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key-fueller" sheetId="1" r:id="rId4"/>
    <sheet state="visible" name="Submission" sheetId="2" r:id="rId5"/>
    <sheet state="visible" name="Glossary" sheetId="3" r:id="rId6"/>
  </sheets>
  <definedNames>
    <definedName localSheetId="0" name="solver_cvg">0.0001</definedName>
    <definedName localSheetId="0" name="solver_drv">1</definedName>
    <definedName localSheetId="0" name="solver_eng">3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11</definedName>
    <definedName localSheetId="0" name="solver_nwt">1</definedName>
    <definedName localSheetId="0" name="solver_pre">0.000001</definedName>
    <definedName localSheetId="0" name="solver_rbv">1</definedName>
    <definedName localSheetId="0" name="solver_rel1">1</definedName>
    <definedName localSheetId="0" name="solver_rel10">4</definedName>
    <definedName localSheetId="0" name="solver_rel11">3</definedName>
    <definedName localSheetId="0" name="solver_rel2">3</definedName>
    <definedName localSheetId="0" name="solver_rel3">1</definedName>
    <definedName localSheetId="0" name="solver_rel4">3</definedName>
    <definedName localSheetId="0" name="solver_rel5">1</definedName>
    <definedName localSheetId="0" name="solver_rel6">3</definedName>
    <definedName localSheetId="0" name="solver_rel7">1</definedName>
    <definedName localSheetId="0" name="solver_rel8">3</definedName>
    <definedName localSheetId="0" name="solver_rel9">1</definedName>
    <definedName localSheetId="0" name="solver_rhs1">0</definedName>
    <definedName localSheetId="0" name="solver_rhs10">integer</definedName>
    <definedName localSheetId="0" name="solver_rhs11">1</definedName>
    <definedName localSheetId="0" name="solver_rhs2">-3</definedName>
    <definedName localSheetId="0" name="solver_rhs3">3</definedName>
    <definedName localSheetId="0" name="solver_rhs4">-1</definedName>
    <definedName localSheetId="0" name="solver_rhs5">3</definedName>
    <definedName localSheetId="0" name="solver_rhs6">0</definedName>
    <definedName localSheetId="0" name="solver_rhs7">1</definedName>
    <definedName localSheetId="0" name="solver_rhs8">-3</definedName>
    <definedName localSheetId="0" name="solver_rhs9">50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1</definedName>
    <definedName localSheetId="0" name="solver_val">0</definedName>
    <definedName localSheetId="0" name="solver_ver">3</definedName>
    <definedName localSheetId="1" name="solver_lhs11">Submission!$B$5</definedName>
    <definedName localSheetId="1" name="solver_lhs7">Submission!$B$4</definedName>
    <definedName localSheetId="1" name="solver_lhs10">Submission!$B$5</definedName>
    <definedName localSheetId="1" name="solver_lhs8">Submission!$B$4</definedName>
    <definedName localSheetId="1" name="solver_lhs1">Submission!$B$1</definedName>
    <definedName localSheetId="1" name="solver_adj">Submission!$B$1:$B$5</definedName>
    <definedName localSheetId="1" name="solver_lhs9">Submission!$B$5</definedName>
    <definedName localSheetId="1" name="solver_lhs4">Submission!$B$2</definedName>
    <definedName localSheetId="1" name="solver_lhs2">Submission!$B$1</definedName>
    <definedName localSheetId="1" name="solver_lhs6">Submission!$B$3</definedName>
    <definedName localSheetId="1" name="solver_lhs3">Submission!$B$2</definedName>
    <definedName localSheetId="1" name="solver_lhs5">Submission!$B$3</definedName>
    <definedName localSheetId="1" name="solver_opt">Submission!$L$4</definedName>
  </definedNames>
  <calcPr/>
  <extLst>
    <ext uri="GoogleSheetsCustomDataVersion2">
      <go:sheetsCustomData xmlns:go="http://customooxmlschemas.google.com/" r:id="rId7" roundtripDataChecksum="/e6ZnM/bSt9m1+UwCqz1sboRGD3d4FwDLsrXLzpbV5s="/>
    </ext>
  </extLst>
</workbook>
</file>

<file path=xl/sharedStrings.xml><?xml version="1.0" encoding="utf-8"?>
<sst xmlns="http://schemas.openxmlformats.org/spreadsheetml/2006/main" count="7564" uniqueCount="189">
  <si>
    <t>Date</t>
  </si>
  <si>
    <t>closeWHITE</t>
  </si>
  <si>
    <t>closeBLACK</t>
  </si>
  <si>
    <t>Diff Price</t>
  </si>
  <si>
    <t>Daily delta</t>
  </si>
  <si>
    <t>Lagged diff</t>
  </si>
  <si>
    <t>Slope</t>
  </si>
  <si>
    <t>Intercept</t>
  </si>
  <si>
    <t>t-statistic</t>
  </si>
  <si>
    <t>Standard error</t>
  </si>
  <si>
    <t>R²</t>
  </si>
  <si>
    <t>F statistic</t>
  </si>
  <si>
    <t>LongEntryThr</t>
  </si>
  <si>
    <t>RESULTS</t>
  </si>
  <si>
    <t>zd5</t>
  </si>
  <si>
    <t>zd10</t>
  </si>
  <si>
    <t>zd20</t>
  </si>
  <si>
    <t>COMBO</t>
  </si>
  <si>
    <t>Correls</t>
  </si>
  <si>
    <t>5day</t>
  </si>
  <si>
    <t>10day</t>
  </si>
  <si>
    <t>20day</t>
  </si>
  <si>
    <t>#signals</t>
  </si>
  <si>
    <t>Lcaps</t>
  </si>
  <si>
    <t>Scaps</t>
  </si>
  <si>
    <t>Positions</t>
  </si>
  <si>
    <t>LongCap</t>
  </si>
  <si>
    <t>AvgRet</t>
  </si>
  <si>
    <t>Longs</t>
  </si>
  <si>
    <t>ShortEntryThr</t>
  </si>
  <si>
    <t>Vol</t>
  </si>
  <si>
    <t>Shorts</t>
  </si>
  <si>
    <t>ShortCap</t>
  </si>
  <si>
    <t>Sharpe</t>
  </si>
  <si>
    <t>Holding Period</t>
  </si>
  <si>
    <t>Cumret</t>
  </si>
  <si>
    <t>%Time In</t>
  </si>
  <si>
    <t>ticker1</t>
  </si>
  <si>
    <t>ret1WHITE</t>
  </si>
  <si>
    <t>WHITE_ret5</t>
  </si>
  <si>
    <t>WHITE_ret10</t>
  </si>
  <si>
    <t>WHITE_ret20</t>
  </si>
  <si>
    <t>zWHITE5</t>
  </si>
  <si>
    <t>zWHITE10</t>
  </si>
  <si>
    <t>zWHITE20</t>
  </si>
  <si>
    <t>ticker2</t>
  </si>
  <si>
    <t>ret1BLACK</t>
  </si>
  <si>
    <t>BLACK_ret5</t>
  </si>
  <si>
    <t>BLACK_ret10</t>
  </si>
  <si>
    <t>BLACK_ret20</t>
  </si>
  <si>
    <t>zBLACK5</t>
  </si>
  <si>
    <t>zBLACK10</t>
  </si>
  <si>
    <t>zBLACK20</t>
  </si>
  <si>
    <t>zdiff5</t>
  </si>
  <si>
    <t>zdiff10</t>
  </si>
  <si>
    <t>zdiff20</t>
  </si>
  <si>
    <t>vol20WHITE</t>
  </si>
  <si>
    <t>vol20BLACK</t>
  </si>
  <si>
    <t>WtWHITE</t>
  </si>
  <si>
    <t>wtBLACK</t>
  </si>
  <si>
    <t>sumwts</t>
  </si>
  <si>
    <t>wWHITE</t>
  </si>
  <si>
    <t>wBLACK</t>
  </si>
  <si>
    <t>FRet1</t>
  </si>
  <si>
    <t>Signal5</t>
  </si>
  <si>
    <t>Lcap5?</t>
  </si>
  <si>
    <t>Scap5?</t>
  </si>
  <si>
    <t>Age5</t>
  </si>
  <si>
    <t>Aged5?</t>
  </si>
  <si>
    <t>pos5</t>
  </si>
  <si>
    <t>fret1_z5</t>
  </si>
  <si>
    <t>Signal10</t>
  </si>
  <si>
    <t>Lcap10?</t>
  </si>
  <si>
    <t>Scap10?</t>
  </si>
  <si>
    <t>Age10</t>
  </si>
  <si>
    <t>Aged10?</t>
  </si>
  <si>
    <t>pos10</t>
  </si>
  <si>
    <t>fret1_z10</t>
  </si>
  <si>
    <t>Signal20</t>
  </si>
  <si>
    <t>Lcap20?</t>
  </si>
  <si>
    <t>Scap20?</t>
  </si>
  <si>
    <t>Age20</t>
  </si>
  <si>
    <t>Aged20?</t>
  </si>
  <si>
    <t>pos20</t>
  </si>
  <si>
    <t>fret1_z20</t>
  </si>
  <si>
    <t>Z5EQ</t>
  </si>
  <si>
    <t>Z10EQ</t>
  </si>
  <si>
    <t>Z20EQ</t>
  </si>
  <si>
    <t>ComboRet</t>
  </si>
  <si>
    <t>ComboEQ</t>
  </si>
  <si>
    <t>WHITE</t>
  </si>
  <si>
    <t>BLACK</t>
  </si>
  <si>
    <t>A</t>
  </si>
  <si>
    <t>date</t>
  </si>
  <si>
    <t>B</t>
  </si>
  <si>
    <t>C</t>
  </si>
  <si>
    <t>close price for WHITE</t>
  </si>
  <si>
    <t>D</t>
  </si>
  <si>
    <t>1 day return for WHITE</t>
  </si>
  <si>
    <t>E</t>
  </si>
  <si>
    <t>5 day return for WHITE</t>
  </si>
  <si>
    <t>F</t>
  </si>
  <si>
    <t>10 day return for WHITE</t>
  </si>
  <si>
    <t>G</t>
  </si>
  <si>
    <t>20 day return for WHITE</t>
  </si>
  <si>
    <t>H</t>
  </si>
  <si>
    <t>normalzed WHITE_ret5 using past 60 days</t>
  </si>
  <si>
    <t>I</t>
  </si>
  <si>
    <t>normalzed WHITE_ret10 using past 60 days</t>
  </si>
  <si>
    <t>J</t>
  </si>
  <si>
    <t>normalzed WHITE_ret20 using past 60 days</t>
  </si>
  <si>
    <t>K</t>
  </si>
  <si>
    <t>L</t>
  </si>
  <si>
    <t>close price for BLACK</t>
  </si>
  <si>
    <t>M</t>
  </si>
  <si>
    <t>1 day return for BLACK</t>
  </si>
  <si>
    <t>N</t>
  </si>
  <si>
    <t>5 day return for BLACK</t>
  </si>
  <si>
    <t>O</t>
  </si>
  <si>
    <t>10 day return for BLACK</t>
  </si>
  <si>
    <t>P</t>
  </si>
  <si>
    <t>20 day return for BLACK</t>
  </si>
  <si>
    <t>Q</t>
  </si>
  <si>
    <t>normalzed BLACK_ret5 using past 60 days</t>
  </si>
  <si>
    <t>R</t>
  </si>
  <si>
    <t>normalzed BLACK_ret10 using past 60 days</t>
  </si>
  <si>
    <t>S</t>
  </si>
  <si>
    <t>normalzed BLACK_ret20 using past 60 days</t>
  </si>
  <si>
    <t>T</t>
  </si>
  <si>
    <t>zWHITE5 minus zBLACK5</t>
  </si>
  <si>
    <t>U</t>
  </si>
  <si>
    <t>zWHITE10 minus zBLACK10</t>
  </si>
  <si>
    <t>V</t>
  </si>
  <si>
    <t>zWHITE20 minus zBLACK20</t>
  </si>
  <si>
    <t>W</t>
  </si>
  <si>
    <t>20 day volatility of returns for WHITE</t>
  </si>
  <si>
    <t>X</t>
  </si>
  <si>
    <t>20 day volatility of returns for BLACK</t>
  </si>
  <si>
    <t>Y</t>
  </si>
  <si>
    <t>raw weight for WHITE</t>
  </si>
  <si>
    <t>Z</t>
  </si>
  <si>
    <t>raw weight for BLACK</t>
  </si>
  <si>
    <t>AA</t>
  </si>
  <si>
    <t>obvious</t>
  </si>
  <si>
    <t>AB</t>
  </si>
  <si>
    <t>normalized weight for WHITE</t>
  </si>
  <si>
    <t>AC</t>
  </si>
  <si>
    <t>normalized weight for BLACK</t>
  </si>
  <si>
    <t>AD</t>
  </si>
  <si>
    <t>weighted one day forward return</t>
  </si>
  <si>
    <t>AE</t>
  </si>
  <si>
    <t>Long or Short or Nothing (i.e. 1,-1, or 0)</t>
  </si>
  <si>
    <t>AF</t>
  </si>
  <si>
    <t>Flag if a Long Cap was hit</t>
  </si>
  <si>
    <t>AG</t>
  </si>
  <si>
    <t>Flag if a Short Cap was hit</t>
  </si>
  <si>
    <t>AH</t>
  </si>
  <si>
    <t>Age of the signal. IMPORTANT: Note that the age starts at 1 on the day the signal is generated. So, this age counter is really a day ahead since it will age at the end of the NEXT day</t>
  </si>
  <si>
    <t>AI</t>
  </si>
  <si>
    <t>Flag to see if the position has aged, i.e. hit its holding period limit. IMPORTANT: Since Age5 is a day ahead, today you will check YESTERDAY's Age today</t>
  </si>
  <si>
    <t>AJ</t>
  </si>
  <si>
    <t>Today's position</t>
  </si>
  <si>
    <t>AK</t>
  </si>
  <si>
    <t>One day forward return for the zdiff5 strategy, i.e. today's position times FRet1</t>
  </si>
  <si>
    <t>AL</t>
  </si>
  <si>
    <t>SIMILAR TO ABOVE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</si>
  <si>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</si>
  <si>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</si>
  <si>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</si>
  <si>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</si>
  <si>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</si>
  <si>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</si>
  <si>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</si>
  <si>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</si>
  <si>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</si>
  <si>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</si>
  <si>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</si>
  <si>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</si>
  <si>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</si>
  <si>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</si>
  <si>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Series for Equity graph of zdiff5 strategy</t>
  </si>
  <si>
    <t>BA</t>
  </si>
  <si>
    <t>Series for Equity graph of zdiff10 strategy</t>
  </si>
  <si>
    <t>BB</t>
  </si>
  <si>
    <t>Series for Equity graph of zdiff20 strategy</t>
  </si>
  <si>
    <t>BC</t>
  </si>
  <si>
    <t>Returns for combo strategy (5,10,20 day based)</t>
  </si>
  <si>
    <t>BD</t>
  </si>
  <si>
    <t>Series for Equity graph of Combo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</si>
</sst>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%"/>
    <numFmt numFmtId="166" formatCode="0.0000%"/>
    <numFmt numFmtId="167" formatCode="0.0%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sz val="10.0"/>
      <color rgb="FF00B05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3" numFmtId="14" xfId="0" applyFont="1" applyNumberFormat="1"/>
    <xf borderId="0" fillId="0" fontId="3" numFmtId="2" xfId="0" applyFont="1" applyNumberFormat="1"/>
    <xf borderId="0" fillId="0" fontId="4" numFmtId="2" xfId="0" applyAlignment="1" applyFont="1" applyNumberFormat="1">
      <alignment readingOrder="0"/>
    </xf>
    <xf borderId="2" fillId="0" fontId="4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2" xfId="0" applyFont="1" applyNumberFormat="1"/>
    <xf borderId="1" fillId="0" fontId="4" numFmtId="0" xfId="0" applyAlignment="1" applyBorder="1" applyFont="1">
      <alignment readingOrder="0"/>
    </xf>
    <xf borderId="3" fillId="0" fontId="4" numFmtId="0" xfId="0" applyBorder="1" applyFont="1"/>
    <xf borderId="3" fillId="0" fontId="5" numFmtId="0" xfId="0" applyBorder="1" applyFont="1"/>
    <xf borderId="4" fillId="0" fontId="4" numFmtId="0" xfId="0" applyBorder="1" applyFont="1"/>
    <xf borderId="4" fillId="0" fontId="5" numFmtId="0" xfId="0" applyBorder="1" applyFont="1"/>
    <xf borderId="0" fillId="0" fontId="5" numFmtId="0" xfId="0" applyFont="1"/>
    <xf borderId="0" fillId="0" fontId="2" numFmtId="0" xfId="0" applyFont="1"/>
    <xf borderId="0" fillId="0" fontId="3" numFmtId="0" xfId="0" applyFont="1"/>
    <xf borderId="0" fillId="2" fontId="2" numFmtId="0" xfId="0" applyFill="1" applyFont="1"/>
    <xf borderId="5" fillId="3" fontId="3" numFmtId="0" xfId="0" applyBorder="1" applyFill="1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2" xfId="0" applyFont="1" applyNumberFormat="1"/>
    <xf borderId="5" fillId="3" fontId="6" numFmtId="0" xfId="0" applyBorder="1" applyFont="1"/>
    <xf borderId="0" fillId="0" fontId="2" numFmtId="10" xfId="0" applyFont="1" applyNumberFormat="1"/>
    <xf borderId="5" fillId="3" fontId="3" numFmtId="0" xfId="0" applyAlignment="1" applyBorder="1" applyFont="1">
      <alignment vertical="center"/>
    </xf>
    <xf borderId="0" fillId="2" fontId="2" numFmtId="2" xfId="0" applyFont="1" applyNumberFormat="1"/>
    <xf borderId="0" fillId="0" fontId="2" numFmtId="9" xfId="0" applyFont="1" applyNumberFormat="1"/>
    <xf borderId="0" fillId="0" fontId="2" numFmtId="167" xfId="0" applyFont="1" applyNumberFormat="1"/>
    <xf borderId="0" fillId="0" fontId="3" numFmtId="164" xfId="0" applyFont="1" applyNumberFormat="1"/>
    <xf borderId="5" fillId="4" fontId="3" numFmtId="0" xfId="0" applyBorder="1" applyFill="1" applyFont="1"/>
    <xf borderId="5" fillId="4" fontId="3" numFmtId="164" xfId="0" applyBorder="1" applyFont="1" applyNumberFormat="1"/>
    <xf borderId="5" fillId="5" fontId="3" numFmtId="0" xfId="0" applyBorder="1" applyFill="1" applyFont="1"/>
    <xf borderId="5" fillId="5" fontId="3" numFmtId="164" xfId="0" applyBorder="1" applyFont="1" applyNumberFormat="1"/>
    <xf borderId="5" fillId="6" fontId="3" numFmtId="0" xfId="0" applyBorder="1" applyFill="1" applyFont="1"/>
    <xf borderId="5" fillId="6" fontId="3" numFmtId="164" xfId="0" applyBorder="1" applyFont="1" applyNumberFormat="1"/>
    <xf borderId="5" fillId="7" fontId="3" numFmtId="164" xfId="0" applyBorder="1" applyFill="1" applyFont="1" applyNumberFormat="1"/>
    <xf borderId="0" fillId="7" fontId="3" numFmtId="164" xfId="0" applyFont="1" applyNumberFormat="1"/>
    <xf borderId="6" fillId="7" fontId="3" numFmtId="164" xfId="0" applyBorder="1" applyFont="1" applyNumberFormat="1"/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5" fillId="5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readingOrder="0"/>
    </xf>
    <xf borderId="0" fillId="7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Equity Curves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Z5EQ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Submission!$A$8:$A$3652</c:f>
            </c:strRef>
          </c:cat>
          <c:val>
            <c:numRef>
              <c:f>Submission!$AZ$73:$AZ$3652</c:f>
              <c:numCache/>
            </c:numRef>
          </c:val>
          <c:smooth val="1"/>
        </c:ser>
        <c:ser>
          <c:idx val="1"/>
          <c:order val="1"/>
          <c:tx>
            <c:v>Z10EQ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Submission!$A$8:$A$3652</c:f>
            </c:strRef>
          </c:cat>
          <c:val>
            <c:numRef>
              <c:f>Submission!$BA$78:$BA$3652</c:f>
              <c:numCache/>
            </c:numRef>
          </c:val>
          <c:smooth val="1"/>
        </c:ser>
        <c:ser>
          <c:idx val="2"/>
          <c:order val="2"/>
          <c:tx>
            <c:v>Z20EQ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Submission!$A$8:$A$3652</c:f>
            </c:strRef>
          </c:cat>
          <c:val>
            <c:numRef>
              <c:f>Submission!$BB$88:$BB$3652</c:f>
              <c:numCache/>
            </c:numRef>
          </c:val>
          <c:smooth val="1"/>
        </c:ser>
        <c:ser>
          <c:idx val="3"/>
          <c:order val="3"/>
          <c:tx>
            <c:v>ComboEQ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Submission!$A$8:$A$3652</c:f>
            </c:strRef>
          </c:cat>
          <c:val>
            <c:numRef>
              <c:f>Submission!$BD$88:$BD$3652</c:f>
              <c:numCache/>
            </c:numRef>
          </c:val>
          <c:smooth val="1"/>
        </c:ser>
        <c:axId val="1149801696"/>
        <c:axId val="691582957"/>
      </c:lineChart>
      <c:catAx>
        <c:axId val="114980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582957"/>
      </c:catAx>
      <c:valAx>
        <c:axId val="691582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Equity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80169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304800</xdr:colOff>
      <xdr:row>7</xdr:row>
      <xdr:rowOff>28575</xdr:rowOff>
    </xdr:from>
    <xdr:ext cx="7277100" cy="4505325"/>
    <xdr:graphicFrame>
      <xdr:nvGraphicFramePr>
        <xdr:cNvPr id="15498278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2.63"/>
    <col customWidth="1" min="3" max="3" width="10.25"/>
    <col customWidth="1" min="7" max="7" width="13.5"/>
    <col customWidth="1" min="8" max="8" width="13.63"/>
    <col customWidth="1" min="9" max="9" width="13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I1" s="5" t="s">
        <v>6</v>
      </c>
      <c r="J1" s="5" t="s">
        <v>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>
        <v>36528.0</v>
      </c>
      <c r="B2" s="8">
        <v>20.218918</v>
      </c>
      <c r="C2" s="8">
        <v>14.549591</v>
      </c>
      <c r="D2" s="9">
        <f t="shared" ref="D2:D1001" si="1">B2-C2</f>
        <v>5.669327</v>
      </c>
      <c r="I2" s="10">
        <f t="array" ref="I2:J6">LINEST(E3:E1001, F3:F1001, TRUE, TRUE)</f>
        <v>-0.01165295432</v>
      </c>
      <c r="J2" s="10">
        <v>0.1453329660609517</v>
      </c>
      <c r="K2" s="11" t="s">
        <v>8</v>
      </c>
      <c r="L2" s="12">
        <f>I2/I3</f>
        <v>-2.684873362</v>
      </c>
    </row>
    <row r="3">
      <c r="A3" s="7">
        <v>36529.0</v>
      </c>
      <c r="B3" s="8">
        <v>19.704882</v>
      </c>
      <c r="C3" s="8">
        <v>14.565724</v>
      </c>
      <c r="D3" s="9">
        <f t="shared" si="1"/>
        <v>5.139158</v>
      </c>
      <c r="E3" s="13">
        <f t="shared" ref="E3:E1001" si="2">D3-D2</f>
        <v>-0.530169</v>
      </c>
      <c r="F3" s="13">
        <f t="shared" ref="F3:F1001" si="3">D2</f>
        <v>5.669327</v>
      </c>
      <c r="H3" s="14" t="s">
        <v>9</v>
      </c>
      <c r="I3" s="15">
        <v>0.004340224939233367</v>
      </c>
      <c r="J3" s="15">
        <v>0.05290986489552824</v>
      </c>
    </row>
    <row r="4">
      <c r="A4" s="7">
        <v>36530.0</v>
      </c>
      <c r="B4" s="8">
        <v>19.225117</v>
      </c>
      <c r="C4" s="8">
        <v>14.694773</v>
      </c>
      <c r="D4" s="9">
        <f t="shared" si="1"/>
        <v>4.530344</v>
      </c>
      <c r="E4" s="13">
        <f t="shared" si="2"/>
        <v>-0.608814</v>
      </c>
      <c r="F4" s="13">
        <f t="shared" si="3"/>
        <v>5.139158</v>
      </c>
      <c r="H4" s="14" t="s">
        <v>10</v>
      </c>
      <c r="I4" s="15">
        <v>0.007178334626347871</v>
      </c>
      <c r="J4" s="16">
        <v>0.3973655243987179</v>
      </c>
    </row>
    <row r="5">
      <c r="A5" s="7">
        <v>36531.0</v>
      </c>
      <c r="B5" s="8">
        <v>20.081842</v>
      </c>
      <c r="C5" s="8">
        <v>14.710892</v>
      </c>
      <c r="D5" s="9">
        <f t="shared" si="1"/>
        <v>5.37095</v>
      </c>
      <c r="E5" s="13">
        <f t="shared" si="2"/>
        <v>0.840606</v>
      </c>
      <c r="F5" s="13">
        <f t="shared" si="3"/>
        <v>4.530344</v>
      </c>
      <c r="H5" s="14" t="s">
        <v>11</v>
      </c>
      <c r="I5" s="17">
        <v>7.208544970435681</v>
      </c>
      <c r="J5" s="18">
        <v>997.0</v>
      </c>
    </row>
    <row r="6">
      <c r="A6" s="7">
        <v>36532.0</v>
      </c>
      <c r="B6" s="8">
        <v>20.630154</v>
      </c>
      <c r="C6" s="8">
        <v>15.678713</v>
      </c>
      <c r="D6" s="9">
        <f t="shared" si="1"/>
        <v>4.951441</v>
      </c>
      <c r="E6" s="13">
        <f t="shared" si="2"/>
        <v>-0.419509</v>
      </c>
      <c r="F6" s="13">
        <f t="shared" si="3"/>
        <v>5.37095</v>
      </c>
      <c r="I6" s="19">
        <v>1.138224637223658</v>
      </c>
      <c r="J6" s="19">
        <v>157.42566190072608</v>
      </c>
    </row>
    <row r="7">
      <c r="A7" s="7">
        <v>36533.0</v>
      </c>
      <c r="B7" s="8">
        <v>20.218918</v>
      </c>
      <c r="C7" s="8">
        <v>15.178676</v>
      </c>
      <c r="D7" s="9">
        <f t="shared" si="1"/>
        <v>5.040242</v>
      </c>
      <c r="E7" s="13">
        <f t="shared" si="2"/>
        <v>0.088801</v>
      </c>
      <c r="F7" s="13">
        <f t="shared" si="3"/>
        <v>4.951441</v>
      </c>
    </row>
    <row r="8">
      <c r="A8" s="7">
        <v>36534.0</v>
      </c>
      <c r="B8" s="8">
        <v>20.150387</v>
      </c>
      <c r="C8" s="8">
        <v>15.694841</v>
      </c>
      <c r="D8" s="9">
        <f t="shared" si="1"/>
        <v>4.455546</v>
      </c>
      <c r="E8" s="13">
        <f t="shared" si="2"/>
        <v>-0.584696</v>
      </c>
      <c r="F8" s="13">
        <f t="shared" si="3"/>
        <v>5.040242</v>
      </c>
    </row>
    <row r="9">
      <c r="A9" s="7">
        <v>36535.0</v>
      </c>
      <c r="B9" s="8">
        <v>19.910488</v>
      </c>
      <c r="C9" s="8">
        <v>15.872288</v>
      </c>
      <c r="D9" s="9">
        <f t="shared" si="1"/>
        <v>4.0382</v>
      </c>
      <c r="E9" s="13">
        <f t="shared" si="2"/>
        <v>-0.417346</v>
      </c>
      <c r="F9" s="13">
        <f t="shared" si="3"/>
        <v>4.455546</v>
      </c>
    </row>
    <row r="10">
      <c r="A10" s="7">
        <v>36536.0</v>
      </c>
      <c r="B10" s="8">
        <v>19.704882</v>
      </c>
      <c r="C10" s="8">
        <v>15.630329</v>
      </c>
      <c r="D10" s="9">
        <f t="shared" si="1"/>
        <v>4.074553</v>
      </c>
      <c r="E10" s="13">
        <f t="shared" si="2"/>
        <v>0.036353</v>
      </c>
      <c r="F10" s="13">
        <f t="shared" si="3"/>
        <v>4.0382</v>
      </c>
    </row>
    <row r="11">
      <c r="A11" s="7">
        <v>36537.0</v>
      </c>
      <c r="B11" s="8">
        <v>19.841957</v>
      </c>
      <c r="C11" s="8">
        <v>15.759367</v>
      </c>
      <c r="D11" s="9">
        <f t="shared" si="1"/>
        <v>4.08259</v>
      </c>
      <c r="E11" s="13">
        <f t="shared" si="2"/>
        <v>0.008037</v>
      </c>
      <c r="F11" s="13">
        <f t="shared" si="3"/>
        <v>4.074553</v>
      </c>
    </row>
    <row r="12">
      <c r="A12" s="7">
        <v>36538.0</v>
      </c>
      <c r="B12" s="8">
        <v>19.876228</v>
      </c>
      <c r="C12" s="8">
        <v>16.775579</v>
      </c>
      <c r="D12" s="9">
        <f t="shared" si="1"/>
        <v>3.100649</v>
      </c>
      <c r="E12" s="13">
        <f t="shared" si="2"/>
        <v>-0.981941</v>
      </c>
      <c r="F12" s="13">
        <f t="shared" si="3"/>
        <v>4.08259</v>
      </c>
    </row>
    <row r="13">
      <c r="A13" s="7">
        <v>36539.0</v>
      </c>
      <c r="B13" s="8">
        <v>19.97904</v>
      </c>
      <c r="C13" s="8">
        <v>16.840103</v>
      </c>
      <c r="D13" s="9">
        <f t="shared" si="1"/>
        <v>3.138937</v>
      </c>
      <c r="E13" s="13">
        <f t="shared" si="2"/>
        <v>0.038288</v>
      </c>
      <c r="F13" s="13">
        <f t="shared" si="3"/>
        <v>3.100649</v>
      </c>
    </row>
    <row r="14">
      <c r="A14" s="7">
        <v>36540.0</v>
      </c>
      <c r="B14" s="8">
        <v>19.80768</v>
      </c>
      <c r="C14" s="8">
        <v>17.001404</v>
      </c>
      <c r="D14" s="9">
        <f t="shared" si="1"/>
        <v>2.806276</v>
      </c>
      <c r="E14" s="13">
        <f t="shared" si="2"/>
        <v>-0.332661</v>
      </c>
      <c r="F14" s="13">
        <f t="shared" si="3"/>
        <v>3.138937</v>
      </c>
    </row>
    <row r="15">
      <c r="A15" s="7">
        <v>36541.0</v>
      </c>
      <c r="B15" s="8">
        <v>19.80768</v>
      </c>
      <c r="C15" s="8">
        <v>17.259495</v>
      </c>
      <c r="D15" s="9">
        <f t="shared" si="1"/>
        <v>2.548185</v>
      </c>
      <c r="E15" s="13">
        <f t="shared" si="2"/>
        <v>-0.258091</v>
      </c>
      <c r="F15" s="13">
        <f t="shared" si="3"/>
        <v>2.806276</v>
      </c>
    </row>
    <row r="16">
      <c r="A16" s="7">
        <v>36542.0</v>
      </c>
      <c r="B16" s="8">
        <v>19.362185</v>
      </c>
      <c r="C16" s="8">
        <v>16.743336</v>
      </c>
      <c r="D16" s="9">
        <f t="shared" si="1"/>
        <v>2.618849</v>
      </c>
      <c r="E16" s="13">
        <f t="shared" si="2"/>
        <v>0.070664</v>
      </c>
      <c r="F16" s="13">
        <f t="shared" si="3"/>
        <v>2.548185</v>
      </c>
    </row>
    <row r="17">
      <c r="A17" s="7">
        <v>36543.0</v>
      </c>
      <c r="B17" s="8">
        <v>18.813881</v>
      </c>
      <c r="C17" s="8">
        <v>17.001404</v>
      </c>
      <c r="D17" s="9">
        <f t="shared" si="1"/>
        <v>1.812477</v>
      </c>
      <c r="E17" s="13">
        <f t="shared" si="2"/>
        <v>-0.806372</v>
      </c>
      <c r="F17" s="13">
        <f t="shared" si="3"/>
        <v>2.618849</v>
      </c>
    </row>
    <row r="18">
      <c r="A18" s="7">
        <v>36544.0</v>
      </c>
      <c r="B18" s="8">
        <v>18.608263</v>
      </c>
      <c r="C18" s="8">
        <v>16.275537</v>
      </c>
      <c r="D18" s="9">
        <f t="shared" si="1"/>
        <v>2.332726</v>
      </c>
      <c r="E18" s="13">
        <f t="shared" si="2"/>
        <v>0.520249</v>
      </c>
      <c r="F18" s="13">
        <f t="shared" si="3"/>
        <v>1.812477</v>
      </c>
    </row>
    <row r="19">
      <c r="A19" s="7">
        <v>36545.0</v>
      </c>
      <c r="B19" s="8">
        <v>18.539721</v>
      </c>
      <c r="C19" s="8">
        <v>15.356112</v>
      </c>
      <c r="D19" s="9">
        <f t="shared" si="1"/>
        <v>3.183609</v>
      </c>
      <c r="E19" s="13">
        <f t="shared" si="2"/>
        <v>0.850883</v>
      </c>
      <c r="F19" s="13">
        <f t="shared" si="3"/>
        <v>2.332726</v>
      </c>
    </row>
    <row r="20">
      <c r="A20" s="7">
        <v>36546.0</v>
      </c>
      <c r="B20" s="8">
        <v>18.231302</v>
      </c>
      <c r="C20" s="8">
        <v>14.694773</v>
      </c>
      <c r="D20" s="9">
        <f t="shared" si="1"/>
        <v>3.536529</v>
      </c>
      <c r="E20" s="13">
        <f t="shared" si="2"/>
        <v>0.35292</v>
      </c>
      <c r="F20" s="13">
        <f t="shared" si="3"/>
        <v>3.183609</v>
      </c>
    </row>
    <row r="21">
      <c r="A21" s="7">
        <v>36547.0</v>
      </c>
      <c r="B21" s="8">
        <v>18.711063</v>
      </c>
      <c r="C21" s="8">
        <v>14.823808</v>
      </c>
      <c r="D21" s="9">
        <f t="shared" si="1"/>
        <v>3.887255</v>
      </c>
      <c r="E21" s="13">
        <f t="shared" si="2"/>
        <v>0.350726</v>
      </c>
      <c r="F21" s="13">
        <f t="shared" si="3"/>
        <v>3.536529</v>
      </c>
    </row>
    <row r="22">
      <c r="A22" s="7">
        <v>36548.0</v>
      </c>
      <c r="B22" s="8">
        <v>18.642529</v>
      </c>
      <c r="C22" s="8">
        <v>15.001243</v>
      </c>
      <c r="D22" s="9">
        <f t="shared" si="1"/>
        <v>3.641286</v>
      </c>
      <c r="E22" s="13">
        <f t="shared" si="2"/>
        <v>-0.245969</v>
      </c>
      <c r="F22" s="13">
        <f t="shared" si="3"/>
        <v>3.887255</v>
      </c>
    </row>
    <row r="23">
      <c r="A23" s="7">
        <v>36549.0</v>
      </c>
      <c r="B23" s="8">
        <v>18.094219</v>
      </c>
      <c r="C23" s="8">
        <v>14.549591</v>
      </c>
      <c r="D23" s="9">
        <f t="shared" si="1"/>
        <v>3.544628</v>
      </c>
      <c r="E23" s="13">
        <f t="shared" si="2"/>
        <v>-0.096658</v>
      </c>
      <c r="F23" s="13">
        <f t="shared" si="3"/>
        <v>3.641286</v>
      </c>
    </row>
    <row r="24">
      <c r="A24" s="7">
        <v>36550.0</v>
      </c>
      <c r="B24" s="8">
        <v>18.128492</v>
      </c>
      <c r="C24" s="8">
        <v>14.259249</v>
      </c>
      <c r="D24" s="9">
        <f t="shared" si="1"/>
        <v>3.869243</v>
      </c>
      <c r="E24" s="13">
        <f t="shared" si="2"/>
        <v>0.324615</v>
      </c>
      <c r="F24" s="13">
        <f t="shared" si="3"/>
        <v>3.544628</v>
      </c>
    </row>
    <row r="25">
      <c r="A25" s="7">
        <v>36551.0</v>
      </c>
      <c r="B25" s="8">
        <v>17.957144</v>
      </c>
      <c r="C25" s="8">
        <v>14.517333</v>
      </c>
      <c r="D25" s="9">
        <f t="shared" si="1"/>
        <v>3.439811</v>
      </c>
      <c r="E25" s="13">
        <f t="shared" si="2"/>
        <v>-0.429432</v>
      </c>
      <c r="F25" s="13">
        <f t="shared" si="3"/>
        <v>3.869243</v>
      </c>
    </row>
    <row r="26">
      <c r="A26" s="7">
        <v>36552.0</v>
      </c>
      <c r="B26" s="8">
        <v>17.75153</v>
      </c>
      <c r="C26" s="8">
        <v>14.678641</v>
      </c>
      <c r="D26" s="9">
        <f t="shared" si="1"/>
        <v>3.072889</v>
      </c>
      <c r="E26" s="13">
        <f t="shared" si="2"/>
        <v>-0.366922</v>
      </c>
      <c r="F26" s="13">
        <f t="shared" si="3"/>
        <v>3.439811</v>
      </c>
    </row>
    <row r="27">
      <c r="A27" s="7">
        <v>36553.0</v>
      </c>
      <c r="B27" s="8">
        <v>18.265574</v>
      </c>
      <c r="C27" s="8">
        <v>14.759278</v>
      </c>
      <c r="D27" s="9">
        <f t="shared" si="1"/>
        <v>3.506296</v>
      </c>
      <c r="E27" s="13">
        <f t="shared" si="2"/>
        <v>0.433407</v>
      </c>
      <c r="F27" s="13">
        <f t="shared" si="3"/>
        <v>3.072889</v>
      </c>
    </row>
    <row r="28">
      <c r="A28" s="7">
        <v>36554.0</v>
      </c>
      <c r="B28" s="8">
        <v>18.642529</v>
      </c>
      <c r="C28" s="8">
        <v>14.710892</v>
      </c>
      <c r="D28" s="9">
        <f t="shared" si="1"/>
        <v>3.931637</v>
      </c>
      <c r="E28" s="13">
        <f t="shared" si="2"/>
        <v>0.425341</v>
      </c>
      <c r="F28" s="13">
        <f t="shared" si="3"/>
        <v>3.506296</v>
      </c>
    </row>
    <row r="29">
      <c r="A29" s="7">
        <v>36555.0</v>
      </c>
      <c r="B29" s="8">
        <v>18.985224</v>
      </c>
      <c r="C29" s="8">
        <v>14.63024</v>
      </c>
      <c r="D29" s="9">
        <f t="shared" si="1"/>
        <v>4.354984</v>
      </c>
      <c r="E29" s="13">
        <f t="shared" si="2"/>
        <v>0.423347</v>
      </c>
      <c r="F29" s="13">
        <f t="shared" si="3"/>
        <v>3.931637</v>
      </c>
    </row>
    <row r="30">
      <c r="A30" s="7">
        <v>36556.0</v>
      </c>
      <c r="B30" s="8">
        <v>18.848145</v>
      </c>
      <c r="C30" s="8">
        <v>14.339894</v>
      </c>
      <c r="D30" s="9">
        <f t="shared" si="1"/>
        <v>4.508251</v>
      </c>
      <c r="E30" s="13">
        <f t="shared" si="2"/>
        <v>0.153267</v>
      </c>
      <c r="F30" s="13">
        <f t="shared" si="3"/>
        <v>4.354984</v>
      </c>
    </row>
    <row r="31">
      <c r="A31" s="7">
        <v>36557.0</v>
      </c>
      <c r="B31" s="8">
        <v>18.676804</v>
      </c>
      <c r="C31" s="8">
        <v>13.968899</v>
      </c>
      <c r="D31" s="9">
        <f t="shared" si="1"/>
        <v>4.707905</v>
      </c>
      <c r="E31" s="13">
        <f t="shared" si="2"/>
        <v>0.199654</v>
      </c>
      <c r="F31" s="13">
        <f t="shared" si="3"/>
        <v>4.508251</v>
      </c>
    </row>
    <row r="32">
      <c r="A32" s="7">
        <v>36558.0</v>
      </c>
      <c r="B32" s="8">
        <v>18.745337</v>
      </c>
      <c r="C32" s="8">
        <v>14.372159</v>
      </c>
      <c r="D32" s="9">
        <f t="shared" si="1"/>
        <v>4.373178</v>
      </c>
      <c r="E32" s="13">
        <f t="shared" si="2"/>
        <v>-0.334727</v>
      </c>
      <c r="F32" s="13">
        <f t="shared" si="3"/>
        <v>4.707905</v>
      </c>
    </row>
    <row r="33">
      <c r="A33" s="7">
        <v>36559.0</v>
      </c>
      <c r="B33" s="8">
        <v>18.642529</v>
      </c>
      <c r="C33" s="8">
        <v>13.823728</v>
      </c>
      <c r="D33" s="9">
        <f t="shared" si="1"/>
        <v>4.818801</v>
      </c>
      <c r="E33" s="13">
        <f t="shared" si="2"/>
        <v>0.445623</v>
      </c>
      <c r="F33" s="13">
        <f t="shared" si="3"/>
        <v>4.373178</v>
      </c>
    </row>
    <row r="34">
      <c r="A34" s="7">
        <v>36560.0</v>
      </c>
      <c r="B34" s="8">
        <v>18.813881</v>
      </c>
      <c r="C34" s="8">
        <v>13.501112</v>
      </c>
      <c r="D34" s="9">
        <f t="shared" si="1"/>
        <v>5.312769</v>
      </c>
      <c r="E34" s="13">
        <f t="shared" si="2"/>
        <v>0.493968</v>
      </c>
      <c r="F34" s="13">
        <f t="shared" si="3"/>
        <v>4.818801</v>
      </c>
    </row>
    <row r="35">
      <c r="A35" s="7">
        <v>36561.0</v>
      </c>
      <c r="B35" s="8">
        <v>18.779612</v>
      </c>
      <c r="C35" s="8">
        <v>13.259162</v>
      </c>
      <c r="D35" s="9">
        <f t="shared" si="1"/>
        <v>5.52045</v>
      </c>
      <c r="E35" s="13">
        <f t="shared" si="2"/>
        <v>0.207681</v>
      </c>
      <c r="F35" s="13">
        <f t="shared" si="3"/>
        <v>5.312769</v>
      </c>
    </row>
    <row r="36">
      <c r="A36" s="7">
        <v>36562.0</v>
      </c>
      <c r="B36" s="8">
        <v>19.019495</v>
      </c>
      <c r="C36" s="8">
        <v>13.355942</v>
      </c>
      <c r="D36" s="9">
        <f t="shared" si="1"/>
        <v>5.663553</v>
      </c>
      <c r="E36" s="13">
        <f t="shared" si="2"/>
        <v>0.143103</v>
      </c>
      <c r="F36" s="13">
        <f t="shared" si="3"/>
        <v>5.52045</v>
      </c>
    </row>
    <row r="37">
      <c r="A37" s="7">
        <v>36563.0</v>
      </c>
      <c r="B37" s="8">
        <v>18.745337</v>
      </c>
      <c r="C37" s="8">
        <v>13.226906</v>
      </c>
      <c r="D37" s="9">
        <f t="shared" si="1"/>
        <v>5.518431</v>
      </c>
      <c r="E37" s="13">
        <f t="shared" si="2"/>
        <v>-0.145122</v>
      </c>
      <c r="F37" s="13">
        <f t="shared" si="3"/>
        <v>5.663553</v>
      </c>
    </row>
    <row r="38">
      <c r="A38" s="7">
        <v>36564.0</v>
      </c>
      <c r="B38" s="8">
        <v>18.642529</v>
      </c>
      <c r="C38" s="8">
        <v>12.855905</v>
      </c>
      <c r="D38" s="9">
        <f t="shared" si="1"/>
        <v>5.786624</v>
      </c>
      <c r="E38" s="13">
        <f t="shared" si="2"/>
        <v>0.268193</v>
      </c>
      <c r="F38" s="13">
        <f t="shared" si="3"/>
        <v>5.518431</v>
      </c>
    </row>
    <row r="39">
      <c r="A39" s="7">
        <v>36565.0</v>
      </c>
      <c r="B39" s="8">
        <v>17.957144</v>
      </c>
      <c r="C39" s="8">
        <v>12.56556</v>
      </c>
      <c r="D39" s="9">
        <f t="shared" si="1"/>
        <v>5.391584</v>
      </c>
      <c r="E39" s="13">
        <f t="shared" si="2"/>
        <v>-0.39504</v>
      </c>
      <c r="F39" s="13">
        <f t="shared" si="3"/>
        <v>5.786624</v>
      </c>
    </row>
    <row r="40">
      <c r="A40" s="7">
        <v>36566.0</v>
      </c>
      <c r="B40" s="8">
        <v>18.231302</v>
      </c>
      <c r="C40" s="8">
        <v>12.726861</v>
      </c>
      <c r="D40" s="9">
        <f t="shared" si="1"/>
        <v>5.504441</v>
      </c>
      <c r="E40" s="13">
        <f t="shared" si="2"/>
        <v>0.112857</v>
      </c>
      <c r="F40" s="13">
        <f t="shared" si="3"/>
        <v>5.391584</v>
      </c>
    </row>
    <row r="41">
      <c r="A41" s="7">
        <v>36567.0</v>
      </c>
      <c r="B41" s="8">
        <v>17.614452</v>
      </c>
      <c r="C41" s="8">
        <v>12.549426</v>
      </c>
      <c r="D41" s="9">
        <f t="shared" si="1"/>
        <v>5.065026</v>
      </c>
      <c r="E41" s="13">
        <f t="shared" si="2"/>
        <v>-0.439415</v>
      </c>
      <c r="F41" s="13">
        <f t="shared" si="3"/>
        <v>5.504441</v>
      </c>
    </row>
    <row r="42">
      <c r="A42" s="7">
        <v>36568.0</v>
      </c>
      <c r="B42" s="8">
        <v>17.854336</v>
      </c>
      <c r="C42" s="8">
        <v>13.162379</v>
      </c>
      <c r="D42" s="9">
        <f t="shared" si="1"/>
        <v>4.691957</v>
      </c>
      <c r="E42" s="13">
        <f t="shared" si="2"/>
        <v>-0.373069</v>
      </c>
      <c r="F42" s="13">
        <f t="shared" si="3"/>
        <v>5.065026</v>
      </c>
    </row>
    <row r="43">
      <c r="A43" s="7">
        <v>36569.0</v>
      </c>
      <c r="B43" s="8">
        <v>17.306028</v>
      </c>
      <c r="C43" s="8">
        <v>12.807508</v>
      </c>
      <c r="D43" s="9">
        <f t="shared" si="1"/>
        <v>4.49852</v>
      </c>
      <c r="E43" s="13">
        <f t="shared" si="2"/>
        <v>-0.193437</v>
      </c>
      <c r="F43" s="13">
        <f t="shared" si="3"/>
        <v>4.691957</v>
      </c>
    </row>
    <row r="44">
      <c r="A44" s="7">
        <v>36570.0</v>
      </c>
      <c r="B44" s="8">
        <v>17.340294</v>
      </c>
      <c r="C44" s="8">
        <v>12.936549</v>
      </c>
      <c r="D44" s="9">
        <f t="shared" si="1"/>
        <v>4.403745</v>
      </c>
      <c r="E44" s="13">
        <f t="shared" si="2"/>
        <v>-0.094775</v>
      </c>
      <c r="F44" s="13">
        <f t="shared" si="3"/>
        <v>4.49852</v>
      </c>
    </row>
    <row r="45">
      <c r="A45" s="7">
        <v>36571.0</v>
      </c>
      <c r="B45" s="8">
        <v>16.997602</v>
      </c>
      <c r="C45" s="8">
        <v>12.646203</v>
      </c>
      <c r="D45" s="9">
        <f t="shared" si="1"/>
        <v>4.351399</v>
      </c>
      <c r="E45" s="13">
        <f t="shared" si="2"/>
        <v>-0.052346</v>
      </c>
      <c r="F45" s="13">
        <f t="shared" si="3"/>
        <v>4.403745</v>
      </c>
    </row>
    <row r="46">
      <c r="A46" s="7">
        <v>36572.0</v>
      </c>
      <c r="B46" s="8">
        <v>16.791986</v>
      </c>
      <c r="C46" s="8">
        <v>12.162292</v>
      </c>
      <c r="D46" s="9">
        <f t="shared" si="1"/>
        <v>4.629694</v>
      </c>
      <c r="E46" s="13">
        <f t="shared" si="2"/>
        <v>0.278295</v>
      </c>
      <c r="F46" s="13">
        <f t="shared" si="3"/>
        <v>4.351399</v>
      </c>
    </row>
    <row r="47">
      <c r="A47" s="7">
        <v>36573.0</v>
      </c>
      <c r="B47" s="8">
        <v>16.797497</v>
      </c>
      <c r="C47" s="8">
        <v>12.259076</v>
      </c>
      <c r="D47" s="9">
        <f t="shared" si="1"/>
        <v>4.538421</v>
      </c>
      <c r="E47" s="13">
        <f t="shared" si="2"/>
        <v>-0.091273</v>
      </c>
      <c r="F47" s="13">
        <f t="shared" si="3"/>
        <v>4.629694</v>
      </c>
    </row>
    <row r="48">
      <c r="A48" s="7">
        <v>36574.0</v>
      </c>
      <c r="B48" s="8">
        <v>17.279392</v>
      </c>
      <c r="C48" s="8">
        <v>12.065514</v>
      </c>
      <c r="D48" s="9">
        <f t="shared" si="1"/>
        <v>5.213878</v>
      </c>
      <c r="E48" s="13">
        <f t="shared" si="2"/>
        <v>0.675457</v>
      </c>
      <c r="F48" s="13">
        <f t="shared" si="3"/>
        <v>4.538421</v>
      </c>
    </row>
    <row r="49">
      <c r="A49" s="7">
        <v>36575.0</v>
      </c>
      <c r="B49" s="8">
        <v>16.935179</v>
      </c>
      <c r="C49" s="8">
        <v>11.742909</v>
      </c>
      <c r="D49" s="9">
        <f t="shared" si="1"/>
        <v>5.19227</v>
      </c>
      <c r="E49" s="13">
        <f t="shared" si="2"/>
        <v>-0.021608</v>
      </c>
      <c r="F49" s="13">
        <f t="shared" si="3"/>
        <v>5.213878</v>
      </c>
    </row>
    <row r="50">
      <c r="A50" s="7">
        <v>36576.0</v>
      </c>
      <c r="B50" s="8">
        <v>17.141701</v>
      </c>
      <c r="C50" s="8">
        <v>11.333603</v>
      </c>
      <c r="D50" s="9">
        <f t="shared" si="1"/>
        <v>5.808098</v>
      </c>
      <c r="E50" s="13">
        <f t="shared" si="2"/>
        <v>0.615828</v>
      </c>
      <c r="F50" s="13">
        <f t="shared" si="3"/>
        <v>5.19227</v>
      </c>
    </row>
    <row r="51">
      <c r="A51" s="7">
        <v>36577.0</v>
      </c>
      <c r="B51" s="8">
        <v>16.900759</v>
      </c>
      <c r="C51" s="8">
        <v>11.220271</v>
      </c>
      <c r="D51" s="9">
        <f t="shared" si="1"/>
        <v>5.680488</v>
      </c>
      <c r="E51" s="13">
        <f t="shared" si="2"/>
        <v>-0.12761</v>
      </c>
      <c r="F51" s="13">
        <f t="shared" si="3"/>
        <v>5.808098</v>
      </c>
    </row>
    <row r="52">
      <c r="A52" s="7">
        <v>36578.0</v>
      </c>
      <c r="B52" s="8">
        <v>18.277601</v>
      </c>
      <c r="C52" s="8">
        <v>12.321242</v>
      </c>
      <c r="D52" s="9">
        <f t="shared" si="1"/>
        <v>5.956359</v>
      </c>
      <c r="E52" s="13">
        <f t="shared" si="2"/>
        <v>0.275871</v>
      </c>
      <c r="F52" s="13">
        <f t="shared" si="3"/>
        <v>5.680488</v>
      </c>
    </row>
    <row r="53">
      <c r="A53" s="7">
        <v>36579.0</v>
      </c>
      <c r="B53" s="8">
        <v>18.759497</v>
      </c>
      <c r="C53" s="8">
        <v>12.887923</v>
      </c>
      <c r="D53" s="9">
        <f t="shared" si="1"/>
        <v>5.871574</v>
      </c>
      <c r="E53" s="13">
        <f t="shared" si="2"/>
        <v>-0.084785</v>
      </c>
      <c r="F53" s="13">
        <f t="shared" si="3"/>
        <v>5.956359</v>
      </c>
    </row>
    <row r="54">
      <c r="A54" s="7">
        <v>36580.0</v>
      </c>
      <c r="B54" s="8">
        <v>18.174332</v>
      </c>
      <c r="C54" s="8">
        <v>12.726011</v>
      </c>
      <c r="D54" s="9">
        <f t="shared" si="1"/>
        <v>5.448321</v>
      </c>
      <c r="E54" s="13">
        <f t="shared" si="2"/>
        <v>-0.423253</v>
      </c>
      <c r="F54" s="13">
        <f t="shared" si="3"/>
        <v>5.871574</v>
      </c>
    </row>
    <row r="55">
      <c r="A55" s="7">
        <v>36581.0</v>
      </c>
      <c r="B55" s="8">
        <v>18.312016</v>
      </c>
      <c r="C55" s="8">
        <v>12.580301</v>
      </c>
      <c r="D55" s="9">
        <f t="shared" si="1"/>
        <v>5.731715</v>
      </c>
      <c r="E55" s="13">
        <f t="shared" si="2"/>
        <v>0.283394</v>
      </c>
      <c r="F55" s="13">
        <f t="shared" si="3"/>
        <v>5.448321</v>
      </c>
    </row>
    <row r="56">
      <c r="A56" s="7">
        <v>36582.0</v>
      </c>
      <c r="B56" s="8">
        <v>18.897177</v>
      </c>
      <c r="C56" s="8">
        <v>12.80697</v>
      </c>
      <c r="D56" s="9">
        <f t="shared" si="1"/>
        <v>6.090207</v>
      </c>
      <c r="E56" s="13">
        <f t="shared" si="2"/>
        <v>0.358492</v>
      </c>
      <c r="F56" s="13">
        <f t="shared" si="3"/>
        <v>5.731715</v>
      </c>
    </row>
    <row r="57">
      <c r="A57" s="7">
        <v>36583.0</v>
      </c>
      <c r="B57" s="8">
        <v>18.449711</v>
      </c>
      <c r="C57" s="8">
        <v>12.191719</v>
      </c>
      <c r="D57" s="9">
        <f t="shared" si="1"/>
        <v>6.257992</v>
      </c>
      <c r="E57" s="13">
        <f t="shared" si="2"/>
        <v>0.167785</v>
      </c>
      <c r="F57" s="13">
        <f t="shared" si="3"/>
        <v>6.090207</v>
      </c>
    </row>
    <row r="58">
      <c r="A58" s="7">
        <v>36584.0</v>
      </c>
      <c r="B58" s="8">
        <v>18.449711</v>
      </c>
      <c r="C58" s="8">
        <v>12.17553</v>
      </c>
      <c r="D58" s="9">
        <f t="shared" si="1"/>
        <v>6.274181</v>
      </c>
      <c r="E58" s="13">
        <f t="shared" si="2"/>
        <v>0.016189</v>
      </c>
      <c r="F58" s="13">
        <f t="shared" si="3"/>
        <v>6.257992</v>
      </c>
    </row>
    <row r="59">
      <c r="A59" s="7">
        <v>36585.0</v>
      </c>
      <c r="B59" s="8">
        <v>18.139914</v>
      </c>
      <c r="C59" s="8">
        <v>12.17553</v>
      </c>
      <c r="D59" s="9">
        <f t="shared" si="1"/>
        <v>5.964384</v>
      </c>
      <c r="E59" s="13">
        <f t="shared" si="2"/>
        <v>-0.309797</v>
      </c>
      <c r="F59" s="13">
        <f t="shared" si="3"/>
        <v>6.274181</v>
      </c>
    </row>
    <row r="60">
      <c r="A60" s="7">
        <v>36586.0</v>
      </c>
      <c r="B60" s="8">
        <v>17.82152</v>
      </c>
      <c r="C60" s="8">
        <v>11.722184</v>
      </c>
      <c r="D60" s="9">
        <f t="shared" si="1"/>
        <v>6.099336</v>
      </c>
      <c r="E60" s="13">
        <f t="shared" si="2"/>
        <v>0.134952</v>
      </c>
      <c r="F60" s="13">
        <f t="shared" si="3"/>
        <v>5.964384</v>
      </c>
    </row>
    <row r="61">
      <c r="A61" s="7">
        <v>36587.0</v>
      </c>
      <c r="B61" s="8">
        <v>17.898973</v>
      </c>
      <c r="C61" s="8">
        <v>11.625036</v>
      </c>
      <c r="D61" s="9">
        <f t="shared" si="1"/>
        <v>6.273937</v>
      </c>
      <c r="E61" s="13">
        <f t="shared" si="2"/>
        <v>0.174601</v>
      </c>
      <c r="F61" s="13">
        <f t="shared" si="3"/>
        <v>6.099336</v>
      </c>
    </row>
    <row r="62">
      <c r="A62" s="7">
        <v>36588.0</v>
      </c>
      <c r="B62" s="8">
        <v>18.312016</v>
      </c>
      <c r="C62" s="8">
        <v>12.143146</v>
      </c>
      <c r="D62" s="9">
        <f t="shared" si="1"/>
        <v>6.16887</v>
      </c>
      <c r="E62" s="13">
        <f t="shared" si="2"/>
        <v>-0.105067</v>
      </c>
      <c r="F62" s="13">
        <f t="shared" si="3"/>
        <v>6.273937</v>
      </c>
    </row>
    <row r="63">
      <c r="A63" s="7">
        <v>36589.0</v>
      </c>
      <c r="B63" s="8">
        <v>19.79213</v>
      </c>
      <c r="C63" s="8">
        <v>12.580301</v>
      </c>
      <c r="D63" s="9">
        <f t="shared" si="1"/>
        <v>7.211829</v>
      </c>
      <c r="E63" s="13">
        <f t="shared" si="2"/>
        <v>1.042959</v>
      </c>
      <c r="F63" s="13">
        <f t="shared" si="3"/>
        <v>6.16887</v>
      </c>
    </row>
    <row r="64">
      <c r="A64" s="7">
        <v>36590.0</v>
      </c>
      <c r="B64" s="8">
        <v>19.206966</v>
      </c>
      <c r="C64" s="8">
        <v>12.159336</v>
      </c>
      <c r="D64" s="9">
        <f t="shared" si="1"/>
        <v>7.04763</v>
      </c>
      <c r="E64" s="13">
        <f t="shared" si="2"/>
        <v>-0.164199</v>
      </c>
      <c r="F64" s="13">
        <f t="shared" si="3"/>
        <v>7.211829</v>
      </c>
    </row>
    <row r="65">
      <c r="A65" s="7">
        <v>36591.0</v>
      </c>
      <c r="B65" s="8">
        <v>19.89539</v>
      </c>
      <c r="C65" s="8">
        <v>12.77459</v>
      </c>
      <c r="D65" s="9">
        <f t="shared" si="1"/>
        <v>7.1208</v>
      </c>
      <c r="E65" s="13">
        <f t="shared" si="2"/>
        <v>0.07317</v>
      </c>
      <c r="F65" s="13">
        <f t="shared" si="3"/>
        <v>7.04763</v>
      </c>
    </row>
    <row r="66">
      <c r="A66" s="7">
        <v>36592.0</v>
      </c>
      <c r="B66" s="8">
        <v>20.067507</v>
      </c>
      <c r="C66" s="8">
        <v>13.567942</v>
      </c>
      <c r="D66" s="9">
        <f t="shared" si="1"/>
        <v>6.499565</v>
      </c>
      <c r="E66" s="13">
        <f t="shared" si="2"/>
        <v>-0.621235</v>
      </c>
      <c r="F66" s="13">
        <f t="shared" si="3"/>
        <v>7.1208</v>
      </c>
    </row>
    <row r="67">
      <c r="A67" s="7">
        <v>36593.0</v>
      </c>
      <c r="B67" s="8">
        <v>20.239605</v>
      </c>
      <c r="C67" s="8">
        <v>12.337433</v>
      </c>
      <c r="D67" s="9">
        <f t="shared" si="1"/>
        <v>7.902172</v>
      </c>
      <c r="E67" s="13">
        <f t="shared" si="2"/>
        <v>1.402607</v>
      </c>
      <c r="F67" s="13">
        <f t="shared" si="3"/>
        <v>6.499565</v>
      </c>
    </row>
    <row r="68">
      <c r="A68" s="7">
        <v>36594.0</v>
      </c>
      <c r="B68" s="8">
        <v>20.274019</v>
      </c>
      <c r="C68" s="8">
        <v>11.851715</v>
      </c>
      <c r="D68" s="9">
        <f t="shared" si="1"/>
        <v>8.422304</v>
      </c>
      <c r="E68" s="13">
        <f t="shared" si="2"/>
        <v>0.520132</v>
      </c>
      <c r="F68" s="13">
        <f t="shared" si="3"/>
        <v>7.902172</v>
      </c>
    </row>
    <row r="69">
      <c r="A69" s="7">
        <v>36595.0</v>
      </c>
      <c r="B69" s="8">
        <v>19.826544</v>
      </c>
      <c r="C69" s="8">
        <v>11.96505</v>
      </c>
      <c r="D69" s="9">
        <f t="shared" si="1"/>
        <v>7.861494</v>
      </c>
      <c r="E69" s="13">
        <f t="shared" si="2"/>
        <v>-0.56081</v>
      </c>
      <c r="F69" s="13">
        <f t="shared" si="3"/>
        <v>8.422304</v>
      </c>
    </row>
    <row r="70">
      <c r="A70" s="7">
        <v>36596.0</v>
      </c>
      <c r="B70" s="8">
        <v>19.964239</v>
      </c>
      <c r="C70" s="8">
        <v>11.65742</v>
      </c>
      <c r="D70" s="9">
        <f t="shared" si="1"/>
        <v>8.306819</v>
      </c>
      <c r="E70" s="13">
        <f t="shared" si="2"/>
        <v>0.445325</v>
      </c>
      <c r="F70" s="13">
        <f t="shared" si="3"/>
        <v>7.861494</v>
      </c>
    </row>
    <row r="71">
      <c r="A71" s="7">
        <v>36597.0</v>
      </c>
      <c r="B71" s="8">
        <v>20.411711</v>
      </c>
      <c r="C71" s="8">
        <v>12.224097</v>
      </c>
      <c r="D71" s="9">
        <f t="shared" si="1"/>
        <v>8.187614</v>
      </c>
      <c r="E71" s="13">
        <f t="shared" si="2"/>
        <v>-0.119205</v>
      </c>
      <c r="F71" s="13">
        <f t="shared" si="3"/>
        <v>8.306819</v>
      </c>
    </row>
    <row r="72">
      <c r="A72" s="7">
        <v>36598.0</v>
      </c>
      <c r="B72" s="8">
        <v>20.514973</v>
      </c>
      <c r="C72" s="8">
        <v>12.564101</v>
      </c>
      <c r="D72" s="9">
        <f t="shared" si="1"/>
        <v>7.950872</v>
      </c>
      <c r="E72" s="13">
        <f t="shared" si="2"/>
        <v>-0.236742</v>
      </c>
      <c r="F72" s="13">
        <f t="shared" si="3"/>
        <v>8.187614</v>
      </c>
    </row>
    <row r="73">
      <c r="A73" s="7">
        <v>36599.0</v>
      </c>
      <c r="B73" s="8">
        <v>20.067507</v>
      </c>
      <c r="C73" s="8">
        <v>12.240288</v>
      </c>
      <c r="D73" s="9">
        <f t="shared" si="1"/>
        <v>7.827219</v>
      </c>
      <c r="E73" s="13">
        <f t="shared" si="2"/>
        <v>-0.123653</v>
      </c>
      <c r="F73" s="13">
        <f t="shared" si="3"/>
        <v>7.950872</v>
      </c>
    </row>
    <row r="74">
      <c r="A74" s="7">
        <v>36600.0</v>
      </c>
      <c r="B74" s="8">
        <v>20.067507</v>
      </c>
      <c r="C74" s="8">
        <v>12.17553</v>
      </c>
      <c r="D74" s="9">
        <f t="shared" si="1"/>
        <v>7.891977</v>
      </c>
      <c r="E74" s="13">
        <f t="shared" si="2"/>
        <v>0.064758</v>
      </c>
      <c r="F74" s="13">
        <f t="shared" si="3"/>
        <v>7.827219</v>
      </c>
    </row>
    <row r="75">
      <c r="A75" s="7">
        <v>36601.0</v>
      </c>
      <c r="B75" s="8">
        <v>20.170757</v>
      </c>
      <c r="C75" s="8">
        <v>12.564101</v>
      </c>
      <c r="D75" s="9">
        <f t="shared" si="1"/>
        <v>7.606656</v>
      </c>
      <c r="E75" s="13">
        <f t="shared" si="2"/>
        <v>-0.285321</v>
      </c>
      <c r="F75" s="13">
        <f t="shared" si="3"/>
        <v>7.891977</v>
      </c>
    </row>
    <row r="76">
      <c r="A76" s="7">
        <v>36602.0</v>
      </c>
      <c r="B76" s="8">
        <v>19.79213</v>
      </c>
      <c r="C76" s="8">
        <v>12.596486</v>
      </c>
      <c r="D76" s="9">
        <f t="shared" si="1"/>
        <v>7.195644</v>
      </c>
      <c r="E76" s="13">
        <f t="shared" si="2"/>
        <v>-0.411012</v>
      </c>
      <c r="F76" s="13">
        <f t="shared" si="3"/>
        <v>7.606656</v>
      </c>
    </row>
    <row r="77">
      <c r="A77" s="7">
        <v>36603.0</v>
      </c>
      <c r="B77" s="8">
        <v>19.447914</v>
      </c>
      <c r="C77" s="8">
        <v>12.742206</v>
      </c>
      <c r="D77" s="9">
        <f t="shared" si="1"/>
        <v>6.705708</v>
      </c>
      <c r="E77" s="13">
        <f t="shared" si="2"/>
        <v>-0.489936</v>
      </c>
      <c r="F77" s="13">
        <f t="shared" si="3"/>
        <v>7.195644</v>
      </c>
    </row>
    <row r="78">
      <c r="A78" s="7">
        <v>36604.0</v>
      </c>
      <c r="B78" s="8">
        <v>20.480551</v>
      </c>
      <c r="C78" s="8">
        <v>12.80697</v>
      </c>
      <c r="D78" s="9">
        <f t="shared" si="1"/>
        <v>7.673581</v>
      </c>
      <c r="E78" s="13">
        <f t="shared" si="2"/>
        <v>0.967873</v>
      </c>
      <c r="F78" s="13">
        <f t="shared" si="3"/>
        <v>6.705708</v>
      </c>
    </row>
    <row r="79">
      <c r="A79" s="7">
        <v>36605.0</v>
      </c>
      <c r="B79" s="8">
        <v>20.859179</v>
      </c>
      <c r="C79" s="8">
        <v>12.855538</v>
      </c>
      <c r="D79" s="9">
        <f t="shared" si="1"/>
        <v>8.003641</v>
      </c>
      <c r="E79" s="13">
        <f t="shared" si="2"/>
        <v>0.33006</v>
      </c>
      <c r="F79" s="13">
        <f t="shared" si="3"/>
        <v>7.673581</v>
      </c>
    </row>
    <row r="80">
      <c r="A80" s="7">
        <v>36606.0</v>
      </c>
      <c r="B80" s="8">
        <v>20.618242</v>
      </c>
      <c r="C80" s="8">
        <v>13.082215</v>
      </c>
      <c r="D80" s="9">
        <f t="shared" si="1"/>
        <v>7.536027</v>
      </c>
      <c r="E80" s="13">
        <f t="shared" si="2"/>
        <v>-0.467614</v>
      </c>
      <c r="F80" s="13">
        <f t="shared" si="3"/>
        <v>8.003641</v>
      </c>
    </row>
    <row r="81">
      <c r="A81" s="7">
        <v>36607.0</v>
      </c>
      <c r="B81" s="8">
        <v>20.790337</v>
      </c>
      <c r="C81" s="8">
        <v>12.80697</v>
      </c>
      <c r="D81" s="9">
        <f t="shared" si="1"/>
        <v>7.983367</v>
      </c>
      <c r="E81" s="13">
        <f t="shared" si="2"/>
        <v>0.44734</v>
      </c>
      <c r="F81" s="13">
        <f t="shared" si="3"/>
        <v>7.536027</v>
      </c>
    </row>
    <row r="82">
      <c r="A82" s="7">
        <v>36608.0</v>
      </c>
      <c r="B82" s="8">
        <v>20.618242</v>
      </c>
      <c r="C82" s="8">
        <v>12.49934</v>
      </c>
      <c r="D82" s="9">
        <f t="shared" si="1"/>
        <v>8.118902</v>
      </c>
      <c r="E82" s="13">
        <f t="shared" si="2"/>
        <v>0.135535</v>
      </c>
      <c r="F82" s="13">
        <f t="shared" si="3"/>
        <v>7.983367</v>
      </c>
    </row>
    <row r="83">
      <c r="A83" s="7">
        <v>36609.0</v>
      </c>
      <c r="B83" s="8">
        <v>20.205179</v>
      </c>
      <c r="C83" s="8">
        <v>12.240288</v>
      </c>
      <c r="D83" s="9">
        <f t="shared" si="1"/>
        <v>7.964891</v>
      </c>
      <c r="E83" s="13">
        <f t="shared" si="2"/>
        <v>-0.154011</v>
      </c>
      <c r="F83" s="13">
        <f t="shared" si="3"/>
        <v>8.118902</v>
      </c>
    </row>
    <row r="84">
      <c r="A84" s="7">
        <v>36610.0</v>
      </c>
      <c r="B84" s="8">
        <v>20.377291</v>
      </c>
      <c r="C84" s="8">
        <v>11.981239</v>
      </c>
      <c r="D84" s="9">
        <f t="shared" si="1"/>
        <v>8.396052</v>
      </c>
      <c r="E84" s="13">
        <f t="shared" si="2"/>
        <v>0.431161</v>
      </c>
      <c r="F84" s="13">
        <f t="shared" si="3"/>
        <v>7.964891</v>
      </c>
    </row>
    <row r="85">
      <c r="A85" s="7">
        <v>36611.0</v>
      </c>
      <c r="B85" s="8">
        <v>20.652649</v>
      </c>
      <c r="C85" s="8">
        <v>11.981239</v>
      </c>
      <c r="D85" s="9">
        <f t="shared" si="1"/>
        <v>8.67141</v>
      </c>
      <c r="E85" s="13">
        <f t="shared" si="2"/>
        <v>0.275358</v>
      </c>
      <c r="F85" s="13">
        <f t="shared" si="3"/>
        <v>8.396052</v>
      </c>
    </row>
    <row r="86">
      <c r="A86" s="7">
        <v>36612.0</v>
      </c>
      <c r="B86" s="8">
        <v>20.687077</v>
      </c>
      <c r="C86" s="8">
        <v>12.564101</v>
      </c>
      <c r="D86" s="9">
        <f t="shared" si="1"/>
        <v>8.122976</v>
      </c>
      <c r="E86" s="13">
        <f t="shared" si="2"/>
        <v>-0.548434</v>
      </c>
      <c r="F86" s="13">
        <f t="shared" si="3"/>
        <v>8.67141</v>
      </c>
    </row>
    <row r="87">
      <c r="A87" s="7">
        <v>36613.0</v>
      </c>
      <c r="B87" s="8">
        <v>20.205179</v>
      </c>
      <c r="C87" s="8">
        <v>12.564101</v>
      </c>
      <c r="D87" s="9">
        <f t="shared" si="1"/>
        <v>7.641078</v>
      </c>
      <c r="E87" s="13">
        <f t="shared" si="2"/>
        <v>-0.481898</v>
      </c>
      <c r="F87" s="13">
        <f t="shared" si="3"/>
        <v>8.122976</v>
      </c>
    </row>
    <row r="88">
      <c r="A88" s="7">
        <v>36614.0</v>
      </c>
      <c r="B88" s="8">
        <v>20.652649</v>
      </c>
      <c r="C88" s="8">
        <v>12.191719</v>
      </c>
      <c r="D88" s="9">
        <f t="shared" si="1"/>
        <v>8.46093</v>
      </c>
      <c r="E88" s="13">
        <f t="shared" si="2"/>
        <v>0.819852</v>
      </c>
      <c r="F88" s="13">
        <f t="shared" si="3"/>
        <v>7.641078</v>
      </c>
    </row>
    <row r="89">
      <c r="A89" s="7">
        <v>36615.0</v>
      </c>
      <c r="B89" s="8">
        <v>20.893606</v>
      </c>
      <c r="C89" s="8">
        <v>12.564101</v>
      </c>
      <c r="D89" s="9">
        <f t="shared" si="1"/>
        <v>8.329505</v>
      </c>
      <c r="E89" s="13">
        <f t="shared" si="2"/>
        <v>-0.131425</v>
      </c>
      <c r="F89" s="13">
        <f t="shared" si="3"/>
        <v>8.46093</v>
      </c>
    </row>
    <row r="90">
      <c r="A90" s="7">
        <v>36616.0</v>
      </c>
      <c r="B90" s="8">
        <v>20.755922</v>
      </c>
      <c r="C90" s="8">
        <v>13.082215</v>
      </c>
      <c r="D90" s="9">
        <f t="shared" si="1"/>
        <v>7.673707</v>
      </c>
      <c r="E90" s="13">
        <f t="shared" si="2"/>
        <v>-0.655798</v>
      </c>
      <c r="F90" s="13">
        <f t="shared" si="3"/>
        <v>8.329505</v>
      </c>
    </row>
    <row r="91">
      <c r="A91" s="7">
        <v>36617.0</v>
      </c>
      <c r="B91" s="8">
        <v>21.582018</v>
      </c>
      <c r="C91" s="8">
        <v>13.681274</v>
      </c>
      <c r="D91" s="9">
        <f t="shared" si="1"/>
        <v>7.900744</v>
      </c>
      <c r="E91" s="13">
        <f t="shared" si="2"/>
        <v>0.227037</v>
      </c>
      <c r="F91" s="13">
        <f t="shared" si="3"/>
        <v>7.673707</v>
      </c>
    </row>
    <row r="92">
      <c r="A92" s="7">
        <v>36618.0</v>
      </c>
      <c r="B92" s="8">
        <v>22.029497</v>
      </c>
      <c r="C92" s="8">
        <v>13.875564</v>
      </c>
      <c r="D92" s="9">
        <f t="shared" si="1"/>
        <v>8.153933</v>
      </c>
      <c r="E92" s="13">
        <f t="shared" si="2"/>
        <v>0.253189</v>
      </c>
      <c r="F92" s="13">
        <f t="shared" si="3"/>
        <v>7.900744</v>
      </c>
    </row>
    <row r="93">
      <c r="A93" s="7">
        <v>36619.0</v>
      </c>
      <c r="B93" s="8">
        <v>21.754135</v>
      </c>
      <c r="C93" s="8">
        <v>13.535557</v>
      </c>
      <c r="D93" s="9">
        <f t="shared" si="1"/>
        <v>8.218578</v>
      </c>
      <c r="E93" s="13">
        <f t="shared" si="2"/>
        <v>0.064645</v>
      </c>
      <c r="F93" s="13">
        <f t="shared" si="3"/>
        <v>8.153933</v>
      </c>
    </row>
    <row r="94">
      <c r="A94" s="7">
        <v>36620.0</v>
      </c>
      <c r="B94" s="8">
        <v>21.685295</v>
      </c>
      <c r="C94" s="8">
        <v>13.406028</v>
      </c>
      <c r="D94" s="9">
        <f t="shared" si="1"/>
        <v>8.279267</v>
      </c>
      <c r="E94" s="13">
        <f t="shared" si="2"/>
        <v>0.060689</v>
      </c>
      <c r="F94" s="13">
        <f t="shared" si="3"/>
        <v>8.218578</v>
      </c>
    </row>
    <row r="95">
      <c r="A95" s="7">
        <v>36621.0</v>
      </c>
      <c r="B95" s="8">
        <v>21.547607</v>
      </c>
      <c r="C95" s="8">
        <v>12.67744</v>
      </c>
      <c r="D95" s="9">
        <f t="shared" si="1"/>
        <v>8.870167</v>
      </c>
      <c r="E95" s="13">
        <f t="shared" si="2"/>
        <v>0.5909</v>
      </c>
      <c r="F95" s="13">
        <f t="shared" si="3"/>
        <v>8.279267</v>
      </c>
    </row>
    <row r="96">
      <c r="A96" s="7">
        <v>36622.0</v>
      </c>
      <c r="B96" s="8">
        <v>21.478758</v>
      </c>
      <c r="C96" s="8">
        <v>12.49934</v>
      </c>
      <c r="D96" s="9">
        <f t="shared" si="1"/>
        <v>8.979418</v>
      </c>
      <c r="E96" s="13">
        <f t="shared" si="2"/>
        <v>0.109251</v>
      </c>
      <c r="F96" s="13">
        <f t="shared" si="3"/>
        <v>8.870167</v>
      </c>
    </row>
    <row r="97">
      <c r="A97" s="7">
        <v>36623.0</v>
      </c>
      <c r="B97" s="8">
        <v>21.762737</v>
      </c>
      <c r="C97" s="8">
        <v>12.80697</v>
      </c>
      <c r="D97" s="9">
        <f t="shared" si="1"/>
        <v>8.955767</v>
      </c>
      <c r="E97" s="13">
        <f t="shared" si="2"/>
        <v>-0.023651</v>
      </c>
      <c r="F97" s="13">
        <f t="shared" si="3"/>
        <v>8.979418</v>
      </c>
    </row>
    <row r="98">
      <c r="A98" s="7">
        <v>36624.0</v>
      </c>
      <c r="B98" s="8">
        <v>21.61644</v>
      </c>
      <c r="C98" s="8">
        <v>12.968888</v>
      </c>
      <c r="D98" s="9">
        <f t="shared" si="1"/>
        <v>8.647552</v>
      </c>
      <c r="E98" s="13">
        <f t="shared" si="2"/>
        <v>-0.308215</v>
      </c>
      <c r="F98" s="13">
        <f t="shared" si="3"/>
        <v>8.955767</v>
      </c>
    </row>
    <row r="99">
      <c r="A99" s="7">
        <v>36625.0</v>
      </c>
      <c r="B99" s="8">
        <v>21.891827</v>
      </c>
      <c r="C99" s="8">
        <v>13.130794</v>
      </c>
      <c r="D99" s="9">
        <f t="shared" si="1"/>
        <v>8.761033</v>
      </c>
      <c r="E99" s="13">
        <f t="shared" si="2"/>
        <v>0.113481</v>
      </c>
      <c r="F99" s="13">
        <f t="shared" si="3"/>
        <v>8.647552</v>
      </c>
    </row>
    <row r="100">
      <c r="A100" s="7">
        <v>36626.0</v>
      </c>
      <c r="B100" s="8">
        <v>21.719707</v>
      </c>
      <c r="C100" s="8">
        <v>12.952685</v>
      </c>
      <c r="D100" s="9">
        <f t="shared" si="1"/>
        <v>8.767022</v>
      </c>
      <c r="E100" s="13">
        <f t="shared" si="2"/>
        <v>0.005989</v>
      </c>
      <c r="F100" s="13">
        <f t="shared" si="3"/>
        <v>8.761033</v>
      </c>
    </row>
    <row r="101">
      <c r="A101" s="7">
        <v>36627.0</v>
      </c>
      <c r="B101" s="8">
        <v>22.442551</v>
      </c>
      <c r="C101" s="8">
        <v>13.648897</v>
      </c>
      <c r="D101" s="9">
        <f t="shared" si="1"/>
        <v>8.793654</v>
      </c>
      <c r="E101" s="13">
        <f t="shared" si="2"/>
        <v>0.026632</v>
      </c>
      <c r="F101" s="13">
        <f t="shared" si="3"/>
        <v>8.767022</v>
      </c>
    </row>
    <row r="102">
      <c r="A102" s="7">
        <v>36628.0</v>
      </c>
      <c r="B102" s="8">
        <v>21.995083</v>
      </c>
      <c r="C102" s="8">
        <v>13.648897</v>
      </c>
      <c r="D102" s="9">
        <f t="shared" si="1"/>
        <v>8.346186</v>
      </c>
      <c r="E102" s="13">
        <f t="shared" si="2"/>
        <v>-0.447468</v>
      </c>
      <c r="F102" s="13">
        <f t="shared" si="3"/>
        <v>8.793654</v>
      </c>
    </row>
    <row r="103">
      <c r="A103" s="7">
        <v>36629.0</v>
      </c>
      <c r="B103" s="8">
        <v>22.580246</v>
      </c>
      <c r="C103" s="8">
        <v>14.134628</v>
      </c>
      <c r="D103" s="9">
        <f t="shared" si="1"/>
        <v>8.445618</v>
      </c>
      <c r="E103" s="13">
        <f t="shared" si="2"/>
        <v>0.099432</v>
      </c>
      <c r="F103" s="13">
        <f t="shared" si="3"/>
        <v>8.346186</v>
      </c>
    </row>
    <row r="104">
      <c r="A104" s="7">
        <v>36630.0</v>
      </c>
      <c r="B104" s="8">
        <v>22.580246</v>
      </c>
      <c r="C104" s="8">
        <v>13.956527</v>
      </c>
      <c r="D104" s="9">
        <f t="shared" si="1"/>
        <v>8.623719</v>
      </c>
      <c r="E104" s="13">
        <f t="shared" si="2"/>
        <v>0.178101</v>
      </c>
      <c r="F104" s="13">
        <f t="shared" si="3"/>
        <v>8.445618</v>
      </c>
    </row>
    <row r="105">
      <c r="A105" s="7">
        <v>36677.0</v>
      </c>
      <c r="B105" s="8">
        <v>22.408131</v>
      </c>
      <c r="C105" s="8">
        <v>13.826996</v>
      </c>
      <c r="D105" s="9">
        <f t="shared" si="1"/>
        <v>8.581135</v>
      </c>
      <c r="E105" s="13">
        <f t="shared" si="2"/>
        <v>-0.042584</v>
      </c>
      <c r="F105" s="13">
        <f t="shared" si="3"/>
        <v>8.623719</v>
      </c>
    </row>
    <row r="106">
      <c r="A106" s="7">
        <v>36678.0</v>
      </c>
      <c r="B106" s="8">
        <v>22.063925</v>
      </c>
      <c r="C106" s="8">
        <v>13.794616</v>
      </c>
      <c r="D106" s="9">
        <f t="shared" si="1"/>
        <v>8.269309</v>
      </c>
      <c r="E106" s="13">
        <f t="shared" si="2"/>
        <v>-0.311826</v>
      </c>
      <c r="F106" s="13">
        <f t="shared" si="3"/>
        <v>8.581135</v>
      </c>
    </row>
    <row r="107">
      <c r="A107" s="7">
        <v>36679.0</v>
      </c>
      <c r="B107" s="8">
        <v>22.201593</v>
      </c>
      <c r="C107" s="8">
        <v>13.61651</v>
      </c>
      <c r="D107" s="9">
        <f t="shared" si="1"/>
        <v>8.585083</v>
      </c>
      <c r="E107" s="13">
        <f t="shared" si="2"/>
        <v>0.315774</v>
      </c>
      <c r="F107" s="13">
        <f t="shared" si="3"/>
        <v>8.269309</v>
      </c>
    </row>
    <row r="108">
      <c r="A108" s="7">
        <v>36682.0</v>
      </c>
      <c r="B108" s="8">
        <v>21.754135</v>
      </c>
      <c r="C108" s="8">
        <v>13.470795</v>
      </c>
      <c r="D108" s="9">
        <f t="shared" si="1"/>
        <v>8.28334</v>
      </c>
      <c r="E108" s="13">
        <f t="shared" si="2"/>
        <v>-0.301743</v>
      </c>
      <c r="F108" s="13">
        <f t="shared" si="3"/>
        <v>8.585083</v>
      </c>
    </row>
    <row r="109">
      <c r="A109" s="7">
        <v>36683.0</v>
      </c>
      <c r="B109" s="8">
        <v>22.580246</v>
      </c>
      <c r="C109" s="8">
        <v>13.422215</v>
      </c>
      <c r="D109" s="9">
        <f t="shared" si="1"/>
        <v>9.158031</v>
      </c>
      <c r="E109" s="13">
        <f t="shared" si="2"/>
        <v>0.874691</v>
      </c>
      <c r="F109" s="13">
        <f t="shared" si="3"/>
        <v>8.28334</v>
      </c>
    </row>
    <row r="110">
      <c r="A110" s="7">
        <v>36684.0</v>
      </c>
      <c r="B110" s="8">
        <v>22.830299</v>
      </c>
      <c r="C110" s="8">
        <v>13.729849</v>
      </c>
      <c r="D110" s="9">
        <f t="shared" si="1"/>
        <v>9.10045</v>
      </c>
      <c r="E110" s="13">
        <f t="shared" si="2"/>
        <v>-0.057581</v>
      </c>
      <c r="F110" s="13">
        <f t="shared" si="3"/>
        <v>9.158031</v>
      </c>
    </row>
    <row r="111">
      <c r="A111" s="7">
        <v>36685.0</v>
      </c>
      <c r="B111" s="8">
        <v>23.451998</v>
      </c>
      <c r="C111" s="8">
        <v>13.681274</v>
      </c>
      <c r="D111" s="9">
        <f t="shared" si="1"/>
        <v>9.770724</v>
      </c>
      <c r="E111" s="13">
        <f t="shared" si="2"/>
        <v>0.670274</v>
      </c>
      <c r="F111" s="13">
        <f t="shared" si="3"/>
        <v>9.10045</v>
      </c>
    </row>
    <row r="112">
      <c r="A112" s="7">
        <v>36686.0</v>
      </c>
      <c r="B112" s="8">
        <v>22.795753</v>
      </c>
      <c r="C112" s="8">
        <v>13.551755</v>
      </c>
      <c r="D112" s="9">
        <f t="shared" si="1"/>
        <v>9.243998</v>
      </c>
      <c r="E112" s="13">
        <f t="shared" si="2"/>
        <v>-0.526726</v>
      </c>
      <c r="F112" s="13">
        <f t="shared" si="3"/>
        <v>9.770724</v>
      </c>
    </row>
    <row r="113">
      <c r="A113" s="7">
        <v>36689.0</v>
      </c>
      <c r="B113" s="8">
        <v>23.192961</v>
      </c>
      <c r="C113" s="8">
        <v>13.632706</v>
      </c>
      <c r="D113" s="9">
        <f t="shared" si="1"/>
        <v>9.560255</v>
      </c>
      <c r="E113" s="13">
        <f t="shared" si="2"/>
        <v>0.316257</v>
      </c>
      <c r="F113" s="13">
        <f t="shared" si="3"/>
        <v>9.243998</v>
      </c>
    </row>
    <row r="114">
      <c r="A114" s="7">
        <v>36690.0</v>
      </c>
      <c r="B114" s="8">
        <v>23.659239</v>
      </c>
      <c r="C114" s="8">
        <v>13.871804</v>
      </c>
      <c r="D114" s="9">
        <f t="shared" si="1"/>
        <v>9.787435</v>
      </c>
      <c r="E114" s="13">
        <f t="shared" si="2"/>
        <v>0.22718</v>
      </c>
      <c r="F114" s="13">
        <f t="shared" si="3"/>
        <v>9.560255</v>
      </c>
    </row>
    <row r="115">
      <c r="A115" s="7">
        <v>36691.0</v>
      </c>
      <c r="B115" s="8">
        <v>24.039167</v>
      </c>
      <c r="C115" s="8">
        <v>13.774346</v>
      </c>
      <c r="D115" s="9">
        <f t="shared" si="1"/>
        <v>10.264821</v>
      </c>
      <c r="E115" s="13">
        <f t="shared" si="2"/>
        <v>0.477386</v>
      </c>
      <c r="F115" s="13">
        <f t="shared" si="3"/>
        <v>9.787435</v>
      </c>
    </row>
    <row r="116">
      <c r="A116" s="7">
        <v>36692.0</v>
      </c>
      <c r="B116" s="8">
        <v>23.970087</v>
      </c>
      <c r="C116" s="8">
        <v>14.521537</v>
      </c>
      <c r="D116" s="9">
        <f t="shared" si="1"/>
        <v>9.44855</v>
      </c>
      <c r="E116" s="13">
        <f t="shared" si="2"/>
        <v>-0.816271</v>
      </c>
      <c r="F116" s="13">
        <f t="shared" si="3"/>
        <v>10.264821</v>
      </c>
    </row>
    <row r="117">
      <c r="A117" s="7">
        <v>36693.0</v>
      </c>
      <c r="B117" s="8">
        <v>24.177315</v>
      </c>
      <c r="C117" s="8">
        <v>14.42408</v>
      </c>
      <c r="D117" s="9">
        <f t="shared" si="1"/>
        <v>9.753235</v>
      </c>
      <c r="E117" s="13">
        <f t="shared" si="2"/>
        <v>0.304685</v>
      </c>
      <c r="F117" s="13">
        <f t="shared" si="3"/>
        <v>9.44855</v>
      </c>
    </row>
    <row r="118">
      <c r="A118" s="7">
        <v>36696.0</v>
      </c>
      <c r="B118" s="8">
        <v>24.142782</v>
      </c>
      <c r="C118" s="8">
        <v>14.147939</v>
      </c>
      <c r="D118" s="9">
        <f t="shared" si="1"/>
        <v>9.994843</v>
      </c>
      <c r="E118" s="13">
        <f t="shared" si="2"/>
        <v>0.241608</v>
      </c>
      <c r="F118" s="13">
        <f t="shared" si="3"/>
        <v>9.753235</v>
      </c>
    </row>
    <row r="119">
      <c r="A119" s="7">
        <v>36697.0</v>
      </c>
      <c r="B119" s="8">
        <v>22.726675</v>
      </c>
      <c r="C119" s="8">
        <v>13.758101</v>
      </c>
      <c r="D119" s="9">
        <f t="shared" si="1"/>
        <v>8.968574</v>
      </c>
      <c r="E119" s="13">
        <f t="shared" si="2"/>
        <v>-1.026269</v>
      </c>
      <c r="F119" s="13">
        <f t="shared" si="3"/>
        <v>9.994843</v>
      </c>
    </row>
    <row r="120">
      <c r="A120" s="7">
        <v>36698.0</v>
      </c>
      <c r="B120" s="8">
        <v>23.348381</v>
      </c>
      <c r="C120" s="8">
        <v>13.904291</v>
      </c>
      <c r="D120" s="9">
        <f t="shared" si="1"/>
        <v>9.44409</v>
      </c>
      <c r="E120" s="13">
        <f t="shared" si="2"/>
        <v>0.475516</v>
      </c>
      <c r="F120" s="13">
        <f t="shared" si="3"/>
        <v>8.968574</v>
      </c>
    </row>
    <row r="121">
      <c r="A121" s="7">
        <v>36699.0</v>
      </c>
      <c r="B121" s="8">
        <v>23.175692</v>
      </c>
      <c r="C121" s="8">
        <v>14.586504</v>
      </c>
      <c r="D121" s="9">
        <f t="shared" si="1"/>
        <v>8.589188</v>
      </c>
      <c r="E121" s="13">
        <f t="shared" si="2"/>
        <v>-0.854902</v>
      </c>
      <c r="F121" s="13">
        <f t="shared" si="3"/>
        <v>9.44409</v>
      </c>
    </row>
    <row r="122">
      <c r="A122" s="7">
        <v>36700.0</v>
      </c>
      <c r="B122" s="8">
        <v>23.24477</v>
      </c>
      <c r="C122" s="8">
        <v>15.041328</v>
      </c>
      <c r="D122" s="9">
        <f t="shared" si="1"/>
        <v>8.203442</v>
      </c>
      <c r="E122" s="13">
        <f t="shared" si="2"/>
        <v>-0.385746</v>
      </c>
      <c r="F122" s="13">
        <f t="shared" si="3"/>
        <v>8.589188</v>
      </c>
    </row>
    <row r="123">
      <c r="A123" s="7">
        <v>36703.0</v>
      </c>
      <c r="B123" s="8">
        <v>24.073706</v>
      </c>
      <c r="C123" s="8">
        <v>15.333701</v>
      </c>
      <c r="D123" s="9">
        <f t="shared" si="1"/>
        <v>8.740005</v>
      </c>
      <c r="E123" s="13">
        <f t="shared" si="2"/>
        <v>0.536563</v>
      </c>
      <c r="F123" s="13">
        <f t="shared" si="3"/>
        <v>8.203442</v>
      </c>
    </row>
    <row r="124">
      <c r="A124" s="7">
        <v>36704.0</v>
      </c>
      <c r="B124" s="8">
        <v>24.004629</v>
      </c>
      <c r="C124" s="8">
        <v>15.041328</v>
      </c>
      <c r="D124" s="9">
        <f t="shared" si="1"/>
        <v>8.963301</v>
      </c>
      <c r="E124" s="13">
        <f t="shared" si="2"/>
        <v>0.223296</v>
      </c>
      <c r="F124" s="13">
        <f t="shared" si="3"/>
        <v>8.740005</v>
      </c>
    </row>
    <row r="125">
      <c r="A125" s="7">
        <v>36705.0</v>
      </c>
      <c r="B125" s="8">
        <v>23.987354</v>
      </c>
      <c r="C125" s="8">
        <v>15.605783</v>
      </c>
      <c r="D125" s="9">
        <f t="shared" si="1"/>
        <v>8.381571</v>
      </c>
      <c r="E125" s="13">
        <f t="shared" si="2"/>
        <v>-0.58173</v>
      </c>
      <c r="F125" s="13">
        <f t="shared" si="3"/>
        <v>8.963301</v>
      </c>
    </row>
    <row r="126">
      <c r="A126" s="7">
        <v>36706.0</v>
      </c>
      <c r="B126" s="8">
        <v>23.624701</v>
      </c>
      <c r="C126" s="8">
        <v>15.349955</v>
      </c>
      <c r="D126" s="9">
        <f t="shared" si="1"/>
        <v>8.274746</v>
      </c>
      <c r="E126" s="13">
        <f t="shared" si="2"/>
        <v>-0.106825</v>
      </c>
      <c r="F126" s="13">
        <f t="shared" si="3"/>
        <v>8.381571</v>
      </c>
    </row>
    <row r="127">
      <c r="A127" s="7">
        <v>36707.0</v>
      </c>
      <c r="B127" s="8">
        <v>24.557249</v>
      </c>
      <c r="C127" s="8">
        <v>14.927618</v>
      </c>
      <c r="D127" s="9">
        <f t="shared" si="1"/>
        <v>9.629631</v>
      </c>
      <c r="E127" s="13">
        <f t="shared" si="2"/>
        <v>1.354885</v>
      </c>
      <c r="F127" s="13">
        <f t="shared" si="3"/>
        <v>8.274746</v>
      </c>
    </row>
    <row r="128">
      <c r="A128" s="7">
        <v>36710.0</v>
      </c>
      <c r="B128" s="8">
        <v>23.762863</v>
      </c>
      <c r="C128" s="8">
        <v>15.122543</v>
      </c>
      <c r="D128" s="9">
        <f t="shared" si="1"/>
        <v>8.64032</v>
      </c>
      <c r="E128" s="13">
        <f t="shared" si="2"/>
        <v>-0.989311</v>
      </c>
      <c r="F128" s="13">
        <f t="shared" si="3"/>
        <v>9.629631</v>
      </c>
    </row>
    <row r="129">
      <c r="A129" s="7">
        <v>36712.0</v>
      </c>
      <c r="B129" s="8">
        <v>23.970087</v>
      </c>
      <c r="C129" s="8">
        <v>15.268731</v>
      </c>
      <c r="D129" s="9">
        <f t="shared" si="1"/>
        <v>8.701356</v>
      </c>
      <c r="E129" s="13">
        <f t="shared" si="2"/>
        <v>0.061036</v>
      </c>
      <c r="F129" s="13">
        <f t="shared" si="3"/>
        <v>8.64032</v>
      </c>
    </row>
    <row r="130">
      <c r="A130" s="7">
        <v>36713.0</v>
      </c>
      <c r="B130" s="8">
        <v>24.246401</v>
      </c>
      <c r="C130" s="8">
        <v>15.317451</v>
      </c>
      <c r="D130" s="9">
        <f t="shared" si="1"/>
        <v>8.92895</v>
      </c>
      <c r="E130" s="13">
        <f t="shared" si="2"/>
        <v>0.227594</v>
      </c>
      <c r="F130" s="13">
        <f t="shared" si="3"/>
        <v>8.701356</v>
      </c>
    </row>
    <row r="131">
      <c r="A131" s="7">
        <v>36714.0</v>
      </c>
      <c r="B131" s="8">
        <v>23.451998</v>
      </c>
      <c r="C131" s="8">
        <v>15.268731</v>
      </c>
      <c r="D131" s="9">
        <f t="shared" si="1"/>
        <v>8.183267</v>
      </c>
      <c r="E131" s="13">
        <f t="shared" si="2"/>
        <v>-0.745683</v>
      </c>
      <c r="F131" s="13">
        <f t="shared" si="3"/>
        <v>8.92895</v>
      </c>
    </row>
    <row r="132">
      <c r="A132" s="7">
        <v>36717.0</v>
      </c>
      <c r="B132" s="8">
        <v>22.62307</v>
      </c>
      <c r="C132" s="8">
        <v>14.96011</v>
      </c>
      <c r="D132" s="9">
        <f t="shared" si="1"/>
        <v>7.66296</v>
      </c>
      <c r="E132" s="13">
        <f t="shared" si="2"/>
        <v>-0.520307</v>
      </c>
      <c r="F132" s="13">
        <f t="shared" si="3"/>
        <v>8.183267</v>
      </c>
    </row>
    <row r="133">
      <c r="A133" s="7">
        <v>36718.0</v>
      </c>
      <c r="B133" s="8">
        <v>22.450377</v>
      </c>
      <c r="C133" s="8">
        <v>14.602752</v>
      </c>
      <c r="D133" s="9">
        <f t="shared" si="1"/>
        <v>7.847625</v>
      </c>
      <c r="E133" s="13">
        <f t="shared" si="2"/>
        <v>0.184665</v>
      </c>
      <c r="F133" s="13">
        <f t="shared" si="3"/>
        <v>7.66296</v>
      </c>
    </row>
    <row r="134">
      <c r="A134" s="7">
        <v>36719.0</v>
      </c>
      <c r="B134" s="8">
        <v>21.966831</v>
      </c>
      <c r="C134" s="8">
        <v>14.586504</v>
      </c>
      <c r="D134" s="9">
        <f t="shared" si="1"/>
        <v>7.380327</v>
      </c>
      <c r="E134" s="13">
        <f t="shared" si="2"/>
        <v>-0.467298</v>
      </c>
      <c r="F134" s="13">
        <f t="shared" si="3"/>
        <v>7.847625</v>
      </c>
    </row>
    <row r="135">
      <c r="A135" s="7">
        <v>36720.0</v>
      </c>
      <c r="B135" s="8">
        <v>22.31221</v>
      </c>
      <c r="C135" s="8">
        <v>15.057575</v>
      </c>
      <c r="D135" s="9">
        <f t="shared" si="1"/>
        <v>7.254635</v>
      </c>
      <c r="E135" s="13">
        <f t="shared" si="2"/>
        <v>-0.125692</v>
      </c>
      <c r="F135" s="13">
        <f t="shared" si="3"/>
        <v>7.380327</v>
      </c>
    </row>
    <row r="136">
      <c r="A136" s="7">
        <v>36721.0</v>
      </c>
      <c r="B136" s="8">
        <v>23.037533</v>
      </c>
      <c r="C136" s="8">
        <v>14.976353</v>
      </c>
      <c r="D136" s="9">
        <f t="shared" si="1"/>
        <v>8.06118</v>
      </c>
      <c r="E136" s="13">
        <f t="shared" si="2"/>
        <v>0.806545</v>
      </c>
      <c r="F136" s="13">
        <f t="shared" si="3"/>
        <v>7.254635</v>
      </c>
    </row>
    <row r="137">
      <c r="A137" s="7">
        <v>36724.0</v>
      </c>
      <c r="B137" s="8">
        <v>23.693779</v>
      </c>
      <c r="C137" s="8">
        <v>14.903255</v>
      </c>
      <c r="D137" s="9">
        <f t="shared" si="1"/>
        <v>8.790524</v>
      </c>
      <c r="E137" s="13">
        <f t="shared" si="2"/>
        <v>0.729344</v>
      </c>
      <c r="F137" s="13">
        <f t="shared" si="3"/>
        <v>8.06118</v>
      </c>
    </row>
    <row r="138">
      <c r="A138" s="7">
        <v>36725.0</v>
      </c>
      <c r="B138" s="8">
        <v>23.762863</v>
      </c>
      <c r="C138" s="8">
        <v>15.122543</v>
      </c>
      <c r="D138" s="9">
        <f t="shared" si="1"/>
        <v>8.64032</v>
      </c>
      <c r="E138" s="13">
        <f t="shared" si="2"/>
        <v>-0.150204</v>
      </c>
      <c r="F138" s="13">
        <f t="shared" si="3"/>
        <v>8.790524</v>
      </c>
    </row>
    <row r="139">
      <c r="A139" s="7">
        <v>36726.0</v>
      </c>
      <c r="B139" s="8">
        <v>23.970087</v>
      </c>
      <c r="C139" s="8">
        <v>15.723547</v>
      </c>
      <c r="D139" s="9">
        <f t="shared" si="1"/>
        <v>8.24654</v>
      </c>
      <c r="E139" s="13">
        <f t="shared" si="2"/>
        <v>-0.39378</v>
      </c>
      <c r="F139" s="13">
        <f t="shared" si="3"/>
        <v>8.64032</v>
      </c>
    </row>
    <row r="140">
      <c r="A140" s="7">
        <v>36727.0</v>
      </c>
      <c r="B140" s="8">
        <v>24.177315</v>
      </c>
      <c r="C140" s="8">
        <v>15.723547</v>
      </c>
      <c r="D140" s="9">
        <f t="shared" si="1"/>
        <v>8.453768</v>
      </c>
      <c r="E140" s="13">
        <f t="shared" si="2"/>
        <v>0.207228</v>
      </c>
      <c r="F140" s="13">
        <f t="shared" si="3"/>
        <v>8.24654</v>
      </c>
    </row>
    <row r="141">
      <c r="A141" s="7">
        <v>36728.0</v>
      </c>
      <c r="B141" s="8">
        <v>24.453636</v>
      </c>
      <c r="C141" s="8">
        <v>15.816941</v>
      </c>
      <c r="D141" s="9">
        <f t="shared" si="1"/>
        <v>8.636695</v>
      </c>
      <c r="E141" s="13">
        <f t="shared" si="2"/>
        <v>0.182927</v>
      </c>
      <c r="F141" s="13">
        <f t="shared" si="3"/>
        <v>8.453768</v>
      </c>
    </row>
    <row r="142">
      <c r="A142" s="7">
        <v>36731.0</v>
      </c>
      <c r="B142" s="8">
        <v>24.108244</v>
      </c>
      <c r="C142" s="8">
        <v>15.398676</v>
      </c>
      <c r="D142" s="9">
        <f t="shared" si="1"/>
        <v>8.709568</v>
      </c>
      <c r="E142" s="13">
        <f t="shared" si="2"/>
        <v>0.072873</v>
      </c>
      <c r="F142" s="13">
        <f t="shared" si="3"/>
        <v>8.636695</v>
      </c>
    </row>
    <row r="143">
      <c r="A143" s="7">
        <v>36732.0</v>
      </c>
      <c r="B143" s="8">
        <v>24.384569</v>
      </c>
      <c r="C143" s="8">
        <v>15.398676</v>
      </c>
      <c r="D143" s="9">
        <f t="shared" si="1"/>
        <v>8.985893</v>
      </c>
      <c r="E143" s="13">
        <f t="shared" si="2"/>
        <v>0.276325</v>
      </c>
      <c r="F143" s="13">
        <f t="shared" si="3"/>
        <v>8.709568</v>
      </c>
    </row>
    <row r="144">
      <c r="A144" s="7">
        <v>36733.0</v>
      </c>
      <c r="B144" s="8">
        <v>24.211859</v>
      </c>
      <c r="C144" s="8">
        <v>15.284975</v>
      </c>
      <c r="D144" s="9">
        <f t="shared" si="1"/>
        <v>8.926884</v>
      </c>
      <c r="E144" s="13">
        <f t="shared" si="2"/>
        <v>-0.059009</v>
      </c>
      <c r="F144" s="13">
        <f t="shared" si="3"/>
        <v>8.985893</v>
      </c>
    </row>
    <row r="145">
      <c r="A145" s="7">
        <v>36734.0</v>
      </c>
      <c r="B145" s="8">
        <v>24.488171</v>
      </c>
      <c r="C145" s="8">
        <v>15.707304</v>
      </c>
      <c r="D145" s="9">
        <f t="shared" si="1"/>
        <v>8.780867</v>
      </c>
      <c r="E145" s="13">
        <f t="shared" si="2"/>
        <v>-0.146017</v>
      </c>
      <c r="F145" s="13">
        <f t="shared" si="3"/>
        <v>8.926884</v>
      </c>
    </row>
    <row r="146">
      <c r="A146" s="7">
        <v>36735.0</v>
      </c>
      <c r="B146" s="8">
        <v>24.729952</v>
      </c>
      <c r="C146" s="8">
        <v>16.292065</v>
      </c>
      <c r="D146" s="9">
        <f t="shared" si="1"/>
        <v>8.437887</v>
      </c>
      <c r="E146" s="13">
        <f t="shared" si="2"/>
        <v>-0.34298</v>
      </c>
      <c r="F146" s="13">
        <f t="shared" si="3"/>
        <v>8.780867</v>
      </c>
    </row>
    <row r="147">
      <c r="A147" s="7">
        <v>36738.0</v>
      </c>
      <c r="B147" s="8">
        <v>25.317114</v>
      </c>
      <c r="C147" s="8">
        <v>15.934701</v>
      </c>
      <c r="D147" s="9">
        <f t="shared" si="1"/>
        <v>9.382413</v>
      </c>
      <c r="E147" s="13">
        <f t="shared" si="2"/>
        <v>0.944526</v>
      </c>
      <c r="F147" s="13">
        <f t="shared" si="3"/>
        <v>8.437887</v>
      </c>
    </row>
    <row r="148">
      <c r="A148" s="7">
        <v>36739.0</v>
      </c>
      <c r="B148" s="8">
        <v>25.351654</v>
      </c>
      <c r="C148" s="8">
        <v>16.37328</v>
      </c>
      <c r="D148" s="9">
        <f t="shared" si="1"/>
        <v>8.978374</v>
      </c>
      <c r="E148" s="13">
        <f t="shared" si="2"/>
        <v>-0.404039</v>
      </c>
      <c r="F148" s="13">
        <f t="shared" si="3"/>
        <v>9.382413</v>
      </c>
    </row>
    <row r="149">
      <c r="A149" s="7">
        <v>36740.0</v>
      </c>
      <c r="B149" s="8">
        <v>25.213497</v>
      </c>
      <c r="C149" s="8">
        <v>16.357035</v>
      </c>
      <c r="D149" s="9">
        <f t="shared" si="1"/>
        <v>8.856462</v>
      </c>
      <c r="E149" s="13">
        <f t="shared" si="2"/>
        <v>-0.121912</v>
      </c>
      <c r="F149" s="13">
        <f t="shared" si="3"/>
        <v>8.978374</v>
      </c>
    </row>
    <row r="150">
      <c r="A150" s="7">
        <v>36741.0</v>
      </c>
      <c r="B150" s="8">
        <v>24.937189</v>
      </c>
      <c r="C150" s="8">
        <v>16.37328</v>
      </c>
      <c r="D150" s="9">
        <f t="shared" si="1"/>
        <v>8.563909</v>
      </c>
      <c r="E150" s="13">
        <f t="shared" si="2"/>
        <v>-0.292553</v>
      </c>
      <c r="F150" s="13">
        <f t="shared" si="3"/>
        <v>8.856462</v>
      </c>
    </row>
    <row r="151">
      <c r="A151" s="7">
        <v>36742.0</v>
      </c>
      <c r="B151" s="8">
        <v>24.902647</v>
      </c>
      <c r="C151" s="8">
        <v>16.145874</v>
      </c>
      <c r="D151" s="9">
        <f t="shared" si="1"/>
        <v>8.756773</v>
      </c>
      <c r="E151" s="13">
        <f t="shared" si="2"/>
        <v>0.192864</v>
      </c>
      <c r="F151" s="13">
        <f t="shared" si="3"/>
        <v>8.563909</v>
      </c>
    </row>
    <row r="152">
      <c r="A152" s="7">
        <v>36745.0</v>
      </c>
      <c r="B152" s="8">
        <v>24.660866</v>
      </c>
      <c r="C152" s="8">
        <v>15.950962</v>
      </c>
      <c r="D152" s="9">
        <f t="shared" si="1"/>
        <v>8.709904</v>
      </c>
      <c r="E152" s="13">
        <f t="shared" si="2"/>
        <v>-0.046869</v>
      </c>
      <c r="F152" s="13">
        <f t="shared" si="3"/>
        <v>8.756773</v>
      </c>
    </row>
    <row r="153">
      <c r="A153" s="7">
        <v>36746.0</v>
      </c>
      <c r="B153" s="8">
        <v>24.557249</v>
      </c>
      <c r="C153" s="8">
        <v>15.837247</v>
      </c>
      <c r="D153" s="9">
        <f t="shared" si="1"/>
        <v>8.720002</v>
      </c>
      <c r="E153" s="13">
        <f t="shared" si="2"/>
        <v>0.010098</v>
      </c>
      <c r="F153" s="13">
        <f t="shared" si="3"/>
        <v>8.709904</v>
      </c>
    </row>
    <row r="154">
      <c r="A154" s="7">
        <v>36747.0</v>
      </c>
      <c r="B154" s="8">
        <v>24.315472</v>
      </c>
      <c r="C154" s="8">
        <v>15.544878</v>
      </c>
      <c r="D154" s="9">
        <f t="shared" si="1"/>
        <v>8.770594</v>
      </c>
      <c r="E154" s="13">
        <f t="shared" si="2"/>
        <v>0.050592</v>
      </c>
      <c r="F154" s="13">
        <f t="shared" si="3"/>
        <v>8.720002</v>
      </c>
    </row>
    <row r="155">
      <c r="A155" s="7">
        <v>36748.0</v>
      </c>
      <c r="B155" s="8">
        <v>24.902647</v>
      </c>
      <c r="C155" s="8">
        <v>15.853485</v>
      </c>
      <c r="D155" s="9">
        <f t="shared" si="1"/>
        <v>9.049162</v>
      </c>
      <c r="E155" s="13">
        <f t="shared" si="2"/>
        <v>0.278568</v>
      </c>
      <c r="F155" s="13">
        <f t="shared" si="3"/>
        <v>8.770594</v>
      </c>
    </row>
    <row r="156">
      <c r="A156" s="7">
        <v>36749.0</v>
      </c>
      <c r="B156" s="8">
        <v>25.317114</v>
      </c>
      <c r="C156" s="8">
        <v>16.178362</v>
      </c>
      <c r="D156" s="9">
        <f t="shared" si="1"/>
        <v>9.138752</v>
      </c>
      <c r="E156" s="13">
        <f t="shared" si="2"/>
        <v>0.08959</v>
      </c>
      <c r="F156" s="13">
        <f t="shared" si="3"/>
        <v>9.049162</v>
      </c>
    </row>
    <row r="157">
      <c r="A157" s="7">
        <v>36752.0</v>
      </c>
      <c r="B157" s="8">
        <v>25.973341</v>
      </c>
      <c r="C157" s="8">
        <v>16.389521</v>
      </c>
      <c r="D157" s="9">
        <f t="shared" si="1"/>
        <v>9.58382</v>
      </c>
      <c r="E157" s="13">
        <f t="shared" si="2"/>
        <v>0.445068</v>
      </c>
      <c r="F157" s="13">
        <f t="shared" si="3"/>
        <v>9.138752</v>
      </c>
    </row>
    <row r="158">
      <c r="A158" s="7">
        <v>36753.0</v>
      </c>
      <c r="B158" s="8">
        <v>25.386185</v>
      </c>
      <c r="C158" s="8">
        <v>16.113386</v>
      </c>
      <c r="D158" s="9">
        <f t="shared" si="1"/>
        <v>9.272799</v>
      </c>
      <c r="E158" s="13">
        <f t="shared" si="2"/>
        <v>-0.311021</v>
      </c>
      <c r="F158" s="13">
        <f t="shared" si="3"/>
        <v>9.58382</v>
      </c>
    </row>
    <row r="159">
      <c r="A159" s="7">
        <v>36754.0</v>
      </c>
      <c r="B159" s="8">
        <v>24.315472</v>
      </c>
      <c r="C159" s="8">
        <v>15.772272</v>
      </c>
      <c r="D159" s="9">
        <f t="shared" si="1"/>
        <v>8.5432</v>
      </c>
      <c r="E159" s="13">
        <f t="shared" si="2"/>
        <v>-0.729599</v>
      </c>
      <c r="F159" s="13">
        <f t="shared" si="3"/>
        <v>9.272799</v>
      </c>
    </row>
    <row r="160">
      <c r="A160" s="7">
        <v>36755.0</v>
      </c>
      <c r="B160" s="8">
        <v>24.030518</v>
      </c>
      <c r="C160" s="8">
        <v>15.51238</v>
      </c>
      <c r="D160" s="9">
        <f t="shared" si="1"/>
        <v>8.518138</v>
      </c>
      <c r="E160" s="13">
        <f t="shared" si="2"/>
        <v>-0.025062</v>
      </c>
      <c r="F160" s="13">
        <f t="shared" si="3"/>
        <v>8.5432</v>
      </c>
    </row>
    <row r="161">
      <c r="A161" s="7">
        <v>36756.0</v>
      </c>
      <c r="B161" s="8">
        <v>24.246401</v>
      </c>
      <c r="C161" s="8">
        <v>15.674812</v>
      </c>
      <c r="D161" s="9">
        <f t="shared" si="1"/>
        <v>8.571589</v>
      </c>
      <c r="E161" s="13">
        <f t="shared" si="2"/>
        <v>0.053451</v>
      </c>
      <c r="F161" s="13">
        <f t="shared" si="3"/>
        <v>8.518138</v>
      </c>
    </row>
    <row r="162">
      <c r="A162" s="7">
        <v>36759.0</v>
      </c>
      <c r="B162" s="8">
        <v>24.488171</v>
      </c>
      <c r="C162" s="8">
        <v>15.544878</v>
      </c>
      <c r="D162" s="9">
        <f t="shared" si="1"/>
        <v>8.943293</v>
      </c>
      <c r="E162" s="13">
        <f t="shared" si="2"/>
        <v>0.371704</v>
      </c>
      <c r="F162" s="13">
        <f t="shared" si="3"/>
        <v>8.571589</v>
      </c>
    </row>
    <row r="163">
      <c r="A163" s="7">
        <v>36760.0</v>
      </c>
      <c r="B163" s="8">
        <v>23.901003</v>
      </c>
      <c r="C163" s="8">
        <v>15.07381</v>
      </c>
      <c r="D163" s="9">
        <f t="shared" si="1"/>
        <v>8.827193</v>
      </c>
      <c r="E163" s="13">
        <f t="shared" si="2"/>
        <v>-0.1161</v>
      </c>
      <c r="F163" s="13">
        <f t="shared" si="3"/>
        <v>8.943293</v>
      </c>
    </row>
    <row r="164">
      <c r="A164" s="7">
        <v>36761.0</v>
      </c>
      <c r="B164" s="8">
        <v>23.952822</v>
      </c>
      <c r="C164" s="8">
        <v>15.280912</v>
      </c>
      <c r="D164" s="9">
        <f t="shared" si="1"/>
        <v>8.67191</v>
      </c>
      <c r="E164" s="13">
        <f t="shared" si="2"/>
        <v>-0.155283</v>
      </c>
      <c r="F164" s="13">
        <f t="shared" si="3"/>
        <v>8.827193</v>
      </c>
    </row>
    <row r="165">
      <c r="A165" s="7">
        <v>36762.0</v>
      </c>
      <c r="B165" s="8">
        <v>24.039167</v>
      </c>
      <c r="C165" s="8">
        <v>15.057575</v>
      </c>
      <c r="D165" s="9">
        <f t="shared" si="1"/>
        <v>8.981592</v>
      </c>
      <c r="E165" s="13">
        <f t="shared" si="2"/>
        <v>0.309682</v>
      </c>
      <c r="F165" s="13">
        <f t="shared" si="3"/>
        <v>8.67191</v>
      </c>
    </row>
    <row r="166">
      <c r="A166" s="7">
        <v>36763.0</v>
      </c>
      <c r="B166" s="8">
        <v>23.624701</v>
      </c>
      <c r="C166" s="8">
        <v>14.554023</v>
      </c>
      <c r="D166" s="9">
        <f t="shared" si="1"/>
        <v>9.070678</v>
      </c>
      <c r="E166" s="13">
        <f t="shared" si="2"/>
        <v>0.089086</v>
      </c>
      <c r="F166" s="13">
        <f t="shared" si="3"/>
        <v>8.981592</v>
      </c>
    </row>
    <row r="167">
      <c r="A167" s="7">
        <v>36766.0</v>
      </c>
      <c r="B167" s="8">
        <v>23.935545</v>
      </c>
      <c r="C167" s="8">
        <v>14.813918</v>
      </c>
      <c r="D167" s="9">
        <f t="shared" si="1"/>
        <v>9.121627</v>
      </c>
      <c r="E167" s="13">
        <f t="shared" si="2"/>
        <v>0.050949</v>
      </c>
      <c r="F167" s="13">
        <f t="shared" si="3"/>
        <v>9.070678</v>
      </c>
    </row>
    <row r="168">
      <c r="A168" s="7">
        <v>36767.0</v>
      </c>
      <c r="B168" s="8">
        <v>23.486547</v>
      </c>
      <c r="C168" s="8">
        <v>14.635249</v>
      </c>
      <c r="D168" s="9">
        <f t="shared" si="1"/>
        <v>8.851298</v>
      </c>
      <c r="E168" s="13">
        <f t="shared" si="2"/>
        <v>-0.270329</v>
      </c>
      <c r="F168" s="13">
        <f t="shared" si="3"/>
        <v>9.121627</v>
      </c>
    </row>
    <row r="169">
      <c r="A169" s="7">
        <v>36768.0</v>
      </c>
      <c r="B169" s="8">
        <v>23.175692</v>
      </c>
      <c r="C169" s="8">
        <v>14.099211</v>
      </c>
      <c r="D169" s="9">
        <f t="shared" si="1"/>
        <v>9.076481</v>
      </c>
      <c r="E169" s="13">
        <f t="shared" si="2"/>
        <v>0.225183</v>
      </c>
      <c r="F169" s="13">
        <f t="shared" si="3"/>
        <v>8.851298</v>
      </c>
    </row>
    <row r="170">
      <c r="A170" s="7">
        <v>36769.0</v>
      </c>
      <c r="B170" s="8">
        <v>23.564247</v>
      </c>
      <c r="C170" s="8">
        <v>13.680939</v>
      </c>
      <c r="D170" s="9">
        <f t="shared" si="1"/>
        <v>9.883308</v>
      </c>
      <c r="E170" s="13">
        <f t="shared" si="2"/>
        <v>0.806827</v>
      </c>
      <c r="F170" s="13">
        <f t="shared" si="3"/>
        <v>9.076481</v>
      </c>
    </row>
    <row r="171">
      <c r="A171" s="7">
        <v>36770.0</v>
      </c>
      <c r="B171" s="8">
        <v>23.382921</v>
      </c>
      <c r="C171" s="8">
        <v>14.099211</v>
      </c>
      <c r="D171" s="9">
        <f t="shared" si="1"/>
        <v>9.28371</v>
      </c>
      <c r="E171" s="13">
        <f t="shared" si="2"/>
        <v>-0.599598</v>
      </c>
      <c r="F171" s="13">
        <f t="shared" si="3"/>
        <v>9.883308</v>
      </c>
    </row>
    <row r="172">
      <c r="A172" s="7">
        <v>36774.0</v>
      </c>
      <c r="B172" s="8">
        <v>23.624701</v>
      </c>
      <c r="C172" s="8">
        <v>14.635249</v>
      </c>
      <c r="D172" s="9">
        <f t="shared" si="1"/>
        <v>8.989452</v>
      </c>
      <c r="E172" s="13">
        <f t="shared" si="2"/>
        <v>-0.294258</v>
      </c>
      <c r="F172" s="13">
        <f t="shared" si="3"/>
        <v>9.28371</v>
      </c>
    </row>
    <row r="173">
      <c r="A173" s="7">
        <v>36775.0</v>
      </c>
      <c r="B173" s="8">
        <v>23.251839</v>
      </c>
      <c r="C173" s="8">
        <v>14.115455</v>
      </c>
      <c r="D173" s="9">
        <f t="shared" si="1"/>
        <v>9.136384</v>
      </c>
      <c r="E173" s="13">
        <f t="shared" si="2"/>
        <v>0.146932</v>
      </c>
      <c r="F173" s="13">
        <f t="shared" si="3"/>
        <v>8.989452</v>
      </c>
    </row>
    <row r="174">
      <c r="A174" s="7">
        <v>36776.0</v>
      </c>
      <c r="B174" s="8">
        <v>23.944878</v>
      </c>
      <c r="C174" s="8">
        <v>14.03425</v>
      </c>
      <c r="D174" s="9">
        <f t="shared" si="1"/>
        <v>9.910628</v>
      </c>
      <c r="E174" s="13">
        <f t="shared" si="2"/>
        <v>0.774244</v>
      </c>
      <c r="F174" s="13">
        <f t="shared" si="3"/>
        <v>9.136384</v>
      </c>
    </row>
    <row r="175">
      <c r="A175" s="7">
        <v>36777.0</v>
      </c>
      <c r="B175" s="8">
        <v>23.598356</v>
      </c>
      <c r="C175" s="8">
        <v>14.180433</v>
      </c>
      <c r="D175" s="9">
        <f t="shared" si="1"/>
        <v>9.417923</v>
      </c>
      <c r="E175" s="13">
        <f t="shared" si="2"/>
        <v>-0.492705</v>
      </c>
      <c r="F175" s="13">
        <f t="shared" si="3"/>
        <v>9.910628</v>
      </c>
    </row>
    <row r="176">
      <c r="A176" s="7">
        <v>36780.0</v>
      </c>
      <c r="B176" s="8">
        <v>23.702322</v>
      </c>
      <c r="C176" s="8">
        <v>13.774346</v>
      </c>
      <c r="D176" s="9">
        <f t="shared" si="1"/>
        <v>9.927976</v>
      </c>
      <c r="E176" s="13">
        <f t="shared" si="2"/>
        <v>0.510053</v>
      </c>
      <c r="F176" s="13">
        <f t="shared" si="3"/>
        <v>9.417923</v>
      </c>
    </row>
    <row r="177">
      <c r="A177" s="7">
        <v>36781.0</v>
      </c>
      <c r="B177" s="8">
        <v>24.326063</v>
      </c>
      <c r="C177" s="8">
        <v>13.904291</v>
      </c>
      <c r="D177" s="9">
        <f t="shared" si="1"/>
        <v>10.421772</v>
      </c>
      <c r="E177" s="13">
        <f t="shared" si="2"/>
        <v>0.493796</v>
      </c>
      <c r="F177" s="13">
        <f t="shared" si="3"/>
        <v>9.927976</v>
      </c>
    </row>
    <row r="178">
      <c r="A178" s="7">
        <v>36782.0</v>
      </c>
      <c r="B178" s="8">
        <v>24.776554</v>
      </c>
      <c r="C178" s="8">
        <v>13.68789</v>
      </c>
      <c r="D178" s="9">
        <f t="shared" si="1"/>
        <v>11.088664</v>
      </c>
      <c r="E178" s="13">
        <f t="shared" si="2"/>
        <v>0.666892</v>
      </c>
      <c r="F178" s="13">
        <f t="shared" si="3"/>
        <v>10.421772</v>
      </c>
    </row>
    <row r="179">
      <c r="A179" s="7">
        <v>36783.0</v>
      </c>
      <c r="B179" s="8">
        <v>24.464687</v>
      </c>
      <c r="C179" s="8">
        <v>13.296813</v>
      </c>
      <c r="D179" s="9">
        <f t="shared" si="1"/>
        <v>11.167874</v>
      </c>
      <c r="E179" s="13">
        <f t="shared" si="2"/>
        <v>0.07921</v>
      </c>
      <c r="F179" s="13">
        <f t="shared" si="3"/>
        <v>11.088664</v>
      </c>
    </row>
    <row r="180">
      <c r="A180" s="7">
        <v>36784.0</v>
      </c>
      <c r="B180" s="8">
        <v>24.256754</v>
      </c>
      <c r="C180" s="8">
        <v>13.247927</v>
      </c>
      <c r="D180" s="9">
        <f t="shared" si="1"/>
        <v>11.008827</v>
      </c>
      <c r="E180" s="13">
        <f t="shared" si="2"/>
        <v>-0.159047</v>
      </c>
      <c r="F180" s="13">
        <f t="shared" si="3"/>
        <v>11.167874</v>
      </c>
    </row>
    <row r="181">
      <c r="A181" s="7">
        <v>36787.0</v>
      </c>
      <c r="B181" s="8">
        <v>24.395361</v>
      </c>
      <c r="C181" s="8">
        <v>13.85085</v>
      </c>
      <c r="D181" s="9">
        <f t="shared" si="1"/>
        <v>10.544511</v>
      </c>
      <c r="E181" s="13">
        <f t="shared" si="2"/>
        <v>-0.464316</v>
      </c>
      <c r="F181" s="13">
        <f t="shared" si="3"/>
        <v>11.008827</v>
      </c>
    </row>
    <row r="182">
      <c r="A182" s="7">
        <v>36788.0</v>
      </c>
      <c r="B182" s="8">
        <v>24.334723</v>
      </c>
      <c r="C182" s="8">
        <v>13.785666</v>
      </c>
      <c r="D182" s="9">
        <f t="shared" si="1"/>
        <v>10.549057</v>
      </c>
      <c r="E182" s="13">
        <f t="shared" si="2"/>
        <v>0.004546</v>
      </c>
      <c r="F182" s="13">
        <f t="shared" si="3"/>
        <v>10.544511</v>
      </c>
    </row>
    <row r="183">
      <c r="A183" s="7">
        <v>36789.0</v>
      </c>
      <c r="B183" s="8">
        <v>23.078573</v>
      </c>
      <c r="C183" s="8">
        <v>13.101267</v>
      </c>
      <c r="D183" s="9">
        <f t="shared" si="1"/>
        <v>9.977306</v>
      </c>
      <c r="E183" s="13">
        <f t="shared" si="2"/>
        <v>-0.571751</v>
      </c>
      <c r="F183" s="13">
        <f t="shared" si="3"/>
        <v>10.549057</v>
      </c>
    </row>
    <row r="184">
      <c r="A184" s="7">
        <v>36790.0</v>
      </c>
      <c r="B184" s="8">
        <v>24.048841</v>
      </c>
      <c r="C184" s="8">
        <v>12.922027</v>
      </c>
      <c r="D184" s="9">
        <f t="shared" si="1"/>
        <v>11.126814</v>
      </c>
      <c r="E184" s="13">
        <f t="shared" si="2"/>
        <v>1.149508</v>
      </c>
      <c r="F184" s="13">
        <f t="shared" si="3"/>
        <v>9.977306</v>
      </c>
    </row>
    <row r="185">
      <c r="A185" s="7">
        <v>36791.0</v>
      </c>
      <c r="B185" s="8">
        <v>25.157728</v>
      </c>
      <c r="C185" s="8">
        <v>13.785666</v>
      </c>
      <c r="D185" s="9">
        <f t="shared" si="1"/>
        <v>11.372062</v>
      </c>
      <c r="E185" s="13">
        <f t="shared" si="2"/>
        <v>0.245248</v>
      </c>
      <c r="F185" s="13">
        <f t="shared" si="3"/>
        <v>11.126814</v>
      </c>
    </row>
    <row r="186">
      <c r="A186" s="7">
        <v>36794.0</v>
      </c>
      <c r="B186" s="8">
        <v>24.845861</v>
      </c>
      <c r="C186" s="8">
        <v>13.964915</v>
      </c>
      <c r="D186" s="9">
        <f t="shared" si="1"/>
        <v>10.880946</v>
      </c>
      <c r="E186" s="13">
        <f t="shared" si="2"/>
        <v>-0.491116</v>
      </c>
      <c r="F186" s="13">
        <f t="shared" si="3"/>
        <v>11.372062</v>
      </c>
    </row>
    <row r="187">
      <c r="A187" s="7">
        <v>36795.0</v>
      </c>
      <c r="B187" s="8">
        <v>24.637936</v>
      </c>
      <c r="C187" s="8">
        <v>14.3234</v>
      </c>
      <c r="D187" s="9">
        <f t="shared" si="1"/>
        <v>10.314536</v>
      </c>
      <c r="E187" s="13">
        <f t="shared" si="2"/>
        <v>-0.56641</v>
      </c>
      <c r="F187" s="13">
        <f t="shared" si="3"/>
        <v>10.880946</v>
      </c>
    </row>
    <row r="188">
      <c r="A188" s="7">
        <v>36796.0</v>
      </c>
      <c r="B188" s="8">
        <v>25.227037</v>
      </c>
      <c r="C188" s="8">
        <v>14.502649</v>
      </c>
      <c r="D188" s="9">
        <f t="shared" si="1"/>
        <v>10.724388</v>
      </c>
      <c r="E188" s="13">
        <f t="shared" si="2"/>
        <v>0.409852</v>
      </c>
      <c r="F188" s="13">
        <f t="shared" si="3"/>
        <v>10.314536</v>
      </c>
    </row>
    <row r="189">
      <c r="A189" s="7">
        <v>36797.0</v>
      </c>
      <c r="B189" s="8">
        <v>25.088417</v>
      </c>
      <c r="C189" s="8">
        <v>14.453761</v>
      </c>
      <c r="D189" s="9">
        <f t="shared" si="1"/>
        <v>10.634656</v>
      </c>
      <c r="E189" s="13">
        <f t="shared" si="2"/>
        <v>-0.089732</v>
      </c>
      <c r="F189" s="13">
        <f t="shared" si="3"/>
        <v>10.724388</v>
      </c>
    </row>
    <row r="190">
      <c r="A190" s="7">
        <v>36798.0</v>
      </c>
      <c r="B190" s="8">
        <v>25.504251</v>
      </c>
      <c r="C190" s="8">
        <v>14.372285</v>
      </c>
      <c r="D190" s="9">
        <f t="shared" si="1"/>
        <v>11.131966</v>
      </c>
      <c r="E190" s="13">
        <f t="shared" si="2"/>
        <v>0.49731</v>
      </c>
      <c r="F190" s="13">
        <f t="shared" si="3"/>
        <v>10.634656</v>
      </c>
    </row>
    <row r="191">
      <c r="A191" s="7">
        <v>36801.0</v>
      </c>
      <c r="B191" s="8">
        <v>26.266596</v>
      </c>
      <c r="C191" s="8">
        <v>14.86114</v>
      </c>
      <c r="D191" s="9">
        <f t="shared" si="1"/>
        <v>11.405456</v>
      </c>
      <c r="E191" s="13">
        <f t="shared" si="2"/>
        <v>0.27349</v>
      </c>
      <c r="F191" s="13">
        <f t="shared" si="3"/>
        <v>11.131966</v>
      </c>
    </row>
    <row r="192">
      <c r="A192" s="7">
        <v>36802.0</v>
      </c>
      <c r="B192" s="8">
        <v>25.504251</v>
      </c>
      <c r="C192" s="8">
        <v>14.681895</v>
      </c>
      <c r="D192" s="9">
        <f t="shared" si="1"/>
        <v>10.822356</v>
      </c>
      <c r="E192" s="13">
        <f t="shared" si="2"/>
        <v>-0.5831</v>
      </c>
      <c r="F192" s="13">
        <f t="shared" si="3"/>
        <v>11.405456</v>
      </c>
    </row>
    <row r="193">
      <c r="A193" s="7">
        <v>36803.0</v>
      </c>
      <c r="B193" s="8">
        <v>25.019119</v>
      </c>
      <c r="C193" s="8">
        <v>14.926332</v>
      </c>
      <c r="D193" s="9">
        <f t="shared" si="1"/>
        <v>10.092787</v>
      </c>
      <c r="E193" s="13">
        <f t="shared" si="2"/>
        <v>-0.729569</v>
      </c>
      <c r="F193" s="13">
        <f t="shared" si="3"/>
        <v>10.822356</v>
      </c>
    </row>
    <row r="194">
      <c r="A194" s="7">
        <v>36804.0</v>
      </c>
      <c r="B194" s="8">
        <v>25.400295</v>
      </c>
      <c r="C194" s="8">
        <v>15.415172</v>
      </c>
      <c r="D194" s="9">
        <f t="shared" si="1"/>
        <v>9.985123</v>
      </c>
      <c r="E194" s="13">
        <f t="shared" si="2"/>
        <v>-0.107664</v>
      </c>
      <c r="F194" s="13">
        <f t="shared" si="3"/>
        <v>10.092787</v>
      </c>
    </row>
    <row r="195">
      <c r="A195" s="7">
        <v>36805.0</v>
      </c>
      <c r="B195" s="8">
        <v>25.71217</v>
      </c>
      <c r="C195" s="8">
        <v>15.235927</v>
      </c>
      <c r="D195" s="9">
        <f t="shared" si="1"/>
        <v>10.476243</v>
      </c>
      <c r="E195" s="13">
        <f t="shared" si="2"/>
        <v>0.49112</v>
      </c>
      <c r="F195" s="13">
        <f t="shared" si="3"/>
        <v>9.985123</v>
      </c>
    </row>
    <row r="196">
      <c r="A196" s="7">
        <v>36808.0</v>
      </c>
      <c r="B196" s="8">
        <v>26.093342</v>
      </c>
      <c r="C196" s="8">
        <v>15.072974</v>
      </c>
      <c r="D196" s="9">
        <f t="shared" si="1"/>
        <v>11.020368</v>
      </c>
      <c r="E196" s="13">
        <f t="shared" si="2"/>
        <v>0.544125</v>
      </c>
      <c r="F196" s="13">
        <f t="shared" si="3"/>
        <v>10.476243</v>
      </c>
    </row>
    <row r="197">
      <c r="A197" s="7">
        <v>36809.0</v>
      </c>
      <c r="B197" s="8">
        <v>26.266596</v>
      </c>
      <c r="C197" s="8">
        <v>15.17075</v>
      </c>
      <c r="D197" s="9">
        <f t="shared" si="1"/>
        <v>11.095846</v>
      </c>
      <c r="E197" s="13">
        <f t="shared" si="2"/>
        <v>0.075478</v>
      </c>
      <c r="F197" s="13">
        <f t="shared" si="3"/>
        <v>11.020368</v>
      </c>
    </row>
    <row r="198">
      <c r="A198" s="7">
        <v>36810.0</v>
      </c>
      <c r="B198" s="8">
        <v>25.954741</v>
      </c>
      <c r="C198" s="8">
        <v>15.268515</v>
      </c>
      <c r="D198" s="9">
        <f t="shared" si="1"/>
        <v>10.686226</v>
      </c>
      <c r="E198" s="13">
        <f t="shared" si="2"/>
        <v>-0.40962</v>
      </c>
      <c r="F198" s="13">
        <f t="shared" si="3"/>
        <v>11.095846</v>
      </c>
    </row>
    <row r="199">
      <c r="A199" s="7">
        <v>36811.0</v>
      </c>
      <c r="B199" s="8">
        <v>26.543827</v>
      </c>
      <c r="C199" s="8">
        <v>14.926332</v>
      </c>
      <c r="D199" s="9">
        <f t="shared" si="1"/>
        <v>11.617495</v>
      </c>
      <c r="E199" s="13">
        <f t="shared" si="2"/>
        <v>0.931269</v>
      </c>
      <c r="F199" s="13">
        <f t="shared" si="3"/>
        <v>10.686226</v>
      </c>
    </row>
    <row r="200">
      <c r="A200" s="7">
        <v>36812.0</v>
      </c>
      <c r="B200" s="8">
        <v>25.227037</v>
      </c>
      <c r="C200" s="8">
        <v>14.910029</v>
      </c>
      <c r="D200" s="9">
        <f t="shared" si="1"/>
        <v>10.317008</v>
      </c>
      <c r="E200" s="13">
        <f t="shared" si="2"/>
        <v>-1.300487</v>
      </c>
      <c r="F200" s="13">
        <f t="shared" si="3"/>
        <v>11.617495</v>
      </c>
    </row>
    <row r="201">
      <c r="A201" s="7">
        <v>36815.0</v>
      </c>
      <c r="B201" s="8">
        <v>25.850771</v>
      </c>
      <c r="C201" s="8">
        <v>15.284815</v>
      </c>
      <c r="D201" s="9">
        <f t="shared" si="1"/>
        <v>10.565956</v>
      </c>
      <c r="E201" s="13">
        <f t="shared" si="2"/>
        <v>0.248948</v>
      </c>
      <c r="F201" s="13">
        <f t="shared" si="3"/>
        <v>10.317008</v>
      </c>
    </row>
    <row r="202">
      <c r="A202" s="7">
        <v>36816.0</v>
      </c>
      <c r="B202" s="8">
        <v>26.127991</v>
      </c>
      <c r="C202" s="8">
        <v>15.105568</v>
      </c>
      <c r="D202" s="9">
        <f t="shared" si="1"/>
        <v>11.022423</v>
      </c>
      <c r="E202" s="13">
        <f t="shared" si="2"/>
        <v>0.456467</v>
      </c>
      <c r="F202" s="13">
        <f t="shared" si="3"/>
        <v>10.565956</v>
      </c>
    </row>
    <row r="203">
      <c r="A203" s="7">
        <v>36817.0</v>
      </c>
      <c r="B203" s="8">
        <v>26.578482</v>
      </c>
      <c r="C203" s="8">
        <v>15.17075</v>
      </c>
      <c r="D203" s="9">
        <f t="shared" si="1"/>
        <v>11.407732</v>
      </c>
      <c r="E203" s="13">
        <f t="shared" si="2"/>
        <v>0.385309</v>
      </c>
      <c r="F203" s="13">
        <f t="shared" si="3"/>
        <v>11.022423</v>
      </c>
    </row>
    <row r="204">
      <c r="A204" s="7">
        <v>36818.0</v>
      </c>
      <c r="B204" s="8">
        <v>26.50918</v>
      </c>
      <c r="C204" s="8">
        <v>14.893738</v>
      </c>
      <c r="D204" s="9">
        <f t="shared" si="1"/>
        <v>11.615442</v>
      </c>
      <c r="E204" s="13">
        <f t="shared" si="2"/>
        <v>0.20771</v>
      </c>
      <c r="F204" s="13">
        <f t="shared" si="3"/>
        <v>11.407732</v>
      </c>
    </row>
    <row r="205">
      <c r="A205" s="7">
        <v>36819.0</v>
      </c>
      <c r="B205" s="8">
        <v>25.816135</v>
      </c>
      <c r="C205" s="8">
        <v>14.29081</v>
      </c>
      <c r="D205" s="9">
        <f t="shared" si="1"/>
        <v>11.525325</v>
      </c>
      <c r="E205" s="13">
        <f t="shared" si="2"/>
        <v>-0.090117</v>
      </c>
      <c r="F205" s="13">
        <f t="shared" si="3"/>
        <v>11.615442</v>
      </c>
    </row>
    <row r="206">
      <c r="A206" s="7">
        <v>36822.0</v>
      </c>
      <c r="B206" s="8">
        <v>25.920088</v>
      </c>
      <c r="C206" s="8">
        <v>14.421169</v>
      </c>
      <c r="D206" s="9">
        <f t="shared" si="1"/>
        <v>11.498919</v>
      </c>
      <c r="E206" s="13">
        <f t="shared" si="2"/>
        <v>-0.026406</v>
      </c>
      <c r="F206" s="13">
        <f t="shared" si="3"/>
        <v>11.525325</v>
      </c>
    </row>
    <row r="207">
      <c r="A207" s="7">
        <v>36823.0</v>
      </c>
      <c r="B207" s="8">
        <v>25.573542</v>
      </c>
      <c r="C207" s="8">
        <v>14.633009</v>
      </c>
      <c r="D207" s="9">
        <f t="shared" si="1"/>
        <v>10.940533</v>
      </c>
      <c r="E207" s="13">
        <f t="shared" si="2"/>
        <v>-0.558386</v>
      </c>
      <c r="F207" s="13">
        <f t="shared" si="3"/>
        <v>11.498919</v>
      </c>
    </row>
    <row r="208">
      <c r="A208" s="7">
        <v>36824.0</v>
      </c>
      <c r="B208" s="8">
        <v>26.890343</v>
      </c>
      <c r="C208" s="8">
        <v>15.105568</v>
      </c>
      <c r="D208" s="9">
        <f t="shared" si="1"/>
        <v>11.784775</v>
      </c>
      <c r="E208" s="13">
        <f t="shared" si="2"/>
        <v>0.844242</v>
      </c>
      <c r="F208" s="13">
        <f t="shared" si="3"/>
        <v>10.940533</v>
      </c>
    </row>
    <row r="209">
      <c r="A209" s="7">
        <v>36825.0</v>
      </c>
      <c r="B209" s="8">
        <v>26.058678</v>
      </c>
      <c r="C209" s="8">
        <v>15.301102</v>
      </c>
      <c r="D209" s="9">
        <f t="shared" si="1"/>
        <v>10.757576</v>
      </c>
      <c r="E209" s="13">
        <f t="shared" si="2"/>
        <v>-1.027199</v>
      </c>
      <c r="F209" s="13">
        <f t="shared" si="3"/>
        <v>11.784775</v>
      </c>
    </row>
    <row r="210">
      <c r="A210" s="7">
        <v>36826.0</v>
      </c>
      <c r="B210" s="8">
        <v>26.68243</v>
      </c>
      <c r="C210" s="8">
        <v>15.366283</v>
      </c>
      <c r="D210" s="9">
        <f t="shared" si="1"/>
        <v>11.316147</v>
      </c>
      <c r="E210" s="13">
        <f t="shared" si="2"/>
        <v>0.558571</v>
      </c>
      <c r="F210" s="13">
        <f t="shared" si="3"/>
        <v>10.757576</v>
      </c>
    </row>
    <row r="211">
      <c r="A211" s="7">
        <v>36829.0</v>
      </c>
      <c r="B211" s="8">
        <v>27.236877</v>
      </c>
      <c r="C211" s="8">
        <v>15.610721</v>
      </c>
      <c r="D211" s="9">
        <f t="shared" si="1"/>
        <v>11.626156</v>
      </c>
      <c r="E211" s="13">
        <f t="shared" si="2"/>
        <v>0.310009</v>
      </c>
      <c r="F211" s="13">
        <f t="shared" si="3"/>
        <v>11.316147</v>
      </c>
    </row>
    <row r="212">
      <c r="A212" s="7">
        <v>36830.0</v>
      </c>
      <c r="B212" s="8">
        <v>26.855696</v>
      </c>
      <c r="C212" s="8">
        <v>15.741079</v>
      </c>
      <c r="D212" s="9">
        <f t="shared" si="1"/>
        <v>11.114617</v>
      </c>
      <c r="E212" s="13">
        <f t="shared" si="2"/>
        <v>-0.511539</v>
      </c>
      <c r="F212" s="13">
        <f t="shared" si="3"/>
        <v>11.626156</v>
      </c>
    </row>
    <row r="213">
      <c r="A213" s="7">
        <v>36831.0</v>
      </c>
      <c r="B213" s="8">
        <v>26.613129</v>
      </c>
      <c r="C213" s="8">
        <v>15.871433</v>
      </c>
      <c r="D213" s="9">
        <f t="shared" si="1"/>
        <v>10.741696</v>
      </c>
      <c r="E213" s="13">
        <f t="shared" si="2"/>
        <v>-0.372921</v>
      </c>
      <c r="F213" s="13">
        <f t="shared" si="3"/>
        <v>11.114617</v>
      </c>
    </row>
    <row r="214">
      <c r="A214" s="7">
        <v>36832.0</v>
      </c>
      <c r="B214" s="8">
        <v>26.093342</v>
      </c>
      <c r="C214" s="8">
        <v>15.838849</v>
      </c>
      <c r="D214" s="9">
        <f t="shared" si="1"/>
        <v>10.254493</v>
      </c>
      <c r="E214" s="13">
        <f t="shared" si="2"/>
        <v>-0.487203</v>
      </c>
      <c r="F214" s="13">
        <f t="shared" si="3"/>
        <v>10.741696</v>
      </c>
    </row>
    <row r="215">
      <c r="A215" s="7">
        <v>36833.0</v>
      </c>
      <c r="B215" s="8">
        <v>25.400295</v>
      </c>
      <c r="C215" s="8">
        <v>15.464066</v>
      </c>
      <c r="D215" s="9">
        <f t="shared" si="1"/>
        <v>9.936229</v>
      </c>
      <c r="E215" s="13">
        <f t="shared" si="2"/>
        <v>-0.318264</v>
      </c>
      <c r="F215" s="13">
        <f t="shared" si="3"/>
        <v>10.254493</v>
      </c>
    </row>
    <row r="216">
      <c r="A216" s="7">
        <v>36836.0</v>
      </c>
      <c r="B216" s="8">
        <v>26.335907</v>
      </c>
      <c r="C216" s="8">
        <v>15.773671</v>
      </c>
      <c r="D216" s="9">
        <f t="shared" si="1"/>
        <v>10.562236</v>
      </c>
      <c r="E216" s="13">
        <f t="shared" si="2"/>
        <v>0.626007</v>
      </c>
      <c r="F216" s="13">
        <f t="shared" si="3"/>
        <v>9.936229</v>
      </c>
    </row>
    <row r="217">
      <c r="A217" s="7">
        <v>36837.0</v>
      </c>
      <c r="B217" s="8">
        <v>26.127991</v>
      </c>
      <c r="C217" s="8">
        <v>15.659606</v>
      </c>
      <c r="D217" s="9">
        <f t="shared" si="1"/>
        <v>10.468385</v>
      </c>
      <c r="E217" s="13">
        <f t="shared" si="2"/>
        <v>-0.093851</v>
      </c>
      <c r="F217" s="13">
        <f t="shared" si="3"/>
        <v>10.562236</v>
      </c>
    </row>
    <row r="218">
      <c r="A218" s="7">
        <v>36838.0</v>
      </c>
      <c r="B218" s="8">
        <v>26.266596</v>
      </c>
      <c r="C218" s="8">
        <v>15.692186</v>
      </c>
      <c r="D218" s="9">
        <f t="shared" si="1"/>
        <v>10.57441</v>
      </c>
      <c r="E218" s="13">
        <f t="shared" si="2"/>
        <v>0.106025</v>
      </c>
      <c r="F218" s="13">
        <f t="shared" si="3"/>
        <v>10.468385</v>
      </c>
    </row>
    <row r="219">
      <c r="A219" s="7">
        <v>36839.0</v>
      </c>
      <c r="B219" s="8">
        <v>27.167572</v>
      </c>
      <c r="C219" s="8">
        <v>16.246225</v>
      </c>
      <c r="D219" s="9">
        <f t="shared" si="1"/>
        <v>10.921347</v>
      </c>
      <c r="E219" s="13">
        <f t="shared" si="2"/>
        <v>0.346937</v>
      </c>
      <c r="F219" s="13">
        <f t="shared" si="3"/>
        <v>10.57441</v>
      </c>
    </row>
    <row r="220">
      <c r="A220" s="7">
        <v>36840.0</v>
      </c>
      <c r="B220" s="8">
        <v>27.063608</v>
      </c>
      <c r="C220" s="8">
        <v>16.13216</v>
      </c>
      <c r="D220" s="9">
        <f t="shared" si="1"/>
        <v>10.931448</v>
      </c>
      <c r="E220" s="13">
        <f t="shared" si="2"/>
        <v>0.010101</v>
      </c>
      <c r="F220" s="13">
        <f t="shared" si="3"/>
        <v>10.921347</v>
      </c>
    </row>
    <row r="221">
      <c r="A221" s="7">
        <v>36843.0</v>
      </c>
      <c r="B221" s="8">
        <v>26.717081</v>
      </c>
      <c r="C221" s="8">
        <v>15.920327</v>
      </c>
      <c r="D221" s="9">
        <f t="shared" si="1"/>
        <v>10.796754</v>
      </c>
      <c r="E221" s="13">
        <f t="shared" si="2"/>
        <v>-0.134694</v>
      </c>
      <c r="F221" s="13">
        <f t="shared" si="3"/>
        <v>10.931448</v>
      </c>
    </row>
    <row r="222">
      <c r="A222" s="7">
        <v>36844.0</v>
      </c>
      <c r="B222" s="8">
        <v>26.50918</v>
      </c>
      <c r="C222" s="8">
        <v>15.789967</v>
      </c>
      <c r="D222" s="9">
        <f t="shared" si="1"/>
        <v>10.719213</v>
      </c>
      <c r="E222" s="13">
        <f t="shared" si="2"/>
        <v>-0.077541</v>
      </c>
      <c r="F222" s="13">
        <f t="shared" si="3"/>
        <v>10.796754</v>
      </c>
    </row>
    <row r="223">
      <c r="A223" s="7">
        <v>36845.0</v>
      </c>
      <c r="B223" s="8">
        <v>25.816135</v>
      </c>
      <c r="C223" s="8">
        <v>15.985502</v>
      </c>
      <c r="D223" s="9">
        <f t="shared" si="1"/>
        <v>9.830633</v>
      </c>
      <c r="E223" s="13">
        <f t="shared" si="2"/>
        <v>-0.88858</v>
      </c>
      <c r="F223" s="13">
        <f t="shared" si="3"/>
        <v>10.719213</v>
      </c>
    </row>
    <row r="224">
      <c r="A224" s="7">
        <v>36846.0</v>
      </c>
      <c r="B224" s="8">
        <v>24.568628</v>
      </c>
      <c r="C224" s="8">
        <v>16.148455</v>
      </c>
      <c r="D224" s="9">
        <f t="shared" si="1"/>
        <v>8.420173</v>
      </c>
      <c r="E224" s="13">
        <f t="shared" si="2"/>
        <v>-1.41046</v>
      </c>
      <c r="F224" s="13">
        <f t="shared" si="3"/>
        <v>9.830633</v>
      </c>
    </row>
    <row r="225">
      <c r="A225" s="7">
        <v>36847.0</v>
      </c>
      <c r="B225" s="8">
        <v>24.360722</v>
      </c>
      <c r="C225" s="8">
        <v>16.018095</v>
      </c>
      <c r="D225" s="9">
        <f t="shared" si="1"/>
        <v>8.342627</v>
      </c>
      <c r="E225" s="13">
        <f t="shared" si="2"/>
        <v>-0.077546</v>
      </c>
      <c r="F225" s="13">
        <f t="shared" si="3"/>
        <v>8.420173</v>
      </c>
    </row>
    <row r="226">
      <c r="A226" s="7">
        <v>36850.0</v>
      </c>
      <c r="B226" s="8">
        <v>24.9498</v>
      </c>
      <c r="C226" s="8">
        <v>14.747073</v>
      </c>
      <c r="D226" s="9">
        <f t="shared" si="1"/>
        <v>10.202727</v>
      </c>
      <c r="E226" s="13">
        <f t="shared" si="2"/>
        <v>1.8601</v>
      </c>
      <c r="F226" s="13">
        <f t="shared" si="3"/>
        <v>8.342627</v>
      </c>
    </row>
    <row r="227">
      <c r="A227" s="7">
        <v>36851.0</v>
      </c>
      <c r="B227" s="8">
        <v>25.781473</v>
      </c>
      <c r="C227" s="8">
        <v>14.40488</v>
      </c>
      <c r="D227" s="9">
        <f t="shared" si="1"/>
        <v>11.376593</v>
      </c>
      <c r="E227" s="13">
        <f t="shared" si="2"/>
        <v>1.173866</v>
      </c>
      <c r="F227" s="13">
        <f t="shared" si="3"/>
        <v>10.202727</v>
      </c>
    </row>
    <row r="228">
      <c r="A228" s="7">
        <v>36852.0</v>
      </c>
      <c r="B228" s="8">
        <v>24.811207</v>
      </c>
      <c r="C228" s="8">
        <v>15.529246</v>
      </c>
      <c r="D228" s="9">
        <f t="shared" si="1"/>
        <v>9.281961</v>
      </c>
      <c r="E228" s="13">
        <f t="shared" si="2"/>
        <v>-2.094632</v>
      </c>
      <c r="F228" s="13">
        <f t="shared" si="3"/>
        <v>11.376593</v>
      </c>
    </row>
    <row r="229">
      <c r="A229" s="7">
        <v>36854.0</v>
      </c>
      <c r="B229" s="8">
        <v>24.672583</v>
      </c>
      <c r="C229" s="8">
        <v>15.382586</v>
      </c>
      <c r="D229" s="9">
        <f t="shared" si="1"/>
        <v>9.289997</v>
      </c>
      <c r="E229" s="13">
        <f t="shared" si="2"/>
        <v>0.008036</v>
      </c>
      <c r="F229" s="13">
        <f t="shared" si="3"/>
        <v>9.281961</v>
      </c>
    </row>
    <row r="230">
      <c r="A230" s="7">
        <v>36857.0</v>
      </c>
      <c r="B230" s="8">
        <v>24.603285</v>
      </c>
      <c r="C230" s="8">
        <v>15.529246</v>
      </c>
      <c r="D230" s="9">
        <f t="shared" si="1"/>
        <v>9.074039</v>
      </c>
      <c r="E230" s="13">
        <f t="shared" si="2"/>
        <v>-0.215958</v>
      </c>
      <c r="F230" s="13">
        <f t="shared" si="3"/>
        <v>9.289997</v>
      </c>
    </row>
    <row r="231">
      <c r="A231" s="7">
        <v>36858.0</v>
      </c>
      <c r="B231" s="8">
        <v>25.019119</v>
      </c>
      <c r="C231" s="8">
        <v>15.757375</v>
      </c>
      <c r="D231" s="9">
        <f t="shared" si="1"/>
        <v>9.261744</v>
      </c>
      <c r="E231" s="13">
        <f t="shared" si="2"/>
        <v>0.187705</v>
      </c>
      <c r="F231" s="13">
        <f t="shared" si="3"/>
        <v>9.074039</v>
      </c>
    </row>
    <row r="232">
      <c r="A232" s="7">
        <v>36859.0</v>
      </c>
      <c r="B232" s="8">
        <v>25.157728</v>
      </c>
      <c r="C232" s="8">
        <v>16.243027</v>
      </c>
      <c r="D232" s="9">
        <f t="shared" si="1"/>
        <v>8.914701</v>
      </c>
      <c r="E232" s="13">
        <f t="shared" si="2"/>
        <v>-0.347043</v>
      </c>
      <c r="F232" s="13">
        <f t="shared" si="3"/>
        <v>9.261744</v>
      </c>
    </row>
    <row r="233">
      <c r="A233" s="7">
        <v>36860.0</v>
      </c>
      <c r="B233" s="8">
        <v>25.157728</v>
      </c>
      <c r="C233" s="8">
        <v>16.37376</v>
      </c>
      <c r="D233" s="9">
        <f t="shared" si="1"/>
        <v>8.783968</v>
      </c>
      <c r="E233" s="13">
        <f t="shared" si="2"/>
        <v>-0.130733</v>
      </c>
      <c r="F233" s="13">
        <f t="shared" si="3"/>
        <v>8.914701</v>
      </c>
    </row>
    <row r="234">
      <c r="A234" s="7">
        <v>36861.0</v>
      </c>
      <c r="B234" s="8">
        <v>23.494394</v>
      </c>
      <c r="C234" s="8">
        <v>16.259371</v>
      </c>
      <c r="D234" s="9">
        <f t="shared" si="1"/>
        <v>7.235023</v>
      </c>
      <c r="E234" s="13">
        <f t="shared" si="2"/>
        <v>-1.548945</v>
      </c>
      <c r="F234" s="13">
        <f t="shared" si="3"/>
        <v>8.783968</v>
      </c>
    </row>
    <row r="235">
      <c r="A235" s="7">
        <v>36864.0</v>
      </c>
      <c r="B235" s="8">
        <v>24.29141</v>
      </c>
      <c r="C235" s="8">
        <v>16.406435</v>
      </c>
      <c r="D235" s="9">
        <f t="shared" si="1"/>
        <v>7.884975</v>
      </c>
      <c r="E235" s="13">
        <f t="shared" si="2"/>
        <v>0.649952</v>
      </c>
      <c r="F235" s="13">
        <f t="shared" si="3"/>
        <v>7.235023</v>
      </c>
    </row>
    <row r="236">
      <c r="A236" s="7">
        <v>36865.0</v>
      </c>
      <c r="B236" s="8">
        <v>24.499327</v>
      </c>
      <c r="C236" s="8">
        <v>16.063276</v>
      </c>
      <c r="D236" s="9">
        <f t="shared" si="1"/>
        <v>8.436051</v>
      </c>
      <c r="E236" s="13">
        <f t="shared" si="2"/>
        <v>0.551076</v>
      </c>
      <c r="F236" s="13">
        <f t="shared" si="3"/>
        <v>7.884975</v>
      </c>
    </row>
    <row r="237">
      <c r="A237" s="7">
        <v>36866.0</v>
      </c>
      <c r="B237" s="8">
        <v>25.202925</v>
      </c>
      <c r="C237" s="8">
        <v>15.916206</v>
      </c>
      <c r="D237" s="9">
        <f t="shared" si="1"/>
        <v>9.286719</v>
      </c>
      <c r="E237" s="13">
        <f t="shared" si="2"/>
        <v>0.850668</v>
      </c>
      <c r="F237" s="13">
        <f t="shared" si="3"/>
        <v>8.436051</v>
      </c>
    </row>
    <row r="238">
      <c r="A238" s="7">
        <v>36867.0</v>
      </c>
      <c r="B238" s="8">
        <v>26.106741</v>
      </c>
      <c r="C238" s="8">
        <v>16.308399</v>
      </c>
      <c r="D238" s="9">
        <f t="shared" si="1"/>
        <v>9.798342</v>
      </c>
      <c r="E238" s="13">
        <f t="shared" si="2"/>
        <v>0.511623</v>
      </c>
      <c r="F238" s="13">
        <f t="shared" si="3"/>
        <v>9.286719</v>
      </c>
    </row>
    <row r="239">
      <c r="A239" s="7">
        <v>36868.0</v>
      </c>
      <c r="B239" s="8">
        <v>26.384846</v>
      </c>
      <c r="C239" s="8">
        <v>15.916206</v>
      </c>
      <c r="D239" s="9">
        <f t="shared" si="1"/>
        <v>10.46864</v>
      </c>
      <c r="E239" s="13">
        <f t="shared" si="2"/>
        <v>0.670298</v>
      </c>
      <c r="F239" s="13">
        <f t="shared" si="3"/>
        <v>9.798342</v>
      </c>
    </row>
    <row r="240">
      <c r="A240" s="7">
        <v>36871.0</v>
      </c>
      <c r="B240" s="8">
        <v>26.176279</v>
      </c>
      <c r="C240" s="8">
        <v>15.246222</v>
      </c>
      <c r="D240" s="9">
        <f t="shared" si="1"/>
        <v>10.930057</v>
      </c>
      <c r="E240" s="13">
        <f t="shared" si="2"/>
        <v>0.461417</v>
      </c>
      <c r="F240" s="13">
        <f t="shared" si="3"/>
        <v>10.46864</v>
      </c>
    </row>
    <row r="241">
      <c r="A241" s="7">
        <v>36872.0</v>
      </c>
      <c r="B241" s="8">
        <v>26.350086</v>
      </c>
      <c r="C241" s="8">
        <v>15.164517</v>
      </c>
      <c r="D241" s="9">
        <f t="shared" si="1"/>
        <v>11.185569</v>
      </c>
      <c r="E241" s="13">
        <f t="shared" si="2"/>
        <v>0.255512</v>
      </c>
      <c r="F241" s="13">
        <f t="shared" si="3"/>
        <v>10.930057</v>
      </c>
    </row>
    <row r="242">
      <c r="A242" s="7">
        <v>36873.0</v>
      </c>
      <c r="B242" s="8">
        <v>26.94105</v>
      </c>
      <c r="C242" s="8">
        <v>15.115498</v>
      </c>
      <c r="D242" s="9">
        <f t="shared" si="1"/>
        <v>11.825552</v>
      </c>
      <c r="E242" s="13">
        <f t="shared" si="2"/>
        <v>0.639983</v>
      </c>
      <c r="F242" s="13">
        <f t="shared" si="3"/>
        <v>11.185569</v>
      </c>
    </row>
    <row r="243">
      <c r="A243" s="7">
        <v>36874.0</v>
      </c>
      <c r="B243" s="8">
        <v>27.671066</v>
      </c>
      <c r="C243" s="8">
        <v>14.903059</v>
      </c>
      <c r="D243" s="9">
        <f t="shared" si="1"/>
        <v>12.768007</v>
      </c>
      <c r="E243" s="13">
        <f t="shared" si="2"/>
        <v>0.942455</v>
      </c>
      <c r="F243" s="13">
        <f t="shared" si="3"/>
        <v>11.825552</v>
      </c>
    </row>
    <row r="244">
      <c r="A244" s="7">
        <v>36875.0</v>
      </c>
      <c r="B244" s="8">
        <v>27.149635</v>
      </c>
      <c r="C244" s="8">
        <v>13.987962</v>
      </c>
      <c r="D244" s="9">
        <f t="shared" si="1"/>
        <v>13.161673</v>
      </c>
      <c r="E244" s="13">
        <f t="shared" si="2"/>
        <v>0.393666</v>
      </c>
      <c r="F244" s="13">
        <f t="shared" si="3"/>
        <v>12.768007</v>
      </c>
    </row>
    <row r="245">
      <c r="A245" s="7">
        <v>36878.0</v>
      </c>
      <c r="B245" s="8">
        <v>27.427742</v>
      </c>
      <c r="C245" s="8">
        <v>14.347466</v>
      </c>
      <c r="D245" s="9">
        <f t="shared" si="1"/>
        <v>13.080276</v>
      </c>
      <c r="E245" s="13">
        <f t="shared" si="2"/>
        <v>-0.081397</v>
      </c>
      <c r="F245" s="13">
        <f t="shared" si="3"/>
        <v>13.161673</v>
      </c>
    </row>
    <row r="246">
      <c r="A246" s="7">
        <v>36879.0</v>
      </c>
      <c r="B246" s="8">
        <v>27.358202</v>
      </c>
      <c r="C246" s="8">
        <v>14.837687</v>
      </c>
      <c r="D246" s="9">
        <f t="shared" si="1"/>
        <v>12.520515</v>
      </c>
      <c r="E246" s="13">
        <f t="shared" si="2"/>
        <v>-0.559761</v>
      </c>
      <c r="F246" s="13">
        <f t="shared" si="3"/>
        <v>13.080276</v>
      </c>
    </row>
    <row r="247">
      <c r="A247" s="7">
        <v>36880.0</v>
      </c>
      <c r="B247" s="8">
        <v>27.184397</v>
      </c>
      <c r="C247" s="8">
        <v>14.706969</v>
      </c>
      <c r="D247" s="9">
        <f t="shared" si="1"/>
        <v>12.477428</v>
      </c>
      <c r="E247" s="13">
        <f t="shared" si="2"/>
        <v>-0.043087</v>
      </c>
      <c r="F247" s="13">
        <f t="shared" si="3"/>
        <v>12.520515</v>
      </c>
    </row>
    <row r="248">
      <c r="A248" s="7">
        <v>36881.0</v>
      </c>
      <c r="B248" s="8">
        <v>27.114868</v>
      </c>
      <c r="C248" s="8">
        <v>15.524021</v>
      </c>
      <c r="D248" s="9">
        <f t="shared" si="1"/>
        <v>11.590847</v>
      </c>
      <c r="E248" s="13">
        <f t="shared" si="2"/>
        <v>-0.886581</v>
      </c>
      <c r="F248" s="13">
        <f t="shared" si="3"/>
        <v>12.477428</v>
      </c>
    </row>
    <row r="249">
      <c r="A249" s="7">
        <v>36882.0</v>
      </c>
      <c r="B249" s="8">
        <v>27.045338</v>
      </c>
      <c r="C249" s="8">
        <v>15.393286</v>
      </c>
      <c r="D249" s="9">
        <f t="shared" si="1"/>
        <v>11.652052</v>
      </c>
      <c r="E249" s="13">
        <f t="shared" si="2"/>
        <v>0.061205</v>
      </c>
      <c r="F249" s="13">
        <f t="shared" si="3"/>
        <v>11.590847</v>
      </c>
    </row>
    <row r="250">
      <c r="A250" s="7">
        <v>36886.0</v>
      </c>
      <c r="B250" s="8">
        <v>27.184397</v>
      </c>
      <c r="C250" s="8">
        <v>15.687434</v>
      </c>
      <c r="D250" s="9">
        <f t="shared" si="1"/>
        <v>11.496963</v>
      </c>
      <c r="E250" s="13">
        <f t="shared" si="2"/>
        <v>-0.155089</v>
      </c>
      <c r="F250" s="13">
        <f t="shared" si="3"/>
        <v>11.652052</v>
      </c>
    </row>
    <row r="251">
      <c r="A251" s="7">
        <v>36887.0</v>
      </c>
      <c r="B251" s="8">
        <v>27.184397</v>
      </c>
      <c r="C251" s="8">
        <v>15.834502</v>
      </c>
      <c r="D251" s="9">
        <f t="shared" si="1"/>
        <v>11.349895</v>
      </c>
      <c r="E251" s="13">
        <f t="shared" si="2"/>
        <v>-0.147068</v>
      </c>
      <c r="F251" s="13">
        <f t="shared" si="3"/>
        <v>11.496963</v>
      </c>
    </row>
    <row r="252">
      <c r="A252" s="7">
        <v>36888.0</v>
      </c>
      <c r="B252" s="8">
        <v>27.114868</v>
      </c>
      <c r="C252" s="8">
        <v>15.965232</v>
      </c>
      <c r="D252" s="9">
        <f t="shared" si="1"/>
        <v>11.149636</v>
      </c>
      <c r="E252" s="13">
        <f t="shared" si="2"/>
        <v>-0.200259</v>
      </c>
      <c r="F252" s="13">
        <f t="shared" si="3"/>
        <v>11.349895</v>
      </c>
    </row>
    <row r="253">
      <c r="A253" s="7">
        <v>36889.0</v>
      </c>
      <c r="B253" s="8">
        <v>27.566784</v>
      </c>
      <c r="C253" s="8">
        <v>15.932549</v>
      </c>
      <c r="D253" s="9">
        <f t="shared" si="1"/>
        <v>11.634235</v>
      </c>
      <c r="E253" s="13">
        <f t="shared" si="2"/>
        <v>0.484599</v>
      </c>
      <c r="F253" s="13">
        <f t="shared" si="3"/>
        <v>11.149636</v>
      </c>
    </row>
    <row r="254">
      <c r="A254" s="7">
        <v>36893.0</v>
      </c>
      <c r="B254" s="8">
        <v>27.46249</v>
      </c>
      <c r="C254" s="8">
        <v>15.899868</v>
      </c>
      <c r="D254" s="9">
        <f t="shared" si="1"/>
        <v>11.562622</v>
      </c>
      <c r="E254" s="13">
        <f t="shared" si="2"/>
        <v>-0.071613</v>
      </c>
      <c r="F254" s="13">
        <f t="shared" si="3"/>
        <v>11.634235</v>
      </c>
    </row>
    <row r="255">
      <c r="A255" s="7">
        <v>36894.0</v>
      </c>
      <c r="B255" s="8">
        <v>25.863411</v>
      </c>
      <c r="C255" s="8">
        <v>15.491337</v>
      </c>
      <c r="D255" s="9">
        <f t="shared" si="1"/>
        <v>10.372074</v>
      </c>
      <c r="E255" s="13">
        <f t="shared" si="2"/>
        <v>-1.190548</v>
      </c>
      <c r="F255" s="13">
        <f t="shared" si="3"/>
        <v>11.562622</v>
      </c>
    </row>
    <row r="256">
      <c r="A256" s="7">
        <v>36895.0</v>
      </c>
      <c r="B256" s="8">
        <v>24.681486</v>
      </c>
      <c r="C256" s="8">
        <v>15.050128</v>
      </c>
      <c r="D256" s="9">
        <f t="shared" si="1"/>
        <v>9.631358</v>
      </c>
      <c r="E256" s="13">
        <f t="shared" si="2"/>
        <v>-0.740716</v>
      </c>
      <c r="F256" s="13">
        <f t="shared" si="3"/>
        <v>10.372074</v>
      </c>
    </row>
    <row r="257">
      <c r="A257" s="7">
        <v>36896.0</v>
      </c>
      <c r="B257" s="8">
        <v>25.202925</v>
      </c>
      <c r="C257" s="8">
        <v>15.082808</v>
      </c>
      <c r="D257" s="9">
        <f t="shared" si="1"/>
        <v>10.120117</v>
      </c>
      <c r="E257" s="13">
        <f t="shared" si="2"/>
        <v>0.488759</v>
      </c>
      <c r="F257" s="13">
        <f t="shared" si="3"/>
        <v>9.631358</v>
      </c>
    </row>
    <row r="258">
      <c r="A258" s="7">
        <v>36899.0</v>
      </c>
      <c r="B258" s="8">
        <v>25.620068</v>
      </c>
      <c r="C258" s="8">
        <v>15.327925</v>
      </c>
      <c r="D258" s="9">
        <f t="shared" si="1"/>
        <v>10.292143</v>
      </c>
      <c r="E258" s="13">
        <f t="shared" si="2"/>
        <v>0.172026</v>
      </c>
      <c r="F258" s="13">
        <f t="shared" si="3"/>
        <v>10.120117</v>
      </c>
    </row>
    <row r="259">
      <c r="A259" s="7">
        <v>36900.0</v>
      </c>
      <c r="B259" s="8">
        <v>26.00247</v>
      </c>
      <c r="C259" s="8">
        <v>15.524021</v>
      </c>
      <c r="D259" s="9">
        <f t="shared" si="1"/>
        <v>10.478449</v>
      </c>
      <c r="E259" s="13">
        <f t="shared" si="2"/>
        <v>0.186306</v>
      </c>
      <c r="F259" s="13">
        <f t="shared" si="3"/>
        <v>10.292143</v>
      </c>
    </row>
    <row r="260">
      <c r="A260" s="7">
        <v>36901.0</v>
      </c>
      <c r="B260" s="8">
        <v>25.585312</v>
      </c>
      <c r="C260" s="8">
        <v>15.458654</v>
      </c>
      <c r="D260" s="9">
        <f t="shared" si="1"/>
        <v>10.126658</v>
      </c>
      <c r="E260" s="13">
        <f t="shared" si="2"/>
        <v>-0.351791</v>
      </c>
      <c r="F260" s="13">
        <f t="shared" si="3"/>
        <v>10.478449</v>
      </c>
    </row>
    <row r="261">
      <c r="A261" s="7">
        <v>36902.0</v>
      </c>
      <c r="B261" s="8">
        <v>25.620068</v>
      </c>
      <c r="C261" s="8">
        <v>15.001106</v>
      </c>
      <c r="D261" s="9">
        <f t="shared" si="1"/>
        <v>10.618962</v>
      </c>
      <c r="E261" s="13">
        <f t="shared" si="2"/>
        <v>0.492304</v>
      </c>
      <c r="F261" s="13">
        <f t="shared" si="3"/>
        <v>10.126658</v>
      </c>
    </row>
    <row r="262">
      <c r="A262" s="7">
        <v>36903.0</v>
      </c>
      <c r="B262" s="8">
        <v>25.411501</v>
      </c>
      <c r="C262" s="8">
        <v>14.805017</v>
      </c>
      <c r="D262" s="9">
        <f t="shared" si="1"/>
        <v>10.606484</v>
      </c>
      <c r="E262" s="13">
        <f t="shared" si="2"/>
        <v>-0.012478</v>
      </c>
      <c r="F262" s="13">
        <f t="shared" si="3"/>
        <v>10.618962</v>
      </c>
    </row>
    <row r="263">
      <c r="A263" s="7">
        <v>36907.0</v>
      </c>
      <c r="B263" s="8">
        <v>25.550541</v>
      </c>
      <c r="C263" s="8">
        <v>14.903059</v>
      </c>
      <c r="D263" s="9">
        <f t="shared" si="1"/>
        <v>10.647482</v>
      </c>
      <c r="E263" s="13">
        <f t="shared" si="2"/>
        <v>0.040998</v>
      </c>
      <c r="F263" s="13">
        <f t="shared" si="3"/>
        <v>10.606484</v>
      </c>
    </row>
    <row r="264">
      <c r="A264" s="7">
        <v>36908.0</v>
      </c>
      <c r="B264" s="8">
        <v>25.237694</v>
      </c>
      <c r="C264" s="8">
        <v>15.148182</v>
      </c>
      <c r="D264" s="9">
        <f t="shared" si="1"/>
        <v>10.089512</v>
      </c>
      <c r="E264" s="13">
        <f t="shared" si="2"/>
        <v>-0.55797</v>
      </c>
      <c r="F264" s="13">
        <f t="shared" si="3"/>
        <v>10.647482</v>
      </c>
    </row>
    <row r="265">
      <c r="A265" s="7">
        <v>36909.0</v>
      </c>
      <c r="B265" s="8">
        <v>25.029104</v>
      </c>
      <c r="C265" s="8">
        <v>14.935748</v>
      </c>
      <c r="D265" s="9">
        <f t="shared" si="1"/>
        <v>10.093356</v>
      </c>
      <c r="E265" s="13">
        <f t="shared" si="2"/>
        <v>0.003844</v>
      </c>
      <c r="F265" s="13">
        <f t="shared" si="3"/>
        <v>10.089512</v>
      </c>
    </row>
    <row r="266">
      <c r="A266" s="7">
        <v>36910.0</v>
      </c>
      <c r="B266" s="8">
        <v>24.368618</v>
      </c>
      <c r="C266" s="8">
        <v>14.59258</v>
      </c>
      <c r="D266" s="9">
        <f t="shared" si="1"/>
        <v>9.776038</v>
      </c>
      <c r="E266" s="13">
        <f t="shared" si="2"/>
        <v>-0.317318</v>
      </c>
      <c r="F266" s="13">
        <f t="shared" si="3"/>
        <v>10.093356</v>
      </c>
    </row>
    <row r="267">
      <c r="A267" s="7">
        <v>36913.0</v>
      </c>
      <c r="B267" s="8">
        <v>24.368618</v>
      </c>
      <c r="C267" s="8">
        <v>14.559896</v>
      </c>
      <c r="D267" s="9">
        <f t="shared" si="1"/>
        <v>9.808722</v>
      </c>
      <c r="E267" s="13">
        <f t="shared" si="2"/>
        <v>0.032684</v>
      </c>
      <c r="F267" s="13">
        <f t="shared" si="3"/>
        <v>9.776038</v>
      </c>
    </row>
    <row r="268">
      <c r="A268" s="7">
        <v>36914.0</v>
      </c>
      <c r="B268" s="8">
        <v>24.020987</v>
      </c>
      <c r="C268" s="8">
        <v>14.870373</v>
      </c>
      <c r="D268" s="9">
        <f t="shared" si="1"/>
        <v>9.150614</v>
      </c>
      <c r="E268" s="13">
        <f t="shared" si="2"/>
        <v>-0.658108</v>
      </c>
      <c r="F268" s="13">
        <f t="shared" si="3"/>
        <v>9.808722</v>
      </c>
    </row>
    <row r="269">
      <c r="A269" s="7">
        <v>36915.0</v>
      </c>
      <c r="B269" s="8">
        <v>23.777651</v>
      </c>
      <c r="C269" s="8">
        <v>15.180859</v>
      </c>
      <c r="D269" s="9">
        <f t="shared" si="1"/>
        <v>8.596792</v>
      </c>
      <c r="E269" s="13">
        <f t="shared" si="2"/>
        <v>-0.553822</v>
      </c>
      <c r="F269" s="13">
        <f t="shared" si="3"/>
        <v>9.150614</v>
      </c>
    </row>
    <row r="270">
      <c r="A270" s="7">
        <v>36916.0</v>
      </c>
      <c r="B270" s="8">
        <v>24.333855</v>
      </c>
      <c r="C270" s="8">
        <v>15.327925</v>
      </c>
      <c r="D270" s="9">
        <f t="shared" si="1"/>
        <v>9.00593</v>
      </c>
      <c r="E270" s="13">
        <f t="shared" si="2"/>
        <v>0.409138</v>
      </c>
      <c r="F270" s="13">
        <f t="shared" si="3"/>
        <v>8.596792</v>
      </c>
    </row>
    <row r="271">
      <c r="A271" s="7">
        <v>36917.0</v>
      </c>
      <c r="B271" s="8">
        <v>24.507681</v>
      </c>
      <c r="C271" s="8">
        <v>15.148182</v>
      </c>
      <c r="D271" s="9">
        <f t="shared" si="1"/>
        <v>9.359499</v>
      </c>
      <c r="E271" s="13">
        <f t="shared" si="2"/>
        <v>0.353569</v>
      </c>
      <c r="F271" s="13">
        <f t="shared" si="3"/>
        <v>9.00593</v>
      </c>
    </row>
    <row r="272">
      <c r="A272" s="7">
        <v>36920.0</v>
      </c>
      <c r="B272" s="8">
        <v>24.278242</v>
      </c>
      <c r="C272" s="8">
        <v>14.934431</v>
      </c>
      <c r="D272" s="9">
        <f t="shared" si="1"/>
        <v>9.343811</v>
      </c>
      <c r="E272" s="13">
        <f t="shared" si="2"/>
        <v>-0.015688</v>
      </c>
      <c r="F272" s="13">
        <f t="shared" si="3"/>
        <v>9.359499</v>
      </c>
    </row>
    <row r="273">
      <c r="A273" s="7">
        <v>36921.0</v>
      </c>
      <c r="B273" s="8">
        <v>24.762121</v>
      </c>
      <c r="C273" s="8">
        <v>15.140982</v>
      </c>
      <c r="D273" s="9">
        <f t="shared" si="1"/>
        <v>9.621139</v>
      </c>
      <c r="E273" s="13">
        <f t="shared" si="2"/>
        <v>0.277328</v>
      </c>
      <c r="F273" s="13">
        <f t="shared" si="3"/>
        <v>9.343811</v>
      </c>
    </row>
    <row r="274">
      <c r="A274" s="7">
        <v>36922.0</v>
      </c>
      <c r="B274" s="8">
        <v>24.511839</v>
      </c>
      <c r="C274" s="8">
        <v>15.164517</v>
      </c>
      <c r="D274" s="9">
        <f t="shared" si="1"/>
        <v>9.347322</v>
      </c>
      <c r="E274" s="13">
        <f t="shared" si="2"/>
        <v>-0.273817</v>
      </c>
      <c r="F274" s="13">
        <f t="shared" si="3"/>
        <v>9.621139</v>
      </c>
    </row>
    <row r="275">
      <c r="A275" s="7">
        <v>36923.0</v>
      </c>
      <c r="B275" s="8">
        <v>24.289354</v>
      </c>
      <c r="C275" s="8">
        <v>15.018104</v>
      </c>
      <c r="D275" s="9">
        <f t="shared" si="1"/>
        <v>9.27125</v>
      </c>
      <c r="E275" s="13">
        <f t="shared" si="2"/>
        <v>-0.076072</v>
      </c>
      <c r="F275" s="13">
        <f t="shared" si="3"/>
        <v>9.347322</v>
      </c>
    </row>
    <row r="276">
      <c r="A276" s="7">
        <v>36924.0</v>
      </c>
      <c r="B276" s="8">
        <v>25.023554</v>
      </c>
      <c r="C276" s="8">
        <v>15.096539</v>
      </c>
      <c r="D276" s="9">
        <f t="shared" si="1"/>
        <v>9.927015</v>
      </c>
      <c r="E276" s="13">
        <f t="shared" si="2"/>
        <v>0.655765</v>
      </c>
      <c r="F276" s="13">
        <f t="shared" si="3"/>
        <v>9.27125</v>
      </c>
    </row>
    <row r="277">
      <c r="A277" s="7">
        <v>36927.0</v>
      </c>
      <c r="B277" s="8">
        <v>25.012426</v>
      </c>
      <c r="C277" s="8">
        <v>15.478261</v>
      </c>
      <c r="D277" s="9">
        <f t="shared" si="1"/>
        <v>9.534165</v>
      </c>
      <c r="E277" s="13">
        <f t="shared" si="2"/>
        <v>-0.39285</v>
      </c>
      <c r="F277" s="13">
        <f t="shared" si="3"/>
        <v>9.927015</v>
      </c>
    </row>
    <row r="278">
      <c r="A278" s="7">
        <v>36928.0</v>
      </c>
      <c r="B278" s="8">
        <v>25.173731</v>
      </c>
      <c r="C278" s="8">
        <v>15.535781</v>
      </c>
      <c r="D278" s="9">
        <f t="shared" si="1"/>
        <v>9.63795</v>
      </c>
      <c r="E278" s="13">
        <f t="shared" si="2"/>
        <v>0.103785</v>
      </c>
      <c r="F278" s="13">
        <f t="shared" si="3"/>
        <v>9.534165</v>
      </c>
    </row>
    <row r="279">
      <c r="A279" s="7">
        <v>36929.0</v>
      </c>
      <c r="B279" s="8">
        <v>26.135956</v>
      </c>
      <c r="C279" s="8">
        <v>15.687434</v>
      </c>
      <c r="D279" s="9">
        <f t="shared" si="1"/>
        <v>10.448522</v>
      </c>
      <c r="E279" s="13">
        <f t="shared" si="2"/>
        <v>0.810572</v>
      </c>
      <c r="F279" s="13">
        <f t="shared" si="3"/>
        <v>9.63795</v>
      </c>
    </row>
    <row r="280">
      <c r="A280" s="7">
        <v>36930.0</v>
      </c>
      <c r="B280" s="8">
        <v>26.058079</v>
      </c>
      <c r="C280" s="8">
        <v>15.84692</v>
      </c>
      <c r="D280" s="9">
        <f t="shared" si="1"/>
        <v>10.211159</v>
      </c>
      <c r="E280" s="13">
        <f t="shared" si="2"/>
        <v>-0.237363</v>
      </c>
      <c r="F280" s="13">
        <f t="shared" si="3"/>
        <v>10.448522</v>
      </c>
    </row>
    <row r="281">
      <c r="A281" s="7">
        <v>36931.0</v>
      </c>
      <c r="B281" s="8">
        <v>25.696568</v>
      </c>
      <c r="C281" s="8">
        <v>15.724037</v>
      </c>
      <c r="D281" s="9">
        <f t="shared" si="1"/>
        <v>9.972531</v>
      </c>
      <c r="E281" s="13">
        <f t="shared" si="2"/>
        <v>-0.238628</v>
      </c>
      <c r="F281" s="13">
        <f t="shared" si="3"/>
        <v>10.211159</v>
      </c>
    </row>
    <row r="282">
      <c r="A282" s="7">
        <v>36934.0</v>
      </c>
      <c r="B282" s="8">
        <v>26.113707</v>
      </c>
      <c r="C282" s="8">
        <v>15.901828</v>
      </c>
      <c r="D282" s="9">
        <f t="shared" si="1"/>
        <v>10.211879</v>
      </c>
      <c r="E282" s="13">
        <f t="shared" si="2"/>
        <v>0.239348</v>
      </c>
      <c r="F282" s="13">
        <f t="shared" si="3"/>
        <v>9.972531</v>
      </c>
    </row>
    <row r="283">
      <c r="A283" s="7">
        <v>36935.0</v>
      </c>
      <c r="B283" s="8">
        <v>26.224949</v>
      </c>
      <c r="C283" s="8">
        <v>15.676975</v>
      </c>
      <c r="D283" s="9">
        <f t="shared" si="1"/>
        <v>10.547974</v>
      </c>
      <c r="E283" s="13">
        <f t="shared" si="2"/>
        <v>0.336095</v>
      </c>
      <c r="F283" s="13">
        <f t="shared" si="3"/>
        <v>10.211879</v>
      </c>
    </row>
    <row r="284">
      <c r="A284" s="7">
        <v>36936.0</v>
      </c>
      <c r="B284" s="8">
        <v>25.974661</v>
      </c>
      <c r="C284" s="8">
        <v>15.556699</v>
      </c>
      <c r="D284" s="9">
        <f t="shared" si="1"/>
        <v>10.417962</v>
      </c>
      <c r="E284" s="13">
        <f t="shared" si="2"/>
        <v>-0.130012</v>
      </c>
      <c r="F284" s="13">
        <f t="shared" si="3"/>
        <v>10.547974</v>
      </c>
    </row>
    <row r="285">
      <c r="A285" s="7">
        <v>36937.0</v>
      </c>
      <c r="B285" s="8">
        <v>26.058079</v>
      </c>
      <c r="C285" s="8">
        <v>15.26126</v>
      </c>
      <c r="D285" s="9">
        <f t="shared" si="1"/>
        <v>10.796819</v>
      </c>
      <c r="E285" s="13">
        <f t="shared" si="2"/>
        <v>0.378857</v>
      </c>
      <c r="F285" s="13">
        <f t="shared" si="3"/>
        <v>10.417962</v>
      </c>
    </row>
    <row r="286">
      <c r="A286" s="7">
        <v>36938.0</v>
      </c>
      <c r="B286" s="8">
        <v>26.319508</v>
      </c>
      <c r="C286" s="8">
        <v>15.520094</v>
      </c>
      <c r="D286" s="9">
        <f t="shared" si="1"/>
        <v>10.799414</v>
      </c>
      <c r="E286" s="13">
        <f t="shared" si="2"/>
        <v>0.002595</v>
      </c>
      <c r="F286" s="13">
        <f t="shared" si="3"/>
        <v>10.796819</v>
      </c>
    </row>
    <row r="287">
      <c r="A287" s="7">
        <v>36942.0</v>
      </c>
      <c r="B287" s="8">
        <v>26.975819</v>
      </c>
      <c r="C287" s="8">
        <v>15.28741</v>
      </c>
      <c r="D287" s="9">
        <f t="shared" si="1"/>
        <v>11.688409</v>
      </c>
      <c r="E287" s="13">
        <f t="shared" si="2"/>
        <v>0.888995</v>
      </c>
      <c r="F287" s="13">
        <f t="shared" si="3"/>
        <v>10.799414</v>
      </c>
    </row>
    <row r="288">
      <c r="A288" s="7">
        <v>36943.0</v>
      </c>
      <c r="B288" s="8">
        <v>26.280571</v>
      </c>
      <c r="C288" s="8">
        <v>14.359223</v>
      </c>
      <c r="D288" s="9">
        <f t="shared" si="1"/>
        <v>11.921348</v>
      </c>
      <c r="E288" s="13">
        <f t="shared" si="2"/>
        <v>0.232939</v>
      </c>
      <c r="F288" s="13">
        <f t="shared" si="3"/>
        <v>11.688409</v>
      </c>
    </row>
    <row r="289">
      <c r="A289" s="7">
        <v>36944.0</v>
      </c>
      <c r="B289" s="8">
        <v>25.891216</v>
      </c>
      <c r="C289" s="8">
        <v>13.854611</v>
      </c>
      <c r="D289" s="9">
        <f t="shared" si="1"/>
        <v>12.036605</v>
      </c>
      <c r="E289" s="13">
        <f t="shared" si="2"/>
        <v>0.115257</v>
      </c>
      <c r="F289" s="13">
        <f t="shared" si="3"/>
        <v>11.921348</v>
      </c>
    </row>
    <row r="290">
      <c r="A290" s="7">
        <v>36945.0</v>
      </c>
      <c r="B290" s="8">
        <v>25.796669</v>
      </c>
      <c r="C290" s="8">
        <v>13.595776</v>
      </c>
      <c r="D290" s="9">
        <f t="shared" si="1"/>
        <v>12.200893</v>
      </c>
      <c r="E290" s="13">
        <f t="shared" si="2"/>
        <v>0.164288</v>
      </c>
      <c r="F290" s="13">
        <f t="shared" si="3"/>
        <v>12.036605</v>
      </c>
    </row>
    <row r="291">
      <c r="A291" s="7">
        <v>36948.0</v>
      </c>
      <c r="B291" s="8">
        <v>25.741049</v>
      </c>
      <c r="C291" s="8">
        <v>13.718661</v>
      </c>
      <c r="D291" s="9">
        <f t="shared" si="1"/>
        <v>12.022388</v>
      </c>
      <c r="E291" s="13">
        <f t="shared" si="2"/>
        <v>-0.178505</v>
      </c>
      <c r="F291" s="13">
        <f t="shared" si="3"/>
        <v>12.200893</v>
      </c>
    </row>
    <row r="292">
      <c r="A292" s="7">
        <v>36949.0</v>
      </c>
      <c r="B292" s="8">
        <v>25.61869</v>
      </c>
      <c r="C292" s="8">
        <v>13.595776</v>
      </c>
      <c r="D292" s="9">
        <f t="shared" si="1"/>
        <v>12.022914</v>
      </c>
      <c r="E292" s="13">
        <f t="shared" si="2"/>
        <v>0.000526</v>
      </c>
      <c r="F292" s="13">
        <f t="shared" si="3"/>
        <v>12.022388</v>
      </c>
    </row>
    <row r="293">
      <c r="A293" s="7">
        <v>36950.0</v>
      </c>
      <c r="B293" s="8">
        <v>25.629807</v>
      </c>
      <c r="C293" s="8">
        <v>13.86508</v>
      </c>
      <c r="D293" s="9">
        <f t="shared" si="1"/>
        <v>11.764727</v>
      </c>
      <c r="E293" s="13">
        <f t="shared" si="2"/>
        <v>-0.258187</v>
      </c>
      <c r="F293" s="13">
        <f t="shared" si="3"/>
        <v>12.022914</v>
      </c>
    </row>
    <row r="294">
      <c r="A294" s="7">
        <v>36951.0</v>
      </c>
      <c r="B294" s="8">
        <v>25.479633</v>
      </c>
      <c r="C294" s="8">
        <v>13.778793</v>
      </c>
      <c r="D294" s="9">
        <f t="shared" si="1"/>
        <v>11.70084</v>
      </c>
      <c r="E294" s="13">
        <f t="shared" si="2"/>
        <v>-0.063887</v>
      </c>
      <c r="F294" s="13">
        <f t="shared" si="3"/>
        <v>11.764727</v>
      </c>
    </row>
    <row r="295">
      <c r="A295" s="7">
        <v>36952.0</v>
      </c>
      <c r="B295" s="8">
        <v>24.945677</v>
      </c>
      <c r="C295" s="8">
        <v>13.739576</v>
      </c>
      <c r="D295" s="9">
        <f t="shared" si="1"/>
        <v>11.206101</v>
      </c>
      <c r="E295" s="13">
        <f t="shared" si="2"/>
        <v>-0.494739</v>
      </c>
      <c r="F295" s="13">
        <f t="shared" si="3"/>
        <v>11.70084</v>
      </c>
    </row>
    <row r="296">
      <c r="A296" s="7">
        <v>36955.0</v>
      </c>
      <c r="B296" s="8">
        <v>25.373962</v>
      </c>
      <c r="C296" s="8">
        <v>13.125157</v>
      </c>
      <c r="D296" s="9">
        <f t="shared" si="1"/>
        <v>12.248805</v>
      </c>
      <c r="E296" s="13">
        <f t="shared" si="2"/>
        <v>1.042704</v>
      </c>
      <c r="F296" s="13">
        <f t="shared" si="3"/>
        <v>11.206101</v>
      </c>
    </row>
    <row r="297">
      <c r="A297" s="7">
        <v>36956.0</v>
      </c>
      <c r="B297" s="8">
        <v>25.479633</v>
      </c>
      <c r="C297" s="8">
        <v>13.020563</v>
      </c>
      <c r="D297" s="9">
        <f t="shared" si="1"/>
        <v>12.45907</v>
      </c>
      <c r="E297" s="13">
        <f t="shared" si="2"/>
        <v>0.210265</v>
      </c>
      <c r="F297" s="13">
        <f t="shared" si="3"/>
        <v>12.248805</v>
      </c>
    </row>
    <row r="298">
      <c r="A298" s="7">
        <v>36957.0</v>
      </c>
      <c r="B298" s="8">
        <v>25.674904</v>
      </c>
      <c r="C298" s="8">
        <v>13.185286</v>
      </c>
      <c r="D298" s="9">
        <f t="shared" si="1"/>
        <v>12.489618</v>
      </c>
      <c r="E298" s="13">
        <f t="shared" si="2"/>
        <v>0.030548</v>
      </c>
      <c r="F298" s="13">
        <f t="shared" si="3"/>
        <v>12.45907</v>
      </c>
    </row>
    <row r="299">
      <c r="A299" s="7">
        <v>36958.0</v>
      </c>
      <c r="B299" s="8">
        <v>26.16585</v>
      </c>
      <c r="C299" s="8">
        <v>13.4389</v>
      </c>
      <c r="D299" s="9">
        <f t="shared" si="1"/>
        <v>12.72695</v>
      </c>
      <c r="E299" s="13">
        <f t="shared" si="2"/>
        <v>0.237332</v>
      </c>
      <c r="F299" s="13">
        <f t="shared" si="3"/>
        <v>12.489618</v>
      </c>
    </row>
    <row r="300">
      <c r="A300" s="7">
        <v>36959.0</v>
      </c>
      <c r="B300" s="8">
        <v>25.886911</v>
      </c>
      <c r="C300" s="8">
        <v>13.465044</v>
      </c>
      <c r="D300" s="9">
        <f t="shared" si="1"/>
        <v>12.421867</v>
      </c>
      <c r="E300" s="13">
        <f t="shared" si="2"/>
        <v>-0.305083</v>
      </c>
      <c r="F300" s="13">
        <f t="shared" si="3"/>
        <v>12.72695</v>
      </c>
    </row>
    <row r="301">
      <c r="A301" s="7">
        <v>36962.0</v>
      </c>
      <c r="B301" s="8">
        <v>25.412682</v>
      </c>
      <c r="C301" s="8">
        <v>13.099008</v>
      </c>
      <c r="D301" s="9">
        <f t="shared" si="1"/>
        <v>12.313674</v>
      </c>
      <c r="E301" s="13">
        <f t="shared" si="2"/>
        <v>-0.108193</v>
      </c>
      <c r="F301" s="13">
        <f t="shared" si="3"/>
        <v>12.421867</v>
      </c>
    </row>
    <row r="302">
      <c r="A302" s="7">
        <v>36963.0</v>
      </c>
      <c r="B302" s="8">
        <v>25.022141</v>
      </c>
      <c r="C302" s="8">
        <v>12.791995</v>
      </c>
      <c r="D302" s="9">
        <f t="shared" si="1"/>
        <v>12.230146</v>
      </c>
      <c r="E302" s="13">
        <f t="shared" si="2"/>
        <v>-0.083528</v>
      </c>
      <c r="F302" s="13">
        <f t="shared" si="3"/>
        <v>12.313674</v>
      </c>
    </row>
    <row r="303">
      <c r="A303" s="7">
        <v>36964.0</v>
      </c>
      <c r="B303" s="8">
        <v>24.698582</v>
      </c>
      <c r="C303" s="8">
        <v>12.508604</v>
      </c>
      <c r="D303" s="9">
        <f t="shared" si="1"/>
        <v>12.189978</v>
      </c>
      <c r="E303" s="13">
        <f t="shared" si="2"/>
        <v>-0.040168</v>
      </c>
      <c r="F303" s="13">
        <f t="shared" si="3"/>
        <v>12.230146</v>
      </c>
    </row>
    <row r="304">
      <c r="A304" s="7">
        <v>36965.0</v>
      </c>
      <c r="B304" s="8">
        <v>24.564665</v>
      </c>
      <c r="C304" s="8">
        <v>12.503352</v>
      </c>
      <c r="D304" s="9">
        <f t="shared" si="1"/>
        <v>12.061313</v>
      </c>
      <c r="E304" s="13">
        <f t="shared" si="2"/>
        <v>-0.128665</v>
      </c>
      <c r="F304" s="13">
        <f t="shared" si="3"/>
        <v>12.189978</v>
      </c>
    </row>
    <row r="305">
      <c r="A305" s="7">
        <v>36966.0</v>
      </c>
      <c r="B305" s="8">
        <v>23.98444</v>
      </c>
      <c r="C305" s="8">
        <v>12.765759</v>
      </c>
      <c r="D305" s="9">
        <f t="shared" si="1"/>
        <v>11.218681</v>
      </c>
      <c r="E305" s="13">
        <f t="shared" si="2"/>
        <v>-0.842632</v>
      </c>
      <c r="F305" s="13">
        <f t="shared" si="3"/>
        <v>12.061313</v>
      </c>
    </row>
    <row r="306">
      <c r="A306" s="7">
        <v>36969.0</v>
      </c>
      <c r="B306" s="8">
        <v>23.811497</v>
      </c>
      <c r="C306" s="8">
        <v>12.700156</v>
      </c>
      <c r="D306" s="9">
        <f t="shared" si="1"/>
        <v>11.111341</v>
      </c>
      <c r="E306" s="13">
        <f t="shared" si="2"/>
        <v>-0.10734</v>
      </c>
      <c r="F306" s="13">
        <f t="shared" si="3"/>
        <v>11.218681</v>
      </c>
    </row>
    <row r="307">
      <c r="A307" s="7">
        <v>36970.0</v>
      </c>
      <c r="B307" s="8">
        <v>23.220106</v>
      </c>
      <c r="C307" s="8">
        <v>12.445628</v>
      </c>
      <c r="D307" s="9">
        <f t="shared" si="1"/>
        <v>10.774478</v>
      </c>
      <c r="E307" s="13">
        <f t="shared" si="2"/>
        <v>-0.336863</v>
      </c>
      <c r="F307" s="13">
        <f t="shared" si="3"/>
        <v>11.111341</v>
      </c>
    </row>
    <row r="308">
      <c r="A308" s="7">
        <v>36971.0</v>
      </c>
      <c r="B308" s="8">
        <v>23.437696</v>
      </c>
      <c r="C308" s="8">
        <v>11.873601</v>
      </c>
      <c r="D308" s="9">
        <f t="shared" si="1"/>
        <v>11.564095</v>
      </c>
      <c r="E308" s="13">
        <f t="shared" si="2"/>
        <v>0.789617</v>
      </c>
      <c r="F308" s="13">
        <f t="shared" si="3"/>
        <v>10.774478</v>
      </c>
    </row>
    <row r="309">
      <c r="A309" s="7">
        <v>36972.0</v>
      </c>
      <c r="B309" s="8">
        <v>23.766857</v>
      </c>
      <c r="C309" s="8">
        <v>11.996922</v>
      </c>
      <c r="D309" s="9">
        <f t="shared" si="1"/>
        <v>11.769935</v>
      </c>
      <c r="E309" s="13">
        <f t="shared" si="2"/>
        <v>0.20584</v>
      </c>
      <c r="F309" s="13">
        <f t="shared" si="3"/>
        <v>11.564095</v>
      </c>
    </row>
    <row r="310">
      <c r="A310" s="7">
        <v>36973.0</v>
      </c>
      <c r="B310" s="8">
        <v>24.464243</v>
      </c>
      <c r="C310" s="8">
        <v>11.939197</v>
      </c>
      <c r="D310" s="9">
        <f t="shared" si="1"/>
        <v>12.525046</v>
      </c>
      <c r="E310" s="13">
        <f t="shared" si="2"/>
        <v>0.755111</v>
      </c>
      <c r="F310" s="13">
        <f t="shared" si="3"/>
        <v>11.769935</v>
      </c>
    </row>
    <row r="311">
      <c r="A311" s="7">
        <v>36976.0</v>
      </c>
      <c r="B311" s="8">
        <v>24.436346</v>
      </c>
      <c r="C311" s="8">
        <v>11.781759</v>
      </c>
      <c r="D311" s="9">
        <f t="shared" si="1"/>
        <v>12.654587</v>
      </c>
      <c r="E311" s="13">
        <f t="shared" si="2"/>
        <v>0.129541</v>
      </c>
      <c r="F311" s="13">
        <f t="shared" si="3"/>
        <v>12.525046</v>
      </c>
    </row>
    <row r="312">
      <c r="A312" s="7">
        <v>36977.0</v>
      </c>
      <c r="B312" s="8">
        <v>24.570246</v>
      </c>
      <c r="C312" s="8">
        <v>12.230459</v>
      </c>
      <c r="D312" s="9">
        <f t="shared" si="1"/>
        <v>12.339787</v>
      </c>
      <c r="E312" s="13">
        <f t="shared" si="2"/>
        <v>-0.3148</v>
      </c>
      <c r="F312" s="13">
        <f t="shared" si="3"/>
        <v>12.654587</v>
      </c>
    </row>
    <row r="313">
      <c r="A313" s="7">
        <v>36978.0</v>
      </c>
      <c r="B313" s="8">
        <v>24.034645</v>
      </c>
      <c r="C313" s="8">
        <v>12.057277</v>
      </c>
      <c r="D313" s="9">
        <f t="shared" si="1"/>
        <v>11.977368</v>
      </c>
      <c r="E313" s="13">
        <f t="shared" si="2"/>
        <v>-0.362419</v>
      </c>
      <c r="F313" s="13">
        <f t="shared" si="3"/>
        <v>12.339787</v>
      </c>
    </row>
    <row r="314">
      <c r="A314" s="7">
        <v>36979.0</v>
      </c>
      <c r="B314" s="8">
        <v>24.129501</v>
      </c>
      <c r="C314" s="8">
        <v>11.682044</v>
      </c>
      <c r="D314" s="9">
        <f t="shared" si="1"/>
        <v>12.447457</v>
      </c>
      <c r="E314" s="13">
        <f t="shared" si="2"/>
        <v>0.470089</v>
      </c>
      <c r="F314" s="13">
        <f t="shared" si="3"/>
        <v>11.977368</v>
      </c>
    </row>
    <row r="315">
      <c r="A315" s="7">
        <v>36980.0</v>
      </c>
      <c r="B315" s="8">
        <v>24.520046</v>
      </c>
      <c r="C315" s="8">
        <v>11.849981</v>
      </c>
      <c r="D315" s="9">
        <f t="shared" si="1"/>
        <v>12.670065</v>
      </c>
      <c r="E315" s="13">
        <f t="shared" si="2"/>
        <v>0.222608</v>
      </c>
      <c r="F315" s="13">
        <f t="shared" si="3"/>
        <v>12.447457</v>
      </c>
    </row>
    <row r="316">
      <c r="A316" s="7">
        <v>36983.0</v>
      </c>
      <c r="B316" s="8">
        <v>24.575823</v>
      </c>
      <c r="C316" s="8">
        <v>12.031034</v>
      </c>
      <c r="D316" s="9">
        <f t="shared" si="1"/>
        <v>12.544789</v>
      </c>
      <c r="E316" s="13">
        <f t="shared" si="2"/>
        <v>-0.125276</v>
      </c>
      <c r="F316" s="13">
        <f t="shared" si="3"/>
        <v>12.670065</v>
      </c>
    </row>
    <row r="317">
      <c r="A317" s="7">
        <v>36984.0</v>
      </c>
      <c r="B317" s="8">
        <v>24.034645</v>
      </c>
      <c r="C317" s="8">
        <v>11.718785</v>
      </c>
      <c r="D317" s="9">
        <f t="shared" si="1"/>
        <v>12.31586</v>
      </c>
      <c r="E317" s="13">
        <f t="shared" si="2"/>
        <v>-0.228929</v>
      </c>
      <c r="F317" s="13">
        <f t="shared" si="3"/>
        <v>12.544789</v>
      </c>
    </row>
    <row r="318">
      <c r="A318" s="7">
        <v>36985.0</v>
      </c>
      <c r="B318" s="8">
        <v>24.492144</v>
      </c>
      <c r="C318" s="8">
        <v>11.873601</v>
      </c>
      <c r="D318" s="9">
        <f t="shared" si="1"/>
        <v>12.618543</v>
      </c>
      <c r="E318" s="13">
        <f t="shared" si="2"/>
        <v>0.302683</v>
      </c>
      <c r="F318" s="13">
        <f t="shared" si="3"/>
        <v>12.31586</v>
      </c>
    </row>
    <row r="319">
      <c r="A319" s="7">
        <v>36986.0</v>
      </c>
      <c r="B319" s="8">
        <v>24.603706</v>
      </c>
      <c r="C319" s="8">
        <v>11.886716</v>
      </c>
      <c r="D319" s="9">
        <f t="shared" si="1"/>
        <v>12.71699</v>
      </c>
      <c r="E319" s="13">
        <f t="shared" si="2"/>
        <v>0.098447</v>
      </c>
      <c r="F319" s="13">
        <f t="shared" si="3"/>
        <v>12.618543</v>
      </c>
    </row>
    <row r="320">
      <c r="A320" s="7">
        <v>36987.0</v>
      </c>
      <c r="B320" s="8">
        <v>23.432114</v>
      </c>
      <c r="C320" s="8">
        <v>11.808001</v>
      </c>
      <c r="D320" s="9">
        <f t="shared" si="1"/>
        <v>11.624113</v>
      </c>
      <c r="E320" s="13">
        <f t="shared" si="2"/>
        <v>-1.092877</v>
      </c>
      <c r="F320" s="13">
        <f t="shared" si="3"/>
        <v>12.71699</v>
      </c>
    </row>
    <row r="321">
      <c r="A321" s="7">
        <v>36990.0</v>
      </c>
      <c r="B321" s="8">
        <v>23.153156</v>
      </c>
      <c r="C321" s="8">
        <v>11.519355</v>
      </c>
      <c r="D321" s="9">
        <f t="shared" si="1"/>
        <v>11.633801</v>
      </c>
      <c r="E321" s="13">
        <f t="shared" si="2"/>
        <v>0.009688</v>
      </c>
      <c r="F321" s="13">
        <f t="shared" si="3"/>
        <v>11.624113</v>
      </c>
    </row>
    <row r="322">
      <c r="A322" s="7">
        <v>36991.0</v>
      </c>
      <c r="B322" s="8">
        <v>23.515799</v>
      </c>
      <c r="C322" s="8">
        <v>11.453759</v>
      </c>
      <c r="D322" s="9">
        <f t="shared" si="1"/>
        <v>12.06204</v>
      </c>
      <c r="E322" s="13">
        <f t="shared" si="2"/>
        <v>0.428239</v>
      </c>
      <c r="F322" s="13">
        <f t="shared" si="3"/>
        <v>11.633801</v>
      </c>
    </row>
    <row r="323">
      <c r="A323" s="7">
        <v>36992.0</v>
      </c>
      <c r="B323" s="8">
        <v>23.091782</v>
      </c>
      <c r="C323" s="8">
        <v>11.579706</v>
      </c>
      <c r="D323" s="9">
        <f t="shared" si="1"/>
        <v>11.512076</v>
      </c>
      <c r="E323" s="13">
        <f t="shared" si="2"/>
        <v>-0.549964</v>
      </c>
      <c r="F323" s="13">
        <f t="shared" si="3"/>
        <v>12.06204</v>
      </c>
    </row>
    <row r="324">
      <c r="A324" s="7">
        <v>36993.0</v>
      </c>
      <c r="B324" s="8">
        <v>23.381908</v>
      </c>
      <c r="C324" s="8">
        <v>11.695161</v>
      </c>
      <c r="D324" s="9">
        <f t="shared" si="1"/>
        <v>11.686747</v>
      </c>
      <c r="E324" s="13">
        <f t="shared" si="2"/>
        <v>0.174671</v>
      </c>
      <c r="F324" s="13">
        <f t="shared" si="3"/>
        <v>11.512076</v>
      </c>
    </row>
    <row r="325">
      <c r="A325" s="7">
        <v>36997.0</v>
      </c>
      <c r="B325" s="8">
        <v>23.543694</v>
      </c>
      <c r="C325" s="8">
        <v>11.915582</v>
      </c>
      <c r="D325" s="9">
        <f t="shared" si="1"/>
        <v>11.628112</v>
      </c>
      <c r="E325" s="13">
        <f t="shared" si="2"/>
        <v>-0.058635</v>
      </c>
      <c r="F325" s="13">
        <f t="shared" si="3"/>
        <v>11.686747</v>
      </c>
    </row>
    <row r="326">
      <c r="A326" s="7">
        <v>36998.0</v>
      </c>
      <c r="B326" s="8">
        <v>23.582747</v>
      </c>
      <c r="C326" s="8">
        <v>11.991675</v>
      </c>
      <c r="D326" s="9">
        <f t="shared" si="1"/>
        <v>11.591072</v>
      </c>
      <c r="E326" s="13">
        <f t="shared" si="2"/>
        <v>-0.03704</v>
      </c>
      <c r="F326" s="13">
        <f t="shared" si="3"/>
        <v>11.628112</v>
      </c>
    </row>
    <row r="327">
      <c r="A327" s="7">
        <v>36999.0</v>
      </c>
      <c r="B327" s="8">
        <v>23.465593</v>
      </c>
      <c r="C327" s="8">
        <v>12.267195</v>
      </c>
      <c r="D327" s="9">
        <f t="shared" si="1"/>
        <v>11.198398</v>
      </c>
      <c r="E327" s="13">
        <f t="shared" si="2"/>
        <v>-0.392674</v>
      </c>
      <c r="F327" s="13">
        <f t="shared" si="3"/>
        <v>11.591072</v>
      </c>
    </row>
    <row r="328">
      <c r="A328" s="7">
        <v>37000.0</v>
      </c>
      <c r="B328" s="8">
        <v>23.69433</v>
      </c>
      <c r="C328" s="8">
        <v>12.463992</v>
      </c>
      <c r="D328" s="9">
        <f t="shared" si="1"/>
        <v>11.230338</v>
      </c>
      <c r="E328" s="13">
        <f t="shared" si="2"/>
        <v>0.03194</v>
      </c>
      <c r="F328" s="13">
        <f t="shared" si="3"/>
        <v>11.198398</v>
      </c>
    </row>
    <row r="329">
      <c r="A329" s="7">
        <v>37001.0</v>
      </c>
      <c r="B329" s="8">
        <v>23.019249</v>
      </c>
      <c r="C329" s="8">
        <v>12.332803</v>
      </c>
      <c r="D329" s="9">
        <f t="shared" si="1"/>
        <v>10.686446</v>
      </c>
      <c r="E329" s="13">
        <f t="shared" si="2"/>
        <v>-0.543892</v>
      </c>
      <c r="F329" s="13">
        <f t="shared" si="3"/>
        <v>11.230338</v>
      </c>
    </row>
    <row r="330">
      <c r="A330" s="7">
        <v>37004.0</v>
      </c>
      <c r="B330" s="8">
        <v>23.582747</v>
      </c>
      <c r="C330" s="8">
        <v>12.450882</v>
      </c>
      <c r="D330" s="9">
        <f t="shared" si="1"/>
        <v>11.131865</v>
      </c>
      <c r="E330" s="13">
        <f t="shared" si="2"/>
        <v>0.445419</v>
      </c>
      <c r="F330" s="13">
        <f t="shared" si="3"/>
        <v>10.686446</v>
      </c>
    </row>
    <row r="331">
      <c r="A331" s="7">
        <v>37005.0</v>
      </c>
      <c r="B331" s="8">
        <v>24.073711</v>
      </c>
      <c r="C331" s="8">
        <v>12.435133</v>
      </c>
      <c r="D331" s="9">
        <f t="shared" si="1"/>
        <v>11.638578</v>
      </c>
      <c r="E331" s="13">
        <f t="shared" si="2"/>
        <v>0.506713</v>
      </c>
      <c r="F331" s="13">
        <f t="shared" si="3"/>
        <v>11.131865</v>
      </c>
    </row>
    <row r="332">
      <c r="A332" s="7">
        <v>37006.0</v>
      </c>
      <c r="B332" s="8">
        <v>24.586979</v>
      </c>
      <c r="C332" s="8">
        <v>12.647678</v>
      </c>
      <c r="D332" s="9">
        <f t="shared" si="1"/>
        <v>11.939301</v>
      </c>
      <c r="E332" s="13">
        <f t="shared" si="2"/>
        <v>0.300723</v>
      </c>
      <c r="F332" s="13">
        <f t="shared" si="3"/>
        <v>11.638578</v>
      </c>
    </row>
    <row r="333">
      <c r="A333" s="7">
        <v>37007.0</v>
      </c>
      <c r="B333" s="8">
        <v>25.050045</v>
      </c>
      <c r="C333" s="8">
        <v>12.306561</v>
      </c>
      <c r="D333" s="9">
        <f t="shared" si="1"/>
        <v>12.743484</v>
      </c>
      <c r="E333" s="13">
        <f t="shared" si="2"/>
        <v>0.804183</v>
      </c>
      <c r="F333" s="13">
        <f t="shared" si="3"/>
        <v>11.939301</v>
      </c>
    </row>
    <row r="334">
      <c r="A334" s="7">
        <v>37008.0</v>
      </c>
      <c r="B334" s="8">
        <v>24.603706</v>
      </c>
      <c r="C334" s="8">
        <v>12.332803</v>
      </c>
      <c r="D334" s="9">
        <f t="shared" si="1"/>
        <v>12.270903</v>
      </c>
      <c r="E334" s="13">
        <f t="shared" si="2"/>
        <v>-0.472581</v>
      </c>
      <c r="F334" s="13">
        <f t="shared" si="3"/>
        <v>12.743484</v>
      </c>
    </row>
    <row r="335">
      <c r="A335" s="7">
        <v>37011.0</v>
      </c>
      <c r="B335" s="8">
        <v>24.441931</v>
      </c>
      <c r="C335" s="8">
        <v>12.120252</v>
      </c>
      <c r="D335" s="9">
        <f t="shared" si="1"/>
        <v>12.321679</v>
      </c>
      <c r="E335" s="13">
        <f t="shared" si="2"/>
        <v>0.050776</v>
      </c>
      <c r="F335" s="13">
        <f t="shared" si="3"/>
        <v>12.270903</v>
      </c>
    </row>
    <row r="336">
      <c r="A336" s="7">
        <v>37012.0</v>
      </c>
      <c r="B336" s="8">
        <v>24.910578</v>
      </c>
      <c r="C336" s="8">
        <v>12.498108</v>
      </c>
      <c r="D336" s="9">
        <f t="shared" si="1"/>
        <v>12.41247</v>
      </c>
      <c r="E336" s="13">
        <f t="shared" si="2"/>
        <v>0.090791</v>
      </c>
      <c r="F336" s="13">
        <f t="shared" si="3"/>
        <v>12.321679</v>
      </c>
    </row>
    <row r="337">
      <c r="A337" s="7">
        <v>37013.0</v>
      </c>
      <c r="B337" s="8">
        <v>24.720882</v>
      </c>
      <c r="C337" s="8">
        <v>12.482363</v>
      </c>
      <c r="D337" s="9">
        <f t="shared" si="1"/>
        <v>12.238519</v>
      </c>
      <c r="E337" s="13">
        <f t="shared" si="2"/>
        <v>-0.173951</v>
      </c>
      <c r="F337" s="13">
        <f t="shared" si="3"/>
        <v>12.41247</v>
      </c>
    </row>
    <row r="338">
      <c r="A338" s="7">
        <v>37014.0</v>
      </c>
      <c r="B338" s="8">
        <v>24.681833</v>
      </c>
      <c r="C338" s="8">
        <v>12.267195</v>
      </c>
      <c r="D338" s="9">
        <f t="shared" si="1"/>
        <v>12.414638</v>
      </c>
      <c r="E338" s="13">
        <f t="shared" si="2"/>
        <v>0.176119</v>
      </c>
      <c r="F338" s="13">
        <f t="shared" si="3"/>
        <v>12.238519</v>
      </c>
    </row>
    <row r="339">
      <c r="A339" s="7">
        <v>37015.0</v>
      </c>
      <c r="B339" s="8">
        <v>24.927303</v>
      </c>
      <c r="C339" s="8">
        <v>12.288186</v>
      </c>
      <c r="D339" s="9">
        <f t="shared" si="1"/>
        <v>12.639117</v>
      </c>
      <c r="E339" s="13">
        <f t="shared" si="2"/>
        <v>0.224479</v>
      </c>
      <c r="F339" s="13">
        <f t="shared" si="3"/>
        <v>12.414638</v>
      </c>
    </row>
    <row r="340">
      <c r="A340" s="7">
        <v>37018.0</v>
      </c>
      <c r="B340" s="8">
        <v>25.072357</v>
      </c>
      <c r="C340" s="8">
        <v>12.285564</v>
      </c>
      <c r="D340" s="9">
        <f t="shared" si="1"/>
        <v>12.786793</v>
      </c>
      <c r="E340" s="13">
        <f t="shared" si="2"/>
        <v>0.147676</v>
      </c>
      <c r="F340" s="13">
        <f t="shared" si="3"/>
        <v>12.639117</v>
      </c>
    </row>
    <row r="341">
      <c r="A341" s="7">
        <v>37019.0</v>
      </c>
      <c r="B341" s="8">
        <v>25.100254</v>
      </c>
      <c r="C341" s="8">
        <v>12.219966</v>
      </c>
      <c r="D341" s="9">
        <f t="shared" si="1"/>
        <v>12.880288</v>
      </c>
      <c r="E341" s="13">
        <f t="shared" si="2"/>
        <v>0.093495</v>
      </c>
      <c r="F341" s="13">
        <f t="shared" si="3"/>
        <v>12.786793</v>
      </c>
    </row>
    <row r="342">
      <c r="A342" s="7">
        <v>37020.0</v>
      </c>
      <c r="B342" s="8">
        <v>25.407101</v>
      </c>
      <c r="C342" s="8">
        <v>12.007424</v>
      </c>
      <c r="D342" s="9">
        <f t="shared" si="1"/>
        <v>13.399677</v>
      </c>
      <c r="E342" s="13">
        <f t="shared" si="2"/>
        <v>0.519389</v>
      </c>
      <c r="F342" s="13">
        <f t="shared" si="3"/>
        <v>12.880288</v>
      </c>
    </row>
    <row r="343">
      <c r="A343" s="7">
        <v>37021.0</v>
      </c>
      <c r="B343" s="8">
        <v>25.925962</v>
      </c>
      <c r="C343" s="8">
        <v>11.96806</v>
      </c>
      <c r="D343" s="9">
        <f t="shared" si="1"/>
        <v>13.957902</v>
      </c>
      <c r="E343" s="13">
        <f t="shared" si="2"/>
        <v>0.558225</v>
      </c>
      <c r="F343" s="13">
        <f t="shared" si="3"/>
        <v>13.399677</v>
      </c>
    </row>
    <row r="344">
      <c r="A344" s="7">
        <v>37022.0</v>
      </c>
      <c r="B344" s="8">
        <v>25.758595</v>
      </c>
      <c r="C344" s="8">
        <v>11.884088</v>
      </c>
      <c r="D344" s="9">
        <f t="shared" si="1"/>
        <v>13.874507</v>
      </c>
      <c r="E344" s="13">
        <f t="shared" si="2"/>
        <v>-0.083395</v>
      </c>
      <c r="F344" s="13">
        <f t="shared" si="3"/>
        <v>13.957902</v>
      </c>
    </row>
    <row r="345">
      <c r="A345" s="7">
        <v>37025.0</v>
      </c>
      <c r="B345" s="8">
        <v>25.747427</v>
      </c>
      <c r="C345" s="8">
        <v>12.073018</v>
      </c>
      <c r="D345" s="9">
        <f t="shared" si="1"/>
        <v>13.674409</v>
      </c>
      <c r="E345" s="13">
        <f t="shared" si="2"/>
        <v>-0.200098</v>
      </c>
      <c r="F345" s="13">
        <f t="shared" si="3"/>
        <v>13.874507</v>
      </c>
    </row>
    <row r="346">
      <c r="A346" s="7">
        <v>37026.0</v>
      </c>
      <c r="B346" s="8">
        <v>25.10582</v>
      </c>
      <c r="C346" s="8">
        <v>12.044157</v>
      </c>
      <c r="D346" s="9">
        <f t="shared" si="1"/>
        <v>13.061663</v>
      </c>
      <c r="E346" s="13">
        <f t="shared" si="2"/>
        <v>-0.612746</v>
      </c>
      <c r="F346" s="13">
        <f t="shared" si="3"/>
        <v>13.674409</v>
      </c>
    </row>
    <row r="347">
      <c r="A347" s="7">
        <v>37027.0</v>
      </c>
      <c r="B347" s="8">
        <v>25.250896</v>
      </c>
      <c r="C347" s="8">
        <v>12.655551</v>
      </c>
      <c r="D347" s="9">
        <f t="shared" si="1"/>
        <v>12.595345</v>
      </c>
      <c r="E347" s="13">
        <f t="shared" si="2"/>
        <v>-0.466318</v>
      </c>
      <c r="F347" s="13">
        <f t="shared" si="3"/>
        <v>13.061663</v>
      </c>
    </row>
    <row r="348">
      <c r="A348" s="7">
        <v>37028.0</v>
      </c>
      <c r="B348" s="8">
        <v>25.066784</v>
      </c>
      <c r="C348" s="8">
        <v>12.629309</v>
      </c>
      <c r="D348" s="9">
        <f t="shared" si="1"/>
        <v>12.437475</v>
      </c>
      <c r="E348" s="13">
        <f t="shared" si="2"/>
        <v>-0.15787</v>
      </c>
      <c r="F348" s="13">
        <f t="shared" si="3"/>
        <v>12.595345</v>
      </c>
    </row>
    <row r="349">
      <c r="A349" s="7">
        <v>37029.0</v>
      </c>
      <c r="B349" s="8">
        <v>25.094666</v>
      </c>
      <c r="C349" s="8">
        <v>12.621441</v>
      </c>
      <c r="D349" s="9">
        <f t="shared" si="1"/>
        <v>12.473225</v>
      </c>
      <c r="E349" s="13">
        <f t="shared" si="2"/>
        <v>0.03575</v>
      </c>
      <c r="F349" s="13">
        <f t="shared" si="3"/>
        <v>12.437475</v>
      </c>
    </row>
    <row r="350">
      <c r="A350" s="7">
        <v>37032.0</v>
      </c>
      <c r="B350" s="8">
        <v>25.066784</v>
      </c>
      <c r="C350" s="8">
        <v>12.671299</v>
      </c>
      <c r="D350" s="9">
        <f t="shared" si="1"/>
        <v>12.395485</v>
      </c>
      <c r="E350" s="13">
        <f t="shared" si="2"/>
        <v>-0.07774</v>
      </c>
      <c r="F350" s="13">
        <f t="shared" si="3"/>
        <v>12.473225</v>
      </c>
    </row>
    <row r="351">
      <c r="A351" s="7">
        <v>37033.0</v>
      </c>
      <c r="B351" s="8">
        <v>24.536762</v>
      </c>
      <c r="C351" s="8">
        <v>12.542715</v>
      </c>
      <c r="D351" s="9">
        <f t="shared" si="1"/>
        <v>11.994047</v>
      </c>
      <c r="E351" s="13">
        <f t="shared" si="2"/>
        <v>-0.401438</v>
      </c>
      <c r="F351" s="13">
        <f t="shared" si="3"/>
        <v>12.395485</v>
      </c>
    </row>
    <row r="352">
      <c r="A352" s="7">
        <v>37034.0</v>
      </c>
      <c r="B352" s="8">
        <v>24.96636</v>
      </c>
      <c r="C352" s="8">
        <v>12.778876</v>
      </c>
      <c r="D352" s="9">
        <f t="shared" si="1"/>
        <v>12.187484</v>
      </c>
      <c r="E352" s="13">
        <f t="shared" si="2"/>
        <v>0.193437</v>
      </c>
      <c r="F352" s="13">
        <f t="shared" si="3"/>
        <v>11.994047</v>
      </c>
    </row>
    <row r="353">
      <c r="A353" s="7">
        <v>37035.0</v>
      </c>
      <c r="B353" s="8">
        <v>25.0891</v>
      </c>
      <c r="C353" s="8">
        <v>12.881209</v>
      </c>
      <c r="D353" s="9">
        <f t="shared" si="1"/>
        <v>12.207891</v>
      </c>
      <c r="E353" s="13">
        <f t="shared" si="2"/>
        <v>0.020407</v>
      </c>
      <c r="F353" s="13">
        <f t="shared" si="3"/>
        <v>12.187484</v>
      </c>
    </row>
    <row r="354">
      <c r="A354" s="7">
        <v>37036.0</v>
      </c>
      <c r="B354" s="8">
        <v>24.99983</v>
      </c>
      <c r="C354" s="8">
        <v>12.639803</v>
      </c>
      <c r="D354" s="9">
        <f t="shared" si="1"/>
        <v>12.360027</v>
      </c>
      <c r="E354" s="13">
        <f t="shared" si="2"/>
        <v>0.152136</v>
      </c>
      <c r="F354" s="13">
        <f t="shared" si="3"/>
        <v>12.207891</v>
      </c>
    </row>
    <row r="355">
      <c r="A355" s="7">
        <v>37040.0</v>
      </c>
      <c r="B355" s="8">
        <v>25.061216</v>
      </c>
      <c r="C355" s="8">
        <v>12.684418</v>
      </c>
      <c r="D355" s="9">
        <f t="shared" si="1"/>
        <v>12.376798</v>
      </c>
      <c r="E355" s="13">
        <f t="shared" si="2"/>
        <v>0.016771</v>
      </c>
      <c r="F355" s="13">
        <f t="shared" si="3"/>
        <v>12.360027</v>
      </c>
    </row>
    <row r="356">
      <c r="A356" s="7">
        <v>37041.0</v>
      </c>
      <c r="B356" s="8">
        <v>25.434992</v>
      </c>
      <c r="C356" s="8">
        <v>12.563714</v>
      </c>
      <c r="D356" s="9">
        <f t="shared" si="1"/>
        <v>12.871278</v>
      </c>
      <c r="E356" s="13">
        <f t="shared" si="2"/>
        <v>0.49448</v>
      </c>
      <c r="F356" s="13">
        <f t="shared" si="3"/>
        <v>12.376798</v>
      </c>
    </row>
    <row r="357">
      <c r="A357" s="7">
        <v>37042.0</v>
      </c>
      <c r="B357" s="8">
        <v>24.971939</v>
      </c>
      <c r="C357" s="8">
        <v>12.437761</v>
      </c>
      <c r="D357" s="9">
        <f t="shared" si="1"/>
        <v>12.534178</v>
      </c>
      <c r="E357" s="13">
        <f t="shared" si="2"/>
        <v>-0.3371</v>
      </c>
      <c r="F357" s="13">
        <f t="shared" si="3"/>
        <v>12.871278</v>
      </c>
    </row>
    <row r="358">
      <c r="A358" s="7">
        <v>37043.0</v>
      </c>
      <c r="B358" s="8">
        <v>24.99983</v>
      </c>
      <c r="C358" s="8">
        <v>12.545343</v>
      </c>
      <c r="D358" s="9">
        <f t="shared" si="1"/>
        <v>12.454487</v>
      </c>
      <c r="E358" s="13">
        <f t="shared" si="2"/>
        <v>-0.079691</v>
      </c>
      <c r="F358" s="13">
        <f t="shared" si="3"/>
        <v>12.534178</v>
      </c>
    </row>
    <row r="359">
      <c r="A359" s="7">
        <v>37046.0</v>
      </c>
      <c r="B359" s="8">
        <v>25.061216</v>
      </c>
      <c r="C359" s="8">
        <v>12.482363</v>
      </c>
      <c r="D359" s="9">
        <f t="shared" si="1"/>
        <v>12.578853</v>
      </c>
      <c r="E359" s="13">
        <f t="shared" si="2"/>
        <v>0.124366</v>
      </c>
      <c r="F359" s="13">
        <f t="shared" si="3"/>
        <v>12.454487</v>
      </c>
    </row>
    <row r="360">
      <c r="A360" s="7">
        <v>37047.0</v>
      </c>
      <c r="B360" s="8">
        <v>25.440588</v>
      </c>
      <c r="C360" s="8">
        <v>12.495487</v>
      </c>
      <c r="D360" s="9">
        <f t="shared" si="1"/>
        <v>12.945101</v>
      </c>
      <c r="E360" s="13">
        <f t="shared" si="2"/>
        <v>0.366248</v>
      </c>
      <c r="F360" s="13">
        <f t="shared" si="3"/>
        <v>12.578853</v>
      </c>
    </row>
    <row r="361">
      <c r="A361" s="7">
        <v>37048.0</v>
      </c>
      <c r="B361" s="8">
        <v>24.962038</v>
      </c>
      <c r="C361" s="8">
        <v>12.267195</v>
      </c>
      <c r="D361" s="9">
        <f t="shared" si="1"/>
        <v>12.694843</v>
      </c>
      <c r="E361" s="13">
        <f t="shared" si="2"/>
        <v>-0.250258</v>
      </c>
      <c r="F361" s="13">
        <f t="shared" si="3"/>
        <v>12.945101</v>
      </c>
    </row>
    <row r="362">
      <c r="A362" s="7">
        <v>37049.0</v>
      </c>
      <c r="B362" s="8">
        <v>24.799738</v>
      </c>
      <c r="C362" s="8">
        <v>12.101889</v>
      </c>
      <c r="D362" s="9">
        <f t="shared" si="1"/>
        <v>12.697849</v>
      </c>
      <c r="E362" s="13">
        <f t="shared" si="2"/>
        <v>0.003006</v>
      </c>
      <c r="F362" s="13">
        <f t="shared" si="3"/>
        <v>12.694843</v>
      </c>
    </row>
    <row r="363">
      <c r="A363" s="7">
        <v>37050.0</v>
      </c>
      <c r="B363" s="8">
        <v>24.90608</v>
      </c>
      <c r="C363" s="8">
        <v>12.070395</v>
      </c>
      <c r="D363" s="9">
        <f t="shared" si="1"/>
        <v>12.835685</v>
      </c>
      <c r="E363" s="13">
        <f t="shared" si="2"/>
        <v>0.137836</v>
      </c>
      <c r="F363" s="13">
        <f t="shared" si="3"/>
        <v>12.697849</v>
      </c>
    </row>
    <row r="364">
      <c r="A364" s="7">
        <v>37053.0</v>
      </c>
      <c r="B364" s="8">
        <v>24.637432</v>
      </c>
      <c r="C364" s="8">
        <v>12.052032</v>
      </c>
      <c r="D364" s="9">
        <f t="shared" si="1"/>
        <v>12.5854</v>
      </c>
      <c r="E364" s="13">
        <f t="shared" si="2"/>
        <v>-0.250285</v>
      </c>
      <c r="F364" s="13">
        <f t="shared" si="3"/>
        <v>12.835685</v>
      </c>
    </row>
    <row r="365">
      <c r="A365" s="7">
        <v>37054.0</v>
      </c>
      <c r="B365" s="8">
        <v>24.749372</v>
      </c>
      <c r="C365" s="8">
        <v>12.046779</v>
      </c>
      <c r="D365" s="9">
        <f t="shared" si="1"/>
        <v>12.702593</v>
      </c>
      <c r="E365" s="13">
        <f t="shared" si="2"/>
        <v>0.117193</v>
      </c>
      <c r="F365" s="13">
        <f t="shared" si="3"/>
        <v>12.5854</v>
      </c>
    </row>
    <row r="366">
      <c r="A366" s="7">
        <v>37055.0</v>
      </c>
      <c r="B366" s="8">
        <v>24.80533</v>
      </c>
      <c r="C366" s="8">
        <v>12.07839</v>
      </c>
      <c r="D366" s="9">
        <f t="shared" si="1"/>
        <v>12.72694</v>
      </c>
      <c r="E366" s="13">
        <f t="shared" si="2"/>
        <v>0.024347</v>
      </c>
      <c r="F366" s="13">
        <f t="shared" si="3"/>
        <v>12.702593</v>
      </c>
    </row>
    <row r="367">
      <c r="A367" s="7">
        <v>37056.0</v>
      </c>
      <c r="B367" s="8">
        <v>24.503119</v>
      </c>
      <c r="C367" s="8">
        <v>11.859748</v>
      </c>
      <c r="D367" s="9">
        <f t="shared" si="1"/>
        <v>12.643371</v>
      </c>
      <c r="E367" s="13">
        <f t="shared" si="2"/>
        <v>-0.083569</v>
      </c>
      <c r="F367" s="13">
        <f t="shared" si="3"/>
        <v>12.72694</v>
      </c>
    </row>
    <row r="368">
      <c r="A368" s="7">
        <v>37057.0</v>
      </c>
      <c r="B368" s="8">
        <v>24.212069</v>
      </c>
      <c r="C368" s="8">
        <v>11.659536</v>
      </c>
      <c r="D368" s="9">
        <f t="shared" si="1"/>
        <v>12.552533</v>
      </c>
      <c r="E368" s="13">
        <f t="shared" si="2"/>
        <v>-0.090838</v>
      </c>
      <c r="F368" s="13">
        <f t="shared" si="3"/>
        <v>12.643371</v>
      </c>
    </row>
    <row r="369">
      <c r="A369" s="7">
        <v>37060.0</v>
      </c>
      <c r="B369" s="8">
        <v>24.26804</v>
      </c>
      <c r="C369" s="8">
        <v>11.530459</v>
      </c>
      <c r="D369" s="9">
        <f t="shared" si="1"/>
        <v>12.737581</v>
      </c>
      <c r="E369" s="13">
        <f t="shared" si="2"/>
        <v>0.185048</v>
      </c>
      <c r="F369" s="13">
        <f t="shared" si="3"/>
        <v>12.552533</v>
      </c>
    </row>
    <row r="370">
      <c r="A370" s="7">
        <v>37061.0</v>
      </c>
      <c r="B370" s="8">
        <v>24.463924</v>
      </c>
      <c r="C370" s="8">
        <v>11.52519</v>
      </c>
      <c r="D370" s="9">
        <f t="shared" si="1"/>
        <v>12.938734</v>
      </c>
      <c r="E370" s="13">
        <f t="shared" si="2"/>
        <v>0.201153</v>
      </c>
      <c r="F370" s="13">
        <f t="shared" si="3"/>
        <v>12.737581</v>
      </c>
    </row>
    <row r="371">
      <c r="A371" s="7">
        <v>37062.0</v>
      </c>
      <c r="B371" s="8">
        <v>24.659815</v>
      </c>
      <c r="C371" s="8">
        <v>11.572605</v>
      </c>
      <c r="D371" s="9">
        <f t="shared" si="1"/>
        <v>13.08721</v>
      </c>
      <c r="E371" s="13">
        <f t="shared" si="2"/>
        <v>0.148476</v>
      </c>
      <c r="F371" s="13">
        <f t="shared" si="3"/>
        <v>12.938734</v>
      </c>
    </row>
    <row r="372">
      <c r="A372" s="7">
        <v>37063.0</v>
      </c>
      <c r="B372" s="8">
        <v>25.281065</v>
      </c>
      <c r="C372" s="8">
        <v>11.483028</v>
      </c>
      <c r="D372" s="9">
        <f t="shared" si="1"/>
        <v>13.798037</v>
      </c>
      <c r="E372" s="13">
        <f t="shared" si="2"/>
        <v>0.710827</v>
      </c>
      <c r="F372" s="13">
        <f t="shared" si="3"/>
        <v>13.08721</v>
      </c>
    </row>
    <row r="373">
      <c r="A373" s="7">
        <v>37064.0</v>
      </c>
      <c r="B373" s="8">
        <v>25.365025</v>
      </c>
      <c r="C373" s="8">
        <v>11.288095</v>
      </c>
      <c r="D373" s="9">
        <f t="shared" si="1"/>
        <v>14.07693</v>
      </c>
      <c r="E373" s="13">
        <f t="shared" si="2"/>
        <v>0.278893</v>
      </c>
      <c r="F373" s="13">
        <f t="shared" si="3"/>
        <v>13.798037</v>
      </c>
    </row>
    <row r="374">
      <c r="A374" s="7">
        <v>37067.0</v>
      </c>
      <c r="B374" s="8">
        <v>25.118753</v>
      </c>
      <c r="C374" s="8">
        <v>11.483028</v>
      </c>
      <c r="D374" s="9">
        <f t="shared" si="1"/>
        <v>13.635725</v>
      </c>
      <c r="E374" s="13">
        <f t="shared" si="2"/>
        <v>-0.441205</v>
      </c>
      <c r="F374" s="13">
        <f t="shared" si="3"/>
        <v>14.07693</v>
      </c>
    </row>
    <row r="375">
      <c r="A375" s="7">
        <v>37068.0</v>
      </c>
      <c r="B375" s="8">
        <v>25.090782</v>
      </c>
      <c r="C375" s="8">
        <v>11.577871</v>
      </c>
      <c r="D375" s="9">
        <f t="shared" si="1"/>
        <v>13.512911</v>
      </c>
      <c r="E375" s="13">
        <f t="shared" si="2"/>
        <v>-0.122814</v>
      </c>
      <c r="F375" s="13">
        <f t="shared" si="3"/>
        <v>13.635725</v>
      </c>
    </row>
    <row r="376">
      <c r="A376" s="7">
        <v>37069.0</v>
      </c>
      <c r="B376" s="8">
        <v>25.393011</v>
      </c>
      <c r="C376" s="8">
        <v>11.638463</v>
      </c>
      <c r="D376" s="9">
        <f t="shared" si="1"/>
        <v>13.754548</v>
      </c>
      <c r="E376" s="13">
        <f t="shared" si="2"/>
        <v>0.241637</v>
      </c>
      <c r="F376" s="13">
        <f t="shared" si="3"/>
        <v>13.512911</v>
      </c>
    </row>
    <row r="377">
      <c r="A377" s="7">
        <v>37070.0</v>
      </c>
      <c r="B377" s="8">
        <v>25.516129</v>
      </c>
      <c r="C377" s="8">
        <v>11.946679</v>
      </c>
      <c r="D377" s="9">
        <f t="shared" si="1"/>
        <v>13.56945</v>
      </c>
      <c r="E377" s="13">
        <f t="shared" si="2"/>
        <v>-0.185098</v>
      </c>
      <c r="F377" s="13">
        <f t="shared" si="3"/>
        <v>13.754548</v>
      </c>
    </row>
    <row r="378">
      <c r="A378" s="7">
        <v>37071.0</v>
      </c>
      <c r="B378" s="8">
        <v>24.738176</v>
      </c>
      <c r="C378" s="8">
        <v>11.854477</v>
      </c>
      <c r="D378" s="9">
        <f t="shared" si="1"/>
        <v>12.883699</v>
      </c>
      <c r="E378" s="13">
        <f t="shared" si="2"/>
        <v>-0.685751</v>
      </c>
      <c r="F378" s="13">
        <f t="shared" si="3"/>
        <v>13.56945</v>
      </c>
    </row>
    <row r="379">
      <c r="A379" s="7">
        <v>37074.0</v>
      </c>
      <c r="B379" s="8">
        <v>25.292263</v>
      </c>
      <c r="C379" s="8">
        <v>12.01253</v>
      </c>
      <c r="D379" s="9">
        <f t="shared" si="1"/>
        <v>13.279733</v>
      </c>
      <c r="E379" s="13">
        <f t="shared" si="2"/>
        <v>0.396034</v>
      </c>
      <c r="F379" s="13">
        <f t="shared" si="3"/>
        <v>12.883699</v>
      </c>
    </row>
    <row r="380">
      <c r="A380" s="7">
        <v>37075.0</v>
      </c>
      <c r="B380" s="8">
        <v>25.53293</v>
      </c>
      <c r="C380" s="8">
        <v>12.102104</v>
      </c>
      <c r="D380" s="9">
        <f t="shared" si="1"/>
        <v>13.430826</v>
      </c>
      <c r="E380" s="13">
        <f t="shared" si="2"/>
        <v>0.151093</v>
      </c>
      <c r="F380" s="13">
        <f t="shared" si="3"/>
        <v>13.279733</v>
      </c>
    </row>
    <row r="381">
      <c r="A381" s="7">
        <v>37077.0</v>
      </c>
      <c r="B381" s="8">
        <v>25.169123</v>
      </c>
      <c r="C381" s="8">
        <v>11.917701</v>
      </c>
      <c r="D381" s="9">
        <f t="shared" si="1"/>
        <v>13.251422</v>
      </c>
      <c r="E381" s="13">
        <f t="shared" si="2"/>
        <v>-0.179404</v>
      </c>
      <c r="F381" s="13">
        <f t="shared" si="3"/>
        <v>13.430826</v>
      </c>
    </row>
    <row r="382">
      <c r="A382" s="7">
        <v>37078.0</v>
      </c>
      <c r="B382" s="8">
        <v>25.124369</v>
      </c>
      <c r="C382" s="8">
        <v>11.749105</v>
      </c>
      <c r="D382" s="9">
        <f t="shared" si="1"/>
        <v>13.375264</v>
      </c>
      <c r="E382" s="13">
        <f t="shared" si="2"/>
        <v>0.123842</v>
      </c>
      <c r="F382" s="13">
        <f t="shared" si="3"/>
        <v>13.251422</v>
      </c>
    </row>
    <row r="383">
      <c r="A383" s="7">
        <v>37081.0</v>
      </c>
      <c r="B383" s="8">
        <v>25.314646</v>
      </c>
      <c r="C383" s="8">
        <v>11.912431</v>
      </c>
      <c r="D383" s="9">
        <f t="shared" si="1"/>
        <v>13.402215</v>
      </c>
      <c r="E383" s="13">
        <f t="shared" si="2"/>
        <v>0.026951</v>
      </c>
      <c r="F383" s="13">
        <f t="shared" si="3"/>
        <v>13.375264</v>
      </c>
    </row>
    <row r="384">
      <c r="A384" s="7">
        <v>37082.0</v>
      </c>
      <c r="B384" s="8">
        <v>25.314646</v>
      </c>
      <c r="C384" s="8">
        <v>11.767544</v>
      </c>
      <c r="D384" s="9">
        <f t="shared" si="1"/>
        <v>13.547102</v>
      </c>
      <c r="E384" s="13">
        <f t="shared" si="2"/>
        <v>0.144887</v>
      </c>
      <c r="F384" s="13">
        <f t="shared" si="3"/>
        <v>13.402215</v>
      </c>
    </row>
    <row r="385">
      <c r="A385" s="7">
        <v>37083.0</v>
      </c>
      <c r="B385" s="8">
        <v>25.2363</v>
      </c>
      <c r="C385" s="8">
        <v>11.988824</v>
      </c>
      <c r="D385" s="9">
        <f t="shared" si="1"/>
        <v>13.247476</v>
      </c>
      <c r="E385" s="13">
        <f t="shared" si="2"/>
        <v>-0.299626</v>
      </c>
      <c r="F385" s="13">
        <f t="shared" si="3"/>
        <v>13.547102</v>
      </c>
    </row>
    <row r="386">
      <c r="A386" s="7">
        <v>37084.0</v>
      </c>
      <c r="B386" s="8">
        <v>25.49375</v>
      </c>
      <c r="C386" s="8">
        <v>11.98356</v>
      </c>
      <c r="D386" s="9">
        <f t="shared" si="1"/>
        <v>13.51019</v>
      </c>
      <c r="E386" s="13">
        <f t="shared" si="2"/>
        <v>0.262714</v>
      </c>
      <c r="F386" s="13">
        <f t="shared" si="3"/>
        <v>13.247476</v>
      </c>
    </row>
    <row r="387">
      <c r="A387" s="7">
        <v>37085.0</v>
      </c>
      <c r="B387" s="8">
        <v>25.43218</v>
      </c>
      <c r="C387" s="8">
        <v>12.120543</v>
      </c>
      <c r="D387" s="9">
        <f t="shared" si="1"/>
        <v>13.311637</v>
      </c>
      <c r="E387" s="13">
        <f t="shared" si="2"/>
        <v>-0.198553</v>
      </c>
      <c r="F387" s="13">
        <f t="shared" si="3"/>
        <v>13.51019</v>
      </c>
    </row>
    <row r="388">
      <c r="A388" s="7">
        <v>37088.0</v>
      </c>
      <c r="B388" s="8">
        <v>25.740023</v>
      </c>
      <c r="C388" s="8">
        <v>12.376073</v>
      </c>
      <c r="D388" s="9">
        <f t="shared" si="1"/>
        <v>13.36395</v>
      </c>
      <c r="E388" s="13">
        <f t="shared" si="2"/>
        <v>0.052313</v>
      </c>
      <c r="F388" s="13">
        <f t="shared" si="3"/>
        <v>13.311637</v>
      </c>
    </row>
    <row r="389">
      <c r="A389" s="7">
        <v>37089.0</v>
      </c>
      <c r="B389" s="8">
        <v>25.829561</v>
      </c>
      <c r="C389" s="8">
        <v>12.415587</v>
      </c>
      <c r="D389" s="9">
        <f t="shared" si="1"/>
        <v>13.413974</v>
      </c>
      <c r="E389" s="13">
        <f t="shared" si="2"/>
        <v>0.050024</v>
      </c>
      <c r="F389" s="13">
        <f t="shared" si="3"/>
        <v>13.36395</v>
      </c>
    </row>
    <row r="390">
      <c r="A390" s="7">
        <v>37090.0</v>
      </c>
      <c r="B390" s="8">
        <v>26.299702</v>
      </c>
      <c r="C390" s="8">
        <v>12.175865</v>
      </c>
      <c r="D390" s="9">
        <f t="shared" si="1"/>
        <v>14.123837</v>
      </c>
      <c r="E390" s="13">
        <f t="shared" si="2"/>
        <v>0.709863</v>
      </c>
      <c r="F390" s="13">
        <f t="shared" si="3"/>
        <v>13.413974</v>
      </c>
    </row>
    <row r="391">
      <c r="A391" s="7">
        <v>37091.0</v>
      </c>
      <c r="B391" s="8">
        <v>26.008665</v>
      </c>
      <c r="C391" s="8">
        <v>12.302311</v>
      </c>
      <c r="D391" s="9">
        <f t="shared" si="1"/>
        <v>13.706354</v>
      </c>
      <c r="E391" s="13">
        <f t="shared" si="2"/>
        <v>-0.417483</v>
      </c>
      <c r="F391" s="13">
        <f t="shared" si="3"/>
        <v>14.123837</v>
      </c>
    </row>
    <row r="392">
      <c r="A392" s="7">
        <v>37092.0</v>
      </c>
      <c r="B392" s="8">
        <v>25.879948</v>
      </c>
      <c r="C392" s="8">
        <v>12.146889</v>
      </c>
      <c r="D392" s="9">
        <f t="shared" si="1"/>
        <v>13.733059</v>
      </c>
      <c r="E392" s="13">
        <f t="shared" si="2"/>
        <v>0.026705</v>
      </c>
      <c r="F392" s="13">
        <f t="shared" si="3"/>
        <v>13.706354</v>
      </c>
    </row>
    <row r="393">
      <c r="A393" s="7">
        <v>37095.0</v>
      </c>
      <c r="B393" s="8">
        <v>25.213911</v>
      </c>
      <c r="C393" s="8">
        <v>11.717491</v>
      </c>
      <c r="D393" s="9">
        <f t="shared" si="1"/>
        <v>13.49642</v>
      </c>
      <c r="E393" s="13">
        <f t="shared" si="2"/>
        <v>-0.236639</v>
      </c>
      <c r="F393" s="13">
        <f t="shared" si="3"/>
        <v>13.733059</v>
      </c>
    </row>
    <row r="394">
      <c r="A394" s="7">
        <v>37096.0</v>
      </c>
      <c r="B394" s="8">
        <v>24.973246</v>
      </c>
      <c r="C394" s="8">
        <v>11.643736</v>
      </c>
      <c r="D394" s="9">
        <f t="shared" si="1"/>
        <v>13.32951</v>
      </c>
      <c r="E394" s="13">
        <f t="shared" si="2"/>
        <v>-0.16691</v>
      </c>
      <c r="F394" s="13">
        <f t="shared" si="3"/>
        <v>13.49642</v>
      </c>
    </row>
    <row r="395">
      <c r="A395" s="7">
        <v>37097.0</v>
      </c>
      <c r="B395" s="8">
        <v>25.633675</v>
      </c>
      <c r="C395" s="8">
        <v>11.84921</v>
      </c>
      <c r="D395" s="9">
        <f t="shared" si="1"/>
        <v>13.784465</v>
      </c>
      <c r="E395" s="13">
        <f t="shared" si="2"/>
        <v>0.454955</v>
      </c>
      <c r="F395" s="13">
        <f t="shared" si="3"/>
        <v>13.32951</v>
      </c>
    </row>
    <row r="396">
      <c r="A396" s="7">
        <v>37098.0</v>
      </c>
      <c r="B396" s="8">
        <v>25.594496</v>
      </c>
      <c r="C396" s="8">
        <v>11.854477</v>
      </c>
      <c r="D396" s="9">
        <f t="shared" si="1"/>
        <v>13.740019</v>
      </c>
      <c r="E396" s="13">
        <f t="shared" si="2"/>
        <v>-0.044446</v>
      </c>
      <c r="F396" s="13">
        <f t="shared" si="3"/>
        <v>13.784465</v>
      </c>
    </row>
    <row r="397">
      <c r="A397" s="7">
        <v>37099.0</v>
      </c>
      <c r="B397" s="8">
        <v>25.560921</v>
      </c>
      <c r="C397" s="8">
        <v>11.799154</v>
      </c>
      <c r="D397" s="9">
        <f t="shared" si="1"/>
        <v>13.761767</v>
      </c>
      <c r="E397" s="13">
        <f t="shared" si="2"/>
        <v>0.021748</v>
      </c>
      <c r="F397" s="13">
        <f t="shared" si="3"/>
        <v>13.740019</v>
      </c>
    </row>
    <row r="398">
      <c r="A398" s="7">
        <v>37102.0</v>
      </c>
      <c r="B398" s="8">
        <v>25.801588</v>
      </c>
      <c r="C398" s="8">
        <v>11.659536</v>
      </c>
      <c r="D398" s="9">
        <f t="shared" si="1"/>
        <v>14.142052</v>
      </c>
      <c r="E398" s="13">
        <f t="shared" si="2"/>
        <v>0.380285</v>
      </c>
      <c r="F398" s="13">
        <f t="shared" si="3"/>
        <v>13.761767</v>
      </c>
    </row>
    <row r="399">
      <c r="A399" s="7">
        <v>37103.0</v>
      </c>
      <c r="B399" s="8">
        <v>26.098215</v>
      </c>
      <c r="C399" s="8">
        <v>11.749105</v>
      </c>
      <c r="D399" s="9">
        <f t="shared" si="1"/>
        <v>14.34911</v>
      </c>
      <c r="E399" s="13">
        <f t="shared" si="2"/>
        <v>0.207058</v>
      </c>
      <c r="F399" s="13">
        <f t="shared" si="3"/>
        <v>14.142052</v>
      </c>
    </row>
    <row r="400">
      <c r="A400" s="7">
        <v>37104.0</v>
      </c>
      <c r="B400" s="8">
        <v>24.45273</v>
      </c>
      <c r="C400" s="8">
        <v>11.612118</v>
      </c>
      <c r="D400" s="9">
        <f t="shared" si="1"/>
        <v>12.840612</v>
      </c>
      <c r="E400" s="13">
        <f t="shared" si="2"/>
        <v>-1.508498</v>
      </c>
      <c r="F400" s="13">
        <f t="shared" si="3"/>
        <v>14.34911</v>
      </c>
    </row>
    <row r="401">
      <c r="A401" s="7">
        <v>37105.0</v>
      </c>
      <c r="B401" s="8">
        <v>24.87809</v>
      </c>
      <c r="C401" s="8">
        <v>11.567334</v>
      </c>
      <c r="D401" s="9">
        <f t="shared" si="1"/>
        <v>13.310756</v>
      </c>
      <c r="E401" s="13">
        <f t="shared" si="2"/>
        <v>0.470144</v>
      </c>
      <c r="F401" s="13">
        <f t="shared" si="3"/>
        <v>12.840612</v>
      </c>
    </row>
    <row r="402">
      <c r="A402" s="7">
        <v>37106.0</v>
      </c>
      <c r="B402" s="8">
        <v>24.872494</v>
      </c>
      <c r="C402" s="8">
        <v>11.775449</v>
      </c>
      <c r="D402" s="9">
        <f t="shared" si="1"/>
        <v>13.097045</v>
      </c>
      <c r="E402" s="13">
        <f t="shared" si="2"/>
        <v>-0.213711</v>
      </c>
      <c r="F402" s="13">
        <f t="shared" si="3"/>
        <v>13.310756</v>
      </c>
    </row>
    <row r="403">
      <c r="A403" s="7">
        <v>37109.0</v>
      </c>
      <c r="B403" s="8">
        <v>24.626228</v>
      </c>
      <c r="C403" s="8">
        <v>11.751738</v>
      </c>
      <c r="D403" s="9">
        <f t="shared" si="1"/>
        <v>12.87449</v>
      </c>
      <c r="E403" s="13">
        <f t="shared" si="2"/>
        <v>-0.222555</v>
      </c>
      <c r="F403" s="13">
        <f t="shared" si="3"/>
        <v>13.097045</v>
      </c>
    </row>
    <row r="404">
      <c r="A404" s="7">
        <v>37110.0</v>
      </c>
      <c r="B404" s="8">
        <v>24.900486</v>
      </c>
      <c r="C404" s="8">
        <v>11.822869</v>
      </c>
      <c r="D404" s="9">
        <f t="shared" si="1"/>
        <v>13.077617</v>
      </c>
      <c r="E404" s="13">
        <f t="shared" si="2"/>
        <v>0.203127</v>
      </c>
      <c r="F404" s="13">
        <f t="shared" si="3"/>
        <v>12.87449</v>
      </c>
    </row>
    <row r="405">
      <c r="A405" s="7">
        <v>37111.0</v>
      </c>
      <c r="B405" s="8">
        <v>24.978844</v>
      </c>
      <c r="C405" s="8">
        <v>11.986189</v>
      </c>
      <c r="D405" s="9">
        <f t="shared" si="1"/>
        <v>12.992655</v>
      </c>
      <c r="E405" s="13">
        <f t="shared" si="2"/>
        <v>-0.084962</v>
      </c>
      <c r="F405" s="13">
        <f t="shared" si="3"/>
        <v>13.077617</v>
      </c>
    </row>
    <row r="406">
      <c r="A406" s="7">
        <v>37112.0</v>
      </c>
      <c r="B406" s="8">
        <v>25.370615</v>
      </c>
      <c r="C406" s="8">
        <v>12.015167</v>
      </c>
      <c r="D406" s="9">
        <f t="shared" si="1"/>
        <v>13.355448</v>
      </c>
      <c r="E406" s="13">
        <f t="shared" si="2"/>
        <v>0.362793</v>
      </c>
      <c r="F406" s="13">
        <f t="shared" si="3"/>
        <v>12.992655</v>
      </c>
    </row>
    <row r="407">
      <c r="A407" s="7">
        <v>37113.0</v>
      </c>
      <c r="B407" s="8">
        <v>25.555325</v>
      </c>
      <c r="C407" s="8">
        <v>12.030973</v>
      </c>
      <c r="D407" s="9">
        <f t="shared" si="1"/>
        <v>13.524352</v>
      </c>
      <c r="E407" s="13">
        <f t="shared" si="2"/>
        <v>0.168904</v>
      </c>
      <c r="F407" s="13">
        <f t="shared" si="3"/>
        <v>13.355448</v>
      </c>
    </row>
    <row r="408">
      <c r="A408" s="7">
        <v>37116.0</v>
      </c>
      <c r="B408" s="8">
        <v>25.213911</v>
      </c>
      <c r="C408" s="8">
        <v>12.065222</v>
      </c>
      <c r="D408" s="9">
        <f t="shared" si="1"/>
        <v>13.148689</v>
      </c>
      <c r="E408" s="13">
        <f t="shared" si="2"/>
        <v>-0.375663</v>
      </c>
      <c r="F408" s="13">
        <f t="shared" si="3"/>
        <v>13.524352</v>
      </c>
    </row>
    <row r="409">
      <c r="A409" s="7">
        <v>37117.0</v>
      </c>
      <c r="B409" s="8">
        <v>25.49375</v>
      </c>
      <c r="C409" s="8">
        <v>12.128444</v>
      </c>
      <c r="D409" s="9">
        <f t="shared" si="1"/>
        <v>13.365306</v>
      </c>
      <c r="E409" s="13">
        <f t="shared" si="2"/>
        <v>0.216617</v>
      </c>
      <c r="F409" s="13">
        <f t="shared" si="3"/>
        <v>13.148689</v>
      </c>
    </row>
    <row r="410">
      <c r="A410" s="7">
        <v>37118.0</v>
      </c>
      <c r="B410" s="8">
        <v>25.499355</v>
      </c>
      <c r="C410" s="8">
        <v>12.534129</v>
      </c>
      <c r="D410" s="9">
        <f t="shared" si="1"/>
        <v>12.965226</v>
      </c>
      <c r="E410" s="13">
        <f t="shared" si="2"/>
        <v>-0.40008</v>
      </c>
      <c r="F410" s="13">
        <f t="shared" si="3"/>
        <v>13.365306</v>
      </c>
    </row>
    <row r="411">
      <c r="A411" s="7">
        <v>37119.0</v>
      </c>
      <c r="B411" s="8">
        <v>25.717621</v>
      </c>
      <c r="C411" s="8">
        <v>12.568378</v>
      </c>
      <c r="D411" s="9">
        <f t="shared" si="1"/>
        <v>13.149243</v>
      </c>
      <c r="E411" s="13">
        <f t="shared" si="2"/>
        <v>0.184017</v>
      </c>
      <c r="F411" s="13">
        <f t="shared" si="3"/>
        <v>12.965226</v>
      </c>
    </row>
    <row r="412">
      <c r="A412" s="7">
        <v>37120.0</v>
      </c>
      <c r="B412" s="8">
        <v>25.566509</v>
      </c>
      <c r="C412" s="8">
        <v>12.523594</v>
      </c>
      <c r="D412" s="9">
        <f t="shared" si="1"/>
        <v>13.042915</v>
      </c>
      <c r="E412" s="13">
        <f t="shared" si="2"/>
        <v>-0.106328</v>
      </c>
      <c r="F412" s="13">
        <f t="shared" si="3"/>
        <v>13.149243</v>
      </c>
    </row>
    <row r="413">
      <c r="A413" s="7">
        <v>37123.0</v>
      </c>
      <c r="B413" s="8">
        <v>26.031054</v>
      </c>
      <c r="C413" s="8">
        <v>12.787033</v>
      </c>
      <c r="D413" s="9">
        <f t="shared" si="1"/>
        <v>13.244021</v>
      </c>
      <c r="E413" s="13">
        <f t="shared" si="2"/>
        <v>0.201106</v>
      </c>
      <c r="F413" s="13">
        <f t="shared" si="3"/>
        <v>13.042915</v>
      </c>
    </row>
    <row r="414">
      <c r="A414" s="7">
        <v>37124.0</v>
      </c>
      <c r="B414" s="8">
        <v>25.773598</v>
      </c>
      <c r="C414" s="8">
        <v>12.726441</v>
      </c>
      <c r="D414" s="9">
        <f t="shared" si="1"/>
        <v>13.047157</v>
      </c>
      <c r="E414" s="13">
        <f t="shared" si="2"/>
        <v>-0.196864</v>
      </c>
      <c r="F414" s="13">
        <f t="shared" si="3"/>
        <v>13.244021</v>
      </c>
    </row>
    <row r="415">
      <c r="A415" s="7">
        <v>37125.0</v>
      </c>
      <c r="B415" s="8">
        <v>26.266109</v>
      </c>
      <c r="C415" s="8">
        <v>12.710636</v>
      </c>
      <c r="D415" s="9">
        <f t="shared" si="1"/>
        <v>13.555473</v>
      </c>
      <c r="E415" s="13">
        <f t="shared" si="2"/>
        <v>0.508316</v>
      </c>
      <c r="F415" s="13">
        <f t="shared" si="3"/>
        <v>13.047157</v>
      </c>
    </row>
    <row r="416">
      <c r="A416" s="7">
        <v>37126.0</v>
      </c>
      <c r="B416" s="8">
        <v>26.445229</v>
      </c>
      <c r="C416" s="8">
        <v>13.026756</v>
      </c>
      <c r="D416" s="9">
        <f t="shared" si="1"/>
        <v>13.418473</v>
      </c>
      <c r="E416" s="13">
        <f t="shared" si="2"/>
        <v>-0.137</v>
      </c>
      <c r="F416" s="13">
        <f t="shared" si="3"/>
        <v>13.555473</v>
      </c>
    </row>
    <row r="417">
      <c r="A417" s="7">
        <v>37127.0</v>
      </c>
      <c r="B417" s="8">
        <v>26.361275</v>
      </c>
      <c r="C417" s="8">
        <v>12.963529</v>
      </c>
      <c r="D417" s="9">
        <f t="shared" si="1"/>
        <v>13.397746</v>
      </c>
      <c r="E417" s="13">
        <f t="shared" si="2"/>
        <v>-0.020727</v>
      </c>
      <c r="F417" s="13">
        <f t="shared" si="3"/>
        <v>13.418473</v>
      </c>
    </row>
    <row r="418">
      <c r="A418" s="7">
        <v>37130.0</v>
      </c>
      <c r="B418" s="8">
        <v>26.238129</v>
      </c>
      <c r="C418" s="8">
        <v>12.779119</v>
      </c>
      <c r="D418" s="9">
        <f t="shared" si="1"/>
        <v>13.45901</v>
      </c>
      <c r="E418" s="13">
        <f t="shared" si="2"/>
        <v>0.061264</v>
      </c>
      <c r="F418" s="13">
        <f t="shared" si="3"/>
        <v>13.397746</v>
      </c>
    </row>
    <row r="419">
      <c r="A419" s="7">
        <v>37131.0</v>
      </c>
      <c r="B419" s="8">
        <v>26.087019</v>
      </c>
      <c r="C419" s="8">
        <v>12.610528</v>
      </c>
      <c r="D419" s="9">
        <f t="shared" si="1"/>
        <v>13.476491</v>
      </c>
      <c r="E419" s="13">
        <f t="shared" si="2"/>
        <v>0.017481</v>
      </c>
      <c r="F419" s="13">
        <f t="shared" si="3"/>
        <v>13.45901</v>
      </c>
    </row>
    <row r="420">
      <c r="A420" s="7">
        <v>37132.0</v>
      </c>
      <c r="B420" s="8">
        <v>26.299702</v>
      </c>
      <c r="C420" s="8">
        <v>12.565748</v>
      </c>
      <c r="D420" s="9">
        <f t="shared" si="1"/>
        <v>13.733954</v>
      </c>
      <c r="E420" s="13">
        <f t="shared" si="2"/>
        <v>0.257463</v>
      </c>
      <c r="F420" s="13">
        <f t="shared" si="3"/>
        <v>13.476491</v>
      </c>
    </row>
    <row r="421">
      <c r="A421" s="7">
        <v>37133.0</v>
      </c>
      <c r="B421" s="8">
        <v>26.462017</v>
      </c>
      <c r="C421" s="8">
        <v>12.852889</v>
      </c>
      <c r="D421" s="9">
        <f t="shared" si="1"/>
        <v>13.609128</v>
      </c>
      <c r="E421" s="13">
        <f t="shared" si="2"/>
        <v>-0.124826</v>
      </c>
      <c r="F421" s="13">
        <f t="shared" si="3"/>
        <v>13.733954</v>
      </c>
    </row>
    <row r="422">
      <c r="A422" s="7">
        <v>37134.0</v>
      </c>
      <c r="B422" s="8">
        <v>26.305302</v>
      </c>
      <c r="C422" s="8">
        <v>12.821275</v>
      </c>
      <c r="D422" s="9">
        <f t="shared" si="1"/>
        <v>13.484027</v>
      </c>
      <c r="E422" s="13">
        <f t="shared" si="2"/>
        <v>-0.125101</v>
      </c>
      <c r="F422" s="13">
        <f t="shared" si="3"/>
        <v>13.609128</v>
      </c>
    </row>
    <row r="423">
      <c r="A423" s="7">
        <v>37138.0</v>
      </c>
      <c r="B423" s="8">
        <v>26.473192</v>
      </c>
      <c r="C423" s="8">
        <v>13.039923</v>
      </c>
      <c r="D423" s="9">
        <f t="shared" si="1"/>
        <v>13.433269</v>
      </c>
      <c r="E423" s="13">
        <f t="shared" si="2"/>
        <v>-0.050758</v>
      </c>
      <c r="F423" s="13">
        <f t="shared" si="3"/>
        <v>13.484027</v>
      </c>
    </row>
    <row r="424">
      <c r="A424" s="7">
        <v>37139.0</v>
      </c>
      <c r="B424" s="8">
        <v>26.835316</v>
      </c>
      <c r="C424" s="8">
        <v>13.290184</v>
      </c>
      <c r="D424" s="9">
        <f t="shared" si="1"/>
        <v>13.545132</v>
      </c>
      <c r="E424" s="13">
        <f t="shared" si="2"/>
        <v>0.111863</v>
      </c>
      <c r="F424" s="13">
        <f t="shared" si="3"/>
        <v>13.433269</v>
      </c>
    </row>
    <row r="425">
      <c r="A425" s="7">
        <v>37140.0</v>
      </c>
      <c r="B425" s="8">
        <v>26.442329</v>
      </c>
      <c r="C425" s="8">
        <v>13.042559</v>
      </c>
      <c r="D425" s="9">
        <f t="shared" si="1"/>
        <v>13.39977</v>
      </c>
      <c r="E425" s="13">
        <f t="shared" si="2"/>
        <v>-0.145362</v>
      </c>
      <c r="F425" s="13">
        <f t="shared" si="3"/>
        <v>13.545132</v>
      </c>
    </row>
    <row r="426">
      <c r="A426" s="7">
        <v>37141.0</v>
      </c>
      <c r="B426" s="8">
        <v>26.61075</v>
      </c>
      <c r="C426" s="8">
        <v>13.100514</v>
      </c>
      <c r="D426" s="9">
        <f t="shared" si="1"/>
        <v>13.510236</v>
      </c>
      <c r="E426" s="13">
        <f t="shared" si="2"/>
        <v>0.110466</v>
      </c>
      <c r="F426" s="13">
        <f t="shared" si="3"/>
        <v>13.39977</v>
      </c>
    </row>
    <row r="427">
      <c r="A427" s="7">
        <v>37144.0</v>
      </c>
      <c r="B427" s="8">
        <v>26.330038</v>
      </c>
      <c r="C427" s="8">
        <v>13.158463</v>
      </c>
      <c r="D427" s="9">
        <f t="shared" si="1"/>
        <v>13.171575</v>
      </c>
      <c r="E427" s="13">
        <f t="shared" si="2"/>
        <v>-0.338661</v>
      </c>
      <c r="F427" s="13">
        <f t="shared" si="3"/>
        <v>13.510236</v>
      </c>
    </row>
    <row r="428">
      <c r="A428" s="7">
        <v>37151.0</v>
      </c>
      <c r="B428" s="8">
        <v>26.891462</v>
      </c>
      <c r="C428" s="8">
        <v>13.272152</v>
      </c>
      <c r="D428" s="9">
        <f t="shared" si="1"/>
        <v>13.61931</v>
      </c>
      <c r="E428" s="13">
        <f t="shared" si="2"/>
        <v>0.447735</v>
      </c>
      <c r="F428" s="13">
        <f t="shared" si="3"/>
        <v>13.171575</v>
      </c>
    </row>
    <row r="429">
      <c r="A429" s="7">
        <v>37152.0</v>
      </c>
      <c r="B429" s="8">
        <v>27.789701</v>
      </c>
      <c r="C429" s="8">
        <v>13.079153</v>
      </c>
      <c r="D429" s="9">
        <f t="shared" si="1"/>
        <v>14.710548</v>
      </c>
      <c r="E429" s="13">
        <f t="shared" si="2"/>
        <v>1.091238</v>
      </c>
      <c r="F429" s="13">
        <f t="shared" si="3"/>
        <v>13.61931</v>
      </c>
    </row>
    <row r="430">
      <c r="A430" s="7">
        <v>37153.0</v>
      </c>
      <c r="B430" s="8">
        <v>27.840229</v>
      </c>
      <c r="C430" s="8">
        <v>13.087087</v>
      </c>
      <c r="D430" s="9">
        <f t="shared" si="1"/>
        <v>14.753142</v>
      </c>
      <c r="E430" s="13">
        <f t="shared" si="2"/>
        <v>0.042594</v>
      </c>
      <c r="F430" s="13">
        <f t="shared" si="3"/>
        <v>14.710548</v>
      </c>
    </row>
    <row r="431">
      <c r="A431" s="7">
        <v>37154.0</v>
      </c>
      <c r="B431" s="8">
        <v>27.374264</v>
      </c>
      <c r="C431" s="8">
        <v>12.783044</v>
      </c>
      <c r="D431" s="9">
        <f t="shared" si="1"/>
        <v>14.59122</v>
      </c>
      <c r="E431" s="13">
        <f t="shared" si="2"/>
        <v>-0.161922</v>
      </c>
      <c r="F431" s="13">
        <f t="shared" si="3"/>
        <v>14.753142</v>
      </c>
    </row>
    <row r="432">
      <c r="A432" s="7">
        <v>37155.0</v>
      </c>
      <c r="B432" s="8">
        <v>26.386169</v>
      </c>
      <c r="C432" s="8">
        <v>12.373243</v>
      </c>
      <c r="D432" s="9">
        <f t="shared" si="1"/>
        <v>14.012926</v>
      </c>
      <c r="E432" s="13">
        <f t="shared" si="2"/>
        <v>-0.578294</v>
      </c>
      <c r="F432" s="13">
        <f t="shared" si="3"/>
        <v>14.59122</v>
      </c>
    </row>
    <row r="433">
      <c r="A433" s="7">
        <v>37158.0</v>
      </c>
      <c r="B433" s="8">
        <v>26.61075</v>
      </c>
      <c r="C433" s="8">
        <v>12.698434</v>
      </c>
      <c r="D433" s="9">
        <f t="shared" si="1"/>
        <v>13.912316</v>
      </c>
      <c r="E433" s="13">
        <f t="shared" si="2"/>
        <v>-0.10061</v>
      </c>
      <c r="F433" s="13">
        <f t="shared" si="3"/>
        <v>14.012926</v>
      </c>
    </row>
    <row r="434">
      <c r="A434" s="7">
        <v>37159.0</v>
      </c>
      <c r="B434" s="8">
        <v>26.947594</v>
      </c>
      <c r="C434" s="8">
        <v>12.690506</v>
      </c>
      <c r="D434" s="9">
        <f t="shared" si="1"/>
        <v>14.257088</v>
      </c>
      <c r="E434" s="13">
        <f t="shared" si="2"/>
        <v>0.344772</v>
      </c>
      <c r="F434" s="13">
        <f t="shared" si="3"/>
        <v>13.912316</v>
      </c>
    </row>
    <row r="435">
      <c r="A435" s="7">
        <v>37160.0</v>
      </c>
      <c r="B435" s="8">
        <v>27.043034</v>
      </c>
      <c r="C435" s="8">
        <v>12.397041</v>
      </c>
      <c r="D435" s="9">
        <f t="shared" si="1"/>
        <v>14.645993</v>
      </c>
      <c r="E435" s="13">
        <f t="shared" si="2"/>
        <v>0.388905</v>
      </c>
      <c r="F435" s="13">
        <f t="shared" si="3"/>
        <v>14.257088</v>
      </c>
    </row>
    <row r="436">
      <c r="A436" s="7">
        <v>37161.0</v>
      </c>
      <c r="B436" s="8">
        <v>27.447248</v>
      </c>
      <c r="C436" s="8">
        <v>12.412901</v>
      </c>
      <c r="D436" s="9">
        <f t="shared" si="1"/>
        <v>15.034347</v>
      </c>
      <c r="E436" s="13">
        <f t="shared" si="2"/>
        <v>0.388354</v>
      </c>
      <c r="F436" s="13">
        <f t="shared" si="3"/>
        <v>14.645993</v>
      </c>
    </row>
    <row r="437">
      <c r="A437" s="7">
        <v>37162.0</v>
      </c>
      <c r="B437" s="8">
        <v>27.228302</v>
      </c>
      <c r="C437" s="8">
        <v>12.386458</v>
      </c>
      <c r="D437" s="9">
        <f t="shared" si="1"/>
        <v>14.841844</v>
      </c>
      <c r="E437" s="13">
        <f t="shared" si="2"/>
        <v>-0.192503</v>
      </c>
      <c r="F437" s="13">
        <f t="shared" si="3"/>
        <v>15.034347</v>
      </c>
    </row>
    <row r="438">
      <c r="A438" s="7">
        <v>37165.0</v>
      </c>
      <c r="B438" s="8">
        <v>27.475311</v>
      </c>
      <c r="C438" s="8">
        <v>12.185527</v>
      </c>
      <c r="D438" s="9">
        <f t="shared" si="1"/>
        <v>15.289784</v>
      </c>
      <c r="E438" s="13">
        <f t="shared" si="2"/>
        <v>0.44794</v>
      </c>
      <c r="F438" s="13">
        <f t="shared" si="3"/>
        <v>14.841844</v>
      </c>
    </row>
    <row r="439">
      <c r="A439" s="7">
        <v>37166.0</v>
      </c>
      <c r="B439" s="8">
        <v>27.705484</v>
      </c>
      <c r="C439" s="8">
        <v>12.206676</v>
      </c>
      <c r="D439" s="9">
        <f t="shared" si="1"/>
        <v>15.498808</v>
      </c>
      <c r="E439" s="13">
        <f t="shared" si="2"/>
        <v>0.209024</v>
      </c>
      <c r="F439" s="13">
        <f t="shared" si="3"/>
        <v>15.289784</v>
      </c>
    </row>
    <row r="440">
      <c r="A440" s="7">
        <v>37167.0</v>
      </c>
      <c r="B440" s="8">
        <v>27.553917</v>
      </c>
      <c r="C440" s="8">
        <v>12.108856</v>
      </c>
      <c r="D440" s="9">
        <f t="shared" si="1"/>
        <v>15.445061</v>
      </c>
      <c r="E440" s="13">
        <f t="shared" si="2"/>
        <v>-0.053747</v>
      </c>
      <c r="F440" s="13">
        <f t="shared" si="3"/>
        <v>15.498808</v>
      </c>
    </row>
    <row r="441">
      <c r="A441" s="7">
        <v>37168.0</v>
      </c>
      <c r="B441" s="8">
        <v>27.312508</v>
      </c>
      <c r="C441" s="8">
        <v>11.939647</v>
      </c>
      <c r="D441" s="9">
        <f t="shared" si="1"/>
        <v>15.372861</v>
      </c>
      <c r="E441" s="13">
        <f t="shared" si="2"/>
        <v>-0.0722</v>
      </c>
      <c r="F441" s="13">
        <f t="shared" si="3"/>
        <v>15.445061</v>
      </c>
    </row>
    <row r="442">
      <c r="A442" s="7">
        <v>37169.0</v>
      </c>
      <c r="B442" s="8">
        <v>27.424793</v>
      </c>
      <c r="C442" s="8">
        <v>12.029537</v>
      </c>
      <c r="D442" s="9">
        <f t="shared" si="1"/>
        <v>15.395256</v>
      </c>
      <c r="E442" s="13">
        <f t="shared" si="2"/>
        <v>0.022395</v>
      </c>
      <c r="F442" s="13">
        <f t="shared" si="3"/>
        <v>15.372861</v>
      </c>
    </row>
    <row r="443">
      <c r="A443" s="7">
        <v>37172.0</v>
      </c>
      <c r="B443" s="8">
        <v>27.295671</v>
      </c>
      <c r="C443" s="8">
        <v>12.201395</v>
      </c>
      <c r="D443" s="9">
        <f t="shared" si="1"/>
        <v>15.094276</v>
      </c>
      <c r="E443" s="13">
        <f t="shared" si="2"/>
        <v>-0.30098</v>
      </c>
      <c r="F443" s="13">
        <f t="shared" si="3"/>
        <v>15.395256</v>
      </c>
    </row>
    <row r="444">
      <c r="A444" s="7">
        <v>37173.0</v>
      </c>
      <c r="B444" s="8">
        <v>27.469706</v>
      </c>
      <c r="C444" s="8">
        <v>12.209327</v>
      </c>
      <c r="D444" s="9">
        <f t="shared" si="1"/>
        <v>15.260379</v>
      </c>
      <c r="E444" s="13">
        <f t="shared" si="2"/>
        <v>0.166103</v>
      </c>
      <c r="F444" s="13">
        <f t="shared" si="3"/>
        <v>15.094276</v>
      </c>
    </row>
    <row r="445">
      <c r="A445" s="7">
        <v>37174.0</v>
      </c>
      <c r="B445" s="8">
        <v>28.008657</v>
      </c>
      <c r="C445" s="8">
        <v>12.201395</v>
      </c>
      <c r="D445" s="9">
        <f t="shared" si="1"/>
        <v>15.807262</v>
      </c>
      <c r="E445" s="13">
        <f t="shared" si="2"/>
        <v>0.546883</v>
      </c>
      <c r="F445" s="13">
        <f t="shared" si="3"/>
        <v>15.260379</v>
      </c>
    </row>
    <row r="446">
      <c r="A446" s="7">
        <v>37175.0</v>
      </c>
      <c r="B446" s="8">
        <v>27.508995</v>
      </c>
      <c r="C446" s="8">
        <v>12.174952</v>
      </c>
      <c r="D446" s="9">
        <f t="shared" si="1"/>
        <v>15.334043</v>
      </c>
      <c r="E446" s="13">
        <f t="shared" si="2"/>
        <v>-0.473219</v>
      </c>
      <c r="F446" s="13">
        <f t="shared" si="3"/>
        <v>15.807262</v>
      </c>
    </row>
    <row r="447">
      <c r="A447" s="7">
        <v>37176.0</v>
      </c>
      <c r="B447" s="8">
        <v>26.824085</v>
      </c>
      <c r="C447" s="8">
        <v>11.844471</v>
      </c>
      <c r="D447" s="9">
        <f t="shared" si="1"/>
        <v>14.979614</v>
      </c>
      <c r="E447" s="13">
        <f t="shared" si="2"/>
        <v>-0.354429</v>
      </c>
      <c r="F447" s="13">
        <f t="shared" si="3"/>
        <v>15.334043</v>
      </c>
    </row>
    <row r="448">
      <c r="A448" s="7">
        <v>37179.0</v>
      </c>
      <c r="B448" s="8">
        <v>26.891462</v>
      </c>
      <c r="C448" s="8">
        <v>11.765149</v>
      </c>
      <c r="D448" s="9">
        <f t="shared" si="1"/>
        <v>15.126313</v>
      </c>
      <c r="E448" s="13">
        <f t="shared" si="2"/>
        <v>0.146699</v>
      </c>
      <c r="F448" s="13">
        <f t="shared" si="3"/>
        <v>14.979614</v>
      </c>
    </row>
    <row r="449">
      <c r="A449" s="7">
        <v>37180.0</v>
      </c>
      <c r="B449" s="8">
        <v>26.902683</v>
      </c>
      <c r="C449" s="8">
        <v>11.775734</v>
      </c>
      <c r="D449" s="9">
        <f t="shared" si="1"/>
        <v>15.126949</v>
      </c>
      <c r="E449" s="13">
        <f t="shared" si="2"/>
        <v>0.000636</v>
      </c>
      <c r="F449" s="13">
        <f t="shared" si="3"/>
        <v>15.126313</v>
      </c>
    </row>
    <row r="450">
      <c r="A450" s="7">
        <v>37181.0</v>
      </c>
      <c r="B450" s="8">
        <v>27.037415</v>
      </c>
      <c r="C450" s="8">
        <v>11.706991</v>
      </c>
      <c r="D450" s="9">
        <f t="shared" si="1"/>
        <v>15.330424</v>
      </c>
      <c r="E450" s="13">
        <f t="shared" si="2"/>
        <v>0.203475</v>
      </c>
      <c r="F450" s="13">
        <f t="shared" si="3"/>
        <v>15.126949</v>
      </c>
    </row>
    <row r="451">
      <c r="A451" s="7">
        <v>37182.0</v>
      </c>
      <c r="B451" s="8">
        <v>26.694956</v>
      </c>
      <c r="C451" s="8">
        <v>12.193462</v>
      </c>
      <c r="D451" s="9">
        <f t="shared" si="1"/>
        <v>14.501494</v>
      </c>
      <c r="E451" s="13">
        <f t="shared" si="2"/>
        <v>-0.82893</v>
      </c>
      <c r="F451" s="13">
        <f t="shared" si="3"/>
        <v>15.330424</v>
      </c>
    </row>
    <row r="452">
      <c r="A452" s="7">
        <v>37183.0</v>
      </c>
      <c r="B452" s="8">
        <v>26.565828</v>
      </c>
      <c r="C452" s="8">
        <v>12.846498</v>
      </c>
      <c r="D452" s="9">
        <f t="shared" si="1"/>
        <v>13.71933</v>
      </c>
      <c r="E452" s="13">
        <f t="shared" si="2"/>
        <v>-0.782164</v>
      </c>
      <c r="F452" s="13">
        <f t="shared" si="3"/>
        <v>14.501494</v>
      </c>
    </row>
    <row r="453">
      <c r="A453" s="7">
        <v>37186.0</v>
      </c>
      <c r="B453" s="8">
        <v>26.779161</v>
      </c>
      <c r="C453" s="8">
        <v>12.949603</v>
      </c>
      <c r="D453" s="9">
        <f t="shared" si="1"/>
        <v>13.829558</v>
      </c>
      <c r="E453" s="13">
        <f t="shared" si="2"/>
        <v>0.110228</v>
      </c>
      <c r="F453" s="13">
        <f t="shared" si="3"/>
        <v>13.71933</v>
      </c>
    </row>
    <row r="454">
      <c r="A454" s="7">
        <v>37187.0</v>
      </c>
      <c r="B454" s="8">
        <v>26.891462</v>
      </c>
      <c r="C454" s="8">
        <v>12.920522</v>
      </c>
      <c r="D454" s="9">
        <f t="shared" si="1"/>
        <v>13.97094</v>
      </c>
      <c r="E454" s="13">
        <f t="shared" si="2"/>
        <v>0.141382</v>
      </c>
      <c r="F454" s="13">
        <f t="shared" si="3"/>
        <v>13.829558</v>
      </c>
    </row>
    <row r="455">
      <c r="A455" s="7">
        <v>37188.0</v>
      </c>
      <c r="B455" s="8">
        <v>27.087944</v>
      </c>
      <c r="C455" s="8">
        <v>12.894076</v>
      </c>
      <c r="D455" s="9">
        <f t="shared" si="1"/>
        <v>14.193868</v>
      </c>
      <c r="E455" s="13">
        <f t="shared" si="2"/>
        <v>0.222928</v>
      </c>
      <c r="F455" s="13">
        <f t="shared" si="3"/>
        <v>13.97094</v>
      </c>
    </row>
    <row r="456">
      <c r="A456" s="7">
        <v>37189.0</v>
      </c>
      <c r="B456" s="8">
        <v>27.172171</v>
      </c>
      <c r="C456" s="8">
        <v>13.071221</v>
      </c>
      <c r="D456" s="9">
        <f t="shared" si="1"/>
        <v>14.10095</v>
      </c>
      <c r="E456" s="13">
        <f t="shared" si="2"/>
        <v>-0.092918</v>
      </c>
      <c r="F456" s="13">
        <f t="shared" si="3"/>
        <v>14.193868</v>
      </c>
    </row>
    <row r="457">
      <c r="A457" s="7">
        <v>37190.0</v>
      </c>
      <c r="B457" s="8">
        <v>27.340584</v>
      </c>
      <c r="C457" s="8">
        <v>12.991908</v>
      </c>
      <c r="D457" s="9">
        <f t="shared" si="1"/>
        <v>14.348676</v>
      </c>
      <c r="E457" s="13">
        <f t="shared" si="2"/>
        <v>0.247726</v>
      </c>
      <c r="F457" s="13">
        <f t="shared" si="3"/>
        <v>14.10095</v>
      </c>
    </row>
    <row r="458">
      <c r="A458" s="7">
        <v>37193.0</v>
      </c>
      <c r="B458" s="8">
        <v>27.031803</v>
      </c>
      <c r="C458" s="8">
        <v>12.85178</v>
      </c>
      <c r="D458" s="9">
        <f t="shared" si="1"/>
        <v>14.180023</v>
      </c>
      <c r="E458" s="13">
        <f t="shared" si="2"/>
        <v>-0.168653</v>
      </c>
      <c r="F458" s="13">
        <f t="shared" si="3"/>
        <v>14.348676</v>
      </c>
    </row>
    <row r="459">
      <c r="A459" s="7">
        <v>37194.0</v>
      </c>
      <c r="B459" s="8">
        <v>27.368643</v>
      </c>
      <c r="C459" s="8">
        <v>12.73281</v>
      </c>
      <c r="D459" s="9">
        <f t="shared" si="1"/>
        <v>14.635833</v>
      </c>
      <c r="E459" s="13">
        <f t="shared" si="2"/>
        <v>0.45581</v>
      </c>
      <c r="F459" s="13">
        <f t="shared" si="3"/>
        <v>14.180023</v>
      </c>
    </row>
    <row r="460">
      <c r="A460" s="7">
        <v>37195.0</v>
      </c>
      <c r="B460" s="8">
        <v>27.346195</v>
      </c>
      <c r="C460" s="8">
        <v>12.658776</v>
      </c>
      <c r="D460" s="9">
        <f t="shared" si="1"/>
        <v>14.687419</v>
      </c>
      <c r="E460" s="13">
        <f t="shared" si="2"/>
        <v>0.051586</v>
      </c>
      <c r="F460" s="13">
        <f t="shared" si="3"/>
        <v>14.635833</v>
      </c>
    </row>
    <row r="461">
      <c r="A461" s="7">
        <v>37196.0</v>
      </c>
      <c r="B461" s="8">
        <v>27.222677</v>
      </c>
      <c r="C461" s="8">
        <v>12.846498</v>
      </c>
      <c r="D461" s="9">
        <f t="shared" si="1"/>
        <v>14.376179</v>
      </c>
      <c r="E461" s="13">
        <f t="shared" si="2"/>
        <v>-0.31124</v>
      </c>
      <c r="F461" s="13">
        <f t="shared" si="3"/>
        <v>14.687419</v>
      </c>
    </row>
    <row r="462">
      <c r="A462" s="7">
        <v>37197.0</v>
      </c>
      <c r="B462" s="8">
        <v>27.508995</v>
      </c>
      <c r="C462" s="8">
        <v>12.923166</v>
      </c>
      <c r="D462" s="9">
        <f t="shared" si="1"/>
        <v>14.585829</v>
      </c>
      <c r="E462" s="13">
        <f t="shared" si="2"/>
        <v>0.20965</v>
      </c>
      <c r="F462" s="13">
        <f t="shared" si="3"/>
        <v>14.376179</v>
      </c>
    </row>
    <row r="463">
      <c r="A463" s="7">
        <v>37200.0</v>
      </c>
      <c r="B463" s="8">
        <v>27.290064</v>
      </c>
      <c r="C463" s="8">
        <v>13.034206</v>
      </c>
      <c r="D463" s="9">
        <f t="shared" si="1"/>
        <v>14.255858</v>
      </c>
      <c r="E463" s="13">
        <f t="shared" si="2"/>
        <v>-0.329971</v>
      </c>
      <c r="F463" s="13">
        <f t="shared" si="3"/>
        <v>14.585829</v>
      </c>
    </row>
    <row r="464">
      <c r="A464" s="7">
        <v>37201.0</v>
      </c>
      <c r="B464" s="8">
        <v>27.363035</v>
      </c>
      <c r="C464" s="8">
        <v>13.179617</v>
      </c>
      <c r="D464" s="9">
        <f t="shared" si="1"/>
        <v>14.183418</v>
      </c>
      <c r="E464" s="13">
        <f t="shared" si="2"/>
        <v>-0.07244</v>
      </c>
      <c r="F464" s="13">
        <f t="shared" si="3"/>
        <v>14.255858</v>
      </c>
    </row>
    <row r="465">
      <c r="A465" s="7">
        <v>37202.0</v>
      </c>
      <c r="B465" s="8">
        <v>27.436024</v>
      </c>
      <c r="C465" s="8">
        <v>13.060647</v>
      </c>
      <c r="D465" s="9">
        <f t="shared" si="1"/>
        <v>14.375377</v>
      </c>
      <c r="E465" s="13">
        <f t="shared" si="2"/>
        <v>0.191959</v>
      </c>
      <c r="F465" s="13">
        <f t="shared" si="3"/>
        <v>14.183418</v>
      </c>
    </row>
    <row r="466">
      <c r="A466" s="7">
        <v>37203.0</v>
      </c>
      <c r="B466" s="8">
        <v>27.525846</v>
      </c>
      <c r="C466" s="8">
        <v>12.973401</v>
      </c>
      <c r="D466" s="9">
        <f t="shared" si="1"/>
        <v>14.552445</v>
      </c>
      <c r="E466" s="13">
        <f t="shared" si="2"/>
        <v>0.177068</v>
      </c>
      <c r="F466" s="13">
        <f t="shared" si="3"/>
        <v>14.375377</v>
      </c>
    </row>
    <row r="467">
      <c r="A467" s="7">
        <v>37204.0</v>
      </c>
      <c r="B467" s="8">
        <v>27.621286</v>
      </c>
      <c r="C467" s="8">
        <v>13.013058</v>
      </c>
      <c r="D467" s="9">
        <f t="shared" si="1"/>
        <v>14.608228</v>
      </c>
      <c r="E467" s="13">
        <f t="shared" si="2"/>
        <v>0.055783</v>
      </c>
      <c r="F467" s="13">
        <f t="shared" si="3"/>
        <v>14.552445</v>
      </c>
    </row>
    <row r="468">
      <c r="A468" s="7">
        <v>37207.0</v>
      </c>
      <c r="B468" s="8">
        <v>27.520233</v>
      </c>
      <c r="C468" s="8">
        <v>13.039495</v>
      </c>
      <c r="D468" s="9">
        <f t="shared" si="1"/>
        <v>14.480738</v>
      </c>
      <c r="E468" s="13">
        <f t="shared" si="2"/>
        <v>-0.12749</v>
      </c>
      <c r="F468" s="13">
        <f t="shared" si="3"/>
        <v>14.608228</v>
      </c>
    </row>
    <row r="469">
      <c r="A469" s="7">
        <v>37208.0</v>
      </c>
      <c r="B469" s="8">
        <v>27.756012</v>
      </c>
      <c r="C469" s="8">
        <v>13.126739</v>
      </c>
      <c r="D469" s="9">
        <f t="shared" si="1"/>
        <v>14.629273</v>
      </c>
      <c r="E469" s="13">
        <f t="shared" si="2"/>
        <v>0.148535</v>
      </c>
      <c r="F469" s="13">
        <f t="shared" si="3"/>
        <v>14.480738</v>
      </c>
    </row>
    <row r="470">
      <c r="A470" s="7">
        <v>37209.0</v>
      </c>
      <c r="B470" s="8">
        <v>28.227598</v>
      </c>
      <c r="C470" s="8">
        <v>13.219275</v>
      </c>
      <c r="D470" s="9">
        <f t="shared" si="1"/>
        <v>15.008323</v>
      </c>
      <c r="E470" s="13">
        <f t="shared" si="2"/>
        <v>0.37905</v>
      </c>
      <c r="F470" s="13">
        <f t="shared" si="3"/>
        <v>14.629273</v>
      </c>
    </row>
    <row r="471">
      <c r="A471" s="7">
        <v>37210.0</v>
      </c>
      <c r="B471" s="8">
        <v>28.193913</v>
      </c>
      <c r="C471" s="8">
        <v>13.219275</v>
      </c>
      <c r="D471" s="9">
        <f t="shared" si="1"/>
        <v>14.974638</v>
      </c>
      <c r="E471" s="13">
        <f t="shared" si="2"/>
        <v>-0.033685</v>
      </c>
      <c r="F471" s="13">
        <f t="shared" si="3"/>
        <v>15.008323</v>
      </c>
    </row>
    <row r="472">
      <c r="A472" s="7">
        <v>37211.0</v>
      </c>
      <c r="B472" s="8">
        <v>27.935669</v>
      </c>
      <c r="C472" s="8">
        <v>13.200768</v>
      </c>
      <c r="D472" s="9">
        <f t="shared" si="1"/>
        <v>14.734901</v>
      </c>
      <c r="E472" s="13">
        <f t="shared" si="2"/>
        <v>-0.239737</v>
      </c>
      <c r="F472" s="13">
        <f t="shared" si="3"/>
        <v>14.974638</v>
      </c>
    </row>
    <row r="473">
      <c r="A473" s="7">
        <v>37214.0</v>
      </c>
      <c r="B473" s="8">
        <v>28.025478</v>
      </c>
      <c r="C473" s="8">
        <v>13.079153</v>
      </c>
      <c r="D473" s="9">
        <f t="shared" si="1"/>
        <v>14.946325</v>
      </c>
      <c r="E473" s="13">
        <f t="shared" si="2"/>
        <v>0.211424</v>
      </c>
      <c r="F473" s="13">
        <f t="shared" si="3"/>
        <v>14.734901</v>
      </c>
    </row>
    <row r="474">
      <c r="A474" s="7">
        <v>37215.0</v>
      </c>
      <c r="B474" s="8">
        <v>27.890745</v>
      </c>
      <c r="C474" s="8">
        <v>12.95489</v>
      </c>
      <c r="D474" s="9">
        <f t="shared" si="1"/>
        <v>14.935855</v>
      </c>
      <c r="E474" s="13">
        <f t="shared" si="2"/>
        <v>-0.01047</v>
      </c>
      <c r="F474" s="13">
        <f t="shared" si="3"/>
        <v>14.946325</v>
      </c>
    </row>
    <row r="475">
      <c r="A475" s="7">
        <v>37216.0</v>
      </c>
      <c r="B475" s="8">
        <v>27.694265</v>
      </c>
      <c r="C475" s="8">
        <v>12.89144</v>
      </c>
      <c r="D475" s="9">
        <f t="shared" si="1"/>
        <v>14.802825</v>
      </c>
      <c r="E475" s="13">
        <f t="shared" si="2"/>
        <v>-0.13303</v>
      </c>
      <c r="F475" s="13">
        <f t="shared" si="3"/>
        <v>14.935855</v>
      </c>
    </row>
    <row r="476">
      <c r="A476" s="7">
        <v>37218.0</v>
      </c>
      <c r="B476" s="8">
        <v>27.733566</v>
      </c>
      <c r="C476" s="8">
        <v>12.994546</v>
      </c>
      <c r="D476" s="9">
        <f t="shared" si="1"/>
        <v>14.73902</v>
      </c>
      <c r="E476" s="13">
        <f t="shared" si="2"/>
        <v>-0.063805</v>
      </c>
      <c r="F476" s="13">
        <f t="shared" si="3"/>
        <v>14.802825</v>
      </c>
    </row>
    <row r="477">
      <c r="A477" s="7">
        <v>37221.0</v>
      </c>
      <c r="B477" s="8">
        <v>27.503384</v>
      </c>
      <c r="C477" s="8">
        <v>12.772465</v>
      </c>
      <c r="D477" s="9">
        <f t="shared" si="1"/>
        <v>14.730919</v>
      </c>
      <c r="E477" s="13">
        <f t="shared" si="2"/>
        <v>-0.008101</v>
      </c>
      <c r="F477" s="13">
        <f t="shared" si="3"/>
        <v>14.73902</v>
      </c>
    </row>
    <row r="478">
      <c r="A478" s="7">
        <v>37222.0</v>
      </c>
      <c r="B478" s="8">
        <v>27.194616</v>
      </c>
      <c r="C478" s="8">
        <v>12.687857</v>
      </c>
      <c r="D478" s="9">
        <f t="shared" si="1"/>
        <v>14.506759</v>
      </c>
      <c r="E478" s="13">
        <f t="shared" si="2"/>
        <v>-0.22416</v>
      </c>
      <c r="F478" s="13">
        <f t="shared" si="3"/>
        <v>14.730919</v>
      </c>
    </row>
    <row r="479">
      <c r="A479" s="7">
        <v>37223.0</v>
      </c>
      <c r="B479" s="8">
        <v>27.200222</v>
      </c>
      <c r="C479" s="8">
        <v>12.406557</v>
      </c>
      <c r="D479" s="9">
        <f t="shared" si="1"/>
        <v>14.793665</v>
      </c>
      <c r="E479" s="13">
        <f t="shared" si="2"/>
        <v>0.286906</v>
      </c>
      <c r="F479" s="13">
        <f t="shared" si="3"/>
        <v>14.506759</v>
      </c>
    </row>
    <row r="480">
      <c r="A480" s="7">
        <v>37224.0</v>
      </c>
      <c r="B480" s="8">
        <v>27.245152</v>
      </c>
      <c r="C480" s="8">
        <v>12.494135</v>
      </c>
      <c r="D480" s="9">
        <f t="shared" si="1"/>
        <v>14.751017</v>
      </c>
      <c r="E480" s="13">
        <f t="shared" si="2"/>
        <v>-0.042648</v>
      </c>
      <c r="F480" s="13">
        <f t="shared" si="3"/>
        <v>14.793665</v>
      </c>
    </row>
    <row r="481">
      <c r="A481" s="7">
        <v>37225.0</v>
      </c>
      <c r="B481" s="8">
        <v>27.301271</v>
      </c>
      <c r="C481" s="8">
        <v>12.462284</v>
      </c>
      <c r="D481" s="9">
        <f t="shared" si="1"/>
        <v>14.838987</v>
      </c>
      <c r="E481" s="13">
        <f t="shared" si="2"/>
        <v>0.08797</v>
      </c>
      <c r="F481" s="13">
        <f t="shared" si="3"/>
        <v>14.751017</v>
      </c>
    </row>
    <row r="482">
      <c r="A482" s="7">
        <v>37228.0</v>
      </c>
      <c r="B482" s="8">
        <v>27.385494</v>
      </c>
      <c r="C482" s="8">
        <v>12.348171</v>
      </c>
      <c r="D482" s="9">
        <f t="shared" si="1"/>
        <v>15.037323</v>
      </c>
      <c r="E482" s="13">
        <f t="shared" si="2"/>
        <v>0.198336</v>
      </c>
      <c r="F482" s="13">
        <f t="shared" si="3"/>
        <v>14.838987</v>
      </c>
    </row>
    <row r="483">
      <c r="A483" s="7">
        <v>37229.0</v>
      </c>
      <c r="B483" s="8">
        <v>27.21146</v>
      </c>
      <c r="C483" s="8">
        <v>12.353478</v>
      </c>
      <c r="D483" s="9">
        <f t="shared" si="1"/>
        <v>14.857982</v>
      </c>
      <c r="E483" s="13">
        <f t="shared" si="2"/>
        <v>-0.179341</v>
      </c>
      <c r="F483" s="13">
        <f t="shared" si="3"/>
        <v>15.037323</v>
      </c>
    </row>
    <row r="484">
      <c r="A484" s="7">
        <v>37230.0</v>
      </c>
      <c r="B484" s="8">
        <v>27.197382</v>
      </c>
      <c r="C484" s="8">
        <v>12.50475</v>
      </c>
      <c r="D484" s="9">
        <f t="shared" si="1"/>
        <v>14.692632</v>
      </c>
      <c r="E484" s="13">
        <f t="shared" si="2"/>
        <v>-0.16535</v>
      </c>
      <c r="F484" s="13">
        <f t="shared" si="3"/>
        <v>14.857982</v>
      </c>
    </row>
    <row r="485">
      <c r="A485" s="7">
        <v>37231.0</v>
      </c>
      <c r="B485" s="8">
        <v>26.73564</v>
      </c>
      <c r="C485" s="8">
        <v>12.321638</v>
      </c>
      <c r="D485" s="9">
        <f t="shared" si="1"/>
        <v>14.414002</v>
      </c>
      <c r="E485" s="13">
        <f t="shared" si="2"/>
        <v>-0.27863</v>
      </c>
      <c r="F485" s="13">
        <f t="shared" si="3"/>
        <v>14.692632</v>
      </c>
    </row>
    <row r="486">
      <c r="A486" s="7">
        <v>37232.0</v>
      </c>
      <c r="B486" s="8">
        <v>26.803221</v>
      </c>
      <c r="C486" s="8">
        <v>12.366747</v>
      </c>
      <c r="D486" s="9">
        <f t="shared" si="1"/>
        <v>14.436474</v>
      </c>
      <c r="E486" s="13">
        <f t="shared" si="2"/>
        <v>0.022472</v>
      </c>
      <c r="F486" s="13">
        <f t="shared" si="3"/>
        <v>14.414002</v>
      </c>
    </row>
    <row r="487">
      <c r="A487" s="7">
        <v>37235.0</v>
      </c>
      <c r="B487" s="8">
        <v>26.454098</v>
      </c>
      <c r="C487" s="8">
        <v>12.10933</v>
      </c>
      <c r="D487" s="9">
        <f t="shared" si="1"/>
        <v>14.344768</v>
      </c>
      <c r="E487" s="13">
        <f t="shared" si="2"/>
        <v>-0.091706</v>
      </c>
      <c r="F487" s="13">
        <f t="shared" si="3"/>
        <v>14.436474</v>
      </c>
    </row>
    <row r="488">
      <c r="A488" s="7">
        <v>37236.0</v>
      </c>
      <c r="B488" s="8">
        <v>26.240126</v>
      </c>
      <c r="C488" s="8">
        <v>12.114643</v>
      </c>
      <c r="D488" s="9">
        <f t="shared" si="1"/>
        <v>14.125483</v>
      </c>
      <c r="E488" s="13">
        <f t="shared" si="2"/>
        <v>-0.219285</v>
      </c>
      <c r="F488" s="13">
        <f t="shared" si="3"/>
        <v>14.344768</v>
      </c>
    </row>
    <row r="489">
      <c r="A489" s="7">
        <v>37237.0</v>
      </c>
      <c r="B489" s="8">
        <v>26.516035</v>
      </c>
      <c r="C489" s="8">
        <v>12.202213</v>
      </c>
      <c r="D489" s="9">
        <f t="shared" si="1"/>
        <v>14.313822</v>
      </c>
      <c r="E489" s="13">
        <f t="shared" si="2"/>
        <v>0.188339</v>
      </c>
      <c r="F489" s="13">
        <f t="shared" si="3"/>
        <v>14.125483</v>
      </c>
    </row>
    <row r="490">
      <c r="A490" s="7">
        <v>37238.0</v>
      </c>
      <c r="B490" s="8">
        <v>26.594868</v>
      </c>
      <c r="C490" s="8">
        <v>12.268564</v>
      </c>
      <c r="D490" s="9">
        <f t="shared" si="1"/>
        <v>14.326304</v>
      </c>
      <c r="E490" s="13">
        <f t="shared" si="2"/>
        <v>0.012482</v>
      </c>
      <c r="F490" s="13">
        <f t="shared" si="3"/>
        <v>14.313822</v>
      </c>
    </row>
    <row r="491">
      <c r="A491" s="7">
        <v>37239.0</v>
      </c>
      <c r="B491" s="8">
        <v>26.741266</v>
      </c>
      <c r="C491" s="8">
        <v>12.273868</v>
      </c>
      <c r="D491" s="9">
        <f t="shared" si="1"/>
        <v>14.467398</v>
      </c>
      <c r="E491" s="13">
        <f t="shared" si="2"/>
        <v>0.141094</v>
      </c>
      <c r="F491" s="13">
        <f t="shared" si="3"/>
        <v>14.326304</v>
      </c>
    </row>
    <row r="492">
      <c r="A492" s="7">
        <v>37242.0</v>
      </c>
      <c r="B492" s="8">
        <v>26.690594</v>
      </c>
      <c r="C492" s="8">
        <v>12.247332</v>
      </c>
      <c r="D492" s="9">
        <f t="shared" si="1"/>
        <v>14.443262</v>
      </c>
      <c r="E492" s="13">
        <f t="shared" si="2"/>
        <v>-0.024136</v>
      </c>
      <c r="F492" s="13">
        <f t="shared" si="3"/>
        <v>14.467398</v>
      </c>
    </row>
    <row r="493">
      <c r="A493" s="7">
        <v>37243.0</v>
      </c>
      <c r="B493" s="8">
        <v>26.679337</v>
      </c>
      <c r="C493" s="8">
        <v>12.340215</v>
      </c>
      <c r="D493" s="9">
        <f t="shared" si="1"/>
        <v>14.339122</v>
      </c>
      <c r="E493" s="13">
        <f t="shared" si="2"/>
        <v>-0.10414</v>
      </c>
      <c r="F493" s="13">
        <f t="shared" si="3"/>
        <v>14.443262</v>
      </c>
    </row>
    <row r="494">
      <c r="A494" s="7">
        <v>37244.0</v>
      </c>
      <c r="B494" s="8">
        <v>27.80551</v>
      </c>
      <c r="C494" s="8">
        <v>12.60294</v>
      </c>
      <c r="D494" s="9">
        <f t="shared" si="1"/>
        <v>15.20257</v>
      </c>
      <c r="E494" s="13">
        <f t="shared" si="2"/>
        <v>0.863448</v>
      </c>
      <c r="F494" s="13">
        <f t="shared" si="3"/>
        <v>14.339122</v>
      </c>
    </row>
    <row r="495">
      <c r="A495" s="7">
        <v>37245.0</v>
      </c>
      <c r="B495" s="8">
        <v>27.64785</v>
      </c>
      <c r="C495" s="8">
        <v>12.674586</v>
      </c>
      <c r="D495" s="9">
        <f t="shared" si="1"/>
        <v>14.973264</v>
      </c>
      <c r="E495" s="13">
        <f t="shared" si="2"/>
        <v>-0.229306</v>
      </c>
      <c r="F495" s="13">
        <f t="shared" si="3"/>
        <v>15.20257</v>
      </c>
    </row>
    <row r="496">
      <c r="A496" s="7">
        <v>37246.0</v>
      </c>
      <c r="B496" s="8">
        <v>27.659115</v>
      </c>
      <c r="C496" s="8">
        <v>12.945279</v>
      </c>
      <c r="D496" s="9">
        <f t="shared" si="1"/>
        <v>14.713836</v>
      </c>
      <c r="E496" s="13">
        <f t="shared" si="2"/>
        <v>-0.259428</v>
      </c>
      <c r="F496" s="13">
        <f t="shared" si="3"/>
        <v>14.973264</v>
      </c>
    </row>
    <row r="497">
      <c r="A497" s="7">
        <v>37249.0</v>
      </c>
      <c r="B497" s="8">
        <v>27.732315</v>
      </c>
      <c r="C497" s="8">
        <v>12.836473</v>
      </c>
      <c r="D497" s="9">
        <f t="shared" si="1"/>
        <v>14.895842</v>
      </c>
      <c r="E497" s="13">
        <f t="shared" si="2"/>
        <v>0.182006</v>
      </c>
      <c r="F497" s="13">
        <f t="shared" si="3"/>
        <v>14.713836</v>
      </c>
    </row>
    <row r="498">
      <c r="A498" s="7">
        <v>37251.0</v>
      </c>
      <c r="B498" s="8">
        <v>27.844934</v>
      </c>
      <c r="C498" s="8">
        <v>12.876283</v>
      </c>
      <c r="D498" s="9">
        <f t="shared" si="1"/>
        <v>14.968651</v>
      </c>
      <c r="E498" s="13">
        <f t="shared" si="2"/>
        <v>0.072809</v>
      </c>
      <c r="F498" s="13">
        <f t="shared" si="3"/>
        <v>14.895842</v>
      </c>
    </row>
    <row r="499">
      <c r="A499" s="7">
        <v>37252.0</v>
      </c>
      <c r="B499" s="8">
        <v>27.816784</v>
      </c>
      <c r="C499" s="8">
        <v>12.722363</v>
      </c>
      <c r="D499" s="9">
        <f t="shared" si="1"/>
        <v>15.094421</v>
      </c>
      <c r="E499" s="13">
        <f t="shared" si="2"/>
        <v>0.12577</v>
      </c>
      <c r="F499" s="13">
        <f t="shared" si="3"/>
        <v>14.968651</v>
      </c>
    </row>
    <row r="500">
      <c r="A500" s="7">
        <v>37253.0</v>
      </c>
      <c r="B500" s="8">
        <v>27.619699</v>
      </c>
      <c r="C500" s="8">
        <v>12.518012</v>
      </c>
      <c r="D500" s="9">
        <f t="shared" si="1"/>
        <v>15.101687</v>
      </c>
      <c r="E500" s="13">
        <f t="shared" si="2"/>
        <v>0.007266</v>
      </c>
      <c r="F500" s="13">
        <f t="shared" si="3"/>
        <v>15.094421</v>
      </c>
    </row>
    <row r="501">
      <c r="A501" s="7">
        <v>37256.0</v>
      </c>
      <c r="B501" s="8">
        <v>27.416983</v>
      </c>
      <c r="C501" s="8">
        <v>12.512712</v>
      </c>
      <c r="D501" s="9">
        <f t="shared" si="1"/>
        <v>14.904271</v>
      </c>
      <c r="E501" s="13">
        <f t="shared" si="2"/>
        <v>-0.197416</v>
      </c>
      <c r="F501" s="13">
        <f t="shared" si="3"/>
        <v>15.101687</v>
      </c>
    </row>
    <row r="502">
      <c r="A502" s="7">
        <v>37258.0</v>
      </c>
      <c r="B502" s="8">
        <v>27.675999</v>
      </c>
      <c r="C502" s="8">
        <v>12.597634</v>
      </c>
      <c r="D502" s="9">
        <f t="shared" si="1"/>
        <v>15.078365</v>
      </c>
      <c r="E502" s="13">
        <f t="shared" si="2"/>
        <v>0.174094</v>
      </c>
      <c r="F502" s="13">
        <f t="shared" si="3"/>
        <v>14.904271</v>
      </c>
    </row>
    <row r="503">
      <c r="A503" s="7">
        <v>37259.0</v>
      </c>
      <c r="B503" s="8">
        <v>27.473293</v>
      </c>
      <c r="C503" s="8">
        <v>12.433094</v>
      </c>
      <c r="D503" s="9">
        <f t="shared" si="1"/>
        <v>15.040199</v>
      </c>
      <c r="E503" s="13">
        <f t="shared" si="2"/>
        <v>-0.038166</v>
      </c>
      <c r="F503" s="13">
        <f t="shared" si="3"/>
        <v>15.078365</v>
      </c>
    </row>
    <row r="504">
      <c r="A504" s="7">
        <v>37260.0</v>
      </c>
      <c r="B504" s="8">
        <v>27.231163</v>
      </c>
      <c r="C504" s="8">
        <v>12.321638</v>
      </c>
      <c r="D504" s="9">
        <f t="shared" si="1"/>
        <v>14.909525</v>
      </c>
      <c r="E504" s="13">
        <f t="shared" si="2"/>
        <v>-0.130674</v>
      </c>
      <c r="F504" s="13">
        <f t="shared" si="3"/>
        <v>15.040199</v>
      </c>
    </row>
    <row r="505">
      <c r="A505" s="7">
        <v>37263.0</v>
      </c>
      <c r="B505" s="8">
        <v>27.073496</v>
      </c>
      <c r="C505" s="8">
        <v>12.000526</v>
      </c>
      <c r="D505" s="9">
        <f t="shared" si="1"/>
        <v>15.07297</v>
      </c>
      <c r="E505" s="13">
        <f t="shared" si="2"/>
        <v>0.163445</v>
      </c>
      <c r="F505" s="13">
        <f t="shared" si="3"/>
        <v>14.909525</v>
      </c>
    </row>
    <row r="506">
      <c r="A506" s="7">
        <v>37264.0</v>
      </c>
      <c r="B506" s="8">
        <v>26.915838</v>
      </c>
      <c r="C506" s="8">
        <v>11.849256</v>
      </c>
      <c r="D506" s="9">
        <f t="shared" si="1"/>
        <v>15.066582</v>
      </c>
      <c r="E506" s="13">
        <f t="shared" si="2"/>
        <v>-0.006388</v>
      </c>
      <c r="F506" s="13">
        <f t="shared" si="3"/>
        <v>15.07297</v>
      </c>
    </row>
    <row r="507">
      <c r="A507" s="7">
        <v>37265.0</v>
      </c>
      <c r="B507" s="8">
        <v>26.808846</v>
      </c>
      <c r="C507" s="8">
        <v>11.825373</v>
      </c>
      <c r="D507" s="9">
        <f t="shared" si="1"/>
        <v>14.983473</v>
      </c>
      <c r="E507" s="13">
        <f t="shared" si="2"/>
        <v>-0.083109</v>
      </c>
      <c r="F507" s="13">
        <f t="shared" si="3"/>
        <v>15.066582</v>
      </c>
    </row>
    <row r="508">
      <c r="A508" s="7">
        <v>37266.0</v>
      </c>
      <c r="B508" s="8">
        <v>27.112907</v>
      </c>
      <c r="C508" s="8">
        <v>11.883757</v>
      </c>
      <c r="D508" s="9">
        <f t="shared" si="1"/>
        <v>15.22915</v>
      </c>
      <c r="E508" s="13">
        <f t="shared" si="2"/>
        <v>0.245677</v>
      </c>
      <c r="F508" s="13">
        <f t="shared" si="3"/>
        <v>14.983473</v>
      </c>
    </row>
    <row r="509">
      <c r="A509" s="7">
        <v>37267.0</v>
      </c>
      <c r="B509" s="8">
        <v>27.281834</v>
      </c>
      <c r="C509" s="8">
        <v>12.021757</v>
      </c>
      <c r="D509" s="9">
        <f t="shared" si="1"/>
        <v>15.260077</v>
      </c>
      <c r="E509" s="13">
        <f t="shared" si="2"/>
        <v>0.030927</v>
      </c>
      <c r="F509" s="13">
        <f t="shared" si="3"/>
        <v>15.22915</v>
      </c>
    </row>
    <row r="510">
      <c r="A510" s="7">
        <v>37270.0</v>
      </c>
      <c r="B510" s="8">
        <v>27.180498</v>
      </c>
      <c r="C510" s="8">
        <v>11.809446</v>
      </c>
      <c r="D510" s="9">
        <f t="shared" si="1"/>
        <v>15.371052</v>
      </c>
      <c r="E510" s="13">
        <f t="shared" si="2"/>
        <v>0.110975</v>
      </c>
      <c r="F510" s="13">
        <f t="shared" si="3"/>
        <v>15.260077</v>
      </c>
    </row>
    <row r="511">
      <c r="A511" s="7">
        <v>37271.0</v>
      </c>
      <c r="B511" s="8">
        <v>27.377579</v>
      </c>
      <c r="C511" s="8">
        <v>11.769641</v>
      </c>
      <c r="D511" s="9">
        <f t="shared" si="1"/>
        <v>15.607938</v>
      </c>
      <c r="E511" s="13">
        <f t="shared" si="2"/>
        <v>0.236886</v>
      </c>
      <c r="F511" s="13">
        <f t="shared" si="3"/>
        <v>15.371052</v>
      </c>
    </row>
    <row r="512">
      <c r="A512" s="7">
        <v>37272.0</v>
      </c>
      <c r="B512" s="8">
        <v>27.38319</v>
      </c>
      <c r="C512" s="8">
        <v>11.716567</v>
      </c>
      <c r="D512" s="9">
        <f t="shared" si="1"/>
        <v>15.666623</v>
      </c>
      <c r="E512" s="13">
        <f t="shared" si="2"/>
        <v>0.058685</v>
      </c>
      <c r="F512" s="13">
        <f t="shared" si="3"/>
        <v>15.607938</v>
      </c>
    </row>
    <row r="513">
      <c r="A513" s="7">
        <v>37273.0</v>
      </c>
      <c r="B513" s="8">
        <v>27.371946</v>
      </c>
      <c r="C513" s="8">
        <v>11.955407</v>
      </c>
      <c r="D513" s="9">
        <f t="shared" si="1"/>
        <v>15.416539</v>
      </c>
      <c r="E513" s="13">
        <f t="shared" si="2"/>
        <v>-0.250084</v>
      </c>
      <c r="F513" s="13">
        <f t="shared" si="3"/>
        <v>15.666623</v>
      </c>
    </row>
    <row r="514">
      <c r="A514" s="7">
        <v>37274.0</v>
      </c>
      <c r="B514" s="8">
        <v>27.653484</v>
      </c>
      <c r="C514" s="8">
        <v>12.058908</v>
      </c>
      <c r="D514" s="9">
        <f t="shared" si="1"/>
        <v>15.594576</v>
      </c>
      <c r="E514" s="13">
        <f t="shared" si="2"/>
        <v>0.178037</v>
      </c>
      <c r="F514" s="13">
        <f t="shared" si="3"/>
        <v>15.416539</v>
      </c>
    </row>
    <row r="515">
      <c r="A515" s="7">
        <v>37278.0</v>
      </c>
      <c r="B515" s="8">
        <v>27.828047</v>
      </c>
      <c r="C515" s="8">
        <v>12.180988</v>
      </c>
      <c r="D515" s="9">
        <f t="shared" si="1"/>
        <v>15.647059</v>
      </c>
      <c r="E515" s="13">
        <f t="shared" si="2"/>
        <v>0.052483</v>
      </c>
      <c r="F515" s="13">
        <f t="shared" si="3"/>
        <v>15.594576</v>
      </c>
    </row>
    <row r="516">
      <c r="A516" s="7">
        <v>37279.0</v>
      </c>
      <c r="B516" s="8">
        <v>27.822411</v>
      </c>
      <c r="C516" s="8">
        <v>11.883757</v>
      </c>
      <c r="D516" s="9">
        <f t="shared" si="1"/>
        <v>15.938654</v>
      </c>
      <c r="E516" s="13">
        <f t="shared" si="2"/>
        <v>0.291595</v>
      </c>
      <c r="F516" s="13">
        <f t="shared" si="3"/>
        <v>15.647059</v>
      </c>
    </row>
    <row r="517">
      <c r="A517" s="7">
        <v>37280.0</v>
      </c>
      <c r="B517" s="8">
        <v>27.929403</v>
      </c>
      <c r="C517" s="8">
        <v>11.735147</v>
      </c>
      <c r="D517" s="9">
        <f t="shared" si="1"/>
        <v>16.194256</v>
      </c>
      <c r="E517" s="13">
        <f t="shared" si="2"/>
        <v>0.255602</v>
      </c>
      <c r="F517" s="13">
        <f t="shared" si="3"/>
        <v>15.938654</v>
      </c>
    </row>
    <row r="518">
      <c r="A518" s="7">
        <v>37281.0</v>
      </c>
      <c r="B518" s="8">
        <v>27.659115</v>
      </c>
      <c r="C518" s="8">
        <v>11.981949</v>
      </c>
      <c r="D518" s="9">
        <f t="shared" si="1"/>
        <v>15.677166</v>
      </c>
      <c r="E518" s="13">
        <f t="shared" si="2"/>
        <v>-0.51709</v>
      </c>
      <c r="F518" s="13">
        <f t="shared" si="3"/>
        <v>16.194256</v>
      </c>
    </row>
    <row r="519">
      <c r="A519" s="7">
        <v>37284.0</v>
      </c>
      <c r="B519" s="8">
        <v>27.38319</v>
      </c>
      <c r="C519" s="8">
        <v>11.997869</v>
      </c>
      <c r="D519" s="9">
        <f t="shared" si="1"/>
        <v>15.385321</v>
      </c>
      <c r="E519" s="13">
        <f t="shared" si="2"/>
        <v>-0.291845</v>
      </c>
      <c r="F519" s="13">
        <f t="shared" si="3"/>
        <v>15.677166</v>
      </c>
    </row>
    <row r="520">
      <c r="A520" s="7">
        <v>37285.0</v>
      </c>
      <c r="B520" s="8">
        <v>26.775059</v>
      </c>
      <c r="C520" s="8">
        <v>11.676762</v>
      </c>
      <c r="D520" s="9">
        <f t="shared" si="1"/>
        <v>15.098297</v>
      </c>
      <c r="E520" s="13">
        <f t="shared" si="2"/>
        <v>-0.287024</v>
      </c>
      <c r="F520" s="13">
        <f t="shared" si="3"/>
        <v>15.385321</v>
      </c>
    </row>
    <row r="521">
      <c r="A521" s="7">
        <v>37286.0</v>
      </c>
      <c r="B521" s="8">
        <v>27.405731</v>
      </c>
      <c r="C521" s="8">
        <v>11.636951</v>
      </c>
      <c r="D521" s="9">
        <f t="shared" si="1"/>
        <v>15.76878</v>
      </c>
      <c r="E521" s="13">
        <f t="shared" si="2"/>
        <v>0.670483</v>
      </c>
      <c r="F521" s="13">
        <f t="shared" si="3"/>
        <v>15.098297</v>
      </c>
    </row>
    <row r="522">
      <c r="A522" s="7">
        <v>37287.0</v>
      </c>
      <c r="B522" s="8">
        <v>28.205317</v>
      </c>
      <c r="C522" s="8">
        <v>11.610415</v>
      </c>
      <c r="D522" s="9">
        <f t="shared" si="1"/>
        <v>16.594902</v>
      </c>
      <c r="E522" s="13">
        <f t="shared" si="2"/>
        <v>0.826122</v>
      </c>
      <c r="F522" s="13">
        <f t="shared" si="3"/>
        <v>15.76878</v>
      </c>
    </row>
    <row r="523">
      <c r="A523" s="7">
        <v>37288.0</v>
      </c>
      <c r="B523" s="8">
        <v>28.222212</v>
      </c>
      <c r="C523" s="8">
        <v>11.857221</v>
      </c>
      <c r="D523" s="9">
        <f t="shared" si="1"/>
        <v>16.364991</v>
      </c>
      <c r="E523" s="13">
        <f t="shared" si="2"/>
        <v>-0.229911</v>
      </c>
      <c r="F523" s="13">
        <f t="shared" si="3"/>
        <v>16.594902</v>
      </c>
    </row>
    <row r="524">
      <c r="A524" s="7">
        <v>37291.0</v>
      </c>
      <c r="B524" s="8">
        <v>28.323568</v>
      </c>
      <c r="C524" s="8">
        <v>11.857221</v>
      </c>
      <c r="D524" s="9">
        <f t="shared" si="1"/>
        <v>16.466347</v>
      </c>
      <c r="E524" s="13">
        <f t="shared" si="2"/>
        <v>0.101356</v>
      </c>
      <c r="F524" s="13">
        <f t="shared" si="3"/>
        <v>16.364991</v>
      </c>
    </row>
    <row r="525">
      <c r="A525" s="7">
        <v>37292.0</v>
      </c>
      <c r="B525" s="8">
        <v>28.610741</v>
      </c>
      <c r="C525" s="8">
        <v>12.141177</v>
      </c>
      <c r="D525" s="9">
        <f t="shared" si="1"/>
        <v>16.469564</v>
      </c>
      <c r="E525" s="13">
        <f t="shared" si="2"/>
        <v>0.003217</v>
      </c>
      <c r="F525" s="13">
        <f t="shared" si="3"/>
        <v>16.466347</v>
      </c>
    </row>
    <row r="526">
      <c r="A526" s="7">
        <v>37293.0</v>
      </c>
      <c r="B526" s="8">
        <v>27.64785</v>
      </c>
      <c r="C526" s="8">
        <v>12.340215</v>
      </c>
      <c r="D526" s="9">
        <f t="shared" si="1"/>
        <v>15.307635</v>
      </c>
      <c r="E526" s="13">
        <f t="shared" si="2"/>
        <v>-1.161929</v>
      </c>
      <c r="F526" s="13">
        <f t="shared" si="3"/>
        <v>16.469564</v>
      </c>
    </row>
    <row r="527">
      <c r="A527" s="7">
        <v>37294.0</v>
      </c>
      <c r="B527" s="8">
        <v>27.366302</v>
      </c>
      <c r="C527" s="8">
        <v>12.175673</v>
      </c>
      <c r="D527" s="9">
        <f t="shared" si="1"/>
        <v>15.190629</v>
      </c>
      <c r="E527" s="13">
        <f t="shared" si="2"/>
        <v>-0.117006</v>
      </c>
      <c r="F527" s="13">
        <f t="shared" si="3"/>
        <v>15.307635</v>
      </c>
    </row>
    <row r="528">
      <c r="A528" s="7">
        <v>37295.0</v>
      </c>
      <c r="B528" s="8">
        <v>27.349413</v>
      </c>
      <c r="C528" s="8">
        <v>12.167711</v>
      </c>
      <c r="D528" s="9">
        <f t="shared" si="1"/>
        <v>15.181702</v>
      </c>
      <c r="E528" s="13">
        <f t="shared" si="2"/>
        <v>-0.008927</v>
      </c>
      <c r="F528" s="13">
        <f t="shared" si="3"/>
        <v>15.190629</v>
      </c>
    </row>
    <row r="529">
      <c r="A529" s="7">
        <v>37298.0</v>
      </c>
      <c r="B529" s="8">
        <v>27.546488</v>
      </c>
      <c r="C529" s="8">
        <v>12.244679</v>
      </c>
      <c r="D529" s="9">
        <f t="shared" si="1"/>
        <v>15.301809</v>
      </c>
      <c r="E529" s="13">
        <f t="shared" si="2"/>
        <v>0.120107</v>
      </c>
      <c r="F529" s="13">
        <f t="shared" si="3"/>
        <v>15.181702</v>
      </c>
    </row>
    <row r="530">
      <c r="A530" s="7">
        <v>37299.0</v>
      </c>
      <c r="B530" s="8">
        <v>27.602802</v>
      </c>
      <c r="C530" s="8">
        <v>12.236717</v>
      </c>
      <c r="D530" s="9">
        <f t="shared" si="1"/>
        <v>15.366085</v>
      </c>
      <c r="E530" s="13">
        <f t="shared" si="2"/>
        <v>0.064276</v>
      </c>
      <c r="F530" s="13">
        <f t="shared" si="3"/>
        <v>15.301809</v>
      </c>
    </row>
    <row r="531">
      <c r="A531" s="7">
        <v>37300.0</v>
      </c>
      <c r="B531" s="8">
        <v>27.940668</v>
      </c>
      <c r="C531" s="8">
        <v>12.308363</v>
      </c>
      <c r="D531" s="9">
        <f t="shared" si="1"/>
        <v>15.632305</v>
      </c>
      <c r="E531" s="13">
        <f t="shared" si="2"/>
        <v>0.26622</v>
      </c>
      <c r="F531" s="13">
        <f t="shared" si="3"/>
        <v>15.366085</v>
      </c>
    </row>
    <row r="532">
      <c r="A532" s="7">
        <v>37301.0</v>
      </c>
      <c r="B532" s="8">
        <v>27.822411</v>
      </c>
      <c r="C532" s="8">
        <v>12.470251</v>
      </c>
      <c r="D532" s="9">
        <f t="shared" si="1"/>
        <v>15.35216</v>
      </c>
      <c r="E532" s="13">
        <f t="shared" si="2"/>
        <v>-0.280145</v>
      </c>
      <c r="F532" s="13">
        <f t="shared" si="3"/>
        <v>15.632305</v>
      </c>
    </row>
    <row r="533">
      <c r="A533" s="7">
        <v>37302.0</v>
      </c>
      <c r="B533" s="8">
        <v>28.087063</v>
      </c>
      <c r="C533" s="8">
        <v>12.459637</v>
      </c>
      <c r="D533" s="9">
        <f t="shared" si="1"/>
        <v>15.627426</v>
      </c>
      <c r="E533" s="13">
        <f t="shared" si="2"/>
        <v>0.275266</v>
      </c>
      <c r="F533" s="13">
        <f t="shared" si="3"/>
        <v>15.35216</v>
      </c>
    </row>
    <row r="534">
      <c r="A534" s="7">
        <v>37306.0</v>
      </c>
      <c r="B534" s="8">
        <v>27.856192</v>
      </c>
      <c r="C534" s="8">
        <v>12.284475</v>
      </c>
      <c r="D534" s="9">
        <f t="shared" si="1"/>
        <v>15.571717</v>
      </c>
      <c r="E534" s="13">
        <f t="shared" si="2"/>
        <v>-0.055709</v>
      </c>
      <c r="F534" s="13">
        <f t="shared" si="3"/>
        <v>15.627426</v>
      </c>
    </row>
    <row r="535">
      <c r="A535" s="7">
        <v>37307.0</v>
      </c>
      <c r="B535" s="8">
        <v>28.10957</v>
      </c>
      <c r="C535" s="8">
        <v>12.441057</v>
      </c>
      <c r="D535" s="9">
        <f t="shared" si="1"/>
        <v>15.668513</v>
      </c>
      <c r="E535" s="13">
        <f t="shared" si="2"/>
        <v>0.096796</v>
      </c>
      <c r="F535" s="13">
        <f t="shared" si="3"/>
        <v>15.571717</v>
      </c>
    </row>
    <row r="536">
      <c r="A536" s="7">
        <v>37308.0</v>
      </c>
      <c r="B536" s="8">
        <v>27.86182</v>
      </c>
      <c r="C536" s="8">
        <v>12.207523</v>
      </c>
      <c r="D536" s="9">
        <f t="shared" si="1"/>
        <v>15.654297</v>
      </c>
      <c r="E536" s="13">
        <f t="shared" si="2"/>
        <v>-0.014216</v>
      </c>
      <c r="F536" s="13">
        <f t="shared" si="3"/>
        <v>15.668513</v>
      </c>
    </row>
    <row r="537">
      <c r="A537" s="7">
        <v>37309.0</v>
      </c>
      <c r="B537" s="8">
        <v>28.267252</v>
      </c>
      <c r="C537" s="8">
        <v>12.55252</v>
      </c>
      <c r="D537" s="9">
        <f t="shared" si="1"/>
        <v>15.714732</v>
      </c>
      <c r="E537" s="13">
        <f t="shared" si="2"/>
        <v>0.060435</v>
      </c>
      <c r="F537" s="13">
        <f t="shared" si="3"/>
        <v>15.654297</v>
      </c>
    </row>
    <row r="538">
      <c r="A538" s="7">
        <v>37312.0</v>
      </c>
      <c r="B538" s="8">
        <v>28.509396</v>
      </c>
      <c r="C538" s="8">
        <v>12.571095</v>
      </c>
      <c r="D538" s="9">
        <f t="shared" si="1"/>
        <v>15.938301</v>
      </c>
      <c r="E538" s="13">
        <f t="shared" si="2"/>
        <v>0.223569</v>
      </c>
      <c r="F538" s="13">
        <f t="shared" si="3"/>
        <v>15.714732</v>
      </c>
    </row>
    <row r="539">
      <c r="A539" s="7">
        <v>37313.0</v>
      </c>
      <c r="B539" s="8">
        <v>28.396765</v>
      </c>
      <c r="C539" s="8">
        <v>12.470251</v>
      </c>
      <c r="D539" s="9">
        <f t="shared" si="1"/>
        <v>15.926514</v>
      </c>
      <c r="E539" s="13">
        <f t="shared" si="2"/>
        <v>-0.011787</v>
      </c>
      <c r="F539" s="13">
        <f t="shared" si="3"/>
        <v>15.938301</v>
      </c>
    </row>
    <row r="540">
      <c r="A540" s="7">
        <v>37314.0</v>
      </c>
      <c r="B540" s="8">
        <v>28.503761</v>
      </c>
      <c r="C540" s="8">
        <v>12.600287</v>
      </c>
      <c r="D540" s="9">
        <f t="shared" si="1"/>
        <v>15.903474</v>
      </c>
      <c r="E540" s="13">
        <f t="shared" si="2"/>
        <v>-0.02304</v>
      </c>
      <c r="F540" s="13">
        <f t="shared" si="3"/>
        <v>15.926514</v>
      </c>
    </row>
    <row r="541">
      <c r="A541" s="7">
        <v>37315.0</v>
      </c>
      <c r="B541" s="8">
        <v>28.436186</v>
      </c>
      <c r="C541" s="8">
        <v>12.576401</v>
      </c>
      <c r="D541" s="9">
        <f t="shared" si="1"/>
        <v>15.859785</v>
      </c>
      <c r="E541" s="13">
        <f t="shared" si="2"/>
        <v>-0.043689</v>
      </c>
      <c r="F541" s="13">
        <f t="shared" si="3"/>
        <v>15.903474</v>
      </c>
    </row>
    <row r="542">
      <c r="A542" s="7">
        <v>37316.0</v>
      </c>
      <c r="B542" s="8">
        <v>28.858509</v>
      </c>
      <c r="C542" s="8">
        <v>12.847092</v>
      </c>
      <c r="D542" s="9">
        <f t="shared" si="1"/>
        <v>16.011417</v>
      </c>
      <c r="E542" s="13">
        <f t="shared" si="2"/>
        <v>0.151632</v>
      </c>
      <c r="F542" s="13">
        <f t="shared" si="3"/>
        <v>15.859785</v>
      </c>
    </row>
    <row r="543">
      <c r="A543" s="7">
        <v>37319.0</v>
      </c>
      <c r="B543" s="8">
        <v>28.712107</v>
      </c>
      <c r="C543" s="8">
        <v>12.677241</v>
      </c>
      <c r="D543" s="9">
        <f t="shared" si="1"/>
        <v>16.034866</v>
      </c>
      <c r="E543" s="13">
        <f t="shared" si="2"/>
        <v>0.023449</v>
      </c>
      <c r="F543" s="13">
        <f t="shared" si="3"/>
        <v>16.011417</v>
      </c>
    </row>
    <row r="544">
      <c r="A544" s="7">
        <v>37320.0</v>
      </c>
      <c r="B544" s="8">
        <v>28.374247</v>
      </c>
      <c r="C544" s="8">
        <v>12.632132</v>
      </c>
      <c r="D544" s="9">
        <f t="shared" si="1"/>
        <v>15.742115</v>
      </c>
      <c r="E544" s="13">
        <f t="shared" si="2"/>
        <v>-0.292751</v>
      </c>
      <c r="F544" s="13">
        <f t="shared" si="3"/>
        <v>16.034866</v>
      </c>
    </row>
    <row r="545">
      <c r="A545" s="7">
        <v>37321.0</v>
      </c>
      <c r="B545" s="8">
        <v>28.168112</v>
      </c>
      <c r="C545" s="8">
        <v>12.616204</v>
      </c>
      <c r="D545" s="9">
        <f t="shared" si="1"/>
        <v>15.551908</v>
      </c>
      <c r="E545" s="13">
        <f t="shared" si="2"/>
        <v>-0.190207</v>
      </c>
      <c r="F545" s="13">
        <f t="shared" si="3"/>
        <v>15.742115</v>
      </c>
    </row>
    <row r="546">
      <c r="A546" s="7">
        <v>37322.0</v>
      </c>
      <c r="B546" s="8">
        <v>27.942228</v>
      </c>
      <c r="C546" s="8">
        <v>12.459637</v>
      </c>
      <c r="D546" s="9">
        <f t="shared" si="1"/>
        <v>15.482591</v>
      </c>
      <c r="E546" s="13">
        <f t="shared" si="2"/>
        <v>-0.069317</v>
      </c>
      <c r="F546" s="13">
        <f t="shared" si="3"/>
        <v>15.551908</v>
      </c>
    </row>
    <row r="547">
      <c r="A547" s="7">
        <v>37323.0</v>
      </c>
      <c r="B547" s="8">
        <v>27.970469</v>
      </c>
      <c r="C547" s="8">
        <v>12.69848</v>
      </c>
      <c r="D547" s="9">
        <f t="shared" si="1"/>
        <v>15.271989</v>
      </c>
      <c r="E547" s="13">
        <f t="shared" si="2"/>
        <v>-0.210602</v>
      </c>
      <c r="F547" s="13">
        <f t="shared" si="3"/>
        <v>15.482591</v>
      </c>
    </row>
    <row r="548">
      <c r="A548" s="7">
        <v>37326.0</v>
      </c>
      <c r="B548" s="8">
        <v>27.953524</v>
      </c>
      <c r="C548" s="8">
        <v>12.626823</v>
      </c>
      <c r="D548" s="9">
        <f t="shared" si="1"/>
        <v>15.326701</v>
      </c>
      <c r="E548" s="13">
        <f t="shared" si="2"/>
        <v>0.054712</v>
      </c>
      <c r="F548" s="13">
        <f t="shared" si="3"/>
        <v>15.271989</v>
      </c>
    </row>
    <row r="549">
      <c r="A549" s="7">
        <v>37327.0</v>
      </c>
      <c r="B549" s="8">
        <v>28.19636</v>
      </c>
      <c r="C549" s="8">
        <v>12.762168</v>
      </c>
      <c r="D549" s="9">
        <f t="shared" si="1"/>
        <v>15.434192</v>
      </c>
      <c r="E549" s="13">
        <f t="shared" si="2"/>
        <v>0.107491</v>
      </c>
      <c r="F549" s="13">
        <f t="shared" si="3"/>
        <v>15.326701</v>
      </c>
    </row>
    <row r="550">
      <c r="A550" s="7">
        <v>37328.0</v>
      </c>
      <c r="B550" s="8">
        <v>27.993067</v>
      </c>
      <c r="C550" s="8">
        <v>12.778155</v>
      </c>
      <c r="D550" s="9">
        <f t="shared" si="1"/>
        <v>15.214912</v>
      </c>
      <c r="E550" s="13">
        <f t="shared" si="2"/>
        <v>-0.21928</v>
      </c>
      <c r="F550" s="13">
        <f t="shared" si="3"/>
        <v>15.434192</v>
      </c>
    </row>
    <row r="551">
      <c r="A551" s="7">
        <v>37329.0</v>
      </c>
      <c r="B551" s="8">
        <v>28.303652</v>
      </c>
      <c r="C551" s="8">
        <v>12.76217</v>
      </c>
      <c r="D551" s="9">
        <f t="shared" si="1"/>
        <v>15.541482</v>
      </c>
      <c r="E551" s="13">
        <f t="shared" si="2"/>
        <v>0.32657</v>
      </c>
      <c r="F551" s="13">
        <f t="shared" si="3"/>
        <v>15.214912</v>
      </c>
    </row>
    <row r="552">
      <c r="A552" s="7">
        <v>37330.0</v>
      </c>
      <c r="B552" s="8">
        <v>28.72719</v>
      </c>
      <c r="C552" s="8">
        <v>12.962037</v>
      </c>
      <c r="D552" s="9">
        <f t="shared" si="1"/>
        <v>15.765153</v>
      </c>
      <c r="E552" s="13">
        <f t="shared" si="2"/>
        <v>0.223671</v>
      </c>
      <c r="F552" s="13">
        <f t="shared" si="3"/>
        <v>15.541482</v>
      </c>
    </row>
    <row r="553">
      <c r="A553" s="7">
        <v>37333.0</v>
      </c>
      <c r="B553" s="8">
        <v>28.636827</v>
      </c>
      <c r="C553" s="8">
        <v>12.970032</v>
      </c>
      <c r="D553" s="9">
        <f t="shared" si="1"/>
        <v>15.666795</v>
      </c>
      <c r="E553" s="13">
        <f t="shared" si="2"/>
        <v>-0.098358</v>
      </c>
      <c r="F553" s="13">
        <f t="shared" si="3"/>
        <v>15.765153</v>
      </c>
    </row>
    <row r="554">
      <c r="A554" s="7">
        <v>37334.0</v>
      </c>
      <c r="B554" s="8">
        <v>28.936138</v>
      </c>
      <c r="C554" s="8">
        <v>13.111268</v>
      </c>
      <c r="D554" s="9">
        <f t="shared" si="1"/>
        <v>15.82487</v>
      </c>
      <c r="E554" s="13">
        <f t="shared" si="2"/>
        <v>0.158075</v>
      </c>
      <c r="F554" s="13">
        <f t="shared" si="3"/>
        <v>15.666795</v>
      </c>
    </row>
    <row r="555">
      <c r="A555" s="7">
        <v>37335.0</v>
      </c>
      <c r="B555" s="8">
        <v>28.546476</v>
      </c>
      <c r="C555" s="8">
        <v>13.167227</v>
      </c>
      <c r="D555" s="9">
        <f t="shared" si="1"/>
        <v>15.379249</v>
      </c>
      <c r="E555" s="13">
        <f t="shared" si="2"/>
        <v>-0.445621</v>
      </c>
      <c r="F555" s="13">
        <f t="shared" si="3"/>
        <v>15.82487</v>
      </c>
    </row>
    <row r="556">
      <c r="A556" s="7">
        <v>37336.0</v>
      </c>
      <c r="B556" s="8">
        <v>28.467413</v>
      </c>
      <c r="C556" s="8">
        <v>13.43106</v>
      </c>
      <c r="D556" s="9">
        <f t="shared" si="1"/>
        <v>15.036353</v>
      </c>
      <c r="E556" s="13">
        <f t="shared" si="2"/>
        <v>-0.342896</v>
      </c>
      <c r="F556" s="13">
        <f t="shared" si="3"/>
        <v>15.379249</v>
      </c>
    </row>
    <row r="557">
      <c r="A557" s="7">
        <v>37337.0</v>
      </c>
      <c r="B557" s="8">
        <v>28.744131</v>
      </c>
      <c r="C557" s="8">
        <v>13.657575</v>
      </c>
      <c r="D557" s="9">
        <f t="shared" si="1"/>
        <v>15.086556</v>
      </c>
      <c r="E557" s="13">
        <f t="shared" si="2"/>
        <v>0.050203</v>
      </c>
      <c r="F557" s="13">
        <f t="shared" si="3"/>
        <v>15.036353</v>
      </c>
    </row>
    <row r="558">
      <c r="A558" s="7">
        <v>37340.0</v>
      </c>
      <c r="B558" s="8">
        <v>28.958719</v>
      </c>
      <c r="C558" s="8">
        <v>13.790818</v>
      </c>
      <c r="D558" s="9">
        <f t="shared" si="1"/>
        <v>15.167901</v>
      </c>
      <c r="E558" s="13">
        <f t="shared" si="2"/>
        <v>0.081345</v>
      </c>
      <c r="F558" s="13">
        <f t="shared" si="3"/>
        <v>15.086556</v>
      </c>
    </row>
    <row r="559">
      <c r="A559" s="7">
        <v>37341.0</v>
      </c>
      <c r="B559" s="8">
        <v>29.337088</v>
      </c>
      <c r="C559" s="8">
        <v>14.017331</v>
      </c>
      <c r="D559" s="9">
        <f t="shared" si="1"/>
        <v>15.319757</v>
      </c>
      <c r="E559" s="13">
        <f t="shared" si="2"/>
        <v>0.151856</v>
      </c>
      <c r="F559" s="13">
        <f t="shared" si="3"/>
        <v>15.167901</v>
      </c>
    </row>
    <row r="560">
      <c r="A560" s="7">
        <v>37342.0</v>
      </c>
      <c r="B560" s="8">
        <v>28.828838</v>
      </c>
      <c r="C560" s="8">
        <v>13.934718</v>
      </c>
      <c r="D560" s="9">
        <f t="shared" si="1"/>
        <v>14.89412</v>
      </c>
      <c r="E560" s="13">
        <f t="shared" si="2"/>
        <v>-0.425637</v>
      </c>
      <c r="F560" s="13">
        <f t="shared" si="3"/>
        <v>15.319757</v>
      </c>
    </row>
    <row r="561">
      <c r="A561" s="7">
        <v>37343.0</v>
      </c>
      <c r="B561" s="8">
        <v>29.082964</v>
      </c>
      <c r="C561" s="8">
        <v>13.926723</v>
      </c>
      <c r="D561" s="9">
        <f t="shared" si="1"/>
        <v>15.156241</v>
      </c>
      <c r="E561" s="13">
        <f t="shared" si="2"/>
        <v>0.262121</v>
      </c>
      <c r="F561" s="13">
        <f t="shared" si="3"/>
        <v>14.89412</v>
      </c>
    </row>
    <row r="562">
      <c r="A562" s="7">
        <v>37347.0</v>
      </c>
      <c r="B562" s="8">
        <v>29.04343</v>
      </c>
      <c r="C562" s="8">
        <v>13.937383</v>
      </c>
      <c r="D562" s="9">
        <f t="shared" si="1"/>
        <v>15.106047</v>
      </c>
      <c r="E562" s="13">
        <f t="shared" si="2"/>
        <v>-0.050194</v>
      </c>
      <c r="F562" s="13">
        <f t="shared" si="3"/>
        <v>15.156241</v>
      </c>
    </row>
    <row r="563">
      <c r="A563" s="7">
        <v>37348.0</v>
      </c>
      <c r="B563" s="8">
        <v>28.586008</v>
      </c>
      <c r="C563" s="8">
        <v>13.932056</v>
      </c>
      <c r="D563" s="9">
        <f t="shared" si="1"/>
        <v>14.653952</v>
      </c>
      <c r="E563" s="13">
        <f t="shared" si="2"/>
        <v>-0.452095</v>
      </c>
      <c r="F563" s="13">
        <f t="shared" si="3"/>
        <v>15.106047</v>
      </c>
    </row>
    <row r="564">
      <c r="A564" s="7">
        <v>37349.0</v>
      </c>
      <c r="B564" s="8">
        <v>28.218946</v>
      </c>
      <c r="C564" s="8">
        <v>13.788154</v>
      </c>
      <c r="D564" s="9">
        <f t="shared" si="1"/>
        <v>14.430792</v>
      </c>
      <c r="E564" s="13">
        <f t="shared" si="2"/>
        <v>-0.22316</v>
      </c>
      <c r="F564" s="13">
        <f t="shared" si="3"/>
        <v>14.653952</v>
      </c>
    </row>
    <row r="565">
      <c r="A565" s="7">
        <v>37350.0</v>
      </c>
      <c r="B565" s="8">
        <v>28.478718</v>
      </c>
      <c r="C565" s="8">
        <v>13.862771</v>
      </c>
      <c r="D565" s="9">
        <f t="shared" si="1"/>
        <v>14.615947</v>
      </c>
      <c r="E565" s="13">
        <f t="shared" si="2"/>
        <v>0.185155</v>
      </c>
      <c r="F565" s="13">
        <f t="shared" si="3"/>
        <v>14.430792</v>
      </c>
    </row>
    <row r="566">
      <c r="A566" s="7">
        <v>37351.0</v>
      </c>
      <c r="B566" s="8">
        <v>28.580368</v>
      </c>
      <c r="C566" s="8">
        <v>13.905408</v>
      </c>
      <c r="D566" s="9">
        <f t="shared" si="1"/>
        <v>14.67496</v>
      </c>
      <c r="E566" s="13">
        <f t="shared" si="2"/>
        <v>0.059013</v>
      </c>
      <c r="F566" s="13">
        <f t="shared" si="3"/>
        <v>14.615947</v>
      </c>
    </row>
    <row r="567">
      <c r="A567" s="7">
        <v>37354.0</v>
      </c>
      <c r="B567" s="8">
        <v>28.693295</v>
      </c>
      <c r="C567" s="8">
        <v>14.123935</v>
      </c>
      <c r="D567" s="9">
        <f t="shared" si="1"/>
        <v>14.56936</v>
      </c>
      <c r="E567" s="13">
        <f t="shared" si="2"/>
        <v>-0.1056</v>
      </c>
      <c r="F567" s="13">
        <f t="shared" si="3"/>
        <v>14.67496</v>
      </c>
    </row>
    <row r="568">
      <c r="A568" s="7">
        <v>37355.0</v>
      </c>
      <c r="B568" s="8">
        <v>29.04343</v>
      </c>
      <c r="C568" s="8">
        <v>14.217202</v>
      </c>
      <c r="D568" s="9">
        <f t="shared" si="1"/>
        <v>14.826228</v>
      </c>
      <c r="E568" s="13">
        <f t="shared" si="2"/>
        <v>0.256868</v>
      </c>
      <c r="F568" s="13">
        <f t="shared" si="3"/>
        <v>14.56936</v>
      </c>
    </row>
    <row r="569">
      <c r="A569" s="7">
        <v>37356.0</v>
      </c>
      <c r="B569" s="8">
        <v>29.529083</v>
      </c>
      <c r="C569" s="8">
        <v>14.449043</v>
      </c>
      <c r="D569" s="9">
        <f t="shared" si="1"/>
        <v>15.08004</v>
      </c>
      <c r="E569" s="13">
        <f t="shared" si="2"/>
        <v>0.253812</v>
      </c>
      <c r="F569" s="13">
        <f t="shared" si="3"/>
        <v>14.826228</v>
      </c>
    </row>
    <row r="570">
      <c r="A570" s="7">
        <v>37357.0</v>
      </c>
      <c r="B570" s="8">
        <v>29.286264</v>
      </c>
      <c r="C570" s="8">
        <v>14.161241</v>
      </c>
      <c r="D570" s="9">
        <f t="shared" si="1"/>
        <v>15.125023</v>
      </c>
      <c r="E570" s="13">
        <f t="shared" si="2"/>
        <v>0.044983</v>
      </c>
      <c r="F570" s="13">
        <f t="shared" si="3"/>
        <v>15.08004</v>
      </c>
    </row>
    <row r="571">
      <c r="A571" s="7">
        <v>37358.0</v>
      </c>
      <c r="B571" s="8">
        <v>29.308847</v>
      </c>
      <c r="C571" s="8">
        <v>14.219859</v>
      </c>
      <c r="D571" s="9">
        <f t="shared" si="1"/>
        <v>15.088988</v>
      </c>
      <c r="E571" s="13">
        <f t="shared" si="2"/>
        <v>-0.036035</v>
      </c>
      <c r="F571" s="13">
        <f t="shared" si="3"/>
        <v>15.125023</v>
      </c>
    </row>
    <row r="572">
      <c r="A572" s="7">
        <v>37361.0</v>
      </c>
      <c r="B572" s="8">
        <v>28.924839</v>
      </c>
      <c r="C572" s="8">
        <v>13.961374</v>
      </c>
      <c r="D572" s="9">
        <f t="shared" si="1"/>
        <v>14.963465</v>
      </c>
      <c r="E572" s="13">
        <f t="shared" si="2"/>
        <v>-0.125523</v>
      </c>
      <c r="F572" s="13">
        <f t="shared" si="3"/>
        <v>15.088988</v>
      </c>
    </row>
    <row r="573">
      <c r="A573" s="7">
        <v>37362.0</v>
      </c>
      <c r="B573" s="8">
        <v>29.342722</v>
      </c>
      <c r="C573" s="8">
        <v>14.358439</v>
      </c>
      <c r="D573" s="9">
        <f t="shared" si="1"/>
        <v>14.984283</v>
      </c>
      <c r="E573" s="13">
        <f t="shared" si="2"/>
        <v>0.020818</v>
      </c>
      <c r="F573" s="13">
        <f t="shared" si="3"/>
        <v>14.963465</v>
      </c>
    </row>
    <row r="574">
      <c r="A574" s="7">
        <v>37363.0</v>
      </c>
      <c r="B574" s="8">
        <v>29.314491</v>
      </c>
      <c r="C574" s="8">
        <v>14.369099</v>
      </c>
      <c r="D574" s="9">
        <f t="shared" si="1"/>
        <v>14.945392</v>
      </c>
      <c r="E574" s="13">
        <f t="shared" si="2"/>
        <v>-0.038891</v>
      </c>
      <c r="F574" s="13">
        <f t="shared" si="3"/>
        <v>14.984283</v>
      </c>
    </row>
    <row r="575">
      <c r="A575" s="7">
        <v>37364.0</v>
      </c>
      <c r="B575" s="8">
        <v>29.258038</v>
      </c>
      <c r="C575" s="8">
        <v>14.313131</v>
      </c>
      <c r="D575" s="9">
        <f t="shared" si="1"/>
        <v>14.944907</v>
      </c>
      <c r="E575" s="13">
        <f t="shared" si="2"/>
        <v>-0.000485</v>
      </c>
      <c r="F575" s="13">
        <f t="shared" si="3"/>
        <v>14.945392</v>
      </c>
    </row>
    <row r="576">
      <c r="A576" s="7">
        <v>37365.0</v>
      </c>
      <c r="B576" s="8">
        <v>29.997803</v>
      </c>
      <c r="C576" s="8">
        <v>14.632924</v>
      </c>
      <c r="D576" s="9">
        <f t="shared" si="1"/>
        <v>15.364879</v>
      </c>
      <c r="E576" s="13">
        <f t="shared" si="2"/>
        <v>0.419972</v>
      </c>
      <c r="F576" s="13">
        <f t="shared" si="3"/>
        <v>14.944907</v>
      </c>
    </row>
    <row r="577">
      <c r="A577" s="7">
        <v>37368.0</v>
      </c>
      <c r="B577" s="8">
        <v>29.834038</v>
      </c>
      <c r="C577" s="8">
        <v>14.736847</v>
      </c>
      <c r="D577" s="9">
        <f t="shared" si="1"/>
        <v>15.097191</v>
      </c>
      <c r="E577" s="13">
        <f t="shared" si="2"/>
        <v>-0.267688</v>
      </c>
      <c r="F577" s="13">
        <f t="shared" si="3"/>
        <v>15.364879</v>
      </c>
    </row>
    <row r="578">
      <c r="A578" s="7">
        <v>37369.0</v>
      </c>
      <c r="B578" s="8">
        <v>29.478273</v>
      </c>
      <c r="C578" s="8">
        <v>14.528987</v>
      </c>
      <c r="D578" s="9">
        <f t="shared" si="1"/>
        <v>14.949286</v>
      </c>
      <c r="E578" s="13">
        <f t="shared" si="2"/>
        <v>-0.147905</v>
      </c>
      <c r="F578" s="13">
        <f t="shared" si="3"/>
        <v>15.097191</v>
      </c>
    </row>
    <row r="579">
      <c r="A579" s="7">
        <v>37370.0</v>
      </c>
      <c r="B579" s="8">
        <v>29.890514</v>
      </c>
      <c r="C579" s="8">
        <v>14.651578</v>
      </c>
      <c r="D579" s="9">
        <f t="shared" si="1"/>
        <v>15.238936</v>
      </c>
      <c r="E579" s="13">
        <f t="shared" si="2"/>
        <v>0.28965</v>
      </c>
      <c r="F579" s="13">
        <f t="shared" si="3"/>
        <v>14.949286</v>
      </c>
    </row>
    <row r="580">
      <c r="A580" s="7">
        <v>37371.0</v>
      </c>
      <c r="B580" s="8">
        <v>29.619448</v>
      </c>
      <c r="C580" s="8">
        <v>14.651578</v>
      </c>
      <c r="D580" s="9">
        <f t="shared" si="1"/>
        <v>14.96787</v>
      </c>
      <c r="E580" s="13">
        <f t="shared" si="2"/>
        <v>-0.271066</v>
      </c>
      <c r="F580" s="13">
        <f t="shared" si="3"/>
        <v>15.238936</v>
      </c>
    </row>
    <row r="581">
      <c r="A581" s="7">
        <v>37372.0</v>
      </c>
      <c r="B581" s="8">
        <v>29.495201</v>
      </c>
      <c r="C581" s="8">
        <v>14.510338</v>
      </c>
      <c r="D581" s="9">
        <f t="shared" si="1"/>
        <v>14.984863</v>
      </c>
      <c r="E581" s="13">
        <f t="shared" si="2"/>
        <v>0.016993</v>
      </c>
      <c r="F581" s="13">
        <f t="shared" si="3"/>
        <v>14.96787</v>
      </c>
    </row>
    <row r="582">
      <c r="A582" s="7">
        <v>37375.0</v>
      </c>
      <c r="B582" s="8">
        <v>29.540388</v>
      </c>
      <c r="C582" s="8">
        <v>14.560965</v>
      </c>
      <c r="D582" s="9">
        <f t="shared" si="1"/>
        <v>14.979423</v>
      </c>
      <c r="E582" s="13">
        <f t="shared" si="2"/>
        <v>-0.00544</v>
      </c>
      <c r="F582" s="13">
        <f t="shared" si="3"/>
        <v>14.984863</v>
      </c>
    </row>
    <row r="583">
      <c r="A583" s="7">
        <v>37376.0</v>
      </c>
      <c r="B583" s="8">
        <v>29.308847</v>
      </c>
      <c r="C583" s="8">
        <v>14.792808</v>
      </c>
      <c r="D583" s="9">
        <f t="shared" si="1"/>
        <v>14.516039</v>
      </c>
      <c r="E583" s="13">
        <f t="shared" si="2"/>
        <v>-0.463384</v>
      </c>
      <c r="F583" s="13">
        <f t="shared" si="3"/>
        <v>14.979423</v>
      </c>
    </row>
    <row r="584">
      <c r="A584" s="7">
        <v>37377.0</v>
      </c>
      <c r="B584" s="8">
        <v>29.884865</v>
      </c>
      <c r="C584" s="8">
        <v>15.35511</v>
      </c>
      <c r="D584" s="9">
        <f t="shared" si="1"/>
        <v>14.529755</v>
      </c>
      <c r="E584" s="13">
        <f t="shared" si="2"/>
        <v>0.013716</v>
      </c>
      <c r="F584" s="13">
        <f t="shared" si="3"/>
        <v>14.516039</v>
      </c>
    </row>
    <row r="585">
      <c r="A585" s="7">
        <v>37378.0</v>
      </c>
      <c r="B585" s="8">
        <v>29.96957</v>
      </c>
      <c r="C585" s="8">
        <v>15.360441</v>
      </c>
      <c r="D585" s="9">
        <f t="shared" si="1"/>
        <v>14.609129</v>
      </c>
      <c r="E585" s="13">
        <f t="shared" si="2"/>
        <v>0.079374</v>
      </c>
      <c r="F585" s="13">
        <f t="shared" si="3"/>
        <v>14.529755</v>
      </c>
    </row>
    <row r="586">
      <c r="A586" s="7">
        <v>37379.0</v>
      </c>
      <c r="B586" s="8">
        <v>29.647675</v>
      </c>
      <c r="C586" s="8">
        <v>15.152575</v>
      </c>
      <c r="D586" s="9">
        <f t="shared" si="1"/>
        <v>14.4951</v>
      </c>
      <c r="E586" s="13">
        <f t="shared" si="2"/>
        <v>-0.114029</v>
      </c>
      <c r="F586" s="13">
        <f t="shared" si="3"/>
        <v>14.609129</v>
      </c>
    </row>
    <row r="587">
      <c r="A587" s="7">
        <v>37382.0</v>
      </c>
      <c r="B587" s="8">
        <v>29.36532</v>
      </c>
      <c r="C587" s="8">
        <v>15.080623</v>
      </c>
      <c r="D587" s="9">
        <f t="shared" si="1"/>
        <v>14.284697</v>
      </c>
      <c r="E587" s="13">
        <f t="shared" si="2"/>
        <v>-0.210403</v>
      </c>
      <c r="F587" s="13">
        <f t="shared" si="3"/>
        <v>14.4951</v>
      </c>
    </row>
    <row r="588">
      <c r="A588" s="7">
        <v>37383.0</v>
      </c>
      <c r="B588" s="8">
        <v>29.269323</v>
      </c>
      <c r="C588" s="8">
        <v>15.096618</v>
      </c>
      <c r="D588" s="9">
        <f t="shared" si="1"/>
        <v>14.172705</v>
      </c>
      <c r="E588" s="13">
        <f t="shared" si="2"/>
        <v>-0.111992</v>
      </c>
      <c r="F588" s="13">
        <f t="shared" si="3"/>
        <v>14.284697</v>
      </c>
    </row>
    <row r="589">
      <c r="A589" s="7">
        <v>37384.0</v>
      </c>
      <c r="B589" s="8">
        <v>29.150736</v>
      </c>
      <c r="C589" s="8">
        <v>15.056641</v>
      </c>
      <c r="D589" s="9">
        <f t="shared" si="1"/>
        <v>14.094095</v>
      </c>
      <c r="E589" s="13">
        <f t="shared" si="2"/>
        <v>-0.07861</v>
      </c>
      <c r="F589" s="13">
        <f t="shared" si="3"/>
        <v>14.172705</v>
      </c>
    </row>
    <row r="590">
      <c r="A590" s="7">
        <v>37385.0</v>
      </c>
      <c r="B590" s="8">
        <v>29.399208</v>
      </c>
      <c r="C590" s="8">
        <v>15.056641</v>
      </c>
      <c r="D590" s="9">
        <f t="shared" si="1"/>
        <v>14.342567</v>
      </c>
      <c r="E590" s="13">
        <f t="shared" si="2"/>
        <v>0.248472</v>
      </c>
      <c r="F590" s="13">
        <f t="shared" si="3"/>
        <v>14.094095</v>
      </c>
    </row>
    <row r="591">
      <c r="A591" s="7">
        <v>37386.0</v>
      </c>
      <c r="B591" s="8">
        <v>29.591196</v>
      </c>
      <c r="C591" s="8">
        <v>15.019334</v>
      </c>
      <c r="D591" s="9">
        <f t="shared" si="1"/>
        <v>14.571862</v>
      </c>
      <c r="E591" s="13">
        <f t="shared" si="2"/>
        <v>0.229295</v>
      </c>
      <c r="F591" s="13">
        <f t="shared" si="3"/>
        <v>14.342567</v>
      </c>
    </row>
    <row r="592">
      <c r="A592" s="7">
        <v>37389.0</v>
      </c>
      <c r="B592" s="8">
        <v>29.68157</v>
      </c>
      <c r="C592" s="8">
        <v>15.160571</v>
      </c>
      <c r="D592" s="9">
        <f t="shared" si="1"/>
        <v>14.520999</v>
      </c>
      <c r="E592" s="13">
        <f t="shared" si="2"/>
        <v>-0.050863</v>
      </c>
      <c r="F592" s="13">
        <f t="shared" si="3"/>
        <v>14.571862</v>
      </c>
    </row>
    <row r="593">
      <c r="A593" s="7">
        <v>37390.0</v>
      </c>
      <c r="B593" s="8">
        <v>29.78886</v>
      </c>
      <c r="C593" s="8">
        <v>15.096618</v>
      </c>
      <c r="D593" s="9">
        <f t="shared" si="1"/>
        <v>14.692242</v>
      </c>
      <c r="E593" s="13">
        <f t="shared" si="2"/>
        <v>0.171243</v>
      </c>
      <c r="F593" s="13">
        <f t="shared" si="3"/>
        <v>14.520999</v>
      </c>
    </row>
    <row r="594">
      <c r="A594" s="7">
        <v>37391.0</v>
      </c>
      <c r="B594" s="8">
        <v>29.478273</v>
      </c>
      <c r="C594" s="8">
        <v>15.107274</v>
      </c>
      <c r="D594" s="9">
        <f t="shared" si="1"/>
        <v>14.370999</v>
      </c>
      <c r="E594" s="13">
        <f t="shared" si="2"/>
        <v>-0.321243</v>
      </c>
      <c r="F594" s="13">
        <f t="shared" si="3"/>
        <v>14.692242</v>
      </c>
    </row>
    <row r="595">
      <c r="A595" s="7">
        <v>37392.0</v>
      </c>
      <c r="B595" s="8">
        <v>29.675917</v>
      </c>
      <c r="C595" s="8">
        <v>15.203205</v>
      </c>
      <c r="D595" s="9">
        <f t="shared" si="1"/>
        <v>14.472712</v>
      </c>
      <c r="E595" s="13">
        <f t="shared" si="2"/>
        <v>0.101713</v>
      </c>
      <c r="F595" s="13">
        <f t="shared" si="3"/>
        <v>14.370999</v>
      </c>
    </row>
    <row r="596">
      <c r="A596" s="7">
        <v>37393.0</v>
      </c>
      <c r="B596" s="8">
        <v>29.444389</v>
      </c>
      <c r="C596" s="8">
        <v>15.189883</v>
      </c>
      <c r="D596" s="9">
        <f t="shared" si="1"/>
        <v>14.254506</v>
      </c>
      <c r="E596" s="13">
        <f t="shared" si="2"/>
        <v>-0.218206</v>
      </c>
      <c r="F596" s="13">
        <f t="shared" si="3"/>
        <v>14.472712</v>
      </c>
    </row>
    <row r="597">
      <c r="A597" s="7">
        <v>37396.0</v>
      </c>
      <c r="B597" s="8">
        <v>29.111195</v>
      </c>
      <c r="C597" s="8">
        <v>14.976694</v>
      </c>
      <c r="D597" s="9">
        <f t="shared" si="1"/>
        <v>14.134501</v>
      </c>
      <c r="E597" s="13">
        <f t="shared" si="2"/>
        <v>-0.120005</v>
      </c>
      <c r="F597" s="13">
        <f t="shared" si="3"/>
        <v>14.254506</v>
      </c>
    </row>
    <row r="598">
      <c r="A598" s="7">
        <v>37397.0</v>
      </c>
      <c r="B598" s="8">
        <v>28.834492</v>
      </c>
      <c r="C598" s="8">
        <v>14.77949</v>
      </c>
      <c r="D598" s="9">
        <f t="shared" si="1"/>
        <v>14.055002</v>
      </c>
      <c r="E598" s="13">
        <f t="shared" si="2"/>
        <v>-0.079499</v>
      </c>
      <c r="F598" s="13">
        <f t="shared" si="3"/>
        <v>14.134501</v>
      </c>
    </row>
    <row r="599">
      <c r="A599" s="7">
        <v>37398.0</v>
      </c>
      <c r="B599" s="8">
        <v>29.156364</v>
      </c>
      <c r="C599" s="8">
        <v>14.976694</v>
      </c>
      <c r="D599" s="9">
        <f t="shared" si="1"/>
        <v>14.17967</v>
      </c>
      <c r="E599" s="13">
        <f t="shared" si="2"/>
        <v>0.124668</v>
      </c>
      <c r="F599" s="13">
        <f t="shared" si="3"/>
        <v>14.055002</v>
      </c>
    </row>
    <row r="600">
      <c r="A600" s="7">
        <v>37399.0</v>
      </c>
      <c r="B600" s="8">
        <v>28.90225</v>
      </c>
      <c r="C600" s="8">
        <v>15.107274</v>
      </c>
      <c r="D600" s="9">
        <f t="shared" si="1"/>
        <v>13.794976</v>
      </c>
      <c r="E600" s="13">
        <f t="shared" si="2"/>
        <v>-0.384694</v>
      </c>
      <c r="F600" s="13">
        <f t="shared" si="3"/>
        <v>14.17967</v>
      </c>
    </row>
    <row r="601">
      <c r="A601" s="7">
        <v>37400.0</v>
      </c>
      <c r="B601" s="8">
        <v>28.36577</v>
      </c>
      <c r="C601" s="8">
        <v>14.976694</v>
      </c>
      <c r="D601" s="9">
        <f t="shared" si="1"/>
        <v>13.389076</v>
      </c>
      <c r="E601" s="13">
        <f t="shared" si="2"/>
        <v>-0.4059</v>
      </c>
      <c r="F601" s="13">
        <f t="shared" si="3"/>
        <v>13.794976</v>
      </c>
    </row>
    <row r="602">
      <c r="A602" s="7">
        <v>37404.0</v>
      </c>
      <c r="B602" s="8">
        <v>28.744131</v>
      </c>
      <c r="C602" s="8">
        <v>14.560965</v>
      </c>
      <c r="D602" s="9">
        <f t="shared" si="1"/>
        <v>14.183166</v>
      </c>
      <c r="E602" s="13">
        <f t="shared" si="2"/>
        <v>0.79409</v>
      </c>
      <c r="F602" s="13">
        <f t="shared" si="3"/>
        <v>13.389076</v>
      </c>
    </row>
    <row r="603">
      <c r="A603" s="7">
        <v>37405.0</v>
      </c>
      <c r="B603" s="8">
        <v>28.761076</v>
      </c>
      <c r="C603" s="8">
        <v>14.430393</v>
      </c>
      <c r="D603" s="9">
        <f t="shared" si="1"/>
        <v>14.330683</v>
      </c>
      <c r="E603" s="13">
        <f t="shared" si="2"/>
        <v>0.147517</v>
      </c>
      <c r="F603" s="13">
        <f t="shared" si="3"/>
        <v>14.183166</v>
      </c>
    </row>
    <row r="604">
      <c r="A604" s="7">
        <v>37406.0</v>
      </c>
      <c r="B604" s="8">
        <v>28.761076</v>
      </c>
      <c r="C604" s="8">
        <v>14.494346</v>
      </c>
      <c r="D604" s="9">
        <f t="shared" si="1"/>
        <v>14.26673</v>
      </c>
      <c r="E604" s="13">
        <f t="shared" si="2"/>
        <v>-0.063953</v>
      </c>
      <c r="F604" s="13">
        <f t="shared" si="3"/>
        <v>14.330683</v>
      </c>
    </row>
    <row r="605">
      <c r="A605" s="7">
        <v>37407.0</v>
      </c>
      <c r="B605" s="8">
        <v>29.354029</v>
      </c>
      <c r="C605" s="8">
        <v>14.806143</v>
      </c>
      <c r="D605" s="9">
        <f t="shared" si="1"/>
        <v>14.547886</v>
      </c>
      <c r="E605" s="13">
        <f t="shared" si="2"/>
        <v>0.281156</v>
      </c>
      <c r="F605" s="13">
        <f t="shared" si="3"/>
        <v>14.26673</v>
      </c>
    </row>
    <row r="606">
      <c r="A606" s="7">
        <v>37410.0</v>
      </c>
      <c r="B606" s="8">
        <v>28.8853</v>
      </c>
      <c r="C606" s="8">
        <v>14.398411</v>
      </c>
      <c r="D606" s="9">
        <f t="shared" si="1"/>
        <v>14.486889</v>
      </c>
      <c r="E606" s="13">
        <f t="shared" si="2"/>
        <v>-0.060997</v>
      </c>
      <c r="F606" s="13">
        <f t="shared" si="3"/>
        <v>14.547886</v>
      </c>
    </row>
    <row r="607">
      <c r="A607" s="7">
        <v>37411.0</v>
      </c>
      <c r="B607" s="8">
        <v>29.246725</v>
      </c>
      <c r="C607" s="8">
        <v>14.390418</v>
      </c>
      <c r="D607" s="9">
        <f t="shared" si="1"/>
        <v>14.856307</v>
      </c>
      <c r="E607" s="13">
        <f t="shared" si="2"/>
        <v>0.369418</v>
      </c>
      <c r="F607" s="13">
        <f t="shared" si="3"/>
        <v>14.486889</v>
      </c>
    </row>
    <row r="608">
      <c r="A608" s="7">
        <v>37412.0</v>
      </c>
      <c r="B608" s="8">
        <v>29.473269</v>
      </c>
      <c r="C608" s="8">
        <v>14.763506</v>
      </c>
      <c r="D608" s="9">
        <f t="shared" si="1"/>
        <v>14.709763</v>
      </c>
      <c r="E608" s="13">
        <f t="shared" si="2"/>
        <v>-0.146544</v>
      </c>
      <c r="F608" s="13">
        <f t="shared" si="3"/>
        <v>14.856307</v>
      </c>
    </row>
    <row r="609">
      <c r="A609" s="7">
        <v>37413.0</v>
      </c>
      <c r="B609" s="8">
        <v>28.821957</v>
      </c>
      <c r="C609" s="8">
        <v>14.430393</v>
      </c>
      <c r="D609" s="9">
        <f t="shared" si="1"/>
        <v>14.391564</v>
      </c>
      <c r="E609" s="13">
        <f t="shared" si="2"/>
        <v>-0.318199</v>
      </c>
      <c r="F609" s="13">
        <f t="shared" si="3"/>
        <v>14.709763</v>
      </c>
    </row>
    <row r="610">
      <c r="A610" s="7">
        <v>37414.0</v>
      </c>
      <c r="B610" s="8">
        <v>29.054165</v>
      </c>
      <c r="C610" s="8">
        <v>14.403742</v>
      </c>
      <c r="D610" s="9">
        <f t="shared" si="1"/>
        <v>14.650423</v>
      </c>
      <c r="E610" s="13">
        <f t="shared" si="2"/>
        <v>0.258859</v>
      </c>
      <c r="F610" s="13">
        <f t="shared" si="3"/>
        <v>14.391564</v>
      </c>
    </row>
    <row r="611">
      <c r="A611" s="7">
        <v>37417.0</v>
      </c>
      <c r="B611" s="8">
        <v>29.025856</v>
      </c>
      <c r="C611" s="8">
        <v>14.318478</v>
      </c>
      <c r="D611" s="9">
        <f t="shared" si="1"/>
        <v>14.707378</v>
      </c>
      <c r="E611" s="13">
        <f t="shared" si="2"/>
        <v>0.056955</v>
      </c>
      <c r="F611" s="13">
        <f t="shared" si="3"/>
        <v>14.650423</v>
      </c>
    </row>
    <row r="612">
      <c r="A612" s="7">
        <v>37418.0</v>
      </c>
      <c r="B612" s="8">
        <v>28.838945</v>
      </c>
      <c r="C612" s="8">
        <v>14.390418</v>
      </c>
      <c r="D612" s="9">
        <f t="shared" si="1"/>
        <v>14.448527</v>
      </c>
      <c r="E612" s="13">
        <f t="shared" si="2"/>
        <v>-0.258851</v>
      </c>
      <c r="F612" s="13">
        <f t="shared" si="3"/>
        <v>14.707378</v>
      </c>
    </row>
    <row r="613">
      <c r="A613" s="7">
        <v>37419.0</v>
      </c>
      <c r="B613" s="8">
        <v>29.252405</v>
      </c>
      <c r="C613" s="8">
        <v>14.572306</v>
      </c>
      <c r="D613" s="9">
        <f t="shared" si="1"/>
        <v>14.680099</v>
      </c>
      <c r="E613" s="13">
        <f t="shared" si="2"/>
        <v>0.231572</v>
      </c>
      <c r="F613" s="13">
        <f t="shared" si="3"/>
        <v>14.448527</v>
      </c>
    </row>
    <row r="614">
      <c r="A614" s="7">
        <v>37420.0</v>
      </c>
      <c r="B614" s="8">
        <v>29.014521</v>
      </c>
      <c r="C614" s="8">
        <v>14.577653</v>
      </c>
      <c r="D614" s="9">
        <f t="shared" si="1"/>
        <v>14.436868</v>
      </c>
      <c r="E614" s="13">
        <f t="shared" si="2"/>
        <v>-0.243231</v>
      </c>
      <c r="F614" s="13">
        <f t="shared" si="3"/>
        <v>14.680099</v>
      </c>
    </row>
    <row r="615">
      <c r="A615" s="7">
        <v>37421.0</v>
      </c>
      <c r="B615" s="8">
        <v>28.827623</v>
      </c>
      <c r="C615" s="8">
        <v>14.671279</v>
      </c>
      <c r="D615" s="9">
        <f t="shared" si="1"/>
        <v>14.156344</v>
      </c>
      <c r="E615" s="13">
        <f t="shared" si="2"/>
        <v>-0.280524</v>
      </c>
      <c r="F615" s="13">
        <f t="shared" si="3"/>
        <v>14.436868</v>
      </c>
    </row>
    <row r="616">
      <c r="A616" s="7">
        <v>37424.0</v>
      </c>
      <c r="B616" s="8">
        <v>29.303379</v>
      </c>
      <c r="C616" s="8">
        <v>14.778261</v>
      </c>
      <c r="D616" s="9">
        <f t="shared" si="1"/>
        <v>14.525118</v>
      </c>
      <c r="E616" s="13">
        <f t="shared" si="2"/>
        <v>0.368774</v>
      </c>
      <c r="F616" s="13">
        <f t="shared" si="3"/>
        <v>14.156344</v>
      </c>
    </row>
    <row r="617">
      <c r="A617" s="7">
        <v>37425.0</v>
      </c>
      <c r="B617" s="8">
        <v>29.025856</v>
      </c>
      <c r="C617" s="8">
        <v>14.791632</v>
      </c>
      <c r="D617" s="9">
        <f t="shared" si="1"/>
        <v>14.234224</v>
      </c>
      <c r="E617" s="13">
        <f t="shared" si="2"/>
        <v>-0.290894</v>
      </c>
      <c r="F617" s="13">
        <f t="shared" si="3"/>
        <v>14.525118</v>
      </c>
    </row>
    <row r="618">
      <c r="A618" s="7">
        <v>37426.0</v>
      </c>
      <c r="B618" s="8">
        <v>29.382656</v>
      </c>
      <c r="C618" s="8">
        <v>14.732791</v>
      </c>
      <c r="D618" s="9">
        <f t="shared" si="1"/>
        <v>14.649865</v>
      </c>
      <c r="E618" s="13">
        <f t="shared" si="2"/>
        <v>0.415641</v>
      </c>
      <c r="F618" s="13">
        <f t="shared" si="3"/>
        <v>14.234224</v>
      </c>
    </row>
    <row r="619">
      <c r="A619" s="7">
        <v>37427.0</v>
      </c>
      <c r="B619" s="8">
        <v>29.025856</v>
      </c>
      <c r="C619" s="8">
        <v>14.903978</v>
      </c>
      <c r="D619" s="9">
        <f t="shared" si="1"/>
        <v>14.121878</v>
      </c>
      <c r="E619" s="13">
        <f t="shared" si="2"/>
        <v>-0.527987</v>
      </c>
      <c r="F619" s="13">
        <f t="shared" si="3"/>
        <v>14.649865</v>
      </c>
    </row>
    <row r="620">
      <c r="A620" s="7">
        <v>37428.0</v>
      </c>
      <c r="B620" s="8">
        <v>28.657732</v>
      </c>
      <c r="C620" s="8">
        <v>14.978878</v>
      </c>
      <c r="D620" s="9">
        <f t="shared" si="1"/>
        <v>13.678854</v>
      </c>
      <c r="E620" s="13">
        <f t="shared" si="2"/>
        <v>-0.443024</v>
      </c>
      <c r="F620" s="13">
        <f t="shared" si="3"/>
        <v>14.121878</v>
      </c>
    </row>
    <row r="621">
      <c r="A621" s="7">
        <v>37431.0</v>
      </c>
      <c r="B621" s="8">
        <v>28.572767</v>
      </c>
      <c r="C621" s="8">
        <v>15.232976</v>
      </c>
      <c r="D621" s="9">
        <f t="shared" si="1"/>
        <v>13.339791</v>
      </c>
      <c r="E621" s="13">
        <f t="shared" si="2"/>
        <v>-0.339063</v>
      </c>
      <c r="F621" s="13">
        <f t="shared" si="3"/>
        <v>13.678854</v>
      </c>
    </row>
    <row r="622">
      <c r="A622" s="7">
        <v>37432.0</v>
      </c>
      <c r="B622" s="8">
        <v>27.768543</v>
      </c>
      <c r="C622" s="8">
        <v>14.831763</v>
      </c>
      <c r="D622" s="9">
        <f t="shared" si="1"/>
        <v>12.93678</v>
      </c>
      <c r="E622" s="13">
        <f t="shared" si="2"/>
        <v>-0.403011</v>
      </c>
      <c r="F622" s="13">
        <f t="shared" si="3"/>
        <v>13.339791</v>
      </c>
    </row>
    <row r="623">
      <c r="A623" s="7">
        <v>37433.0</v>
      </c>
      <c r="B623" s="8">
        <v>27.893135</v>
      </c>
      <c r="C623" s="8">
        <v>14.855831</v>
      </c>
      <c r="D623" s="9">
        <f t="shared" si="1"/>
        <v>13.037304</v>
      </c>
      <c r="E623" s="13">
        <f t="shared" si="2"/>
        <v>0.100524</v>
      </c>
      <c r="F623" s="13">
        <f t="shared" si="3"/>
        <v>12.93678</v>
      </c>
    </row>
    <row r="624">
      <c r="A624" s="7">
        <v>37434.0</v>
      </c>
      <c r="B624" s="8">
        <v>27.525</v>
      </c>
      <c r="C624" s="8">
        <v>15.002946</v>
      </c>
      <c r="D624" s="9">
        <f t="shared" si="1"/>
        <v>12.522054</v>
      </c>
      <c r="E624" s="13">
        <f t="shared" si="2"/>
        <v>-0.51525</v>
      </c>
      <c r="F624" s="13">
        <f t="shared" si="3"/>
        <v>13.037304</v>
      </c>
    </row>
    <row r="625">
      <c r="A625" s="7">
        <v>37435.0</v>
      </c>
      <c r="B625" s="8">
        <v>27.29847</v>
      </c>
      <c r="C625" s="8">
        <v>14.978878</v>
      </c>
      <c r="D625" s="9">
        <f t="shared" si="1"/>
        <v>12.319592</v>
      </c>
      <c r="E625" s="13">
        <f t="shared" si="2"/>
        <v>-0.202462</v>
      </c>
      <c r="F625" s="13">
        <f t="shared" si="3"/>
        <v>12.522054</v>
      </c>
    </row>
    <row r="626">
      <c r="A626" s="7">
        <v>37438.0</v>
      </c>
      <c r="B626" s="8">
        <v>27.762875</v>
      </c>
      <c r="C626" s="8">
        <v>15.072491</v>
      </c>
      <c r="D626" s="9">
        <f t="shared" si="1"/>
        <v>12.690384</v>
      </c>
      <c r="E626" s="13">
        <f t="shared" si="2"/>
        <v>0.370792</v>
      </c>
      <c r="F626" s="13">
        <f t="shared" si="3"/>
        <v>12.319592</v>
      </c>
    </row>
    <row r="627">
      <c r="A627" s="7">
        <v>37439.0</v>
      </c>
      <c r="B627" s="8">
        <v>27.0436</v>
      </c>
      <c r="C627" s="8">
        <v>15.160758</v>
      </c>
      <c r="D627" s="9">
        <f t="shared" si="1"/>
        <v>11.882842</v>
      </c>
      <c r="E627" s="13">
        <f t="shared" si="2"/>
        <v>-0.807542</v>
      </c>
      <c r="F627" s="13">
        <f t="shared" si="3"/>
        <v>12.690384</v>
      </c>
    </row>
    <row r="628">
      <c r="A628" s="7">
        <v>37440.0</v>
      </c>
      <c r="B628" s="8">
        <v>26.890669</v>
      </c>
      <c r="C628" s="8">
        <v>15.142038</v>
      </c>
      <c r="D628" s="9">
        <f t="shared" si="1"/>
        <v>11.748631</v>
      </c>
      <c r="E628" s="13">
        <f t="shared" si="2"/>
        <v>-0.134211</v>
      </c>
      <c r="F628" s="13">
        <f t="shared" si="3"/>
        <v>11.882842</v>
      </c>
    </row>
    <row r="629">
      <c r="A629" s="7">
        <v>37442.0</v>
      </c>
      <c r="B629" s="8">
        <v>27.241817</v>
      </c>
      <c r="C629" s="8">
        <v>15.104587</v>
      </c>
      <c r="D629" s="9">
        <f t="shared" si="1"/>
        <v>12.13723</v>
      </c>
      <c r="E629" s="13">
        <f t="shared" si="2"/>
        <v>0.388599</v>
      </c>
      <c r="F629" s="13">
        <f t="shared" si="3"/>
        <v>11.748631</v>
      </c>
    </row>
    <row r="630">
      <c r="A630" s="7">
        <v>37445.0</v>
      </c>
      <c r="B630" s="8">
        <v>27.666594</v>
      </c>
      <c r="C630" s="8">
        <v>15.321249</v>
      </c>
      <c r="D630" s="9">
        <f t="shared" si="1"/>
        <v>12.345345</v>
      </c>
      <c r="E630" s="13">
        <f t="shared" si="2"/>
        <v>0.208115</v>
      </c>
      <c r="F630" s="13">
        <f t="shared" si="3"/>
        <v>12.13723</v>
      </c>
    </row>
    <row r="631">
      <c r="A631" s="7">
        <v>37446.0</v>
      </c>
      <c r="B631" s="8">
        <v>25.63903</v>
      </c>
      <c r="C631" s="8">
        <v>15.096564</v>
      </c>
      <c r="D631" s="9">
        <f t="shared" si="1"/>
        <v>10.542466</v>
      </c>
      <c r="E631" s="13">
        <f t="shared" si="2"/>
        <v>-1.802879</v>
      </c>
      <c r="F631" s="13">
        <f t="shared" si="3"/>
        <v>12.345345</v>
      </c>
    </row>
    <row r="632">
      <c r="A632" s="7">
        <v>37447.0</v>
      </c>
      <c r="B632" s="8">
        <v>25.26524</v>
      </c>
      <c r="C632" s="8">
        <v>14.631147</v>
      </c>
      <c r="D632" s="9">
        <f t="shared" si="1"/>
        <v>10.634093</v>
      </c>
      <c r="E632" s="13">
        <f t="shared" si="2"/>
        <v>0.091627</v>
      </c>
      <c r="F632" s="13">
        <f t="shared" si="3"/>
        <v>10.542466</v>
      </c>
    </row>
    <row r="633">
      <c r="A633" s="7">
        <v>37448.0</v>
      </c>
      <c r="B633" s="8">
        <v>24.579939</v>
      </c>
      <c r="C633" s="8">
        <v>14.205856</v>
      </c>
      <c r="D633" s="9">
        <f t="shared" si="1"/>
        <v>10.374083</v>
      </c>
      <c r="E633" s="13">
        <f t="shared" si="2"/>
        <v>-0.26001</v>
      </c>
      <c r="F633" s="13">
        <f t="shared" si="3"/>
        <v>10.634093</v>
      </c>
    </row>
    <row r="634">
      <c r="A634" s="7">
        <v>37449.0</v>
      </c>
      <c r="B634" s="8">
        <v>23.843674</v>
      </c>
      <c r="C634" s="8">
        <v>13.654845</v>
      </c>
      <c r="D634" s="9">
        <f t="shared" si="1"/>
        <v>10.188829</v>
      </c>
      <c r="E634" s="13">
        <f t="shared" si="2"/>
        <v>-0.185254</v>
      </c>
      <c r="F634" s="13">
        <f t="shared" si="3"/>
        <v>10.374083</v>
      </c>
    </row>
    <row r="635">
      <c r="A635" s="7">
        <v>37452.0</v>
      </c>
      <c r="B635" s="8">
        <v>23.928623</v>
      </c>
      <c r="C635" s="8">
        <v>13.90895</v>
      </c>
      <c r="D635" s="9">
        <f t="shared" si="1"/>
        <v>10.019673</v>
      </c>
      <c r="E635" s="13">
        <f t="shared" si="2"/>
        <v>-0.169156</v>
      </c>
      <c r="F635" s="13">
        <f t="shared" si="3"/>
        <v>10.188829</v>
      </c>
    </row>
    <row r="636">
      <c r="A636" s="7">
        <v>37453.0</v>
      </c>
      <c r="B636" s="8">
        <v>22.937508</v>
      </c>
      <c r="C636" s="8">
        <v>13.472952</v>
      </c>
      <c r="D636" s="9">
        <f t="shared" si="1"/>
        <v>9.464556</v>
      </c>
      <c r="E636" s="13">
        <f t="shared" si="2"/>
        <v>-0.555117</v>
      </c>
      <c r="F636" s="13">
        <f t="shared" si="3"/>
        <v>10.019673</v>
      </c>
    </row>
    <row r="637">
      <c r="A637" s="7">
        <v>37454.0</v>
      </c>
      <c r="B637" s="8">
        <v>24.002262</v>
      </c>
      <c r="C637" s="8">
        <v>13.373992</v>
      </c>
      <c r="D637" s="9">
        <f t="shared" si="1"/>
        <v>10.62827</v>
      </c>
      <c r="E637" s="13">
        <f t="shared" si="2"/>
        <v>1.163714</v>
      </c>
      <c r="F637" s="13">
        <f t="shared" si="3"/>
        <v>9.464556</v>
      </c>
    </row>
    <row r="638">
      <c r="A638" s="7">
        <v>37455.0</v>
      </c>
      <c r="B638" s="8">
        <v>22.824236</v>
      </c>
      <c r="C638" s="8">
        <v>12.820307</v>
      </c>
      <c r="D638" s="9">
        <f t="shared" si="1"/>
        <v>10.003929</v>
      </c>
      <c r="E638" s="13">
        <f t="shared" si="2"/>
        <v>-0.624341</v>
      </c>
      <c r="F638" s="13">
        <f t="shared" si="3"/>
        <v>10.62827</v>
      </c>
    </row>
    <row r="639">
      <c r="A639" s="7">
        <v>37456.0</v>
      </c>
      <c r="B639" s="8">
        <v>20.502174</v>
      </c>
      <c r="C639" s="8">
        <v>12.060669</v>
      </c>
      <c r="D639" s="9">
        <f t="shared" si="1"/>
        <v>8.441505</v>
      </c>
      <c r="E639" s="13">
        <f t="shared" si="2"/>
        <v>-1.562424</v>
      </c>
      <c r="F639" s="13">
        <f t="shared" si="3"/>
        <v>10.003929</v>
      </c>
    </row>
    <row r="640">
      <c r="A640" s="7">
        <v>37459.0</v>
      </c>
      <c r="B640" s="8">
        <v>20.105713</v>
      </c>
      <c r="C640" s="8">
        <v>12.27465</v>
      </c>
      <c r="D640" s="9">
        <f t="shared" si="1"/>
        <v>7.831063</v>
      </c>
      <c r="E640" s="13">
        <f t="shared" si="2"/>
        <v>-0.610442</v>
      </c>
      <c r="F640" s="13">
        <f t="shared" si="3"/>
        <v>8.441505</v>
      </c>
    </row>
    <row r="641">
      <c r="A641" s="7">
        <v>37460.0</v>
      </c>
      <c r="B641" s="8">
        <v>20.371899</v>
      </c>
      <c r="C641" s="8">
        <v>11.924251</v>
      </c>
      <c r="D641" s="9">
        <f t="shared" si="1"/>
        <v>8.447648</v>
      </c>
      <c r="E641" s="13">
        <f t="shared" si="2"/>
        <v>0.616585</v>
      </c>
      <c r="F641" s="13">
        <f t="shared" si="3"/>
        <v>7.831063</v>
      </c>
    </row>
    <row r="642">
      <c r="A642" s="7">
        <v>37461.0</v>
      </c>
      <c r="B642" s="8">
        <v>22.399456</v>
      </c>
      <c r="C642" s="8">
        <v>12.53143</v>
      </c>
      <c r="D642" s="9">
        <f t="shared" si="1"/>
        <v>9.868026</v>
      </c>
      <c r="E642" s="13">
        <f t="shared" si="2"/>
        <v>1.420378</v>
      </c>
      <c r="F642" s="13">
        <f t="shared" si="3"/>
        <v>8.447648</v>
      </c>
    </row>
    <row r="643">
      <c r="A643" s="7">
        <v>37462.0</v>
      </c>
      <c r="B643" s="8">
        <v>22.892195</v>
      </c>
      <c r="C643" s="8">
        <v>12.721344</v>
      </c>
      <c r="D643" s="9">
        <f t="shared" si="1"/>
        <v>10.170851</v>
      </c>
      <c r="E643" s="13">
        <f t="shared" si="2"/>
        <v>0.302825</v>
      </c>
      <c r="F643" s="13">
        <f t="shared" si="3"/>
        <v>9.868026</v>
      </c>
    </row>
    <row r="644">
      <c r="A644" s="7">
        <v>37463.0</v>
      </c>
      <c r="B644" s="8">
        <v>22.76759</v>
      </c>
      <c r="C644" s="8">
        <v>12.691922</v>
      </c>
      <c r="D644" s="9">
        <f t="shared" si="1"/>
        <v>10.075668</v>
      </c>
      <c r="E644" s="13">
        <f t="shared" si="2"/>
        <v>-0.095183</v>
      </c>
      <c r="F644" s="13">
        <f t="shared" si="3"/>
        <v>10.170851</v>
      </c>
    </row>
    <row r="645">
      <c r="A645" s="7">
        <v>37466.0</v>
      </c>
      <c r="B645" s="8">
        <v>24.092871</v>
      </c>
      <c r="C645" s="8">
        <v>13.221519</v>
      </c>
      <c r="D645" s="9">
        <f t="shared" si="1"/>
        <v>10.871352</v>
      </c>
      <c r="E645" s="13">
        <f t="shared" si="2"/>
        <v>0.795684</v>
      </c>
      <c r="F645" s="13">
        <f t="shared" si="3"/>
        <v>10.075668</v>
      </c>
    </row>
    <row r="646">
      <c r="A646" s="7">
        <v>37467.0</v>
      </c>
      <c r="B646" s="8">
        <v>23.63979</v>
      </c>
      <c r="C646" s="8">
        <v>12.879158</v>
      </c>
      <c r="D646" s="9">
        <f t="shared" si="1"/>
        <v>10.760632</v>
      </c>
      <c r="E646" s="13">
        <f t="shared" si="2"/>
        <v>-0.11072</v>
      </c>
      <c r="F646" s="13">
        <f t="shared" si="3"/>
        <v>10.871352</v>
      </c>
    </row>
    <row r="647">
      <c r="A647" s="7">
        <v>37468.0</v>
      </c>
      <c r="B647" s="8">
        <v>24.319418</v>
      </c>
      <c r="C647" s="8">
        <v>13.35795</v>
      </c>
      <c r="D647" s="9">
        <f t="shared" si="1"/>
        <v>10.961468</v>
      </c>
      <c r="E647" s="13">
        <f t="shared" si="2"/>
        <v>0.200836</v>
      </c>
      <c r="F647" s="13">
        <f t="shared" si="3"/>
        <v>10.760632</v>
      </c>
    </row>
    <row r="648">
      <c r="A648" s="7">
        <v>37469.0</v>
      </c>
      <c r="B648" s="8">
        <v>24.070219</v>
      </c>
      <c r="C648" s="8">
        <v>13.35527</v>
      </c>
      <c r="D648" s="9">
        <f t="shared" si="1"/>
        <v>10.714949</v>
      </c>
      <c r="E648" s="13">
        <f t="shared" si="2"/>
        <v>-0.246519</v>
      </c>
      <c r="F648" s="13">
        <f t="shared" si="3"/>
        <v>10.961468</v>
      </c>
    </row>
    <row r="649">
      <c r="A649" s="7">
        <v>37470.0</v>
      </c>
      <c r="B649" s="8">
        <v>24.325083</v>
      </c>
      <c r="C649" s="8">
        <v>13.400744</v>
      </c>
      <c r="D649" s="9">
        <f t="shared" si="1"/>
        <v>10.924339</v>
      </c>
      <c r="E649" s="13">
        <f t="shared" si="2"/>
        <v>0.20939</v>
      </c>
      <c r="F649" s="13">
        <f t="shared" si="3"/>
        <v>10.714949</v>
      </c>
    </row>
    <row r="650">
      <c r="A650" s="7">
        <v>37473.0</v>
      </c>
      <c r="B650" s="8">
        <v>23.186699</v>
      </c>
      <c r="C650" s="8">
        <v>12.935328</v>
      </c>
      <c r="D650" s="9">
        <f t="shared" si="1"/>
        <v>10.251371</v>
      </c>
      <c r="E650" s="13">
        <f t="shared" si="2"/>
        <v>-0.672968</v>
      </c>
      <c r="F650" s="13">
        <f t="shared" si="3"/>
        <v>10.924339</v>
      </c>
    </row>
    <row r="651">
      <c r="A651" s="7">
        <v>37474.0</v>
      </c>
      <c r="B651" s="8">
        <v>22.948816</v>
      </c>
      <c r="C651" s="8">
        <v>12.804259</v>
      </c>
      <c r="D651" s="9">
        <f t="shared" si="1"/>
        <v>10.144557</v>
      </c>
      <c r="E651" s="13">
        <f t="shared" si="2"/>
        <v>-0.106814</v>
      </c>
      <c r="F651" s="13">
        <f t="shared" si="3"/>
        <v>10.251371</v>
      </c>
    </row>
    <row r="652">
      <c r="A652" s="7">
        <v>37475.0</v>
      </c>
      <c r="B652" s="8">
        <v>23.741726</v>
      </c>
      <c r="C652" s="8">
        <v>13.109186</v>
      </c>
      <c r="D652" s="9">
        <f t="shared" si="1"/>
        <v>10.63254</v>
      </c>
      <c r="E652" s="13">
        <f t="shared" si="2"/>
        <v>0.487983</v>
      </c>
      <c r="F652" s="13">
        <f t="shared" si="3"/>
        <v>10.144557</v>
      </c>
    </row>
    <row r="653">
      <c r="A653" s="7">
        <v>37476.0</v>
      </c>
      <c r="B653" s="8">
        <v>24.041903</v>
      </c>
      <c r="C653" s="8">
        <v>13.593326</v>
      </c>
      <c r="D653" s="9">
        <f t="shared" si="1"/>
        <v>10.448577</v>
      </c>
      <c r="E653" s="13">
        <f t="shared" si="2"/>
        <v>-0.183963</v>
      </c>
      <c r="F653" s="13">
        <f t="shared" si="3"/>
        <v>10.63254</v>
      </c>
    </row>
    <row r="654">
      <c r="A654" s="7">
        <v>37477.0</v>
      </c>
      <c r="B654" s="8">
        <v>24.806479</v>
      </c>
      <c r="C654" s="8">
        <v>13.668221</v>
      </c>
      <c r="D654" s="9">
        <f t="shared" si="1"/>
        <v>11.138258</v>
      </c>
      <c r="E654" s="13">
        <f t="shared" si="2"/>
        <v>0.689681</v>
      </c>
      <c r="F654" s="13">
        <f t="shared" si="3"/>
        <v>10.448577</v>
      </c>
    </row>
    <row r="655">
      <c r="A655" s="7">
        <v>37480.0</v>
      </c>
      <c r="B655" s="8">
        <v>25.089661</v>
      </c>
      <c r="C655" s="8">
        <v>13.590653</v>
      </c>
      <c r="D655" s="9">
        <f t="shared" si="1"/>
        <v>11.499008</v>
      </c>
      <c r="E655" s="13">
        <f t="shared" si="2"/>
        <v>0.36075</v>
      </c>
      <c r="F655" s="13">
        <f t="shared" si="3"/>
        <v>11.138258</v>
      </c>
    </row>
    <row r="656">
      <c r="A656" s="7">
        <v>37481.0</v>
      </c>
      <c r="B656" s="8">
        <v>24.868778</v>
      </c>
      <c r="C656" s="8">
        <v>13.443539</v>
      </c>
      <c r="D656" s="9">
        <f t="shared" si="1"/>
        <v>11.425239</v>
      </c>
      <c r="E656" s="13">
        <f t="shared" si="2"/>
        <v>-0.073769</v>
      </c>
      <c r="F656" s="13">
        <f t="shared" si="3"/>
        <v>11.499008</v>
      </c>
    </row>
    <row r="657">
      <c r="A657" s="7">
        <v>37482.0</v>
      </c>
      <c r="B657" s="8">
        <v>25.491777</v>
      </c>
      <c r="C657" s="8">
        <v>13.895579</v>
      </c>
      <c r="D657" s="9">
        <f t="shared" si="1"/>
        <v>11.596198</v>
      </c>
      <c r="E657" s="13">
        <f t="shared" si="2"/>
        <v>0.170959</v>
      </c>
      <c r="F657" s="13">
        <f t="shared" si="3"/>
        <v>11.425239</v>
      </c>
    </row>
    <row r="658">
      <c r="A658" s="7">
        <v>37483.0</v>
      </c>
      <c r="B658" s="8">
        <v>25.202929</v>
      </c>
      <c r="C658" s="8">
        <v>13.751139</v>
      </c>
      <c r="D658" s="9">
        <f t="shared" si="1"/>
        <v>11.45179</v>
      </c>
      <c r="E658" s="13">
        <f t="shared" si="2"/>
        <v>-0.144408</v>
      </c>
      <c r="F658" s="13">
        <f t="shared" si="3"/>
        <v>11.596198</v>
      </c>
    </row>
    <row r="659">
      <c r="A659" s="7">
        <v>37484.0</v>
      </c>
      <c r="B659" s="8">
        <v>25.140638</v>
      </c>
      <c r="C659" s="8">
        <v>13.959774</v>
      </c>
      <c r="D659" s="9">
        <f t="shared" si="1"/>
        <v>11.180864</v>
      </c>
      <c r="E659" s="13">
        <f t="shared" si="2"/>
        <v>-0.270926</v>
      </c>
      <c r="F659" s="13">
        <f t="shared" si="3"/>
        <v>11.45179</v>
      </c>
    </row>
    <row r="660">
      <c r="A660" s="7">
        <v>37487.0</v>
      </c>
      <c r="B660" s="8">
        <v>24.874445</v>
      </c>
      <c r="C660" s="8">
        <v>13.828712</v>
      </c>
      <c r="D660" s="9">
        <f t="shared" si="1"/>
        <v>11.045733</v>
      </c>
      <c r="E660" s="13">
        <f t="shared" si="2"/>
        <v>-0.135131</v>
      </c>
      <c r="F660" s="13">
        <f t="shared" si="3"/>
        <v>11.180864</v>
      </c>
    </row>
    <row r="661">
      <c r="A661" s="7">
        <v>37488.0</v>
      </c>
      <c r="B661" s="8">
        <v>24.698875</v>
      </c>
      <c r="C661" s="8">
        <v>13.809984</v>
      </c>
      <c r="D661" s="9">
        <f t="shared" si="1"/>
        <v>10.888891</v>
      </c>
      <c r="E661" s="13">
        <f t="shared" si="2"/>
        <v>-0.156842</v>
      </c>
      <c r="F661" s="13">
        <f t="shared" si="3"/>
        <v>11.045733</v>
      </c>
    </row>
    <row r="662">
      <c r="A662" s="7">
        <v>37489.0</v>
      </c>
      <c r="B662" s="8">
        <v>24.687553</v>
      </c>
      <c r="C662" s="8">
        <v>14.106894</v>
      </c>
      <c r="D662" s="9">
        <f t="shared" si="1"/>
        <v>10.580659</v>
      </c>
      <c r="E662" s="13">
        <f t="shared" si="2"/>
        <v>-0.308232</v>
      </c>
      <c r="F662" s="13">
        <f t="shared" si="3"/>
        <v>10.888891</v>
      </c>
    </row>
    <row r="663">
      <c r="A663" s="7">
        <v>37490.0</v>
      </c>
      <c r="B663" s="8">
        <v>24.766838</v>
      </c>
      <c r="C663" s="8">
        <v>14.015949</v>
      </c>
      <c r="D663" s="9">
        <f t="shared" si="1"/>
        <v>10.750889</v>
      </c>
      <c r="E663" s="13">
        <f t="shared" si="2"/>
        <v>0.17023</v>
      </c>
      <c r="F663" s="13">
        <f t="shared" si="3"/>
        <v>10.580659</v>
      </c>
    </row>
    <row r="664">
      <c r="A664" s="7">
        <v>37491.0</v>
      </c>
      <c r="B664" s="8">
        <v>24.438356</v>
      </c>
      <c r="C664" s="8">
        <v>14.096196</v>
      </c>
      <c r="D664" s="9">
        <f t="shared" si="1"/>
        <v>10.34216</v>
      </c>
      <c r="E664" s="13">
        <f t="shared" si="2"/>
        <v>-0.408729</v>
      </c>
      <c r="F664" s="13">
        <f t="shared" si="3"/>
        <v>10.750889</v>
      </c>
    </row>
    <row r="665">
      <c r="A665" s="7">
        <v>37494.0</v>
      </c>
      <c r="B665" s="8">
        <v>24.087206</v>
      </c>
      <c r="C665" s="8">
        <v>14.179108</v>
      </c>
      <c r="D665" s="9">
        <f t="shared" si="1"/>
        <v>9.908098</v>
      </c>
      <c r="E665" s="13">
        <f t="shared" si="2"/>
        <v>-0.434062</v>
      </c>
      <c r="F665" s="13">
        <f t="shared" si="3"/>
        <v>10.34216</v>
      </c>
    </row>
    <row r="666">
      <c r="A666" s="7">
        <v>37495.0</v>
      </c>
      <c r="B666" s="8">
        <v>23.390593</v>
      </c>
      <c r="C666" s="8">
        <v>14.048044</v>
      </c>
      <c r="D666" s="9">
        <f t="shared" si="1"/>
        <v>9.342549</v>
      </c>
      <c r="E666" s="13">
        <f t="shared" si="2"/>
        <v>-0.565549</v>
      </c>
      <c r="F666" s="13">
        <f t="shared" si="3"/>
        <v>9.908098</v>
      </c>
    </row>
    <row r="667">
      <c r="A667" s="7">
        <v>37496.0</v>
      </c>
      <c r="B667" s="8">
        <v>22.614681</v>
      </c>
      <c r="C667" s="8">
        <v>13.716368</v>
      </c>
      <c r="D667" s="9">
        <f t="shared" si="1"/>
        <v>8.898313</v>
      </c>
      <c r="E667" s="13">
        <f t="shared" si="2"/>
        <v>-0.444236</v>
      </c>
      <c r="F667" s="13">
        <f t="shared" si="3"/>
        <v>9.342549</v>
      </c>
    </row>
    <row r="668">
      <c r="A668" s="7">
        <v>37497.0</v>
      </c>
      <c r="B668" s="8">
        <v>22.087973</v>
      </c>
      <c r="C668" s="8">
        <v>13.480989</v>
      </c>
      <c r="D668" s="9">
        <f t="shared" si="1"/>
        <v>8.606984</v>
      </c>
      <c r="E668" s="13">
        <f t="shared" si="2"/>
        <v>-0.291329</v>
      </c>
      <c r="F668" s="13">
        <f t="shared" si="3"/>
        <v>8.898313</v>
      </c>
    </row>
    <row r="669">
      <c r="A669" s="7">
        <v>37498.0</v>
      </c>
      <c r="B669" s="8">
        <v>22.399456</v>
      </c>
      <c r="C669" s="8">
        <v>13.641475</v>
      </c>
      <c r="D669" s="9">
        <f t="shared" si="1"/>
        <v>8.757981</v>
      </c>
      <c r="E669" s="13">
        <f t="shared" si="2"/>
        <v>0.150997</v>
      </c>
      <c r="F669" s="13">
        <f t="shared" si="3"/>
        <v>8.606984</v>
      </c>
    </row>
    <row r="670">
      <c r="A670" s="7">
        <v>37502.0</v>
      </c>
      <c r="B670" s="8">
        <v>21.75947</v>
      </c>
      <c r="C670" s="8">
        <v>13.352597</v>
      </c>
      <c r="D670" s="9">
        <f t="shared" si="1"/>
        <v>8.406873</v>
      </c>
      <c r="E670" s="13">
        <f t="shared" si="2"/>
        <v>-0.351108</v>
      </c>
      <c r="F670" s="13">
        <f t="shared" si="3"/>
        <v>8.757981</v>
      </c>
    </row>
    <row r="671">
      <c r="A671" s="7">
        <v>37503.0</v>
      </c>
      <c r="B671" s="8">
        <v>21.486561</v>
      </c>
      <c r="C671" s="8">
        <v>13.507734</v>
      </c>
      <c r="D671" s="9">
        <f t="shared" si="1"/>
        <v>7.978827</v>
      </c>
      <c r="E671" s="13">
        <f t="shared" si="2"/>
        <v>-0.428046</v>
      </c>
      <c r="F671" s="13">
        <f t="shared" si="3"/>
        <v>8.406873</v>
      </c>
    </row>
    <row r="672">
      <c r="A672" s="7">
        <v>37504.0</v>
      </c>
      <c r="B672" s="8">
        <v>21.094244</v>
      </c>
      <c r="C672" s="8">
        <v>13.200127</v>
      </c>
      <c r="D672" s="9">
        <f t="shared" si="1"/>
        <v>7.894117</v>
      </c>
      <c r="E672" s="13">
        <f t="shared" si="2"/>
        <v>-0.08471</v>
      </c>
      <c r="F672" s="13">
        <f t="shared" si="3"/>
        <v>7.978827</v>
      </c>
    </row>
    <row r="673">
      <c r="A673" s="7">
        <v>37505.0</v>
      </c>
      <c r="B673" s="8">
        <v>21.600279</v>
      </c>
      <c r="C673" s="8">
        <v>13.34457</v>
      </c>
      <c r="D673" s="9">
        <f t="shared" si="1"/>
        <v>8.255709</v>
      </c>
      <c r="E673" s="13">
        <f t="shared" si="2"/>
        <v>0.361592</v>
      </c>
      <c r="F673" s="13">
        <f t="shared" si="3"/>
        <v>7.894117</v>
      </c>
    </row>
    <row r="674">
      <c r="A674" s="7">
        <v>37508.0</v>
      </c>
      <c r="B674" s="8">
        <v>21.986895</v>
      </c>
      <c r="C674" s="8">
        <v>13.46761</v>
      </c>
      <c r="D674" s="9">
        <f t="shared" si="1"/>
        <v>8.519285</v>
      </c>
      <c r="E674" s="13">
        <f t="shared" si="2"/>
        <v>0.263576</v>
      </c>
      <c r="F674" s="13">
        <f t="shared" si="3"/>
        <v>8.255709</v>
      </c>
    </row>
    <row r="675">
      <c r="A675" s="7">
        <v>37509.0</v>
      </c>
      <c r="B675" s="8">
        <v>22.703325</v>
      </c>
      <c r="C675" s="8">
        <v>13.633454</v>
      </c>
      <c r="D675" s="9">
        <f t="shared" si="1"/>
        <v>9.069871</v>
      </c>
      <c r="E675" s="13">
        <f t="shared" si="2"/>
        <v>0.550586</v>
      </c>
      <c r="F675" s="13">
        <f t="shared" si="3"/>
        <v>8.519285</v>
      </c>
    </row>
    <row r="676">
      <c r="A676" s="7">
        <v>37510.0</v>
      </c>
      <c r="B676" s="8">
        <v>22.453144</v>
      </c>
      <c r="C676" s="8">
        <v>13.72206</v>
      </c>
      <c r="D676" s="9">
        <f t="shared" si="1"/>
        <v>8.731084</v>
      </c>
      <c r="E676" s="13">
        <f t="shared" si="2"/>
        <v>-0.338787</v>
      </c>
      <c r="F676" s="13">
        <f t="shared" si="3"/>
        <v>9.069871</v>
      </c>
    </row>
    <row r="677">
      <c r="A677" s="7">
        <v>37511.0</v>
      </c>
      <c r="B677" s="8">
        <v>22.384899</v>
      </c>
      <c r="C677" s="8">
        <v>13.305843</v>
      </c>
      <c r="D677" s="9">
        <f t="shared" si="1"/>
        <v>9.079056</v>
      </c>
      <c r="E677" s="13">
        <f t="shared" si="2"/>
        <v>0.347972</v>
      </c>
      <c r="F677" s="13">
        <f t="shared" si="3"/>
        <v>8.731084</v>
      </c>
    </row>
    <row r="678">
      <c r="A678" s="7">
        <v>37512.0</v>
      </c>
      <c r="B678" s="8">
        <v>22.828402</v>
      </c>
      <c r="C678" s="8">
        <v>13.332688</v>
      </c>
      <c r="D678" s="9">
        <f t="shared" si="1"/>
        <v>9.495714</v>
      </c>
      <c r="E678" s="13">
        <f t="shared" si="2"/>
        <v>0.416658</v>
      </c>
      <c r="F678" s="13">
        <f t="shared" si="3"/>
        <v>9.079056</v>
      </c>
    </row>
    <row r="679">
      <c r="A679" s="7">
        <v>37515.0</v>
      </c>
      <c r="B679" s="8">
        <v>23.283268</v>
      </c>
      <c r="C679" s="8">
        <v>13.609286</v>
      </c>
      <c r="D679" s="9">
        <f t="shared" si="1"/>
        <v>9.673982</v>
      </c>
      <c r="E679" s="13">
        <f t="shared" si="2"/>
        <v>0.178268</v>
      </c>
      <c r="F679" s="13">
        <f t="shared" si="3"/>
        <v>9.495714</v>
      </c>
    </row>
    <row r="680">
      <c r="A680" s="7">
        <v>37516.0</v>
      </c>
      <c r="B680" s="8">
        <v>22.316679</v>
      </c>
      <c r="C680" s="8">
        <v>13.144723</v>
      </c>
      <c r="D680" s="9">
        <f t="shared" si="1"/>
        <v>9.171956</v>
      </c>
      <c r="E680" s="13">
        <f t="shared" si="2"/>
        <v>-0.502026</v>
      </c>
      <c r="F680" s="13">
        <f t="shared" si="3"/>
        <v>9.673982</v>
      </c>
    </row>
    <row r="681">
      <c r="A681" s="7">
        <v>37517.0</v>
      </c>
      <c r="B681" s="8">
        <v>21.634396</v>
      </c>
      <c r="C681" s="8">
        <v>13.238707</v>
      </c>
      <c r="D681" s="9">
        <f t="shared" si="1"/>
        <v>8.395689</v>
      </c>
      <c r="E681" s="13">
        <f t="shared" si="2"/>
        <v>-0.776267</v>
      </c>
      <c r="F681" s="13">
        <f t="shared" si="3"/>
        <v>9.171956</v>
      </c>
    </row>
    <row r="682">
      <c r="A682" s="7">
        <v>37518.0</v>
      </c>
      <c r="B682" s="8">
        <v>21.122675</v>
      </c>
      <c r="C682" s="8">
        <v>12.800999</v>
      </c>
      <c r="D682" s="9">
        <f t="shared" si="1"/>
        <v>8.321676</v>
      </c>
      <c r="E682" s="13">
        <f t="shared" si="2"/>
        <v>-0.074013</v>
      </c>
      <c r="F682" s="13">
        <f t="shared" si="3"/>
        <v>8.395689</v>
      </c>
    </row>
    <row r="683">
      <c r="A683" s="7">
        <v>37519.0</v>
      </c>
      <c r="B683" s="8">
        <v>21.321669</v>
      </c>
      <c r="C683" s="8">
        <v>12.760715</v>
      </c>
      <c r="D683" s="9">
        <f t="shared" si="1"/>
        <v>8.560954</v>
      </c>
      <c r="E683" s="13">
        <f t="shared" si="2"/>
        <v>0.239278</v>
      </c>
      <c r="F683" s="13">
        <f t="shared" si="3"/>
        <v>8.321676</v>
      </c>
    </row>
    <row r="684">
      <c r="A684" s="7">
        <v>37522.0</v>
      </c>
      <c r="B684" s="8">
        <v>21.1511</v>
      </c>
      <c r="C684" s="8">
        <v>12.62108</v>
      </c>
      <c r="D684" s="9">
        <f t="shared" si="1"/>
        <v>8.53002</v>
      </c>
      <c r="E684" s="13">
        <f t="shared" si="2"/>
        <v>-0.030934</v>
      </c>
      <c r="F684" s="13">
        <f t="shared" si="3"/>
        <v>8.560954</v>
      </c>
    </row>
    <row r="685">
      <c r="A685" s="7">
        <v>37523.0</v>
      </c>
      <c r="B685" s="8">
        <v>20.90661</v>
      </c>
      <c r="C685" s="8">
        <v>12.674781</v>
      </c>
      <c r="D685" s="9">
        <f t="shared" si="1"/>
        <v>8.231829</v>
      </c>
      <c r="E685" s="13">
        <f t="shared" si="2"/>
        <v>-0.298191</v>
      </c>
      <c r="F685" s="13">
        <f t="shared" si="3"/>
        <v>8.53002</v>
      </c>
    </row>
    <row r="686">
      <c r="A686" s="7">
        <v>37524.0</v>
      </c>
      <c r="B686" s="8">
        <v>21.03738</v>
      </c>
      <c r="C686" s="8">
        <v>13.021194</v>
      </c>
      <c r="D686" s="9">
        <f t="shared" si="1"/>
        <v>8.016186</v>
      </c>
      <c r="E686" s="13">
        <f t="shared" si="2"/>
        <v>-0.215643</v>
      </c>
      <c r="F686" s="13">
        <f t="shared" si="3"/>
        <v>8.231829</v>
      </c>
    </row>
    <row r="687">
      <c r="A687" s="7">
        <v>37525.0</v>
      </c>
      <c r="B687" s="8">
        <v>21.264805</v>
      </c>
      <c r="C687" s="8">
        <v>13.005078</v>
      </c>
      <c r="D687" s="9">
        <f t="shared" si="1"/>
        <v>8.259727</v>
      </c>
      <c r="E687" s="13">
        <f t="shared" si="2"/>
        <v>0.243541</v>
      </c>
      <c r="F687" s="13">
        <f t="shared" si="3"/>
        <v>8.016186</v>
      </c>
    </row>
    <row r="688">
      <c r="A688" s="7">
        <v>37526.0</v>
      </c>
      <c r="B688" s="8">
        <v>20.861124</v>
      </c>
      <c r="C688" s="8">
        <v>13.021194</v>
      </c>
      <c r="D688" s="9">
        <f t="shared" si="1"/>
        <v>7.83993</v>
      </c>
      <c r="E688" s="13">
        <f t="shared" si="2"/>
        <v>-0.419797</v>
      </c>
      <c r="F688" s="13">
        <f t="shared" si="3"/>
        <v>8.259727</v>
      </c>
    </row>
    <row r="689">
      <c r="A689" s="7">
        <v>37529.0</v>
      </c>
      <c r="B689" s="8">
        <v>21.008957</v>
      </c>
      <c r="C689" s="8">
        <v>12.87887</v>
      </c>
      <c r="D689" s="9">
        <f t="shared" si="1"/>
        <v>8.130087</v>
      </c>
      <c r="E689" s="13">
        <f t="shared" si="2"/>
        <v>0.290157</v>
      </c>
      <c r="F689" s="13">
        <f t="shared" si="3"/>
        <v>7.83993</v>
      </c>
    </row>
    <row r="690">
      <c r="A690" s="7">
        <v>37530.0</v>
      </c>
      <c r="B690" s="8">
        <v>21.435387</v>
      </c>
      <c r="C690" s="8">
        <v>13.442786</v>
      </c>
      <c r="D690" s="9">
        <f t="shared" si="1"/>
        <v>7.992601</v>
      </c>
      <c r="E690" s="13">
        <f t="shared" si="2"/>
        <v>-0.137486</v>
      </c>
      <c r="F690" s="13">
        <f t="shared" si="3"/>
        <v>8.130087</v>
      </c>
    </row>
    <row r="691">
      <c r="A691" s="7">
        <v>37531.0</v>
      </c>
      <c r="B691" s="8">
        <v>21.463808</v>
      </c>
      <c r="C691" s="8">
        <v>13.399823</v>
      </c>
      <c r="D691" s="9">
        <f t="shared" si="1"/>
        <v>8.063985</v>
      </c>
      <c r="E691" s="13">
        <f t="shared" si="2"/>
        <v>0.071384</v>
      </c>
      <c r="F691" s="13">
        <f t="shared" si="3"/>
        <v>7.992601</v>
      </c>
    </row>
    <row r="692">
      <c r="A692" s="7">
        <v>37532.0</v>
      </c>
      <c r="B692" s="8">
        <v>21.162468</v>
      </c>
      <c r="C692" s="8">
        <v>13.593168</v>
      </c>
      <c r="D692" s="9">
        <f t="shared" si="1"/>
        <v>7.5693</v>
      </c>
      <c r="E692" s="13">
        <f t="shared" si="2"/>
        <v>-0.494685</v>
      </c>
      <c r="F692" s="13">
        <f t="shared" si="3"/>
        <v>8.063985</v>
      </c>
    </row>
    <row r="693">
      <c r="A693" s="7">
        <v>37533.0</v>
      </c>
      <c r="B693" s="8">
        <v>21.03738</v>
      </c>
      <c r="C693" s="8">
        <v>13.668353</v>
      </c>
      <c r="D693" s="9">
        <f t="shared" si="1"/>
        <v>7.369027</v>
      </c>
      <c r="E693" s="13">
        <f t="shared" si="2"/>
        <v>-0.200273</v>
      </c>
      <c r="F693" s="13">
        <f t="shared" si="3"/>
        <v>7.5693</v>
      </c>
    </row>
    <row r="694">
      <c r="A694" s="7">
        <v>37536.0</v>
      </c>
      <c r="B694" s="8">
        <v>20.343721</v>
      </c>
      <c r="C694" s="8">
        <v>13.461587</v>
      </c>
      <c r="D694" s="9">
        <f t="shared" si="1"/>
        <v>6.882134</v>
      </c>
      <c r="E694" s="13">
        <f t="shared" si="2"/>
        <v>-0.486893</v>
      </c>
      <c r="F694" s="13">
        <f t="shared" si="3"/>
        <v>7.369027</v>
      </c>
    </row>
    <row r="695">
      <c r="A695" s="7">
        <v>37537.0</v>
      </c>
      <c r="B695" s="8">
        <v>23.368551</v>
      </c>
      <c r="C695" s="8">
        <v>13.995968</v>
      </c>
      <c r="D695" s="9">
        <f t="shared" si="1"/>
        <v>9.372583</v>
      </c>
      <c r="E695" s="13">
        <f t="shared" si="2"/>
        <v>2.490449</v>
      </c>
      <c r="F695" s="13">
        <f t="shared" si="3"/>
        <v>6.882134</v>
      </c>
    </row>
    <row r="696">
      <c r="A696" s="7">
        <v>37538.0</v>
      </c>
      <c r="B696" s="8">
        <v>23.658535</v>
      </c>
      <c r="C696" s="8">
        <v>13.864388</v>
      </c>
      <c r="D696" s="9">
        <f t="shared" si="1"/>
        <v>9.794147</v>
      </c>
      <c r="E696" s="13">
        <f t="shared" si="2"/>
        <v>0.421564</v>
      </c>
      <c r="F696" s="13">
        <f t="shared" si="3"/>
        <v>9.372583</v>
      </c>
    </row>
    <row r="697">
      <c r="A697" s="7">
        <v>37539.0</v>
      </c>
      <c r="B697" s="8">
        <v>23.635794</v>
      </c>
      <c r="C697" s="8">
        <v>13.818738</v>
      </c>
      <c r="D697" s="9">
        <f t="shared" si="1"/>
        <v>9.817056</v>
      </c>
      <c r="E697" s="13">
        <f t="shared" si="2"/>
        <v>0.022909</v>
      </c>
      <c r="F697" s="13">
        <f t="shared" si="3"/>
        <v>9.794147</v>
      </c>
    </row>
    <row r="698">
      <c r="A698" s="7">
        <v>37540.0</v>
      </c>
      <c r="B698" s="8">
        <v>24.261223</v>
      </c>
      <c r="C698" s="8">
        <v>13.816053</v>
      </c>
      <c r="D698" s="9">
        <f t="shared" si="1"/>
        <v>10.44517</v>
      </c>
      <c r="E698" s="13">
        <f t="shared" si="2"/>
        <v>0.628114</v>
      </c>
      <c r="F698" s="13">
        <f t="shared" si="3"/>
        <v>9.817056</v>
      </c>
    </row>
    <row r="699">
      <c r="A699" s="7">
        <v>37543.0</v>
      </c>
      <c r="B699" s="8">
        <v>24.431786</v>
      </c>
      <c r="C699" s="8">
        <v>14.111431</v>
      </c>
      <c r="D699" s="9">
        <f t="shared" si="1"/>
        <v>10.320355</v>
      </c>
      <c r="E699" s="13">
        <f t="shared" si="2"/>
        <v>-0.124815</v>
      </c>
      <c r="F699" s="13">
        <f t="shared" si="3"/>
        <v>10.44517</v>
      </c>
    </row>
    <row r="700">
      <c r="A700" s="7">
        <v>37544.0</v>
      </c>
      <c r="B700" s="8">
        <v>24.630806</v>
      </c>
      <c r="C700" s="8">
        <v>14.092643</v>
      </c>
      <c r="D700" s="9">
        <f t="shared" si="1"/>
        <v>10.538163</v>
      </c>
      <c r="E700" s="13">
        <f t="shared" si="2"/>
        <v>0.217808</v>
      </c>
      <c r="F700" s="13">
        <f t="shared" si="3"/>
        <v>10.320355</v>
      </c>
    </row>
    <row r="701">
      <c r="A701" s="7">
        <v>37545.0</v>
      </c>
      <c r="B701" s="8">
        <v>24.761568</v>
      </c>
      <c r="C701" s="8">
        <v>12.674781</v>
      </c>
      <c r="D701" s="9">
        <f t="shared" si="1"/>
        <v>12.086787</v>
      </c>
      <c r="E701" s="13">
        <f t="shared" si="2"/>
        <v>1.548624</v>
      </c>
      <c r="F701" s="13">
        <f t="shared" si="3"/>
        <v>10.538163</v>
      </c>
    </row>
    <row r="702">
      <c r="A702" s="7">
        <v>37546.0</v>
      </c>
      <c r="B702" s="8">
        <v>24.8696</v>
      </c>
      <c r="C702" s="8">
        <v>12.32569</v>
      </c>
      <c r="D702" s="9">
        <f t="shared" si="1"/>
        <v>12.54391</v>
      </c>
      <c r="E702" s="13">
        <f t="shared" si="2"/>
        <v>0.457123</v>
      </c>
      <c r="F702" s="13">
        <f t="shared" si="3"/>
        <v>12.086787</v>
      </c>
    </row>
    <row r="703">
      <c r="A703" s="7">
        <v>37547.0</v>
      </c>
      <c r="B703" s="8">
        <v>24.903706</v>
      </c>
      <c r="C703" s="8">
        <v>12.457272</v>
      </c>
      <c r="D703" s="9">
        <f t="shared" si="1"/>
        <v>12.446434</v>
      </c>
      <c r="E703" s="13">
        <f t="shared" si="2"/>
        <v>-0.097476</v>
      </c>
      <c r="F703" s="13">
        <f t="shared" si="3"/>
        <v>12.54391</v>
      </c>
    </row>
    <row r="704">
      <c r="A704" s="7">
        <v>37550.0</v>
      </c>
      <c r="B704" s="8">
        <v>25.529156</v>
      </c>
      <c r="C704" s="8">
        <v>12.889612</v>
      </c>
      <c r="D704" s="9">
        <f t="shared" si="1"/>
        <v>12.639544</v>
      </c>
      <c r="E704" s="13">
        <f t="shared" si="2"/>
        <v>0.19311</v>
      </c>
      <c r="F704" s="13">
        <f t="shared" si="3"/>
        <v>12.446434</v>
      </c>
    </row>
    <row r="705">
      <c r="A705" s="7">
        <v>37551.0</v>
      </c>
      <c r="B705" s="8">
        <v>25.421114</v>
      </c>
      <c r="C705" s="8">
        <v>12.857387</v>
      </c>
      <c r="D705" s="9">
        <f t="shared" si="1"/>
        <v>12.563727</v>
      </c>
      <c r="E705" s="13">
        <f t="shared" si="2"/>
        <v>-0.075817</v>
      </c>
      <c r="F705" s="13">
        <f t="shared" si="3"/>
        <v>12.639544</v>
      </c>
    </row>
    <row r="706">
      <c r="A706" s="7">
        <v>37552.0</v>
      </c>
      <c r="B706" s="8">
        <v>25.352898</v>
      </c>
      <c r="C706" s="8">
        <v>12.873502</v>
      </c>
      <c r="D706" s="9">
        <f t="shared" si="1"/>
        <v>12.479396</v>
      </c>
      <c r="E706" s="13">
        <f t="shared" si="2"/>
        <v>-0.084331</v>
      </c>
      <c r="F706" s="13">
        <f t="shared" si="3"/>
        <v>12.563727</v>
      </c>
    </row>
    <row r="707">
      <c r="A707" s="7">
        <v>37553.0</v>
      </c>
      <c r="B707" s="8">
        <v>25.34721</v>
      </c>
      <c r="C707" s="8">
        <v>12.59154</v>
      </c>
      <c r="D707" s="9">
        <f t="shared" si="1"/>
        <v>12.75567</v>
      </c>
      <c r="E707" s="13">
        <f t="shared" si="2"/>
        <v>0.276274</v>
      </c>
      <c r="F707" s="13">
        <f t="shared" si="3"/>
        <v>12.479396</v>
      </c>
    </row>
    <row r="708">
      <c r="A708" s="7">
        <v>37554.0</v>
      </c>
      <c r="B708" s="8">
        <v>25.125458</v>
      </c>
      <c r="C708" s="8">
        <v>12.613025</v>
      </c>
      <c r="D708" s="9">
        <f t="shared" si="1"/>
        <v>12.512433</v>
      </c>
      <c r="E708" s="13">
        <f t="shared" si="2"/>
        <v>-0.243237</v>
      </c>
      <c r="F708" s="13">
        <f t="shared" si="3"/>
        <v>12.75567</v>
      </c>
    </row>
    <row r="709">
      <c r="A709" s="7">
        <v>37557.0</v>
      </c>
      <c r="B709" s="8">
        <v>24.511385</v>
      </c>
      <c r="C709" s="8">
        <v>12.333746</v>
      </c>
      <c r="D709" s="9">
        <f t="shared" si="1"/>
        <v>12.177639</v>
      </c>
      <c r="E709" s="13">
        <f t="shared" si="2"/>
        <v>-0.334794</v>
      </c>
      <c r="F709" s="13">
        <f t="shared" si="3"/>
        <v>12.512433</v>
      </c>
    </row>
    <row r="710">
      <c r="A710" s="7">
        <v>37558.0</v>
      </c>
      <c r="B710" s="8">
        <v>24.824099</v>
      </c>
      <c r="C710" s="8">
        <v>12.454588</v>
      </c>
      <c r="D710" s="9">
        <f t="shared" si="1"/>
        <v>12.369511</v>
      </c>
      <c r="E710" s="13">
        <f t="shared" si="2"/>
        <v>0.191872</v>
      </c>
      <c r="F710" s="13">
        <f t="shared" si="3"/>
        <v>12.177639</v>
      </c>
    </row>
    <row r="711">
      <c r="A711" s="7">
        <v>37559.0</v>
      </c>
      <c r="B711" s="8">
        <v>24.89234</v>
      </c>
      <c r="C711" s="8">
        <v>12.580797</v>
      </c>
      <c r="D711" s="9">
        <f t="shared" si="1"/>
        <v>12.311543</v>
      </c>
      <c r="E711" s="13">
        <f t="shared" si="2"/>
        <v>-0.057968</v>
      </c>
      <c r="F711" s="13">
        <f t="shared" si="3"/>
        <v>12.369511</v>
      </c>
    </row>
    <row r="712">
      <c r="A712" s="7">
        <v>37560.0</v>
      </c>
      <c r="B712" s="8">
        <v>25.074284</v>
      </c>
      <c r="C712" s="8">
        <v>12.481439</v>
      </c>
      <c r="D712" s="9">
        <f t="shared" si="1"/>
        <v>12.592845</v>
      </c>
      <c r="E712" s="13">
        <f t="shared" si="2"/>
        <v>0.281302</v>
      </c>
      <c r="F712" s="13">
        <f t="shared" si="3"/>
        <v>12.311543</v>
      </c>
    </row>
    <row r="713">
      <c r="A713" s="7">
        <v>37561.0</v>
      </c>
      <c r="B713" s="8">
        <v>25.188002</v>
      </c>
      <c r="C713" s="8">
        <v>12.575434</v>
      </c>
      <c r="D713" s="9">
        <f t="shared" si="1"/>
        <v>12.612568</v>
      </c>
      <c r="E713" s="13">
        <f t="shared" si="2"/>
        <v>0.019723</v>
      </c>
      <c r="F713" s="13">
        <f t="shared" si="3"/>
        <v>12.592845</v>
      </c>
    </row>
    <row r="714">
      <c r="A714" s="7">
        <v>37564.0</v>
      </c>
      <c r="B714" s="8">
        <v>24.693335</v>
      </c>
      <c r="C714" s="8">
        <v>12.271983</v>
      </c>
      <c r="D714" s="9">
        <f t="shared" si="1"/>
        <v>12.421352</v>
      </c>
      <c r="E714" s="13">
        <f t="shared" si="2"/>
        <v>-0.191216</v>
      </c>
      <c r="F714" s="13">
        <f t="shared" si="3"/>
        <v>12.612568</v>
      </c>
    </row>
    <row r="715">
      <c r="A715" s="7">
        <v>37565.0</v>
      </c>
      <c r="B715" s="8">
        <v>25.017429</v>
      </c>
      <c r="C715" s="8">
        <v>12.449218</v>
      </c>
      <c r="D715" s="9">
        <f t="shared" si="1"/>
        <v>12.568211</v>
      </c>
      <c r="E715" s="13">
        <f t="shared" si="2"/>
        <v>0.146859</v>
      </c>
      <c r="F715" s="13">
        <f t="shared" si="3"/>
        <v>12.421352</v>
      </c>
    </row>
    <row r="716">
      <c r="A716" s="7">
        <v>37566.0</v>
      </c>
      <c r="B716" s="8">
        <v>24.750204</v>
      </c>
      <c r="C716" s="8">
        <v>12.191426</v>
      </c>
      <c r="D716" s="9">
        <f t="shared" si="1"/>
        <v>12.558778</v>
      </c>
      <c r="E716" s="13">
        <f t="shared" si="2"/>
        <v>-0.009433</v>
      </c>
      <c r="F716" s="13">
        <f t="shared" si="3"/>
        <v>12.568211</v>
      </c>
    </row>
    <row r="717">
      <c r="A717" s="7">
        <v>37567.0</v>
      </c>
      <c r="B717" s="8">
        <v>24.721766</v>
      </c>
      <c r="C717" s="8">
        <v>12.035674</v>
      </c>
      <c r="D717" s="9">
        <f t="shared" si="1"/>
        <v>12.686092</v>
      </c>
      <c r="E717" s="13">
        <f t="shared" si="2"/>
        <v>0.127314</v>
      </c>
      <c r="F717" s="13">
        <f t="shared" si="3"/>
        <v>12.558778</v>
      </c>
    </row>
    <row r="718">
      <c r="A718" s="7">
        <v>37568.0</v>
      </c>
      <c r="B718" s="8">
        <v>24.89234</v>
      </c>
      <c r="C718" s="8">
        <v>11.955114</v>
      </c>
      <c r="D718" s="9">
        <f t="shared" si="1"/>
        <v>12.937226</v>
      </c>
      <c r="E718" s="13">
        <f t="shared" si="2"/>
        <v>0.251134</v>
      </c>
      <c r="F718" s="13">
        <f t="shared" si="3"/>
        <v>12.686092</v>
      </c>
    </row>
    <row r="719">
      <c r="A719" s="7">
        <v>37571.0</v>
      </c>
      <c r="B719" s="8">
        <v>24.590996</v>
      </c>
      <c r="C719" s="8">
        <v>11.965857</v>
      </c>
      <c r="D719" s="9">
        <f t="shared" si="1"/>
        <v>12.625139</v>
      </c>
      <c r="E719" s="13">
        <f t="shared" si="2"/>
        <v>-0.312087</v>
      </c>
      <c r="F719" s="13">
        <f t="shared" si="3"/>
        <v>12.937226</v>
      </c>
    </row>
    <row r="720">
      <c r="A720" s="7">
        <v>37572.0</v>
      </c>
      <c r="B720" s="8">
        <v>24.136131</v>
      </c>
      <c r="C720" s="8">
        <v>11.898717</v>
      </c>
      <c r="D720" s="9">
        <f t="shared" si="1"/>
        <v>12.237414</v>
      </c>
      <c r="E720" s="13">
        <f t="shared" si="2"/>
        <v>-0.387725</v>
      </c>
      <c r="F720" s="13">
        <f t="shared" si="3"/>
        <v>12.625139</v>
      </c>
    </row>
    <row r="721">
      <c r="A721" s="7">
        <v>37573.0</v>
      </c>
      <c r="B721" s="8">
        <v>24.681967</v>
      </c>
      <c r="C721" s="8">
        <v>12.145771</v>
      </c>
      <c r="D721" s="9">
        <f t="shared" si="1"/>
        <v>12.536196</v>
      </c>
      <c r="E721" s="13">
        <f t="shared" si="2"/>
        <v>0.298782</v>
      </c>
      <c r="F721" s="13">
        <f t="shared" si="3"/>
        <v>12.237414</v>
      </c>
    </row>
    <row r="722">
      <c r="A722" s="7">
        <v>37574.0</v>
      </c>
      <c r="B722" s="8">
        <v>25.159575</v>
      </c>
      <c r="C722" s="8">
        <v>12.121605</v>
      </c>
      <c r="D722" s="9">
        <f t="shared" si="1"/>
        <v>13.03797</v>
      </c>
      <c r="E722" s="13">
        <f t="shared" si="2"/>
        <v>0.501774</v>
      </c>
      <c r="F722" s="13">
        <f t="shared" si="3"/>
        <v>12.536196</v>
      </c>
    </row>
    <row r="723">
      <c r="A723" s="7">
        <v>37575.0</v>
      </c>
      <c r="B723" s="8">
        <v>25.534842</v>
      </c>
      <c r="C723" s="8">
        <v>12.344488</v>
      </c>
      <c r="D723" s="9">
        <f t="shared" si="1"/>
        <v>13.190354</v>
      </c>
      <c r="E723" s="13">
        <f t="shared" si="2"/>
        <v>0.152384</v>
      </c>
      <c r="F723" s="13">
        <f t="shared" si="3"/>
        <v>13.03797</v>
      </c>
    </row>
    <row r="724">
      <c r="A724" s="7">
        <v>37578.0</v>
      </c>
      <c r="B724" s="8">
        <v>25.176628</v>
      </c>
      <c r="C724" s="8">
        <v>12.331066</v>
      </c>
      <c r="D724" s="9">
        <f t="shared" si="1"/>
        <v>12.845562</v>
      </c>
      <c r="E724" s="13">
        <f t="shared" si="2"/>
        <v>-0.344792</v>
      </c>
      <c r="F724" s="13">
        <f t="shared" si="3"/>
        <v>13.190354</v>
      </c>
    </row>
    <row r="725">
      <c r="A725" s="7">
        <v>37579.0</v>
      </c>
      <c r="B725" s="8">
        <v>25.529156</v>
      </c>
      <c r="C725" s="8">
        <v>12.457272</v>
      </c>
      <c r="D725" s="9">
        <f t="shared" si="1"/>
        <v>13.071884</v>
      </c>
      <c r="E725" s="13">
        <f t="shared" si="2"/>
        <v>0.226322</v>
      </c>
      <c r="F725" s="13">
        <f t="shared" si="3"/>
        <v>12.845562</v>
      </c>
    </row>
    <row r="726">
      <c r="A726" s="7">
        <v>37580.0</v>
      </c>
      <c r="B726" s="8">
        <v>24.875299</v>
      </c>
      <c r="C726" s="8">
        <v>12.374027</v>
      </c>
      <c r="D726" s="9">
        <f t="shared" si="1"/>
        <v>12.501272</v>
      </c>
      <c r="E726" s="13">
        <f t="shared" si="2"/>
        <v>-0.570612</v>
      </c>
      <c r="F726" s="13">
        <f t="shared" si="3"/>
        <v>13.071884</v>
      </c>
    </row>
    <row r="727">
      <c r="A727" s="7">
        <v>37581.0</v>
      </c>
      <c r="B727" s="8">
        <v>23.988314</v>
      </c>
      <c r="C727" s="8">
        <v>12.288096</v>
      </c>
      <c r="D727" s="9">
        <f t="shared" si="1"/>
        <v>11.700218</v>
      </c>
      <c r="E727" s="13">
        <f t="shared" si="2"/>
        <v>-0.801054</v>
      </c>
      <c r="F727" s="13">
        <f t="shared" si="3"/>
        <v>12.501272</v>
      </c>
    </row>
    <row r="728">
      <c r="A728" s="7">
        <v>37582.0</v>
      </c>
      <c r="B728" s="8">
        <v>23.897331</v>
      </c>
      <c r="C728" s="8">
        <v>12.194109</v>
      </c>
      <c r="D728" s="9">
        <f t="shared" si="1"/>
        <v>11.703222</v>
      </c>
      <c r="E728" s="13">
        <f t="shared" si="2"/>
        <v>0.003004</v>
      </c>
      <c r="F728" s="13">
        <f t="shared" si="3"/>
        <v>11.700218</v>
      </c>
    </row>
    <row r="729">
      <c r="A729" s="7">
        <v>37585.0</v>
      </c>
      <c r="B729" s="8">
        <v>23.584618</v>
      </c>
      <c r="C729" s="8">
        <v>12.11355</v>
      </c>
      <c r="D729" s="9">
        <f t="shared" si="1"/>
        <v>11.471068</v>
      </c>
      <c r="E729" s="13">
        <f t="shared" si="2"/>
        <v>-0.232154</v>
      </c>
      <c r="F729" s="13">
        <f t="shared" si="3"/>
        <v>11.703222</v>
      </c>
    </row>
    <row r="730">
      <c r="A730" s="7">
        <v>37586.0</v>
      </c>
      <c r="B730" s="8">
        <v>23.584618</v>
      </c>
      <c r="C730" s="8">
        <v>12.083878</v>
      </c>
      <c r="D730" s="9">
        <f t="shared" si="1"/>
        <v>11.50074</v>
      </c>
      <c r="E730" s="13">
        <f t="shared" si="2"/>
        <v>0.029672</v>
      </c>
      <c r="F730" s="13">
        <f t="shared" si="3"/>
        <v>11.471068</v>
      </c>
    </row>
    <row r="731">
      <c r="A731" s="7">
        <v>37587.0</v>
      </c>
      <c r="B731" s="8">
        <v>24.039482</v>
      </c>
      <c r="C731" s="8">
        <v>12.469595</v>
      </c>
      <c r="D731" s="9">
        <f t="shared" si="1"/>
        <v>11.569887</v>
      </c>
      <c r="E731" s="13">
        <f t="shared" si="2"/>
        <v>0.069147</v>
      </c>
      <c r="F731" s="13">
        <f t="shared" si="3"/>
        <v>11.50074</v>
      </c>
    </row>
    <row r="732">
      <c r="A732" s="7">
        <v>37589.0</v>
      </c>
      <c r="B732" s="8">
        <v>24.153189</v>
      </c>
      <c r="C732" s="8">
        <v>12.310451</v>
      </c>
      <c r="D732" s="9">
        <f t="shared" si="1"/>
        <v>11.842738</v>
      </c>
      <c r="E732" s="13">
        <f t="shared" si="2"/>
        <v>0.272851</v>
      </c>
      <c r="F732" s="13">
        <f t="shared" si="3"/>
        <v>11.569887</v>
      </c>
    </row>
    <row r="733">
      <c r="A733" s="7">
        <v>37592.0</v>
      </c>
      <c r="B733" s="8">
        <v>23.999678</v>
      </c>
      <c r="C733" s="8">
        <v>12.191771</v>
      </c>
      <c r="D733" s="9">
        <f t="shared" si="1"/>
        <v>11.807907</v>
      </c>
      <c r="E733" s="13">
        <f t="shared" si="2"/>
        <v>-0.034831</v>
      </c>
      <c r="F733" s="13">
        <f t="shared" si="3"/>
        <v>11.842738</v>
      </c>
    </row>
    <row r="734">
      <c r="A734" s="7">
        <v>37593.0</v>
      </c>
      <c r="B734" s="8">
        <v>24.391993</v>
      </c>
      <c r="C734" s="8">
        <v>12.110852</v>
      </c>
      <c r="D734" s="9">
        <f t="shared" si="1"/>
        <v>12.281141</v>
      </c>
      <c r="E734" s="13">
        <f t="shared" si="2"/>
        <v>0.473234</v>
      </c>
      <c r="F734" s="13">
        <f t="shared" si="3"/>
        <v>11.807907</v>
      </c>
    </row>
    <row r="735">
      <c r="A735" s="7">
        <v>37594.0</v>
      </c>
      <c r="B735" s="8">
        <v>24.745749</v>
      </c>
      <c r="C735" s="8">
        <v>12.310451</v>
      </c>
      <c r="D735" s="9">
        <f t="shared" si="1"/>
        <v>12.435298</v>
      </c>
      <c r="E735" s="13">
        <f t="shared" si="2"/>
        <v>0.154157</v>
      </c>
      <c r="F735" s="13">
        <f t="shared" si="3"/>
        <v>12.281141</v>
      </c>
    </row>
    <row r="736">
      <c r="A736" s="7">
        <v>37595.0</v>
      </c>
      <c r="B736" s="8">
        <v>24.665874</v>
      </c>
      <c r="C736" s="8">
        <v>12.145918</v>
      </c>
      <c r="D736" s="9">
        <f t="shared" si="1"/>
        <v>12.519956</v>
      </c>
      <c r="E736" s="13">
        <f t="shared" si="2"/>
        <v>0.084658</v>
      </c>
      <c r="F736" s="13">
        <f t="shared" si="3"/>
        <v>12.435298</v>
      </c>
    </row>
    <row r="737">
      <c r="A737" s="7">
        <v>37596.0</v>
      </c>
      <c r="B737" s="8">
        <v>25.088087</v>
      </c>
      <c r="C737" s="8">
        <v>12.24572</v>
      </c>
      <c r="D737" s="9">
        <f t="shared" si="1"/>
        <v>12.842367</v>
      </c>
      <c r="E737" s="13">
        <f t="shared" si="2"/>
        <v>0.322411</v>
      </c>
      <c r="F737" s="13">
        <f t="shared" si="3"/>
        <v>12.519956</v>
      </c>
    </row>
    <row r="738">
      <c r="A738" s="7">
        <v>37599.0</v>
      </c>
      <c r="B738" s="8">
        <v>24.654453</v>
      </c>
      <c r="C738" s="8">
        <v>12.164796</v>
      </c>
      <c r="D738" s="9">
        <f t="shared" si="1"/>
        <v>12.489657</v>
      </c>
      <c r="E738" s="13">
        <f t="shared" si="2"/>
        <v>-0.35271</v>
      </c>
      <c r="F738" s="13">
        <f t="shared" si="3"/>
        <v>12.842367</v>
      </c>
    </row>
    <row r="739">
      <c r="A739" s="7">
        <v>37600.0</v>
      </c>
      <c r="B739" s="8">
        <v>24.962582</v>
      </c>
      <c r="C739" s="8">
        <v>12.542418</v>
      </c>
      <c r="D739" s="9">
        <f t="shared" si="1"/>
        <v>12.420164</v>
      </c>
      <c r="E739" s="13">
        <f t="shared" si="2"/>
        <v>-0.069493</v>
      </c>
      <c r="F739" s="13">
        <f t="shared" si="3"/>
        <v>12.489657</v>
      </c>
    </row>
    <row r="740">
      <c r="A740" s="7">
        <v>37601.0</v>
      </c>
      <c r="B740" s="8">
        <v>24.62022</v>
      </c>
      <c r="C740" s="8">
        <v>12.609845</v>
      </c>
      <c r="D740" s="9">
        <f t="shared" si="1"/>
        <v>12.010375</v>
      </c>
      <c r="E740" s="13">
        <f t="shared" si="2"/>
        <v>-0.409789</v>
      </c>
      <c r="F740" s="13">
        <f t="shared" si="3"/>
        <v>12.420164</v>
      </c>
    </row>
    <row r="741">
      <c r="A741" s="7">
        <v>37602.0</v>
      </c>
      <c r="B741" s="8">
        <v>24.63735</v>
      </c>
      <c r="C741" s="8">
        <v>12.372486</v>
      </c>
      <c r="D741" s="9">
        <f t="shared" si="1"/>
        <v>12.264864</v>
      </c>
      <c r="E741" s="13">
        <f t="shared" si="2"/>
        <v>0.254489</v>
      </c>
      <c r="F741" s="13">
        <f t="shared" si="3"/>
        <v>12.010375</v>
      </c>
    </row>
    <row r="742">
      <c r="A742" s="7">
        <v>37603.0</v>
      </c>
      <c r="B742" s="8">
        <v>23.878473</v>
      </c>
      <c r="C742" s="8">
        <v>12.367101</v>
      </c>
      <c r="D742" s="9">
        <f t="shared" si="1"/>
        <v>11.511372</v>
      </c>
      <c r="E742" s="13">
        <f t="shared" si="2"/>
        <v>-0.753492</v>
      </c>
      <c r="F742" s="13">
        <f t="shared" si="3"/>
        <v>12.264864</v>
      </c>
    </row>
    <row r="743">
      <c r="A743" s="7">
        <v>37606.0</v>
      </c>
      <c r="B743" s="8">
        <v>24.192291</v>
      </c>
      <c r="C743" s="8">
        <v>12.334731</v>
      </c>
      <c r="D743" s="9">
        <f t="shared" si="1"/>
        <v>11.85756</v>
      </c>
      <c r="E743" s="13">
        <f t="shared" si="2"/>
        <v>0.346188</v>
      </c>
      <c r="F743" s="13">
        <f t="shared" si="3"/>
        <v>11.511372</v>
      </c>
    </row>
    <row r="744">
      <c r="A744" s="7">
        <v>37607.0</v>
      </c>
      <c r="B744" s="8">
        <v>23.496197</v>
      </c>
      <c r="C744" s="8">
        <v>12.116247</v>
      </c>
      <c r="D744" s="9">
        <f t="shared" si="1"/>
        <v>11.37995</v>
      </c>
      <c r="E744" s="13">
        <f t="shared" si="2"/>
        <v>-0.47761</v>
      </c>
      <c r="F744" s="13">
        <f t="shared" si="3"/>
        <v>11.85756</v>
      </c>
    </row>
    <row r="745">
      <c r="A745" s="7">
        <v>37608.0</v>
      </c>
      <c r="B745" s="8">
        <v>23.307903</v>
      </c>
      <c r="C745" s="8">
        <v>12.013755</v>
      </c>
      <c r="D745" s="9">
        <f t="shared" si="1"/>
        <v>11.294148</v>
      </c>
      <c r="E745" s="13">
        <f t="shared" si="2"/>
        <v>-0.085802</v>
      </c>
      <c r="F745" s="13">
        <f t="shared" si="3"/>
        <v>11.37995</v>
      </c>
    </row>
    <row r="746">
      <c r="A746" s="7">
        <v>37609.0</v>
      </c>
      <c r="B746" s="8">
        <v>23.091091</v>
      </c>
      <c r="C746" s="8">
        <v>11.900464</v>
      </c>
      <c r="D746" s="9">
        <f t="shared" si="1"/>
        <v>11.190627</v>
      </c>
      <c r="E746" s="13">
        <f t="shared" si="2"/>
        <v>-0.103521</v>
      </c>
      <c r="F746" s="13">
        <f t="shared" si="3"/>
        <v>11.294148</v>
      </c>
    </row>
    <row r="747">
      <c r="A747" s="7">
        <v>37610.0</v>
      </c>
      <c r="B747" s="8">
        <v>23.541838</v>
      </c>
      <c r="C747" s="8">
        <v>11.889672</v>
      </c>
      <c r="D747" s="9">
        <f t="shared" si="1"/>
        <v>11.652166</v>
      </c>
      <c r="E747" s="13">
        <f t="shared" si="2"/>
        <v>0.461539</v>
      </c>
      <c r="F747" s="13">
        <f t="shared" si="3"/>
        <v>11.190627</v>
      </c>
    </row>
    <row r="748">
      <c r="A748" s="7">
        <v>37613.0</v>
      </c>
      <c r="B748" s="8">
        <v>23.815714</v>
      </c>
      <c r="C748" s="8">
        <v>11.973291</v>
      </c>
      <c r="D748" s="9">
        <f t="shared" si="1"/>
        <v>11.842423</v>
      </c>
      <c r="E748" s="13">
        <f t="shared" si="2"/>
        <v>0.190257</v>
      </c>
      <c r="F748" s="13">
        <f t="shared" si="3"/>
        <v>11.652166</v>
      </c>
    </row>
    <row r="749">
      <c r="A749" s="7">
        <v>37614.0</v>
      </c>
      <c r="B749" s="8">
        <v>23.964058</v>
      </c>
      <c r="C749" s="8">
        <v>11.930132</v>
      </c>
      <c r="D749" s="9">
        <f t="shared" si="1"/>
        <v>12.033926</v>
      </c>
      <c r="E749" s="13">
        <f t="shared" si="2"/>
        <v>0.191503</v>
      </c>
      <c r="F749" s="13">
        <f t="shared" si="3"/>
        <v>11.842423</v>
      </c>
    </row>
    <row r="750">
      <c r="A750" s="7">
        <v>37616.0</v>
      </c>
      <c r="B750" s="8">
        <v>24.197996</v>
      </c>
      <c r="C750" s="8">
        <v>11.908556</v>
      </c>
      <c r="D750" s="9">
        <f t="shared" si="1"/>
        <v>12.28944</v>
      </c>
      <c r="E750" s="13">
        <f t="shared" si="2"/>
        <v>0.255514</v>
      </c>
      <c r="F750" s="13">
        <f t="shared" si="3"/>
        <v>12.033926</v>
      </c>
    </row>
    <row r="751">
      <c r="A751" s="7">
        <v>37617.0</v>
      </c>
      <c r="B751" s="8">
        <v>23.77578</v>
      </c>
      <c r="C751" s="8">
        <v>11.725142</v>
      </c>
      <c r="D751" s="9">
        <f t="shared" si="1"/>
        <v>12.050638</v>
      </c>
      <c r="E751" s="13">
        <f t="shared" si="2"/>
        <v>-0.238802</v>
      </c>
      <c r="F751" s="13">
        <f t="shared" si="3"/>
        <v>12.28944</v>
      </c>
    </row>
    <row r="752">
      <c r="A752" s="7">
        <v>37620.0</v>
      </c>
      <c r="B752" s="8">
        <v>23.992588</v>
      </c>
      <c r="C752" s="8">
        <v>11.735926</v>
      </c>
      <c r="D752" s="9">
        <f t="shared" si="1"/>
        <v>12.256662</v>
      </c>
      <c r="E752" s="13">
        <f t="shared" si="2"/>
        <v>0.206024</v>
      </c>
      <c r="F752" s="13">
        <f t="shared" si="3"/>
        <v>12.050638</v>
      </c>
    </row>
    <row r="753">
      <c r="A753" s="7">
        <v>37621.0</v>
      </c>
      <c r="B753" s="8">
        <v>24.089586</v>
      </c>
      <c r="C753" s="8">
        <v>11.824939</v>
      </c>
      <c r="D753" s="9">
        <f t="shared" si="1"/>
        <v>12.264647</v>
      </c>
      <c r="E753" s="13">
        <f t="shared" si="2"/>
        <v>0.007985</v>
      </c>
      <c r="F753" s="13">
        <f t="shared" si="3"/>
        <v>12.256662</v>
      </c>
    </row>
    <row r="754">
      <c r="A754" s="7">
        <v>37623.0</v>
      </c>
      <c r="B754" s="8">
        <v>24.591707</v>
      </c>
      <c r="C754" s="8">
        <v>12.097366</v>
      </c>
      <c r="D754" s="9">
        <f t="shared" si="1"/>
        <v>12.494341</v>
      </c>
      <c r="E754" s="13">
        <f t="shared" si="2"/>
        <v>0.229694</v>
      </c>
      <c r="F754" s="13">
        <f t="shared" si="3"/>
        <v>12.264647</v>
      </c>
    </row>
    <row r="755">
      <c r="A755" s="7">
        <v>37624.0</v>
      </c>
      <c r="B755" s="8">
        <v>24.762867</v>
      </c>
      <c r="C755" s="8">
        <v>12.067698</v>
      </c>
      <c r="D755" s="9">
        <f t="shared" si="1"/>
        <v>12.695169</v>
      </c>
      <c r="E755" s="13">
        <f t="shared" si="2"/>
        <v>0.200828</v>
      </c>
      <c r="F755" s="13">
        <f t="shared" si="3"/>
        <v>12.494341</v>
      </c>
    </row>
    <row r="756">
      <c r="A756" s="7">
        <v>37627.0</v>
      </c>
      <c r="B756" s="8">
        <v>24.511816</v>
      </c>
      <c r="C756" s="8">
        <v>12.116247</v>
      </c>
      <c r="D756" s="9">
        <f t="shared" si="1"/>
        <v>12.395569</v>
      </c>
      <c r="E756" s="13">
        <f t="shared" si="2"/>
        <v>-0.2996</v>
      </c>
      <c r="F756" s="13">
        <f t="shared" si="3"/>
        <v>12.695169</v>
      </c>
    </row>
    <row r="757">
      <c r="A757" s="7">
        <v>37628.0</v>
      </c>
      <c r="B757" s="8">
        <v>24.066753</v>
      </c>
      <c r="C757" s="8">
        <v>11.965198000000001</v>
      </c>
      <c r="D757" s="9">
        <f t="shared" si="1"/>
        <v>12.101555</v>
      </c>
      <c r="E757" s="13">
        <f t="shared" si="2"/>
        <v>-0.294014</v>
      </c>
      <c r="F757" s="13">
        <f t="shared" si="3"/>
        <v>12.395569</v>
      </c>
    </row>
    <row r="758">
      <c r="A758" s="7">
        <v>37629.0</v>
      </c>
      <c r="B758" s="8">
        <v>24.363459</v>
      </c>
      <c r="C758" s="8">
        <v>11.886981</v>
      </c>
      <c r="D758" s="9">
        <f t="shared" si="1"/>
        <v>12.476478</v>
      </c>
      <c r="E758" s="13">
        <f t="shared" si="2"/>
        <v>0.374923</v>
      </c>
      <c r="F758" s="13">
        <f t="shared" si="3"/>
        <v>12.101555</v>
      </c>
    </row>
    <row r="759">
      <c r="A759" s="7">
        <v>37630.0</v>
      </c>
      <c r="B759" s="8">
        <v>24.614515</v>
      </c>
      <c r="C759" s="8">
        <v>12.011054</v>
      </c>
      <c r="D759" s="9">
        <f t="shared" si="1"/>
        <v>12.603461</v>
      </c>
      <c r="E759" s="13">
        <f t="shared" si="2"/>
        <v>0.126983</v>
      </c>
      <c r="F759" s="13">
        <f t="shared" si="3"/>
        <v>12.476478</v>
      </c>
    </row>
    <row r="760">
      <c r="A760" s="7">
        <v>37631.0</v>
      </c>
      <c r="B760" s="8">
        <v>24.454762</v>
      </c>
      <c r="C760" s="8">
        <v>12.191771</v>
      </c>
      <c r="D760" s="9">
        <f t="shared" si="1"/>
        <v>12.262991</v>
      </c>
      <c r="E760" s="13">
        <f t="shared" si="2"/>
        <v>-0.34047</v>
      </c>
      <c r="F760" s="13">
        <f t="shared" si="3"/>
        <v>12.603461</v>
      </c>
    </row>
    <row r="761">
      <c r="A761" s="7">
        <v>37634.0</v>
      </c>
      <c r="B761" s="8">
        <v>24.671574</v>
      </c>
      <c r="C761" s="8">
        <v>12.34282</v>
      </c>
      <c r="D761" s="9">
        <f t="shared" si="1"/>
        <v>12.328754</v>
      </c>
      <c r="E761" s="13">
        <f t="shared" si="2"/>
        <v>0.065763</v>
      </c>
      <c r="F761" s="13">
        <f t="shared" si="3"/>
        <v>12.262991</v>
      </c>
    </row>
    <row r="762">
      <c r="A762" s="7">
        <v>37635.0</v>
      </c>
      <c r="B762" s="8">
        <v>24.791393</v>
      </c>
      <c r="C762" s="8">
        <v>12.334731</v>
      </c>
      <c r="D762" s="9">
        <f t="shared" si="1"/>
        <v>12.456662</v>
      </c>
      <c r="E762" s="13">
        <f t="shared" si="2"/>
        <v>0.127908</v>
      </c>
      <c r="F762" s="13">
        <f t="shared" si="3"/>
        <v>12.328754</v>
      </c>
    </row>
    <row r="763">
      <c r="A763" s="7">
        <v>37636.0</v>
      </c>
      <c r="B763" s="8">
        <v>24.500397</v>
      </c>
      <c r="C763" s="8">
        <v>12.110852</v>
      </c>
      <c r="D763" s="9">
        <f t="shared" si="1"/>
        <v>12.389545</v>
      </c>
      <c r="E763" s="13">
        <f t="shared" si="2"/>
        <v>-0.067117</v>
      </c>
      <c r="F763" s="13">
        <f t="shared" si="3"/>
        <v>12.456662</v>
      </c>
    </row>
    <row r="764">
      <c r="A764" s="7">
        <v>37637.0</v>
      </c>
      <c r="B764" s="8">
        <v>24.951159</v>
      </c>
      <c r="C764" s="8">
        <v>12.318545</v>
      </c>
      <c r="D764" s="9">
        <f t="shared" si="1"/>
        <v>12.632614</v>
      </c>
      <c r="E764" s="13">
        <f t="shared" si="2"/>
        <v>0.243069</v>
      </c>
      <c r="F764" s="13">
        <f t="shared" si="3"/>
        <v>12.389545</v>
      </c>
    </row>
    <row r="765">
      <c r="A765" s="7">
        <v>37638.0</v>
      </c>
      <c r="B765" s="8">
        <v>24.905504</v>
      </c>
      <c r="C765" s="8">
        <v>12.164796</v>
      </c>
      <c r="D765" s="9">
        <f t="shared" si="1"/>
        <v>12.740708</v>
      </c>
      <c r="E765" s="13">
        <f t="shared" si="2"/>
        <v>0.108094</v>
      </c>
      <c r="F765" s="13">
        <f t="shared" si="3"/>
        <v>12.632614</v>
      </c>
    </row>
    <row r="766">
      <c r="A766" s="7">
        <v>37642.0</v>
      </c>
      <c r="B766" s="8">
        <v>24.734339</v>
      </c>
      <c r="C766" s="8">
        <v>12.062303</v>
      </c>
      <c r="D766" s="9">
        <f t="shared" si="1"/>
        <v>12.672036</v>
      </c>
      <c r="E766" s="13">
        <f t="shared" si="2"/>
        <v>-0.068672</v>
      </c>
      <c r="F766" s="13">
        <f t="shared" si="3"/>
        <v>12.740708</v>
      </c>
    </row>
    <row r="767">
      <c r="A767" s="7">
        <v>37643.0</v>
      </c>
      <c r="B767" s="8">
        <v>24.420517</v>
      </c>
      <c r="C767" s="8">
        <v>12.016449</v>
      </c>
      <c r="D767" s="9">
        <f t="shared" si="1"/>
        <v>12.404068</v>
      </c>
      <c r="E767" s="13">
        <f t="shared" si="2"/>
        <v>-0.267968</v>
      </c>
      <c r="F767" s="13">
        <f t="shared" si="3"/>
        <v>12.672036</v>
      </c>
    </row>
    <row r="768">
      <c r="A768" s="7">
        <v>37644.0</v>
      </c>
      <c r="B768" s="8">
        <v>23.924128</v>
      </c>
      <c r="C768" s="8">
        <v>11.841122</v>
      </c>
      <c r="D768" s="9">
        <f t="shared" si="1"/>
        <v>12.083006</v>
      </c>
      <c r="E768" s="13">
        <f t="shared" si="2"/>
        <v>-0.321062</v>
      </c>
      <c r="F768" s="13">
        <f t="shared" si="3"/>
        <v>12.404068</v>
      </c>
    </row>
    <row r="769">
      <c r="A769" s="7">
        <v>37645.0</v>
      </c>
      <c r="B769" s="8">
        <v>23.427729</v>
      </c>
      <c r="C769" s="8">
        <v>11.552514</v>
      </c>
      <c r="D769" s="9">
        <f t="shared" si="1"/>
        <v>11.875215</v>
      </c>
      <c r="E769" s="13">
        <f t="shared" si="2"/>
        <v>-0.207791</v>
      </c>
      <c r="F769" s="13">
        <f t="shared" si="3"/>
        <v>12.083006</v>
      </c>
    </row>
    <row r="770">
      <c r="A770" s="7">
        <v>37648.0</v>
      </c>
      <c r="B770" s="8">
        <v>23.13673</v>
      </c>
      <c r="C770" s="8">
        <v>11.271992</v>
      </c>
      <c r="D770" s="9">
        <f t="shared" si="1"/>
        <v>11.864738</v>
      </c>
      <c r="E770" s="13">
        <f t="shared" si="2"/>
        <v>-0.010477</v>
      </c>
      <c r="F770" s="13">
        <f t="shared" si="3"/>
        <v>11.875215</v>
      </c>
    </row>
    <row r="771">
      <c r="A771" s="7">
        <v>37649.0</v>
      </c>
      <c r="B771" s="8">
        <v>23.125322</v>
      </c>
      <c r="C771" s="8">
        <v>11.085883</v>
      </c>
      <c r="D771" s="9">
        <f t="shared" si="1"/>
        <v>12.039439</v>
      </c>
      <c r="E771" s="13">
        <f t="shared" si="2"/>
        <v>0.174701</v>
      </c>
      <c r="F771" s="13">
        <f t="shared" si="3"/>
        <v>11.864738</v>
      </c>
    </row>
    <row r="772">
      <c r="A772" s="7">
        <v>37650.0</v>
      </c>
      <c r="B772" s="8">
        <v>23.113914</v>
      </c>
      <c r="C772" s="8">
        <v>10.937528</v>
      </c>
      <c r="D772" s="9">
        <f t="shared" si="1"/>
        <v>12.176386</v>
      </c>
      <c r="E772" s="13">
        <f t="shared" si="2"/>
        <v>0.136947</v>
      </c>
      <c r="F772" s="13">
        <f t="shared" si="3"/>
        <v>12.039439</v>
      </c>
    </row>
    <row r="773">
      <c r="A773" s="7">
        <v>37651.0</v>
      </c>
      <c r="B773" s="8">
        <v>22.08688</v>
      </c>
      <c r="C773" s="8">
        <v>10.573393</v>
      </c>
      <c r="D773" s="9">
        <f t="shared" si="1"/>
        <v>11.513487</v>
      </c>
      <c r="E773" s="13">
        <f t="shared" si="2"/>
        <v>-0.662899</v>
      </c>
      <c r="F773" s="13">
        <f t="shared" si="3"/>
        <v>12.176386</v>
      </c>
    </row>
    <row r="774">
      <c r="A774" s="7">
        <v>37652.0</v>
      </c>
      <c r="B774" s="8">
        <v>23.096796</v>
      </c>
      <c r="C774" s="8">
        <v>10.913258</v>
      </c>
      <c r="D774" s="9">
        <f t="shared" si="1"/>
        <v>12.183538</v>
      </c>
      <c r="E774" s="13">
        <f t="shared" si="2"/>
        <v>0.670051</v>
      </c>
      <c r="F774" s="13">
        <f t="shared" si="3"/>
        <v>11.513487</v>
      </c>
    </row>
    <row r="775">
      <c r="A775" s="7">
        <v>37655.0</v>
      </c>
      <c r="B775" s="8">
        <v>23.245152</v>
      </c>
      <c r="C775" s="8">
        <v>10.829634</v>
      </c>
      <c r="D775" s="9">
        <f t="shared" si="1"/>
        <v>12.415518</v>
      </c>
      <c r="E775" s="13">
        <f t="shared" si="2"/>
        <v>0.23198</v>
      </c>
      <c r="F775" s="13">
        <f t="shared" si="3"/>
        <v>12.183538</v>
      </c>
    </row>
    <row r="776">
      <c r="A776" s="7">
        <v>37656.0</v>
      </c>
      <c r="B776" s="8">
        <v>23.507601</v>
      </c>
      <c r="C776" s="8">
        <v>10.878187</v>
      </c>
      <c r="D776" s="9">
        <f t="shared" si="1"/>
        <v>12.629414</v>
      </c>
      <c r="E776" s="13">
        <f t="shared" si="2"/>
        <v>0.213896</v>
      </c>
      <c r="F776" s="13">
        <f t="shared" si="3"/>
        <v>12.415518</v>
      </c>
    </row>
    <row r="777">
      <c r="A777" s="7">
        <v>37657.0</v>
      </c>
      <c r="B777" s="8">
        <v>23.439142</v>
      </c>
      <c r="C777" s="8">
        <v>10.802663</v>
      </c>
      <c r="D777" s="9">
        <f t="shared" si="1"/>
        <v>12.636479</v>
      </c>
      <c r="E777" s="13">
        <f t="shared" si="2"/>
        <v>0.007065</v>
      </c>
      <c r="F777" s="13">
        <f t="shared" si="3"/>
        <v>12.629414</v>
      </c>
    </row>
    <row r="778">
      <c r="A778" s="7">
        <v>37658.0</v>
      </c>
      <c r="B778" s="8">
        <v>22.948439</v>
      </c>
      <c r="C778" s="8">
        <v>10.764903</v>
      </c>
      <c r="D778" s="9">
        <f t="shared" si="1"/>
        <v>12.183536</v>
      </c>
      <c r="E778" s="13">
        <f t="shared" si="2"/>
        <v>-0.452943</v>
      </c>
      <c r="F778" s="13">
        <f t="shared" si="3"/>
        <v>12.636479</v>
      </c>
    </row>
    <row r="779">
      <c r="A779" s="7">
        <v>37659.0</v>
      </c>
      <c r="B779" s="8">
        <v>22.258045</v>
      </c>
      <c r="C779" s="8">
        <v>10.662407</v>
      </c>
      <c r="D779" s="9">
        <f t="shared" si="1"/>
        <v>11.595638</v>
      </c>
      <c r="E779" s="13">
        <f t="shared" si="2"/>
        <v>-0.587898</v>
      </c>
      <c r="F779" s="13">
        <f t="shared" si="3"/>
        <v>12.183536</v>
      </c>
    </row>
    <row r="780">
      <c r="A780" s="7">
        <v>37662.0</v>
      </c>
      <c r="B780" s="8">
        <v>22.394989</v>
      </c>
      <c r="C780" s="8">
        <v>10.805366</v>
      </c>
      <c r="D780" s="9">
        <f t="shared" si="1"/>
        <v>11.589623</v>
      </c>
      <c r="E780" s="13">
        <f t="shared" si="2"/>
        <v>-0.006015</v>
      </c>
      <c r="F780" s="13">
        <f t="shared" si="3"/>
        <v>11.595638</v>
      </c>
    </row>
    <row r="781">
      <c r="A781" s="7">
        <v>37663.0</v>
      </c>
      <c r="B781" s="8">
        <v>21.904303</v>
      </c>
      <c r="C781" s="8">
        <v>10.519452</v>
      </c>
      <c r="D781" s="9">
        <f t="shared" si="1"/>
        <v>11.384851</v>
      </c>
      <c r="E781" s="13">
        <f t="shared" si="2"/>
        <v>-0.204772</v>
      </c>
      <c r="F781" s="13">
        <f t="shared" si="3"/>
        <v>11.589623</v>
      </c>
    </row>
    <row r="782">
      <c r="A782" s="7">
        <v>37664.0</v>
      </c>
      <c r="B782" s="8">
        <v>21.915705</v>
      </c>
      <c r="C782" s="8">
        <v>10.719052</v>
      </c>
      <c r="D782" s="9">
        <f t="shared" si="1"/>
        <v>11.196653</v>
      </c>
      <c r="E782" s="13">
        <f t="shared" si="2"/>
        <v>-0.188198</v>
      </c>
      <c r="F782" s="13">
        <f t="shared" si="3"/>
        <v>11.384851</v>
      </c>
    </row>
    <row r="783">
      <c r="A783" s="7">
        <v>37665.0</v>
      </c>
      <c r="B783" s="8">
        <v>22.19528</v>
      </c>
      <c r="C783" s="8">
        <v>10.783784</v>
      </c>
      <c r="D783" s="9">
        <f t="shared" si="1"/>
        <v>11.411496</v>
      </c>
      <c r="E783" s="13">
        <f t="shared" si="2"/>
        <v>0.214843</v>
      </c>
      <c r="F783" s="13">
        <f t="shared" si="3"/>
        <v>11.196653</v>
      </c>
    </row>
    <row r="784">
      <c r="A784" s="7">
        <v>37666.0</v>
      </c>
      <c r="B784" s="8">
        <v>22.743036</v>
      </c>
      <c r="C784" s="8">
        <v>11.004965</v>
      </c>
      <c r="D784" s="9">
        <f t="shared" si="1"/>
        <v>11.738071</v>
      </c>
      <c r="E784" s="13">
        <f t="shared" si="2"/>
        <v>0.326575</v>
      </c>
      <c r="F784" s="13">
        <f t="shared" si="3"/>
        <v>11.411496</v>
      </c>
    </row>
    <row r="785">
      <c r="A785" s="7">
        <v>37670.0</v>
      </c>
      <c r="B785" s="8">
        <v>22.95986</v>
      </c>
      <c r="C785" s="8">
        <v>11.085883</v>
      </c>
      <c r="D785" s="9">
        <f t="shared" si="1"/>
        <v>11.873977</v>
      </c>
      <c r="E785" s="13">
        <f t="shared" si="2"/>
        <v>0.135906</v>
      </c>
      <c r="F785" s="13">
        <f t="shared" si="3"/>
        <v>11.738071</v>
      </c>
    </row>
    <row r="786">
      <c r="A786" s="7">
        <v>37671.0</v>
      </c>
      <c r="B786" s="8">
        <v>22.851444</v>
      </c>
      <c r="C786" s="8">
        <v>10.969901</v>
      </c>
      <c r="D786" s="9">
        <f t="shared" si="1"/>
        <v>11.881543</v>
      </c>
      <c r="E786" s="13">
        <f t="shared" si="2"/>
        <v>0.007566</v>
      </c>
      <c r="F786" s="13">
        <f t="shared" si="3"/>
        <v>11.873977</v>
      </c>
    </row>
    <row r="787">
      <c r="A787" s="7">
        <v>37672.0</v>
      </c>
      <c r="B787" s="8">
        <v>22.457743</v>
      </c>
      <c r="C787" s="8">
        <v>10.802663</v>
      </c>
      <c r="D787" s="9">
        <f t="shared" si="1"/>
        <v>11.65508</v>
      </c>
      <c r="E787" s="13">
        <f t="shared" si="2"/>
        <v>-0.226463</v>
      </c>
      <c r="F787" s="13">
        <f t="shared" si="3"/>
        <v>11.881543</v>
      </c>
    </row>
    <row r="788">
      <c r="A788" s="7">
        <v>37673.0</v>
      </c>
      <c r="B788" s="8">
        <v>22.480579</v>
      </c>
      <c r="C788" s="8">
        <v>10.961806</v>
      </c>
      <c r="D788" s="9">
        <f t="shared" si="1"/>
        <v>11.518773</v>
      </c>
      <c r="E788" s="13">
        <f t="shared" si="2"/>
        <v>-0.136307</v>
      </c>
      <c r="F788" s="13">
        <f t="shared" si="3"/>
        <v>11.65508</v>
      </c>
    </row>
    <row r="789">
      <c r="A789" s="7">
        <v>37676.0</v>
      </c>
      <c r="B789" s="8">
        <v>22.15535</v>
      </c>
      <c r="C789" s="8">
        <v>10.740628</v>
      </c>
      <c r="D789" s="9">
        <f t="shared" si="1"/>
        <v>11.414722</v>
      </c>
      <c r="E789" s="13">
        <f t="shared" si="2"/>
        <v>-0.104051</v>
      </c>
      <c r="F789" s="13">
        <f t="shared" si="3"/>
        <v>11.518773</v>
      </c>
    </row>
    <row r="790">
      <c r="A790" s="7">
        <v>37677.0</v>
      </c>
      <c r="B790" s="8">
        <v>22.161051</v>
      </c>
      <c r="C790" s="8">
        <v>10.891674</v>
      </c>
      <c r="D790" s="9">
        <f t="shared" si="1"/>
        <v>11.269377</v>
      </c>
      <c r="E790" s="13">
        <f t="shared" si="2"/>
        <v>-0.145345</v>
      </c>
      <c r="F790" s="13">
        <f t="shared" si="3"/>
        <v>11.414722</v>
      </c>
    </row>
    <row r="791">
      <c r="A791" s="7">
        <v>37678.0</v>
      </c>
      <c r="B791" s="8">
        <v>21.81872</v>
      </c>
      <c r="C791" s="8">
        <v>10.713655</v>
      </c>
      <c r="D791" s="9">
        <f t="shared" si="1"/>
        <v>11.105065</v>
      </c>
      <c r="E791" s="13">
        <f t="shared" si="2"/>
        <v>-0.164312</v>
      </c>
      <c r="F791" s="13">
        <f t="shared" si="3"/>
        <v>11.269377</v>
      </c>
    </row>
    <row r="792">
      <c r="A792" s="7">
        <v>37679.0</v>
      </c>
      <c r="B792" s="8">
        <v>21.807301</v>
      </c>
      <c r="C792" s="8">
        <v>10.859311</v>
      </c>
      <c r="D792" s="9">
        <f t="shared" si="1"/>
        <v>10.94799</v>
      </c>
      <c r="E792" s="13">
        <f t="shared" si="2"/>
        <v>-0.157075</v>
      </c>
      <c r="F792" s="13">
        <f t="shared" si="3"/>
        <v>11.105065</v>
      </c>
    </row>
    <row r="793">
      <c r="A793" s="7">
        <v>37680.0</v>
      </c>
      <c r="B793" s="8">
        <v>21.864344</v>
      </c>
      <c r="C793" s="8">
        <v>10.848517</v>
      </c>
      <c r="D793" s="9">
        <f t="shared" si="1"/>
        <v>11.015827</v>
      </c>
      <c r="E793" s="13">
        <f t="shared" si="2"/>
        <v>0.067837</v>
      </c>
      <c r="F793" s="13">
        <f t="shared" si="3"/>
        <v>10.94799</v>
      </c>
    </row>
    <row r="794">
      <c r="A794" s="7">
        <v>37683.0</v>
      </c>
      <c r="B794" s="8">
        <v>21.744539</v>
      </c>
      <c r="C794" s="8">
        <v>10.576092</v>
      </c>
      <c r="D794" s="9">
        <f t="shared" si="1"/>
        <v>11.168447</v>
      </c>
      <c r="E794" s="13">
        <f t="shared" si="2"/>
        <v>0.15262</v>
      </c>
      <c r="F794" s="13">
        <f t="shared" si="3"/>
        <v>11.015827</v>
      </c>
    </row>
    <row r="795">
      <c r="A795" s="7">
        <v>37684.0</v>
      </c>
      <c r="B795" s="8">
        <v>21.710304</v>
      </c>
      <c r="C795" s="8">
        <v>10.349518</v>
      </c>
      <c r="D795" s="9">
        <f t="shared" si="1"/>
        <v>11.360786</v>
      </c>
      <c r="E795" s="13">
        <f t="shared" si="2"/>
        <v>0.192339</v>
      </c>
      <c r="F795" s="13">
        <f t="shared" si="3"/>
        <v>11.168447</v>
      </c>
    </row>
    <row r="796">
      <c r="A796" s="7">
        <v>37685.0</v>
      </c>
      <c r="B796" s="8">
        <v>21.282375</v>
      </c>
      <c r="C796" s="8">
        <v>10.128337</v>
      </c>
      <c r="D796" s="9">
        <f t="shared" si="1"/>
        <v>11.154038</v>
      </c>
      <c r="E796" s="13">
        <f t="shared" si="2"/>
        <v>-0.206748</v>
      </c>
      <c r="F796" s="13">
        <f t="shared" si="3"/>
        <v>11.360786</v>
      </c>
    </row>
    <row r="797">
      <c r="A797" s="7">
        <v>37686.0</v>
      </c>
      <c r="B797" s="8">
        <v>21.482088</v>
      </c>
      <c r="C797" s="8">
        <v>10.128337</v>
      </c>
      <c r="D797" s="9">
        <f t="shared" si="1"/>
        <v>11.353751</v>
      </c>
      <c r="E797" s="13">
        <f t="shared" si="2"/>
        <v>0.199713</v>
      </c>
      <c r="F797" s="13">
        <f t="shared" si="3"/>
        <v>11.154038</v>
      </c>
    </row>
    <row r="798">
      <c r="A798" s="7">
        <v>37687.0</v>
      </c>
      <c r="B798" s="8">
        <v>21.967052</v>
      </c>
      <c r="C798" s="8">
        <v>10.168799</v>
      </c>
      <c r="D798" s="9">
        <f t="shared" si="1"/>
        <v>11.798253</v>
      </c>
      <c r="E798" s="13">
        <f t="shared" si="2"/>
        <v>0.444502</v>
      </c>
      <c r="F798" s="13">
        <f t="shared" si="3"/>
        <v>11.353751</v>
      </c>
    </row>
    <row r="799">
      <c r="A799" s="7">
        <v>37690.0</v>
      </c>
      <c r="B799" s="8">
        <v>21.550537</v>
      </c>
      <c r="C799" s="8">
        <v>9.998869</v>
      </c>
      <c r="D799" s="9">
        <f t="shared" si="1"/>
        <v>11.551668</v>
      </c>
      <c r="E799" s="13">
        <f t="shared" si="2"/>
        <v>-0.246585</v>
      </c>
      <c r="F799" s="13">
        <f t="shared" si="3"/>
        <v>11.798253</v>
      </c>
    </row>
    <row r="800">
      <c r="A800" s="7">
        <v>37691.0</v>
      </c>
      <c r="B800" s="8">
        <v>21.510593</v>
      </c>
      <c r="C800" s="8">
        <v>10.158012</v>
      </c>
      <c r="D800" s="9">
        <f t="shared" si="1"/>
        <v>11.352581</v>
      </c>
      <c r="E800" s="13">
        <f t="shared" si="2"/>
        <v>-0.199087</v>
      </c>
      <c r="F800" s="13">
        <f t="shared" si="3"/>
        <v>11.551668</v>
      </c>
    </row>
    <row r="801">
      <c r="A801" s="7">
        <v>37692.0</v>
      </c>
      <c r="B801" s="8">
        <v>21.613716</v>
      </c>
      <c r="C801" s="8">
        <v>10.323511</v>
      </c>
      <c r="D801" s="9">
        <f t="shared" si="1"/>
        <v>11.290205</v>
      </c>
      <c r="E801" s="13">
        <f t="shared" si="2"/>
        <v>-0.062376</v>
      </c>
      <c r="F801" s="13">
        <f t="shared" si="3"/>
        <v>11.352581</v>
      </c>
    </row>
    <row r="802">
      <c r="A802" s="7">
        <v>37693.0</v>
      </c>
      <c r="B802" s="8">
        <v>22.26104</v>
      </c>
      <c r="C802" s="8">
        <v>10.703356</v>
      </c>
      <c r="D802" s="9">
        <f t="shared" si="1"/>
        <v>11.557684</v>
      </c>
      <c r="E802" s="13">
        <f t="shared" si="2"/>
        <v>0.267479</v>
      </c>
      <c r="F802" s="13">
        <f t="shared" si="3"/>
        <v>11.290205</v>
      </c>
    </row>
    <row r="803">
      <c r="A803" s="7">
        <v>37694.0</v>
      </c>
      <c r="B803" s="8">
        <v>22.34124</v>
      </c>
      <c r="C803" s="8">
        <v>10.825448</v>
      </c>
      <c r="D803" s="9">
        <f t="shared" si="1"/>
        <v>11.515792</v>
      </c>
      <c r="E803" s="13">
        <f t="shared" si="2"/>
        <v>-0.041892</v>
      </c>
      <c r="F803" s="13">
        <f t="shared" si="3"/>
        <v>11.557684</v>
      </c>
    </row>
    <row r="804">
      <c r="A804" s="7">
        <v>37697.0</v>
      </c>
      <c r="B804" s="8">
        <v>23.143234</v>
      </c>
      <c r="C804" s="8">
        <v>11.121175</v>
      </c>
      <c r="D804" s="9">
        <f t="shared" si="1"/>
        <v>12.022059</v>
      </c>
      <c r="E804" s="13">
        <f t="shared" si="2"/>
        <v>0.506267</v>
      </c>
      <c r="F804" s="13">
        <f t="shared" si="3"/>
        <v>11.515792</v>
      </c>
    </row>
    <row r="805">
      <c r="A805" s="7">
        <v>37698.0</v>
      </c>
      <c r="B805" s="8">
        <v>23.034395</v>
      </c>
      <c r="C805" s="8">
        <v>11.115754</v>
      </c>
      <c r="D805" s="9">
        <f t="shared" si="1"/>
        <v>11.918641</v>
      </c>
      <c r="E805" s="13">
        <f t="shared" si="2"/>
        <v>-0.103418</v>
      </c>
      <c r="F805" s="13">
        <f t="shared" si="3"/>
        <v>12.022059</v>
      </c>
    </row>
    <row r="806">
      <c r="A806" s="7">
        <v>37699.0</v>
      </c>
      <c r="B806" s="8">
        <v>23.177593</v>
      </c>
      <c r="C806" s="8">
        <v>11.343656</v>
      </c>
      <c r="D806" s="9">
        <f t="shared" si="1"/>
        <v>11.833937</v>
      </c>
      <c r="E806" s="13">
        <f t="shared" si="2"/>
        <v>-0.084704</v>
      </c>
      <c r="F806" s="13">
        <f t="shared" si="3"/>
        <v>11.918641</v>
      </c>
    </row>
    <row r="807">
      <c r="A807" s="7">
        <v>37700.0</v>
      </c>
      <c r="B807" s="8">
        <v>23.000013</v>
      </c>
      <c r="C807" s="8">
        <v>11.267687</v>
      </c>
      <c r="D807" s="9">
        <f t="shared" si="1"/>
        <v>11.732326</v>
      </c>
      <c r="E807" s="13">
        <f t="shared" si="2"/>
        <v>-0.101611</v>
      </c>
      <c r="F807" s="13">
        <f t="shared" si="3"/>
        <v>11.833937</v>
      </c>
    </row>
    <row r="808">
      <c r="A808" s="7">
        <v>37701.0</v>
      </c>
      <c r="B808" s="8">
        <v>23.773365</v>
      </c>
      <c r="C808" s="8">
        <v>11.463037</v>
      </c>
      <c r="D808" s="9">
        <f t="shared" si="1"/>
        <v>12.310328</v>
      </c>
      <c r="E808" s="13">
        <f t="shared" si="2"/>
        <v>0.578002</v>
      </c>
      <c r="F808" s="13">
        <f t="shared" si="3"/>
        <v>11.732326</v>
      </c>
    </row>
    <row r="809">
      <c r="A809" s="7">
        <v>37704.0</v>
      </c>
      <c r="B809" s="8">
        <v>22.959917</v>
      </c>
      <c r="C809" s="8">
        <v>11.09947</v>
      </c>
      <c r="D809" s="9">
        <f t="shared" si="1"/>
        <v>11.860447</v>
      </c>
      <c r="E809" s="13">
        <f t="shared" si="2"/>
        <v>-0.449881</v>
      </c>
      <c r="F809" s="13">
        <f t="shared" si="3"/>
        <v>12.310328</v>
      </c>
    </row>
    <row r="810">
      <c r="A810" s="7">
        <v>37705.0</v>
      </c>
      <c r="B810" s="8">
        <v>22.971365</v>
      </c>
      <c r="C810" s="8">
        <v>11.123886</v>
      </c>
      <c r="D810" s="9">
        <f t="shared" si="1"/>
        <v>11.847479</v>
      </c>
      <c r="E810" s="13">
        <f t="shared" si="2"/>
        <v>-0.012968</v>
      </c>
      <c r="F810" s="13">
        <f t="shared" si="3"/>
        <v>11.860447</v>
      </c>
    </row>
    <row r="811">
      <c r="A811" s="7">
        <v>37706.0</v>
      </c>
      <c r="B811" s="8">
        <v>22.810972</v>
      </c>
      <c r="C811" s="8">
        <v>11.050638</v>
      </c>
      <c r="D811" s="9">
        <f t="shared" si="1"/>
        <v>11.760334</v>
      </c>
      <c r="E811" s="13">
        <f t="shared" si="2"/>
        <v>-0.087145</v>
      </c>
      <c r="F811" s="13">
        <f t="shared" si="3"/>
        <v>11.847479</v>
      </c>
    </row>
    <row r="812">
      <c r="A812" s="7">
        <v>37707.0</v>
      </c>
      <c r="B812" s="8">
        <v>23.080227</v>
      </c>
      <c r="C812" s="8">
        <v>11.085904</v>
      </c>
      <c r="D812" s="9">
        <f t="shared" si="1"/>
        <v>11.994323</v>
      </c>
      <c r="E812" s="13">
        <f t="shared" si="2"/>
        <v>0.233989</v>
      </c>
      <c r="F812" s="13">
        <f t="shared" si="3"/>
        <v>11.760334</v>
      </c>
    </row>
    <row r="813">
      <c r="A813" s="7">
        <v>37708.0</v>
      </c>
      <c r="B813" s="8">
        <v>22.856806</v>
      </c>
      <c r="C813" s="8">
        <v>11.050638</v>
      </c>
      <c r="D813" s="9">
        <f t="shared" si="1"/>
        <v>11.806168</v>
      </c>
      <c r="E813" s="13">
        <f t="shared" si="2"/>
        <v>-0.188155</v>
      </c>
      <c r="F813" s="13">
        <f t="shared" si="3"/>
        <v>11.994323</v>
      </c>
    </row>
    <row r="814">
      <c r="A814" s="7">
        <v>37711.0</v>
      </c>
      <c r="B814" s="8">
        <v>22.914085</v>
      </c>
      <c r="C814" s="8">
        <v>10.982808</v>
      </c>
      <c r="D814" s="9">
        <f t="shared" si="1"/>
        <v>11.931277</v>
      </c>
      <c r="E814" s="13">
        <f t="shared" si="2"/>
        <v>0.125109</v>
      </c>
      <c r="F814" s="13">
        <f t="shared" si="3"/>
        <v>11.806168</v>
      </c>
    </row>
    <row r="815">
      <c r="A815" s="7">
        <v>37712.0</v>
      </c>
      <c r="B815" s="8">
        <v>22.90263</v>
      </c>
      <c r="C815" s="8">
        <v>10.958391</v>
      </c>
      <c r="D815" s="9">
        <f t="shared" si="1"/>
        <v>11.944239</v>
      </c>
      <c r="E815" s="13">
        <f t="shared" si="2"/>
        <v>0.012962</v>
      </c>
      <c r="F815" s="13">
        <f t="shared" si="3"/>
        <v>11.931277</v>
      </c>
    </row>
    <row r="816">
      <c r="A816" s="7">
        <v>37713.0</v>
      </c>
      <c r="B816" s="8">
        <v>22.742235</v>
      </c>
      <c r="C816" s="8">
        <v>11.245984</v>
      </c>
      <c r="D816" s="9">
        <f t="shared" si="1"/>
        <v>11.496251</v>
      </c>
      <c r="E816" s="13">
        <f t="shared" si="2"/>
        <v>-0.447988</v>
      </c>
      <c r="F816" s="13">
        <f t="shared" si="3"/>
        <v>11.944239</v>
      </c>
    </row>
    <row r="817">
      <c r="A817" s="7">
        <v>37714.0</v>
      </c>
      <c r="B817" s="8">
        <v>21.865768</v>
      </c>
      <c r="C817" s="8">
        <v>11.178155</v>
      </c>
      <c r="D817" s="9">
        <f t="shared" si="1"/>
        <v>10.687613</v>
      </c>
      <c r="E817" s="13">
        <f t="shared" si="2"/>
        <v>-0.808638</v>
      </c>
      <c r="F817" s="13">
        <f t="shared" si="3"/>
        <v>11.496251</v>
      </c>
    </row>
    <row r="818">
      <c r="A818" s="7">
        <v>37715.0</v>
      </c>
      <c r="B818" s="8">
        <v>22.135014</v>
      </c>
      <c r="C818" s="8">
        <v>11.36808</v>
      </c>
      <c r="D818" s="9">
        <f t="shared" si="1"/>
        <v>10.766934</v>
      </c>
      <c r="E818" s="13">
        <f t="shared" si="2"/>
        <v>0.079321</v>
      </c>
      <c r="F818" s="13">
        <f t="shared" si="3"/>
        <v>10.687613</v>
      </c>
    </row>
    <row r="819">
      <c r="A819" s="7">
        <v>37718.0</v>
      </c>
      <c r="B819" s="8">
        <v>22.29541</v>
      </c>
      <c r="C819" s="8">
        <v>11.313812</v>
      </c>
      <c r="D819" s="9">
        <f t="shared" si="1"/>
        <v>10.981598</v>
      </c>
      <c r="E819" s="13">
        <f t="shared" si="2"/>
        <v>0.214664</v>
      </c>
      <c r="F819" s="13">
        <f t="shared" si="3"/>
        <v>10.766934</v>
      </c>
    </row>
    <row r="820">
      <c r="A820" s="7">
        <v>37719.0</v>
      </c>
      <c r="B820" s="8">
        <v>22.472996</v>
      </c>
      <c r="C820" s="8">
        <v>11.354504</v>
      </c>
      <c r="D820" s="9">
        <f t="shared" si="1"/>
        <v>11.118492</v>
      </c>
      <c r="E820" s="13">
        <f t="shared" si="2"/>
        <v>0.136894</v>
      </c>
      <c r="F820" s="13">
        <f t="shared" si="3"/>
        <v>10.981598</v>
      </c>
    </row>
    <row r="821">
      <c r="A821" s="7">
        <v>37720.0</v>
      </c>
      <c r="B821" s="8">
        <v>22.56465</v>
      </c>
      <c r="C821" s="8">
        <v>11.305668</v>
      </c>
      <c r="D821" s="9">
        <f t="shared" si="1"/>
        <v>11.258982</v>
      </c>
      <c r="E821" s="13">
        <f t="shared" si="2"/>
        <v>0.14049</v>
      </c>
      <c r="F821" s="13">
        <f t="shared" si="3"/>
        <v>11.118492</v>
      </c>
    </row>
    <row r="822">
      <c r="A822" s="7">
        <v>37721.0</v>
      </c>
      <c r="B822" s="8">
        <v>22.793791</v>
      </c>
      <c r="C822" s="8">
        <v>11.243267</v>
      </c>
      <c r="D822" s="9">
        <f t="shared" si="1"/>
        <v>11.550524</v>
      </c>
      <c r="E822" s="13">
        <f t="shared" si="2"/>
        <v>0.291542</v>
      </c>
      <c r="F822" s="13">
        <f t="shared" si="3"/>
        <v>11.258982</v>
      </c>
    </row>
    <row r="823">
      <c r="A823" s="7">
        <v>37722.0</v>
      </c>
      <c r="B823" s="8">
        <v>23.068756</v>
      </c>
      <c r="C823" s="8">
        <v>11.240553</v>
      </c>
      <c r="D823" s="9">
        <f t="shared" si="1"/>
        <v>11.828203</v>
      </c>
      <c r="E823" s="13">
        <f t="shared" si="2"/>
        <v>0.277679</v>
      </c>
      <c r="F823" s="13">
        <f t="shared" si="3"/>
        <v>11.550524</v>
      </c>
    </row>
    <row r="824">
      <c r="A824" s="7">
        <v>37725.0</v>
      </c>
      <c r="B824" s="8">
        <v>23.469749</v>
      </c>
      <c r="C824" s="8">
        <v>11.506444</v>
      </c>
      <c r="D824" s="9">
        <f t="shared" si="1"/>
        <v>11.963305</v>
      </c>
      <c r="E824" s="13">
        <f t="shared" si="2"/>
        <v>0.135102</v>
      </c>
      <c r="F824" s="13">
        <f t="shared" si="3"/>
        <v>11.828203</v>
      </c>
    </row>
    <row r="825">
      <c r="A825" s="7">
        <v>37726.0</v>
      </c>
      <c r="B825" s="8">
        <v>23.240614</v>
      </c>
      <c r="C825" s="8">
        <v>11.539001</v>
      </c>
      <c r="D825" s="9">
        <f t="shared" si="1"/>
        <v>11.701613</v>
      </c>
      <c r="E825" s="13">
        <f t="shared" si="2"/>
        <v>-0.261692</v>
      </c>
      <c r="F825" s="13">
        <f t="shared" si="3"/>
        <v>11.963305</v>
      </c>
    </row>
    <row r="826">
      <c r="A826" s="7">
        <v>37727.0</v>
      </c>
      <c r="B826" s="8">
        <v>22.856806</v>
      </c>
      <c r="C826" s="8">
        <v>10.825448</v>
      </c>
      <c r="D826" s="9">
        <f t="shared" si="1"/>
        <v>12.031358</v>
      </c>
      <c r="E826" s="13">
        <f t="shared" si="2"/>
        <v>0.329745</v>
      </c>
      <c r="F826" s="13">
        <f t="shared" si="3"/>
        <v>11.701613</v>
      </c>
    </row>
    <row r="827">
      <c r="A827" s="7">
        <v>37728.0</v>
      </c>
      <c r="B827" s="8">
        <v>24.369131</v>
      </c>
      <c r="C827" s="8">
        <v>10.9611</v>
      </c>
      <c r="D827" s="9">
        <f t="shared" si="1"/>
        <v>13.408031</v>
      </c>
      <c r="E827" s="13">
        <f t="shared" si="2"/>
        <v>1.376673</v>
      </c>
      <c r="F827" s="13">
        <f t="shared" si="3"/>
        <v>12.031358</v>
      </c>
    </row>
    <row r="828">
      <c r="A828" s="7">
        <v>37732.0</v>
      </c>
      <c r="B828" s="8">
        <v>23.968143</v>
      </c>
      <c r="C828" s="8">
        <v>10.882423</v>
      </c>
      <c r="D828" s="9">
        <f t="shared" si="1"/>
        <v>13.08572</v>
      </c>
      <c r="E828" s="13">
        <f t="shared" si="2"/>
        <v>-0.322311</v>
      </c>
      <c r="F828" s="13">
        <f t="shared" si="3"/>
        <v>13.408031</v>
      </c>
    </row>
    <row r="829">
      <c r="A829" s="7">
        <v>37733.0</v>
      </c>
      <c r="B829" s="8">
        <v>24.231647</v>
      </c>
      <c r="C829" s="8">
        <v>10.963814</v>
      </c>
      <c r="D829" s="9">
        <f t="shared" si="1"/>
        <v>13.267833</v>
      </c>
      <c r="E829" s="13">
        <f t="shared" si="2"/>
        <v>0.182113</v>
      </c>
      <c r="F829" s="13">
        <f t="shared" si="3"/>
        <v>13.08572</v>
      </c>
    </row>
    <row r="830">
      <c r="A830" s="7">
        <v>37734.0</v>
      </c>
      <c r="B830" s="8">
        <v>24.632658</v>
      </c>
      <c r="C830" s="8">
        <v>10.852577</v>
      </c>
      <c r="D830" s="9">
        <f t="shared" si="1"/>
        <v>13.780081</v>
      </c>
      <c r="E830" s="13">
        <f t="shared" si="2"/>
        <v>0.512248</v>
      </c>
      <c r="F830" s="13">
        <f t="shared" si="3"/>
        <v>13.267833</v>
      </c>
    </row>
    <row r="831">
      <c r="A831" s="7">
        <v>37735.0</v>
      </c>
      <c r="B831" s="8">
        <v>24.821697</v>
      </c>
      <c r="C831" s="8">
        <v>10.828155</v>
      </c>
      <c r="D831" s="9">
        <f t="shared" si="1"/>
        <v>13.993542</v>
      </c>
      <c r="E831" s="13">
        <f t="shared" si="2"/>
        <v>0.213461</v>
      </c>
      <c r="F831" s="13">
        <f t="shared" si="3"/>
        <v>13.780081</v>
      </c>
    </row>
    <row r="832">
      <c r="A832" s="7">
        <v>37736.0</v>
      </c>
      <c r="B832" s="8">
        <v>24.43215</v>
      </c>
      <c r="C832" s="8">
        <v>10.695215</v>
      </c>
      <c r="D832" s="9">
        <f t="shared" si="1"/>
        <v>13.736935</v>
      </c>
      <c r="E832" s="13">
        <f t="shared" si="2"/>
        <v>-0.256607</v>
      </c>
      <c r="F832" s="13">
        <f t="shared" si="3"/>
        <v>13.993542</v>
      </c>
    </row>
    <row r="833">
      <c r="A833" s="7">
        <v>37739.0</v>
      </c>
      <c r="B833" s="8">
        <v>24.89043</v>
      </c>
      <c r="C833" s="8">
        <v>10.942112</v>
      </c>
      <c r="D833" s="9">
        <f t="shared" si="1"/>
        <v>13.948318</v>
      </c>
      <c r="E833" s="13">
        <f t="shared" si="2"/>
        <v>0.211383</v>
      </c>
      <c r="F833" s="13">
        <f t="shared" si="3"/>
        <v>13.736935</v>
      </c>
    </row>
    <row r="834">
      <c r="A834" s="7">
        <v>37740.0</v>
      </c>
      <c r="B834" s="8">
        <v>24.884689</v>
      </c>
      <c r="C834" s="8">
        <v>11.077765</v>
      </c>
      <c r="D834" s="9">
        <f t="shared" si="1"/>
        <v>13.806924</v>
      </c>
      <c r="E834" s="13">
        <f t="shared" si="2"/>
        <v>-0.141394</v>
      </c>
      <c r="F834" s="13">
        <f t="shared" si="3"/>
        <v>13.948318</v>
      </c>
    </row>
    <row r="835">
      <c r="A835" s="7">
        <v>37741.0</v>
      </c>
      <c r="B835" s="8">
        <v>24.793047</v>
      </c>
      <c r="C835" s="8">
        <v>10.9611</v>
      </c>
      <c r="D835" s="9">
        <f t="shared" si="1"/>
        <v>13.831947</v>
      </c>
      <c r="E835" s="13">
        <f t="shared" si="2"/>
        <v>0.025023</v>
      </c>
      <c r="F835" s="13">
        <f t="shared" si="3"/>
        <v>13.806924</v>
      </c>
    </row>
    <row r="836">
      <c r="A836" s="7">
        <v>37742.0</v>
      </c>
      <c r="B836" s="8">
        <v>25.068007</v>
      </c>
      <c r="C836" s="8">
        <v>10.971956</v>
      </c>
      <c r="D836" s="9">
        <f t="shared" si="1"/>
        <v>14.096051</v>
      </c>
      <c r="E836" s="13">
        <f t="shared" si="2"/>
        <v>0.264104</v>
      </c>
      <c r="F836" s="13">
        <f t="shared" si="3"/>
        <v>13.831947</v>
      </c>
    </row>
    <row r="837">
      <c r="A837" s="7">
        <v>37743.0</v>
      </c>
      <c r="B837" s="8">
        <v>24.878969</v>
      </c>
      <c r="C837" s="8">
        <v>11.123886</v>
      </c>
      <c r="D837" s="9">
        <f t="shared" si="1"/>
        <v>13.755083</v>
      </c>
      <c r="E837" s="13">
        <f t="shared" si="2"/>
        <v>-0.340968</v>
      </c>
      <c r="F837" s="13">
        <f t="shared" si="3"/>
        <v>14.096051</v>
      </c>
    </row>
    <row r="838">
      <c r="A838" s="7">
        <v>37746.0</v>
      </c>
      <c r="B838" s="8">
        <v>24.793047</v>
      </c>
      <c r="C838" s="8">
        <v>10.996376</v>
      </c>
      <c r="D838" s="9">
        <f t="shared" si="1"/>
        <v>13.796671</v>
      </c>
      <c r="E838" s="13">
        <f t="shared" si="2"/>
        <v>0.041588</v>
      </c>
      <c r="F838" s="13">
        <f t="shared" si="3"/>
        <v>13.755083</v>
      </c>
    </row>
    <row r="839">
      <c r="A839" s="7">
        <v>37747.0</v>
      </c>
      <c r="B839" s="8">
        <v>24.856064</v>
      </c>
      <c r="C839" s="8">
        <v>11.12932</v>
      </c>
      <c r="D839" s="9">
        <f t="shared" si="1"/>
        <v>13.726744</v>
      </c>
      <c r="E839" s="13">
        <f t="shared" si="2"/>
        <v>-0.069927</v>
      </c>
      <c r="F839" s="13">
        <f t="shared" si="3"/>
        <v>13.796671</v>
      </c>
    </row>
    <row r="840">
      <c r="A840" s="7">
        <v>37748.0</v>
      </c>
      <c r="B840" s="8">
        <v>24.81023</v>
      </c>
      <c r="C840" s="8">
        <v>11.739774</v>
      </c>
      <c r="D840" s="9">
        <f t="shared" si="1"/>
        <v>13.070456</v>
      </c>
      <c r="E840" s="13">
        <f t="shared" si="2"/>
        <v>-0.656288</v>
      </c>
      <c r="F840" s="13">
        <f t="shared" si="3"/>
        <v>13.726744</v>
      </c>
    </row>
    <row r="841">
      <c r="A841" s="7">
        <v>37749.0</v>
      </c>
      <c r="B841" s="8">
        <v>24.689932</v>
      </c>
      <c r="C841" s="8">
        <v>11.633963</v>
      </c>
      <c r="D841" s="9">
        <f t="shared" si="1"/>
        <v>13.055969</v>
      </c>
      <c r="E841" s="13">
        <f t="shared" si="2"/>
        <v>-0.014487</v>
      </c>
      <c r="F841" s="13">
        <f t="shared" si="3"/>
        <v>13.070456</v>
      </c>
    </row>
    <row r="842">
      <c r="A842" s="7">
        <v>37750.0</v>
      </c>
      <c r="B842" s="8">
        <v>25.027905</v>
      </c>
      <c r="C842" s="8">
        <v>11.935119</v>
      </c>
      <c r="D842" s="9">
        <f t="shared" si="1"/>
        <v>13.092786</v>
      </c>
      <c r="E842" s="13">
        <f t="shared" si="2"/>
        <v>0.036817</v>
      </c>
      <c r="F842" s="13">
        <f t="shared" si="3"/>
        <v>13.055969</v>
      </c>
    </row>
    <row r="843">
      <c r="A843" s="7">
        <v>37753.0</v>
      </c>
      <c r="B843" s="8">
        <v>25.022186</v>
      </c>
      <c r="C843" s="8">
        <v>12.073489</v>
      </c>
      <c r="D843" s="9">
        <f t="shared" si="1"/>
        <v>12.948697</v>
      </c>
      <c r="E843" s="13">
        <f t="shared" si="2"/>
        <v>-0.144089</v>
      </c>
      <c r="F843" s="13">
        <f t="shared" si="3"/>
        <v>13.092786</v>
      </c>
    </row>
    <row r="844">
      <c r="A844" s="7">
        <v>37754.0</v>
      </c>
      <c r="B844" s="8">
        <v>24.901882</v>
      </c>
      <c r="C844" s="8">
        <v>12.005666</v>
      </c>
      <c r="D844" s="9">
        <f t="shared" si="1"/>
        <v>12.896216</v>
      </c>
      <c r="E844" s="13">
        <f t="shared" si="2"/>
        <v>-0.052481</v>
      </c>
      <c r="F844" s="13">
        <f t="shared" si="3"/>
        <v>12.948697</v>
      </c>
    </row>
    <row r="845">
      <c r="A845" s="7">
        <v>37755.0</v>
      </c>
      <c r="B845" s="8">
        <v>24.844591</v>
      </c>
      <c r="C845" s="8">
        <v>12.005666</v>
      </c>
      <c r="D845" s="9">
        <f t="shared" si="1"/>
        <v>12.838925</v>
      </c>
      <c r="E845" s="13">
        <f t="shared" si="2"/>
        <v>-0.057291</v>
      </c>
      <c r="F845" s="13">
        <f t="shared" si="3"/>
        <v>12.896216</v>
      </c>
    </row>
    <row r="846">
      <c r="A846" s="7">
        <v>37756.0</v>
      </c>
      <c r="B846" s="8">
        <v>25.073734</v>
      </c>
      <c r="C846" s="8">
        <v>12.111471</v>
      </c>
      <c r="D846" s="9">
        <f t="shared" si="1"/>
        <v>12.962263</v>
      </c>
      <c r="E846" s="13">
        <f t="shared" si="2"/>
        <v>0.123338</v>
      </c>
      <c r="F846" s="13">
        <f t="shared" si="3"/>
        <v>12.838925</v>
      </c>
    </row>
    <row r="847">
      <c r="A847" s="7">
        <v>37757.0</v>
      </c>
      <c r="B847" s="8">
        <v>24.804482</v>
      </c>
      <c r="C847" s="8">
        <v>11.924267</v>
      </c>
      <c r="D847" s="9">
        <f t="shared" si="1"/>
        <v>12.880215</v>
      </c>
      <c r="E847" s="13">
        <f t="shared" si="2"/>
        <v>-0.082048</v>
      </c>
      <c r="F847" s="13">
        <f t="shared" si="3"/>
        <v>12.962263</v>
      </c>
    </row>
    <row r="848">
      <c r="A848" s="7">
        <v>37760.0</v>
      </c>
      <c r="B848" s="8">
        <v>24.62118</v>
      </c>
      <c r="C848" s="8">
        <v>11.967676</v>
      </c>
      <c r="D848" s="9">
        <f t="shared" si="1"/>
        <v>12.653504</v>
      </c>
      <c r="E848" s="13">
        <f t="shared" si="2"/>
        <v>-0.226711</v>
      </c>
      <c r="F848" s="13">
        <f t="shared" si="3"/>
        <v>12.880215</v>
      </c>
    </row>
    <row r="849">
      <c r="A849" s="7">
        <v>37761.0</v>
      </c>
      <c r="B849" s="8">
        <v>24.632658</v>
      </c>
      <c r="C849" s="8">
        <v>12.078916</v>
      </c>
      <c r="D849" s="9">
        <f t="shared" si="1"/>
        <v>12.553742</v>
      </c>
      <c r="E849" s="13">
        <f t="shared" si="2"/>
        <v>-0.099762</v>
      </c>
      <c r="F849" s="13">
        <f t="shared" si="3"/>
        <v>12.653504</v>
      </c>
    </row>
    <row r="850">
      <c r="A850" s="7">
        <v>37762.0</v>
      </c>
      <c r="B850" s="8">
        <v>24.804482</v>
      </c>
      <c r="C850" s="8">
        <v>11.975817</v>
      </c>
      <c r="D850" s="9">
        <f t="shared" si="1"/>
        <v>12.828665</v>
      </c>
      <c r="E850" s="13">
        <f t="shared" si="2"/>
        <v>0.274923</v>
      </c>
      <c r="F850" s="13">
        <f t="shared" si="3"/>
        <v>12.553742</v>
      </c>
    </row>
    <row r="851">
      <c r="A851" s="7">
        <v>37763.0</v>
      </c>
      <c r="B851" s="8">
        <v>25.050837</v>
      </c>
      <c r="C851" s="8">
        <v>12.081631</v>
      </c>
      <c r="D851" s="9">
        <f t="shared" si="1"/>
        <v>12.969206</v>
      </c>
      <c r="E851" s="13">
        <f t="shared" si="2"/>
        <v>0.140541</v>
      </c>
      <c r="F851" s="13">
        <f t="shared" si="3"/>
        <v>12.828665</v>
      </c>
    </row>
    <row r="852">
      <c r="A852" s="7">
        <v>37764.0</v>
      </c>
      <c r="B852" s="8">
        <v>24.953438</v>
      </c>
      <c r="C852" s="8">
        <v>11.989383</v>
      </c>
      <c r="D852" s="9">
        <f t="shared" si="1"/>
        <v>12.964055</v>
      </c>
      <c r="E852" s="13">
        <f t="shared" si="2"/>
        <v>-0.005151</v>
      </c>
      <c r="F852" s="13">
        <f t="shared" si="3"/>
        <v>12.969206</v>
      </c>
    </row>
    <row r="853">
      <c r="A853" s="7">
        <v>37768.0</v>
      </c>
      <c r="B853" s="8">
        <v>25.308622</v>
      </c>
      <c r="C853" s="8">
        <v>12.116899</v>
      </c>
      <c r="D853" s="9">
        <f t="shared" si="1"/>
        <v>13.191723</v>
      </c>
      <c r="E853" s="13">
        <f t="shared" si="2"/>
        <v>0.227668</v>
      </c>
      <c r="F853" s="13">
        <f t="shared" si="3"/>
        <v>12.964055</v>
      </c>
    </row>
    <row r="854">
      <c r="A854" s="7">
        <v>37769.0</v>
      </c>
      <c r="B854" s="8">
        <v>24.947718</v>
      </c>
      <c r="C854" s="8">
        <v>11.981245</v>
      </c>
      <c r="D854" s="9">
        <f t="shared" si="1"/>
        <v>12.966473</v>
      </c>
      <c r="E854" s="13">
        <f t="shared" si="2"/>
        <v>-0.22525</v>
      </c>
      <c r="F854" s="13">
        <f t="shared" si="3"/>
        <v>13.191723</v>
      </c>
    </row>
    <row r="855">
      <c r="A855" s="7">
        <v>37770.0</v>
      </c>
      <c r="B855" s="8">
        <v>25.056562</v>
      </c>
      <c r="C855" s="8">
        <v>12.106051</v>
      </c>
      <c r="D855" s="9">
        <f t="shared" si="1"/>
        <v>12.950511</v>
      </c>
      <c r="E855" s="13">
        <f t="shared" si="2"/>
        <v>-0.015962</v>
      </c>
      <c r="F855" s="13">
        <f t="shared" si="3"/>
        <v>12.966473</v>
      </c>
    </row>
    <row r="856">
      <c r="A856" s="7">
        <v>37771.0</v>
      </c>
      <c r="B856" s="8">
        <v>25.320066</v>
      </c>
      <c r="C856" s="8">
        <v>12.363799</v>
      </c>
      <c r="D856" s="9">
        <f t="shared" si="1"/>
        <v>12.956267</v>
      </c>
      <c r="E856" s="13">
        <f t="shared" si="2"/>
        <v>0.005756</v>
      </c>
      <c r="F856" s="13">
        <f t="shared" si="3"/>
        <v>12.950511</v>
      </c>
    </row>
    <row r="857">
      <c r="A857" s="7">
        <v>37774.0</v>
      </c>
      <c r="B857" s="8">
        <v>25.262779</v>
      </c>
      <c r="C857" s="8">
        <v>12.426195</v>
      </c>
      <c r="D857" s="9">
        <f t="shared" si="1"/>
        <v>12.836584</v>
      </c>
      <c r="E857" s="13">
        <f t="shared" si="2"/>
        <v>-0.119683</v>
      </c>
      <c r="F857" s="13">
        <f t="shared" si="3"/>
        <v>12.956267</v>
      </c>
    </row>
    <row r="858">
      <c r="A858" s="7">
        <v>37775.0</v>
      </c>
      <c r="B858" s="8">
        <v>25.337259</v>
      </c>
      <c r="C858" s="8">
        <v>12.510308</v>
      </c>
      <c r="D858" s="9">
        <f t="shared" si="1"/>
        <v>12.826951</v>
      </c>
      <c r="E858" s="13">
        <f t="shared" si="2"/>
        <v>-0.009633</v>
      </c>
      <c r="F858" s="13">
        <f t="shared" si="3"/>
        <v>12.836584</v>
      </c>
    </row>
    <row r="859">
      <c r="A859" s="7">
        <v>37776.0</v>
      </c>
      <c r="B859" s="8">
        <v>25.703873</v>
      </c>
      <c r="C859" s="8">
        <v>12.640537</v>
      </c>
      <c r="D859" s="9">
        <f t="shared" si="1"/>
        <v>13.063336</v>
      </c>
      <c r="E859" s="13">
        <f t="shared" si="2"/>
        <v>0.236385</v>
      </c>
      <c r="F859" s="13">
        <f t="shared" si="3"/>
        <v>12.826951</v>
      </c>
    </row>
    <row r="860">
      <c r="A860" s="7">
        <v>37777.0</v>
      </c>
      <c r="B860" s="8">
        <v>25.503382</v>
      </c>
      <c r="C860" s="8">
        <v>12.692089</v>
      </c>
      <c r="D860" s="9">
        <f t="shared" si="1"/>
        <v>12.811293</v>
      </c>
      <c r="E860" s="13">
        <f t="shared" si="2"/>
        <v>-0.252043</v>
      </c>
      <c r="F860" s="13">
        <f t="shared" si="3"/>
        <v>13.063336</v>
      </c>
    </row>
    <row r="861">
      <c r="A861" s="7">
        <v>37778.0</v>
      </c>
      <c r="B861" s="8">
        <v>25.377357</v>
      </c>
      <c r="C861" s="8">
        <v>12.721929</v>
      </c>
      <c r="D861" s="9">
        <f t="shared" si="1"/>
        <v>12.655428</v>
      </c>
      <c r="E861" s="13">
        <f t="shared" si="2"/>
        <v>-0.155865</v>
      </c>
      <c r="F861" s="13">
        <f t="shared" si="3"/>
        <v>12.811293</v>
      </c>
    </row>
    <row r="862">
      <c r="A862" s="7">
        <v>37781.0</v>
      </c>
      <c r="B862" s="8">
        <v>25.216955</v>
      </c>
      <c r="C862" s="8">
        <v>12.716504</v>
      </c>
      <c r="D862" s="9">
        <f t="shared" si="1"/>
        <v>12.500451</v>
      </c>
      <c r="E862" s="13">
        <f t="shared" si="2"/>
        <v>-0.154977</v>
      </c>
      <c r="F862" s="13">
        <f t="shared" si="3"/>
        <v>12.655428</v>
      </c>
    </row>
    <row r="863">
      <c r="A863" s="7">
        <v>37782.0</v>
      </c>
      <c r="B863" s="8">
        <v>25.423176</v>
      </c>
      <c r="C863" s="8">
        <v>12.643252</v>
      </c>
      <c r="D863" s="9">
        <f t="shared" si="1"/>
        <v>12.779924</v>
      </c>
      <c r="E863" s="13">
        <f t="shared" si="2"/>
        <v>0.279473</v>
      </c>
      <c r="F863" s="13">
        <f t="shared" si="3"/>
        <v>12.500451</v>
      </c>
    </row>
    <row r="864">
      <c r="A864" s="7">
        <v>37783.0</v>
      </c>
      <c r="B864" s="8">
        <v>25.543921</v>
      </c>
      <c r="C864" s="8">
        <v>12.757744</v>
      </c>
      <c r="D864" s="9">
        <f t="shared" si="1"/>
        <v>12.786177</v>
      </c>
      <c r="E864" s="13">
        <f t="shared" si="2"/>
        <v>0.006253</v>
      </c>
      <c r="F864" s="13">
        <f t="shared" si="3"/>
        <v>12.779924</v>
      </c>
    </row>
    <row r="865">
      <c r="A865" s="7">
        <v>37784.0</v>
      </c>
      <c r="B865" s="8">
        <v>25.641657</v>
      </c>
      <c r="C865" s="8">
        <v>12.934935</v>
      </c>
      <c r="D865" s="9">
        <f t="shared" si="1"/>
        <v>12.706722</v>
      </c>
      <c r="E865" s="13">
        <f t="shared" si="2"/>
        <v>-0.079455</v>
      </c>
      <c r="F865" s="13">
        <f t="shared" si="3"/>
        <v>12.786177</v>
      </c>
    </row>
    <row r="866">
      <c r="A866" s="7">
        <v>37785.0</v>
      </c>
      <c r="B866" s="8">
        <v>25.722143</v>
      </c>
      <c r="C866" s="8">
        <v>12.907678</v>
      </c>
      <c r="D866" s="9">
        <f t="shared" si="1"/>
        <v>12.814465</v>
      </c>
      <c r="E866" s="13">
        <f t="shared" si="2"/>
        <v>0.107743</v>
      </c>
      <c r="F866" s="13">
        <f t="shared" si="3"/>
        <v>12.706722</v>
      </c>
    </row>
    <row r="867">
      <c r="A867" s="7">
        <v>37788.0</v>
      </c>
      <c r="B867" s="8">
        <v>26.15909</v>
      </c>
      <c r="C867" s="8">
        <v>13.139388</v>
      </c>
      <c r="D867" s="9">
        <f t="shared" si="1"/>
        <v>13.019702</v>
      </c>
      <c r="E867" s="13">
        <f t="shared" si="2"/>
        <v>0.205237</v>
      </c>
      <c r="F867" s="13">
        <f t="shared" si="3"/>
        <v>12.814465</v>
      </c>
    </row>
    <row r="868">
      <c r="A868" s="7">
        <v>37789.0</v>
      </c>
      <c r="B868" s="8">
        <v>25.802628</v>
      </c>
      <c r="C868" s="8">
        <v>12.866784</v>
      </c>
      <c r="D868" s="9">
        <f t="shared" si="1"/>
        <v>12.935844</v>
      </c>
      <c r="E868" s="13">
        <f t="shared" si="2"/>
        <v>-0.083858</v>
      </c>
      <c r="F868" s="13">
        <f t="shared" si="3"/>
        <v>13.019702</v>
      </c>
    </row>
    <row r="869">
      <c r="A869" s="7">
        <v>37790.0</v>
      </c>
      <c r="B869" s="8">
        <v>25.848625</v>
      </c>
      <c r="C869" s="8">
        <v>12.812264</v>
      </c>
      <c r="D869" s="9">
        <f t="shared" si="1"/>
        <v>13.036361</v>
      </c>
      <c r="E869" s="13">
        <f t="shared" si="2"/>
        <v>0.100517</v>
      </c>
      <c r="F869" s="13">
        <f t="shared" si="3"/>
        <v>12.935844</v>
      </c>
    </row>
    <row r="870">
      <c r="A870" s="7">
        <v>37791.0</v>
      </c>
      <c r="B870" s="8">
        <v>25.6474</v>
      </c>
      <c r="C870" s="8">
        <v>12.572377</v>
      </c>
      <c r="D870" s="9">
        <f t="shared" si="1"/>
        <v>13.075023</v>
      </c>
      <c r="E870" s="13">
        <f t="shared" si="2"/>
        <v>0.038662</v>
      </c>
      <c r="F870" s="13">
        <f t="shared" si="3"/>
        <v>13.036361</v>
      </c>
    </row>
    <row r="871">
      <c r="A871" s="7">
        <v>37792.0</v>
      </c>
      <c r="B871" s="8">
        <v>25.543921</v>
      </c>
      <c r="C871" s="8">
        <v>12.667789</v>
      </c>
      <c r="D871" s="9">
        <f t="shared" si="1"/>
        <v>12.876132</v>
      </c>
      <c r="E871" s="13">
        <f t="shared" si="2"/>
        <v>-0.198891</v>
      </c>
      <c r="F871" s="13">
        <f t="shared" si="3"/>
        <v>13.075023</v>
      </c>
    </row>
    <row r="872">
      <c r="A872" s="7">
        <v>37795.0</v>
      </c>
      <c r="B872" s="8">
        <v>25.394434</v>
      </c>
      <c r="C872" s="8">
        <v>12.744112</v>
      </c>
      <c r="D872" s="9">
        <f t="shared" si="1"/>
        <v>12.650322</v>
      </c>
      <c r="E872" s="13">
        <f t="shared" si="2"/>
        <v>-0.22581</v>
      </c>
      <c r="F872" s="13">
        <f t="shared" si="3"/>
        <v>12.876132</v>
      </c>
    </row>
    <row r="873">
      <c r="A873" s="7">
        <v>37796.0</v>
      </c>
      <c r="B873" s="8">
        <v>25.262209</v>
      </c>
      <c r="C873" s="8">
        <v>12.858603</v>
      </c>
      <c r="D873" s="9">
        <f t="shared" si="1"/>
        <v>12.403606</v>
      </c>
      <c r="E873" s="13">
        <f t="shared" si="2"/>
        <v>-0.246716</v>
      </c>
      <c r="F873" s="13">
        <f t="shared" si="3"/>
        <v>12.650322</v>
      </c>
    </row>
    <row r="874">
      <c r="A874" s="7">
        <v>37797.0</v>
      </c>
      <c r="B874" s="8">
        <v>25.037983</v>
      </c>
      <c r="C874" s="8">
        <v>12.714128</v>
      </c>
      <c r="D874" s="9">
        <f t="shared" si="1"/>
        <v>12.323855</v>
      </c>
      <c r="E874" s="13">
        <f t="shared" si="2"/>
        <v>-0.079751</v>
      </c>
      <c r="F874" s="13">
        <f t="shared" si="3"/>
        <v>12.403606</v>
      </c>
    </row>
    <row r="875">
      <c r="A875" s="7">
        <v>37798.0</v>
      </c>
      <c r="B875" s="8">
        <v>25.388691</v>
      </c>
      <c r="C875" s="8">
        <v>12.779552</v>
      </c>
      <c r="D875" s="9">
        <f t="shared" si="1"/>
        <v>12.609139</v>
      </c>
      <c r="E875" s="13">
        <f t="shared" si="2"/>
        <v>0.285284</v>
      </c>
      <c r="F875" s="13">
        <f t="shared" si="3"/>
        <v>12.323855</v>
      </c>
    </row>
    <row r="876">
      <c r="A876" s="7">
        <v>37799.0</v>
      </c>
      <c r="B876" s="8">
        <v>25.204714</v>
      </c>
      <c r="C876" s="8">
        <v>12.678695</v>
      </c>
      <c r="D876" s="9">
        <f t="shared" si="1"/>
        <v>12.526019</v>
      </c>
      <c r="E876" s="13">
        <f t="shared" si="2"/>
        <v>-0.08312</v>
      </c>
      <c r="F876" s="13">
        <f t="shared" si="3"/>
        <v>12.609139</v>
      </c>
    </row>
    <row r="877">
      <c r="A877" s="7">
        <v>37802.0</v>
      </c>
      <c r="B877" s="8">
        <v>25.584162</v>
      </c>
      <c r="C877" s="8">
        <v>12.651425</v>
      </c>
      <c r="D877" s="9">
        <f t="shared" si="1"/>
        <v>12.932737</v>
      </c>
      <c r="E877" s="13">
        <f t="shared" si="2"/>
        <v>0.406718</v>
      </c>
      <c r="F877" s="13">
        <f t="shared" si="3"/>
        <v>12.526019</v>
      </c>
    </row>
    <row r="878">
      <c r="A878" s="7">
        <v>37803.0</v>
      </c>
      <c r="B878" s="8">
        <v>25.520927</v>
      </c>
      <c r="C878" s="8">
        <v>12.673238</v>
      </c>
      <c r="D878" s="9">
        <f t="shared" si="1"/>
        <v>12.847689</v>
      </c>
      <c r="E878" s="13">
        <f t="shared" si="2"/>
        <v>-0.085048</v>
      </c>
      <c r="F878" s="13">
        <f t="shared" si="3"/>
        <v>12.932737</v>
      </c>
    </row>
    <row r="879">
      <c r="A879" s="7">
        <v>37804.0</v>
      </c>
      <c r="B879" s="8">
        <v>25.561165</v>
      </c>
      <c r="C879" s="8">
        <v>12.643253</v>
      </c>
      <c r="D879" s="9">
        <f t="shared" si="1"/>
        <v>12.917912</v>
      </c>
      <c r="E879" s="13">
        <f t="shared" si="2"/>
        <v>0.070223</v>
      </c>
      <c r="F879" s="13">
        <f t="shared" si="3"/>
        <v>12.847689</v>
      </c>
    </row>
    <row r="880">
      <c r="A880" s="7">
        <v>37805.0</v>
      </c>
      <c r="B880" s="8">
        <v>25.31394</v>
      </c>
      <c r="C880" s="8">
        <v>12.602363</v>
      </c>
      <c r="D880" s="9">
        <f t="shared" si="1"/>
        <v>12.711577</v>
      </c>
      <c r="E880" s="13">
        <f t="shared" si="2"/>
        <v>-0.206335</v>
      </c>
      <c r="F880" s="13">
        <f t="shared" si="3"/>
        <v>12.917912</v>
      </c>
    </row>
    <row r="881">
      <c r="A881" s="7">
        <v>37809.0</v>
      </c>
      <c r="B881" s="8">
        <v>25.509407</v>
      </c>
      <c r="C881" s="8">
        <v>12.253428</v>
      </c>
      <c r="D881" s="9">
        <f t="shared" si="1"/>
        <v>13.255979</v>
      </c>
      <c r="E881" s="13">
        <f t="shared" si="2"/>
        <v>0.544402</v>
      </c>
      <c r="F881" s="13">
        <f t="shared" si="3"/>
        <v>12.711577</v>
      </c>
    </row>
    <row r="882">
      <c r="A882" s="7">
        <v>37810.0</v>
      </c>
      <c r="B882" s="8">
        <v>25.940619</v>
      </c>
      <c r="C882" s="8">
        <v>12.054433</v>
      </c>
      <c r="D882" s="9">
        <f t="shared" si="1"/>
        <v>13.886186</v>
      </c>
      <c r="E882" s="13">
        <f t="shared" si="2"/>
        <v>0.630207</v>
      </c>
      <c r="F882" s="13">
        <f t="shared" si="3"/>
        <v>13.255979</v>
      </c>
    </row>
    <row r="883">
      <c r="A883" s="7">
        <v>37811.0</v>
      </c>
      <c r="B883" s="8">
        <v>25.612894</v>
      </c>
      <c r="C883" s="8">
        <v>11.961746</v>
      </c>
      <c r="D883" s="9">
        <f t="shared" si="1"/>
        <v>13.651148</v>
      </c>
      <c r="E883" s="13">
        <f t="shared" si="2"/>
        <v>-0.235038</v>
      </c>
      <c r="F883" s="13">
        <f t="shared" si="3"/>
        <v>13.886186</v>
      </c>
    </row>
    <row r="884">
      <c r="A884" s="7">
        <v>37812.0</v>
      </c>
      <c r="B884" s="8">
        <v>26.992735</v>
      </c>
      <c r="C884" s="8">
        <v>11.997189</v>
      </c>
      <c r="D884" s="9">
        <f t="shared" si="1"/>
        <v>14.995546</v>
      </c>
      <c r="E884" s="13">
        <f t="shared" si="2"/>
        <v>1.344398</v>
      </c>
      <c r="F884" s="13">
        <f t="shared" si="3"/>
        <v>13.651148</v>
      </c>
    </row>
    <row r="885">
      <c r="A885" s="7">
        <v>37813.0</v>
      </c>
      <c r="B885" s="8">
        <v>27.262943</v>
      </c>
      <c r="C885" s="8">
        <v>11.969926</v>
      </c>
      <c r="D885" s="9">
        <f t="shared" si="1"/>
        <v>15.293017</v>
      </c>
      <c r="E885" s="13">
        <f t="shared" si="2"/>
        <v>0.297471</v>
      </c>
      <c r="F885" s="13">
        <f t="shared" si="3"/>
        <v>14.995546</v>
      </c>
    </row>
    <row r="886">
      <c r="A886" s="7">
        <v>37816.0</v>
      </c>
      <c r="B886" s="8">
        <v>27.061716</v>
      </c>
      <c r="C886" s="8">
        <v>12.070785</v>
      </c>
      <c r="D886" s="9">
        <f t="shared" si="1"/>
        <v>14.990931</v>
      </c>
      <c r="E886" s="13">
        <f t="shared" si="2"/>
        <v>-0.302086</v>
      </c>
      <c r="F886" s="13">
        <f t="shared" si="3"/>
        <v>15.293017</v>
      </c>
    </row>
    <row r="887">
      <c r="A887" s="7">
        <v>37817.0</v>
      </c>
      <c r="B887" s="8">
        <v>27.303192</v>
      </c>
      <c r="C887" s="8">
        <v>11.991733</v>
      </c>
      <c r="D887" s="9">
        <f t="shared" si="1"/>
        <v>15.311459</v>
      </c>
      <c r="E887" s="13">
        <f t="shared" si="2"/>
        <v>0.320528</v>
      </c>
      <c r="F887" s="13">
        <f t="shared" si="3"/>
        <v>14.990931</v>
      </c>
    </row>
    <row r="888">
      <c r="A888" s="7">
        <v>37818.0</v>
      </c>
      <c r="B888" s="8">
        <v>27.452667</v>
      </c>
      <c r="C888" s="8">
        <v>11.697323</v>
      </c>
      <c r="D888" s="9">
        <f t="shared" si="1"/>
        <v>15.755344</v>
      </c>
      <c r="E888" s="13">
        <f t="shared" si="2"/>
        <v>0.443885</v>
      </c>
      <c r="F888" s="13">
        <f t="shared" si="3"/>
        <v>15.311459</v>
      </c>
    </row>
    <row r="889">
      <c r="A889" s="7">
        <v>37819.0</v>
      </c>
      <c r="B889" s="8">
        <v>26.894995</v>
      </c>
      <c r="C889" s="8">
        <v>12.20164</v>
      </c>
      <c r="D889" s="9">
        <f t="shared" si="1"/>
        <v>14.693355</v>
      </c>
      <c r="E889" s="13">
        <f t="shared" si="2"/>
        <v>-1.061989</v>
      </c>
      <c r="F889" s="13">
        <f t="shared" si="3"/>
        <v>15.755344</v>
      </c>
    </row>
    <row r="890">
      <c r="A890" s="7">
        <v>37820.0</v>
      </c>
      <c r="B890" s="8">
        <v>27.205454</v>
      </c>
      <c r="C890" s="8">
        <v>12.239803</v>
      </c>
      <c r="D890" s="9">
        <f t="shared" si="1"/>
        <v>14.965651</v>
      </c>
      <c r="E890" s="13">
        <f t="shared" si="2"/>
        <v>0.272296</v>
      </c>
      <c r="F890" s="13">
        <f t="shared" si="3"/>
        <v>14.693355</v>
      </c>
    </row>
    <row r="891">
      <c r="A891" s="7">
        <v>37823.0</v>
      </c>
      <c r="B891" s="8">
        <v>27.055973</v>
      </c>
      <c r="C891" s="8">
        <v>12.267064</v>
      </c>
      <c r="D891" s="9">
        <f t="shared" si="1"/>
        <v>14.788909</v>
      </c>
      <c r="E891" s="13">
        <f t="shared" si="2"/>
        <v>-0.176742</v>
      </c>
      <c r="F891" s="13">
        <f t="shared" si="3"/>
        <v>14.965651</v>
      </c>
    </row>
    <row r="892">
      <c r="A892" s="7">
        <v>37824.0</v>
      </c>
      <c r="B892" s="8">
        <v>27.050219</v>
      </c>
      <c r="C892" s="8">
        <v>12.291596</v>
      </c>
      <c r="D892" s="9">
        <f t="shared" si="1"/>
        <v>14.758623</v>
      </c>
      <c r="E892" s="13">
        <f t="shared" si="2"/>
        <v>-0.030286</v>
      </c>
      <c r="F892" s="13">
        <f t="shared" si="3"/>
        <v>14.788909</v>
      </c>
    </row>
    <row r="893">
      <c r="A893" s="7">
        <v>37825.0</v>
      </c>
      <c r="B893" s="8">
        <v>27.027218</v>
      </c>
      <c r="C893" s="8">
        <v>12.313403</v>
      </c>
      <c r="D893" s="9">
        <f t="shared" si="1"/>
        <v>14.713815</v>
      </c>
      <c r="E893" s="13">
        <f t="shared" si="2"/>
        <v>-0.044808</v>
      </c>
      <c r="F893" s="13">
        <f t="shared" si="3"/>
        <v>14.758623</v>
      </c>
    </row>
    <row r="894">
      <c r="A894" s="7">
        <v>37826.0</v>
      </c>
      <c r="B894" s="8">
        <v>26.831739</v>
      </c>
      <c r="C894" s="8">
        <v>12.136211</v>
      </c>
      <c r="D894" s="9">
        <f t="shared" si="1"/>
        <v>14.695528</v>
      </c>
      <c r="E894" s="13">
        <f t="shared" si="2"/>
        <v>-0.018287</v>
      </c>
      <c r="F894" s="13">
        <f t="shared" si="3"/>
        <v>14.713815</v>
      </c>
    </row>
    <row r="895">
      <c r="A895" s="7">
        <v>37827.0</v>
      </c>
      <c r="B895" s="8">
        <v>27.096218</v>
      </c>
      <c r="C895" s="8">
        <v>12.277966</v>
      </c>
      <c r="D895" s="9">
        <f t="shared" si="1"/>
        <v>14.818252</v>
      </c>
      <c r="E895" s="13">
        <f t="shared" si="2"/>
        <v>0.122724</v>
      </c>
      <c r="F895" s="13">
        <f t="shared" si="3"/>
        <v>14.695528</v>
      </c>
    </row>
    <row r="896">
      <c r="A896" s="7">
        <v>37830.0</v>
      </c>
      <c r="B896" s="8">
        <v>26.665014</v>
      </c>
      <c r="C896" s="8">
        <v>12.166194</v>
      </c>
      <c r="D896" s="9">
        <f t="shared" si="1"/>
        <v>14.49882</v>
      </c>
      <c r="E896" s="13">
        <f t="shared" si="2"/>
        <v>-0.319432</v>
      </c>
      <c r="F896" s="13">
        <f t="shared" si="3"/>
        <v>14.818252</v>
      </c>
    </row>
    <row r="897">
      <c r="A897" s="7">
        <v>37831.0</v>
      </c>
      <c r="B897" s="8">
        <v>26.446545</v>
      </c>
      <c r="C897" s="8">
        <v>12.228901</v>
      </c>
      <c r="D897" s="9">
        <f t="shared" si="1"/>
        <v>14.217644</v>
      </c>
      <c r="E897" s="13">
        <f t="shared" si="2"/>
        <v>-0.281176</v>
      </c>
      <c r="F897" s="13">
        <f t="shared" si="3"/>
        <v>14.49882</v>
      </c>
    </row>
    <row r="898">
      <c r="A898" s="7">
        <v>37832.0</v>
      </c>
      <c r="B898" s="8">
        <v>26.647762</v>
      </c>
      <c r="C898" s="8">
        <v>12.37065</v>
      </c>
      <c r="D898" s="9">
        <f t="shared" si="1"/>
        <v>14.277112</v>
      </c>
      <c r="E898" s="13">
        <f t="shared" si="2"/>
        <v>0.059468</v>
      </c>
      <c r="F898" s="13">
        <f t="shared" si="3"/>
        <v>14.217644</v>
      </c>
    </row>
    <row r="899">
      <c r="A899" s="7">
        <v>37833.0</v>
      </c>
      <c r="B899" s="8">
        <v>26.486792</v>
      </c>
      <c r="C899" s="8">
        <v>12.258883</v>
      </c>
      <c r="D899" s="9">
        <f t="shared" si="1"/>
        <v>14.227909</v>
      </c>
      <c r="E899" s="13">
        <f t="shared" si="2"/>
        <v>-0.049203</v>
      </c>
      <c r="F899" s="13">
        <f t="shared" si="3"/>
        <v>14.277112</v>
      </c>
    </row>
    <row r="900">
      <c r="A900" s="7">
        <v>37834.0</v>
      </c>
      <c r="B900" s="8">
        <v>26.072844</v>
      </c>
      <c r="C900" s="8">
        <v>12.198906</v>
      </c>
      <c r="D900" s="9">
        <f t="shared" si="1"/>
        <v>13.873938</v>
      </c>
      <c r="E900" s="13">
        <f t="shared" si="2"/>
        <v>-0.353971</v>
      </c>
      <c r="F900" s="13">
        <f t="shared" si="3"/>
        <v>14.227909</v>
      </c>
    </row>
    <row r="901">
      <c r="A901" s="7">
        <v>37837.0</v>
      </c>
      <c r="B901" s="8">
        <v>25.906126</v>
      </c>
      <c r="C901" s="8">
        <v>12.237072</v>
      </c>
      <c r="D901" s="9">
        <f t="shared" si="1"/>
        <v>13.669054</v>
      </c>
      <c r="E901" s="13">
        <f t="shared" si="2"/>
        <v>-0.204884</v>
      </c>
      <c r="F901" s="13">
        <f t="shared" si="3"/>
        <v>13.873938</v>
      </c>
    </row>
    <row r="902">
      <c r="A902" s="7">
        <v>37838.0</v>
      </c>
      <c r="B902" s="8">
        <v>25.664646</v>
      </c>
      <c r="C902" s="8">
        <v>12.0926</v>
      </c>
      <c r="D902" s="9">
        <f t="shared" si="1"/>
        <v>13.572046</v>
      </c>
      <c r="E902" s="13">
        <f t="shared" si="2"/>
        <v>-0.097008</v>
      </c>
      <c r="F902" s="13">
        <f t="shared" si="3"/>
        <v>13.669054</v>
      </c>
    </row>
    <row r="903">
      <c r="A903" s="7">
        <v>37839.0</v>
      </c>
      <c r="B903" s="8">
        <v>25.733633</v>
      </c>
      <c r="C903" s="8">
        <v>12.021717</v>
      </c>
      <c r="D903" s="9">
        <f t="shared" si="1"/>
        <v>13.711916</v>
      </c>
      <c r="E903" s="13">
        <f t="shared" si="2"/>
        <v>0.13987</v>
      </c>
      <c r="F903" s="13">
        <f t="shared" si="3"/>
        <v>13.572046</v>
      </c>
    </row>
    <row r="904">
      <c r="A904" s="7">
        <v>37840.0</v>
      </c>
      <c r="B904" s="8">
        <v>25.865873</v>
      </c>
      <c r="C904" s="8">
        <v>12.207079</v>
      </c>
      <c r="D904" s="9">
        <f t="shared" si="1"/>
        <v>13.658794</v>
      </c>
      <c r="E904" s="13">
        <f t="shared" si="2"/>
        <v>-0.053122</v>
      </c>
      <c r="F904" s="13">
        <f t="shared" si="3"/>
        <v>13.711916</v>
      </c>
    </row>
    <row r="905">
      <c r="A905" s="7">
        <v>37841.0</v>
      </c>
      <c r="B905" s="8">
        <v>26.136089</v>
      </c>
      <c r="C905" s="8">
        <v>12.226171</v>
      </c>
      <c r="D905" s="9">
        <f t="shared" si="1"/>
        <v>13.909918</v>
      </c>
      <c r="E905" s="13">
        <f t="shared" si="2"/>
        <v>0.251124</v>
      </c>
      <c r="F905" s="13">
        <f t="shared" si="3"/>
        <v>13.658794</v>
      </c>
    </row>
    <row r="906">
      <c r="A906" s="7">
        <v>37844.0</v>
      </c>
      <c r="B906" s="8">
        <v>25.992353</v>
      </c>
      <c r="C906" s="8">
        <v>12.163476</v>
      </c>
      <c r="D906" s="9">
        <f t="shared" si="1"/>
        <v>13.828877</v>
      </c>
      <c r="E906" s="13">
        <f t="shared" si="2"/>
        <v>-0.081041</v>
      </c>
      <c r="F906" s="13">
        <f t="shared" si="3"/>
        <v>13.909918</v>
      </c>
    </row>
    <row r="907">
      <c r="A907" s="7">
        <v>37845.0</v>
      </c>
      <c r="B907" s="8">
        <v>26.216583</v>
      </c>
      <c r="C907" s="8">
        <v>12.171653</v>
      </c>
      <c r="D907" s="9">
        <f t="shared" si="1"/>
        <v>14.04493</v>
      </c>
      <c r="E907" s="13">
        <f t="shared" si="2"/>
        <v>0.216053</v>
      </c>
      <c r="F907" s="13">
        <f t="shared" si="3"/>
        <v>13.828877</v>
      </c>
    </row>
    <row r="908">
      <c r="A908" s="7">
        <v>37846.0</v>
      </c>
      <c r="B908" s="8">
        <v>25.854378</v>
      </c>
      <c r="C908" s="8">
        <v>12.133484</v>
      </c>
      <c r="D908" s="9">
        <f t="shared" si="1"/>
        <v>13.720894</v>
      </c>
      <c r="E908" s="13">
        <f t="shared" si="2"/>
        <v>-0.324036</v>
      </c>
      <c r="F908" s="13">
        <f t="shared" si="3"/>
        <v>14.04493</v>
      </c>
    </row>
    <row r="909">
      <c r="A909" s="7">
        <v>37847.0</v>
      </c>
      <c r="B909" s="8">
        <v>25.871626</v>
      </c>
      <c r="C909" s="8">
        <v>12.283421</v>
      </c>
      <c r="D909" s="9">
        <f t="shared" si="1"/>
        <v>13.588205</v>
      </c>
      <c r="E909" s="13">
        <f t="shared" si="2"/>
        <v>-0.132689</v>
      </c>
      <c r="F909" s="13">
        <f t="shared" si="3"/>
        <v>13.720894</v>
      </c>
    </row>
    <row r="910">
      <c r="A910" s="7">
        <v>37848.0</v>
      </c>
      <c r="B910" s="8">
        <v>26.009604</v>
      </c>
      <c r="C910" s="8">
        <v>12.269784</v>
      </c>
      <c r="D910" s="9">
        <f t="shared" si="1"/>
        <v>13.73982</v>
      </c>
      <c r="E910" s="13">
        <f t="shared" si="2"/>
        <v>0.151615</v>
      </c>
      <c r="F910" s="13">
        <f t="shared" si="3"/>
        <v>13.588205</v>
      </c>
    </row>
    <row r="911">
      <c r="A911" s="7">
        <v>37851.0</v>
      </c>
      <c r="B911" s="8">
        <v>26.044094</v>
      </c>
      <c r="C911" s="8">
        <v>12.228901</v>
      </c>
      <c r="D911" s="9">
        <f t="shared" si="1"/>
        <v>13.815193</v>
      </c>
      <c r="E911" s="13">
        <f t="shared" si="2"/>
        <v>0.075373</v>
      </c>
      <c r="F911" s="13">
        <f t="shared" si="3"/>
        <v>13.73982</v>
      </c>
    </row>
    <row r="912">
      <c r="A912" s="7">
        <v>37852.0</v>
      </c>
      <c r="B912" s="8">
        <v>25.699152</v>
      </c>
      <c r="C912" s="8">
        <v>12.076241</v>
      </c>
      <c r="D912" s="9">
        <f t="shared" si="1"/>
        <v>13.622911</v>
      </c>
      <c r="E912" s="13">
        <f t="shared" si="2"/>
        <v>-0.192282</v>
      </c>
      <c r="F912" s="13">
        <f t="shared" si="3"/>
        <v>13.815193</v>
      </c>
    </row>
    <row r="913">
      <c r="A913" s="7">
        <v>37853.0</v>
      </c>
      <c r="B913" s="8">
        <v>25.41169</v>
      </c>
      <c r="C913" s="8">
        <v>11.964472</v>
      </c>
      <c r="D913" s="9">
        <f t="shared" si="1"/>
        <v>13.447218</v>
      </c>
      <c r="E913" s="13">
        <f t="shared" si="2"/>
        <v>-0.175693</v>
      </c>
      <c r="F913" s="13">
        <f t="shared" si="3"/>
        <v>13.622911</v>
      </c>
    </row>
    <row r="914">
      <c r="A914" s="7">
        <v>37854.0</v>
      </c>
      <c r="B914" s="8">
        <v>25.308197</v>
      </c>
      <c r="C914" s="8">
        <v>11.88815</v>
      </c>
      <c r="D914" s="9">
        <f t="shared" si="1"/>
        <v>13.420047</v>
      </c>
      <c r="E914" s="13">
        <f t="shared" si="2"/>
        <v>-0.027171</v>
      </c>
      <c r="F914" s="13">
        <f t="shared" si="3"/>
        <v>13.447218</v>
      </c>
    </row>
    <row r="915">
      <c r="A915" s="7">
        <v>37855.0</v>
      </c>
      <c r="B915" s="8">
        <v>25.020723</v>
      </c>
      <c r="C915" s="8">
        <v>11.798185</v>
      </c>
      <c r="D915" s="9">
        <f t="shared" si="1"/>
        <v>13.222538</v>
      </c>
      <c r="E915" s="13">
        <f t="shared" si="2"/>
        <v>-0.197509</v>
      </c>
      <c r="F915" s="13">
        <f t="shared" si="3"/>
        <v>13.420047</v>
      </c>
    </row>
    <row r="916">
      <c r="A916" s="7">
        <v>37858.0</v>
      </c>
      <c r="B916" s="8">
        <v>25.129972</v>
      </c>
      <c r="C916" s="8">
        <v>12.013544</v>
      </c>
      <c r="D916" s="9">
        <f t="shared" si="1"/>
        <v>13.116428</v>
      </c>
      <c r="E916" s="13">
        <f t="shared" si="2"/>
        <v>-0.10611</v>
      </c>
      <c r="F916" s="13">
        <f t="shared" si="3"/>
        <v>13.222538</v>
      </c>
    </row>
    <row r="917">
      <c r="A917" s="7">
        <v>37859.0</v>
      </c>
      <c r="B917" s="8">
        <v>25.336939</v>
      </c>
      <c r="C917" s="8">
        <v>12.05716</v>
      </c>
      <c r="D917" s="9">
        <f t="shared" si="1"/>
        <v>13.279779</v>
      </c>
      <c r="E917" s="13">
        <f t="shared" si="2"/>
        <v>0.163351</v>
      </c>
      <c r="F917" s="13">
        <f t="shared" si="3"/>
        <v>13.116428</v>
      </c>
    </row>
    <row r="918">
      <c r="A918" s="7">
        <v>37860.0</v>
      </c>
      <c r="B918" s="8">
        <v>25.31394</v>
      </c>
      <c r="C918" s="8">
        <v>11.983555</v>
      </c>
      <c r="D918" s="9">
        <f t="shared" si="1"/>
        <v>13.330385</v>
      </c>
      <c r="E918" s="13">
        <f t="shared" si="2"/>
        <v>0.050606</v>
      </c>
      <c r="F918" s="13">
        <f t="shared" si="3"/>
        <v>13.279779</v>
      </c>
    </row>
    <row r="919">
      <c r="A919" s="7">
        <v>37861.0</v>
      </c>
      <c r="B919" s="8">
        <v>25.739397</v>
      </c>
      <c r="C919" s="8">
        <v>11.948118</v>
      </c>
      <c r="D919" s="9">
        <f t="shared" si="1"/>
        <v>13.791279</v>
      </c>
      <c r="E919" s="13">
        <f t="shared" si="2"/>
        <v>0.460894</v>
      </c>
      <c r="F919" s="13">
        <f t="shared" si="3"/>
        <v>13.330385</v>
      </c>
    </row>
    <row r="920">
      <c r="A920" s="7">
        <v>37862.0</v>
      </c>
      <c r="B920" s="8">
        <v>25.607161</v>
      </c>
      <c r="C920" s="8">
        <v>11.86361</v>
      </c>
      <c r="D920" s="9">
        <f t="shared" si="1"/>
        <v>13.743551</v>
      </c>
      <c r="E920" s="13">
        <f t="shared" si="2"/>
        <v>-0.047728</v>
      </c>
      <c r="F920" s="13">
        <f t="shared" si="3"/>
        <v>13.791279</v>
      </c>
    </row>
    <row r="921">
      <c r="A921" s="7">
        <v>37866.0</v>
      </c>
      <c r="B921" s="8">
        <v>25.837118</v>
      </c>
      <c r="C921" s="8">
        <v>11.934482</v>
      </c>
      <c r="D921" s="9">
        <f t="shared" si="1"/>
        <v>13.902636</v>
      </c>
      <c r="E921" s="13">
        <f t="shared" si="2"/>
        <v>0.159085</v>
      </c>
      <c r="F921" s="13">
        <f t="shared" si="3"/>
        <v>13.743551</v>
      </c>
    </row>
    <row r="922">
      <c r="A922" s="7">
        <v>37867.0</v>
      </c>
      <c r="B922" s="8">
        <v>25.848625</v>
      </c>
      <c r="C922" s="8">
        <v>11.915406</v>
      </c>
      <c r="D922" s="9">
        <f t="shared" si="1"/>
        <v>13.933219</v>
      </c>
      <c r="E922" s="13">
        <f t="shared" si="2"/>
        <v>0.030583</v>
      </c>
      <c r="F922" s="13">
        <f t="shared" si="3"/>
        <v>13.902636</v>
      </c>
    </row>
    <row r="923">
      <c r="A923" s="7">
        <v>37868.0</v>
      </c>
      <c r="B923" s="8">
        <v>25.739397</v>
      </c>
      <c r="C923" s="8">
        <v>12.130759</v>
      </c>
      <c r="D923" s="9">
        <f t="shared" si="1"/>
        <v>13.608638</v>
      </c>
      <c r="E923" s="13">
        <f t="shared" si="2"/>
        <v>-0.324581</v>
      </c>
      <c r="F923" s="13">
        <f t="shared" si="3"/>
        <v>13.933219</v>
      </c>
    </row>
    <row r="924">
      <c r="A924" s="7">
        <v>37869.0</v>
      </c>
      <c r="B924" s="8">
        <v>25.486429</v>
      </c>
      <c r="C924" s="8">
        <v>12.035347</v>
      </c>
      <c r="D924" s="9">
        <f t="shared" si="1"/>
        <v>13.451082</v>
      </c>
      <c r="E924" s="13">
        <f t="shared" si="2"/>
        <v>-0.157556</v>
      </c>
      <c r="F924" s="13">
        <f t="shared" si="3"/>
        <v>13.608638</v>
      </c>
    </row>
    <row r="925">
      <c r="A925" s="7">
        <v>37872.0</v>
      </c>
      <c r="B925" s="8">
        <v>25.773884</v>
      </c>
      <c r="C925" s="8">
        <v>12.068061</v>
      </c>
      <c r="D925" s="9">
        <f t="shared" si="1"/>
        <v>13.705823</v>
      </c>
      <c r="E925" s="13">
        <f t="shared" si="2"/>
        <v>0.254741</v>
      </c>
      <c r="F925" s="13">
        <f t="shared" si="3"/>
        <v>13.451082</v>
      </c>
    </row>
    <row r="926">
      <c r="A926" s="7">
        <v>37873.0</v>
      </c>
      <c r="B926" s="8">
        <v>25.612894</v>
      </c>
      <c r="C926" s="8">
        <v>12.089872</v>
      </c>
      <c r="D926" s="9">
        <f t="shared" si="1"/>
        <v>13.523022</v>
      </c>
      <c r="E926" s="13">
        <f t="shared" si="2"/>
        <v>-0.182801</v>
      </c>
      <c r="F926" s="13">
        <f t="shared" si="3"/>
        <v>13.705823</v>
      </c>
    </row>
    <row r="927">
      <c r="A927" s="7">
        <v>37874.0</v>
      </c>
      <c r="B927" s="8">
        <v>25.803307</v>
      </c>
      <c r="C927" s="8">
        <v>12.253428</v>
      </c>
      <c r="D927" s="9">
        <f t="shared" si="1"/>
        <v>13.549879</v>
      </c>
      <c r="E927" s="13">
        <f t="shared" si="2"/>
        <v>0.026857</v>
      </c>
      <c r="F927" s="13">
        <f t="shared" si="3"/>
        <v>13.523022</v>
      </c>
    </row>
    <row r="928">
      <c r="A928" s="7">
        <v>37875.0</v>
      </c>
      <c r="B928" s="8">
        <v>25.803307</v>
      </c>
      <c r="C928" s="8">
        <v>12.184952</v>
      </c>
      <c r="D928" s="9">
        <f t="shared" si="1"/>
        <v>13.618355</v>
      </c>
      <c r="E928" s="13">
        <f t="shared" si="2"/>
        <v>0.068476</v>
      </c>
      <c r="F928" s="13">
        <f t="shared" si="3"/>
        <v>13.549879</v>
      </c>
    </row>
    <row r="929">
      <c r="A929" s="7">
        <v>37876.0</v>
      </c>
      <c r="B929" s="8">
        <v>26.068733</v>
      </c>
      <c r="C929" s="8">
        <v>12.050712</v>
      </c>
      <c r="D929" s="9">
        <f t="shared" si="1"/>
        <v>14.018021</v>
      </c>
      <c r="E929" s="13">
        <f t="shared" si="2"/>
        <v>0.399666</v>
      </c>
      <c r="F929" s="13">
        <f t="shared" si="3"/>
        <v>13.618355</v>
      </c>
    </row>
    <row r="930">
      <c r="A930" s="7">
        <v>37879.0</v>
      </c>
      <c r="B930" s="8">
        <v>26.051428</v>
      </c>
      <c r="C930" s="8">
        <v>11.916487</v>
      </c>
      <c r="D930" s="9">
        <f t="shared" si="1"/>
        <v>14.134941</v>
      </c>
      <c r="E930" s="13">
        <f t="shared" si="2"/>
        <v>0.11692</v>
      </c>
      <c r="F930" s="13">
        <f t="shared" si="3"/>
        <v>14.018021</v>
      </c>
    </row>
    <row r="931">
      <c r="A931" s="7">
        <v>37880.0</v>
      </c>
      <c r="B931" s="8">
        <v>26.443783</v>
      </c>
      <c r="C931" s="8">
        <v>11.757596</v>
      </c>
      <c r="D931" s="9">
        <f t="shared" si="1"/>
        <v>14.686187</v>
      </c>
      <c r="E931" s="13">
        <f t="shared" si="2"/>
        <v>0.551246</v>
      </c>
      <c r="F931" s="13">
        <f t="shared" si="3"/>
        <v>14.134941</v>
      </c>
    </row>
    <row r="932">
      <c r="A932" s="7">
        <v>37881.0</v>
      </c>
      <c r="B932" s="8">
        <v>26.184132</v>
      </c>
      <c r="C932" s="8">
        <v>11.782255</v>
      </c>
      <c r="D932" s="9">
        <f t="shared" si="1"/>
        <v>14.401877</v>
      </c>
      <c r="E932" s="13">
        <f t="shared" si="2"/>
        <v>-0.28431</v>
      </c>
      <c r="F932" s="13">
        <f t="shared" si="3"/>
        <v>14.686187</v>
      </c>
    </row>
    <row r="933">
      <c r="A933" s="7">
        <v>37882.0</v>
      </c>
      <c r="B933" s="8">
        <v>26.380318</v>
      </c>
      <c r="C933" s="8">
        <v>11.943875</v>
      </c>
      <c r="D933" s="9">
        <f t="shared" si="1"/>
        <v>14.436443</v>
      </c>
      <c r="E933" s="13">
        <f t="shared" si="2"/>
        <v>0.034566</v>
      </c>
      <c r="F933" s="13">
        <f t="shared" si="3"/>
        <v>14.401877</v>
      </c>
    </row>
    <row r="934">
      <c r="A934" s="7">
        <v>37883.0</v>
      </c>
      <c r="B934" s="8">
        <v>26.403397</v>
      </c>
      <c r="C934" s="8">
        <v>11.828823</v>
      </c>
      <c r="D934" s="9">
        <f t="shared" si="1"/>
        <v>14.574574</v>
      </c>
      <c r="E934" s="13">
        <f t="shared" si="2"/>
        <v>0.138131</v>
      </c>
      <c r="F934" s="13">
        <f t="shared" si="3"/>
        <v>14.436443</v>
      </c>
    </row>
    <row r="935">
      <c r="A935" s="7">
        <v>37886.0</v>
      </c>
      <c r="B935" s="8">
        <v>26.137966</v>
      </c>
      <c r="C935" s="8">
        <v>11.845259</v>
      </c>
      <c r="D935" s="9">
        <f t="shared" si="1"/>
        <v>14.292707</v>
      </c>
      <c r="E935" s="13">
        <f t="shared" si="2"/>
        <v>-0.281867</v>
      </c>
      <c r="F935" s="13">
        <f t="shared" si="3"/>
        <v>14.574574</v>
      </c>
    </row>
    <row r="936">
      <c r="A936" s="7">
        <v>37887.0</v>
      </c>
      <c r="B936" s="8">
        <v>26.362999</v>
      </c>
      <c r="C936" s="8">
        <v>11.89457</v>
      </c>
      <c r="D936" s="9">
        <f t="shared" si="1"/>
        <v>14.468429</v>
      </c>
      <c r="E936" s="13">
        <f t="shared" si="2"/>
        <v>0.175722</v>
      </c>
      <c r="F936" s="13">
        <f t="shared" si="3"/>
        <v>14.292707</v>
      </c>
    </row>
    <row r="937">
      <c r="A937" s="7">
        <v>37888.0</v>
      </c>
      <c r="B937" s="8">
        <v>26.132212</v>
      </c>
      <c r="C937" s="8">
        <v>11.776774</v>
      </c>
      <c r="D937" s="9">
        <f t="shared" si="1"/>
        <v>14.355438</v>
      </c>
      <c r="E937" s="13">
        <f t="shared" si="2"/>
        <v>-0.112991</v>
      </c>
      <c r="F937" s="13">
        <f t="shared" si="3"/>
        <v>14.468429</v>
      </c>
    </row>
    <row r="938">
      <c r="A938" s="7">
        <v>37889.0</v>
      </c>
      <c r="B938" s="8">
        <v>26.259132</v>
      </c>
      <c r="C938" s="8">
        <v>11.79321</v>
      </c>
      <c r="D938" s="9">
        <f t="shared" si="1"/>
        <v>14.465922</v>
      </c>
      <c r="E938" s="13">
        <f t="shared" si="2"/>
        <v>0.110484</v>
      </c>
      <c r="F938" s="13">
        <f t="shared" si="3"/>
        <v>14.355438</v>
      </c>
    </row>
    <row r="939">
      <c r="A939" s="7">
        <v>37890.0</v>
      </c>
      <c r="B939" s="8">
        <v>26.328394</v>
      </c>
      <c r="C939" s="8">
        <v>11.787729</v>
      </c>
      <c r="D939" s="9">
        <f t="shared" si="1"/>
        <v>14.540665</v>
      </c>
      <c r="E939" s="13">
        <f t="shared" si="2"/>
        <v>0.074743</v>
      </c>
      <c r="F939" s="13">
        <f t="shared" si="3"/>
        <v>14.465922</v>
      </c>
    </row>
    <row r="940">
      <c r="A940" s="7">
        <v>37893.0</v>
      </c>
      <c r="B940" s="8">
        <v>26.668819</v>
      </c>
      <c r="C940" s="8">
        <v>11.798684</v>
      </c>
      <c r="D940" s="9">
        <f t="shared" si="1"/>
        <v>14.870135</v>
      </c>
      <c r="E940" s="13">
        <f t="shared" si="2"/>
        <v>0.32947</v>
      </c>
      <c r="F940" s="13">
        <f t="shared" si="3"/>
        <v>14.540665</v>
      </c>
    </row>
    <row r="941">
      <c r="A941" s="7">
        <v>37894.0</v>
      </c>
      <c r="B941" s="8">
        <v>26.443783</v>
      </c>
      <c r="C941" s="8">
        <v>11.768552</v>
      </c>
      <c r="D941" s="9">
        <f t="shared" si="1"/>
        <v>14.675231</v>
      </c>
      <c r="E941" s="13">
        <f t="shared" si="2"/>
        <v>-0.194904</v>
      </c>
      <c r="F941" s="13">
        <f t="shared" si="3"/>
        <v>14.870135</v>
      </c>
    </row>
    <row r="942">
      <c r="A942" s="7">
        <v>37895.0</v>
      </c>
      <c r="B942" s="8">
        <v>26.934223</v>
      </c>
      <c r="C942" s="8">
        <v>12.023319</v>
      </c>
      <c r="D942" s="9">
        <f t="shared" si="1"/>
        <v>14.910904</v>
      </c>
      <c r="E942" s="13">
        <f t="shared" si="2"/>
        <v>0.235673</v>
      </c>
      <c r="F942" s="13">
        <f t="shared" si="3"/>
        <v>14.675231</v>
      </c>
    </row>
    <row r="943">
      <c r="A943" s="7">
        <v>37896.0</v>
      </c>
      <c r="B943" s="8">
        <v>27.066942</v>
      </c>
      <c r="C943" s="8">
        <v>12.121941</v>
      </c>
      <c r="D943" s="9">
        <f t="shared" si="1"/>
        <v>14.945001</v>
      </c>
      <c r="E943" s="13">
        <f t="shared" si="2"/>
        <v>0.034097</v>
      </c>
      <c r="F943" s="13">
        <f t="shared" si="3"/>
        <v>14.910904</v>
      </c>
    </row>
    <row r="944">
      <c r="A944" s="7">
        <v>37897.0</v>
      </c>
      <c r="B944" s="8">
        <v>27.23427</v>
      </c>
      <c r="C944" s="8">
        <v>12.064414</v>
      </c>
      <c r="D944" s="9">
        <f t="shared" si="1"/>
        <v>15.169856</v>
      </c>
      <c r="E944" s="13">
        <f t="shared" si="2"/>
        <v>0.224855</v>
      </c>
      <c r="F944" s="13">
        <f t="shared" si="3"/>
        <v>14.945001</v>
      </c>
    </row>
    <row r="945">
      <c r="A945" s="7">
        <v>37900.0</v>
      </c>
      <c r="B945" s="8">
        <v>27.407366</v>
      </c>
      <c r="C945" s="8">
        <v>12.165771</v>
      </c>
      <c r="D945" s="9">
        <f t="shared" si="1"/>
        <v>15.241595</v>
      </c>
      <c r="E945" s="13">
        <f t="shared" si="2"/>
        <v>0.071739</v>
      </c>
      <c r="F945" s="13">
        <f t="shared" si="3"/>
        <v>15.169856</v>
      </c>
    </row>
    <row r="946">
      <c r="A946" s="7">
        <v>37901.0</v>
      </c>
      <c r="B946" s="8">
        <v>27.349672</v>
      </c>
      <c r="C946" s="8">
        <v>12.234251</v>
      </c>
      <c r="D946" s="9">
        <f t="shared" si="1"/>
        <v>15.115421</v>
      </c>
      <c r="E946" s="13">
        <f t="shared" si="2"/>
        <v>-0.126174</v>
      </c>
      <c r="F946" s="13">
        <f t="shared" si="3"/>
        <v>15.241595</v>
      </c>
    </row>
    <row r="947">
      <c r="A947" s="7">
        <v>37902.0</v>
      </c>
      <c r="B947" s="8">
        <v>27.580465</v>
      </c>
      <c r="C947" s="8">
        <v>12.119201</v>
      </c>
      <c r="D947" s="9">
        <f t="shared" si="1"/>
        <v>15.461264</v>
      </c>
      <c r="E947" s="13">
        <f t="shared" si="2"/>
        <v>0.345843</v>
      </c>
      <c r="F947" s="13">
        <f t="shared" si="3"/>
        <v>15.115421</v>
      </c>
    </row>
    <row r="948">
      <c r="A948" s="7">
        <v>37903.0</v>
      </c>
      <c r="B948" s="8">
        <v>27.684336</v>
      </c>
      <c r="C948" s="8">
        <v>12.034274</v>
      </c>
      <c r="D948" s="9">
        <f t="shared" si="1"/>
        <v>15.650062</v>
      </c>
      <c r="E948" s="13">
        <f t="shared" si="2"/>
        <v>0.188798</v>
      </c>
      <c r="F948" s="13">
        <f t="shared" si="3"/>
        <v>15.461264</v>
      </c>
    </row>
    <row r="949">
      <c r="A949" s="7">
        <v>37904.0</v>
      </c>
      <c r="B949" s="8">
        <v>27.695866</v>
      </c>
      <c r="C949" s="8">
        <v>12.006886</v>
      </c>
      <c r="D949" s="9">
        <f t="shared" si="1"/>
        <v>15.68898</v>
      </c>
      <c r="E949" s="13">
        <f t="shared" si="2"/>
        <v>0.038918</v>
      </c>
      <c r="F949" s="13">
        <f t="shared" si="3"/>
        <v>15.650062</v>
      </c>
    </row>
    <row r="950">
      <c r="A950" s="7">
        <v>37907.0</v>
      </c>
      <c r="B950" s="8">
        <v>27.88628</v>
      </c>
      <c r="C950" s="8">
        <v>12.091805</v>
      </c>
      <c r="D950" s="9">
        <f t="shared" si="1"/>
        <v>15.794475</v>
      </c>
      <c r="E950" s="13">
        <f t="shared" si="2"/>
        <v>0.105495</v>
      </c>
      <c r="F950" s="13">
        <f t="shared" si="3"/>
        <v>15.68898</v>
      </c>
    </row>
    <row r="951">
      <c r="A951" s="7">
        <v>37908.0</v>
      </c>
      <c r="B951" s="8">
        <v>27.978586</v>
      </c>
      <c r="C951" s="8">
        <v>12.204124</v>
      </c>
      <c r="D951" s="9">
        <f t="shared" si="1"/>
        <v>15.774462</v>
      </c>
      <c r="E951" s="13">
        <f t="shared" si="2"/>
        <v>-0.020013</v>
      </c>
      <c r="F951" s="13">
        <f t="shared" si="3"/>
        <v>15.794475</v>
      </c>
    </row>
    <row r="952">
      <c r="A952" s="7">
        <v>37909.0</v>
      </c>
      <c r="B952" s="8">
        <v>27.643936</v>
      </c>
      <c r="C952" s="8">
        <v>12.354789</v>
      </c>
      <c r="D952" s="9">
        <f t="shared" si="1"/>
        <v>15.289147</v>
      </c>
      <c r="E952" s="13">
        <f t="shared" si="2"/>
        <v>-0.485315</v>
      </c>
      <c r="F952" s="13">
        <f t="shared" si="3"/>
        <v>15.774462</v>
      </c>
    </row>
    <row r="953">
      <c r="A953" s="7">
        <v>37910.0</v>
      </c>
      <c r="B953" s="8">
        <v>27.707401</v>
      </c>
      <c r="C953" s="8">
        <v>12.327395</v>
      </c>
      <c r="D953" s="9">
        <f t="shared" si="1"/>
        <v>15.380006</v>
      </c>
      <c r="E953" s="13">
        <f t="shared" si="2"/>
        <v>0.090859</v>
      </c>
      <c r="F953" s="13">
        <f t="shared" si="3"/>
        <v>15.289147</v>
      </c>
    </row>
    <row r="954">
      <c r="A954" s="7">
        <v>37911.0</v>
      </c>
      <c r="B954" s="8">
        <v>27.626635</v>
      </c>
      <c r="C954" s="8">
        <v>12.341092</v>
      </c>
      <c r="D954" s="9">
        <f t="shared" si="1"/>
        <v>15.285543</v>
      </c>
      <c r="E954" s="13">
        <f t="shared" si="2"/>
        <v>-0.094463</v>
      </c>
      <c r="F954" s="13">
        <f t="shared" si="3"/>
        <v>15.380006</v>
      </c>
    </row>
    <row r="955">
      <c r="A955" s="7">
        <v>37914.0</v>
      </c>
      <c r="B955" s="8">
        <v>27.782412</v>
      </c>
      <c r="C955" s="8">
        <v>12.494502</v>
      </c>
      <c r="D955" s="9">
        <f t="shared" si="1"/>
        <v>15.28791</v>
      </c>
      <c r="E955" s="13">
        <f t="shared" si="2"/>
        <v>0.002367</v>
      </c>
      <c r="F955" s="13">
        <f t="shared" si="3"/>
        <v>15.285543</v>
      </c>
    </row>
    <row r="956">
      <c r="A956" s="7">
        <v>37915.0</v>
      </c>
      <c r="B956" s="8">
        <v>27.620855</v>
      </c>
      <c r="C956" s="8">
        <v>12.543815</v>
      </c>
      <c r="D956" s="9">
        <f t="shared" si="1"/>
        <v>15.07704</v>
      </c>
      <c r="E956" s="13">
        <f t="shared" si="2"/>
        <v>-0.21087</v>
      </c>
      <c r="F956" s="13">
        <f t="shared" si="3"/>
        <v>15.28791</v>
      </c>
    </row>
    <row r="957">
      <c r="A957" s="7">
        <v>37916.0</v>
      </c>
      <c r="B957" s="8">
        <v>27.534307</v>
      </c>
      <c r="C957" s="8">
        <v>12.415058</v>
      </c>
      <c r="D957" s="9">
        <f t="shared" si="1"/>
        <v>15.119249</v>
      </c>
      <c r="E957" s="13">
        <f t="shared" si="2"/>
        <v>0.042209</v>
      </c>
      <c r="F957" s="13">
        <f t="shared" si="3"/>
        <v>15.07704</v>
      </c>
    </row>
    <row r="958">
      <c r="A958" s="7">
        <v>37917.0</v>
      </c>
      <c r="B958" s="8">
        <v>27.707401</v>
      </c>
      <c r="C958" s="8">
        <v>12.469849</v>
      </c>
      <c r="D958" s="9">
        <f t="shared" si="1"/>
        <v>15.237552</v>
      </c>
      <c r="E958" s="13">
        <f t="shared" si="2"/>
        <v>0.118303</v>
      </c>
      <c r="F958" s="13">
        <f t="shared" si="3"/>
        <v>15.119249</v>
      </c>
    </row>
    <row r="959">
      <c r="A959" s="7">
        <v>37918.0</v>
      </c>
      <c r="B959" s="8">
        <v>27.684336</v>
      </c>
      <c r="C959" s="8">
        <v>12.436976</v>
      </c>
      <c r="D959" s="9">
        <f t="shared" si="1"/>
        <v>15.24736</v>
      </c>
      <c r="E959" s="13">
        <f t="shared" si="2"/>
        <v>0.009808</v>
      </c>
      <c r="F959" s="13">
        <f t="shared" si="3"/>
        <v>15.237552</v>
      </c>
    </row>
    <row r="960">
      <c r="A960" s="7">
        <v>37921.0</v>
      </c>
      <c r="B960" s="8">
        <v>27.447758</v>
      </c>
      <c r="C960" s="8">
        <v>12.379438</v>
      </c>
      <c r="D960" s="9">
        <f t="shared" si="1"/>
        <v>15.06832</v>
      </c>
      <c r="E960" s="13">
        <f t="shared" si="2"/>
        <v>-0.17904</v>
      </c>
      <c r="F960" s="13">
        <f t="shared" si="3"/>
        <v>15.24736</v>
      </c>
    </row>
    <row r="961">
      <c r="A961" s="7">
        <v>37922.0</v>
      </c>
      <c r="B961" s="8">
        <v>27.984354</v>
      </c>
      <c r="C961" s="8">
        <v>12.431495</v>
      </c>
      <c r="D961" s="9">
        <f t="shared" si="1"/>
        <v>15.552859</v>
      </c>
      <c r="E961" s="13">
        <f t="shared" si="2"/>
        <v>0.484539</v>
      </c>
      <c r="F961" s="13">
        <f t="shared" si="3"/>
        <v>15.06832</v>
      </c>
    </row>
    <row r="962">
      <c r="A962" s="7">
        <v>37923.0</v>
      </c>
      <c r="B962" s="8">
        <v>27.770885</v>
      </c>
      <c r="C962" s="8">
        <v>12.560249</v>
      </c>
      <c r="D962" s="9">
        <f t="shared" si="1"/>
        <v>15.210636</v>
      </c>
      <c r="E962" s="13">
        <f t="shared" si="2"/>
        <v>-0.342223</v>
      </c>
      <c r="F962" s="13">
        <f t="shared" si="3"/>
        <v>15.552859</v>
      </c>
    </row>
    <row r="963">
      <c r="A963" s="7">
        <v>37924.0</v>
      </c>
      <c r="B963" s="8">
        <v>27.701641</v>
      </c>
      <c r="C963" s="8">
        <v>12.601336</v>
      </c>
      <c r="D963" s="9">
        <f t="shared" si="1"/>
        <v>15.100305</v>
      </c>
      <c r="E963" s="13">
        <f t="shared" si="2"/>
        <v>-0.110331</v>
      </c>
      <c r="F963" s="13">
        <f t="shared" si="3"/>
        <v>15.210636</v>
      </c>
    </row>
    <row r="964">
      <c r="A964" s="7">
        <v>37925.0</v>
      </c>
      <c r="B964" s="8">
        <v>27.592016</v>
      </c>
      <c r="C964" s="8">
        <v>12.710914</v>
      </c>
      <c r="D964" s="9">
        <f t="shared" si="1"/>
        <v>14.881102</v>
      </c>
      <c r="E964" s="13">
        <f t="shared" si="2"/>
        <v>-0.219203</v>
      </c>
      <c r="F964" s="13">
        <f t="shared" si="3"/>
        <v>15.100305</v>
      </c>
    </row>
    <row r="965">
      <c r="A965" s="7">
        <v>37928.0</v>
      </c>
      <c r="B965" s="8">
        <v>27.592016</v>
      </c>
      <c r="C965" s="8">
        <v>12.787619</v>
      </c>
      <c r="D965" s="9">
        <f t="shared" si="1"/>
        <v>14.804397</v>
      </c>
      <c r="E965" s="13">
        <f t="shared" si="2"/>
        <v>-0.076705</v>
      </c>
      <c r="F965" s="13">
        <f t="shared" si="3"/>
        <v>14.881102</v>
      </c>
    </row>
    <row r="966">
      <c r="A966" s="7">
        <v>37929.0</v>
      </c>
      <c r="B966" s="8">
        <v>27.551626</v>
      </c>
      <c r="C966" s="8">
        <v>12.847886</v>
      </c>
      <c r="D966" s="9">
        <f t="shared" si="1"/>
        <v>14.70374</v>
      </c>
      <c r="E966" s="13">
        <f t="shared" si="2"/>
        <v>-0.100657</v>
      </c>
      <c r="F966" s="13">
        <f t="shared" si="3"/>
        <v>14.804397</v>
      </c>
    </row>
    <row r="967">
      <c r="A967" s="7">
        <v>37930.0</v>
      </c>
      <c r="B967" s="8">
        <v>27.338123</v>
      </c>
      <c r="C967" s="8">
        <v>12.869798</v>
      </c>
      <c r="D967" s="9">
        <f t="shared" si="1"/>
        <v>14.468325</v>
      </c>
      <c r="E967" s="13">
        <f t="shared" si="2"/>
        <v>-0.235415</v>
      </c>
      <c r="F967" s="13">
        <f t="shared" si="3"/>
        <v>14.70374</v>
      </c>
    </row>
    <row r="968">
      <c r="A968" s="7">
        <v>37931.0</v>
      </c>
      <c r="B968" s="8">
        <v>27.678549</v>
      </c>
      <c r="C968" s="8">
        <v>12.880761</v>
      </c>
      <c r="D968" s="9">
        <f t="shared" si="1"/>
        <v>14.797788</v>
      </c>
      <c r="E968" s="13">
        <f t="shared" si="2"/>
        <v>0.329463</v>
      </c>
      <c r="F968" s="13">
        <f t="shared" si="3"/>
        <v>14.468325</v>
      </c>
    </row>
    <row r="969">
      <c r="A969" s="7">
        <v>37932.0</v>
      </c>
      <c r="B969" s="8">
        <v>27.401604</v>
      </c>
      <c r="C969" s="8">
        <v>12.773923</v>
      </c>
      <c r="D969" s="9">
        <f t="shared" si="1"/>
        <v>14.627681</v>
      </c>
      <c r="E969" s="13">
        <f t="shared" si="2"/>
        <v>-0.170107</v>
      </c>
      <c r="F969" s="13">
        <f t="shared" si="3"/>
        <v>14.797788</v>
      </c>
    </row>
    <row r="970">
      <c r="A970" s="7">
        <v>37935.0</v>
      </c>
      <c r="B970" s="8">
        <v>27.355436</v>
      </c>
      <c r="C970" s="8">
        <v>12.77118</v>
      </c>
      <c r="D970" s="9">
        <f t="shared" si="1"/>
        <v>14.584256</v>
      </c>
      <c r="E970" s="13">
        <f t="shared" si="2"/>
        <v>-0.043425</v>
      </c>
      <c r="F970" s="13">
        <f t="shared" si="3"/>
        <v>14.627681</v>
      </c>
    </row>
    <row r="971">
      <c r="A971" s="7">
        <v>37936.0</v>
      </c>
      <c r="B971" s="8">
        <v>27.655478</v>
      </c>
      <c r="C971" s="8">
        <v>12.743788</v>
      </c>
      <c r="D971" s="9">
        <f t="shared" si="1"/>
        <v>14.91169</v>
      </c>
      <c r="E971" s="13">
        <f t="shared" si="2"/>
        <v>0.327434</v>
      </c>
      <c r="F971" s="13">
        <f t="shared" si="3"/>
        <v>14.584256</v>
      </c>
    </row>
    <row r="972">
      <c r="A972" s="7">
        <v>37937.0</v>
      </c>
      <c r="B972" s="8">
        <v>27.730474</v>
      </c>
      <c r="C972" s="8">
        <v>12.897195</v>
      </c>
      <c r="D972" s="9">
        <f t="shared" si="1"/>
        <v>14.833279</v>
      </c>
      <c r="E972" s="13">
        <f t="shared" si="2"/>
        <v>-0.078411</v>
      </c>
      <c r="F972" s="13">
        <f t="shared" si="3"/>
        <v>14.91169</v>
      </c>
    </row>
    <row r="973">
      <c r="A973" s="7">
        <v>37938.0</v>
      </c>
      <c r="B973" s="8">
        <v>27.407366</v>
      </c>
      <c r="C973" s="8">
        <v>12.856105</v>
      </c>
      <c r="D973" s="9">
        <f t="shared" si="1"/>
        <v>14.551261</v>
      </c>
      <c r="E973" s="13">
        <f t="shared" si="2"/>
        <v>-0.282018</v>
      </c>
      <c r="F973" s="13">
        <f t="shared" si="3"/>
        <v>14.833279</v>
      </c>
    </row>
    <row r="974">
      <c r="A974" s="7">
        <v>37939.0</v>
      </c>
      <c r="B974" s="8">
        <v>27.309271</v>
      </c>
      <c r="C974" s="8">
        <v>12.790359</v>
      </c>
      <c r="D974" s="9">
        <f t="shared" si="1"/>
        <v>14.518912</v>
      </c>
      <c r="E974" s="13">
        <f t="shared" si="2"/>
        <v>-0.032349</v>
      </c>
      <c r="F974" s="13">
        <f t="shared" si="3"/>
        <v>14.551261</v>
      </c>
    </row>
    <row r="975">
      <c r="A975" s="7">
        <v>37942.0</v>
      </c>
      <c r="B975" s="8">
        <v>27.505453</v>
      </c>
      <c r="C975" s="8">
        <v>12.787619</v>
      </c>
      <c r="D975" s="9">
        <f t="shared" si="1"/>
        <v>14.717834</v>
      </c>
      <c r="E975" s="13">
        <f t="shared" si="2"/>
        <v>0.198922</v>
      </c>
      <c r="F975" s="13">
        <f t="shared" si="3"/>
        <v>14.518912</v>
      </c>
    </row>
    <row r="976">
      <c r="A976" s="7">
        <v>37943.0</v>
      </c>
      <c r="B976" s="8">
        <v>27.23427</v>
      </c>
      <c r="C976" s="8">
        <v>12.738308</v>
      </c>
      <c r="D976" s="9">
        <f t="shared" si="1"/>
        <v>14.495962</v>
      </c>
      <c r="E976" s="13">
        <f t="shared" si="2"/>
        <v>-0.221872</v>
      </c>
      <c r="F976" s="13">
        <f t="shared" si="3"/>
        <v>14.717834</v>
      </c>
    </row>
    <row r="977">
      <c r="A977" s="7">
        <v>37944.0</v>
      </c>
      <c r="B977" s="8">
        <v>27.66124</v>
      </c>
      <c r="C977" s="8">
        <v>12.836924</v>
      </c>
      <c r="D977" s="9">
        <f t="shared" si="1"/>
        <v>14.824316</v>
      </c>
      <c r="E977" s="13">
        <f t="shared" si="2"/>
        <v>0.328354</v>
      </c>
      <c r="F977" s="13">
        <f t="shared" si="3"/>
        <v>14.495962</v>
      </c>
    </row>
    <row r="978">
      <c r="A978" s="7">
        <v>37945.0</v>
      </c>
      <c r="B978" s="8">
        <v>27.274652</v>
      </c>
      <c r="C978" s="8">
        <v>12.724615</v>
      </c>
      <c r="D978" s="9">
        <f t="shared" si="1"/>
        <v>14.550037</v>
      </c>
      <c r="E978" s="13">
        <f t="shared" si="2"/>
        <v>-0.274279</v>
      </c>
      <c r="F978" s="13">
        <f t="shared" si="3"/>
        <v>14.824316</v>
      </c>
    </row>
    <row r="979">
      <c r="A979" s="7">
        <v>37946.0</v>
      </c>
      <c r="B979" s="8">
        <v>27.413143</v>
      </c>
      <c r="C979" s="8">
        <v>12.716393</v>
      </c>
      <c r="D979" s="9">
        <f t="shared" si="1"/>
        <v>14.69675</v>
      </c>
      <c r="E979" s="13">
        <f t="shared" si="2"/>
        <v>0.146713</v>
      </c>
      <c r="F979" s="13">
        <f t="shared" si="3"/>
        <v>14.550037</v>
      </c>
    </row>
    <row r="980">
      <c r="A980" s="7">
        <v>37949.0</v>
      </c>
      <c r="B980" s="8">
        <v>27.695866</v>
      </c>
      <c r="C980" s="8">
        <v>12.716393</v>
      </c>
      <c r="D980" s="9">
        <f t="shared" si="1"/>
        <v>14.979473</v>
      </c>
      <c r="E980" s="13">
        <f t="shared" si="2"/>
        <v>0.282723</v>
      </c>
      <c r="F980" s="13">
        <f t="shared" si="3"/>
        <v>14.69675</v>
      </c>
    </row>
    <row r="981">
      <c r="A981" s="7">
        <v>37950.0</v>
      </c>
      <c r="B981" s="8">
        <v>27.551626</v>
      </c>
      <c r="C981" s="8">
        <v>12.757485</v>
      </c>
      <c r="D981" s="9">
        <f t="shared" si="1"/>
        <v>14.794141</v>
      </c>
      <c r="E981" s="13">
        <f t="shared" si="2"/>
        <v>-0.185332</v>
      </c>
      <c r="F981" s="13">
        <f t="shared" si="3"/>
        <v>14.979473</v>
      </c>
    </row>
    <row r="982">
      <c r="A982" s="7">
        <v>37951.0</v>
      </c>
      <c r="B982" s="8">
        <v>27.672787</v>
      </c>
      <c r="C982" s="8">
        <v>12.85107</v>
      </c>
      <c r="D982" s="9">
        <f t="shared" si="1"/>
        <v>14.821717</v>
      </c>
      <c r="E982" s="13">
        <f t="shared" si="2"/>
        <v>0.027576</v>
      </c>
      <c r="F982" s="13">
        <f t="shared" si="3"/>
        <v>14.794141</v>
      </c>
    </row>
    <row r="983">
      <c r="A983" s="7">
        <v>37953.0</v>
      </c>
      <c r="B983" s="8">
        <v>27.7651</v>
      </c>
      <c r="C983" s="8">
        <v>12.798773</v>
      </c>
      <c r="D983" s="9">
        <f t="shared" si="1"/>
        <v>14.966327</v>
      </c>
      <c r="E983" s="13">
        <f t="shared" si="2"/>
        <v>0.14461</v>
      </c>
      <c r="F983" s="13">
        <f t="shared" si="3"/>
        <v>14.821717</v>
      </c>
    </row>
    <row r="984">
      <c r="A984" s="7">
        <v>37956.0</v>
      </c>
      <c r="B984" s="8">
        <v>28.105532</v>
      </c>
      <c r="C984" s="8">
        <v>12.941897</v>
      </c>
      <c r="D984" s="9">
        <f t="shared" si="1"/>
        <v>15.163635</v>
      </c>
      <c r="E984" s="13">
        <f t="shared" si="2"/>
        <v>0.197308</v>
      </c>
      <c r="F984" s="13">
        <f t="shared" si="3"/>
        <v>14.966327</v>
      </c>
    </row>
    <row r="985">
      <c r="A985" s="7">
        <v>37957.0</v>
      </c>
      <c r="B985" s="8">
        <v>27.776646</v>
      </c>
      <c r="C985" s="8">
        <v>12.939146</v>
      </c>
      <c r="D985" s="9">
        <f t="shared" si="1"/>
        <v>14.8375</v>
      </c>
      <c r="E985" s="13">
        <f t="shared" si="2"/>
        <v>-0.326135</v>
      </c>
      <c r="F985" s="13">
        <f t="shared" si="3"/>
        <v>15.163635</v>
      </c>
    </row>
    <row r="986">
      <c r="A986" s="7">
        <v>37958.0</v>
      </c>
      <c r="B986" s="8">
        <v>27.522764</v>
      </c>
      <c r="C986" s="8">
        <v>13.046489</v>
      </c>
      <c r="D986" s="9">
        <f t="shared" si="1"/>
        <v>14.476275</v>
      </c>
      <c r="E986" s="13">
        <f t="shared" si="2"/>
        <v>-0.361225</v>
      </c>
      <c r="F986" s="13">
        <f t="shared" si="3"/>
        <v>14.8375</v>
      </c>
    </row>
    <row r="987">
      <c r="A987" s="7">
        <v>37959.0</v>
      </c>
      <c r="B987" s="8">
        <v>27.782412</v>
      </c>
      <c r="C987" s="8">
        <v>12.980431</v>
      </c>
      <c r="D987" s="9">
        <f t="shared" si="1"/>
        <v>14.801981</v>
      </c>
      <c r="E987" s="13">
        <f t="shared" si="2"/>
        <v>0.325706</v>
      </c>
      <c r="F987" s="13">
        <f t="shared" si="3"/>
        <v>14.476275</v>
      </c>
    </row>
    <row r="988">
      <c r="A988" s="7">
        <v>37960.0</v>
      </c>
      <c r="B988" s="8">
        <v>27.984354</v>
      </c>
      <c r="C988" s="8">
        <v>12.906116</v>
      </c>
      <c r="D988" s="9">
        <f t="shared" si="1"/>
        <v>15.078238</v>
      </c>
      <c r="E988" s="13">
        <f t="shared" si="2"/>
        <v>0.276257</v>
      </c>
      <c r="F988" s="13">
        <f t="shared" si="3"/>
        <v>14.801981</v>
      </c>
    </row>
    <row r="989">
      <c r="A989" s="7">
        <v>37963.0</v>
      </c>
      <c r="B989" s="8">
        <v>27.845886</v>
      </c>
      <c r="C989" s="8">
        <v>13.142829</v>
      </c>
      <c r="D989" s="9">
        <f t="shared" si="1"/>
        <v>14.703057</v>
      </c>
      <c r="E989" s="13">
        <f t="shared" si="2"/>
        <v>-0.375181</v>
      </c>
      <c r="F989" s="13">
        <f t="shared" si="3"/>
        <v>15.078238</v>
      </c>
    </row>
    <row r="990">
      <c r="A990" s="7">
        <v>37964.0</v>
      </c>
      <c r="B990" s="8">
        <v>27.349672</v>
      </c>
      <c r="C990" s="8">
        <v>13.145577</v>
      </c>
      <c r="D990" s="9">
        <f t="shared" si="1"/>
        <v>14.204095</v>
      </c>
      <c r="E990" s="13">
        <f t="shared" si="2"/>
        <v>-0.498962</v>
      </c>
      <c r="F990" s="13">
        <f t="shared" si="3"/>
        <v>14.703057</v>
      </c>
    </row>
    <row r="991">
      <c r="A991" s="7">
        <v>37965.0</v>
      </c>
      <c r="B991" s="8">
        <v>27.152824</v>
      </c>
      <c r="C991" s="8">
        <v>13.26393</v>
      </c>
      <c r="D991" s="9">
        <f t="shared" si="1"/>
        <v>13.888894</v>
      </c>
      <c r="E991" s="13">
        <f t="shared" si="2"/>
        <v>-0.315201</v>
      </c>
      <c r="F991" s="13">
        <f t="shared" si="3"/>
        <v>14.204095</v>
      </c>
    </row>
    <row r="992">
      <c r="A992" s="7">
        <v>37966.0</v>
      </c>
      <c r="B992" s="8">
        <v>27.141239</v>
      </c>
      <c r="C992" s="8">
        <v>13.318975</v>
      </c>
      <c r="D992" s="9">
        <f t="shared" si="1"/>
        <v>13.822264</v>
      </c>
      <c r="E992" s="13">
        <f t="shared" si="2"/>
        <v>-0.06663</v>
      </c>
      <c r="F992" s="13">
        <f t="shared" si="3"/>
        <v>13.888894</v>
      </c>
    </row>
    <row r="993">
      <c r="A993" s="7">
        <v>37967.0</v>
      </c>
      <c r="B993" s="8">
        <v>27.141239</v>
      </c>
      <c r="C993" s="8">
        <v>13.588713</v>
      </c>
      <c r="D993" s="9">
        <f t="shared" si="1"/>
        <v>13.552526</v>
      </c>
      <c r="E993" s="13">
        <f t="shared" si="2"/>
        <v>-0.269738</v>
      </c>
      <c r="F993" s="13">
        <f t="shared" si="3"/>
        <v>13.822264</v>
      </c>
    </row>
    <row r="994">
      <c r="A994" s="7">
        <v>37970.0</v>
      </c>
      <c r="B994" s="8">
        <v>27.424925</v>
      </c>
      <c r="C994" s="8">
        <v>13.704326</v>
      </c>
      <c r="D994" s="9">
        <f t="shared" si="1"/>
        <v>13.720599</v>
      </c>
      <c r="E994" s="13">
        <f t="shared" si="2"/>
        <v>0.168073</v>
      </c>
      <c r="F994" s="13">
        <f t="shared" si="3"/>
        <v>13.552526</v>
      </c>
    </row>
    <row r="995">
      <c r="A995" s="7">
        <v>37971.0</v>
      </c>
      <c r="B995" s="8">
        <v>27.442305</v>
      </c>
      <c r="C995" s="8">
        <v>13.949279</v>
      </c>
      <c r="D995" s="9">
        <f t="shared" si="1"/>
        <v>13.493026</v>
      </c>
      <c r="E995" s="13">
        <f t="shared" si="2"/>
        <v>-0.227573</v>
      </c>
      <c r="F995" s="13">
        <f t="shared" si="3"/>
        <v>13.720599</v>
      </c>
    </row>
    <row r="996">
      <c r="A996" s="7">
        <v>37972.0</v>
      </c>
      <c r="B996" s="8">
        <v>27.297562</v>
      </c>
      <c r="C996" s="8">
        <v>13.808916</v>
      </c>
      <c r="D996" s="9">
        <f t="shared" si="1"/>
        <v>13.488646</v>
      </c>
      <c r="E996" s="13">
        <f t="shared" si="2"/>
        <v>-0.00438</v>
      </c>
      <c r="F996" s="13">
        <f t="shared" si="3"/>
        <v>13.493026</v>
      </c>
    </row>
    <row r="997">
      <c r="A997" s="7">
        <v>37973.0</v>
      </c>
      <c r="B997" s="8">
        <v>27.291784</v>
      </c>
      <c r="C997" s="8">
        <v>13.745609</v>
      </c>
      <c r="D997" s="9">
        <f t="shared" si="1"/>
        <v>13.546175</v>
      </c>
      <c r="E997" s="13">
        <f t="shared" si="2"/>
        <v>0.057529</v>
      </c>
      <c r="F997" s="13">
        <f t="shared" si="3"/>
        <v>13.488646</v>
      </c>
    </row>
    <row r="998">
      <c r="A998" s="7">
        <v>37974.0</v>
      </c>
      <c r="B998" s="8">
        <v>27.309147</v>
      </c>
      <c r="C998" s="8">
        <v>13.789645</v>
      </c>
      <c r="D998" s="9">
        <f t="shared" si="1"/>
        <v>13.519502</v>
      </c>
      <c r="E998" s="13">
        <f t="shared" si="2"/>
        <v>-0.026673</v>
      </c>
      <c r="F998" s="13">
        <f t="shared" si="3"/>
        <v>13.546175</v>
      </c>
    </row>
    <row r="999">
      <c r="A999" s="7">
        <v>37977.0</v>
      </c>
      <c r="B999" s="8">
        <v>27.204929</v>
      </c>
      <c r="C999" s="8">
        <v>13.806157</v>
      </c>
      <c r="D999" s="9">
        <f t="shared" si="1"/>
        <v>13.398772</v>
      </c>
      <c r="E999" s="13">
        <f t="shared" si="2"/>
        <v>-0.12073</v>
      </c>
      <c r="F999" s="13">
        <f t="shared" si="3"/>
        <v>13.519502</v>
      </c>
    </row>
    <row r="1000">
      <c r="A1000" s="7">
        <v>37978.0</v>
      </c>
      <c r="B1000" s="8">
        <v>26.909658</v>
      </c>
      <c r="C1000" s="8">
        <v>13.808916</v>
      </c>
      <c r="D1000" s="9">
        <f t="shared" si="1"/>
        <v>13.100742</v>
      </c>
      <c r="E1000" s="13">
        <f t="shared" si="2"/>
        <v>-0.29803</v>
      </c>
      <c r="F1000" s="13">
        <f t="shared" si="3"/>
        <v>13.398772</v>
      </c>
    </row>
    <row r="1001">
      <c r="A1001" s="7">
        <v>37979.0</v>
      </c>
      <c r="B1001" s="8">
        <v>26.741777</v>
      </c>
      <c r="C1001" s="8">
        <v>13.734599</v>
      </c>
      <c r="D1001" s="9">
        <f t="shared" si="1"/>
        <v>13.007178</v>
      </c>
      <c r="E1001" s="13">
        <f t="shared" si="2"/>
        <v>-0.093564</v>
      </c>
      <c r="F1001" s="13">
        <f t="shared" si="3"/>
        <v>13.100742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3.88"/>
    <col customWidth="1" min="2" max="2" width="7.0"/>
    <col customWidth="1" min="3" max="3" width="9.25"/>
    <col customWidth="1" min="4" max="4" width="8.75"/>
    <col customWidth="1" min="5" max="5" width="10.5"/>
    <col customWidth="1" min="6" max="6" width="11.13"/>
    <col customWidth="1" min="7" max="7" width="11.63"/>
    <col customWidth="1" min="8" max="8" width="8.5"/>
    <col customWidth="1" min="9" max="9" width="9.0"/>
    <col customWidth="1" min="10" max="10" width="9.75"/>
    <col customWidth="1" min="11" max="11" width="8.25"/>
    <col customWidth="1" min="12" max="12" width="10.25"/>
    <col customWidth="1" min="13" max="13" width="8.88"/>
    <col customWidth="1" min="14" max="14" width="10.88"/>
    <col customWidth="1" min="15" max="15" width="10.75"/>
    <col customWidth="1" min="16" max="16" width="11.38"/>
    <col customWidth="1" min="17" max="17" width="8.75"/>
    <col customWidth="1" min="18" max="18" width="9.25"/>
    <col customWidth="1" min="19" max="19" width="8.75"/>
    <col customWidth="1" min="20" max="22" width="7.5"/>
    <col customWidth="1" min="23" max="24" width="10.13"/>
    <col customWidth="1" min="25" max="25" width="9.25"/>
    <col customWidth="1" min="26" max="26" width="8.88"/>
    <col customWidth="1" min="27" max="29" width="7.5"/>
    <col customWidth="1" min="30" max="30" width="7.88"/>
    <col customWidth="1" min="31" max="31" width="6.88"/>
    <col customWidth="1" min="32" max="32" width="6.5"/>
    <col customWidth="1" min="33" max="34" width="6.75"/>
    <col customWidth="1" min="35" max="35" width="7.88"/>
    <col customWidth="1" min="36" max="36" width="6.75"/>
    <col customWidth="1" min="37" max="37" width="9.5"/>
    <col customWidth="1" min="38" max="39" width="7.75"/>
    <col customWidth="1" min="40" max="40" width="8.0"/>
    <col customWidth="1" min="41" max="41" width="6.25"/>
    <col customWidth="1" min="42" max="42" width="8.5"/>
    <col customWidth="1" min="43" max="43" width="6.0"/>
    <col customWidth="1" min="44" max="44" width="8.88"/>
    <col customWidth="1" min="45" max="45" width="7.88"/>
    <col customWidth="1" min="46" max="46" width="7.5"/>
    <col customWidth="1" min="47" max="47" width="8.0"/>
    <col customWidth="1" min="48" max="48" width="6.13"/>
    <col customWidth="1" min="49" max="49" width="8.0"/>
    <col customWidth="1" min="50" max="50" width="6.25"/>
    <col customWidth="1" min="51" max="51" width="9.5"/>
    <col customWidth="1" min="52" max="54" width="8.63"/>
    <col customWidth="1" min="55" max="55" width="8.5"/>
    <col customWidth="1" min="56" max="56" width="8.63"/>
  </cols>
  <sheetData>
    <row r="1" ht="14.25" customHeight="1">
      <c r="A1" s="20" t="s">
        <v>12</v>
      </c>
      <c r="B1" s="21">
        <v>-1.0</v>
      </c>
      <c r="D1" s="21"/>
      <c r="E1" s="20"/>
      <c r="G1" s="21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M1" s="21"/>
      <c r="O1" s="21"/>
      <c r="P1" s="22" t="s">
        <v>18</v>
      </c>
      <c r="Q1" s="20" t="s">
        <v>19</v>
      </c>
      <c r="R1" s="20" t="s">
        <v>20</v>
      </c>
      <c r="S1" s="20" t="s">
        <v>21</v>
      </c>
      <c r="T1" s="20"/>
      <c r="AD1" s="21"/>
      <c r="AE1" s="23" t="s">
        <v>22</v>
      </c>
      <c r="AF1" s="23" t="s">
        <v>23</v>
      </c>
      <c r="AG1" s="23" t="s">
        <v>24</v>
      </c>
      <c r="AH1" s="23"/>
      <c r="AI1" s="23"/>
      <c r="AJ1" s="23" t="s">
        <v>25</v>
      </c>
      <c r="AK1" s="23"/>
      <c r="AL1" s="23" t="s">
        <v>22</v>
      </c>
      <c r="AM1" s="23" t="s">
        <v>23</v>
      </c>
      <c r="AN1" s="23" t="s">
        <v>24</v>
      </c>
      <c r="AO1" s="23"/>
      <c r="AP1" s="23"/>
      <c r="AQ1" s="23"/>
      <c r="AR1" s="23"/>
      <c r="AS1" s="23" t="s">
        <v>22</v>
      </c>
      <c r="AT1" s="23" t="s">
        <v>23</v>
      </c>
      <c r="AU1" s="23" t="s">
        <v>24</v>
      </c>
      <c r="AV1" s="23"/>
      <c r="AW1" s="23"/>
      <c r="AX1" s="23"/>
      <c r="AY1" s="23"/>
    </row>
    <row r="2" ht="14.25" customHeight="1">
      <c r="A2" s="20" t="s">
        <v>26</v>
      </c>
      <c r="B2" s="21">
        <v>1.0</v>
      </c>
      <c r="D2" s="21"/>
      <c r="E2" s="20"/>
      <c r="G2" s="20" t="s">
        <v>27</v>
      </c>
      <c r="H2" s="24">
        <f>AVERAGE(AK73:AK3651)</f>
        <v>0.00008977216284</v>
      </c>
      <c r="I2" s="24">
        <f>AVERAGE(AR78:AR3651)</f>
        <v>-0.00001159794914</v>
      </c>
      <c r="J2" s="25">
        <f>AVERAGE(AY88:AY3651)</f>
        <v>0.00006763151959</v>
      </c>
      <c r="K2" s="24">
        <f>AVERAGE(BC88:BC3651)</f>
        <v>0.00004503623671</v>
      </c>
      <c r="M2" s="21"/>
      <c r="O2" s="21"/>
      <c r="P2" s="20" t="s">
        <v>19</v>
      </c>
      <c r="Q2" s="20">
        <v>1.0</v>
      </c>
      <c r="R2" s="26">
        <f>CORREL(AK88:AK3651,AR88:AR3651)</f>
        <v>0.5484407056</v>
      </c>
      <c r="S2" s="26">
        <f>CORREL(AK88:AK3651,AY88:AY3651)</f>
        <v>0.3607573969</v>
      </c>
      <c r="T2" s="20"/>
      <c r="AD2" s="23" t="s">
        <v>28</v>
      </c>
      <c r="AE2" s="27">
        <f>COUNTIF(AE73:AE3651,"=1")</f>
        <v>496</v>
      </c>
      <c r="AF2" s="23">
        <f t="shared" ref="AF2:AG2" si="1">SUM(AF73:AF3651)</f>
        <v>34</v>
      </c>
      <c r="AG2" s="23">
        <f t="shared" si="1"/>
        <v>30</v>
      </c>
      <c r="AH2" s="23"/>
      <c r="AI2" s="23"/>
      <c r="AJ2" s="27">
        <f>COUNTIF(AJ88:AJ5635,"=1")</f>
        <v>893</v>
      </c>
      <c r="AK2" s="23" t="s">
        <v>28</v>
      </c>
      <c r="AL2" s="27">
        <f>COUNTIF(AL73:AL3651,"=1")</f>
        <v>589</v>
      </c>
      <c r="AM2" s="23">
        <f t="shared" ref="AM2:AN2" si="2">SUM(AM73:AM3651)</f>
        <v>11</v>
      </c>
      <c r="AN2" s="23">
        <f t="shared" si="2"/>
        <v>9</v>
      </c>
      <c r="AO2" s="23"/>
      <c r="AP2" s="23"/>
      <c r="AQ2" s="23"/>
      <c r="AR2" s="23" t="s">
        <v>28</v>
      </c>
      <c r="AS2" s="27">
        <f>COUNTIF(AS73:AS3651,"=1")</f>
        <v>684</v>
      </c>
      <c r="AT2" s="23">
        <f t="shared" ref="AT2:AU2" si="3">SUM(AT73:AT3651)</f>
        <v>8</v>
      </c>
      <c r="AU2" s="23">
        <f t="shared" si="3"/>
        <v>8</v>
      </c>
      <c r="AV2" s="23"/>
      <c r="AW2" s="23"/>
      <c r="AX2" s="23"/>
      <c r="AY2" s="23"/>
    </row>
    <row r="3" ht="14.25" customHeight="1">
      <c r="A3" s="20" t="s">
        <v>29</v>
      </c>
      <c r="B3" s="21">
        <v>1.0</v>
      </c>
      <c r="D3" s="21"/>
      <c r="E3" s="20"/>
      <c r="G3" s="20" t="s">
        <v>30</v>
      </c>
      <c r="H3" s="28">
        <f>STDEV(AK73:AK3651)</f>
        <v>0.005005791489</v>
      </c>
      <c r="I3" s="28">
        <f>STDEV(AR78:AR3651)</f>
        <v>0.004897777076</v>
      </c>
      <c r="J3" s="28">
        <f>STDEV(AY88:AY3651)</f>
        <v>0.004850214257</v>
      </c>
      <c r="K3" s="28">
        <f>STDEV(BC88:BC3651)</f>
        <v>0.003985741969</v>
      </c>
      <c r="M3" s="21"/>
      <c r="O3" s="21"/>
      <c r="P3" s="20" t="s">
        <v>20</v>
      </c>
      <c r="Q3" s="20"/>
      <c r="R3" s="20">
        <v>1.0</v>
      </c>
      <c r="S3" s="26">
        <f>CORREL(AR88:AR3651,AY88:AY3651)</f>
        <v>0.58333202</v>
      </c>
      <c r="T3" s="20"/>
      <c r="AD3" s="23" t="s">
        <v>31</v>
      </c>
      <c r="AE3" s="29">
        <f>COUNTIF(AE73:AE3651,"=-1")</f>
        <v>482</v>
      </c>
      <c r="AF3" s="23"/>
      <c r="AG3" s="23"/>
      <c r="AH3" s="23"/>
      <c r="AI3" s="23"/>
      <c r="AJ3" s="29">
        <f>COUNTIF(AJ88:AJ5635,"=-1")</f>
        <v>848</v>
      </c>
      <c r="AK3" s="23" t="s">
        <v>31</v>
      </c>
      <c r="AL3" s="29">
        <f>COUNTIF(AL73:AL3651,"=-1")</f>
        <v>556</v>
      </c>
      <c r="AM3" s="23"/>
      <c r="AN3" s="23"/>
      <c r="AO3" s="23"/>
      <c r="AP3" s="23"/>
      <c r="AQ3" s="23"/>
      <c r="AR3" s="23" t="s">
        <v>31</v>
      </c>
      <c r="AS3" s="29">
        <f>COUNTIF(AS73:AS3651,"=-1")</f>
        <v>615</v>
      </c>
      <c r="AT3" s="23"/>
      <c r="AU3" s="23"/>
      <c r="AV3" s="23"/>
      <c r="AW3" s="23"/>
      <c r="AX3" s="23"/>
      <c r="AY3" s="23"/>
    </row>
    <row r="4" ht="14.25" customHeight="1">
      <c r="A4" s="20" t="s">
        <v>32</v>
      </c>
      <c r="B4" s="21">
        <v>-1.0</v>
      </c>
      <c r="D4" s="21"/>
      <c r="E4" s="20"/>
      <c r="G4" s="22" t="s">
        <v>33</v>
      </c>
      <c r="H4" s="30">
        <f t="shared" ref="H4:K4" si="4">SQRT(260)*H2/H3</f>
        <v>0.2891715794</v>
      </c>
      <c r="I4" s="30">
        <f t="shared" si="4"/>
        <v>-0.03818289559</v>
      </c>
      <c r="J4" s="30">
        <f t="shared" si="4"/>
        <v>0.2248406829</v>
      </c>
      <c r="K4" s="30">
        <f t="shared" si="4"/>
        <v>0.1821963144</v>
      </c>
      <c r="M4" s="8"/>
      <c r="O4" s="21"/>
      <c r="P4" s="20" t="s">
        <v>21</v>
      </c>
      <c r="Q4" s="20"/>
      <c r="R4" s="20"/>
      <c r="S4" s="20">
        <v>1.0</v>
      </c>
      <c r="T4" s="20"/>
      <c r="AD4" s="21"/>
      <c r="AE4" s="23">
        <f>COUNTIF(AE73:AE3651,"=0")</f>
        <v>2601</v>
      </c>
      <c r="AF4" s="23"/>
      <c r="AG4" s="23"/>
      <c r="AH4" s="23"/>
      <c r="AI4" s="23"/>
      <c r="AJ4" s="23"/>
      <c r="AK4" s="23"/>
      <c r="AL4" s="23">
        <f>COUNTIF(AL73:AL3651,"=0")</f>
        <v>2429</v>
      </c>
      <c r="AM4" s="23"/>
      <c r="AN4" s="23"/>
      <c r="AO4" s="23"/>
      <c r="AP4" s="23"/>
      <c r="AQ4" s="23"/>
      <c r="AR4" s="23"/>
      <c r="AS4" s="23">
        <f>COUNTIF(AS73:AS3651,"=0")</f>
        <v>2265</v>
      </c>
      <c r="AT4" s="23"/>
      <c r="AU4" s="23"/>
      <c r="AV4" s="23"/>
      <c r="AW4" s="23"/>
      <c r="AX4" s="23"/>
      <c r="AY4" s="23"/>
    </row>
    <row r="5" ht="14.25" customHeight="1">
      <c r="A5" s="20" t="s">
        <v>34</v>
      </c>
      <c r="B5" s="21">
        <v>5.0</v>
      </c>
      <c r="D5" s="21"/>
      <c r="E5" s="20"/>
      <c r="G5" s="20" t="s">
        <v>35</v>
      </c>
      <c r="H5" s="31">
        <f>(AZ3651-AZ73)/AZ73</f>
        <v>0.3421097095</v>
      </c>
      <c r="I5" s="31">
        <f>(BA3651-BA78)/BA78</f>
        <v>-0.08078712745</v>
      </c>
      <c r="J5" s="31">
        <f>(BB3651-BB88)/BB88</f>
        <v>0.2203357345</v>
      </c>
      <c r="K5" s="31">
        <f>(BD3651-BD88)/BD88</f>
        <v>0.1403553201</v>
      </c>
      <c r="M5" s="21"/>
      <c r="O5" s="21"/>
      <c r="P5" s="21"/>
      <c r="Q5" s="21"/>
      <c r="R5" s="21"/>
      <c r="S5" s="21"/>
      <c r="T5" s="20"/>
      <c r="AD5" s="21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</row>
    <row r="6" ht="14.25" customHeight="1">
      <c r="B6" s="21"/>
      <c r="D6" s="21"/>
      <c r="E6" s="21"/>
      <c r="F6" s="21"/>
      <c r="G6" s="20" t="s">
        <v>36</v>
      </c>
      <c r="H6" s="32">
        <f>COUNTIF(AJ73:AJ3651,"&lt;&gt;0")/(3651-73)</f>
        <v>0.4891000559</v>
      </c>
      <c r="I6" s="32">
        <f>COUNTIF(AQ78:AQ3651,"&lt;&gt;0")/(3651-78)</f>
        <v>0.5004198153</v>
      </c>
      <c r="J6" s="32">
        <f>COUNTIF(AX88:AX3651,"&lt;&gt;0")/(3651-88)</f>
        <v>0.5234353073</v>
      </c>
      <c r="K6" s="32">
        <f>COUNTIF(BC88:BC3651,"&lt;&gt;0")/(3651-88)</f>
        <v>0.7538591075</v>
      </c>
      <c r="M6" s="21"/>
      <c r="O6" s="21"/>
      <c r="P6" s="21"/>
      <c r="Q6" s="20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</row>
    <row r="7" ht="14.25" customHeight="1">
      <c r="A7" s="12" t="s">
        <v>0</v>
      </c>
      <c r="B7" s="12" t="s">
        <v>37</v>
      </c>
      <c r="C7" s="12" t="s">
        <v>1</v>
      </c>
      <c r="D7" s="33" t="s">
        <v>38</v>
      </c>
      <c r="E7" s="33" t="s">
        <v>39</v>
      </c>
      <c r="F7" s="33" t="s">
        <v>40</v>
      </c>
      <c r="G7" s="33" t="s">
        <v>41</v>
      </c>
      <c r="H7" s="33" t="s">
        <v>42</v>
      </c>
      <c r="I7" s="33" t="s">
        <v>43</v>
      </c>
      <c r="J7" s="33" t="s">
        <v>44</v>
      </c>
      <c r="K7" s="33" t="s">
        <v>45</v>
      </c>
      <c r="L7" s="33" t="s">
        <v>2</v>
      </c>
      <c r="M7" s="33" t="s">
        <v>46</v>
      </c>
      <c r="N7" s="33" t="s">
        <v>47</v>
      </c>
      <c r="O7" s="33" t="s">
        <v>48</v>
      </c>
      <c r="P7" s="33" t="s">
        <v>49</v>
      </c>
      <c r="Q7" s="33" t="s">
        <v>50</v>
      </c>
      <c r="R7" s="33" t="s">
        <v>51</v>
      </c>
      <c r="S7" s="33" t="s">
        <v>52</v>
      </c>
      <c r="T7" s="33" t="s">
        <v>53</v>
      </c>
      <c r="U7" s="33" t="s">
        <v>54</v>
      </c>
      <c r="V7" s="33" t="s">
        <v>55</v>
      </c>
      <c r="W7" s="33" t="s">
        <v>56</v>
      </c>
      <c r="X7" s="33" t="s">
        <v>57</v>
      </c>
      <c r="Y7" s="33" t="s">
        <v>58</v>
      </c>
      <c r="Z7" s="33" t="s">
        <v>59</v>
      </c>
      <c r="AA7" s="33" t="s">
        <v>60</v>
      </c>
      <c r="AB7" s="33" t="s">
        <v>61</v>
      </c>
      <c r="AC7" s="33" t="s">
        <v>62</v>
      </c>
      <c r="AD7" s="33" t="s">
        <v>63</v>
      </c>
      <c r="AE7" s="34" t="s">
        <v>64</v>
      </c>
      <c r="AF7" s="34" t="s">
        <v>65</v>
      </c>
      <c r="AG7" s="34" t="s">
        <v>66</v>
      </c>
      <c r="AH7" s="35" t="s">
        <v>67</v>
      </c>
      <c r="AI7" s="34" t="s">
        <v>68</v>
      </c>
      <c r="AJ7" s="34" t="s">
        <v>69</v>
      </c>
      <c r="AK7" s="35" t="s">
        <v>70</v>
      </c>
      <c r="AL7" s="36" t="s">
        <v>71</v>
      </c>
      <c r="AM7" s="36" t="s">
        <v>72</v>
      </c>
      <c r="AN7" s="36" t="s">
        <v>73</v>
      </c>
      <c r="AO7" s="37" t="s">
        <v>74</v>
      </c>
      <c r="AP7" s="36" t="s">
        <v>75</v>
      </c>
      <c r="AQ7" s="36" t="s">
        <v>76</v>
      </c>
      <c r="AR7" s="37" t="s">
        <v>77</v>
      </c>
      <c r="AS7" s="38" t="s">
        <v>78</v>
      </c>
      <c r="AT7" s="38" t="s">
        <v>79</v>
      </c>
      <c r="AU7" s="38" t="s">
        <v>80</v>
      </c>
      <c r="AV7" s="39" t="s">
        <v>81</v>
      </c>
      <c r="AW7" s="38" t="s">
        <v>82</v>
      </c>
      <c r="AX7" s="38" t="s">
        <v>83</v>
      </c>
      <c r="AY7" s="39" t="s">
        <v>84</v>
      </c>
      <c r="AZ7" s="40" t="s">
        <v>85</v>
      </c>
      <c r="BA7" s="40" t="s">
        <v>86</v>
      </c>
      <c r="BB7" s="40" t="s">
        <v>87</v>
      </c>
      <c r="BC7" s="41" t="s">
        <v>88</v>
      </c>
      <c r="BD7" s="42" t="s">
        <v>89</v>
      </c>
    </row>
    <row r="8" ht="14.25" customHeight="1">
      <c r="A8" s="7">
        <v>36528.0</v>
      </c>
      <c r="B8" s="21" t="s">
        <v>90</v>
      </c>
      <c r="C8" s="8">
        <v>20.218918</v>
      </c>
      <c r="D8" s="43"/>
      <c r="E8" s="33"/>
      <c r="F8" s="33"/>
      <c r="G8" s="33"/>
      <c r="H8" s="33"/>
      <c r="I8" s="33"/>
      <c r="J8" s="33"/>
      <c r="K8" s="21" t="s">
        <v>91</v>
      </c>
      <c r="L8" s="8">
        <v>14.549591</v>
      </c>
      <c r="M8" s="4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4"/>
      <c r="AF8" s="34"/>
      <c r="AG8" s="34"/>
      <c r="AH8" s="34"/>
      <c r="AI8" s="34"/>
      <c r="AJ8" s="34"/>
      <c r="AK8" s="34"/>
      <c r="AL8" s="36"/>
      <c r="AM8" s="36"/>
      <c r="AN8" s="36"/>
      <c r="AO8" s="36"/>
      <c r="AP8" s="36"/>
      <c r="AQ8" s="36"/>
      <c r="AR8" s="36"/>
      <c r="AS8" s="38"/>
      <c r="AT8" s="38"/>
      <c r="AU8" s="38"/>
      <c r="AV8" s="38"/>
      <c r="AW8" s="38"/>
      <c r="AX8" s="38"/>
      <c r="AY8" s="38"/>
    </row>
    <row r="9" ht="14.25" customHeight="1">
      <c r="A9" s="7">
        <v>36529.0</v>
      </c>
      <c r="B9" s="21" t="s">
        <v>90</v>
      </c>
      <c r="C9" s="8">
        <v>19.704882</v>
      </c>
      <c r="D9" s="33">
        <f t="shared" ref="D9:D3652" si="5">(C9-C8)/C8</f>
        <v>-0.02542351673</v>
      </c>
      <c r="E9" s="33"/>
      <c r="F9" s="33"/>
      <c r="G9" s="33"/>
      <c r="H9" s="33"/>
      <c r="I9" s="33"/>
      <c r="J9" s="33"/>
      <c r="K9" s="21" t="s">
        <v>91</v>
      </c>
      <c r="L9" s="8">
        <v>14.565724</v>
      </c>
      <c r="M9" s="33">
        <f t="shared" ref="M9:M3652" si="6">(L9-L8)/L8</f>
        <v>0.00110882842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4"/>
      <c r="AF9" s="34"/>
      <c r="AG9" s="34"/>
      <c r="AH9" s="34"/>
      <c r="AI9" s="34"/>
      <c r="AJ9" s="34"/>
      <c r="AK9" s="34"/>
      <c r="AL9" s="36"/>
      <c r="AM9" s="36"/>
      <c r="AN9" s="36"/>
      <c r="AO9" s="36"/>
      <c r="AP9" s="36"/>
      <c r="AQ9" s="36"/>
      <c r="AR9" s="36"/>
      <c r="AS9" s="38"/>
      <c r="AT9" s="38"/>
      <c r="AU9" s="38"/>
      <c r="AV9" s="38"/>
      <c r="AW9" s="38"/>
      <c r="AX9" s="38"/>
      <c r="AY9" s="38"/>
    </row>
    <row r="10" ht="14.25" customHeight="1">
      <c r="A10" s="7">
        <v>36530.0</v>
      </c>
      <c r="B10" s="21" t="s">
        <v>90</v>
      </c>
      <c r="C10" s="8">
        <v>19.225117</v>
      </c>
      <c r="D10" s="33">
        <f t="shared" si="5"/>
        <v>-0.02434751956</v>
      </c>
      <c r="E10" s="33"/>
      <c r="F10" s="33"/>
      <c r="G10" s="33"/>
      <c r="H10" s="33"/>
      <c r="I10" s="33"/>
      <c r="J10" s="33"/>
      <c r="K10" s="21" t="s">
        <v>91</v>
      </c>
      <c r="L10" s="8">
        <v>14.694773</v>
      </c>
      <c r="M10" s="33">
        <f t="shared" si="6"/>
        <v>0.008859772436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4"/>
      <c r="AF10" s="34"/>
      <c r="AG10" s="34"/>
      <c r="AH10" s="34"/>
      <c r="AI10" s="34"/>
      <c r="AJ10" s="34"/>
      <c r="AK10" s="34"/>
      <c r="AL10" s="36"/>
      <c r="AM10" s="36"/>
      <c r="AN10" s="36"/>
      <c r="AO10" s="36"/>
      <c r="AP10" s="36"/>
      <c r="AQ10" s="36"/>
      <c r="AR10" s="36"/>
      <c r="AS10" s="38"/>
      <c r="AT10" s="38"/>
      <c r="AU10" s="38"/>
      <c r="AV10" s="38"/>
      <c r="AW10" s="38"/>
      <c r="AX10" s="38"/>
      <c r="AY10" s="38"/>
    </row>
    <row r="11" ht="14.25" customHeight="1">
      <c r="A11" s="7">
        <v>36531.0</v>
      </c>
      <c r="B11" s="21" t="s">
        <v>90</v>
      </c>
      <c r="C11" s="8">
        <v>20.081842</v>
      </c>
      <c r="D11" s="33">
        <f t="shared" si="5"/>
        <v>0.04456279772</v>
      </c>
      <c r="E11" s="33"/>
      <c r="F11" s="33"/>
      <c r="G11" s="33"/>
      <c r="H11" s="33"/>
      <c r="I11" s="33"/>
      <c r="J11" s="33"/>
      <c r="K11" s="21" t="s">
        <v>91</v>
      </c>
      <c r="L11" s="8">
        <v>14.710892</v>
      </c>
      <c r="M11" s="33">
        <f t="shared" si="6"/>
        <v>0.001096920653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4"/>
      <c r="AF11" s="34"/>
      <c r="AG11" s="34"/>
      <c r="AH11" s="34"/>
      <c r="AI11" s="34"/>
      <c r="AJ11" s="34"/>
      <c r="AK11" s="34"/>
      <c r="AL11" s="36"/>
      <c r="AM11" s="36"/>
      <c r="AN11" s="36"/>
      <c r="AO11" s="36"/>
      <c r="AP11" s="36"/>
      <c r="AQ11" s="36"/>
      <c r="AR11" s="36"/>
      <c r="AS11" s="38"/>
      <c r="AT11" s="38"/>
      <c r="AU11" s="38"/>
      <c r="AV11" s="38"/>
      <c r="AW11" s="38"/>
      <c r="AX11" s="38"/>
      <c r="AY11" s="38"/>
    </row>
    <row r="12" ht="14.25" customHeight="1">
      <c r="A12" s="7">
        <v>36532.0</v>
      </c>
      <c r="B12" s="21" t="s">
        <v>90</v>
      </c>
      <c r="C12" s="8">
        <v>20.630154</v>
      </c>
      <c r="D12" s="33">
        <f t="shared" si="5"/>
        <v>0.02730386983</v>
      </c>
      <c r="E12" s="33"/>
      <c r="F12" s="33"/>
      <c r="G12" s="33"/>
      <c r="H12" s="33"/>
      <c r="I12" s="33"/>
      <c r="J12" s="33"/>
      <c r="K12" s="21" t="s">
        <v>91</v>
      </c>
      <c r="L12" s="8">
        <v>15.678713</v>
      </c>
      <c r="M12" s="33">
        <f t="shared" si="6"/>
        <v>0.06578941644</v>
      </c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4"/>
      <c r="AF12" s="34"/>
      <c r="AG12" s="34"/>
      <c r="AH12" s="34"/>
      <c r="AI12" s="34"/>
      <c r="AJ12" s="34"/>
      <c r="AK12" s="34"/>
      <c r="AL12" s="36"/>
      <c r="AM12" s="36"/>
      <c r="AN12" s="36"/>
      <c r="AO12" s="36"/>
      <c r="AP12" s="36"/>
      <c r="AQ12" s="36"/>
      <c r="AR12" s="36"/>
      <c r="AS12" s="38"/>
      <c r="AT12" s="38"/>
      <c r="AU12" s="38"/>
      <c r="AV12" s="38"/>
      <c r="AW12" s="38"/>
      <c r="AX12" s="38"/>
      <c r="AY12" s="38"/>
    </row>
    <row r="13" ht="14.25" customHeight="1">
      <c r="A13" s="7">
        <v>36533.0</v>
      </c>
      <c r="B13" s="21" t="s">
        <v>90</v>
      </c>
      <c r="C13" s="8">
        <v>20.218918</v>
      </c>
      <c r="D13" s="33">
        <f t="shared" si="5"/>
        <v>-0.01993373389</v>
      </c>
      <c r="E13" s="33">
        <f t="shared" ref="E13:E3652" si="7">(C13/C8)-1</f>
        <v>0</v>
      </c>
      <c r="F13" s="33"/>
      <c r="G13" s="33"/>
      <c r="H13" s="33"/>
      <c r="I13" s="33"/>
      <c r="J13" s="33"/>
      <c r="K13" s="21" t="s">
        <v>91</v>
      </c>
      <c r="L13" s="8">
        <v>15.178676</v>
      </c>
      <c r="M13" s="33">
        <f t="shared" si="6"/>
        <v>-0.03189273252</v>
      </c>
      <c r="N13" s="33">
        <f t="shared" ref="N13:N3652" si="8">(L13/L8)-1</f>
        <v>0.04323729787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4"/>
      <c r="AF13" s="34"/>
      <c r="AG13" s="34"/>
      <c r="AH13" s="34"/>
      <c r="AI13" s="34"/>
      <c r="AJ13" s="34"/>
      <c r="AK13" s="34"/>
      <c r="AL13" s="36"/>
      <c r="AM13" s="36"/>
      <c r="AN13" s="36"/>
      <c r="AO13" s="36"/>
      <c r="AP13" s="36"/>
      <c r="AQ13" s="36"/>
      <c r="AR13" s="36"/>
      <c r="AS13" s="38"/>
      <c r="AT13" s="38"/>
      <c r="AU13" s="38"/>
      <c r="AV13" s="38"/>
      <c r="AW13" s="38"/>
      <c r="AX13" s="38"/>
      <c r="AY13" s="38"/>
    </row>
    <row r="14" ht="14.25" customHeight="1">
      <c r="A14" s="7">
        <v>36534.0</v>
      </c>
      <c r="B14" s="21" t="s">
        <v>90</v>
      </c>
      <c r="C14" s="8">
        <v>20.150387</v>
      </c>
      <c r="D14" s="33">
        <f t="shared" si="5"/>
        <v>-0.003389449426</v>
      </c>
      <c r="E14" s="33">
        <f t="shared" si="7"/>
        <v>0.02260886414</v>
      </c>
      <c r="F14" s="33"/>
      <c r="G14" s="33"/>
      <c r="H14" s="33"/>
      <c r="I14" s="33"/>
      <c r="J14" s="33"/>
      <c r="K14" s="21" t="s">
        <v>91</v>
      </c>
      <c r="L14" s="8">
        <v>15.694841</v>
      </c>
      <c r="M14" s="33">
        <f t="shared" si="6"/>
        <v>0.03400593043</v>
      </c>
      <c r="N14" s="33">
        <f t="shared" si="8"/>
        <v>0.07751876941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4"/>
      <c r="AF14" s="34"/>
      <c r="AG14" s="34"/>
      <c r="AH14" s="34"/>
      <c r="AI14" s="34"/>
      <c r="AJ14" s="34"/>
      <c r="AK14" s="34"/>
      <c r="AL14" s="36"/>
      <c r="AM14" s="36"/>
      <c r="AN14" s="36"/>
      <c r="AO14" s="36"/>
      <c r="AP14" s="36"/>
      <c r="AQ14" s="36"/>
      <c r="AR14" s="36"/>
      <c r="AS14" s="38"/>
      <c r="AT14" s="38"/>
      <c r="AU14" s="38"/>
      <c r="AV14" s="38"/>
      <c r="AW14" s="38"/>
      <c r="AX14" s="38"/>
      <c r="AY14" s="38"/>
    </row>
    <row r="15" ht="14.25" customHeight="1">
      <c r="A15" s="7">
        <v>36535.0</v>
      </c>
      <c r="B15" s="21" t="s">
        <v>90</v>
      </c>
      <c r="C15" s="8">
        <v>19.910488</v>
      </c>
      <c r="D15" s="33">
        <f t="shared" si="5"/>
        <v>-0.01190542891</v>
      </c>
      <c r="E15" s="33">
        <f t="shared" si="7"/>
        <v>0.03564977004</v>
      </c>
      <c r="F15" s="33"/>
      <c r="G15" s="33"/>
      <c r="H15" s="33"/>
      <c r="I15" s="33"/>
      <c r="J15" s="33"/>
      <c r="K15" s="21" t="s">
        <v>91</v>
      </c>
      <c r="L15" s="8">
        <v>15.872288</v>
      </c>
      <c r="M15" s="33">
        <f t="shared" si="6"/>
        <v>0.01130607185</v>
      </c>
      <c r="N15" s="33">
        <f t="shared" si="8"/>
        <v>0.08013155426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4"/>
      <c r="AF15" s="34"/>
      <c r="AG15" s="34"/>
      <c r="AH15" s="34"/>
      <c r="AI15" s="34"/>
      <c r="AJ15" s="34"/>
      <c r="AK15" s="34"/>
      <c r="AL15" s="36"/>
      <c r="AM15" s="36"/>
      <c r="AN15" s="36"/>
      <c r="AO15" s="36"/>
      <c r="AP15" s="36"/>
      <c r="AQ15" s="36"/>
      <c r="AR15" s="36"/>
      <c r="AS15" s="38"/>
      <c r="AT15" s="38"/>
      <c r="AU15" s="38"/>
      <c r="AV15" s="38"/>
      <c r="AW15" s="38"/>
      <c r="AX15" s="38"/>
      <c r="AY15" s="38"/>
    </row>
    <row r="16" ht="14.25" customHeight="1">
      <c r="A16" s="7">
        <v>36536.0</v>
      </c>
      <c r="B16" s="21" t="s">
        <v>90</v>
      </c>
      <c r="C16" s="8">
        <v>19.704882</v>
      </c>
      <c r="D16" s="33">
        <f t="shared" si="5"/>
        <v>-0.01032651736</v>
      </c>
      <c r="E16" s="33">
        <f t="shared" si="7"/>
        <v>-0.01877118643</v>
      </c>
      <c r="F16" s="33"/>
      <c r="G16" s="33"/>
      <c r="H16" s="33"/>
      <c r="I16" s="33"/>
      <c r="J16" s="33"/>
      <c r="K16" s="21" t="s">
        <v>91</v>
      </c>
      <c r="L16" s="8">
        <v>15.630329</v>
      </c>
      <c r="M16" s="33">
        <f t="shared" si="6"/>
        <v>-0.01524411603</v>
      </c>
      <c r="N16" s="33">
        <f t="shared" si="8"/>
        <v>0.06250042486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4"/>
      <c r="AF16" s="34"/>
      <c r="AG16" s="34"/>
      <c r="AH16" s="34"/>
      <c r="AI16" s="34"/>
      <c r="AJ16" s="34"/>
      <c r="AK16" s="34"/>
      <c r="AL16" s="36"/>
      <c r="AM16" s="36"/>
      <c r="AN16" s="36"/>
      <c r="AO16" s="36"/>
      <c r="AP16" s="36"/>
      <c r="AQ16" s="36"/>
      <c r="AR16" s="36"/>
      <c r="AS16" s="38"/>
      <c r="AT16" s="38"/>
      <c r="AU16" s="38"/>
      <c r="AV16" s="38"/>
      <c r="AW16" s="38"/>
      <c r="AX16" s="38"/>
      <c r="AY16" s="38"/>
    </row>
    <row r="17" ht="14.25" customHeight="1">
      <c r="A17" s="7">
        <v>36537.0</v>
      </c>
      <c r="B17" s="21" t="s">
        <v>90</v>
      </c>
      <c r="C17" s="8">
        <v>19.841957</v>
      </c>
      <c r="D17" s="33">
        <f t="shared" si="5"/>
        <v>0.006956397912</v>
      </c>
      <c r="E17" s="33">
        <f t="shared" si="7"/>
        <v>-0.03820606477</v>
      </c>
      <c r="F17" s="33"/>
      <c r="G17" s="33"/>
      <c r="H17" s="33"/>
      <c r="I17" s="33"/>
      <c r="J17" s="33"/>
      <c r="K17" s="21" t="s">
        <v>91</v>
      </c>
      <c r="L17" s="8">
        <v>15.759367</v>
      </c>
      <c r="M17" s="33">
        <f t="shared" si="6"/>
        <v>0.008255616373</v>
      </c>
      <c r="N17" s="33">
        <f t="shared" si="8"/>
        <v>0.005144172229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4"/>
      <c r="AF17" s="34"/>
      <c r="AG17" s="34"/>
      <c r="AH17" s="34"/>
      <c r="AI17" s="34"/>
      <c r="AJ17" s="34"/>
      <c r="AK17" s="34"/>
      <c r="AL17" s="36"/>
      <c r="AM17" s="36"/>
      <c r="AN17" s="36"/>
      <c r="AO17" s="36"/>
      <c r="AP17" s="36"/>
      <c r="AQ17" s="36"/>
      <c r="AR17" s="36"/>
      <c r="AS17" s="38"/>
      <c r="AT17" s="38"/>
      <c r="AU17" s="38"/>
      <c r="AV17" s="38"/>
      <c r="AW17" s="38"/>
      <c r="AX17" s="38"/>
      <c r="AY17" s="38"/>
    </row>
    <row r="18" ht="14.25" customHeight="1">
      <c r="A18" s="7">
        <v>36538.0</v>
      </c>
      <c r="B18" s="21" t="s">
        <v>90</v>
      </c>
      <c r="C18" s="8">
        <v>19.876228</v>
      </c>
      <c r="D18" s="33">
        <f t="shared" si="5"/>
        <v>0.001727198582</v>
      </c>
      <c r="E18" s="33">
        <f t="shared" si="7"/>
        <v>-0.01694897818</v>
      </c>
      <c r="F18" s="33">
        <f t="shared" ref="F18:F3652" si="9">(C18/C8)-1</f>
        <v>-0.01694897818</v>
      </c>
      <c r="G18" s="33"/>
      <c r="H18" s="33"/>
      <c r="I18" s="33"/>
      <c r="J18" s="33"/>
      <c r="K18" s="21" t="s">
        <v>91</v>
      </c>
      <c r="L18" s="8">
        <v>16.775579</v>
      </c>
      <c r="M18" s="33">
        <f t="shared" si="6"/>
        <v>0.06448304681</v>
      </c>
      <c r="N18" s="33">
        <f t="shared" si="8"/>
        <v>0.1052070022</v>
      </c>
      <c r="O18" s="33">
        <f t="shared" ref="O18:O3652" si="10">(L18/L8)-1</f>
        <v>0.1529931666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4"/>
      <c r="AF18" s="34"/>
      <c r="AG18" s="34"/>
      <c r="AH18" s="34"/>
      <c r="AI18" s="34"/>
      <c r="AJ18" s="34"/>
      <c r="AK18" s="34"/>
      <c r="AL18" s="36"/>
      <c r="AM18" s="36"/>
      <c r="AN18" s="36"/>
      <c r="AO18" s="36"/>
      <c r="AP18" s="36"/>
      <c r="AQ18" s="36"/>
      <c r="AR18" s="36"/>
      <c r="AS18" s="38"/>
      <c r="AT18" s="38"/>
      <c r="AU18" s="38"/>
      <c r="AV18" s="38"/>
      <c r="AW18" s="38"/>
      <c r="AX18" s="38"/>
      <c r="AY18" s="38"/>
    </row>
    <row r="19" ht="14.25" customHeight="1">
      <c r="A19" s="7">
        <v>36539.0</v>
      </c>
      <c r="B19" s="21" t="s">
        <v>90</v>
      </c>
      <c r="C19" s="8">
        <v>19.97904</v>
      </c>
      <c r="D19" s="33">
        <f t="shared" si="5"/>
        <v>0.005172611222</v>
      </c>
      <c r="E19" s="33">
        <f t="shared" si="7"/>
        <v>-0.008503409885</v>
      </c>
      <c r="F19" s="33">
        <f t="shared" si="9"/>
        <v>0.01391320181</v>
      </c>
      <c r="G19" s="33"/>
      <c r="H19" s="33"/>
      <c r="I19" s="33"/>
      <c r="J19" s="33"/>
      <c r="K19" s="21" t="s">
        <v>91</v>
      </c>
      <c r="L19" s="8">
        <v>16.840103</v>
      </c>
      <c r="M19" s="33">
        <f t="shared" si="6"/>
        <v>0.003846305394</v>
      </c>
      <c r="N19" s="33">
        <f t="shared" si="8"/>
        <v>0.07297060225</v>
      </c>
      <c r="O19" s="33">
        <f t="shared" si="10"/>
        <v>0.1561459629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4"/>
      <c r="AF19" s="34"/>
      <c r="AG19" s="34"/>
      <c r="AH19" s="34"/>
      <c r="AI19" s="34"/>
      <c r="AJ19" s="34"/>
      <c r="AK19" s="34"/>
      <c r="AL19" s="36"/>
      <c r="AM19" s="36"/>
      <c r="AN19" s="36"/>
      <c r="AO19" s="36"/>
      <c r="AP19" s="36"/>
      <c r="AQ19" s="36"/>
      <c r="AR19" s="36"/>
      <c r="AS19" s="38"/>
      <c r="AT19" s="38"/>
      <c r="AU19" s="38"/>
      <c r="AV19" s="38"/>
      <c r="AW19" s="38"/>
      <c r="AX19" s="38"/>
      <c r="AY19" s="38"/>
    </row>
    <row r="20" ht="14.25" customHeight="1">
      <c r="A20" s="7">
        <v>36540.0</v>
      </c>
      <c r="B20" s="21" t="s">
        <v>90</v>
      </c>
      <c r="C20" s="8">
        <v>19.80768</v>
      </c>
      <c r="D20" s="33">
        <f t="shared" si="5"/>
        <v>-0.008576988684</v>
      </c>
      <c r="E20" s="33">
        <f t="shared" si="7"/>
        <v>-0.005163509804</v>
      </c>
      <c r="F20" s="33">
        <f t="shared" si="9"/>
        <v>0.0303021823</v>
      </c>
      <c r="G20" s="33"/>
      <c r="H20" s="33"/>
      <c r="I20" s="33"/>
      <c r="J20" s="33"/>
      <c r="K20" s="21" t="s">
        <v>91</v>
      </c>
      <c r="L20" s="8">
        <v>17.001404</v>
      </c>
      <c r="M20" s="33">
        <f t="shared" si="6"/>
        <v>0.009578385595</v>
      </c>
      <c r="N20" s="33">
        <f t="shared" si="8"/>
        <v>0.07113757008</v>
      </c>
      <c r="O20" s="33">
        <f t="shared" si="10"/>
        <v>0.1569694884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4"/>
      <c r="AF20" s="34"/>
      <c r="AG20" s="34"/>
      <c r="AH20" s="34"/>
      <c r="AI20" s="34"/>
      <c r="AJ20" s="34"/>
      <c r="AK20" s="34"/>
      <c r="AL20" s="36"/>
      <c r="AM20" s="36"/>
      <c r="AN20" s="36"/>
      <c r="AO20" s="36"/>
      <c r="AP20" s="36"/>
      <c r="AQ20" s="36"/>
      <c r="AR20" s="36"/>
      <c r="AS20" s="38"/>
      <c r="AT20" s="38"/>
      <c r="AU20" s="38"/>
      <c r="AV20" s="38"/>
      <c r="AW20" s="38"/>
      <c r="AX20" s="38"/>
      <c r="AY20" s="38"/>
    </row>
    <row r="21" ht="14.25" customHeight="1">
      <c r="A21" s="7">
        <v>36541.0</v>
      </c>
      <c r="B21" s="21" t="s">
        <v>90</v>
      </c>
      <c r="C21" s="8">
        <v>19.80768</v>
      </c>
      <c r="D21" s="33">
        <f t="shared" si="5"/>
        <v>0</v>
      </c>
      <c r="E21" s="33">
        <f t="shared" si="7"/>
        <v>0.005216879756</v>
      </c>
      <c r="F21" s="33">
        <f t="shared" si="9"/>
        <v>-0.01365223369</v>
      </c>
      <c r="G21" s="33"/>
      <c r="H21" s="33"/>
      <c r="I21" s="33"/>
      <c r="J21" s="33"/>
      <c r="K21" s="21" t="s">
        <v>91</v>
      </c>
      <c r="L21" s="8">
        <v>17.259495</v>
      </c>
      <c r="M21" s="33">
        <f t="shared" si="6"/>
        <v>0.01518056979</v>
      </c>
      <c r="N21" s="33">
        <f t="shared" si="8"/>
        <v>0.1042310754</v>
      </c>
      <c r="O21" s="33">
        <f t="shared" si="10"/>
        <v>0.1732459867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4"/>
      <c r="AF21" s="34"/>
      <c r="AG21" s="34"/>
      <c r="AH21" s="34"/>
      <c r="AI21" s="34"/>
      <c r="AJ21" s="34"/>
      <c r="AK21" s="34"/>
      <c r="AL21" s="36"/>
      <c r="AM21" s="36"/>
      <c r="AN21" s="36"/>
      <c r="AO21" s="36"/>
      <c r="AP21" s="36"/>
      <c r="AQ21" s="36"/>
      <c r="AR21" s="36"/>
      <c r="AS21" s="38"/>
      <c r="AT21" s="38"/>
      <c r="AU21" s="38"/>
      <c r="AV21" s="38"/>
      <c r="AW21" s="38"/>
      <c r="AX21" s="38"/>
      <c r="AY21" s="38"/>
    </row>
    <row r="22" ht="14.25" customHeight="1">
      <c r="A22" s="7">
        <v>36542.0</v>
      </c>
      <c r="B22" s="21" t="s">
        <v>90</v>
      </c>
      <c r="C22" s="8">
        <v>19.362185</v>
      </c>
      <c r="D22" s="33">
        <f t="shared" si="5"/>
        <v>-0.02249102368</v>
      </c>
      <c r="E22" s="33">
        <f t="shared" si="7"/>
        <v>-0.02417967139</v>
      </c>
      <c r="F22" s="33">
        <f t="shared" si="9"/>
        <v>-0.06146192607</v>
      </c>
      <c r="G22" s="33"/>
      <c r="H22" s="33"/>
      <c r="I22" s="33"/>
      <c r="J22" s="33"/>
      <c r="K22" s="21" t="s">
        <v>91</v>
      </c>
      <c r="L22" s="8">
        <v>16.743336</v>
      </c>
      <c r="M22" s="33">
        <f t="shared" si="6"/>
        <v>-0.02990579968</v>
      </c>
      <c r="N22" s="33">
        <f t="shared" si="8"/>
        <v>0.062437089</v>
      </c>
      <c r="O22" s="33">
        <f t="shared" si="10"/>
        <v>0.06790244837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4"/>
      <c r="AF22" s="34"/>
      <c r="AG22" s="34"/>
      <c r="AH22" s="34"/>
      <c r="AI22" s="34"/>
      <c r="AJ22" s="34"/>
      <c r="AK22" s="34"/>
      <c r="AL22" s="36"/>
      <c r="AM22" s="36"/>
      <c r="AN22" s="36"/>
      <c r="AO22" s="36"/>
      <c r="AP22" s="36"/>
      <c r="AQ22" s="36"/>
      <c r="AR22" s="36"/>
      <c r="AS22" s="38"/>
      <c r="AT22" s="38"/>
      <c r="AU22" s="38"/>
      <c r="AV22" s="38"/>
      <c r="AW22" s="38"/>
      <c r="AX22" s="38"/>
      <c r="AY22" s="38"/>
    </row>
    <row r="23" ht="14.25" customHeight="1">
      <c r="A23" s="7">
        <v>36543.0</v>
      </c>
      <c r="B23" s="21" t="s">
        <v>90</v>
      </c>
      <c r="C23" s="8">
        <v>18.813881</v>
      </c>
      <c r="D23" s="33">
        <f t="shared" si="5"/>
        <v>-0.02831829156</v>
      </c>
      <c r="E23" s="33">
        <f t="shared" si="7"/>
        <v>-0.05344811903</v>
      </c>
      <c r="F23" s="33">
        <f t="shared" si="9"/>
        <v>-0.06949120621</v>
      </c>
      <c r="G23" s="33"/>
      <c r="H23" s="33"/>
      <c r="I23" s="33"/>
      <c r="J23" s="33"/>
      <c r="K23" s="21" t="s">
        <v>91</v>
      </c>
      <c r="L23" s="8">
        <v>17.001404</v>
      </c>
      <c r="M23" s="33">
        <f t="shared" si="6"/>
        <v>0.01541317692</v>
      </c>
      <c r="N23" s="33">
        <f t="shared" si="8"/>
        <v>0.01346153239</v>
      </c>
      <c r="O23" s="33">
        <f t="shared" si="10"/>
        <v>0.1200847821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4"/>
      <c r="AF23" s="34"/>
      <c r="AG23" s="34"/>
      <c r="AH23" s="34"/>
      <c r="AI23" s="34"/>
      <c r="AJ23" s="34"/>
      <c r="AK23" s="34"/>
      <c r="AL23" s="36"/>
      <c r="AM23" s="36"/>
      <c r="AN23" s="36"/>
      <c r="AO23" s="36"/>
      <c r="AP23" s="36"/>
      <c r="AQ23" s="36"/>
      <c r="AR23" s="36"/>
      <c r="AS23" s="38"/>
      <c r="AT23" s="38"/>
      <c r="AU23" s="38"/>
      <c r="AV23" s="38"/>
      <c r="AW23" s="38"/>
      <c r="AX23" s="38"/>
      <c r="AY23" s="38"/>
    </row>
    <row r="24" ht="14.25" customHeight="1">
      <c r="A24" s="7">
        <v>36544.0</v>
      </c>
      <c r="B24" s="21" t="s">
        <v>90</v>
      </c>
      <c r="C24" s="8">
        <v>18.608263</v>
      </c>
      <c r="D24" s="33">
        <f t="shared" si="5"/>
        <v>-0.01092905818</v>
      </c>
      <c r="E24" s="33">
        <f t="shared" si="7"/>
        <v>-0.06861075407</v>
      </c>
      <c r="F24" s="33">
        <f t="shared" si="9"/>
        <v>-0.07653073859</v>
      </c>
      <c r="G24" s="33"/>
      <c r="H24" s="33"/>
      <c r="I24" s="33"/>
      <c r="J24" s="33"/>
      <c r="K24" s="21" t="s">
        <v>91</v>
      </c>
      <c r="L24" s="8">
        <v>16.275537</v>
      </c>
      <c r="M24" s="33">
        <f t="shared" si="6"/>
        <v>-0.04269453276</v>
      </c>
      <c r="N24" s="33">
        <f t="shared" si="8"/>
        <v>-0.03352509186</v>
      </c>
      <c r="O24" s="33">
        <f t="shared" si="10"/>
        <v>0.03699916425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4"/>
      <c r="AF24" s="34"/>
      <c r="AG24" s="34"/>
      <c r="AH24" s="34"/>
      <c r="AI24" s="34"/>
      <c r="AJ24" s="34"/>
      <c r="AK24" s="34"/>
      <c r="AL24" s="36"/>
      <c r="AM24" s="36"/>
      <c r="AN24" s="36"/>
      <c r="AO24" s="36"/>
      <c r="AP24" s="36"/>
      <c r="AQ24" s="36"/>
      <c r="AR24" s="36"/>
      <c r="AS24" s="38"/>
      <c r="AT24" s="38"/>
      <c r="AU24" s="38"/>
      <c r="AV24" s="38"/>
      <c r="AW24" s="38"/>
      <c r="AX24" s="38"/>
      <c r="AY24" s="38"/>
    </row>
    <row r="25" ht="14.25" customHeight="1">
      <c r="A25" s="7">
        <v>36545.0</v>
      </c>
      <c r="B25" s="21" t="s">
        <v>90</v>
      </c>
      <c r="C25" s="8">
        <v>18.539721</v>
      </c>
      <c r="D25" s="33">
        <f t="shared" si="5"/>
        <v>-0.003683417415</v>
      </c>
      <c r="E25" s="33">
        <f t="shared" si="7"/>
        <v>-0.06401350385</v>
      </c>
      <c r="F25" s="33">
        <f t="shared" si="9"/>
        <v>-0.0688464793</v>
      </c>
      <c r="G25" s="33"/>
      <c r="H25" s="33"/>
      <c r="I25" s="33"/>
      <c r="J25" s="33"/>
      <c r="K25" s="21" t="s">
        <v>91</v>
      </c>
      <c r="L25" s="8">
        <v>15.356112</v>
      </c>
      <c r="M25" s="33">
        <f t="shared" si="6"/>
        <v>-0.05649122361</v>
      </c>
      <c r="N25" s="33">
        <f t="shared" si="8"/>
        <v>-0.09677388997</v>
      </c>
      <c r="O25" s="33">
        <f t="shared" si="10"/>
        <v>-0.03252057926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4"/>
      <c r="AF25" s="34"/>
      <c r="AG25" s="34"/>
      <c r="AH25" s="34"/>
      <c r="AI25" s="34"/>
      <c r="AJ25" s="34"/>
      <c r="AK25" s="34"/>
      <c r="AL25" s="36"/>
      <c r="AM25" s="36"/>
      <c r="AN25" s="36"/>
      <c r="AO25" s="36"/>
      <c r="AP25" s="36"/>
      <c r="AQ25" s="36"/>
      <c r="AR25" s="36"/>
      <c r="AS25" s="38"/>
      <c r="AT25" s="38"/>
      <c r="AU25" s="38"/>
      <c r="AV25" s="38"/>
      <c r="AW25" s="38"/>
      <c r="AX25" s="38"/>
      <c r="AY25" s="38"/>
    </row>
    <row r="26" ht="14.25" customHeight="1">
      <c r="A26" s="7">
        <v>36546.0</v>
      </c>
      <c r="B26" s="21" t="s">
        <v>90</v>
      </c>
      <c r="C26" s="8">
        <v>18.231302</v>
      </c>
      <c r="D26" s="33">
        <f t="shared" si="5"/>
        <v>-0.01663557936</v>
      </c>
      <c r="E26" s="33">
        <f t="shared" si="7"/>
        <v>-0.07958418149</v>
      </c>
      <c r="F26" s="33">
        <f t="shared" si="9"/>
        <v>-0.07478248284</v>
      </c>
      <c r="G26" s="33"/>
      <c r="H26" s="33"/>
      <c r="I26" s="33"/>
      <c r="J26" s="33"/>
      <c r="K26" s="21" t="s">
        <v>91</v>
      </c>
      <c r="L26" s="8">
        <v>14.694773</v>
      </c>
      <c r="M26" s="33">
        <f t="shared" si="6"/>
        <v>-0.04306682577</v>
      </c>
      <c r="N26" s="33">
        <f t="shared" si="8"/>
        <v>-0.1485977429</v>
      </c>
      <c r="O26" s="33">
        <f t="shared" si="10"/>
        <v>-0.05985517004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4"/>
      <c r="AF26" s="34"/>
      <c r="AG26" s="34"/>
      <c r="AH26" s="34"/>
      <c r="AI26" s="34"/>
      <c r="AJ26" s="34"/>
      <c r="AK26" s="34"/>
      <c r="AL26" s="36"/>
      <c r="AM26" s="36"/>
      <c r="AN26" s="36"/>
      <c r="AO26" s="36"/>
      <c r="AP26" s="36"/>
      <c r="AQ26" s="36"/>
      <c r="AR26" s="36"/>
      <c r="AS26" s="38"/>
      <c r="AT26" s="38"/>
      <c r="AU26" s="38"/>
      <c r="AV26" s="38"/>
      <c r="AW26" s="38"/>
      <c r="AX26" s="38"/>
      <c r="AY26" s="38"/>
    </row>
    <row r="27" ht="14.25" customHeight="1">
      <c r="A27" s="7">
        <v>36547.0</v>
      </c>
      <c r="B27" s="21" t="s">
        <v>90</v>
      </c>
      <c r="C27" s="8">
        <v>18.711063</v>
      </c>
      <c r="D27" s="33">
        <f t="shared" si="5"/>
        <v>0.02631523519</v>
      </c>
      <c r="E27" s="33">
        <f t="shared" si="7"/>
        <v>-0.03362853934</v>
      </c>
      <c r="F27" s="33">
        <f t="shared" si="9"/>
        <v>-0.0569950837</v>
      </c>
      <c r="G27" s="33"/>
      <c r="H27" s="33"/>
      <c r="I27" s="33"/>
      <c r="J27" s="33"/>
      <c r="K27" s="21" t="s">
        <v>91</v>
      </c>
      <c r="L27" s="8">
        <v>14.823808</v>
      </c>
      <c r="M27" s="33">
        <f t="shared" si="6"/>
        <v>0.008781013494</v>
      </c>
      <c r="N27" s="33">
        <f t="shared" si="8"/>
        <v>-0.1146442979</v>
      </c>
      <c r="O27" s="33">
        <f t="shared" si="10"/>
        <v>-0.05936526512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4"/>
      <c r="AF27" s="34"/>
      <c r="AG27" s="34"/>
      <c r="AH27" s="34"/>
      <c r="AI27" s="34"/>
      <c r="AJ27" s="34"/>
      <c r="AK27" s="34"/>
      <c r="AL27" s="36"/>
      <c r="AM27" s="36"/>
      <c r="AN27" s="36"/>
      <c r="AO27" s="36"/>
      <c r="AP27" s="36"/>
      <c r="AQ27" s="36"/>
      <c r="AR27" s="36"/>
      <c r="AS27" s="38"/>
      <c r="AT27" s="38"/>
      <c r="AU27" s="38"/>
      <c r="AV27" s="38"/>
      <c r="AW27" s="38"/>
      <c r="AX27" s="38"/>
      <c r="AY27" s="38"/>
    </row>
    <row r="28" ht="14.25" customHeight="1">
      <c r="A28" s="7">
        <v>36548.0</v>
      </c>
      <c r="B28" s="21" t="s">
        <v>90</v>
      </c>
      <c r="C28" s="8">
        <v>18.642529</v>
      </c>
      <c r="D28" s="33">
        <f t="shared" si="5"/>
        <v>-0.003662752886</v>
      </c>
      <c r="E28" s="33">
        <f t="shared" si="7"/>
        <v>-0.009107743373</v>
      </c>
      <c r="F28" s="33">
        <f t="shared" si="9"/>
        <v>-0.06206907065</v>
      </c>
      <c r="G28" s="33">
        <f t="shared" ref="G28:G3652" si="11">(C28/C8)-1</f>
        <v>-0.07796604151</v>
      </c>
      <c r="H28" s="33"/>
      <c r="I28" s="33"/>
      <c r="J28" s="33"/>
      <c r="K28" s="21" t="s">
        <v>91</v>
      </c>
      <c r="L28" s="8">
        <v>15.001243</v>
      </c>
      <c r="M28" s="33">
        <f t="shared" si="6"/>
        <v>0.01196959648</v>
      </c>
      <c r="N28" s="33">
        <f t="shared" si="8"/>
        <v>-0.1176468132</v>
      </c>
      <c r="O28" s="33">
        <f t="shared" si="10"/>
        <v>-0.1057689872</v>
      </c>
      <c r="P28" s="33">
        <f t="shared" ref="P28:P3652" si="12">(L28/L8)-1</f>
        <v>0.03104224717</v>
      </c>
      <c r="Q28" s="33"/>
      <c r="R28" s="33"/>
      <c r="S28" s="33"/>
      <c r="T28" s="33"/>
      <c r="U28" s="33"/>
      <c r="V28" s="33"/>
      <c r="W28" s="44">
        <f t="shared" ref="W28:W3652" si="13">_xlfn.STDEV.S(D9:D28)</f>
        <v>0.01905929172</v>
      </c>
      <c r="X28" s="44">
        <f t="shared" ref="X28:X3652" si="14">_xlfn.STDEV.S(M9:M28)</f>
        <v>0.03215566725</v>
      </c>
      <c r="Y28" s="33">
        <f t="shared" ref="Y28:Y3652" si="15">X28/W28</f>
        <v>1.687138627</v>
      </c>
      <c r="Z28" s="43">
        <v>1.0</v>
      </c>
      <c r="AA28" s="33">
        <f t="shared" ref="AA28:AA3652" si="16">Y28+Z28</f>
        <v>2.687138627</v>
      </c>
      <c r="AB28" s="33">
        <f t="shared" ref="AB28:AB3652" si="17">Y28/AA28</f>
        <v>0.6278569367</v>
      </c>
      <c r="AC28" s="33">
        <f t="shared" ref="AC28:AC3652" si="18">Z28/AA28</f>
        <v>0.3721430633</v>
      </c>
      <c r="AD28" s="33">
        <f t="shared" ref="AD28:AD3651" si="19">D29*AB28-M29*AC28</f>
        <v>-0.0072620426</v>
      </c>
      <c r="AE28" s="34"/>
      <c r="AF28" s="34"/>
      <c r="AG28" s="34"/>
      <c r="AH28" s="34"/>
      <c r="AI28" s="34"/>
      <c r="AJ28" s="34"/>
      <c r="AK28" s="34"/>
      <c r="AL28" s="36"/>
      <c r="AM28" s="36"/>
      <c r="AN28" s="36"/>
      <c r="AO28" s="36"/>
      <c r="AP28" s="36"/>
      <c r="AQ28" s="36"/>
      <c r="AR28" s="36"/>
      <c r="AS28" s="38"/>
      <c r="AT28" s="38"/>
      <c r="AU28" s="38"/>
      <c r="AV28" s="38"/>
      <c r="AW28" s="38"/>
      <c r="AX28" s="38"/>
      <c r="AY28" s="38"/>
    </row>
    <row r="29" ht="14.25" customHeight="1">
      <c r="A29" s="7">
        <v>36549.0</v>
      </c>
      <c r="B29" s="21" t="s">
        <v>90</v>
      </c>
      <c r="C29" s="8">
        <v>18.094219</v>
      </c>
      <c r="D29" s="33">
        <f t="shared" si="5"/>
        <v>-0.02941178206</v>
      </c>
      <c r="E29" s="33">
        <f t="shared" si="7"/>
        <v>-0.02762450208</v>
      </c>
      <c r="F29" s="33">
        <f t="shared" si="9"/>
        <v>-0.09433991823</v>
      </c>
      <c r="G29" s="33">
        <f t="shared" si="11"/>
        <v>-0.08173928674</v>
      </c>
      <c r="H29" s="33"/>
      <c r="I29" s="33"/>
      <c r="J29" s="33"/>
      <c r="K29" s="21" t="s">
        <v>91</v>
      </c>
      <c r="L29" s="8">
        <v>14.549591</v>
      </c>
      <c r="M29" s="33">
        <f t="shared" si="6"/>
        <v>-0.03010763841</v>
      </c>
      <c r="N29" s="33">
        <f t="shared" si="8"/>
        <v>-0.1060454104</v>
      </c>
      <c r="O29" s="33">
        <f t="shared" si="10"/>
        <v>-0.1360153201</v>
      </c>
      <c r="P29" s="33">
        <f t="shared" si="12"/>
        <v>-0.001107600281</v>
      </c>
      <c r="Q29" s="33"/>
      <c r="R29" s="33"/>
      <c r="S29" s="33"/>
      <c r="T29" s="33"/>
      <c r="U29" s="33"/>
      <c r="V29" s="33"/>
      <c r="W29" s="44">
        <f t="shared" si="13"/>
        <v>0.01931570782</v>
      </c>
      <c r="X29" s="44">
        <f t="shared" si="14"/>
        <v>0.0329499773</v>
      </c>
      <c r="Y29" s="33">
        <f t="shared" si="15"/>
        <v>1.705864347</v>
      </c>
      <c r="Z29" s="43">
        <v>1.0</v>
      </c>
      <c r="AA29" s="33">
        <f t="shared" si="16"/>
        <v>2.705864347</v>
      </c>
      <c r="AB29" s="33">
        <f t="shared" si="17"/>
        <v>0.6304323234</v>
      </c>
      <c r="AC29" s="33">
        <f t="shared" si="18"/>
        <v>0.3695676766</v>
      </c>
      <c r="AD29" s="33">
        <f t="shared" si="19"/>
        <v>0.008568975383</v>
      </c>
      <c r="AE29" s="34"/>
      <c r="AF29" s="34"/>
      <c r="AG29" s="34"/>
      <c r="AH29" s="34"/>
      <c r="AI29" s="34"/>
      <c r="AJ29" s="34"/>
      <c r="AK29" s="34"/>
      <c r="AL29" s="36"/>
      <c r="AM29" s="36"/>
      <c r="AN29" s="36"/>
      <c r="AO29" s="36"/>
      <c r="AP29" s="36"/>
      <c r="AQ29" s="36"/>
      <c r="AR29" s="36"/>
      <c r="AS29" s="38"/>
      <c r="AT29" s="38"/>
      <c r="AU29" s="38"/>
      <c r="AV29" s="38"/>
      <c r="AW29" s="38"/>
      <c r="AX29" s="38"/>
      <c r="AY29" s="38"/>
    </row>
    <row r="30" ht="14.25" customHeight="1">
      <c r="A30" s="7">
        <v>36550.0</v>
      </c>
      <c r="B30" s="21" t="s">
        <v>90</v>
      </c>
      <c r="C30" s="8">
        <v>18.128492</v>
      </c>
      <c r="D30" s="33">
        <f t="shared" si="5"/>
        <v>0.001894140886</v>
      </c>
      <c r="E30" s="33">
        <f t="shared" si="7"/>
        <v>-0.02218097025</v>
      </c>
      <c r="F30" s="33">
        <f t="shared" si="9"/>
        <v>-0.08477459248</v>
      </c>
      <c r="G30" s="33">
        <f t="shared" si="11"/>
        <v>-0.05704126534</v>
      </c>
      <c r="H30" s="33"/>
      <c r="I30" s="33"/>
      <c r="J30" s="33"/>
      <c r="K30" s="21" t="s">
        <v>91</v>
      </c>
      <c r="L30" s="8">
        <v>14.259249</v>
      </c>
      <c r="M30" s="33">
        <f t="shared" si="6"/>
        <v>-0.01995533758</v>
      </c>
      <c r="N30" s="33">
        <f t="shared" si="8"/>
        <v>-0.07142843188</v>
      </c>
      <c r="O30" s="33">
        <f t="shared" si="10"/>
        <v>-0.1612899146</v>
      </c>
      <c r="P30" s="33">
        <f t="shared" si="12"/>
        <v>-0.02963802163</v>
      </c>
      <c r="Q30" s="33"/>
      <c r="R30" s="33"/>
      <c r="S30" s="33"/>
      <c r="T30" s="33"/>
      <c r="U30" s="33"/>
      <c r="V30" s="33"/>
      <c r="W30" s="44">
        <f t="shared" si="13"/>
        <v>0.01874938856</v>
      </c>
      <c r="X30" s="44">
        <f t="shared" si="14"/>
        <v>0.03319236329</v>
      </c>
      <c r="Y30" s="33">
        <f t="shared" si="15"/>
        <v>1.770317106</v>
      </c>
      <c r="Z30" s="43">
        <v>1.0</v>
      </c>
      <c r="AA30" s="33">
        <f t="shared" si="16"/>
        <v>2.770317106</v>
      </c>
      <c r="AB30" s="33">
        <f t="shared" si="17"/>
        <v>0.639030493</v>
      </c>
      <c r="AC30" s="33">
        <f t="shared" si="18"/>
        <v>0.360969507</v>
      </c>
      <c r="AD30" s="33">
        <f t="shared" si="19"/>
        <v>-0.01257336313</v>
      </c>
      <c r="AE30" s="34"/>
      <c r="AF30" s="34"/>
      <c r="AG30" s="34"/>
      <c r="AH30" s="34"/>
      <c r="AI30" s="34"/>
      <c r="AJ30" s="34"/>
      <c r="AK30" s="34"/>
      <c r="AL30" s="36"/>
      <c r="AM30" s="36"/>
      <c r="AN30" s="36"/>
      <c r="AO30" s="36"/>
      <c r="AP30" s="36"/>
      <c r="AQ30" s="36"/>
      <c r="AR30" s="36"/>
      <c r="AS30" s="38"/>
      <c r="AT30" s="38"/>
      <c r="AU30" s="38"/>
      <c r="AV30" s="38"/>
      <c r="AW30" s="38"/>
      <c r="AX30" s="38"/>
      <c r="AY30" s="38"/>
    </row>
    <row r="31" ht="14.25" customHeight="1">
      <c r="A31" s="7">
        <v>36551.0</v>
      </c>
      <c r="B31" s="21" t="s">
        <v>90</v>
      </c>
      <c r="C31" s="8">
        <v>17.957144</v>
      </c>
      <c r="D31" s="33">
        <f t="shared" si="5"/>
        <v>-0.009451861743</v>
      </c>
      <c r="E31" s="33">
        <f t="shared" si="7"/>
        <v>-0.01503776307</v>
      </c>
      <c r="F31" s="33">
        <f t="shared" si="9"/>
        <v>-0.0934251765</v>
      </c>
      <c r="G31" s="33">
        <f t="shared" si="11"/>
        <v>-0.1058019478</v>
      </c>
      <c r="H31" s="33"/>
      <c r="I31" s="33"/>
      <c r="J31" s="33"/>
      <c r="K31" s="21" t="s">
        <v>91</v>
      </c>
      <c r="L31" s="8">
        <v>14.517333</v>
      </c>
      <c r="M31" s="33">
        <f t="shared" si="6"/>
        <v>0.01809941042</v>
      </c>
      <c r="N31" s="33">
        <f t="shared" si="8"/>
        <v>-0.01207504192</v>
      </c>
      <c r="O31" s="33">
        <f t="shared" si="10"/>
        <v>-0.1588784608</v>
      </c>
      <c r="P31" s="33">
        <f t="shared" si="12"/>
        <v>-0.01315752981</v>
      </c>
      <c r="Q31" s="33"/>
      <c r="R31" s="33"/>
      <c r="S31" s="33"/>
      <c r="T31" s="33"/>
      <c r="U31" s="33"/>
      <c r="V31" s="33"/>
      <c r="W31" s="44">
        <f t="shared" si="13"/>
        <v>0.01511011295</v>
      </c>
      <c r="X31" s="44">
        <f t="shared" si="14"/>
        <v>0.03346504176</v>
      </c>
      <c r="Y31" s="33">
        <f t="shared" si="15"/>
        <v>2.214744647</v>
      </c>
      <c r="Z31" s="43">
        <v>1.0</v>
      </c>
      <c r="AA31" s="33">
        <f t="shared" si="16"/>
        <v>3.214744647</v>
      </c>
      <c r="AB31" s="33">
        <f t="shared" si="17"/>
        <v>0.6889333027</v>
      </c>
      <c r="AC31" s="33">
        <f t="shared" si="18"/>
        <v>0.3110666973</v>
      </c>
      <c r="AD31" s="33">
        <f t="shared" si="19"/>
        <v>-0.01134485545</v>
      </c>
      <c r="AE31" s="34"/>
      <c r="AF31" s="34"/>
      <c r="AG31" s="34"/>
      <c r="AH31" s="34"/>
      <c r="AI31" s="34"/>
      <c r="AJ31" s="34"/>
      <c r="AK31" s="34"/>
      <c r="AL31" s="36"/>
      <c r="AM31" s="36"/>
      <c r="AN31" s="36"/>
      <c r="AO31" s="36"/>
      <c r="AP31" s="36"/>
      <c r="AQ31" s="36"/>
      <c r="AR31" s="36"/>
      <c r="AS31" s="38"/>
      <c r="AT31" s="38"/>
      <c r="AU31" s="38"/>
      <c r="AV31" s="38"/>
      <c r="AW31" s="38"/>
      <c r="AX31" s="38"/>
      <c r="AY31" s="38"/>
    </row>
    <row r="32" ht="14.25" customHeight="1">
      <c r="A32" s="7">
        <v>36552.0</v>
      </c>
      <c r="B32" s="21" t="s">
        <v>90</v>
      </c>
      <c r="C32" s="8">
        <v>17.75153</v>
      </c>
      <c r="D32" s="33">
        <f t="shared" si="5"/>
        <v>-0.0114502618</v>
      </c>
      <c r="E32" s="33">
        <f t="shared" si="7"/>
        <v>-0.05128158673</v>
      </c>
      <c r="F32" s="33">
        <f t="shared" si="9"/>
        <v>-0.08318560121</v>
      </c>
      <c r="G32" s="33">
        <f t="shared" si="11"/>
        <v>-0.13953478</v>
      </c>
      <c r="H32" s="33"/>
      <c r="I32" s="33"/>
      <c r="J32" s="33"/>
      <c r="K32" s="21" t="s">
        <v>91</v>
      </c>
      <c r="L32" s="8">
        <v>14.678641</v>
      </c>
      <c r="M32" s="33">
        <f t="shared" si="6"/>
        <v>0.01111140731</v>
      </c>
      <c r="N32" s="33">
        <f t="shared" si="8"/>
        <v>-0.009792827862</v>
      </c>
      <c r="O32" s="33">
        <f t="shared" si="10"/>
        <v>-0.1233144339</v>
      </c>
      <c r="P32" s="33">
        <f t="shared" si="12"/>
        <v>-0.06378533748</v>
      </c>
      <c r="Q32" s="33"/>
      <c r="R32" s="33"/>
      <c r="S32" s="33"/>
      <c r="T32" s="33"/>
      <c r="U32" s="33"/>
      <c r="V32" s="33"/>
      <c r="W32" s="44">
        <f t="shared" si="13"/>
        <v>0.01302779458</v>
      </c>
      <c r="X32" s="44">
        <f t="shared" si="14"/>
        <v>0.02983244027</v>
      </c>
      <c r="Y32" s="33">
        <f t="shared" si="15"/>
        <v>2.289907174</v>
      </c>
      <c r="Z32" s="43">
        <v>1.0</v>
      </c>
      <c r="AA32" s="33">
        <f t="shared" si="16"/>
        <v>3.289907174</v>
      </c>
      <c r="AB32" s="33">
        <f t="shared" si="17"/>
        <v>0.6960400561</v>
      </c>
      <c r="AC32" s="33">
        <f t="shared" si="18"/>
        <v>0.3039599439</v>
      </c>
      <c r="AD32" s="33">
        <f t="shared" si="19"/>
        <v>0.01848593793</v>
      </c>
      <c r="AE32" s="34"/>
      <c r="AF32" s="34"/>
      <c r="AG32" s="34"/>
      <c r="AH32" s="34"/>
      <c r="AI32" s="34"/>
      <c r="AJ32" s="34"/>
      <c r="AK32" s="34"/>
      <c r="AL32" s="36"/>
      <c r="AM32" s="36"/>
      <c r="AN32" s="36"/>
      <c r="AO32" s="36"/>
      <c r="AP32" s="36"/>
      <c r="AQ32" s="36"/>
      <c r="AR32" s="36"/>
      <c r="AS32" s="38"/>
      <c r="AT32" s="38"/>
      <c r="AU32" s="38"/>
      <c r="AV32" s="38"/>
      <c r="AW32" s="38"/>
      <c r="AX32" s="38"/>
      <c r="AY32" s="38"/>
    </row>
    <row r="33" ht="14.25" customHeight="1">
      <c r="A33" s="7">
        <v>36553.0</v>
      </c>
      <c r="B33" s="21" t="s">
        <v>90</v>
      </c>
      <c r="C33" s="8">
        <v>18.265574</v>
      </c>
      <c r="D33" s="33">
        <f t="shared" si="5"/>
        <v>0.02895772928</v>
      </c>
      <c r="E33" s="33">
        <f t="shared" si="7"/>
        <v>-0.02022016433</v>
      </c>
      <c r="F33" s="33">
        <f t="shared" si="9"/>
        <v>-0.02914374764</v>
      </c>
      <c r="G33" s="33">
        <f t="shared" si="11"/>
        <v>-0.09660971967</v>
      </c>
      <c r="H33" s="33"/>
      <c r="I33" s="33"/>
      <c r="J33" s="33"/>
      <c r="K33" s="21" t="s">
        <v>91</v>
      </c>
      <c r="L33" s="8">
        <v>14.759278</v>
      </c>
      <c r="M33" s="33">
        <f t="shared" si="6"/>
        <v>0.005493492211</v>
      </c>
      <c r="N33" s="33">
        <f t="shared" si="8"/>
        <v>-0.01612966339</v>
      </c>
      <c r="O33" s="33">
        <f t="shared" si="10"/>
        <v>-0.1318788731</v>
      </c>
      <c r="P33" s="33">
        <f t="shared" si="12"/>
        <v>-0.0276307367</v>
      </c>
      <c r="Q33" s="33"/>
      <c r="R33" s="33"/>
      <c r="S33" s="33"/>
      <c r="T33" s="33"/>
      <c r="U33" s="33"/>
      <c r="V33" s="33"/>
      <c r="W33" s="44">
        <f t="shared" si="13"/>
        <v>0.01499211741</v>
      </c>
      <c r="X33" s="44">
        <f t="shared" si="14"/>
        <v>0.02907973383</v>
      </c>
      <c r="Y33" s="33">
        <f t="shared" si="15"/>
        <v>1.939668229</v>
      </c>
      <c r="Z33" s="43">
        <v>1.0</v>
      </c>
      <c r="AA33" s="33">
        <f t="shared" si="16"/>
        <v>2.939668229</v>
      </c>
      <c r="AB33" s="33">
        <f t="shared" si="17"/>
        <v>0.6598255578</v>
      </c>
      <c r="AC33" s="33">
        <f t="shared" si="18"/>
        <v>0.3401744422</v>
      </c>
      <c r="AD33" s="33">
        <f t="shared" si="19"/>
        <v>0.01473233071</v>
      </c>
      <c r="AE33" s="34"/>
      <c r="AF33" s="34"/>
      <c r="AG33" s="34"/>
      <c r="AH33" s="34"/>
      <c r="AI33" s="34"/>
      <c r="AJ33" s="34"/>
      <c r="AK33" s="34"/>
      <c r="AL33" s="36"/>
      <c r="AM33" s="36"/>
      <c r="AN33" s="36"/>
      <c r="AO33" s="36"/>
      <c r="AP33" s="36"/>
      <c r="AQ33" s="36"/>
      <c r="AR33" s="36"/>
      <c r="AS33" s="38"/>
      <c r="AT33" s="38"/>
      <c r="AU33" s="38"/>
      <c r="AV33" s="38"/>
      <c r="AW33" s="38"/>
      <c r="AX33" s="38"/>
      <c r="AY33" s="38"/>
    </row>
    <row r="34" ht="14.25" customHeight="1">
      <c r="A34" s="7">
        <v>36554.0</v>
      </c>
      <c r="B34" s="21" t="s">
        <v>90</v>
      </c>
      <c r="C34" s="8">
        <v>18.642529</v>
      </c>
      <c r="D34" s="33">
        <f t="shared" si="5"/>
        <v>0.02063745711</v>
      </c>
      <c r="E34" s="33">
        <f t="shared" si="7"/>
        <v>0.03030304873</v>
      </c>
      <c r="F34" s="33">
        <f t="shared" si="9"/>
        <v>0.00184144001</v>
      </c>
      <c r="G34" s="33">
        <f t="shared" si="11"/>
        <v>-0.07483022535</v>
      </c>
      <c r="H34" s="33"/>
      <c r="I34" s="33"/>
      <c r="J34" s="33"/>
      <c r="K34" s="21" t="s">
        <v>91</v>
      </c>
      <c r="L34" s="8">
        <v>14.710892</v>
      </c>
      <c r="M34" s="33">
        <f t="shared" si="6"/>
        <v>-0.003278344645</v>
      </c>
      <c r="N34" s="33">
        <f t="shared" si="8"/>
        <v>0.01108629102</v>
      </c>
      <c r="O34" s="33">
        <f t="shared" si="10"/>
        <v>-0.09613476962</v>
      </c>
      <c r="P34" s="33">
        <f t="shared" si="12"/>
        <v>-0.06269251151</v>
      </c>
      <c r="Q34" s="33"/>
      <c r="R34" s="33"/>
      <c r="S34" s="33"/>
      <c r="T34" s="33"/>
      <c r="U34" s="33"/>
      <c r="V34" s="33"/>
      <c r="W34" s="44">
        <f t="shared" si="13"/>
        <v>0.01604996891</v>
      </c>
      <c r="X34" s="44">
        <f t="shared" si="14"/>
        <v>0.02788838241</v>
      </c>
      <c r="Y34" s="33">
        <f t="shared" si="15"/>
        <v>1.737597286</v>
      </c>
      <c r="Z34" s="43">
        <v>1.0</v>
      </c>
      <c r="AA34" s="33">
        <f t="shared" si="16"/>
        <v>2.737597286</v>
      </c>
      <c r="AB34" s="33">
        <f t="shared" si="17"/>
        <v>0.6347161779</v>
      </c>
      <c r="AC34" s="33">
        <f t="shared" si="18"/>
        <v>0.3652838221</v>
      </c>
      <c r="AD34" s="33">
        <f t="shared" si="19"/>
        <v>0.01367028324</v>
      </c>
      <c r="AE34" s="34"/>
      <c r="AF34" s="34"/>
      <c r="AG34" s="34"/>
      <c r="AH34" s="34"/>
      <c r="AI34" s="34"/>
      <c r="AJ34" s="34"/>
      <c r="AK34" s="34"/>
      <c r="AL34" s="36"/>
      <c r="AM34" s="36"/>
      <c r="AN34" s="36"/>
      <c r="AO34" s="36"/>
      <c r="AP34" s="36"/>
      <c r="AQ34" s="36"/>
      <c r="AR34" s="36"/>
      <c r="AS34" s="38"/>
      <c r="AT34" s="38"/>
      <c r="AU34" s="38"/>
      <c r="AV34" s="38"/>
      <c r="AW34" s="38"/>
      <c r="AX34" s="38"/>
      <c r="AY34" s="38"/>
    </row>
    <row r="35" ht="14.25" customHeight="1">
      <c r="A35" s="7">
        <v>36555.0</v>
      </c>
      <c r="B35" s="21" t="s">
        <v>90</v>
      </c>
      <c r="C35" s="8">
        <v>18.985224</v>
      </c>
      <c r="D35" s="33">
        <f t="shared" si="5"/>
        <v>0.01838243084</v>
      </c>
      <c r="E35" s="33">
        <f t="shared" si="7"/>
        <v>0.04725886742</v>
      </c>
      <c r="F35" s="33">
        <f t="shared" si="9"/>
        <v>0.02402964964</v>
      </c>
      <c r="G35" s="33">
        <f t="shared" si="11"/>
        <v>-0.04647118644</v>
      </c>
      <c r="H35" s="33"/>
      <c r="I35" s="33"/>
      <c r="J35" s="33"/>
      <c r="K35" s="21" t="s">
        <v>91</v>
      </c>
      <c r="L35" s="8">
        <v>14.63024</v>
      </c>
      <c r="M35" s="33">
        <f t="shared" si="6"/>
        <v>-0.005482468364</v>
      </c>
      <c r="N35" s="33">
        <f t="shared" si="8"/>
        <v>0.02601756937</v>
      </c>
      <c r="O35" s="33">
        <f t="shared" si="10"/>
        <v>-0.0472692567</v>
      </c>
      <c r="P35" s="33">
        <f t="shared" si="12"/>
        <v>-0.07825261235</v>
      </c>
      <c r="Q35" s="33"/>
      <c r="R35" s="33"/>
      <c r="S35" s="33"/>
      <c r="T35" s="33"/>
      <c r="U35" s="33"/>
      <c r="V35" s="33"/>
      <c r="W35" s="44">
        <f t="shared" si="13"/>
        <v>0.01665824613</v>
      </c>
      <c r="X35" s="44">
        <f t="shared" si="14"/>
        <v>0.02769147637</v>
      </c>
      <c r="Y35" s="33">
        <f t="shared" si="15"/>
        <v>1.662328444</v>
      </c>
      <c r="Z35" s="43">
        <v>1.0</v>
      </c>
      <c r="AA35" s="33">
        <f t="shared" si="16"/>
        <v>2.662328444</v>
      </c>
      <c r="AB35" s="33">
        <f t="shared" si="17"/>
        <v>0.6243889434</v>
      </c>
      <c r="AC35" s="33">
        <f t="shared" si="18"/>
        <v>0.3756110566</v>
      </c>
      <c r="AD35" s="33">
        <f t="shared" si="19"/>
        <v>0.002945954519</v>
      </c>
      <c r="AE35" s="34"/>
      <c r="AF35" s="34"/>
      <c r="AG35" s="34"/>
      <c r="AH35" s="34"/>
      <c r="AI35" s="34"/>
      <c r="AJ35" s="34"/>
      <c r="AK35" s="34"/>
      <c r="AL35" s="36"/>
      <c r="AM35" s="36"/>
      <c r="AN35" s="36"/>
      <c r="AO35" s="36"/>
      <c r="AP35" s="36"/>
      <c r="AQ35" s="36"/>
      <c r="AR35" s="36"/>
      <c r="AS35" s="38"/>
      <c r="AT35" s="38"/>
      <c r="AU35" s="38"/>
      <c r="AV35" s="38"/>
      <c r="AW35" s="38"/>
      <c r="AX35" s="38"/>
      <c r="AY35" s="38"/>
    </row>
    <row r="36" ht="14.25" customHeight="1">
      <c r="A36" s="7">
        <v>36556.0</v>
      </c>
      <c r="B36" s="21" t="s">
        <v>90</v>
      </c>
      <c r="C36" s="8">
        <v>18.848145</v>
      </c>
      <c r="D36" s="33">
        <f t="shared" si="5"/>
        <v>-0.007220299323</v>
      </c>
      <c r="E36" s="33">
        <f t="shared" si="7"/>
        <v>0.04961819096</v>
      </c>
      <c r="F36" s="33">
        <f t="shared" si="9"/>
        <v>0.03383428128</v>
      </c>
      <c r="G36" s="33">
        <f t="shared" si="11"/>
        <v>-0.04347841312</v>
      </c>
      <c r="H36" s="33"/>
      <c r="I36" s="33"/>
      <c r="J36" s="33"/>
      <c r="K36" s="21" t="s">
        <v>91</v>
      </c>
      <c r="L36" s="8">
        <v>14.339894</v>
      </c>
      <c r="M36" s="33">
        <f t="shared" si="6"/>
        <v>-0.01984560745</v>
      </c>
      <c r="N36" s="33">
        <f t="shared" si="8"/>
        <v>-0.01222256182</v>
      </c>
      <c r="O36" s="33">
        <f t="shared" si="10"/>
        <v>-0.02415001579</v>
      </c>
      <c r="P36" s="33">
        <f t="shared" si="12"/>
        <v>-0.08255968252</v>
      </c>
      <c r="Q36" s="33"/>
      <c r="R36" s="33"/>
      <c r="S36" s="33"/>
      <c r="T36" s="33"/>
      <c r="U36" s="33"/>
      <c r="V36" s="33"/>
      <c r="W36" s="44">
        <f t="shared" si="13"/>
        <v>0.01659328432</v>
      </c>
      <c r="X36" s="44">
        <f t="shared" si="14"/>
        <v>0.02781128906</v>
      </c>
      <c r="Y36" s="33">
        <f t="shared" si="15"/>
        <v>1.676056923</v>
      </c>
      <c r="Z36" s="43">
        <v>1.0</v>
      </c>
      <c r="AA36" s="33">
        <f t="shared" si="16"/>
        <v>2.676056923</v>
      </c>
      <c r="AB36" s="33">
        <f t="shared" si="17"/>
        <v>0.6263158711</v>
      </c>
      <c r="AC36" s="33">
        <f t="shared" si="18"/>
        <v>0.3736841289</v>
      </c>
      <c r="AD36" s="33">
        <f t="shared" si="19"/>
        <v>0.003974191387</v>
      </c>
      <c r="AE36" s="34"/>
      <c r="AF36" s="34"/>
      <c r="AG36" s="34"/>
      <c r="AH36" s="34"/>
      <c r="AI36" s="34"/>
      <c r="AJ36" s="34"/>
      <c r="AK36" s="34"/>
      <c r="AL36" s="36"/>
      <c r="AM36" s="36"/>
      <c r="AN36" s="36"/>
      <c r="AO36" s="36"/>
      <c r="AP36" s="36"/>
      <c r="AQ36" s="36"/>
      <c r="AR36" s="36"/>
      <c r="AS36" s="38"/>
      <c r="AT36" s="38"/>
      <c r="AU36" s="38"/>
      <c r="AV36" s="38"/>
      <c r="AW36" s="38"/>
      <c r="AX36" s="38"/>
      <c r="AY36" s="38"/>
    </row>
    <row r="37" ht="14.25" customHeight="1">
      <c r="A37" s="7">
        <v>36557.0</v>
      </c>
      <c r="B37" s="21" t="s">
        <v>90</v>
      </c>
      <c r="C37" s="8">
        <v>18.676804</v>
      </c>
      <c r="D37" s="33">
        <f t="shared" si="5"/>
        <v>-0.009090602815</v>
      </c>
      <c r="E37" s="33">
        <f t="shared" si="7"/>
        <v>0.05212361977</v>
      </c>
      <c r="F37" s="33">
        <f t="shared" si="9"/>
        <v>-0.001830948888</v>
      </c>
      <c r="G37" s="33">
        <f t="shared" si="11"/>
        <v>-0.0587216775</v>
      </c>
      <c r="H37" s="33"/>
      <c r="I37" s="33"/>
      <c r="J37" s="33"/>
      <c r="K37" s="21" t="s">
        <v>91</v>
      </c>
      <c r="L37" s="8">
        <v>13.968899</v>
      </c>
      <c r="M37" s="33">
        <f t="shared" si="6"/>
        <v>-0.02587153015</v>
      </c>
      <c r="N37" s="33">
        <f t="shared" si="8"/>
        <v>-0.04835202387</v>
      </c>
      <c r="O37" s="33">
        <f t="shared" si="10"/>
        <v>-0.05767134868</v>
      </c>
      <c r="P37" s="33">
        <f t="shared" si="12"/>
        <v>-0.1136129389</v>
      </c>
      <c r="Q37" s="33"/>
      <c r="R37" s="33"/>
      <c r="S37" s="33"/>
      <c r="T37" s="33"/>
      <c r="U37" s="33"/>
      <c r="V37" s="33"/>
      <c r="W37" s="44">
        <f t="shared" si="13"/>
        <v>0.01652067204</v>
      </c>
      <c r="X37" s="44">
        <f t="shared" si="14"/>
        <v>0.02806997159</v>
      </c>
      <c r="Y37" s="33">
        <f t="shared" si="15"/>
        <v>1.699081703</v>
      </c>
      <c r="Z37" s="43">
        <v>1.0</v>
      </c>
      <c r="AA37" s="33">
        <f t="shared" si="16"/>
        <v>2.699081703</v>
      </c>
      <c r="AB37" s="33">
        <f t="shared" si="17"/>
        <v>0.6295036201</v>
      </c>
      <c r="AC37" s="33">
        <f t="shared" si="18"/>
        <v>0.3704963799</v>
      </c>
      <c r="AD37" s="33">
        <f t="shared" si="19"/>
        <v>-0.008385732067</v>
      </c>
      <c r="AE37" s="34"/>
      <c r="AF37" s="34"/>
      <c r="AG37" s="34"/>
      <c r="AH37" s="34"/>
      <c r="AI37" s="34"/>
      <c r="AJ37" s="34"/>
      <c r="AK37" s="34"/>
      <c r="AL37" s="36"/>
      <c r="AM37" s="36"/>
      <c r="AN37" s="36"/>
      <c r="AO37" s="36"/>
      <c r="AP37" s="36"/>
      <c r="AQ37" s="36"/>
      <c r="AR37" s="36"/>
      <c r="AS37" s="38"/>
      <c r="AT37" s="38"/>
      <c r="AU37" s="38"/>
      <c r="AV37" s="38"/>
      <c r="AW37" s="38"/>
      <c r="AX37" s="38"/>
      <c r="AY37" s="38"/>
    </row>
    <row r="38" ht="14.25" customHeight="1">
      <c r="A38" s="7">
        <v>36558.0</v>
      </c>
      <c r="B38" s="21" t="s">
        <v>90</v>
      </c>
      <c r="C38" s="8">
        <v>18.745337</v>
      </c>
      <c r="D38" s="33">
        <f t="shared" si="5"/>
        <v>0.003669417958</v>
      </c>
      <c r="E38" s="33">
        <f t="shared" si="7"/>
        <v>0.02626596898</v>
      </c>
      <c r="F38" s="33">
        <f t="shared" si="9"/>
        <v>0.005514702431</v>
      </c>
      <c r="G38" s="33">
        <f t="shared" si="11"/>
        <v>-0.05689666067</v>
      </c>
      <c r="H38" s="33"/>
      <c r="I38" s="33"/>
      <c r="J38" s="33"/>
      <c r="K38" s="21" t="s">
        <v>91</v>
      </c>
      <c r="L38" s="8">
        <v>14.372159</v>
      </c>
      <c r="M38" s="33">
        <f t="shared" si="6"/>
        <v>0.0288684169</v>
      </c>
      <c r="N38" s="33">
        <f t="shared" si="8"/>
        <v>-0.02622885754</v>
      </c>
      <c r="O38" s="33">
        <f t="shared" si="10"/>
        <v>-0.04193545828</v>
      </c>
      <c r="P38" s="33">
        <f t="shared" si="12"/>
        <v>-0.1432689745</v>
      </c>
      <c r="Q38" s="33"/>
      <c r="R38" s="33"/>
      <c r="S38" s="33"/>
      <c r="T38" s="33"/>
      <c r="U38" s="33"/>
      <c r="V38" s="33"/>
      <c r="W38" s="44">
        <f t="shared" si="13"/>
        <v>0.01655492476</v>
      </c>
      <c r="X38" s="44">
        <f t="shared" si="14"/>
        <v>0.02425838454</v>
      </c>
      <c r="Y38" s="33">
        <f t="shared" si="15"/>
        <v>1.465327381</v>
      </c>
      <c r="Z38" s="43">
        <v>1.0</v>
      </c>
      <c r="AA38" s="33">
        <f t="shared" si="16"/>
        <v>2.465327381</v>
      </c>
      <c r="AB38" s="33">
        <f t="shared" si="17"/>
        <v>0.5943743587</v>
      </c>
      <c r="AC38" s="33">
        <f t="shared" si="18"/>
        <v>0.4056256413</v>
      </c>
      <c r="AD38" s="33">
        <f t="shared" si="19"/>
        <v>0.01221855488</v>
      </c>
      <c r="AE38" s="34"/>
      <c r="AF38" s="34"/>
      <c r="AG38" s="34"/>
      <c r="AH38" s="34"/>
      <c r="AI38" s="34"/>
      <c r="AJ38" s="34"/>
      <c r="AK38" s="34"/>
      <c r="AL38" s="36"/>
      <c r="AM38" s="36"/>
      <c r="AN38" s="36"/>
      <c r="AO38" s="36"/>
      <c r="AP38" s="36"/>
      <c r="AQ38" s="36"/>
      <c r="AR38" s="36"/>
      <c r="AS38" s="38"/>
      <c r="AT38" s="38"/>
      <c r="AU38" s="38"/>
      <c r="AV38" s="38"/>
      <c r="AW38" s="38"/>
      <c r="AX38" s="38"/>
      <c r="AY38" s="38"/>
    </row>
    <row r="39" ht="14.25" customHeight="1">
      <c r="A39" s="7">
        <v>36559.0</v>
      </c>
      <c r="B39" s="21" t="s">
        <v>90</v>
      </c>
      <c r="C39" s="8">
        <v>18.642529</v>
      </c>
      <c r="D39" s="33">
        <f t="shared" si="5"/>
        <v>-0.005484457281</v>
      </c>
      <c r="E39" s="33">
        <f t="shared" si="7"/>
        <v>0</v>
      </c>
      <c r="F39" s="33">
        <f t="shared" si="9"/>
        <v>0.03030304873</v>
      </c>
      <c r="G39" s="33">
        <f t="shared" si="11"/>
        <v>-0.06689565665</v>
      </c>
      <c r="H39" s="33"/>
      <c r="I39" s="33"/>
      <c r="J39" s="33"/>
      <c r="K39" s="21" t="s">
        <v>91</v>
      </c>
      <c r="L39" s="8">
        <v>13.823728</v>
      </c>
      <c r="M39" s="33">
        <f t="shared" si="6"/>
        <v>-0.03815926334</v>
      </c>
      <c r="N39" s="33">
        <f t="shared" si="8"/>
        <v>-0.06030660819</v>
      </c>
      <c r="O39" s="33">
        <f t="shared" si="10"/>
        <v>-0.04988889378</v>
      </c>
      <c r="P39" s="33">
        <f t="shared" si="12"/>
        <v>-0.17911856</v>
      </c>
      <c r="Q39" s="33"/>
      <c r="R39" s="33"/>
      <c r="S39" s="33"/>
      <c r="T39" s="33"/>
      <c r="U39" s="33"/>
      <c r="V39" s="33"/>
      <c r="W39" s="44">
        <f t="shared" si="13"/>
        <v>0.01645620089</v>
      </c>
      <c r="X39" s="44">
        <f t="shared" si="14"/>
        <v>0.02503770089</v>
      </c>
      <c r="Y39" s="33">
        <f t="shared" si="15"/>
        <v>1.521475161</v>
      </c>
      <c r="Z39" s="43">
        <v>1.0</v>
      </c>
      <c r="AA39" s="33">
        <f t="shared" si="16"/>
        <v>2.521475161</v>
      </c>
      <c r="AB39" s="33">
        <f t="shared" si="17"/>
        <v>0.6034067614</v>
      </c>
      <c r="AC39" s="33">
        <f t="shared" si="18"/>
        <v>0.3965932386</v>
      </c>
      <c r="AD39" s="33">
        <f t="shared" si="19"/>
        <v>0.0148018181</v>
      </c>
      <c r="AE39" s="34"/>
      <c r="AF39" s="34"/>
      <c r="AG39" s="34"/>
      <c r="AH39" s="34"/>
      <c r="AI39" s="34"/>
      <c r="AJ39" s="34"/>
      <c r="AK39" s="34"/>
      <c r="AL39" s="36"/>
      <c r="AM39" s="36"/>
      <c r="AN39" s="36"/>
      <c r="AO39" s="36"/>
      <c r="AP39" s="36"/>
      <c r="AQ39" s="36"/>
      <c r="AR39" s="36"/>
      <c r="AS39" s="38"/>
      <c r="AT39" s="38"/>
      <c r="AU39" s="38"/>
      <c r="AV39" s="38"/>
      <c r="AW39" s="38"/>
      <c r="AX39" s="38"/>
      <c r="AY39" s="38"/>
    </row>
    <row r="40" ht="14.25" customHeight="1">
      <c r="A40" s="7">
        <v>36560.0</v>
      </c>
      <c r="B40" s="21" t="s">
        <v>90</v>
      </c>
      <c r="C40" s="8">
        <v>18.813881</v>
      </c>
      <c r="D40" s="33">
        <f t="shared" si="5"/>
        <v>0.009191456803</v>
      </c>
      <c r="E40" s="33">
        <f t="shared" si="7"/>
        <v>-0.009025071287</v>
      </c>
      <c r="F40" s="33">
        <f t="shared" si="9"/>
        <v>0.03780728149</v>
      </c>
      <c r="G40" s="33">
        <f t="shared" si="11"/>
        <v>-0.05017240787</v>
      </c>
      <c r="H40" s="33"/>
      <c r="I40" s="33"/>
      <c r="J40" s="33"/>
      <c r="K40" s="21" t="s">
        <v>91</v>
      </c>
      <c r="L40" s="8">
        <v>13.501112</v>
      </c>
      <c r="M40" s="33">
        <f t="shared" si="6"/>
        <v>-0.02333784345</v>
      </c>
      <c r="N40" s="33">
        <f t="shared" si="8"/>
        <v>-0.0771776813</v>
      </c>
      <c r="O40" s="33">
        <f t="shared" si="10"/>
        <v>-0.0531680876</v>
      </c>
      <c r="P40" s="33">
        <f t="shared" si="12"/>
        <v>-0.2058825259</v>
      </c>
      <c r="Q40" s="33"/>
      <c r="R40" s="33"/>
      <c r="S40" s="33"/>
      <c r="T40" s="33"/>
      <c r="U40" s="33"/>
      <c r="V40" s="33"/>
      <c r="W40" s="44">
        <f t="shared" si="13"/>
        <v>0.01663652546</v>
      </c>
      <c r="X40" s="44">
        <f t="shared" si="14"/>
        <v>0.02479704446</v>
      </c>
      <c r="Y40" s="33">
        <f t="shared" si="15"/>
        <v>1.490518228</v>
      </c>
      <c r="Z40" s="43">
        <v>1.0</v>
      </c>
      <c r="AA40" s="33">
        <f t="shared" si="16"/>
        <v>2.490518228</v>
      </c>
      <c r="AB40" s="33">
        <f t="shared" si="17"/>
        <v>0.5984771408</v>
      </c>
      <c r="AC40" s="33">
        <f t="shared" si="18"/>
        <v>0.4015228592</v>
      </c>
      <c r="AD40" s="33">
        <f t="shared" si="19"/>
        <v>0.006105478499</v>
      </c>
      <c r="AE40" s="34"/>
      <c r="AF40" s="34"/>
      <c r="AG40" s="34"/>
      <c r="AH40" s="34"/>
      <c r="AI40" s="34"/>
      <c r="AJ40" s="34"/>
      <c r="AK40" s="34"/>
      <c r="AL40" s="36"/>
      <c r="AM40" s="36"/>
      <c r="AN40" s="36"/>
      <c r="AO40" s="36"/>
      <c r="AP40" s="36"/>
      <c r="AQ40" s="36"/>
      <c r="AR40" s="36"/>
      <c r="AS40" s="38"/>
      <c r="AT40" s="38"/>
      <c r="AU40" s="38"/>
      <c r="AV40" s="38"/>
      <c r="AW40" s="38"/>
      <c r="AX40" s="38"/>
      <c r="AY40" s="38"/>
    </row>
    <row r="41" ht="14.25" customHeight="1">
      <c r="A41" s="7">
        <v>36561.0</v>
      </c>
      <c r="B41" s="21" t="s">
        <v>90</v>
      </c>
      <c r="C41" s="8">
        <v>18.779612</v>
      </c>
      <c r="D41" s="33">
        <f t="shared" si="5"/>
        <v>-0.001821474261</v>
      </c>
      <c r="E41" s="33">
        <f t="shared" si="7"/>
        <v>-0.003636060737</v>
      </c>
      <c r="F41" s="33">
        <f t="shared" si="9"/>
        <v>0.04580171546</v>
      </c>
      <c r="G41" s="33">
        <f t="shared" si="11"/>
        <v>-0.05190249439</v>
      </c>
      <c r="H41" s="33"/>
      <c r="I41" s="33"/>
      <c r="J41" s="33"/>
      <c r="K41" s="21" t="s">
        <v>91</v>
      </c>
      <c r="L41" s="8">
        <v>13.259162</v>
      </c>
      <c r="M41" s="33">
        <f t="shared" si="6"/>
        <v>-0.01792074608</v>
      </c>
      <c r="N41" s="33">
        <f t="shared" si="8"/>
        <v>-0.07536541065</v>
      </c>
      <c r="O41" s="33">
        <f t="shared" si="10"/>
        <v>-0.08666681408</v>
      </c>
      <c r="P41" s="33">
        <f t="shared" si="12"/>
        <v>-0.2317757849</v>
      </c>
      <c r="Q41" s="33"/>
      <c r="R41" s="33"/>
      <c r="S41" s="33"/>
      <c r="T41" s="33"/>
      <c r="U41" s="33"/>
      <c r="V41" s="33"/>
      <c r="W41" s="44">
        <f t="shared" si="13"/>
        <v>0.01662745362</v>
      </c>
      <c r="X41" s="44">
        <f t="shared" si="14"/>
        <v>0.02403923272</v>
      </c>
      <c r="Y41" s="33">
        <f t="shared" si="15"/>
        <v>1.445755512</v>
      </c>
      <c r="Z41" s="43">
        <v>1.0</v>
      </c>
      <c r="AA41" s="33">
        <f t="shared" si="16"/>
        <v>2.445755512</v>
      </c>
      <c r="AB41" s="33">
        <f t="shared" si="17"/>
        <v>0.5911283875</v>
      </c>
      <c r="AC41" s="33">
        <f t="shared" si="18"/>
        <v>0.4088716125</v>
      </c>
      <c r="AD41" s="33">
        <f t="shared" si="19"/>
        <v>0.004566433294</v>
      </c>
      <c r="AE41" s="34"/>
      <c r="AF41" s="34"/>
      <c r="AG41" s="34"/>
      <c r="AH41" s="34"/>
      <c r="AI41" s="34"/>
      <c r="AJ41" s="34"/>
      <c r="AK41" s="34"/>
      <c r="AL41" s="36"/>
      <c r="AM41" s="36"/>
      <c r="AN41" s="36"/>
      <c r="AO41" s="36"/>
      <c r="AP41" s="36"/>
      <c r="AQ41" s="36"/>
      <c r="AR41" s="36"/>
      <c r="AS41" s="38"/>
      <c r="AT41" s="38"/>
      <c r="AU41" s="38"/>
      <c r="AV41" s="38"/>
      <c r="AW41" s="38"/>
      <c r="AX41" s="38"/>
      <c r="AY41" s="38"/>
    </row>
    <row r="42" ht="14.25" customHeight="1">
      <c r="A42" s="7">
        <v>36562.0</v>
      </c>
      <c r="B42" s="21" t="s">
        <v>90</v>
      </c>
      <c r="C42" s="8">
        <v>19.019495</v>
      </c>
      <c r="D42" s="33">
        <f t="shared" si="5"/>
        <v>0.01277358659</v>
      </c>
      <c r="E42" s="33">
        <f t="shared" si="7"/>
        <v>0.01834848189</v>
      </c>
      <c r="F42" s="33">
        <f t="shared" si="9"/>
        <v>0.07142849095</v>
      </c>
      <c r="G42" s="33">
        <f t="shared" si="11"/>
        <v>-0.01769893222</v>
      </c>
      <c r="H42" s="33"/>
      <c r="I42" s="33"/>
      <c r="J42" s="33"/>
      <c r="K42" s="21" t="s">
        <v>91</v>
      </c>
      <c r="L42" s="8">
        <v>13.355942</v>
      </c>
      <c r="M42" s="33">
        <f t="shared" si="6"/>
        <v>0.00729910382</v>
      </c>
      <c r="N42" s="33">
        <f t="shared" si="8"/>
        <v>-0.04388012255</v>
      </c>
      <c r="O42" s="33">
        <f t="shared" si="10"/>
        <v>-0.09011045369</v>
      </c>
      <c r="P42" s="33">
        <f t="shared" si="12"/>
        <v>-0.202312968</v>
      </c>
      <c r="Q42" s="33"/>
      <c r="R42" s="33"/>
      <c r="S42" s="33"/>
      <c r="T42" s="33"/>
      <c r="U42" s="33"/>
      <c r="V42" s="33"/>
      <c r="W42" s="44">
        <f t="shared" si="13"/>
        <v>0.01626517151</v>
      </c>
      <c r="X42" s="44">
        <f t="shared" si="14"/>
        <v>0.02408688334</v>
      </c>
      <c r="Y42" s="33">
        <f t="shared" si="15"/>
        <v>1.480887141</v>
      </c>
      <c r="Z42" s="43">
        <v>1.0</v>
      </c>
      <c r="AA42" s="33">
        <f t="shared" si="16"/>
        <v>2.480887141</v>
      </c>
      <c r="AB42" s="33">
        <f t="shared" si="17"/>
        <v>0.5969183832</v>
      </c>
      <c r="AC42" s="33">
        <f t="shared" si="18"/>
        <v>0.4030816168</v>
      </c>
      <c r="AD42" s="33">
        <f t="shared" si="19"/>
        <v>-0.004710027182</v>
      </c>
      <c r="AE42" s="34"/>
      <c r="AF42" s="34"/>
      <c r="AG42" s="34"/>
      <c r="AH42" s="34"/>
      <c r="AI42" s="34"/>
      <c r="AJ42" s="34"/>
      <c r="AK42" s="34"/>
      <c r="AL42" s="36"/>
      <c r="AM42" s="36"/>
      <c r="AN42" s="36"/>
      <c r="AO42" s="36"/>
      <c r="AP42" s="36"/>
      <c r="AQ42" s="36"/>
      <c r="AR42" s="36"/>
      <c r="AS42" s="38"/>
      <c r="AT42" s="38"/>
      <c r="AU42" s="38"/>
      <c r="AV42" s="38"/>
      <c r="AW42" s="38"/>
      <c r="AX42" s="38"/>
      <c r="AY42" s="38"/>
    </row>
    <row r="43" ht="14.25" customHeight="1">
      <c r="A43" s="7">
        <v>36563.0</v>
      </c>
      <c r="B43" s="21" t="s">
        <v>90</v>
      </c>
      <c r="C43" s="8">
        <v>18.745337</v>
      </c>
      <c r="D43" s="33">
        <f t="shared" si="5"/>
        <v>-0.01441457831</v>
      </c>
      <c r="E43" s="33">
        <f t="shared" si="7"/>
        <v>0</v>
      </c>
      <c r="F43" s="33">
        <f t="shared" si="9"/>
        <v>0.02626596898</v>
      </c>
      <c r="G43" s="33">
        <f t="shared" si="11"/>
        <v>-0.003643267436</v>
      </c>
      <c r="H43" s="33"/>
      <c r="I43" s="33"/>
      <c r="J43" s="33"/>
      <c r="K43" s="21" t="s">
        <v>91</v>
      </c>
      <c r="L43" s="8">
        <v>13.226906</v>
      </c>
      <c r="M43" s="33">
        <f t="shared" si="6"/>
        <v>-0.009661317786</v>
      </c>
      <c r="N43" s="33">
        <f t="shared" si="8"/>
        <v>-0.07968552254</v>
      </c>
      <c r="O43" s="33">
        <f t="shared" si="10"/>
        <v>-0.1038243199</v>
      </c>
      <c r="P43" s="33">
        <f t="shared" si="12"/>
        <v>-0.2220109586</v>
      </c>
      <c r="Q43" s="33"/>
      <c r="R43" s="33"/>
      <c r="S43" s="33"/>
      <c r="T43" s="33"/>
      <c r="U43" s="33"/>
      <c r="V43" s="33"/>
      <c r="W43" s="44">
        <f t="shared" si="13"/>
        <v>0.01529374674</v>
      </c>
      <c r="X43" s="44">
        <f t="shared" si="14"/>
        <v>0.02328106012</v>
      </c>
      <c r="Y43" s="33">
        <f t="shared" si="15"/>
        <v>1.522260079</v>
      </c>
      <c r="Z43" s="43">
        <v>1.0</v>
      </c>
      <c r="AA43" s="33">
        <f t="shared" si="16"/>
        <v>2.522260079</v>
      </c>
      <c r="AB43" s="33">
        <f t="shared" si="17"/>
        <v>0.6035301798</v>
      </c>
      <c r="AC43" s="33">
        <f t="shared" si="18"/>
        <v>0.3964698202</v>
      </c>
      <c r="AD43" s="33">
        <f t="shared" si="19"/>
        <v>0.007810531919</v>
      </c>
      <c r="AE43" s="34"/>
      <c r="AF43" s="34"/>
      <c r="AG43" s="34"/>
      <c r="AH43" s="34"/>
      <c r="AI43" s="34"/>
      <c r="AJ43" s="34"/>
      <c r="AK43" s="34"/>
      <c r="AL43" s="36"/>
      <c r="AM43" s="36"/>
      <c r="AN43" s="36"/>
      <c r="AO43" s="36"/>
      <c r="AP43" s="36"/>
      <c r="AQ43" s="36"/>
      <c r="AR43" s="36"/>
      <c r="AS43" s="38"/>
      <c r="AT43" s="38"/>
      <c r="AU43" s="38"/>
      <c r="AV43" s="38"/>
      <c r="AW43" s="38"/>
      <c r="AX43" s="38"/>
      <c r="AY43" s="38"/>
    </row>
    <row r="44" ht="14.25" customHeight="1">
      <c r="A44" s="7">
        <v>36564.0</v>
      </c>
      <c r="B44" s="21" t="s">
        <v>90</v>
      </c>
      <c r="C44" s="8">
        <v>18.642529</v>
      </c>
      <c r="D44" s="33">
        <f t="shared" si="5"/>
        <v>-0.005484457281</v>
      </c>
      <c r="E44" s="33">
        <f t="shared" si="7"/>
        <v>0</v>
      </c>
      <c r="F44" s="33">
        <f t="shared" si="9"/>
        <v>0</v>
      </c>
      <c r="G44" s="33">
        <f t="shared" si="11"/>
        <v>0.00184144001</v>
      </c>
      <c r="H44" s="33"/>
      <c r="I44" s="33"/>
      <c r="J44" s="33"/>
      <c r="K44" s="21" t="s">
        <v>91</v>
      </c>
      <c r="L44" s="8">
        <v>12.855905</v>
      </c>
      <c r="M44" s="33">
        <f t="shared" si="6"/>
        <v>-0.02804896323</v>
      </c>
      <c r="N44" s="33">
        <f t="shared" si="8"/>
        <v>-0.07001172187</v>
      </c>
      <c r="O44" s="33">
        <f t="shared" si="10"/>
        <v>-0.1260961606</v>
      </c>
      <c r="P44" s="33">
        <f t="shared" si="12"/>
        <v>-0.2101087049</v>
      </c>
      <c r="Q44" s="33"/>
      <c r="R44" s="33"/>
      <c r="S44" s="33"/>
      <c r="T44" s="33"/>
      <c r="U44" s="33"/>
      <c r="V44" s="33"/>
      <c r="W44" s="44">
        <f t="shared" si="13"/>
        <v>0.01513797768</v>
      </c>
      <c r="X44" s="44">
        <f t="shared" si="14"/>
        <v>0.02248866663</v>
      </c>
      <c r="Y44" s="33">
        <f t="shared" si="15"/>
        <v>1.485579323</v>
      </c>
      <c r="Z44" s="43">
        <v>1.0</v>
      </c>
      <c r="AA44" s="33">
        <f t="shared" si="16"/>
        <v>2.485579323</v>
      </c>
      <c r="AB44" s="33">
        <f t="shared" si="17"/>
        <v>0.5976793053</v>
      </c>
      <c r="AC44" s="33">
        <f t="shared" si="18"/>
        <v>0.4023206947</v>
      </c>
      <c r="AD44" s="33">
        <f t="shared" si="19"/>
        <v>-0.0128871995</v>
      </c>
      <c r="AE44" s="34"/>
      <c r="AF44" s="34"/>
      <c r="AG44" s="34"/>
      <c r="AH44" s="34"/>
      <c r="AI44" s="34"/>
      <c r="AJ44" s="34"/>
      <c r="AK44" s="34"/>
      <c r="AL44" s="36"/>
      <c r="AM44" s="36"/>
      <c r="AN44" s="36"/>
      <c r="AO44" s="36"/>
      <c r="AP44" s="36"/>
      <c r="AQ44" s="36"/>
      <c r="AR44" s="36"/>
      <c r="AS44" s="38"/>
      <c r="AT44" s="38"/>
      <c r="AU44" s="38"/>
      <c r="AV44" s="38"/>
      <c r="AW44" s="38"/>
      <c r="AX44" s="38"/>
      <c r="AY44" s="38"/>
    </row>
    <row r="45" ht="14.25" customHeight="1">
      <c r="A45" s="7">
        <v>36565.0</v>
      </c>
      <c r="B45" s="21" t="s">
        <v>90</v>
      </c>
      <c r="C45" s="8">
        <v>17.957144</v>
      </c>
      <c r="D45" s="33">
        <f t="shared" si="5"/>
        <v>-0.03676459347</v>
      </c>
      <c r="E45" s="33">
        <f t="shared" si="7"/>
        <v>-0.04553749436</v>
      </c>
      <c r="F45" s="33">
        <f t="shared" si="9"/>
        <v>-0.05415158652</v>
      </c>
      <c r="G45" s="33">
        <f t="shared" si="11"/>
        <v>-0.03142318053</v>
      </c>
      <c r="H45" s="33"/>
      <c r="I45" s="33"/>
      <c r="J45" s="33"/>
      <c r="K45" s="21" t="s">
        <v>91</v>
      </c>
      <c r="L45" s="8">
        <v>12.56556</v>
      </c>
      <c r="M45" s="33">
        <f t="shared" si="6"/>
        <v>-0.02258456328</v>
      </c>
      <c r="N45" s="33">
        <f t="shared" si="8"/>
        <v>-0.06929444034</v>
      </c>
      <c r="O45" s="33">
        <f t="shared" si="10"/>
        <v>-0.1411241374</v>
      </c>
      <c r="P45" s="33">
        <f t="shared" si="12"/>
        <v>-0.181722561</v>
      </c>
      <c r="Q45" s="33"/>
      <c r="R45" s="33"/>
      <c r="S45" s="33"/>
      <c r="T45" s="33"/>
      <c r="U45" s="33"/>
      <c r="V45" s="33"/>
      <c r="W45" s="44">
        <f t="shared" si="13"/>
        <v>0.01724532564</v>
      </c>
      <c r="X45" s="44">
        <f t="shared" si="14"/>
        <v>0.020064234</v>
      </c>
      <c r="Y45" s="33">
        <f t="shared" si="15"/>
        <v>1.163459271</v>
      </c>
      <c r="Z45" s="43">
        <v>1.0</v>
      </c>
      <c r="AA45" s="33">
        <f t="shared" si="16"/>
        <v>2.163459271</v>
      </c>
      <c r="AB45" s="33">
        <f t="shared" si="17"/>
        <v>0.5377772933</v>
      </c>
      <c r="AC45" s="33">
        <f t="shared" si="18"/>
        <v>0.4622227067</v>
      </c>
      <c r="AD45" s="33">
        <f t="shared" si="19"/>
        <v>0.002276995003</v>
      </c>
      <c r="AE45" s="34"/>
      <c r="AF45" s="34"/>
      <c r="AG45" s="34"/>
      <c r="AH45" s="34"/>
      <c r="AI45" s="34"/>
      <c r="AJ45" s="34"/>
      <c r="AK45" s="34"/>
      <c r="AL45" s="36"/>
      <c r="AM45" s="36"/>
      <c r="AN45" s="36"/>
      <c r="AO45" s="36"/>
      <c r="AP45" s="36"/>
      <c r="AQ45" s="36"/>
      <c r="AR45" s="36"/>
      <c r="AS45" s="38"/>
      <c r="AT45" s="38"/>
      <c r="AU45" s="38"/>
      <c r="AV45" s="38"/>
      <c r="AW45" s="38"/>
      <c r="AX45" s="38"/>
      <c r="AY45" s="38"/>
    </row>
    <row r="46" ht="14.25" customHeight="1">
      <c r="A46" s="7">
        <v>36566.0</v>
      </c>
      <c r="B46" s="21" t="s">
        <v>90</v>
      </c>
      <c r="C46" s="8">
        <v>18.231302</v>
      </c>
      <c r="D46" s="33">
        <f t="shared" si="5"/>
        <v>0.01526734986</v>
      </c>
      <c r="E46" s="33">
        <f t="shared" si="7"/>
        <v>-0.02919708884</v>
      </c>
      <c r="F46" s="33">
        <f t="shared" si="9"/>
        <v>-0.03272698719</v>
      </c>
      <c r="G46" s="33">
        <f t="shared" si="11"/>
        <v>0</v>
      </c>
      <c r="H46" s="33"/>
      <c r="I46" s="33"/>
      <c r="J46" s="33"/>
      <c r="K46" s="21" t="s">
        <v>91</v>
      </c>
      <c r="L46" s="8">
        <v>12.726861</v>
      </c>
      <c r="M46" s="33">
        <f t="shared" si="6"/>
        <v>0.01283675379</v>
      </c>
      <c r="N46" s="33">
        <f t="shared" si="8"/>
        <v>-0.04014590062</v>
      </c>
      <c r="O46" s="33">
        <f t="shared" si="10"/>
        <v>-0.112485699</v>
      </c>
      <c r="P46" s="33">
        <f t="shared" si="12"/>
        <v>-0.1339191834</v>
      </c>
      <c r="Q46" s="33"/>
      <c r="R46" s="33"/>
      <c r="S46" s="33"/>
      <c r="T46" s="33"/>
      <c r="U46" s="33"/>
      <c r="V46" s="33"/>
      <c r="W46" s="44">
        <f t="shared" si="13"/>
        <v>0.01724258695</v>
      </c>
      <c r="X46" s="44">
        <f t="shared" si="14"/>
        <v>0.01905212851</v>
      </c>
      <c r="Y46" s="33">
        <f t="shared" si="15"/>
        <v>1.104946059</v>
      </c>
      <c r="Z46" s="43">
        <v>1.0</v>
      </c>
      <c r="AA46" s="33">
        <f t="shared" si="16"/>
        <v>2.104946059</v>
      </c>
      <c r="AB46" s="33">
        <f t="shared" si="17"/>
        <v>0.5249284439</v>
      </c>
      <c r="AC46" s="33">
        <f t="shared" si="18"/>
        <v>0.4750715561</v>
      </c>
      <c r="AD46" s="33">
        <f t="shared" si="19"/>
        <v>-0.01113743864</v>
      </c>
      <c r="AE46" s="34"/>
      <c r="AF46" s="34"/>
      <c r="AG46" s="34"/>
      <c r="AH46" s="34"/>
      <c r="AI46" s="34"/>
      <c r="AJ46" s="34"/>
      <c r="AK46" s="34"/>
      <c r="AL46" s="36"/>
      <c r="AM46" s="36"/>
      <c r="AN46" s="36"/>
      <c r="AO46" s="36"/>
      <c r="AP46" s="36"/>
      <c r="AQ46" s="36"/>
      <c r="AR46" s="36"/>
      <c r="AS46" s="38"/>
      <c r="AT46" s="38"/>
      <c r="AU46" s="38"/>
      <c r="AV46" s="38"/>
      <c r="AW46" s="38"/>
      <c r="AX46" s="38"/>
      <c r="AY46" s="38"/>
    </row>
    <row r="47" ht="14.25" customHeight="1">
      <c r="A47" s="7">
        <v>36567.0</v>
      </c>
      <c r="B47" s="21" t="s">
        <v>90</v>
      </c>
      <c r="C47" s="8">
        <v>17.614452</v>
      </c>
      <c r="D47" s="33">
        <f t="shared" si="5"/>
        <v>-0.03383466524</v>
      </c>
      <c r="E47" s="33">
        <f t="shared" si="7"/>
        <v>-0.07387383314</v>
      </c>
      <c r="F47" s="33">
        <f t="shared" si="9"/>
        <v>-0.05688082394</v>
      </c>
      <c r="G47" s="33">
        <f t="shared" si="11"/>
        <v>-0.05860762694</v>
      </c>
      <c r="H47" s="33"/>
      <c r="I47" s="33"/>
      <c r="J47" s="33"/>
      <c r="K47" s="21" t="s">
        <v>91</v>
      </c>
      <c r="L47" s="8">
        <v>12.549426</v>
      </c>
      <c r="M47" s="33">
        <f t="shared" si="6"/>
        <v>-0.01394177244</v>
      </c>
      <c r="N47" s="33">
        <f t="shared" si="8"/>
        <v>-0.06038630596</v>
      </c>
      <c r="O47" s="33">
        <f t="shared" si="10"/>
        <v>-0.10161667</v>
      </c>
      <c r="P47" s="33">
        <f t="shared" si="12"/>
        <v>-0.1534276483</v>
      </c>
      <c r="Q47" s="33"/>
      <c r="R47" s="33"/>
      <c r="S47" s="33"/>
      <c r="T47" s="33"/>
      <c r="U47" s="33"/>
      <c r="V47" s="33"/>
      <c r="W47" s="44">
        <f t="shared" si="13"/>
        <v>0.01767730374</v>
      </c>
      <c r="X47" s="44">
        <f t="shared" si="14"/>
        <v>0.0187370827</v>
      </c>
      <c r="Y47" s="33">
        <f t="shared" si="15"/>
        <v>1.059951392</v>
      </c>
      <c r="Z47" s="43">
        <v>1.0</v>
      </c>
      <c r="AA47" s="33">
        <f t="shared" si="16"/>
        <v>2.059951392</v>
      </c>
      <c r="AB47" s="33">
        <f t="shared" si="17"/>
        <v>0.5145516521</v>
      </c>
      <c r="AC47" s="33">
        <f t="shared" si="18"/>
        <v>0.4854483479</v>
      </c>
      <c r="AD47" s="33">
        <f t="shared" si="19"/>
        <v>-0.01670333928</v>
      </c>
      <c r="AE47" s="34"/>
      <c r="AF47" s="34"/>
      <c r="AG47" s="34"/>
      <c r="AH47" s="34"/>
      <c r="AI47" s="34"/>
      <c r="AJ47" s="34"/>
      <c r="AK47" s="34"/>
      <c r="AL47" s="36"/>
      <c r="AM47" s="36"/>
      <c r="AN47" s="36"/>
      <c r="AO47" s="36"/>
      <c r="AP47" s="36"/>
      <c r="AQ47" s="36"/>
      <c r="AR47" s="36"/>
      <c r="AS47" s="38"/>
      <c r="AT47" s="38"/>
      <c r="AU47" s="38"/>
      <c r="AV47" s="38"/>
      <c r="AW47" s="38"/>
      <c r="AX47" s="38"/>
      <c r="AY47" s="38"/>
    </row>
    <row r="48" ht="14.25" customHeight="1">
      <c r="A48" s="7">
        <v>36568.0</v>
      </c>
      <c r="B48" s="21" t="s">
        <v>90</v>
      </c>
      <c r="C48" s="8">
        <v>17.854336</v>
      </c>
      <c r="D48" s="33">
        <f t="shared" si="5"/>
        <v>0.01361859001</v>
      </c>
      <c r="E48" s="33">
        <f t="shared" si="7"/>
        <v>-0.04753187419</v>
      </c>
      <c r="F48" s="33">
        <f t="shared" si="9"/>
        <v>-0.04753187419</v>
      </c>
      <c r="G48" s="33">
        <f t="shared" si="11"/>
        <v>-0.0422792959</v>
      </c>
      <c r="H48" s="33"/>
      <c r="I48" s="33"/>
      <c r="J48" s="33"/>
      <c r="K48" s="21" t="s">
        <v>91</v>
      </c>
      <c r="L48" s="8">
        <v>13.162379</v>
      </c>
      <c r="M48" s="33">
        <f t="shared" si="6"/>
        <v>0.04884311043</v>
      </c>
      <c r="N48" s="33">
        <f t="shared" si="8"/>
        <v>-0.004878465153</v>
      </c>
      <c r="O48" s="33">
        <f t="shared" si="10"/>
        <v>-0.08417524465</v>
      </c>
      <c r="P48" s="33">
        <f t="shared" si="12"/>
        <v>-0.1225807755</v>
      </c>
      <c r="Q48" s="33"/>
      <c r="R48" s="33"/>
      <c r="S48" s="33"/>
      <c r="T48" s="33"/>
      <c r="U48" s="33"/>
      <c r="V48" s="33"/>
      <c r="W48" s="44">
        <f t="shared" si="13"/>
        <v>0.01805463325</v>
      </c>
      <c r="X48" s="44">
        <f t="shared" si="14"/>
        <v>0.02229484313</v>
      </c>
      <c r="Y48" s="33">
        <f t="shared" si="15"/>
        <v>1.23485439</v>
      </c>
      <c r="Z48" s="43">
        <v>1.0</v>
      </c>
      <c r="AA48" s="33">
        <f t="shared" si="16"/>
        <v>2.23485439</v>
      </c>
      <c r="AB48" s="33">
        <f t="shared" si="17"/>
        <v>0.5525435552</v>
      </c>
      <c r="AC48" s="33">
        <f t="shared" si="18"/>
        <v>0.4474564448</v>
      </c>
      <c r="AD48" s="33">
        <f t="shared" si="19"/>
        <v>-0.004904777495</v>
      </c>
      <c r="AE48" s="34"/>
      <c r="AF48" s="34"/>
      <c r="AG48" s="34"/>
      <c r="AH48" s="34"/>
      <c r="AI48" s="34"/>
      <c r="AJ48" s="34"/>
      <c r="AK48" s="34"/>
      <c r="AL48" s="36"/>
      <c r="AM48" s="36"/>
      <c r="AN48" s="36"/>
      <c r="AO48" s="36"/>
      <c r="AP48" s="36"/>
      <c r="AQ48" s="36"/>
      <c r="AR48" s="36"/>
      <c r="AS48" s="38"/>
      <c r="AT48" s="38"/>
      <c r="AU48" s="38"/>
      <c r="AV48" s="38"/>
      <c r="AW48" s="38"/>
      <c r="AX48" s="38"/>
      <c r="AY48" s="38"/>
    </row>
    <row r="49" ht="14.25" customHeight="1">
      <c r="A49" s="7">
        <v>36569.0</v>
      </c>
      <c r="B49" s="21" t="s">
        <v>90</v>
      </c>
      <c r="C49" s="8">
        <v>17.306028</v>
      </c>
      <c r="D49" s="33">
        <f t="shared" si="5"/>
        <v>-0.03071007513</v>
      </c>
      <c r="E49" s="33">
        <f t="shared" si="7"/>
        <v>-0.07169097068</v>
      </c>
      <c r="F49" s="33">
        <f t="shared" si="9"/>
        <v>-0.07169097068</v>
      </c>
      <c r="G49" s="33">
        <f t="shared" si="11"/>
        <v>-0.04356037694</v>
      </c>
      <c r="H49" s="33"/>
      <c r="I49" s="33"/>
      <c r="J49" s="33"/>
      <c r="K49" s="21" t="s">
        <v>91</v>
      </c>
      <c r="L49" s="8">
        <v>12.807508</v>
      </c>
      <c r="M49" s="33">
        <f t="shared" si="6"/>
        <v>-0.02696100758</v>
      </c>
      <c r="N49" s="33">
        <f t="shared" si="8"/>
        <v>-0.003764573556</v>
      </c>
      <c r="O49" s="33">
        <f t="shared" si="10"/>
        <v>-0.07351273115</v>
      </c>
      <c r="P49" s="33">
        <f t="shared" si="12"/>
        <v>-0.1197341561</v>
      </c>
      <c r="Q49" s="33"/>
      <c r="R49" s="33"/>
      <c r="S49" s="33"/>
      <c r="T49" s="33"/>
      <c r="U49" s="33"/>
      <c r="V49" s="33"/>
      <c r="W49" s="44">
        <f t="shared" si="13"/>
        <v>0.01816039561</v>
      </c>
      <c r="X49" s="44">
        <f t="shared" si="14"/>
        <v>0.02212834213</v>
      </c>
      <c r="Y49" s="33">
        <f t="shared" si="15"/>
        <v>1.218494498</v>
      </c>
      <c r="Z49" s="43">
        <v>1.0</v>
      </c>
      <c r="AA49" s="33">
        <f t="shared" si="16"/>
        <v>2.218494498</v>
      </c>
      <c r="AB49" s="33">
        <f t="shared" si="17"/>
        <v>0.5492438674</v>
      </c>
      <c r="AC49" s="33">
        <f t="shared" si="18"/>
        <v>0.4507561326</v>
      </c>
      <c r="AD49" s="33">
        <f t="shared" si="19"/>
        <v>-0.003454051664</v>
      </c>
      <c r="AE49" s="34"/>
      <c r="AF49" s="34"/>
      <c r="AG49" s="34"/>
      <c r="AH49" s="34"/>
      <c r="AI49" s="34"/>
      <c r="AJ49" s="34"/>
      <c r="AK49" s="34"/>
      <c r="AL49" s="36"/>
      <c r="AM49" s="36"/>
      <c r="AN49" s="36"/>
      <c r="AO49" s="36"/>
      <c r="AP49" s="36"/>
      <c r="AQ49" s="36"/>
      <c r="AR49" s="36"/>
      <c r="AS49" s="38"/>
      <c r="AT49" s="38"/>
      <c r="AU49" s="38"/>
      <c r="AV49" s="38"/>
      <c r="AW49" s="38"/>
      <c r="AX49" s="38"/>
      <c r="AY49" s="38"/>
    </row>
    <row r="50" ht="14.25" customHeight="1">
      <c r="A50" s="7">
        <v>36570.0</v>
      </c>
      <c r="B50" s="21" t="s">
        <v>90</v>
      </c>
      <c r="C50" s="8">
        <v>17.340294</v>
      </c>
      <c r="D50" s="33">
        <f t="shared" si="5"/>
        <v>0.00198000373</v>
      </c>
      <c r="E50" s="33">
        <f t="shared" si="7"/>
        <v>-0.03435123091</v>
      </c>
      <c r="F50" s="33">
        <f t="shared" si="9"/>
        <v>-0.07832445629</v>
      </c>
      <c r="G50" s="33">
        <f t="shared" si="11"/>
        <v>-0.04347840957</v>
      </c>
      <c r="H50" s="33"/>
      <c r="I50" s="33"/>
      <c r="J50" s="33"/>
      <c r="K50" s="21" t="s">
        <v>91</v>
      </c>
      <c r="L50" s="8">
        <v>12.936549</v>
      </c>
      <c r="M50" s="33">
        <f t="shared" si="6"/>
        <v>0.01007541826</v>
      </c>
      <c r="N50" s="33">
        <f t="shared" si="8"/>
        <v>0.0295242711</v>
      </c>
      <c r="O50" s="33">
        <f t="shared" si="10"/>
        <v>-0.04181603708</v>
      </c>
      <c r="P50" s="33">
        <f t="shared" si="12"/>
        <v>-0.09276084596</v>
      </c>
      <c r="Q50" s="33"/>
      <c r="R50" s="33"/>
      <c r="S50" s="33"/>
      <c r="T50" s="33"/>
      <c r="U50" s="33"/>
      <c r="V50" s="33"/>
      <c r="W50" s="44">
        <f t="shared" si="13"/>
        <v>0.01816139137</v>
      </c>
      <c r="X50" s="44">
        <f t="shared" si="14"/>
        <v>0.02215932877</v>
      </c>
      <c r="Y50" s="33">
        <f t="shared" si="15"/>
        <v>1.220133872</v>
      </c>
      <c r="Z50" s="43">
        <v>1.0</v>
      </c>
      <c r="AA50" s="33">
        <f t="shared" si="16"/>
        <v>2.220133872</v>
      </c>
      <c r="AB50" s="33">
        <f t="shared" si="17"/>
        <v>0.5495767112</v>
      </c>
      <c r="AC50" s="33">
        <f t="shared" si="18"/>
        <v>0.4504232888</v>
      </c>
      <c r="AD50" s="33">
        <f t="shared" si="19"/>
        <v>-0.0007519165311</v>
      </c>
      <c r="AE50" s="34"/>
      <c r="AF50" s="34"/>
      <c r="AG50" s="34"/>
      <c r="AH50" s="34"/>
      <c r="AI50" s="34"/>
      <c r="AJ50" s="34"/>
      <c r="AK50" s="34"/>
      <c r="AL50" s="36"/>
      <c r="AM50" s="36"/>
      <c r="AN50" s="36"/>
      <c r="AO50" s="36"/>
      <c r="AP50" s="36"/>
      <c r="AQ50" s="36"/>
      <c r="AR50" s="36"/>
      <c r="AS50" s="38"/>
      <c r="AT50" s="38"/>
      <c r="AU50" s="38"/>
      <c r="AV50" s="38"/>
      <c r="AW50" s="38"/>
      <c r="AX50" s="38"/>
      <c r="AY50" s="38"/>
    </row>
    <row r="51" ht="14.25" customHeight="1">
      <c r="A51" s="7">
        <v>36571.0</v>
      </c>
      <c r="B51" s="21" t="s">
        <v>90</v>
      </c>
      <c r="C51" s="8">
        <v>16.997602</v>
      </c>
      <c r="D51" s="33">
        <f t="shared" si="5"/>
        <v>-0.01976275604</v>
      </c>
      <c r="E51" s="33">
        <f t="shared" si="7"/>
        <v>-0.06766933047</v>
      </c>
      <c r="F51" s="33">
        <f t="shared" si="9"/>
        <v>-0.09489067186</v>
      </c>
      <c r="G51" s="33">
        <f t="shared" si="11"/>
        <v>-0.05343511195</v>
      </c>
      <c r="H51" s="33"/>
      <c r="I51" s="33"/>
      <c r="J51" s="33"/>
      <c r="K51" s="21" t="s">
        <v>91</v>
      </c>
      <c r="L51" s="8">
        <v>12.646203</v>
      </c>
      <c r="M51" s="33">
        <f t="shared" si="6"/>
        <v>-0.02244385268</v>
      </c>
      <c r="N51" s="33">
        <f t="shared" si="8"/>
        <v>-0.006337619308</v>
      </c>
      <c r="O51" s="33">
        <f t="shared" si="10"/>
        <v>-0.0462290905</v>
      </c>
      <c r="P51" s="33">
        <f t="shared" si="12"/>
        <v>-0.1288893766</v>
      </c>
      <c r="Q51" s="33"/>
      <c r="R51" s="33"/>
      <c r="S51" s="33"/>
      <c r="T51" s="33"/>
      <c r="U51" s="33"/>
      <c r="V51" s="33"/>
      <c r="W51" s="44">
        <f t="shared" si="13"/>
        <v>0.01852490214</v>
      </c>
      <c r="X51" s="44">
        <f t="shared" si="14"/>
        <v>0.02182314395</v>
      </c>
      <c r="Y51" s="33">
        <f t="shared" si="15"/>
        <v>1.178043684</v>
      </c>
      <c r="Z51" s="43">
        <v>1.0</v>
      </c>
      <c r="AA51" s="33">
        <f t="shared" si="16"/>
        <v>2.178043684</v>
      </c>
      <c r="AB51" s="33">
        <f t="shared" si="17"/>
        <v>0.5408723858</v>
      </c>
      <c r="AC51" s="33">
        <f t="shared" si="18"/>
        <v>0.4591276142</v>
      </c>
      <c r="AD51" s="33">
        <f t="shared" si="19"/>
        <v>0.01102585867</v>
      </c>
      <c r="AE51" s="34"/>
      <c r="AF51" s="34"/>
      <c r="AG51" s="34"/>
      <c r="AH51" s="34"/>
      <c r="AI51" s="34"/>
      <c r="AJ51" s="34"/>
      <c r="AK51" s="34"/>
      <c r="AL51" s="36"/>
      <c r="AM51" s="36"/>
      <c r="AN51" s="36"/>
      <c r="AO51" s="36"/>
      <c r="AP51" s="36"/>
      <c r="AQ51" s="36"/>
      <c r="AR51" s="36"/>
      <c r="AS51" s="38"/>
      <c r="AT51" s="38"/>
      <c r="AU51" s="38"/>
      <c r="AV51" s="38"/>
      <c r="AW51" s="38"/>
      <c r="AX51" s="38"/>
      <c r="AY51" s="38"/>
    </row>
    <row r="52" ht="14.25" customHeight="1">
      <c r="A52" s="7">
        <v>36572.0</v>
      </c>
      <c r="B52" s="21" t="s">
        <v>90</v>
      </c>
      <c r="C52" s="8">
        <v>16.791986</v>
      </c>
      <c r="D52" s="33">
        <f t="shared" si="5"/>
        <v>-0.01209676518</v>
      </c>
      <c r="E52" s="33">
        <f t="shared" si="7"/>
        <v>-0.04669268167</v>
      </c>
      <c r="F52" s="33">
        <f t="shared" si="9"/>
        <v>-0.1171171474</v>
      </c>
      <c r="G52" s="33">
        <f t="shared" si="11"/>
        <v>-0.05405415759</v>
      </c>
      <c r="H52" s="33"/>
      <c r="I52" s="33"/>
      <c r="J52" s="33"/>
      <c r="K52" s="21" t="s">
        <v>91</v>
      </c>
      <c r="L52" s="8">
        <v>12.162292</v>
      </c>
      <c r="M52" s="33">
        <f t="shared" si="6"/>
        <v>-0.03826531964</v>
      </c>
      <c r="N52" s="33">
        <f t="shared" si="8"/>
        <v>-0.03084874161</v>
      </c>
      <c r="O52" s="33">
        <f t="shared" si="10"/>
        <v>-0.08937220602</v>
      </c>
      <c r="P52" s="33">
        <f t="shared" si="12"/>
        <v>-0.1714292897</v>
      </c>
      <c r="Q52" s="33"/>
      <c r="R52" s="33"/>
      <c r="S52" s="33"/>
      <c r="T52" s="33"/>
      <c r="U52" s="33"/>
      <c r="V52" s="33"/>
      <c r="W52" s="44">
        <f t="shared" si="13"/>
        <v>0.01854175506</v>
      </c>
      <c r="X52" s="44">
        <f t="shared" si="14"/>
        <v>0.02249076199</v>
      </c>
      <c r="Y52" s="33">
        <f t="shared" si="15"/>
        <v>1.212979134</v>
      </c>
      <c r="Z52" s="43">
        <v>1.0</v>
      </c>
      <c r="AA52" s="33">
        <f t="shared" si="16"/>
        <v>2.212979134</v>
      </c>
      <c r="AB52" s="33">
        <f t="shared" si="17"/>
        <v>0.5481204568</v>
      </c>
      <c r="AC52" s="33">
        <f t="shared" si="18"/>
        <v>0.4518795432</v>
      </c>
      <c r="AD52" s="33">
        <f t="shared" si="19"/>
        <v>-0.003416037735</v>
      </c>
      <c r="AE52" s="34"/>
      <c r="AF52" s="34"/>
      <c r="AG52" s="34"/>
      <c r="AH52" s="34"/>
      <c r="AI52" s="34"/>
      <c r="AJ52" s="34"/>
      <c r="AK52" s="34"/>
      <c r="AL52" s="36"/>
      <c r="AM52" s="36"/>
      <c r="AN52" s="36"/>
      <c r="AO52" s="36"/>
      <c r="AP52" s="36"/>
      <c r="AQ52" s="36"/>
      <c r="AR52" s="36"/>
      <c r="AS52" s="38"/>
      <c r="AT52" s="38"/>
      <c r="AU52" s="38"/>
      <c r="AV52" s="38"/>
      <c r="AW52" s="38"/>
      <c r="AX52" s="38"/>
      <c r="AY52" s="38"/>
    </row>
    <row r="53" ht="14.25" customHeight="1">
      <c r="A53" s="7">
        <v>36573.0</v>
      </c>
      <c r="B53" s="21" t="s">
        <v>90</v>
      </c>
      <c r="C53" s="8">
        <v>16.797497</v>
      </c>
      <c r="D53" s="33">
        <f t="shared" si="5"/>
        <v>0.0003281922698</v>
      </c>
      <c r="E53" s="33">
        <f t="shared" si="7"/>
        <v>-0.05919228808</v>
      </c>
      <c r="F53" s="33">
        <f t="shared" si="9"/>
        <v>-0.1039106419</v>
      </c>
      <c r="G53" s="33">
        <f t="shared" si="11"/>
        <v>-0.0803739866</v>
      </c>
      <c r="H53" s="33"/>
      <c r="I53" s="33"/>
      <c r="J53" s="33"/>
      <c r="K53" s="21" t="s">
        <v>91</v>
      </c>
      <c r="L53" s="8">
        <v>12.259076</v>
      </c>
      <c r="M53" s="33">
        <f t="shared" si="6"/>
        <v>0.007957710603</v>
      </c>
      <c r="N53" s="33">
        <f t="shared" si="8"/>
        <v>-0.06862763943</v>
      </c>
      <c r="O53" s="33">
        <f t="shared" si="10"/>
        <v>-0.07317130703</v>
      </c>
      <c r="P53" s="33">
        <f t="shared" si="12"/>
        <v>-0.1693986657</v>
      </c>
      <c r="Q53" s="33"/>
      <c r="R53" s="33"/>
      <c r="S53" s="33"/>
      <c r="T53" s="33"/>
      <c r="U53" s="33"/>
      <c r="V53" s="33"/>
      <c r="W53" s="44">
        <f t="shared" si="13"/>
        <v>0.01701894713</v>
      </c>
      <c r="X53" s="44">
        <f t="shared" si="14"/>
        <v>0.02258159494</v>
      </c>
      <c r="Y53" s="33">
        <f t="shared" si="15"/>
        <v>1.32685029</v>
      </c>
      <c r="Z53" s="43">
        <v>1.0</v>
      </c>
      <c r="AA53" s="33">
        <f t="shared" si="16"/>
        <v>2.32685029</v>
      </c>
      <c r="AB53" s="33">
        <f t="shared" si="17"/>
        <v>0.5702344907</v>
      </c>
      <c r="AC53" s="33">
        <f t="shared" si="18"/>
        <v>0.4297655093</v>
      </c>
      <c r="AD53" s="33">
        <f t="shared" si="19"/>
        <v>0.02314486097</v>
      </c>
      <c r="AE53" s="34"/>
      <c r="AF53" s="34"/>
      <c r="AG53" s="34"/>
      <c r="AH53" s="34"/>
      <c r="AI53" s="34"/>
      <c r="AJ53" s="34"/>
      <c r="AK53" s="34"/>
      <c r="AL53" s="36"/>
      <c r="AM53" s="36"/>
      <c r="AN53" s="36"/>
      <c r="AO53" s="36"/>
      <c r="AP53" s="36"/>
      <c r="AQ53" s="36"/>
      <c r="AR53" s="36"/>
      <c r="AS53" s="38"/>
      <c r="AT53" s="38"/>
      <c r="AU53" s="38"/>
      <c r="AV53" s="38"/>
      <c r="AW53" s="38"/>
      <c r="AX53" s="38"/>
      <c r="AY53" s="38"/>
    </row>
    <row r="54" ht="14.25" customHeight="1">
      <c r="A54" s="7">
        <v>36574.0</v>
      </c>
      <c r="B54" s="21" t="s">
        <v>90</v>
      </c>
      <c r="C54" s="8">
        <v>17.279392</v>
      </c>
      <c r="D54" s="33">
        <f t="shared" si="5"/>
        <v>0.02868850044</v>
      </c>
      <c r="E54" s="33">
        <f t="shared" si="7"/>
        <v>-0.00153911689</v>
      </c>
      <c r="F54" s="33">
        <f t="shared" si="9"/>
        <v>-0.07311974679</v>
      </c>
      <c r="G54" s="33">
        <f t="shared" si="11"/>
        <v>-0.07311974679</v>
      </c>
      <c r="H54" s="33"/>
      <c r="I54" s="33"/>
      <c r="J54" s="33"/>
      <c r="K54" s="21" t="s">
        <v>91</v>
      </c>
      <c r="L54" s="8">
        <v>12.065514</v>
      </c>
      <c r="M54" s="33">
        <f t="shared" si="6"/>
        <v>-0.01578928135</v>
      </c>
      <c r="N54" s="33">
        <f t="shared" si="8"/>
        <v>-0.05793429916</v>
      </c>
      <c r="O54" s="33">
        <f t="shared" si="10"/>
        <v>-0.06148077479</v>
      </c>
      <c r="P54" s="33">
        <f t="shared" si="12"/>
        <v>-0.1798244457</v>
      </c>
      <c r="Q54" s="33"/>
      <c r="R54" s="33"/>
      <c r="S54" s="33"/>
      <c r="T54" s="33"/>
      <c r="U54" s="33"/>
      <c r="V54" s="33"/>
      <c r="W54" s="44">
        <f t="shared" si="13"/>
        <v>0.01771441983</v>
      </c>
      <c r="X54" s="44">
        <f t="shared" si="14"/>
        <v>0.02258815301</v>
      </c>
      <c r="Y54" s="33">
        <f t="shared" si="15"/>
        <v>1.275128016</v>
      </c>
      <c r="Z54" s="43">
        <v>1.0</v>
      </c>
      <c r="AA54" s="33">
        <f t="shared" si="16"/>
        <v>2.275128016</v>
      </c>
      <c r="AB54" s="33">
        <f t="shared" si="17"/>
        <v>0.5604642934</v>
      </c>
      <c r="AC54" s="33">
        <f t="shared" si="18"/>
        <v>0.4395357066</v>
      </c>
      <c r="AD54" s="33">
        <f t="shared" si="19"/>
        <v>0.0005875145193</v>
      </c>
      <c r="AE54" s="34"/>
      <c r="AF54" s="34"/>
      <c r="AG54" s="34"/>
      <c r="AH54" s="34"/>
      <c r="AI54" s="34"/>
      <c r="AJ54" s="34"/>
      <c r="AK54" s="34"/>
      <c r="AL54" s="36"/>
      <c r="AM54" s="36"/>
      <c r="AN54" s="36"/>
      <c r="AO54" s="36"/>
      <c r="AP54" s="36"/>
      <c r="AQ54" s="36"/>
      <c r="AR54" s="36"/>
      <c r="AS54" s="38"/>
      <c r="AT54" s="38"/>
      <c r="AU54" s="38"/>
      <c r="AV54" s="38"/>
      <c r="AW54" s="38"/>
      <c r="AX54" s="38"/>
      <c r="AY54" s="38"/>
    </row>
    <row r="55" ht="14.25" customHeight="1">
      <c r="A55" s="7">
        <v>36575.0</v>
      </c>
      <c r="B55" s="21" t="s">
        <v>90</v>
      </c>
      <c r="C55" s="8">
        <v>16.935179</v>
      </c>
      <c r="D55" s="33">
        <f t="shared" si="5"/>
        <v>-0.0199204347</v>
      </c>
      <c r="E55" s="33">
        <f t="shared" si="7"/>
        <v>-0.02336263733</v>
      </c>
      <c r="F55" s="33">
        <f t="shared" si="9"/>
        <v>-0.05691133289</v>
      </c>
      <c r="G55" s="33">
        <f t="shared" si="11"/>
        <v>-0.1079810804</v>
      </c>
      <c r="H55" s="33"/>
      <c r="I55" s="33"/>
      <c r="J55" s="33"/>
      <c r="K55" s="21" t="s">
        <v>91</v>
      </c>
      <c r="L55" s="8">
        <v>11.742909</v>
      </c>
      <c r="M55" s="33">
        <f t="shared" si="6"/>
        <v>-0.02673777512</v>
      </c>
      <c r="N55" s="33">
        <f t="shared" si="8"/>
        <v>-0.09226881141</v>
      </c>
      <c r="O55" s="33">
        <f t="shared" si="10"/>
        <v>-0.06546870971</v>
      </c>
      <c r="P55" s="33">
        <f t="shared" si="12"/>
        <v>-0.1973536319</v>
      </c>
      <c r="Q55" s="33"/>
      <c r="R55" s="33"/>
      <c r="S55" s="33"/>
      <c r="T55" s="33"/>
      <c r="U55" s="33"/>
      <c r="V55" s="33"/>
      <c r="W55" s="44">
        <f t="shared" si="13"/>
        <v>0.01727331232</v>
      </c>
      <c r="X55" s="44">
        <f t="shared" si="14"/>
        <v>0.02288128164</v>
      </c>
      <c r="Y55" s="33">
        <f t="shared" si="15"/>
        <v>1.324660911</v>
      </c>
      <c r="Z55" s="43">
        <v>1.0</v>
      </c>
      <c r="AA55" s="33">
        <f t="shared" si="16"/>
        <v>2.324660911</v>
      </c>
      <c r="AB55" s="33">
        <f t="shared" si="17"/>
        <v>0.569829735</v>
      </c>
      <c r="AC55" s="33">
        <f t="shared" si="18"/>
        <v>0.430170265</v>
      </c>
      <c r="AD55" s="33">
        <f t="shared" si="19"/>
        <v>0.02194282683</v>
      </c>
      <c r="AE55" s="34"/>
      <c r="AF55" s="34"/>
      <c r="AG55" s="34"/>
      <c r="AH55" s="34"/>
      <c r="AI55" s="34"/>
      <c r="AJ55" s="34"/>
      <c r="AK55" s="34"/>
      <c r="AL55" s="36"/>
      <c r="AM55" s="36"/>
      <c r="AN55" s="36"/>
      <c r="AO55" s="36"/>
      <c r="AP55" s="36"/>
      <c r="AQ55" s="36"/>
      <c r="AR55" s="36"/>
      <c r="AS55" s="38"/>
      <c r="AT55" s="38"/>
      <c r="AU55" s="38"/>
      <c r="AV55" s="38"/>
      <c r="AW55" s="38"/>
      <c r="AX55" s="38"/>
      <c r="AY55" s="38"/>
    </row>
    <row r="56" ht="14.25" customHeight="1">
      <c r="A56" s="7">
        <v>36576.0</v>
      </c>
      <c r="B56" s="21" t="s">
        <v>90</v>
      </c>
      <c r="C56" s="8">
        <v>17.141701</v>
      </c>
      <c r="D56" s="33">
        <f t="shared" si="5"/>
        <v>0.01219485191</v>
      </c>
      <c r="E56" s="33">
        <f t="shared" si="7"/>
        <v>0.008477607606</v>
      </c>
      <c r="F56" s="33">
        <f t="shared" si="9"/>
        <v>-0.0597653969</v>
      </c>
      <c r="G56" s="33">
        <f t="shared" si="11"/>
        <v>-0.09053644271</v>
      </c>
      <c r="H56" s="33"/>
      <c r="I56" s="33"/>
      <c r="J56" s="33"/>
      <c r="K56" s="21" t="s">
        <v>91</v>
      </c>
      <c r="L56" s="8">
        <v>11.333603</v>
      </c>
      <c r="M56" s="33">
        <f t="shared" si="6"/>
        <v>-0.03485558817</v>
      </c>
      <c r="N56" s="33">
        <f t="shared" si="8"/>
        <v>-0.1037940005</v>
      </c>
      <c r="O56" s="33">
        <f t="shared" si="10"/>
        <v>-0.1094738129</v>
      </c>
      <c r="P56" s="33">
        <f t="shared" si="12"/>
        <v>-0.2096452735</v>
      </c>
      <c r="Q56" s="33"/>
      <c r="R56" s="33"/>
      <c r="S56" s="33"/>
      <c r="T56" s="33"/>
      <c r="U56" s="33"/>
      <c r="V56" s="33"/>
      <c r="W56" s="44">
        <f t="shared" si="13"/>
        <v>0.01771468687</v>
      </c>
      <c r="X56" s="44">
        <f t="shared" si="14"/>
        <v>0.02343699402</v>
      </c>
      <c r="Y56" s="33">
        <f t="shared" si="15"/>
        <v>1.323026152</v>
      </c>
      <c r="Z56" s="43">
        <v>1.0</v>
      </c>
      <c r="AA56" s="33">
        <f t="shared" si="16"/>
        <v>2.323026152</v>
      </c>
      <c r="AB56" s="33">
        <f t="shared" si="17"/>
        <v>0.5695270159</v>
      </c>
      <c r="AC56" s="33">
        <f t="shared" si="18"/>
        <v>0.4304729841</v>
      </c>
      <c r="AD56" s="33">
        <f t="shared" si="19"/>
        <v>-0.003700636843</v>
      </c>
      <c r="AE56" s="34"/>
      <c r="AF56" s="34"/>
      <c r="AG56" s="34"/>
      <c r="AH56" s="34"/>
      <c r="AI56" s="34"/>
      <c r="AJ56" s="34"/>
      <c r="AK56" s="34"/>
      <c r="AL56" s="36"/>
      <c r="AM56" s="36"/>
      <c r="AN56" s="36"/>
      <c r="AO56" s="36"/>
      <c r="AP56" s="36"/>
      <c r="AQ56" s="36"/>
      <c r="AR56" s="36"/>
      <c r="AS56" s="38"/>
      <c r="AT56" s="38"/>
      <c r="AU56" s="38"/>
      <c r="AV56" s="38"/>
      <c r="AW56" s="38"/>
      <c r="AX56" s="38"/>
      <c r="AY56" s="38"/>
    </row>
    <row r="57" ht="14.25" customHeight="1">
      <c r="A57" s="7">
        <v>36577.0</v>
      </c>
      <c r="B57" s="21" t="s">
        <v>90</v>
      </c>
      <c r="C57" s="8">
        <v>16.900759</v>
      </c>
      <c r="D57" s="33">
        <f t="shared" si="5"/>
        <v>-0.01405589795</v>
      </c>
      <c r="E57" s="33">
        <f t="shared" si="7"/>
        <v>0.006477673338</v>
      </c>
      <c r="F57" s="33">
        <f t="shared" si="9"/>
        <v>-0.04051746827</v>
      </c>
      <c r="G57" s="33">
        <f t="shared" si="11"/>
        <v>-0.09509362523</v>
      </c>
      <c r="H57" s="33"/>
      <c r="I57" s="33"/>
      <c r="J57" s="33"/>
      <c r="K57" s="21" t="s">
        <v>91</v>
      </c>
      <c r="L57" s="8">
        <v>11.220271</v>
      </c>
      <c r="M57" s="33">
        <f t="shared" si="6"/>
        <v>-0.00999964442</v>
      </c>
      <c r="N57" s="33">
        <f t="shared" si="8"/>
        <v>-0.07745423313</v>
      </c>
      <c r="O57" s="33">
        <f t="shared" si="10"/>
        <v>-0.1059136091</v>
      </c>
      <c r="P57" s="33">
        <f t="shared" si="12"/>
        <v>-0.1967676909</v>
      </c>
      <c r="Q57" s="33"/>
      <c r="R57" s="33"/>
      <c r="S57" s="33"/>
      <c r="T57" s="33"/>
      <c r="U57" s="33"/>
      <c r="V57" s="33"/>
      <c r="W57" s="44">
        <f t="shared" si="13"/>
        <v>0.01781568009</v>
      </c>
      <c r="X57" s="44">
        <f t="shared" si="14"/>
        <v>0.02318984511</v>
      </c>
      <c r="Y57" s="33">
        <f t="shared" si="15"/>
        <v>1.301653655</v>
      </c>
      <c r="Z57" s="43">
        <v>1.0</v>
      </c>
      <c r="AA57" s="33">
        <f t="shared" si="16"/>
        <v>2.301653655</v>
      </c>
      <c r="AB57" s="33">
        <f t="shared" si="17"/>
        <v>0.5655297669</v>
      </c>
      <c r="AC57" s="33">
        <f t="shared" si="18"/>
        <v>0.4344702331</v>
      </c>
      <c r="AD57" s="33">
        <f t="shared" si="19"/>
        <v>0.003439916441</v>
      </c>
      <c r="AE57" s="34"/>
      <c r="AF57" s="34"/>
      <c r="AG57" s="34"/>
      <c r="AH57" s="34"/>
      <c r="AI57" s="34"/>
      <c r="AJ57" s="34"/>
      <c r="AK57" s="34"/>
      <c r="AL57" s="36"/>
      <c r="AM57" s="36"/>
      <c r="AN57" s="36"/>
      <c r="AO57" s="36"/>
      <c r="AP57" s="36"/>
      <c r="AQ57" s="36"/>
      <c r="AR57" s="36"/>
      <c r="AS57" s="38"/>
      <c r="AT57" s="38"/>
      <c r="AU57" s="38"/>
      <c r="AV57" s="38"/>
      <c r="AW57" s="38"/>
      <c r="AX57" s="38"/>
      <c r="AY57" s="38"/>
    </row>
    <row r="58" ht="14.25" customHeight="1">
      <c r="A58" s="7">
        <v>36578.0</v>
      </c>
      <c r="B58" s="21" t="s">
        <v>90</v>
      </c>
      <c r="C58" s="8">
        <v>18.277601</v>
      </c>
      <c r="D58" s="33">
        <f t="shared" si="5"/>
        <v>0.08146628208</v>
      </c>
      <c r="E58" s="33">
        <f t="shared" si="7"/>
        <v>0.08811455659</v>
      </c>
      <c r="F58" s="33">
        <f t="shared" si="9"/>
        <v>0.02370656629</v>
      </c>
      <c r="G58" s="33">
        <f t="shared" si="11"/>
        <v>-0.02495212543</v>
      </c>
      <c r="H58" s="33"/>
      <c r="I58" s="33"/>
      <c r="J58" s="33"/>
      <c r="K58" s="21" t="s">
        <v>91</v>
      </c>
      <c r="L58" s="8">
        <v>12.321242</v>
      </c>
      <c r="M58" s="33">
        <f t="shared" si="6"/>
        <v>0.09812338757</v>
      </c>
      <c r="N58" s="33">
        <f t="shared" si="8"/>
        <v>0.005071018403</v>
      </c>
      <c r="O58" s="33">
        <f t="shared" si="10"/>
        <v>-0.06390463305</v>
      </c>
      <c r="P58" s="33">
        <f t="shared" si="12"/>
        <v>-0.1427006896</v>
      </c>
      <c r="Q58" s="33"/>
      <c r="R58" s="33"/>
      <c r="S58" s="33"/>
      <c r="T58" s="33"/>
      <c r="U58" s="33"/>
      <c r="V58" s="33"/>
      <c r="W58" s="44">
        <f t="shared" si="13"/>
        <v>0.02626089599</v>
      </c>
      <c r="X58" s="44">
        <f t="shared" si="14"/>
        <v>0.03264364154</v>
      </c>
      <c r="Y58" s="33">
        <f t="shared" si="15"/>
        <v>1.243051325</v>
      </c>
      <c r="Z58" s="43">
        <v>1.0</v>
      </c>
      <c r="AA58" s="33">
        <f t="shared" si="16"/>
        <v>2.243051325</v>
      </c>
      <c r="AB58" s="33">
        <f t="shared" si="17"/>
        <v>0.5541787257</v>
      </c>
      <c r="AC58" s="33">
        <f t="shared" si="18"/>
        <v>0.4458212743</v>
      </c>
      <c r="AD58" s="33">
        <f t="shared" si="19"/>
        <v>-0.005893164414</v>
      </c>
      <c r="AE58" s="34"/>
      <c r="AF58" s="34"/>
      <c r="AG58" s="34"/>
      <c r="AH58" s="34"/>
      <c r="AI58" s="34"/>
      <c r="AJ58" s="34"/>
      <c r="AK58" s="34"/>
      <c r="AL58" s="36"/>
      <c r="AM58" s="36"/>
      <c r="AN58" s="36"/>
      <c r="AO58" s="36"/>
      <c r="AP58" s="36"/>
      <c r="AQ58" s="36"/>
      <c r="AR58" s="36"/>
      <c r="AS58" s="38"/>
      <c r="AT58" s="38"/>
      <c r="AU58" s="38"/>
      <c r="AV58" s="38"/>
      <c r="AW58" s="38"/>
      <c r="AX58" s="38"/>
      <c r="AY58" s="38"/>
    </row>
    <row r="59" ht="14.25" customHeight="1">
      <c r="A59" s="7">
        <v>36579.0</v>
      </c>
      <c r="B59" s="21" t="s">
        <v>90</v>
      </c>
      <c r="C59" s="8">
        <v>18.759497</v>
      </c>
      <c r="D59" s="33">
        <f t="shared" si="5"/>
        <v>0.0263653857</v>
      </c>
      <c r="E59" s="33">
        <f t="shared" si="7"/>
        <v>0.0856572384</v>
      </c>
      <c r="F59" s="33">
        <f t="shared" si="9"/>
        <v>0.08398628501</v>
      </c>
      <c r="G59" s="33">
        <f t="shared" si="11"/>
        <v>0.00627425603</v>
      </c>
      <c r="H59" s="33"/>
      <c r="I59" s="33"/>
      <c r="J59" s="33"/>
      <c r="K59" s="21" t="s">
        <v>91</v>
      </c>
      <c r="L59" s="8">
        <v>12.887923</v>
      </c>
      <c r="M59" s="33">
        <f t="shared" si="6"/>
        <v>0.04599219786</v>
      </c>
      <c r="N59" s="33">
        <f t="shared" si="8"/>
        <v>0.06816195315</v>
      </c>
      <c r="O59" s="33">
        <f t="shared" si="10"/>
        <v>0.006278739002</v>
      </c>
      <c r="P59" s="33">
        <f t="shared" si="12"/>
        <v>-0.0676955594</v>
      </c>
      <c r="Q59" s="33"/>
      <c r="R59" s="33"/>
      <c r="S59" s="33"/>
      <c r="T59" s="33"/>
      <c r="U59" s="33"/>
      <c r="V59" s="33"/>
      <c r="W59" s="44">
        <f t="shared" si="13"/>
        <v>0.02692817107</v>
      </c>
      <c r="X59" s="44">
        <f t="shared" si="14"/>
        <v>0.03384157639</v>
      </c>
      <c r="Y59" s="33">
        <f t="shared" si="15"/>
        <v>1.256735049</v>
      </c>
      <c r="Z59" s="43">
        <v>1.0</v>
      </c>
      <c r="AA59" s="33">
        <f t="shared" si="16"/>
        <v>2.256735049</v>
      </c>
      <c r="AB59" s="33">
        <f t="shared" si="17"/>
        <v>0.5568819652</v>
      </c>
      <c r="AC59" s="33">
        <f t="shared" si="18"/>
        <v>0.4431180348</v>
      </c>
      <c r="AD59" s="33">
        <f t="shared" si="19"/>
        <v>-0.01180389238</v>
      </c>
      <c r="AE59" s="34"/>
      <c r="AF59" s="34"/>
      <c r="AG59" s="34"/>
      <c r="AH59" s="34"/>
      <c r="AI59" s="34"/>
      <c r="AJ59" s="34"/>
      <c r="AK59" s="34"/>
      <c r="AL59" s="36"/>
      <c r="AM59" s="36"/>
      <c r="AN59" s="36"/>
      <c r="AO59" s="36"/>
      <c r="AP59" s="36"/>
      <c r="AQ59" s="36"/>
      <c r="AR59" s="36"/>
      <c r="AS59" s="38"/>
      <c r="AT59" s="38"/>
      <c r="AU59" s="38"/>
      <c r="AV59" s="38"/>
      <c r="AW59" s="38"/>
      <c r="AX59" s="38"/>
      <c r="AY59" s="38"/>
    </row>
    <row r="60" ht="14.25" customHeight="1">
      <c r="A60" s="7">
        <v>36580.0</v>
      </c>
      <c r="B60" s="21" t="s">
        <v>90</v>
      </c>
      <c r="C60" s="8">
        <v>18.174332</v>
      </c>
      <c r="D60" s="33">
        <f t="shared" si="5"/>
        <v>-0.03119300054</v>
      </c>
      <c r="E60" s="33">
        <f t="shared" si="7"/>
        <v>0.07317035149</v>
      </c>
      <c r="F60" s="33">
        <f t="shared" si="9"/>
        <v>0.04809826177</v>
      </c>
      <c r="G60" s="33">
        <f t="shared" si="11"/>
        <v>-0.03399346472</v>
      </c>
      <c r="H60" s="33"/>
      <c r="I60" s="33"/>
      <c r="J60" s="33"/>
      <c r="K60" s="21" t="s">
        <v>91</v>
      </c>
      <c r="L60" s="8">
        <v>12.726011</v>
      </c>
      <c r="M60" s="33">
        <f t="shared" si="6"/>
        <v>-0.0125630794</v>
      </c>
      <c r="N60" s="33">
        <f t="shared" si="8"/>
        <v>0.08371877871</v>
      </c>
      <c r="O60" s="33">
        <f t="shared" si="10"/>
        <v>-0.0162746649</v>
      </c>
      <c r="P60" s="33">
        <f t="shared" si="12"/>
        <v>-0.05741015999</v>
      </c>
      <c r="Q60" s="33"/>
      <c r="R60" s="33"/>
      <c r="S60" s="33"/>
      <c r="T60" s="33"/>
      <c r="U60" s="33"/>
      <c r="V60" s="33"/>
      <c r="W60" s="44">
        <f t="shared" si="13"/>
        <v>0.02775542702</v>
      </c>
      <c r="X60" s="44">
        <f t="shared" si="14"/>
        <v>0.03358507536</v>
      </c>
      <c r="Y60" s="33">
        <f t="shared" si="15"/>
        <v>1.210036341</v>
      </c>
      <c r="Z60" s="43">
        <v>1.0</v>
      </c>
      <c r="AA60" s="33">
        <f t="shared" si="16"/>
        <v>2.210036341</v>
      </c>
      <c r="AB60" s="33">
        <f t="shared" si="17"/>
        <v>0.5475187528</v>
      </c>
      <c r="AC60" s="33">
        <f t="shared" si="18"/>
        <v>0.4524812472</v>
      </c>
      <c r="AD60" s="33">
        <f t="shared" si="19"/>
        <v>0.0093286691</v>
      </c>
      <c r="AE60" s="34"/>
      <c r="AF60" s="34"/>
      <c r="AG60" s="34"/>
      <c r="AH60" s="34"/>
      <c r="AI60" s="34"/>
      <c r="AJ60" s="34"/>
      <c r="AK60" s="34"/>
      <c r="AL60" s="36"/>
      <c r="AM60" s="36"/>
      <c r="AN60" s="36"/>
      <c r="AO60" s="36"/>
      <c r="AP60" s="36"/>
      <c r="AQ60" s="36"/>
      <c r="AR60" s="36"/>
      <c r="AS60" s="38"/>
      <c r="AT60" s="38"/>
      <c r="AU60" s="38"/>
      <c r="AV60" s="38"/>
      <c r="AW60" s="38"/>
      <c r="AX60" s="38"/>
      <c r="AY60" s="38"/>
    </row>
    <row r="61" ht="14.25" customHeight="1">
      <c r="A61" s="7">
        <v>36581.0</v>
      </c>
      <c r="B61" s="21" t="s">
        <v>90</v>
      </c>
      <c r="C61" s="8">
        <v>18.312016</v>
      </c>
      <c r="D61" s="33">
        <f t="shared" si="5"/>
        <v>0.007575739235</v>
      </c>
      <c r="E61" s="33">
        <f t="shared" si="7"/>
        <v>0.06827297944</v>
      </c>
      <c r="F61" s="33">
        <f t="shared" si="9"/>
        <v>0.07732937858</v>
      </c>
      <c r="G61" s="33">
        <f t="shared" si="11"/>
        <v>-0.02489912997</v>
      </c>
      <c r="H61" s="33"/>
      <c r="I61" s="33"/>
      <c r="J61" s="33"/>
      <c r="K61" s="21" t="s">
        <v>91</v>
      </c>
      <c r="L61" s="8">
        <v>12.580301</v>
      </c>
      <c r="M61" s="33">
        <f t="shared" si="6"/>
        <v>-0.01144977794</v>
      </c>
      <c r="N61" s="33">
        <f t="shared" si="8"/>
        <v>0.1100001473</v>
      </c>
      <c r="O61" s="33">
        <f t="shared" si="10"/>
        <v>-0.005211208455</v>
      </c>
      <c r="P61" s="33">
        <f t="shared" si="12"/>
        <v>-0.05119938952</v>
      </c>
      <c r="Q61" s="33"/>
      <c r="R61" s="33"/>
      <c r="S61" s="33"/>
      <c r="T61" s="33"/>
      <c r="U61" s="33"/>
      <c r="V61" s="33"/>
      <c r="W61" s="44">
        <f t="shared" si="13"/>
        <v>0.02782680959</v>
      </c>
      <c r="X61" s="44">
        <f t="shared" si="14"/>
        <v>0.0334589436</v>
      </c>
      <c r="Y61" s="33">
        <f t="shared" si="15"/>
        <v>1.20239956</v>
      </c>
      <c r="Z61" s="43">
        <v>1.0</v>
      </c>
      <c r="AA61" s="33">
        <f t="shared" si="16"/>
        <v>2.20239956</v>
      </c>
      <c r="AB61" s="33">
        <f t="shared" si="17"/>
        <v>0.5459497821</v>
      </c>
      <c r="AC61" s="33">
        <f t="shared" si="18"/>
        <v>0.4540502179</v>
      </c>
      <c r="AD61" s="33">
        <f t="shared" si="19"/>
        <v>0.009264867572</v>
      </c>
      <c r="AE61" s="34"/>
      <c r="AF61" s="34"/>
      <c r="AG61" s="34"/>
      <c r="AH61" s="34"/>
      <c r="AI61" s="34"/>
      <c r="AJ61" s="34"/>
      <c r="AK61" s="34"/>
      <c r="AL61" s="36"/>
      <c r="AM61" s="36"/>
      <c r="AN61" s="36"/>
      <c r="AO61" s="36"/>
      <c r="AP61" s="36"/>
      <c r="AQ61" s="36"/>
      <c r="AR61" s="36"/>
      <c r="AS61" s="38"/>
      <c r="AT61" s="38"/>
      <c r="AU61" s="38"/>
      <c r="AV61" s="38"/>
      <c r="AW61" s="38"/>
      <c r="AX61" s="38"/>
      <c r="AY61" s="38"/>
    </row>
    <row r="62" ht="14.25" customHeight="1">
      <c r="A62" s="7">
        <v>36582.0</v>
      </c>
      <c r="B62" s="21" t="s">
        <v>90</v>
      </c>
      <c r="C62" s="8">
        <v>18.897177</v>
      </c>
      <c r="D62" s="33">
        <f t="shared" si="5"/>
        <v>0.03195502887</v>
      </c>
      <c r="E62" s="33">
        <f t="shared" si="7"/>
        <v>0.1181259374</v>
      </c>
      <c r="F62" s="33">
        <f t="shared" si="9"/>
        <v>0.125368792</v>
      </c>
      <c r="G62" s="33">
        <f t="shared" si="11"/>
        <v>-0.006431190734</v>
      </c>
      <c r="H62" s="33"/>
      <c r="I62" s="33"/>
      <c r="J62" s="33"/>
      <c r="K62" s="21" t="s">
        <v>91</v>
      </c>
      <c r="L62" s="8">
        <v>12.80697</v>
      </c>
      <c r="M62" s="33">
        <f t="shared" si="6"/>
        <v>0.01801777239</v>
      </c>
      <c r="N62" s="33">
        <f t="shared" si="8"/>
        <v>0.1414136076</v>
      </c>
      <c r="O62" s="33">
        <f t="shared" si="10"/>
        <v>0.05300629191</v>
      </c>
      <c r="P62" s="33">
        <f t="shared" si="12"/>
        <v>-0.04110320335</v>
      </c>
      <c r="Q62" s="33"/>
      <c r="R62" s="33"/>
      <c r="S62" s="33"/>
      <c r="T62" s="33"/>
      <c r="U62" s="33"/>
      <c r="V62" s="33"/>
      <c r="W62" s="44">
        <f t="shared" si="13"/>
        <v>0.02864147167</v>
      </c>
      <c r="X62" s="44">
        <f t="shared" si="14"/>
        <v>0.03370252304</v>
      </c>
      <c r="Y62" s="33">
        <f t="shared" si="15"/>
        <v>1.176703608</v>
      </c>
      <c r="Z62" s="43">
        <v>1.0</v>
      </c>
      <c r="AA62" s="33">
        <f t="shared" si="16"/>
        <v>2.176703608</v>
      </c>
      <c r="AB62" s="33">
        <f t="shared" si="17"/>
        <v>0.5405897264</v>
      </c>
      <c r="AC62" s="33">
        <f t="shared" si="18"/>
        <v>0.4594102736</v>
      </c>
      <c r="AD62" s="33">
        <f t="shared" si="19"/>
        <v>0.009269601956</v>
      </c>
      <c r="AE62" s="34"/>
      <c r="AF62" s="34"/>
      <c r="AG62" s="34"/>
      <c r="AH62" s="34"/>
      <c r="AI62" s="34"/>
      <c r="AJ62" s="34"/>
      <c r="AK62" s="34"/>
      <c r="AL62" s="36"/>
      <c r="AM62" s="36"/>
      <c r="AN62" s="36"/>
      <c r="AO62" s="36"/>
      <c r="AP62" s="36"/>
      <c r="AQ62" s="36"/>
      <c r="AR62" s="36"/>
      <c r="AS62" s="38"/>
      <c r="AT62" s="38"/>
      <c r="AU62" s="38"/>
      <c r="AV62" s="38"/>
      <c r="AW62" s="38"/>
      <c r="AX62" s="38"/>
      <c r="AY62" s="38"/>
    </row>
    <row r="63" ht="14.25" customHeight="1">
      <c r="A63" s="7">
        <v>36583.0</v>
      </c>
      <c r="B63" s="21" t="s">
        <v>90</v>
      </c>
      <c r="C63" s="8">
        <v>18.449711</v>
      </c>
      <c r="D63" s="33">
        <f t="shared" si="5"/>
        <v>-0.02367898655</v>
      </c>
      <c r="E63" s="33">
        <f t="shared" si="7"/>
        <v>0.009416443657</v>
      </c>
      <c r="F63" s="33">
        <f t="shared" si="9"/>
        <v>0.09836072601</v>
      </c>
      <c r="G63" s="33">
        <f t="shared" si="11"/>
        <v>-0.01577064205</v>
      </c>
      <c r="H63" s="33"/>
      <c r="I63" s="33"/>
      <c r="J63" s="33"/>
      <c r="K63" s="21" t="s">
        <v>91</v>
      </c>
      <c r="L63" s="8">
        <v>12.191719</v>
      </c>
      <c r="M63" s="33">
        <f t="shared" si="6"/>
        <v>-0.04804032492</v>
      </c>
      <c r="N63" s="33">
        <f t="shared" si="8"/>
        <v>-0.01051217077</v>
      </c>
      <c r="O63" s="33">
        <f t="shared" si="10"/>
        <v>-0.005494459778</v>
      </c>
      <c r="P63" s="33">
        <f t="shared" si="12"/>
        <v>-0.07826373001</v>
      </c>
      <c r="Q63" s="33"/>
      <c r="R63" s="33"/>
      <c r="S63" s="33"/>
      <c r="T63" s="33"/>
      <c r="U63" s="33"/>
      <c r="V63" s="33"/>
      <c r="W63" s="44">
        <f t="shared" si="13"/>
        <v>0.02896102753</v>
      </c>
      <c r="X63" s="44">
        <f t="shared" si="14"/>
        <v>0.03524463531</v>
      </c>
      <c r="Y63" s="33">
        <f t="shared" si="15"/>
        <v>1.216967708</v>
      </c>
      <c r="Z63" s="43">
        <v>1.0</v>
      </c>
      <c r="AA63" s="33">
        <f t="shared" si="16"/>
        <v>2.216967708</v>
      </c>
      <c r="AB63" s="33">
        <f t="shared" si="17"/>
        <v>0.548933439</v>
      </c>
      <c r="AC63" s="33">
        <f t="shared" si="18"/>
        <v>0.451066561</v>
      </c>
      <c r="AD63" s="33">
        <f t="shared" si="19"/>
        <v>0.0005989570917</v>
      </c>
      <c r="AE63" s="34"/>
      <c r="AF63" s="34"/>
      <c r="AG63" s="34"/>
      <c r="AH63" s="34"/>
      <c r="AI63" s="34"/>
      <c r="AJ63" s="34"/>
      <c r="AK63" s="34"/>
      <c r="AL63" s="36"/>
      <c r="AM63" s="36"/>
      <c r="AN63" s="36"/>
      <c r="AO63" s="36"/>
      <c r="AP63" s="36"/>
      <c r="AQ63" s="36"/>
      <c r="AR63" s="36"/>
      <c r="AS63" s="38"/>
      <c r="AT63" s="38"/>
      <c r="AU63" s="38"/>
      <c r="AV63" s="38"/>
      <c r="AW63" s="38"/>
      <c r="AX63" s="38"/>
      <c r="AY63" s="38"/>
    </row>
    <row r="64" ht="14.25" customHeight="1">
      <c r="A64" s="7">
        <v>36584.0</v>
      </c>
      <c r="B64" s="21" t="s">
        <v>90</v>
      </c>
      <c r="C64" s="8">
        <v>18.449711</v>
      </c>
      <c r="D64" s="33">
        <f t="shared" si="5"/>
        <v>0</v>
      </c>
      <c r="E64" s="33">
        <f t="shared" si="7"/>
        <v>-0.01651355577</v>
      </c>
      <c r="F64" s="33">
        <f t="shared" si="9"/>
        <v>0.06772917705</v>
      </c>
      <c r="G64" s="33">
        <f t="shared" si="11"/>
        <v>-0.01034291002</v>
      </c>
      <c r="H64" s="33"/>
      <c r="I64" s="33"/>
      <c r="J64" s="33"/>
      <c r="K64" s="21" t="s">
        <v>91</v>
      </c>
      <c r="L64" s="8">
        <v>12.17553</v>
      </c>
      <c r="M64" s="33">
        <f t="shared" si="6"/>
        <v>-0.001327868531</v>
      </c>
      <c r="N64" s="33">
        <f t="shared" si="8"/>
        <v>-0.05527601306</v>
      </c>
      <c r="O64" s="33">
        <f t="shared" si="10"/>
        <v>0.009118219083</v>
      </c>
      <c r="P64" s="33">
        <f t="shared" si="12"/>
        <v>-0.05292315088</v>
      </c>
      <c r="Q64" s="33"/>
      <c r="R64" s="33"/>
      <c r="S64" s="33"/>
      <c r="T64" s="33"/>
      <c r="U64" s="33"/>
      <c r="V64" s="33"/>
      <c r="W64" s="44">
        <f t="shared" si="13"/>
        <v>0.02893633608</v>
      </c>
      <c r="X64" s="44">
        <f t="shared" si="14"/>
        <v>0.03476797209</v>
      </c>
      <c r="Y64" s="33">
        <f t="shared" si="15"/>
        <v>1.201533325</v>
      </c>
      <c r="Z64" s="43">
        <v>1.0</v>
      </c>
      <c r="AA64" s="33">
        <f t="shared" si="16"/>
        <v>2.201533325</v>
      </c>
      <c r="AB64" s="33">
        <f t="shared" si="17"/>
        <v>0.5457711274</v>
      </c>
      <c r="AC64" s="33">
        <f t="shared" si="18"/>
        <v>0.4542288726</v>
      </c>
      <c r="AD64" s="33">
        <f t="shared" si="19"/>
        <v>-0.009164276772</v>
      </c>
      <c r="AE64" s="34"/>
      <c r="AF64" s="34"/>
      <c r="AG64" s="34"/>
      <c r="AH64" s="34"/>
      <c r="AI64" s="34"/>
      <c r="AJ64" s="34"/>
      <c r="AK64" s="34"/>
      <c r="AL64" s="36"/>
      <c r="AM64" s="36"/>
      <c r="AN64" s="36"/>
      <c r="AO64" s="36"/>
      <c r="AP64" s="36"/>
      <c r="AQ64" s="36"/>
      <c r="AR64" s="36"/>
      <c r="AS64" s="38"/>
      <c r="AT64" s="38"/>
      <c r="AU64" s="38"/>
      <c r="AV64" s="38"/>
      <c r="AW64" s="38"/>
      <c r="AX64" s="38"/>
      <c r="AY64" s="38"/>
    </row>
    <row r="65" ht="14.25" customHeight="1">
      <c r="A65" s="7">
        <v>36585.0</v>
      </c>
      <c r="B65" s="21" t="s">
        <v>90</v>
      </c>
      <c r="C65" s="8">
        <v>18.139914</v>
      </c>
      <c r="D65" s="33">
        <f t="shared" si="5"/>
        <v>-0.01679142833</v>
      </c>
      <c r="E65" s="33">
        <f t="shared" si="7"/>
        <v>-0.001893769741</v>
      </c>
      <c r="F65" s="33">
        <f t="shared" si="9"/>
        <v>0.07113801395</v>
      </c>
      <c r="G65" s="33">
        <f t="shared" si="11"/>
        <v>0.01017812187</v>
      </c>
      <c r="H65" s="33"/>
      <c r="I65" s="33"/>
      <c r="J65" s="33"/>
      <c r="K65" s="21" t="s">
        <v>91</v>
      </c>
      <c r="L65" s="8">
        <v>12.17553</v>
      </c>
      <c r="M65" s="33">
        <f t="shared" si="6"/>
        <v>0</v>
      </c>
      <c r="N65" s="33">
        <f t="shared" si="8"/>
        <v>-0.04325636682</v>
      </c>
      <c r="O65" s="33">
        <f t="shared" si="10"/>
        <v>0.03684104169</v>
      </c>
      <c r="P65" s="33">
        <f t="shared" si="12"/>
        <v>-0.03103960349</v>
      </c>
      <c r="Q65" s="33"/>
      <c r="R65" s="33"/>
      <c r="S65" s="33"/>
      <c r="T65" s="33"/>
      <c r="U65" s="33"/>
      <c r="V65" s="33"/>
      <c r="W65" s="44">
        <f t="shared" si="13"/>
        <v>0.02793266087</v>
      </c>
      <c r="X65" s="44">
        <f t="shared" si="14"/>
        <v>0.03443470566</v>
      </c>
      <c r="Y65" s="33">
        <f t="shared" si="15"/>
        <v>1.232775704</v>
      </c>
      <c r="Z65" s="43">
        <v>1.0</v>
      </c>
      <c r="AA65" s="33">
        <f t="shared" si="16"/>
        <v>2.232775704</v>
      </c>
      <c r="AB65" s="33">
        <f t="shared" si="17"/>
        <v>0.5521269789</v>
      </c>
      <c r="AC65" s="33">
        <f t="shared" si="18"/>
        <v>0.4478730211</v>
      </c>
      <c r="AD65" s="33">
        <f t="shared" si="19"/>
        <v>0.006985188669</v>
      </c>
      <c r="AE65" s="34"/>
      <c r="AF65" s="34"/>
      <c r="AG65" s="34"/>
      <c r="AH65" s="34"/>
      <c r="AI65" s="34"/>
      <c r="AJ65" s="34"/>
      <c r="AK65" s="34"/>
      <c r="AL65" s="36"/>
      <c r="AM65" s="36"/>
      <c r="AN65" s="36"/>
      <c r="AO65" s="36"/>
      <c r="AP65" s="36"/>
      <c r="AQ65" s="36"/>
      <c r="AR65" s="36"/>
      <c r="AS65" s="38"/>
      <c r="AT65" s="38"/>
      <c r="AU65" s="38"/>
      <c r="AV65" s="38"/>
      <c r="AW65" s="38"/>
      <c r="AX65" s="38"/>
      <c r="AY65" s="38"/>
    </row>
    <row r="66" ht="14.25" customHeight="1">
      <c r="A66" s="7">
        <v>36586.0</v>
      </c>
      <c r="B66" s="21" t="s">
        <v>90</v>
      </c>
      <c r="C66" s="8">
        <v>17.82152</v>
      </c>
      <c r="D66" s="33">
        <f t="shared" si="5"/>
        <v>-0.0175521229</v>
      </c>
      <c r="E66" s="33">
        <f t="shared" si="7"/>
        <v>-0.02678547245</v>
      </c>
      <c r="F66" s="33">
        <f t="shared" si="9"/>
        <v>0.03965878299</v>
      </c>
      <c r="G66" s="33">
        <f t="shared" si="11"/>
        <v>-0.02247683682</v>
      </c>
      <c r="H66" s="33"/>
      <c r="I66" s="33"/>
      <c r="J66" s="33"/>
      <c r="K66" s="21" t="s">
        <v>91</v>
      </c>
      <c r="L66" s="8">
        <v>11.722184</v>
      </c>
      <c r="M66" s="33">
        <f t="shared" si="6"/>
        <v>-0.03723419022</v>
      </c>
      <c r="N66" s="33">
        <f t="shared" si="8"/>
        <v>-0.06821116601</v>
      </c>
      <c r="O66" s="33">
        <f t="shared" si="10"/>
        <v>0.03428574302</v>
      </c>
      <c r="P66" s="33">
        <f t="shared" si="12"/>
        <v>-0.0789414609</v>
      </c>
      <c r="Q66" s="33"/>
      <c r="R66" s="33"/>
      <c r="S66" s="33"/>
      <c r="T66" s="33"/>
      <c r="U66" s="33"/>
      <c r="V66" s="33"/>
      <c r="W66" s="44">
        <f t="shared" si="13"/>
        <v>0.02800625771</v>
      </c>
      <c r="X66" s="44">
        <f t="shared" si="14"/>
        <v>0.03518573835</v>
      </c>
      <c r="Y66" s="33">
        <f t="shared" si="15"/>
        <v>1.256352731</v>
      </c>
      <c r="Z66" s="43">
        <v>1.0</v>
      </c>
      <c r="AA66" s="33">
        <f t="shared" si="16"/>
        <v>2.256352731</v>
      </c>
      <c r="AB66" s="33">
        <f t="shared" si="17"/>
        <v>0.5568068829</v>
      </c>
      <c r="AC66" s="33">
        <f t="shared" si="18"/>
        <v>0.4431931171</v>
      </c>
      <c r="AD66" s="33">
        <f t="shared" si="19"/>
        <v>0.006092881859</v>
      </c>
      <c r="AE66" s="34"/>
      <c r="AF66" s="34"/>
      <c r="AG66" s="34"/>
      <c r="AH66" s="34"/>
      <c r="AI66" s="34"/>
      <c r="AJ66" s="34"/>
      <c r="AK66" s="34"/>
      <c r="AL66" s="36"/>
      <c r="AM66" s="36"/>
      <c r="AN66" s="36"/>
      <c r="AO66" s="36"/>
      <c r="AP66" s="36"/>
      <c r="AQ66" s="36"/>
      <c r="AR66" s="36"/>
      <c r="AS66" s="38"/>
      <c r="AT66" s="38"/>
      <c r="AU66" s="38"/>
      <c r="AV66" s="38"/>
      <c r="AW66" s="38"/>
      <c r="AX66" s="38"/>
      <c r="AY66" s="38"/>
    </row>
    <row r="67" ht="14.25" customHeight="1">
      <c r="A67" s="7">
        <v>36587.0</v>
      </c>
      <c r="B67" s="21" t="s">
        <v>90</v>
      </c>
      <c r="C67" s="8">
        <v>17.898973</v>
      </c>
      <c r="D67" s="33">
        <f t="shared" si="5"/>
        <v>0.004346037824</v>
      </c>
      <c r="E67" s="33">
        <f t="shared" si="7"/>
        <v>-0.05282291635</v>
      </c>
      <c r="F67" s="33">
        <f t="shared" si="9"/>
        <v>0.05906326456</v>
      </c>
      <c r="G67" s="33">
        <f t="shared" si="11"/>
        <v>0.01615270234</v>
      </c>
      <c r="H67" s="33"/>
      <c r="I67" s="33"/>
      <c r="J67" s="33"/>
      <c r="K67" s="21" t="s">
        <v>91</v>
      </c>
      <c r="L67" s="8">
        <v>11.625036</v>
      </c>
      <c r="M67" s="33">
        <f t="shared" si="6"/>
        <v>-0.008287534132</v>
      </c>
      <c r="N67" s="33">
        <f t="shared" si="8"/>
        <v>-0.09228833986</v>
      </c>
      <c r="O67" s="33">
        <f t="shared" si="10"/>
        <v>0.03607444063</v>
      </c>
      <c r="P67" s="33">
        <f t="shared" si="12"/>
        <v>-0.07365994269</v>
      </c>
      <c r="Q67" s="33"/>
      <c r="R67" s="33"/>
      <c r="S67" s="33"/>
      <c r="T67" s="33"/>
      <c r="U67" s="33"/>
      <c r="V67" s="33"/>
      <c r="W67" s="44">
        <f t="shared" si="13"/>
        <v>0.02691386099</v>
      </c>
      <c r="X67" s="44">
        <f t="shared" si="14"/>
        <v>0.03512033301</v>
      </c>
      <c r="Y67" s="33">
        <f t="shared" si="15"/>
        <v>1.304916193</v>
      </c>
      <c r="Z67" s="43">
        <v>1.0</v>
      </c>
      <c r="AA67" s="33">
        <f t="shared" si="16"/>
        <v>2.304916193</v>
      </c>
      <c r="AB67" s="33">
        <f t="shared" si="17"/>
        <v>0.5661447461</v>
      </c>
      <c r="AC67" s="33">
        <f t="shared" si="18"/>
        <v>0.4338552539</v>
      </c>
      <c r="AD67" s="33">
        <f t="shared" si="19"/>
        <v>-0.006271706922</v>
      </c>
      <c r="AE67" s="34"/>
      <c r="AF67" s="34"/>
      <c r="AG67" s="34"/>
      <c r="AH67" s="34"/>
      <c r="AI67" s="34"/>
      <c r="AJ67" s="34"/>
      <c r="AK67" s="34"/>
      <c r="AL67" s="36"/>
      <c r="AM67" s="36"/>
      <c r="AN67" s="36"/>
      <c r="AO67" s="36"/>
      <c r="AP67" s="36"/>
      <c r="AQ67" s="36"/>
      <c r="AR67" s="36"/>
      <c r="AS67" s="38"/>
      <c r="AT67" s="38"/>
      <c r="AU67" s="38"/>
      <c r="AV67" s="38"/>
      <c r="AW67" s="38"/>
      <c r="AX67" s="38"/>
      <c r="AY67" s="38"/>
    </row>
    <row r="68" ht="14.25" customHeight="1">
      <c r="A68" s="7">
        <v>36588.0</v>
      </c>
      <c r="B68" s="21" t="s">
        <v>90</v>
      </c>
      <c r="C68" s="8">
        <v>18.312016</v>
      </c>
      <c r="D68" s="33">
        <f t="shared" si="5"/>
        <v>0.02307635192</v>
      </c>
      <c r="E68" s="33">
        <f t="shared" si="7"/>
        <v>-0.007463260536</v>
      </c>
      <c r="F68" s="33">
        <f t="shared" si="9"/>
        <v>0.001882905749</v>
      </c>
      <c r="G68" s="33">
        <f t="shared" si="11"/>
        <v>0.02563410927</v>
      </c>
      <c r="H68" s="33"/>
      <c r="I68" s="33"/>
      <c r="J68" s="33"/>
      <c r="K68" s="21" t="s">
        <v>91</v>
      </c>
      <c r="L68" s="8">
        <v>12.143146</v>
      </c>
      <c r="M68" s="33">
        <f t="shared" si="6"/>
        <v>0.04456846413</v>
      </c>
      <c r="N68" s="33">
        <f t="shared" si="8"/>
        <v>-0.003984097731</v>
      </c>
      <c r="O68" s="33">
        <f t="shared" si="10"/>
        <v>-0.01445438698</v>
      </c>
      <c r="P68" s="33">
        <f t="shared" si="12"/>
        <v>-0.07743531773</v>
      </c>
      <c r="Q68" s="33"/>
      <c r="R68" s="33"/>
      <c r="S68" s="33"/>
      <c r="T68" s="33"/>
      <c r="U68" s="33"/>
      <c r="V68" s="33"/>
      <c r="W68" s="44">
        <f t="shared" si="13"/>
        <v>0.02722597323</v>
      </c>
      <c r="X68" s="44">
        <f t="shared" si="14"/>
        <v>0.03479817069</v>
      </c>
      <c r="Y68" s="33">
        <f t="shared" si="15"/>
        <v>1.278124032</v>
      </c>
      <c r="Z68" s="43">
        <v>1.0</v>
      </c>
      <c r="AA68" s="33">
        <f t="shared" si="16"/>
        <v>2.278124032</v>
      </c>
      <c r="AB68" s="33">
        <f t="shared" si="17"/>
        <v>0.5610423376</v>
      </c>
      <c r="AC68" s="33">
        <f t="shared" si="18"/>
        <v>0.4389576624</v>
      </c>
      <c r="AD68" s="33">
        <f t="shared" si="19"/>
        <v>0.02954509615</v>
      </c>
      <c r="AE68" s="34"/>
      <c r="AF68" s="34"/>
      <c r="AG68" s="34"/>
      <c r="AH68" s="34"/>
      <c r="AI68" s="34"/>
      <c r="AJ68" s="34"/>
      <c r="AK68" s="34"/>
      <c r="AL68" s="36"/>
      <c r="AM68" s="36"/>
      <c r="AN68" s="36"/>
      <c r="AO68" s="36"/>
      <c r="AP68" s="36"/>
      <c r="AQ68" s="36"/>
      <c r="AR68" s="36"/>
      <c r="AS68" s="38"/>
      <c r="AT68" s="38"/>
      <c r="AU68" s="38"/>
      <c r="AV68" s="38"/>
      <c r="AW68" s="38"/>
      <c r="AX68" s="38"/>
      <c r="AY68" s="38"/>
    </row>
    <row r="69" ht="14.25" customHeight="1">
      <c r="A69" s="7">
        <v>36589.0</v>
      </c>
      <c r="B69" s="21" t="s">
        <v>90</v>
      </c>
      <c r="C69" s="8">
        <v>19.79213</v>
      </c>
      <c r="D69" s="33">
        <f t="shared" si="5"/>
        <v>0.08082747416</v>
      </c>
      <c r="E69" s="33">
        <f t="shared" si="7"/>
        <v>0.07276097712</v>
      </c>
      <c r="F69" s="33">
        <f t="shared" si="9"/>
        <v>0.0550458789</v>
      </c>
      <c r="G69" s="33">
        <f t="shared" si="11"/>
        <v>0.1436552628</v>
      </c>
      <c r="H69" s="33"/>
      <c r="I69" s="33"/>
      <c r="J69" s="33"/>
      <c r="K69" s="21" t="s">
        <v>91</v>
      </c>
      <c r="L69" s="8">
        <v>12.580301</v>
      </c>
      <c r="M69" s="33">
        <f t="shared" si="6"/>
        <v>0.03600014362</v>
      </c>
      <c r="N69" s="33">
        <f t="shared" si="8"/>
        <v>0.03324463083</v>
      </c>
      <c r="O69" s="33">
        <f t="shared" si="10"/>
        <v>-0.02386901287</v>
      </c>
      <c r="P69" s="33">
        <f t="shared" si="12"/>
        <v>-0.01774014117</v>
      </c>
      <c r="Q69" s="33"/>
      <c r="R69" s="33"/>
      <c r="S69" s="33"/>
      <c r="T69" s="33"/>
      <c r="U69" s="33"/>
      <c r="V69" s="33"/>
      <c r="W69" s="44">
        <f t="shared" si="13"/>
        <v>0.03136578944</v>
      </c>
      <c r="X69" s="44">
        <f t="shared" si="14"/>
        <v>0.03540299497</v>
      </c>
      <c r="Y69" s="33">
        <f t="shared" si="15"/>
        <v>1.128713659</v>
      </c>
      <c r="Z69" s="43">
        <v>1.0</v>
      </c>
      <c r="AA69" s="33">
        <f t="shared" si="16"/>
        <v>2.128713659</v>
      </c>
      <c r="AB69" s="33">
        <f t="shared" si="17"/>
        <v>0.530232732</v>
      </c>
      <c r="AC69" s="33">
        <f t="shared" si="18"/>
        <v>0.469767268</v>
      </c>
      <c r="AD69" s="33">
        <f t="shared" si="19"/>
        <v>0.00004287319013</v>
      </c>
      <c r="AE69" s="34"/>
      <c r="AF69" s="34"/>
      <c r="AG69" s="34"/>
      <c r="AH69" s="34"/>
      <c r="AI69" s="34"/>
      <c r="AJ69" s="34"/>
      <c r="AK69" s="34"/>
      <c r="AL69" s="36"/>
      <c r="AM69" s="36"/>
      <c r="AN69" s="36"/>
      <c r="AO69" s="36"/>
      <c r="AP69" s="36"/>
      <c r="AQ69" s="36"/>
      <c r="AR69" s="36"/>
      <c r="AS69" s="38"/>
      <c r="AT69" s="38"/>
      <c r="AU69" s="38"/>
      <c r="AV69" s="38"/>
      <c r="AW69" s="38"/>
      <c r="AX69" s="38"/>
      <c r="AY69" s="38"/>
    </row>
    <row r="70" ht="14.25" customHeight="1">
      <c r="A70" s="7">
        <v>36590.0</v>
      </c>
      <c r="B70" s="21" t="s">
        <v>90</v>
      </c>
      <c r="C70" s="8">
        <v>19.206966</v>
      </c>
      <c r="D70" s="33">
        <f t="shared" si="5"/>
        <v>-0.02956548891</v>
      </c>
      <c r="E70" s="33">
        <f t="shared" si="7"/>
        <v>0.05882343213</v>
      </c>
      <c r="F70" s="33">
        <f t="shared" si="9"/>
        <v>0.05681826435</v>
      </c>
      <c r="G70" s="33">
        <f t="shared" si="11"/>
        <v>0.1076493859</v>
      </c>
      <c r="H70" s="33"/>
      <c r="I70" s="33"/>
      <c r="J70" s="33"/>
      <c r="K70" s="21" t="s">
        <v>91</v>
      </c>
      <c r="L70" s="8">
        <v>12.159336</v>
      </c>
      <c r="M70" s="33">
        <f t="shared" si="6"/>
        <v>-0.03346223592</v>
      </c>
      <c r="N70" s="33">
        <f t="shared" si="8"/>
        <v>-0.00133004477</v>
      </c>
      <c r="O70" s="33">
        <f t="shared" si="10"/>
        <v>-0.04452887869</v>
      </c>
      <c r="P70" s="33">
        <f t="shared" si="12"/>
        <v>-0.06007885101</v>
      </c>
      <c r="Q70" s="33"/>
      <c r="R70" s="33"/>
      <c r="S70" s="33"/>
      <c r="T70" s="33"/>
      <c r="U70" s="33"/>
      <c r="V70" s="33"/>
      <c r="W70" s="44">
        <f t="shared" si="13"/>
        <v>0.03241698565</v>
      </c>
      <c r="X70" s="44">
        <f t="shared" si="14"/>
        <v>0.03606299239</v>
      </c>
      <c r="Y70" s="33">
        <f t="shared" si="15"/>
        <v>1.112472109</v>
      </c>
      <c r="Z70" s="43">
        <v>1.0</v>
      </c>
      <c r="AA70" s="33">
        <f t="shared" si="16"/>
        <v>2.112472109</v>
      </c>
      <c r="AB70" s="33">
        <f t="shared" si="17"/>
        <v>0.526620969</v>
      </c>
      <c r="AC70" s="33">
        <f t="shared" si="18"/>
        <v>0.473379031</v>
      </c>
      <c r="AD70" s="33">
        <f t="shared" si="19"/>
        <v>-0.005077285835</v>
      </c>
      <c r="AE70" s="34"/>
      <c r="AF70" s="34"/>
      <c r="AG70" s="34"/>
      <c r="AH70" s="34"/>
      <c r="AI70" s="34"/>
      <c r="AJ70" s="34"/>
      <c r="AK70" s="34"/>
      <c r="AL70" s="36"/>
      <c r="AM70" s="36"/>
      <c r="AN70" s="36"/>
      <c r="AO70" s="36"/>
      <c r="AP70" s="36"/>
      <c r="AQ70" s="36"/>
      <c r="AR70" s="36"/>
      <c r="AS70" s="38"/>
      <c r="AT70" s="38"/>
      <c r="AU70" s="38"/>
      <c r="AV70" s="38"/>
      <c r="AW70" s="38"/>
      <c r="AX70" s="38"/>
      <c r="AY70" s="38"/>
    </row>
    <row r="71" ht="14.25" customHeight="1">
      <c r="A71" s="7">
        <v>36591.0</v>
      </c>
      <c r="B71" s="21" t="s">
        <v>90</v>
      </c>
      <c r="C71" s="8">
        <v>19.89539</v>
      </c>
      <c r="D71" s="33">
        <f t="shared" si="5"/>
        <v>0.03584241259</v>
      </c>
      <c r="E71" s="33">
        <f t="shared" si="7"/>
        <v>0.1163688619</v>
      </c>
      <c r="F71" s="33">
        <f t="shared" si="9"/>
        <v>0.08646639452</v>
      </c>
      <c r="G71" s="33">
        <f t="shared" si="11"/>
        <v>0.1704821657</v>
      </c>
      <c r="H71" s="33"/>
      <c r="I71" s="33"/>
      <c r="J71" s="33"/>
      <c r="K71" s="21" t="s">
        <v>91</v>
      </c>
      <c r="L71" s="8">
        <v>12.77459</v>
      </c>
      <c r="M71" s="33">
        <f t="shared" si="6"/>
        <v>0.05059930904</v>
      </c>
      <c r="N71" s="33">
        <f t="shared" si="8"/>
        <v>0.08977900364</v>
      </c>
      <c r="O71" s="33">
        <f t="shared" si="10"/>
        <v>0.01544390711</v>
      </c>
      <c r="P71" s="33">
        <f t="shared" si="12"/>
        <v>0.01015221723</v>
      </c>
      <c r="Q71" s="33"/>
      <c r="R71" s="33"/>
      <c r="S71" s="33"/>
      <c r="T71" s="33"/>
      <c r="U71" s="33"/>
      <c r="V71" s="33"/>
      <c r="W71" s="44">
        <f t="shared" si="13"/>
        <v>0.03251068227</v>
      </c>
      <c r="X71" s="44">
        <f t="shared" si="14"/>
        <v>0.03760163693</v>
      </c>
      <c r="Y71" s="33">
        <f t="shared" si="15"/>
        <v>1.156593289</v>
      </c>
      <c r="Z71" s="43">
        <v>1.0</v>
      </c>
      <c r="AA71" s="33">
        <f t="shared" si="16"/>
        <v>2.156593289</v>
      </c>
      <c r="AB71" s="33">
        <f t="shared" si="17"/>
        <v>0.5363057072</v>
      </c>
      <c r="AC71" s="33">
        <f t="shared" si="18"/>
        <v>0.4636942928</v>
      </c>
      <c r="AD71" s="33">
        <f t="shared" si="19"/>
        <v>-0.024157595</v>
      </c>
      <c r="AE71" s="34"/>
      <c r="AF71" s="34"/>
      <c r="AG71" s="34"/>
      <c r="AH71" s="34"/>
      <c r="AI71" s="34"/>
      <c r="AJ71" s="34"/>
      <c r="AK71" s="34"/>
      <c r="AL71" s="36"/>
      <c r="AM71" s="36"/>
      <c r="AN71" s="36"/>
      <c r="AO71" s="36"/>
      <c r="AP71" s="36"/>
      <c r="AQ71" s="36"/>
      <c r="AR71" s="36"/>
      <c r="AS71" s="38"/>
      <c r="AT71" s="38"/>
      <c r="AU71" s="38"/>
      <c r="AV71" s="38"/>
      <c r="AW71" s="38"/>
      <c r="AX71" s="38"/>
      <c r="AY71" s="38"/>
    </row>
    <row r="72" ht="14.25" customHeight="1">
      <c r="A72" s="7">
        <v>36592.0</v>
      </c>
      <c r="B72" s="21" t="s">
        <v>90</v>
      </c>
      <c r="C72" s="8">
        <v>20.067507</v>
      </c>
      <c r="D72" s="33">
        <f t="shared" si="5"/>
        <v>0.008651099576</v>
      </c>
      <c r="E72" s="33">
        <f t="shared" si="7"/>
        <v>0.121154102</v>
      </c>
      <c r="F72" s="33">
        <f t="shared" si="9"/>
        <v>0.06193147262</v>
      </c>
      <c r="G72" s="33">
        <f t="shared" si="11"/>
        <v>0.1950645385</v>
      </c>
      <c r="H72" s="33"/>
      <c r="I72" s="33"/>
      <c r="J72" s="33"/>
      <c r="K72" s="21" t="s">
        <v>91</v>
      </c>
      <c r="L72" s="8">
        <v>13.567942</v>
      </c>
      <c r="M72" s="33">
        <f t="shared" si="6"/>
        <v>0.06210391097</v>
      </c>
      <c r="N72" s="33">
        <f t="shared" si="8"/>
        <v>0.1671311814</v>
      </c>
      <c r="O72" s="33">
        <f t="shared" si="10"/>
        <v>0.05941858223</v>
      </c>
      <c r="P72" s="33">
        <f t="shared" si="12"/>
        <v>0.1155744328</v>
      </c>
      <c r="Q72" s="45"/>
      <c r="R72" s="33"/>
      <c r="S72" s="33"/>
      <c r="T72" s="33"/>
      <c r="U72" s="33"/>
      <c r="V72" s="33"/>
      <c r="W72" s="44">
        <f t="shared" si="13"/>
        <v>0.03215157894</v>
      </c>
      <c r="X72" s="44">
        <f t="shared" si="14"/>
        <v>0.03874302577</v>
      </c>
      <c r="Y72" s="33">
        <f t="shared" si="15"/>
        <v>1.205011606</v>
      </c>
      <c r="Z72" s="43">
        <v>1.0</v>
      </c>
      <c r="AA72" s="33">
        <f t="shared" si="16"/>
        <v>2.205011606</v>
      </c>
      <c r="AB72" s="33">
        <f t="shared" si="17"/>
        <v>0.5464876478</v>
      </c>
      <c r="AC72" s="33">
        <f t="shared" si="18"/>
        <v>0.4535123522</v>
      </c>
      <c r="AD72" s="33">
        <f t="shared" si="19"/>
        <v>0.04581676866</v>
      </c>
      <c r="AE72" s="34"/>
      <c r="AF72" s="34"/>
      <c r="AG72" s="34"/>
      <c r="AH72" s="34"/>
      <c r="AI72" s="34"/>
      <c r="AJ72" s="34"/>
      <c r="AK72" s="34"/>
      <c r="AL72" s="36"/>
      <c r="AM72" s="36"/>
      <c r="AN72" s="36"/>
      <c r="AO72" s="36"/>
      <c r="AP72" s="36"/>
      <c r="AQ72" s="36"/>
      <c r="AR72" s="36"/>
      <c r="AS72" s="38"/>
      <c r="AT72" s="38"/>
      <c r="AU72" s="38"/>
      <c r="AV72" s="38"/>
      <c r="AW72" s="38"/>
      <c r="AX72" s="38"/>
      <c r="AY72" s="38"/>
    </row>
    <row r="73" ht="14.25" customHeight="1">
      <c r="A73" s="7">
        <v>36593.0</v>
      </c>
      <c r="B73" s="21" t="s">
        <v>90</v>
      </c>
      <c r="C73" s="8">
        <v>20.239605</v>
      </c>
      <c r="D73" s="33">
        <f t="shared" si="5"/>
        <v>0.008575953157</v>
      </c>
      <c r="E73" s="33">
        <f t="shared" si="7"/>
        <v>0.1052636149</v>
      </c>
      <c r="F73" s="33">
        <f t="shared" si="9"/>
        <v>0.09701474457</v>
      </c>
      <c r="G73" s="33">
        <f t="shared" si="11"/>
        <v>0.2049179113</v>
      </c>
      <c r="H73" s="33">
        <f t="shared" ref="H73:H3652" si="20">(E73 - AVERAGE(E13:E72)) / _xlfn.STDEV.S(E13:E72)</f>
        <v>2.139664899</v>
      </c>
      <c r="I73" s="33"/>
      <c r="J73" s="33"/>
      <c r="K73" s="21" t="s">
        <v>91</v>
      </c>
      <c r="L73" s="8">
        <v>12.337433</v>
      </c>
      <c r="M73" s="33">
        <f t="shared" si="6"/>
        <v>-0.09069238356</v>
      </c>
      <c r="N73" s="33">
        <f t="shared" si="8"/>
        <v>0.01599972528</v>
      </c>
      <c r="O73" s="33">
        <f t="shared" si="10"/>
        <v>0.01195188308</v>
      </c>
      <c r="P73" s="33">
        <f t="shared" si="12"/>
        <v>0.006391754158</v>
      </c>
      <c r="Q73" s="45">
        <f t="shared" ref="Q73:Q3652" si="21">(N73 - AVERAGE(N13:N72)) / _xlfn.STDEV.S(N13:N72)</f>
        <v>0.3751278603</v>
      </c>
      <c r="R73" s="33"/>
      <c r="S73" s="33"/>
      <c r="T73" s="33">
        <f t="shared" ref="T73:T3652" si="22">H73-Q73</f>
        <v>1.764537039</v>
      </c>
      <c r="U73" s="33"/>
      <c r="V73" s="33"/>
      <c r="W73" s="44">
        <f t="shared" si="13"/>
        <v>0.03208153653</v>
      </c>
      <c r="X73" s="44">
        <f t="shared" si="14"/>
        <v>0.0443752415</v>
      </c>
      <c r="Y73" s="33">
        <f t="shared" si="15"/>
        <v>1.383201876</v>
      </c>
      <c r="Z73" s="43">
        <v>1.0</v>
      </c>
      <c r="AA73" s="33">
        <f t="shared" si="16"/>
        <v>2.383201876</v>
      </c>
      <c r="AB73" s="33">
        <f t="shared" si="17"/>
        <v>0.5803964363</v>
      </c>
      <c r="AC73" s="33">
        <f t="shared" si="18"/>
        <v>0.4196035637</v>
      </c>
      <c r="AD73" s="33">
        <f t="shared" si="19"/>
        <v>0.01750642842</v>
      </c>
      <c r="AE73" s="34">
        <f t="shared" ref="AE73:AE3652" si="23">IF(T73 &lt;= $B$1, 1, IF(T73 &gt;= $B$3, -1, 0))</f>
        <v>-1</v>
      </c>
      <c r="AF73" s="34">
        <f t="shared" ref="AF73:AF3652" si="24">IF(AND(AJ72=1, T73 &gt;= $B$2), 1, 0)</f>
        <v>0</v>
      </c>
      <c r="AG73" s="34">
        <f t="shared" ref="AG73:AG3652" si="25">IF(AND(AJ72 = -1, T73 &lt;= $B$4), 1, 0)</f>
        <v>0</v>
      </c>
      <c r="AH73" s="34">
        <f t="shared" ref="AH73:AH3652" si="26">IF(OR(AND(AJ72=0, AE73&lt;&gt;0), (AJ72 * AE73 = -1), AND(AH72 &gt;= $B$5, AE73&lt;&gt;0)), 1, IF(OR(AND(AJ72=0, AE73=0), AF73=1, AG73=1, AH72 &gt;= $B$5), 0, AH72 + 1))</f>
        <v>1</v>
      </c>
      <c r="AI73" s="34"/>
      <c r="AJ73" s="34">
        <f>AE73
</f>
        <v>-1</v>
      </c>
      <c r="AK73" s="34">
        <f t="shared" ref="AK73:AK3652" si="27">AJ73 * AD73</f>
        <v>-0.01750642842</v>
      </c>
      <c r="AL73" s="36"/>
      <c r="AM73" s="36"/>
      <c r="AN73" s="36"/>
      <c r="AO73" s="36"/>
      <c r="AP73" s="36"/>
      <c r="AQ73" s="36"/>
      <c r="AR73" s="36"/>
      <c r="AS73" s="38"/>
      <c r="AT73" s="38"/>
      <c r="AU73" s="38"/>
      <c r="AV73" s="38"/>
      <c r="AW73" s="38"/>
      <c r="AX73" s="38"/>
      <c r="AY73" s="38"/>
      <c r="AZ73" s="11">
        <v>100.0</v>
      </c>
    </row>
    <row r="74" ht="14.25" customHeight="1">
      <c r="A74" s="7">
        <v>36594.0</v>
      </c>
      <c r="B74" s="21" t="s">
        <v>90</v>
      </c>
      <c r="C74" s="8">
        <v>20.274019</v>
      </c>
      <c r="D74" s="33">
        <f t="shared" si="5"/>
        <v>0.001700329626</v>
      </c>
      <c r="E74" s="33">
        <f t="shared" si="7"/>
        <v>0.0243475058</v>
      </c>
      <c r="F74" s="33">
        <f t="shared" si="9"/>
        <v>0.09888003124</v>
      </c>
      <c r="G74" s="33">
        <f t="shared" si="11"/>
        <v>0.1733062714</v>
      </c>
      <c r="H74" s="33">
        <f t="shared" si="20"/>
        <v>0.4581758685</v>
      </c>
      <c r="I74" s="33"/>
      <c r="J74" s="33"/>
      <c r="K74" s="21" t="s">
        <v>91</v>
      </c>
      <c r="L74" s="8">
        <v>11.851715</v>
      </c>
      <c r="M74" s="33">
        <f t="shared" si="6"/>
        <v>-0.03936945392</v>
      </c>
      <c r="N74" s="33">
        <f t="shared" si="8"/>
        <v>-0.0579148305</v>
      </c>
      <c r="O74" s="33">
        <f t="shared" si="10"/>
        <v>-0.02659555683</v>
      </c>
      <c r="P74" s="33">
        <f t="shared" si="12"/>
        <v>-0.01771984186</v>
      </c>
      <c r="Q74" s="45">
        <f t="shared" si="21"/>
        <v>-0.6559617183</v>
      </c>
      <c r="R74" s="33"/>
      <c r="S74" s="33"/>
      <c r="T74" s="33">
        <f t="shared" si="22"/>
        <v>1.114137587</v>
      </c>
      <c r="U74" s="33"/>
      <c r="V74" s="33"/>
      <c r="W74" s="44">
        <f t="shared" si="13"/>
        <v>0.03181349091</v>
      </c>
      <c r="X74" s="44">
        <f t="shared" si="14"/>
        <v>0.04515808459</v>
      </c>
      <c r="Y74" s="33">
        <f t="shared" si="15"/>
        <v>1.419463356</v>
      </c>
      <c r="Z74" s="43">
        <v>1.0</v>
      </c>
      <c r="AA74" s="33">
        <f t="shared" si="16"/>
        <v>2.419463356</v>
      </c>
      <c r="AB74" s="33">
        <f t="shared" si="17"/>
        <v>0.5866852055</v>
      </c>
      <c r="AC74" s="33">
        <f t="shared" si="18"/>
        <v>0.4133147945</v>
      </c>
      <c r="AD74" s="33">
        <f t="shared" si="19"/>
        <v>-0.01690136188</v>
      </c>
      <c r="AE74" s="34">
        <f t="shared" si="23"/>
        <v>-1</v>
      </c>
      <c r="AF74" s="34">
        <f t="shared" si="24"/>
        <v>0</v>
      </c>
      <c r="AG74" s="34">
        <f t="shared" si="25"/>
        <v>0</v>
      </c>
      <c r="AH74" s="34">
        <f t="shared" si="26"/>
        <v>2</v>
      </c>
      <c r="AI74" s="34">
        <f t="shared" ref="AI74:AI3652" si="28">IF(AH73 &gt;= $B$5, 1, 0)</f>
        <v>0</v>
      </c>
      <c r="AJ74" s="34">
        <f t="shared" ref="AJ74:AJ3652" si="29">IF(AND(AE74=0, AF74=0, AG74=0, AI74=0), AJ73, AE74)
</f>
        <v>-1</v>
      </c>
      <c r="AK74" s="34">
        <f t="shared" si="27"/>
        <v>0.01690136188</v>
      </c>
      <c r="AL74" s="36"/>
      <c r="AM74" s="36"/>
      <c r="AN74" s="36"/>
      <c r="AO74" s="36"/>
      <c r="AP74" s="36"/>
      <c r="AQ74" s="36"/>
      <c r="AR74" s="36"/>
      <c r="AS74" s="38"/>
      <c r="AT74" s="38"/>
      <c r="AU74" s="38"/>
      <c r="AV74" s="38"/>
      <c r="AW74" s="38"/>
      <c r="AX74" s="38"/>
      <c r="AY74" s="38"/>
      <c r="AZ74" s="12">
        <f t="shared" ref="AZ74:AZ3652" si="30">AZ73 * (1 + AK74)</f>
        <v>101.6901362</v>
      </c>
    </row>
    <row r="75" ht="14.25" customHeight="1">
      <c r="A75" s="7">
        <v>36595.0</v>
      </c>
      <c r="B75" s="21" t="s">
        <v>90</v>
      </c>
      <c r="C75" s="8">
        <v>19.826544</v>
      </c>
      <c r="D75" s="33">
        <f t="shared" si="5"/>
        <v>-0.02207135152</v>
      </c>
      <c r="E75" s="33">
        <f t="shared" si="7"/>
        <v>0.0322579839</v>
      </c>
      <c r="F75" s="33">
        <f t="shared" si="9"/>
        <v>0.09297894136</v>
      </c>
      <c r="G75" s="33">
        <f t="shared" si="11"/>
        <v>0.1707312925</v>
      </c>
      <c r="H75" s="33">
        <f t="shared" si="20"/>
        <v>0.6109635646</v>
      </c>
      <c r="I75" s="33"/>
      <c r="J75" s="33"/>
      <c r="K75" s="21" t="s">
        <v>91</v>
      </c>
      <c r="L75" s="8">
        <v>11.96505</v>
      </c>
      <c r="M75" s="33">
        <f t="shared" si="6"/>
        <v>0.009562751045</v>
      </c>
      <c r="N75" s="33">
        <f t="shared" si="8"/>
        <v>-0.01597833961</v>
      </c>
      <c r="O75" s="33">
        <f t="shared" si="10"/>
        <v>-0.01728713247</v>
      </c>
      <c r="P75" s="33">
        <f t="shared" si="12"/>
        <v>0.01891703325</v>
      </c>
      <c r="Q75" s="45">
        <f t="shared" si="21"/>
        <v>-0.03518151232</v>
      </c>
      <c r="R75" s="33"/>
      <c r="S75" s="33"/>
      <c r="T75" s="33">
        <f t="shared" si="22"/>
        <v>0.6461450769</v>
      </c>
      <c r="U75" s="33"/>
      <c r="V75" s="33"/>
      <c r="W75" s="44">
        <f t="shared" si="13"/>
        <v>0.03191805476</v>
      </c>
      <c r="X75" s="44">
        <f t="shared" si="14"/>
        <v>0.04475160793</v>
      </c>
      <c r="Y75" s="33">
        <f t="shared" si="15"/>
        <v>1.402078174</v>
      </c>
      <c r="Z75" s="43">
        <v>1.0</v>
      </c>
      <c r="AA75" s="33">
        <f t="shared" si="16"/>
        <v>2.402078174</v>
      </c>
      <c r="AB75" s="33">
        <f t="shared" si="17"/>
        <v>0.5836938152</v>
      </c>
      <c r="AC75" s="33">
        <f t="shared" si="18"/>
        <v>0.4163061848</v>
      </c>
      <c r="AD75" s="33">
        <f t="shared" si="19"/>
        <v>0.0147572733</v>
      </c>
      <c r="AE75" s="34">
        <f t="shared" si="23"/>
        <v>0</v>
      </c>
      <c r="AF75" s="34">
        <f t="shared" si="24"/>
        <v>0</v>
      </c>
      <c r="AG75" s="34">
        <f t="shared" si="25"/>
        <v>0</v>
      </c>
      <c r="AH75" s="34">
        <f t="shared" si="26"/>
        <v>3</v>
      </c>
      <c r="AI75" s="34">
        <f t="shared" si="28"/>
        <v>0</v>
      </c>
      <c r="AJ75" s="34">
        <f t="shared" si="29"/>
        <v>-1</v>
      </c>
      <c r="AK75" s="34">
        <f t="shared" si="27"/>
        <v>-0.0147572733</v>
      </c>
      <c r="AL75" s="36"/>
      <c r="AM75" s="36"/>
      <c r="AN75" s="36"/>
      <c r="AO75" s="36"/>
      <c r="AP75" s="36"/>
      <c r="AQ75" s="36"/>
      <c r="AR75" s="36"/>
      <c r="AS75" s="38"/>
      <c r="AT75" s="38"/>
      <c r="AU75" s="38"/>
      <c r="AV75" s="38"/>
      <c r="AW75" s="38"/>
      <c r="AX75" s="38"/>
      <c r="AY75" s="38"/>
      <c r="AZ75" s="12">
        <f t="shared" si="30"/>
        <v>100.1894671</v>
      </c>
    </row>
    <row r="76" ht="14.25" customHeight="1">
      <c r="A76" s="7">
        <v>36596.0</v>
      </c>
      <c r="B76" s="21" t="s">
        <v>90</v>
      </c>
      <c r="C76" s="8">
        <v>19.964239</v>
      </c>
      <c r="D76" s="33">
        <f t="shared" si="5"/>
        <v>0.006944982444</v>
      </c>
      <c r="E76" s="33">
        <f t="shared" si="7"/>
        <v>0.003460550409</v>
      </c>
      <c r="F76" s="33">
        <f t="shared" si="9"/>
        <v>0.1202321126</v>
      </c>
      <c r="G76" s="33">
        <f t="shared" si="11"/>
        <v>0.1646591549</v>
      </c>
      <c r="H76" s="33">
        <f t="shared" si="20"/>
        <v>0.05342082412</v>
      </c>
      <c r="I76" s="33"/>
      <c r="J76" s="33"/>
      <c r="K76" s="21" t="s">
        <v>91</v>
      </c>
      <c r="L76" s="8">
        <v>11.65742</v>
      </c>
      <c r="M76" s="33">
        <f t="shared" si="6"/>
        <v>-0.02571071579</v>
      </c>
      <c r="N76" s="33">
        <f t="shared" si="8"/>
        <v>-0.08745251315</v>
      </c>
      <c r="O76" s="33">
        <f t="shared" si="10"/>
        <v>-0.00552490901</v>
      </c>
      <c r="P76" s="33">
        <f t="shared" si="12"/>
        <v>0.0285714084</v>
      </c>
      <c r="Q76" s="45">
        <f t="shared" si="21"/>
        <v>-1.04326373</v>
      </c>
      <c r="R76" s="33"/>
      <c r="S76" s="33"/>
      <c r="T76" s="33">
        <f t="shared" si="22"/>
        <v>1.096684554</v>
      </c>
      <c r="U76" s="33"/>
      <c r="V76" s="33"/>
      <c r="W76" s="44">
        <f t="shared" si="13"/>
        <v>0.03190664536</v>
      </c>
      <c r="X76" s="44">
        <f t="shared" si="14"/>
        <v>0.0444018172</v>
      </c>
      <c r="Y76" s="33">
        <f t="shared" si="15"/>
        <v>1.391616596</v>
      </c>
      <c r="Z76" s="43">
        <v>1.0</v>
      </c>
      <c r="AA76" s="33">
        <f t="shared" si="16"/>
        <v>2.391616596</v>
      </c>
      <c r="AB76" s="33">
        <f t="shared" si="17"/>
        <v>0.5818727794</v>
      </c>
      <c r="AC76" s="33">
        <f t="shared" si="18"/>
        <v>0.4181272206</v>
      </c>
      <c r="AD76" s="33">
        <f t="shared" si="19"/>
        <v>-0.007283607795</v>
      </c>
      <c r="AE76" s="34">
        <f t="shared" si="23"/>
        <v>-1</v>
      </c>
      <c r="AF76" s="34">
        <f t="shared" si="24"/>
        <v>0</v>
      </c>
      <c r="AG76" s="34">
        <f t="shared" si="25"/>
        <v>0</v>
      </c>
      <c r="AH76" s="34">
        <f t="shared" si="26"/>
        <v>4</v>
      </c>
      <c r="AI76" s="34">
        <f t="shared" si="28"/>
        <v>0</v>
      </c>
      <c r="AJ76" s="34">
        <f t="shared" si="29"/>
        <v>-1</v>
      </c>
      <c r="AK76" s="34">
        <f t="shared" si="27"/>
        <v>0.007283607795</v>
      </c>
      <c r="AL76" s="36"/>
      <c r="AM76" s="36"/>
      <c r="AN76" s="36"/>
      <c r="AO76" s="36"/>
      <c r="AP76" s="36"/>
      <c r="AQ76" s="36"/>
      <c r="AR76" s="36"/>
      <c r="AS76" s="38"/>
      <c r="AT76" s="38"/>
      <c r="AU76" s="38"/>
      <c r="AV76" s="38"/>
      <c r="AW76" s="38"/>
      <c r="AX76" s="38"/>
      <c r="AY76" s="38"/>
      <c r="AZ76" s="12">
        <f t="shared" si="30"/>
        <v>100.9192078</v>
      </c>
    </row>
    <row r="77" ht="14.25" customHeight="1">
      <c r="A77" s="7">
        <v>36597.0</v>
      </c>
      <c r="B77" s="21" t="s">
        <v>90</v>
      </c>
      <c r="C77" s="8">
        <v>20.411711</v>
      </c>
      <c r="D77" s="33">
        <f t="shared" si="5"/>
        <v>0.02241367677</v>
      </c>
      <c r="E77" s="33">
        <f t="shared" si="7"/>
        <v>0.01715230497</v>
      </c>
      <c r="F77" s="33">
        <f t="shared" si="9"/>
        <v>0.140384479</v>
      </c>
      <c r="G77" s="33">
        <f t="shared" si="11"/>
        <v>0.2077393092</v>
      </c>
      <c r="H77" s="33">
        <f t="shared" si="20"/>
        <v>0.3124216523</v>
      </c>
      <c r="I77" s="45"/>
      <c r="J77" s="33"/>
      <c r="K77" s="21" t="s">
        <v>91</v>
      </c>
      <c r="L77" s="8">
        <v>12.224097</v>
      </c>
      <c r="M77" s="33">
        <f t="shared" si="6"/>
        <v>0.04861084185</v>
      </c>
      <c r="N77" s="33">
        <f t="shared" si="8"/>
        <v>-0.09904560323</v>
      </c>
      <c r="O77" s="33">
        <f t="shared" si="10"/>
        <v>0.05153196945</v>
      </c>
      <c r="P77" s="33">
        <f t="shared" si="12"/>
        <v>0.08946539705</v>
      </c>
      <c r="Q77" s="45">
        <f t="shared" si="21"/>
        <v>-1.176806961</v>
      </c>
      <c r="R77" s="45"/>
      <c r="S77" s="33"/>
      <c r="T77" s="33">
        <f t="shared" si="22"/>
        <v>1.489228613</v>
      </c>
      <c r="U77" s="33"/>
      <c r="V77" s="33"/>
      <c r="W77" s="44">
        <f t="shared" si="13"/>
        <v>0.03161330086</v>
      </c>
      <c r="X77" s="44">
        <f t="shared" si="14"/>
        <v>0.04546582897</v>
      </c>
      <c r="Y77" s="33">
        <f t="shared" si="15"/>
        <v>1.438186704</v>
      </c>
      <c r="Z77" s="43">
        <v>1.0</v>
      </c>
      <c r="AA77" s="33">
        <f t="shared" si="16"/>
        <v>2.438186704</v>
      </c>
      <c r="AB77" s="33">
        <f t="shared" si="17"/>
        <v>0.5898591366</v>
      </c>
      <c r="AC77" s="33">
        <f t="shared" si="18"/>
        <v>0.4101408634</v>
      </c>
      <c r="AD77" s="33">
        <f t="shared" si="19"/>
        <v>-0.008423684566</v>
      </c>
      <c r="AE77" s="34">
        <f t="shared" si="23"/>
        <v>-1</v>
      </c>
      <c r="AF77" s="34">
        <f t="shared" si="24"/>
        <v>0</v>
      </c>
      <c r="AG77" s="34">
        <f t="shared" si="25"/>
        <v>0</v>
      </c>
      <c r="AH77" s="34">
        <f t="shared" si="26"/>
        <v>5</v>
      </c>
      <c r="AI77" s="34">
        <f t="shared" si="28"/>
        <v>0</v>
      </c>
      <c r="AJ77" s="34">
        <f t="shared" si="29"/>
        <v>-1</v>
      </c>
      <c r="AK77" s="34">
        <f t="shared" si="27"/>
        <v>0.008423684566</v>
      </c>
      <c r="AL77" s="36"/>
      <c r="AM77" s="36"/>
      <c r="AN77" s="36"/>
      <c r="AO77" s="36"/>
      <c r="AP77" s="36"/>
      <c r="AQ77" s="36"/>
      <c r="AR77" s="36"/>
      <c r="AS77" s="38"/>
      <c r="AT77" s="38"/>
      <c r="AU77" s="38"/>
      <c r="AV77" s="38"/>
      <c r="AW77" s="38"/>
      <c r="AX77" s="38"/>
      <c r="AY77" s="38"/>
      <c r="AZ77" s="12">
        <f t="shared" si="30"/>
        <v>101.7693194</v>
      </c>
    </row>
    <row r="78" ht="14.25" customHeight="1">
      <c r="A78" s="7">
        <v>36598.0</v>
      </c>
      <c r="B78" s="21" t="s">
        <v>90</v>
      </c>
      <c r="C78" s="8">
        <v>20.514973</v>
      </c>
      <c r="D78" s="33">
        <f t="shared" si="5"/>
        <v>0.005058958556</v>
      </c>
      <c r="E78" s="33">
        <f t="shared" si="7"/>
        <v>0.01360540386</v>
      </c>
      <c r="F78" s="33">
        <f t="shared" si="9"/>
        <v>0.1203011727</v>
      </c>
      <c r="G78" s="33">
        <f t="shared" si="11"/>
        <v>0.1224105943</v>
      </c>
      <c r="H78" s="33">
        <f t="shared" si="20"/>
        <v>0.226514571</v>
      </c>
      <c r="I78" s="45">
        <f t="shared" ref="I78:I3652" si="31">(F78 - AVERAGE(F18:F77)) / _xlfn.STDEV.S(F18:F77)</f>
        <v>1.72848078</v>
      </c>
      <c r="J78" s="33"/>
      <c r="K78" s="21" t="s">
        <v>91</v>
      </c>
      <c r="L78" s="8">
        <v>12.564101</v>
      </c>
      <c r="M78" s="33">
        <f t="shared" si="6"/>
        <v>0.02781424264</v>
      </c>
      <c r="N78" s="33">
        <f t="shared" si="8"/>
        <v>0.01837237941</v>
      </c>
      <c r="O78" s="33">
        <f t="shared" si="10"/>
        <v>0.03466605771</v>
      </c>
      <c r="P78" s="33">
        <f t="shared" si="12"/>
        <v>0.01971059411</v>
      </c>
      <c r="Q78" s="45">
        <f t="shared" si="21"/>
        <v>0.5392543573</v>
      </c>
      <c r="R78" s="45">
        <f t="shared" ref="R78:R3652" si="32">(O78 - AVERAGE(O18:O77)) / _xlfn.STDEV.S(O18:O77)</f>
        <v>0.8315257067</v>
      </c>
      <c r="S78" s="33"/>
      <c r="T78" s="33">
        <f t="shared" si="22"/>
        <v>-0.3127397864</v>
      </c>
      <c r="U78" s="33">
        <f t="shared" ref="U78:U3652" si="33">I78-R78</f>
        <v>0.8969550733</v>
      </c>
      <c r="V78" s="33"/>
      <c r="W78" s="44">
        <f t="shared" si="13"/>
        <v>0.02675935829</v>
      </c>
      <c r="X78" s="44">
        <f t="shared" si="14"/>
        <v>0.04033759037</v>
      </c>
      <c r="Y78" s="33">
        <f t="shared" si="15"/>
        <v>1.507419944</v>
      </c>
      <c r="Z78" s="43">
        <v>1.0</v>
      </c>
      <c r="AA78" s="33">
        <f t="shared" si="16"/>
        <v>2.507419944</v>
      </c>
      <c r="AB78" s="33">
        <f t="shared" si="17"/>
        <v>0.6011836779</v>
      </c>
      <c r="AC78" s="33">
        <f t="shared" si="18"/>
        <v>0.3988163221</v>
      </c>
      <c r="AD78" s="33">
        <f t="shared" si="19"/>
        <v>-0.002834182159</v>
      </c>
      <c r="AE78" s="34">
        <f t="shared" si="23"/>
        <v>0</v>
      </c>
      <c r="AF78" s="34">
        <f t="shared" si="24"/>
        <v>0</v>
      </c>
      <c r="AG78" s="34">
        <f t="shared" si="25"/>
        <v>0</v>
      </c>
      <c r="AH78" s="34">
        <f t="shared" si="26"/>
        <v>0</v>
      </c>
      <c r="AI78" s="34">
        <f t="shared" si="28"/>
        <v>1</v>
      </c>
      <c r="AJ78" s="34">
        <f t="shared" si="29"/>
        <v>0</v>
      </c>
      <c r="AK78" s="34">
        <f t="shared" si="27"/>
        <v>0</v>
      </c>
      <c r="AL78" s="36">
        <f t="shared" ref="AL78:AL3652" si="34">IF(U78 &lt;= $B$1, 1, IF(U78 &gt;= $B$3, -1, 0))</f>
        <v>0</v>
      </c>
      <c r="AM78" s="36">
        <f t="shared" ref="AM78:AM3652" si="35">IF(AND(AQ77=1, U78 &gt;= $B$2), 1, 0)
</f>
        <v>0</v>
      </c>
      <c r="AN78" s="46">
        <f t="shared" ref="AN78:AN3652" si="36">IF(AND(AQ77 = -1, U78 &lt;= $B$4), 1, 0) </f>
        <v>0</v>
      </c>
      <c r="AO78" s="36">
        <f t="shared" ref="AO78:AO3652" si="37">IF(OR(AND(AQ77=0, AL78&lt;&gt;0), (AQ77 * AL78 = -1), AND(AO77 &gt;= $B$5, AL78&lt;&gt;0)), 1, IF(OR(AND(AQ77=0, AL78=0), AM78=1, AN78=1, AO77 &gt;= $B$5), 0, AO77 + 1))</f>
        <v>0</v>
      </c>
      <c r="AP78" s="36"/>
      <c r="AQ78" s="36">
        <f>AL78</f>
        <v>0</v>
      </c>
      <c r="AR78" s="36">
        <f t="shared" ref="AR78:AR3652" si="38">AQ78 * AD78</f>
        <v>0</v>
      </c>
      <c r="AS78" s="38"/>
      <c r="AT78" s="38"/>
      <c r="AU78" s="38"/>
      <c r="AV78" s="38"/>
      <c r="AW78" s="38"/>
      <c r="AX78" s="38"/>
      <c r="AY78" s="38"/>
      <c r="AZ78" s="12">
        <f t="shared" si="30"/>
        <v>101.7693194</v>
      </c>
      <c r="BA78" s="11">
        <v>100.0</v>
      </c>
    </row>
    <row r="79" ht="14.25" customHeight="1">
      <c r="A79" s="7">
        <v>36599.0</v>
      </c>
      <c r="B79" s="21" t="s">
        <v>90</v>
      </c>
      <c r="C79" s="8">
        <v>20.067507</v>
      </c>
      <c r="D79" s="33">
        <f t="shared" si="5"/>
        <v>-0.02181167872</v>
      </c>
      <c r="E79" s="33">
        <f t="shared" si="7"/>
        <v>-0.01018604155</v>
      </c>
      <c r="F79" s="33">
        <f t="shared" si="9"/>
        <v>0.01391345954</v>
      </c>
      <c r="G79" s="33">
        <f t="shared" si="11"/>
        <v>0.06972521705</v>
      </c>
      <c r="H79" s="33">
        <f t="shared" si="20"/>
        <v>-0.2480644738</v>
      </c>
      <c r="I79" s="45">
        <f t="shared" si="31"/>
        <v>0.1520529604</v>
      </c>
      <c r="J79" s="33"/>
      <c r="K79" s="21" t="s">
        <v>91</v>
      </c>
      <c r="L79" s="8">
        <v>12.240288</v>
      </c>
      <c r="M79" s="33">
        <f t="shared" si="6"/>
        <v>-0.02577287464</v>
      </c>
      <c r="N79" s="33">
        <f t="shared" si="8"/>
        <v>0.03278622545</v>
      </c>
      <c r="O79" s="33">
        <f t="shared" si="10"/>
        <v>-0.02702741373</v>
      </c>
      <c r="P79" s="33">
        <f t="shared" si="12"/>
        <v>-0.05025130892</v>
      </c>
      <c r="Q79" s="45">
        <f t="shared" si="21"/>
        <v>0.7856644662</v>
      </c>
      <c r="R79" s="45">
        <f t="shared" si="32"/>
        <v>0.0857104257</v>
      </c>
      <c r="S79" s="33"/>
      <c r="T79" s="33">
        <f t="shared" si="22"/>
        <v>-1.03372894</v>
      </c>
      <c r="U79" s="33">
        <f t="shared" si="33"/>
        <v>0.06634253472</v>
      </c>
      <c r="V79" s="33"/>
      <c r="W79" s="44">
        <f t="shared" si="13"/>
        <v>0.02700861842</v>
      </c>
      <c r="X79" s="44">
        <f t="shared" si="14"/>
        <v>0.03937597171</v>
      </c>
      <c r="Y79" s="33">
        <f t="shared" si="15"/>
        <v>1.457903959</v>
      </c>
      <c r="Z79" s="43">
        <v>1.0</v>
      </c>
      <c r="AA79" s="33">
        <f t="shared" si="16"/>
        <v>2.457903959</v>
      </c>
      <c r="AB79" s="33">
        <f t="shared" si="17"/>
        <v>0.5931492781</v>
      </c>
      <c r="AC79" s="33">
        <f t="shared" si="18"/>
        <v>0.4068507219</v>
      </c>
      <c r="AD79" s="33">
        <f t="shared" si="19"/>
        <v>0.002152468884</v>
      </c>
      <c r="AE79" s="34">
        <f t="shared" si="23"/>
        <v>1</v>
      </c>
      <c r="AF79" s="34">
        <f t="shared" si="24"/>
        <v>0</v>
      </c>
      <c r="AG79" s="34">
        <f t="shared" si="25"/>
        <v>0</v>
      </c>
      <c r="AH79" s="34">
        <f t="shared" si="26"/>
        <v>1</v>
      </c>
      <c r="AI79" s="34">
        <f t="shared" si="28"/>
        <v>0</v>
      </c>
      <c r="AJ79" s="34">
        <f t="shared" si="29"/>
        <v>1</v>
      </c>
      <c r="AK79" s="34">
        <f t="shared" si="27"/>
        <v>0.002152468884</v>
      </c>
      <c r="AL79" s="36">
        <f t="shared" si="34"/>
        <v>0</v>
      </c>
      <c r="AM79" s="36">
        <f t="shared" si="35"/>
        <v>0</v>
      </c>
      <c r="AN79" s="46">
        <f t="shared" si="36"/>
        <v>0</v>
      </c>
      <c r="AO79" s="36">
        <f t="shared" si="37"/>
        <v>0</v>
      </c>
      <c r="AP79" s="36">
        <f t="shared" ref="AP79:AP3652" si="39">IF(AO78 &gt;= $B$5, 1, 0)</f>
        <v>0</v>
      </c>
      <c r="AQ79" s="36">
        <f t="shared" ref="AQ79:AQ3652" si="40">IF(AND(AL79=0, AM79=0, AN79=0, AP79=0), AQ78, AL79)
</f>
        <v>0</v>
      </c>
      <c r="AR79" s="36">
        <f t="shared" si="38"/>
        <v>0</v>
      </c>
      <c r="AS79" s="38"/>
      <c r="AT79" s="38"/>
      <c r="AU79" s="38"/>
      <c r="AV79" s="38"/>
      <c r="AW79" s="38"/>
      <c r="AX79" s="38"/>
      <c r="AY79" s="38"/>
      <c r="AZ79" s="12">
        <f t="shared" si="30"/>
        <v>101.9883747</v>
      </c>
      <c r="BA79" s="12">
        <f t="shared" ref="BA79:BA3652" si="41">BA78 * (1 + AR79)</f>
        <v>100</v>
      </c>
    </row>
    <row r="80" ht="14.25" customHeight="1">
      <c r="A80" s="7">
        <v>36600.0</v>
      </c>
      <c r="B80" s="21" t="s">
        <v>90</v>
      </c>
      <c r="C80" s="8">
        <v>20.067507</v>
      </c>
      <c r="D80" s="33">
        <f t="shared" si="5"/>
        <v>0</v>
      </c>
      <c r="E80" s="33">
        <f t="shared" si="7"/>
        <v>0.01215355535</v>
      </c>
      <c r="F80" s="33">
        <f t="shared" si="9"/>
        <v>0.04480358845</v>
      </c>
      <c r="G80" s="33">
        <f t="shared" si="11"/>
        <v>0.1041675149</v>
      </c>
      <c r="H80" s="33">
        <f t="shared" si="20"/>
        <v>0.1889007645</v>
      </c>
      <c r="I80" s="45">
        <f t="shared" si="31"/>
        <v>0.5886669157</v>
      </c>
      <c r="J80" s="33"/>
      <c r="K80" s="21" t="s">
        <v>91</v>
      </c>
      <c r="L80" s="8">
        <v>12.17553</v>
      </c>
      <c r="M80" s="33">
        <f t="shared" si="6"/>
        <v>-0.005290561791</v>
      </c>
      <c r="N80" s="33">
        <f t="shared" si="8"/>
        <v>0.01759123447</v>
      </c>
      <c r="O80" s="33">
        <f t="shared" si="10"/>
        <v>0.001331816145</v>
      </c>
      <c r="P80" s="33">
        <f t="shared" si="12"/>
        <v>-0.04325636682</v>
      </c>
      <c r="Q80" s="45">
        <f t="shared" si="21"/>
        <v>0.5789515039</v>
      </c>
      <c r="R80" s="45">
        <f t="shared" si="32"/>
        <v>0.5251461679</v>
      </c>
      <c r="S80" s="33"/>
      <c r="T80" s="33">
        <f t="shared" si="22"/>
        <v>-0.3900507394</v>
      </c>
      <c r="U80" s="33">
        <f t="shared" si="33"/>
        <v>0.06352074779</v>
      </c>
      <c r="V80" s="33"/>
      <c r="W80" s="44">
        <f t="shared" si="13"/>
        <v>0.02575840592</v>
      </c>
      <c r="X80" s="44">
        <f t="shared" si="14"/>
        <v>0.0393051703</v>
      </c>
      <c r="Y80" s="33">
        <f t="shared" si="15"/>
        <v>1.525916255</v>
      </c>
      <c r="Z80" s="43">
        <v>1.0</v>
      </c>
      <c r="AA80" s="33">
        <f t="shared" si="16"/>
        <v>2.525916255</v>
      </c>
      <c r="AB80" s="33">
        <f t="shared" si="17"/>
        <v>0.6041040561</v>
      </c>
      <c r="AC80" s="33">
        <f t="shared" si="18"/>
        <v>0.3958959439</v>
      </c>
      <c r="AD80" s="33">
        <f t="shared" si="19"/>
        <v>-0.009526464136</v>
      </c>
      <c r="AE80" s="34">
        <f t="shared" si="23"/>
        <v>0</v>
      </c>
      <c r="AF80" s="34">
        <f t="shared" si="24"/>
        <v>0</v>
      </c>
      <c r="AG80" s="34">
        <f t="shared" si="25"/>
        <v>0</v>
      </c>
      <c r="AH80" s="34">
        <f t="shared" si="26"/>
        <v>2</v>
      </c>
      <c r="AI80" s="34">
        <f t="shared" si="28"/>
        <v>0</v>
      </c>
      <c r="AJ80" s="34">
        <f t="shared" si="29"/>
        <v>1</v>
      </c>
      <c r="AK80" s="34">
        <f t="shared" si="27"/>
        <v>-0.009526464136</v>
      </c>
      <c r="AL80" s="36">
        <f t="shared" si="34"/>
        <v>0</v>
      </c>
      <c r="AM80" s="36">
        <f t="shared" si="35"/>
        <v>0</v>
      </c>
      <c r="AN80" s="46">
        <f t="shared" si="36"/>
        <v>0</v>
      </c>
      <c r="AO80" s="36">
        <f t="shared" si="37"/>
        <v>0</v>
      </c>
      <c r="AP80" s="36">
        <f t="shared" si="39"/>
        <v>0</v>
      </c>
      <c r="AQ80" s="36">
        <f t="shared" si="40"/>
        <v>0</v>
      </c>
      <c r="AR80" s="36">
        <f t="shared" si="38"/>
        <v>0</v>
      </c>
      <c r="AS80" s="38"/>
      <c r="AT80" s="38"/>
      <c r="AU80" s="38"/>
      <c r="AV80" s="38"/>
      <c r="AW80" s="38"/>
      <c r="AX80" s="38"/>
      <c r="AY80" s="38"/>
      <c r="AZ80" s="12">
        <f t="shared" si="30"/>
        <v>101.0167861</v>
      </c>
      <c r="BA80" s="12">
        <f t="shared" si="41"/>
        <v>100</v>
      </c>
    </row>
    <row r="81" ht="14.25" customHeight="1">
      <c r="A81" s="7">
        <v>36601.0</v>
      </c>
      <c r="B81" s="21" t="s">
        <v>90</v>
      </c>
      <c r="C81" s="8">
        <v>20.170757</v>
      </c>
      <c r="D81" s="33">
        <f t="shared" si="5"/>
        <v>0.005145133374</v>
      </c>
      <c r="E81" s="33">
        <f t="shared" si="7"/>
        <v>0.0103443963</v>
      </c>
      <c r="F81" s="33">
        <f t="shared" si="9"/>
        <v>0.01384074401</v>
      </c>
      <c r="G81" s="33">
        <f t="shared" si="11"/>
        <v>0.1015038978</v>
      </c>
      <c r="H81" s="33">
        <f t="shared" si="20"/>
        <v>0.1479080697</v>
      </c>
      <c r="I81" s="45">
        <f t="shared" si="31"/>
        <v>0.147361144</v>
      </c>
      <c r="J81" s="33"/>
      <c r="K81" s="21" t="s">
        <v>91</v>
      </c>
      <c r="L81" s="8">
        <v>12.564101</v>
      </c>
      <c r="M81" s="33">
        <f t="shared" si="6"/>
        <v>0.03191409327</v>
      </c>
      <c r="N81" s="33">
        <f t="shared" si="8"/>
        <v>0.07777715824</v>
      </c>
      <c r="O81" s="33">
        <f t="shared" si="10"/>
        <v>-0.01647716287</v>
      </c>
      <c r="P81" s="33">
        <f t="shared" si="12"/>
        <v>-0.001287727535</v>
      </c>
      <c r="Q81" s="45">
        <f t="shared" si="21"/>
        <v>1.504607598</v>
      </c>
      <c r="R81" s="45">
        <f t="shared" si="32"/>
        <v>0.3351122518</v>
      </c>
      <c r="S81" s="33"/>
      <c r="T81" s="33">
        <f t="shared" si="22"/>
        <v>-1.356699529</v>
      </c>
      <c r="U81" s="33">
        <f t="shared" si="33"/>
        <v>-0.1877511078</v>
      </c>
      <c r="V81" s="33"/>
      <c r="W81" s="44">
        <f t="shared" si="13"/>
        <v>0.02575271204</v>
      </c>
      <c r="X81" s="44">
        <f t="shared" si="14"/>
        <v>0.0399168484</v>
      </c>
      <c r="Y81" s="33">
        <f t="shared" si="15"/>
        <v>1.55000562</v>
      </c>
      <c r="Z81" s="43">
        <v>1.0</v>
      </c>
      <c r="AA81" s="33">
        <f t="shared" si="16"/>
        <v>2.55000562</v>
      </c>
      <c r="AB81" s="33">
        <f t="shared" si="17"/>
        <v>0.6078440016</v>
      </c>
      <c r="AC81" s="33">
        <f t="shared" si="18"/>
        <v>0.3921559984</v>
      </c>
      <c r="AD81" s="33">
        <f t="shared" si="19"/>
        <v>-0.01242070582</v>
      </c>
      <c r="AE81" s="34">
        <f t="shared" si="23"/>
        <v>1</v>
      </c>
      <c r="AF81" s="34">
        <f t="shared" si="24"/>
        <v>0</v>
      </c>
      <c r="AG81" s="34">
        <f t="shared" si="25"/>
        <v>0</v>
      </c>
      <c r="AH81" s="34">
        <f t="shared" si="26"/>
        <v>3</v>
      </c>
      <c r="AI81" s="34">
        <f t="shared" si="28"/>
        <v>0</v>
      </c>
      <c r="AJ81" s="34">
        <f t="shared" si="29"/>
        <v>1</v>
      </c>
      <c r="AK81" s="34">
        <f t="shared" si="27"/>
        <v>-0.01242070582</v>
      </c>
      <c r="AL81" s="36">
        <f t="shared" si="34"/>
        <v>0</v>
      </c>
      <c r="AM81" s="36">
        <f t="shared" si="35"/>
        <v>0</v>
      </c>
      <c r="AN81" s="46">
        <f t="shared" si="36"/>
        <v>0</v>
      </c>
      <c r="AO81" s="36">
        <f t="shared" si="37"/>
        <v>0</v>
      </c>
      <c r="AP81" s="36">
        <f t="shared" si="39"/>
        <v>0</v>
      </c>
      <c r="AQ81" s="36">
        <f t="shared" si="40"/>
        <v>0</v>
      </c>
      <c r="AR81" s="36">
        <f t="shared" si="38"/>
        <v>0</v>
      </c>
      <c r="AS81" s="38"/>
      <c r="AT81" s="38"/>
      <c r="AU81" s="38"/>
      <c r="AV81" s="38"/>
      <c r="AW81" s="38"/>
      <c r="AX81" s="38"/>
      <c r="AY81" s="38"/>
      <c r="AZ81" s="12">
        <f t="shared" si="30"/>
        <v>99.76208633</v>
      </c>
      <c r="BA81" s="12">
        <f t="shared" si="41"/>
        <v>100</v>
      </c>
    </row>
    <row r="82" ht="14.25" customHeight="1">
      <c r="A82" s="7">
        <v>36602.0</v>
      </c>
      <c r="B82" s="21" t="s">
        <v>90</v>
      </c>
      <c r="C82" s="8">
        <v>19.79213</v>
      </c>
      <c r="D82" s="33">
        <f t="shared" si="5"/>
        <v>-0.01877108529</v>
      </c>
      <c r="E82" s="33">
        <f t="shared" si="7"/>
        <v>-0.03035419226</v>
      </c>
      <c r="F82" s="33">
        <f t="shared" si="9"/>
        <v>-0.01372253165</v>
      </c>
      <c r="G82" s="33">
        <f t="shared" si="11"/>
        <v>0.04735908438</v>
      </c>
      <c r="H82" s="33">
        <f t="shared" si="20"/>
        <v>-0.6485902172</v>
      </c>
      <c r="I82" s="45">
        <f t="shared" si="31"/>
        <v>-0.2481227529</v>
      </c>
      <c r="J82" s="33"/>
      <c r="K82" s="21" t="s">
        <v>91</v>
      </c>
      <c r="L82" s="8">
        <v>12.596486</v>
      </c>
      <c r="M82" s="33">
        <f t="shared" si="6"/>
        <v>0.002577581954</v>
      </c>
      <c r="N82" s="33">
        <f t="shared" si="8"/>
        <v>0.03046351808</v>
      </c>
      <c r="O82" s="33">
        <f t="shared" si="10"/>
        <v>-0.07159936267</v>
      </c>
      <c r="P82" s="33">
        <f t="shared" si="12"/>
        <v>-0.01643511307</v>
      </c>
      <c r="Q82" s="45">
        <f t="shared" si="21"/>
        <v>0.8095984473</v>
      </c>
      <c r="R82" s="45">
        <f t="shared" si="32"/>
        <v>-0.4712404272</v>
      </c>
      <c r="S82" s="33"/>
      <c r="T82" s="33">
        <f t="shared" si="22"/>
        <v>-1.458188665</v>
      </c>
      <c r="U82" s="33">
        <f t="shared" si="33"/>
        <v>0.2231176743</v>
      </c>
      <c r="V82" s="33"/>
      <c r="W82" s="44">
        <f t="shared" si="13"/>
        <v>0.0254705505</v>
      </c>
      <c r="X82" s="44">
        <f t="shared" si="14"/>
        <v>0.03971308034</v>
      </c>
      <c r="Y82" s="33">
        <f t="shared" si="15"/>
        <v>1.559176365</v>
      </c>
      <c r="Z82" s="43">
        <v>1.0</v>
      </c>
      <c r="AA82" s="33">
        <f t="shared" si="16"/>
        <v>2.559176365</v>
      </c>
      <c r="AB82" s="33">
        <f t="shared" si="17"/>
        <v>0.6092492828</v>
      </c>
      <c r="AC82" s="33">
        <f t="shared" si="18"/>
        <v>0.3907507172</v>
      </c>
      <c r="AD82" s="33">
        <f t="shared" si="19"/>
        <v>-0.01511611868</v>
      </c>
      <c r="AE82" s="34">
        <f t="shared" si="23"/>
        <v>1</v>
      </c>
      <c r="AF82" s="34">
        <f t="shared" si="24"/>
        <v>0</v>
      </c>
      <c r="AG82" s="34">
        <f t="shared" si="25"/>
        <v>0</v>
      </c>
      <c r="AH82" s="34">
        <f t="shared" si="26"/>
        <v>4</v>
      </c>
      <c r="AI82" s="34">
        <f t="shared" si="28"/>
        <v>0</v>
      </c>
      <c r="AJ82" s="34">
        <f t="shared" si="29"/>
        <v>1</v>
      </c>
      <c r="AK82" s="34">
        <f t="shared" si="27"/>
        <v>-0.01511611868</v>
      </c>
      <c r="AL82" s="36">
        <f t="shared" si="34"/>
        <v>0</v>
      </c>
      <c r="AM82" s="36">
        <f t="shared" si="35"/>
        <v>0</v>
      </c>
      <c r="AN82" s="46">
        <f t="shared" si="36"/>
        <v>0</v>
      </c>
      <c r="AO82" s="36">
        <f t="shared" si="37"/>
        <v>0</v>
      </c>
      <c r="AP82" s="36">
        <f t="shared" si="39"/>
        <v>0</v>
      </c>
      <c r="AQ82" s="36">
        <f t="shared" si="40"/>
        <v>0</v>
      </c>
      <c r="AR82" s="36">
        <f t="shared" si="38"/>
        <v>0</v>
      </c>
      <c r="AS82" s="38"/>
      <c r="AT82" s="38"/>
      <c r="AU82" s="38"/>
      <c r="AV82" s="38"/>
      <c r="AW82" s="38"/>
      <c r="AX82" s="38"/>
      <c r="AY82" s="38"/>
      <c r="AZ82" s="12">
        <f t="shared" si="30"/>
        <v>98.25407079</v>
      </c>
      <c r="BA82" s="12">
        <f t="shared" si="41"/>
        <v>100</v>
      </c>
    </row>
    <row r="83" ht="14.25" customHeight="1">
      <c r="A83" s="7">
        <v>36603.0</v>
      </c>
      <c r="B83" s="21" t="s">
        <v>90</v>
      </c>
      <c r="C83" s="8">
        <v>19.447914</v>
      </c>
      <c r="D83" s="33">
        <f t="shared" si="5"/>
        <v>-0.01739155917</v>
      </c>
      <c r="E83" s="33">
        <f t="shared" si="7"/>
        <v>-0.05201366826</v>
      </c>
      <c r="F83" s="33">
        <f t="shared" si="9"/>
        <v>-0.03911593136</v>
      </c>
      <c r="G83" s="33">
        <f t="shared" si="11"/>
        <v>0.05410399111</v>
      </c>
      <c r="H83" s="33">
        <f t="shared" si="20"/>
        <v>-1.068288134</v>
      </c>
      <c r="I83" s="45">
        <f t="shared" si="31"/>
        <v>-0.6219999344</v>
      </c>
      <c r="J83" s="33"/>
      <c r="K83" s="21" t="s">
        <v>91</v>
      </c>
      <c r="L83" s="8">
        <v>12.742206</v>
      </c>
      <c r="M83" s="33">
        <f t="shared" si="6"/>
        <v>0.01156830564</v>
      </c>
      <c r="N83" s="33">
        <f t="shared" si="8"/>
        <v>0.01417570585</v>
      </c>
      <c r="O83" s="33">
        <f t="shared" si="10"/>
        <v>0.0328085267</v>
      </c>
      <c r="P83" s="33">
        <f t="shared" si="12"/>
        <v>0.04515253345</v>
      </c>
      <c r="Q83" s="45">
        <f t="shared" si="21"/>
        <v>0.575102226</v>
      </c>
      <c r="R83" s="45">
        <f t="shared" si="32"/>
        <v>1.284047991</v>
      </c>
      <c r="S83" s="33"/>
      <c r="T83" s="33">
        <f t="shared" si="22"/>
        <v>-1.64339036</v>
      </c>
      <c r="U83" s="33">
        <f t="shared" si="33"/>
        <v>-1.906047925</v>
      </c>
      <c r="V83" s="33"/>
      <c r="W83" s="44">
        <f t="shared" si="13"/>
        <v>0.02516588824</v>
      </c>
      <c r="X83" s="44">
        <f t="shared" si="14"/>
        <v>0.0381288013</v>
      </c>
      <c r="Y83" s="33">
        <f t="shared" si="15"/>
        <v>1.51509857</v>
      </c>
      <c r="Z83" s="43">
        <v>1.0</v>
      </c>
      <c r="AA83" s="33">
        <f t="shared" si="16"/>
        <v>2.51509857</v>
      </c>
      <c r="AB83" s="33">
        <f t="shared" si="17"/>
        <v>0.602401269</v>
      </c>
      <c r="AC83" s="33">
        <f t="shared" si="18"/>
        <v>0.397598731</v>
      </c>
      <c r="AD83" s="33">
        <f t="shared" si="19"/>
        <v>0.02996519454</v>
      </c>
      <c r="AE83" s="34">
        <f t="shared" si="23"/>
        <v>1</v>
      </c>
      <c r="AF83" s="34">
        <f t="shared" si="24"/>
        <v>0</v>
      </c>
      <c r="AG83" s="34">
        <f t="shared" si="25"/>
        <v>0</v>
      </c>
      <c r="AH83" s="34">
        <f t="shared" si="26"/>
        <v>5</v>
      </c>
      <c r="AI83" s="34">
        <f t="shared" si="28"/>
        <v>0</v>
      </c>
      <c r="AJ83" s="34">
        <f t="shared" si="29"/>
        <v>1</v>
      </c>
      <c r="AK83" s="34">
        <f t="shared" si="27"/>
        <v>0.02996519454</v>
      </c>
      <c r="AL83" s="36">
        <f t="shared" si="34"/>
        <v>1</v>
      </c>
      <c r="AM83" s="36">
        <f t="shared" si="35"/>
        <v>0</v>
      </c>
      <c r="AN83" s="46">
        <f t="shared" si="36"/>
        <v>0</v>
      </c>
      <c r="AO83" s="36">
        <f t="shared" si="37"/>
        <v>1</v>
      </c>
      <c r="AP83" s="36">
        <f t="shared" si="39"/>
        <v>0</v>
      </c>
      <c r="AQ83" s="36">
        <f t="shared" si="40"/>
        <v>1</v>
      </c>
      <c r="AR83" s="36">
        <f t="shared" si="38"/>
        <v>0.02996519454</v>
      </c>
      <c r="AS83" s="38"/>
      <c r="AT83" s="38"/>
      <c r="AU83" s="38"/>
      <c r="AV83" s="38"/>
      <c r="AW83" s="38"/>
      <c r="AX83" s="38"/>
      <c r="AY83" s="38"/>
      <c r="AZ83" s="12">
        <f t="shared" si="30"/>
        <v>101.1982731</v>
      </c>
      <c r="BA83" s="12">
        <f t="shared" si="41"/>
        <v>102.9965195</v>
      </c>
    </row>
    <row r="84" ht="14.25" customHeight="1">
      <c r="A84" s="7">
        <v>36604.0</v>
      </c>
      <c r="B84" s="21" t="s">
        <v>90</v>
      </c>
      <c r="C84" s="8">
        <v>20.480551</v>
      </c>
      <c r="D84" s="33">
        <f t="shared" si="5"/>
        <v>0.05309757129</v>
      </c>
      <c r="E84" s="33">
        <f t="shared" si="7"/>
        <v>0.0205827261</v>
      </c>
      <c r="F84" s="33">
        <f t="shared" si="9"/>
        <v>0.01018702804</v>
      </c>
      <c r="G84" s="33">
        <f t="shared" si="11"/>
        <v>0.1100743529</v>
      </c>
      <c r="H84" s="33">
        <f t="shared" si="20"/>
        <v>0.3474643564</v>
      </c>
      <c r="I84" s="45">
        <f t="shared" si="31"/>
        <v>0.0719193134</v>
      </c>
      <c r="J84" s="33"/>
      <c r="K84" s="21" t="s">
        <v>91</v>
      </c>
      <c r="L84" s="8">
        <v>12.80697</v>
      </c>
      <c r="M84" s="33">
        <f t="shared" si="6"/>
        <v>0.005082636397</v>
      </c>
      <c r="N84" s="33">
        <f t="shared" si="8"/>
        <v>0.04629645969</v>
      </c>
      <c r="O84" s="33">
        <f t="shared" si="10"/>
        <v>0.08060057131</v>
      </c>
      <c r="P84" s="33">
        <f t="shared" si="12"/>
        <v>0.05186139741</v>
      </c>
      <c r="Q84" s="45">
        <f t="shared" si="21"/>
        <v>1.067452802</v>
      </c>
      <c r="R84" s="45">
        <f t="shared" si="32"/>
        <v>2.212012971</v>
      </c>
      <c r="S84" s="33"/>
      <c r="T84" s="33">
        <f t="shared" si="22"/>
        <v>-0.7199884455</v>
      </c>
      <c r="U84" s="33">
        <f t="shared" si="33"/>
        <v>-2.140093657</v>
      </c>
      <c r="V84" s="33"/>
      <c r="W84" s="44">
        <f t="shared" si="13"/>
        <v>0.02753008148</v>
      </c>
      <c r="X84" s="44">
        <f t="shared" si="14"/>
        <v>0.03811825674</v>
      </c>
      <c r="Y84" s="33">
        <f t="shared" si="15"/>
        <v>1.384603847</v>
      </c>
      <c r="Z84" s="43">
        <v>1.0</v>
      </c>
      <c r="AA84" s="33">
        <f t="shared" si="16"/>
        <v>2.384603847</v>
      </c>
      <c r="AB84" s="33">
        <f t="shared" si="17"/>
        <v>0.5806431324</v>
      </c>
      <c r="AC84" s="33">
        <f t="shared" si="18"/>
        <v>0.4193568676</v>
      </c>
      <c r="AD84" s="33">
        <f t="shared" si="19"/>
        <v>0.009144133284</v>
      </c>
      <c r="AE84" s="34">
        <f t="shared" si="23"/>
        <v>0</v>
      </c>
      <c r="AF84" s="34">
        <f t="shared" si="24"/>
        <v>0</v>
      </c>
      <c r="AG84" s="34">
        <f t="shared" si="25"/>
        <v>0</v>
      </c>
      <c r="AH84" s="34">
        <f t="shared" si="26"/>
        <v>0</v>
      </c>
      <c r="AI84" s="34">
        <f t="shared" si="28"/>
        <v>1</v>
      </c>
      <c r="AJ84" s="34">
        <f t="shared" si="29"/>
        <v>0</v>
      </c>
      <c r="AK84" s="34">
        <f t="shared" si="27"/>
        <v>0</v>
      </c>
      <c r="AL84" s="36">
        <f t="shared" si="34"/>
        <v>1</v>
      </c>
      <c r="AM84" s="36">
        <f t="shared" si="35"/>
        <v>0</v>
      </c>
      <c r="AN84" s="46">
        <f t="shared" si="36"/>
        <v>0</v>
      </c>
      <c r="AO84" s="36">
        <f t="shared" si="37"/>
        <v>2</v>
      </c>
      <c r="AP84" s="36">
        <f t="shared" si="39"/>
        <v>0</v>
      </c>
      <c r="AQ84" s="36">
        <f t="shared" si="40"/>
        <v>1</v>
      </c>
      <c r="AR84" s="36">
        <f t="shared" si="38"/>
        <v>0.009144133284</v>
      </c>
      <c r="AS84" s="38"/>
      <c r="AT84" s="38"/>
      <c r="AU84" s="38"/>
      <c r="AV84" s="38"/>
      <c r="AW84" s="38"/>
      <c r="AX84" s="38"/>
      <c r="AY84" s="38"/>
      <c r="AZ84" s="12">
        <f t="shared" si="30"/>
        <v>101.1982731</v>
      </c>
      <c r="BA84" s="12">
        <f t="shared" si="41"/>
        <v>103.9383334</v>
      </c>
    </row>
    <row r="85" ht="14.25" customHeight="1">
      <c r="A85" s="7">
        <v>36605.0</v>
      </c>
      <c r="B85" s="21" t="s">
        <v>90</v>
      </c>
      <c r="C85" s="8">
        <v>20.859179</v>
      </c>
      <c r="D85" s="33">
        <f t="shared" si="5"/>
        <v>0.01848719793</v>
      </c>
      <c r="E85" s="33">
        <f t="shared" si="7"/>
        <v>0.03945044095</v>
      </c>
      <c r="F85" s="33">
        <f t="shared" si="9"/>
        <v>0.05208345943</v>
      </c>
      <c r="G85" s="33">
        <f t="shared" si="11"/>
        <v>0.1499050657</v>
      </c>
      <c r="H85" s="33">
        <f t="shared" si="20"/>
        <v>0.6978219417</v>
      </c>
      <c r="I85" s="45">
        <f t="shared" si="31"/>
        <v>0.6581339076</v>
      </c>
      <c r="J85" s="33"/>
      <c r="K85" s="21" t="s">
        <v>91</v>
      </c>
      <c r="L85" s="8">
        <v>12.855538</v>
      </c>
      <c r="M85" s="33">
        <f t="shared" si="6"/>
        <v>0.003792309969</v>
      </c>
      <c r="N85" s="33">
        <f t="shared" si="8"/>
        <v>0.05585038187</v>
      </c>
      <c r="O85" s="33">
        <f t="shared" si="10"/>
        <v>0.07442409351</v>
      </c>
      <c r="P85" s="33">
        <f t="shared" si="12"/>
        <v>0.05585038187</v>
      </c>
      <c r="Q85" s="45">
        <f t="shared" si="21"/>
        <v>1.182692564</v>
      </c>
      <c r="R85" s="45">
        <f t="shared" si="32"/>
        <v>2.044002739</v>
      </c>
      <c r="S85" s="33"/>
      <c r="T85" s="33">
        <f t="shared" si="22"/>
        <v>-0.4848706226</v>
      </c>
      <c r="U85" s="33">
        <f t="shared" si="33"/>
        <v>-1.385868832</v>
      </c>
      <c r="V85" s="33"/>
      <c r="W85" s="44">
        <f t="shared" si="13"/>
        <v>0.02714837041</v>
      </c>
      <c r="X85" s="44">
        <f t="shared" si="14"/>
        <v>0.0381107799</v>
      </c>
      <c r="Y85" s="33">
        <f t="shared" si="15"/>
        <v>1.403796225</v>
      </c>
      <c r="Z85" s="43">
        <v>1.0</v>
      </c>
      <c r="AA85" s="33">
        <f t="shared" si="16"/>
        <v>2.403796225</v>
      </c>
      <c r="AB85" s="33">
        <f t="shared" si="17"/>
        <v>0.5839913594</v>
      </c>
      <c r="AC85" s="33">
        <f t="shared" si="18"/>
        <v>0.4160086406</v>
      </c>
      <c r="AD85" s="33">
        <f t="shared" si="19"/>
        <v>-0.01408080589</v>
      </c>
      <c r="AE85" s="34">
        <f t="shared" si="23"/>
        <v>0</v>
      </c>
      <c r="AF85" s="34">
        <f t="shared" si="24"/>
        <v>0</v>
      </c>
      <c r="AG85" s="34">
        <f t="shared" si="25"/>
        <v>0</v>
      </c>
      <c r="AH85" s="34">
        <f t="shared" si="26"/>
        <v>0</v>
      </c>
      <c r="AI85" s="34">
        <f t="shared" si="28"/>
        <v>0</v>
      </c>
      <c r="AJ85" s="34">
        <f t="shared" si="29"/>
        <v>0</v>
      </c>
      <c r="AK85" s="34">
        <f t="shared" si="27"/>
        <v>0</v>
      </c>
      <c r="AL85" s="36">
        <f t="shared" si="34"/>
        <v>1</v>
      </c>
      <c r="AM85" s="36">
        <f t="shared" si="35"/>
        <v>0</v>
      </c>
      <c r="AN85" s="46">
        <f t="shared" si="36"/>
        <v>0</v>
      </c>
      <c r="AO85" s="36">
        <f t="shared" si="37"/>
        <v>3</v>
      </c>
      <c r="AP85" s="36">
        <f t="shared" si="39"/>
        <v>0</v>
      </c>
      <c r="AQ85" s="36">
        <f t="shared" si="40"/>
        <v>1</v>
      </c>
      <c r="AR85" s="36">
        <f t="shared" si="38"/>
        <v>-0.01408080589</v>
      </c>
      <c r="AS85" s="38"/>
      <c r="AT85" s="38"/>
      <c r="AU85" s="38"/>
      <c r="AV85" s="38"/>
      <c r="AW85" s="38"/>
      <c r="AX85" s="38"/>
      <c r="AY85" s="38"/>
      <c r="AZ85" s="12">
        <f t="shared" si="30"/>
        <v>101.1982731</v>
      </c>
      <c r="BA85" s="12">
        <f t="shared" si="41"/>
        <v>102.4747979</v>
      </c>
    </row>
    <row r="86" ht="14.25" customHeight="1">
      <c r="A86" s="7">
        <v>36606.0</v>
      </c>
      <c r="B86" s="21" t="s">
        <v>90</v>
      </c>
      <c r="C86" s="8">
        <v>20.618242</v>
      </c>
      <c r="D86" s="33">
        <f t="shared" si="5"/>
        <v>-0.01155064636</v>
      </c>
      <c r="E86" s="33">
        <f t="shared" si="7"/>
        <v>0.02218483917</v>
      </c>
      <c r="F86" s="33">
        <f t="shared" si="9"/>
        <v>0.03275872424</v>
      </c>
      <c r="G86" s="33">
        <f t="shared" si="11"/>
        <v>0.1569294875</v>
      </c>
      <c r="H86" s="33">
        <f t="shared" si="20"/>
        <v>0.3251278501</v>
      </c>
      <c r="I86" s="45">
        <f t="shared" si="31"/>
        <v>0.351748969</v>
      </c>
      <c r="J86" s="33"/>
      <c r="K86" s="21" t="s">
        <v>91</v>
      </c>
      <c r="L86" s="8">
        <v>13.082215</v>
      </c>
      <c r="M86" s="33">
        <f t="shared" si="6"/>
        <v>0.01763263428</v>
      </c>
      <c r="N86" s="33">
        <f t="shared" si="8"/>
        <v>0.04123765003</v>
      </c>
      <c r="O86" s="33">
        <f t="shared" si="10"/>
        <v>0.1222221555</v>
      </c>
      <c r="P86" s="33">
        <f t="shared" si="12"/>
        <v>0.1160219802</v>
      </c>
      <c r="Q86" s="45">
        <f t="shared" si="21"/>
        <v>0.9218482601</v>
      </c>
      <c r="R86" s="45">
        <f t="shared" si="32"/>
        <v>2.735800477</v>
      </c>
      <c r="S86" s="33"/>
      <c r="T86" s="33">
        <f t="shared" si="22"/>
        <v>-0.59672041</v>
      </c>
      <c r="U86" s="33">
        <f t="shared" si="33"/>
        <v>-2.384051508</v>
      </c>
      <c r="V86" s="33"/>
      <c r="W86" s="44">
        <f t="shared" si="13"/>
        <v>0.02689057924</v>
      </c>
      <c r="X86" s="44">
        <f t="shared" si="14"/>
        <v>0.03698865819</v>
      </c>
      <c r="Y86" s="33">
        <f t="shared" si="15"/>
        <v>1.375524784</v>
      </c>
      <c r="Z86" s="43">
        <v>1.0</v>
      </c>
      <c r="AA86" s="33">
        <f t="shared" si="16"/>
        <v>2.375524784</v>
      </c>
      <c r="AB86" s="33">
        <f t="shared" si="17"/>
        <v>0.5790403843</v>
      </c>
      <c r="AC86" s="33">
        <f t="shared" si="18"/>
        <v>0.4209596157</v>
      </c>
      <c r="AD86" s="33">
        <f t="shared" si="19"/>
        <v>0.01368993233</v>
      </c>
      <c r="AE86" s="34">
        <f t="shared" si="23"/>
        <v>0</v>
      </c>
      <c r="AF86" s="34">
        <f t="shared" si="24"/>
        <v>0</v>
      </c>
      <c r="AG86" s="34">
        <f t="shared" si="25"/>
        <v>0</v>
      </c>
      <c r="AH86" s="34">
        <f t="shared" si="26"/>
        <v>0</v>
      </c>
      <c r="AI86" s="34">
        <f t="shared" si="28"/>
        <v>0</v>
      </c>
      <c r="AJ86" s="34">
        <f t="shared" si="29"/>
        <v>0</v>
      </c>
      <c r="AK86" s="34">
        <f t="shared" si="27"/>
        <v>0</v>
      </c>
      <c r="AL86" s="36">
        <f t="shared" si="34"/>
        <v>1</v>
      </c>
      <c r="AM86" s="36">
        <f t="shared" si="35"/>
        <v>0</v>
      </c>
      <c r="AN86" s="46">
        <f t="shared" si="36"/>
        <v>0</v>
      </c>
      <c r="AO86" s="36">
        <f t="shared" si="37"/>
        <v>4</v>
      </c>
      <c r="AP86" s="36">
        <f t="shared" si="39"/>
        <v>0</v>
      </c>
      <c r="AQ86" s="36">
        <f t="shared" si="40"/>
        <v>1</v>
      </c>
      <c r="AR86" s="36">
        <f t="shared" si="38"/>
        <v>0.01368993233</v>
      </c>
      <c r="AS86" s="38"/>
      <c r="AT86" s="38"/>
      <c r="AU86" s="38"/>
      <c r="AV86" s="38"/>
      <c r="AW86" s="38"/>
      <c r="AX86" s="38"/>
      <c r="AY86" s="38"/>
      <c r="AZ86" s="12">
        <f t="shared" si="30"/>
        <v>101.1982731</v>
      </c>
      <c r="BA86" s="12">
        <f t="shared" si="41"/>
        <v>103.8776709</v>
      </c>
    </row>
    <row r="87" ht="14.25" customHeight="1">
      <c r="A87" s="7">
        <v>36607.0</v>
      </c>
      <c r="B87" s="21" t="s">
        <v>90</v>
      </c>
      <c r="C87" s="8">
        <v>20.790337</v>
      </c>
      <c r="D87" s="33">
        <f t="shared" si="5"/>
        <v>0.008346734896</v>
      </c>
      <c r="E87" s="33">
        <f t="shared" si="7"/>
        <v>0.05043454141</v>
      </c>
      <c r="F87" s="33">
        <f t="shared" si="9"/>
        <v>0.01854944938</v>
      </c>
      <c r="G87" s="33">
        <f t="shared" si="11"/>
        <v>0.1615379832</v>
      </c>
      <c r="H87" s="33">
        <f t="shared" si="20"/>
        <v>0.8802148529</v>
      </c>
      <c r="I87" s="45">
        <f t="shared" si="31"/>
        <v>0.120014947</v>
      </c>
      <c r="J87" s="45"/>
      <c r="K87" s="21" t="s">
        <v>91</v>
      </c>
      <c r="L87" s="8">
        <v>12.80697</v>
      </c>
      <c r="M87" s="33">
        <f t="shared" si="6"/>
        <v>-0.02103963281</v>
      </c>
      <c r="N87" s="33">
        <f t="shared" si="8"/>
        <v>0.01670973953</v>
      </c>
      <c r="O87" s="33">
        <f t="shared" si="10"/>
        <v>0.04768229506</v>
      </c>
      <c r="P87" s="33">
        <f t="shared" si="12"/>
        <v>0.1016714271</v>
      </c>
      <c r="Q87" s="45">
        <f t="shared" si="21"/>
        <v>0.5149976391</v>
      </c>
      <c r="R87" s="45">
        <f t="shared" si="32"/>
        <v>1.374273972</v>
      </c>
      <c r="S87" s="45"/>
      <c r="T87" s="33">
        <f t="shared" si="22"/>
        <v>0.3652172139</v>
      </c>
      <c r="U87" s="33">
        <f t="shared" si="33"/>
        <v>-1.254259025</v>
      </c>
      <c r="V87" s="33">
        <f t="shared" ref="V87:V3652" si="42">J87-S87</f>
        <v>0</v>
      </c>
      <c r="W87" s="44">
        <f t="shared" si="13"/>
        <v>0.02687958395</v>
      </c>
      <c r="X87" s="44">
        <f t="shared" si="14"/>
        <v>0.03735890419</v>
      </c>
      <c r="Y87" s="33">
        <f t="shared" si="15"/>
        <v>1.389861698</v>
      </c>
      <c r="Z87" s="43">
        <v>1.0</v>
      </c>
      <c r="AA87" s="33">
        <f t="shared" si="16"/>
        <v>2.389861698</v>
      </c>
      <c r="AB87" s="33">
        <f t="shared" si="17"/>
        <v>0.5815657447</v>
      </c>
      <c r="AC87" s="33">
        <f t="shared" si="18"/>
        <v>0.4184342553</v>
      </c>
      <c r="AD87" s="33">
        <f t="shared" si="19"/>
        <v>0.005237011853</v>
      </c>
      <c r="AE87" s="34">
        <f t="shared" si="23"/>
        <v>0</v>
      </c>
      <c r="AF87" s="34">
        <f t="shared" si="24"/>
        <v>0</v>
      </c>
      <c r="AG87" s="34">
        <f t="shared" si="25"/>
        <v>0</v>
      </c>
      <c r="AH87" s="34">
        <f t="shared" si="26"/>
        <v>0</v>
      </c>
      <c r="AI87" s="34">
        <f t="shared" si="28"/>
        <v>0</v>
      </c>
      <c r="AJ87" s="34">
        <f t="shared" si="29"/>
        <v>0</v>
      </c>
      <c r="AK87" s="34">
        <f t="shared" si="27"/>
        <v>0</v>
      </c>
      <c r="AL87" s="36">
        <f t="shared" si="34"/>
        <v>1</v>
      </c>
      <c r="AM87" s="36">
        <f t="shared" si="35"/>
        <v>0</v>
      </c>
      <c r="AN87" s="46">
        <f t="shared" si="36"/>
        <v>0</v>
      </c>
      <c r="AO87" s="36">
        <f t="shared" si="37"/>
        <v>5</v>
      </c>
      <c r="AP87" s="36">
        <f t="shared" si="39"/>
        <v>0</v>
      </c>
      <c r="AQ87" s="36">
        <f t="shared" si="40"/>
        <v>1</v>
      </c>
      <c r="AR87" s="36">
        <f t="shared" si="38"/>
        <v>0.005237011853</v>
      </c>
      <c r="AS87" s="38"/>
      <c r="AT87" s="38"/>
      <c r="AU87" s="38"/>
      <c r="AV87" s="38"/>
      <c r="AW87" s="38"/>
      <c r="AX87" s="38"/>
      <c r="AY87" s="38"/>
      <c r="AZ87" s="12">
        <f t="shared" si="30"/>
        <v>101.1982731</v>
      </c>
      <c r="BA87" s="12">
        <f t="shared" si="41"/>
        <v>104.4216795</v>
      </c>
    </row>
    <row r="88" ht="14.25" customHeight="1">
      <c r="A88" s="7">
        <v>36608.0</v>
      </c>
      <c r="B88" s="21" t="s">
        <v>90</v>
      </c>
      <c r="C88" s="8">
        <v>20.618242</v>
      </c>
      <c r="D88" s="33">
        <f t="shared" si="5"/>
        <v>-0.0082776436</v>
      </c>
      <c r="E88" s="33">
        <f t="shared" si="7"/>
        <v>0.0601775594</v>
      </c>
      <c r="F88" s="33">
        <f t="shared" si="9"/>
        <v>0.005033835531</v>
      </c>
      <c r="G88" s="33">
        <f t="shared" si="11"/>
        <v>0.1259405846</v>
      </c>
      <c r="H88" s="33">
        <f t="shared" si="20"/>
        <v>1.051967351</v>
      </c>
      <c r="I88" s="45">
        <f t="shared" si="31"/>
        <v>-0.09869193701</v>
      </c>
      <c r="J88" s="45">
        <f t="shared" ref="J88:J3652" si="43">(G88 - AVERAGE(G28:G87)) / _xlfn.STDEV.S(G28:G87)</f>
        <v>1.192464621</v>
      </c>
      <c r="K88" s="21" t="s">
        <v>91</v>
      </c>
      <c r="L88" s="8">
        <v>12.49934</v>
      </c>
      <c r="M88" s="33">
        <f t="shared" si="6"/>
        <v>-0.02402051383</v>
      </c>
      <c r="N88" s="33">
        <f t="shared" si="8"/>
        <v>-0.01905996497</v>
      </c>
      <c r="O88" s="33">
        <f t="shared" si="10"/>
        <v>-0.00515444758</v>
      </c>
      <c r="P88" s="33">
        <f t="shared" si="12"/>
        <v>0.02933292575</v>
      </c>
      <c r="Q88" s="45">
        <f t="shared" si="21"/>
        <v>-0.07919576597</v>
      </c>
      <c r="R88" s="45">
        <f t="shared" si="32"/>
        <v>0.5166065673</v>
      </c>
      <c r="S88" s="45">
        <f t="shared" ref="S88:S3652" si="44">(P88 - AVERAGE(P28:P87)) / _xlfn.STDEV.S(P28:P87)</f>
        <v>1.087066324</v>
      </c>
      <c r="T88" s="33">
        <f t="shared" si="22"/>
        <v>1.131163117</v>
      </c>
      <c r="U88" s="33">
        <f t="shared" si="33"/>
        <v>-0.6152985043</v>
      </c>
      <c r="V88" s="33">
        <f t="shared" si="42"/>
        <v>0.1053982973</v>
      </c>
      <c r="W88" s="44">
        <f t="shared" si="13"/>
        <v>0.0268591385</v>
      </c>
      <c r="X88" s="44">
        <f t="shared" si="14"/>
        <v>0.03672896225</v>
      </c>
      <c r="Y88" s="33">
        <f t="shared" si="15"/>
        <v>1.367466133</v>
      </c>
      <c r="Z88" s="43">
        <v>1.0</v>
      </c>
      <c r="AA88" s="33">
        <f t="shared" si="16"/>
        <v>2.367466133</v>
      </c>
      <c r="AB88" s="33">
        <f t="shared" si="17"/>
        <v>0.577607474</v>
      </c>
      <c r="AC88" s="33">
        <f t="shared" si="18"/>
        <v>0.422392526</v>
      </c>
      <c r="AD88" s="33">
        <f t="shared" si="19"/>
        <v>-0.002817515494</v>
      </c>
      <c r="AE88" s="34">
        <f t="shared" si="23"/>
        <v>-1</v>
      </c>
      <c r="AF88" s="34">
        <f t="shared" si="24"/>
        <v>0</v>
      </c>
      <c r="AG88" s="34">
        <f t="shared" si="25"/>
        <v>0</v>
      </c>
      <c r="AH88" s="34">
        <f t="shared" si="26"/>
        <v>1</v>
      </c>
      <c r="AI88" s="34">
        <f t="shared" si="28"/>
        <v>0</v>
      </c>
      <c r="AJ88" s="34">
        <f t="shared" si="29"/>
        <v>-1</v>
      </c>
      <c r="AK88" s="34">
        <f t="shared" si="27"/>
        <v>0.002817515494</v>
      </c>
      <c r="AL88" s="36">
        <f t="shared" si="34"/>
        <v>0</v>
      </c>
      <c r="AM88" s="36">
        <f t="shared" si="35"/>
        <v>0</v>
      </c>
      <c r="AN88" s="46">
        <f t="shared" si="36"/>
        <v>0</v>
      </c>
      <c r="AO88" s="36">
        <f t="shared" si="37"/>
        <v>0</v>
      </c>
      <c r="AP88" s="36">
        <f t="shared" si="39"/>
        <v>1</v>
      </c>
      <c r="AQ88" s="36">
        <f t="shared" si="40"/>
        <v>0</v>
      </c>
      <c r="AR88" s="36">
        <f t="shared" si="38"/>
        <v>0</v>
      </c>
      <c r="AS88" s="38">
        <f t="shared" ref="AS88:AS3652" si="45">IF(V88 &lt;= $B$1, 1, IF(V88 &gt;= $B$3, -1, 0))</f>
        <v>0</v>
      </c>
      <c r="AT88" s="38">
        <f t="shared" ref="AT88:AT3652" si="46">IF(AND(AX87=1, V88 &gt;= $B$2), 1, 0)
</f>
        <v>0</v>
      </c>
      <c r="AU88" s="38">
        <f t="shared" ref="AU88:AU3652" si="47">IF(AND(AX87 = -1, V88 &lt;= $B$4), 1, 0)</f>
        <v>0</v>
      </c>
      <c r="AV88" s="38">
        <f t="shared" ref="AV88:AV3652" si="48">IF(OR(AND(AX87=0, AS88&lt;&gt;0), (AX87 * AS88 = -1), AND(AV87 &gt;= $B$5, AS88&lt;&gt;0)), 1, IF(OR(AND(AX87=0, AS88=0), AT88=1, AU88=1, AV87 &gt;= $B$5), 0, AV87 + 1))</f>
        <v>0</v>
      </c>
      <c r="AW88" s="38"/>
      <c r="AX88" s="38">
        <f>AS88
</f>
        <v>0</v>
      </c>
      <c r="AY88" s="38">
        <f t="shared" ref="AY88:AY3652" si="49">AX88 * AD88</f>
        <v>0</v>
      </c>
      <c r="AZ88" s="12">
        <f t="shared" si="30"/>
        <v>101.4834008</v>
      </c>
      <c r="BA88" s="12">
        <f t="shared" si="41"/>
        <v>104.4216795</v>
      </c>
      <c r="BB88" s="11">
        <v>100.0</v>
      </c>
      <c r="BC88" s="12">
        <f t="shared" ref="BC88:BC3652" si="50">(AK88 + AR88 + AY88) / 3</f>
        <v>0.0009391718313</v>
      </c>
      <c r="BD88" s="11">
        <v>100.0</v>
      </c>
    </row>
    <row r="89" ht="14.25" customHeight="1">
      <c r="A89" s="7">
        <v>36609.0</v>
      </c>
      <c r="B89" s="21" t="s">
        <v>90</v>
      </c>
      <c r="C89" s="8">
        <v>20.205179</v>
      </c>
      <c r="D89" s="33">
        <f t="shared" si="5"/>
        <v>-0.02003386128</v>
      </c>
      <c r="E89" s="33">
        <f t="shared" si="7"/>
        <v>-0.01344553669</v>
      </c>
      <c r="F89" s="33">
        <f t="shared" si="9"/>
        <v>0.006860443602</v>
      </c>
      <c r="G89" s="33">
        <f t="shared" si="11"/>
        <v>0.02086935565</v>
      </c>
      <c r="H89" s="33">
        <f t="shared" si="20"/>
        <v>-0.483904059</v>
      </c>
      <c r="I89" s="45">
        <f t="shared" si="31"/>
        <v>-0.08907687724</v>
      </c>
      <c r="J89" s="45">
        <f t="shared" si="43"/>
        <v>0.05475338391</v>
      </c>
      <c r="K89" s="21" t="s">
        <v>91</v>
      </c>
      <c r="L89" s="8">
        <v>12.240288</v>
      </c>
      <c r="M89" s="33">
        <f t="shared" si="6"/>
        <v>-0.02072525429</v>
      </c>
      <c r="N89" s="33">
        <f t="shared" si="8"/>
        <v>-0.04424793687</v>
      </c>
      <c r="O89" s="33">
        <f t="shared" si="10"/>
        <v>0</v>
      </c>
      <c r="P89" s="33">
        <f t="shared" si="12"/>
        <v>-0.02702741373</v>
      </c>
      <c r="Q89" s="45">
        <f t="shared" si="21"/>
        <v>-0.5182858812</v>
      </c>
      <c r="R89" s="45">
        <f t="shared" si="32"/>
        <v>0.5739701538</v>
      </c>
      <c r="S89" s="45">
        <f t="shared" si="44"/>
        <v>0.4700413656</v>
      </c>
      <c r="T89" s="33">
        <f t="shared" si="22"/>
        <v>0.03438182219</v>
      </c>
      <c r="U89" s="33">
        <f t="shared" si="33"/>
        <v>-0.663047031</v>
      </c>
      <c r="V89" s="33">
        <f t="shared" si="42"/>
        <v>-0.4152879817</v>
      </c>
      <c r="W89" s="44">
        <f t="shared" si="13"/>
        <v>0.02094330848</v>
      </c>
      <c r="X89" s="44">
        <f t="shared" si="14"/>
        <v>0.03615874037</v>
      </c>
      <c r="Y89" s="33">
        <f t="shared" si="15"/>
        <v>1.726505648</v>
      </c>
      <c r="Z89" s="43">
        <v>1.0</v>
      </c>
      <c r="AA89" s="33">
        <f t="shared" si="16"/>
        <v>2.726505648</v>
      </c>
      <c r="AB89" s="33">
        <f t="shared" si="17"/>
        <v>0.6332301747</v>
      </c>
      <c r="AC89" s="33">
        <f t="shared" si="18"/>
        <v>0.3667698253</v>
      </c>
      <c r="AD89" s="33">
        <f t="shared" si="19"/>
        <v>0.01315617201</v>
      </c>
      <c r="AE89" s="34">
        <f t="shared" si="23"/>
        <v>0</v>
      </c>
      <c r="AF89" s="34">
        <f t="shared" si="24"/>
        <v>0</v>
      </c>
      <c r="AG89" s="34">
        <f t="shared" si="25"/>
        <v>0</v>
      </c>
      <c r="AH89" s="34">
        <f t="shared" si="26"/>
        <v>2</v>
      </c>
      <c r="AI89" s="34">
        <f t="shared" si="28"/>
        <v>0</v>
      </c>
      <c r="AJ89" s="34">
        <f t="shared" si="29"/>
        <v>-1</v>
      </c>
      <c r="AK89" s="34">
        <f t="shared" si="27"/>
        <v>-0.01315617201</v>
      </c>
      <c r="AL89" s="36">
        <f t="shared" si="34"/>
        <v>0</v>
      </c>
      <c r="AM89" s="36">
        <f t="shared" si="35"/>
        <v>0</v>
      </c>
      <c r="AN89" s="46">
        <f t="shared" si="36"/>
        <v>0</v>
      </c>
      <c r="AO89" s="36">
        <f t="shared" si="37"/>
        <v>0</v>
      </c>
      <c r="AP89" s="36">
        <f t="shared" si="39"/>
        <v>0</v>
      </c>
      <c r="AQ89" s="36">
        <f t="shared" si="40"/>
        <v>0</v>
      </c>
      <c r="AR89" s="36">
        <f t="shared" si="38"/>
        <v>0</v>
      </c>
      <c r="AS89" s="38">
        <f t="shared" si="45"/>
        <v>0</v>
      </c>
      <c r="AT89" s="38">
        <f t="shared" si="46"/>
        <v>0</v>
      </c>
      <c r="AU89" s="38">
        <f t="shared" si="47"/>
        <v>0</v>
      </c>
      <c r="AV89" s="38">
        <f t="shared" si="48"/>
        <v>0</v>
      </c>
      <c r="AW89" s="38">
        <f t="shared" ref="AW89:AW3652" si="51">IF(AV88 &gt;= $B$5, 1, 0)</f>
        <v>0</v>
      </c>
      <c r="AX89" s="38">
        <f t="shared" ref="AX89:AX3652" si="52">IF(AND(AS89=0, AT89=0, AU89=0, AW89=0), AX88, AS89)
</f>
        <v>0</v>
      </c>
      <c r="AY89" s="38">
        <f t="shared" si="49"/>
        <v>0</v>
      </c>
      <c r="AZ89" s="12">
        <f t="shared" si="30"/>
        <v>100.1482678</v>
      </c>
      <c r="BA89" s="12">
        <f t="shared" si="41"/>
        <v>104.4216795</v>
      </c>
      <c r="BB89" s="12">
        <f t="shared" ref="BB89:BB3652" si="53">BB88 * (1 + AY89)</f>
        <v>100</v>
      </c>
      <c r="BC89" s="12">
        <f t="shared" si="50"/>
        <v>-0.004385390671</v>
      </c>
      <c r="BD89" s="12">
        <f t="shared" ref="BD89:BD3652" si="54">BD88 * (1 + BC89)</f>
        <v>99.56146093</v>
      </c>
    </row>
    <row r="90" ht="14.25" customHeight="1">
      <c r="A90" s="7">
        <v>36610.0</v>
      </c>
      <c r="B90" s="21" t="s">
        <v>90</v>
      </c>
      <c r="C90" s="8">
        <v>20.377291</v>
      </c>
      <c r="D90" s="33">
        <f t="shared" si="5"/>
        <v>0.008518212088</v>
      </c>
      <c r="E90" s="33">
        <f t="shared" si="7"/>
        <v>-0.02310196389</v>
      </c>
      <c r="F90" s="33">
        <f t="shared" si="9"/>
        <v>0.0154370944</v>
      </c>
      <c r="G90" s="33">
        <f t="shared" si="11"/>
        <v>0.06093232008</v>
      </c>
      <c r="H90" s="33">
        <f t="shared" si="20"/>
        <v>-0.6881411855</v>
      </c>
      <c r="I90" s="45">
        <f t="shared" si="31"/>
        <v>0.01479092891</v>
      </c>
      <c r="J90" s="45">
        <f t="shared" si="43"/>
        <v>0.459534589</v>
      </c>
      <c r="K90" s="21" t="s">
        <v>91</v>
      </c>
      <c r="L90" s="8">
        <v>11.981239</v>
      </c>
      <c r="M90" s="33">
        <f t="shared" si="6"/>
        <v>-0.02116363602</v>
      </c>
      <c r="N90" s="33">
        <f t="shared" si="8"/>
        <v>-0.06800952243</v>
      </c>
      <c r="O90" s="33">
        <f t="shared" si="10"/>
        <v>-0.01595749836</v>
      </c>
      <c r="P90" s="33">
        <f t="shared" si="12"/>
        <v>-0.01464693467</v>
      </c>
      <c r="Q90" s="45">
        <f t="shared" si="21"/>
        <v>-0.9388856211</v>
      </c>
      <c r="R90" s="45">
        <f t="shared" si="32"/>
        <v>0.2977918856</v>
      </c>
      <c r="S90" s="45">
        <f t="shared" si="44"/>
        <v>0.6122817376</v>
      </c>
      <c r="T90" s="33">
        <f t="shared" si="22"/>
        <v>0.2507444356</v>
      </c>
      <c r="U90" s="33">
        <f t="shared" si="33"/>
        <v>-0.2830009566</v>
      </c>
      <c r="V90" s="33">
        <f t="shared" si="42"/>
        <v>-0.1527471486</v>
      </c>
      <c r="W90" s="44">
        <f t="shared" si="13"/>
        <v>0.01968880569</v>
      </c>
      <c r="X90" s="44">
        <f t="shared" si="14"/>
        <v>0.03567431905</v>
      </c>
      <c r="Y90" s="33">
        <f t="shared" si="15"/>
        <v>1.811908737</v>
      </c>
      <c r="Z90" s="43">
        <v>1.0</v>
      </c>
      <c r="AA90" s="33">
        <f t="shared" si="16"/>
        <v>2.811908737</v>
      </c>
      <c r="AB90" s="33">
        <f t="shared" si="17"/>
        <v>0.6443696814</v>
      </c>
      <c r="AC90" s="33">
        <f t="shared" si="18"/>
        <v>0.3556303186</v>
      </c>
      <c r="AD90" s="33">
        <f t="shared" si="19"/>
        <v>0.008707356965</v>
      </c>
      <c r="AE90" s="34">
        <f t="shared" si="23"/>
        <v>0</v>
      </c>
      <c r="AF90" s="34">
        <f t="shared" si="24"/>
        <v>0</v>
      </c>
      <c r="AG90" s="34">
        <f t="shared" si="25"/>
        <v>0</v>
      </c>
      <c r="AH90" s="34">
        <f t="shared" si="26"/>
        <v>3</v>
      </c>
      <c r="AI90" s="34">
        <f t="shared" si="28"/>
        <v>0</v>
      </c>
      <c r="AJ90" s="34">
        <f t="shared" si="29"/>
        <v>-1</v>
      </c>
      <c r="AK90" s="34">
        <f t="shared" si="27"/>
        <v>-0.008707356965</v>
      </c>
      <c r="AL90" s="36">
        <f t="shared" si="34"/>
        <v>0</v>
      </c>
      <c r="AM90" s="36">
        <f t="shared" si="35"/>
        <v>0</v>
      </c>
      <c r="AN90" s="46">
        <f t="shared" si="36"/>
        <v>0</v>
      </c>
      <c r="AO90" s="36">
        <f t="shared" si="37"/>
        <v>0</v>
      </c>
      <c r="AP90" s="36">
        <f t="shared" si="39"/>
        <v>0</v>
      </c>
      <c r="AQ90" s="36">
        <f t="shared" si="40"/>
        <v>0</v>
      </c>
      <c r="AR90" s="36">
        <f t="shared" si="38"/>
        <v>0</v>
      </c>
      <c r="AS90" s="38">
        <f t="shared" si="45"/>
        <v>0</v>
      </c>
      <c r="AT90" s="38">
        <f t="shared" si="46"/>
        <v>0</v>
      </c>
      <c r="AU90" s="38">
        <f t="shared" si="47"/>
        <v>0</v>
      </c>
      <c r="AV90" s="38">
        <f t="shared" si="48"/>
        <v>0</v>
      </c>
      <c r="AW90" s="38">
        <f t="shared" si="51"/>
        <v>0</v>
      </c>
      <c r="AX90" s="38">
        <f t="shared" si="52"/>
        <v>0</v>
      </c>
      <c r="AY90" s="38">
        <f t="shared" si="49"/>
        <v>0</v>
      </c>
      <c r="AZ90" s="12">
        <f t="shared" si="30"/>
        <v>99.27624105</v>
      </c>
      <c r="BA90" s="12">
        <f t="shared" si="41"/>
        <v>104.4216795</v>
      </c>
      <c r="BB90" s="12">
        <f t="shared" si="53"/>
        <v>100</v>
      </c>
      <c r="BC90" s="12">
        <f t="shared" si="50"/>
        <v>-0.002902452322</v>
      </c>
      <c r="BD90" s="12">
        <f t="shared" si="54"/>
        <v>99.27248854</v>
      </c>
    </row>
    <row r="91" ht="14.25" customHeight="1">
      <c r="A91" s="7">
        <v>36611.0</v>
      </c>
      <c r="B91" s="21" t="s">
        <v>90</v>
      </c>
      <c r="C91" s="8">
        <v>20.652649</v>
      </c>
      <c r="D91" s="33">
        <f t="shared" si="5"/>
        <v>0.01351298364</v>
      </c>
      <c r="E91" s="33">
        <f t="shared" si="7"/>
        <v>0.00166876497</v>
      </c>
      <c r="F91" s="33">
        <f t="shared" si="9"/>
        <v>0.02389062542</v>
      </c>
      <c r="G91" s="33">
        <f t="shared" si="11"/>
        <v>0.03806203347</v>
      </c>
      <c r="H91" s="33">
        <f t="shared" si="20"/>
        <v>-0.180164321</v>
      </c>
      <c r="I91" s="45">
        <f t="shared" si="31"/>
        <v>0.1215301879</v>
      </c>
      <c r="J91" s="45">
        <f t="shared" si="43"/>
        <v>0.19844987</v>
      </c>
      <c r="K91" s="21" t="s">
        <v>91</v>
      </c>
      <c r="L91" s="8">
        <v>11.981239</v>
      </c>
      <c r="M91" s="33">
        <f t="shared" si="6"/>
        <v>0</v>
      </c>
      <c r="N91" s="33">
        <f t="shared" si="8"/>
        <v>-0.0841582255</v>
      </c>
      <c r="O91" s="33">
        <f t="shared" si="10"/>
        <v>-0.04639106292</v>
      </c>
      <c r="P91" s="33">
        <f t="shared" si="12"/>
        <v>-0.06210383269</v>
      </c>
      <c r="Q91" s="45">
        <f t="shared" si="21"/>
        <v>-1.208829415</v>
      </c>
      <c r="R91" s="45">
        <f t="shared" si="32"/>
        <v>-0.2265126533</v>
      </c>
      <c r="S91" s="45">
        <f t="shared" si="44"/>
        <v>0.08772703775</v>
      </c>
      <c r="T91" s="33">
        <f t="shared" si="22"/>
        <v>1.028665095</v>
      </c>
      <c r="U91" s="33">
        <f t="shared" si="33"/>
        <v>0.3480428412</v>
      </c>
      <c r="V91" s="33">
        <f t="shared" si="42"/>
        <v>0.1107228323</v>
      </c>
      <c r="W91" s="44">
        <f t="shared" si="13"/>
        <v>0.0183227201</v>
      </c>
      <c r="X91" s="44">
        <f t="shared" si="14"/>
        <v>0.03362282724</v>
      </c>
      <c r="Y91" s="33">
        <f t="shared" si="15"/>
        <v>1.835034703</v>
      </c>
      <c r="Z91" s="43">
        <v>1.0</v>
      </c>
      <c r="AA91" s="33">
        <f t="shared" si="16"/>
        <v>2.835034703</v>
      </c>
      <c r="AB91" s="33">
        <f t="shared" si="17"/>
        <v>0.6472706317</v>
      </c>
      <c r="AC91" s="33">
        <f t="shared" si="18"/>
        <v>0.3527293683</v>
      </c>
      <c r="AD91" s="33">
        <f t="shared" si="19"/>
        <v>-0.01608053839</v>
      </c>
      <c r="AE91" s="34">
        <f t="shared" si="23"/>
        <v>-1</v>
      </c>
      <c r="AF91" s="34">
        <f t="shared" si="24"/>
        <v>0</v>
      </c>
      <c r="AG91" s="34">
        <f t="shared" si="25"/>
        <v>0</v>
      </c>
      <c r="AH91" s="34">
        <f t="shared" si="26"/>
        <v>4</v>
      </c>
      <c r="AI91" s="34">
        <f t="shared" si="28"/>
        <v>0</v>
      </c>
      <c r="AJ91" s="34">
        <f t="shared" si="29"/>
        <v>-1</v>
      </c>
      <c r="AK91" s="34">
        <f t="shared" si="27"/>
        <v>0.01608053839</v>
      </c>
      <c r="AL91" s="36">
        <f t="shared" si="34"/>
        <v>0</v>
      </c>
      <c r="AM91" s="36">
        <f t="shared" si="35"/>
        <v>0</v>
      </c>
      <c r="AN91" s="46">
        <f t="shared" si="36"/>
        <v>0</v>
      </c>
      <c r="AO91" s="36">
        <f t="shared" si="37"/>
        <v>0</v>
      </c>
      <c r="AP91" s="36">
        <f t="shared" si="39"/>
        <v>0</v>
      </c>
      <c r="AQ91" s="36">
        <f t="shared" si="40"/>
        <v>0</v>
      </c>
      <c r="AR91" s="36">
        <f t="shared" si="38"/>
        <v>0</v>
      </c>
      <c r="AS91" s="38">
        <f t="shared" si="45"/>
        <v>0</v>
      </c>
      <c r="AT91" s="38">
        <f t="shared" si="46"/>
        <v>0</v>
      </c>
      <c r="AU91" s="38">
        <f t="shared" si="47"/>
        <v>0</v>
      </c>
      <c r="AV91" s="38">
        <f t="shared" si="48"/>
        <v>0</v>
      </c>
      <c r="AW91" s="38">
        <f t="shared" si="51"/>
        <v>0</v>
      </c>
      <c r="AX91" s="38">
        <f t="shared" si="52"/>
        <v>0</v>
      </c>
      <c r="AY91" s="38">
        <f t="shared" si="49"/>
        <v>0</v>
      </c>
      <c r="AZ91" s="12">
        <f t="shared" si="30"/>
        <v>100.8726565</v>
      </c>
      <c r="BA91" s="12">
        <f t="shared" si="41"/>
        <v>104.4216795</v>
      </c>
      <c r="BB91" s="12">
        <f t="shared" si="53"/>
        <v>100</v>
      </c>
      <c r="BC91" s="12">
        <f t="shared" si="50"/>
        <v>0.005360179463</v>
      </c>
      <c r="BD91" s="12">
        <f t="shared" si="54"/>
        <v>99.80460689</v>
      </c>
    </row>
    <row r="92" ht="14.25" customHeight="1">
      <c r="A92" s="7">
        <v>36612.0</v>
      </c>
      <c r="B92" s="21" t="s">
        <v>90</v>
      </c>
      <c r="C92" s="8">
        <v>20.687077</v>
      </c>
      <c r="D92" s="33">
        <f t="shared" si="5"/>
        <v>0.001667001652</v>
      </c>
      <c r="E92" s="33">
        <f t="shared" si="7"/>
        <v>-0.004966730458</v>
      </c>
      <c r="F92" s="33">
        <f t="shared" si="9"/>
        <v>0.04521731618</v>
      </c>
      <c r="G92" s="33">
        <f t="shared" si="11"/>
        <v>0.03087428847</v>
      </c>
      <c r="H92" s="33">
        <f t="shared" si="20"/>
        <v>-0.3224832463</v>
      </c>
      <c r="I92" s="45">
        <f t="shared" si="31"/>
        <v>0.4367134811</v>
      </c>
      <c r="J92" s="45">
        <f t="shared" si="43"/>
        <v>0.09851013858</v>
      </c>
      <c r="K92" s="21" t="s">
        <v>91</v>
      </c>
      <c r="L92" s="8">
        <v>12.564101</v>
      </c>
      <c r="M92" s="33">
        <f t="shared" si="6"/>
        <v>0.04864789026</v>
      </c>
      <c r="N92" s="33">
        <f t="shared" si="8"/>
        <v>-0.01896381424</v>
      </c>
      <c r="O92" s="33">
        <f t="shared" si="10"/>
        <v>-0.002570955106</v>
      </c>
      <c r="P92" s="33">
        <f t="shared" si="12"/>
        <v>-0.07398623903</v>
      </c>
      <c r="Q92" s="45">
        <f t="shared" si="21"/>
        <v>-0.1051612596</v>
      </c>
      <c r="R92" s="45">
        <f t="shared" si="32"/>
        <v>0.4735595045</v>
      </c>
      <c r="S92" s="45">
        <f t="shared" si="44"/>
        <v>-0.03385724346</v>
      </c>
      <c r="T92" s="33">
        <f t="shared" si="22"/>
        <v>-0.2173219867</v>
      </c>
      <c r="U92" s="33">
        <f t="shared" si="33"/>
        <v>-0.03684602347</v>
      </c>
      <c r="V92" s="33">
        <f t="shared" si="42"/>
        <v>0.132367382</v>
      </c>
      <c r="W92" s="44">
        <f t="shared" si="13"/>
        <v>0.01825626769</v>
      </c>
      <c r="X92" s="44">
        <f t="shared" si="14"/>
        <v>0.03237004617</v>
      </c>
      <c r="Y92" s="33">
        <f t="shared" si="15"/>
        <v>1.773092218</v>
      </c>
      <c r="Z92" s="43">
        <v>1.0</v>
      </c>
      <c r="AA92" s="33">
        <f t="shared" si="16"/>
        <v>2.773092218</v>
      </c>
      <c r="AB92" s="33">
        <f t="shared" si="17"/>
        <v>0.6393917255</v>
      </c>
      <c r="AC92" s="33">
        <f t="shared" si="18"/>
        <v>0.3606082745</v>
      </c>
      <c r="AD92" s="33">
        <f t="shared" si="19"/>
        <v>-0.01489439971</v>
      </c>
      <c r="AE92" s="34">
        <f t="shared" si="23"/>
        <v>0</v>
      </c>
      <c r="AF92" s="34">
        <f t="shared" si="24"/>
        <v>0</v>
      </c>
      <c r="AG92" s="34">
        <f t="shared" si="25"/>
        <v>0</v>
      </c>
      <c r="AH92" s="34">
        <f t="shared" si="26"/>
        <v>5</v>
      </c>
      <c r="AI92" s="34">
        <f t="shared" si="28"/>
        <v>0</v>
      </c>
      <c r="AJ92" s="34">
        <f t="shared" si="29"/>
        <v>-1</v>
      </c>
      <c r="AK92" s="34">
        <f t="shared" si="27"/>
        <v>0.01489439971</v>
      </c>
      <c r="AL92" s="36">
        <f t="shared" si="34"/>
        <v>0</v>
      </c>
      <c r="AM92" s="36">
        <f t="shared" si="35"/>
        <v>0</v>
      </c>
      <c r="AN92" s="46">
        <f t="shared" si="36"/>
        <v>0</v>
      </c>
      <c r="AO92" s="36">
        <f t="shared" si="37"/>
        <v>0</v>
      </c>
      <c r="AP92" s="36">
        <f t="shared" si="39"/>
        <v>0</v>
      </c>
      <c r="AQ92" s="36">
        <f t="shared" si="40"/>
        <v>0</v>
      </c>
      <c r="AR92" s="36">
        <f t="shared" si="38"/>
        <v>0</v>
      </c>
      <c r="AS92" s="38">
        <f t="shared" si="45"/>
        <v>0</v>
      </c>
      <c r="AT92" s="38">
        <f t="shared" si="46"/>
        <v>0</v>
      </c>
      <c r="AU92" s="38">
        <f t="shared" si="47"/>
        <v>0</v>
      </c>
      <c r="AV92" s="38">
        <f t="shared" si="48"/>
        <v>0</v>
      </c>
      <c r="AW92" s="38">
        <f t="shared" si="51"/>
        <v>0</v>
      </c>
      <c r="AX92" s="38">
        <f t="shared" si="52"/>
        <v>0</v>
      </c>
      <c r="AY92" s="38">
        <f t="shared" si="49"/>
        <v>0</v>
      </c>
      <c r="AZ92" s="12">
        <f t="shared" si="30"/>
        <v>102.3750941</v>
      </c>
      <c r="BA92" s="12">
        <f t="shared" si="41"/>
        <v>104.4216795</v>
      </c>
      <c r="BB92" s="12">
        <f t="shared" si="53"/>
        <v>100</v>
      </c>
      <c r="BC92" s="12">
        <f t="shared" si="50"/>
        <v>0.004964799904</v>
      </c>
      <c r="BD92" s="12">
        <f t="shared" si="54"/>
        <v>100.3001168</v>
      </c>
    </row>
    <row r="93" ht="14.25" customHeight="1">
      <c r="A93" s="7">
        <v>36613.0</v>
      </c>
      <c r="B93" s="21" t="s">
        <v>90</v>
      </c>
      <c r="C93" s="8">
        <v>20.205179</v>
      </c>
      <c r="D93" s="33">
        <f t="shared" si="5"/>
        <v>-0.02329463945</v>
      </c>
      <c r="E93" s="33">
        <f t="shared" si="7"/>
        <v>-0.02003386128</v>
      </c>
      <c r="F93" s="33">
        <f t="shared" si="9"/>
        <v>0.03893810925</v>
      </c>
      <c r="G93" s="33">
        <f t="shared" si="11"/>
        <v>-0.001700922523</v>
      </c>
      <c r="H93" s="33">
        <f t="shared" si="20"/>
        <v>-0.656248092</v>
      </c>
      <c r="I93" s="45">
        <f t="shared" si="31"/>
        <v>0.307825396</v>
      </c>
      <c r="J93" s="45">
        <f t="shared" si="43"/>
        <v>-0.2894336212</v>
      </c>
      <c r="K93" s="21" t="s">
        <v>91</v>
      </c>
      <c r="L93" s="8">
        <v>12.564101</v>
      </c>
      <c r="M93" s="33">
        <f t="shared" si="6"/>
        <v>0</v>
      </c>
      <c r="N93" s="33">
        <f t="shared" si="8"/>
        <v>0.005181153565</v>
      </c>
      <c r="O93" s="33">
        <f t="shared" si="10"/>
        <v>-0.01397756401</v>
      </c>
      <c r="P93" s="33">
        <f t="shared" si="12"/>
        <v>0.01837237941</v>
      </c>
      <c r="Q93" s="45">
        <f t="shared" si="21"/>
        <v>0.2934175223</v>
      </c>
      <c r="R93" s="45">
        <f t="shared" si="32"/>
        <v>0.2517972647</v>
      </c>
      <c r="S93" s="45">
        <f t="shared" si="44"/>
        <v>0.9851800816</v>
      </c>
      <c r="T93" s="33">
        <f t="shared" si="22"/>
        <v>-0.9496656142</v>
      </c>
      <c r="U93" s="33">
        <f t="shared" si="33"/>
        <v>0.05602813132</v>
      </c>
      <c r="V93" s="33">
        <f t="shared" si="42"/>
        <v>-1.274613703</v>
      </c>
      <c r="W93" s="44">
        <f t="shared" si="13"/>
        <v>0.01899834067</v>
      </c>
      <c r="X93" s="44">
        <f t="shared" si="14"/>
        <v>0.02500111544</v>
      </c>
      <c r="Y93" s="33">
        <f t="shared" si="15"/>
        <v>1.315963109</v>
      </c>
      <c r="Z93" s="43">
        <v>1.0</v>
      </c>
      <c r="AA93" s="33">
        <f t="shared" si="16"/>
        <v>2.315963109</v>
      </c>
      <c r="AB93" s="33">
        <f t="shared" si="17"/>
        <v>0.5682141929</v>
      </c>
      <c r="AC93" s="33">
        <f t="shared" si="18"/>
        <v>0.4317858071</v>
      </c>
      <c r="AD93" s="33">
        <f t="shared" si="19"/>
        <v>0.02538135754</v>
      </c>
      <c r="AE93" s="34">
        <f t="shared" si="23"/>
        <v>0</v>
      </c>
      <c r="AF93" s="34">
        <f t="shared" si="24"/>
        <v>0</v>
      </c>
      <c r="AG93" s="34">
        <f t="shared" si="25"/>
        <v>0</v>
      </c>
      <c r="AH93" s="34">
        <f t="shared" si="26"/>
        <v>0</v>
      </c>
      <c r="AI93" s="34">
        <f t="shared" si="28"/>
        <v>1</v>
      </c>
      <c r="AJ93" s="34">
        <f t="shared" si="29"/>
        <v>0</v>
      </c>
      <c r="AK93" s="34">
        <f t="shared" si="27"/>
        <v>0</v>
      </c>
      <c r="AL93" s="36">
        <f t="shared" si="34"/>
        <v>0</v>
      </c>
      <c r="AM93" s="36">
        <f t="shared" si="35"/>
        <v>0</v>
      </c>
      <c r="AN93" s="46">
        <f t="shared" si="36"/>
        <v>0</v>
      </c>
      <c r="AO93" s="36">
        <f t="shared" si="37"/>
        <v>0</v>
      </c>
      <c r="AP93" s="36">
        <f t="shared" si="39"/>
        <v>0</v>
      </c>
      <c r="AQ93" s="36">
        <f t="shared" si="40"/>
        <v>0</v>
      </c>
      <c r="AR93" s="36">
        <f t="shared" si="38"/>
        <v>0</v>
      </c>
      <c r="AS93" s="38">
        <f t="shared" si="45"/>
        <v>1</v>
      </c>
      <c r="AT93" s="38">
        <f t="shared" si="46"/>
        <v>0</v>
      </c>
      <c r="AU93" s="38">
        <f t="shared" si="47"/>
        <v>0</v>
      </c>
      <c r="AV93" s="38">
        <f t="shared" si="48"/>
        <v>1</v>
      </c>
      <c r="AW93" s="38">
        <f t="shared" si="51"/>
        <v>0</v>
      </c>
      <c r="AX93" s="38">
        <f t="shared" si="52"/>
        <v>1</v>
      </c>
      <c r="AY93" s="38">
        <f t="shared" si="49"/>
        <v>0.02538135754</v>
      </c>
      <c r="AZ93" s="12">
        <f t="shared" si="30"/>
        <v>102.3750941</v>
      </c>
      <c r="BA93" s="12">
        <f t="shared" si="41"/>
        <v>104.4216795</v>
      </c>
      <c r="BB93" s="12">
        <f t="shared" si="53"/>
        <v>102.5381358</v>
      </c>
      <c r="BC93" s="12">
        <f t="shared" si="50"/>
        <v>0.008460452514</v>
      </c>
      <c r="BD93" s="12">
        <f t="shared" si="54"/>
        <v>101.1487012</v>
      </c>
    </row>
    <row r="94" ht="14.25" customHeight="1">
      <c r="A94" s="7">
        <v>36614.0</v>
      </c>
      <c r="B94" s="21" t="s">
        <v>90</v>
      </c>
      <c r="C94" s="8">
        <v>20.652649</v>
      </c>
      <c r="D94" s="33">
        <f t="shared" si="5"/>
        <v>0.02214630219</v>
      </c>
      <c r="E94" s="33">
        <f t="shared" si="7"/>
        <v>0.02214630219</v>
      </c>
      <c r="F94" s="33">
        <f t="shared" si="9"/>
        <v>0.00840299658</v>
      </c>
      <c r="G94" s="33">
        <f t="shared" si="11"/>
        <v>0.01867562618</v>
      </c>
      <c r="H94" s="33">
        <f t="shared" si="20"/>
        <v>0.2211537102</v>
      </c>
      <c r="I94" s="45">
        <f t="shared" si="31"/>
        <v>-0.2146347173</v>
      </c>
      <c r="J94" s="45">
        <f t="shared" si="43"/>
        <v>-0.08337450148</v>
      </c>
      <c r="K94" s="21" t="s">
        <v>91</v>
      </c>
      <c r="L94" s="8">
        <v>12.191719</v>
      </c>
      <c r="M94" s="33">
        <f t="shared" si="6"/>
        <v>-0.02963857104</v>
      </c>
      <c r="N94" s="33">
        <f t="shared" si="8"/>
        <v>-0.003967962192</v>
      </c>
      <c r="O94" s="33">
        <f t="shared" si="10"/>
        <v>-0.04804032492</v>
      </c>
      <c r="P94" s="33">
        <f t="shared" si="12"/>
        <v>0.02868816876</v>
      </c>
      <c r="Q94" s="45">
        <f t="shared" si="21"/>
        <v>0.1374188969</v>
      </c>
      <c r="R94" s="45">
        <f t="shared" si="32"/>
        <v>-0.3794635685</v>
      </c>
      <c r="S94" s="45">
        <f t="shared" si="44"/>
        <v>1.083596509</v>
      </c>
      <c r="T94" s="33">
        <f t="shared" si="22"/>
        <v>0.08373481332</v>
      </c>
      <c r="U94" s="33">
        <f t="shared" si="33"/>
        <v>0.1648288512</v>
      </c>
      <c r="V94" s="33">
        <f t="shared" si="42"/>
        <v>-1.166971011</v>
      </c>
      <c r="W94" s="44">
        <f t="shared" si="13"/>
        <v>0.01962947795</v>
      </c>
      <c r="X94" s="44">
        <f t="shared" si="14"/>
        <v>0.02425343643</v>
      </c>
      <c r="Y94" s="33">
        <f t="shared" si="15"/>
        <v>1.235561969</v>
      </c>
      <c r="Z94" s="43">
        <v>1.0</v>
      </c>
      <c r="AA94" s="33">
        <f t="shared" si="16"/>
        <v>2.235561969</v>
      </c>
      <c r="AB94" s="33">
        <f t="shared" si="17"/>
        <v>0.55268518</v>
      </c>
      <c r="AC94" s="33">
        <f t="shared" si="18"/>
        <v>0.44731482</v>
      </c>
      <c r="AD94" s="33">
        <f t="shared" si="19"/>
        <v>-0.007214469354</v>
      </c>
      <c r="AE94" s="34">
        <f t="shared" si="23"/>
        <v>0</v>
      </c>
      <c r="AF94" s="34">
        <f t="shared" si="24"/>
        <v>0</v>
      </c>
      <c r="AG94" s="34">
        <f t="shared" si="25"/>
        <v>0</v>
      </c>
      <c r="AH94" s="34">
        <f t="shared" si="26"/>
        <v>0</v>
      </c>
      <c r="AI94" s="34">
        <f t="shared" si="28"/>
        <v>0</v>
      </c>
      <c r="AJ94" s="34">
        <f t="shared" si="29"/>
        <v>0</v>
      </c>
      <c r="AK94" s="34">
        <f t="shared" si="27"/>
        <v>0</v>
      </c>
      <c r="AL94" s="36">
        <f t="shared" si="34"/>
        <v>0</v>
      </c>
      <c r="AM94" s="36">
        <f t="shared" si="35"/>
        <v>0</v>
      </c>
      <c r="AN94" s="46">
        <f t="shared" si="36"/>
        <v>0</v>
      </c>
      <c r="AO94" s="36">
        <f t="shared" si="37"/>
        <v>0</v>
      </c>
      <c r="AP94" s="36">
        <f t="shared" si="39"/>
        <v>0</v>
      </c>
      <c r="AQ94" s="36">
        <f t="shared" si="40"/>
        <v>0</v>
      </c>
      <c r="AR94" s="36">
        <f t="shared" si="38"/>
        <v>0</v>
      </c>
      <c r="AS94" s="38">
        <f t="shared" si="45"/>
        <v>1</v>
      </c>
      <c r="AT94" s="38">
        <f t="shared" si="46"/>
        <v>0</v>
      </c>
      <c r="AU94" s="38">
        <f t="shared" si="47"/>
        <v>0</v>
      </c>
      <c r="AV94" s="38">
        <f t="shared" si="48"/>
        <v>2</v>
      </c>
      <c r="AW94" s="38">
        <f t="shared" si="51"/>
        <v>0</v>
      </c>
      <c r="AX94" s="38">
        <f t="shared" si="52"/>
        <v>1</v>
      </c>
      <c r="AY94" s="38">
        <f t="shared" si="49"/>
        <v>-0.007214469354</v>
      </c>
      <c r="AZ94" s="12">
        <f t="shared" si="30"/>
        <v>102.3750941</v>
      </c>
      <c r="BA94" s="12">
        <f t="shared" si="41"/>
        <v>104.4216795</v>
      </c>
      <c r="BB94" s="12">
        <f t="shared" si="53"/>
        <v>101.7983775</v>
      </c>
      <c r="BC94" s="12">
        <f t="shared" si="50"/>
        <v>-0.002404823118</v>
      </c>
      <c r="BD94" s="12">
        <f t="shared" si="54"/>
        <v>100.9054564</v>
      </c>
    </row>
    <row r="95" ht="14.25" customHeight="1">
      <c r="A95" s="7">
        <v>36615.0</v>
      </c>
      <c r="B95" s="21" t="s">
        <v>90</v>
      </c>
      <c r="C95" s="8">
        <v>20.893606</v>
      </c>
      <c r="D95" s="33">
        <f t="shared" si="5"/>
        <v>0.01166712319</v>
      </c>
      <c r="E95" s="33">
        <f t="shared" si="7"/>
        <v>0.02533776448</v>
      </c>
      <c r="F95" s="33">
        <f t="shared" si="9"/>
        <v>0.001650448467</v>
      </c>
      <c r="G95" s="33">
        <f t="shared" si="11"/>
        <v>0.05381986896</v>
      </c>
      <c r="H95" s="33">
        <f t="shared" si="20"/>
        <v>0.2906324977</v>
      </c>
      <c r="I95" s="45">
        <f t="shared" si="31"/>
        <v>-0.3283337625</v>
      </c>
      <c r="J95" s="45">
        <f t="shared" si="43"/>
        <v>0.2958032208</v>
      </c>
      <c r="K95" s="21" t="s">
        <v>91</v>
      </c>
      <c r="L95" s="8">
        <v>12.564101</v>
      </c>
      <c r="M95" s="33">
        <f t="shared" si="6"/>
        <v>0.03054384702</v>
      </c>
      <c r="N95" s="33">
        <f t="shared" si="8"/>
        <v>0.04864789026</v>
      </c>
      <c r="O95" s="33">
        <f t="shared" si="10"/>
        <v>-0.02267015196</v>
      </c>
      <c r="P95" s="33">
        <f t="shared" si="12"/>
        <v>0.05006673604</v>
      </c>
      <c r="Q95" s="45">
        <f t="shared" si="21"/>
        <v>1.005134486</v>
      </c>
      <c r="R95" s="45">
        <f t="shared" si="32"/>
        <v>0.05649647738</v>
      </c>
      <c r="S95" s="45">
        <f t="shared" si="44"/>
        <v>1.288414659</v>
      </c>
      <c r="T95" s="33">
        <f t="shared" si="22"/>
        <v>-0.7145019886</v>
      </c>
      <c r="U95" s="33">
        <f t="shared" si="33"/>
        <v>-0.3848302399</v>
      </c>
      <c r="V95" s="33">
        <f t="shared" si="42"/>
        <v>-0.9926114379</v>
      </c>
      <c r="W95" s="44">
        <f t="shared" si="13"/>
        <v>0.01897143309</v>
      </c>
      <c r="X95" s="44">
        <f t="shared" si="14"/>
        <v>0.02505238851</v>
      </c>
      <c r="Y95" s="33">
        <f t="shared" si="15"/>
        <v>1.320532212</v>
      </c>
      <c r="Z95" s="43">
        <v>1.0</v>
      </c>
      <c r="AA95" s="33">
        <f t="shared" si="16"/>
        <v>2.320532212</v>
      </c>
      <c r="AB95" s="33">
        <f t="shared" si="17"/>
        <v>0.5690643747</v>
      </c>
      <c r="AC95" s="33">
        <f t="shared" si="18"/>
        <v>0.4309356253</v>
      </c>
      <c r="AD95" s="33">
        <f t="shared" si="19"/>
        <v>-0.02152077427</v>
      </c>
      <c r="AE95" s="34">
        <f t="shared" si="23"/>
        <v>0</v>
      </c>
      <c r="AF95" s="34">
        <f t="shared" si="24"/>
        <v>0</v>
      </c>
      <c r="AG95" s="34">
        <f t="shared" si="25"/>
        <v>0</v>
      </c>
      <c r="AH95" s="34">
        <f t="shared" si="26"/>
        <v>0</v>
      </c>
      <c r="AI95" s="34">
        <f t="shared" si="28"/>
        <v>0</v>
      </c>
      <c r="AJ95" s="34">
        <f t="shared" si="29"/>
        <v>0</v>
      </c>
      <c r="AK95" s="34">
        <f t="shared" si="27"/>
        <v>0</v>
      </c>
      <c r="AL95" s="36">
        <f t="shared" si="34"/>
        <v>0</v>
      </c>
      <c r="AM95" s="36">
        <f t="shared" si="35"/>
        <v>0</v>
      </c>
      <c r="AN95" s="46">
        <f t="shared" si="36"/>
        <v>0</v>
      </c>
      <c r="AO95" s="36">
        <f t="shared" si="37"/>
        <v>0</v>
      </c>
      <c r="AP95" s="36">
        <f t="shared" si="39"/>
        <v>0</v>
      </c>
      <c r="AQ95" s="36">
        <f t="shared" si="40"/>
        <v>0</v>
      </c>
      <c r="AR95" s="36">
        <f t="shared" si="38"/>
        <v>0</v>
      </c>
      <c r="AS95" s="38">
        <f t="shared" si="45"/>
        <v>0</v>
      </c>
      <c r="AT95" s="38">
        <f t="shared" si="46"/>
        <v>0</v>
      </c>
      <c r="AU95" s="38">
        <f t="shared" si="47"/>
        <v>0</v>
      </c>
      <c r="AV95" s="38">
        <f t="shared" si="48"/>
        <v>3</v>
      </c>
      <c r="AW95" s="38">
        <f t="shared" si="51"/>
        <v>0</v>
      </c>
      <c r="AX95" s="38">
        <f t="shared" si="52"/>
        <v>1</v>
      </c>
      <c r="AY95" s="38">
        <f t="shared" si="49"/>
        <v>-0.02152077427</v>
      </c>
      <c r="AZ95" s="12">
        <f t="shared" si="30"/>
        <v>102.3750941</v>
      </c>
      <c r="BA95" s="12">
        <f t="shared" si="41"/>
        <v>104.4216795</v>
      </c>
      <c r="BB95" s="12">
        <f t="shared" si="53"/>
        <v>99.60759761</v>
      </c>
      <c r="BC95" s="12">
        <f t="shared" si="50"/>
        <v>-0.007173591423</v>
      </c>
      <c r="BD95" s="12">
        <f t="shared" si="54"/>
        <v>100.1816019</v>
      </c>
    </row>
    <row r="96" ht="14.25" customHeight="1">
      <c r="A96" s="7">
        <v>36616.0</v>
      </c>
      <c r="B96" s="21" t="s">
        <v>90</v>
      </c>
      <c r="C96" s="8">
        <v>20.755922</v>
      </c>
      <c r="D96" s="33">
        <f t="shared" si="5"/>
        <v>-0.006589767224</v>
      </c>
      <c r="E96" s="33">
        <f t="shared" si="7"/>
        <v>0.005000472337</v>
      </c>
      <c r="F96" s="33">
        <f t="shared" si="9"/>
        <v>0.00667758192</v>
      </c>
      <c r="G96" s="33">
        <f t="shared" si="11"/>
        <v>0.03965505522</v>
      </c>
      <c r="H96" s="33">
        <f t="shared" si="20"/>
        <v>-0.1257308926</v>
      </c>
      <c r="I96" s="45">
        <f t="shared" si="31"/>
        <v>-0.2387300825</v>
      </c>
      <c r="J96" s="45">
        <f t="shared" si="43"/>
        <v>0.1172133252</v>
      </c>
      <c r="K96" s="21" t="s">
        <v>91</v>
      </c>
      <c r="L96" s="8">
        <v>13.082215</v>
      </c>
      <c r="M96" s="33">
        <f t="shared" si="6"/>
        <v>0.04123765003</v>
      </c>
      <c r="N96" s="33">
        <f t="shared" si="8"/>
        <v>0.09189166496</v>
      </c>
      <c r="O96" s="33">
        <f t="shared" si="10"/>
        <v>0</v>
      </c>
      <c r="P96" s="33">
        <f t="shared" si="12"/>
        <v>0.1222221555</v>
      </c>
      <c r="Q96" s="45">
        <f t="shared" si="21"/>
        <v>1.699879787</v>
      </c>
      <c r="R96" s="45">
        <f t="shared" si="32"/>
        <v>0.4561740418</v>
      </c>
      <c r="S96" s="45">
        <f t="shared" si="44"/>
        <v>2.019890661</v>
      </c>
      <c r="T96" s="33">
        <f t="shared" si="22"/>
        <v>-1.82561068</v>
      </c>
      <c r="U96" s="33">
        <f t="shared" si="33"/>
        <v>-0.6949041244</v>
      </c>
      <c r="V96" s="33">
        <f t="shared" si="42"/>
        <v>-1.902677336</v>
      </c>
      <c r="W96" s="44">
        <f t="shared" si="13"/>
        <v>0.01905676847</v>
      </c>
      <c r="X96" s="44">
        <f t="shared" si="14"/>
        <v>0.02551902429</v>
      </c>
      <c r="Y96" s="33">
        <f t="shared" si="15"/>
        <v>1.339105543</v>
      </c>
      <c r="Z96" s="43">
        <v>1.0</v>
      </c>
      <c r="AA96" s="33">
        <f t="shared" si="16"/>
        <v>2.339105543</v>
      </c>
      <c r="AB96" s="33">
        <f t="shared" si="17"/>
        <v>0.5724861569</v>
      </c>
      <c r="AC96" s="33">
        <f t="shared" si="18"/>
        <v>0.4275138431</v>
      </c>
      <c r="AD96" s="33">
        <f t="shared" si="19"/>
        <v>0.003208577829</v>
      </c>
      <c r="AE96" s="34">
        <f t="shared" si="23"/>
        <v>1</v>
      </c>
      <c r="AF96" s="34">
        <f t="shared" si="24"/>
        <v>0</v>
      </c>
      <c r="AG96" s="34">
        <f t="shared" si="25"/>
        <v>0</v>
      </c>
      <c r="AH96" s="34">
        <f t="shared" si="26"/>
        <v>1</v>
      </c>
      <c r="AI96" s="34">
        <f t="shared" si="28"/>
        <v>0</v>
      </c>
      <c r="AJ96" s="34">
        <f t="shared" si="29"/>
        <v>1</v>
      </c>
      <c r="AK96" s="34">
        <f t="shared" si="27"/>
        <v>0.003208577829</v>
      </c>
      <c r="AL96" s="36">
        <f t="shared" si="34"/>
        <v>0</v>
      </c>
      <c r="AM96" s="36">
        <f t="shared" si="35"/>
        <v>0</v>
      </c>
      <c r="AN96" s="46">
        <f t="shared" si="36"/>
        <v>0</v>
      </c>
      <c r="AO96" s="36">
        <f t="shared" si="37"/>
        <v>0</v>
      </c>
      <c r="AP96" s="36">
        <f t="shared" si="39"/>
        <v>0</v>
      </c>
      <c r="AQ96" s="36">
        <f t="shared" si="40"/>
        <v>0</v>
      </c>
      <c r="AR96" s="36">
        <f t="shared" si="38"/>
        <v>0</v>
      </c>
      <c r="AS96" s="38">
        <f t="shared" si="45"/>
        <v>1</v>
      </c>
      <c r="AT96" s="38">
        <f t="shared" si="46"/>
        <v>0</v>
      </c>
      <c r="AU96" s="38">
        <f t="shared" si="47"/>
        <v>0</v>
      </c>
      <c r="AV96" s="38">
        <f t="shared" si="48"/>
        <v>4</v>
      </c>
      <c r="AW96" s="38">
        <f t="shared" si="51"/>
        <v>0</v>
      </c>
      <c r="AX96" s="38">
        <f t="shared" si="52"/>
        <v>1</v>
      </c>
      <c r="AY96" s="38">
        <f t="shared" si="49"/>
        <v>0.003208577829</v>
      </c>
      <c r="AZ96" s="12">
        <f t="shared" si="30"/>
        <v>102.7035726</v>
      </c>
      <c r="BA96" s="12">
        <f t="shared" si="41"/>
        <v>104.4216795</v>
      </c>
      <c r="BB96" s="12">
        <f t="shared" si="53"/>
        <v>99.92719634</v>
      </c>
      <c r="BC96" s="12">
        <f t="shared" si="50"/>
        <v>0.002139051886</v>
      </c>
      <c r="BD96" s="12">
        <f t="shared" si="54"/>
        <v>100.3958956</v>
      </c>
    </row>
    <row r="97" ht="14.25" customHeight="1">
      <c r="A97" s="7">
        <v>36617.0</v>
      </c>
      <c r="B97" s="21" t="s">
        <v>90</v>
      </c>
      <c r="C97" s="8">
        <v>21.582018</v>
      </c>
      <c r="D97" s="33">
        <f t="shared" si="5"/>
        <v>0.03980049646</v>
      </c>
      <c r="E97" s="33">
        <f t="shared" si="7"/>
        <v>0.04326087248</v>
      </c>
      <c r="F97" s="33">
        <f t="shared" si="9"/>
        <v>0.03807927693</v>
      </c>
      <c r="G97" s="33">
        <f t="shared" si="11"/>
        <v>0.05733507593</v>
      </c>
      <c r="H97" s="33">
        <f t="shared" si="20"/>
        <v>0.6935427169</v>
      </c>
      <c r="I97" s="45">
        <f t="shared" si="31"/>
        <v>0.2881020821</v>
      </c>
      <c r="J97" s="45">
        <f t="shared" si="43"/>
        <v>0.3044096335</v>
      </c>
      <c r="K97" s="21" t="s">
        <v>91</v>
      </c>
      <c r="L97" s="8">
        <v>13.681274</v>
      </c>
      <c r="M97" s="33">
        <f t="shared" si="6"/>
        <v>0.04579186323</v>
      </c>
      <c r="N97" s="33">
        <f t="shared" si="8"/>
        <v>0.08891786209</v>
      </c>
      <c r="O97" s="33">
        <f t="shared" si="10"/>
        <v>0.06826782604</v>
      </c>
      <c r="P97" s="33">
        <f t="shared" si="12"/>
        <v>0.1192052877</v>
      </c>
      <c r="Q97" s="45">
        <f t="shared" si="21"/>
        <v>1.585272236</v>
      </c>
      <c r="R97" s="45">
        <f t="shared" si="32"/>
        <v>1.671574554</v>
      </c>
      <c r="S97" s="45">
        <f t="shared" si="44"/>
        <v>1.888604641</v>
      </c>
      <c r="T97" s="33">
        <f t="shared" si="22"/>
        <v>-0.891729519</v>
      </c>
      <c r="U97" s="33">
        <f t="shared" si="33"/>
        <v>-1.383472472</v>
      </c>
      <c r="V97" s="33">
        <f t="shared" si="42"/>
        <v>-1.584195007</v>
      </c>
      <c r="W97" s="44">
        <f t="shared" si="13"/>
        <v>0.02038191121</v>
      </c>
      <c r="X97" s="44">
        <f t="shared" si="14"/>
        <v>0.02527845125</v>
      </c>
      <c r="Y97" s="33">
        <f t="shared" si="15"/>
        <v>1.240239494</v>
      </c>
      <c r="Z97" s="43">
        <v>1.0</v>
      </c>
      <c r="AA97" s="33">
        <f t="shared" si="16"/>
        <v>2.240239494</v>
      </c>
      <c r="AB97" s="33">
        <f t="shared" si="17"/>
        <v>0.5536191543</v>
      </c>
      <c r="AC97" s="33">
        <f t="shared" si="18"/>
        <v>0.4463808457</v>
      </c>
      <c r="AD97" s="33">
        <f t="shared" si="19"/>
        <v>0.005139546766</v>
      </c>
      <c r="AE97" s="34">
        <f t="shared" si="23"/>
        <v>0</v>
      </c>
      <c r="AF97" s="34">
        <f t="shared" si="24"/>
        <v>0</v>
      </c>
      <c r="AG97" s="34">
        <f t="shared" si="25"/>
        <v>0</v>
      </c>
      <c r="AH97" s="34">
        <f t="shared" si="26"/>
        <v>2</v>
      </c>
      <c r="AI97" s="34">
        <f t="shared" si="28"/>
        <v>0</v>
      </c>
      <c r="AJ97" s="34">
        <f t="shared" si="29"/>
        <v>1</v>
      </c>
      <c r="AK97" s="34">
        <f t="shared" si="27"/>
        <v>0.005139546766</v>
      </c>
      <c r="AL97" s="36">
        <f t="shared" si="34"/>
        <v>1</v>
      </c>
      <c r="AM97" s="36">
        <f t="shared" si="35"/>
        <v>0</v>
      </c>
      <c r="AN97" s="46">
        <f t="shared" si="36"/>
        <v>0</v>
      </c>
      <c r="AO97" s="36">
        <f t="shared" si="37"/>
        <v>1</v>
      </c>
      <c r="AP97" s="36">
        <f t="shared" si="39"/>
        <v>0</v>
      </c>
      <c r="AQ97" s="36">
        <f t="shared" si="40"/>
        <v>1</v>
      </c>
      <c r="AR97" s="36">
        <f t="shared" si="38"/>
        <v>0.005139546766</v>
      </c>
      <c r="AS97" s="38">
        <f t="shared" si="45"/>
        <v>1</v>
      </c>
      <c r="AT97" s="38">
        <f t="shared" si="46"/>
        <v>0</v>
      </c>
      <c r="AU97" s="38">
        <f t="shared" si="47"/>
        <v>0</v>
      </c>
      <c r="AV97" s="38">
        <f t="shared" si="48"/>
        <v>5</v>
      </c>
      <c r="AW97" s="38">
        <f t="shared" si="51"/>
        <v>0</v>
      </c>
      <c r="AX97" s="38">
        <f t="shared" si="52"/>
        <v>1</v>
      </c>
      <c r="AY97" s="38">
        <f t="shared" si="49"/>
        <v>0.005139546766</v>
      </c>
      <c r="AZ97" s="12">
        <f t="shared" si="30"/>
        <v>103.2314224</v>
      </c>
      <c r="BA97" s="12">
        <f t="shared" si="41"/>
        <v>104.9583596</v>
      </c>
      <c r="BB97" s="12">
        <f t="shared" si="53"/>
        <v>100.4407768</v>
      </c>
      <c r="BC97" s="12">
        <f t="shared" si="50"/>
        <v>0.005139546766</v>
      </c>
      <c r="BD97" s="12">
        <f t="shared" si="54"/>
        <v>100.911885</v>
      </c>
    </row>
    <row r="98" ht="14.25" customHeight="1">
      <c r="A98" s="7">
        <v>36618.0</v>
      </c>
      <c r="B98" s="21" t="s">
        <v>90</v>
      </c>
      <c r="C98" s="8">
        <v>22.029497</v>
      </c>
      <c r="D98" s="33">
        <f t="shared" si="5"/>
        <v>0.02073388133</v>
      </c>
      <c r="E98" s="33">
        <f t="shared" si="7"/>
        <v>0.09028962327</v>
      </c>
      <c r="F98" s="33">
        <f t="shared" si="9"/>
        <v>0.06844691221</v>
      </c>
      <c r="G98" s="33">
        <f t="shared" si="11"/>
        <v>0.07382529823</v>
      </c>
      <c r="H98" s="33">
        <f t="shared" si="20"/>
        <v>1.68953278</v>
      </c>
      <c r="I98" s="45">
        <f t="shared" si="31"/>
        <v>0.7797414805</v>
      </c>
      <c r="J98" s="45">
        <f t="shared" si="43"/>
        <v>0.4750001763</v>
      </c>
      <c r="K98" s="21" t="s">
        <v>91</v>
      </c>
      <c r="L98" s="8">
        <v>13.875564</v>
      </c>
      <c r="M98" s="33">
        <f t="shared" si="6"/>
        <v>0.01420116284</v>
      </c>
      <c r="N98" s="33">
        <f t="shared" si="8"/>
        <v>0.104381762</v>
      </c>
      <c r="O98" s="33">
        <f t="shared" si="10"/>
        <v>0.1101037335</v>
      </c>
      <c r="P98" s="33">
        <f t="shared" si="12"/>
        <v>0.104381762</v>
      </c>
      <c r="Q98" s="45">
        <f t="shared" si="21"/>
        <v>1.76472325</v>
      </c>
      <c r="R98" s="45">
        <f t="shared" si="32"/>
        <v>2.337268657</v>
      </c>
      <c r="S98" s="45">
        <f t="shared" si="44"/>
        <v>1.650838287</v>
      </c>
      <c r="T98" s="33">
        <f t="shared" si="22"/>
        <v>-0.0751904698</v>
      </c>
      <c r="U98" s="33">
        <f t="shared" si="33"/>
        <v>-1.557527176</v>
      </c>
      <c r="V98" s="33">
        <f t="shared" si="42"/>
        <v>-1.17583811</v>
      </c>
      <c r="W98" s="44">
        <f t="shared" si="13"/>
        <v>0.02076360435</v>
      </c>
      <c r="X98" s="44">
        <f t="shared" si="14"/>
        <v>0.02483811514</v>
      </c>
      <c r="Y98" s="33">
        <f t="shared" si="15"/>
        <v>1.196233309</v>
      </c>
      <c r="Z98" s="43">
        <v>1.0</v>
      </c>
      <c r="AA98" s="33">
        <f t="shared" si="16"/>
        <v>2.196233309</v>
      </c>
      <c r="AB98" s="33">
        <f t="shared" si="17"/>
        <v>0.5446749688</v>
      </c>
      <c r="AC98" s="33">
        <f t="shared" si="18"/>
        <v>0.4553250312</v>
      </c>
      <c r="AD98" s="33">
        <f t="shared" si="19"/>
        <v>0.004349019318</v>
      </c>
      <c r="AE98" s="34">
        <f t="shared" si="23"/>
        <v>0</v>
      </c>
      <c r="AF98" s="34">
        <f t="shared" si="24"/>
        <v>0</v>
      </c>
      <c r="AG98" s="34">
        <f t="shared" si="25"/>
        <v>0</v>
      </c>
      <c r="AH98" s="34">
        <f t="shared" si="26"/>
        <v>3</v>
      </c>
      <c r="AI98" s="34">
        <f t="shared" si="28"/>
        <v>0</v>
      </c>
      <c r="AJ98" s="34">
        <f t="shared" si="29"/>
        <v>1</v>
      </c>
      <c r="AK98" s="34">
        <f t="shared" si="27"/>
        <v>0.004349019318</v>
      </c>
      <c r="AL98" s="36">
        <f t="shared" si="34"/>
        <v>1</v>
      </c>
      <c r="AM98" s="36">
        <f t="shared" si="35"/>
        <v>0</v>
      </c>
      <c r="AN98" s="46">
        <f t="shared" si="36"/>
        <v>0</v>
      </c>
      <c r="AO98" s="36">
        <f t="shared" si="37"/>
        <v>2</v>
      </c>
      <c r="AP98" s="36">
        <f t="shared" si="39"/>
        <v>0</v>
      </c>
      <c r="AQ98" s="36">
        <f t="shared" si="40"/>
        <v>1</v>
      </c>
      <c r="AR98" s="36">
        <f t="shared" si="38"/>
        <v>0.004349019318</v>
      </c>
      <c r="AS98" s="38">
        <f t="shared" si="45"/>
        <v>1</v>
      </c>
      <c r="AT98" s="38">
        <f t="shared" si="46"/>
        <v>0</v>
      </c>
      <c r="AU98" s="38">
        <f t="shared" si="47"/>
        <v>0</v>
      </c>
      <c r="AV98" s="38">
        <f t="shared" si="48"/>
        <v>1</v>
      </c>
      <c r="AW98" s="38">
        <f t="shared" si="51"/>
        <v>1</v>
      </c>
      <c r="AX98" s="38">
        <f t="shared" si="52"/>
        <v>1</v>
      </c>
      <c r="AY98" s="38">
        <f t="shared" si="49"/>
        <v>0.004349019318</v>
      </c>
      <c r="AZ98" s="12">
        <f t="shared" si="30"/>
        <v>103.6803778</v>
      </c>
      <c r="BA98" s="12">
        <f t="shared" si="41"/>
        <v>105.4148255</v>
      </c>
      <c r="BB98" s="12">
        <f t="shared" si="53"/>
        <v>100.8775957</v>
      </c>
      <c r="BC98" s="12">
        <f t="shared" si="50"/>
        <v>0.004349019318</v>
      </c>
      <c r="BD98" s="12">
        <f t="shared" si="54"/>
        <v>101.3507527</v>
      </c>
    </row>
    <row r="99" ht="14.25" customHeight="1">
      <c r="A99" s="7">
        <v>36619.0</v>
      </c>
      <c r="B99" s="21" t="s">
        <v>90</v>
      </c>
      <c r="C99" s="8">
        <v>21.754135</v>
      </c>
      <c r="D99" s="33">
        <f t="shared" si="5"/>
        <v>-0.01249969529</v>
      </c>
      <c r="E99" s="33">
        <f t="shared" si="7"/>
        <v>0.05333388468</v>
      </c>
      <c r="F99" s="33">
        <f t="shared" si="9"/>
        <v>0.0766613352</v>
      </c>
      <c r="G99" s="33">
        <f t="shared" si="11"/>
        <v>0.08404770956</v>
      </c>
      <c r="H99" s="33">
        <f t="shared" si="20"/>
        <v>0.8684812305</v>
      </c>
      <c r="I99" s="45">
        <f t="shared" si="31"/>
        <v>0.8943659483</v>
      </c>
      <c r="J99" s="45">
        <f t="shared" si="43"/>
        <v>0.5721362218</v>
      </c>
      <c r="K99" s="21" t="s">
        <v>91</v>
      </c>
      <c r="L99" s="8">
        <v>13.535557</v>
      </c>
      <c r="M99" s="33">
        <f t="shared" si="6"/>
        <v>-0.02450401295</v>
      </c>
      <c r="N99" s="33">
        <f t="shared" si="8"/>
        <v>0.1102254735</v>
      </c>
      <c r="O99" s="33">
        <f t="shared" si="10"/>
        <v>0.1058201408</v>
      </c>
      <c r="P99" s="33">
        <f t="shared" si="12"/>
        <v>0.1058201408</v>
      </c>
      <c r="Q99" s="45">
        <f t="shared" si="21"/>
        <v>1.778077029</v>
      </c>
      <c r="R99" s="45">
        <f t="shared" si="32"/>
        <v>2.1252409</v>
      </c>
      <c r="S99" s="45">
        <f t="shared" si="44"/>
        <v>1.598121877</v>
      </c>
      <c r="T99" s="33">
        <f t="shared" si="22"/>
        <v>-0.909595799</v>
      </c>
      <c r="U99" s="33">
        <f t="shared" si="33"/>
        <v>-1.230874952</v>
      </c>
      <c r="V99" s="33">
        <f t="shared" si="42"/>
        <v>-1.025985656</v>
      </c>
      <c r="W99" s="44">
        <f t="shared" si="13"/>
        <v>0.02025802175</v>
      </c>
      <c r="X99" s="44">
        <f t="shared" si="14"/>
        <v>0.02475614367</v>
      </c>
      <c r="Y99" s="33">
        <f t="shared" si="15"/>
        <v>1.222041519</v>
      </c>
      <c r="Z99" s="43">
        <v>1.0</v>
      </c>
      <c r="AA99" s="33">
        <f t="shared" si="16"/>
        <v>2.222041519</v>
      </c>
      <c r="AB99" s="33">
        <f t="shared" si="17"/>
        <v>0.5499634047</v>
      </c>
      <c r="AC99" s="33">
        <f t="shared" si="18"/>
        <v>0.4500365953</v>
      </c>
      <c r="AD99" s="33">
        <f t="shared" si="19"/>
        <v>0.002566306481</v>
      </c>
      <c r="AE99" s="34">
        <f t="shared" si="23"/>
        <v>0</v>
      </c>
      <c r="AF99" s="34">
        <f t="shared" si="24"/>
        <v>0</v>
      </c>
      <c r="AG99" s="34">
        <f t="shared" si="25"/>
        <v>0</v>
      </c>
      <c r="AH99" s="34">
        <f t="shared" si="26"/>
        <v>4</v>
      </c>
      <c r="AI99" s="34">
        <f t="shared" si="28"/>
        <v>0</v>
      </c>
      <c r="AJ99" s="34">
        <f t="shared" si="29"/>
        <v>1</v>
      </c>
      <c r="AK99" s="34">
        <f t="shared" si="27"/>
        <v>0.002566306481</v>
      </c>
      <c r="AL99" s="36">
        <f t="shared" si="34"/>
        <v>1</v>
      </c>
      <c r="AM99" s="36">
        <f t="shared" si="35"/>
        <v>0</v>
      </c>
      <c r="AN99" s="46">
        <f t="shared" si="36"/>
        <v>0</v>
      </c>
      <c r="AO99" s="36">
        <f t="shared" si="37"/>
        <v>3</v>
      </c>
      <c r="AP99" s="36">
        <f t="shared" si="39"/>
        <v>0</v>
      </c>
      <c r="AQ99" s="36">
        <f t="shared" si="40"/>
        <v>1</v>
      </c>
      <c r="AR99" s="36">
        <f t="shared" si="38"/>
        <v>0.002566306481</v>
      </c>
      <c r="AS99" s="38">
        <f t="shared" si="45"/>
        <v>1</v>
      </c>
      <c r="AT99" s="38">
        <f t="shared" si="46"/>
        <v>0</v>
      </c>
      <c r="AU99" s="38">
        <f t="shared" si="47"/>
        <v>0</v>
      </c>
      <c r="AV99" s="38">
        <f t="shared" si="48"/>
        <v>2</v>
      </c>
      <c r="AW99" s="38">
        <f t="shared" si="51"/>
        <v>0</v>
      </c>
      <c r="AX99" s="38">
        <f t="shared" si="52"/>
        <v>1</v>
      </c>
      <c r="AY99" s="38">
        <f t="shared" si="49"/>
        <v>0.002566306481</v>
      </c>
      <c r="AZ99" s="12">
        <f t="shared" si="30"/>
        <v>103.9464535</v>
      </c>
      <c r="BA99" s="12">
        <f t="shared" si="41"/>
        <v>105.6853523</v>
      </c>
      <c r="BB99" s="12">
        <f t="shared" si="53"/>
        <v>101.1364785</v>
      </c>
      <c r="BC99" s="12">
        <f t="shared" si="50"/>
        <v>0.002566306481</v>
      </c>
      <c r="BD99" s="12">
        <f t="shared" si="54"/>
        <v>101.6108498</v>
      </c>
    </row>
    <row r="100" ht="14.25" customHeight="1">
      <c r="A100" s="7">
        <v>36620.0</v>
      </c>
      <c r="B100" s="21" t="s">
        <v>90</v>
      </c>
      <c r="C100" s="8">
        <v>21.685295</v>
      </c>
      <c r="D100" s="33">
        <f t="shared" si="5"/>
        <v>-0.003164455861</v>
      </c>
      <c r="E100" s="33">
        <f t="shared" si="7"/>
        <v>0.0378914487</v>
      </c>
      <c r="F100" s="33">
        <f t="shared" si="9"/>
        <v>0.06418929778</v>
      </c>
      <c r="G100" s="33">
        <f t="shared" si="11"/>
        <v>0.08061728844</v>
      </c>
      <c r="H100" s="33">
        <f t="shared" si="20"/>
        <v>0.5288885342</v>
      </c>
      <c r="I100" s="45">
        <f t="shared" si="31"/>
        <v>0.6717816025</v>
      </c>
      <c r="J100" s="45">
        <f t="shared" si="43"/>
        <v>0.5078446072</v>
      </c>
      <c r="K100" s="21" t="s">
        <v>91</v>
      </c>
      <c r="L100" s="8">
        <v>13.406028</v>
      </c>
      <c r="M100" s="33">
        <f t="shared" si="6"/>
        <v>-0.009569536001</v>
      </c>
      <c r="N100" s="33">
        <f t="shared" si="8"/>
        <v>0.06701052467</v>
      </c>
      <c r="O100" s="33">
        <f t="shared" si="10"/>
        <v>0.1189183356</v>
      </c>
      <c r="P100" s="33">
        <f t="shared" si="12"/>
        <v>0.1010631981</v>
      </c>
      <c r="Q100" s="45">
        <f t="shared" si="21"/>
        <v>1.052782833</v>
      </c>
      <c r="R100" s="45">
        <f t="shared" si="32"/>
        <v>2.225103253</v>
      </c>
      <c r="S100" s="45">
        <f t="shared" si="44"/>
        <v>1.49233609</v>
      </c>
      <c r="T100" s="33">
        <f t="shared" si="22"/>
        <v>-0.5238942993</v>
      </c>
      <c r="U100" s="33">
        <f t="shared" si="33"/>
        <v>-1.553321651</v>
      </c>
      <c r="V100" s="33">
        <f t="shared" si="42"/>
        <v>-0.9844914826</v>
      </c>
      <c r="W100" s="44">
        <f t="shared" si="13"/>
        <v>0.02030514822</v>
      </c>
      <c r="X100" s="44">
        <f t="shared" si="14"/>
        <v>0.02487098715</v>
      </c>
      <c r="Y100" s="33">
        <f t="shared" si="15"/>
        <v>1.224861148</v>
      </c>
      <c r="Z100" s="43">
        <v>1.0</v>
      </c>
      <c r="AA100" s="33">
        <f t="shared" si="16"/>
        <v>2.224861148</v>
      </c>
      <c r="AB100" s="33">
        <f t="shared" si="17"/>
        <v>0.5505337486</v>
      </c>
      <c r="AC100" s="33">
        <f t="shared" si="18"/>
        <v>0.4494662514</v>
      </c>
      <c r="AD100" s="33">
        <f t="shared" si="19"/>
        <v>0.02093195418</v>
      </c>
      <c r="AE100" s="34">
        <f t="shared" si="23"/>
        <v>0</v>
      </c>
      <c r="AF100" s="34">
        <f t="shared" si="24"/>
        <v>0</v>
      </c>
      <c r="AG100" s="34">
        <f t="shared" si="25"/>
        <v>0</v>
      </c>
      <c r="AH100" s="34">
        <f t="shared" si="26"/>
        <v>5</v>
      </c>
      <c r="AI100" s="34">
        <f t="shared" si="28"/>
        <v>0</v>
      </c>
      <c r="AJ100" s="34">
        <f t="shared" si="29"/>
        <v>1</v>
      </c>
      <c r="AK100" s="34">
        <f t="shared" si="27"/>
        <v>0.02093195418</v>
      </c>
      <c r="AL100" s="36">
        <f t="shared" si="34"/>
        <v>1</v>
      </c>
      <c r="AM100" s="36">
        <f t="shared" si="35"/>
        <v>0</v>
      </c>
      <c r="AN100" s="46">
        <f t="shared" si="36"/>
        <v>0</v>
      </c>
      <c r="AO100" s="36">
        <f t="shared" si="37"/>
        <v>4</v>
      </c>
      <c r="AP100" s="36">
        <f t="shared" si="39"/>
        <v>0</v>
      </c>
      <c r="AQ100" s="36">
        <f t="shared" si="40"/>
        <v>1</v>
      </c>
      <c r="AR100" s="36">
        <f t="shared" si="38"/>
        <v>0.02093195418</v>
      </c>
      <c r="AS100" s="38">
        <f t="shared" si="45"/>
        <v>0</v>
      </c>
      <c r="AT100" s="38">
        <f t="shared" si="46"/>
        <v>0</v>
      </c>
      <c r="AU100" s="38">
        <f t="shared" si="47"/>
        <v>0</v>
      </c>
      <c r="AV100" s="38">
        <f t="shared" si="48"/>
        <v>3</v>
      </c>
      <c r="AW100" s="38">
        <f t="shared" si="51"/>
        <v>0</v>
      </c>
      <c r="AX100" s="38">
        <f t="shared" si="52"/>
        <v>1</v>
      </c>
      <c r="AY100" s="38">
        <f t="shared" si="49"/>
        <v>0.02093195418</v>
      </c>
      <c r="AZ100" s="12">
        <f t="shared" si="30"/>
        <v>106.1222559</v>
      </c>
      <c r="BA100" s="12">
        <f t="shared" si="41"/>
        <v>107.8975532</v>
      </c>
      <c r="BB100" s="12">
        <f t="shared" si="53"/>
        <v>103.2534627</v>
      </c>
      <c r="BC100" s="12">
        <f t="shared" si="50"/>
        <v>0.02093195418</v>
      </c>
      <c r="BD100" s="12">
        <f t="shared" si="54"/>
        <v>103.7377634</v>
      </c>
    </row>
    <row r="101" ht="14.25" customHeight="1">
      <c r="A101" s="7">
        <v>36621.0</v>
      </c>
      <c r="B101" s="21" t="s">
        <v>90</v>
      </c>
      <c r="C101" s="8">
        <v>21.547607</v>
      </c>
      <c r="D101" s="33">
        <f t="shared" si="5"/>
        <v>-0.006349371775</v>
      </c>
      <c r="E101" s="33">
        <f t="shared" si="7"/>
        <v>0.03814260817</v>
      </c>
      <c r="F101" s="33">
        <f t="shared" si="9"/>
        <v>0.04333381156</v>
      </c>
      <c r="G101" s="33">
        <f t="shared" si="11"/>
        <v>0.06825970884</v>
      </c>
      <c r="H101" s="33">
        <f t="shared" si="20"/>
        <v>0.5176737938</v>
      </c>
      <c r="I101" s="45">
        <f t="shared" si="31"/>
        <v>0.322168847</v>
      </c>
      <c r="J101" s="45">
        <f t="shared" si="43"/>
        <v>0.3395606248</v>
      </c>
      <c r="K101" s="21" t="s">
        <v>91</v>
      </c>
      <c r="L101" s="8">
        <v>12.67744</v>
      </c>
      <c r="M101" s="33">
        <f t="shared" si="6"/>
        <v>-0.05434779041</v>
      </c>
      <c r="N101" s="33">
        <f t="shared" si="8"/>
        <v>-0.03094086131</v>
      </c>
      <c r="O101" s="33">
        <f t="shared" si="10"/>
        <v>0.05810759638</v>
      </c>
      <c r="P101" s="33">
        <f t="shared" si="12"/>
        <v>0.009020860307</v>
      </c>
      <c r="Q101" s="45">
        <f t="shared" si="21"/>
        <v>-0.4531434174</v>
      </c>
      <c r="R101" s="45">
        <f t="shared" si="32"/>
        <v>1.14579236</v>
      </c>
      <c r="S101" s="45">
        <f t="shared" si="44"/>
        <v>0.5368012733</v>
      </c>
      <c r="T101" s="33">
        <f t="shared" si="22"/>
        <v>0.9708172113</v>
      </c>
      <c r="U101" s="33">
        <f t="shared" si="33"/>
        <v>-0.8236235129</v>
      </c>
      <c r="V101" s="33">
        <f t="shared" si="42"/>
        <v>-0.1972406485</v>
      </c>
      <c r="W101" s="44">
        <f t="shared" si="13"/>
        <v>0.02043559156</v>
      </c>
      <c r="X101" s="44">
        <f t="shared" si="14"/>
        <v>0.02733667196</v>
      </c>
      <c r="Y101" s="33">
        <f t="shared" si="15"/>
        <v>1.337699076</v>
      </c>
      <c r="Z101" s="43">
        <v>1.0</v>
      </c>
      <c r="AA101" s="33">
        <f t="shared" si="16"/>
        <v>2.337699076</v>
      </c>
      <c r="AB101" s="33">
        <f t="shared" si="17"/>
        <v>0.5722289451</v>
      </c>
      <c r="AC101" s="33">
        <f t="shared" si="18"/>
        <v>0.4277710549</v>
      </c>
      <c r="AD101" s="33">
        <f t="shared" si="19"/>
        <v>0.004181186661</v>
      </c>
      <c r="AE101" s="34">
        <f t="shared" si="23"/>
        <v>0</v>
      </c>
      <c r="AF101" s="34">
        <f t="shared" si="24"/>
        <v>0</v>
      </c>
      <c r="AG101" s="34">
        <f t="shared" si="25"/>
        <v>0</v>
      </c>
      <c r="AH101" s="34">
        <f t="shared" si="26"/>
        <v>0</v>
      </c>
      <c r="AI101" s="34">
        <f t="shared" si="28"/>
        <v>1</v>
      </c>
      <c r="AJ101" s="34">
        <f t="shared" si="29"/>
        <v>0</v>
      </c>
      <c r="AK101" s="34">
        <f t="shared" si="27"/>
        <v>0</v>
      </c>
      <c r="AL101" s="36">
        <f t="shared" si="34"/>
        <v>0</v>
      </c>
      <c r="AM101" s="36">
        <f t="shared" si="35"/>
        <v>0</v>
      </c>
      <c r="AN101" s="46">
        <f t="shared" si="36"/>
        <v>0</v>
      </c>
      <c r="AO101" s="36">
        <f t="shared" si="37"/>
        <v>5</v>
      </c>
      <c r="AP101" s="36">
        <f t="shared" si="39"/>
        <v>0</v>
      </c>
      <c r="AQ101" s="36">
        <f t="shared" si="40"/>
        <v>1</v>
      </c>
      <c r="AR101" s="36">
        <f t="shared" si="38"/>
        <v>0.004181186661</v>
      </c>
      <c r="AS101" s="38">
        <f t="shared" si="45"/>
        <v>0</v>
      </c>
      <c r="AT101" s="38">
        <f t="shared" si="46"/>
        <v>0</v>
      </c>
      <c r="AU101" s="38">
        <f t="shared" si="47"/>
        <v>0</v>
      </c>
      <c r="AV101" s="38">
        <f t="shared" si="48"/>
        <v>4</v>
      </c>
      <c r="AW101" s="38">
        <f t="shared" si="51"/>
        <v>0</v>
      </c>
      <c r="AX101" s="38">
        <f t="shared" si="52"/>
        <v>1</v>
      </c>
      <c r="AY101" s="38">
        <f t="shared" si="49"/>
        <v>0.004181186661</v>
      </c>
      <c r="AZ101" s="12">
        <f t="shared" si="30"/>
        <v>106.1222559</v>
      </c>
      <c r="BA101" s="12">
        <f t="shared" si="41"/>
        <v>108.3486931</v>
      </c>
      <c r="BB101" s="12">
        <f t="shared" si="53"/>
        <v>103.6851847</v>
      </c>
      <c r="BC101" s="12">
        <f t="shared" si="50"/>
        <v>0.002787457774</v>
      </c>
      <c r="BD101" s="12">
        <f t="shared" si="54"/>
        <v>104.0269281</v>
      </c>
    </row>
    <row r="102" ht="14.25" customHeight="1">
      <c r="A102" s="7">
        <v>36622.0</v>
      </c>
      <c r="B102" s="21" t="s">
        <v>90</v>
      </c>
      <c r="C102" s="8">
        <v>21.478758</v>
      </c>
      <c r="D102" s="33">
        <f t="shared" si="5"/>
        <v>-0.003195203996</v>
      </c>
      <c r="E102" s="33">
        <f t="shared" si="7"/>
        <v>-0.004784538684</v>
      </c>
      <c r="F102" s="33">
        <f t="shared" si="9"/>
        <v>0.03826935047</v>
      </c>
      <c r="G102" s="33">
        <f t="shared" si="11"/>
        <v>0.08521710397</v>
      </c>
      <c r="H102" s="33">
        <f t="shared" si="20"/>
        <v>-0.3751216836</v>
      </c>
      <c r="I102" s="45">
        <f t="shared" si="31"/>
        <v>0.2402767055</v>
      </c>
      <c r="J102" s="45">
        <f t="shared" si="43"/>
        <v>0.5212545653</v>
      </c>
      <c r="K102" s="21" t="s">
        <v>91</v>
      </c>
      <c r="L102" s="8">
        <v>12.49934</v>
      </c>
      <c r="M102" s="33">
        <f t="shared" si="6"/>
        <v>-0.01404857763</v>
      </c>
      <c r="N102" s="33">
        <f t="shared" si="8"/>
        <v>-0.08639063877</v>
      </c>
      <c r="O102" s="33">
        <f t="shared" si="10"/>
        <v>-0.00515444758</v>
      </c>
      <c r="P102" s="33">
        <f t="shared" si="12"/>
        <v>-0.007712150833</v>
      </c>
      <c r="Q102" s="45">
        <f t="shared" si="21"/>
        <v>-1.309133301</v>
      </c>
      <c r="R102" s="45">
        <f t="shared" si="32"/>
        <v>0.1152965773</v>
      </c>
      <c r="S102" s="45">
        <f t="shared" si="44"/>
        <v>0.3414015449</v>
      </c>
      <c r="T102" s="33">
        <f t="shared" si="22"/>
        <v>0.9340116169</v>
      </c>
      <c r="U102" s="33">
        <f t="shared" si="33"/>
        <v>0.1249801283</v>
      </c>
      <c r="V102" s="33">
        <f t="shared" si="42"/>
        <v>0.1798530204</v>
      </c>
      <c r="W102" s="44">
        <f t="shared" si="13"/>
        <v>0.01982988632</v>
      </c>
      <c r="X102" s="44">
        <f t="shared" si="14"/>
        <v>0.02753198076</v>
      </c>
      <c r="Y102" s="33">
        <f t="shared" si="15"/>
        <v>1.388408401</v>
      </c>
      <c r="Z102" s="43">
        <v>1.0</v>
      </c>
      <c r="AA102" s="33">
        <f t="shared" si="16"/>
        <v>2.388408401</v>
      </c>
      <c r="AB102" s="33">
        <f t="shared" si="17"/>
        <v>0.5813111361</v>
      </c>
      <c r="AC102" s="33">
        <f t="shared" si="18"/>
        <v>0.4186888639</v>
      </c>
      <c r="AD102" s="33">
        <f t="shared" si="19"/>
        <v>-0.00261890424</v>
      </c>
      <c r="AE102" s="34">
        <f t="shared" si="23"/>
        <v>0</v>
      </c>
      <c r="AF102" s="34">
        <f t="shared" si="24"/>
        <v>0</v>
      </c>
      <c r="AG102" s="34">
        <f t="shared" si="25"/>
        <v>0</v>
      </c>
      <c r="AH102" s="34">
        <f t="shared" si="26"/>
        <v>0</v>
      </c>
      <c r="AI102" s="34">
        <f t="shared" si="28"/>
        <v>0</v>
      </c>
      <c r="AJ102" s="34">
        <f t="shared" si="29"/>
        <v>0</v>
      </c>
      <c r="AK102" s="34">
        <f t="shared" si="27"/>
        <v>0</v>
      </c>
      <c r="AL102" s="36">
        <f t="shared" si="34"/>
        <v>0</v>
      </c>
      <c r="AM102" s="36">
        <f t="shared" si="35"/>
        <v>0</v>
      </c>
      <c r="AN102" s="46">
        <f t="shared" si="36"/>
        <v>0</v>
      </c>
      <c r="AO102" s="36">
        <f t="shared" si="37"/>
        <v>0</v>
      </c>
      <c r="AP102" s="36">
        <f t="shared" si="39"/>
        <v>1</v>
      </c>
      <c r="AQ102" s="36">
        <f t="shared" si="40"/>
        <v>0</v>
      </c>
      <c r="AR102" s="36">
        <f t="shared" si="38"/>
        <v>0</v>
      </c>
      <c r="AS102" s="38">
        <f t="shared" si="45"/>
        <v>0</v>
      </c>
      <c r="AT102" s="38">
        <f t="shared" si="46"/>
        <v>0</v>
      </c>
      <c r="AU102" s="38">
        <f t="shared" si="47"/>
        <v>0</v>
      </c>
      <c r="AV102" s="38">
        <f t="shared" si="48"/>
        <v>5</v>
      </c>
      <c r="AW102" s="38">
        <f t="shared" si="51"/>
        <v>0</v>
      </c>
      <c r="AX102" s="38">
        <f t="shared" si="52"/>
        <v>1</v>
      </c>
      <c r="AY102" s="38">
        <f t="shared" si="49"/>
        <v>-0.00261890424</v>
      </c>
      <c r="AZ102" s="12">
        <f t="shared" si="30"/>
        <v>106.1222559</v>
      </c>
      <c r="BA102" s="12">
        <f t="shared" si="41"/>
        <v>108.3486931</v>
      </c>
      <c r="BB102" s="12">
        <f t="shared" si="53"/>
        <v>103.4136431</v>
      </c>
      <c r="BC102" s="12">
        <f t="shared" si="50"/>
        <v>-0.0008729680799</v>
      </c>
      <c r="BD102" s="12">
        <f t="shared" si="54"/>
        <v>103.9361159</v>
      </c>
    </row>
    <row r="103" ht="14.25" customHeight="1">
      <c r="A103" s="7">
        <v>36623.0</v>
      </c>
      <c r="B103" s="21" t="s">
        <v>90</v>
      </c>
      <c r="C103" s="8">
        <v>21.762737</v>
      </c>
      <c r="D103" s="33">
        <f t="shared" si="5"/>
        <v>0.01322138831</v>
      </c>
      <c r="E103" s="33">
        <f t="shared" si="7"/>
        <v>-0.01210921884</v>
      </c>
      <c r="F103" s="33">
        <f t="shared" si="9"/>
        <v>0.07708706763</v>
      </c>
      <c r="G103" s="33">
        <f t="shared" si="11"/>
        <v>0.1190268015</v>
      </c>
      <c r="H103" s="33">
        <f t="shared" si="20"/>
        <v>-0.5164816135</v>
      </c>
      <c r="I103" s="45">
        <f t="shared" si="31"/>
        <v>0.886898639</v>
      </c>
      <c r="J103" s="45">
        <f t="shared" si="43"/>
        <v>0.90632623</v>
      </c>
      <c r="K103" s="21" t="s">
        <v>91</v>
      </c>
      <c r="L103" s="8">
        <v>12.80697</v>
      </c>
      <c r="M103" s="33">
        <f t="shared" si="6"/>
        <v>0.0246116995</v>
      </c>
      <c r="N103" s="33">
        <f t="shared" si="8"/>
        <v>-0.07701265332</v>
      </c>
      <c r="O103" s="33">
        <f t="shared" si="10"/>
        <v>0.0193303922</v>
      </c>
      <c r="P103" s="33">
        <f t="shared" si="12"/>
        <v>0.005082636397</v>
      </c>
      <c r="Q103" s="45">
        <f t="shared" si="21"/>
        <v>-1.144016231</v>
      </c>
      <c r="R103" s="45">
        <f t="shared" si="32"/>
        <v>0.4835958145</v>
      </c>
      <c r="S103" s="45">
        <f t="shared" si="44"/>
        <v>0.4483836497</v>
      </c>
      <c r="T103" s="33">
        <f t="shared" si="22"/>
        <v>0.6275346175</v>
      </c>
      <c r="U103" s="33">
        <f t="shared" si="33"/>
        <v>0.4033028245</v>
      </c>
      <c r="V103" s="33">
        <f t="shared" si="42"/>
        <v>0.4579425803</v>
      </c>
      <c r="W103" s="44">
        <f t="shared" si="13"/>
        <v>0.01924168159</v>
      </c>
      <c r="X103" s="44">
        <f t="shared" si="14"/>
        <v>0.02797209352</v>
      </c>
      <c r="Y103" s="33">
        <f t="shared" si="15"/>
        <v>1.453723958</v>
      </c>
      <c r="Z103" s="43">
        <v>1.0</v>
      </c>
      <c r="AA103" s="33">
        <f t="shared" si="16"/>
        <v>2.453723958</v>
      </c>
      <c r="AB103" s="33">
        <f t="shared" si="17"/>
        <v>0.5924561943</v>
      </c>
      <c r="AC103" s="33">
        <f t="shared" si="18"/>
        <v>0.4075438057</v>
      </c>
      <c r="AD103" s="33">
        <f t="shared" si="19"/>
        <v>-0.009135264844</v>
      </c>
      <c r="AE103" s="34">
        <f t="shared" si="23"/>
        <v>0</v>
      </c>
      <c r="AF103" s="34">
        <f t="shared" si="24"/>
        <v>0</v>
      </c>
      <c r="AG103" s="34">
        <f t="shared" si="25"/>
        <v>0</v>
      </c>
      <c r="AH103" s="34">
        <f t="shared" si="26"/>
        <v>0</v>
      </c>
      <c r="AI103" s="34">
        <f t="shared" si="28"/>
        <v>0</v>
      </c>
      <c r="AJ103" s="34">
        <f t="shared" si="29"/>
        <v>0</v>
      </c>
      <c r="AK103" s="34">
        <f t="shared" si="27"/>
        <v>0</v>
      </c>
      <c r="AL103" s="36">
        <f t="shared" si="34"/>
        <v>0</v>
      </c>
      <c r="AM103" s="36">
        <f t="shared" si="35"/>
        <v>0</v>
      </c>
      <c r="AN103" s="46">
        <f t="shared" si="36"/>
        <v>0</v>
      </c>
      <c r="AO103" s="36">
        <f t="shared" si="37"/>
        <v>0</v>
      </c>
      <c r="AP103" s="36">
        <f t="shared" si="39"/>
        <v>0</v>
      </c>
      <c r="AQ103" s="36">
        <f t="shared" si="40"/>
        <v>0</v>
      </c>
      <c r="AR103" s="36">
        <f t="shared" si="38"/>
        <v>0</v>
      </c>
      <c r="AS103" s="38">
        <f t="shared" si="45"/>
        <v>0</v>
      </c>
      <c r="AT103" s="38">
        <f t="shared" si="46"/>
        <v>0</v>
      </c>
      <c r="AU103" s="38">
        <f t="shared" si="47"/>
        <v>0</v>
      </c>
      <c r="AV103" s="38">
        <f t="shared" si="48"/>
        <v>0</v>
      </c>
      <c r="AW103" s="38">
        <f t="shared" si="51"/>
        <v>1</v>
      </c>
      <c r="AX103" s="38">
        <f t="shared" si="52"/>
        <v>0</v>
      </c>
      <c r="AY103" s="38">
        <f t="shared" si="49"/>
        <v>0</v>
      </c>
      <c r="AZ103" s="12">
        <f t="shared" si="30"/>
        <v>106.1222559</v>
      </c>
      <c r="BA103" s="12">
        <f t="shared" si="41"/>
        <v>108.3486931</v>
      </c>
      <c r="BB103" s="12">
        <f t="shared" si="53"/>
        <v>103.4136431</v>
      </c>
      <c r="BC103" s="12">
        <f t="shared" si="50"/>
        <v>0</v>
      </c>
      <c r="BD103" s="12">
        <f t="shared" si="54"/>
        <v>103.9361159</v>
      </c>
    </row>
    <row r="104" ht="14.25" customHeight="1">
      <c r="A104" s="7">
        <v>36624.0</v>
      </c>
      <c r="B104" s="21" t="s">
        <v>90</v>
      </c>
      <c r="C104" s="8">
        <v>21.61644</v>
      </c>
      <c r="D104" s="33">
        <f t="shared" si="5"/>
        <v>-0.006722362173</v>
      </c>
      <c r="E104" s="33">
        <f t="shared" si="7"/>
        <v>-0.006329601246</v>
      </c>
      <c r="F104" s="33">
        <f t="shared" si="9"/>
        <v>0.04666670121</v>
      </c>
      <c r="G104" s="33">
        <f t="shared" si="11"/>
        <v>0.05546183792</v>
      </c>
      <c r="H104" s="33">
        <f t="shared" si="20"/>
        <v>-0.3936383501</v>
      </c>
      <c r="I104" s="45">
        <f t="shared" si="31"/>
        <v>0.3718437287</v>
      </c>
      <c r="J104" s="45">
        <f t="shared" si="43"/>
        <v>0.1209553642</v>
      </c>
      <c r="K104" s="21" t="s">
        <v>91</v>
      </c>
      <c r="L104" s="8">
        <v>12.968888</v>
      </c>
      <c r="M104" s="33">
        <f t="shared" si="6"/>
        <v>0.01264295926</v>
      </c>
      <c r="N104" s="33">
        <f t="shared" si="8"/>
        <v>-0.04186521471</v>
      </c>
      <c r="O104" s="33">
        <f t="shared" si="10"/>
        <v>0.06374564571</v>
      </c>
      <c r="P104" s="33">
        <f t="shared" si="12"/>
        <v>0.01264295926</v>
      </c>
      <c r="Q104" s="45">
        <f t="shared" si="21"/>
        <v>-0.6179430109</v>
      </c>
      <c r="R104" s="45">
        <f t="shared" si="32"/>
        <v>1.177351883</v>
      </c>
      <c r="S104" s="45">
        <f t="shared" si="44"/>
        <v>0.5028768899</v>
      </c>
      <c r="T104" s="33">
        <f t="shared" si="22"/>
        <v>0.2243046608</v>
      </c>
      <c r="U104" s="33">
        <f t="shared" si="33"/>
        <v>-0.8055081547</v>
      </c>
      <c r="V104" s="33">
        <f t="shared" si="42"/>
        <v>-0.3819215257</v>
      </c>
      <c r="W104" s="44">
        <f t="shared" si="13"/>
        <v>0.01585607843</v>
      </c>
      <c r="X104" s="44">
        <f t="shared" si="14"/>
        <v>0.02808636789</v>
      </c>
      <c r="Y104" s="33">
        <f t="shared" si="15"/>
        <v>1.771331292</v>
      </c>
      <c r="Z104" s="43">
        <v>1.0</v>
      </c>
      <c r="AA104" s="33">
        <f t="shared" si="16"/>
        <v>2.771331292</v>
      </c>
      <c r="AB104" s="33">
        <f t="shared" si="17"/>
        <v>0.639162592</v>
      </c>
      <c r="AC104" s="33">
        <f t="shared" si="18"/>
        <v>0.360837408</v>
      </c>
      <c r="AD104" s="33">
        <f t="shared" si="19"/>
        <v>0.003637979798</v>
      </c>
      <c r="AE104" s="34">
        <f t="shared" si="23"/>
        <v>0</v>
      </c>
      <c r="AF104" s="34">
        <f t="shared" si="24"/>
        <v>0</v>
      </c>
      <c r="AG104" s="34">
        <f t="shared" si="25"/>
        <v>0</v>
      </c>
      <c r="AH104" s="34">
        <f t="shared" si="26"/>
        <v>0</v>
      </c>
      <c r="AI104" s="34">
        <f t="shared" si="28"/>
        <v>0</v>
      </c>
      <c r="AJ104" s="34">
        <f t="shared" si="29"/>
        <v>0</v>
      </c>
      <c r="AK104" s="34">
        <f t="shared" si="27"/>
        <v>0</v>
      </c>
      <c r="AL104" s="36">
        <f t="shared" si="34"/>
        <v>0</v>
      </c>
      <c r="AM104" s="36">
        <f t="shared" si="35"/>
        <v>0</v>
      </c>
      <c r="AN104" s="46">
        <f t="shared" si="36"/>
        <v>0</v>
      </c>
      <c r="AO104" s="36">
        <f t="shared" si="37"/>
        <v>0</v>
      </c>
      <c r="AP104" s="36">
        <f t="shared" si="39"/>
        <v>0</v>
      </c>
      <c r="AQ104" s="36">
        <f t="shared" si="40"/>
        <v>0</v>
      </c>
      <c r="AR104" s="36">
        <f t="shared" si="38"/>
        <v>0</v>
      </c>
      <c r="AS104" s="38">
        <f t="shared" si="45"/>
        <v>0</v>
      </c>
      <c r="AT104" s="38">
        <f t="shared" si="46"/>
        <v>0</v>
      </c>
      <c r="AU104" s="38">
        <f t="shared" si="47"/>
        <v>0</v>
      </c>
      <c r="AV104" s="38">
        <f t="shared" si="48"/>
        <v>0</v>
      </c>
      <c r="AW104" s="38">
        <f t="shared" si="51"/>
        <v>0</v>
      </c>
      <c r="AX104" s="38">
        <f t="shared" si="52"/>
        <v>0</v>
      </c>
      <c r="AY104" s="38">
        <f t="shared" si="49"/>
        <v>0</v>
      </c>
      <c r="AZ104" s="12">
        <f t="shared" si="30"/>
        <v>106.1222559</v>
      </c>
      <c r="BA104" s="12">
        <f t="shared" si="41"/>
        <v>108.3486931</v>
      </c>
      <c r="BB104" s="12">
        <f t="shared" si="53"/>
        <v>103.4136431</v>
      </c>
      <c r="BC104" s="12">
        <f t="shared" si="50"/>
        <v>0</v>
      </c>
      <c r="BD104" s="12">
        <f t="shared" si="54"/>
        <v>103.9361159</v>
      </c>
    </row>
    <row r="105" ht="14.25" customHeight="1">
      <c r="A105" s="7">
        <v>36625.0</v>
      </c>
      <c r="B105" s="21" t="s">
        <v>90</v>
      </c>
      <c r="C105" s="8">
        <v>21.891827</v>
      </c>
      <c r="D105" s="33">
        <f t="shared" si="5"/>
        <v>0.01273970182</v>
      </c>
      <c r="E105" s="33">
        <f t="shared" si="7"/>
        <v>0.009524057662</v>
      </c>
      <c r="F105" s="33">
        <f t="shared" si="9"/>
        <v>0.04777638671</v>
      </c>
      <c r="G105" s="33">
        <f t="shared" si="11"/>
        <v>0.04950568764</v>
      </c>
      <c r="H105" s="33">
        <f t="shared" si="20"/>
        <v>-0.0680819154</v>
      </c>
      <c r="I105" s="45">
        <f t="shared" si="31"/>
        <v>0.3773208952</v>
      </c>
      <c r="J105" s="45">
        <f t="shared" si="43"/>
        <v>0.03942255413</v>
      </c>
      <c r="K105" s="21" t="s">
        <v>91</v>
      </c>
      <c r="L105" s="8">
        <v>13.130794</v>
      </c>
      <c r="M105" s="33">
        <f t="shared" si="6"/>
        <v>0.01248418523</v>
      </c>
      <c r="N105" s="33">
        <f t="shared" si="8"/>
        <v>-0.02053061503</v>
      </c>
      <c r="O105" s="33">
        <f t="shared" si="10"/>
        <v>0.04510414235</v>
      </c>
      <c r="P105" s="33">
        <f t="shared" si="12"/>
        <v>0.02141147263</v>
      </c>
      <c r="Q105" s="45">
        <f t="shared" si="21"/>
        <v>-0.3065350076</v>
      </c>
      <c r="R105" s="45">
        <f t="shared" si="32"/>
        <v>0.8415772176</v>
      </c>
      <c r="S105" s="45">
        <f t="shared" si="44"/>
        <v>0.5737037217</v>
      </c>
      <c r="T105" s="33">
        <f t="shared" si="22"/>
        <v>0.2384530922</v>
      </c>
      <c r="U105" s="33">
        <f t="shared" si="33"/>
        <v>-0.4642563224</v>
      </c>
      <c r="V105" s="33">
        <f t="shared" si="42"/>
        <v>-0.5342811676</v>
      </c>
      <c r="W105" s="44">
        <f t="shared" si="13"/>
        <v>0.01560733727</v>
      </c>
      <c r="X105" s="44">
        <f t="shared" si="14"/>
        <v>0.02819883403</v>
      </c>
      <c r="Y105" s="33">
        <f t="shared" si="15"/>
        <v>1.806767775</v>
      </c>
      <c r="Z105" s="43">
        <v>1.0</v>
      </c>
      <c r="AA105" s="33">
        <f t="shared" si="16"/>
        <v>2.806767775</v>
      </c>
      <c r="AB105" s="33">
        <f t="shared" si="17"/>
        <v>0.643718298</v>
      </c>
      <c r="AC105" s="33">
        <f t="shared" si="18"/>
        <v>0.356281702</v>
      </c>
      <c r="AD105" s="33">
        <f t="shared" si="19"/>
        <v>-0.0002284191293</v>
      </c>
      <c r="AE105" s="34">
        <f t="shared" si="23"/>
        <v>0</v>
      </c>
      <c r="AF105" s="34">
        <f t="shared" si="24"/>
        <v>0</v>
      </c>
      <c r="AG105" s="34">
        <f t="shared" si="25"/>
        <v>0</v>
      </c>
      <c r="AH105" s="34">
        <f t="shared" si="26"/>
        <v>0</v>
      </c>
      <c r="AI105" s="34">
        <f t="shared" si="28"/>
        <v>0</v>
      </c>
      <c r="AJ105" s="34">
        <f t="shared" si="29"/>
        <v>0</v>
      </c>
      <c r="AK105" s="34">
        <f t="shared" si="27"/>
        <v>0</v>
      </c>
      <c r="AL105" s="36">
        <f t="shared" si="34"/>
        <v>0</v>
      </c>
      <c r="AM105" s="36">
        <f t="shared" si="35"/>
        <v>0</v>
      </c>
      <c r="AN105" s="46">
        <f t="shared" si="36"/>
        <v>0</v>
      </c>
      <c r="AO105" s="36">
        <f t="shared" si="37"/>
        <v>0</v>
      </c>
      <c r="AP105" s="36">
        <f t="shared" si="39"/>
        <v>0</v>
      </c>
      <c r="AQ105" s="36">
        <f t="shared" si="40"/>
        <v>0</v>
      </c>
      <c r="AR105" s="36">
        <f t="shared" si="38"/>
        <v>0</v>
      </c>
      <c r="AS105" s="38">
        <f t="shared" si="45"/>
        <v>0</v>
      </c>
      <c r="AT105" s="38">
        <f t="shared" si="46"/>
        <v>0</v>
      </c>
      <c r="AU105" s="38">
        <f t="shared" si="47"/>
        <v>0</v>
      </c>
      <c r="AV105" s="38">
        <f t="shared" si="48"/>
        <v>0</v>
      </c>
      <c r="AW105" s="38">
        <f t="shared" si="51"/>
        <v>0</v>
      </c>
      <c r="AX105" s="38">
        <f t="shared" si="52"/>
        <v>0</v>
      </c>
      <c r="AY105" s="38">
        <f t="shared" si="49"/>
        <v>0</v>
      </c>
      <c r="AZ105" s="12">
        <f t="shared" si="30"/>
        <v>106.1222559</v>
      </c>
      <c r="BA105" s="12">
        <f t="shared" si="41"/>
        <v>108.3486931</v>
      </c>
      <c r="BB105" s="12">
        <f t="shared" si="53"/>
        <v>103.4136431</v>
      </c>
      <c r="BC105" s="12">
        <f t="shared" si="50"/>
        <v>0</v>
      </c>
      <c r="BD105" s="12">
        <f t="shared" si="54"/>
        <v>103.9361159</v>
      </c>
    </row>
    <row r="106" ht="14.25" customHeight="1">
      <c r="A106" s="7">
        <v>36626.0</v>
      </c>
      <c r="B106" s="21" t="s">
        <v>90</v>
      </c>
      <c r="C106" s="8">
        <v>21.719707</v>
      </c>
      <c r="D106" s="33">
        <f t="shared" si="5"/>
        <v>-0.00786229491</v>
      </c>
      <c r="E106" s="33">
        <f t="shared" si="7"/>
        <v>0.007986965792</v>
      </c>
      <c r="F106" s="33">
        <f t="shared" si="9"/>
        <v>0.04643421767</v>
      </c>
      <c r="G106" s="33">
        <f t="shared" si="11"/>
        <v>0.05342186788</v>
      </c>
      <c r="H106" s="33">
        <f t="shared" si="20"/>
        <v>-0.1195758329</v>
      </c>
      <c r="I106" s="45">
        <f t="shared" si="31"/>
        <v>0.332171297</v>
      </c>
      <c r="J106" s="45">
        <f t="shared" si="43"/>
        <v>0.07060662647</v>
      </c>
      <c r="K106" s="21" t="s">
        <v>91</v>
      </c>
      <c r="L106" s="8">
        <v>12.952685</v>
      </c>
      <c r="M106" s="33">
        <f t="shared" si="6"/>
        <v>-0.01356422163</v>
      </c>
      <c r="N106" s="33">
        <f t="shared" si="8"/>
        <v>0.0217114023</v>
      </c>
      <c r="O106" s="33">
        <f t="shared" si="10"/>
        <v>-0.0099012285</v>
      </c>
      <c r="P106" s="33">
        <f t="shared" si="12"/>
        <v>-0.0099012285</v>
      </c>
      <c r="Q106" s="45">
        <f t="shared" si="21"/>
        <v>0.3219096612</v>
      </c>
      <c r="R106" s="45">
        <f t="shared" si="32"/>
        <v>-0.1225510649</v>
      </c>
      <c r="S106" s="45">
        <f t="shared" si="44"/>
        <v>0.1953077441</v>
      </c>
      <c r="T106" s="33">
        <f t="shared" si="22"/>
        <v>-0.4414854941</v>
      </c>
      <c r="U106" s="33">
        <f t="shared" si="33"/>
        <v>0.4547223618</v>
      </c>
      <c r="V106" s="33">
        <f t="shared" si="42"/>
        <v>-0.1247011176</v>
      </c>
      <c r="W106" s="44">
        <f t="shared" si="13"/>
        <v>0.01545318474</v>
      </c>
      <c r="X106" s="44">
        <f t="shared" si="14"/>
        <v>0.02811852277</v>
      </c>
      <c r="Y106" s="33">
        <f t="shared" si="15"/>
        <v>1.819594035</v>
      </c>
      <c r="Z106" s="43">
        <v>1.0</v>
      </c>
      <c r="AA106" s="33">
        <f t="shared" si="16"/>
        <v>2.819594035</v>
      </c>
      <c r="AB106" s="33">
        <f t="shared" si="17"/>
        <v>0.6453390141</v>
      </c>
      <c r="AC106" s="33">
        <f t="shared" si="18"/>
        <v>0.3546609859</v>
      </c>
      <c r="AD106" s="33">
        <f t="shared" si="19"/>
        <v>0.002414073565</v>
      </c>
      <c r="AE106" s="34">
        <f t="shared" si="23"/>
        <v>0</v>
      </c>
      <c r="AF106" s="34">
        <f t="shared" si="24"/>
        <v>0</v>
      </c>
      <c r="AG106" s="34">
        <f t="shared" si="25"/>
        <v>0</v>
      </c>
      <c r="AH106" s="34">
        <f t="shared" si="26"/>
        <v>0</v>
      </c>
      <c r="AI106" s="34">
        <f t="shared" si="28"/>
        <v>0</v>
      </c>
      <c r="AJ106" s="34">
        <f t="shared" si="29"/>
        <v>0</v>
      </c>
      <c r="AK106" s="34">
        <f t="shared" si="27"/>
        <v>0</v>
      </c>
      <c r="AL106" s="36">
        <f t="shared" si="34"/>
        <v>0</v>
      </c>
      <c r="AM106" s="36">
        <f t="shared" si="35"/>
        <v>0</v>
      </c>
      <c r="AN106" s="46">
        <f t="shared" si="36"/>
        <v>0</v>
      </c>
      <c r="AO106" s="36">
        <f t="shared" si="37"/>
        <v>0</v>
      </c>
      <c r="AP106" s="36">
        <f t="shared" si="39"/>
        <v>0</v>
      </c>
      <c r="AQ106" s="36">
        <f t="shared" si="40"/>
        <v>0</v>
      </c>
      <c r="AR106" s="36">
        <f t="shared" si="38"/>
        <v>0</v>
      </c>
      <c r="AS106" s="38">
        <f t="shared" si="45"/>
        <v>0</v>
      </c>
      <c r="AT106" s="38">
        <f t="shared" si="46"/>
        <v>0</v>
      </c>
      <c r="AU106" s="38">
        <f t="shared" si="47"/>
        <v>0</v>
      </c>
      <c r="AV106" s="38">
        <f t="shared" si="48"/>
        <v>0</v>
      </c>
      <c r="AW106" s="38">
        <f t="shared" si="51"/>
        <v>0</v>
      </c>
      <c r="AX106" s="38">
        <f t="shared" si="52"/>
        <v>0</v>
      </c>
      <c r="AY106" s="38">
        <f t="shared" si="49"/>
        <v>0</v>
      </c>
      <c r="AZ106" s="12">
        <f t="shared" si="30"/>
        <v>106.1222559</v>
      </c>
      <c r="BA106" s="12">
        <f t="shared" si="41"/>
        <v>108.3486931</v>
      </c>
      <c r="BB106" s="12">
        <f t="shared" si="53"/>
        <v>103.4136431</v>
      </c>
      <c r="BC106" s="12">
        <f t="shared" si="50"/>
        <v>0</v>
      </c>
      <c r="BD106" s="12">
        <f t="shared" si="54"/>
        <v>103.9361159</v>
      </c>
    </row>
    <row r="107" ht="14.25" customHeight="1">
      <c r="A107" s="7">
        <v>36627.0</v>
      </c>
      <c r="B107" s="21" t="s">
        <v>90</v>
      </c>
      <c r="C107" s="8">
        <v>22.442551</v>
      </c>
      <c r="D107" s="33">
        <f t="shared" si="5"/>
        <v>0.03328055945</v>
      </c>
      <c r="E107" s="33">
        <f t="shared" si="7"/>
        <v>0.04487191485</v>
      </c>
      <c r="F107" s="33">
        <f t="shared" si="9"/>
        <v>0.03987268475</v>
      </c>
      <c r="G107" s="33">
        <f t="shared" si="11"/>
        <v>0.07947028468</v>
      </c>
      <c r="H107" s="33">
        <f t="shared" si="20"/>
        <v>0.632922853</v>
      </c>
      <c r="I107" s="45">
        <f t="shared" si="31"/>
        <v>0.2035597231</v>
      </c>
      <c r="J107" s="45">
        <f t="shared" si="43"/>
        <v>0.3743390783</v>
      </c>
      <c r="K107" s="21" t="s">
        <v>91</v>
      </c>
      <c r="L107" s="8">
        <v>13.648897</v>
      </c>
      <c r="M107" s="33">
        <f t="shared" si="6"/>
        <v>0.05375040001</v>
      </c>
      <c r="N107" s="33">
        <f t="shared" si="8"/>
        <v>0.09196941599</v>
      </c>
      <c r="O107" s="33">
        <f t="shared" si="10"/>
        <v>-0.002366519375</v>
      </c>
      <c r="P107" s="33">
        <f t="shared" si="12"/>
        <v>0.06573974953</v>
      </c>
      <c r="Q107" s="45">
        <f t="shared" si="21"/>
        <v>1.379896943</v>
      </c>
      <c r="R107" s="45">
        <f t="shared" si="32"/>
        <v>-0.02326029863</v>
      </c>
      <c r="S107" s="45">
        <f t="shared" si="44"/>
        <v>1.037364915</v>
      </c>
      <c r="T107" s="33">
        <f t="shared" si="22"/>
        <v>-0.7469740904</v>
      </c>
      <c r="U107" s="33">
        <f t="shared" si="33"/>
        <v>0.2268200218</v>
      </c>
      <c r="V107" s="33">
        <f t="shared" si="42"/>
        <v>-0.6630258362</v>
      </c>
      <c r="W107" s="44">
        <f t="shared" si="13"/>
        <v>0.01687182136</v>
      </c>
      <c r="X107" s="44">
        <f t="shared" si="14"/>
        <v>0.03009418464</v>
      </c>
      <c r="Y107" s="33">
        <f t="shared" si="15"/>
        <v>1.783695074</v>
      </c>
      <c r="Z107" s="43">
        <v>1.0</v>
      </c>
      <c r="AA107" s="33">
        <f t="shared" si="16"/>
        <v>2.783695074</v>
      </c>
      <c r="AB107" s="33">
        <f t="shared" si="17"/>
        <v>0.6407652514</v>
      </c>
      <c r="AC107" s="33">
        <f t="shared" si="18"/>
        <v>0.3592347486</v>
      </c>
      <c r="AD107" s="33">
        <f t="shared" si="19"/>
        <v>-0.01277581793</v>
      </c>
      <c r="AE107" s="34">
        <f t="shared" si="23"/>
        <v>0</v>
      </c>
      <c r="AF107" s="34">
        <f t="shared" si="24"/>
        <v>0</v>
      </c>
      <c r="AG107" s="34">
        <f t="shared" si="25"/>
        <v>0</v>
      </c>
      <c r="AH107" s="34">
        <f t="shared" si="26"/>
        <v>0</v>
      </c>
      <c r="AI107" s="34">
        <f t="shared" si="28"/>
        <v>0</v>
      </c>
      <c r="AJ107" s="34">
        <f t="shared" si="29"/>
        <v>0</v>
      </c>
      <c r="AK107" s="34">
        <f t="shared" si="27"/>
        <v>0</v>
      </c>
      <c r="AL107" s="36">
        <f t="shared" si="34"/>
        <v>0</v>
      </c>
      <c r="AM107" s="36">
        <f t="shared" si="35"/>
        <v>0</v>
      </c>
      <c r="AN107" s="46">
        <f t="shared" si="36"/>
        <v>0</v>
      </c>
      <c r="AO107" s="36">
        <f t="shared" si="37"/>
        <v>0</v>
      </c>
      <c r="AP107" s="36">
        <f t="shared" si="39"/>
        <v>0</v>
      </c>
      <c r="AQ107" s="36">
        <f t="shared" si="40"/>
        <v>0</v>
      </c>
      <c r="AR107" s="36">
        <f t="shared" si="38"/>
        <v>0</v>
      </c>
      <c r="AS107" s="38">
        <f t="shared" si="45"/>
        <v>0</v>
      </c>
      <c r="AT107" s="38">
        <f t="shared" si="46"/>
        <v>0</v>
      </c>
      <c r="AU107" s="38">
        <f t="shared" si="47"/>
        <v>0</v>
      </c>
      <c r="AV107" s="38">
        <f t="shared" si="48"/>
        <v>0</v>
      </c>
      <c r="AW107" s="38">
        <f t="shared" si="51"/>
        <v>0</v>
      </c>
      <c r="AX107" s="38">
        <f t="shared" si="52"/>
        <v>0</v>
      </c>
      <c r="AY107" s="38">
        <f t="shared" si="49"/>
        <v>0</v>
      </c>
      <c r="AZ107" s="12">
        <f t="shared" si="30"/>
        <v>106.1222559</v>
      </c>
      <c r="BA107" s="12">
        <f t="shared" si="41"/>
        <v>108.3486931</v>
      </c>
      <c r="BB107" s="12">
        <f t="shared" si="53"/>
        <v>103.4136431</v>
      </c>
      <c r="BC107" s="12">
        <f t="shared" si="50"/>
        <v>0</v>
      </c>
      <c r="BD107" s="12">
        <f t="shared" si="54"/>
        <v>103.9361159</v>
      </c>
    </row>
    <row r="108" ht="14.25" customHeight="1">
      <c r="A108" s="7">
        <v>36628.0</v>
      </c>
      <c r="B108" s="21" t="s">
        <v>90</v>
      </c>
      <c r="C108" s="8">
        <v>21.995083</v>
      </c>
      <c r="D108" s="33">
        <f t="shared" si="5"/>
        <v>-0.0199383751</v>
      </c>
      <c r="E108" s="33">
        <f t="shared" si="7"/>
        <v>0.01067632256</v>
      </c>
      <c r="F108" s="33">
        <f t="shared" si="9"/>
        <v>-0.001562178201</v>
      </c>
      <c r="G108" s="33">
        <f t="shared" si="11"/>
        <v>0.06677780773</v>
      </c>
      <c r="H108" s="33">
        <f t="shared" si="20"/>
        <v>-0.1216969756</v>
      </c>
      <c r="I108" s="45">
        <f t="shared" si="31"/>
        <v>-0.5212626919</v>
      </c>
      <c r="J108" s="45">
        <f t="shared" si="43"/>
        <v>0.196071164</v>
      </c>
      <c r="K108" s="21" t="s">
        <v>91</v>
      </c>
      <c r="L108" s="8">
        <v>13.648897</v>
      </c>
      <c r="M108" s="33">
        <f t="shared" si="6"/>
        <v>0</v>
      </c>
      <c r="N108" s="33">
        <f t="shared" si="8"/>
        <v>0.06573974953</v>
      </c>
      <c r="O108" s="33">
        <f t="shared" si="10"/>
        <v>-0.01633569634</v>
      </c>
      <c r="P108" s="33">
        <f t="shared" si="12"/>
        <v>0.09196941599</v>
      </c>
      <c r="Q108" s="45">
        <f t="shared" si="21"/>
        <v>0.933332833</v>
      </c>
      <c r="R108" s="45">
        <f t="shared" si="32"/>
        <v>-0.3085907566</v>
      </c>
      <c r="S108" s="45">
        <f t="shared" si="44"/>
        <v>1.308056068</v>
      </c>
      <c r="T108" s="33">
        <f t="shared" si="22"/>
        <v>-1.055029809</v>
      </c>
      <c r="U108" s="33">
        <f t="shared" si="33"/>
        <v>-0.2126719354</v>
      </c>
      <c r="V108" s="33">
        <f t="shared" si="42"/>
        <v>-1.111984904</v>
      </c>
      <c r="W108" s="44">
        <f t="shared" si="13"/>
        <v>0.01750668628</v>
      </c>
      <c r="X108" s="44">
        <f t="shared" si="14"/>
        <v>0.02940458738</v>
      </c>
      <c r="Y108" s="33">
        <f t="shared" si="15"/>
        <v>1.679620398</v>
      </c>
      <c r="Z108" s="43">
        <v>1.0</v>
      </c>
      <c r="AA108" s="33">
        <f t="shared" si="16"/>
        <v>2.679620398</v>
      </c>
      <c r="AB108" s="33">
        <f t="shared" si="17"/>
        <v>0.6268128124</v>
      </c>
      <c r="AC108" s="33">
        <f t="shared" si="18"/>
        <v>0.3731871876</v>
      </c>
      <c r="AD108" s="33">
        <f t="shared" si="19"/>
        <v>0.003395070643</v>
      </c>
      <c r="AE108" s="34">
        <f t="shared" si="23"/>
        <v>1</v>
      </c>
      <c r="AF108" s="34">
        <f t="shared" si="24"/>
        <v>0</v>
      </c>
      <c r="AG108" s="34">
        <f t="shared" si="25"/>
        <v>0</v>
      </c>
      <c r="AH108" s="34">
        <f t="shared" si="26"/>
        <v>1</v>
      </c>
      <c r="AI108" s="34">
        <f t="shared" si="28"/>
        <v>0</v>
      </c>
      <c r="AJ108" s="34">
        <f t="shared" si="29"/>
        <v>1</v>
      </c>
      <c r="AK108" s="34">
        <f t="shared" si="27"/>
        <v>0.003395070643</v>
      </c>
      <c r="AL108" s="36">
        <f t="shared" si="34"/>
        <v>0</v>
      </c>
      <c r="AM108" s="36">
        <f t="shared" si="35"/>
        <v>0</v>
      </c>
      <c r="AN108" s="46">
        <f t="shared" si="36"/>
        <v>0</v>
      </c>
      <c r="AO108" s="36">
        <f t="shared" si="37"/>
        <v>0</v>
      </c>
      <c r="AP108" s="36">
        <f t="shared" si="39"/>
        <v>0</v>
      </c>
      <c r="AQ108" s="36">
        <f t="shared" si="40"/>
        <v>0</v>
      </c>
      <c r="AR108" s="36">
        <f t="shared" si="38"/>
        <v>0</v>
      </c>
      <c r="AS108" s="38">
        <f t="shared" si="45"/>
        <v>1</v>
      </c>
      <c r="AT108" s="38">
        <f t="shared" si="46"/>
        <v>0</v>
      </c>
      <c r="AU108" s="38">
        <f t="shared" si="47"/>
        <v>0</v>
      </c>
      <c r="AV108" s="38">
        <f t="shared" si="48"/>
        <v>1</v>
      </c>
      <c r="AW108" s="38">
        <f t="shared" si="51"/>
        <v>0</v>
      </c>
      <c r="AX108" s="38">
        <f t="shared" si="52"/>
        <v>1</v>
      </c>
      <c r="AY108" s="38">
        <f t="shared" si="49"/>
        <v>0.003395070643</v>
      </c>
      <c r="AZ108" s="12">
        <f t="shared" si="30"/>
        <v>106.4825484</v>
      </c>
      <c r="BA108" s="12">
        <f t="shared" si="41"/>
        <v>108.3486931</v>
      </c>
      <c r="BB108" s="12">
        <f t="shared" si="53"/>
        <v>103.7647397</v>
      </c>
      <c r="BC108" s="12">
        <f t="shared" si="50"/>
        <v>0.002263380428</v>
      </c>
      <c r="BD108" s="12">
        <f t="shared" si="54"/>
        <v>104.1713629</v>
      </c>
    </row>
    <row r="109" ht="14.25" customHeight="1">
      <c r="A109" s="7">
        <v>36629.0</v>
      </c>
      <c r="B109" s="21" t="s">
        <v>90</v>
      </c>
      <c r="C109" s="8">
        <v>22.580246</v>
      </c>
      <c r="D109" s="33">
        <f t="shared" si="5"/>
        <v>0.02660426423</v>
      </c>
      <c r="E109" s="33">
        <f t="shared" si="7"/>
        <v>0.04458671271</v>
      </c>
      <c r="F109" s="33">
        <f t="shared" si="9"/>
        <v>0.03797489535</v>
      </c>
      <c r="G109" s="33">
        <f t="shared" si="11"/>
        <v>0.1175474367</v>
      </c>
      <c r="H109" s="33">
        <f t="shared" si="20"/>
        <v>0.5904528739</v>
      </c>
      <c r="I109" s="45">
        <f t="shared" si="31"/>
        <v>0.1363631543</v>
      </c>
      <c r="J109" s="45">
        <f t="shared" si="43"/>
        <v>0.8035246803</v>
      </c>
      <c r="K109" s="21" t="s">
        <v>91</v>
      </c>
      <c r="L109" s="8">
        <v>14.134628</v>
      </c>
      <c r="M109" s="33">
        <f t="shared" si="6"/>
        <v>0.03558756433</v>
      </c>
      <c r="N109" s="33">
        <f t="shared" si="8"/>
        <v>0.08988742905</v>
      </c>
      <c r="O109" s="33">
        <f t="shared" si="10"/>
        <v>0.04425905783</v>
      </c>
      <c r="P109" s="33">
        <f t="shared" si="12"/>
        <v>0.1547626984</v>
      </c>
      <c r="Q109" s="45">
        <f t="shared" si="21"/>
        <v>1.272471037</v>
      </c>
      <c r="R109" s="45">
        <f t="shared" si="32"/>
        <v>0.7905568291</v>
      </c>
      <c r="S109" s="45">
        <f t="shared" si="44"/>
        <v>1.986420371</v>
      </c>
      <c r="T109" s="33">
        <f t="shared" si="22"/>
        <v>-0.6820181635</v>
      </c>
      <c r="U109" s="33">
        <f t="shared" si="33"/>
        <v>-0.6541936748</v>
      </c>
      <c r="V109" s="33">
        <f t="shared" si="42"/>
        <v>-1.182895691</v>
      </c>
      <c r="W109" s="44">
        <f t="shared" si="13"/>
        <v>0.01732874638</v>
      </c>
      <c r="X109" s="44">
        <f t="shared" si="14"/>
        <v>0.02952587891</v>
      </c>
      <c r="Y109" s="33">
        <f t="shared" si="15"/>
        <v>1.703866988</v>
      </c>
      <c r="Z109" s="43">
        <v>1.0</v>
      </c>
      <c r="AA109" s="33">
        <f t="shared" si="16"/>
        <v>2.703866988</v>
      </c>
      <c r="AB109" s="33">
        <f t="shared" si="17"/>
        <v>0.630159322</v>
      </c>
      <c r="AC109" s="33">
        <f t="shared" si="18"/>
        <v>0.369840678</v>
      </c>
      <c r="AD109" s="33">
        <f t="shared" si="19"/>
        <v>0.004660115186</v>
      </c>
      <c r="AE109" s="34">
        <f t="shared" si="23"/>
        <v>0</v>
      </c>
      <c r="AF109" s="34">
        <f t="shared" si="24"/>
        <v>0</v>
      </c>
      <c r="AG109" s="34">
        <f t="shared" si="25"/>
        <v>0</v>
      </c>
      <c r="AH109" s="34">
        <f t="shared" si="26"/>
        <v>2</v>
      </c>
      <c r="AI109" s="34">
        <f t="shared" si="28"/>
        <v>0</v>
      </c>
      <c r="AJ109" s="34">
        <f t="shared" si="29"/>
        <v>1</v>
      </c>
      <c r="AK109" s="34">
        <f t="shared" si="27"/>
        <v>0.004660115186</v>
      </c>
      <c r="AL109" s="36">
        <f t="shared" si="34"/>
        <v>0</v>
      </c>
      <c r="AM109" s="36">
        <f t="shared" si="35"/>
        <v>0</v>
      </c>
      <c r="AN109" s="46">
        <f t="shared" si="36"/>
        <v>0</v>
      </c>
      <c r="AO109" s="36">
        <f t="shared" si="37"/>
        <v>0</v>
      </c>
      <c r="AP109" s="36">
        <f t="shared" si="39"/>
        <v>0</v>
      </c>
      <c r="AQ109" s="36">
        <f t="shared" si="40"/>
        <v>0</v>
      </c>
      <c r="AR109" s="36">
        <f t="shared" si="38"/>
        <v>0</v>
      </c>
      <c r="AS109" s="38">
        <f t="shared" si="45"/>
        <v>1</v>
      </c>
      <c r="AT109" s="38">
        <f t="shared" si="46"/>
        <v>0</v>
      </c>
      <c r="AU109" s="38">
        <f t="shared" si="47"/>
        <v>0</v>
      </c>
      <c r="AV109" s="38">
        <f t="shared" si="48"/>
        <v>2</v>
      </c>
      <c r="AW109" s="38">
        <f t="shared" si="51"/>
        <v>0</v>
      </c>
      <c r="AX109" s="38">
        <f t="shared" si="52"/>
        <v>1</v>
      </c>
      <c r="AY109" s="38">
        <f t="shared" si="49"/>
        <v>0.004660115186</v>
      </c>
      <c r="AZ109" s="12">
        <f t="shared" si="30"/>
        <v>106.9787694</v>
      </c>
      <c r="BA109" s="12">
        <f t="shared" si="41"/>
        <v>108.3486931</v>
      </c>
      <c r="BB109" s="12">
        <f t="shared" si="53"/>
        <v>104.2482954</v>
      </c>
      <c r="BC109" s="12">
        <f t="shared" si="50"/>
        <v>0.003106743457</v>
      </c>
      <c r="BD109" s="12">
        <f t="shared" si="54"/>
        <v>104.4949966</v>
      </c>
    </row>
    <row r="110" ht="14.25" customHeight="1">
      <c r="A110" s="7">
        <v>36630.0</v>
      </c>
      <c r="B110" s="21" t="s">
        <v>90</v>
      </c>
      <c r="C110" s="8">
        <v>22.580246</v>
      </c>
      <c r="D110" s="33">
        <f t="shared" si="5"/>
        <v>0</v>
      </c>
      <c r="E110" s="33">
        <f t="shared" si="7"/>
        <v>0.03144639321</v>
      </c>
      <c r="F110" s="33">
        <f t="shared" si="9"/>
        <v>0.04126994814</v>
      </c>
      <c r="G110" s="33">
        <f t="shared" si="11"/>
        <v>0.1081083349</v>
      </c>
      <c r="H110" s="33">
        <f t="shared" si="20"/>
        <v>0.2717080668</v>
      </c>
      <c r="I110" s="45">
        <f t="shared" si="31"/>
        <v>0.1658734756</v>
      </c>
      <c r="J110" s="45">
        <f t="shared" si="43"/>
        <v>0.6582750673</v>
      </c>
      <c r="K110" s="21" t="s">
        <v>91</v>
      </c>
      <c r="L110" s="8">
        <v>13.956527</v>
      </c>
      <c r="M110" s="33">
        <f t="shared" si="6"/>
        <v>-0.01260033161</v>
      </c>
      <c r="N110" s="33">
        <f t="shared" si="8"/>
        <v>0.06288522994</v>
      </c>
      <c r="O110" s="33">
        <f t="shared" si="10"/>
        <v>0.04106354246</v>
      </c>
      <c r="P110" s="33">
        <f t="shared" si="12"/>
        <v>0.1648650862</v>
      </c>
      <c r="Q110" s="45">
        <f t="shared" si="21"/>
        <v>0.8316829501</v>
      </c>
      <c r="R110" s="45">
        <f t="shared" si="32"/>
        <v>0.7031273847</v>
      </c>
      <c r="S110" s="45">
        <f t="shared" si="44"/>
        <v>2.00939504</v>
      </c>
      <c r="T110" s="33">
        <f t="shared" si="22"/>
        <v>-0.5599748834</v>
      </c>
      <c r="U110" s="33">
        <f t="shared" si="33"/>
        <v>-0.5372539091</v>
      </c>
      <c r="V110" s="33">
        <f t="shared" si="42"/>
        <v>-1.351119973</v>
      </c>
      <c r="W110" s="44">
        <f t="shared" si="13"/>
        <v>0.01736084243</v>
      </c>
      <c r="X110" s="44">
        <f t="shared" si="14"/>
        <v>0.02914595347</v>
      </c>
      <c r="Y110" s="33">
        <f t="shared" si="15"/>
        <v>1.678832902</v>
      </c>
      <c r="Z110" s="43">
        <v>1.0</v>
      </c>
      <c r="AA110" s="33">
        <f t="shared" si="16"/>
        <v>2.678832902</v>
      </c>
      <c r="AB110" s="33">
        <f t="shared" si="17"/>
        <v>0.6267031067</v>
      </c>
      <c r="AC110" s="33">
        <f t="shared" si="18"/>
        <v>0.3732968933</v>
      </c>
      <c r="AD110" s="33">
        <f t="shared" si="19"/>
        <v>-0.001312382129</v>
      </c>
      <c r="AE110" s="34">
        <f t="shared" si="23"/>
        <v>0</v>
      </c>
      <c r="AF110" s="34">
        <f t="shared" si="24"/>
        <v>0</v>
      </c>
      <c r="AG110" s="34">
        <f t="shared" si="25"/>
        <v>0</v>
      </c>
      <c r="AH110" s="34">
        <f t="shared" si="26"/>
        <v>3</v>
      </c>
      <c r="AI110" s="34">
        <f t="shared" si="28"/>
        <v>0</v>
      </c>
      <c r="AJ110" s="34">
        <f t="shared" si="29"/>
        <v>1</v>
      </c>
      <c r="AK110" s="34">
        <f t="shared" si="27"/>
        <v>-0.001312382129</v>
      </c>
      <c r="AL110" s="36">
        <f t="shared" si="34"/>
        <v>0</v>
      </c>
      <c r="AM110" s="36">
        <f t="shared" si="35"/>
        <v>0</v>
      </c>
      <c r="AN110" s="46">
        <f t="shared" si="36"/>
        <v>0</v>
      </c>
      <c r="AO110" s="36">
        <f t="shared" si="37"/>
        <v>0</v>
      </c>
      <c r="AP110" s="36">
        <f t="shared" si="39"/>
        <v>0</v>
      </c>
      <c r="AQ110" s="36">
        <f t="shared" si="40"/>
        <v>0</v>
      </c>
      <c r="AR110" s="36">
        <f t="shared" si="38"/>
        <v>0</v>
      </c>
      <c r="AS110" s="38">
        <f t="shared" si="45"/>
        <v>1</v>
      </c>
      <c r="AT110" s="38">
        <f t="shared" si="46"/>
        <v>0</v>
      </c>
      <c r="AU110" s="38">
        <f t="shared" si="47"/>
        <v>0</v>
      </c>
      <c r="AV110" s="38">
        <f t="shared" si="48"/>
        <v>3</v>
      </c>
      <c r="AW110" s="38">
        <f t="shared" si="51"/>
        <v>0</v>
      </c>
      <c r="AX110" s="38">
        <f t="shared" si="52"/>
        <v>1</v>
      </c>
      <c r="AY110" s="38">
        <f t="shared" si="49"/>
        <v>-0.001312382129</v>
      </c>
      <c r="AZ110" s="12">
        <f t="shared" si="30"/>
        <v>106.8383723</v>
      </c>
      <c r="BA110" s="12">
        <f t="shared" si="41"/>
        <v>108.3486931</v>
      </c>
      <c r="BB110" s="12">
        <f t="shared" si="53"/>
        <v>104.1114818</v>
      </c>
      <c r="BC110" s="12">
        <f t="shared" si="50"/>
        <v>-0.0008749214194</v>
      </c>
      <c r="BD110" s="12">
        <f t="shared" si="54"/>
        <v>104.4035717</v>
      </c>
    </row>
    <row r="111" ht="14.25" customHeight="1">
      <c r="A111" s="7">
        <v>36677.0</v>
      </c>
      <c r="B111" s="21" t="s">
        <v>90</v>
      </c>
      <c r="C111" s="8">
        <v>22.408131</v>
      </c>
      <c r="D111" s="33">
        <f t="shared" si="5"/>
        <v>-0.007622370456</v>
      </c>
      <c r="E111" s="33">
        <f t="shared" si="7"/>
        <v>0.03169582352</v>
      </c>
      <c r="F111" s="33">
        <f t="shared" si="9"/>
        <v>0.03993594277</v>
      </c>
      <c r="G111" s="33">
        <f t="shared" si="11"/>
        <v>0.08500033095</v>
      </c>
      <c r="H111" s="33">
        <f t="shared" si="20"/>
        <v>0.2558259448</v>
      </c>
      <c r="I111" s="45">
        <f t="shared" si="31"/>
        <v>0.1109766615</v>
      </c>
      <c r="J111" s="45">
        <f t="shared" si="43"/>
        <v>0.3423648698</v>
      </c>
      <c r="K111" s="21" t="s">
        <v>91</v>
      </c>
      <c r="L111" s="8">
        <v>13.826996</v>
      </c>
      <c r="M111" s="33">
        <f t="shared" si="6"/>
        <v>-0.009281033885</v>
      </c>
      <c r="N111" s="33">
        <f t="shared" si="8"/>
        <v>0.06750036768</v>
      </c>
      <c r="O111" s="33">
        <f t="shared" si="10"/>
        <v>0.09067729762</v>
      </c>
      <c r="P111" s="33">
        <f t="shared" si="12"/>
        <v>0.1540539338</v>
      </c>
      <c r="Q111" s="45">
        <f t="shared" si="21"/>
        <v>0.887656865</v>
      </c>
      <c r="R111" s="45">
        <f t="shared" si="32"/>
        <v>1.614476469</v>
      </c>
      <c r="S111" s="45">
        <f t="shared" si="44"/>
        <v>1.792665424</v>
      </c>
      <c r="T111" s="33">
        <f t="shared" si="22"/>
        <v>-0.6318309202</v>
      </c>
      <c r="U111" s="33">
        <f t="shared" si="33"/>
        <v>-1.503499807</v>
      </c>
      <c r="V111" s="33">
        <f t="shared" si="42"/>
        <v>-1.450300555</v>
      </c>
      <c r="W111" s="44">
        <f t="shared" si="13"/>
        <v>0.01747669891</v>
      </c>
      <c r="X111" s="44">
        <f t="shared" si="14"/>
        <v>0.02935419879</v>
      </c>
      <c r="Y111" s="33">
        <f t="shared" si="15"/>
        <v>1.679619186</v>
      </c>
      <c r="Z111" s="43">
        <v>1.0</v>
      </c>
      <c r="AA111" s="33">
        <f t="shared" si="16"/>
        <v>2.679619186</v>
      </c>
      <c r="AB111" s="33">
        <f t="shared" si="17"/>
        <v>0.6268126437</v>
      </c>
      <c r="AC111" s="33">
        <f t="shared" si="18"/>
        <v>0.3731873563</v>
      </c>
      <c r="AD111" s="33">
        <f t="shared" si="19"/>
        <v>-0.008754392204</v>
      </c>
      <c r="AE111" s="34">
        <f t="shared" si="23"/>
        <v>0</v>
      </c>
      <c r="AF111" s="34">
        <f t="shared" si="24"/>
        <v>0</v>
      </c>
      <c r="AG111" s="34">
        <f t="shared" si="25"/>
        <v>0</v>
      </c>
      <c r="AH111" s="34">
        <f t="shared" si="26"/>
        <v>4</v>
      </c>
      <c r="AI111" s="34">
        <f t="shared" si="28"/>
        <v>0</v>
      </c>
      <c r="AJ111" s="34">
        <f t="shared" si="29"/>
        <v>1</v>
      </c>
      <c r="AK111" s="34">
        <f t="shared" si="27"/>
        <v>-0.008754392204</v>
      </c>
      <c r="AL111" s="36">
        <f t="shared" si="34"/>
        <v>1</v>
      </c>
      <c r="AM111" s="36">
        <f t="shared" si="35"/>
        <v>0</v>
      </c>
      <c r="AN111" s="46">
        <f t="shared" si="36"/>
        <v>0</v>
      </c>
      <c r="AO111" s="36">
        <f t="shared" si="37"/>
        <v>1</v>
      </c>
      <c r="AP111" s="36">
        <f t="shared" si="39"/>
        <v>0</v>
      </c>
      <c r="AQ111" s="36">
        <f t="shared" si="40"/>
        <v>1</v>
      </c>
      <c r="AR111" s="36">
        <f t="shared" si="38"/>
        <v>-0.008754392204</v>
      </c>
      <c r="AS111" s="38">
        <f t="shared" si="45"/>
        <v>1</v>
      </c>
      <c r="AT111" s="38">
        <f t="shared" si="46"/>
        <v>0</v>
      </c>
      <c r="AU111" s="38">
        <f t="shared" si="47"/>
        <v>0</v>
      </c>
      <c r="AV111" s="38">
        <f t="shared" si="48"/>
        <v>4</v>
      </c>
      <c r="AW111" s="38">
        <f t="shared" si="51"/>
        <v>0</v>
      </c>
      <c r="AX111" s="38">
        <f t="shared" si="52"/>
        <v>1</v>
      </c>
      <c r="AY111" s="38">
        <f t="shared" si="49"/>
        <v>-0.008754392204</v>
      </c>
      <c r="AZ111" s="12">
        <f t="shared" si="30"/>
        <v>105.9030673</v>
      </c>
      <c r="BA111" s="12">
        <f t="shared" si="41"/>
        <v>107.4001661</v>
      </c>
      <c r="BB111" s="12">
        <f t="shared" si="53"/>
        <v>103.200049</v>
      </c>
      <c r="BC111" s="12">
        <f t="shared" si="50"/>
        <v>-0.008754392204</v>
      </c>
      <c r="BD111" s="12">
        <f t="shared" si="54"/>
        <v>103.4895818</v>
      </c>
    </row>
    <row r="112" ht="14.25" customHeight="1">
      <c r="A112" s="7">
        <v>36678.0</v>
      </c>
      <c r="B112" s="21" t="s">
        <v>90</v>
      </c>
      <c r="C112" s="8">
        <v>22.063925</v>
      </c>
      <c r="D112" s="33">
        <f t="shared" si="5"/>
        <v>-0.01536076347</v>
      </c>
      <c r="E112" s="33">
        <f t="shared" si="7"/>
        <v>-0.0168708985</v>
      </c>
      <c r="F112" s="33">
        <f t="shared" si="9"/>
        <v>0.02724398683</v>
      </c>
      <c r="G112" s="33">
        <f t="shared" si="11"/>
        <v>0.06655594698</v>
      </c>
      <c r="H112" s="33">
        <f t="shared" si="20"/>
        <v>-0.911495389</v>
      </c>
      <c r="I112" s="45">
        <f t="shared" si="31"/>
        <v>-0.1688973985</v>
      </c>
      <c r="J112" s="45">
        <f t="shared" si="43"/>
        <v>0.08275132302</v>
      </c>
      <c r="K112" s="21" t="s">
        <v>91</v>
      </c>
      <c r="L112" s="8">
        <v>13.794616</v>
      </c>
      <c r="M112" s="33">
        <f t="shared" si="6"/>
        <v>-0.002341795716</v>
      </c>
      <c r="N112" s="33">
        <f t="shared" si="8"/>
        <v>0.01067624732</v>
      </c>
      <c r="O112" s="33">
        <f t="shared" si="10"/>
        <v>0.1036275515</v>
      </c>
      <c r="P112" s="33">
        <f t="shared" si="12"/>
        <v>0.09793896117</v>
      </c>
      <c r="Q112" s="45">
        <f t="shared" si="21"/>
        <v>0.02942122721</v>
      </c>
      <c r="R112" s="45">
        <f t="shared" si="32"/>
        <v>1.792161963</v>
      </c>
      <c r="S112" s="45">
        <f t="shared" si="44"/>
        <v>1.111783852</v>
      </c>
      <c r="T112" s="33">
        <f t="shared" si="22"/>
        <v>-0.9409166163</v>
      </c>
      <c r="U112" s="33">
        <f t="shared" si="33"/>
        <v>-1.961059362</v>
      </c>
      <c r="V112" s="33">
        <f t="shared" si="42"/>
        <v>-1.029032529</v>
      </c>
      <c r="W112" s="44">
        <f t="shared" si="13"/>
        <v>0.0180146646</v>
      </c>
      <c r="X112" s="44">
        <f t="shared" si="14"/>
        <v>0.02777289824</v>
      </c>
      <c r="Y112" s="33">
        <f t="shared" si="15"/>
        <v>1.541682782</v>
      </c>
      <c r="Z112" s="43">
        <v>1.0</v>
      </c>
      <c r="AA112" s="33">
        <f t="shared" si="16"/>
        <v>2.541682782</v>
      </c>
      <c r="AB112" s="33">
        <f t="shared" si="17"/>
        <v>0.6065598716</v>
      </c>
      <c r="AC112" s="33">
        <f t="shared" si="18"/>
        <v>0.3934401284</v>
      </c>
      <c r="AD112" s="33">
        <f t="shared" si="19"/>
        <v>0.008864445559</v>
      </c>
      <c r="AE112" s="34">
        <f t="shared" si="23"/>
        <v>0</v>
      </c>
      <c r="AF112" s="34">
        <f t="shared" si="24"/>
        <v>0</v>
      </c>
      <c r="AG112" s="34">
        <f t="shared" si="25"/>
        <v>0</v>
      </c>
      <c r="AH112" s="34">
        <f t="shared" si="26"/>
        <v>5</v>
      </c>
      <c r="AI112" s="34">
        <f t="shared" si="28"/>
        <v>0</v>
      </c>
      <c r="AJ112" s="34">
        <f t="shared" si="29"/>
        <v>1</v>
      </c>
      <c r="AK112" s="34">
        <f t="shared" si="27"/>
        <v>0.008864445559</v>
      </c>
      <c r="AL112" s="36">
        <f t="shared" si="34"/>
        <v>1</v>
      </c>
      <c r="AM112" s="36">
        <f t="shared" si="35"/>
        <v>0</v>
      </c>
      <c r="AN112" s="46">
        <f t="shared" si="36"/>
        <v>0</v>
      </c>
      <c r="AO112" s="36">
        <f t="shared" si="37"/>
        <v>2</v>
      </c>
      <c r="AP112" s="36">
        <f t="shared" si="39"/>
        <v>0</v>
      </c>
      <c r="AQ112" s="36">
        <f t="shared" si="40"/>
        <v>1</v>
      </c>
      <c r="AR112" s="36">
        <f t="shared" si="38"/>
        <v>0.008864445559</v>
      </c>
      <c r="AS112" s="38">
        <f t="shared" si="45"/>
        <v>1</v>
      </c>
      <c r="AT112" s="38">
        <f t="shared" si="46"/>
        <v>0</v>
      </c>
      <c r="AU112" s="38">
        <f t="shared" si="47"/>
        <v>0</v>
      </c>
      <c r="AV112" s="38">
        <f t="shared" si="48"/>
        <v>5</v>
      </c>
      <c r="AW112" s="38">
        <f t="shared" si="51"/>
        <v>0</v>
      </c>
      <c r="AX112" s="38">
        <f t="shared" si="52"/>
        <v>1</v>
      </c>
      <c r="AY112" s="38">
        <f t="shared" si="49"/>
        <v>0.008864445559</v>
      </c>
      <c r="AZ112" s="12">
        <f t="shared" si="30"/>
        <v>106.8418393</v>
      </c>
      <c r="BA112" s="12">
        <f t="shared" si="41"/>
        <v>108.352209</v>
      </c>
      <c r="BB112" s="12">
        <f t="shared" si="53"/>
        <v>104.1148602</v>
      </c>
      <c r="BC112" s="12">
        <f t="shared" si="50"/>
        <v>0.008864445559</v>
      </c>
      <c r="BD112" s="12">
        <f t="shared" si="54"/>
        <v>104.4069596</v>
      </c>
    </row>
    <row r="113" ht="14.25" customHeight="1">
      <c r="A113" s="7">
        <v>36679.0</v>
      </c>
      <c r="B113" s="21" t="s">
        <v>90</v>
      </c>
      <c r="C113" s="8">
        <v>22.201593</v>
      </c>
      <c r="D113" s="33">
        <f t="shared" si="5"/>
        <v>0.006239506343</v>
      </c>
      <c r="E113" s="33">
        <f t="shared" si="7"/>
        <v>0.009388916605</v>
      </c>
      <c r="F113" s="33">
        <f t="shared" si="9"/>
        <v>0.02016547827</v>
      </c>
      <c r="G113" s="33">
        <f t="shared" si="11"/>
        <v>0.09880704348</v>
      </c>
      <c r="H113" s="33">
        <f t="shared" si="20"/>
        <v>-0.3127498891</v>
      </c>
      <c r="I113" s="45">
        <f t="shared" si="31"/>
        <v>-0.3791313279</v>
      </c>
      <c r="J113" s="45">
        <f t="shared" si="43"/>
        <v>0.4781009549</v>
      </c>
      <c r="K113" s="21" t="s">
        <v>91</v>
      </c>
      <c r="L113" s="8">
        <v>13.61651</v>
      </c>
      <c r="M113" s="33">
        <f t="shared" si="6"/>
        <v>-0.01291126915</v>
      </c>
      <c r="N113" s="33">
        <f t="shared" si="8"/>
        <v>-0.002372865734</v>
      </c>
      <c r="O113" s="33">
        <f t="shared" si="10"/>
        <v>0.06321089219</v>
      </c>
      <c r="P113" s="33">
        <f t="shared" si="12"/>
        <v>0.08376317573</v>
      </c>
      <c r="Q113" s="45">
        <f t="shared" si="21"/>
        <v>-0.1729384141</v>
      </c>
      <c r="R113" s="45">
        <f t="shared" si="32"/>
        <v>0.9819347746</v>
      </c>
      <c r="S113" s="45">
        <f t="shared" si="44"/>
        <v>0.9263809475</v>
      </c>
      <c r="T113" s="33">
        <f t="shared" si="22"/>
        <v>-0.139811475</v>
      </c>
      <c r="U113" s="33">
        <f t="shared" si="33"/>
        <v>-1.361066102</v>
      </c>
      <c r="V113" s="33">
        <f t="shared" si="42"/>
        <v>-0.4482799926</v>
      </c>
      <c r="W113" s="44">
        <f t="shared" si="13"/>
        <v>0.01688829906</v>
      </c>
      <c r="X113" s="44">
        <f t="shared" si="14"/>
        <v>0.02804512885</v>
      </c>
      <c r="Y113" s="33">
        <f t="shared" si="15"/>
        <v>1.660624835</v>
      </c>
      <c r="Z113" s="43">
        <v>1.0</v>
      </c>
      <c r="AA113" s="33">
        <f t="shared" si="16"/>
        <v>2.660624835</v>
      </c>
      <c r="AB113" s="33">
        <f t="shared" si="17"/>
        <v>0.6241484381</v>
      </c>
      <c r="AC113" s="33">
        <f t="shared" si="18"/>
        <v>0.3758515619</v>
      </c>
      <c r="AD113" s="33">
        <f t="shared" si="19"/>
        <v>-0.008557169045</v>
      </c>
      <c r="AE113" s="34">
        <f t="shared" si="23"/>
        <v>0</v>
      </c>
      <c r="AF113" s="34">
        <f t="shared" si="24"/>
        <v>0</v>
      </c>
      <c r="AG113" s="34">
        <f t="shared" si="25"/>
        <v>0</v>
      </c>
      <c r="AH113" s="34">
        <f t="shared" si="26"/>
        <v>0</v>
      </c>
      <c r="AI113" s="34">
        <f t="shared" si="28"/>
        <v>1</v>
      </c>
      <c r="AJ113" s="34">
        <f t="shared" si="29"/>
        <v>0</v>
      </c>
      <c r="AK113" s="34">
        <f t="shared" si="27"/>
        <v>0</v>
      </c>
      <c r="AL113" s="36">
        <f t="shared" si="34"/>
        <v>1</v>
      </c>
      <c r="AM113" s="36">
        <f t="shared" si="35"/>
        <v>0</v>
      </c>
      <c r="AN113" s="46">
        <f t="shared" si="36"/>
        <v>0</v>
      </c>
      <c r="AO113" s="36">
        <f t="shared" si="37"/>
        <v>3</v>
      </c>
      <c r="AP113" s="36">
        <f t="shared" si="39"/>
        <v>0</v>
      </c>
      <c r="AQ113" s="36">
        <f t="shared" si="40"/>
        <v>1</v>
      </c>
      <c r="AR113" s="36">
        <f t="shared" si="38"/>
        <v>-0.008557169045</v>
      </c>
      <c r="AS113" s="38">
        <f t="shared" si="45"/>
        <v>0</v>
      </c>
      <c r="AT113" s="38">
        <f t="shared" si="46"/>
        <v>0</v>
      </c>
      <c r="AU113" s="38">
        <f t="shared" si="47"/>
        <v>0</v>
      </c>
      <c r="AV113" s="38">
        <f t="shared" si="48"/>
        <v>0</v>
      </c>
      <c r="AW113" s="38">
        <f t="shared" si="51"/>
        <v>1</v>
      </c>
      <c r="AX113" s="38">
        <f t="shared" si="52"/>
        <v>0</v>
      </c>
      <c r="AY113" s="38">
        <f t="shared" si="49"/>
        <v>0</v>
      </c>
      <c r="AZ113" s="12">
        <f t="shared" si="30"/>
        <v>106.8418393</v>
      </c>
      <c r="BA113" s="12">
        <f t="shared" si="41"/>
        <v>107.4250209</v>
      </c>
      <c r="BB113" s="12">
        <f t="shared" si="53"/>
        <v>104.1148602</v>
      </c>
      <c r="BC113" s="12">
        <f t="shared" si="50"/>
        <v>-0.002852389682</v>
      </c>
      <c r="BD113" s="12">
        <f t="shared" si="54"/>
        <v>104.1091503</v>
      </c>
    </row>
    <row r="114" ht="14.25" customHeight="1">
      <c r="A114" s="7">
        <v>36682.0</v>
      </c>
      <c r="B114" s="21" t="s">
        <v>90</v>
      </c>
      <c r="C114" s="8">
        <v>21.754135</v>
      </c>
      <c r="D114" s="33">
        <f t="shared" si="5"/>
        <v>-0.02015431956</v>
      </c>
      <c r="E114" s="33">
        <f t="shared" si="7"/>
        <v>-0.03658556244</v>
      </c>
      <c r="F114" s="33">
        <f t="shared" si="9"/>
        <v>0.006369920301</v>
      </c>
      <c r="G114" s="33">
        <f t="shared" si="11"/>
        <v>0.05333388468</v>
      </c>
      <c r="H114" s="33">
        <f t="shared" si="20"/>
        <v>-1.480881612</v>
      </c>
      <c r="I114" s="45">
        <f t="shared" si="31"/>
        <v>-0.7657404028</v>
      </c>
      <c r="J114" s="45">
        <f t="shared" si="43"/>
        <v>-0.1573995204</v>
      </c>
      <c r="K114" s="21" t="s">
        <v>91</v>
      </c>
      <c r="L114" s="8">
        <v>13.470795</v>
      </c>
      <c r="M114" s="33">
        <f t="shared" si="6"/>
        <v>-0.01070134711</v>
      </c>
      <c r="N114" s="33">
        <f t="shared" si="8"/>
        <v>-0.04696501387</v>
      </c>
      <c r="O114" s="33">
        <f t="shared" si="10"/>
        <v>0.03870085084</v>
      </c>
      <c r="P114" s="33">
        <f t="shared" si="12"/>
        <v>0.1049135073</v>
      </c>
      <c r="Q114" s="45">
        <f t="shared" si="21"/>
        <v>-0.8556970669</v>
      </c>
      <c r="R114" s="45">
        <f t="shared" si="32"/>
        <v>0.4889095749</v>
      </c>
      <c r="S114" s="45">
        <f t="shared" si="44"/>
        <v>1.141363268</v>
      </c>
      <c r="T114" s="33">
        <f t="shared" si="22"/>
        <v>-0.6251845453</v>
      </c>
      <c r="U114" s="33">
        <f t="shared" si="33"/>
        <v>-1.254649978</v>
      </c>
      <c r="V114" s="33">
        <f t="shared" si="42"/>
        <v>-1.298762788</v>
      </c>
      <c r="W114" s="44">
        <f t="shared" si="13"/>
        <v>0.01725384608</v>
      </c>
      <c r="X114" s="44">
        <f t="shared" si="14"/>
        <v>0.02714044133</v>
      </c>
      <c r="Y114" s="33">
        <f t="shared" si="15"/>
        <v>1.573008198</v>
      </c>
      <c r="Z114" s="43">
        <v>1.0</v>
      </c>
      <c r="AA114" s="33">
        <f t="shared" si="16"/>
        <v>2.573008198</v>
      </c>
      <c r="AB114" s="33">
        <f t="shared" si="17"/>
        <v>0.6113498585</v>
      </c>
      <c r="AC114" s="33">
        <f t="shared" si="18"/>
        <v>0.3886501415</v>
      </c>
      <c r="AD114" s="33">
        <f t="shared" si="19"/>
        <v>0.02461754375</v>
      </c>
      <c r="AE114" s="34">
        <f t="shared" si="23"/>
        <v>0</v>
      </c>
      <c r="AF114" s="34">
        <f t="shared" si="24"/>
        <v>0</v>
      </c>
      <c r="AG114" s="34">
        <f t="shared" si="25"/>
        <v>0</v>
      </c>
      <c r="AH114" s="34">
        <f t="shared" si="26"/>
        <v>0</v>
      </c>
      <c r="AI114" s="34">
        <f t="shared" si="28"/>
        <v>0</v>
      </c>
      <c r="AJ114" s="34">
        <f t="shared" si="29"/>
        <v>0</v>
      </c>
      <c r="AK114" s="34">
        <f t="shared" si="27"/>
        <v>0</v>
      </c>
      <c r="AL114" s="36">
        <f t="shared" si="34"/>
        <v>1</v>
      </c>
      <c r="AM114" s="36">
        <f t="shared" si="35"/>
        <v>0</v>
      </c>
      <c r="AN114" s="46">
        <f t="shared" si="36"/>
        <v>0</v>
      </c>
      <c r="AO114" s="36">
        <f t="shared" si="37"/>
        <v>4</v>
      </c>
      <c r="AP114" s="36">
        <f t="shared" si="39"/>
        <v>0</v>
      </c>
      <c r="AQ114" s="36">
        <f t="shared" si="40"/>
        <v>1</v>
      </c>
      <c r="AR114" s="36">
        <f t="shared" si="38"/>
        <v>0.02461754375</v>
      </c>
      <c r="AS114" s="38">
        <f t="shared" si="45"/>
        <v>1</v>
      </c>
      <c r="AT114" s="38">
        <f t="shared" si="46"/>
        <v>0</v>
      </c>
      <c r="AU114" s="38">
        <f t="shared" si="47"/>
        <v>0</v>
      </c>
      <c r="AV114" s="38">
        <f t="shared" si="48"/>
        <v>1</v>
      </c>
      <c r="AW114" s="38">
        <f t="shared" si="51"/>
        <v>0</v>
      </c>
      <c r="AX114" s="38">
        <f t="shared" si="52"/>
        <v>1</v>
      </c>
      <c r="AY114" s="38">
        <f t="shared" si="49"/>
        <v>0.02461754375</v>
      </c>
      <c r="AZ114" s="12">
        <f t="shared" si="30"/>
        <v>106.8418393</v>
      </c>
      <c r="BA114" s="12">
        <f t="shared" si="41"/>
        <v>110.069561</v>
      </c>
      <c r="BB114" s="12">
        <f t="shared" si="53"/>
        <v>106.6779124</v>
      </c>
      <c r="BC114" s="12">
        <f t="shared" si="50"/>
        <v>0.01641169583</v>
      </c>
      <c r="BD114" s="12">
        <f t="shared" si="54"/>
        <v>105.817758</v>
      </c>
    </row>
    <row r="115" ht="14.25" customHeight="1">
      <c r="A115" s="7">
        <v>36683.0</v>
      </c>
      <c r="B115" s="21" t="s">
        <v>90</v>
      </c>
      <c r="C115" s="8">
        <v>22.580246</v>
      </c>
      <c r="D115" s="33">
        <f t="shared" si="5"/>
        <v>0.03797489535</v>
      </c>
      <c r="E115" s="33">
        <f t="shared" si="7"/>
        <v>0</v>
      </c>
      <c r="F115" s="33">
        <f t="shared" si="9"/>
        <v>0.03144639321</v>
      </c>
      <c r="G115" s="33">
        <f t="shared" si="11"/>
        <v>0.08072517497</v>
      </c>
      <c r="H115" s="33">
        <f t="shared" si="20"/>
        <v>-0.5591045617</v>
      </c>
      <c r="I115" s="45">
        <f t="shared" si="31"/>
        <v>-0.2464689184</v>
      </c>
      <c r="J115" s="45">
        <f t="shared" si="43"/>
        <v>0.1870207676</v>
      </c>
      <c r="K115" s="21" t="s">
        <v>91</v>
      </c>
      <c r="L115" s="8">
        <v>13.422215</v>
      </c>
      <c r="M115" s="33">
        <f t="shared" si="6"/>
        <v>-0.003606320191</v>
      </c>
      <c r="N115" s="33">
        <f t="shared" si="8"/>
        <v>-0.03828402295</v>
      </c>
      <c r="O115" s="33">
        <f t="shared" si="10"/>
        <v>0.0221937074</v>
      </c>
      <c r="P115" s="33">
        <f t="shared" si="12"/>
        <v>0.06829887789</v>
      </c>
      <c r="Q115" s="45">
        <f t="shared" si="21"/>
        <v>-0.7309896412</v>
      </c>
      <c r="R115" s="45">
        <f t="shared" si="32"/>
        <v>0.1474388954</v>
      </c>
      <c r="S115" s="45">
        <f t="shared" si="44"/>
        <v>0.6911471084</v>
      </c>
      <c r="T115" s="33">
        <f t="shared" si="22"/>
        <v>0.1718850795</v>
      </c>
      <c r="U115" s="33">
        <f t="shared" si="33"/>
        <v>-0.3939078137</v>
      </c>
      <c r="V115" s="33">
        <f t="shared" si="42"/>
        <v>-0.5041263408</v>
      </c>
      <c r="W115" s="44">
        <f t="shared" si="13"/>
        <v>0.01889490987</v>
      </c>
      <c r="X115" s="44">
        <f t="shared" si="14"/>
        <v>0.0265395218</v>
      </c>
      <c r="Y115" s="33">
        <f t="shared" si="15"/>
        <v>1.404585785</v>
      </c>
      <c r="Z115" s="43">
        <v>1.0</v>
      </c>
      <c r="AA115" s="33">
        <f t="shared" si="16"/>
        <v>2.404585785</v>
      </c>
      <c r="AB115" s="33">
        <f t="shared" si="17"/>
        <v>0.5841279582</v>
      </c>
      <c r="AC115" s="33">
        <f t="shared" si="18"/>
        <v>0.4158720418</v>
      </c>
      <c r="AD115" s="33">
        <f t="shared" si="19"/>
        <v>-0.003063072703</v>
      </c>
      <c r="AE115" s="34">
        <f t="shared" si="23"/>
        <v>0</v>
      </c>
      <c r="AF115" s="34">
        <f t="shared" si="24"/>
        <v>0</v>
      </c>
      <c r="AG115" s="34">
        <f t="shared" si="25"/>
        <v>0</v>
      </c>
      <c r="AH115" s="34">
        <f t="shared" si="26"/>
        <v>0</v>
      </c>
      <c r="AI115" s="34">
        <f t="shared" si="28"/>
        <v>0</v>
      </c>
      <c r="AJ115" s="34">
        <f t="shared" si="29"/>
        <v>0</v>
      </c>
      <c r="AK115" s="34">
        <f t="shared" si="27"/>
        <v>0</v>
      </c>
      <c r="AL115" s="36">
        <f t="shared" si="34"/>
        <v>0</v>
      </c>
      <c r="AM115" s="36">
        <f t="shared" si="35"/>
        <v>0</v>
      </c>
      <c r="AN115" s="46">
        <f t="shared" si="36"/>
        <v>0</v>
      </c>
      <c r="AO115" s="36">
        <f t="shared" si="37"/>
        <v>5</v>
      </c>
      <c r="AP115" s="36">
        <f t="shared" si="39"/>
        <v>0</v>
      </c>
      <c r="AQ115" s="36">
        <f t="shared" si="40"/>
        <v>1</v>
      </c>
      <c r="AR115" s="36">
        <f t="shared" si="38"/>
        <v>-0.003063072703</v>
      </c>
      <c r="AS115" s="38">
        <f t="shared" si="45"/>
        <v>0</v>
      </c>
      <c r="AT115" s="38">
        <f t="shared" si="46"/>
        <v>0</v>
      </c>
      <c r="AU115" s="38">
        <f t="shared" si="47"/>
        <v>0</v>
      </c>
      <c r="AV115" s="38">
        <f t="shared" si="48"/>
        <v>2</v>
      </c>
      <c r="AW115" s="38">
        <f t="shared" si="51"/>
        <v>0</v>
      </c>
      <c r="AX115" s="38">
        <f t="shared" si="52"/>
        <v>1</v>
      </c>
      <c r="AY115" s="38">
        <f t="shared" si="49"/>
        <v>-0.003063072703</v>
      </c>
      <c r="AZ115" s="12">
        <f t="shared" si="30"/>
        <v>106.8418393</v>
      </c>
      <c r="BA115" s="12">
        <f t="shared" si="41"/>
        <v>109.7324099</v>
      </c>
      <c r="BB115" s="12">
        <f t="shared" si="53"/>
        <v>106.3511502</v>
      </c>
      <c r="BC115" s="12">
        <f t="shared" si="50"/>
        <v>-0.002042048469</v>
      </c>
      <c r="BD115" s="12">
        <f t="shared" si="54"/>
        <v>105.601673</v>
      </c>
    </row>
    <row r="116" ht="14.25" customHeight="1">
      <c r="A116" s="7">
        <v>36684.0</v>
      </c>
      <c r="B116" s="21" t="s">
        <v>90</v>
      </c>
      <c r="C116" s="8">
        <v>22.830299</v>
      </c>
      <c r="D116" s="33">
        <f t="shared" si="5"/>
        <v>0.01107397147</v>
      </c>
      <c r="E116" s="33">
        <f t="shared" si="7"/>
        <v>0.01883994698</v>
      </c>
      <c r="F116" s="33">
        <f t="shared" si="9"/>
        <v>0.05113291814</v>
      </c>
      <c r="G116" s="33">
        <f t="shared" si="11"/>
        <v>0.09994145285</v>
      </c>
      <c r="H116" s="33">
        <f t="shared" si="20"/>
        <v>-0.1134124923</v>
      </c>
      <c r="I116" s="45">
        <f t="shared" si="31"/>
        <v>0.1929289696</v>
      </c>
      <c r="J116" s="45">
        <f t="shared" si="43"/>
        <v>0.4312653243</v>
      </c>
      <c r="K116" s="21" t="s">
        <v>91</v>
      </c>
      <c r="L116" s="8">
        <v>13.729849</v>
      </c>
      <c r="M116" s="33">
        <f t="shared" si="6"/>
        <v>0.02291976399</v>
      </c>
      <c r="N116" s="33">
        <f t="shared" si="8"/>
        <v>-0.007025893404</v>
      </c>
      <c r="O116" s="33">
        <f t="shared" si="10"/>
        <v>0.06000022389</v>
      </c>
      <c r="P116" s="33">
        <f t="shared" si="12"/>
        <v>0.04950491947</v>
      </c>
      <c r="Q116" s="45">
        <f t="shared" si="21"/>
        <v>-0.2819431827</v>
      </c>
      <c r="R116" s="45">
        <f t="shared" si="32"/>
        <v>0.8630837187</v>
      </c>
      <c r="S116" s="45">
        <f t="shared" si="44"/>
        <v>0.4410440555</v>
      </c>
      <c r="T116" s="33">
        <f t="shared" si="22"/>
        <v>0.1685306904</v>
      </c>
      <c r="U116" s="33">
        <f t="shared" si="33"/>
        <v>-0.6701547491</v>
      </c>
      <c r="V116" s="33">
        <f t="shared" si="42"/>
        <v>-0.009778731255</v>
      </c>
      <c r="W116" s="44">
        <f t="shared" si="13"/>
        <v>0.0187835681</v>
      </c>
      <c r="X116" s="44">
        <f t="shared" si="14"/>
        <v>0.02546823009</v>
      </c>
      <c r="Y116" s="33">
        <f t="shared" si="15"/>
        <v>1.355878178</v>
      </c>
      <c r="Z116" s="43">
        <v>1.0</v>
      </c>
      <c r="AA116" s="33">
        <f t="shared" si="16"/>
        <v>2.355878178</v>
      </c>
      <c r="AB116" s="33">
        <f t="shared" si="17"/>
        <v>0.5755298345</v>
      </c>
      <c r="AC116" s="33">
        <f t="shared" si="18"/>
        <v>0.4244701655</v>
      </c>
      <c r="AD116" s="33">
        <f t="shared" si="19"/>
        <v>0.01717417078</v>
      </c>
      <c r="AE116" s="34">
        <f t="shared" si="23"/>
        <v>0</v>
      </c>
      <c r="AF116" s="34">
        <f t="shared" si="24"/>
        <v>0</v>
      </c>
      <c r="AG116" s="34">
        <f t="shared" si="25"/>
        <v>0</v>
      </c>
      <c r="AH116" s="34">
        <f t="shared" si="26"/>
        <v>0</v>
      </c>
      <c r="AI116" s="34">
        <f t="shared" si="28"/>
        <v>0</v>
      </c>
      <c r="AJ116" s="34">
        <f t="shared" si="29"/>
        <v>0</v>
      </c>
      <c r="AK116" s="34">
        <f t="shared" si="27"/>
        <v>0</v>
      </c>
      <c r="AL116" s="36">
        <f t="shared" si="34"/>
        <v>0</v>
      </c>
      <c r="AM116" s="36">
        <f t="shared" si="35"/>
        <v>0</v>
      </c>
      <c r="AN116" s="46">
        <f t="shared" si="36"/>
        <v>0</v>
      </c>
      <c r="AO116" s="36">
        <f t="shared" si="37"/>
        <v>0</v>
      </c>
      <c r="AP116" s="36">
        <f t="shared" si="39"/>
        <v>1</v>
      </c>
      <c r="AQ116" s="36">
        <f t="shared" si="40"/>
        <v>0</v>
      </c>
      <c r="AR116" s="36">
        <f t="shared" si="38"/>
        <v>0</v>
      </c>
      <c r="AS116" s="38">
        <f t="shared" si="45"/>
        <v>0</v>
      </c>
      <c r="AT116" s="38">
        <f t="shared" si="46"/>
        <v>0</v>
      </c>
      <c r="AU116" s="38">
        <f t="shared" si="47"/>
        <v>0</v>
      </c>
      <c r="AV116" s="38">
        <f t="shared" si="48"/>
        <v>3</v>
      </c>
      <c r="AW116" s="38">
        <f t="shared" si="51"/>
        <v>0</v>
      </c>
      <c r="AX116" s="38">
        <f t="shared" si="52"/>
        <v>1</v>
      </c>
      <c r="AY116" s="38">
        <f t="shared" si="49"/>
        <v>0.01717417078</v>
      </c>
      <c r="AZ116" s="12">
        <f t="shared" si="30"/>
        <v>106.8418393</v>
      </c>
      <c r="BA116" s="12">
        <f t="shared" si="41"/>
        <v>109.7324099</v>
      </c>
      <c r="BB116" s="12">
        <f t="shared" si="53"/>
        <v>108.177643</v>
      </c>
      <c r="BC116" s="12">
        <f t="shared" si="50"/>
        <v>0.005724723594</v>
      </c>
      <c r="BD116" s="12">
        <f t="shared" si="54"/>
        <v>106.2062134</v>
      </c>
    </row>
    <row r="117" ht="14.25" customHeight="1">
      <c r="A117" s="7">
        <v>36685.0</v>
      </c>
      <c r="B117" s="21" t="s">
        <v>90</v>
      </c>
      <c r="C117" s="8">
        <v>23.451998</v>
      </c>
      <c r="D117" s="33">
        <f t="shared" si="5"/>
        <v>0.02723131221</v>
      </c>
      <c r="E117" s="33">
        <f t="shared" si="7"/>
        <v>0.06291142668</v>
      </c>
      <c r="F117" s="33">
        <f t="shared" si="9"/>
        <v>0.04497915589</v>
      </c>
      <c r="G117" s="33">
        <f t="shared" si="11"/>
        <v>0.08664528034</v>
      </c>
      <c r="H117" s="33">
        <f t="shared" si="20"/>
        <v>0.9589291418</v>
      </c>
      <c r="I117" s="45">
        <f t="shared" si="31"/>
        <v>-0.005838377827</v>
      </c>
      <c r="J117" s="45">
        <f t="shared" si="43"/>
        <v>0.2008453706</v>
      </c>
      <c r="K117" s="21" t="s">
        <v>91</v>
      </c>
      <c r="L117" s="8">
        <v>13.681274</v>
      </c>
      <c r="M117" s="33">
        <f t="shared" si="6"/>
        <v>-0.00353791218</v>
      </c>
      <c r="N117" s="33">
        <f t="shared" si="8"/>
        <v>-0.00821639399</v>
      </c>
      <c r="O117" s="33">
        <f t="shared" si="10"/>
        <v>0.002372133074</v>
      </c>
      <c r="P117" s="33">
        <f t="shared" si="12"/>
        <v>0</v>
      </c>
      <c r="Q117" s="45">
        <f t="shared" si="21"/>
        <v>-0.3331258652</v>
      </c>
      <c r="R117" s="45">
        <f t="shared" si="32"/>
        <v>-0.3382365632</v>
      </c>
      <c r="S117" s="45">
        <f t="shared" si="44"/>
        <v>-0.2342055061</v>
      </c>
      <c r="T117" s="33">
        <f t="shared" si="22"/>
        <v>1.292055007</v>
      </c>
      <c r="U117" s="33">
        <f t="shared" si="33"/>
        <v>0.3323981854</v>
      </c>
      <c r="V117" s="33">
        <f t="shared" si="42"/>
        <v>0.4350508767</v>
      </c>
      <c r="W117" s="44">
        <f t="shared" si="13"/>
        <v>0.01773692945</v>
      </c>
      <c r="X117" s="44">
        <f t="shared" si="14"/>
        <v>0.02338110807</v>
      </c>
      <c r="Y117" s="33">
        <f t="shared" si="15"/>
        <v>1.318216218</v>
      </c>
      <c r="Z117" s="43">
        <v>1.0</v>
      </c>
      <c r="AA117" s="33">
        <f t="shared" si="16"/>
        <v>2.318216218</v>
      </c>
      <c r="AB117" s="33">
        <f t="shared" si="17"/>
        <v>0.5686338522</v>
      </c>
      <c r="AC117" s="33">
        <f t="shared" si="18"/>
        <v>0.4313661478</v>
      </c>
      <c r="AD117" s="33">
        <f t="shared" si="19"/>
        <v>-0.01182809161</v>
      </c>
      <c r="AE117" s="34">
        <f t="shared" si="23"/>
        <v>-1</v>
      </c>
      <c r="AF117" s="34">
        <f t="shared" si="24"/>
        <v>0</v>
      </c>
      <c r="AG117" s="34">
        <f t="shared" si="25"/>
        <v>0</v>
      </c>
      <c r="AH117" s="34">
        <f t="shared" si="26"/>
        <v>1</v>
      </c>
      <c r="AI117" s="34">
        <f t="shared" si="28"/>
        <v>0</v>
      </c>
      <c r="AJ117" s="34">
        <f t="shared" si="29"/>
        <v>-1</v>
      </c>
      <c r="AK117" s="34">
        <f t="shared" si="27"/>
        <v>0.01182809161</v>
      </c>
      <c r="AL117" s="36">
        <f t="shared" si="34"/>
        <v>0</v>
      </c>
      <c r="AM117" s="36">
        <f t="shared" si="35"/>
        <v>0</v>
      </c>
      <c r="AN117" s="46">
        <f t="shared" si="36"/>
        <v>0</v>
      </c>
      <c r="AO117" s="36">
        <f t="shared" si="37"/>
        <v>0</v>
      </c>
      <c r="AP117" s="36">
        <f t="shared" si="39"/>
        <v>0</v>
      </c>
      <c r="AQ117" s="36">
        <f t="shared" si="40"/>
        <v>0</v>
      </c>
      <c r="AR117" s="36">
        <f t="shared" si="38"/>
        <v>0</v>
      </c>
      <c r="AS117" s="38">
        <f t="shared" si="45"/>
        <v>0</v>
      </c>
      <c r="AT117" s="38">
        <f t="shared" si="46"/>
        <v>0</v>
      </c>
      <c r="AU117" s="38">
        <f t="shared" si="47"/>
        <v>0</v>
      </c>
      <c r="AV117" s="38">
        <f t="shared" si="48"/>
        <v>4</v>
      </c>
      <c r="AW117" s="38">
        <f t="shared" si="51"/>
        <v>0</v>
      </c>
      <c r="AX117" s="38">
        <f t="shared" si="52"/>
        <v>1</v>
      </c>
      <c r="AY117" s="38">
        <f t="shared" si="49"/>
        <v>-0.01182809161</v>
      </c>
      <c r="AZ117" s="12">
        <f t="shared" si="30"/>
        <v>108.1055744</v>
      </c>
      <c r="BA117" s="12">
        <f t="shared" si="41"/>
        <v>109.7324099</v>
      </c>
      <c r="BB117" s="12">
        <f t="shared" si="53"/>
        <v>106.8981079</v>
      </c>
      <c r="BC117" s="12">
        <f t="shared" si="50"/>
        <v>0</v>
      </c>
      <c r="BD117" s="12">
        <f t="shared" si="54"/>
        <v>106.2062134</v>
      </c>
    </row>
    <row r="118" ht="14.25" customHeight="1">
      <c r="A118" s="7">
        <v>36686.0</v>
      </c>
      <c r="B118" s="21" t="s">
        <v>90</v>
      </c>
      <c r="C118" s="8">
        <v>22.795753</v>
      </c>
      <c r="D118" s="33">
        <f t="shared" si="5"/>
        <v>-0.02798247723</v>
      </c>
      <c r="E118" s="33">
        <f t="shared" si="7"/>
        <v>0.02676204361</v>
      </c>
      <c r="F118" s="33">
        <f t="shared" si="9"/>
        <v>0.03640222681</v>
      </c>
      <c r="G118" s="33">
        <f t="shared" si="11"/>
        <v>0.03478318184</v>
      </c>
      <c r="H118" s="33">
        <f t="shared" si="20"/>
        <v>0.05249564503</v>
      </c>
      <c r="I118" s="45">
        <f t="shared" si="31"/>
        <v>-0.2817194919</v>
      </c>
      <c r="J118" s="45">
        <f t="shared" si="43"/>
        <v>-0.6780017993</v>
      </c>
      <c r="K118" s="21" t="s">
        <v>91</v>
      </c>
      <c r="L118" s="8">
        <v>13.551755</v>
      </c>
      <c r="M118" s="33">
        <f t="shared" si="6"/>
        <v>-0.00946688152</v>
      </c>
      <c r="N118" s="33">
        <f t="shared" si="8"/>
        <v>-0.004755623871</v>
      </c>
      <c r="O118" s="33">
        <f t="shared" si="10"/>
        <v>-0.007117205149</v>
      </c>
      <c r="P118" s="33">
        <f t="shared" si="12"/>
        <v>-0.02333663698</v>
      </c>
      <c r="Q118" s="45">
        <f t="shared" si="21"/>
        <v>-0.3020942575</v>
      </c>
      <c r="R118" s="45">
        <f t="shared" si="32"/>
        <v>-0.6053892682</v>
      </c>
      <c r="S118" s="45">
        <f t="shared" si="44"/>
        <v>-0.6273584441</v>
      </c>
      <c r="T118" s="33">
        <f t="shared" si="22"/>
        <v>0.3545899025</v>
      </c>
      <c r="U118" s="33">
        <f t="shared" si="33"/>
        <v>0.3236697763</v>
      </c>
      <c r="V118" s="33">
        <f t="shared" si="42"/>
        <v>-0.05064335521</v>
      </c>
      <c r="W118" s="44">
        <f t="shared" si="13"/>
        <v>0.01868283499</v>
      </c>
      <c r="X118" s="44">
        <f t="shared" si="14"/>
        <v>0.02323683171</v>
      </c>
      <c r="Y118" s="33">
        <f t="shared" si="15"/>
        <v>1.243752981</v>
      </c>
      <c r="Z118" s="43">
        <v>1.0</v>
      </c>
      <c r="AA118" s="33">
        <f t="shared" si="16"/>
        <v>2.243752981</v>
      </c>
      <c r="AB118" s="33">
        <f t="shared" si="17"/>
        <v>0.5543181409</v>
      </c>
      <c r="AC118" s="33">
        <f t="shared" si="18"/>
        <v>0.4456818591</v>
      </c>
      <c r="AD118" s="33">
        <f t="shared" si="19"/>
        <v>0.006996532016</v>
      </c>
      <c r="AE118" s="34">
        <f t="shared" si="23"/>
        <v>0</v>
      </c>
      <c r="AF118" s="34">
        <f t="shared" si="24"/>
        <v>0</v>
      </c>
      <c r="AG118" s="34">
        <f t="shared" si="25"/>
        <v>0</v>
      </c>
      <c r="AH118" s="34">
        <f t="shared" si="26"/>
        <v>2</v>
      </c>
      <c r="AI118" s="34">
        <f t="shared" si="28"/>
        <v>0</v>
      </c>
      <c r="AJ118" s="34">
        <f t="shared" si="29"/>
        <v>-1</v>
      </c>
      <c r="AK118" s="34">
        <f t="shared" si="27"/>
        <v>-0.006996532016</v>
      </c>
      <c r="AL118" s="36">
        <f t="shared" si="34"/>
        <v>0</v>
      </c>
      <c r="AM118" s="36">
        <f t="shared" si="35"/>
        <v>0</v>
      </c>
      <c r="AN118" s="46">
        <f t="shared" si="36"/>
        <v>0</v>
      </c>
      <c r="AO118" s="36">
        <f t="shared" si="37"/>
        <v>0</v>
      </c>
      <c r="AP118" s="36">
        <f t="shared" si="39"/>
        <v>0</v>
      </c>
      <c r="AQ118" s="36">
        <f t="shared" si="40"/>
        <v>0</v>
      </c>
      <c r="AR118" s="36">
        <f t="shared" si="38"/>
        <v>0</v>
      </c>
      <c r="AS118" s="38">
        <f t="shared" si="45"/>
        <v>0</v>
      </c>
      <c r="AT118" s="38">
        <f t="shared" si="46"/>
        <v>0</v>
      </c>
      <c r="AU118" s="38">
        <f t="shared" si="47"/>
        <v>0</v>
      </c>
      <c r="AV118" s="38">
        <f t="shared" si="48"/>
        <v>5</v>
      </c>
      <c r="AW118" s="38">
        <f t="shared" si="51"/>
        <v>0</v>
      </c>
      <c r="AX118" s="38">
        <f t="shared" si="52"/>
        <v>1</v>
      </c>
      <c r="AY118" s="38">
        <f t="shared" si="49"/>
        <v>0.006996532016</v>
      </c>
      <c r="AZ118" s="12">
        <f t="shared" si="30"/>
        <v>107.3492102</v>
      </c>
      <c r="BA118" s="12">
        <f t="shared" si="41"/>
        <v>109.7324099</v>
      </c>
      <c r="BB118" s="12">
        <f t="shared" si="53"/>
        <v>107.646024</v>
      </c>
      <c r="BC118" s="12">
        <f t="shared" si="50"/>
        <v>0</v>
      </c>
      <c r="BD118" s="12">
        <f t="shared" si="54"/>
        <v>106.2062134</v>
      </c>
    </row>
    <row r="119" ht="14.25" customHeight="1">
      <c r="A119" s="7">
        <v>36689.0</v>
      </c>
      <c r="B119" s="21" t="s">
        <v>90</v>
      </c>
      <c r="C119" s="8">
        <v>23.192961</v>
      </c>
      <c r="D119" s="33">
        <f t="shared" si="5"/>
        <v>0.01742464923</v>
      </c>
      <c r="E119" s="33">
        <f t="shared" si="7"/>
        <v>0.06614034527</v>
      </c>
      <c r="F119" s="33">
        <f t="shared" si="9"/>
        <v>0.0271350011</v>
      </c>
      <c r="G119" s="33">
        <f t="shared" si="11"/>
        <v>0.06614034527</v>
      </c>
      <c r="H119" s="33">
        <f t="shared" si="20"/>
        <v>1.055409912</v>
      </c>
      <c r="I119" s="45">
        <f t="shared" si="31"/>
        <v>-0.5443988765</v>
      </c>
      <c r="J119" s="45">
        <f t="shared" si="43"/>
        <v>-0.1886232298</v>
      </c>
      <c r="K119" s="21" t="s">
        <v>91</v>
      </c>
      <c r="L119" s="8">
        <v>13.632706</v>
      </c>
      <c r="M119" s="33">
        <f t="shared" si="6"/>
        <v>0.005973469857</v>
      </c>
      <c r="N119" s="33">
        <f t="shared" si="8"/>
        <v>0.0120194094</v>
      </c>
      <c r="O119" s="33">
        <f t="shared" si="10"/>
        <v>-0.0355100962</v>
      </c>
      <c r="P119" s="33">
        <f t="shared" si="12"/>
        <v>0.007177318229</v>
      </c>
      <c r="Q119" s="45">
        <f t="shared" si="21"/>
        <v>-0.03380736175</v>
      </c>
      <c r="R119" s="45">
        <f t="shared" si="32"/>
        <v>-1.279726535</v>
      </c>
      <c r="S119" s="45">
        <f t="shared" si="44"/>
        <v>-0.23511508</v>
      </c>
      <c r="T119" s="33">
        <f t="shared" si="22"/>
        <v>1.089217274</v>
      </c>
      <c r="U119" s="33">
        <f t="shared" si="33"/>
        <v>0.7353276585</v>
      </c>
      <c r="V119" s="33">
        <f t="shared" si="42"/>
        <v>0.04649185027</v>
      </c>
      <c r="W119" s="44">
        <f t="shared" si="13"/>
        <v>0.01866923014</v>
      </c>
      <c r="X119" s="44">
        <f t="shared" si="14"/>
        <v>0.02259970241</v>
      </c>
      <c r="Y119" s="33">
        <f t="shared" si="15"/>
        <v>1.210532102</v>
      </c>
      <c r="Z119" s="43">
        <v>1.0</v>
      </c>
      <c r="AA119" s="33">
        <f t="shared" si="16"/>
        <v>2.210532102</v>
      </c>
      <c r="AB119" s="33">
        <f t="shared" si="17"/>
        <v>0.5476202318</v>
      </c>
      <c r="AC119" s="33">
        <f t="shared" si="18"/>
        <v>0.4523797682</v>
      </c>
      <c r="AD119" s="33">
        <f t="shared" si="19"/>
        <v>0.003075426981</v>
      </c>
      <c r="AE119" s="34">
        <f t="shared" si="23"/>
        <v>-1</v>
      </c>
      <c r="AF119" s="34">
        <f t="shared" si="24"/>
        <v>0</v>
      </c>
      <c r="AG119" s="34">
        <f t="shared" si="25"/>
        <v>0</v>
      </c>
      <c r="AH119" s="34">
        <f t="shared" si="26"/>
        <v>3</v>
      </c>
      <c r="AI119" s="34">
        <f t="shared" si="28"/>
        <v>0</v>
      </c>
      <c r="AJ119" s="34">
        <f t="shared" si="29"/>
        <v>-1</v>
      </c>
      <c r="AK119" s="34">
        <f t="shared" si="27"/>
        <v>-0.003075426981</v>
      </c>
      <c r="AL119" s="36">
        <f t="shared" si="34"/>
        <v>0</v>
      </c>
      <c r="AM119" s="36">
        <f t="shared" si="35"/>
        <v>0</v>
      </c>
      <c r="AN119" s="46">
        <f t="shared" si="36"/>
        <v>0</v>
      </c>
      <c r="AO119" s="36">
        <f t="shared" si="37"/>
        <v>0</v>
      </c>
      <c r="AP119" s="36">
        <f t="shared" si="39"/>
        <v>0</v>
      </c>
      <c r="AQ119" s="36">
        <f t="shared" si="40"/>
        <v>0</v>
      </c>
      <c r="AR119" s="36">
        <f t="shared" si="38"/>
        <v>0</v>
      </c>
      <c r="AS119" s="38">
        <f t="shared" si="45"/>
        <v>0</v>
      </c>
      <c r="AT119" s="38">
        <f t="shared" si="46"/>
        <v>0</v>
      </c>
      <c r="AU119" s="38">
        <f t="shared" si="47"/>
        <v>0</v>
      </c>
      <c r="AV119" s="38">
        <f t="shared" si="48"/>
        <v>0</v>
      </c>
      <c r="AW119" s="38">
        <f t="shared" si="51"/>
        <v>1</v>
      </c>
      <c r="AX119" s="38">
        <f t="shared" si="52"/>
        <v>0</v>
      </c>
      <c r="AY119" s="38">
        <f t="shared" si="49"/>
        <v>0</v>
      </c>
      <c r="AZ119" s="12">
        <f t="shared" si="30"/>
        <v>107.0190656</v>
      </c>
      <c r="BA119" s="12">
        <f t="shared" si="41"/>
        <v>109.7324099</v>
      </c>
      <c r="BB119" s="12">
        <f t="shared" si="53"/>
        <v>107.646024</v>
      </c>
      <c r="BC119" s="12">
        <f t="shared" si="50"/>
        <v>-0.001025142327</v>
      </c>
      <c r="BD119" s="12">
        <f t="shared" si="54"/>
        <v>106.0973369</v>
      </c>
    </row>
    <row r="120" ht="14.25" customHeight="1">
      <c r="A120" s="7">
        <v>36690.0</v>
      </c>
      <c r="B120" s="21" t="s">
        <v>90</v>
      </c>
      <c r="C120" s="8">
        <v>23.659239</v>
      </c>
      <c r="D120" s="33">
        <f t="shared" si="5"/>
        <v>0.0201042894</v>
      </c>
      <c r="E120" s="33">
        <f t="shared" si="7"/>
        <v>0.04778482041</v>
      </c>
      <c r="F120" s="33">
        <f t="shared" si="9"/>
        <v>0.04778482041</v>
      </c>
      <c r="G120" s="33">
        <f t="shared" si="11"/>
        <v>0.09102684561</v>
      </c>
      <c r="H120" s="33">
        <f t="shared" si="20"/>
        <v>0.6149195411</v>
      </c>
      <c r="I120" s="45">
        <f t="shared" si="31"/>
        <v>0.05271352349</v>
      </c>
      <c r="J120" s="45">
        <f t="shared" si="43"/>
        <v>0.2094540988</v>
      </c>
      <c r="K120" s="21" t="s">
        <v>91</v>
      </c>
      <c r="L120" s="8">
        <v>13.871804</v>
      </c>
      <c r="M120" s="33">
        <f t="shared" si="6"/>
        <v>0.01753855764</v>
      </c>
      <c r="N120" s="33">
        <f t="shared" si="8"/>
        <v>0.03349588723</v>
      </c>
      <c r="O120" s="33">
        <f t="shared" si="10"/>
        <v>-0.006070493039</v>
      </c>
      <c r="P120" s="33">
        <f t="shared" si="12"/>
        <v>0.03474377347</v>
      </c>
      <c r="Q120" s="45">
        <f t="shared" si="21"/>
        <v>0.322974583</v>
      </c>
      <c r="R120" s="45">
        <f t="shared" si="32"/>
        <v>-0.5963233425</v>
      </c>
      <c r="S120" s="45">
        <f t="shared" si="44"/>
        <v>0.1553075178</v>
      </c>
      <c r="T120" s="33">
        <f t="shared" si="22"/>
        <v>0.2919449581</v>
      </c>
      <c r="U120" s="33">
        <f t="shared" si="33"/>
        <v>0.649036866</v>
      </c>
      <c r="V120" s="33">
        <f t="shared" si="42"/>
        <v>0.05414658098</v>
      </c>
      <c r="W120" s="44">
        <f t="shared" si="13"/>
        <v>0.01896317695</v>
      </c>
      <c r="X120" s="44">
        <f t="shared" si="14"/>
        <v>0.02276996657</v>
      </c>
      <c r="Y120" s="33">
        <f t="shared" si="15"/>
        <v>1.200746406</v>
      </c>
      <c r="Z120" s="43">
        <v>1.0</v>
      </c>
      <c r="AA120" s="33">
        <f t="shared" si="16"/>
        <v>2.200746406</v>
      </c>
      <c r="AB120" s="33">
        <f t="shared" si="17"/>
        <v>0.5456087093</v>
      </c>
      <c r="AC120" s="33">
        <f t="shared" si="18"/>
        <v>0.4543912907</v>
      </c>
      <c r="AD120" s="33">
        <f t="shared" si="19"/>
        <v>0.01195394753</v>
      </c>
      <c r="AE120" s="34">
        <f t="shared" si="23"/>
        <v>0</v>
      </c>
      <c r="AF120" s="34">
        <f t="shared" si="24"/>
        <v>0</v>
      </c>
      <c r="AG120" s="34">
        <f t="shared" si="25"/>
        <v>0</v>
      </c>
      <c r="AH120" s="34">
        <f t="shared" si="26"/>
        <v>4</v>
      </c>
      <c r="AI120" s="34">
        <f t="shared" si="28"/>
        <v>0</v>
      </c>
      <c r="AJ120" s="34">
        <f t="shared" si="29"/>
        <v>-1</v>
      </c>
      <c r="AK120" s="34">
        <f t="shared" si="27"/>
        <v>-0.01195394753</v>
      </c>
      <c r="AL120" s="36">
        <f t="shared" si="34"/>
        <v>0</v>
      </c>
      <c r="AM120" s="36">
        <f t="shared" si="35"/>
        <v>0</v>
      </c>
      <c r="AN120" s="46">
        <f t="shared" si="36"/>
        <v>0</v>
      </c>
      <c r="AO120" s="36">
        <f t="shared" si="37"/>
        <v>0</v>
      </c>
      <c r="AP120" s="36">
        <f t="shared" si="39"/>
        <v>0</v>
      </c>
      <c r="AQ120" s="36">
        <f t="shared" si="40"/>
        <v>0</v>
      </c>
      <c r="AR120" s="36">
        <f t="shared" si="38"/>
        <v>0</v>
      </c>
      <c r="AS120" s="38">
        <f t="shared" si="45"/>
        <v>0</v>
      </c>
      <c r="AT120" s="38">
        <f t="shared" si="46"/>
        <v>0</v>
      </c>
      <c r="AU120" s="38">
        <f t="shared" si="47"/>
        <v>0</v>
      </c>
      <c r="AV120" s="38">
        <f t="shared" si="48"/>
        <v>0</v>
      </c>
      <c r="AW120" s="38">
        <f t="shared" si="51"/>
        <v>0</v>
      </c>
      <c r="AX120" s="38">
        <f t="shared" si="52"/>
        <v>0</v>
      </c>
      <c r="AY120" s="38">
        <f t="shared" si="49"/>
        <v>0</v>
      </c>
      <c r="AZ120" s="12">
        <f t="shared" si="30"/>
        <v>105.7397653</v>
      </c>
      <c r="BA120" s="12">
        <f t="shared" si="41"/>
        <v>109.7324099</v>
      </c>
      <c r="BB120" s="12">
        <f t="shared" si="53"/>
        <v>107.646024</v>
      </c>
      <c r="BC120" s="12">
        <f t="shared" si="50"/>
        <v>-0.003984649176</v>
      </c>
      <c r="BD120" s="12">
        <f t="shared" si="54"/>
        <v>105.6745762</v>
      </c>
    </row>
    <row r="121" ht="14.25" customHeight="1">
      <c r="A121" s="7">
        <v>36691.0</v>
      </c>
      <c r="B121" s="21" t="s">
        <v>90</v>
      </c>
      <c r="C121" s="8">
        <v>24.039167</v>
      </c>
      <c r="D121" s="33">
        <f t="shared" si="5"/>
        <v>0.0160583356</v>
      </c>
      <c r="E121" s="33">
        <f t="shared" si="7"/>
        <v>0.05295016066</v>
      </c>
      <c r="F121" s="33">
        <f t="shared" si="9"/>
        <v>0.07278768586</v>
      </c>
      <c r="G121" s="33">
        <f t="shared" si="11"/>
        <v>0.1156304735</v>
      </c>
      <c r="H121" s="33">
        <f t="shared" si="20"/>
        <v>0.7627562188</v>
      </c>
      <c r="I121" s="45">
        <f t="shared" si="31"/>
        <v>0.7484396695</v>
      </c>
      <c r="J121" s="45">
        <f t="shared" si="43"/>
        <v>0.6055112016</v>
      </c>
      <c r="K121" s="21" t="s">
        <v>91</v>
      </c>
      <c r="L121" s="8">
        <v>13.774346</v>
      </c>
      <c r="M121" s="33">
        <f t="shared" si="6"/>
        <v>-0.007025618297</v>
      </c>
      <c r="N121" s="33">
        <f t="shared" si="8"/>
        <v>0.003240895075</v>
      </c>
      <c r="O121" s="33">
        <f t="shared" si="10"/>
        <v>-0.003807768513</v>
      </c>
      <c r="P121" s="33">
        <f t="shared" si="12"/>
        <v>0.08652425095</v>
      </c>
      <c r="Q121" s="45">
        <f t="shared" si="21"/>
        <v>-0.1470770456</v>
      </c>
      <c r="R121" s="45">
        <f t="shared" si="32"/>
        <v>-0.5514846621</v>
      </c>
      <c r="S121" s="45">
        <f t="shared" si="44"/>
        <v>0.9193152003</v>
      </c>
      <c r="T121" s="33">
        <f t="shared" si="22"/>
        <v>0.9098332644</v>
      </c>
      <c r="U121" s="33">
        <f t="shared" si="33"/>
        <v>1.299924332</v>
      </c>
      <c r="V121" s="33">
        <f t="shared" si="42"/>
        <v>-0.3138039986</v>
      </c>
      <c r="W121" s="44">
        <f t="shared" si="13"/>
        <v>0.01894817903</v>
      </c>
      <c r="X121" s="44">
        <f t="shared" si="14"/>
        <v>0.01870776475</v>
      </c>
      <c r="Y121" s="33">
        <f t="shared" si="15"/>
        <v>0.9873120116</v>
      </c>
      <c r="Z121" s="43">
        <v>1.0</v>
      </c>
      <c r="AA121" s="33">
        <f t="shared" si="16"/>
        <v>1.987312012</v>
      </c>
      <c r="AB121" s="33">
        <f t="shared" si="17"/>
        <v>0.4968077513</v>
      </c>
      <c r="AC121" s="33">
        <f t="shared" si="18"/>
        <v>0.5031922487</v>
      </c>
      <c r="AD121" s="33">
        <f t="shared" si="19"/>
        <v>-0.02872337047</v>
      </c>
      <c r="AE121" s="34">
        <f t="shared" si="23"/>
        <v>0</v>
      </c>
      <c r="AF121" s="34">
        <f t="shared" si="24"/>
        <v>0</v>
      </c>
      <c r="AG121" s="34">
        <f t="shared" si="25"/>
        <v>0</v>
      </c>
      <c r="AH121" s="34">
        <f t="shared" si="26"/>
        <v>5</v>
      </c>
      <c r="AI121" s="34">
        <f t="shared" si="28"/>
        <v>0</v>
      </c>
      <c r="AJ121" s="34">
        <f t="shared" si="29"/>
        <v>-1</v>
      </c>
      <c r="AK121" s="34">
        <f t="shared" si="27"/>
        <v>0.02872337047</v>
      </c>
      <c r="AL121" s="36">
        <f t="shared" si="34"/>
        <v>-1</v>
      </c>
      <c r="AM121" s="36">
        <f t="shared" si="35"/>
        <v>0</v>
      </c>
      <c r="AN121" s="46">
        <f t="shared" si="36"/>
        <v>0</v>
      </c>
      <c r="AO121" s="36">
        <f t="shared" si="37"/>
        <v>1</v>
      </c>
      <c r="AP121" s="36">
        <f t="shared" si="39"/>
        <v>0</v>
      </c>
      <c r="AQ121" s="36">
        <f t="shared" si="40"/>
        <v>-1</v>
      </c>
      <c r="AR121" s="36">
        <f t="shared" si="38"/>
        <v>0.02872337047</v>
      </c>
      <c r="AS121" s="38">
        <f t="shared" si="45"/>
        <v>0</v>
      </c>
      <c r="AT121" s="38">
        <f t="shared" si="46"/>
        <v>0</v>
      </c>
      <c r="AU121" s="38">
        <f t="shared" si="47"/>
        <v>0</v>
      </c>
      <c r="AV121" s="38">
        <f t="shared" si="48"/>
        <v>0</v>
      </c>
      <c r="AW121" s="38">
        <f t="shared" si="51"/>
        <v>0</v>
      </c>
      <c r="AX121" s="38">
        <f t="shared" si="52"/>
        <v>0</v>
      </c>
      <c r="AY121" s="38">
        <f t="shared" si="49"/>
        <v>0</v>
      </c>
      <c r="AZ121" s="12">
        <f t="shared" si="30"/>
        <v>108.7769677</v>
      </c>
      <c r="BA121" s="12">
        <f t="shared" si="41"/>
        <v>112.8842946</v>
      </c>
      <c r="BB121" s="12">
        <f t="shared" si="53"/>
        <v>107.646024</v>
      </c>
      <c r="BC121" s="12">
        <f t="shared" si="50"/>
        <v>0.01914891365</v>
      </c>
      <c r="BD121" s="12">
        <f t="shared" si="54"/>
        <v>107.6981296</v>
      </c>
    </row>
    <row r="122" ht="14.25" customHeight="1">
      <c r="A122" s="7">
        <v>36692.0</v>
      </c>
      <c r="B122" s="21" t="s">
        <v>90</v>
      </c>
      <c r="C122" s="8">
        <v>23.970087</v>
      </c>
      <c r="D122" s="33">
        <f t="shared" si="5"/>
        <v>-0.002873643667</v>
      </c>
      <c r="E122" s="33">
        <f t="shared" si="7"/>
        <v>0.0220914653</v>
      </c>
      <c r="F122" s="33">
        <f t="shared" si="9"/>
        <v>0.08639269758</v>
      </c>
      <c r="G122" s="33">
        <f t="shared" si="11"/>
        <v>0.1159903659</v>
      </c>
      <c r="H122" s="33">
        <f t="shared" si="20"/>
        <v>-0.01229809063</v>
      </c>
      <c r="I122" s="45">
        <f t="shared" si="31"/>
        <v>1.131007346</v>
      </c>
      <c r="J122" s="45">
        <f t="shared" si="43"/>
        <v>0.5866521801</v>
      </c>
      <c r="K122" s="21" t="s">
        <v>91</v>
      </c>
      <c r="L122" s="8">
        <v>14.521537</v>
      </c>
      <c r="M122" s="33">
        <f t="shared" si="6"/>
        <v>0.05424511625</v>
      </c>
      <c r="N122" s="33">
        <f t="shared" si="8"/>
        <v>0.06141701423</v>
      </c>
      <c r="O122" s="33">
        <f t="shared" si="10"/>
        <v>0.05269599386</v>
      </c>
      <c r="P122" s="33">
        <f t="shared" si="12"/>
        <v>0.1617843022</v>
      </c>
      <c r="Q122" s="45">
        <f t="shared" si="21"/>
        <v>0.8353727955</v>
      </c>
      <c r="R122" s="45">
        <f t="shared" si="32"/>
        <v>0.7029348432</v>
      </c>
      <c r="S122" s="45">
        <f t="shared" si="44"/>
        <v>2.036155147</v>
      </c>
      <c r="T122" s="33">
        <f t="shared" si="22"/>
        <v>-0.8476708861</v>
      </c>
      <c r="U122" s="33">
        <f t="shared" si="33"/>
        <v>0.428072503</v>
      </c>
      <c r="V122" s="33">
        <f t="shared" si="42"/>
        <v>-1.449502967</v>
      </c>
      <c r="W122" s="44">
        <f t="shared" si="13"/>
        <v>0.01894040834</v>
      </c>
      <c r="X122" s="44">
        <f t="shared" si="14"/>
        <v>0.02123971066</v>
      </c>
      <c r="Y122" s="33">
        <f t="shared" si="15"/>
        <v>1.121396661</v>
      </c>
      <c r="Z122" s="43">
        <v>1.0</v>
      </c>
      <c r="AA122" s="33">
        <f t="shared" si="16"/>
        <v>2.121396661</v>
      </c>
      <c r="AB122" s="33">
        <f t="shared" si="17"/>
        <v>0.528612438</v>
      </c>
      <c r="AC122" s="33">
        <f t="shared" si="18"/>
        <v>0.471387562</v>
      </c>
      <c r="AD122" s="33">
        <f t="shared" si="19"/>
        <v>0.007733578212</v>
      </c>
      <c r="AE122" s="34">
        <f t="shared" si="23"/>
        <v>0</v>
      </c>
      <c r="AF122" s="34">
        <f t="shared" si="24"/>
        <v>0</v>
      </c>
      <c r="AG122" s="34">
        <f t="shared" si="25"/>
        <v>0</v>
      </c>
      <c r="AH122" s="34">
        <f t="shared" si="26"/>
        <v>0</v>
      </c>
      <c r="AI122" s="34">
        <f t="shared" si="28"/>
        <v>1</v>
      </c>
      <c r="AJ122" s="34">
        <f t="shared" si="29"/>
        <v>0</v>
      </c>
      <c r="AK122" s="34">
        <f t="shared" si="27"/>
        <v>0</v>
      </c>
      <c r="AL122" s="36">
        <f t="shared" si="34"/>
        <v>0</v>
      </c>
      <c r="AM122" s="36">
        <f t="shared" si="35"/>
        <v>0</v>
      </c>
      <c r="AN122" s="46">
        <f t="shared" si="36"/>
        <v>0</v>
      </c>
      <c r="AO122" s="36">
        <f t="shared" si="37"/>
        <v>2</v>
      </c>
      <c r="AP122" s="36">
        <f t="shared" si="39"/>
        <v>0</v>
      </c>
      <c r="AQ122" s="36">
        <f t="shared" si="40"/>
        <v>-1</v>
      </c>
      <c r="AR122" s="36">
        <f t="shared" si="38"/>
        <v>-0.007733578212</v>
      </c>
      <c r="AS122" s="38">
        <f t="shared" si="45"/>
        <v>1</v>
      </c>
      <c r="AT122" s="38">
        <f t="shared" si="46"/>
        <v>0</v>
      </c>
      <c r="AU122" s="38">
        <f t="shared" si="47"/>
        <v>0</v>
      </c>
      <c r="AV122" s="38">
        <f t="shared" si="48"/>
        <v>1</v>
      </c>
      <c r="AW122" s="38">
        <f t="shared" si="51"/>
        <v>0</v>
      </c>
      <c r="AX122" s="38">
        <f t="shared" si="52"/>
        <v>1</v>
      </c>
      <c r="AY122" s="38">
        <f t="shared" si="49"/>
        <v>0.007733578212</v>
      </c>
      <c r="AZ122" s="12">
        <f t="shared" si="30"/>
        <v>108.7769677</v>
      </c>
      <c r="BA122" s="12">
        <f t="shared" si="41"/>
        <v>112.0112951</v>
      </c>
      <c r="BB122" s="12">
        <f t="shared" si="53"/>
        <v>108.4785129</v>
      </c>
      <c r="BC122" s="12">
        <f t="shared" si="50"/>
        <v>0</v>
      </c>
      <c r="BD122" s="12">
        <f t="shared" si="54"/>
        <v>107.6981296</v>
      </c>
    </row>
    <row r="123" ht="14.25" customHeight="1">
      <c r="A123" s="7">
        <v>36693.0</v>
      </c>
      <c r="B123" s="21" t="s">
        <v>90</v>
      </c>
      <c r="C123" s="8">
        <v>24.177315</v>
      </c>
      <c r="D123" s="33">
        <f t="shared" si="5"/>
        <v>0.008645275255</v>
      </c>
      <c r="E123" s="33">
        <f t="shared" si="7"/>
        <v>0.06060611378</v>
      </c>
      <c r="F123" s="33">
        <f t="shared" si="9"/>
        <v>0.08899010085</v>
      </c>
      <c r="G123" s="33">
        <f t="shared" si="11"/>
        <v>0.1109501071</v>
      </c>
      <c r="H123" s="33">
        <f t="shared" si="20"/>
        <v>1.065961111</v>
      </c>
      <c r="I123" s="45">
        <f t="shared" si="31"/>
        <v>1.261203367</v>
      </c>
      <c r="J123" s="45">
        <f t="shared" si="43"/>
        <v>0.4699830176</v>
      </c>
      <c r="K123" s="21" t="s">
        <v>91</v>
      </c>
      <c r="L123" s="8">
        <v>14.42408</v>
      </c>
      <c r="M123" s="33">
        <f t="shared" si="6"/>
        <v>-0.006711204193</v>
      </c>
      <c r="N123" s="33">
        <f t="shared" si="8"/>
        <v>0.06436989157</v>
      </c>
      <c r="O123" s="33">
        <f t="shared" si="10"/>
        <v>0.05930814871</v>
      </c>
      <c r="P123" s="33">
        <f t="shared" si="12"/>
        <v>0.1262679619</v>
      </c>
      <c r="Q123" s="45">
        <f t="shared" si="21"/>
        <v>0.9378202081</v>
      </c>
      <c r="R123" s="45">
        <f t="shared" si="32"/>
        <v>0.8499940686</v>
      </c>
      <c r="S123" s="45">
        <f t="shared" si="44"/>
        <v>1.409373426</v>
      </c>
      <c r="T123" s="33">
        <f t="shared" si="22"/>
        <v>0.1281409026</v>
      </c>
      <c r="U123" s="33">
        <f t="shared" si="33"/>
        <v>0.4112092987</v>
      </c>
      <c r="V123" s="33">
        <f t="shared" si="42"/>
        <v>-0.9393904084</v>
      </c>
      <c r="W123" s="44">
        <f t="shared" si="13"/>
        <v>0.01887192379</v>
      </c>
      <c r="X123" s="44">
        <f t="shared" si="14"/>
        <v>0.02108410188</v>
      </c>
      <c r="Y123" s="33">
        <f t="shared" si="15"/>
        <v>1.117220593</v>
      </c>
      <c r="Z123" s="43">
        <v>1.0</v>
      </c>
      <c r="AA123" s="33">
        <f t="shared" si="16"/>
        <v>2.117220593</v>
      </c>
      <c r="AB123" s="33">
        <f t="shared" si="17"/>
        <v>0.5276826593</v>
      </c>
      <c r="AC123" s="33">
        <f t="shared" si="18"/>
        <v>0.4723173407</v>
      </c>
      <c r="AD123" s="33">
        <f t="shared" si="19"/>
        <v>0.008288552198</v>
      </c>
      <c r="AE123" s="34">
        <f t="shared" si="23"/>
        <v>0</v>
      </c>
      <c r="AF123" s="34">
        <f t="shared" si="24"/>
        <v>0</v>
      </c>
      <c r="AG123" s="34">
        <f t="shared" si="25"/>
        <v>0</v>
      </c>
      <c r="AH123" s="34">
        <f t="shared" si="26"/>
        <v>0</v>
      </c>
      <c r="AI123" s="34">
        <f t="shared" si="28"/>
        <v>0</v>
      </c>
      <c r="AJ123" s="34">
        <f t="shared" si="29"/>
        <v>0</v>
      </c>
      <c r="AK123" s="34">
        <f t="shared" si="27"/>
        <v>0</v>
      </c>
      <c r="AL123" s="36">
        <f t="shared" si="34"/>
        <v>0</v>
      </c>
      <c r="AM123" s="36">
        <f t="shared" si="35"/>
        <v>0</v>
      </c>
      <c r="AN123" s="46">
        <f t="shared" si="36"/>
        <v>0</v>
      </c>
      <c r="AO123" s="36">
        <f t="shared" si="37"/>
        <v>3</v>
      </c>
      <c r="AP123" s="36">
        <f t="shared" si="39"/>
        <v>0</v>
      </c>
      <c r="AQ123" s="36">
        <f t="shared" si="40"/>
        <v>-1</v>
      </c>
      <c r="AR123" s="36">
        <f t="shared" si="38"/>
        <v>-0.008288552198</v>
      </c>
      <c r="AS123" s="38">
        <f t="shared" si="45"/>
        <v>0</v>
      </c>
      <c r="AT123" s="38">
        <f t="shared" si="46"/>
        <v>0</v>
      </c>
      <c r="AU123" s="38">
        <f t="shared" si="47"/>
        <v>0</v>
      </c>
      <c r="AV123" s="38">
        <f t="shared" si="48"/>
        <v>2</v>
      </c>
      <c r="AW123" s="38">
        <f t="shared" si="51"/>
        <v>0</v>
      </c>
      <c r="AX123" s="38">
        <f t="shared" si="52"/>
        <v>1</v>
      </c>
      <c r="AY123" s="38">
        <f t="shared" si="49"/>
        <v>0.008288552198</v>
      </c>
      <c r="AZ123" s="12">
        <f t="shared" si="30"/>
        <v>108.7769677</v>
      </c>
      <c r="BA123" s="12">
        <f t="shared" si="41"/>
        <v>111.0828836</v>
      </c>
      <c r="BB123" s="12">
        <f t="shared" si="53"/>
        <v>109.3776427</v>
      </c>
      <c r="BC123" s="12">
        <f t="shared" si="50"/>
        <v>0</v>
      </c>
      <c r="BD123" s="12">
        <f t="shared" si="54"/>
        <v>107.6981296</v>
      </c>
    </row>
    <row r="124" ht="14.25" customHeight="1">
      <c r="A124" s="7">
        <v>36696.0</v>
      </c>
      <c r="B124" s="21" t="s">
        <v>90</v>
      </c>
      <c r="C124" s="8">
        <v>24.142782</v>
      </c>
      <c r="D124" s="33">
        <f t="shared" si="5"/>
        <v>-0.001428322376</v>
      </c>
      <c r="E124" s="33">
        <f t="shared" si="7"/>
        <v>0.04095298569</v>
      </c>
      <c r="F124" s="33">
        <f t="shared" si="9"/>
        <v>0.1098019756</v>
      </c>
      <c r="G124" s="33">
        <f t="shared" si="11"/>
        <v>0.1168713257</v>
      </c>
      <c r="H124" s="33">
        <f t="shared" si="20"/>
        <v>0.5100841942</v>
      </c>
      <c r="I124" s="45">
        <f t="shared" si="31"/>
        <v>1.876578433</v>
      </c>
      <c r="J124" s="45">
        <f t="shared" si="43"/>
        <v>0.5541722952</v>
      </c>
      <c r="K124" s="21" t="s">
        <v>91</v>
      </c>
      <c r="L124" s="8">
        <v>14.147939</v>
      </c>
      <c r="M124" s="33">
        <f t="shared" si="6"/>
        <v>-0.01914444457</v>
      </c>
      <c r="N124" s="33">
        <f t="shared" si="8"/>
        <v>0.03779389066</v>
      </c>
      <c r="O124" s="33">
        <f t="shared" si="10"/>
        <v>0.0502675603</v>
      </c>
      <c r="P124" s="33">
        <f t="shared" si="12"/>
        <v>0.09091380849</v>
      </c>
      <c r="Q124" s="45">
        <f t="shared" si="21"/>
        <v>0.4613646716</v>
      </c>
      <c r="R124" s="45">
        <f t="shared" si="32"/>
        <v>0.6233728948</v>
      </c>
      <c r="S124" s="45">
        <f t="shared" si="44"/>
        <v>0.8383948143</v>
      </c>
      <c r="T124" s="33">
        <f t="shared" si="22"/>
        <v>0.04871952257</v>
      </c>
      <c r="U124" s="33">
        <f t="shared" si="33"/>
        <v>1.253205538</v>
      </c>
      <c r="V124" s="33">
        <f t="shared" si="42"/>
        <v>-0.2842225191</v>
      </c>
      <c r="W124" s="44">
        <f t="shared" si="13"/>
        <v>0.01872889444</v>
      </c>
      <c r="X124" s="44">
        <f t="shared" si="14"/>
        <v>0.0217577921</v>
      </c>
      <c r="Y124" s="33">
        <f t="shared" si="15"/>
        <v>1.161723249</v>
      </c>
      <c r="Z124" s="43">
        <v>1.0</v>
      </c>
      <c r="AA124" s="33">
        <f t="shared" si="16"/>
        <v>2.161723249</v>
      </c>
      <c r="AB124" s="33">
        <f t="shared" si="17"/>
        <v>0.5374060947</v>
      </c>
      <c r="AC124" s="33">
        <f t="shared" si="18"/>
        <v>0.4625939053</v>
      </c>
      <c r="AD124" s="33">
        <f t="shared" si="19"/>
        <v>-0.01877532583</v>
      </c>
      <c r="AE124" s="34">
        <f t="shared" si="23"/>
        <v>0</v>
      </c>
      <c r="AF124" s="34">
        <f t="shared" si="24"/>
        <v>0</v>
      </c>
      <c r="AG124" s="34">
        <f t="shared" si="25"/>
        <v>0</v>
      </c>
      <c r="AH124" s="34">
        <f t="shared" si="26"/>
        <v>0</v>
      </c>
      <c r="AI124" s="34">
        <f t="shared" si="28"/>
        <v>0</v>
      </c>
      <c r="AJ124" s="34">
        <f t="shared" si="29"/>
        <v>0</v>
      </c>
      <c r="AK124" s="34">
        <f t="shared" si="27"/>
        <v>0</v>
      </c>
      <c r="AL124" s="36">
        <f t="shared" si="34"/>
        <v>-1</v>
      </c>
      <c r="AM124" s="36">
        <f t="shared" si="35"/>
        <v>0</v>
      </c>
      <c r="AN124" s="46">
        <f t="shared" si="36"/>
        <v>0</v>
      </c>
      <c r="AO124" s="36">
        <f t="shared" si="37"/>
        <v>4</v>
      </c>
      <c r="AP124" s="36">
        <f t="shared" si="39"/>
        <v>0</v>
      </c>
      <c r="AQ124" s="36">
        <f t="shared" si="40"/>
        <v>-1</v>
      </c>
      <c r="AR124" s="36">
        <f t="shared" si="38"/>
        <v>0.01877532583</v>
      </c>
      <c r="AS124" s="38">
        <f t="shared" si="45"/>
        <v>0</v>
      </c>
      <c r="AT124" s="38">
        <f t="shared" si="46"/>
        <v>0</v>
      </c>
      <c r="AU124" s="38">
        <f t="shared" si="47"/>
        <v>0</v>
      </c>
      <c r="AV124" s="38">
        <f t="shared" si="48"/>
        <v>3</v>
      </c>
      <c r="AW124" s="38">
        <f t="shared" si="51"/>
        <v>0</v>
      </c>
      <c r="AX124" s="38">
        <f t="shared" si="52"/>
        <v>1</v>
      </c>
      <c r="AY124" s="38">
        <f t="shared" si="49"/>
        <v>-0.01877532583</v>
      </c>
      <c r="AZ124" s="12">
        <f t="shared" si="30"/>
        <v>108.7769677</v>
      </c>
      <c r="BA124" s="12">
        <f t="shared" si="41"/>
        <v>113.1685009</v>
      </c>
      <c r="BB124" s="12">
        <f t="shared" si="53"/>
        <v>107.3240418</v>
      </c>
      <c r="BC124" s="12">
        <f t="shared" si="50"/>
        <v>0</v>
      </c>
      <c r="BD124" s="12">
        <f t="shared" si="54"/>
        <v>107.6981296</v>
      </c>
    </row>
    <row r="125" ht="14.25" customHeight="1">
      <c r="A125" s="7">
        <v>36697.0</v>
      </c>
      <c r="B125" s="21" t="s">
        <v>90</v>
      </c>
      <c r="C125" s="8">
        <v>22.726675</v>
      </c>
      <c r="D125" s="33">
        <f t="shared" si="5"/>
        <v>-0.05865550209</v>
      </c>
      <c r="E125" s="33">
        <f t="shared" si="7"/>
        <v>-0.03941648335</v>
      </c>
      <c r="F125" s="33">
        <f t="shared" si="9"/>
        <v>0.00648482749</v>
      </c>
      <c r="G125" s="33">
        <f t="shared" si="11"/>
        <v>0.03813514514</v>
      </c>
      <c r="H125" s="33">
        <f t="shared" si="20"/>
        <v>-1.670558726</v>
      </c>
      <c r="I125" s="45">
        <f t="shared" si="31"/>
        <v>-1.107419296</v>
      </c>
      <c r="J125" s="45">
        <f t="shared" si="43"/>
        <v>-0.977034266</v>
      </c>
      <c r="K125" s="21" t="s">
        <v>91</v>
      </c>
      <c r="L125" s="8">
        <v>13.758101</v>
      </c>
      <c r="M125" s="33">
        <f t="shared" si="6"/>
        <v>-0.02755440209</v>
      </c>
      <c r="N125" s="33">
        <f t="shared" si="8"/>
        <v>-0.008196698858</v>
      </c>
      <c r="O125" s="33">
        <f t="shared" si="10"/>
        <v>0.02502463267</v>
      </c>
      <c r="P125" s="33">
        <f t="shared" si="12"/>
        <v>0.04777372945</v>
      </c>
      <c r="Q125" s="45">
        <f t="shared" si="21"/>
        <v>-0.3459339802</v>
      </c>
      <c r="R125" s="45">
        <f t="shared" si="32"/>
        <v>0.04890977713</v>
      </c>
      <c r="S125" s="45">
        <f t="shared" si="44"/>
        <v>0.1571833859</v>
      </c>
      <c r="T125" s="33">
        <f t="shared" si="22"/>
        <v>-1.324624746</v>
      </c>
      <c r="U125" s="33">
        <f t="shared" si="33"/>
        <v>-1.156329073</v>
      </c>
      <c r="V125" s="33">
        <f t="shared" si="42"/>
        <v>-1.134217652</v>
      </c>
      <c r="W125" s="44">
        <f t="shared" si="13"/>
        <v>0.02351144023</v>
      </c>
      <c r="X125" s="44">
        <f t="shared" si="14"/>
        <v>0.02280886807</v>
      </c>
      <c r="Y125" s="33">
        <f t="shared" si="15"/>
        <v>0.9701178595</v>
      </c>
      <c r="Z125" s="43">
        <v>1.0</v>
      </c>
      <c r="AA125" s="33">
        <f t="shared" si="16"/>
        <v>1.970117859</v>
      </c>
      <c r="AB125" s="33">
        <f t="shared" si="17"/>
        <v>0.4924161541</v>
      </c>
      <c r="AC125" s="33">
        <f t="shared" si="18"/>
        <v>0.5075838459</v>
      </c>
      <c r="AD125" s="33">
        <f t="shared" si="19"/>
        <v>0.008076975859</v>
      </c>
      <c r="AE125" s="34">
        <f t="shared" si="23"/>
        <v>1</v>
      </c>
      <c r="AF125" s="34">
        <f t="shared" si="24"/>
        <v>0</v>
      </c>
      <c r="AG125" s="34">
        <f t="shared" si="25"/>
        <v>0</v>
      </c>
      <c r="AH125" s="34">
        <f t="shared" si="26"/>
        <v>1</v>
      </c>
      <c r="AI125" s="34">
        <f t="shared" si="28"/>
        <v>0</v>
      </c>
      <c r="AJ125" s="34">
        <f t="shared" si="29"/>
        <v>1</v>
      </c>
      <c r="AK125" s="34">
        <f t="shared" si="27"/>
        <v>0.008076975859</v>
      </c>
      <c r="AL125" s="36">
        <f t="shared" si="34"/>
        <v>1</v>
      </c>
      <c r="AM125" s="36">
        <f t="shared" si="35"/>
        <v>0</v>
      </c>
      <c r="AN125" s="46">
        <f t="shared" si="36"/>
        <v>1</v>
      </c>
      <c r="AO125" s="36">
        <f t="shared" si="37"/>
        <v>1</v>
      </c>
      <c r="AP125" s="36">
        <f t="shared" si="39"/>
        <v>0</v>
      </c>
      <c r="AQ125" s="36">
        <f t="shared" si="40"/>
        <v>1</v>
      </c>
      <c r="AR125" s="36">
        <f t="shared" si="38"/>
        <v>0.008076975859</v>
      </c>
      <c r="AS125" s="38">
        <f t="shared" si="45"/>
        <v>1</v>
      </c>
      <c r="AT125" s="38">
        <f t="shared" si="46"/>
        <v>0</v>
      </c>
      <c r="AU125" s="38">
        <f t="shared" si="47"/>
        <v>0</v>
      </c>
      <c r="AV125" s="38">
        <f t="shared" si="48"/>
        <v>4</v>
      </c>
      <c r="AW125" s="38">
        <f t="shared" si="51"/>
        <v>0</v>
      </c>
      <c r="AX125" s="38">
        <f t="shared" si="52"/>
        <v>1</v>
      </c>
      <c r="AY125" s="38">
        <f t="shared" si="49"/>
        <v>0.008076975859</v>
      </c>
      <c r="AZ125" s="12">
        <f t="shared" si="30"/>
        <v>109.6555567</v>
      </c>
      <c r="BA125" s="12">
        <f t="shared" si="41"/>
        <v>114.0825602</v>
      </c>
      <c r="BB125" s="12">
        <f t="shared" si="53"/>
        <v>108.1908955</v>
      </c>
      <c r="BC125" s="12">
        <f t="shared" si="50"/>
        <v>0.008076975859</v>
      </c>
      <c r="BD125" s="12">
        <f t="shared" si="54"/>
        <v>108.5680048</v>
      </c>
    </row>
    <row r="126" ht="14.25" customHeight="1">
      <c r="A126" s="7">
        <v>36698.0</v>
      </c>
      <c r="B126" s="21" t="s">
        <v>90</v>
      </c>
      <c r="C126" s="8">
        <v>23.348381</v>
      </c>
      <c r="D126" s="33">
        <f t="shared" si="5"/>
        <v>0.02735578346</v>
      </c>
      <c r="E126" s="33">
        <f t="shared" si="7"/>
        <v>-0.02873585428</v>
      </c>
      <c r="F126" s="33">
        <f t="shared" si="9"/>
        <v>0.02269273828</v>
      </c>
      <c r="G126" s="33">
        <f t="shared" si="11"/>
        <v>0.07498600234</v>
      </c>
      <c r="H126" s="33">
        <f t="shared" si="20"/>
        <v>-1.340641557</v>
      </c>
      <c r="I126" s="45">
        <f t="shared" si="31"/>
        <v>-0.6159315604</v>
      </c>
      <c r="J126" s="45">
        <f t="shared" si="43"/>
        <v>-0.2844668479</v>
      </c>
      <c r="K126" s="21" t="s">
        <v>91</v>
      </c>
      <c r="L126" s="8">
        <v>13.904291</v>
      </c>
      <c r="M126" s="33">
        <f t="shared" si="6"/>
        <v>0.0106257397</v>
      </c>
      <c r="N126" s="33">
        <f t="shared" si="8"/>
        <v>0.009433841723</v>
      </c>
      <c r="O126" s="33">
        <f t="shared" si="10"/>
        <v>0.01270531089</v>
      </c>
      <c r="P126" s="33">
        <f t="shared" si="12"/>
        <v>0.07346785628</v>
      </c>
      <c r="Q126" s="45">
        <f t="shared" si="21"/>
        <v>-0.05532475791</v>
      </c>
      <c r="R126" s="45">
        <f t="shared" si="32"/>
        <v>-0.2191253613</v>
      </c>
      <c r="S126" s="45">
        <f t="shared" si="44"/>
        <v>0.5310367918</v>
      </c>
      <c r="T126" s="33">
        <f t="shared" si="22"/>
        <v>-1.285316799</v>
      </c>
      <c r="U126" s="33">
        <f t="shared" si="33"/>
        <v>-0.3968061991</v>
      </c>
      <c r="V126" s="33">
        <f t="shared" si="42"/>
        <v>-0.8155036397</v>
      </c>
      <c r="W126" s="44">
        <f t="shared" si="13"/>
        <v>0.0240360335</v>
      </c>
      <c r="X126" s="44">
        <f t="shared" si="14"/>
        <v>0.02254768316</v>
      </c>
      <c r="Y126" s="33">
        <f t="shared" si="15"/>
        <v>0.9380783714</v>
      </c>
      <c r="Z126" s="43">
        <v>1.0</v>
      </c>
      <c r="AA126" s="33">
        <f t="shared" si="16"/>
        <v>1.938078371</v>
      </c>
      <c r="AB126" s="33">
        <f t="shared" si="17"/>
        <v>0.4840249937</v>
      </c>
      <c r="AC126" s="33">
        <f t="shared" si="18"/>
        <v>0.5159750063</v>
      </c>
      <c r="AD126" s="33">
        <f t="shared" si="19"/>
        <v>-0.0288962147</v>
      </c>
      <c r="AE126" s="34">
        <f t="shared" si="23"/>
        <v>1</v>
      </c>
      <c r="AF126" s="34">
        <f t="shared" si="24"/>
        <v>0</v>
      </c>
      <c r="AG126" s="34">
        <f t="shared" si="25"/>
        <v>0</v>
      </c>
      <c r="AH126" s="34">
        <f t="shared" si="26"/>
        <v>2</v>
      </c>
      <c r="AI126" s="34">
        <f t="shared" si="28"/>
        <v>0</v>
      </c>
      <c r="AJ126" s="34">
        <f t="shared" si="29"/>
        <v>1</v>
      </c>
      <c r="AK126" s="34">
        <f t="shared" si="27"/>
        <v>-0.0288962147</v>
      </c>
      <c r="AL126" s="36">
        <f t="shared" si="34"/>
        <v>0</v>
      </c>
      <c r="AM126" s="36">
        <f t="shared" si="35"/>
        <v>0</v>
      </c>
      <c r="AN126" s="46">
        <f t="shared" si="36"/>
        <v>0</v>
      </c>
      <c r="AO126" s="36">
        <f t="shared" si="37"/>
        <v>2</v>
      </c>
      <c r="AP126" s="36">
        <f t="shared" si="39"/>
        <v>0</v>
      </c>
      <c r="AQ126" s="36">
        <f t="shared" si="40"/>
        <v>1</v>
      </c>
      <c r="AR126" s="36">
        <f t="shared" si="38"/>
        <v>-0.0288962147</v>
      </c>
      <c r="AS126" s="38">
        <f t="shared" si="45"/>
        <v>0</v>
      </c>
      <c r="AT126" s="38">
        <f t="shared" si="46"/>
        <v>0</v>
      </c>
      <c r="AU126" s="38">
        <f t="shared" si="47"/>
        <v>0</v>
      </c>
      <c r="AV126" s="38">
        <f t="shared" si="48"/>
        <v>5</v>
      </c>
      <c r="AW126" s="38">
        <f t="shared" si="51"/>
        <v>0</v>
      </c>
      <c r="AX126" s="38">
        <f t="shared" si="52"/>
        <v>1</v>
      </c>
      <c r="AY126" s="38">
        <f t="shared" si="49"/>
        <v>-0.0288962147</v>
      </c>
      <c r="AZ126" s="12">
        <f t="shared" si="30"/>
        <v>106.4869262</v>
      </c>
      <c r="BA126" s="12">
        <f t="shared" si="41"/>
        <v>110.786006</v>
      </c>
      <c r="BB126" s="12">
        <f t="shared" si="53"/>
        <v>105.0645882</v>
      </c>
      <c r="BC126" s="12">
        <f t="shared" si="50"/>
        <v>-0.0288962147</v>
      </c>
      <c r="BD126" s="12">
        <f t="shared" si="54"/>
        <v>105.4308004</v>
      </c>
    </row>
    <row r="127" ht="14.25" customHeight="1">
      <c r="A127" s="7">
        <v>36699.0</v>
      </c>
      <c r="B127" s="21" t="s">
        <v>90</v>
      </c>
      <c r="C127" s="8">
        <v>23.175692</v>
      </c>
      <c r="D127" s="33">
        <f t="shared" si="5"/>
        <v>-0.007396187342</v>
      </c>
      <c r="E127" s="33">
        <f t="shared" si="7"/>
        <v>-0.0331410979</v>
      </c>
      <c r="F127" s="33">
        <f t="shared" si="9"/>
        <v>-0.01178176802</v>
      </c>
      <c r="G127" s="33">
        <f t="shared" si="11"/>
        <v>0.03266745389</v>
      </c>
      <c r="H127" s="33">
        <f t="shared" si="20"/>
        <v>-1.454161962</v>
      </c>
      <c r="I127" s="45">
        <f t="shared" si="31"/>
        <v>-1.571329356</v>
      </c>
      <c r="J127" s="45">
        <f t="shared" si="43"/>
        <v>-1.182409538</v>
      </c>
      <c r="K127" s="21" t="s">
        <v>91</v>
      </c>
      <c r="L127" s="8">
        <v>14.586504</v>
      </c>
      <c r="M127" s="33">
        <f t="shared" si="6"/>
        <v>0.04906492535</v>
      </c>
      <c r="N127" s="33">
        <f t="shared" si="8"/>
        <v>0.004473837721</v>
      </c>
      <c r="O127" s="33">
        <f t="shared" si="10"/>
        <v>0.06616562171</v>
      </c>
      <c r="P127" s="33">
        <f t="shared" si="12"/>
        <v>0.06869470844</v>
      </c>
      <c r="Q127" s="45">
        <f t="shared" si="21"/>
        <v>-0.1655613415</v>
      </c>
      <c r="R127" s="45">
        <f t="shared" si="32"/>
        <v>0.9712348265</v>
      </c>
      <c r="S127" s="45">
        <f t="shared" si="44"/>
        <v>0.4305576101</v>
      </c>
      <c r="T127" s="33">
        <f t="shared" si="22"/>
        <v>-1.288600621</v>
      </c>
      <c r="U127" s="33">
        <f t="shared" si="33"/>
        <v>-2.542564183</v>
      </c>
      <c r="V127" s="33">
        <f t="shared" si="42"/>
        <v>-1.612967148</v>
      </c>
      <c r="W127" s="44">
        <f t="shared" si="13"/>
        <v>0.02312261439</v>
      </c>
      <c r="X127" s="44">
        <f t="shared" si="14"/>
        <v>0.02201939607</v>
      </c>
      <c r="Y127" s="33">
        <f t="shared" si="15"/>
        <v>0.9522883396</v>
      </c>
      <c r="Z127" s="43">
        <v>1.0</v>
      </c>
      <c r="AA127" s="33">
        <f t="shared" si="16"/>
        <v>1.95228834</v>
      </c>
      <c r="AB127" s="33">
        <f t="shared" si="17"/>
        <v>0.4877805805</v>
      </c>
      <c r="AC127" s="33">
        <f t="shared" si="18"/>
        <v>0.5122194195</v>
      </c>
      <c r="AD127" s="33">
        <f t="shared" si="19"/>
        <v>-0.01451770163</v>
      </c>
      <c r="AE127" s="34">
        <f t="shared" si="23"/>
        <v>1</v>
      </c>
      <c r="AF127" s="34">
        <f t="shared" si="24"/>
        <v>0</v>
      </c>
      <c r="AG127" s="34">
        <f t="shared" si="25"/>
        <v>0</v>
      </c>
      <c r="AH127" s="34">
        <f t="shared" si="26"/>
        <v>3</v>
      </c>
      <c r="AI127" s="34">
        <f t="shared" si="28"/>
        <v>0</v>
      </c>
      <c r="AJ127" s="34">
        <f t="shared" si="29"/>
        <v>1</v>
      </c>
      <c r="AK127" s="34">
        <f t="shared" si="27"/>
        <v>-0.01451770163</v>
      </c>
      <c r="AL127" s="36">
        <f t="shared" si="34"/>
        <v>1</v>
      </c>
      <c r="AM127" s="36">
        <f t="shared" si="35"/>
        <v>0</v>
      </c>
      <c r="AN127" s="46">
        <f t="shared" si="36"/>
        <v>0</v>
      </c>
      <c r="AO127" s="36">
        <f t="shared" si="37"/>
        <v>3</v>
      </c>
      <c r="AP127" s="36">
        <f t="shared" si="39"/>
        <v>0</v>
      </c>
      <c r="AQ127" s="36">
        <f t="shared" si="40"/>
        <v>1</v>
      </c>
      <c r="AR127" s="36">
        <f t="shared" si="38"/>
        <v>-0.01451770163</v>
      </c>
      <c r="AS127" s="38">
        <f t="shared" si="45"/>
        <v>1</v>
      </c>
      <c r="AT127" s="38">
        <f t="shared" si="46"/>
        <v>0</v>
      </c>
      <c r="AU127" s="38">
        <f t="shared" si="47"/>
        <v>0</v>
      </c>
      <c r="AV127" s="38">
        <f t="shared" si="48"/>
        <v>1</v>
      </c>
      <c r="AW127" s="38">
        <f t="shared" si="51"/>
        <v>1</v>
      </c>
      <c r="AX127" s="38">
        <f t="shared" si="52"/>
        <v>1</v>
      </c>
      <c r="AY127" s="38">
        <f t="shared" si="49"/>
        <v>-0.01451770163</v>
      </c>
      <c r="AZ127" s="12">
        <f t="shared" si="30"/>
        <v>104.9409808</v>
      </c>
      <c r="BA127" s="12">
        <f t="shared" si="41"/>
        <v>109.1776479</v>
      </c>
      <c r="BB127" s="12">
        <f t="shared" si="53"/>
        <v>103.5392918</v>
      </c>
      <c r="BC127" s="12">
        <f t="shared" si="50"/>
        <v>-0.01451770163</v>
      </c>
      <c r="BD127" s="12">
        <f t="shared" si="54"/>
        <v>103.9001875</v>
      </c>
    </row>
    <row r="128" ht="14.25" customHeight="1">
      <c r="A128" s="7">
        <v>36700.0</v>
      </c>
      <c r="B128" s="21" t="s">
        <v>90</v>
      </c>
      <c r="C128" s="8">
        <v>23.24477</v>
      </c>
      <c r="D128" s="33">
        <f t="shared" si="5"/>
        <v>0.002980622973</v>
      </c>
      <c r="E128" s="33">
        <f t="shared" si="7"/>
        <v>-0.03857107375</v>
      </c>
      <c r="F128" s="33">
        <f t="shared" si="9"/>
        <v>0.01969739714</v>
      </c>
      <c r="G128" s="33">
        <f t="shared" si="11"/>
        <v>0.05681665307</v>
      </c>
      <c r="H128" s="33">
        <f t="shared" si="20"/>
        <v>-1.630427635</v>
      </c>
      <c r="I128" s="45">
        <f t="shared" si="31"/>
        <v>-0.6448728837</v>
      </c>
      <c r="J128" s="45">
        <f t="shared" si="43"/>
        <v>-0.7065011204</v>
      </c>
      <c r="K128" s="21" t="s">
        <v>91</v>
      </c>
      <c r="L128" s="8">
        <v>15.041328</v>
      </c>
      <c r="M128" s="33">
        <f t="shared" si="6"/>
        <v>0.03118115211</v>
      </c>
      <c r="N128" s="33">
        <f t="shared" si="8"/>
        <v>0.04279288523</v>
      </c>
      <c r="O128" s="33">
        <f t="shared" si="10"/>
        <v>0.1099173502</v>
      </c>
      <c r="P128" s="33">
        <f t="shared" si="12"/>
        <v>0.1020178407</v>
      </c>
      <c r="Q128" s="45">
        <f t="shared" si="21"/>
        <v>0.4905437107</v>
      </c>
      <c r="R128" s="45">
        <f t="shared" si="32"/>
        <v>1.914233564</v>
      </c>
      <c r="S128" s="45">
        <f t="shared" si="44"/>
        <v>0.9414154798</v>
      </c>
      <c r="T128" s="33">
        <f t="shared" si="22"/>
        <v>-2.120971345</v>
      </c>
      <c r="U128" s="33">
        <f t="shared" si="33"/>
        <v>-2.559106447</v>
      </c>
      <c r="V128" s="33">
        <f t="shared" si="42"/>
        <v>-1.6479166</v>
      </c>
      <c r="W128" s="44">
        <f t="shared" si="13"/>
        <v>0.02254591026</v>
      </c>
      <c r="X128" s="44">
        <f t="shared" si="14"/>
        <v>0.02284301208</v>
      </c>
      <c r="Y128" s="33">
        <f t="shared" si="15"/>
        <v>1.013177637</v>
      </c>
      <c r="Z128" s="43">
        <v>1.0</v>
      </c>
      <c r="AA128" s="33">
        <f t="shared" si="16"/>
        <v>2.013177637</v>
      </c>
      <c r="AB128" s="33">
        <f t="shared" si="17"/>
        <v>0.503272845</v>
      </c>
      <c r="AC128" s="33">
        <f t="shared" si="18"/>
        <v>0.496727155</v>
      </c>
      <c r="AD128" s="33">
        <f t="shared" si="19"/>
        <v>0.008291933675</v>
      </c>
      <c r="AE128" s="34">
        <f t="shared" si="23"/>
        <v>1</v>
      </c>
      <c r="AF128" s="34">
        <f t="shared" si="24"/>
        <v>0</v>
      </c>
      <c r="AG128" s="34">
        <f t="shared" si="25"/>
        <v>0</v>
      </c>
      <c r="AH128" s="34">
        <f t="shared" si="26"/>
        <v>4</v>
      </c>
      <c r="AI128" s="34">
        <f t="shared" si="28"/>
        <v>0</v>
      </c>
      <c r="AJ128" s="34">
        <f t="shared" si="29"/>
        <v>1</v>
      </c>
      <c r="AK128" s="34">
        <f t="shared" si="27"/>
        <v>0.008291933675</v>
      </c>
      <c r="AL128" s="36">
        <f t="shared" si="34"/>
        <v>1</v>
      </c>
      <c r="AM128" s="36">
        <f t="shared" si="35"/>
        <v>0</v>
      </c>
      <c r="AN128" s="46">
        <f t="shared" si="36"/>
        <v>0</v>
      </c>
      <c r="AO128" s="36">
        <f t="shared" si="37"/>
        <v>4</v>
      </c>
      <c r="AP128" s="36">
        <f t="shared" si="39"/>
        <v>0</v>
      </c>
      <c r="AQ128" s="36">
        <f t="shared" si="40"/>
        <v>1</v>
      </c>
      <c r="AR128" s="36">
        <f t="shared" si="38"/>
        <v>0.008291933675</v>
      </c>
      <c r="AS128" s="38">
        <f t="shared" si="45"/>
        <v>1</v>
      </c>
      <c r="AT128" s="38">
        <f t="shared" si="46"/>
        <v>0</v>
      </c>
      <c r="AU128" s="38">
        <f t="shared" si="47"/>
        <v>0</v>
      </c>
      <c r="AV128" s="38">
        <f t="shared" si="48"/>
        <v>2</v>
      </c>
      <c r="AW128" s="38">
        <f t="shared" si="51"/>
        <v>0</v>
      </c>
      <c r="AX128" s="38">
        <f t="shared" si="52"/>
        <v>1</v>
      </c>
      <c r="AY128" s="38">
        <f t="shared" si="49"/>
        <v>0.008291933675</v>
      </c>
      <c r="AZ128" s="12">
        <f t="shared" si="30"/>
        <v>105.8111444</v>
      </c>
      <c r="BA128" s="12">
        <f t="shared" si="41"/>
        <v>110.0829417</v>
      </c>
      <c r="BB128" s="12">
        <f t="shared" si="53"/>
        <v>104.3978328</v>
      </c>
      <c r="BC128" s="12">
        <f t="shared" si="50"/>
        <v>0.008291933675</v>
      </c>
      <c r="BD128" s="12">
        <f t="shared" si="54"/>
        <v>104.7617209</v>
      </c>
    </row>
    <row r="129" ht="14.25" customHeight="1">
      <c r="A129" s="7">
        <v>36703.0</v>
      </c>
      <c r="B129" s="21" t="s">
        <v>90</v>
      </c>
      <c r="C129" s="8">
        <v>24.073706</v>
      </c>
      <c r="D129" s="33">
        <f t="shared" si="5"/>
        <v>0.03566118314</v>
      </c>
      <c r="E129" s="33">
        <f t="shared" si="7"/>
        <v>-0.002861145</v>
      </c>
      <c r="F129" s="33">
        <f t="shared" si="9"/>
        <v>0.03797466826</v>
      </c>
      <c r="G129" s="33">
        <f t="shared" si="11"/>
        <v>0.06614011203</v>
      </c>
      <c r="H129" s="33">
        <f t="shared" si="20"/>
        <v>-0.6515165602</v>
      </c>
      <c r="I129" s="45">
        <f t="shared" si="31"/>
        <v>-0.1518832133</v>
      </c>
      <c r="J129" s="45">
        <f t="shared" si="43"/>
        <v>-0.5335665002</v>
      </c>
      <c r="K129" s="21" t="s">
        <v>91</v>
      </c>
      <c r="L129" s="8">
        <v>15.333701</v>
      </c>
      <c r="M129" s="33">
        <f t="shared" si="6"/>
        <v>0.01943797782</v>
      </c>
      <c r="N129" s="33">
        <f t="shared" si="8"/>
        <v>0.08381164211</v>
      </c>
      <c r="O129" s="33">
        <f t="shared" si="10"/>
        <v>0.1247731008</v>
      </c>
      <c r="P129" s="33">
        <f t="shared" si="12"/>
        <v>0.0848322998</v>
      </c>
      <c r="Q129" s="45">
        <f t="shared" si="21"/>
        <v>1.214296759</v>
      </c>
      <c r="R129" s="45">
        <f t="shared" si="32"/>
        <v>2.143420279</v>
      </c>
      <c r="S129" s="45">
        <f t="shared" si="44"/>
        <v>0.632817469</v>
      </c>
      <c r="T129" s="33">
        <f t="shared" si="22"/>
        <v>-1.865813319</v>
      </c>
      <c r="U129" s="33">
        <f t="shared" si="33"/>
        <v>-2.295303492</v>
      </c>
      <c r="V129" s="33">
        <f t="shared" si="42"/>
        <v>-1.166383969</v>
      </c>
      <c r="W129" s="44">
        <f t="shared" si="13"/>
        <v>0.02312817249</v>
      </c>
      <c r="X129" s="44">
        <f t="shared" si="14"/>
        <v>0.02197811848</v>
      </c>
      <c r="Y129" s="33">
        <f t="shared" si="15"/>
        <v>0.9502747566</v>
      </c>
      <c r="Z129" s="43">
        <v>1.0</v>
      </c>
      <c r="AA129" s="33">
        <f t="shared" si="16"/>
        <v>1.950274757</v>
      </c>
      <c r="AB129" s="33">
        <f t="shared" si="17"/>
        <v>0.4872517338</v>
      </c>
      <c r="AC129" s="33">
        <f t="shared" si="18"/>
        <v>0.5127482662</v>
      </c>
      <c r="AD129" s="33">
        <f t="shared" si="19"/>
        <v>0.008378630927</v>
      </c>
      <c r="AE129" s="34">
        <f t="shared" si="23"/>
        <v>1</v>
      </c>
      <c r="AF129" s="34">
        <f t="shared" si="24"/>
        <v>0</v>
      </c>
      <c r="AG129" s="34">
        <f t="shared" si="25"/>
        <v>0</v>
      </c>
      <c r="AH129" s="34">
        <f t="shared" si="26"/>
        <v>5</v>
      </c>
      <c r="AI129" s="34">
        <f t="shared" si="28"/>
        <v>0</v>
      </c>
      <c r="AJ129" s="34">
        <f t="shared" si="29"/>
        <v>1</v>
      </c>
      <c r="AK129" s="34">
        <f t="shared" si="27"/>
        <v>0.008378630927</v>
      </c>
      <c r="AL129" s="36">
        <f t="shared" si="34"/>
        <v>1</v>
      </c>
      <c r="AM129" s="36">
        <f t="shared" si="35"/>
        <v>0</v>
      </c>
      <c r="AN129" s="46">
        <f t="shared" si="36"/>
        <v>0</v>
      </c>
      <c r="AO129" s="36">
        <f t="shared" si="37"/>
        <v>5</v>
      </c>
      <c r="AP129" s="36">
        <f t="shared" si="39"/>
        <v>0</v>
      </c>
      <c r="AQ129" s="36">
        <f t="shared" si="40"/>
        <v>1</v>
      </c>
      <c r="AR129" s="36">
        <f t="shared" si="38"/>
        <v>0.008378630927</v>
      </c>
      <c r="AS129" s="38">
        <f t="shared" si="45"/>
        <v>1</v>
      </c>
      <c r="AT129" s="38">
        <f t="shared" si="46"/>
        <v>0</v>
      </c>
      <c r="AU129" s="38">
        <f t="shared" si="47"/>
        <v>0</v>
      </c>
      <c r="AV129" s="38">
        <f t="shared" si="48"/>
        <v>3</v>
      </c>
      <c r="AW129" s="38">
        <f t="shared" si="51"/>
        <v>0</v>
      </c>
      <c r="AX129" s="38">
        <f t="shared" si="52"/>
        <v>1</v>
      </c>
      <c r="AY129" s="38">
        <f t="shared" si="49"/>
        <v>0.008378630927</v>
      </c>
      <c r="AZ129" s="12">
        <f t="shared" si="30"/>
        <v>106.6976969</v>
      </c>
      <c r="BA129" s="12">
        <f t="shared" si="41"/>
        <v>111.005286</v>
      </c>
      <c r="BB129" s="12">
        <f t="shared" si="53"/>
        <v>105.2725437</v>
      </c>
      <c r="BC129" s="12">
        <f t="shared" si="50"/>
        <v>0.008378630927</v>
      </c>
      <c r="BD129" s="12">
        <f t="shared" si="54"/>
        <v>105.6394807</v>
      </c>
    </row>
    <row r="130" ht="14.25" customHeight="1">
      <c r="A130" s="7">
        <v>36704.0</v>
      </c>
      <c r="B130" s="21" t="s">
        <v>90</v>
      </c>
      <c r="C130" s="8">
        <v>24.004629</v>
      </c>
      <c r="D130" s="33">
        <f t="shared" si="5"/>
        <v>-0.002869396179</v>
      </c>
      <c r="E130" s="33">
        <f t="shared" si="7"/>
        <v>0.05623145489</v>
      </c>
      <c r="F130" s="33">
        <f t="shared" si="9"/>
        <v>0.01459852534</v>
      </c>
      <c r="G130" s="33">
        <f t="shared" si="11"/>
        <v>0.06308093366</v>
      </c>
      <c r="H130" s="33">
        <f t="shared" si="20"/>
        <v>0.9456695809</v>
      </c>
      <c r="I130" s="45">
        <f t="shared" si="31"/>
        <v>-0.7917863286</v>
      </c>
      <c r="J130" s="45">
        <f t="shared" si="43"/>
        <v>-0.5741668265</v>
      </c>
      <c r="K130" s="21" t="s">
        <v>91</v>
      </c>
      <c r="L130" s="8">
        <v>15.041328</v>
      </c>
      <c r="M130" s="33">
        <f t="shared" si="6"/>
        <v>-0.01906734715</v>
      </c>
      <c r="N130" s="33">
        <f t="shared" si="8"/>
        <v>0.09327064833</v>
      </c>
      <c r="O130" s="33">
        <f t="shared" si="10"/>
        <v>0.08430943805</v>
      </c>
      <c r="P130" s="33">
        <f t="shared" si="12"/>
        <v>0.07772714516</v>
      </c>
      <c r="Q130" s="45">
        <f t="shared" si="21"/>
        <v>1.353757682</v>
      </c>
      <c r="R130" s="45">
        <f t="shared" si="32"/>
        <v>1.189355565</v>
      </c>
      <c r="S130" s="45">
        <f t="shared" si="44"/>
        <v>0.4901558601</v>
      </c>
      <c r="T130" s="33">
        <f t="shared" si="22"/>
        <v>-0.4080881009</v>
      </c>
      <c r="U130" s="33">
        <f t="shared" si="33"/>
        <v>-1.981141894</v>
      </c>
      <c r="V130" s="33">
        <f t="shared" si="42"/>
        <v>-1.064322687</v>
      </c>
      <c r="W130" s="44">
        <f t="shared" si="13"/>
        <v>0.02315966861</v>
      </c>
      <c r="X130" s="44">
        <f t="shared" si="14"/>
        <v>0.02228535522</v>
      </c>
      <c r="Y130" s="33">
        <f t="shared" si="15"/>
        <v>0.9622484499</v>
      </c>
      <c r="Z130" s="43">
        <v>1.0</v>
      </c>
      <c r="AA130" s="33">
        <f t="shared" si="16"/>
        <v>1.96224845</v>
      </c>
      <c r="AB130" s="33">
        <f t="shared" si="17"/>
        <v>0.4903805377</v>
      </c>
      <c r="AC130" s="33">
        <f t="shared" si="18"/>
        <v>0.5096194623</v>
      </c>
      <c r="AD130" s="33">
        <f t="shared" si="19"/>
        <v>-0.01947736229</v>
      </c>
      <c r="AE130" s="34">
        <f t="shared" si="23"/>
        <v>0</v>
      </c>
      <c r="AF130" s="34">
        <f t="shared" si="24"/>
        <v>0</v>
      </c>
      <c r="AG130" s="34">
        <f t="shared" si="25"/>
        <v>0</v>
      </c>
      <c r="AH130" s="34">
        <f t="shared" si="26"/>
        <v>0</v>
      </c>
      <c r="AI130" s="34">
        <f t="shared" si="28"/>
        <v>1</v>
      </c>
      <c r="AJ130" s="34">
        <f t="shared" si="29"/>
        <v>0</v>
      </c>
      <c r="AK130" s="34">
        <f t="shared" si="27"/>
        <v>0</v>
      </c>
      <c r="AL130" s="36">
        <f t="shared" si="34"/>
        <v>1</v>
      </c>
      <c r="AM130" s="36">
        <f t="shared" si="35"/>
        <v>0</v>
      </c>
      <c r="AN130" s="46">
        <f t="shared" si="36"/>
        <v>0</v>
      </c>
      <c r="AO130" s="36">
        <f t="shared" si="37"/>
        <v>1</v>
      </c>
      <c r="AP130" s="36">
        <f t="shared" si="39"/>
        <v>1</v>
      </c>
      <c r="AQ130" s="36">
        <f t="shared" si="40"/>
        <v>1</v>
      </c>
      <c r="AR130" s="36">
        <f t="shared" si="38"/>
        <v>-0.01947736229</v>
      </c>
      <c r="AS130" s="38">
        <f t="shared" si="45"/>
        <v>1</v>
      </c>
      <c r="AT130" s="38">
        <f t="shared" si="46"/>
        <v>0</v>
      </c>
      <c r="AU130" s="38">
        <f t="shared" si="47"/>
        <v>0</v>
      </c>
      <c r="AV130" s="38">
        <f t="shared" si="48"/>
        <v>4</v>
      </c>
      <c r="AW130" s="38">
        <f t="shared" si="51"/>
        <v>0</v>
      </c>
      <c r="AX130" s="38">
        <f t="shared" si="52"/>
        <v>1</v>
      </c>
      <c r="AY130" s="38">
        <f t="shared" si="49"/>
        <v>-0.01947736229</v>
      </c>
      <c r="AZ130" s="12">
        <f t="shared" si="30"/>
        <v>106.6976969</v>
      </c>
      <c r="BA130" s="12">
        <f t="shared" si="41"/>
        <v>108.8431958</v>
      </c>
      <c r="BB130" s="12">
        <f t="shared" si="53"/>
        <v>103.2221122</v>
      </c>
      <c r="BC130" s="12">
        <f t="shared" si="50"/>
        <v>-0.01298490819</v>
      </c>
      <c r="BD130" s="12">
        <f t="shared" si="54"/>
        <v>104.2677618</v>
      </c>
    </row>
    <row r="131" ht="14.25" customHeight="1">
      <c r="A131" s="7">
        <v>36705.0</v>
      </c>
      <c r="B131" s="21" t="s">
        <v>90</v>
      </c>
      <c r="C131" s="8">
        <v>23.987354</v>
      </c>
      <c r="D131" s="33">
        <f t="shared" si="5"/>
        <v>-0.0007196528636</v>
      </c>
      <c r="E131" s="33">
        <f t="shared" si="7"/>
        <v>0.02736690822</v>
      </c>
      <c r="F131" s="33">
        <f t="shared" si="9"/>
        <v>-0.002155357546</v>
      </c>
      <c r="G131" s="33">
        <f t="shared" si="11"/>
        <v>0.07047544483</v>
      </c>
      <c r="H131" s="33">
        <f t="shared" si="20"/>
        <v>0.179319171</v>
      </c>
      <c r="I131" s="45">
        <f t="shared" si="31"/>
        <v>-1.231681835</v>
      </c>
      <c r="J131" s="45">
        <f t="shared" si="43"/>
        <v>-0.4050642829</v>
      </c>
      <c r="K131" s="21" t="s">
        <v>91</v>
      </c>
      <c r="L131" s="8">
        <v>15.605783</v>
      </c>
      <c r="M131" s="33">
        <f t="shared" si="6"/>
        <v>0.03752693911</v>
      </c>
      <c r="N131" s="33">
        <f t="shared" si="8"/>
        <v>0.1223717196</v>
      </c>
      <c r="O131" s="33">
        <f t="shared" si="10"/>
        <v>0.1329599968</v>
      </c>
      <c r="P131" s="33">
        <f t="shared" si="12"/>
        <v>0.1286459474</v>
      </c>
      <c r="Q131" s="45">
        <f t="shared" si="21"/>
        <v>1.817818966</v>
      </c>
      <c r="R131" s="45">
        <f t="shared" si="32"/>
        <v>2.177276964</v>
      </c>
      <c r="S131" s="45">
        <f t="shared" si="44"/>
        <v>1.336154785</v>
      </c>
      <c r="T131" s="33">
        <f t="shared" si="22"/>
        <v>-1.638499795</v>
      </c>
      <c r="U131" s="33">
        <f t="shared" si="33"/>
        <v>-3.408958798</v>
      </c>
      <c r="V131" s="33">
        <f t="shared" si="42"/>
        <v>-1.741219068</v>
      </c>
      <c r="W131" s="44">
        <f t="shared" si="13"/>
        <v>0.02303913259</v>
      </c>
      <c r="X131" s="44">
        <f t="shared" si="14"/>
        <v>0.02325592521</v>
      </c>
      <c r="Y131" s="33">
        <f t="shared" si="15"/>
        <v>1.009409756</v>
      </c>
      <c r="Z131" s="43">
        <v>1.0</v>
      </c>
      <c r="AA131" s="33">
        <f t="shared" si="16"/>
        <v>2.009409756</v>
      </c>
      <c r="AB131" s="33">
        <f t="shared" si="17"/>
        <v>0.502341423</v>
      </c>
      <c r="AC131" s="33">
        <f t="shared" si="18"/>
        <v>0.497658577</v>
      </c>
      <c r="AD131" s="33">
        <f t="shared" si="19"/>
        <v>0.0005635408124</v>
      </c>
      <c r="AE131" s="34">
        <f t="shared" si="23"/>
        <v>1</v>
      </c>
      <c r="AF131" s="34">
        <f t="shared" si="24"/>
        <v>0</v>
      </c>
      <c r="AG131" s="34">
        <f t="shared" si="25"/>
        <v>0</v>
      </c>
      <c r="AH131" s="34">
        <f t="shared" si="26"/>
        <v>1</v>
      </c>
      <c r="AI131" s="34">
        <f t="shared" si="28"/>
        <v>0</v>
      </c>
      <c r="AJ131" s="34">
        <f t="shared" si="29"/>
        <v>1</v>
      </c>
      <c r="AK131" s="34">
        <f t="shared" si="27"/>
        <v>0.0005635408124</v>
      </c>
      <c r="AL131" s="36">
        <f t="shared" si="34"/>
        <v>1</v>
      </c>
      <c r="AM131" s="36">
        <f t="shared" si="35"/>
        <v>0</v>
      </c>
      <c r="AN131" s="46">
        <f t="shared" si="36"/>
        <v>0</v>
      </c>
      <c r="AO131" s="36">
        <f t="shared" si="37"/>
        <v>2</v>
      </c>
      <c r="AP131" s="36">
        <f t="shared" si="39"/>
        <v>0</v>
      </c>
      <c r="AQ131" s="36">
        <f t="shared" si="40"/>
        <v>1</v>
      </c>
      <c r="AR131" s="36">
        <f t="shared" si="38"/>
        <v>0.0005635408124</v>
      </c>
      <c r="AS131" s="38">
        <f t="shared" si="45"/>
        <v>1</v>
      </c>
      <c r="AT131" s="38">
        <f t="shared" si="46"/>
        <v>0</v>
      </c>
      <c r="AU131" s="38">
        <f t="shared" si="47"/>
        <v>0</v>
      </c>
      <c r="AV131" s="38">
        <f t="shared" si="48"/>
        <v>5</v>
      </c>
      <c r="AW131" s="38">
        <f t="shared" si="51"/>
        <v>0</v>
      </c>
      <c r="AX131" s="38">
        <f t="shared" si="52"/>
        <v>1</v>
      </c>
      <c r="AY131" s="38">
        <f t="shared" si="49"/>
        <v>0.0005635408124</v>
      </c>
      <c r="AZ131" s="12">
        <f t="shared" si="30"/>
        <v>106.7578254</v>
      </c>
      <c r="BA131" s="12">
        <f t="shared" si="41"/>
        <v>108.9045334</v>
      </c>
      <c r="BB131" s="12">
        <f t="shared" si="53"/>
        <v>103.2802821</v>
      </c>
      <c r="BC131" s="12">
        <f t="shared" si="50"/>
        <v>0.0005635408124</v>
      </c>
      <c r="BD131" s="12">
        <f t="shared" si="54"/>
        <v>104.3265209</v>
      </c>
    </row>
    <row r="132" ht="14.25" customHeight="1">
      <c r="A132" s="7">
        <v>36706.0</v>
      </c>
      <c r="B132" s="21" t="s">
        <v>90</v>
      </c>
      <c r="C132" s="8">
        <v>23.624701</v>
      </c>
      <c r="D132" s="33">
        <f t="shared" si="5"/>
        <v>-0.01511850786</v>
      </c>
      <c r="E132" s="33">
        <f t="shared" si="7"/>
        <v>0.01937413562</v>
      </c>
      <c r="F132" s="33">
        <f t="shared" si="9"/>
        <v>-0.0144090424</v>
      </c>
      <c r="G132" s="33">
        <f t="shared" si="11"/>
        <v>0.07073881914</v>
      </c>
      <c r="H132" s="33">
        <f t="shared" si="20"/>
        <v>0.00635463344</v>
      </c>
      <c r="I132" s="45">
        <f t="shared" si="31"/>
        <v>-1.529846965</v>
      </c>
      <c r="J132" s="45">
        <f t="shared" si="43"/>
        <v>-0.3737249333</v>
      </c>
      <c r="K132" s="21" t="s">
        <v>91</v>
      </c>
      <c r="L132" s="8">
        <v>15.349955</v>
      </c>
      <c r="M132" s="33">
        <f t="shared" si="6"/>
        <v>-0.01639315374</v>
      </c>
      <c r="N132" s="33">
        <f t="shared" si="8"/>
        <v>0.0523395462</v>
      </c>
      <c r="O132" s="33">
        <f t="shared" si="10"/>
        <v>0.05704754256</v>
      </c>
      <c r="P132" s="33">
        <f t="shared" si="12"/>
        <v>0.1127497134</v>
      </c>
      <c r="Q132" s="45">
        <f t="shared" si="21"/>
        <v>0.5712217799</v>
      </c>
      <c r="R132" s="45">
        <f t="shared" si="32"/>
        <v>0.5195743529</v>
      </c>
      <c r="S132" s="45">
        <f t="shared" si="44"/>
        <v>1.019521878</v>
      </c>
      <c r="T132" s="33">
        <f t="shared" si="22"/>
        <v>-0.5648671464</v>
      </c>
      <c r="U132" s="33">
        <f t="shared" si="33"/>
        <v>-2.049421318</v>
      </c>
      <c r="V132" s="33">
        <f t="shared" si="42"/>
        <v>-1.393246812</v>
      </c>
      <c r="W132" s="44">
        <f t="shared" si="13"/>
        <v>0.02302866441</v>
      </c>
      <c r="X132" s="44">
        <f t="shared" si="14"/>
        <v>0.0237386816</v>
      </c>
      <c r="Y132" s="33">
        <f t="shared" si="15"/>
        <v>1.030831888</v>
      </c>
      <c r="Z132" s="43">
        <v>1.0</v>
      </c>
      <c r="AA132" s="33">
        <f t="shared" si="16"/>
        <v>2.030831888</v>
      </c>
      <c r="AB132" s="33">
        <f t="shared" si="17"/>
        <v>0.5075909502</v>
      </c>
      <c r="AC132" s="33">
        <f t="shared" si="18"/>
        <v>0.4924090498</v>
      </c>
      <c r="AD132" s="33">
        <f t="shared" si="19"/>
        <v>0.03358444553</v>
      </c>
      <c r="AE132" s="34">
        <f t="shared" si="23"/>
        <v>0</v>
      </c>
      <c r="AF132" s="34">
        <f t="shared" si="24"/>
        <v>0</v>
      </c>
      <c r="AG132" s="34">
        <f t="shared" si="25"/>
        <v>0</v>
      </c>
      <c r="AH132" s="34">
        <f t="shared" si="26"/>
        <v>2</v>
      </c>
      <c r="AI132" s="34">
        <f t="shared" si="28"/>
        <v>0</v>
      </c>
      <c r="AJ132" s="34">
        <f t="shared" si="29"/>
        <v>1</v>
      </c>
      <c r="AK132" s="34">
        <f t="shared" si="27"/>
        <v>0.03358444553</v>
      </c>
      <c r="AL132" s="36">
        <f t="shared" si="34"/>
        <v>1</v>
      </c>
      <c r="AM132" s="36">
        <f t="shared" si="35"/>
        <v>0</v>
      </c>
      <c r="AN132" s="46">
        <f t="shared" si="36"/>
        <v>0</v>
      </c>
      <c r="AO132" s="36">
        <f t="shared" si="37"/>
        <v>3</v>
      </c>
      <c r="AP132" s="36">
        <f t="shared" si="39"/>
        <v>0</v>
      </c>
      <c r="AQ132" s="36">
        <f t="shared" si="40"/>
        <v>1</v>
      </c>
      <c r="AR132" s="36">
        <f t="shared" si="38"/>
        <v>0.03358444553</v>
      </c>
      <c r="AS132" s="38">
        <f t="shared" si="45"/>
        <v>1</v>
      </c>
      <c r="AT132" s="38">
        <f t="shared" si="46"/>
        <v>0</v>
      </c>
      <c r="AU132" s="38">
        <f t="shared" si="47"/>
        <v>0</v>
      </c>
      <c r="AV132" s="38">
        <f t="shared" si="48"/>
        <v>1</v>
      </c>
      <c r="AW132" s="38">
        <f t="shared" si="51"/>
        <v>1</v>
      </c>
      <c r="AX132" s="38">
        <f t="shared" si="52"/>
        <v>1</v>
      </c>
      <c r="AY132" s="38">
        <f t="shared" si="49"/>
        <v>0.03358444553</v>
      </c>
      <c r="AZ132" s="12">
        <f t="shared" si="30"/>
        <v>110.3432278</v>
      </c>
      <c r="BA132" s="12">
        <f t="shared" si="41"/>
        <v>112.5620318</v>
      </c>
      <c r="BB132" s="12">
        <f t="shared" si="53"/>
        <v>106.7488931</v>
      </c>
      <c r="BC132" s="12">
        <f t="shared" si="50"/>
        <v>0.03358444553</v>
      </c>
      <c r="BD132" s="12">
        <f t="shared" si="54"/>
        <v>107.8302693</v>
      </c>
    </row>
    <row r="133" ht="14.25" customHeight="1">
      <c r="A133" s="7">
        <v>36707.0</v>
      </c>
      <c r="B133" s="21" t="s">
        <v>90</v>
      </c>
      <c r="C133" s="8">
        <v>24.557249</v>
      </c>
      <c r="D133" s="33">
        <f t="shared" si="5"/>
        <v>0.0394734308</v>
      </c>
      <c r="E133" s="33">
        <f t="shared" si="7"/>
        <v>0.05646341091</v>
      </c>
      <c r="F133" s="33">
        <f t="shared" si="9"/>
        <v>0.01571448277</v>
      </c>
      <c r="G133" s="33">
        <f t="shared" si="11"/>
        <v>0.106103017</v>
      </c>
      <c r="H133" s="33">
        <f t="shared" si="20"/>
        <v>1.190194585</v>
      </c>
      <c r="I133" s="45">
        <f t="shared" si="31"/>
        <v>-0.6523337007</v>
      </c>
      <c r="J133" s="45">
        <f t="shared" si="43"/>
        <v>0.4371982641</v>
      </c>
      <c r="K133" s="21" t="s">
        <v>91</v>
      </c>
      <c r="L133" s="8">
        <v>14.927618</v>
      </c>
      <c r="M133" s="33">
        <f t="shared" si="6"/>
        <v>-0.02751389173</v>
      </c>
      <c r="N133" s="33">
        <f t="shared" si="8"/>
        <v>-0.007559837802</v>
      </c>
      <c r="O133" s="33">
        <f t="shared" si="10"/>
        <v>0.03490954016</v>
      </c>
      <c r="P133" s="33">
        <f t="shared" si="12"/>
        <v>0.09628810907</v>
      </c>
      <c r="Q133" s="45">
        <f t="shared" si="21"/>
        <v>-0.4563193004</v>
      </c>
      <c r="R133" s="45">
        <f t="shared" si="32"/>
        <v>0.0717166693</v>
      </c>
      <c r="S133" s="45">
        <f t="shared" si="44"/>
        <v>0.7419890924</v>
      </c>
      <c r="T133" s="33">
        <f t="shared" si="22"/>
        <v>1.646513886</v>
      </c>
      <c r="U133" s="33">
        <f t="shared" si="33"/>
        <v>-0.72405037</v>
      </c>
      <c r="V133" s="33">
        <f t="shared" si="42"/>
        <v>-0.3047908284</v>
      </c>
      <c r="W133" s="44">
        <f t="shared" si="13"/>
        <v>0.02438250275</v>
      </c>
      <c r="X133" s="44">
        <f t="shared" si="14"/>
        <v>0.02454936054</v>
      </c>
      <c r="Y133" s="33">
        <f t="shared" si="15"/>
        <v>1.006843341</v>
      </c>
      <c r="Z133" s="43">
        <v>1.0</v>
      </c>
      <c r="AA133" s="33">
        <f t="shared" si="16"/>
        <v>2.006843341</v>
      </c>
      <c r="AB133" s="33">
        <f t="shared" si="17"/>
        <v>0.5017050014</v>
      </c>
      <c r="AC133" s="33">
        <f t="shared" si="18"/>
        <v>0.4982949986</v>
      </c>
      <c r="AD133" s="33">
        <f t="shared" si="19"/>
        <v>-0.02273606063</v>
      </c>
      <c r="AE133" s="34">
        <f t="shared" si="23"/>
        <v>-1</v>
      </c>
      <c r="AF133" s="34">
        <f t="shared" si="24"/>
        <v>1</v>
      </c>
      <c r="AG133" s="34">
        <f t="shared" si="25"/>
        <v>0</v>
      </c>
      <c r="AH133" s="34">
        <f t="shared" si="26"/>
        <v>1</v>
      </c>
      <c r="AI133" s="34">
        <f t="shared" si="28"/>
        <v>0</v>
      </c>
      <c r="AJ133" s="34">
        <f t="shared" si="29"/>
        <v>-1</v>
      </c>
      <c r="AK133" s="34">
        <f t="shared" si="27"/>
        <v>0.02273606063</v>
      </c>
      <c r="AL133" s="36">
        <f t="shared" si="34"/>
        <v>0</v>
      </c>
      <c r="AM133" s="36">
        <f t="shared" si="35"/>
        <v>0</v>
      </c>
      <c r="AN133" s="46">
        <f t="shared" si="36"/>
        <v>0</v>
      </c>
      <c r="AO133" s="36">
        <f t="shared" si="37"/>
        <v>4</v>
      </c>
      <c r="AP133" s="36">
        <f t="shared" si="39"/>
        <v>0</v>
      </c>
      <c r="AQ133" s="36">
        <f t="shared" si="40"/>
        <v>1</v>
      </c>
      <c r="AR133" s="36">
        <f t="shared" si="38"/>
        <v>-0.02273606063</v>
      </c>
      <c r="AS133" s="38">
        <f t="shared" si="45"/>
        <v>0</v>
      </c>
      <c r="AT133" s="38">
        <f t="shared" si="46"/>
        <v>0</v>
      </c>
      <c r="AU133" s="38">
        <f t="shared" si="47"/>
        <v>0</v>
      </c>
      <c r="AV133" s="38">
        <f t="shared" si="48"/>
        <v>2</v>
      </c>
      <c r="AW133" s="38">
        <f t="shared" si="51"/>
        <v>0</v>
      </c>
      <c r="AX133" s="38">
        <f t="shared" si="52"/>
        <v>1</v>
      </c>
      <c r="AY133" s="38">
        <f t="shared" si="49"/>
        <v>-0.02273606063</v>
      </c>
      <c r="AZ133" s="12">
        <f t="shared" si="30"/>
        <v>112.8519981</v>
      </c>
      <c r="BA133" s="12">
        <f t="shared" si="41"/>
        <v>110.0028146</v>
      </c>
      <c r="BB133" s="12">
        <f t="shared" si="53"/>
        <v>104.3218438</v>
      </c>
      <c r="BC133" s="12">
        <f t="shared" si="50"/>
        <v>-0.007578686877</v>
      </c>
      <c r="BD133" s="12">
        <f t="shared" si="54"/>
        <v>107.0130574</v>
      </c>
    </row>
    <row r="134" ht="14.25" customHeight="1">
      <c r="A134" s="7">
        <v>36710.0</v>
      </c>
      <c r="B134" s="21" t="s">
        <v>90</v>
      </c>
      <c r="C134" s="8">
        <v>23.762863</v>
      </c>
      <c r="D134" s="33">
        <f t="shared" si="5"/>
        <v>-0.03234833022</v>
      </c>
      <c r="E134" s="33">
        <f t="shared" si="7"/>
        <v>-0.01291213742</v>
      </c>
      <c r="F134" s="33">
        <f t="shared" si="9"/>
        <v>-0.01573633892</v>
      </c>
      <c r="G134" s="33">
        <f t="shared" si="11"/>
        <v>0.09233775556</v>
      </c>
      <c r="H134" s="33">
        <f t="shared" si="20"/>
        <v>-0.949462006</v>
      </c>
      <c r="I134" s="45">
        <f t="shared" si="31"/>
        <v>-1.496678676</v>
      </c>
      <c r="J134" s="45">
        <f t="shared" si="43"/>
        <v>0.1797718715</v>
      </c>
      <c r="K134" s="21" t="s">
        <v>91</v>
      </c>
      <c r="L134" s="8">
        <v>15.122543</v>
      </c>
      <c r="M134" s="33">
        <f t="shared" si="6"/>
        <v>0.013058011</v>
      </c>
      <c r="N134" s="33">
        <f t="shared" si="8"/>
        <v>-0.01377084371</v>
      </c>
      <c r="O134" s="33">
        <f t="shared" si="10"/>
        <v>0.06888664137</v>
      </c>
      <c r="P134" s="33">
        <f t="shared" si="12"/>
        <v>0.1226169651</v>
      </c>
      <c r="Q134" s="45">
        <f t="shared" si="21"/>
        <v>-0.561763796</v>
      </c>
      <c r="R134" s="45">
        <f t="shared" si="32"/>
        <v>0.7538889603</v>
      </c>
      <c r="S134" s="45">
        <f t="shared" si="44"/>
        <v>1.164121198</v>
      </c>
      <c r="T134" s="33">
        <f t="shared" si="22"/>
        <v>-0.38769821</v>
      </c>
      <c r="U134" s="33">
        <f t="shared" si="33"/>
        <v>-2.250567637</v>
      </c>
      <c r="V134" s="33">
        <f t="shared" si="42"/>
        <v>-0.9843493269</v>
      </c>
      <c r="W134" s="44">
        <f t="shared" si="13"/>
        <v>0.02519254295</v>
      </c>
      <c r="X134" s="44">
        <f t="shared" si="14"/>
        <v>0.02432907401</v>
      </c>
      <c r="Y134" s="33">
        <f t="shared" si="15"/>
        <v>0.9657252168</v>
      </c>
      <c r="Z134" s="43">
        <v>1.0</v>
      </c>
      <c r="AA134" s="33">
        <f t="shared" si="16"/>
        <v>1.965725217</v>
      </c>
      <c r="AB134" s="33">
        <f t="shared" si="17"/>
        <v>0.4912818987</v>
      </c>
      <c r="AC134" s="33">
        <f t="shared" si="18"/>
        <v>0.5087181013</v>
      </c>
      <c r="AD134" s="33">
        <f t="shared" si="19"/>
        <v>-0.0006335004518</v>
      </c>
      <c r="AE134" s="34">
        <f t="shared" si="23"/>
        <v>0</v>
      </c>
      <c r="AF134" s="34">
        <f t="shared" si="24"/>
        <v>0</v>
      </c>
      <c r="AG134" s="34">
        <f t="shared" si="25"/>
        <v>0</v>
      </c>
      <c r="AH134" s="34">
        <f t="shared" si="26"/>
        <v>2</v>
      </c>
      <c r="AI134" s="34">
        <f t="shared" si="28"/>
        <v>0</v>
      </c>
      <c r="AJ134" s="34">
        <f t="shared" si="29"/>
        <v>-1</v>
      </c>
      <c r="AK134" s="34">
        <f t="shared" si="27"/>
        <v>0.0006335004518</v>
      </c>
      <c r="AL134" s="36">
        <f t="shared" si="34"/>
        <v>1</v>
      </c>
      <c r="AM134" s="36">
        <f t="shared" si="35"/>
        <v>0</v>
      </c>
      <c r="AN134" s="46">
        <f t="shared" si="36"/>
        <v>0</v>
      </c>
      <c r="AO134" s="36">
        <f t="shared" si="37"/>
        <v>5</v>
      </c>
      <c r="AP134" s="36">
        <f t="shared" si="39"/>
        <v>0</v>
      </c>
      <c r="AQ134" s="36">
        <f t="shared" si="40"/>
        <v>1</v>
      </c>
      <c r="AR134" s="36">
        <f t="shared" si="38"/>
        <v>-0.0006335004518</v>
      </c>
      <c r="AS134" s="38">
        <f t="shared" si="45"/>
        <v>0</v>
      </c>
      <c r="AT134" s="38">
        <f t="shared" si="46"/>
        <v>0</v>
      </c>
      <c r="AU134" s="38">
        <f t="shared" si="47"/>
        <v>0</v>
      </c>
      <c r="AV134" s="38">
        <f t="shared" si="48"/>
        <v>3</v>
      </c>
      <c r="AW134" s="38">
        <f t="shared" si="51"/>
        <v>0</v>
      </c>
      <c r="AX134" s="38">
        <f t="shared" si="52"/>
        <v>1</v>
      </c>
      <c r="AY134" s="38">
        <f t="shared" si="49"/>
        <v>-0.0006335004518</v>
      </c>
      <c r="AZ134" s="12">
        <f t="shared" si="30"/>
        <v>112.9234899</v>
      </c>
      <c r="BA134" s="12">
        <f t="shared" si="41"/>
        <v>109.9331278</v>
      </c>
      <c r="BB134" s="12">
        <f t="shared" si="53"/>
        <v>104.2557559</v>
      </c>
      <c r="BC134" s="12">
        <f t="shared" si="50"/>
        <v>-0.0002111668173</v>
      </c>
      <c r="BD134" s="12">
        <f t="shared" si="54"/>
        <v>106.9904598</v>
      </c>
    </row>
    <row r="135" ht="14.25" customHeight="1">
      <c r="A135" s="7">
        <v>36712.0</v>
      </c>
      <c r="B135" s="21" t="s">
        <v>90</v>
      </c>
      <c r="C135" s="8">
        <v>23.970087</v>
      </c>
      <c r="D135" s="33">
        <f t="shared" si="5"/>
        <v>0.008720498031</v>
      </c>
      <c r="E135" s="33">
        <f t="shared" si="7"/>
        <v>-0.001438972458</v>
      </c>
      <c r="F135" s="33">
        <f t="shared" si="9"/>
        <v>0.05471156691</v>
      </c>
      <c r="G135" s="33">
        <f t="shared" si="11"/>
        <v>0.06155118948</v>
      </c>
      <c r="H135" s="33">
        <f t="shared" si="20"/>
        <v>-0.557049326</v>
      </c>
      <c r="I135" s="45">
        <f t="shared" si="31"/>
        <v>0.5081117508</v>
      </c>
      <c r="J135" s="45">
        <f t="shared" si="43"/>
        <v>-0.5323497152</v>
      </c>
      <c r="K135" s="21" t="s">
        <v>91</v>
      </c>
      <c r="L135" s="8">
        <v>15.268731</v>
      </c>
      <c r="M135" s="33">
        <f t="shared" si="6"/>
        <v>0.009666892665</v>
      </c>
      <c r="N135" s="33">
        <f t="shared" si="8"/>
        <v>0.01511854538</v>
      </c>
      <c r="O135" s="33">
        <f t="shared" si="10"/>
        <v>0.1097993102</v>
      </c>
      <c r="P135" s="33">
        <f t="shared" si="12"/>
        <v>0.1375716303</v>
      </c>
      <c r="Q135" s="45">
        <f t="shared" si="21"/>
        <v>-0.04837167383</v>
      </c>
      <c r="R135" s="45">
        <f t="shared" si="32"/>
        <v>1.564188437</v>
      </c>
      <c r="S135" s="45">
        <f t="shared" si="44"/>
        <v>1.380885884</v>
      </c>
      <c r="T135" s="33">
        <f t="shared" si="22"/>
        <v>-0.5086776522</v>
      </c>
      <c r="U135" s="33">
        <f t="shared" si="33"/>
        <v>-1.056076686</v>
      </c>
      <c r="V135" s="33">
        <f t="shared" si="42"/>
        <v>-1.9132356</v>
      </c>
      <c r="W135" s="44">
        <f t="shared" si="13"/>
        <v>0.02398081032</v>
      </c>
      <c r="X135" s="44">
        <f t="shared" si="14"/>
        <v>0.02423185248</v>
      </c>
      <c r="Y135" s="33">
        <f t="shared" si="15"/>
        <v>1.01046846</v>
      </c>
      <c r="Z135" s="43">
        <v>1.0</v>
      </c>
      <c r="AA135" s="33">
        <f t="shared" si="16"/>
        <v>2.01046846</v>
      </c>
      <c r="AB135" s="33">
        <f t="shared" si="17"/>
        <v>0.5026034878</v>
      </c>
      <c r="AC135" s="33">
        <f t="shared" si="18"/>
        <v>0.4973965122</v>
      </c>
      <c r="AD135" s="33">
        <f t="shared" si="19"/>
        <v>0.00420662685</v>
      </c>
      <c r="AE135" s="34">
        <f t="shared" si="23"/>
        <v>0</v>
      </c>
      <c r="AF135" s="34">
        <f t="shared" si="24"/>
        <v>0</v>
      </c>
      <c r="AG135" s="34">
        <f t="shared" si="25"/>
        <v>0</v>
      </c>
      <c r="AH135" s="34">
        <f t="shared" si="26"/>
        <v>3</v>
      </c>
      <c r="AI135" s="34">
        <f t="shared" si="28"/>
        <v>0</v>
      </c>
      <c r="AJ135" s="34">
        <f t="shared" si="29"/>
        <v>-1</v>
      </c>
      <c r="AK135" s="34">
        <f t="shared" si="27"/>
        <v>-0.00420662685</v>
      </c>
      <c r="AL135" s="36">
        <f t="shared" si="34"/>
        <v>1</v>
      </c>
      <c r="AM135" s="36">
        <f t="shared" si="35"/>
        <v>0</v>
      </c>
      <c r="AN135" s="46">
        <f t="shared" si="36"/>
        <v>0</v>
      </c>
      <c r="AO135" s="36">
        <f t="shared" si="37"/>
        <v>1</v>
      </c>
      <c r="AP135" s="36">
        <f t="shared" si="39"/>
        <v>1</v>
      </c>
      <c r="AQ135" s="36">
        <f t="shared" si="40"/>
        <v>1</v>
      </c>
      <c r="AR135" s="36">
        <f t="shared" si="38"/>
        <v>0.00420662685</v>
      </c>
      <c r="AS135" s="38">
        <f t="shared" si="45"/>
        <v>1</v>
      </c>
      <c r="AT135" s="38">
        <f t="shared" si="46"/>
        <v>0</v>
      </c>
      <c r="AU135" s="38">
        <f t="shared" si="47"/>
        <v>0</v>
      </c>
      <c r="AV135" s="38">
        <f t="shared" si="48"/>
        <v>4</v>
      </c>
      <c r="AW135" s="38">
        <f t="shared" si="51"/>
        <v>0</v>
      </c>
      <c r="AX135" s="38">
        <f t="shared" si="52"/>
        <v>1</v>
      </c>
      <c r="AY135" s="38">
        <f t="shared" si="49"/>
        <v>0.00420662685</v>
      </c>
      <c r="AZ135" s="12">
        <f t="shared" si="30"/>
        <v>112.4484629</v>
      </c>
      <c r="BA135" s="12">
        <f t="shared" si="41"/>
        <v>110.3955754</v>
      </c>
      <c r="BB135" s="12">
        <f t="shared" si="53"/>
        <v>104.6943209</v>
      </c>
      <c r="BC135" s="12">
        <f t="shared" si="50"/>
        <v>0.00140220895</v>
      </c>
      <c r="BD135" s="12">
        <f t="shared" si="54"/>
        <v>107.1404828</v>
      </c>
    </row>
    <row r="136" ht="14.25" customHeight="1">
      <c r="A136" s="7">
        <v>36713.0</v>
      </c>
      <c r="B136" s="21" t="s">
        <v>90</v>
      </c>
      <c r="C136" s="8">
        <v>24.246401</v>
      </c>
      <c r="D136" s="33">
        <f t="shared" si="5"/>
        <v>0.01152745086</v>
      </c>
      <c r="E136" s="33">
        <f t="shared" si="7"/>
        <v>0.01079931534</v>
      </c>
      <c r="F136" s="33">
        <f t="shared" si="9"/>
        <v>0.03846176743</v>
      </c>
      <c r="G136" s="33">
        <f t="shared" si="11"/>
        <v>0.06202730853</v>
      </c>
      <c r="H136" s="33">
        <f t="shared" si="20"/>
        <v>-0.1485892142</v>
      </c>
      <c r="I136" s="45">
        <f t="shared" si="31"/>
        <v>0.07497705279</v>
      </c>
      <c r="J136" s="45">
        <f t="shared" si="43"/>
        <v>-0.4950503271</v>
      </c>
      <c r="K136" s="21" t="s">
        <v>91</v>
      </c>
      <c r="L136" s="8">
        <v>15.317451</v>
      </c>
      <c r="M136" s="33">
        <f t="shared" si="6"/>
        <v>0.003190834916</v>
      </c>
      <c r="N136" s="33">
        <f t="shared" si="8"/>
        <v>-0.01847597138</v>
      </c>
      <c r="O136" s="33">
        <f t="shared" si="10"/>
        <v>0.1016348119</v>
      </c>
      <c r="P136" s="33">
        <f t="shared" si="12"/>
        <v>0.1156314246</v>
      </c>
      <c r="Q136" s="45">
        <f t="shared" si="21"/>
        <v>-0.6819193532</v>
      </c>
      <c r="R136" s="45">
        <f t="shared" si="32"/>
        <v>1.339573115</v>
      </c>
      <c r="S136" s="45">
        <f t="shared" si="44"/>
        <v>0.9624940022</v>
      </c>
      <c r="T136" s="33">
        <f t="shared" si="22"/>
        <v>0.533330139</v>
      </c>
      <c r="U136" s="33">
        <f t="shared" si="33"/>
        <v>-1.264596062</v>
      </c>
      <c r="V136" s="33">
        <f t="shared" si="42"/>
        <v>-1.457544329</v>
      </c>
      <c r="W136" s="44">
        <f t="shared" si="13"/>
        <v>0.02398879354</v>
      </c>
      <c r="X136" s="44">
        <f t="shared" si="14"/>
        <v>0.02393837245</v>
      </c>
      <c r="Y136" s="33">
        <f t="shared" si="15"/>
        <v>0.9978981399</v>
      </c>
      <c r="Z136" s="43">
        <v>1.0</v>
      </c>
      <c r="AA136" s="33">
        <f t="shared" si="16"/>
        <v>1.99789814</v>
      </c>
      <c r="AB136" s="33">
        <f t="shared" si="17"/>
        <v>0.4994739822</v>
      </c>
      <c r="AC136" s="33">
        <f t="shared" si="18"/>
        <v>0.5005260178</v>
      </c>
      <c r="AD136" s="33">
        <f t="shared" si="19"/>
        <v>-0.01477262422</v>
      </c>
      <c r="AE136" s="34">
        <f t="shared" si="23"/>
        <v>0</v>
      </c>
      <c r="AF136" s="34">
        <f t="shared" si="24"/>
        <v>0</v>
      </c>
      <c r="AG136" s="34">
        <f t="shared" si="25"/>
        <v>0</v>
      </c>
      <c r="AH136" s="34">
        <f t="shared" si="26"/>
        <v>4</v>
      </c>
      <c r="AI136" s="34">
        <f t="shared" si="28"/>
        <v>0</v>
      </c>
      <c r="AJ136" s="34">
        <f t="shared" si="29"/>
        <v>-1</v>
      </c>
      <c r="AK136" s="34">
        <f t="shared" si="27"/>
        <v>0.01477262422</v>
      </c>
      <c r="AL136" s="36">
        <f t="shared" si="34"/>
        <v>1</v>
      </c>
      <c r="AM136" s="36">
        <f t="shared" si="35"/>
        <v>0</v>
      </c>
      <c r="AN136" s="46">
        <f t="shared" si="36"/>
        <v>0</v>
      </c>
      <c r="AO136" s="36">
        <f t="shared" si="37"/>
        <v>2</v>
      </c>
      <c r="AP136" s="36">
        <f t="shared" si="39"/>
        <v>0</v>
      </c>
      <c r="AQ136" s="36">
        <f t="shared" si="40"/>
        <v>1</v>
      </c>
      <c r="AR136" s="36">
        <f t="shared" si="38"/>
        <v>-0.01477262422</v>
      </c>
      <c r="AS136" s="38">
        <f t="shared" si="45"/>
        <v>1</v>
      </c>
      <c r="AT136" s="38">
        <f t="shared" si="46"/>
        <v>0</v>
      </c>
      <c r="AU136" s="38">
        <f t="shared" si="47"/>
        <v>0</v>
      </c>
      <c r="AV136" s="38">
        <f t="shared" si="48"/>
        <v>5</v>
      </c>
      <c r="AW136" s="38">
        <f t="shared" si="51"/>
        <v>0</v>
      </c>
      <c r="AX136" s="38">
        <f t="shared" si="52"/>
        <v>1</v>
      </c>
      <c r="AY136" s="38">
        <f t="shared" si="49"/>
        <v>-0.01477262422</v>
      </c>
      <c r="AZ136" s="12">
        <f t="shared" si="30"/>
        <v>114.1096218</v>
      </c>
      <c r="BA136" s="12">
        <f t="shared" si="41"/>
        <v>108.7647431</v>
      </c>
      <c r="BB136" s="12">
        <f t="shared" si="53"/>
        <v>103.1477111</v>
      </c>
      <c r="BC136" s="12">
        <f t="shared" si="50"/>
        <v>-0.004924208074</v>
      </c>
      <c r="BD136" s="12">
        <f t="shared" si="54"/>
        <v>106.6129008</v>
      </c>
    </row>
    <row r="137" ht="14.25" customHeight="1">
      <c r="A137" s="7">
        <v>36714.0</v>
      </c>
      <c r="B137" s="21" t="s">
        <v>90</v>
      </c>
      <c r="C137" s="8">
        <v>23.451998</v>
      </c>
      <c r="D137" s="33">
        <f t="shared" si="5"/>
        <v>-0.03276374914</v>
      </c>
      <c r="E137" s="33">
        <f t="shared" si="7"/>
        <v>-0.007310272414</v>
      </c>
      <c r="F137" s="33">
        <f t="shared" si="9"/>
        <v>0.011922233</v>
      </c>
      <c r="G137" s="33">
        <f t="shared" si="11"/>
        <v>0</v>
      </c>
      <c r="H137" s="33">
        <f t="shared" si="20"/>
        <v>-0.7310161088</v>
      </c>
      <c r="I137" s="45">
        <f t="shared" si="31"/>
        <v>-0.6736013116</v>
      </c>
      <c r="J137" s="45">
        <f t="shared" si="43"/>
        <v>-2.1054127</v>
      </c>
      <c r="K137" s="21" t="s">
        <v>91</v>
      </c>
      <c r="L137" s="8">
        <v>15.268731</v>
      </c>
      <c r="M137" s="33">
        <f t="shared" si="6"/>
        <v>-0.003180685873</v>
      </c>
      <c r="N137" s="33">
        <f t="shared" si="8"/>
        <v>-0.005291481311</v>
      </c>
      <c r="O137" s="33">
        <f t="shared" si="10"/>
        <v>0.04677111116</v>
      </c>
      <c r="P137" s="33">
        <f t="shared" si="12"/>
        <v>0.1160313725</v>
      </c>
      <c r="Q137" s="45">
        <f t="shared" si="21"/>
        <v>-0.4723332053</v>
      </c>
      <c r="R137" s="45">
        <f t="shared" si="32"/>
        <v>0.1910771301</v>
      </c>
      <c r="S137" s="45">
        <f t="shared" si="44"/>
        <v>0.9397467787</v>
      </c>
      <c r="T137" s="33">
        <f t="shared" si="22"/>
        <v>-0.2586829035</v>
      </c>
      <c r="U137" s="33">
        <f t="shared" si="33"/>
        <v>-0.8646784417</v>
      </c>
      <c r="V137" s="33">
        <f t="shared" si="42"/>
        <v>-3.045159479</v>
      </c>
      <c r="W137" s="44">
        <f t="shared" si="13"/>
        <v>0.02458116844</v>
      </c>
      <c r="X137" s="44">
        <f t="shared" si="14"/>
        <v>0.02393120613</v>
      </c>
      <c r="Y137" s="33">
        <f t="shared" si="15"/>
        <v>0.9735585267</v>
      </c>
      <c r="Z137" s="43">
        <v>1.0</v>
      </c>
      <c r="AA137" s="33">
        <f t="shared" si="16"/>
        <v>1.973558527</v>
      </c>
      <c r="AB137" s="33">
        <f t="shared" si="17"/>
        <v>0.4933010668</v>
      </c>
      <c r="AC137" s="33">
        <f t="shared" si="18"/>
        <v>0.5066989332</v>
      </c>
      <c r="AD137" s="33">
        <f t="shared" si="19"/>
        <v>-0.007194375464</v>
      </c>
      <c r="AE137" s="34">
        <f t="shared" si="23"/>
        <v>0</v>
      </c>
      <c r="AF137" s="34">
        <f t="shared" si="24"/>
        <v>0</v>
      </c>
      <c r="AG137" s="34">
        <f t="shared" si="25"/>
        <v>0</v>
      </c>
      <c r="AH137" s="34">
        <f t="shared" si="26"/>
        <v>5</v>
      </c>
      <c r="AI137" s="34">
        <f t="shared" si="28"/>
        <v>0</v>
      </c>
      <c r="AJ137" s="34">
        <f t="shared" si="29"/>
        <v>-1</v>
      </c>
      <c r="AK137" s="34">
        <f t="shared" si="27"/>
        <v>0.007194375464</v>
      </c>
      <c r="AL137" s="36">
        <f t="shared" si="34"/>
        <v>0</v>
      </c>
      <c r="AM137" s="36">
        <f t="shared" si="35"/>
        <v>0</v>
      </c>
      <c r="AN137" s="46">
        <f t="shared" si="36"/>
        <v>0</v>
      </c>
      <c r="AO137" s="36">
        <f t="shared" si="37"/>
        <v>3</v>
      </c>
      <c r="AP137" s="36">
        <f t="shared" si="39"/>
        <v>0</v>
      </c>
      <c r="AQ137" s="36">
        <f t="shared" si="40"/>
        <v>1</v>
      </c>
      <c r="AR137" s="36">
        <f t="shared" si="38"/>
        <v>-0.007194375464</v>
      </c>
      <c r="AS137" s="38">
        <f t="shared" si="45"/>
        <v>1</v>
      </c>
      <c r="AT137" s="38">
        <f t="shared" si="46"/>
        <v>0</v>
      </c>
      <c r="AU137" s="38">
        <f t="shared" si="47"/>
        <v>0</v>
      </c>
      <c r="AV137" s="38">
        <f t="shared" si="48"/>
        <v>1</v>
      </c>
      <c r="AW137" s="38">
        <f t="shared" si="51"/>
        <v>1</v>
      </c>
      <c r="AX137" s="38">
        <f t="shared" si="52"/>
        <v>1</v>
      </c>
      <c r="AY137" s="38">
        <f t="shared" si="49"/>
        <v>-0.007194375464</v>
      </c>
      <c r="AZ137" s="12">
        <f t="shared" si="30"/>
        <v>114.9305693</v>
      </c>
      <c r="BA137" s="12">
        <f t="shared" si="41"/>
        <v>107.9822487</v>
      </c>
      <c r="BB137" s="12">
        <f t="shared" si="53"/>
        <v>102.4056277</v>
      </c>
      <c r="BC137" s="12">
        <f t="shared" si="50"/>
        <v>-0.002398125155</v>
      </c>
      <c r="BD137" s="12">
        <f t="shared" si="54"/>
        <v>106.3572297</v>
      </c>
    </row>
    <row r="138" ht="14.25" customHeight="1">
      <c r="A138" s="7">
        <v>36717.0</v>
      </c>
      <c r="B138" s="21" t="s">
        <v>90</v>
      </c>
      <c r="C138" s="8">
        <v>22.62307</v>
      </c>
      <c r="D138" s="33">
        <f t="shared" si="5"/>
        <v>-0.03534573046</v>
      </c>
      <c r="E138" s="33">
        <f t="shared" si="7"/>
        <v>-0.07876203886</v>
      </c>
      <c r="F138" s="33">
        <f t="shared" si="9"/>
        <v>-0.02674580131</v>
      </c>
      <c r="G138" s="33">
        <f t="shared" si="11"/>
        <v>-0.007575226842</v>
      </c>
      <c r="H138" s="33">
        <f t="shared" si="20"/>
        <v>-2.986761425</v>
      </c>
      <c r="I138" s="45">
        <f t="shared" si="31"/>
        <v>-1.933659263</v>
      </c>
      <c r="J138" s="45">
        <f t="shared" si="43"/>
        <v>-2.368643413</v>
      </c>
      <c r="K138" s="21" t="s">
        <v>91</v>
      </c>
      <c r="L138" s="8">
        <v>14.96011</v>
      </c>
      <c r="M138" s="33">
        <f t="shared" si="6"/>
        <v>-0.02021261623</v>
      </c>
      <c r="N138" s="33">
        <f t="shared" si="8"/>
        <v>0.002176636621</v>
      </c>
      <c r="O138" s="33">
        <f t="shared" si="10"/>
        <v>-0.005399656201</v>
      </c>
      <c r="P138" s="33">
        <f t="shared" si="12"/>
        <v>0.1039241781</v>
      </c>
      <c r="Q138" s="45">
        <f t="shared" si="21"/>
        <v>-0.3755097466</v>
      </c>
      <c r="R138" s="45">
        <f t="shared" si="32"/>
        <v>-0.8547506402</v>
      </c>
      <c r="S138" s="45">
        <f t="shared" si="44"/>
        <v>0.7260976088</v>
      </c>
      <c r="T138" s="33">
        <f t="shared" si="22"/>
        <v>-2.611251678</v>
      </c>
      <c r="U138" s="33">
        <f t="shared" si="33"/>
        <v>-1.078908623</v>
      </c>
      <c r="V138" s="33">
        <f t="shared" si="42"/>
        <v>-3.094741022</v>
      </c>
      <c r="W138" s="44">
        <f t="shared" si="13"/>
        <v>0.02507704057</v>
      </c>
      <c r="X138" s="44">
        <f t="shared" si="14"/>
        <v>0.02440725304</v>
      </c>
      <c r="Y138" s="33">
        <f t="shared" si="15"/>
        <v>0.9732908067</v>
      </c>
      <c r="Z138" s="43">
        <v>1.0</v>
      </c>
      <c r="AA138" s="33">
        <f t="shared" si="16"/>
        <v>1.973290807</v>
      </c>
      <c r="AB138" s="33">
        <f t="shared" si="17"/>
        <v>0.4932323221</v>
      </c>
      <c r="AC138" s="33">
        <f t="shared" si="18"/>
        <v>0.5067676779</v>
      </c>
      <c r="AD138" s="33">
        <f t="shared" si="19"/>
        <v>0.008340273307</v>
      </c>
      <c r="AE138" s="34">
        <f t="shared" si="23"/>
        <v>1</v>
      </c>
      <c r="AF138" s="34">
        <f t="shared" si="24"/>
        <v>0</v>
      </c>
      <c r="AG138" s="34">
        <f t="shared" si="25"/>
        <v>1</v>
      </c>
      <c r="AH138" s="34">
        <f t="shared" si="26"/>
        <v>1</v>
      </c>
      <c r="AI138" s="34">
        <f t="shared" si="28"/>
        <v>1</v>
      </c>
      <c r="AJ138" s="34">
        <f t="shared" si="29"/>
        <v>1</v>
      </c>
      <c r="AK138" s="34">
        <f t="shared" si="27"/>
        <v>0.008340273307</v>
      </c>
      <c r="AL138" s="36">
        <f t="shared" si="34"/>
        <v>1</v>
      </c>
      <c r="AM138" s="36">
        <f t="shared" si="35"/>
        <v>0</v>
      </c>
      <c r="AN138" s="46">
        <f t="shared" si="36"/>
        <v>0</v>
      </c>
      <c r="AO138" s="36">
        <f t="shared" si="37"/>
        <v>4</v>
      </c>
      <c r="AP138" s="36">
        <f t="shared" si="39"/>
        <v>0</v>
      </c>
      <c r="AQ138" s="36">
        <f t="shared" si="40"/>
        <v>1</v>
      </c>
      <c r="AR138" s="36">
        <f t="shared" si="38"/>
        <v>0.008340273307</v>
      </c>
      <c r="AS138" s="38">
        <f t="shared" si="45"/>
        <v>1</v>
      </c>
      <c r="AT138" s="38">
        <f t="shared" si="46"/>
        <v>0</v>
      </c>
      <c r="AU138" s="38">
        <f t="shared" si="47"/>
        <v>0</v>
      </c>
      <c r="AV138" s="38">
        <f t="shared" si="48"/>
        <v>2</v>
      </c>
      <c r="AW138" s="38">
        <f t="shared" si="51"/>
        <v>0</v>
      </c>
      <c r="AX138" s="38">
        <f t="shared" si="52"/>
        <v>1</v>
      </c>
      <c r="AY138" s="38">
        <f t="shared" si="49"/>
        <v>0.008340273307</v>
      </c>
      <c r="AZ138" s="12">
        <f t="shared" si="30"/>
        <v>115.8891217</v>
      </c>
      <c r="BA138" s="12">
        <f t="shared" si="41"/>
        <v>108.8828502</v>
      </c>
      <c r="BB138" s="12">
        <f t="shared" si="53"/>
        <v>103.2597186</v>
      </c>
      <c r="BC138" s="12">
        <f t="shared" si="50"/>
        <v>0.008340273307</v>
      </c>
      <c r="BD138" s="12">
        <f t="shared" si="54"/>
        <v>107.2442781</v>
      </c>
    </row>
    <row r="139" ht="14.25" customHeight="1">
      <c r="A139" s="7">
        <v>36718.0</v>
      </c>
      <c r="B139" s="21" t="s">
        <v>90</v>
      </c>
      <c r="C139" s="8">
        <v>22.450377</v>
      </c>
      <c r="D139" s="33">
        <f t="shared" si="5"/>
        <v>-0.007633490945</v>
      </c>
      <c r="E139" s="33">
        <f t="shared" si="7"/>
        <v>-0.05523265442</v>
      </c>
      <c r="F139" s="33">
        <f t="shared" si="9"/>
        <v>-0.06743162021</v>
      </c>
      <c r="G139" s="33">
        <f t="shared" si="11"/>
        <v>-0.03201764535</v>
      </c>
      <c r="H139" s="33">
        <f t="shared" si="20"/>
        <v>-2.04300427</v>
      </c>
      <c r="I139" s="45">
        <f t="shared" si="31"/>
        <v>-3.327983259</v>
      </c>
      <c r="J139" s="45">
        <f t="shared" si="43"/>
        <v>-2.907661018</v>
      </c>
      <c r="K139" s="21" t="s">
        <v>91</v>
      </c>
      <c r="L139" s="8">
        <v>14.602752</v>
      </c>
      <c r="M139" s="33">
        <f t="shared" si="6"/>
        <v>-0.0238873912</v>
      </c>
      <c r="N139" s="33">
        <f t="shared" si="8"/>
        <v>-0.0343719307</v>
      </c>
      <c r="O139" s="33">
        <f t="shared" si="10"/>
        <v>-0.04766944393</v>
      </c>
      <c r="P139" s="33">
        <f t="shared" si="12"/>
        <v>0.07115579255</v>
      </c>
      <c r="Q139" s="45">
        <f t="shared" si="21"/>
        <v>-1.099394406</v>
      </c>
      <c r="R139" s="45">
        <f t="shared" si="32"/>
        <v>-1.679863975</v>
      </c>
      <c r="S139" s="45">
        <f t="shared" si="44"/>
        <v>0.1579444272</v>
      </c>
      <c r="T139" s="33">
        <f t="shared" si="22"/>
        <v>-0.943609864</v>
      </c>
      <c r="U139" s="33">
        <f t="shared" si="33"/>
        <v>-1.648119284</v>
      </c>
      <c r="V139" s="33">
        <f t="shared" si="42"/>
        <v>-3.065605445</v>
      </c>
      <c r="W139" s="44">
        <f t="shared" si="13"/>
        <v>0.0247807541</v>
      </c>
      <c r="X139" s="44">
        <f t="shared" si="14"/>
        <v>0.02525821333</v>
      </c>
      <c r="Y139" s="33">
        <f t="shared" si="15"/>
        <v>1.019267341</v>
      </c>
      <c r="Z139" s="43">
        <v>1.0</v>
      </c>
      <c r="AA139" s="33">
        <f t="shared" si="16"/>
        <v>2.019267341</v>
      </c>
      <c r="AB139" s="33">
        <f t="shared" si="17"/>
        <v>0.5047708742</v>
      </c>
      <c r="AC139" s="33">
        <f t="shared" si="18"/>
        <v>0.4952291258</v>
      </c>
      <c r="AD139" s="33">
        <f t="shared" si="19"/>
        <v>-0.01032094989</v>
      </c>
      <c r="AE139" s="34">
        <f t="shared" si="23"/>
        <v>0</v>
      </c>
      <c r="AF139" s="34">
        <f t="shared" si="24"/>
        <v>0</v>
      </c>
      <c r="AG139" s="34">
        <f t="shared" si="25"/>
        <v>0</v>
      </c>
      <c r="AH139" s="34">
        <f t="shared" si="26"/>
        <v>2</v>
      </c>
      <c r="AI139" s="34">
        <f t="shared" si="28"/>
        <v>0</v>
      </c>
      <c r="AJ139" s="34">
        <f t="shared" si="29"/>
        <v>1</v>
      </c>
      <c r="AK139" s="34">
        <f t="shared" si="27"/>
        <v>-0.01032094989</v>
      </c>
      <c r="AL139" s="36">
        <f t="shared" si="34"/>
        <v>1</v>
      </c>
      <c r="AM139" s="36">
        <f t="shared" si="35"/>
        <v>0</v>
      </c>
      <c r="AN139" s="46">
        <f t="shared" si="36"/>
        <v>0</v>
      </c>
      <c r="AO139" s="36">
        <f t="shared" si="37"/>
        <v>5</v>
      </c>
      <c r="AP139" s="36">
        <f t="shared" si="39"/>
        <v>0</v>
      </c>
      <c r="AQ139" s="36">
        <f t="shared" si="40"/>
        <v>1</v>
      </c>
      <c r="AR139" s="36">
        <f t="shared" si="38"/>
        <v>-0.01032094989</v>
      </c>
      <c r="AS139" s="38">
        <f t="shared" si="45"/>
        <v>1</v>
      </c>
      <c r="AT139" s="38">
        <f t="shared" si="46"/>
        <v>0</v>
      </c>
      <c r="AU139" s="38">
        <f t="shared" si="47"/>
        <v>0</v>
      </c>
      <c r="AV139" s="38">
        <f t="shared" si="48"/>
        <v>3</v>
      </c>
      <c r="AW139" s="38">
        <f t="shared" si="51"/>
        <v>0</v>
      </c>
      <c r="AX139" s="38">
        <f t="shared" si="52"/>
        <v>1</v>
      </c>
      <c r="AY139" s="38">
        <f t="shared" si="49"/>
        <v>-0.01032094989</v>
      </c>
      <c r="AZ139" s="12">
        <f t="shared" si="30"/>
        <v>114.6930358</v>
      </c>
      <c r="BA139" s="12">
        <f t="shared" si="41"/>
        <v>107.7590757</v>
      </c>
      <c r="BB139" s="12">
        <f t="shared" si="53"/>
        <v>102.1939802</v>
      </c>
      <c r="BC139" s="12">
        <f t="shared" si="50"/>
        <v>-0.01032094989</v>
      </c>
      <c r="BD139" s="12">
        <f t="shared" si="54"/>
        <v>106.1374152</v>
      </c>
    </row>
    <row r="140" ht="14.25" customHeight="1">
      <c r="A140" s="7">
        <v>36719.0</v>
      </c>
      <c r="B140" s="21" t="s">
        <v>90</v>
      </c>
      <c r="C140" s="8">
        <v>21.966831</v>
      </c>
      <c r="D140" s="33">
        <f t="shared" si="5"/>
        <v>-0.02153843564</v>
      </c>
      <c r="E140" s="33">
        <f t="shared" si="7"/>
        <v>-0.0835731635</v>
      </c>
      <c r="F140" s="33">
        <f t="shared" si="9"/>
        <v>-0.08489187648</v>
      </c>
      <c r="G140" s="33">
        <f t="shared" si="11"/>
        <v>-0.07153264735</v>
      </c>
      <c r="H140" s="33">
        <f t="shared" si="20"/>
        <v>-2.777015768</v>
      </c>
      <c r="I140" s="45">
        <f t="shared" si="31"/>
        <v>-3.57001501</v>
      </c>
      <c r="J140" s="45">
        <f t="shared" si="43"/>
        <v>-3.691689882</v>
      </c>
      <c r="K140" s="21" t="s">
        <v>91</v>
      </c>
      <c r="L140" s="8">
        <v>14.586504</v>
      </c>
      <c r="M140" s="33">
        <f t="shared" si="6"/>
        <v>-0.001112666982</v>
      </c>
      <c r="N140" s="33">
        <f t="shared" si="8"/>
        <v>-0.04468131635</v>
      </c>
      <c r="O140" s="33">
        <f t="shared" si="10"/>
        <v>-0.03023828747</v>
      </c>
      <c r="P140" s="33">
        <f t="shared" si="12"/>
        <v>0.05152177756</v>
      </c>
      <c r="Q140" s="45">
        <f t="shared" si="21"/>
        <v>-1.270868234</v>
      </c>
      <c r="R140" s="45">
        <f t="shared" si="32"/>
        <v>-1.311720734</v>
      </c>
      <c r="S140" s="45">
        <f t="shared" si="44"/>
        <v>-0.2082560802</v>
      </c>
      <c r="T140" s="33">
        <f t="shared" si="22"/>
        <v>-1.506147533</v>
      </c>
      <c r="U140" s="33">
        <f t="shared" si="33"/>
        <v>-2.258294276</v>
      </c>
      <c r="V140" s="33">
        <f t="shared" si="42"/>
        <v>-3.483433802</v>
      </c>
      <c r="W140" s="44">
        <f t="shared" si="13"/>
        <v>0.02463391884</v>
      </c>
      <c r="X140" s="44">
        <f t="shared" si="14"/>
        <v>0.0250656075</v>
      </c>
      <c r="Y140" s="33">
        <f t="shared" si="15"/>
        <v>1.017524157</v>
      </c>
      <c r="Z140" s="43">
        <v>1.0</v>
      </c>
      <c r="AA140" s="33">
        <f t="shared" si="16"/>
        <v>2.017524157</v>
      </c>
      <c r="AB140" s="33">
        <f t="shared" si="17"/>
        <v>0.5043429856</v>
      </c>
      <c r="AC140" s="33">
        <f t="shared" si="18"/>
        <v>0.4956570144</v>
      </c>
      <c r="AD140" s="33">
        <f t="shared" si="19"/>
        <v>-0.008077579436</v>
      </c>
      <c r="AE140" s="34">
        <f t="shared" si="23"/>
        <v>1</v>
      </c>
      <c r="AF140" s="34">
        <f t="shared" si="24"/>
        <v>0</v>
      </c>
      <c r="AG140" s="34">
        <f t="shared" si="25"/>
        <v>0</v>
      </c>
      <c r="AH140" s="34">
        <f t="shared" si="26"/>
        <v>3</v>
      </c>
      <c r="AI140" s="34">
        <f t="shared" si="28"/>
        <v>0</v>
      </c>
      <c r="AJ140" s="34">
        <f t="shared" si="29"/>
        <v>1</v>
      </c>
      <c r="AK140" s="34">
        <f t="shared" si="27"/>
        <v>-0.008077579436</v>
      </c>
      <c r="AL140" s="36">
        <f t="shared" si="34"/>
        <v>1</v>
      </c>
      <c r="AM140" s="36">
        <f t="shared" si="35"/>
        <v>0</v>
      </c>
      <c r="AN140" s="46">
        <f t="shared" si="36"/>
        <v>0</v>
      </c>
      <c r="AO140" s="36">
        <f t="shared" si="37"/>
        <v>1</v>
      </c>
      <c r="AP140" s="36">
        <f t="shared" si="39"/>
        <v>1</v>
      </c>
      <c r="AQ140" s="36">
        <f t="shared" si="40"/>
        <v>1</v>
      </c>
      <c r="AR140" s="36">
        <f t="shared" si="38"/>
        <v>-0.008077579436</v>
      </c>
      <c r="AS140" s="38">
        <f t="shared" si="45"/>
        <v>1</v>
      </c>
      <c r="AT140" s="38">
        <f t="shared" si="46"/>
        <v>0</v>
      </c>
      <c r="AU140" s="38">
        <f t="shared" si="47"/>
        <v>0</v>
      </c>
      <c r="AV140" s="38">
        <f t="shared" si="48"/>
        <v>4</v>
      </c>
      <c r="AW140" s="38">
        <f t="shared" si="51"/>
        <v>0</v>
      </c>
      <c r="AX140" s="38">
        <f t="shared" si="52"/>
        <v>1</v>
      </c>
      <c r="AY140" s="38">
        <f t="shared" si="49"/>
        <v>-0.008077579436</v>
      </c>
      <c r="AZ140" s="12">
        <f t="shared" si="30"/>
        <v>113.7665937</v>
      </c>
      <c r="BA140" s="12">
        <f t="shared" si="41"/>
        <v>106.8886432</v>
      </c>
      <c r="BB140" s="12">
        <f t="shared" si="53"/>
        <v>101.3685002</v>
      </c>
      <c r="BC140" s="12">
        <f t="shared" si="50"/>
        <v>-0.008077579436</v>
      </c>
      <c r="BD140" s="12">
        <f t="shared" si="54"/>
        <v>105.2800818</v>
      </c>
    </row>
    <row r="141" ht="14.25" customHeight="1">
      <c r="A141" s="7">
        <v>36720.0</v>
      </c>
      <c r="B141" s="21" t="s">
        <v>90</v>
      </c>
      <c r="C141" s="8">
        <v>22.31221</v>
      </c>
      <c r="D141" s="33">
        <f t="shared" si="5"/>
        <v>0.01572275036</v>
      </c>
      <c r="E141" s="33">
        <f t="shared" si="7"/>
        <v>-0.0797722928</v>
      </c>
      <c r="F141" s="33">
        <f t="shared" si="9"/>
        <v>-0.06983446361</v>
      </c>
      <c r="G141" s="33">
        <f t="shared" si="11"/>
        <v>-0.07183930292</v>
      </c>
      <c r="H141" s="33">
        <f t="shared" si="20"/>
        <v>-2.46781916</v>
      </c>
      <c r="I141" s="45">
        <f t="shared" si="31"/>
        <v>-2.756263917</v>
      </c>
      <c r="J141" s="45">
        <f t="shared" si="43"/>
        <v>-3.289440477</v>
      </c>
      <c r="K141" s="21" t="s">
        <v>91</v>
      </c>
      <c r="L141" s="8">
        <v>15.057575</v>
      </c>
      <c r="M141" s="33">
        <f t="shared" si="6"/>
        <v>0.03229498994</v>
      </c>
      <c r="N141" s="33">
        <f t="shared" si="8"/>
        <v>-0.01696600825</v>
      </c>
      <c r="O141" s="33">
        <f t="shared" si="10"/>
        <v>-0.03512851614</v>
      </c>
      <c r="P141" s="33">
        <f t="shared" si="12"/>
        <v>0.09316079326</v>
      </c>
      <c r="Q141" s="45">
        <f t="shared" si="21"/>
        <v>-0.6929083206</v>
      </c>
      <c r="R141" s="45">
        <f t="shared" si="32"/>
        <v>-1.383463738</v>
      </c>
      <c r="S141" s="45">
        <f t="shared" si="44"/>
        <v>0.4923898736</v>
      </c>
      <c r="T141" s="33">
        <f t="shared" si="22"/>
        <v>-1.774910839</v>
      </c>
      <c r="U141" s="33">
        <f t="shared" si="33"/>
        <v>-1.372800178</v>
      </c>
      <c r="V141" s="33">
        <f t="shared" si="42"/>
        <v>-3.78183035</v>
      </c>
      <c r="W141" s="44">
        <f t="shared" si="13"/>
        <v>0.0246200681</v>
      </c>
      <c r="X141" s="44">
        <f t="shared" si="14"/>
        <v>0.02578529934</v>
      </c>
      <c r="Y141" s="33">
        <f t="shared" si="15"/>
        <v>1.047328514</v>
      </c>
      <c r="Z141" s="43">
        <v>1.0</v>
      </c>
      <c r="AA141" s="33">
        <f t="shared" si="16"/>
        <v>2.047328514</v>
      </c>
      <c r="AB141" s="33">
        <f t="shared" si="17"/>
        <v>0.5115586027</v>
      </c>
      <c r="AC141" s="33">
        <f t="shared" si="18"/>
        <v>0.4884413973</v>
      </c>
      <c r="AD141" s="33">
        <f t="shared" si="19"/>
        <v>0.01926439343</v>
      </c>
      <c r="AE141" s="34">
        <f t="shared" si="23"/>
        <v>1</v>
      </c>
      <c r="AF141" s="34">
        <f t="shared" si="24"/>
        <v>0</v>
      </c>
      <c r="AG141" s="34">
        <f t="shared" si="25"/>
        <v>0</v>
      </c>
      <c r="AH141" s="34">
        <f t="shared" si="26"/>
        <v>4</v>
      </c>
      <c r="AI141" s="34">
        <f t="shared" si="28"/>
        <v>0</v>
      </c>
      <c r="AJ141" s="34">
        <f t="shared" si="29"/>
        <v>1</v>
      </c>
      <c r="AK141" s="34">
        <f t="shared" si="27"/>
        <v>0.01926439343</v>
      </c>
      <c r="AL141" s="36">
        <f t="shared" si="34"/>
        <v>1</v>
      </c>
      <c r="AM141" s="36">
        <f t="shared" si="35"/>
        <v>0</v>
      </c>
      <c r="AN141" s="46">
        <f t="shared" si="36"/>
        <v>0</v>
      </c>
      <c r="AO141" s="36">
        <f t="shared" si="37"/>
        <v>2</v>
      </c>
      <c r="AP141" s="36">
        <f t="shared" si="39"/>
        <v>0</v>
      </c>
      <c r="AQ141" s="36">
        <f t="shared" si="40"/>
        <v>1</v>
      </c>
      <c r="AR141" s="36">
        <f t="shared" si="38"/>
        <v>0.01926439343</v>
      </c>
      <c r="AS141" s="38">
        <f t="shared" si="45"/>
        <v>1</v>
      </c>
      <c r="AT141" s="38">
        <f t="shared" si="46"/>
        <v>0</v>
      </c>
      <c r="AU141" s="38">
        <f t="shared" si="47"/>
        <v>0</v>
      </c>
      <c r="AV141" s="38">
        <f t="shared" si="48"/>
        <v>5</v>
      </c>
      <c r="AW141" s="38">
        <f t="shared" si="51"/>
        <v>0</v>
      </c>
      <c r="AX141" s="38">
        <f t="shared" si="52"/>
        <v>1</v>
      </c>
      <c r="AY141" s="38">
        <f t="shared" si="49"/>
        <v>0.01926439343</v>
      </c>
      <c r="AZ141" s="12">
        <f t="shared" si="30"/>
        <v>115.9582382</v>
      </c>
      <c r="BA141" s="12">
        <f t="shared" si="41"/>
        <v>108.9477881</v>
      </c>
      <c r="BB141" s="12">
        <f t="shared" si="53"/>
        <v>103.3213029</v>
      </c>
      <c r="BC141" s="12">
        <f t="shared" si="50"/>
        <v>0.01926439343</v>
      </c>
      <c r="BD141" s="12">
        <f t="shared" si="54"/>
        <v>107.3082388</v>
      </c>
    </row>
    <row r="142" ht="14.25" customHeight="1">
      <c r="A142" s="7">
        <v>36721.0</v>
      </c>
      <c r="B142" s="21" t="s">
        <v>90</v>
      </c>
      <c r="C142" s="8">
        <v>23.037533</v>
      </c>
      <c r="D142" s="33">
        <f t="shared" si="5"/>
        <v>0.0325078959</v>
      </c>
      <c r="E142" s="33">
        <f t="shared" si="7"/>
        <v>-0.01767290787</v>
      </c>
      <c r="F142" s="33">
        <f t="shared" si="9"/>
        <v>-0.02485398651</v>
      </c>
      <c r="G142" s="33">
        <f t="shared" si="11"/>
        <v>-0.03890490677</v>
      </c>
      <c r="H142" s="33">
        <f t="shared" si="20"/>
        <v>-0.7090004162</v>
      </c>
      <c r="I142" s="45">
        <f t="shared" si="31"/>
        <v>-1.345701954</v>
      </c>
      <c r="J142" s="45">
        <f t="shared" si="43"/>
        <v>-2.271162919</v>
      </c>
      <c r="K142" s="21" t="s">
        <v>91</v>
      </c>
      <c r="L142" s="8">
        <v>14.976353</v>
      </c>
      <c r="M142" s="33">
        <f t="shared" si="6"/>
        <v>-0.005394095663</v>
      </c>
      <c r="N142" s="33">
        <f t="shared" si="8"/>
        <v>-0.01914880811</v>
      </c>
      <c r="O142" s="33">
        <f t="shared" si="10"/>
        <v>-0.02433896386</v>
      </c>
      <c r="P142" s="33">
        <f t="shared" si="12"/>
        <v>0.03132010062</v>
      </c>
      <c r="Q142" s="45">
        <f t="shared" si="21"/>
        <v>-0.7102132257</v>
      </c>
      <c r="R142" s="45">
        <f t="shared" si="32"/>
        <v>-1.157897625</v>
      </c>
      <c r="S142" s="45">
        <f t="shared" si="44"/>
        <v>-0.6329236293</v>
      </c>
      <c r="T142" s="33">
        <f t="shared" si="22"/>
        <v>0.001212809487</v>
      </c>
      <c r="U142" s="33">
        <f t="shared" si="33"/>
        <v>-0.187804329</v>
      </c>
      <c r="V142" s="33">
        <f t="shared" si="42"/>
        <v>-1.63823929</v>
      </c>
      <c r="W142" s="44">
        <f t="shared" si="13"/>
        <v>0.02590006245</v>
      </c>
      <c r="X142" s="44">
        <f t="shared" si="14"/>
        <v>0.02306868009</v>
      </c>
      <c r="Y142" s="33">
        <f t="shared" si="15"/>
        <v>0.8906804813</v>
      </c>
      <c r="Z142" s="43">
        <v>1.0</v>
      </c>
      <c r="AA142" s="33">
        <f t="shared" si="16"/>
        <v>1.890680481</v>
      </c>
      <c r="AB142" s="33">
        <f t="shared" si="17"/>
        <v>0.4710899013</v>
      </c>
      <c r="AC142" s="33">
        <f t="shared" si="18"/>
        <v>0.5289100987</v>
      </c>
      <c r="AD142" s="33">
        <f t="shared" si="19"/>
        <v>0.01600099753</v>
      </c>
      <c r="AE142" s="34">
        <f t="shared" si="23"/>
        <v>0</v>
      </c>
      <c r="AF142" s="34">
        <f t="shared" si="24"/>
        <v>0</v>
      </c>
      <c r="AG142" s="34">
        <f t="shared" si="25"/>
        <v>0</v>
      </c>
      <c r="AH142" s="34">
        <f t="shared" si="26"/>
        <v>5</v>
      </c>
      <c r="AI142" s="34">
        <f t="shared" si="28"/>
        <v>0</v>
      </c>
      <c r="AJ142" s="34">
        <f t="shared" si="29"/>
        <v>1</v>
      </c>
      <c r="AK142" s="34">
        <f t="shared" si="27"/>
        <v>0.01600099753</v>
      </c>
      <c r="AL142" s="36">
        <f t="shared" si="34"/>
        <v>0</v>
      </c>
      <c r="AM142" s="36">
        <f t="shared" si="35"/>
        <v>0</v>
      </c>
      <c r="AN142" s="46">
        <f t="shared" si="36"/>
        <v>0</v>
      </c>
      <c r="AO142" s="36">
        <f t="shared" si="37"/>
        <v>3</v>
      </c>
      <c r="AP142" s="36">
        <f t="shared" si="39"/>
        <v>0</v>
      </c>
      <c r="AQ142" s="36">
        <f t="shared" si="40"/>
        <v>1</v>
      </c>
      <c r="AR142" s="36">
        <f t="shared" si="38"/>
        <v>0.01600099753</v>
      </c>
      <c r="AS142" s="38">
        <f t="shared" si="45"/>
        <v>1</v>
      </c>
      <c r="AT142" s="38">
        <f t="shared" si="46"/>
        <v>0</v>
      </c>
      <c r="AU142" s="38">
        <f t="shared" si="47"/>
        <v>0</v>
      </c>
      <c r="AV142" s="38">
        <f t="shared" si="48"/>
        <v>1</v>
      </c>
      <c r="AW142" s="38">
        <f t="shared" si="51"/>
        <v>1</v>
      </c>
      <c r="AX142" s="38">
        <f t="shared" si="52"/>
        <v>1</v>
      </c>
      <c r="AY142" s="38">
        <f t="shared" si="49"/>
        <v>0.01600099753</v>
      </c>
      <c r="AZ142" s="12">
        <f t="shared" si="30"/>
        <v>117.8136856</v>
      </c>
      <c r="BA142" s="12">
        <f t="shared" si="41"/>
        <v>110.6910614</v>
      </c>
      <c r="BB142" s="12">
        <f t="shared" si="53"/>
        <v>104.9745468</v>
      </c>
      <c r="BC142" s="12">
        <f t="shared" si="50"/>
        <v>0.01600099753</v>
      </c>
      <c r="BD142" s="12">
        <f t="shared" si="54"/>
        <v>109.0252776</v>
      </c>
    </row>
    <row r="143" ht="14.25" customHeight="1">
      <c r="A143" s="7">
        <v>36724.0</v>
      </c>
      <c r="B143" s="21" t="s">
        <v>90</v>
      </c>
      <c r="C143" s="8">
        <v>23.693779</v>
      </c>
      <c r="D143" s="33">
        <f t="shared" si="5"/>
        <v>0.02848594943</v>
      </c>
      <c r="E143" s="33">
        <f t="shared" si="7"/>
        <v>0.04732819197</v>
      </c>
      <c r="F143" s="33">
        <f t="shared" si="9"/>
        <v>-0.03516151178</v>
      </c>
      <c r="G143" s="33">
        <f t="shared" si="11"/>
        <v>-0.01999957398</v>
      </c>
      <c r="H143" s="33">
        <f t="shared" si="20"/>
        <v>0.9687478265</v>
      </c>
      <c r="I143" s="45">
        <f t="shared" si="31"/>
        <v>-1.609424435</v>
      </c>
      <c r="J143" s="45">
        <f t="shared" si="43"/>
        <v>-1.761442439</v>
      </c>
      <c r="K143" s="21" t="s">
        <v>91</v>
      </c>
      <c r="L143" s="8">
        <v>14.903255</v>
      </c>
      <c r="M143" s="33">
        <f t="shared" si="6"/>
        <v>-0.004880894568</v>
      </c>
      <c r="N143" s="33">
        <f t="shared" si="8"/>
        <v>-0.00380043997</v>
      </c>
      <c r="O143" s="33">
        <f t="shared" si="10"/>
        <v>-0.001632075526</v>
      </c>
      <c r="P143" s="33">
        <f t="shared" si="12"/>
        <v>0.03322048963</v>
      </c>
      <c r="Q143" s="45">
        <f t="shared" si="21"/>
        <v>-0.3906574033</v>
      </c>
      <c r="R143" s="45">
        <f t="shared" si="32"/>
        <v>-0.751720854</v>
      </c>
      <c r="S143" s="45">
        <f t="shared" si="44"/>
        <v>-0.6228882226</v>
      </c>
      <c r="T143" s="33">
        <f t="shared" si="22"/>
        <v>1.35940523</v>
      </c>
      <c r="U143" s="33">
        <f t="shared" si="33"/>
        <v>-0.8577035809</v>
      </c>
      <c r="V143" s="33">
        <f t="shared" si="42"/>
        <v>-1.138554216</v>
      </c>
      <c r="W143" s="44">
        <f t="shared" si="13"/>
        <v>0.0266837156</v>
      </c>
      <c r="X143" s="44">
        <f t="shared" si="14"/>
        <v>0.02303677272</v>
      </c>
      <c r="Y143" s="33">
        <f t="shared" si="15"/>
        <v>0.8633270217</v>
      </c>
      <c r="Z143" s="43">
        <v>1.0</v>
      </c>
      <c r="AA143" s="33">
        <f t="shared" si="16"/>
        <v>1.863327022</v>
      </c>
      <c r="AB143" s="33">
        <f t="shared" si="17"/>
        <v>0.4633255525</v>
      </c>
      <c r="AC143" s="33">
        <f t="shared" si="18"/>
        <v>0.5366744475</v>
      </c>
      <c r="AD143" s="33">
        <f t="shared" si="19"/>
        <v>-0.006545762788</v>
      </c>
      <c r="AE143" s="34">
        <f t="shared" si="23"/>
        <v>-1</v>
      </c>
      <c r="AF143" s="34">
        <f t="shared" si="24"/>
        <v>1</v>
      </c>
      <c r="AG143" s="34">
        <f t="shared" si="25"/>
        <v>0</v>
      </c>
      <c r="AH143" s="34">
        <f t="shared" si="26"/>
        <v>1</v>
      </c>
      <c r="AI143" s="34">
        <f t="shared" si="28"/>
        <v>1</v>
      </c>
      <c r="AJ143" s="34">
        <f t="shared" si="29"/>
        <v>-1</v>
      </c>
      <c r="AK143" s="34">
        <f t="shared" si="27"/>
        <v>0.006545762788</v>
      </c>
      <c r="AL143" s="36">
        <f t="shared" si="34"/>
        <v>0</v>
      </c>
      <c r="AM143" s="36">
        <f t="shared" si="35"/>
        <v>0</v>
      </c>
      <c r="AN143" s="46">
        <f t="shared" si="36"/>
        <v>0</v>
      </c>
      <c r="AO143" s="36">
        <f t="shared" si="37"/>
        <v>4</v>
      </c>
      <c r="AP143" s="36">
        <f t="shared" si="39"/>
        <v>0</v>
      </c>
      <c r="AQ143" s="36">
        <f t="shared" si="40"/>
        <v>1</v>
      </c>
      <c r="AR143" s="36">
        <f t="shared" si="38"/>
        <v>-0.006545762788</v>
      </c>
      <c r="AS143" s="38">
        <f t="shared" si="45"/>
        <v>1</v>
      </c>
      <c r="AT143" s="38">
        <f t="shared" si="46"/>
        <v>0</v>
      </c>
      <c r="AU143" s="38">
        <f t="shared" si="47"/>
        <v>0</v>
      </c>
      <c r="AV143" s="38">
        <f t="shared" si="48"/>
        <v>2</v>
      </c>
      <c r="AW143" s="38">
        <f t="shared" si="51"/>
        <v>0</v>
      </c>
      <c r="AX143" s="38">
        <f t="shared" si="52"/>
        <v>1</v>
      </c>
      <c r="AY143" s="38">
        <f t="shared" si="49"/>
        <v>-0.006545762788</v>
      </c>
      <c r="AZ143" s="12">
        <f t="shared" si="30"/>
        <v>118.5848661</v>
      </c>
      <c r="BA143" s="12">
        <f t="shared" si="41"/>
        <v>109.966504</v>
      </c>
      <c r="BB143" s="12">
        <f t="shared" si="53"/>
        <v>104.2874083</v>
      </c>
      <c r="BC143" s="12">
        <f t="shared" si="50"/>
        <v>-0.002181920929</v>
      </c>
      <c r="BD143" s="12">
        <f t="shared" si="54"/>
        <v>108.7873931</v>
      </c>
    </row>
    <row r="144" ht="14.25" customHeight="1">
      <c r="A144" s="7">
        <v>36725.0</v>
      </c>
      <c r="B144" s="21" t="s">
        <v>90</v>
      </c>
      <c r="C144" s="8">
        <v>23.762863</v>
      </c>
      <c r="D144" s="33">
        <f t="shared" si="5"/>
        <v>0.00291570205</v>
      </c>
      <c r="E144" s="33">
        <f t="shared" si="7"/>
        <v>0.05846164632</v>
      </c>
      <c r="F144" s="33">
        <f t="shared" si="9"/>
        <v>0</v>
      </c>
      <c r="G144" s="33">
        <f t="shared" si="11"/>
        <v>-0.01573633892</v>
      </c>
      <c r="H144" s="33">
        <f t="shared" si="20"/>
        <v>1.233232114</v>
      </c>
      <c r="I144" s="45">
        <f t="shared" si="31"/>
        <v>-0.6689215965</v>
      </c>
      <c r="J144" s="45">
        <f t="shared" si="43"/>
        <v>-1.607311658</v>
      </c>
      <c r="K144" s="21" t="s">
        <v>91</v>
      </c>
      <c r="L144" s="8">
        <v>15.122543</v>
      </c>
      <c r="M144" s="33">
        <f t="shared" si="6"/>
        <v>0.01471410105</v>
      </c>
      <c r="N144" s="33">
        <f t="shared" si="8"/>
        <v>0.0355954138</v>
      </c>
      <c r="O144" s="33">
        <f t="shared" si="10"/>
        <v>0</v>
      </c>
      <c r="P144" s="33">
        <f t="shared" si="12"/>
        <v>0.06888664137</v>
      </c>
      <c r="Q144" s="45">
        <f t="shared" si="21"/>
        <v>0.3869314214</v>
      </c>
      <c r="R144" s="45">
        <f t="shared" si="32"/>
        <v>-0.704488518</v>
      </c>
      <c r="S144" s="45">
        <f t="shared" si="44"/>
        <v>0.0263905188</v>
      </c>
      <c r="T144" s="33">
        <f t="shared" si="22"/>
        <v>0.8463006931</v>
      </c>
      <c r="U144" s="33">
        <f t="shared" si="33"/>
        <v>0.03556692154</v>
      </c>
      <c r="V144" s="33">
        <f t="shared" si="42"/>
        <v>-1.633702176</v>
      </c>
      <c r="W144" s="44">
        <f t="shared" si="13"/>
        <v>0.02669488778</v>
      </c>
      <c r="X144" s="44">
        <f t="shared" si="14"/>
        <v>0.02265086661</v>
      </c>
      <c r="Y144" s="33">
        <f t="shared" si="15"/>
        <v>0.8485095273</v>
      </c>
      <c r="Z144" s="43">
        <v>1.0</v>
      </c>
      <c r="AA144" s="33">
        <f t="shared" si="16"/>
        <v>1.848509527</v>
      </c>
      <c r="AB144" s="33">
        <f t="shared" si="17"/>
        <v>0.4590236159</v>
      </c>
      <c r="AC144" s="33">
        <f t="shared" si="18"/>
        <v>0.5409763841</v>
      </c>
      <c r="AD144" s="33">
        <f t="shared" si="19"/>
        <v>-0.01749670829</v>
      </c>
      <c r="AE144" s="34">
        <f t="shared" si="23"/>
        <v>0</v>
      </c>
      <c r="AF144" s="34">
        <f t="shared" si="24"/>
        <v>0</v>
      </c>
      <c r="AG144" s="34">
        <f t="shared" si="25"/>
        <v>0</v>
      </c>
      <c r="AH144" s="34">
        <f t="shared" si="26"/>
        <v>2</v>
      </c>
      <c r="AI144" s="34">
        <f t="shared" si="28"/>
        <v>0</v>
      </c>
      <c r="AJ144" s="34">
        <f t="shared" si="29"/>
        <v>-1</v>
      </c>
      <c r="AK144" s="34">
        <f t="shared" si="27"/>
        <v>0.01749670829</v>
      </c>
      <c r="AL144" s="36">
        <f t="shared" si="34"/>
        <v>0</v>
      </c>
      <c r="AM144" s="36">
        <f t="shared" si="35"/>
        <v>0</v>
      </c>
      <c r="AN144" s="46">
        <f t="shared" si="36"/>
        <v>0</v>
      </c>
      <c r="AO144" s="36">
        <f t="shared" si="37"/>
        <v>5</v>
      </c>
      <c r="AP144" s="36">
        <f t="shared" si="39"/>
        <v>0</v>
      </c>
      <c r="AQ144" s="36">
        <f t="shared" si="40"/>
        <v>1</v>
      </c>
      <c r="AR144" s="36">
        <f t="shared" si="38"/>
        <v>-0.01749670829</v>
      </c>
      <c r="AS144" s="38">
        <f t="shared" si="45"/>
        <v>1</v>
      </c>
      <c r="AT144" s="38">
        <f t="shared" si="46"/>
        <v>0</v>
      </c>
      <c r="AU144" s="38">
        <f t="shared" si="47"/>
        <v>0</v>
      </c>
      <c r="AV144" s="38">
        <f t="shared" si="48"/>
        <v>3</v>
      </c>
      <c r="AW144" s="38">
        <f t="shared" si="51"/>
        <v>0</v>
      </c>
      <c r="AX144" s="38">
        <f t="shared" si="52"/>
        <v>1</v>
      </c>
      <c r="AY144" s="38">
        <f t="shared" si="49"/>
        <v>-0.01749670829</v>
      </c>
      <c r="AZ144" s="12">
        <f t="shared" si="30"/>
        <v>120.6597109</v>
      </c>
      <c r="BA144" s="12">
        <f t="shared" si="41"/>
        <v>108.0424521</v>
      </c>
      <c r="BB144" s="12">
        <f t="shared" si="53"/>
        <v>102.462722</v>
      </c>
      <c r="BC144" s="12">
        <f t="shared" si="50"/>
        <v>-0.005832236097</v>
      </c>
      <c r="BD144" s="12">
        <f t="shared" si="54"/>
        <v>108.1529193</v>
      </c>
    </row>
    <row r="145" ht="14.25" customHeight="1">
      <c r="A145" s="7">
        <v>36726.0</v>
      </c>
      <c r="B145" s="21" t="s">
        <v>90</v>
      </c>
      <c r="C145" s="8">
        <v>23.970087</v>
      </c>
      <c r="D145" s="33">
        <f t="shared" si="5"/>
        <v>0.008720498031</v>
      </c>
      <c r="E145" s="33">
        <f t="shared" si="7"/>
        <v>0.09119458332</v>
      </c>
      <c r="F145" s="33">
        <f t="shared" si="9"/>
        <v>0</v>
      </c>
      <c r="G145" s="33">
        <f t="shared" si="11"/>
        <v>0.05471156691</v>
      </c>
      <c r="H145" s="33">
        <f t="shared" si="20"/>
        <v>2.0538851</v>
      </c>
      <c r="I145" s="45">
        <f t="shared" si="31"/>
        <v>-0.6627184387</v>
      </c>
      <c r="J145" s="45">
        <f t="shared" si="43"/>
        <v>-0.1429609569</v>
      </c>
      <c r="K145" s="21" t="s">
        <v>91</v>
      </c>
      <c r="L145" s="8">
        <v>15.723547</v>
      </c>
      <c r="M145" s="33">
        <f t="shared" si="6"/>
        <v>0.03974225763</v>
      </c>
      <c r="N145" s="33">
        <f t="shared" si="8"/>
        <v>0.07795171482</v>
      </c>
      <c r="O145" s="33">
        <f t="shared" si="10"/>
        <v>0.02978741324</v>
      </c>
      <c r="P145" s="33">
        <f t="shared" si="12"/>
        <v>0.1428573609</v>
      </c>
      <c r="Q145" s="45">
        <f t="shared" si="21"/>
        <v>1.221751363</v>
      </c>
      <c r="R145" s="45">
        <f t="shared" si="32"/>
        <v>-0.08759299432</v>
      </c>
      <c r="S145" s="45">
        <f t="shared" si="44"/>
        <v>1.358899145</v>
      </c>
      <c r="T145" s="33">
        <f t="shared" si="22"/>
        <v>0.8321337366</v>
      </c>
      <c r="U145" s="33">
        <f t="shared" si="33"/>
        <v>-0.5751254444</v>
      </c>
      <c r="V145" s="33">
        <f t="shared" si="42"/>
        <v>-1.501860102</v>
      </c>
      <c r="W145" s="44">
        <f t="shared" si="13"/>
        <v>0.02295214591</v>
      </c>
      <c r="X145" s="44">
        <f t="shared" si="14"/>
        <v>0.02278079607</v>
      </c>
      <c r="Y145" s="33">
        <f t="shared" si="15"/>
        <v>0.9925344738</v>
      </c>
      <c r="Z145" s="43">
        <v>1.0</v>
      </c>
      <c r="AA145" s="33">
        <f t="shared" si="16"/>
        <v>1.992534474</v>
      </c>
      <c r="AB145" s="33">
        <f t="shared" si="17"/>
        <v>0.4981266256</v>
      </c>
      <c r="AC145" s="33">
        <f t="shared" si="18"/>
        <v>0.5018733744</v>
      </c>
      <c r="AD145" s="33">
        <f t="shared" si="19"/>
        <v>0.00430644179</v>
      </c>
      <c r="AE145" s="34">
        <f t="shared" si="23"/>
        <v>0</v>
      </c>
      <c r="AF145" s="34">
        <f t="shared" si="24"/>
        <v>0</v>
      </c>
      <c r="AG145" s="34">
        <f t="shared" si="25"/>
        <v>0</v>
      </c>
      <c r="AH145" s="34">
        <f t="shared" si="26"/>
        <v>3</v>
      </c>
      <c r="AI145" s="34">
        <f t="shared" si="28"/>
        <v>0</v>
      </c>
      <c r="AJ145" s="34">
        <f t="shared" si="29"/>
        <v>-1</v>
      </c>
      <c r="AK145" s="34">
        <f t="shared" si="27"/>
        <v>-0.00430644179</v>
      </c>
      <c r="AL145" s="36">
        <f t="shared" si="34"/>
        <v>0</v>
      </c>
      <c r="AM145" s="36">
        <f t="shared" si="35"/>
        <v>0</v>
      </c>
      <c r="AN145" s="46">
        <f t="shared" si="36"/>
        <v>0</v>
      </c>
      <c r="AO145" s="36">
        <f t="shared" si="37"/>
        <v>0</v>
      </c>
      <c r="AP145" s="36">
        <f t="shared" si="39"/>
        <v>1</v>
      </c>
      <c r="AQ145" s="36">
        <f t="shared" si="40"/>
        <v>0</v>
      </c>
      <c r="AR145" s="36">
        <f t="shared" si="38"/>
        <v>0</v>
      </c>
      <c r="AS145" s="38">
        <f t="shared" si="45"/>
        <v>1</v>
      </c>
      <c r="AT145" s="38">
        <f t="shared" si="46"/>
        <v>0</v>
      </c>
      <c r="AU145" s="38">
        <f t="shared" si="47"/>
        <v>0</v>
      </c>
      <c r="AV145" s="38">
        <f t="shared" si="48"/>
        <v>4</v>
      </c>
      <c r="AW145" s="38">
        <f t="shared" si="51"/>
        <v>0</v>
      </c>
      <c r="AX145" s="38">
        <f t="shared" si="52"/>
        <v>1</v>
      </c>
      <c r="AY145" s="38">
        <f t="shared" si="49"/>
        <v>0.00430644179</v>
      </c>
      <c r="AZ145" s="12">
        <f t="shared" si="30"/>
        <v>120.1400969</v>
      </c>
      <c r="BA145" s="12">
        <f t="shared" si="41"/>
        <v>108.0424521</v>
      </c>
      <c r="BB145" s="12">
        <f t="shared" si="53"/>
        <v>102.9039717</v>
      </c>
      <c r="BC145" s="12">
        <f t="shared" si="50"/>
        <v>0</v>
      </c>
      <c r="BD145" s="12">
        <f t="shared" si="54"/>
        <v>108.1529193</v>
      </c>
    </row>
    <row r="146" ht="14.25" customHeight="1">
      <c r="A146" s="7">
        <v>36727.0</v>
      </c>
      <c r="B146" s="21" t="s">
        <v>90</v>
      </c>
      <c r="C146" s="8">
        <v>24.177315</v>
      </c>
      <c r="D146" s="33">
        <f t="shared" si="5"/>
        <v>0.008645275255</v>
      </c>
      <c r="E146" s="33">
        <f t="shared" si="7"/>
        <v>0.08359122651</v>
      </c>
      <c r="F146" s="33">
        <f t="shared" si="9"/>
        <v>-0.002849330092</v>
      </c>
      <c r="G146" s="33">
        <f t="shared" si="11"/>
        <v>0.03550284707</v>
      </c>
      <c r="H146" s="33">
        <f t="shared" si="20"/>
        <v>1.77878836</v>
      </c>
      <c r="I146" s="45">
        <f t="shared" si="31"/>
        <v>-0.7167838281</v>
      </c>
      <c r="J146" s="45">
        <f t="shared" si="43"/>
        <v>-0.5069518403</v>
      </c>
      <c r="K146" s="21" t="s">
        <v>91</v>
      </c>
      <c r="L146" s="8">
        <v>15.723547</v>
      </c>
      <c r="M146" s="33">
        <f t="shared" si="6"/>
        <v>0</v>
      </c>
      <c r="N146" s="33">
        <f t="shared" si="8"/>
        <v>0.04422837011</v>
      </c>
      <c r="O146" s="33">
        <f t="shared" si="10"/>
        <v>0.02651198297</v>
      </c>
      <c r="P146" s="33">
        <f t="shared" si="12"/>
        <v>0.1308413352</v>
      </c>
      <c r="Q146" s="45">
        <f t="shared" si="21"/>
        <v>0.5491592377</v>
      </c>
      <c r="R146" s="45">
        <f t="shared" si="32"/>
        <v>-0.1386860292</v>
      </c>
      <c r="S146" s="45">
        <f t="shared" si="44"/>
        <v>1.099121887</v>
      </c>
      <c r="T146" s="33">
        <f t="shared" si="22"/>
        <v>1.229629122</v>
      </c>
      <c r="U146" s="33">
        <f t="shared" si="33"/>
        <v>-0.5780977989</v>
      </c>
      <c r="V146" s="33">
        <f t="shared" si="42"/>
        <v>-1.606073728</v>
      </c>
      <c r="W146" s="44">
        <f t="shared" si="13"/>
        <v>0.02227492179</v>
      </c>
      <c r="X146" s="44">
        <f t="shared" si="14"/>
        <v>0.0228142698</v>
      </c>
      <c r="Y146" s="33">
        <f t="shared" si="15"/>
        <v>1.024213239</v>
      </c>
      <c r="Z146" s="43">
        <v>1.0</v>
      </c>
      <c r="AA146" s="33">
        <f t="shared" si="16"/>
        <v>2.024213239</v>
      </c>
      <c r="AB146" s="33">
        <f t="shared" si="17"/>
        <v>0.5059809013</v>
      </c>
      <c r="AC146" s="33">
        <f t="shared" si="18"/>
        <v>0.4940190987</v>
      </c>
      <c r="AD146" s="33">
        <f t="shared" si="19"/>
        <v>0.002848471756</v>
      </c>
      <c r="AE146" s="34">
        <f t="shared" si="23"/>
        <v>-1</v>
      </c>
      <c r="AF146" s="34">
        <f t="shared" si="24"/>
        <v>0</v>
      </c>
      <c r="AG146" s="34">
        <f t="shared" si="25"/>
        <v>0</v>
      </c>
      <c r="AH146" s="34">
        <f t="shared" si="26"/>
        <v>4</v>
      </c>
      <c r="AI146" s="34">
        <f t="shared" si="28"/>
        <v>0</v>
      </c>
      <c r="AJ146" s="34">
        <f t="shared" si="29"/>
        <v>-1</v>
      </c>
      <c r="AK146" s="34">
        <f t="shared" si="27"/>
        <v>-0.002848471756</v>
      </c>
      <c r="AL146" s="36">
        <f t="shared" si="34"/>
        <v>0</v>
      </c>
      <c r="AM146" s="36">
        <f t="shared" si="35"/>
        <v>0</v>
      </c>
      <c r="AN146" s="46">
        <f t="shared" si="36"/>
        <v>0</v>
      </c>
      <c r="AO146" s="36">
        <f t="shared" si="37"/>
        <v>0</v>
      </c>
      <c r="AP146" s="36">
        <f t="shared" si="39"/>
        <v>0</v>
      </c>
      <c r="AQ146" s="36">
        <f t="shared" si="40"/>
        <v>0</v>
      </c>
      <c r="AR146" s="36">
        <f t="shared" si="38"/>
        <v>0</v>
      </c>
      <c r="AS146" s="38">
        <f t="shared" si="45"/>
        <v>1</v>
      </c>
      <c r="AT146" s="38">
        <f t="shared" si="46"/>
        <v>0</v>
      </c>
      <c r="AU146" s="38">
        <f t="shared" si="47"/>
        <v>0</v>
      </c>
      <c r="AV146" s="38">
        <f t="shared" si="48"/>
        <v>5</v>
      </c>
      <c r="AW146" s="38">
        <f t="shared" si="51"/>
        <v>0</v>
      </c>
      <c r="AX146" s="38">
        <f t="shared" si="52"/>
        <v>1</v>
      </c>
      <c r="AY146" s="38">
        <f t="shared" si="49"/>
        <v>0.002848471756</v>
      </c>
      <c r="AZ146" s="12">
        <f t="shared" si="30"/>
        <v>119.7978812</v>
      </c>
      <c r="BA146" s="12">
        <f t="shared" si="41"/>
        <v>108.0424521</v>
      </c>
      <c r="BB146" s="12">
        <f t="shared" si="53"/>
        <v>103.1970908</v>
      </c>
      <c r="BC146" s="12">
        <f t="shared" si="50"/>
        <v>0</v>
      </c>
      <c r="BD146" s="12">
        <f t="shared" si="54"/>
        <v>108.1529193</v>
      </c>
    </row>
    <row r="147" ht="14.25" customHeight="1">
      <c r="A147" s="7">
        <v>36728.0</v>
      </c>
      <c r="B147" s="21" t="s">
        <v>90</v>
      </c>
      <c r="C147" s="8">
        <v>24.453636</v>
      </c>
      <c r="D147" s="33">
        <f t="shared" si="5"/>
        <v>0.01142893659</v>
      </c>
      <c r="E147" s="33">
        <f t="shared" si="7"/>
        <v>0.06146938563</v>
      </c>
      <c r="F147" s="33">
        <f t="shared" si="9"/>
        <v>0.04271013497</v>
      </c>
      <c r="G147" s="33">
        <f t="shared" si="11"/>
        <v>0.05514156816</v>
      </c>
      <c r="H147" s="33">
        <f t="shared" si="20"/>
        <v>1.164436949</v>
      </c>
      <c r="I147" s="45">
        <f t="shared" si="31"/>
        <v>0.5228396144</v>
      </c>
      <c r="J147" s="45">
        <f t="shared" si="43"/>
        <v>-0.06646110138</v>
      </c>
      <c r="K147" s="21" t="s">
        <v>91</v>
      </c>
      <c r="L147" s="8">
        <v>15.816941</v>
      </c>
      <c r="M147" s="33">
        <f t="shared" si="6"/>
        <v>0.005939753924</v>
      </c>
      <c r="N147" s="33">
        <f t="shared" si="8"/>
        <v>0.05612768342</v>
      </c>
      <c r="O147" s="33">
        <f t="shared" si="10"/>
        <v>0.03590409707</v>
      </c>
      <c r="P147" s="33">
        <f t="shared" si="12"/>
        <v>0.08435448275</v>
      </c>
      <c r="Q147" s="45">
        <f t="shared" si="21"/>
        <v>0.7794468271</v>
      </c>
      <c r="R147" s="45">
        <f t="shared" si="32"/>
        <v>0.08325755962</v>
      </c>
      <c r="S147" s="45">
        <f t="shared" si="44"/>
        <v>0.2652102421</v>
      </c>
      <c r="T147" s="33">
        <f t="shared" si="22"/>
        <v>0.3849901217</v>
      </c>
      <c r="U147" s="33">
        <f t="shared" si="33"/>
        <v>0.4395820548</v>
      </c>
      <c r="V147" s="33">
        <f t="shared" si="42"/>
        <v>-0.3316713435</v>
      </c>
      <c r="W147" s="44">
        <f t="shared" si="13"/>
        <v>0.02225553584</v>
      </c>
      <c r="X147" s="44">
        <f t="shared" si="14"/>
        <v>0.02049039451</v>
      </c>
      <c r="Y147" s="33">
        <f t="shared" si="15"/>
        <v>0.9206875385</v>
      </c>
      <c r="Z147" s="43">
        <v>1.0</v>
      </c>
      <c r="AA147" s="33">
        <f t="shared" si="16"/>
        <v>1.920687539</v>
      </c>
      <c r="AB147" s="33">
        <f t="shared" si="17"/>
        <v>0.4793531067</v>
      </c>
      <c r="AC147" s="33">
        <f t="shared" si="18"/>
        <v>0.5206468933</v>
      </c>
      <c r="AD147" s="33">
        <f t="shared" si="19"/>
        <v>0.006997489434</v>
      </c>
      <c r="AE147" s="34">
        <f t="shared" si="23"/>
        <v>0</v>
      </c>
      <c r="AF147" s="34">
        <f t="shared" si="24"/>
        <v>0</v>
      </c>
      <c r="AG147" s="34">
        <f t="shared" si="25"/>
        <v>0</v>
      </c>
      <c r="AH147" s="34">
        <f t="shared" si="26"/>
        <v>5</v>
      </c>
      <c r="AI147" s="34">
        <f t="shared" si="28"/>
        <v>0</v>
      </c>
      <c r="AJ147" s="34">
        <f t="shared" si="29"/>
        <v>-1</v>
      </c>
      <c r="AK147" s="34">
        <f t="shared" si="27"/>
        <v>-0.006997489434</v>
      </c>
      <c r="AL147" s="36">
        <f t="shared" si="34"/>
        <v>0</v>
      </c>
      <c r="AM147" s="36">
        <f t="shared" si="35"/>
        <v>0</v>
      </c>
      <c r="AN147" s="46">
        <f t="shared" si="36"/>
        <v>0</v>
      </c>
      <c r="AO147" s="36">
        <f t="shared" si="37"/>
        <v>0</v>
      </c>
      <c r="AP147" s="36">
        <f t="shared" si="39"/>
        <v>0</v>
      </c>
      <c r="AQ147" s="36">
        <f t="shared" si="40"/>
        <v>0</v>
      </c>
      <c r="AR147" s="36">
        <f t="shared" si="38"/>
        <v>0</v>
      </c>
      <c r="AS147" s="38">
        <f t="shared" si="45"/>
        <v>0</v>
      </c>
      <c r="AT147" s="38">
        <f t="shared" si="46"/>
        <v>0</v>
      </c>
      <c r="AU147" s="38">
        <f t="shared" si="47"/>
        <v>0</v>
      </c>
      <c r="AV147" s="38">
        <f t="shared" si="48"/>
        <v>0</v>
      </c>
      <c r="AW147" s="38">
        <f t="shared" si="51"/>
        <v>1</v>
      </c>
      <c r="AX147" s="38">
        <f t="shared" si="52"/>
        <v>0</v>
      </c>
      <c r="AY147" s="38">
        <f t="shared" si="49"/>
        <v>0</v>
      </c>
      <c r="AZ147" s="12">
        <f t="shared" si="30"/>
        <v>118.9595968</v>
      </c>
      <c r="BA147" s="12">
        <f t="shared" si="41"/>
        <v>108.0424521</v>
      </c>
      <c r="BB147" s="12">
        <f t="shared" si="53"/>
        <v>103.1970908</v>
      </c>
      <c r="BC147" s="12">
        <f t="shared" si="50"/>
        <v>-0.002332496478</v>
      </c>
      <c r="BD147" s="12">
        <f t="shared" si="54"/>
        <v>107.900653</v>
      </c>
    </row>
    <row r="148" ht="14.25" customHeight="1">
      <c r="A148" s="7">
        <v>36731.0</v>
      </c>
      <c r="B148" s="21" t="s">
        <v>90</v>
      </c>
      <c r="C148" s="8">
        <v>24.108244</v>
      </c>
      <c r="D148" s="33">
        <f t="shared" si="5"/>
        <v>-0.01412436171</v>
      </c>
      <c r="E148" s="33">
        <f t="shared" si="7"/>
        <v>0.0174925663</v>
      </c>
      <c r="F148" s="33">
        <f t="shared" si="9"/>
        <v>0.06564864981</v>
      </c>
      <c r="G148" s="33">
        <f t="shared" si="11"/>
        <v>0.03714702275</v>
      </c>
      <c r="H148" s="33">
        <f t="shared" si="20"/>
        <v>0.0769507046</v>
      </c>
      <c r="I148" s="45">
        <f t="shared" si="31"/>
        <v>1.124444107</v>
      </c>
      <c r="J148" s="45">
        <f t="shared" si="43"/>
        <v>-0.4268056457</v>
      </c>
      <c r="K148" s="21" t="s">
        <v>91</v>
      </c>
      <c r="L148" s="8">
        <v>15.398676</v>
      </c>
      <c r="M148" s="33">
        <f t="shared" si="6"/>
        <v>-0.02644411457</v>
      </c>
      <c r="N148" s="33">
        <f t="shared" si="8"/>
        <v>0.03324246951</v>
      </c>
      <c r="O148" s="33">
        <f t="shared" si="10"/>
        <v>0.02931569353</v>
      </c>
      <c r="P148" s="33">
        <f t="shared" si="12"/>
        <v>0.02375774267</v>
      </c>
      <c r="Q148" s="45">
        <f t="shared" si="21"/>
        <v>0.3197439615</v>
      </c>
      <c r="R148" s="45">
        <f t="shared" si="32"/>
        <v>-0.04817896942</v>
      </c>
      <c r="S148" s="45">
        <f t="shared" si="44"/>
        <v>-0.8066048785</v>
      </c>
      <c r="T148" s="33">
        <f t="shared" si="22"/>
        <v>-0.2427932569</v>
      </c>
      <c r="U148" s="33">
        <f t="shared" si="33"/>
        <v>1.172623077</v>
      </c>
      <c r="V148" s="33">
        <f t="shared" si="42"/>
        <v>0.3797992328</v>
      </c>
      <c r="W148" s="44">
        <f t="shared" si="13"/>
        <v>0.02257949312</v>
      </c>
      <c r="X148" s="44">
        <f t="shared" si="14"/>
        <v>0.02055635651</v>
      </c>
      <c r="Y148" s="33">
        <f t="shared" si="15"/>
        <v>0.9103993785</v>
      </c>
      <c r="Z148" s="43">
        <v>1.0</v>
      </c>
      <c r="AA148" s="33">
        <f t="shared" si="16"/>
        <v>1.910399378</v>
      </c>
      <c r="AB148" s="33">
        <f t="shared" si="17"/>
        <v>0.4765492434</v>
      </c>
      <c r="AC148" s="33">
        <f t="shared" si="18"/>
        <v>0.5234507566</v>
      </c>
      <c r="AD148" s="33">
        <f t="shared" si="19"/>
        <v>0.005462134434</v>
      </c>
      <c r="AE148" s="34">
        <f t="shared" si="23"/>
        <v>0</v>
      </c>
      <c r="AF148" s="34">
        <f t="shared" si="24"/>
        <v>0</v>
      </c>
      <c r="AG148" s="34">
        <f t="shared" si="25"/>
        <v>0</v>
      </c>
      <c r="AH148" s="34">
        <f t="shared" si="26"/>
        <v>0</v>
      </c>
      <c r="AI148" s="34">
        <f t="shared" si="28"/>
        <v>1</v>
      </c>
      <c r="AJ148" s="34">
        <f t="shared" si="29"/>
        <v>0</v>
      </c>
      <c r="AK148" s="34">
        <f t="shared" si="27"/>
        <v>0</v>
      </c>
      <c r="AL148" s="36">
        <f t="shared" si="34"/>
        <v>-1</v>
      </c>
      <c r="AM148" s="36">
        <f t="shared" si="35"/>
        <v>0</v>
      </c>
      <c r="AN148" s="46">
        <f t="shared" si="36"/>
        <v>0</v>
      </c>
      <c r="AO148" s="36">
        <f t="shared" si="37"/>
        <v>1</v>
      </c>
      <c r="AP148" s="36">
        <f t="shared" si="39"/>
        <v>0</v>
      </c>
      <c r="AQ148" s="36">
        <f t="shared" si="40"/>
        <v>-1</v>
      </c>
      <c r="AR148" s="36">
        <f t="shared" si="38"/>
        <v>-0.005462134434</v>
      </c>
      <c r="AS148" s="38">
        <f t="shared" si="45"/>
        <v>0</v>
      </c>
      <c r="AT148" s="38">
        <f t="shared" si="46"/>
        <v>0</v>
      </c>
      <c r="AU148" s="38">
        <f t="shared" si="47"/>
        <v>0</v>
      </c>
      <c r="AV148" s="38">
        <f t="shared" si="48"/>
        <v>0</v>
      </c>
      <c r="AW148" s="38">
        <f t="shared" si="51"/>
        <v>0</v>
      </c>
      <c r="AX148" s="38">
        <f t="shared" si="52"/>
        <v>0</v>
      </c>
      <c r="AY148" s="38">
        <f t="shared" si="49"/>
        <v>0</v>
      </c>
      <c r="AZ148" s="12">
        <f t="shared" si="30"/>
        <v>118.9595968</v>
      </c>
      <c r="BA148" s="12">
        <f t="shared" si="41"/>
        <v>107.4523097</v>
      </c>
      <c r="BB148" s="12">
        <f t="shared" si="53"/>
        <v>103.1970908</v>
      </c>
      <c r="BC148" s="12">
        <f t="shared" si="50"/>
        <v>-0.001820711478</v>
      </c>
      <c r="BD148" s="12">
        <f t="shared" si="54"/>
        <v>107.7041971</v>
      </c>
    </row>
    <row r="149" ht="14.25" customHeight="1">
      <c r="A149" s="7">
        <v>36732.0</v>
      </c>
      <c r="B149" s="21" t="s">
        <v>90</v>
      </c>
      <c r="C149" s="8">
        <v>24.384569</v>
      </c>
      <c r="D149" s="33">
        <f t="shared" si="5"/>
        <v>0.01146184683</v>
      </c>
      <c r="E149" s="33">
        <f t="shared" si="7"/>
        <v>0.0261629249</v>
      </c>
      <c r="F149" s="33">
        <f t="shared" si="9"/>
        <v>0.08615409888</v>
      </c>
      <c r="G149" s="33">
        <f t="shared" si="11"/>
        <v>0.0129129682</v>
      </c>
      <c r="H149" s="33">
        <f t="shared" si="20"/>
        <v>0.3101867642</v>
      </c>
      <c r="I149" s="45">
        <f t="shared" si="31"/>
        <v>1.632418157</v>
      </c>
      <c r="J149" s="45">
        <f t="shared" si="43"/>
        <v>-0.9461923799</v>
      </c>
      <c r="K149" s="21" t="s">
        <v>91</v>
      </c>
      <c r="L149" s="8">
        <v>15.398676</v>
      </c>
      <c r="M149" s="33">
        <f t="shared" si="6"/>
        <v>0</v>
      </c>
      <c r="N149" s="33">
        <f t="shared" si="8"/>
        <v>0.01825969349</v>
      </c>
      <c r="O149" s="33">
        <f t="shared" si="10"/>
        <v>0.05450506863</v>
      </c>
      <c r="P149" s="33">
        <f t="shared" si="12"/>
        <v>0.004237398395</v>
      </c>
      <c r="Q149" s="45">
        <f t="shared" si="21"/>
        <v>0.01283833365</v>
      </c>
      <c r="R149" s="45">
        <f t="shared" si="32"/>
        <v>0.4604998123</v>
      </c>
      <c r="S149" s="45">
        <f t="shared" si="44"/>
        <v>-1.150602237</v>
      </c>
      <c r="T149" s="33">
        <f t="shared" si="22"/>
        <v>0.2973484306</v>
      </c>
      <c r="U149" s="33">
        <f t="shared" si="33"/>
        <v>1.171918344</v>
      </c>
      <c r="V149" s="33">
        <f t="shared" si="42"/>
        <v>0.2044098573</v>
      </c>
      <c r="W149" s="44">
        <f t="shared" si="13"/>
        <v>0.02129649026</v>
      </c>
      <c r="X149" s="44">
        <f t="shared" si="14"/>
        <v>0.02011206815</v>
      </c>
      <c r="Y149" s="33">
        <f t="shared" si="15"/>
        <v>0.944384164</v>
      </c>
      <c r="Z149" s="43">
        <v>1.0</v>
      </c>
      <c r="AA149" s="33">
        <f t="shared" si="16"/>
        <v>1.944384164</v>
      </c>
      <c r="AB149" s="33">
        <f t="shared" si="17"/>
        <v>0.4856983417</v>
      </c>
      <c r="AC149" s="33">
        <f t="shared" si="18"/>
        <v>0.5143016583</v>
      </c>
      <c r="AD149" s="33">
        <f t="shared" si="19"/>
        <v>0.0003574253483</v>
      </c>
      <c r="AE149" s="34">
        <f t="shared" si="23"/>
        <v>0</v>
      </c>
      <c r="AF149" s="34">
        <f t="shared" si="24"/>
        <v>0</v>
      </c>
      <c r="AG149" s="34">
        <f t="shared" si="25"/>
        <v>0</v>
      </c>
      <c r="AH149" s="34">
        <f t="shared" si="26"/>
        <v>0</v>
      </c>
      <c r="AI149" s="34">
        <f t="shared" si="28"/>
        <v>0</v>
      </c>
      <c r="AJ149" s="34">
        <f t="shared" si="29"/>
        <v>0</v>
      </c>
      <c r="AK149" s="34">
        <f t="shared" si="27"/>
        <v>0</v>
      </c>
      <c r="AL149" s="36">
        <f t="shared" si="34"/>
        <v>-1</v>
      </c>
      <c r="AM149" s="36">
        <f t="shared" si="35"/>
        <v>0</v>
      </c>
      <c r="AN149" s="46">
        <f t="shared" si="36"/>
        <v>0</v>
      </c>
      <c r="AO149" s="36">
        <f t="shared" si="37"/>
        <v>2</v>
      </c>
      <c r="AP149" s="36">
        <f t="shared" si="39"/>
        <v>0</v>
      </c>
      <c r="AQ149" s="36">
        <f t="shared" si="40"/>
        <v>-1</v>
      </c>
      <c r="AR149" s="36">
        <f t="shared" si="38"/>
        <v>-0.0003574253483</v>
      </c>
      <c r="AS149" s="38">
        <f t="shared" si="45"/>
        <v>0</v>
      </c>
      <c r="AT149" s="38">
        <f t="shared" si="46"/>
        <v>0</v>
      </c>
      <c r="AU149" s="38">
        <f t="shared" si="47"/>
        <v>0</v>
      </c>
      <c r="AV149" s="38">
        <f t="shared" si="48"/>
        <v>0</v>
      </c>
      <c r="AW149" s="38">
        <f t="shared" si="51"/>
        <v>0</v>
      </c>
      <c r="AX149" s="38">
        <f t="shared" si="52"/>
        <v>0</v>
      </c>
      <c r="AY149" s="38">
        <f t="shared" si="49"/>
        <v>0</v>
      </c>
      <c r="AZ149" s="12">
        <f t="shared" si="30"/>
        <v>118.9595968</v>
      </c>
      <c r="BA149" s="12">
        <f t="shared" si="41"/>
        <v>107.4139035</v>
      </c>
      <c r="BB149" s="12">
        <f t="shared" si="53"/>
        <v>103.1970908</v>
      </c>
      <c r="BC149" s="12">
        <f t="shared" si="50"/>
        <v>-0.0001191417828</v>
      </c>
      <c r="BD149" s="12">
        <f t="shared" si="54"/>
        <v>107.691365</v>
      </c>
    </row>
    <row r="150" ht="14.25" customHeight="1">
      <c r="A150" s="7">
        <v>36733.0</v>
      </c>
      <c r="B150" s="21" t="s">
        <v>90</v>
      </c>
      <c r="C150" s="8">
        <v>24.211859</v>
      </c>
      <c r="D150" s="33">
        <f t="shared" si="5"/>
        <v>-0.007082757952</v>
      </c>
      <c r="E150" s="33">
        <f t="shared" si="7"/>
        <v>0.01008640478</v>
      </c>
      <c r="F150" s="33">
        <f t="shared" si="9"/>
        <v>0.1022008136</v>
      </c>
      <c r="G150" s="33">
        <f t="shared" si="11"/>
        <v>0.008632918259</v>
      </c>
      <c r="H150" s="33">
        <f t="shared" si="20"/>
        <v>-0.104719255</v>
      </c>
      <c r="I150" s="45">
        <f t="shared" si="31"/>
        <v>1.983591043</v>
      </c>
      <c r="J150" s="45">
        <f t="shared" si="43"/>
        <v>-1.03667186</v>
      </c>
      <c r="K150" s="21" t="s">
        <v>91</v>
      </c>
      <c r="L150" s="8">
        <v>15.284975</v>
      </c>
      <c r="M150" s="33">
        <f t="shared" si="6"/>
        <v>-0.007383816635</v>
      </c>
      <c r="N150" s="33">
        <f t="shared" si="8"/>
        <v>-0.02789268859</v>
      </c>
      <c r="O150" s="33">
        <f t="shared" si="10"/>
        <v>0.04788474332</v>
      </c>
      <c r="P150" s="33">
        <f t="shared" si="12"/>
        <v>0.01619850322</v>
      </c>
      <c r="Q150" s="45">
        <f t="shared" si="21"/>
        <v>-0.9153896116</v>
      </c>
      <c r="R150" s="45">
        <f t="shared" si="32"/>
        <v>0.3054978334</v>
      </c>
      <c r="S150" s="45">
        <f t="shared" si="44"/>
        <v>-0.9604737401</v>
      </c>
      <c r="T150" s="33">
        <f t="shared" si="22"/>
        <v>0.8106703566</v>
      </c>
      <c r="U150" s="33">
        <f t="shared" si="33"/>
        <v>1.67809321</v>
      </c>
      <c r="V150" s="33">
        <f t="shared" si="42"/>
        <v>-0.07619812036</v>
      </c>
      <c r="W150" s="44">
        <f t="shared" si="13"/>
        <v>0.02135605322</v>
      </c>
      <c r="X150" s="44">
        <f t="shared" si="14"/>
        <v>0.01968186522</v>
      </c>
      <c r="Y150" s="33">
        <f t="shared" si="15"/>
        <v>0.9216059267</v>
      </c>
      <c r="Z150" s="43">
        <v>1.0</v>
      </c>
      <c r="AA150" s="33">
        <f t="shared" si="16"/>
        <v>1.921605927</v>
      </c>
      <c r="AB150" s="33">
        <f t="shared" si="17"/>
        <v>0.4796019381</v>
      </c>
      <c r="AC150" s="33">
        <f t="shared" si="18"/>
        <v>0.5203980619</v>
      </c>
      <c r="AD150" s="33">
        <f t="shared" si="19"/>
        <v>-0.008905432054</v>
      </c>
      <c r="AE150" s="34">
        <f t="shared" si="23"/>
        <v>0</v>
      </c>
      <c r="AF150" s="34">
        <f t="shared" si="24"/>
        <v>0</v>
      </c>
      <c r="AG150" s="34">
        <f t="shared" si="25"/>
        <v>0</v>
      </c>
      <c r="AH150" s="34">
        <f t="shared" si="26"/>
        <v>0</v>
      </c>
      <c r="AI150" s="34">
        <f t="shared" si="28"/>
        <v>0</v>
      </c>
      <c r="AJ150" s="34">
        <f t="shared" si="29"/>
        <v>0</v>
      </c>
      <c r="AK150" s="34">
        <f t="shared" si="27"/>
        <v>0</v>
      </c>
      <c r="AL150" s="36">
        <f t="shared" si="34"/>
        <v>-1</v>
      </c>
      <c r="AM150" s="36">
        <f t="shared" si="35"/>
        <v>0</v>
      </c>
      <c r="AN150" s="46">
        <f t="shared" si="36"/>
        <v>0</v>
      </c>
      <c r="AO150" s="36">
        <f t="shared" si="37"/>
        <v>3</v>
      </c>
      <c r="AP150" s="36">
        <f t="shared" si="39"/>
        <v>0</v>
      </c>
      <c r="AQ150" s="36">
        <f t="shared" si="40"/>
        <v>-1</v>
      </c>
      <c r="AR150" s="36">
        <f t="shared" si="38"/>
        <v>0.008905432054</v>
      </c>
      <c r="AS150" s="38">
        <f t="shared" si="45"/>
        <v>0</v>
      </c>
      <c r="AT150" s="38">
        <f t="shared" si="46"/>
        <v>0</v>
      </c>
      <c r="AU150" s="38">
        <f t="shared" si="47"/>
        <v>0</v>
      </c>
      <c r="AV150" s="38">
        <f t="shared" si="48"/>
        <v>0</v>
      </c>
      <c r="AW150" s="38">
        <f t="shared" si="51"/>
        <v>0</v>
      </c>
      <c r="AX150" s="38">
        <f t="shared" si="52"/>
        <v>0</v>
      </c>
      <c r="AY150" s="38">
        <f t="shared" si="49"/>
        <v>0</v>
      </c>
      <c r="AZ150" s="12">
        <f t="shared" si="30"/>
        <v>118.9595968</v>
      </c>
      <c r="BA150" s="12">
        <f t="shared" si="41"/>
        <v>108.3704708</v>
      </c>
      <c r="BB150" s="12">
        <f t="shared" si="53"/>
        <v>103.1970908</v>
      </c>
      <c r="BC150" s="12">
        <f t="shared" si="50"/>
        <v>0.002968477351</v>
      </c>
      <c r="BD150" s="12">
        <f t="shared" si="54"/>
        <v>108.0110444</v>
      </c>
    </row>
    <row r="151" ht="14.25" customHeight="1">
      <c r="A151" s="7">
        <v>36734.0</v>
      </c>
      <c r="B151" s="21" t="s">
        <v>90</v>
      </c>
      <c r="C151" s="8">
        <v>24.488171</v>
      </c>
      <c r="D151" s="33">
        <f t="shared" si="5"/>
        <v>0.01141225876</v>
      </c>
      <c r="E151" s="33">
        <f t="shared" si="7"/>
        <v>0.01285734169</v>
      </c>
      <c r="F151" s="33">
        <f t="shared" si="9"/>
        <v>0.09752332915</v>
      </c>
      <c r="G151" s="33">
        <f t="shared" si="11"/>
        <v>0.02087837616</v>
      </c>
      <c r="H151" s="33">
        <f t="shared" si="20"/>
        <v>-0.04997736878</v>
      </c>
      <c r="I151" s="45">
        <f t="shared" si="31"/>
        <v>1.768614619</v>
      </c>
      <c r="J151" s="45">
        <f t="shared" si="43"/>
        <v>-0.7363671525</v>
      </c>
      <c r="K151" s="21" t="s">
        <v>91</v>
      </c>
      <c r="L151" s="8">
        <v>15.707304</v>
      </c>
      <c r="M151" s="33">
        <f t="shared" si="6"/>
        <v>0.02763033633</v>
      </c>
      <c r="N151" s="33">
        <f t="shared" si="8"/>
        <v>-0.00103303663</v>
      </c>
      <c r="O151" s="33">
        <f t="shared" si="10"/>
        <v>0.04314964395</v>
      </c>
      <c r="P151" s="33">
        <f t="shared" si="12"/>
        <v>0.006505344846</v>
      </c>
      <c r="Q151" s="45">
        <f t="shared" si="21"/>
        <v>-0.4074054389</v>
      </c>
      <c r="R151" s="45">
        <f t="shared" si="32"/>
        <v>0.186885249</v>
      </c>
      <c r="S151" s="45">
        <f t="shared" si="44"/>
        <v>-1.15786824</v>
      </c>
      <c r="T151" s="33">
        <f t="shared" si="22"/>
        <v>0.3574280701</v>
      </c>
      <c r="U151" s="33">
        <f t="shared" si="33"/>
        <v>1.58172937</v>
      </c>
      <c r="V151" s="33">
        <f t="shared" si="42"/>
        <v>0.4215010876</v>
      </c>
      <c r="W151" s="44">
        <f t="shared" si="13"/>
        <v>0.02148709388</v>
      </c>
      <c r="X151" s="44">
        <f t="shared" si="14"/>
        <v>0.01882038954</v>
      </c>
      <c r="Y151" s="33">
        <f t="shared" si="15"/>
        <v>0.8758927402</v>
      </c>
      <c r="Z151" s="43">
        <v>1.0</v>
      </c>
      <c r="AA151" s="33">
        <f t="shared" si="16"/>
        <v>1.87589274</v>
      </c>
      <c r="AB151" s="33">
        <f t="shared" si="17"/>
        <v>0.4669204808</v>
      </c>
      <c r="AC151" s="33">
        <f t="shared" si="18"/>
        <v>0.5330795192</v>
      </c>
      <c r="AD151" s="33">
        <f t="shared" si="19"/>
        <v>-0.01523572331</v>
      </c>
      <c r="AE151" s="34">
        <f t="shared" si="23"/>
        <v>0</v>
      </c>
      <c r="AF151" s="34">
        <f t="shared" si="24"/>
        <v>0</v>
      </c>
      <c r="AG151" s="34">
        <f t="shared" si="25"/>
        <v>0</v>
      </c>
      <c r="AH151" s="34">
        <f t="shared" si="26"/>
        <v>0</v>
      </c>
      <c r="AI151" s="34">
        <f t="shared" si="28"/>
        <v>0</v>
      </c>
      <c r="AJ151" s="34">
        <f t="shared" si="29"/>
        <v>0</v>
      </c>
      <c r="AK151" s="34">
        <f t="shared" si="27"/>
        <v>0</v>
      </c>
      <c r="AL151" s="36">
        <f t="shared" si="34"/>
        <v>-1</v>
      </c>
      <c r="AM151" s="36">
        <f t="shared" si="35"/>
        <v>0</v>
      </c>
      <c r="AN151" s="46">
        <f t="shared" si="36"/>
        <v>0</v>
      </c>
      <c r="AO151" s="36">
        <f t="shared" si="37"/>
        <v>4</v>
      </c>
      <c r="AP151" s="36">
        <f t="shared" si="39"/>
        <v>0</v>
      </c>
      <c r="AQ151" s="36">
        <f t="shared" si="40"/>
        <v>-1</v>
      </c>
      <c r="AR151" s="36">
        <f t="shared" si="38"/>
        <v>0.01523572331</v>
      </c>
      <c r="AS151" s="38">
        <f t="shared" si="45"/>
        <v>0</v>
      </c>
      <c r="AT151" s="38">
        <f t="shared" si="46"/>
        <v>0</v>
      </c>
      <c r="AU151" s="38">
        <f t="shared" si="47"/>
        <v>0</v>
      </c>
      <c r="AV151" s="38">
        <f t="shared" si="48"/>
        <v>0</v>
      </c>
      <c r="AW151" s="38">
        <f t="shared" si="51"/>
        <v>0</v>
      </c>
      <c r="AX151" s="38">
        <f t="shared" si="52"/>
        <v>0</v>
      </c>
      <c r="AY151" s="38">
        <f t="shared" si="49"/>
        <v>0</v>
      </c>
      <c r="AZ151" s="12">
        <f t="shared" si="30"/>
        <v>118.9595968</v>
      </c>
      <c r="BA151" s="12">
        <f t="shared" si="41"/>
        <v>110.0215733</v>
      </c>
      <c r="BB151" s="12">
        <f t="shared" si="53"/>
        <v>103.1970908</v>
      </c>
      <c r="BC151" s="12">
        <f t="shared" si="50"/>
        <v>0.005078574435</v>
      </c>
      <c r="BD151" s="12">
        <f t="shared" si="54"/>
        <v>108.5595865</v>
      </c>
    </row>
    <row r="152" ht="14.25" customHeight="1">
      <c r="A152" s="7">
        <v>36735.0</v>
      </c>
      <c r="B152" s="21" t="s">
        <v>90</v>
      </c>
      <c r="C152" s="8">
        <v>24.729952</v>
      </c>
      <c r="D152" s="33">
        <f t="shared" si="5"/>
        <v>0.009873379274</v>
      </c>
      <c r="E152" s="33">
        <f t="shared" si="7"/>
        <v>0.01129958751</v>
      </c>
      <c r="F152" s="33">
        <f t="shared" si="9"/>
        <v>0.07346355185</v>
      </c>
      <c r="G152" s="33">
        <f t="shared" si="11"/>
        <v>0.04678370321</v>
      </c>
      <c r="H152" s="33">
        <f t="shared" si="20"/>
        <v>-0.09372567691</v>
      </c>
      <c r="I152" s="45">
        <f t="shared" si="31"/>
        <v>1.102735557</v>
      </c>
      <c r="J152" s="45">
        <f t="shared" si="43"/>
        <v>-0.1540874439</v>
      </c>
      <c r="K152" s="21" t="s">
        <v>91</v>
      </c>
      <c r="L152" s="8">
        <v>16.292065</v>
      </c>
      <c r="M152" s="33">
        <f t="shared" si="6"/>
        <v>0.03722860397</v>
      </c>
      <c r="N152" s="33">
        <f t="shared" si="8"/>
        <v>0.03003893104</v>
      </c>
      <c r="O152" s="33">
        <f t="shared" si="10"/>
        <v>0.08785263008</v>
      </c>
      <c r="P152" s="33">
        <f t="shared" si="12"/>
        <v>0.06137542423</v>
      </c>
      <c r="Q152" s="45">
        <f t="shared" si="21"/>
        <v>0.1941373335</v>
      </c>
      <c r="R152" s="45">
        <f t="shared" si="32"/>
        <v>1.117051725</v>
      </c>
      <c r="S152" s="45">
        <f t="shared" si="44"/>
        <v>-0.186280427</v>
      </c>
      <c r="T152" s="33">
        <f t="shared" si="22"/>
        <v>-0.2878630104</v>
      </c>
      <c r="U152" s="33">
        <f t="shared" si="33"/>
        <v>-0.01431616816</v>
      </c>
      <c r="V152" s="33">
        <f t="shared" si="42"/>
        <v>0.03219298304</v>
      </c>
      <c r="W152" s="44">
        <f t="shared" si="13"/>
        <v>0.02120978672</v>
      </c>
      <c r="X152" s="44">
        <f t="shared" si="14"/>
        <v>0.02006656314</v>
      </c>
      <c r="Y152" s="33">
        <f t="shared" si="15"/>
        <v>0.9460992423</v>
      </c>
      <c r="Z152" s="43">
        <v>1.0</v>
      </c>
      <c r="AA152" s="33">
        <f t="shared" si="16"/>
        <v>1.946099242</v>
      </c>
      <c r="AB152" s="33">
        <f t="shared" si="17"/>
        <v>0.4861515907</v>
      </c>
      <c r="AC152" s="33">
        <f t="shared" si="18"/>
        <v>0.5138484093</v>
      </c>
      <c r="AD152" s="33">
        <f t="shared" si="19"/>
        <v>0.02281386036</v>
      </c>
      <c r="AE152" s="34">
        <f t="shared" si="23"/>
        <v>0</v>
      </c>
      <c r="AF152" s="34">
        <f t="shared" si="24"/>
        <v>0</v>
      </c>
      <c r="AG152" s="34">
        <f t="shared" si="25"/>
        <v>0</v>
      </c>
      <c r="AH152" s="34">
        <f t="shared" si="26"/>
        <v>0</v>
      </c>
      <c r="AI152" s="34">
        <f t="shared" si="28"/>
        <v>0</v>
      </c>
      <c r="AJ152" s="34">
        <f t="shared" si="29"/>
        <v>0</v>
      </c>
      <c r="AK152" s="34">
        <f t="shared" si="27"/>
        <v>0</v>
      </c>
      <c r="AL152" s="36">
        <f t="shared" si="34"/>
        <v>0</v>
      </c>
      <c r="AM152" s="36">
        <f t="shared" si="35"/>
        <v>0</v>
      </c>
      <c r="AN152" s="46">
        <f t="shared" si="36"/>
        <v>0</v>
      </c>
      <c r="AO152" s="36">
        <f t="shared" si="37"/>
        <v>5</v>
      </c>
      <c r="AP152" s="36">
        <f t="shared" si="39"/>
        <v>0</v>
      </c>
      <c r="AQ152" s="36">
        <f t="shared" si="40"/>
        <v>-1</v>
      </c>
      <c r="AR152" s="36">
        <f t="shared" si="38"/>
        <v>-0.02281386036</v>
      </c>
      <c r="AS152" s="38">
        <f t="shared" si="45"/>
        <v>0</v>
      </c>
      <c r="AT152" s="38">
        <f t="shared" si="46"/>
        <v>0</v>
      </c>
      <c r="AU152" s="38">
        <f t="shared" si="47"/>
        <v>0</v>
      </c>
      <c r="AV152" s="38">
        <f t="shared" si="48"/>
        <v>0</v>
      </c>
      <c r="AW152" s="38">
        <f t="shared" si="51"/>
        <v>0</v>
      </c>
      <c r="AX152" s="38">
        <f t="shared" si="52"/>
        <v>0</v>
      </c>
      <c r="AY152" s="38">
        <f t="shared" si="49"/>
        <v>0</v>
      </c>
      <c r="AZ152" s="12">
        <f t="shared" si="30"/>
        <v>118.9595968</v>
      </c>
      <c r="BA152" s="12">
        <f t="shared" si="41"/>
        <v>107.5115565</v>
      </c>
      <c r="BB152" s="12">
        <f t="shared" si="53"/>
        <v>103.1970908</v>
      </c>
      <c r="BC152" s="12">
        <f t="shared" si="50"/>
        <v>-0.007604620119</v>
      </c>
      <c r="BD152" s="12">
        <f t="shared" si="54"/>
        <v>107.7340321</v>
      </c>
    </row>
    <row r="153" ht="14.25" customHeight="1">
      <c r="A153" s="7">
        <v>36738.0</v>
      </c>
      <c r="B153" s="21" t="s">
        <v>90</v>
      </c>
      <c r="C153" s="8">
        <v>25.317114</v>
      </c>
      <c r="D153" s="33">
        <f t="shared" si="5"/>
        <v>0.02374294944</v>
      </c>
      <c r="E153" s="33">
        <f t="shared" si="7"/>
        <v>0.05014342812</v>
      </c>
      <c r="F153" s="33">
        <f t="shared" si="9"/>
        <v>0.06851313165</v>
      </c>
      <c r="G153" s="33">
        <f t="shared" si="11"/>
        <v>0.03094259459</v>
      </c>
      <c r="H153" s="33">
        <f t="shared" si="20"/>
        <v>0.8745542006</v>
      </c>
      <c r="I153" s="45">
        <f t="shared" si="31"/>
        <v>0.9610110355</v>
      </c>
      <c r="J153" s="45">
        <f t="shared" si="43"/>
        <v>-0.5115905937</v>
      </c>
      <c r="K153" s="21" t="s">
        <v>91</v>
      </c>
      <c r="L153" s="8">
        <v>15.934701</v>
      </c>
      <c r="M153" s="33">
        <f t="shared" si="6"/>
        <v>-0.02193484988</v>
      </c>
      <c r="N153" s="33">
        <f t="shared" si="8"/>
        <v>0.03480981092</v>
      </c>
      <c r="O153" s="33">
        <f t="shared" si="10"/>
        <v>0.06920944451</v>
      </c>
      <c r="P153" s="33">
        <f t="shared" si="12"/>
        <v>0.06746441395</v>
      </c>
      <c r="Q153" s="45">
        <f t="shared" si="21"/>
        <v>0.2778438669</v>
      </c>
      <c r="R153" s="45">
        <f t="shared" si="32"/>
        <v>0.6825182157</v>
      </c>
      <c r="S153" s="45">
        <f t="shared" si="44"/>
        <v>-0.1218035029</v>
      </c>
      <c r="T153" s="33">
        <f t="shared" si="22"/>
        <v>0.5967103337</v>
      </c>
      <c r="U153" s="33">
        <f t="shared" si="33"/>
        <v>0.2784928198</v>
      </c>
      <c r="V153" s="33">
        <f t="shared" si="42"/>
        <v>-0.3897870909</v>
      </c>
      <c r="W153" s="44">
        <f t="shared" si="13"/>
        <v>0.02002524032</v>
      </c>
      <c r="X153" s="44">
        <f t="shared" si="14"/>
        <v>0.01965202164</v>
      </c>
      <c r="Y153" s="33">
        <f t="shared" si="15"/>
        <v>0.9813625867</v>
      </c>
      <c r="Z153" s="43">
        <v>1.0</v>
      </c>
      <c r="AA153" s="33">
        <f t="shared" si="16"/>
        <v>1.981362587</v>
      </c>
      <c r="AB153" s="33">
        <f t="shared" si="17"/>
        <v>0.4952968191</v>
      </c>
      <c r="AC153" s="33">
        <f t="shared" si="18"/>
        <v>0.5047031809</v>
      </c>
      <c r="AD153" s="33">
        <f t="shared" si="19"/>
        <v>-0.0132154754</v>
      </c>
      <c r="AE153" s="34">
        <f t="shared" si="23"/>
        <v>0</v>
      </c>
      <c r="AF153" s="34">
        <f t="shared" si="24"/>
        <v>0</v>
      </c>
      <c r="AG153" s="34">
        <f t="shared" si="25"/>
        <v>0</v>
      </c>
      <c r="AH153" s="34">
        <f t="shared" si="26"/>
        <v>0</v>
      </c>
      <c r="AI153" s="34">
        <f t="shared" si="28"/>
        <v>0</v>
      </c>
      <c r="AJ153" s="34">
        <f t="shared" si="29"/>
        <v>0</v>
      </c>
      <c r="AK153" s="34">
        <f t="shared" si="27"/>
        <v>0</v>
      </c>
      <c r="AL153" s="36">
        <f t="shared" si="34"/>
        <v>0</v>
      </c>
      <c r="AM153" s="36">
        <f t="shared" si="35"/>
        <v>0</v>
      </c>
      <c r="AN153" s="46">
        <f t="shared" si="36"/>
        <v>0</v>
      </c>
      <c r="AO153" s="36">
        <f t="shared" si="37"/>
        <v>0</v>
      </c>
      <c r="AP153" s="36">
        <f t="shared" si="39"/>
        <v>1</v>
      </c>
      <c r="AQ153" s="36">
        <f t="shared" si="40"/>
        <v>0</v>
      </c>
      <c r="AR153" s="36">
        <f t="shared" si="38"/>
        <v>0</v>
      </c>
      <c r="AS153" s="38">
        <f t="shared" si="45"/>
        <v>0</v>
      </c>
      <c r="AT153" s="38">
        <f t="shared" si="46"/>
        <v>0</v>
      </c>
      <c r="AU153" s="38">
        <f t="shared" si="47"/>
        <v>0</v>
      </c>
      <c r="AV153" s="38">
        <f t="shared" si="48"/>
        <v>0</v>
      </c>
      <c r="AW153" s="38">
        <f t="shared" si="51"/>
        <v>0</v>
      </c>
      <c r="AX153" s="38">
        <f t="shared" si="52"/>
        <v>0</v>
      </c>
      <c r="AY153" s="38">
        <f t="shared" si="49"/>
        <v>0</v>
      </c>
      <c r="AZ153" s="12">
        <f t="shared" si="30"/>
        <v>118.9595968</v>
      </c>
      <c r="BA153" s="12">
        <f t="shared" si="41"/>
        <v>107.5115565</v>
      </c>
      <c r="BB153" s="12">
        <f t="shared" si="53"/>
        <v>103.1970908</v>
      </c>
      <c r="BC153" s="12">
        <f t="shared" si="50"/>
        <v>0</v>
      </c>
      <c r="BD153" s="12">
        <f t="shared" si="54"/>
        <v>107.7340321</v>
      </c>
    </row>
    <row r="154" ht="14.25" customHeight="1">
      <c r="A154" s="7">
        <v>36739.0</v>
      </c>
      <c r="B154" s="21" t="s">
        <v>90</v>
      </c>
      <c r="C154" s="8">
        <v>25.351654</v>
      </c>
      <c r="D154" s="33">
        <f t="shared" si="5"/>
        <v>0.001364294524</v>
      </c>
      <c r="E154" s="33">
        <f t="shared" si="7"/>
        <v>0.03965971267</v>
      </c>
      <c r="F154" s="33">
        <f t="shared" si="9"/>
        <v>0.06686025165</v>
      </c>
      <c r="G154" s="33">
        <f t="shared" si="11"/>
        <v>0.06686025165</v>
      </c>
      <c r="H154" s="33">
        <f t="shared" si="20"/>
        <v>0.5823324449</v>
      </c>
      <c r="I154" s="45">
        <f t="shared" si="31"/>
        <v>0.9021855887</v>
      </c>
      <c r="J154" s="45">
        <f t="shared" si="43"/>
        <v>0.275899677</v>
      </c>
      <c r="K154" s="21" t="s">
        <v>91</v>
      </c>
      <c r="L154" s="8">
        <v>16.37328</v>
      </c>
      <c r="M154" s="33">
        <f t="shared" si="6"/>
        <v>0.02752351613</v>
      </c>
      <c r="N154" s="33">
        <f t="shared" si="8"/>
        <v>0.06329141544</v>
      </c>
      <c r="O154" s="33">
        <f t="shared" si="10"/>
        <v>0.08270679078</v>
      </c>
      <c r="P154" s="33">
        <f t="shared" si="12"/>
        <v>0.08270679078</v>
      </c>
      <c r="Q154" s="45">
        <f t="shared" si="21"/>
        <v>0.8629237078</v>
      </c>
      <c r="R154" s="45">
        <f t="shared" si="32"/>
        <v>0.9470465203</v>
      </c>
      <c r="S154" s="45">
        <f t="shared" si="44"/>
        <v>0.1730678174</v>
      </c>
      <c r="T154" s="33">
        <f t="shared" si="22"/>
        <v>-0.2805912629</v>
      </c>
      <c r="U154" s="33">
        <f t="shared" si="33"/>
        <v>-0.04486093165</v>
      </c>
      <c r="V154" s="33">
        <f t="shared" si="42"/>
        <v>0.1028318597</v>
      </c>
      <c r="W154" s="44">
        <f t="shared" si="13"/>
        <v>0.01835624664</v>
      </c>
      <c r="X154" s="44">
        <f t="shared" si="14"/>
        <v>0.02028033112</v>
      </c>
      <c r="Y154" s="33">
        <f t="shared" si="15"/>
        <v>1.104819058</v>
      </c>
      <c r="Z154" s="43">
        <v>1.0</v>
      </c>
      <c r="AA154" s="33">
        <f t="shared" si="16"/>
        <v>2.104819058</v>
      </c>
      <c r="AB154" s="33">
        <f t="shared" si="17"/>
        <v>0.5248997788</v>
      </c>
      <c r="AC154" s="33">
        <f t="shared" si="18"/>
        <v>0.4751002212</v>
      </c>
      <c r="AD154" s="33">
        <f t="shared" si="19"/>
        <v>-0.002389128857</v>
      </c>
      <c r="AE154" s="34">
        <f t="shared" si="23"/>
        <v>0</v>
      </c>
      <c r="AF154" s="34">
        <f t="shared" si="24"/>
        <v>0</v>
      </c>
      <c r="AG154" s="34">
        <f t="shared" si="25"/>
        <v>0</v>
      </c>
      <c r="AH154" s="34">
        <f t="shared" si="26"/>
        <v>0</v>
      </c>
      <c r="AI154" s="34">
        <f t="shared" si="28"/>
        <v>0</v>
      </c>
      <c r="AJ154" s="34">
        <f t="shared" si="29"/>
        <v>0</v>
      </c>
      <c r="AK154" s="34">
        <f t="shared" si="27"/>
        <v>0</v>
      </c>
      <c r="AL154" s="36">
        <f t="shared" si="34"/>
        <v>0</v>
      </c>
      <c r="AM154" s="36">
        <f t="shared" si="35"/>
        <v>0</v>
      </c>
      <c r="AN154" s="46">
        <f t="shared" si="36"/>
        <v>0</v>
      </c>
      <c r="AO154" s="36">
        <f t="shared" si="37"/>
        <v>0</v>
      </c>
      <c r="AP154" s="36">
        <f t="shared" si="39"/>
        <v>0</v>
      </c>
      <c r="AQ154" s="36">
        <f t="shared" si="40"/>
        <v>0</v>
      </c>
      <c r="AR154" s="36">
        <f t="shared" si="38"/>
        <v>0</v>
      </c>
      <c r="AS154" s="38">
        <f t="shared" si="45"/>
        <v>0</v>
      </c>
      <c r="AT154" s="38">
        <f t="shared" si="46"/>
        <v>0</v>
      </c>
      <c r="AU154" s="38">
        <f t="shared" si="47"/>
        <v>0</v>
      </c>
      <c r="AV154" s="38">
        <f t="shared" si="48"/>
        <v>0</v>
      </c>
      <c r="AW154" s="38">
        <f t="shared" si="51"/>
        <v>0</v>
      </c>
      <c r="AX154" s="38">
        <f t="shared" si="52"/>
        <v>0</v>
      </c>
      <c r="AY154" s="38">
        <f t="shared" si="49"/>
        <v>0</v>
      </c>
      <c r="AZ154" s="12">
        <f t="shared" si="30"/>
        <v>118.9595968</v>
      </c>
      <c r="BA154" s="12">
        <f t="shared" si="41"/>
        <v>107.5115565</v>
      </c>
      <c r="BB154" s="12">
        <f t="shared" si="53"/>
        <v>103.1970908</v>
      </c>
      <c r="BC154" s="12">
        <f t="shared" si="50"/>
        <v>0</v>
      </c>
      <c r="BD154" s="12">
        <f t="shared" si="54"/>
        <v>107.7340321</v>
      </c>
    </row>
    <row r="155" ht="14.25" customHeight="1">
      <c r="A155" s="7">
        <v>36740.0</v>
      </c>
      <c r="B155" s="21" t="s">
        <v>90</v>
      </c>
      <c r="C155" s="8">
        <v>25.213497</v>
      </c>
      <c r="D155" s="33">
        <f t="shared" si="5"/>
        <v>-0.005449624707</v>
      </c>
      <c r="E155" s="33">
        <f t="shared" si="7"/>
        <v>0.04136972712</v>
      </c>
      <c r="F155" s="33">
        <f t="shared" si="9"/>
        <v>0.05187340371</v>
      </c>
      <c r="G155" s="33">
        <f t="shared" si="11"/>
        <v>0.05187340371</v>
      </c>
      <c r="H155" s="33">
        <f t="shared" si="20"/>
        <v>0.6163145501</v>
      </c>
      <c r="I155" s="45">
        <f t="shared" si="31"/>
        <v>0.5137390773</v>
      </c>
      <c r="J155" s="45">
        <f t="shared" si="43"/>
        <v>-0.07851627605</v>
      </c>
      <c r="K155" s="21" t="s">
        <v>91</v>
      </c>
      <c r="L155" s="8">
        <v>16.357035</v>
      </c>
      <c r="M155" s="33">
        <f t="shared" si="6"/>
        <v>-0.0009921652839</v>
      </c>
      <c r="N155" s="33">
        <f t="shared" si="8"/>
        <v>0.07013815855</v>
      </c>
      <c r="O155" s="33">
        <f t="shared" si="10"/>
        <v>0.04028912815</v>
      </c>
      <c r="P155" s="33">
        <f t="shared" si="12"/>
        <v>0.0712766503</v>
      </c>
      <c r="Q155" s="45">
        <f t="shared" si="21"/>
        <v>0.9791434925</v>
      </c>
      <c r="R155" s="45">
        <f t="shared" si="32"/>
        <v>-0.01055441594</v>
      </c>
      <c r="S155" s="45">
        <f t="shared" si="44"/>
        <v>-0.08072161471</v>
      </c>
      <c r="T155" s="33">
        <f t="shared" si="22"/>
        <v>-0.3628289424</v>
      </c>
      <c r="U155" s="33">
        <f t="shared" si="33"/>
        <v>0.5242934932</v>
      </c>
      <c r="V155" s="33">
        <f t="shared" si="42"/>
        <v>0.002205338662</v>
      </c>
      <c r="W155" s="44">
        <f t="shared" si="13"/>
        <v>0.01841354034</v>
      </c>
      <c r="X155" s="44">
        <f t="shared" si="14"/>
        <v>0.02026846511</v>
      </c>
      <c r="Y155" s="33">
        <f t="shared" si="15"/>
        <v>1.100736998</v>
      </c>
      <c r="Z155" s="43">
        <v>1.0</v>
      </c>
      <c r="AA155" s="33">
        <f t="shared" si="16"/>
        <v>2.100736998</v>
      </c>
      <c r="AB155" s="33">
        <f t="shared" si="17"/>
        <v>0.5239765848</v>
      </c>
      <c r="AC155" s="33">
        <f t="shared" si="18"/>
        <v>0.4760234152</v>
      </c>
      <c r="AD155" s="33">
        <f t="shared" si="19"/>
        <v>-0.006214882839</v>
      </c>
      <c r="AE155" s="34">
        <f t="shared" si="23"/>
        <v>0</v>
      </c>
      <c r="AF155" s="34">
        <f t="shared" si="24"/>
        <v>0</v>
      </c>
      <c r="AG155" s="34">
        <f t="shared" si="25"/>
        <v>0</v>
      </c>
      <c r="AH155" s="34">
        <f t="shared" si="26"/>
        <v>0</v>
      </c>
      <c r="AI155" s="34">
        <f t="shared" si="28"/>
        <v>0</v>
      </c>
      <c r="AJ155" s="34">
        <f t="shared" si="29"/>
        <v>0</v>
      </c>
      <c r="AK155" s="34">
        <f t="shared" si="27"/>
        <v>0</v>
      </c>
      <c r="AL155" s="36">
        <f t="shared" si="34"/>
        <v>0</v>
      </c>
      <c r="AM155" s="36">
        <f t="shared" si="35"/>
        <v>0</v>
      </c>
      <c r="AN155" s="46">
        <f t="shared" si="36"/>
        <v>0</v>
      </c>
      <c r="AO155" s="36">
        <f t="shared" si="37"/>
        <v>0</v>
      </c>
      <c r="AP155" s="36">
        <f t="shared" si="39"/>
        <v>0</v>
      </c>
      <c r="AQ155" s="36">
        <f t="shared" si="40"/>
        <v>0</v>
      </c>
      <c r="AR155" s="36">
        <f t="shared" si="38"/>
        <v>0</v>
      </c>
      <c r="AS155" s="38">
        <f t="shared" si="45"/>
        <v>0</v>
      </c>
      <c r="AT155" s="38">
        <f t="shared" si="46"/>
        <v>0</v>
      </c>
      <c r="AU155" s="38">
        <f t="shared" si="47"/>
        <v>0</v>
      </c>
      <c r="AV155" s="38">
        <f t="shared" si="48"/>
        <v>0</v>
      </c>
      <c r="AW155" s="38">
        <f t="shared" si="51"/>
        <v>0</v>
      </c>
      <c r="AX155" s="38">
        <f t="shared" si="52"/>
        <v>0</v>
      </c>
      <c r="AY155" s="38">
        <f t="shared" si="49"/>
        <v>0</v>
      </c>
      <c r="AZ155" s="12">
        <f t="shared" si="30"/>
        <v>118.9595968</v>
      </c>
      <c r="BA155" s="12">
        <f t="shared" si="41"/>
        <v>107.5115565</v>
      </c>
      <c r="BB155" s="12">
        <f t="shared" si="53"/>
        <v>103.1970908</v>
      </c>
      <c r="BC155" s="12">
        <f t="shared" si="50"/>
        <v>0</v>
      </c>
      <c r="BD155" s="12">
        <f t="shared" si="54"/>
        <v>107.7340321</v>
      </c>
    </row>
    <row r="156" ht="14.25" customHeight="1">
      <c r="A156" s="7">
        <v>36741.0</v>
      </c>
      <c r="B156" s="21" t="s">
        <v>90</v>
      </c>
      <c r="C156" s="8">
        <v>24.937189</v>
      </c>
      <c r="D156" s="33">
        <f t="shared" si="5"/>
        <v>-0.01095873373</v>
      </c>
      <c r="E156" s="33">
        <f t="shared" si="7"/>
        <v>0.01833611828</v>
      </c>
      <c r="F156" s="33">
        <f t="shared" si="9"/>
        <v>0.03142921371</v>
      </c>
      <c r="G156" s="33">
        <f t="shared" si="11"/>
        <v>0.02849033141</v>
      </c>
      <c r="H156" s="33">
        <f t="shared" si="20"/>
        <v>0.03238262663</v>
      </c>
      <c r="I156" s="45">
        <f t="shared" si="31"/>
        <v>0.00106731872</v>
      </c>
      <c r="J156" s="45">
        <f t="shared" si="43"/>
        <v>-0.6046693665</v>
      </c>
      <c r="K156" s="21" t="s">
        <v>91</v>
      </c>
      <c r="L156" s="8">
        <v>16.37328</v>
      </c>
      <c r="M156" s="33">
        <f t="shared" si="6"/>
        <v>0.0009931506535</v>
      </c>
      <c r="N156" s="33">
        <f t="shared" si="8"/>
        <v>0.04239912846</v>
      </c>
      <c r="O156" s="33">
        <f t="shared" si="10"/>
        <v>0.04132229197</v>
      </c>
      <c r="P156" s="33">
        <f t="shared" si="12"/>
        <v>0.06892981084</v>
      </c>
      <c r="Q156" s="45">
        <f t="shared" si="21"/>
        <v>0.3917214693</v>
      </c>
      <c r="R156" s="45">
        <f t="shared" si="32"/>
        <v>-0.01109678976</v>
      </c>
      <c r="S156" s="45">
        <f t="shared" si="44"/>
        <v>-0.1368920148</v>
      </c>
      <c r="T156" s="33">
        <f t="shared" si="22"/>
        <v>-0.3593388427</v>
      </c>
      <c r="U156" s="33">
        <f t="shared" si="33"/>
        <v>0.01216410848</v>
      </c>
      <c r="V156" s="33">
        <f t="shared" si="42"/>
        <v>-0.4677773516</v>
      </c>
      <c r="W156" s="44">
        <f t="shared" si="13"/>
        <v>0.01853187381</v>
      </c>
      <c r="X156" s="44">
        <f t="shared" si="14"/>
        <v>0.02027699563</v>
      </c>
      <c r="Y156" s="33">
        <f t="shared" si="15"/>
        <v>1.094168665</v>
      </c>
      <c r="Z156" s="43">
        <v>1.0</v>
      </c>
      <c r="AA156" s="33">
        <f t="shared" si="16"/>
        <v>2.094168665</v>
      </c>
      <c r="AB156" s="33">
        <f t="shared" si="17"/>
        <v>0.5224835436</v>
      </c>
      <c r="AC156" s="33">
        <f t="shared" si="18"/>
        <v>0.4775164564</v>
      </c>
      <c r="AD156" s="33">
        <f t="shared" si="19"/>
        <v>0.005908430189</v>
      </c>
      <c r="AE156" s="34">
        <f t="shared" si="23"/>
        <v>0</v>
      </c>
      <c r="AF156" s="34">
        <f t="shared" si="24"/>
        <v>0</v>
      </c>
      <c r="AG156" s="34">
        <f t="shared" si="25"/>
        <v>0</v>
      </c>
      <c r="AH156" s="34">
        <f t="shared" si="26"/>
        <v>0</v>
      </c>
      <c r="AI156" s="34">
        <f t="shared" si="28"/>
        <v>0</v>
      </c>
      <c r="AJ156" s="34">
        <f t="shared" si="29"/>
        <v>0</v>
      </c>
      <c r="AK156" s="34">
        <f t="shared" si="27"/>
        <v>0</v>
      </c>
      <c r="AL156" s="36">
        <f t="shared" si="34"/>
        <v>0</v>
      </c>
      <c r="AM156" s="36">
        <f t="shared" si="35"/>
        <v>0</v>
      </c>
      <c r="AN156" s="46">
        <f t="shared" si="36"/>
        <v>0</v>
      </c>
      <c r="AO156" s="36">
        <f t="shared" si="37"/>
        <v>0</v>
      </c>
      <c r="AP156" s="36">
        <f t="shared" si="39"/>
        <v>0</v>
      </c>
      <c r="AQ156" s="36">
        <f t="shared" si="40"/>
        <v>0</v>
      </c>
      <c r="AR156" s="36">
        <f t="shared" si="38"/>
        <v>0</v>
      </c>
      <c r="AS156" s="38">
        <f t="shared" si="45"/>
        <v>0</v>
      </c>
      <c r="AT156" s="38">
        <f t="shared" si="46"/>
        <v>0</v>
      </c>
      <c r="AU156" s="38">
        <f t="shared" si="47"/>
        <v>0</v>
      </c>
      <c r="AV156" s="38">
        <f t="shared" si="48"/>
        <v>0</v>
      </c>
      <c r="AW156" s="38">
        <f t="shared" si="51"/>
        <v>0</v>
      </c>
      <c r="AX156" s="38">
        <f t="shared" si="52"/>
        <v>0</v>
      </c>
      <c r="AY156" s="38">
        <f t="shared" si="49"/>
        <v>0</v>
      </c>
      <c r="AZ156" s="12">
        <f t="shared" si="30"/>
        <v>118.9595968</v>
      </c>
      <c r="BA156" s="12">
        <f t="shared" si="41"/>
        <v>107.5115565</v>
      </c>
      <c r="BB156" s="12">
        <f t="shared" si="53"/>
        <v>103.1970908</v>
      </c>
      <c r="BC156" s="12">
        <f t="shared" si="50"/>
        <v>0</v>
      </c>
      <c r="BD156" s="12">
        <f t="shared" si="54"/>
        <v>107.7340321</v>
      </c>
    </row>
    <row r="157" ht="14.25" customHeight="1">
      <c r="A157" s="7">
        <v>36742.0</v>
      </c>
      <c r="B157" s="21" t="s">
        <v>90</v>
      </c>
      <c r="C157" s="8">
        <v>24.902647</v>
      </c>
      <c r="D157" s="33">
        <f t="shared" si="5"/>
        <v>-0.001385160132</v>
      </c>
      <c r="E157" s="33">
        <f t="shared" si="7"/>
        <v>0.006983232317</v>
      </c>
      <c r="F157" s="33">
        <f t="shared" si="9"/>
        <v>0.01836172747</v>
      </c>
      <c r="G157" s="33">
        <f t="shared" si="11"/>
        <v>0.06185609431</v>
      </c>
      <c r="H157" s="33">
        <f t="shared" si="20"/>
        <v>-0.2570408212</v>
      </c>
      <c r="I157" s="45">
        <f t="shared" si="31"/>
        <v>-0.3253473021</v>
      </c>
      <c r="J157" s="45">
        <f t="shared" si="43"/>
        <v>0.1510426363</v>
      </c>
      <c r="K157" s="21" t="s">
        <v>91</v>
      </c>
      <c r="L157" s="8">
        <v>16.145874</v>
      </c>
      <c r="M157" s="33">
        <f t="shared" si="6"/>
        <v>-0.01388884817</v>
      </c>
      <c r="N157" s="33">
        <f t="shared" si="8"/>
        <v>-0.008973141219</v>
      </c>
      <c r="O157" s="33">
        <f t="shared" si="10"/>
        <v>0.02079624625</v>
      </c>
      <c r="P157" s="33">
        <f t="shared" si="12"/>
        <v>0.05744701377</v>
      </c>
      <c r="Q157" s="45">
        <f t="shared" si="21"/>
        <v>-0.6657445307</v>
      </c>
      <c r="R157" s="45">
        <f t="shared" si="32"/>
        <v>-0.4889733138</v>
      </c>
      <c r="S157" s="45">
        <f t="shared" si="44"/>
        <v>-0.3594256634</v>
      </c>
      <c r="T157" s="33">
        <f t="shared" si="22"/>
        <v>0.4087037095</v>
      </c>
      <c r="U157" s="33">
        <f t="shared" si="33"/>
        <v>0.1636260117</v>
      </c>
      <c r="V157" s="33">
        <f t="shared" si="42"/>
        <v>0.5104682998</v>
      </c>
      <c r="W157" s="44">
        <f t="shared" si="13"/>
        <v>0.01671104264</v>
      </c>
      <c r="X157" s="44">
        <f t="shared" si="14"/>
        <v>0.02060233852</v>
      </c>
      <c r="Y157" s="33">
        <f t="shared" si="15"/>
        <v>1.232857756</v>
      </c>
      <c r="Z157" s="43">
        <v>1.0</v>
      </c>
      <c r="AA157" s="33">
        <f t="shared" si="16"/>
        <v>2.232857756</v>
      </c>
      <c r="AB157" s="33">
        <f t="shared" si="17"/>
        <v>0.5521434371</v>
      </c>
      <c r="AC157" s="33">
        <f t="shared" si="18"/>
        <v>0.4478565629</v>
      </c>
      <c r="AD157" s="33">
        <f t="shared" si="19"/>
        <v>0.00004570969771</v>
      </c>
      <c r="AE157" s="34">
        <f t="shared" si="23"/>
        <v>0</v>
      </c>
      <c r="AF157" s="34">
        <f t="shared" si="24"/>
        <v>0</v>
      </c>
      <c r="AG157" s="34">
        <f t="shared" si="25"/>
        <v>0</v>
      </c>
      <c r="AH157" s="34">
        <f t="shared" si="26"/>
        <v>0</v>
      </c>
      <c r="AI157" s="34">
        <f t="shared" si="28"/>
        <v>0</v>
      </c>
      <c r="AJ157" s="34">
        <f t="shared" si="29"/>
        <v>0</v>
      </c>
      <c r="AK157" s="34">
        <f t="shared" si="27"/>
        <v>0</v>
      </c>
      <c r="AL157" s="36">
        <f t="shared" si="34"/>
        <v>0</v>
      </c>
      <c r="AM157" s="36">
        <f t="shared" si="35"/>
        <v>0</v>
      </c>
      <c r="AN157" s="46">
        <f t="shared" si="36"/>
        <v>0</v>
      </c>
      <c r="AO157" s="36">
        <f t="shared" si="37"/>
        <v>0</v>
      </c>
      <c r="AP157" s="36">
        <f t="shared" si="39"/>
        <v>0</v>
      </c>
      <c r="AQ157" s="36">
        <f t="shared" si="40"/>
        <v>0</v>
      </c>
      <c r="AR157" s="36">
        <f t="shared" si="38"/>
        <v>0</v>
      </c>
      <c r="AS157" s="38">
        <f t="shared" si="45"/>
        <v>0</v>
      </c>
      <c r="AT157" s="38">
        <f t="shared" si="46"/>
        <v>0</v>
      </c>
      <c r="AU157" s="38">
        <f t="shared" si="47"/>
        <v>0</v>
      </c>
      <c r="AV157" s="38">
        <f t="shared" si="48"/>
        <v>0</v>
      </c>
      <c r="AW157" s="38">
        <f t="shared" si="51"/>
        <v>0</v>
      </c>
      <c r="AX157" s="38">
        <f t="shared" si="52"/>
        <v>0</v>
      </c>
      <c r="AY157" s="38">
        <f t="shared" si="49"/>
        <v>0</v>
      </c>
      <c r="AZ157" s="12">
        <f t="shared" si="30"/>
        <v>118.9595968</v>
      </c>
      <c r="BA157" s="12">
        <f t="shared" si="41"/>
        <v>107.5115565</v>
      </c>
      <c r="BB157" s="12">
        <f t="shared" si="53"/>
        <v>103.1970908</v>
      </c>
      <c r="BC157" s="12">
        <f t="shared" si="50"/>
        <v>0</v>
      </c>
      <c r="BD157" s="12">
        <f t="shared" si="54"/>
        <v>107.7340321</v>
      </c>
    </row>
    <row r="158" ht="14.25" customHeight="1">
      <c r="A158" s="7">
        <v>36745.0</v>
      </c>
      <c r="B158" s="21" t="s">
        <v>90</v>
      </c>
      <c r="C158" s="8">
        <v>24.660866</v>
      </c>
      <c r="D158" s="33">
        <f t="shared" si="5"/>
        <v>-0.009709048199</v>
      </c>
      <c r="E158" s="33">
        <f t="shared" si="7"/>
        <v>-0.02592112197</v>
      </c>
      <c r="F158" s="33">
        <f t="shared" si="9"/>
        <v>0.02292253223</v>
      </c>
      <c r="G158" s="33">
        <f t="shared" si="11"/>
        <v>0.09007601532</v>
      </c>
      <c r="H158" s="33">
        <f t="shared" si="20"/>
        <v>-1.068086027</v>
      </c>
      <c r="I158" s="45">
        <f t="shared" si="31"/>
        <v>-0.2068117043</v>
      </c>
      <c r="J158" s="45">
        <f t="shared" si="43"/>
        <v>0.7838006004</v>
      </c>
      <c r="K158" s="21" t="s">
        <v>91</v>
      </c>
      <c r="L158" s="8">
        <v>15.950962</v>
      </c>
      <c r="M158" s="33">
        <f t="shared" si="6"/>
        <v>-0.01207193863</v>
      </c>
      <c r="N158" s="33">
        <f t="shared" si="8"/>
        <v>0.001020477259</v>
      </c>
      <c r="O158" s="33">
        <f t="shared" si="10"/>
        <v>0.0358658108</v>
      </c>
      <c r="P158" s="33">
        <f t="shared" si="12"/>
        <v>0.06623293545</v>
      </c>
      <c r="Q158" s="45">
        <f t="shared" si="21"/>
        <v>-0.4268046529</v>
      </c>
      <c r="R158" s="45">
        <f t="shared" si="32"/>
        <v>-0.1318925513</v>
      </c>
      <c r="S158" s="45">
        <f t="shared" si="44"/>
        <v>-0.1552946371</v>
      </c>
      <c r="T158" s="33">
        <f t="shared" si="22"/>
        <v>-0.6412813737</v>
      </c>
      <c r="U158" s="33">
        <f t="shared" si="33"/>
        <v>-0.07491915298</v>
      </c>
      <c r="V158" s="33">
        <f t="shared" si="42"/>
        <v>0.9390952374</v>
      </c>
      <c r="W158" s="44">
        <f t="shared" si="13"/>
        <v>0.01443150485</v>
      </c>
      <c r="X158" s="44">
        <f t="shared" si="14"/>
        <v>0.02019607526</v>
      </c>
      <c r="Y158" s="33">
        <f t="shared" si="15"/>
        <v>1.399443472</v>
      </c>
      <c r="Z158" s="43">
        <v>1.0</v>
      </c>
      <c r="AA158" s="33">
        <f t="shared" si="16"/>
        <v>2.399443472</v>
      </c>
      <c r="AB158" s="33">
        <f t="shared" si="17"/>
        <v>0.5832366914</v>
      </c>
      <c r="AC158" s="33">
        <f t="shared" si="18"/>
        <v>0.4167633086</v>
      </c>
      <c r="AD158" s="33">
        <f t="shared" si="19"/>
        <v>0.0005205487456</v>
      </c>
      <c r="AE158" s="34">
        <f t="shared" si="23"/>
        <v>0</v>
      </c>
      <c r="AF158" s="34">
        <f t="shared" si="24"/>
        <v>0</v>
      </c>
      <c r="AG158" s="34">
        <f t="shared" si="25"/>
        <v>0</v>
      </c>
      <c r="AH158" s="34">
        <f t="shared" si="26"/>
        <v>0</v>
      </c>
      <c r="AI158" s="34">
        <f t="shared" si="28"/>
        <v>0</v>
      </c>
      <c r="AJ158" s="34">
        <f t="shared" si="29"/>
        <v>0</v>
      </c>
      <c r="AK158" s="34">
        <f t="shared" si="27"/>
        <v>0</v>
      </c>
      <c r="AL158" s="36">
        <f t="shared" si="34"/>
        <v>0</v>
      </c>
      <c r="AM158" s="36">
        <f t="shared" si="35"/>
        <v>0</v>
      </c>
      <c r="AN158" s="46">
        <f t="shared" si="36"/>
        <v>0</v>
      </c>
      <c r="AO158" s="36">
        <f t="shared" si="37"/>
        <v>0</v>
      </c>
      <c r="AP158" s="36">
        <f t="shared" si="39"/>
        <v>0</v>
      </c>
      <c r="AQ158" s="36">
        <f t="shared" si="40"/>
        <v>0</v>
      </c>
      <c r="AR158" s="36">
        <f t="shared" si="38"/>
        <v>0</v>
      </c>
      <c r="AS158" s="38">
        <f t="shared" si="45"/>
        <v>0</v>
      </c>
      <c r="AT158" s="38">
        <f t="shared" si="46"/>
        <v>0</v>
      </c>
      <c r="AU158" s="38">
        <f t="shared" si="47"/>
        <v>0</v>
      </c>
      <c r="AV158" s="38">
        <f t="shared" si="48"/>
        <v>0</v>
      </c>
      <c r="AW158" s="38">
        <f t="shared" si="51"/>
        <v>0</v>
      </c>
      <c r="AX158" s="38">
        <f t="shared" si="52"/>
        <v>0</v>
      </c>
      <c r="AY158" s="38">
        <f t="shared" si="49"/>
        <v>0</v>
      </c>
      <c r="AZ158" s="12">
        <f t="shared" si="30"/>
        <v>118.9595968</v>
      </c>
      <c r="BA158" s="12">
        <f t="shared" si="41"/>
        <v>107.5115565</v>
      </c>
      <c r="BB158" s="12">
        <f t="shared" si="53"/>
        <v>103.1970908</v>
      </c>
      <c r="BC158" s="12">
        <f t="shared" si="50"/>
        <v>0</v>
      </c>
      <c r="BD158" s="12">
        <f t="shared" si="54"/>
        <v>107.7340321</v>
      </c>
    </row>
    <row r="159" ht="14.25" customHeight="1">
      <c r="A159" s="7">
        <v>36746.0</v>
      </c>
      <c r="B159" s="21" t="s">
        <v>90</v>
      </c>
      <c r="C159" s="8">
        <v>24.557249</v>
      </c>
      <c r="D159" s="33">
        <f t="shared" si="5"/>
        <v>-0.004201677265</v>
      </c>
      <c r="E159" s="33">
        <f t="shared" si="7"/>
        <v>-0.03133543082</v>
      </c>
      <c r="F159" s="33">
        <f t="shared" si="9"/>
        <v>0.007081527666</v>
      </c>
      <c r="G159" s="33">
        <f t="shared" si="11"/>
        <v>0.09384572918</v>
      </c>
      <c r="H159" s="33">
        <f t="shared" si="20"/>
        <v>-1.179687142</v>
      </c>
      <c r="I159" s="45">
        <f t="shared" si="31"/>
        <v>-0.5755924639</v>
      </c>
      <c r="J159" s="45">
        <f t="shared" si="43"/>
        <v>0.8592901692</v>
      </c>
      <c r="K159" s="21" t="s">
        <v>91</v>
      </c>
      <c r="L159" s="8">
        <v>15.837247</v>
      </c>
      <c r="M159" s="33">
        <f t="shared" si="6"/>
        <v>-0.007129037108</v>
      </c>
      <c r="N159" s="33">
        <f t="shared" si="8"/>
        <v>-0.03273827846</v>
      </c>
      <c r="O159" s="33">
        <f t="shared" si="10"/>
        <v>0.028481085</v>
      </c>
      <c r="P159" s="33">
        <f t="shared" si="12"/>
        <v>0.08453851712</v>
      </c>
      <c r="Q159" s="45">
        <f t="shared" si="21"/>
        <v>-1.140174725</v>
      </c>
      <c r="R159" s="45">
        <f t="shared" si="32"/>
        <v>-0.2761701213</v>
      </c>
      <c r="S159" s="45">
        <f t="shared" si="44"/>
        <v>0.2440238969</v>
      </c>
      <c r="T159" s="33">
        <f t="shared" si="22"/>
        <v>-0.03951241677</v>
      </c>
      <c r="U159" s="33">
        <f t="shared" si="33"/>
        <v>-0.2994223426</v>
      </c>
      <c r="V159" s="33">
        <f t="shared" si="42"/>
        <v>0.6152662723</v>
      </c>
      <c r="W159" s="44">
        <f t="shared" si="13"/>
        <v>0.01430045285</v>
      </c>
      <c r="X159" s="44">
        <f t="shared" si="14"/>
        <v>0.01933341421</v>
      </c>
      <c r="Y159" s="33">
        <f t="shared" si="15"/>
        <v>1.351944195</v>
      </c>
      <c r="Z159" s="43">
        <v>1.0</v>
      </c>
      <c r="AA159" s="33">
        <f t="shared" si="16"/>
        <v>2.351944195</v>
      </c>
      <c r="AB159" s="33">
        <f t="shared" si="17"/>
        <v>0.5748198439</v>
      </c>
      <c r="AC159" s="33">
        <f t="shared" si="18"/>
        <v>0.4251801561</v>
      </c>
      <c r="AD159" s="33">
        <f t="shared" si="19"/>
        <v>0.002189829856</v>
      </c>
      <c r="AE159" s="34">
        <f t="shared" si="23"/>
        <v>0</v>
      </c>
      <c r="AF159" s="34">
        <f t="shared" si="24"/>
        <v>0</v>
      </c>
      <c r="AG159" s="34">
        <f t="shared" si="25"/>
        <v>0</v>
      </c>
      <c r="AH159" s="34">
        <f t="shared" si="26"/>
        <v>0</v>
      </c>
      <c r="AI159" s="34">
        <f t="shared" si="28"/>
        <v>0</v>
      </c>
      <c r="AJ159" s="34">
        <f t="shared" si="29"/>
        <v>0</v>
      </c>
      <c r="AK159" s="34">
        <f t="shared" si="27"/>
        <v>0</v>
      </c>
      <c r="AL159" s="36">
        <f t="shared" si="34"/>
        <v>0</v>
      </c>
      <c r="AM159" s="36">
        <f t="shared" si="35"/>
        <v>0</v>
      </c>
      <c r="AN159" s="46">
        <f t="shared" si="36"/>
        <v>0</v>
      </c>
      <c r="AO159" s="36">
        <f t="shared" si="37"/>
        <v>0</v>
      </c>
      <c r="AP159" s="36">
        <f t="shared" si="39"/>
        <v>0</v>
      </c>
      <c r="AQ159" s="36">
        <f t="shared" si="40"/>
        <v>0</v>
      </c>
      <c r="AR159" s="36">
        <f t="shared" si="38"/>
        <v>0</v>
      </c>
      <c r="AS159" s="38">
        <f t="shared" si="45"/>
        <v>0</v>
      </c>
      <c r="AT159" s="38">
        <f t="shared" si="46"/>
        <v>0</v>
      </c>
      <c r="AU159" s="38">
        <f t="shared" si="47"/>
        <v>0</v>
      </c>
      <c r="AV159" s="38">
        <f t="shared" si="48"/>
        <v>0</v>
      </c>
      <c r="AW159" s="38">
        <f t="shared" si="51"/>
        <v>0</v>
      </c>
      <c r="AX159" s="38">
        <f t="shared" si="52"/>
        <v>0</v>
      </c>
      <c r="AY159" s="38">
        <f t="shared" si="49"/>
        <v>0</v>
      </c>
      <c r="AZ159" s="12">
        <f t="shared" si="30"/>
        <v>118.9595968</v>
      </c>
      <c r="BA159" s="12">
        <f t="shared" si="41"/>
        <v>107.5115565</v>
      </c>
      <c r="BB159" s="12">
        <f t="shared" si="53"/>
        <v>103.1970908</v>
      </c>
      <c r="BC159" s="12">
        <f t="shared" si="50"/>
        <v>0</v>
      </c>
      <c r="BD159" s="12">
        <f t="shared" si="54"/>
        <v>107.7340321</v>
      </c>
    </row>
    <row r="160" ht="14.25" customHeight="1">
      <c r="A160" s="7">
        <v>36747.0</v>
      </c>
      <c r="B160" s="21" t="s">
        <v>90</v>
      </c>
      <c r="C160" s="8">
        <v>24.315472</v>
      </c>
      <c r="D160" s="33">
        <f t="shared" si="5"/>
        <v>-0.009845443193</v>
      </c>
      <c r="E160" s="33">
        <f t="shared" si="7"/>
        <v>-0.03561683649</v>
      </c>
      <c r="F160" s="33">
        <f t="shared" si="9"/>
        <v>0.004279431827</v>
      </c>
      <c r="G160" s="33">
        <f t="shared" si="11"/>
        <v>0.1069176068</v>
      </c>
      <c r="H160" s="33">
        <f t="shared" si="20"/>
        <v>-1.249662072</v>
      </c>
      <c r="I160" s="45">
        <f t="shared" si="31"/>
        <v>-0.6207234136</v>
      </c>
      <c r="J160" s="45">
        <f t="shared" si="43"/>
        <v>1.145267883</v>
      </c>
      <c r="K160" s="21" t="s">
        <v>91</v>
      </c>
      <c r="L160" s="8">
        <v>15.544878</v>
      </c>
      <c r="M160" s="33">
        <f t="shared" si="6"/>
        <v>-0.01846084739</v>
      </c>
      <c r="N160" s="33">
        <f t="shared" si="8"/>
        <v>-0.04965184705</v>
      </c>
      <c r="O160" s="33">
        <f t="shared" si="10"/>
        <v>0.01700382238</v>
      </c>
      <c r="P160" s="33">
        <f t="shared" si="12"/>
        <v>0.06570278937</v>
      </c>
      <c r="Q160" s="45">
        <f t="shared" si="21"/>
        <v>-1.494823544</v>
      </c>
      <c r="R160" s="45">
        <f t="shared" si="32"/>
        <v>-0.5206596997</v>
      </c>
      <c r="S160" s="45">
        <f t="shared" si="44"/>
        <v>-0.1466412973</v>
      </c>
      <c r="T160" s="33">
        <f t="shared" si="22"/>
        <v>0.2451614727</v>
      </c>
      <c r="U160" s="33">
        <f t="shared" si="33"/>
        <v>-0.1000637139</v>
      </c>
      <c r="V160" s="33">
        <f t="shared" si="42"/>
        <v>1.291909181</v>
      </c>
      <c r="W160" s="44">
        <f t="shared" si="13"/>
        <v>0.01338571372</v>
      </c>
      <c r="X160" s="44">
        <f t="shared" si="14"/>
        <v>0.01996513557</v>
      </c>
      <c r="Y160" s="33">
        <f t="shared" si="15"/>
        <v>1.491525666</v>
      </c>
      <c r="Z160" s="43">
        <v>1.0</v>
      </c>
      <c r="AA160" s="33">
        <f t="shared" si="16"/>
        <v>2.491525666</v>
      </c>
      <c r="AB160" s="33">
        <f t="shared" si="17"/>
        <v>0.5986394949</v>
      </c>
      <c r="AC160" s="33">
        <f t="shared" si="18"/>
        <v>0.4013605051</v>
      </c>
      <c r="AD160" s="33">
        <f t="shared" si="19"/>
        <v>0.006488000122</v>
      </c>
      <c r="AE160" s="34">
        <f t="shared" si="23"/>
        <v>0</v>
      </c>
      <c r="AF160" s="34">
        <f t="shared" si="24"/>
        <v>0</v>
      </c>
      <c r="AG160" s="34">
        <f t="shared" si="25"/>
        <v>0</v>
      </c>
      <c r="AH160" s="34">
        <f t="shared" si="26"/>
        <v>0</v>
      </c>
      <c r="AI160" s="34">
        <f t="shared" si="28"/>
        <v>0</v>
      </c>
      <c r="AJ160" s="34">
        <f t="shared" si="29"/>
        <v>0</v>
      </c>
      <c r="AK160" s="34">
        <f t="shared" si="27"/>
        <v>0</v>
      </c>
      <c r="AL160" s="36">
        <f t="shared" si="34"/>
        <v>0</v>
      </c>
      <c r="AM160" s="36">
        <f t="shared" si="35"/>
        <v>0</v>
      </c>
      <c r="AN160" s="46">
        <f t="shared" si="36"/>
        <v>0</v>
      </c>
      <c r="AO160" s="36">
        <f t="shared" si="37"/>
        <v>0</v>
      </c>
      <c r="AP160" s="36">
        <f t="shared" si="39"/>
        <v>0</v>
      </c>
      <c r="AQ160" s="36">
        <f t="shared" si="40"/>
        <v>0</v>
      </c>
      <c r="AR160" s="36">
        <f t="shared" si="38"/>
        <v>0</v>
      </c>
      <c r="AS160" s="38">
        <f t="shared" si="45"/>
        <v>-1</v>
      </c>
      <c r="AT160" s="38">
        <f t="shared" si="46"/>
        <v>0</v>
      </c>
      <c r="AU160" s="38">
        <f t="shared" si="47"/>
        <v>0</v>
      </c>
      <c r="AV160" s="38">
        <f t="shared" si="48"/>
        <v>1</v>
      </c>
      <c r="AW160" s="38">
        <f t="shared" si="51"/>
        <v>0</v>
      </c>
      <c r="AX160" s="38">
        <f t="shared" si="52"/>
        <v>-1</v>
      </c>
      <c r="AY160" s="38">
        <f t="shared" si="49"/>
        <v>-0.006488000122</v>
      </c>
      <c r="AZ160" s="12">
        <f t="shared" si="30"/>
        <v>118.9595968</v>
      </c>
      <c r="BA160" s="12">
        <f t="shared" si="41"/>
        <v>107.5115565</v>
      </c>
      <c r="BB160" s="12">
        <f t="shared" si="53"/>
        <v>102.5275481</v>
      </c>
      <c r="BC160" s="12">
        <f t="shared" si="50"/>
        <v>-0.002162666707</v>
      </c>
      <c r="BD160" s="12">
        <f t="shared" si="54"/>
        <v>107.5010393</v>
      </c>
    </row>
    <row r="161" ht="14.25" customHeight="1">
      <c r="A161" s="7">
        <v>36748.0</v>
      </c>
      <c r="B161" s="21" t="s">
        <v>90</v>
      </c>
      <c r="C161" s="8">
        <v>24.902647</v>
      </c>
      <c r="D161" s="33">
        <f t="shared" si="5"/>
        <v>0.0241482049</v>
      </c>
      <c r="E161" s="33">
        <f t="shared" si="7"/>
        <v>-0.001385160132</v>
      </c>
      <c r="F161" s="33">
        <f t="shared" si="9"/>
        <v>0.01692555969</v>
      </c>
      <c r="G161" s="33">
        <f t="shared" si="11"/>
        <v>0.1160995258</v>
      </c>
      <c r="H161" s="33">
        <f t="shared" si="20"/>
        <v>-0.3408516247</v>
      </c>
      <c r="I161" s="45">
        <f t="shared" si="31"/>
        <v>-0.2864869094</v>
      </c>
      <c r="J161" s="45">
        <f t="shared" si="43"/>
        <v>1.329425353</v>
      </c>
      <c r="K161" s="21" t="s">
        <v>91</v>
      </c>
      <c r="L161" s="8">
        <v>15.853485</v>
      </c>
      <c r="M161" s="33">
        <f t="shared" si="6"/>
        <v>0.01985264857</v>
      </c>
      <c r="N161" s="33">
        <f t="shared" si="8"/>
        <v>-0.03174654071</v>
      </c>
      <c r="O161" s="33">
        <f t="shared" si="10"/>
        <v>0.009306562094</v>
      </c>
      <c r="P161" s="33">
        <f t="shared" si="12"/>
        <v>0.05285778088</v>
      </c>
      <c r="Q161" s="45">
        <f t="shared" si="21"/>
        <v>-1.041607061</v>
      </c>
      <c r="R161" s="45">
        <f t="shared" si="32"/>
        <v>-0.6809004288</v>
      </c>
      <c r="S161" s="45">
        <f t="shared" si="44"/>
        <v>-0.4075091186</v>
      </c>
      <c r="T161" s="33">
        <f t="shared" si="22"/>
        <v>0.700755436</v>
      </c>
      <c r="U161" s="33">
        <f t="shared" si="33"/>
        <v>0.3944135194</v>
      </c>
      <c r="V161" s="33">
        <f t="shared" si="42"/>
        <v>1.736934472</v>
      </c>
      <c r="W161" s="44">
        <f t="shared" si="13"/>
        <v>0.01385930497</v>
      </c>
      <c r="X161" s="44">
        <f t="shared" si="14"/>
        <v>0.01919555229</v>
      </c>
      <c r="Y161" s="33">
        <f t="shared" si="15"/>
        <v>1.385029937</v>
      </c>
      <c r="Z161" s="43">
        <v>1.0</v>
      </c>
      <c r="AA161" s="33">
        <f t="shared" si="16"/>
        <v>2.385029937</v>
      </c>
      <c r="AB161" s="33">
        <f t="shared" si="17"/>
        <v>0.5807180512</v>
      </c>
      <c r="AC161" s="33">
        <f t="shared" si="18"/>
        <v>0.4192819488</v>
      </c>
      <c r="AD161" s="33">
        <f t="shared" si="19"/>
        <v>0.001073055079</v>
      </c>
      <c r="AE161" s="34">
        <f t="shared" si="23"/>
        <v>0</v>
      </c>
      <c r="AF161" s="34">
        <f t="shared" si="24"/>
        <v>0</v>
      </c>
      <c r="AG161" s="34">
        <f t="shared" si="25"/>
        <v>0</v>
      </c>
      <c r="AH161" s="34">
        <f t="shared" si="26"/>
        <v>0</v>
      </c>
      <c r="AI161" s="34">
        <f t="shared" si="28"/>
        <v>0</v>
      </c>
      <c r="AJ161" s="34">
        <f t="shared" si="29"/>
        <v>0</v>
      </c>
      <c r="AK161" s="34">
        <f t="shared" si="27"/>
        <v>0</v>
      </c>
      <c r="AL161" s="36">
        <f t="shared" si="34"/>
        <v>0</v>
      </c>
      <c r="AM161" s="36">
        <f t="shared" si="35"/>
        <v>0</v>
      </c>
      <c r="AN161" s="46">
        <f t="shared" si="36"/>
        <v>0</v>
      </c>
      <c r="AO161" s="36">
        <f t="shared" si="37"/>
        <v>0</v>
      </c>
      <c r="AP161" s="36">
        <f t="shared" si="39"/>
        <v>0</v>
      </c>
      <c r="AQ161" s="36">
        <f t="shared" si="40"/>
        <v>0</v>
      </c>
      <c r="AR161" s="36">
        <f t="shared" si="38"/>
        <v>0</v>
      </c>
      <c r="AS161" s="38">
        <f t="shared" si="45"/>
        <v>-1</v>
      </c>
      <c r="AT161" s="38">
        <f t="shared" si="46"/>
        <v>0</v>
      </c>
      <c r="AU161" s="38">
        <f t="shared" si="47"/>
        <v>0</v>
      </c>
      <c r="AV161" s="38">
        <f t="shared" si="48"/>
        <v>2</v>
      </c>
      <c r="AW161" s="38">
        <f t="shared" si="51"/>
        <v>0</v>
      </c>
      <c r="AX161" s="38">
        <f t="shared" si="52"/>
        <v>-1</v>
      </c>
      <c r="AY161" s="38">
        <f t="shared" si="49"/>
        <v>-0.001073055079</v>
      </c>
      <c r="AZ161" s="12">
        <f t="shared" si="30"/>
        <v>118.9595968</v>
      </c>
      <c r="BA161" s="12">
        <f t="shared" si="41"/>
        <v>107.5115565</v>
      </c>
      <c r="BB161" s="12">
        <f t="shared" si="53"/>
        <v>102.4175303</v>
      </c>
      <c r="BC161" s="12">
        <f t="shared" si="50"/>
        <v>-0.0003576850262</v>
      </c>
      <c r="BD161" s="12">
        <f t="shared" si="54"/>
        <v>107.4625878</v>
      </c>
    </row>
    <row r="162" ht="14.25" customHeight="1">
      <c r="A162" s="7">
        <v>36749.0</v>
      </c>
      <c r="B162" s="21" t="s">
        <v>90</v>
      </c>
      <c r="C162" s="8">
        <v>25.317114</v>
      </c>
      <c r="D162" s="33">
        <f t="shared" si="5"/>
        <v>0.01664349175</v>
      </c>
      <c r="E162" s="33">
        <f t="shared" si="7"/>
        <v>0.01664349175</v>
      </c>
      <c r="F162" s="33">
        <f t="shared" si="9"/>
        <v>0.02374294944</v>
      </c>
      <c r="G162" s="33">
        <f t="shared" si="11"/>
        <v>0.09895074269</v>
      </c>
      <c r="H162" s="33">
        <f t="shared" si="20"/>
        <v>0.1324095178</v>
      </c>
      <c r="I162" s="45">
        <f t="shared" si="31"/>
        <v>-0.1077069693</v>
      </c>
      <c r="J162" s="45">
        <f t="shared" si="43"/>
        <v>0.9189142285</v>
      </c>
      <c r="K162" s="21" t="s">
        <v>91</v>
      </c>
      <c r="L162" s="8">
        <v>16.178362</v>
      </c>
      <c r="M162" s="33">
        <f t="shared" si="6"/>
        <v>0.02049246585</v>
      </c>
      <c r="N162" s="33">
        <f t="shared" si="8"/>
        <v>0.002012154932</v>
      </c>
      <c r="O162" s="33">
        <f t="shared" si="10"/>
        <v>-0.006979041638</v>
      </c>
      <c r="P162" s="33">
        <f t="shared" si="12"/>
        <v>0.08026046128</v>
      </c>
      <c r="Q162" s="45">
        <f t="shared" si="21"/>
        <v>-0.2886530667</v>
      </c>
      <c r="R162" s="45">
        <f t="shared" si="32"/>
        <v>-1.052969582</v>
      </c>
      <c r="S162" s="45">
        <f t="shared" si="44"/>
        <v>0.1615281848</v>
      </c>
      <c r="T162" s="33">
        <f t="shared" si="22"/>
        <v>0.4210625845</v>
      </c>
      <c r="U162" s="33">
        <f t="shared" si="33"/>
        <v>0.9452626124</v>
      </c>
      <c r="V162" s="33">
        <f t="shared" si="42"/>
        <v>0.7573860437</v>
      </c>
      <c r="W162" s="44">
        <f t="shared" si="13"/>
        <v>0.01263826171</v>
      </c>
      <c r="X162" s="44">
        <f t="shared" si="14"/>
        <v>0.01948787092</v>
      </c>
      <c r="Y162" s="33">
        <f t="shared" si="15"/>
        <v>1.541973997</v>
      </c>
      <c r="Z162" s="43">
        <v>1.0</v>
      </c>
      <c r="AA162" s="33">
        <f t="shared" si="16"/>
        <v>2.541973997</v>
      </c>
      <c r="AB162" s="33">
        <f t="shared" si="17"/>
        <v>0.6066049451</v>
      </c>
      <c r="AC162" s="33">
        <f t="shared" si="18"/>
        <v>0.3933950549</v>
      </c>
      <c r="AD162" s="33">
        <f t="shared" si="19"/>
        <v>0.0105888092</v>
      </c>
      <c r="AE162" s="34">
        <f t="shared" si="23"/>
        <v>0</v>
      </c>
      <c r="AF162" s="34">
        <f t="shared" si="24"/>
        <v>0</v>
      </c>
      <c r="AG162" s="34">
        <f t="shared" si="25"/>
        <v>0</v>
      </c>
      <c r="AH162" s="34">
        <f t="shared" si="26"/>
        <v>0</v>
      </c>
      <c r="AI162" s="34">
        <f t="shared" si="28"/>
        <v>0</v>
      </c>
      <c r="AJ162" s="34">
        <f t="shared" si="29"/>
        <v>0</v>
      </c>
      <c r="AK162" s="34">
        <f t="shared" si="27"/>
        <v>0</v>
      </c>
      <c r="AL162" s="36">
        <f t="shared" si="34"/>
        <v>0</v>
      </c>
      <c r="AM162" s="36">
        <f t="shared" si="35"/>
        <v>0</v>
      </c>
      <c r="AN162" s="46">
        <f t="shared" si="36"/>
        <v>0</v>
      </c>
      <c r="AO162" s="36">
        <f t="shared" si="37"/>
        <v>0</v>
      </c>
      <c r="AP162" s="36">
        <f t="shared" si="39"/>
        <v>0</v>
      </c>
      <c r="AQ162" s="36">
        <f t="shared" si="40"/>
        <v>0</v>
      </c>
      <c r="AR162" s="36">
        <f t="shared" si="38"/>
        <v>0</v>
      </c>
      <c r="AS162" s="38">
        <f t="shared" si="45"/>
        <v>0</v>
      </c>
      <c r="AT162" s="38">
        <f t="shared" si="46"/>
        <v>0</v>
      </c>
      <c r="AU162" s="38">
        <f t="shared" si="47"/>
        <v>0</v>
      </c>
      <c r="AV162" s="38">
        <f t="shared" si="48"/>
        <v>3</v>
      </c>
      <c r="AW162" s="38">
        <f t="shared" si="51"/>
        <v>0</v>
      </c>
      <c r="AX162" s="38">
        <f t="shared" si="52"/>
        <v>-1</v>
      </c>
      <c r="AY162" s="38">
        <f t="shared" si="49"/>
        <v>-0.0105888092</v>
      </c>
      <c r="AZ162" s="12">
        <f t="shared" si="30"/>
        <v>118.9595968</v>
      </c>
      <c r="BA162" s="12">
        <f t="shared" si="41"/>
        <v>107.5115565</v>
      </c>
      <c r="BB162" s="12">
        <f t="shared" si="53"/>
        <v>101.3330507</v>
      </c>
      <c r="BC162" s="12">
        <f t="shared" si="50"/>
        <v>-0.003529603066</v>
      </c>
      <c r="BD162" s="12">
        <f t="shared" si="54"/>
        <v>107.0832875</v>
      </c>
    </row>
    <row r="163" ht="14.25" customHeight="1">
      <c r="A163" s="7">
        <v>36752.0</v>
      </c>
      <c r="B163" s="21" t="s">
        <v>90</v>
      </c>
      <c r="C163" s="8">
        <v>25.973341</v>
      </c>
      <c r="D163" s="33">
        <f t="shared" si="5"/>
        <v>0.02592029249</v>
      </c>
      <c r="E163" s="33">
        <f t="shared" si="7"/>
        <v>0.0532209615</v>
      </c>
      <c r="F163" s="33">
        <f t="shared" si="9"/>
        <v>0.02592029249</v>
      </c>
      <c r="G163" s="33">
        <f t="shared" si="11"/>
        <v>0.09620930456</v>
      </c>
      <c r="H163" s="33">
        <f t="shared" si="20"/>
        <v>1.052976297</v>
      </c>
      <c r="I163" s="45">
        <f t="shared" si="31"/>
        <v>-0.04808191045</v>
      </c>
      <c r="J163" s="45">
        <f t="shared" si="43"/>
        <v>0.8507201791</v>
      </c>
      <c r="K163" s="21" t="s">
        <v>91</v>
      </c>
      <c r="L163" s="8">
        <v>16.389521</v>
      </c>
      <c r="M163" s="33">
        <f t="shared" si="6"/>
        <v>0.01305193937</v>
      </c>
      <c r="N163" s="33">
        <f t="shared" si="8"/>
        <v>0.0274942038</v>
      </c>
      <c r="O163" s="33">
        <f t="shared" si="10"/>
        <v>0.02854273827</v>
      </c>
      <c r="P163" s="33">
        <f t="shared" si="12"/>
        <v>0.09972760984</v>
      </c>
      <c r="Q163" s="45">
        <f t="shared" si="21"/>
        <v>0.2577441736</v>
      </c>
      <c r="R163" s="45">
        <f t="shared" si="32"/>
        <v>-0.1953330055</v>
      </c>
      <c r="S163" s="45">
        <f t="shared" si="44"/>
        <v>0.5642161058</v>
      </c>
      <c r="T163" s="33">
        <f t="shared" si="22"/>
        <v>0.7952321232</v>
      </c>
      <c r="U163" s="33">
        <f t="shared" si="33"/>
        <v>0.147251095</v>
      </c>
      <c r="V163" s="33">
        <f t="shared" si="42"/>
        <v>0.2865040733</v>
      </c>
      <c r="W163" s="44">
        <f t="shared" si="13"/>
        <v>0.01239593101</v>
      </c>
      <c r="X163" s="44">
        <f t="shared" si="14"/>
        <v>0.01946803697</v>
      </c>
      <c r="Y163" s="33">
        <f t="shared" si="15"/>
        <v>1.570518338</v>
      </c>
      <c r="Z163" s="43">
        <v>1.0</v>
      </c>
      <c r="AA163" s="33">
        <f t="shared" si="16"/>
        <v>2.570518338</v>
      </c>
      <c r="AB163" s="33">
        <f t="shared" si="17"/>
        <v>0.6109734037</v>
      </c>
      <c r="AC163" s="33">
        <f t="shared" si="18"/>
        <v>0.3890265963</v>
      </c>
      <c r="AD163" s="33">
        <f t="shared" si="19"/>
        <v>-0.007257303826</v>
      </c>
      <c r="AE163" s="34">
        <f t="shared" si="23"/>
        <v>0</v>
      </c>
      <c r="AF163" s="34">
        <f t="shared" si="24"/>
        <v>0</v>
      </c>
      <c r="AG163" s="34">
        <f t="shared" si="25"/>
        <v>0</v>
      </c>
      <c r="AH163" s="34">
        <f t="shared" si="26"/>
        <v>0</v>
      </c>
      <c r="AI163" s="34">
        <f t="shared" si="28"/>
        <v>0</v>
      </c>
      <c r="AJ163" s="34">
        <f t="shared" si="29"/>
        <v>0</v>
      </c>
      <c r="AK163" s="34">
        <f t="shared" si="27"/>
        <v>0</v>
      </c>
      <c r="AL163" s="36">
        <f t="shared" si="34"/>
        <v>0</v>
      </c>
      <c r="AM163" s="36">
        <f t="shared" si="35"/>
        <v>0</v>
      </c>
      <c r="AN163" s="46">
        <f t="shared" si="36"/>
        <v>0</v>
      </c>
      <c r="AO163" s="36">
        <f t="shared" si="37"/>
        <v>0</v>
      </c>
      <c r="AP163" s="36">
        <f t="shared" si="39"/>
        <v>0</v>
      </c>
      <c r="AQ163" s="36">
        <f t="shared" si="40"/>
        <v>0</v>
      </c>
      <c r="AR163" s="36">
        <f t="shared" si="38"/>
        <v>0</v>
      </c>
      <c r="AS163" s="38">
        <f t="shared" si="45"/>
        <v>0</v>
      </c>
      <c r="AT163" s="38">
        <f t="shared" si="46"/>
        <v>0</v>
      </c>
      <c r="AU163" s="38">
        <f t="shared" si="47"/>
        <v>0</v>
      </c>
      <c r="AV163" s="38">
        <f t="shared" si="48"/>
        <v>4</v>
      </c>
      <c r="AW163" s="38">
        <f t="shared" si="51"/>
        <v>0</v>
      </c>
      <c r="AX163" s="38">
        <f t="shared" si="52"/>
        <v>-1</v>
      </c>
      <c r="AY163" s="38">
        <f t="shared" si="49"/>
        <v>0.007257303826</v>
      </c>
      <c r="AZ163" s="12">
        <f t="shared" si="30"/>
        <v>118.9595968</v>
      </c>
      <c r="BA163" s="12">
        <f t="shared" si="41"/>
        <v>107.5115565</v>
      </c>
      <c r="BB163" s="12">
        <f t="shared" si="53"/>
        <v>102.0684554</v>
      </c>
      <c r="BC163" s="12">
        <f t="shared" si="50"/>
        <v>0.002419101275</v>
      </c>
      <c r="BD163" s="12">
        <f t="shared" si="54"/>
        <v>107.3423328</v>
      </c>
    </row>
    <row r="164" ht="14.25" customHeight="1">
      <c r="A164" s="7">
        <v>36753.0</v>
      </c>
      <c r="B164" s="21" t="s">
        <v>90</v>
      </c>
      <c r="C164" s="8">
        <v>25.386185</v>
      </c>
      <c r="D164" s="33">
        <f t="shared" si="5"/>
        <v>-0.02260610216</v>
      </c>
      <c r="E164" s="33">
        <f t="shared" si="7"/>
        <v>0.03375524677</v>
      </c>
      <c r="F164" s="33">
        <f t="shared" si="9"/>
        <v>0.001362080754</v>
      </c>
      <c r="G164" s="33">
        <f t="shared" si="11"/>
        <v>0.06831340146</v>
      </c>
      <c r="H164" s="33">
        <f t="shared" si="20"/>
        <v>0.5275722315</v>
      </c>
      <c r="I164" s="45">
        <f t="shared" si="31"/>
        <v>-0.6409443462</v>
      </c>
      <c r="J164" s="45">
        <f t="shared" si="43"/>
        <v>0.2543586762</v>
      </c>
      <c r="K164" s="21" t="s">
        <v>91</v>
      </c>
      <c r="L164" s="8">
        <v>16.113386</v>
      </c>
      <c r="M164" s="33">
        <f t="shared" si="6"/>
        <v>-0.01684826543</v>
      </c>
      <c r="N164" s="33">
        <f t="shared" si="8"/>
        <v>0.01743604807</v>
      </c>
      <c r="O164" s="33">
        <f t="shared" si="10"/>
        <v>-0.01587305659</v>
      </c>
      <c r="P164" s="33">
        <f t="shared" si="12"/>
        <v>0.06552092462</v>
      </c>
      <c r="Q164" s="45">
        <f t="shared" si="21"/>
        <v>-0.01808781048</v>
      </c>
      <c r="R164" s="45">
        <f t="shared" si="32"/>
        <v>-1.27095427</v>
      </c>
      <c r="S164" s="45">
        <f t="shared" si="44"/>
        <v>-0.2318315106</v>
      </c>
      <c r="T164" s="33">
        <f t="shared" si="22"/>
        <v>0.545660042</v>
      </c>
      <c r="U164" s="33">
        <f t="shared" si="33"/>
        <v>0.6300099242</v>
      </c>
      <c r="V164" s="33">
        <f t="shared" si="42"/>
        <v>0.4861901868</v>
      </c>
      <c r="W164" s="44">
        <f t="shared" si="13"/>
        <v>0.01381869473</v>
      </c>
      <c r="X164" s="44">
        <f t="shared" si="14"/>
        <v>0.01990856791</v>
      </c>
      <c r="Y164" s="33">
        <f t="shared" si="15"/>
        <v>1.440698149</v>
      </c>
      <c r="Z164" s="43">
        <v>1.0</v>
      </c>
      <c r="AA164" s="33">
        <f t="shared" si="16"/>
        <v>2.440698149</v>
      </c>
      <c r="AB164" s="33">
        <f t="shared" si="17"/>
        <v>0.5902811659</v>
      </c>
      <c r="AC164" s="33">
        <f t="shared" si="18"/>
        <v>0.4097188341</v>
      </c>
      <c r="AD164" s="33">
        <f t="shared" si="19"/>
        <v>-0.01622270038</v>
      </c>
      <c r="AE164" s="34">
        <f t="shared" si="23"/>
        <v>0</v>
      </c>
      <c r="AF164" s="34">
        <f t="shared" si="24"/>
        <v>0</v>
      </c>
      <c r="AG164" s="34">
        <f t="shared" si="25"/>
        <v>0</v>
      </c>
      <c r="AH164" s="34">
        <f t="shared" si="26"/>
        <v>0</v>
      </c>
      <c r="AI164" s="34">
        <f t="shared" si="28"/>
        <v>0</v>
      </c>
      <c r="AJ164" s="34">
        <f t="shared" si="29"/>
        <v>0</v>
      </c>
      <c r="AK164" s="34">
        <f t="shared" si="27"/>
        <v>0</v>
      </c>
      <c r="AL164" s="36">
        <f t="shared" si="34"/>
        <v>0</v>
      </c>
      <c r="AM164" s="36">
        <f t="shared" si="35"/>
        <v>0</v>
      </c>
      <c r="AN164" s="46">
        <f t="shared" si="36"/>
        <v>0</v>
      </c>
      <c r="AO164" s="36">
        <f t="shared" si="37"/>
        <v>0</v>
      </c>
      <c r="AP164" s="36">
        <f t="shared" si="39"/>
        <v>0</v>
      </c>
      <c r="AQ164" s="36">
        <f t="shared" si="40"/>
        <v>0</v>
      </c>
      <c r="AR164" s="36">
        <f t="shared" si="38"/>
        <v>0</v>
      </c>
      <c r="AS164" s="38">
        <f t="shared" si="45"/>
        <v>0</v>
      </c>
      <c r="AT164" s="38">
        <f t="shared" si="46"/>
        <v>0</v>
      </c>
      <c r="AU164" s="38">
        <f t="shared" si="47"/>
        <v>0</v>
      </c>
      <c r="AV164" s="38">
        <f t="shared" si="48"/>
        <v>5</v>
      </c>
      <c r="AW164" s="38">
        <f t="shared" si="51"/>
        <v>0</v>
      </c>
      <c r="AX164" s="38">
        <f t="shared" si="52"/>
        <v>-1</v>
      </c>
      <c r="AY164" s="38">
        <f t="shared" si="49"/>
        <v>0.01622270038</v>
      </c>
      <c r="AZ164" s="12">
        <f t="shared" si="30"/>
        <v>118.9595968</v>
      </c>
      <c r="BA164" s="12">
        <f t="shared" si="41"/>
        <v>107.5115565</v>
      </c>
      <c r="BB164" s="12">
        <f t="shared" si="53"/>
        <v>103.7242814</v>
      </c>
      <c r="BC164" s="12">
        <f t="shared" si="50"/>
        <v>0.005407566794</v>
      </c>
      <c r="BD164" s="12">
        <f t="shared" si="54"/>
        <v>107.9227936</v>
      </c>
    </row>
    <row r="165" ht="14.25" customHeight="1">
      <c r="A165" s="7">
        <v>36754.0</v>
      </c>
      <c r="B165" s="21" t="s">
        <v>90</v>
      </c>
      <c r="C165" s="8">
        <v>24.315472</v>
      </c>
      <c r="D165" s="33">
        <f t="shared" si="5"/>
        <v>-0.04217699509</v>
      </c>
      <c r="E165" s="33">
        <f t="shared" si="7"/>
        <v>0</v>
      </c>
      <c r="F165" s="33">
        <f t="shared" si="9"/>
        <v>-0.03561683649</v>
      </c>
      <c r="G165" s="33">
        <f t="shared" si="11"/>
        <v>0.01440900068</v>
      </c>
      <c r="H165" s="33">
        <f t="shared" si="20"/>
        <v>-0.3419783941</v>
      </c>
      <c r="I165" s="45">
        <f t="shared" si="31"/>
        <v>-1.543994581</v>
      </c>
      <c r="J165" s="45">
        <f t="shared" si="43"/>
        <v>-0.9338414415</v>
      </c>
      <c r="K165" s="21" t="s">
        <v>91</v>
      </c>
      <c r="L165" s="8">
        <v>15.772272</v>
      </c>
      <c r="M165" s="33">
        <f t="shared" si="6"/>
        <v>-0.02116960396</v>
      </c>
      <c r="N165" s="33">
        <f t="shared" si="8"/>
        <v>0.01462822674</v>
      </c>
      <c r="O165" s="33">
        <f t="shared" si="10"/>
        <v>-0.03574993879</v>
      </c>
      <c r="P165" s="33">
        <f t="shared" si="12"/>
        <v>0.003098855494</v>
      </c>
      <c r="Q165" s="45">
        <f t="shared" si="21"/>
        <v>-0.1124874199</v>
      </c>
      <c r="R165" s="45">
        <f t="shared" si="32"/>
        <v>-1.702296246</v>
      </c>
      <c r="S165" s="45">
        <f t="shared" si="44"/>
        <v>-1.687069609</v>
      </c>
      <c r="T165" s="33">
        <f t="shared" si="22"/>
        <v>-0.2294909743</v>
      </c>
      <c r="U165" s="33">
        <f t="shared" si="33"/>
        <v>0.1583016648</v>
      </c>
      <c r="V165" s="33">
        <f t="shared" si="42"/>
        <v>0.7532281675</v>
      </c>
      <c r="W165" s="44">
        <f t="shared" si="13"/>
        <v>0.01708737555</v>
      </c>
      <c r="X165" s="44">
        <f t="shared" si="14"/>
        <v>0.01867140289</v>
      </c>
      <c r="Y165" s="33">
        <f t="shared" si="15"/>
        <v>1.092701617</v>
      </c>
      <c r="Z165" s="43">
        <v>1.0</v>
      </c>
      <c r="AA165" s="33">
        <f t="shared" si="16"/>
        <v>2.092701617</v>
      </c>
      <c r="AB165" s="33">
        <f t="shared" si="17"/>
        <v>0.52214879</v>
      </c>
      <c r="AC165" s="33">
        <f t="shared" si="18"/>
        <v>0.47785121</v>
      </c>
      <c r="AD165" s="33">
        <f t="shared" si="19"/>
        <v>0.001754843467</v>
      </c>
      <c r="AE165" s="34">
        <f t="shared" si="23"/>
        <v>0</v>
      </c>
      <c r="AF165" s="34">
        <f t="shared" si="24"/>
        <v>0</v>
      </c>
      <c r="AG165" s="34">
        <f t="shared" si="25"/>
        <v>0</v>
      </c>
      <c r="AH165" s="34">
        <f t="shared" si="26"/>
        <v>0</v>
      </c>
      <c r="AI165" s="34">
        <f t="shared" si="28"/>
        <v>0</v>
      </c>
      <c r="AJ165" s="34">
        <f t="shared" si="29"/>
        <v>0</v>
      </c>
      <c r="AK165" s="34">
        <f t="shared" si="27"/>
        <v>0</v>
      </c>
      <c r="AL165" s="36">
        <f t="shared" si="34"/>
        <v>0</v>
      </c>
      <c r="AM165" s="36">
        <f t="shared" si="35"/>
        <v>0</v>
      </c>
      <c r="AN165" s="46">
        <f t="shared" si="36"/>
        <v>0</v>
      </c>
      <c r="AO165" s="36">
        <f t="shared" si="37"/>
        <v>0</v>
      </c>
      <c r="AP165" s="36">
        <f t="shared" si="39"/>
        <v>0</v>
      </c>
      <c r="AQ165" s="36">
        <f t="shared" si="40"/>
        <v>0</v>
      </c>
      <c r="AR165" s="36">
        <f t="shared" si="38"/>
        <v>0</v>
      </c>
      <c r="AS165" s="38">
        <f t="shared" si="45"/>
        <v>0</v>
      </c>
      <c r="AT165" s="38">
        <f t="shared" si="46"/>
        <v>0</v>
      </c>
      <c r="AU165" s="38">
        <f t="shared" si="47"/>
        <v>0</v>
      </c>
      <c r="AV165" s="38">
        <f t="shared" si="48"/>
        <v>0</v>
      </c>
      <c r="AW165" s="38">
        <f t="shared" si="51"/>
        <v>1</v>
      </c>
      <c r="AX165" s="38">
        <f t="shared" si="52"/>
        <v>0</v>
      </c>
      <c r="AY165" s="38">
        <f t="shared" si="49"/>
        <v>0</v>
      </c>
      <c r="AZ165" s="12">
        <f t="shared" si="30"/>
        <v>118.9595968</v>
      </c>
      <c r="BA165" s="12">
        <f t="shared" si="41"/>
        <v>107.5115565</v>
      </c>
      <c r="BB165" s="12">
        <f t="shared" si="53"/>
        <v>103.7242814</v>
      </c>
      <c r="BC165" s="12">
        <f t="shared" si="50"/>
        <v>0</v>
      </c>
      <c r="BD165" s="12">
        <f t="shared" si="54"/>
        <v>107.9227936</v>
      </c>
    </row>
    <row r="166" ht="14.25" customHeight="1">
      <c r="A166" s="7">
        <v>36755.0</v>
      </c>
      <c r="B166" s="21" t="s">
        <v>90</v>
      </c>
      <c r="C166" s="8">
        <v>24.030518</v>
      </c>
      <c r="D166" s="33">
        <f t="shared" si="5"/>
        <v>-0.01171904045</v>
      </c>
      <c r="E166" s="33">
        <f t="shared" si="7"/>
        <v>-0.03502153807</v>
      </c>
      <c r="F166" s="33">
        <f t="shared" si="9"/>
        <v>-0.03635818777</v>
      </c>
      <c r="G166" s="33">
        <f t="shared" si="11"/>
        <v>-0.006071683311</v>
      </c>
      <c r="H166" s="33">
        <f t="shared" si="20"/>
        <v>-1.221419409</v>
      </c>
      <c r="I166" s="45">
        <f t="shared" si="31"/>
        <v>-1.502267301</v>
      </c>
      <c r="J166" s="45">
        <f t="shared" si="43"/>
        <v>-1.361010024</v>
      </c>
      <c r="K166" s="21" t="s">
        <v>91</v>
      </c>
      <c r="L166" s="8">
        <v>15.51238</v>
      </c>
      <c r="M166" s="33">
        <f t="shared" si="6"/>
        <v>-0.01647777822</v>
      </c>
      <c r="N166" s="33">
        <f t="shared" si="8"/>
        <v>-0.02151608936</v>
      </c>
      <c r="O166" s="33">
        <f t="shared" si="10"/>
        <v>-0.05257956866</v>
      </c>
      <c r="P166" s="33">
        <f t="shared" si="12"/>
        <v>-0.01342998498</v>
      </c>
      <c r="Q166" s="45">
        <f t="shared" si="21"/>
        <v>-1.031045017</v>
      </c>
      <c r="R166" s="45">
        <f t="shared" si="32"/>
        <v>-2.025121102</v>
      </c>
      <c r="S166" s="45">
        <f t="shared" si="44"/>
        <v>-2.037735974</v>
      </c>
      <c r="T166" s="33">
        <f t="shared" si="22"/>
        <v>-0.1903743914</v>
      </c>
      <c r="U166" s="33">
        <f t="shared" si="33"/>
        <v>0.5228538013</v>
      </c>
      <c r="V166" s="33">
        <f t="shared" si="42"/>
        <v>0.6767259504</v>
      </c>
      <c r="W166" s="44">
        <f t="shared" si="13"/>
        <v>0.01720507052</v>
      </c>
      <c r="X166" s="44">
        <f t="shared" si="14"/>
        <v>0.01904602913</v>
      </c>
      <c r="Y166" s="33">
        <f t="shared" si="15"/>
        <v>1.107000933</v>
      </c>
      <c r="Z166" s="43">
        <v>1.0</v>
      </c>
      <c r="AA166" s="33">
        <f t="shared" si="16"/>
        <v>2.107000933</v>
      </c>
      <c r="AB166" s="33">
        <f t="shared" si="17"/>
        <v>0.5253917622</v>
      </c>
      <c r="AC166" s="33">
        <f t="shared" si="18"/>
        <v>0.4746082378</v>
      </c>
      <c r="AD166" s="33">
        <f t="shared" si="19"/>
        <v>-0.0002497172932</v>
      </c>
      <c r="AE166" s="34">
        <f t="shared" si="23"/>
        <v>0</v>
      </c>
      <c r="AF166" s="34">
        <f t="shared" si="24"/>
        <v>0</v>
      </c>
      <c r="AG166" s="34">
        <f t="shared" si="25"/>
        <v>0</v>
      </c>
      <c r="AH166" s="34">
        <f t="shared" si="26"/>
        <v>0</v>
      </c>
      <c r="AI166" s="34">
        <f t="shared" si="28"/>
        <v>0</v>
      </c>
      <c r="AJ166" s="34">
        <f t="shared" si="29"/>
        <v>0</v>
      </c>
      <c r="AK166" s="34">
        <f t="shared" si="27"/>
        <v>0</v>
      </c>
      <c r="AL166" s="36">
        <f t="shared" si="34"/>
        <v>0</v>
      </c>
      <c r="AM166" s="36">
        <f t="shared" si="35"/>
        <v>0</v>
      </c>
      <c r="AN166" s="46">
        <f t="shared" si="36"/>
        <v>0</v>
      </c>
      <c r="AO166" s="36">
        <f t="shared" si="37"/>
        <v>0</v>
      </c>
      <c r="AP166" s="36">
        <f t="shared" si="39"/>
        <v>0</v>
      </c>
      <c r="AQ166" s="36">
        <f t="shared" si="40"/>
        <v>0</v>
      </c>
      <c r="AR166" s="36">
        <f t="shared" si="38"/>
        <v>0</v>
      </c>
      <c r="AS166" s="38">
        <f t="shared" si="45"/>
        <v>0</v>
      </c>
      <c r="AT166" s="38">
        <f t="shared" si="46"/>
        <v>0</v>
      </c>
      <c r="AU166" s="38">
        <f t="shared" si="47"/>
        <v>0</v>
      </c>
      <c r="AV166" s="38">
        <f t="shared" si="48"/>
        <v>0</v>
      </c>
      <c r="AW166" s="38">
        <f t="shared" si="51"/>
        <v>0</v>
      </c>
      <c r="AX166" s="38">
        <f t="shared" si="52"/>
        <v>0</v>
      </c>
      <c r="AY166" s="38">
        <f t="shared" si="49"/>
        <v>0</v>
      </c>
      <c r="AZ166" s="12">
        <f t="shared" si="30"/>
        <v>118.9595968</v>
      </c>
      <c r="BA166" s="12">
        <f t="shared" si="41"/>
        <v>107.5115565</v>
      </c>
      <c r="BB166" s="12">
        <f t="shared" si="53"/>
        <v>103.7242814</v>
      </c>
      <c r="BC166" s="12">
        <f t="shared" si="50"/>
        <v>0</v>
      </c>
      <c r="BD166" s="12">
        <f t="shared" si="54"/>
        <v>107.9227936</v>
      </c>
    </row>
    <row r="167" ht="14.25" customHeight="1">
      <c r="A167" s="7">
        <v>36756.0</v>
      </c>
      <c r="B167" s="21" t="s">
        <v>90</v>
      </c>
      <c r="C167" s="8">
        <v>24.246401</v>
      </c>
      <c r="D167" s="33">
        <f t="shared" si="5"/>
        <v>0.008983701475</v>
      </c>
      <c r="E167" s="33">
        <f t="shared" si="7"/>
        <v>-0.04229206378</v>
      </c>
      <c r="F167" s="33">
        <f t="shared" si="9"/>
        <v>-0.02635245964</v>
      </c>
      <c r="G167" s="33">
        <f t="shared" si="11"/>
        <v>-0.008474608848</v>
      </c>
      <c r="H167" s="33">
        <f t="shared" si="20"/>
        <v>-1.37002411</v>
      </c>
      <c r="I167" s="45">
        <f t="shared" si="31"/>
        <v>-1.203615748</v>
      </c>
      <c r="J167" s="45">
        <f t="shared" si="43"/>
        <v>-1.370792164</v>
      </c>
      <c r="K167" s="21" t="s">
        <v>91</v>
      </c>
      <c r="L167" s="8">
        <v>15.674812</v>
      </c>
      <c r="M167" s="33">
        <f t="shared" si="6"/>
        <v>0.01047112049</v>
      </c>
      <c r="N167" s="33">
        <f t="shared" si="8"/>
        <v>-0.03112490622</v>
      </c>
      <c r="O167" s="33">
        <f t="shared" si="10"/>
        <v>-0.02917537942</v>
      </c>
      <c r="P167" s="33">
        <f t="shared" si="12"/>
        <v>-0.008985871541</v>
      </c>
      <c r="Q167" s="45">
        <f t="shared" si="21"/>
        <v>-1.2421876</v>
      </c>
      <c r="R167" s="45">
        <f t="shared" si="32"/>
        <v>-1.425758392</v>
      </c>
      <c r="S167" s="45">
        <f t="shared" si="44"/>
        <v>-1.930349188</v>
      </c>
      <c r="T167" s="33">
        <f t="shared" si="22"/>
        <v>-0.1278365098</v>
      </c>
      <c r="U167" s="33">
        <f t="shared" si="33"/>
        <v>0.2221426435</v>
      </c>
      <c r="V167" s="33">
        <f t="shared" si="42"/>
        <v>0.5595570244</v>
      </c>
      <c r="W167" s="44">
        <f t="shared" si="13"/>
        <v>0.0171268702</v>
      </c>
      <c r="X167" s="44">
        <f t="shared" si="14"/>
        <v>0.01915337257</v>
      </c>
      <c r="Y167" s="33">
        <f t="shared" si="15"/>
        <v>1.118322983</v>
      </c>
      <c r="Z167" s="43">
        <v>1.0</v>
      </c>
      <c r="AA167" s="33">
        <f t="shared" si="16"/>
        <v>2.118322983</v>
      </c>
      <c r="AB167" s="33">
        <f t="shared" si="17"/>
        <v>0.5279284566</v>
      </c>
      <c r="AC167" s="33">
        <f t="shared" si="18"/>
        <v>0.4720715434</v>
      </c>
      <c r="AD167" s="33">
        <f t="shared" si="19"/>
        <v>0.009177339718</v>
      </c>
      <c r="AE167" s="34">
        <f t="shared" si="23"/>
        <v>0</v>
      </c>
      <c r="AF167" s="34">
        <f t="shared" si="24"/>
        <v>0</v>
      </c>
      <c r="AG167" s="34">
        <f t="shared" si="25"/>
        <v>0</v>
      </c>
      <c r="AH167" s="34">
        <f t="shared" si="26"/>
        <v>0</v>
      </c>
      <c r="AI167" s="34">
        <f t="shared" si="28"/>
        <v>0</v>
      </c>
      <c r="AJ167" s="34">
        <f t="shared" si="29"/>
        <v>0</v>
      </c>
      <c r="AK167" s="34">
        <f t="shared" si="27"/>
        <v>0</v>
      </c>
      <c r="AL167" s="36">
        <f t="shared" si="34"/>
        <v>0</v>
      </c>
      <c r="AM167" s="36">
        <f t="shared" si="35"/>
        <v>0</v>
      </c>
      <c r="AN167" s="46">
        <f t="shared" si="36"/>
        <v>0</v>
      </c>
      <c r="AO167" s="36">
        <f t="shared" si="37"/>
        <v>0</v>
      </c>
      <c r="AP167" s="36">
        <f t="shared" si="39"/>
        <v>0</v>
      </c>
      <c r="AQ167" s="36">
        <f t="shared" si="40"/>
        <v>0</v>
      </c>
      <c r="AR167" s="36">
        <f t="shared" si="38"/>
        <v>0</v>
      </c>
      <c r="AS167" s="38">
        <f t="shared" si="45"/>
        <v>0</v>
      </c>
      <c r="AT167" s="38">
        <f t="shared" si="46"/>
        <v>0</v>
      </c>
      <c r="AU167" s="38">
        <f t="shared" si="47"/>
        <v>0</v>
      </c>
      <c r="AV167" s="38">
        <f t="shared" si="48"/>
        <v>0</v>
      </c>
      <c r="AW167" s="38">
        <f t="shared" si="51"/>
        <v>0</v>
      </c>
      <c r="AX167" s="38">
        <f t="shared" si="52"/>
        <v>0</v>
      </c>
      <c r="AY167" s="38">
        <f t="shared" si="49"/>
        <v>0</v>
      </c>
      <c r="AZ167" s="12">
        <f t="shared" si="30"/>
        <v>118.9595968</v>
      </c>
      <c r="BA167" s="12">
        <f t="shared" si="41"/>
        <v>107.5115565</v>
      </c>
      <c r="BB167" s="12">
        <f t="shared" si="53"/>
        <v>103.7242814</v>
      </c>
      <c r="BC167" s="12">
        <f t="shared" si="50"/>
        <v>0</v>
      </c>
      <c r="BD167" s="12">
        <f t="shared" si="54"/>
        <v>107.9227936</v>
      </c>
    </row>
    <row r="168" ht="14.25" customHeight="1">
      <c r="A168" s="7">
        <v>36759.0</v>
      </c>
      <c r="B168" s="21" t="s">
        <v>90</v>
      </c>
      <c r="C168" s="8">
        <v>24.488171</v>
      </c>
      <c r="D168" s="33">
        <f t="shared" si="5"/>
        <v>0.009971376783</v>
      </c>
      <c r="E168" s="33">
        <f t="shared" si="7"/>
        <v>-0.05718055294</v>
      </c>
      <c r="F168" s="33">
        <f t="shared" si="9"/>
        <v>-0.007002795441</v>
      </c>
      <c r="G168" s="33">
        <f t="shared" si="11"/>
        <v>0.01575921498</v>
      </c>
      <c r="H168" s="33">
        <f t="shared" si="20"/>
        <v>-1.688540268</v>
      </c>
      <c r="I168" s="45">
        <f t="shared" si="31"/>
        <v>-0.702321073</v>
      </c>
      <c r="J168" s="45">
        <f t="shared" si="43"/>
        <v>-0.8084455608</v>
      </c>
      <c r="K168" s="21" t="s">
        <v>91</v>
      </c>
      <c r="L168" s="8">
        <v>15.544878</v>
      </c>
      <c r="M168" s="33">
        <f t="shared" si="6"/>
        <v>-0.008289349818</v>
      </c>
      <c r="N168" s="33">
        <f t="shared" si="8"/>
        <v>-0.05153555128</v>
      </c>
      <c r="O168" s="33">
        <f t="shared" si="10"/>
        <v>-0.02545827643</v>
      </c>
      <c r="P168" s="33">
        <f t="shared" si="12"/>
        <v>0.00949445264</v>
      </c>
      <c r="Q168" s="45">
        <f t="shared" si="21"/>
        <v>-1.724467863</v>
      </c>
      <c r="R168" s="45">
        <f t="shared" si="32"/>
        <v>-1.315804937</v>
      </c>
      <c r="S168" s="45">
        <f t="shared" si="44"/>
        <v>-1.44047011</v>
      </c>
      <c r="T168" s="33">
        <f t="shared" si="22"/>
        <v>0.03592759526</v>
      </c>
      <c r="U168" s="33">
        <f t="shared" si="33"/>
        <v>0.6134838637</v>
      </c>
      <c r="V168" s="33">
        <f t="shared" si="42"/>
        <v>0.6320245494</v>
      </c>
      <c r="W168" s="44">
        <f t="shared" si="13"/>
        <v>0.01694871462</v>
      </c>
      <c r="X168" s="44">
        <f t="shared" si="14"/>
        <v>0.01825724624</v>
      </c>
      <c r="Y168" s="33">
        <f t="shared" si="15"/>
        <v>1.077205361</v>
      </c>
      <c r="Z168" s="43">
        <v>1.0</v>
      </c>
      <c r="AA168" s="33">
        <f t="shared" si="16"/>
        <v>2.077205361</v>
      </c>
      <c r="AB168" s="33">
        <f t="shared" si="17"/>
        <v>0.5185839499</v>
      </c>
      <c r="AC168" s="33">
        <f t="shared" si="18"/>
        <v>0.4814160501</v>
      </c>
      <c r="AD168" s="33">
        <f t="shared" si="19"/>
        <v>0.00215430099</v>
      </c>
      <c r="AE168" s="34">
        <f t="shared" si="23"/>
        <v>0</v>
      </c>
      <c r="AF168" s="34">
        <f t="shared" si="24"/>
        <v>0</v>
      </c>
      <c r="AG168" s="34">
        <f t="shared" si="25"/>
        <v>0</v>
      </c>
      <c r="AH168" s="34">
        <f t="shared" si="26"/>
        <v>0</v>
      </c>
      <c r="AI168" s="34">
        <f t="shared" si="28"/>
        <v>0</v>
      </c>
      <c r="AJ168" s="34">
        <f t="shared" si="29"/>
        <v>0</v>
      </c>
      <c r="AK168" s="34">
        <f t="shared" si="27"/>
        <v>0</v>
      </c>
      <c r="AL168" s="36">
        <f t="shared" si="34"/>
        <v>0</v>
      </c>
      <c r="AM168" s="36">
        <f t="shared" si="35"/>
        <v>0</v>
      </c>
      <c r="AN168" s="46">
        <f t="shared" si="36"/>
        <v>0</v>
      </c>
      <c r="AO168" s="36">
        <f t="shared" si="37"/>
        <v>0</v>
      </c>
      <c r="AP168" s="36">
        <f t="shared" si="39"/>
        <v>0</v>
      </c>
      <c r="AQ168" s="36">
        <f t="shared" si="40"/>
        <v>0</v>
      </c>
      <c r="AR168" s="36">
        <f t="shared" si="38"/>
        <v>0</v>
      </c>
      <c r="AS168" s="38">
        <f t="shared" si="45"/>
        <v>0</v>
      </c>
      <c r="AT168" s="38">
        <f t="shared" si="46"/>
        <v>0</v>
      </c>
      <c r="AU168" s="38">
        <f t="shared" si="47"/>
        <v>0</v>
      </c>
      <c r="AV168" s="38">
        <f t="shared" si="48"/>
        <v>0</v>
      </c>
      <c r="AW168" s="38">
        <f t="shared" si="51"/>
        <v>0</v>
      </c>
      <c r="AX168" s="38">
        <f t="shared" si="52"/>
        <v>0</v>
      </c>
      <c r="AY168" s="38">
        <f t="shared" si="49"/>
        <v>0</v>
      </c>
      <c r="AZ168" s="12">
        <f t="shared" si="30"/>
        <v>118.9595968</v>
      </c>
      <c r="BA168" s="12">
        <f t="shared" si="41"/>
        <v>107.5115565</v>
      </c>
      <c r="BB168" s="12">
        <f t="shared" si="53"/>
        <v>103.7242814</v>
      </c>
      <c r="BC168" s="12">
        <f t="shared" si="50"/>
        <v>0</v>
      </c>
      <c r="BD168" s="12">
        <f t="shared" si="54"/>
        <v>107.9227936</v>
      </c>
    </row>
    <row r="169" ht="14.25" customHeight="1">
      <c r="A169" s="7">
        <v>36760.0</v>
      </c>
      <c r="B169" s="21" t="s">
        <v>90</v>
      </c>
      <c r="C169" s="8">
        <v>23.901003</v>
      </c>
      <c r="D169" s="33">
        <f t="shared" si="5"/>
        <v>-0.0239776176</v>
      </c>
      <c r="E169" s="33">
        <f t="shared" si="7"/>
        <v>-0.05850355223</v>
      </c>
      <c r="F169" s="33">
        <f t="shared" si="9"/>
        <v>-0.0267231073</v>
      </c>
      <c r="G169" s="33">
        <f t="shared" si="11"/>
        <v>-0.01983082006</v>
      </c>
      <c r="H169" s="33">
        <f t="shared" si="20"/>
        <v>-1.654421669</v>
      </c>
      <c r="I169" s="45">
        <f t="shared" si="31"/>
        <v>-1.169744946</v>
      </c>
      <c r="J169" s="45">
        <f t="shared" si="43"/>
        <v>-1.537430382</v>
      </c>
      <c r="K169" s="21" t="s">
        <v>91</v>
      </c>
      <c r="L169" s="8">
        <v>15.07381</v>
      </c>
      <c r="M169" s="33">
        <f t="shared" si="6"/>
        <v>-0.03030374378</v>
      </c>
      <c r="N169" s="33">
        <f t="shared" si="8"/>
        <v>-0.0645162972</v>
      </c>
      <c r="O169" s="33">
        <f t="shared" si="10"/>
        <v>-0.04820515838</v>
      </c>
      <c r="P169" s="33">
        <f t="shared" si="12"/>
        <v>-0.0210970086</v>
      </c>
      <c r="Q169" s="45">
        <f t="shared" si="21"/>
        <v>-1.979905844</v>
      </c>
      <c r="R169" s="45">
        <f t="shared" si="32"/>
        <v>-1.81700533</v>
      </c>
      <c r="S169" s="45">
        <f t="shared" si="44"/>
        <v>-2.049710868</v>
      </c>
      <c r="T169" s="33">
        <f t="shared" si="22"/>
        <v>0.3254841753</v>
      </c>
      <c r="U169" s="33">
        <f t="shared" si="33"/>
        <v>0.6472603839</v>
      </c>
      <c r="V169" s="33">
        <f t="shared" si="42"/>
        <v>0.5122804853</v>
      </c>
      <c r="W169" s="44">
        <f t="shared" si="13"/>
        <v>0.01762748653</v>
      </c>
      <c r="X169" s="44">
        <f t="shared" si="14"/>
        <v>0.01952567714</v>
      </c>
      <c r="Y169" s="33">
        <f t="shared" si="15"/>
        <v>1.107683566</v>
      </c>
      <c r="Z169" s="43">
        <v>1.0</v>
      </c>
      <c r="AA169" s="33">
        <f t="shared" si="16"/>
        <v>2.107683566</v>
      </c>
      <c r="AB169" s="33">
        <f t="shared" si="17"/>
        <v>0.5255454774</v>
      </c>
      <c r="AC169" s="33">
        <f t="shared" si="18"/>
        <v>0.4744545226</v>
      </c>
      <c r="AD169" s="33">
        <f t="shared" si="19"/>
        <v>-0.005379204396</v>
      </c>
      <c r="AE169" s="34">
        <f t="shared" si="23"/>
        <v>0</v>
      </c>
      <c r="AF169" s="34">
        <f t="shared" si="24"/>
        <v>0</v>
      </c>
      <c r="AG169" s="34">
        <f t="shared" si="25"/>
        <v>0</v>
      </c>
      <c r="AH169" s="34">
        <f t="shared" si="26"/>
        <v>0</v>
      </c>
      <c r="AI169" s="34">
        <f t="shared" si="28"/>
        <v>0</v>
      </c>
      <c r="AJ169" s="34">
        <f t="shared" si="29"/>
        <v>0</v>
      </c>
      <c r="AK169" s="34">
        <f t="shared" si="27"/>
        <v>0</v>
      </c>
      <c r="AL169" s="36">
        <f t="shared" si="34"/>
        <v>0</v>
      </c>
      <c r="AM169" s="36">
        <f t="shared" si="35"/>
        <v>0</v>
      </c>
      <c r="AN169" s="46">
        <f t="shared" si="36"/>
        <v>0</v>
      </c>
      <c r="AO169" s="36">
        <f t="shared" si="37"/>
        <v>0</v>
      </c>
      <c r="AP169" s="36">
        <f t="shared" si="39"/>
        <v>0</v>
      </c>
      <c r="AQ169" s="36">
        <f t="shared" si="40"/>
        <v>0</v>
      </c>
      <c r="AR169" s="36">
        <f t="shared" si="38"/>
        <v>0</v>
      </c>
      <c r="AS169" s="38">
        <f t="shared" si="45"/>
        <v>0</v>
      </c>
      <c r="AT169" s="38">
        <f t="shared" si="46"/>
        <v>0</v>
      </c>
      <c r="AU169" s="38">
        <f t="shared" si="47"/>
        <v>0</v>
      </c>
      <c r="AV169" s="38">
        <f t="shared" si="48"/>
        <v>0</v>
      </c>
      <c r="AW169" s="38">
        <f t="shared" si="51"/>
        <v>0</v>
      </c>
      <c r="AX169" s="38">
        <f t="shared" si="52"/>
        <v>0</v>
      </c>
      <c r="AY169" s="38">
        <f t="shared" si="49"/>
        <v>0</v>
      </c>
      <c r="AZ169" s="12">
        <f t="shared" si="30"/>
        <v>118.9595968</v>
      </c>
      <c r="BA169" s="12">
        <f t="shared" si="41"/>
        <v>107.5115565</v>
      </c>
      <c r="BB169" s="12">
        <f t="shared" si="53"/>
        <v>103.7242814</v>
      </c>
      <c r="BC169" s="12">
        <f t="shared" si="50"/>
        <v>0</v>
      </c>
      <c r="BD169" s="12">
        <f t="shared" si="54"/>
        <v>107.9227936</v>
      </c>
    </row>
    <row r="170" ht="14.25" customHeight="1">
      <c r="A170" s="7">
        <v>36761.0</v>
      </c>
      <c r="B170" s="21" t="s">
        <v>90</v>
      </c>
      <c r="C170" s="8">
        <v>23.952822</v>
      </c>
      <c r="D170" s="33">
        <f t="shared" si="5"/>
        <v>0.00216806801</v>
      </c>
      <c r="E170" s="33">
        <f t="shared" si="7"/>
        <v>-0.01491437222</v>
      </c>
      <c r="F170" s="33">
        <f t="shared" si="9"/>
        <v>-0.01491437222</v>
      </c>
      <c r="G170" s="33">
        <f t="shared" si="11"/>
        <v>-0.01069876543</v>
      </c>
      <c r="H170" s="33">
        <f t="shared" si="20"/>
        <v>-0.5524803505</v>
      </c>
      <c r="I170" s="45">
        <f t="shared" si="31"/>
        <v>-0.8536754969</v>
      </c>
      <c r="J170" s="45">
        <f t="shared" si="43"/>
        <v>-1.292424146</v>
      </c>
      <c r="K170" s="21" t="s">
        <v>91</v>
      </c>
      <c r="L170" s="8">
        <v>15.280912</v>
      </c>
      <c r="M170" s="33">
        <f t="shared" si="6"/>
        <v>0.01373919401</v>
      </c>
      <c r="N170" s="33">
        <f t="shared" si="8"/>
        <v>-0.03115340643</v>
      </c>
      <c r="O170" s="33">
        <f t="shared" si="10"/>
        <v>-0.01698089879</v>
      </c>
      <c r="P170" s="33">
        <f t="shared" si="12"/>
        <v>-0.0002658165944</v>
      </c>
      <c r="Q170" s="45">
        <f t="shared" si="21"/>
        <v>-1.083572584</v>
      </c>
      <c r="R170" s="45">
        <f t="shared" si="32"/>
        <v>-1.054303942</v>
      </c>
      <c r="S170" s="45">
        <f t="shared" si="44"/>
        <v>-1.524512618</v>
      </c>
      <c r="T170" s="33">
        <f t="shared" si="22"/>
        <v>0.5310922336</v>
      </c>
      <c r="U170" s="33">
        <f t="shared" si="33"/>
        <v>0.200628445</v>
      </c>
      <c r="V170" s="33">
        <f t="shared" si="42"/>
        <v>0.2320884721</v>
      </c>
      <c r="W170" s="44">
        <f t="shared" si="13"/>
        <v>0.01757670147</v>
      </c>
      <c r="X170" s="44">
        <f t="shared" si="14"/>
        <v>0.01972591975</v>
      </c>
      <c r="Y170" s="33">
        <f t="shared" si="15"/>
        <v>1.122276542</v>
      </c>
      <c r="Z170" s="43">
        <v>1.0</v>
      </c>
      <c r="AA170" s="33">
        <f t="shared" si="16"/>
        <v>2.122276542</v>
      </c>
      <c r="AB170" s="33">
        <f t="shared" si="17"/>
        <v>0.5288078721</v>
      </c>
      <c r="AC170" s="33">
        <f t="shared" si="18"/>
        <v>0.4711921279</v>
      </c>
      <c r="AD170" s="33">
        <f t="shared" si="19"/>
        <v>0.008792916175</v>
      </c>
      <c r="AE170" s="34">
        <f t="shared" si="23"/>
        <v>0</v>
      </c>
      <c r="AF170" s="34">
        <f t="shared" si="24"/>
        <v>0</v>
      </c>
      <c r="AG170" s="34">
        <f t="shared" si="25"/>
        <v>0</v>
      </c>
      <c r="AH170" s="34">
        <f t="shared" si="26"/>
        <v>0</v>
      </c>
      <c r="AI170" s="34">
        <f t="shared" si="28"/>
        <v>0</v>
      </c>
      <c r="AJ170" s="34">
        <f t="shared" si="29"/>
        <v>0</v>
      </c>
      <c r="AK170" s="34">
        <f t="shared" si="27"/>
        <v>0</v>
      </c>
      <c r="AL170" s="36">
        <f t="shared" si="34"/>
        <v>0</v>
      </c>
      <c r="AM170" s="36">
        <f t="shared" si="35"/>
        <v>0</v>
      </c>
      <c r="AN170" s="46">
        <f t="shared" si="36"/>
        <v>0</v>
      </c>
      <c r="AO170" s="36">
        <f t="shared" si="37"/>
        <v>0</v>
      </c>
      <c r="AP170" s="36">
        <f t="shared" si="39"/>
        <v>0</v>
      </c>
      <c r="AQ170" s="36">
        <f t="shared" si="40"/>
        <v>0</v>
      </c>
      <c r="AR170" s="36">
        <f t="shared" si="38"/>
        <v>0</v>
      </c>
      <c r="AS170" s="38">
        <f t="shared" si="45"/>
        <v>0</v>
      </c>
      <c r="AT170" s="38">
        <f t="shared" si="46"/>
        <v>0</v>
      </c>
      <c r="AU170" s="38">
        <f t="shared" si="47"/>
        <v>0</v>
      </c>
      <c r="AV170" s="38">
        <f t="shared" si="48"/>
        <v>0</v>
      </c>
      <c r="AW170" s="38">
        <f t="shared" si="51"/>
        <v>0</v>
      </c>
      <c r="AX170" s="38">
        <f t="shared" si="52"/>
        <v>0</v>
      </c>
      <c r="AY170" s="38">
        <f t="shared" si="49"/>
        <v>0</v>
      </c>
      <c r="AZ170" s="12">
        <f t="shared" si="30"/>
        <v>118.9595968</v>
      </c>
      <c r="BA170" s="12">
        <f t="shared" si="41"/>
        <v>107.5115565</v>
      </c>
      <c r="BB170" s="12">
        <f t="shared" si="53"/>
        <v>103.7242814</v>
      </c>
      <c r="BC170" s="12">
        <f t="shared" si="50"/>
        <v>0</v>
      </c>
      <c r="BD170" s="12">
        <f t="shared" si="54"/>
        <v>107.9227936</v>
      </c>
    </row>
    <row r="171" ht="14.25" customHeight="1">
      <c r="A171" s="7">
        <v>36762.0</v>
      </c>
      <c r="B171" s="21" t="s">
        <v>90</v>
      </c>
      <c r="C171" s="8">
        <v>24.039167</v>
      </c>
      <c r="D171" s="33">
        <f t="shared" si="5"/>
        <v>0.003604794458</v>
      </c>
      <c r="E171" s="33">
        <f t="shared" si="7"/>
        <v>0.0003599173351</v>
      </c>
      <c r="F171" s="33">
        <f t="shared" si="9"/>
        <v>-0.0346742256</v>
      </c>
      <c r="G171" s="33">
        <f t="shared" si="11"/>
        <v>-0.01833554658</v>
      </c>
      <c r="H171" s="33">
        <f t="shared" si="20"/>
        <v>-0.1716245814</v>
      </c>
      <c r="I171" s="45">
        <f t="shared" si="31"/>
        <v>-1.293191965</v>
      </c>
      <c r="J171" s="45">
        <f t="shared" si="43"/>
        <v>-1.410026218</v>
      </c>
      <c r="K171" s="21" t="s">
        <v>91</v>
      </c>
      <c r="L171" s="8">
        <v>15.057575</v>
      </c>
      <c r="M171" s="33">
        <f t="shared" si="6"/>
        <v>-0.01461542348</v>
      </c>
      <c r="N171" s="33">
        <f t="shared" si="8"/>
        <v>-0.02931884082</v>
      </c>
      <c r="O171" s="33">
        <f t="shared" si="10"/>
        <v>-0.05020410339</v>
      </c>
      <c r="P171" s="33">
        <f t="shared" si="12"/>
        <v>-0.0413647689</v>
      </c>
      <c r="Q171" s="45">
        <f t="shared" si="21"/>
        <v>-1.003192394</v>
      </c>
      <c r="R171" s="45">
        <f t="shared" si="32"/>
        <v>-1.743741586</v>
      </c>
      <c r="S171" s="45">
        <f t="shared" si="44"/>
        <v>-2.387448845</v>
      </c>
      <c r="T171" s="33">
        <f t="shared" si="22"/>
        <v>0.8315678126</v>
      </c>
      <c r="U171" s="33">
        <f t="shared" si="33"/>
        <v>0.4505496211</v>
      </c>
      <c r="V171" s="33">
        <f t="shared" si="42"/>
        <v>0.9774226272</v>
      </c>
      <c r="W171" s="44">
        <f t="shared" si="13"/>
        <v>0.01738645025</v>
      </c>
      <c r="X171" s="44">
        <f t="shared" si="14"/>
        <v>0.01887423706</v>
      </c>
      <c r="Y171" s="33">
        <f t="shared" si="15"/>
        <v>1.085571625</v>
      </c>
      <c r="Z171" s="43">
        <v>1.0</v>
      </c>
      <c r="AA171" s="33">
        <f t="shared" si="16"/>
        <v>2.085571625</v>
      </c>
      <c r="AB171" s="33">
        <f t="shared" si="17"/>
        <v>0.520515149</v>
      </c>
      <c r="AC171" s="33">
        <f t="shared" si="18"/>
        <v>0.479484851</v>
      </c>
      <c r="AD171" s="33">
        <f t="shared" si="19"/>
        <v>0.007060476151</v>
      </c>
      <c r="AE171" s="34">
        <f t="shared" si="23"/>
        <v>0</v>
      </c>
      <c r="AF171" s="34">
        <f t="shared" si="24"/>
        <v>0</v>
      </c>
      <c r="AG171" s="34">
        <f t="shared" si="25"/>
        <v>0</v>
      </c>
      <c r="AH171" s="34">
        <f t="shared" si="26"/>
        <v>0</v>
      </c>
      <c r="AI171" s="34">
        <f t="shared" si="28"/>
        <v>0</v>
      </c>
      <c r="AJ171" s="34">
        <f t="shared" si="29"/>
        <v>0</v>
      </c>
      <c r="AK171" s="34">
        <f t="shared" si="27"/>
        <v>0</v>
      </c>
      <c r="AL171" s="36">
        <f t="shared" si="34"/>
        <v>0</v>
      </c>
      <c r="AM171" s="36">
        <f t="shared" si="35"/>
        <v>0</v>
      </c>
      <c r="AN171" s="46">
        <f t="shared" si="36"/>
        <v>0</v>
      </c>
      <c r="AO171" s="36">
        <f t="shared" si="37"/>
        <v>0</v>
      </c>
      <c r="AP171" s="36">
        <f t="shared" si="39"/>
        <v>0</v>
      </c>
      <c r="AQ171" s="36">
        <f t="shared" si="40"/>
        <v>0</v>
      </c>
      <c r="AR171" s="36">
        <f t="shared" si="38"/>
        <v>0</v>
      </c>
      <c r="AS171" s="38">
        <f t="shared" si="45"/>
        <v>0</v>
      </c>
      <c r="AT171" s="38">
        <f t="shared" si="46"/>
        <v>0</v>
      </c>
      <c r="AU171" s="38">
        <f t="shared" si="47"/>
        <v>0</v>
      </c>
      <c r="AV171" s="38">
        <f t="shared" si="48"/>
        <v>0</v>
      </c>
      <c r="AW171" s="38">
        <f t="shared" si="51"/>
        <v>0</v>
      </c>
      <c r="AX171" s="38">
        <f t="shared" si="52"/>
        <v>0</v>
      </c>
      <c r="AY171" s="38">
        <f t="shared" si="49"/>
        <v>0</v>
      </c>
      <c r="AZ171" s="12">
        <f t="shared" si="30"/>
        <v>118.9595968</v>
      </c>
      <c r="BA171" s="12">
        <f t="shared" si="41"/>
        <v>107.5115565</v>
      </c>
      <c r="BB171" s="12">
        <f t="shared" si="53"/>
        <v>103.7242814</v>
      </c>
      <c r="BC171" s="12">
        <f t="shared" si="50"/>
        <v>0</v>
      </c>
      <c r="BD171" s="12">
        <f t="shared" si="54"/>
        <v>107.9227936</v>
      </c>
    </row>
    <row r="172" ht="14.25" customHeight="1">
      <c r="A172" s="7">
        <v>36763.0</v>
      </c>
      <c r="B172" s="21" t="s">
        <v>90</v>
      </c>
      <c r="C172" s="8">
        <v>23.624701</v>
      </c>
      <c r="D172" s="33">
        <f t="shared" si="5"/>
        <v>-0.01724127962</v>
      </c>
      <c r="E172" s="33">
        <f t="shared" si="7"/>
        <v>-0.02564091883</v>
      </c>
      <c r="F172" s="33">
        <f t="shared" si="9"/>
        <v>-0.06684857524</v>
      </c>
      <c r="G172" s="33">
        <f t="shared" si="11"/>
        <v>-0.04469280814</v>
      </c>
      <c r="H172" s="33">
        <f t="shared" si="20"/>
        <v>-0.7784702536</v>
      </c>
      <c r="I172" s="45">
        <f t="shared" si="31"/>
        <v>-1.997344612</v>
      </c>
      <c r="J172" s="45">
        <f t="shared" si="43"/>
        <v>-1.906165226</v>
      </c>
      <c r="K172" s="21" t="s">
        <v>91</v>
      </c>
      <c r="L172" s="8">
        <v>14.554023</v>
      </c>
      <c r="M172" s="33">
        <f t="shared" si="6"/>
        <v>-0.03344177266</v>
      </c>
      <c r="N172" s="33">
        <f t="shared" si="8"/>
        <v>-0.07150254816</v>
      </c>
      <c r="O172" s="33">
        <f t="shared" si="10"/>
        <v>-0.1004019443</v>
      </c>
      <c r="P172" s="33">
        <f t="shared" si="12"/>
        <v>-0.1066802766</v>
      </c>
      <c r="Q172" s="45">
        <f t="shared" si="21"/>
        <v>-2.034290134</v>
      </c>
      <c r="R172" s="45">
        <f t="shared" si="32"/>
        <v>-2.752781169</v>
      </c>
      <c r="S172" s="45">
        <f t="shared" si="44"/>
        <v>-3.683947943</v>
      </c>
      <c r="T172" s="33">
        <f t="shared" si="22"/>
        <v>1.255819881</v>
      </c>
      <c r="U172" s="33">
        <f t="shared" si="33"/>
        <v>0.7554365569</v>
      </c>
      <c r="V172" s="33">
        <f t="shared" si="42"/>
        <v>1.777782717</v>
      </c>
      <c r="W172" s="44">
        <f t="shared" si="13"/>
        <v>0.0175681819</v>
      </c>
      <c r="X172" s="44">
        <f t="shared" si="14"/>
        <v>0.01773601786</v>
      </c>
      <c r="Y172" s="33">
        <f t="shared" si="15"/>
        <v>1.009553405</v>
      </c>
      <c r="Z172" s="43">
        <v>1.0</v>
      </c>
      <c r="AA172" s="33">
        <f t="shared" si="16"/>
        <v>2.009553405</v>
      </c>
      <c r="AB172" s="33">
        <f t="shared" si="17"/>
        <v>0.5023769971</v>
      </c>
      <c r="AC172" s="33">
        <f t="shared" si="18"/>
        <v>0.4976230029</v>
      </c>
      <c r="AD172" s="33">
        <f t="shared" si="19"/>
        <v>-0.00227611648</v>
      </c>
      <c r="AE172" s="34">
        <f t="shared" si="23"/>
        <v>-1</v>
      </c>
      <c r="AF172" s="34">
        <f t="shared" si="24"/>
        <v>0</v>
      </c>
      <c r="AG172" s="34">
        <f t="shared" si="25"/>
        <v>0</v>
      </c>
      <c r="AH172" s="34">
        <f t="shared" si="26"/>
        <v>1</v>
      </c>
      <c r="AI172" s="34">
        <f t="shared" si="28"/>
        <v>0</v>
      </c>
      <c r="AJ172" s="34">
        <f t="shared" si="29"/>
        <v>-1</v>
      </c>
      <c r="AK172" s="34">
        <f t="shared" si="27"/>
        <v>0.00227611648</v>
      </c>
      <c r="AL172" s="36">
        <f t="shared" si="34"/>
        <v>0</v>
      </c>
      <c r="AM172" s="36">
        <f t="shared" si="35"/>
        <v>0</v>
      </c>
      <c r="AN172" s="46">
        <f t="shared" si="36"/>
        <v>0</v>
      </c>
      <c r="AO172" s="36">
        <f t="shared" si="37"/>
        <v>0</v>
      </c>
      <c r="AP172" s="36">
        <f t="shared" si="39"/>
        <v>0</v>
      </c>
      <c r="AQ172" s="36">
        <f t="shared" si="40"/>
        <v>0</v>
      </c>
      <c r="AR172" s="36">
        <f t="shared" si="38"/>
        <v>0</v>
      </c>
      <c r="AS172" s="38">
        <f t="shared" si="45"/>
        <v>-1</v>
      </c>
      <c r="AT172" s="38">
        <f t="shared" si="46"/>
        <v>0</v>
      </c>
      <c r="AU172" s="38">
        <f t="shared" si="47"/>
        <v>0</v>
      </c>
      <c r="AV172" s="38">
        <f t="shared" si="48"/>
        <v>1</v>
      </c>
      <c r="AW172" s="38">
        <f t="shared" si="51"/>
        <v>0</v>
      </c>
      <c r="AX172" s="38">
        <f t="shared" si="52"/>
        <v>-1</v>
      </c>
      <c r="AY172" s="38">
        <f t="shared" si="49"/>
        <v>0.00227611648</v>
      </c>
      <c r="AZ172" s="12">
        <f t="shared" si="30"/>
        <v>119.2303627</v>
      </c>
      <c r="BA172" s="12">
        <f t="shared" si="41"/>
        <v>107.5115565</v>
      </c>
      <c r="BB172" s="12">
        <f t="shared" si="53"/>
        <v>103.9603699</v>
      </c>
      <c r="BC172" s="12">
        <f t="shared" si="50"/>
        <v>0.001517410987</v>
      </c>
      <c r="BD172" s="12">
        <f t="shared" si="54"/>
        <v>108.0865569</v>
      </c>
    </row>
    <row r="173" ht="14.25" customHeight="1">
      <c r="A173" s="7">
        <v>36766.0</v>
      </c>
      <c r="B173" s="21" t="s">
        <v>90</v>
      </c>
      <c r="C173" s="8">
        <v>23.935545</v>
      </c>
      <c r="D173" s="33">
        <f t="shared" si="5"/>
        <v>0.01315758451</v>
      </c>
      <c r="E173" s="33">
        <f t="shared" si="7"/>
        <v>-0.02256705901</v>
      </c>
      <c r="F173" s="33">
        <f t="shared" si="9"/>
        <v>-0.07845721503</v>
      </c>
      <c r="G173" s="33">
        <f t="shared" si="11"/>
        <v>-0.0545705565</v>
      </c>
      <c r="H173" s="33">
        <f t="shared" si="20"/>
        <v>-0.7001692138</v>
      </c>
      <c r="I173" s="45">
        <f t="shared" si="31"/>
        <v>-2.16103148</v>
      </c>
      <c r="J173" s="45">
        <f t="shared" si="43"/>
        <v>-2.015903801</v>
      </c>
      <c r="K173" s="21" t="s">
        <v>91</v>
      </c>
      <c r="L173" s="8">
        <v>14.813918</v>
      </c>
      <c r="M173" s="33">
        <f t="shared" si="6"/>
        <v>0.01785726187</v>
      </c>
      <c r="N173" s="33">
        <f t="shared" si="8"/>
        <v>-0.04702256267</v>
      </c>
      <c r="O173" s="33">
        <f t="shared" si="10"/>
        <v>-0.09613478027</v>
      </c>
      <c r="P173" s="33">
        <f t="shared" si="12"/>
        <v>-0.07033599187</v>
      </c>
      <c r="Q173" s="45">
        <f t="shared" si="21"/>
        <v>-1.337951042</v>
      </c>
      <c r="R173" s="45">
        <f t="shared" si="32"/>
        <v>-2.492485211</v>
      </c>
      <c r="S173" s="45">
        <f t="shared" si="44"/>
        <v>-2.56617112</v>
      </c>
      <c r="T173" s="33">
        <f t="shared" si="22"/>
        <v>0.637781828</v>
      </c>
      <c r="U173" s="33">
        <f t="shared" si="33"/>
        <v>0.3314537311</v>
      </c>
      <c r="V173" s="33">
        <f t="shared" si="42"/>
        <v>0.5502673186</v>
      </c>
      <c r="W173" s="44">
        <f t="shared" si="13"/>
        <v>0.01689401442</v>
      </c>
      <c r="X173" s="44">
        <f t="shared" si="14"/>
        <v>0.01802199796</v>
      </c>
      <c r="Y173" s="33">
        <f t="shared" si="15"/>
        <v>1.066768236</v>
      </c>
      <c r="Z173" s="43">
        <v>1.0</v>
      </c>
      <c r="AA173" s="33">
        <f t="shared" si="16"/>
        <v>2.066768236</v>
      </c>
      <c r="AB173" s="33">
        <f t="shared" si="17"/>
        <v>0.5161528117</v>
      </c>
      <c r="AC173" s="33">
        <f t="shared" si="18"/>
        <v>0.4838471883</v>
      </c>
      <c r="AD173" s="33">
        <f t="shared" si="19"/>
        <v>-0.003846692361</v>
      </c>
      <c r="AE173" s="34">
        <f t="shared" si="23"/>
        <v>0</v>
      </c>
      <c r="AF173" s="34">
        <f t="shared" si="24"/>
        <v>0</v>
      </c>
      <c r="AG173" s="34">
        <f t="shared" si="25"/>
        <v>0</v>
      </c>
      <c r="AH173" s="34">
        <f t="shared" si="26"/>
        <v>2</v>
      </c>
      <c r="AI173" s="34">
        <f t="shared" si="28"/>
        <v>0</v>
      </c>
      <c r="AJ173" s="34">
        <f t="shared" si="29"/>
        <v>-1</v>
      </c>
      <c r="AK173" s="34">
        <f t="shared" si="27"/>
        <v>0.003846692361</v>
      </c>
      <c r="AL173" s="36">
        <f t="shared" si="34"/>
        <v>0</v>
      </c>
      <c r="AM173" s="36">
        <f t="shared" si="35"/>
        <v>0</v>
      </c>
      <c r="AN173" s="46">
        <f t="shared" si="36"/>
        <v>0</v>
      </c>
      <c r="AO173" s="36">
        <f t="shared" si="37"/>
        <v>0</v>
      </c>
      <c r="AP173" s="36">
        <f t="shared" si="39"/>
        <v>0</v>
      </c>
      <c r="AQ173" s="36">
        <f t="shared" si="40"/>
        <v>0</v>
      </c>
      <c r="AR173" s="36">
        <f t="shared" si="38"/>
        <v>0</v>
      </c>
      <c r="AS173" s="38">
        <f t="shared" si="45"/>
        <v>0</v>
      </c>
      <c r="AT173" s="38">
        <f t="shared" si="46"/>
        <v>0</v>
      </c>
      <c r="AU173" s="38">
        <f t="shared" si="47"/>
        <v>0</v>
      </c>
      <c r="AV173" s="38">
        <f t="shared" si="48"/>
        <v>2</v>
      </c>
      <c r="AW173" s="38">
        <f t="shared" si="51"/>
        <v>0</v>
      </c>
      <c r="AX173" s="38">
        <f t="shared" si="52"/>
        <v>-1</v>
      </c>
      <c r="AY173" s="38">
        <f t="shared" si="49"/>
        <v>0.003846692361</v>
      </c>
      <c r="AZ173" s="12">
        <f t="shared" si="30"/>
        <v>119.6890052</v>
      </c>
      <c r="BA173" s="12">
        <f t="shared" si="41"/>
        <v>107.5115565</v>
      </c>
      <c r="BB173" s="12">
        <f t="shared" si="53"/>
        <v>104.3602735</v>
      </c>
      <c r="BC173" s="12">
        <f t="shared" si="50"/>
        <v>0.002564461574</v>
      </c>
      <c r="BD173" s="12">
        <f t="shared" si="54"/>
        <v>108.3637407</v>
      </c>
    </row>
    <row r="174" ht="14.25" customHeight="1">
      <c r="A174" s="7">
        <v>36767.0</v>
      </c>
      <c r="B174" s="21" t="s">
        <v>90</v>
      </c>
      <c r="C174" s="8">
        <v>23.486547</v>
      </c>
      <c r="D174" s="33">
        <f t="shared" si="5"/>
        <v>-0.01875862864</v>
      </c>
      <c r="E174" s="33">
        <f t="shared" si="7"/>
        <v>-0.01734052751</v>
      </c>
      <c r="F174" s="33">
        <f t="shared" si="9"/>
        <v>-0.07482959728</v>
      </c>
      <c r="G174" s="33">
        <f t="shared" si="11"/>
        <v>-0.07356944048</v>
      </c>
      <c r="H174" s="33">
        <f t="shared" si="20"/>
        <v>-0.5611603322</v>
      </c>
      <c r="I174" s="45">
        <f t="shared" si="31"/>
        <v>-1.967285202</v>
      </c>
      <c r="J174" s="45">
        <f t="shared" si="43"/>
        <v>-2.295573255</v>
      </c>
      <c r="K174" s="21" t="s">
        <v>91</v>
      </c>
      <c r="L174" s="8">
        <v>14.635249</v>
      </c>
      <c r="M174" s="33">
        <f t="shared" si="6"/>
        <v>-0.01206088761</v>
      </c>
      <c r="N174" s="33">
        <f t="shared" si="8"/>
        <v>-0.02909423696</v>
      </c>
      <c r="O174" s="33">
        <f t="shared" si="10"/>
        <v>-0.09173348172</v>
      </c>
      <c r="P174" s="33">
        <f t="shared" si="12"/>
        <v>-0.1061504476</v>
      </c>
      <c r="Q174" s="45">
        <f t="shared" si="21"/>
        <v>-0.8705963672</v>
      </c>
      <c r="R174" s="45">
        <f t="shared" si="32"/>
        <v>-2.246295173</v>
      </c>
      <c r="S174" s="45">
        <f t="shared" si="44"/>
        <v>-3.05634263</v>
      </c>
      <c r="T174" s="33">
        <f t="shared" si="22"/>
        <v>0.309436035</v>
      </c>
      <c r="U174" s="33">
        <f t="shared" si="33"/>
        <v>0.279009971</v>
      </c>
      <c r="V174" s="33">
        <f t="shared" si="42"/>
        <v>0.7607693743</v>
      </c>
      <c r="W174" s="44">
        <f t="shared" si="13"/>
        <v>0.01723712619</v>
      </c>
      <c r="X174" s="44">
        <f t="shared" si="14"/>
        <v>0.01655087488</v>
      </c>
      <c r="Y174" s="33">
        <f t="shared" si="15"/>
        <v>0.960187603</v>
      </c>
      <c r="Z174" s="43">
        <v>1.0</v>
      </c>
      <c r="AA174" s="33">
        <f t="shared" si="16"/>
        <v>1.960187603</v>
      </c>
      <c r="AB174" s="33">
        <f t="shared" si="17"/>
        <v>0.4898447483</v>
      </c>
      <c r="AC174" s="33">
        <f t="shared" si="18"/>
        <v>0.5101552517</v>
      </c>
      <c r="AD174" s="33">
        <f t="shared" si="19"/>
        <v>0.01220188787</v>
      </c>
      <c r="AE174" s="34">
        <f t="shared" si="23"/>
        <v>0</v>
      </c>
      <c r="AF174" s="34">
        <f t="shared" si="24"/>
        <v>0</v>
      </c>
      <c r="AG174" s="34">
        <f t="shared" si="25"/>
        <v>0</v>
      </c>
      <c r="AH174" s="34">
        <f t="shared" si="26"/>
        <v>3</v>
      </c>
      <c r="AI174" s="34">
        <f t="shared" si="28"/>
        <v>0</v>
      </c>
      <c r="AJ174" s="34">
        <f t="shared" si="29"/>
        <v>-1</v>
      </c>
      <c r="AK174" s="34">
        <f t="shared" si="27"/>
        <v>-0.01220188787</v>
      </c>
      <c r="AL174" s="36">
        <f t="shared" si="34"/>
        <v>0</v>
      </c>
      <c r="AM174" s="36">
        <f t="shared" si="35"/>
        <v>0</v>
      </c>
      <c r="AN174" s="46">
        <f t="shared" si="36"/>
        <v>0</v>
      </c>
      <c r="AO174" s="36">
        <f t="shared" si="37"/>
        <v>0</v>
      </c>
      <c r="AP174" s="36">
        <f t="shared" si="39"/>
        <v>0</v>
      </c>
      <c r="AQ174" s="36">
        <f t="shared" si="40"/>
        <v>0</v>
      </c>
      <c r="AR174" s="36">
        <f t="shared" si="38"/>
        <v>0</v>
      </c>
      <c r="AS174" s="38">
        <f t="shared" si="45"/>
        <v>0</v>
      </c>
      <c r="AT174" s="38">
        <f t="shared" si="46"/>
        <v>0</v>
      </c>
      <c r="AU174" s="38">
        <f t="shared" si="47"/>
        <v>0</v>
      </c>
      <c r="AV174" s="38">
        <f t="shared" si="48"/>
        <v>3</v>
      </c>
      <c r="AW174" s="38">
        <f t="shared" si="51"/>
        <v>0</v>
      </c>
      <c r="AX174" s="38">
        <f t="shared" si="52"/>
        <v>-1</v>
      </c>
      <c r="AY174" s="38">
        <f t="shared" si="49"/>
        <v>-0.01220188787</v>
      </c>
      <c r="AZ174" s="12">
        <f t="shared" si="30"/>
        <v>118.2285734</v>
      </c>
      <c r="BA174" s="12">
        <f t="shared" si="41"/>
        <v>107.5115565</v>
      </c>
      <c r="BB174" s="12">
        <f t="shared" si="53"/>
        <v>103.0868811</v>
      </c>
      <c r="BC174" s="12">
        <f t="shared" si="50"/>
        <v>-0.008134591912</v>
      </c>
      <c r="BD174" s="12">
        <f t="shared" si="54"/>
        <v>107.4822459</v>
      </c>
    </row>
    <row r="175" ht="14.25" customHeight="1">
      <c r="A175" s="7">
        <v>36768.0</v>
      </c>
      <c r="B175" s="21" t="s">
        <v>90</v>
      </c>
      <c r="C175" s="8">
        <v>23.175692</v>
      </c>
      <c r="D175" s="33">
        <f t="shared" si="5"/>
        <v>-0.01323544921</v>
      </c>
      <c r="E175" s="33">
        <f t="shared" si="7"/>
        <v>-0.03244419384</v>
      </c>
      <c r="F175" s="33">
        <f t="shared" si="9"/>
        <v>-0.04687468127</v>
      </c>
      <c r="G175" s="33">
        <f t="shared" si="11"/>
        <v>-0.0808219899</v>
      </c>
      <c r="H175" s="33">
        <f t="shared" si="20"/>
        <v>-0.9316363044</v>
      </c>
      <c r="I175" s="45">
        <f t="shared" si="31"/>
        <v>-1.29062529</v>
      </c>
      <c r="J175" s="45">
        <f t="shared" si="43"/>
        <v>-2.299346481</v>
      </c>
      <c r="K175" s="21" t="s">
        <v>91</v>
      </c>
      <c r="L175" s="8">
        <v>14.099211</v>
      </c>
      <c r="M175" s="33">
        <f t="shared" si="6"/>
        <v>-0.03662650359</v>
      </c>
      <c r="N175" s="33">
        <f t="shared" si="8"/>
        <v>-0.07733183726</v>
      </c>
      <c r="O175" s="33">
        <f t="shared" si="10"/>
        <v>-0.1060760935</v>
      </c>
      <c r="P175" s="33">
        <f t="shared" si="12"/>
        <v>-0.1380338185</v>
      </c>
      <c r="Q175" s="45">
        <f t="shared" si="21"/>
        <v>-2.052447243</v>
      </c>
      <c r="R175" s="45">
        <f t="shared" si="32"/>
        <v>-2.390994639</v>
      </c>
      <c r="S175" s="45">
        <f t="shared" si="44"/>
        <v>-3.352432372</v>
      </c>
      <c r="T175" s="33">
        <f t="shared" si="22"/>
        <v>1.120810939</v>
      </c>
      <c r="U175" s="33">
        <f t="shared" si="33"/>
        <v>1.100369349</v>
      </c>
      <c r="V175" s="33">
        <f t="shared" si="42"/>
        <v>1.053085891</v>
      </c>
      <c r="W175" s="44">
        <f t="shared" si="13"/>
        <v>0.01736682694</v>
      </c>
      <c r="X175" s="44">
        <f t="shared" si="14"/>
        <v>0.01790658422</v>
      </c>
      <c r="Y175" s="33">
        <f t="shared" si="15"/>
        <v>1.031079787</v>
      </c>
      <c r="Z175" s="43">
        <v>1.0</v>
      </c>
      <c r="AA175" s="33">
        <f t="shared" si="16"/>
        <v>2.031079787</v>
      </c>
      <c r="AB175" s="33">
        <f t="shared" si="17"/>
        <v>0.5076510502</v>
      </c>
      <c r="AC175" s="33">
        <f t="shared" si="18"/>
        <v>0.4923489498</v>
      </c>
      <c r="AD175" s="33">
        <f t="shared" si="19"/>
        <v>0.02311727978</v>
      </c>
      <c r="AE175" s="34">
        <f t="shared" si="23"/>
        <v>-1</v>
      </c>
      <c r="AF175" s="34">
        <f t="shared" si="24"/>
        <v>0</v>
      </c>
      <c r="AG175" s="34">
        <f t="shared" si="25"/>
        <v>0</v>
      </c>
      <c r="AH175" s="34">
        <f t="shared" si="26"/>
        <v>4</v>
      </c>
      <c r="AI175" s="34">
        <f t="shared" si="28"/>
        <v>0</v>
      </c>
      <c r="AJ175" s="34">
        <f t="shared" si="29"/>
        <v>-1</v>
      </c>
      <c r="AK175" s="34">
        <f t="shared" si="27"/>
        <v>-0.02311727978</v>
      </c>
      <c r="AL175" s="36">
        <f t="shared" si="34"/>
        <v>-1</v>
      </c>
      <c r="AM175" s="36">
        <f t="shared" si="35"/>
        <v>0</v>
      </c>
      <c r="AN175" s="46">
        <f t="shared" si="36"/>
        <v>0</v>
      </c>
      <c r="AO175" s="36">
        <f t="shared" si="37"/>
        <v>1</v>
      </c>
      <c r="AP175" s="36">
        <f t="shared" si="39"/>
        <v>0</v>
      </c>
      <c r="AQ175" s="36">
        <f t="shared" si="40"/>
        <v>-1</v>
      </c>
      <c r="AR175" s="36">
        <f t="shared" si="38"/>
        <v>-0.02311727978</v>
      </c>
      <c r="AS175" s="38">
        <f t="shared" si="45"/>
        <v>-1</v>
      </c>
      <c r="AT175" s="38">
        <f t="shared" si="46"/>
        <v>0</v>
      </c>
      <c r="AU175" s="38">
        <f t="shared" si="47"/>
        <v>0</v>
      </c>
      <c r="AV175" s="38">
        <f t="shared" si="48"/>
        <v>4</v>
      </c>
      <c r="AW175" s="38">
        <f t="shared" si="51"/>
        <v>0</v>
      </c>
      <c r="AX175" s="38">
        <f t="shared" si="52"/>
        <v>-1</v>
      </c>
      <c r="AY175" s="38">
        <f t="shared" si="49"/>
        <v>-0.02311727978</v>
      </c>
      <c r="AZ175" s="12">
        <f t="shared" si="30"/>
        <v>115.4954504</v>
      </c>
      <c r="BA175" s="12">
        <f t="shared" si="41"/>
        <v>105.0261817</v>
      </c>
      <c r="BB175" s="12">
        <f t="shared" si="53"/>
        <v>100.7037928</v>
      </c>
      <c r="BC175" s="12">
        <f t="shared" si="50"/>
        <v>-0.02311727978</v>
      </c>
      <c r="BD175" s="12">
        <f t="shared" si="54"/>
        <v>104.9975487</v>
      </c>
    </row>
    <row r="176" ht="14.25" customHeight="1">
      <c r="A176" s="7">
        <v>36769.0</v>
      </c>
      <c r="B176" s="21" t="s">
        <v>90</v>
      </c>
      <c r="C176" s="8">
        <v>23.564247</v>
      </c>
      <c r="D176" s="33">
        <f t="shared" si="5"/>
        <v>0.01676562667</v>
      </c>
      <c r="E176" s="33">
        <f t="shared" si="7"/>
        <v>-0.01975609221</v>
      </c>
      <c r="F176" s="33">
        <f t="shared" si="9"/>
        <v>-0.01940328544</v>
      </c>
      <c r="G176" s="33">
        <f t="shared" si="11"/>
        <v>-0.05505600491</v>
      </c>
      <c r="H176" s="33">
        <f t="shared" si="20"/>
        <v>-0.6125583186</v>
      </c>
      <c r="I176" s="45">
        <f t="shared" si="31"/>
        <v>-0.6767271554</v>
      </c>
      <c r="J176" s="45">
        <f t="shared" si="43"/>
        <v>-1.695959384</v>
      </c>
      <c r="K176" s="21" t="s">
        <v>91</v>
      </c>
      <c r="L176" s="8">
        <v>13.680939</v>
      </c>
      <c r="M176" s="33">
        <f t="shared" si="6"/>
        <v>-0.0296663409</v>
      </c>
      <c r="N176" s="33">
        <f t="shared" si="8"/>
        <v>-0.09142481442</v>
      </c>
      <c r="O176" s="33">
        <f t="shared" si="10"/>
        <v>-0.1180631857</v>
      </c>
      <c r="P176" s="33">
        <f t="shared" si="12"/>
        <v>-0.1644350429</v>
      </c>
      <c r="Q176" s="45">
        <f t="shared" si="21"/>
        <v>-2.320123867</v>
      </c>
      <c r="R176" s="45">
        <f t="shared" si="32"/>
        <v>-2.46360562</v>
      </c>
      <c r="S176" s="45">
        <f t="shared" si="44"/>
        <v>-3.444013357</v>
      </c>
      <c r="T176" s="33">
        <f t="shared" si="22"/>
        <v>1.707565549</v>
      </c>
      <c r="U176" s="33">
        <f t="shared" si="33"/>
        <v>1.786878464</v>
      </c>
      <c r="V176" s="33">
        <f t="shared" si="42"/>
        <v>1.748053973</v>
      </c>
      <c r="W176" s="44">
        <f t="shared" si="13"/>
        <v>0.01788598104</v>
      </c>
      <c r="X176" s="44">
        <f t="shared" si="14"/>
        <v>0.01846766478</v>
      </c>
      <c r="Y176" s="33">
        <f t="shared" si="15"/>
        <v>1.032521769</v>
      </c>
      <c r="Z176" s="43">
        <v>1.0</v>
      </c>
      <c r="AA176" s="33">
        <f t="shared" si="16"/>
        <v>2.032521769</v>
      </c>
      <c r="AB176" s="33">
        <f t="shared" si="17"/>
        <v>0.5080003494</v>
      </c>
      <c r="AC176" s="33">
        <f t="shared" si="18"/>
        <v>0.4919996506</v>
      </c>
      <c r="AD176" s="33">
        <f t="shared" si="19"/>
        <v>-0.01895111632</v>
      </c>
      <c r="AE176" s="34">
        <f t="shared" si="23"/>
        <v>-1</v>
      </c>
      <c r="AF176" s="34">
        <f t="shared" si="24"/>
        <v>0</v>
      </c>
      <c r="AG176" s="34">
        <f t="shared" si="25"/>
        <v>0</v>
      </c>
      <c r="AH176" s="34">
        <f t="shared" si="26"/>
        <v>5</v>
      </c>
      <c r="AI176" s="34">
        <f t="shared" si="28"/>
        <v>0</v>
      </c>
      <c r="AJ176" s="34">
        <f t="shared" si="29"/>
        <v>-1</v>
      </c>
      <c r="AK176" s="34">
        <f t="shared" si="27"/>
        <v>0.01895111632</v>
      </c>
      <c r="AL176" s="36">
        <f t="shared" si="34"/>
        <v>-1</v>
      </c>
      <c r="AM176" s="36">
        <f t="shared" si="35"/>
        <v>0</v>
      </c>
      <c r="AN176" s="46">
        <f t="shared" si="36"/>
        <v>0</v>
      </c>
      <c r="AO176" s="36">
        <f t="shared" si="37"/>
        <v>2</v>
      </c>
      <c r="AP176" s="36">
        <f t="shared" si="39"/>
        <v>0</v>
      </c>
      <c r="AQ176" s="36">
        <f t="shared" si="40"/>
        <v>-1</v>
      </c>
      <c r="AR176" s="36">
        <f t="shared" si="38"/>
        <v>0.01895111632</v>
      </c>
      <c r="AS176" s="38">
        <f t="shared" si="45"/>
        <v>-1</v>
      </c>
      <c r="AT176" s="38">
        <f t="shared" si="46"/>
        <v>0</v>
      </c>
      <c r="AU176" s="38">
        <f t="shared" si="47"/>
        <v>0</v>
      </c>
      <c r="AV176" s="38">
        <f t="shared" si="48"/>
        <v>5</v>
      </c>
      <c r="AW176" s="38">
        <f t="shared" si="51"/>
        <v>0</v>
      </c>
      <c r="AX176" s="38">
        <f t="shared" si="52"/>
        <v>-1</v>
      </c>
      <c r="AY176" s="38">
        <f t="shared" si="49"/>
        <v>0.01895111632</v>
      </c>
      <c r="AZ176" s="12">
        <f t="shared" si="30"/>
        <v>117.6842181</v>
      </c>
      <c r="BA176" s="12">
        <f t="shared" si="41"/>
        <v>107.0165451</v>
      </c>
      <c r="BB176" s="12">
        <f t="shared" si="53"/>
        <v>102.6122421</v>
      </c>
      <c r="BC176" s="12">
        <f t="shared" si="50"/>
        <v>0.01895111632</v>
      </c>
      <c r="BD176" s="12">
        <f t="shared" si="54"/>
        <v>106.9873695</v>
      </c>
    </row>
    <row r="177" ht="14.25" customHeight="1">
      <c r="A177" s="7">
        <v>36770.0</v>
      </c>
      <c r="B177" s="21" t="s">
        <v>90</v>
      </c>
      <c r="C177" s="8">
        <v>23.382921</v>
      </c>
      <c r="D177" s="33">
        <f t="shared" si="5"/>
        <v>-0.007694962627</v>
      </c>
      <c r="E177" s="33">
        <f t="shared" si="7"/>
        <v>-0.0102342036</v>
      </c>
      <c r="F177" s="33">
        <f t="shared" si="9"/>
        <v>-0.03561270805</v>
      </c>
      <c r="G177" s="33">
        <f t="shared" si="11"/>
        <v>-0.06102668524</v>
      </c>
      <c r="H177" s="33">
        <f t="shared" si="20"/>
        <v>-0.3715193382</v>
      </c>
      <c r="I177" s="45">
        <f t="shared" si="31"/>
        <v>-0.9907534841</v>
      </c>
      <c r="J177" s="45">
        <f t="shared" si="43"/>
        <v>-1.736476974</v>
      </c>
      <c r="K177" s="21" t="s">
        <v>91</v>
      </c>
      <c r="L177" s="8">
        <v>14.099211</v>
      </c>
      <c r="M177" s="33">
        <f t="shared" si="6"/>
        <v>0.03057334003</v>
      </c>
      <c r="N177" s="33">
        <f t="shared" si="8"/>
        <v>-0.03124991626</v>
      </c>
      <c r="O177" s="33">
        <f t="shared" si="10"/>
        <v>-0.1005180158</v>
      </c>
      <c r="P177" s="33">
        <f t="shared" si="12"/>
        <v>-0.126760744</v>
      </c>
      <c r="Q177" s="45">
        <f t="shared" si="21"/>
        <v>-0.8297680833</v>
      </c>
      <c r="R177" s="45">
        <f t="shared" si="32"/>
        <v>-2.003012829</v>
      </c>
      <c r="S177" s="45">
        <f t="shared" si="44"/>
        <v>-2.546823144</v>
      </c>
      <c r="T177" s="33">
        <f t="shared" si="22"/>
        <v>0.4582487451</v>
      </c>
      <c r="U177" s="33">
        <f t="shared" si="33"/>
        <v>1.012259345</v>
      </c>
      <c r="V177" s="33">
        <f t="shared" si="42"/>
        <v>0.8103461698</v>
      </c>
      <c r="W177" s="44">
        <f t="shared" si="13"/>
        <v>0.01791765951</v>
      </c>
      <c r="X177" s="44">
        <f t="shared" si="14"/>
        <v>0.02039571086</v>
      </c>
      <c r="Y177" s="33">
        <f t="shared" si="15"/>
        <v>1.138302179</v>
      </c>
      <c r="Z177" s="43">
        <v>1.0</v>
      </c>
      <c r="AA177" s="33">
        <f t="shared" si="16"/>
        <v>2.138302179</v>
      </c>
      <c r="AB177" s="33">
        <f t="shared" si="17"/>
        <v>0.5323392503</v>
      </c>
      <c r="AC177" s="33">
        <f t="shared" si="18"/>
        <v>0.4676607497</v>
      </c>
      <c r="AD177" s="33">
        <f t="shared" si="19"/>
        <v>-0.01227559582</v>
      </c>
      <c r="AE177" s="34">
        <f t="shared" si="23"/>
        <v>0</v>
      </c>
      <c r="AF177" s="34">
        <f t="shared" si="24"/>
        <v>0</v>
      </c>
      <c r="AG177" s="34">
        <f t="shared" si="25"/>
        <v>0</v>
      </c>
      <c r="AH177" s="34">
        <f t="shared" si="26"/>
        <v>0</v>
      </c>
      <c r="AI177" s="34">
        <f t="shared" si="28"/>
        <v>1</v>
      </c>
      <c r="AJ177" s="34">
        <f t="shared" si="29"/>
        <v>0</v>
      </c>
      <c r="AK177" s="34">
        <f t="shared" si="27"/>
        <v>0</v>
      </c>
      <c r="AL177" s="36">
        <f t="shared" si="34"/>
        <v>-1</v>
      </c>
      <c r="AM177" s="36">
        <f t="shared" si="35"/>
        <v>0</v>
      </c>
      <c r="AN177" s="46">
        <f t="shared" si="36"/>
        <v>0</v>
      </c>
      <c r="AO177" s="36">
        <f t="shared" si="37"/>
        <v>3</v>
      </c>
      <c r="AP177" s="36">
        <f t="shared" si="39"/>
        <v>0</v>
      </c>
      <c r="AQ177" s="36">
        <f t="shared" si="40"/>
        <v>-1</v>
      </c>
      <c r="AR177" s="36">
        <f t="shared" si="38"/>
        <v>0.01227559582</v>
      </c>
      <c r="AS177" s="38">
        <f t="shared" si="45"/>
        <v>0</v>
      </c>
      <c r="AT177" s="38">
        <f t="shared" si="46"/>
        <v>0</v>
      </c>
      <c r="AU177" s="38">
        <f t="shared" si="47"/>
        <v>0</v>
      </c>
      <c r="AV177" s="38">
        <f t="shared" si="48"/>
        <v>0</v>
      </c>
      <c r="AW177" s="38">
        <f t="shared" si="51"/>
        <v>1</v>
      </c>
      <c r="AX177" s="38">
        <f t="shared" si="52"/>
        <v>0</v>
      </c>
      <c r="AY177" s="38">
        <f t="shared" si="49"/>
        <v>0</v>
      </c>
      <c r="AZ177" s="12">
        <f t="shared" si="30"/>
        <v>117.6842181</v>
      </c>
      <c r="BA177" s="12">
        <f t="shared" si="41"/>
        <v>108.330237</v>
      </c>
      <c r="BB177" s="12">
        <f t="shared" si="53"/>
        <v>102.6122421</v>
      </c>
      <c r="BC177" s="12">
        <f t="shared" si="50"/>
        <v>0.004091865274</v>
      </c>
      <c r="BD177" s="12">
        <f t="shared" si="54"/>
        <v>107.4251474</v>
      </c>
    </row>
    <row r="178" ht="14.25" customHeight="1">
      <c r="A178" s="7">
        <v>36774.0</v>
      </c>
      <c r="B178" s="21" t="s">
        <v>90</v>
      </c>
      <c r="C178" s="8">
        <v>23.624701</v>
      </c>
      <c r="D178" s="33">
        <f t="shared" si="5"/>
        <v>0.01034002553</v>
      </c>
      <c r="E178" s="33">
        <f t="shared" si="7"/>
        <v>-0.01298671077</v>
      </c>
      <c r="F178" s="33">
        <f t="shared" si="9"/>
        <v>-0.03526069791</v>
      </c>
      <c r="G178" s="33">
        <f t="shared" si="11"/>
        <v>-0.0420165699</v>
      </c>
      <c r="H178" s="33">
        <f t="shared" si="20"/>
        <v>-0.4138216105</v>
      </c>
      <c r="I178" s="45">
        <f t="shared" si="31"/>
        <v>-0.9517429774</v>
      </c>
      <c r="J178" s="45">
        <f t="shared" si="43"/>
        <v>-1.326538148</v>
      </c>
      <c r="K178" s="21" t="s">
        <v>91</v>
      </c>
      <c r="L178" s="8">
        <v>14.635249</v>
      </c>
      <c r="M178" s="33">
        <f t="shared" si="6"/>
        <v>0.03801900688</v>
      </c>
      <c r="N178" s="33">
        <f t="shared" si="8"/>
        <v>-0.01206088761</v>
      </c>
      <c r="O178" s="33">
        <f t="shared" si="10"/>
        <v>-0.05851631644</v>
      </c>
      <c r="P178" s="33">
        <f t="shared" si="12"/>
        <v>-0.08248486831</v>
      </c>
      <c r="Q178" s="45">
        <f t="shared" si="21"/>
        <v>-0.3847119578</v>
      </c>
      <c r="R178" s="45">
        <f t="shared" si="32"/>
        <v>-1.203257773</v>
      </c>
      <c r="S178" s="45">
        <f t="shared" si="44"/>
        <v>-1.784209085</v>
      </c>
      <c r="T178" s="33">
        <f t="shared" si="22"/>
        <v>-0.02910965275</v>
      </c>
      <c r="U178" s="33">
        <f t="shared" si="33"/>
        <v>0.2515147956</v>
      </c>
      <c r="V178" s="33">
        <f t="shared" si="42"/>
        <v>0.4576709366</v>
      </c>
      <c r="W178" s="44">
        <f t="shared" si="13"/>
        <v>0.01808206417</v>
      </c>
      <c r="X178" s="44">
        <f t="shared" si="14"/>
        <v>0.02263530494</v>
      </c>
      <c r="Y178" s="33">
        <f t="shared" si="15"/>
        <v>1.25180979</v>
      </c>
      <c r="Z178" s="43">
        <v>1.0</v>
      </c>
      <c r="AA178" s="33">
        <f t="shared" si="16"/>
        <v>2.25180979</v>
      </c>
      <c r="AB178" s="33">
        <f t="shared" si="17"/>
        <v>0.5559127575</v>
      </c>
      <c r="AC178" s="33">
        <f t="shared" si="18"/>
        <v>0.4440872425</v>
      </c>
      <c r="AD178" s="33">
        <f t="shared" si="19"/>
        <v>0.006998645886</v>
      </c>
      <c r="AE178" s="34">
        <f t="shared" si="23"/>
        <v>0</v>
      </c>
      <c r="AF178" s="34">
        <f t="shared" si="24"/>
        <v>0</v>
      </c>
      <c r="AG178" s="34">
        <f t="shared" si="25"/>
        <v>0</v>
      </c>
      <c r="AH178" s="34">
        <f t="shared" si="26"/>
        <v>0</v>
      </c>
      <c r="AI178" s="34">
        <f t="shared" si="28"/>
        <v>0</v>
      </c>
      <c r="AJ178" s="34">
        <f t="shared" si="29"/>
        <v>0</v>
      </c>
      <c r="AK178" s="34">
        <f t="shared" si="27"/>
        <v>0</v>
      </c>
      <c r="AL178" s="36">
        <f t="shared" si="34"/>
        <v>0</v>
      </c>
      <c r="AM178" s="36">
        <f t="shared" si="35"/>
        <v>0</v>
      </c>
      <c r="AN178" s="46">
        <f t="shared" si="36"/>
        <v>0</v>
      </c>
      <c r="AO178" s="36">
        <f t="shared" si="37"/>
        <v>4</v>
      </c>
      <c r="AP178" s="36">
        <f t="shared" si="39"/>
        <v>0</v>
      </c>
      <c r="AQ178" s="36">
        <f t="shared" si="40"/>
        <v>-1</v>
      </c>
      <c r="AR178" s="36">
        <f t="shared" si="38"/>
        <v>-0.006998645886</v>
      </c>
      <c r="AS178" s="38">
        <f t="shared" si="45"/>
        <v>0</v>
      </c>
      <c r="AT178" s="38">
        <f t="shared" si="46"/>
        <v>0</v>
      </c>
      <c r="AU178" s="38">
        <f t="shared" si="47"/>
        <v>0</v>
      </c>
      <c r="AV178" s="38">
        <f t="shared" si="48"/>
        <v>0</v>
      </c>
      <c r="AW178" s="38">
        <f t="shared" si="51"/>
        <v>0</v>
      </c>
      <c r="AX178" s="38">
        <f t="shared" si="52"/>
        <v>0</v>
      </c>
      <c r="AY178" s="38">
        <f t="shared" si="49"/>
        <v>0</v>
      </c>
      <c r="AZ178" s="12">
        <f t="shared" si="30"/>
        <v>117.6842181</v>
      </c>
      <c r="BA178" s="12">
        <f t="shared" si="41"/>
        <v>107.572072</v>
      </c>
      <c r="BB178" s="12">
        <f t="shared" si="53"/>
        <v>102.6122421</v>
      </c>
      <c r="BC178" s="12">
        <f t="shared" si="50"/>
        <v>-0.002332881962</v>
      </c>
      <c r="BD178" s="12">
        <f t="shared" si="54"/>
        <v>107.1745372</v>
      </c>
    </row>
    <row r="179" ht="14.25" customHeight="1">
      <c r="A179" s="7">
        <v>36775.0</v>
      </c>
      <c r="B179" s="21" t="s">
        <v>90</v>
      </c>
      <c r="C179" s="8">
        <v>23.251839</v>
      </c>
      <c r="D179" s="33">
        <f t="shared" si="5"/>
        <v>-0.01578271827</v>
      </c>
      <c r="E179" s="33">
        <f t="shared" si="7"/>
        <v>-0.009993295311</v>
      </c>
      <c r="F179" s="33">
        <f t="shared" si="9"/>
        <v>-0.02716053381</v>
      </c>
      <c r="G179" s="33">
        <f t="shared" si="11"/>
        <v>-0.05315782725</v>
      </c>
      <c r="H179" s="33">
        <f t="shared" si="20"/>
        <v>-0.3267039747</v>
      </c>
      <c r="I179" s="45">
        <f t="shared" si="31"/>
        <v>-0.755335291</v>
      </c>
      <c r="J179" s="45">
        <f t="shared" si="43"/>
        <v>-1.479873584</v>
      </c>
      <c r="K179" s="21" t="s">
        <v>91</v>
      </c>
      <c r="L179" s="8">
        <v>14.115455</v>
      </c>
      <c r="M179" s="33">
        <f t="shared" si="6"/>
        <v>-0.03551658055</v>
      </c>
      <c r="N179" s="33">
        <f t="shared" si="8"/>
        <v>-0.03551658055</v>
      </c>
      <c r="O179" s="33">
        <f t="shared" si="10"/>
        <v>-0.0635774897</v>
      </c>
      <c r="P179" s="33">
        <f t="shared" si="12"/>
        <v>-0.1087178851</v>
      </c>
      <c r="Q179" s="45">
        <f t="shared" si="21"/>
        <v>-0.9096233417</v>
      </c>
      <c r="R179" s="45">
        <f t="shared" si="32"/>
        <v>-1.26005477</v>
      </c>
      <c r="S179" s="45">
        <f t="shared" si="44"/>
        <v>-2.094935017</v>
      </c>
      <c r="T179" s="33">
        <f t="shared" si="22"/>
        <v>0.582919367</v>
      </c>
      <c r="U179" s="33">
        <f t="shared" si="33"/>
        <v>0.5047194787</v>
      </c>
      <c r="V179" s="33">
        <f t="shared" si="42"/>
        <v>0.6150614327</v>
      </c>
      <c r="W179" s="44">
        <f t="shared" si="13"/>
        <v>0.01834028442</v>
      </c>
      <c r="X179" s="44">
        <f t="shared" si="14"/>
        <v>0.02370327946</v>
      </c>
      <c r="Y179" s="33">
        <f t="shared" si="15"/>
        <v>1.292416132</v>
      </c>
      <c r="Z179" s="43">
        <v>1.0</v>
      </c>
      <c r="AA179" s="33">
        <f t="shared" si="16"/>
        <v>2.292416132</v>
      </c>
      <c r="AB179" s="33">
        <f t="shared" si="17"/>
        <v>0.5637790251</v>
      </c>
      <c r="AC179" s="33">
        <f t="shared" si="18"/>
        <v>0.4362209749</v>
      </c>
      <c r="AD179" s="33">
        <f t="shared" si="19"/>
        <v>0.01931341059</v>
      </c>
      <c r="AE179" s="34">
        <f t="shared" si="23"/>
        <v>0</v>
      </c>
      <c r="AF179" s="34">
        <f t="shared" si="24"/>
        <v>0</v>
      </c>
      <c r="AG179" s="34">
        <f t="shared" si="25"/>
        <v>0</v>
      </c>
      <c r="AH179" s="34">
        <f t="shared" si="26"/>
        <v>0</v>
      </c>
      <c r="AI179" s="34">
        <f t="shared" si="28"/>
        <v>0</v>
      </c>
      <c r="AJ179" s="34">
        <f t="shared" si="29"/>
        <v>0</v>
      </c>
      <c r="AK179" s="34">
        <f t="shared" si="27"/>
        <v>0</v>
      </c>
      <c r="AL179" s="36">
        <f t="shared" si="34"/>
        <v>0</v>
      </c>
      <c r="AM179" s="36">
        <f t="shared" si="35"/>
        <v>0</v>
      </c>
      <c r="AN179" s="46">
        <f t="shared" si="36"/>
        <v>0</v>
      </c>
      <c r="AO179" s="36">
        <f t="shared" si="37"/>
        <v>5</v>
      </c>
      <c r="AP179" s="36">
        <f t="shared" si="39"/>
        <v>0</v>
      </c>
      <c r="AQ179" s="36">
        <f t="shared" si="40"/>
        <v>-1</v>
      </c>
      <c r="AR179" s="36">
        <f t="shared" si="38"/>
        <v>-0.01931341059</v>
      </c>
      <c r="AS179" s="38">
        <f t="shared" si="45"/>
        <v>0</v>
      </c>
      <c r="AT179" s="38">
        <f t="shared" si="46"/>
        <v>0</v>
      </c>
      <c r="AU179" s="38">
        <f t="shared" si="47"/>
        <v>0</v>
      </c>
      <c r="AV179" s="38">
        <f t="shared" si="48"/>
        <v>0</v>
      </c>
      <c r="AW179" s="38">
        <f t="shared" si="51"/>
        <v>0</v>
      </c>
      <c r="AX179" s="38">
        <f t="shared" si="52"/>
        <v>0</v>
      </c>
      <c r="AY179" s="38">
        <f t="shared" si="49"/>
        <v>0</v>
      </c>
      <c r="AZ179" s="12">
        <f t="shared" si="30"/>
        <v>117.6842181</v>
      </c>
      <c r="BA179" s="12">
        <f t="shared" si="41"/>
        <v>105.4944884</v>
      </c>
      <c r="BB179" s="12">
        <f t="shared" si="53"/>
        <v>102.6122421</v>
      </c>
      <c r="BC179" s="12">
        <f t="shared" si="50"/>
        <v>-0.006437803529</v>
      </c>
      <c r="BD179" s="12">
        <f t="shared" si="54"/>
        <v>106.4845686</v>
      </c>
    </row>
    <row r="180" ht="14.25" customHeight="1">
      <c r="A180" s="7">
        <v>36776.0</v>
      </c>
      <c r="B180" s="21" t="s">
        <v>90</v>
      </c>
      <c r="C180" s="8">
        <v>23.944878</v>
      </c>
      <c r="D180" s="33">
        <f t="shared" si="5"/>
        <v>0.02980577149</v>
      </c>
      <c r="E180" s="33">
        <f t="shared" si="7"/>
        <v>0.03318934339</v>
      </c>
      <c r="F180" s="33">
        <f t="shared" si="9"/>
        <v>-0.0003316519448</v>
      </c>
      <c r="G180" s="33">
        <f t="shared" si="11"/>
        <v>-0.01524107778</v>
      </c>
      <c r="H180" s="33">
        <f t="shared" si="20"/>
        <v>0.752307376</v>
      </c>
      <c r="I180" s="45">
        <f t="shared" si="31"/>
        <v>-0.1825873016</v>
      </c>
      <c r="J180" s="45">
        <f t="shared" si="43"/>
        <v>-0.7711117895</v>
      </c>
      <c r="K180" s="21" t="s">
        <v>91</v>
      </c>
      <c r="L180" s="8">
        <v>14.03425</v>
      </c>
      <c r="M180" s="33">
        <f t="shared" si="6"/>
        <v>-0.005752914093</v>
      </c>
      <c r="N180" s="33">
        <f t="shared" si="8"/>
        <v>-0.00460742094</v>
      </c>
      <c r="O180" s="33">
        <f t="shared" si="10"/>
        <v>-0.08158295788</v>
      </c>
      <c r="P180" s="33">
        <f t="shared" si="12"/>
        <v>-0.09717850471</v>
      </c>
      <c r="Q180" s="45">
        <f t="shared" si="21"/>
        <v>-0.1947543731</v>
      </c>
      <c r="R180" s="45">
        <f t="shared" si="32"/>
        <v>-1.539818235</v>
      </c>
      <c r="S180" s="45">
        <f t="shared" si="44"/>
        <v>-1.848696383</v>
      </c>
      <c r="T180" s="33">
        <f t="shared" si="22"/>
        <v>0.9470617492</v>
      </c>
      <c r="U180" s="33">
        <f t="shared" si="33"/>
        <v>1.357230933</v>
      </c>
      <c r="V180" s="33">
        <f t="shared" si="42"/>
        <v>1.077584593</v>
      </c>
      <c r="W180" s="44">
        <f t="shared" si="13"/>
        <v>0.01961114712</v>
      </c>
      <c r="X180" s="44">
        <f t="shared" si="14"/>
        <v>0.02350625068</v>
      </c>
      <c r="Y180" s="33">
        <f t="shared" si="15"/>
        <v>1.198616814</v>
      </c>
      <c r="Z180" s="43">
        <v>1.0</v>
      </c>
      <c r="AA180" s="33">
        <f t="shared" si="16"/>
        <v>2.198616814</v>
      </c>
      <c r="AB180" s="33">
        <f t="shared" si="17"/>
        <v>0.5451685834</v>
      </c>
      <c r="AC180" s="33">
        <f t="shared" si="18"/>
        <v>0.4548314166</v>
      </c>
      <c r="AD180" s="33">
        <f t="shared" si="19"/>
        <v>-0.01262708837</v>
      </c>
      <c r="AE180" s="34">
        <f t="shared" si="23"/>
        <v>0</v>
      </c>
      <c r="AF180" s="34">
        <f t="shared" si="24"/>
        <v>0</v>
      </c>
      <c r="AG180" s="34">
        <f t="shared" si="25"/>
        <v>0</v>
      </c>
      <c r="AH180" s="34">
        <f t="shared" si="26"/>
        <v>0</v>
      </c>
      <c r="AI180" s="34">
        <f t="shared" si="28"/>
        <v>0</v>
      </c>
      <c r="AJ180" s="34">
        <f t="shared" si="29"/>
        <v>0</v>
      </c>
      <c r="AK180" s="34">
        <f t="shared" si="27"/>
        <v>0</v>
      </c>
      <c r="AL180" s="36">
        <f t="shared" si="34"/>
        <v>-1</v>
      </c>
      <c r="AM180" s="36">
        <f t="shared" si="35"/>
        <v>0</v>
      </c>
      <c r="AN180" s="46">
        <f t="shared" si="36"/>
        <v>0</v>
      </c>
      <c r="AO180" s="36">
        <f t="shared" si="37"/>
        <v>1</v>
      </c>
      <c r="AP180" s="36">
        <f t="shared" si="39"/>
        <v>1</v>
      </c>
      <c r="AQ180" s="36">
        <f t="shared" si="40"/>
        <v>-1</v>
      </c>
      <c r="AR180" s="36">
        <f t="shared" si="38"/>
        <v>0.01262708837</v>
      </c>
      <c r="AS180" s="38">
        <f t="shared" si="45"/>
        <v>-1</v>
      </c>
      <c r="AT180" s="38">
        <f t="shared" si="46"/>
        <v>0</v>
      </c>
      <c r="AU180" s="38">
        <f t="shared" si="47"/>
        <v>0</v>
      </c>
      <c r="AV180" s="38">
        <f t="shared" si="48"/>
        <v>1</v>
      </c>
      <c r="AW180" s="38">
        <f t="shared" si="51"/>
        <v>0</v>
      </c>
      <c r="AX180" s="38">
        <f t="shared" si="52"/>
        <v>-1</v>
      </c>
      <c r="AY180" s="38">
        <f t="shared" si="49"/>
        <v>0.01262708837</v>
      </c>
      <c r="AZ180" s="12">
        <f t="shared" si="30"/>
        <v>117.6842181</v>
      </c>
      <c r="BA180" s="12">
        <f t="shared" si="41"/>
        <v>106.8265766</v>
      </c>
      <c r="BB180" s="12">
        <f t="shared" si="53"/>
        <v>103.907936</v>
      </c>
      <c r="BC180" s="12">
        <f t="shared" si="50"/>
        <v>0.008418058913</v>
      </c>
      <c r="BD180" s="12">
        <f t="shared" si="54"/>
        <v>107.380962</v>
      </c>
    </row>
    <row r="181" ht="14.25" customHeight="1">
      <c r="A181" s="7">
        <v>36777.0</v>
      </c>
      <c r="B181" s="21" t="s">
        <v>90</v>
      </c>
      <c r="C181" s="8">
        <v>23.598356</v>
      </c>
      <c r="D181" s="33">
        <f t="shared" si="5"/>
        <v>-0.01447165444</v>
      </c>
      <c r="E181" s="33">
        <f t="shared" si="7"/>
        <v>0.001447489495</v>
      </c>
      <c r="F181" s="33">
        <f t="shared" si="9"/>
        <v>-0.01833719945</v>
      </c>
      <c r="G181" s="33">
        <f t="shared" si="11"/>
        <v>-0.05237559686</v>
      </c>
      <c r="H181" s="33">
        <f t="shared" si="20"/>
        <v>-0.01680160561</v>
      </c>
      <c r="I181" s="45">
        <f t="shared" si="31"/>
        <v>-0.5391257501</v>
      </c>
      <c r="J181" s="45">
        <f t="shared" si="43"/>
        <v>-1.387033973</v>
      </c>
      <c r="K181" s="21" t="s">
        <v>91</v>
      </c>
      <c r="L181" s="8">
        <v>14.180433</v>
      </c>
      <c r="M181" s="33">
        <f t="shared" si="6"/>
        <v>0.01041616046</v>
      </c>
      <c r="N181" s="33">
        <f t="shared" si="8"/>
        <v>0.03651021322</v>
      </c>
      <c r="O181" s="33">
        <f t="shared" si="10"/>
        <v>-0.05825254066</v>
      </c>
      <c r="P181" s="33">
        <f t="shared" si="12"/>
        <v>-0.1055321275</v>
      </c>
      <c r="Q181" s="45">
        <f t="shared" si="21"/>
        <v>0.7414605334</v>
      </c>
      <c r="R181" s="45">
        <f t="shared" si="32"/>
        <v>-1.112325134</v>
      </c>
      <c r="S181" s="45">
        <f t="shared" si="44"/>
        <v>-1.877101715</v>
      </c>
      <c r="T181" s="33">
        <f t="shared" si="22"/>
        <v>-0.758262139</v>
      </c>
      <c r="U181" s="33">
        <f t="shared" si="33"/>
        <v>0.5731993835</v>
      </c>
      <c r="V181" s="33">
        <f t="shared" si="42"/>
        <v>0.490067742</v>
      </c>
      <c r="W181" s="44">
        <f t="shared" si="13"/>
        <v>0.0189374874</v>
      </c>
      <c r="X181" s="44">
        <f t="shared" si="14"/>
        <v>0.02307537607</v>
      </c>
      <c r="Y181" s="33">
        <f t="shared" si="15"/>
        <v>1.218502517</v>
      </c>
      <c r="Z181" s="43">
        <v>1.0</v>
      </c>
      <c r="AA181" s="33">
        <f t="shared" si="16"/>
        <v>2.218502517</v>
      </c>
      <c r="AB181" s="33">
        <f t="shared" si="17"/>
        <v>0.5492454968</v>
      </c>
      <c r="AC181" s="33">
        <f t="shared" si="18"/>
        <v>0.4507545032</v>
      </c>
      <c r="AD181" s="33">
        <f t="shared" si="19"/>
        <v>0.01532809954</v>
      </c>
      <c r="AE181" s="34">
        <f t="shared" si="23"/>
        <v>0</v>
      </c>
      <c r="AF181" s="34">
        <f t="shared" si="24"/>
        <v>0</v>
      </c>
      <c r="AG181" s="34">
        <f t="shared" si="25"/>
        <v>0</v>
      </c>
      <c r="AH181" s="34">
        <f t="shared" si="26"/>
        <v>0</v>
      </c>
      <c r="AI181" s="34">
        <f t="shared" si="28"/>
        <v>0</v>
      </c>
      <c r="AJ181" s="34">
        <f t="shared" si="29"/>
        <v>0</v>
      </c>
      <c r="AK181" s="34">
        <f t="shared" si="27"/>
        <v>0</v>
      </c>
      <c r="AL181" s="36">
        <f t="shared" si="34"/>
        <v>0</v>
      </c>
      <c r="AM181" s="36">
        <f t="shared" si="35"/>
        <v>0</v>
      </c>
      <c r="AN181" s="46">
        <f t="shared" si="36"/>
        <v>0</v>
      </c>
      <c r="AO181" s="36">
        <f t="shared" si="37"/>
        <v>2</v>
      </c>
      <c r="AP181" s="36">
        <f t="shared" si="39"/>
        <v>0</v>
      </c>
      <c r="AQ181" s="36">
        <f t="shared" si="40"/>
        <v>-1</v>
      </c>
      <c r="AR181" s="36">
        <f t="shared" si="38"/>
        <v>-0.01532809954</v>
      </c>
      <c r="AS181" s="38">
        <f t="shared" si="45"/>
        <v>0</v>
      </c>
      <c r="AT181" s="38">
        <f t="shared" si="46"/>
        <v>0</v>
      </c>
      <c r="AU181" s="38">
        <f t="shared" si="47"/>
        <v>0</v>
      </c>
      <c r="AV181" s="38">
        <f t="shared" si="48"/>
        <v>2</v>
      </c>
      <c r="AW181" s="38">
        <f t="shared" si="51"/>
        <v>0</v>
      </c>
      <c r="AX181" s="38">
        <f t="shared" si="52"/>
        <v>-1</v>
      </c>
      <c r="AY181" s="38">
        <f t="shared" si="49"/>
        <v>-0.01532809954</v>
      </c>
      <c r="AZ181" s="12">
        <f t="shared" si="30"/>
        <v>117.6842181</v>
      </c>
      <c r="BA181" s="12">
        <f t="shared" si="41"/>
        <v>105.1891282</v>
      </c>
      <c r="BB181" s="12">
        <f t="shared" si="53"/>
        <v>102.3152248</v>
      </c>
      <c r="BC181" s="12">
        <f t="shared" si="50"/>
        <v>-0.01021873303</v>
      </c>
      <c r="BD181" s="12">
        <f t="shared" si="54"/>
        <v>106.2836646</v>
      </c>
    </row>
    <row r="182" ht="14.25" customHeight="1">
      <c r="A182" s="7">
        <v>36780.0</v>
      </c>
      <c r="B182" s="21" t="s">
        <v>90</v>
      </c>
      <c r="C182" s="8">
        <v>23.702322</v>
      </c>
      <c r="D182" s="33">
        <f t="shared" si="5"/>
        <v>0.004405645885</v>
      </c>
      <c r="E182" s="33">
        <f t="shared" si="7"/>
        <v>0.01365958513</v>
      </c>
      <c r="F182" s="33">
        <f t="shared" si="9"/>
        <v>0.003285586556</v>
      </c>
      <c r="G182" s="33">
        <f t="shared" si="11"/>
        <v>-0.06378262546</v>
      </c>
      <c r="H182" s="33">
        <f t="shared" si="20"/>
        <v>0.3082827574</v>
      </c>
      <c r="I182" s="45">
        <f t="shared" si="31"/>
        <v>-0.06168402971</v>
      </c>
      <c r="J182" s="45">
        <f t="shared" si="43"/>
        <v>-1.542954295</v>
      </c>
      <c r="K182" s="21" t="s">
        <v>91</v>
      </c>
      <c r="L182" s="8">
        <v>13.774346</v>
      </c>
      <c r="M182" s="33">
        <f t="shared" si="6"/>
        <v>-0.02863713682</v>
      </c>
      <c r="N182" s="33">
        <f t="shared" si="8"/>
        <v>-0.02304136026</v>
      </c>
      <c r="O182" s="33">
        <f t="shared" si="10"/>
        <v>-0.05357123594</v>
      </c>
      <c r="P182" s="33">
        <f t="shared" si="12"/>
        <v>-0.148594524</v>
      </c>
      <c r="Q182" s="45">
        <f t="shared" si="21"/>
        <v>-0.6044973873</v>
      </c>
      <c r="R182" s="45">
        <f t="shared" si="32"/>
        <v>-1.011681868</v>
      </c>
      <c r="S182" s="45">
        <f t="shared" si="44"/>
        <v>-2.327562403</v>
      </c>
      <c r="T182" s="33">
        <f t="shared" si="22"/>
        <v>0.9127801447</v>
      </c>
      <c r="U182" s="33">
        <f t="shared" si="33"/>
        <v>0.9499978386</v>
      </c>
      <c r="V182" s="33">
        <f t="shared" si="42"/>
        <v>0.7846081086</v>
      </c>
      <c r="W182" s="44">
        <f t="shared" si="13"/>
        <v>0.01847800242</v>
      </c>
      <c r="X182" s="44">
        <f t="shared" si="14"/>
        <v>0.02279766951</v>
      </c>
      <c r="Y182" s="33">
        <f t="shared" si="15"/>
        <v>1.233773489</v>
      </c>
      <c r="Z182" s="43">
        <v>1.0</v>
      </c>
      <c r="AA182" s="33">
        <f t="shared" si="16"/>
        <v>2.233773489</v>
      </c>
      <c r="AB182" s="33">
        <f t="shared" si="17"/>
        <v>0.5523270354</v>
      </c>
      <c r="AC182" s="33">
        <f t="shared" si="18"/>
        <v>0.4476729646</v>
      </c>
      <c r="AD182" s="33">
        <f t="shared" si="19"/>
        <v>0.01031154552</v>
      </c>
      <c r="AE182" s="34">
        <f t="shared" si="23"/>
        <v>0</v>
      </c>
      <c r="AF182" s="34">
        <f t="shared" si="24"/>
        <v>0</v>
      </c>
      <c r="AG182" s="34">
        <f t="shared" si="25"/>
        <v>0</v>
      </c>
      <c r="AH182" s="34">
        <f t="shared" si="26"/>
        <v>0</v>
      </c>
      <c r="AI182" s="34">
        <f t="shared" si="28"/>
        <v>0</v>
      </c>
      <c r="AJ182" s="34">
        <f t="shared" si="29"/>
        <v>0</v>
      </c>
      <c r="AK182" s="34">
        <f t="shared" si="27"/>
        <v>0</v>
      </c>
      <c r="AL182" s="36">
        <f t="shared" si="34"/>
        <v>0</v>
      </c>
      <c r="AM182" s="36">
        <f t="shared" si="35"/>
        <v>0</v>
      </c>
      <c r="AN182" s="46">
        <f t="shared" si="36"/>
        <v>0</v>
      </c>
      <c r="AO182" s="36">
        <f t="shared" si="37"/>
        <v>3</v>
      </c>
      <c r="AP182" s="36">
        <f t="shared" si="39"/>
        <v>0</v>
      </c>
      <c r="AQ182" s="36">
        <f t="shared" si="40"/>
        <v>-1</v>
      </c>
      <c r="AR182" s="36">
        <f t="shared" si="38"/>
        <v>-0.01031154552</v>
      </c>
      <c r="AS182" s="38">
        <f t="shared" si="45"/>
        <v>0</v>
      </c>
      <c r="AT182" s="38">
        <f t="shared" si="46"/>
        <v>0</v>
      </c>
      <c r="AU182" s="38">
        <f t="shared" si="47"/>
        <v>0</v>
      </c>
      <c r="AV182" s="38">
        <f t="shared" si="48"/>
        <v>3</v>
      </c>
      <c r="AW182" s="38">
        <f t="shared" si="51"/>
        <v>0</v>
      </c>
      <c r="AX182" s="38">
        <f t="shared" si="52"/>
        <v>-1</v>
      </c>
      <c r="AY182" s="38">
        <f t="shared" si="49"/>
        <v>-0.01031154552</v>
      </c>
      <c r="AZ182" s="12">
        <f t="shared" si="30"/>
        <v>117.6842181</v>
      </c>
      <c r="BA182" s="12">
        <f t="shared" si="41"/>
        <v>104.1044657</v>
      </c>
      <c r="BB182" s="12">
        <f t="shared" si="53"/>
        <v>101.2601967</v>
      </c>
      <c r="BC182" s="12">
        <f t="shared" si="50"/>
        <v>-0.006874363681</v>
      </c>
      <c r="BD182" s="12">
        <f t="shared" si="54"/>
        <v>105.553032</v>
      </c>
    </row>
    <row r="183" ht="14.25" customHeight="1">
      <c r="A183" s="7">
        <v>36781.0</v>
      </c>
      <c r="B183" s="21" t="s">
        <v>90</v>
      </c>
      <c r="C183" s="8">
        <v>24.326063</v>
      </c>
      <c r="D183" s="33">
        <f t="shared" si="5"/>
        <v>0.02631560739</v>
      </c>
      <c r="E183" s="33">
        <f t="shared" si="7"/>
        <v>0.02968765615</v>
      </c>
      <c r="F183" s="33">
        <f t="shared" si="9"/>
        <v>0.01631540038</v>
      </c>
      <c r="G183" s="33">
        <f t="shared" si="11"/>
        <v>-0.06342187553</v>
      </c>
      <c r="H183" s="33">
        <f t="shared" si="20"/>
        <v>0.7117586845</v>
      </c>
      <c r="I183" s="45">
        <f t="shared" si="31"/>
        <v>0.2463503404</v>
      </c>
      <c r="J183" s="45">
        <f t="shared" si="43"/>
        <v>-1.488212787</v>
      </c>
      <c r="K183" s="21" t="s">
        <v>91</v>
      </c>
      <c r="L183" s="8">
        <v>13.904291</v>
      </c>
      <c r="M183" s="33">
        <f t="shared" si="6"/>
        <v>0.009433841723</v>
      </c>
      <c r="N183" s="33">
        <f t="shared" si="8"/>
        <v>-0.04994503339</v>
      </c>
      <c r="O183" s="33">
        <f t="shared" si="10"/>
        <v>-0.06140353956</v>
      </c>
      <c r="P183" s="33">
        <f t="shared" si="12"/>
        <v>-0.151635304</v>
      </c>
      <c r="Q183" s="45">
        <f t="shared" si="21"/>
        <v>-1.187538579</v>
      </c>
      <c r="R183" s="45">
        <f t="shared" si="32"/>
        <v>-1.104436259</v>
      </c>
      <c r="S183" s="45">
        <f t="shared" si="44"/>
        <v>-2.248712227</v>
      </c>
      <c r="T183" s="33">
        <f t="shared" si="22"/>
        <v>1.899297263</v>
      </c>
      <c r="U183" s="33">
        <f t="shared" si="33"/>
        <v>1.3507866</v>
      </c>
      <c r="V183" s="33">
        <f t="shared" si="42"/>
        <v>0.7604994403</v>
      </c>
      <c r="W183" s="44">
        <f t="shared" si="13"/>
        <v>0.01851089163</v>
      </c>
      <c r="X183" s="44">
        <f t="shared" si="14"/>
        <v>0.0226375904</v>
      </c>
      <c r="Y183" s="33">
        <f t="shared" si="15"/>
        <v>1.222933549</v>
      </c>
      <c r="Z183" s="43">
        <v>1.0</v>
      </c>
      <c r="AA183" s="33">
        <f t="shared" si="16"/>
        <v>2.222933549</v>
      </c>
      <c r="AB183" s="33">
        <f t="shared" si="17"/>
        <v>0.5501439976</v>
      </c>
      <c r="AC183" s="33">
        <f t="shared" si="18"/>
        <v>0.4498560024</v>
      </c>
      <c r="AD183" s="33">
        <f t="shared" si="19"/>
        <v>0.01718942528</v>
      </c>
      <c r="AE183" s="34">
        <f t="shared" si="23"/>
        <v>-1</v>
      </c>
      <c r="AF183" s="34">
        <f t="shared" si="24"/>
        <v>0</v>
      </c>
      <c r="AG183" s="34">
        <f t="shared" si="25"/>
        <v>0</v>
      </c>
      <c r="AH183" s="34">
        <f t="shared" si="26"/>
        <v>1</v>
      </c>
      <c r="AI183" s="34">
        <f t="shared" si="28"/>
        <v>0</v>
      </c>
      <c r="AJ183" s="34">
        <f t="shared" si="29"/>
        <v>-1</v>
      </c>
      <c r="AK183" s="34">
        <f t="shared" si="27"/>
        <v>-0.01718942528</v>
      </c>
      <c r="AL183" s="36">
        <f t="shared" si="34"/>
        <v>-1</v>
      </c>
      <c r="AM183" s="36">
        <f t="shared" si="35"/>
        <v>0</v>
      </c>
      <c r="AN183" s="46">
        <f t="shared" si="36"/>
        <v>0</v>
      </c>
      <c r="AO183" s="36">
        <f t="shared" si="37"/>
        <v>4</v>
      </c>
      <c r="AP183" s="36">
        <f t="shared" si="39"/>
        <v>0</v>
      </c>
      <c r="AQ183" s="36">
        <f t="shared" si="40"/>
        <v>-1</v>
      </c>
      <c r="AR183" s="36">
        <f t="shared" si="38"/>
        <v>-0.01718942528</v>
      </c>
      <c r="AS183" s="38">
        <f t="shared" si="45"/>
        <v>0</v>
      </c>
      <c r="AT183" s="38">
        <f t="shared" si="46"/>
        <v>0</v>
      </c>
      <c r="AU183" s="38">
        <f t="shared" si="47"/>
        <v>0</v>
      </c>
      <c r="AV183" s="38">
        <f t="shared" si="48"/>
        <v>4</v>
      </c>
      <c r="AW183" s="38">
        <f t="shared" si="51"/>
        <v>0</v>
      </c>
      <c r="AX183" s="38">
        <f t="shared" si="52"/>
        <v>-1</v>
      </c>
      <c r="AY183" s="38">
        <f t="shared" si="49"/>
        <v>-0.01718942528</v>
      </c>
      <c r="AZ183" s="12">
        <f t="shared" si="30"/>
        <v>115.661294</v>
      </c>
      <c r="BA183" s="12">
        <f t="shared" si="41"/>
        <v>102.3149698</v>
      </c>
      <c r="BB183" s="12">
        <f t="shared" si="53"/>
        <v>99.51959212</v>
      </c>
      <c r="BC183" s="12">
        <f t="shared" si="50"/>
        <v>-0.01718942528</v>
      </c>
      <c r="BD183" s="12">
        <f t="shared" si="54"/>
        <v>103.7386361</v>
      </c>
    </row>
    <row r="184" ht="14.25" customHeight="1">
      <c r="A184" s="7">
        <v>36782.0</v>
      </c>
      <c r="B184" s="21" t="s">
        <v>90</v>
      </c>
      <c r="C184" s="8">
        <v>24.776554</v>
      </c>
      <c r="D184" s="33">
        <f t="shared" si="5"/>
        <v>0.01851886185</v>
      </c>
      <c r="E184" s="33">
        <f t="shared" si="7"/>
        <v>0.0655739531</v>
      </c>
      <c r="F184" s="33">
        <f t="shared" si="9"/>
        <v>0.05492535791</v>
      </c>
      <c r="G184" s="33">
        <f t="shared" si="11"/>
        <v>-0.02401428178</v>
      </c>
      <c r="H184" s="33">
        <f t="shared" si="20"/>
        <v>1.642963703</v>
      </c>
      <c r="I184" s="45">
        <f t="shared" si="31"/>
        <v>1.133203465</v>
      </c>
      <c r="J184" s="45">
        <f t="shared" si="43"/>
        <v>-0.7529205038</v>
      </c>
      <c r="K184" s="21" t="s">
        <v>91</v>
      </c>
      <c r="L184" s="8">
        <v>13.68789</v>
      </c>
      <c r="M184" s="33">
        <f t="shared" si="6"/>
        <v>-0.0155636127</v>
      </c>
      <c r="N184" s="33">
        <f t="shared" si="8"/>
        <v>-0.03029055741</v>
      </c>
      <c r="O184" s="33">
        <f t="shared" si="10"/>
        <v>-0.06473132094</v>
      </c>
      <c r="P184" s="33">
        <f t="shared" si="12"/>
        <v>-0.1505267732</v>
      </c>
      <c r="Q184" s="45">
        <f t="shared" si="21"/>
        <v>-0.7042850762</v>
      </c>
      <c r="R184" s="45">
        <f t="shared" si="32"/>
        <v>-1.120980953</v>
      </c>
      <c r="S184" s="45">
        <f t="shared" si="44"/>
        <v>-2.115764948</v>
      </c>
      <c r="T184" s="33">
        <f t="shared" si="22"/>
        <v>2.347248779</v>
      </c>
      <c r="U184" s="33">
        <f t="shared" si="33"/>
        <v>2.254184418</v>
      </c>
      <c r="V184" s="33">
        <f t="shared" si="42"/>
        <v>1.362844444</v>
      </c>
      <c r="W184" s="44">
        <f t="shared" si="13"/>
        <v>0.01851505012</v>
      </c>
      <c r="X184" s="44">
        <f t="shared" si="14"/>
        <v>0.02261280684</v>
      </c>
      <c r="Y184" s="33">
        <f t="shared" si="15"/>
        <v>1.221320314</v>
      </c>
      <c r="Z184" s="43">
        <v>1.0</v>
      </c>
      <c r="AA184" s="33">
        <f t="shared" si="16"/>
        <v>2.221320314</v>
      </c>
      <c r="AB184" s="33">
        <f t="shared" si="17"/>
        <v>0.5498172895</v>
      </c>
      <c r="AC184" s="33">
        <f t="shared" si="18"/>
        <v>0.4501827105</v>
      </c>
      <c r="AD184" s="33">
        <f t="shared" si="19"/>
        <v>0.005941529507</v>
      </c>
      <c r="AE184" s="34">
        <f t="shared" si="23"/>
        <v>-1</v>
      </c>
      <c r="AF184" s="34">
        <f t="shared" si="24"/>
        <v>0</v>
      </c>
      <c r="AG184" s="34">
        <f t="shared" si="25"/>
        <v>0</v>
      </c>
      <c r="AH184" s="34">
        <f t="shared" si="26"/>
        <v>2</v>
      </c>
      <c r="AI184" s="34">
        <f t="shared" si="28"/>
        <v>0</v>
      </c>
      <c r="AJ184" s="34">
        <f t="shared" si="29"/>
        <v>-1</v>
      </c>
      <c r="AK184" s="34">
        <f t="shared" si="27"/>
        <v>-0.005941529507</v>
      </c>
      <c r="AL184" s="36">
        <f t="shared" si="34"/>
        <v>-1</v>
      </c>
      <c r="AM184" s="36">
        <f t="shared" si="35"/>
        <v>0</v>
      </c>
      <c r="AN184" s="46">
        <f t="shared" si="36"/>
        <v>0</v>
      </c>
      <c r="AO184" s="36">
        <f t="shared" si="37"/>
        <v>5</v>
      </c>
      <c r="AP184" s="36">
        <f t="shared" si="39"/>
        <v>0</v>
      </c>
      <c r="AQ184" s="36">
        <f t="shared" si="40"/>
        <v>-1</v>
      </c>
      <c r="AR184" s="36">
        <f t="shared" si="38"/>
        <v>-0.005941529507</v>
      </c>
      <c r="AS184" s="38">
        <f t="shared" si="45"/>
        <v>-1</v>
      </c>
      <c r="AT184" s="38">
        <f t="shared" si="46"/>
        <v>0</v>
      </c>
      <c r="AU184" s="38">
        <f t="shared" si="47"/>
        <v>0</v>
      </c>
      <c r="AV184" s="38">
        <f t="shared" si="48"/>
        <v>5</v>
      </c>
      <c r="AW184" s="38">
        <f t="shared" si="51"/>
        <v>0</v>
      </c>
      <c r="AX184" s="38">
        <f t="shared" si="52"/>
        <v>-1</v>
      </c>
      <c r="AY184" s="38">
        <f t="shared" si="49"/>
        <v>-0.005941529507</v>
      </c>
      <c r="AZ184" s="12">
        <f t="shared" si="30"/>
        <v>114.974089</v>
      </c>
      <c r="BA184" s="12">
        <f t="shared" si="41"/>
        <v>101.7070624</v>
      </c>
      <c r="BB184" s="12">
        <f t="shared" si="53"/>
        <v>98.92829353</v>
      </c>
      <c r="BC184" s="12">
        <f t="shared" si="50"/>
        <v>-0.005941529507</v>
      </c>
      <c r="BD184" s="12">
        <f t="shared" si="54"/>
        <v>103.1222699</v>
      </c>
    </row>
    <row r="185" ht="14.25" customHeight="1">
      <c r="A185" s="7">
        <v>36783.0</v>
      </c>
      <c r="B185" s="21" t="s">
        <v>90</v>
      </c>
      <c r="C185" s="8">
        <v>24.464687</v>
      </c>
      <c r="D185" s="33">
        <f t="shared" si="5"/>
        <v>-0.01258718222</v>
      </c>
      <c r="E185" s="33">
        <f t="shared" si="7"/>
        <v>0.02170856749</v>
      </c>
      <c r="F185" s="33">
        <f t="shared" si="9"/>
        <v>0.05561840397</v>
      </c>
      <c r="G185" s="33">
        <f t="shared" si="11"/>
        <v>0.006136627741</v>
      </c>
      <c r="H185" s="33">
        <f t="shared" si="20"/>
        <v>0.5159096185</v>
      </c>
      <c r="I185" s="45">
        <f t="shared" si="31"/>
        <v>1.213149687</v>
      </c>
      <c r="J185" s="45">
        <f t="shared" si="43"/>
        <v>-0.188802496</v>
      </c>
      <c r="K185" s="21" t="s">
        <v>91</v>
      </c>
      <c r="L185" s="8">
        <v>13.296813</v>
      </c>
      <c r="M185" s="33">
        <f t="shared" si="6"/>
        <v>-0.02857102154</v>
      </c>
      <c r="N185" s="33">
        <f t="shared" si="8"/>
        <v>-0.05254552256</v>
      </c>
      <c r="O185" s="33">
        <f t="shared" si="10"/>
        <v>-0.05691084416</v>
      </c>
      <c r="P185" s="33">
        <f t="shared" si="12"/>
        <v>-0.1569500577</v>
      </c>
      <c r="Q185" s="45">
        <f t="shared" si="21"/>
        <v>-1.186683299</v>
      </c>
      <c r="R185" s="45">
        <f t="shared" si="32"/>
        <v>-0.9602244188</v>
      </c>
      <c r="S185" s="45">
        <f t="shared" si="44"/>
        <v>-2.078560654</v>
      </c>
      <c r="T185" s="33">
        <f t="shared" si="22"/>
        <v>1.702592917</v>
      </c>
      <c r="U185" s="33">
        <f t="shared" si="33"/>
        <v>2.173374106</v>
      </c>
      <c r="V185" s="33">
        <f t="shared" si="42"/>
        <v>1.889758158</v>
      </c>
      <c r="W185" s="44">
        <f t="shared" si="13"/>
        <v>0.01607760212</v>
      </c>
      <c r="X185" s="44">
        <f t="shared" si="14"/>
        <v>0.02290046966</v>
      </c>
      <c r="Y185" s="33">
        <f t="shared" si="15"/>
        <v>1.424370965</v>
      </c>
      <c r="Z185" s="43">
        <v>1.0</v>
      </c>
      <c r="AA185" s="33">
        <f t="shared" si="16"/>
        <v>2.424370965</v>
      </c>
      <c r="AB185" s="33">
        <f t="shared" si="17"/>
        <v>0.5875218709</v>
      </c>
      <c r="AC185" s="33">
        <f t="shared" si="18"/>
        <v>0.4124781291</v>
      </c>
      <c r="AD185" s="33">
        <f t="shared" si="19"/>
        <v>-0.003477047376</v>
      </c>
      <c r="AE185" s="34">
        <f t="shared" si="23"/>
        <v>-1</v>
      </c>
      <c r="AF185" s="34">
        <f t="shared" si="24"/>
        <v>0</v>
      </c>
      <c r="AG185" s="34">
        <f t="shared" si="25"/>
        <v>0</v>
      </c>
      <c r="AH185" s="34">
        <f t="shared" si="26"/>
        <v>3</v>
      </c>
      <c r="AI185" s="34">
        <f t="shared" si="28"/>
        <v>0</v>
      </c>
      <c r="AJ185" s="34">
        <f t="shared" si="29"/>
        <v>-1</v>
      </c>
      <c r="AK185" s="34">
        <f t="shared" si="27"/>
        <v>0.003477047376</v>
      </c>
      <c r="AL185" s="36">
        <f t="shared" si="34"/>
        <v>-1</v>
      </c>
      <c r="AM185" s="36">
        <f t="shared" si="35"/>
        <v>0</v>
      </c>
      <c r="AN185" s="46">
        <f t="shared" si="36"/>
        <v>0</v>
      </c>
      <c r="AO185" s="36">
        <f t="shared" si="37"/>
        <v>1</v>
      </c>
      <c r="AP185" s="36">
        <f t="shared" si="39"/>
        <v>1</v>
      </c>
      <c r="AQ185" s="36">
        <f t="shared" si="40"/>
        <v>-1</v>
      </c>
      <c r="AR185" s="36">
        <f t="shared" si="38"/>
        <v>0.003477047376</v>
      </c>
      <c r="AS185" s="38">
        <f t="shared" si="45"/>
        <v>-1</v>
      </c>
      <c r="AT185" s="38">
        <f t="shared" si="46"/>
        <v>0</v>
      </c>
      <c r="AU185" s="38">
        <f t="shared" si="47"/>
        <v>0</v>
      </c>
      <c r="AV185" s="38">
        <f t="shared" si="48"/>
        <v>1</v>
      </c>
      <c r="AW185" s="38">
        <f t="shared" si="51"/>
        <v>1</v>
      </c>
      <c r="AX185" s="38">
        <f t="shared" si="52"/>
        <v>-1</v>
      </c>
      <c r="AY185" s="38">
        <f t="shared" si="49"/>
        <v>0.003477047376</v>
      </c>
      <c r="AZ185" s="12">
        <f t="shared" si="30"/>
        <v>115.3738594</v>
      </c>
      <c r="BA185" s="12">
        <f t="shared" si="41"/>
        <v>102.0607027</v>
      </c>
      <c r="BB185" s="12">
        <f t="shared" si="53"/>
        <v>99.27227189</v>
      </c>
      <c r="BC185" s="12">
        <f t="shared" si="50"/>
        <v>0.003477047376</v>
      </c>
      <c r="BD185" s="12">
        <f t="shared" si="54"/>
        <v>103.4808309</v>
      </c>
    </row>
    <row r="186" ht="14.25" customHeight="1">
      <c r="A186" s="7">
        <v>36784.0</v>
      </c>
      <c r="B186" s="21" t="s">
        <v>90</v>
      </c>
      <c r="C186" s="8">
        <v>24.256754</v>
      </c>
      <c r="D186" s="33">
        <f t="shared" si="5"/>
        <v>-0.008499311681</v>
      </c>
      <c r="E186" s="33">
        <f t="shared" si="7"/>
        <v>0.02790016389</v>
      </c>
      <c r="F186" s="33">
        <f t="shared" si="9"/>
        <v>0.02938803858</v>
      </c>
      <c r="G186" s="33">
        <f t="shared" si="11"/>
        <v>0.009414528642</v>
      </c>
      <c r="H186" s="33">
        <f t="shared" si="20"/>
        <v>0.6493188751</v>
      </c>
      <c r="I186" s="45">
        <f t="shared" si="31"/>
        <v>0.5857038149</v>
      </c>
      <c r="J186" s="45">
        <f t="shared" si="43"/>
        <v>-0.1208680328</v>
      </c>
      <c r="K186" s="21" t="s">
        <v>91</v>
      </c>
      <c r="L186" s="8">
        <v>13.247927</v>
      </c>
      <c r="M186" s="33">
        <f t="shared" si="6"/>
        <v>-0.00367652008</v>
      </c>
      <c r="N186" s="33">
        <f t="shared" si="8"/>
        <v>-0.06576005119</v>
      </c>
      <c r="O186" s="33">
        <f t="shared" si="10"/>
        <v>-0.03165075146</v>
      </c>
      <c r="P186" s="33">
        <f t="shared" si="12"/>
        <v>-0.1459771486</v>
      </c>
      <c r="Q186" s="45">
        <f t="shared" si="21"/>
        <v>-1.454068343</v>
      </c>
      <c r="R186" s="45">
        <f t="shared" si="32"/>
        <v>-0.5350178304</v>
      </c>
      <c r="S186" s="45">
        <f t="shared" si="44"/>
        <v>-1.849336364</v>
      </c>
      <c r="T186" s="33">
        <f t="shared" si="22"/>
        <v>2.103387219</v>
      </c>
      <c r="U186" s="33">
        <f t="shared" si="33"/>
        <v>1.120721645</v>
      </c>
      <c r="V186" s="33">
        <f t="shared" si="42"/>
        <v>1.728468331</v>
      </c>
      <c r="W186" s="44">
        <f t="shared" si="13"/>
        <v>0.01596529416</v>
      </c>
      <c r="X186" s="44">
        <f t="shared" si="14"/>
        <v>0.02283722987</v>
      </c>
      <c r="Y186" s="33">
        <f t="shared" si="15"/>
        <v>1.430429633</v>
      </c>
      <c r="Z186" s="43">
        <v>1.0</v>
      </c>
      <c r="AA186" s="33">
        <f t="shared" si="16"/>
        <v>2.430429633</v>
      </c>
      <c r="AB186" s="33">
        <f t="shared" si="17"/>
        <v>0.5885501122</v>
      </c>
      <c r="AC186" s="33">
        <f t="shared" si="18"/>
        <v>0.4114498878</v>
      </c>
      <c r="AD186" s="33">
        <f t="shared" si="19"/>
        <v>-0.01536231992</v>
      </c>
      <c r="AE186" s="34">
        <f t="shared" si="23"/>
        <v>-1</v>
      </c>
      <c r="AF186" s="34">
        <f t="shared" si="24"/>
        <v>0</v>
      </c>
      <c r="AG186" s="34">
        <f t="shared" si="25"/>
        <v>0</v>
      </c>
      <c r="AH186" s="34">
        <f t="shared" si="26"/>
        <v>4</v>
      </c>
      <c r="AI186" s="34">
        <f t="shared" si="28"/>
        <v>0</v>
      </c>
      <c r="AJ186" s="34">
        <f t="shared" si="29"/>
        <v>-1</v>
      </c>
      <c r="AK186" s="34">
        <f t="shared" si="27"/>
        <v>0.01536231992</v>
      </c>
      <c r="AL186" s="36">
        <f t="shared" si="34"/>
        <v>-1</v>
      </c>
      <c r="AM186" s="36">
        <f t="shared" si="35"/>
        <v>0</v>
      </c>
      <c r="AN186" s="46">
        <f t="shared" si="36"/>
        <v>0</v>
      </c>
      <c r="AO186" s="36">
        <f t="shared" si="37"/>
        <v>2</v>
      </c>
      <c r="AP186" s="36">
        <f t="shared" si="39"/>
        <v>0</v>
      </c>
      <c r="AQ186" s="36">
        <f t="shared" si="40"/>
        <v>-1</v>
      </c>
      <c r="AR186" s="36">
        <f t="shared" si="38"/>
        <v>0.01536231992</v>
      </c>
      <c r="AS186" s="38">
        <f t="shared" si="45"/>
        <v>-1</v>
      </c>
      <c r="AT186" s="38">
        <f t="shared" si="46"/>
        <v>0</v>
      </c>
      <c r="AU186" s="38">
        <f t="shared" si="47"/>
        <v>0</v>
      </c>
      <c r="AV186" s="38">
        <f t="shared" si="48"/>
        <v>2</v>
      </c>
      <c r="AW186" s="38">
        <f t="shared" si="51"/>
        <v>0</v>
      </c>
      <c r="AX186" s="38">
        <f t="shared" si="52"/>
        <v>-1</v>
      </c>
      <c r="AY186" s="38">
        <f t="shared" si="49"/>
        <v>0.01536231992</v>
      </c>
      <c r="AZ186" s="12">
        <f t="shared" si="30"/>
        <v>117.1462695</v>
      </c>
      <c r="BA186" s="12">
        <f t="shared" si="41"/>
        <v>103.6285918</v>
      </c>
      <c r="BB186" s="12">
        <f t="shared" si="53"/>
        <v>100.7973243</v>
      </c>
      <c r="BC186" s="12">
        <f t="shared" si="50"/>
        <v>0.01536231992</v>
      </c>
      <c r="BD186" s="12">
        <f t="shared" si="54"/>
        <v>105.0705365</v>
      </c>
    </row>
    <row r="187" ht="14.25" customHeight="1">
      <c r="A187" s="7">
        <v>36787.0</v>
      </c>
      <c r="B187" s="21" t="s">
        <v>90</v>
      </c>
      <c r="C187" s="8">
        <v>24.395361</v>
      </c>
      <c r="D187" s="33">
        <f t="shared" si="5"/>
        <v>0.005714161095</v>
      </c>
      <c r="E187" s="33">
        <f t="shared" si="7"/>
        <v>0.02923928719</v>
      </c>
      <c r="F187" s="33">
        <f t="shared" si="9"/>
        <v>0.04329826885</v>
      </c>
      <c r="G187" s="33">
        <f t="shared" si="11"/>
        <v>0.006143592197</v>
      </c>
      <c r="H187" s="33">
        <f t="shared" si="20"/>
        <v>0.6604195017</v>
      </c>
      <c r="I187" s="45">
        <f t="shared" si="31"/>
        <v>0.8971779096</v>
      </c>
      <c r="J187" s="45">
        <f t="shared" si="43"/>
        <v>-0.1613276188</v>
      </c>
      <c r="K187" s="21" t="s">
        <v>91</v>
      </c>
      <c r="L187" s="8">
        <v>13.85085</v>
      </c>
      <c r="M187" s="33">
        <f t="shared" si="6"/>
        <v>0.04551074293</v>
      </c>
      <c r="N187" s="33">
        <f t="shared" si="8"/>
        <v>0.005554093095</v>
      </c>
      <c r="O187" s="33">
        <f t="shared" si="10"/>
        <v>-0.01761524102</v>
      </c>
      <c r="P187" s="33">
        <f t="shared" si="12"/>
        <v>-0.1163626077</v>
      </c>
      <c r="Q187" s="45">
        <f t="shared" si="21"/>
        <v>0.1764919934</v>
      </c>
      <c r="R187" s="45">
        <f t="shared" si="32"/>
        <v>-0.3019127622</v>
      </c>
      <c r="S187" s="45">
        <f t="shared" si="44"/>
        <v>-1.443964703</v>
      </c>
      <c r="T187" s="33">
        <f t="shared" si="22"/>
        <v>0.4839275082</v>
      </c>
      <c r="U187" s="33">
        <f t="shared" si="33"/>
        <v>1.199090672</v>
      </c>
      <c r="V187" s="33">
        <f t="shared" si="42"/>
        <v>1.282637084</v>
      </c>
      <c r="W187" s="44">
        <f t="shared" si="13"/>
        <v>0.01589138496</v>
      </c>
      <c r="X187" s="44">
        <f t="shared" si="14"/>
        <v>0.0254876457</v>
      </c>
      <c r="Y187" s="33">
        <f t="shared" si="15"/>
        <v>1.603865602</v>
      </c>
      <c r="Z187" s="43">
        <v>1.0</v>
      </c>
      <c r="AA187" s="33">
        <f t="shared" si="16"/>
        <v>2.603865602</v>
      </c>
      <c r="AB187" s="33">
        <f t="shared" si="17"/>
        <v>0.615955601</v>
      </c>
      <c r="AC187" s="33">
        <f t="shared" si="18"/>
        <v>0.384044399</v>
      </c>
      <c r="AD187" s="33">
        <f t="shared" si="19"/>
        <v>0.0002763238893</v>
      </c>
      <c r="AE187" s="34">
        <f t="shared" si="23"/>
        <v>0</v>
      </c>
      <c r="AF187" s="34">
        <f t="shared" si="24"/>
        <v>0</v>
      </c>
      <c r="AG187" s="34">
        <f t="shared" si="25"/>
        <v>0</v>
      </c>
      <c r="AH187" s="34">
        <f t="shared" si="26"/>
        <v>5</v>
      </c>
      <c r="AI187" s="34">
        <f t="shared" si="28"/>
        <v>0</v>
      </c>
      <c r="AJ187" s="34">
        <f t="shared" si="29"/>
        <v>-1</v>
      </c>
      <c r="AK187" s="34">
        <f t="shared" si="27"/>
        <v>-0.0002763238893</v>
      </c>
      <c r="AL187" s="36">
        <f t="shared" si="34"/>
        <v>-1</v>
      </c>
      <c r="AM187" s="36">
        <f t="shared" si="35"/>
        <v>0</v>
      </c>
      <c r="AN187" s="46">
        <f t="shared" si="36"/>
        <v>0</v>
      </c>
      <c r="AO187" s="36">
        <f t="shared" si="37"/>
        <v>3</v>
      </c>
      <c r="AP187" s="36">
        <f t="shared" si="39"/>
        <v>0</v>
      </c>
      <c r="AQ187" s="36">
        <f t="shared" si="40"/>
        <v>-1</v>
      </c>
      <c r="AR187" s="36">
        <f t="shared" si="38"/>
        <v>-0.0002763238893</v>
      </c>
      <c r="AS187" s="38">
        <f t="shared" si="45"/>
        <v>-1</v>
      </c>
      <c r="AT187" s="38">
        <f t="shared" si="46"/>
        <v>0</v>
      </c>
      <c r="AU187" s="38">
        <f t="shared" si="47"/>
        <v>0</v>
      </c>
      <c r="AV187" s="38">
        <f t="shared" si="48"/>
        <v>3</v>
      </c>
      <c r="AW187" s="38">
        <f t="shared" si="51"/>
        <v>0</v>
      </c>
      <c r="AX187" s="38">
        <f t="shared" si="52"/>
        <v>-1</v>
      </c>
      <c r="AY187" s="38">
        <f t="shared" si="49"/>
        <v>-0.0002763238893</v>
      </c>
      <c r="AZ187" s="12">
        <f t="shared" si="30"/>
        <v>117.1138992</v>
      </c>
      <c r="BA187" s="12">
        <f t="shared" si="41"/>
        <v>103.5999568</v>
      </c>
      <c r="BB187" s="12">
        <f t="shared" si="53"/>
        <v>100.7694716</v>
      </c>
      <c r="BC187" s="12">
        <f t="shared" si="50"/>
        <v>-0.0002763238893</v>
      </c>
      <c r="BD187" s="12">
        <f t="shared" si="54"/>
        <v>105.041503</v>
      </c>
    </row>
    <row r="188" ht="14.25" customHeight="1">
      <c r="A188" s="7">
        <v>36788.0</v>
      </c>
      <c r="B188" s="21" t="s">
        <v>90</v>
      </c>
      <c r="C188" s="8">
        <v>24.334723</v>
      </c>
      <c r="D188" s="33">
        <f t="shared" si="5"/>
        <v>-0.002485636511</v>
      </c>
      <c r="E188" s="33">
        <f t="shared" si="7"/>
        <v>0.000355996776</v>
      </c>
      <c r="F188" s="33">
        <f t="shared" si="9"/>
        <v>0.03005422164</v>
      </c>
      <c r="G188" s="33">
        <f t="shared" si="11"/>
        <v>-0.006266209102</v>
      </c>
      <c r="H188" s="33">
        <f t="shared" si="20"/>
        <v>-0.09278506353</v>
      </c>
      <c r="I188" s="45">
        <f t="shared" si="31"/>
        <v>0.5735311888</v>
      </c>
      <c r="J188" s="45">
        <f t="shared" si="43"/>
        <v>-0.3775339767</v>
      </c>
      <c r="K188" s="21" t="s">
        <v>91</v>
      </c>
      <c r="L188" s="8">
        <v>13.785666</v>
      </c>
      <c r="M188" s="33">
        <f t="shared" si="6"/>
        <v>-0.004706137168</v>
      </c>
      <c r="N188" s="33">
        <f t="shared" si="8"/>
        <v>-0.008531538933</v>
      </c>
      <c r="O188" s="33">
        <f t="shared" si="10"/>
        <v>-0.05805046433</v>
      </c>
      <c r="P188" s="33">
        <f t="shared" si="12"/>
        <v>-0.1131698814</v>
      </c>
      <c r="Q188" s="45">
        <f t="shared" si="21"/>
        <v>-0.1357087505</v>
      </c>
      <c r="R188" s="45">
        <f t="shared" si="32"/>
        <v>-0.9224064295</v>
      </c>
      <c r="S188" s="45">
        <f t="shared" si="44"/>
        <v>-1.356522794</v>
      </c>
      <c r="T188" s="33">
        <f t="shared" si="22"/>
        <v>0.04292368695</v>
      </c>
      <c r="U188" s="33">
        <f t="shared" si="33"/>
        <v>1.495937618</v>
      </c>
      <c r="V188" s="33">
        <f t="shared" si="42"/>
        <v>0.9789888171</v>
      </c>
      <c r="W188" s="44">
        <f t="shared" si="13"/>
        <v>0.01574097763</v>
      </c>
      <c r="X188" s="44">
        <f t="shared" si="14"/>
        <v>0.0254822532</v>
      </c>
      <c r="Y188" s="33">
        <f t="shared" si="15"/>
        <v>1.618848193</v>
      </c>
      <c r="Z188" s="43">
        <v>1.0</v>
      </c>
      <c r="AA188" s="33">
        <f t="shared" si="16"/>
        <v>2.618848193</v>
      </c>
      <c r="AB188" s="33">
        <f t="shared" si="17"/>
        <v>0.6181527427</v>
      </c>
      <c r="AC188" s="33">
        <f t="shared" si="18"/>
        <v>0.3818472573</v>
      </c>
      <c r="AD188" s="33">
        <f t="shared" si="19"/>
        <v>-0.01295175785</v>
      </c>
      <c r="AE188" s="34">
        <f t="shared" si="23"/>
        <v>0</v>
      </c>
      <c r="AF188" s="34">
        <f t="shared" si="24"/>
        <v>0</v>
      </c>
      <c r="AG188" s="34">
        <f t="shared" si="25"/>
        <v>0</v>
      </c>
      <c r="AH188" s="34">
        <f t="shared" si="26"/>
        <v>0</v>
      </c>
      <c r="AI188" s="34">
        <f t="shared" si="28"/>
        <v>1</v>
      </c>
      <c r="AJ188" s="34">
        <f t="shared" si="29"/>
        <v>0</v>
      </c>
      <c r="AK188" s="34">
        <f t="shared" si="27"/>
        <v>0</v>
      </c>
      <c r="AL188" s="36">
        <f t="shared" si="34"/>
        <v>-1</v>
      </c>
      <c r="AM188" s="36">
        <f t="shared" si="35"/>
        <v>0</v>
      </c>
      <c r="AN188" s="46">
        <f t="shared" si="36"/>
        <v>0</v>
      </c>
      <c r="AO188" s="36">
        <f t="shared" si="37"/>
        <v>4</v>
      </c>
      <c r="AP188" s="36">
        <f t="shared" si="39"/>
        <v>0</v>
      </c>
      <c r="AQ188" s="36">
        <f t="shared" si="40"/>
        <v>-1</v>
      </c>
      <c r="AR188" s="36">
        <f t="shared" si="38"/>
        <v>0.01295175785</v>
      </c>
      <c r="AS188" s="38">
        <f t="shared" si="45"/>
        <v>0</v>
      </c>
      <c r="AT188" s="38">
        <f t="shared" si="46"/>
        <v>0</v>
      </c>
      <c r="AU188" s="38">
        <f t="shared" si="47"/>
        <v>0</v>
      </c>
      <c r="AV188" s="38">
        <f t="shared" si="48"/>
        <v>4</v>
      </c>
      <c r="AW188" s="38">
        <f t="shared" si="51"/>
        <v>0</v>
      </c>
      <c r="AX188" s="38">
        <f t="shared" si="52"/>
        <v>-1</v>
      </c>
      <c r="AY188" s="38">
        <f t="shared" si="49"/>
        <v>0.01295175785</v>
      </c>
      <c r="AZ188" s="12">
        <f t="shared" si="30"/>
        <v>117.1138992</v>
      </c>
      <c r="BA188" s="12">
        <f t="shared" si="41"/>
        <v>104.9417583</v>
      </c>
      <c r="BB188" s="12">
        <f t="shared" si="53"/>
        <v>102.0746134</v>
      </c>
      <c r="BC188" s="12">
        <f t="shared" si="50"/>
        <v>0.008634505234</v>
      </c>
      <c r="BD188" s="12">
        <f t="shared" si="54"/>
        <v>105.9484844</v>
      </c>
    </row>
    <row r="189" ht="14.25" customHeight="1">
      <c r="A189" s="7">
        <v>36789.0</v>
      </c>
      <c r="B189" s="21" t="s">
        <v>90</v>
      </c>
      <c r="C189" s="8">
        <v>23.078573</v>
      </c>
      <c r="D189" s="33">
        <f t="shared" si="5"/>
        <v>-0.05161965476</v>
      </c>
      <c r="E189" s="33">
        <f t="shared" si="7"/>
        <v>-0.06853176596</v>
      </c>
      <c r="F189" s="33">
        <f t="shared" si="9"/>
        <v>-0.007451711669</v>
      </c>
      <c r="G189" s="33">
        <f t="shared" si="11"/>
        <v>-0.03440985301</v>
      </c>
      <c r="H189" s="33">
        <f t="shared" si="20"/>
        <v>-1.867286658</v>
      </c>
      <c r="I189" s="45">
        <f t="shared" si="31"/>
        <v>-0.2738663011</v>
      </c>
      <c r="J189" s="45">
        <f t="shared" si="43"/>
        <v>-0.8701249396</v>
      </c>
      <c r="K189" s="21" t="s">
        <v>91</v>
      </c>
      <c r="L189" s="8">
        <v>13.101267</v>
      </c>
      <c r="M189" s="33">
        <f t="shared" si="6"/>
        <v>-0.0496456972</v>
      </c>
      <c r="N189" s="33">
        <f t="shared" si="8"/>
        <v>-0.04285708024</v>
      </c>
      <c r="O189" s="33">
        <f t="shared" si="10"/>
        <v>-0.07184947279</v>
      </c>
      <c r="P189" s="33">
        <f t="shared" si="12"/>
        <v>-0.1308589534</v>
      </c>
      <c r="Q189" s="45">
        <f t="shared" si="21"/>
        <v>-0.8841357988</v>
      </c>
      <c r="R189" s="45">
        <f t="shared" si="32"/>
        <v>-1.118379686</v>
      </c>
      <c r="S189" s="45">
        <f t="shared" si="44"/>
        <v>-1.496193469</v>
      </c>
      <c r="T189" s="33">
        <f t="shared" si="22"/>
        <v>-0.983150859</v>
      </c>
      <c r="U189" s="33">
        <f t="shared" si="33"/>
        <v>0.844513385</v>
      </c>
      <c r="V189" s="33">
        <f t="shared" si="42"/>
        <v>0.6260685292</v>
      </c>
      <c r="W189" s="44">
        <f t="shared" si="13"/>
        <v>0.01884613797</v>
      </c>
      <c r="X189" s="44">
        <f t="shared" si="14"/>
        <v>0.02679898735</v>
      </c>
      <c r="Y189" s="33">
        <f t="shared" si="15"/>
        <v>1.421988281</v>
      </c>
      <c r="Z189" s="43">
        <v>1.0</v>
      </c>
      <c r="AA189" s="33">
        <f t="shared" si="16"/>
        <v>2.421988281</v>
      </c>
      <c r="AB189" s="33">
        <f t="shared" si="17"/>
        <v>0.5871160865</v>
      </c>
      <c r="AC189" s="33">
        <f t="shared" si="18"/>
        <v>0.4128839135</v>
      </c>
      <c r="AD189" s="33">
        <f t="shared" si="19"/>
        <v>0.03033221394</v>
      </c>
      <c r="AE189" s="34">
        <f t="shared" si="23"/>
        <v>0</v>
      </c>
      <c r="AF189" s="34">
        <f t="shared" si="24"/>
        <v>0</v>
      </c>
      <c r="AG189" s="34">
        <f t="shared" si="25"/>
        <v>0</v>
      </c>
      <c r="AH189" s="34">
        <f t="shared" si="26"/>
        <v>0</v>
      </c>
      <c r="AI189" s="34">
        <f t="shared" si="28"/>
        <v>0</v>
      </c>
      <c r="AJ189" s="34">
        <f t="shared" si="29"/>
        <v>0</v>
      </c>
      <c r="AK189" s="34">
        <f t="shared" si="27"/>
        <v>0</v>
      </c>
      <c r="AL189" s="36">
        <f t="shared" si="34"/>
        <v>0</v>
      </c>
      <c r="AM189" s="36">
        <f t="shared" si="35"/>
        <v>0</v>
      </c>
      <c r="AN189" s="46">
        <f t="shared" si="36"/>
        <v>0</v>
      </c>
      <c r="AO189" s="36">
        <f t="shared" si="37"/>
        <v>5</v>
      </c>
      <c r="AP189" s="36">
        <f t="shared" si="39"/>
        <v>0</v>
      </c>
      <c r="AQ189" s="36">
        <f t="shared" si="40"/>
        <v>-1</v>
      </c>
      <c r="AR189" s="36">
        <f t="shared" si="38"/>
        <v>-0.03033221394</v>
      </c>
      <c r="AS189" s="38">
        <f t="shared" si="45"/>
        <v>0</v>
      </c>
      <c r="AT189" s="38">
        <f t="shared" si="46"/>
        <v>0</v>
      </c>
      <c r="AU189" s="38">
        <f t="shared" si="47"/>
        <v>0</v>
      </c>
      <c r="AV189" s="38">
        <f t="shared" si="48"/>
        <v>5</v>
      </c>
      <c r="AW189" s="38">
        <f t="shared" si="51"/>
        <v>0</v>
      </c>
      <c r="AX189" s="38">
        <f t="shared" si="52"/>
        <v>-1</v>
      </c>
      <c r="AY189" s="38">
        <f t="shared" si="49"/>
        <v>-0.03033221394</v>
      </c>
      <c r="AZ189" s="12">
        <f t="shared" si="30"/>
        <v>117.1138992</v>
      </c>
      <c r="BA189" s="12">
        <f t="shared" si="41"/>
        <v>101.7586425</v>
      </c>
      <c r="BB189" s="12">
        <f t="shared" si="53"/>
        <v>98.97846436</v>
      </c>
      <c r="BC189" s="12">
        <f t="shared" si="50"/>
        <v>-0.02022147596</v>
      </c>
      <c r="BD189" s="12">
        <f t="shared" si="54"/>
        <v>103.8060497</v>
      </c>
    </row>
    <row r="190" ht="14.25" customHeight="1">
      <c r="A190" s="7">
        <v>36790.0</v>
      </c>
      <c r="B190" s="21" t="s">
        <v>90</v>
      </c>
      <c r="C190" s="8">
        <v>24.048841</v>
      </c>
      <c r="D190" s="33">
        <f t="shared" si="5"/>
        <v>0.04204194081</v>
      </c>
      <c r="E190" s="33">
        <f t="shared" si="7"/>
        <v>-0.01699780586</v>
      </c>
      <c r="F190" s="33">
        <f t="shared" si="9"/>
        <v>0.004341763612</v>
      </c>
      <c r="G190" s="33">
        <f t="shared" si="11"/>
        <v>0.004008671713</v>
      </c>
      <c r="H190" s="33">
        <f t="shared" si="20"/>
        <v>-0.5104509547</v>
      </c>
      <c r="I190" s="45">
        <f t="shared" si="31"/>
        <v>0.008090445248</v>
      </c>
      <c r="J190" s="45">
        <f t="shared" si="43"/>
        <v>-0.1435668901</v>
      </c>
      <c r="K190" s="21" t="s">
        <v>91</v>
      </c>
      <c r="L190" s="8">
        <v>12.922027</v>
      </c>
      <c r="M190" s="33">
        <f t="shared" si="6"/>
        <v>-0.01368111954</v>
      </c>
      <c r="N190" s="33">
        <f t="shared" si="8"/>
        <v>-0.02818615258</v>
      </c>
      <c r="O190" s="33">
        <f t="shared" si="10"/>
        <v>-0.07925061902</v>
      </c>
      <c r="P190" s="33">
        <f t="shared" si="12"/>
        <v>-0.154368077</v>
      </c>
      <c r="Q190" s="45">
        <f t="shared" si="21"/>
        <v>-0.5235350325</v>
      </c>
      <c r="R190" s="45">
        <f t="shared" si="32"/>
        <v>-1.217872274</v>
      </c>
      <c r="S190" s="45">
        <f t="shared" si="44"/>
        <v>-1.685654534</v>
      </c>
      <c r="T190" s="33">
        <f t="shared" si="22"/>
        <v>0.01308407781</v>
      </c>
      <c r="U190" s="33">
        <f t="shared" si="33"/>
        <v>1.225962719</v>
      </c>
      <c r="V190" s="33">
        <f t="shared" si="42"/>
        <v>1.542087644</v>
      </c>
      <c r="W190" s="44">
        <f t="shared" si="13"/>
        <v>0.02122264481</v>
      </c>
      <c r="X190" s="44">
        <f t="shared" si="14"/>
        <v>0.02639960293</v>
      </c>
      <c r="Y190" s="33">
        <f t="shared" si="15"/>
        <v>1.243935577</v>
      </c>
      <c r="Z190" s="43">
        <v>1.0</v>
      </c>
      <c r="AA190" s="33">
        <f t="shared" si="16"/>
        <v>2.243935577</v>
      </c>
      <c r="AB190" s="33">
        <f t="shared" si="17"/>
        <v>0.5543544075</v>
      </c>
      <c r="AC190" s="33">
        <f t="shared" si="18"/>
        <v>0.4456455925</v>
      </c>
      <c r="AD190" s="33">
        <f t="shared" si="19"/>
        <v>-0.004223396841</v>
      </c>
      <c r="AE190" s="34">
        <f t="shared" si="23"/>
        <v>0</v>
      </c>
      <c r="AF190" s="34">
        <f t="shared" si="24"/>
        <v>0</v>
      </c>
      <c r="AG190" s="34">
        <f t="shared" si="25"/>
        <v>0</v>
      </c>
      <c r="AH190" s="34">
        <f t="shared" si="26"/>
        <v>0</v>
      </c>
      <c r="AI190" s="34">
        <f t="shared" si="28"/>
        <v>0</v>
      </c>
      <c r="AJ190" s="34">
        <f t="shared" si="29"/>
        <v>0</v>
      </c>
      <c r="AK190" s="34">
        <f t="shared" si="27"/>
        <v>0</v>
      </c>
      <c r="AL190" s="36">
        <f t="shared" si="34"/>
        <v>-1</v>
      </c>
      <c r="AM190" s="36">
        <f t="shared" si="35"/>
        <v>0</v>
      </c>
      <c r="AN190" s="46">
        <f t="shared" si="36"/>
        <v>0</v>
      </c>
      <c r="AO190" s="36">
        <f t="shared" si="37"/>
        <v>1</v>
      </c>
      <c r="AP190" s="36">
        <f t="shared" si="39"/>
        <v>1</v>
      </c>
      <c r="AQ190" s="36">
        <f t="shared" si="40"/>
        <v>-1</v>
      </c>
      <c r="AR190" s="36">
        <f t="shared" si="38"/>
        <v>0.004223396841</v>
      </c>
      <c r="AS190" s="38">
        <f t="shared" si="45"/>
        <v>-1</v>
      </c>
      <c r="AT190" s="38">
        <f t="shared" si="46"/>
        <v>0</v>
      </c>
      <c r="AU190" s="38">
        <f t="shared" si="47"/>
        <v>0</v>
      </c>
      <c r="AV190" s="38">
        <f t="shared" si="48"/>
        <v>1</v>
      </c>
      <c r="AW190" s="38">
        <f t="shared" si="51"/>
        <v>1</v>
      </c>
      <c r="AX190" s="38">
        <f t="shared" si="52"/>
        <v>-1</v>
      </c>
      <c r="AY190" s="38">
        <f t="shared" si="49"/>
        <v>0.004223396841</v>
      </c>
      <c r="AZ190" s="12">
        <f t="shared" si="30"/>
        <v>117.1138992</v>
      </c>
      <c r="BA190" s="12">
        <f t="shared" si="41"/>
        <v>102.1884096</v>
      </c>
      <c r="BB190" s="12">
        <f t="shared" si="53"/>
        <v>99.3964897</v>
      </c>
      <c r="BC190" s="12">
        <f t="shared" si="50"/>
        <v>0.002815597894</v>
      </c>
      <c r="BD190" s="12">
        <f t="shared" si="54"/>
        <v>104.0983258</v>
      </c>
    </row>
    <row r="191" ht="14.25" customHeight="1">
      <c r="A191" s="7">
        <v>36791.0</v>
      </c>
      <c r="B191" s="21" t="s">
        <v>90</v>
      </c>
      <c r="C191" s="8">
        <v>25.157728</v>
      </c>
      <c r="D191" s="33">
        <f t="shared" si="5"/>
        <v>0.04610978966</v>
      </c>
      <c r="E191" s="33">
        <f t="shared" si="7"/>
        <v>0.03714322205</v>
      </c>
      <c r="F191" s="33">
        <f t="shared" si="9"/>
        <v>0.06607968792</v>
      </c>
      <c r="G191" s="33">
        <f t="shared" si="11"/>
        <v>0.04653077205</v>
      </c>
      <c r="H191" s="33">
        <f t="shared" si="20"/>
        <v>0.8737091982</v>
      </c>
      <c r="I191" s="45">
        <f t="shared" si="31"/>
        <v>1.405362421</v>
      </c>
      <c r="J191" s="45">
        <f t="shared" si="43"/>
        <v>0.6512500131</v>
      </c>
      <c r="K191" s="21" t="s">
        <v>91</v>
      </c>
      <c r="L191" s="8">
        <v>13.785666</v>
      </c>
      <c r="M191" s="33">
        <f t="shared" si="6"/>
        <v>0.06683463825</v>
      </c>
      <c r="N191" s="33">
        <f t="shared" si="8"/>
        <v>0.04059042596</v>
      </c>
      <c r="O191" s="33">
        <f t="shared" si="10"/>
        <v>-0.02783885372</v>
      </c>
      <c r="P191" s="33">
        <f t="shared" si="12"/>
        <v>-0.08446971043</v>
      </c>
      <c r="Q191" s="45">
        <f t="shared" si="21"/>
        <v>1.15044007</v>
      </c>
      <c r="R191" s="45">
        <f t="shared" si="32"/>
        <v>-0.3219150778</v>
      </c>
      <c r="S191" s="45">
        <f t="shared" si="44"/>
        <v>-0.8970209544</v>
      </c>
      <c r="T191" s="33">
        <f t="shared" si="22"/>
        <v>-0.2767308718</v>
      </c>
      <c r="U191" s="33">
        <f t="shared" si="33"/>
        <v>1.727277499</v>
      </c>
      <c r="V191" s="33">
        <f t="shared" si="42"/>
        <v>1.548270968</v>
      </c>
      <c r="W191" s="44">
        <f t="shared" si="13"/>
        <v>0.0235586001</v>
      </c>
      <c r="X191" s="44">
        <f t="shared" si="14"/>
        <v>0.03117814412</v>
      </c>
      <c r="Y191" s="33">
        <f t="shared" si="15"/>
        <v>1.323429405</v>
      </c>
      <c r="Z191" s="43">
        <v>1.0</v>
      </c>
      <c r="AA191" s="33">
        <f t="shared" si="16"/>
        <v>2.323429405</v>
      </c>
      <c r="AB191" s="33">
        <f t="shared" si="17"/>
        <v>0.5696017285</v>
      </c>
      <c r="AC191" s="33">
        <f t="shared" si="18"/>
        <v>0.4303982715</v>
      </c>
      <c r="AD191" s="33">
        <f t="shared" si="19"/>
        <v>-0.01265733121</v>
      </c>
      <c r="AE191" s="34">
        <f t="shared" si="23"/>
        <v>0</v>
      </c>
      <c r="AF191" s="34">
        <f t="shared" si="24"/>
        <v>0</v>
      </c>
      <c r="AG191" s="34">
        <f t="shared" si="25"/>
        <v>0</v>
      </c>
      <c r="AH191" s="34">
        <f t="shared" si="26"/>
        <v>0</v>
      </c>
      <c r="AI191" s="34">
        <f t="shared" si="28"/>
        <v>0</v>
      </c>
      <c r="AJ191" s="34">
        <f t="shared" si="29"/>
        <v>0</v>
      </c>
      <c r="AK191" s="34">
        <f t="shared" si="27"/>
        <v>0</v>
      </c>
      <c r="AL191" s="36">
        <f t="shared" si="34"/>
        <v>-1</v>
      </c>
      <c r="AM191" s="36">
        <f t="shared" si="35"/>
        <v>0</v>
      </c>
      <c r="AN191" s="46">
        <f t="shared" si="36"/>
        <v>0</v>
      </c>
      <c r="AO191" s="36">
        <f t="shared" si="37"/>
        <v>2</v>
      </c>
      <c r="AP191" s="36">
        <f t="shared" si="39"/>
        <v>0</v>
      </c>
      <c r="AQ191" s="36">
        <f t="shared" si="40"/>
        <v>-1</v>
      </c>
      <c r="AR191" s="36">
        <f t="shared" si="38"/>
        <v>0.01265733121</v>
      </c>
      <c r="AS191" s="38">
        <f t="shared" si="45"/>
        <v>-1</v>
      </c>
      <c r="AT191" s="38">
        <f t="shared" si="46"/>
        <v>0</v>
      </c>
      <c r="AU191" s="38">
        <f t="shared" si="47"/>
        <v>0</v>
      </c>
      <c r="AV191" s="38">
        <f t="shared" si="48"/>
        <v>2</v>
      </c>
      <c r="AW191" s="38">
        <f t="shared" si="51"/>
        <v>0</v>
      </c>
      <c r="AX191" s="38">
        <f t="shared" si="52"/>
        <v>-1</v>
      </c>
      <c r="AY191" s="38">
        <f t="shared" si="49"/>
        <v>0.01265733121</v>
      </c>
      <c r="AZ191" s="12">
        <f t="shared" si="30"/>
        <v>117.1138992</v>
      </c>
      <c r="BA191" s="12">
        <f t="shared" si="41"/>
        <v>103.4818421</v>
      </c>
      <c r="BB191" s="12">
        <f t="shared" si="53"/>
        <v>100.654584</v>
      </c>
      <c r="BC191" s="12">
        <f t="shared" si="50"/>
        <v>0.008438220806</v>
      </c>
      <c r="BD191" s="12">
        <f t="shared" si="54"/>
        <v>104.9767305</v>
      </c>
    </row>
    <row r="192" ht="14.25" customHeight="1">
      <c r="A192" s="7">
        <v>36794.0</v>
      </c>
      <c r="B192" s="21" t="s">
        <v>90</v>
      </c>
      <c r="C192" s="8">
        <v>24.845861</v>
      </c>
      <c r="D192" s="33">
        <f t="shared" si="5"/>
        <v>-0.01239646919</v>
      </c>
      <c r="E192" s="33">
        <f t="shared" si="7"/>
        <v>0.01846662568</v>
      </c>
      <c r="F192" s="33">
        <f t="shared" si="9"/>
        <v>0.04824586384</v>
      </c>
      <c r="G192" s="33">
        <f t="shared" si="11"/>
        <v>0.05168996636</v>
      </c>
      <c r="H192" s="33">
        <f t="shared" si="20"/>
        <v>0.3991868964</v>
      </c>
      <c r="I192" s="45">
        <f t="shared" si="31"/>
        <v>0.9616884484</v>
      </c>
      <c r="J192" s="45">
        <f t="shared" si="43"/>
        <v>0.7578619063</v>
      </c>
      <c r="K192" s="21" t="s">
        <v>91</v>
      </c>
      <c r="L192" s="8">
        <v>13.964915</v>
      </c>
      <c r="M192" s="33">
        <f t="shared" si="6"/>
        <v>0.01300256368</v>
      </c>
      <c r="N192" s="33">
        <f t="shared" si="8"/>
        <v>0.008235234661</v>
      </c>
      <c r="O192" s="33">
        <f t="shared" si="10"/>
        <v>0.01383506702</v>
      </c>
      <c r="P192" s="33">
        <f t="shared" si="12"/>
        <v>-0.04047733056</v>
      </c>
      <c r="Q192" s="45">
        <f t="shared" si="21"/>
        <v>0.4399595376</v>
      </c>
      <c r="R192" s="45">
        <f t="shared" si="32"/>
        <v>0.4411589872</v>
      </c>
      <c r="S192" s="45">
        <f t="shared" si="44"/>
        <v>-0.4116682108</v>
      </c>
      <c r="T192" s="33">
        <f t="shared" si="22"/>
        <v>-0.04077264113</v>
      </c>
      <c r="U192" s="33">
        <f t="shared" si="33"/>
        <v>0.5205294612</v>
      </c>
      <c r="V192" s="33">
        <f t="shared" si="42"/>
        <v>1.169530117</v>
      </c>
      <c r="W192" s="44">
        <f t="shared" si="13"/>
        <v>0.02336863769</v>
      </c>
      <c r="X192" s="44">
        <f t="shared" si="14"/>
        <v>0.03058961731</v>
      </c>
      <c r="Y192" s="33">
        <f t="shared" si="15"/>
        <v>1.30900302</v>
      </c>
      <c r="Z192" s="43">
        <v>1.0</v>
      </c>
      <c r="AA192" s="33">
        <f t="shared" si="16"/>
        <v>2.30900302</v>
      </c>
      <c r="AB192" s="33">
        <f t="shared" si="17"/>
        <v>0.5669126496</v>
      </c>
      <c r="AC192" s="33">
        <f t="shared" si="18"/>
        <v>0.4330873504</v>
      </c>
      <c r="AD192" s="33">
        <f t="shared" si="19"/>
        <v>-0.01586179049</v>
      </c>
      <c r="AE192" s="34">
        <f t="shared" si="23"/>
        <v>0</v>
      </c>
      <c r="AF192" s="34">
        <f t="shared" si="24"/>
        <v>0</v>
      </c>
      <c r="AG192" s="34">
        <f t="shared" si="25"/>
        <v>0</v>
      </c>
      <c r="AH192" s="34">
        <f t="shared" si="26"/>
        <v>0</v>
      </c>
      <c r="AI192" s="34">
        <f t="shared" si="28"/>
        <v>0</v>
      </c>
      <c r="AJ192" s="34">
        <f t="shared" si="29"/>
        <v>0</v>
      </c>
      <c r="AK192" s="34">
        <f t="shared" si="27"/>
        <v>0</v>
      </c>
      <c r="AL192" s="36">
        <f t="shared" si="34"/>
        <v>0</v>
      </c>
      <c r="AM192" s="36">
        <f t="shared" si="35"/>
        <v>0</v>
      </c>
      <c r="AN192" s="46">
        <f t="shared" si="36"/>
        <v>0</v>
      </c>
      <c r="AO192" s="36">
        <f t="shared" si="37"/>
        <v>3</v>
      </c>
      <c r="AP192" s="36">
        <f t="shared" si="39"/>
        <v>0</v>
      </c>
      <c r="AQ192" s="36">
        <f t="shared" si="40"/>
        <v>-1</v>
      </c>
      <c r="AR192" s="36">
        <f t="shared" si="38"/>
        <v>0.01586179049</v>
      </c>
      <c r="AS192" s="38">
        <f t="shared" si="45"/>
        <v>-1</v>
      </c>
      <c r="AT192" s="38">
        <f t="shared" si="46"/>
        <v>0</v>
      </c>
      <c r="AU192" s="38">
        <f t="shared" si="47"/>
        <v>0</v>
      </c>
      <c r="AV192" s="38">
        <f t="shared" si="48"/>
        <v>3</v>
      </c>
      <c r="AW192" s="38">
        <f t="shared" si="51"/>
        <v>0</v>
      </c>
      <c r="AX192" s="38">
        <f t="shared" si="52"/>
        <v>-1</v>
      </c>
      <c r="AY192" s="38">
        <f t="shared" si="49"/>
        <v>0.01586179049</v>
      </c>
      <c r="AZ192" s="12">
        <f t="shared" si="30"/>
        <v>117.1138992</v>
      </c>
      <c r="BA192" s="12">
        <f t="shared" si="41"/>
        <v>105.1232494</v>
      </c>
      <c r="BB192" s="12">
        <f t="shared" si="53"/>
        <v>102.2511459</v>
      </c>
      <c r="BC192" s="12">
        <f t="shared" si="50"/>
        <v>0.010574527</v>
      </c>
      <c r="BD192" s="12">
        <f t="shared" si="54"/>
        <v>106.0868097</v>
      </c>
    </row>
    <row r="193" ht="14.25" customHeight="1">
      <c r="A193" s="7">
        <v>36795.0</v>
      </c>
      <c r="B193" s="21" t="s">
        <v>90</v>
      </c>
      <c r="C193" s="8">
        <v>24.637936</v>
      </c>
      <c r="D193" s="33">
        <f t="shared" si="5"/>
        <v>-0.008368597087</v>
      </c>
      <c r="E193" s="33">
        <f t="shared" si="7"/>
        <v>0.01246009663</v>
      </c>
      <c r="F193" s="33">
        <f t="shared" si="9"/>
        <v>0.01282052916</v>
      </c>
      <c r="G193" s="33">
        <f t="shared" si="11"/>
        <v>0.02934510161</v>
      </c>
      <c r="H193" s="33">
        <f t="shared" si="20"/>
        <v>0.2491794907</v>
      </c>
      <c r="I193" s="45">
        <f t="shared" si="31"/>
        <v>0.1507348694</v>
      </c>
      <c r="J193" s="45">
        <f t="shared" si="43"/>
        <v>0.3542467331</v>
      </c>
      <c r="K193" s="21" t="s">
        <v>91</v>
      </c>
      <c r="L193" s="8">
        <v>14.3234</v>
      </c>
      <c r="M193" s="33">
        <f t="shared" si="6"/>
        <v>0.02567040329</v>
      </c>
      <c r="N193" s="33">
        <f t="shared" si="8"/>
        <v>0.03900674802</v>
      </c>
      <c r="O193" s="33">
        <f t="shared" si="10"/>
        <v>0.0301424215</v>
      </c>
      <c r="P193" s="33">
        <f t="shared" si="12"/>
        <v>-0.03311196943</v>
      </c>
      <c r="Q193" s="45">
        <f t="shared" si="21"/>
        <v>1.281409706</v>
      </c>
      <c r="R193" s="45">
        <f t="shared" si="32"/>
        <v>0.7484575922</v>
      </c>
      <c r="S193" s="45">
        <f t="shared" si="44"/>
        <v>-0.3122272336</v>
      </c>
      <c r="T193" s="33">
        <f t="shared" si="22"/>
        <v>-1.032230215</v>
      </c>
      <c r="U193" s="33">
        <f t="shared" si="33"/>
        <v>-0.5977227228</v>
      </c>
      <c r="V193" s="33">
        <f t="shared" si="42"/>
        <v>0.6664739667</v>
      </c>
      <c r="W193" s="44">
        <f t="shared" si="13"/>
        <v>0.02336134095</v>
      </c>
      <c r="X193" s="44">
        <f t="shared" si="14"/>
        <v>0.03089980723</v>
      </c>
      <c r="Y193" s="33">
        <f t="shared" si="15"/>
        <v>1.322689793</v>
      </c>
      <c r="Z193" s="43">
        <v>1.0</v>
      </c>
      <c r="AA193" s="33">
        <f t="shared" si="16"/>
        <v>2.322689793</v>
      </c>
      <c r="AB193" s="33">
        <f t="shared" si="17"/>
        <v>0.5694646772</v>
      </c>
      <c r="AC193" s="33">
        <f t="shared" si="18"/>
        <v>0.4305353228</v>
      </c>
      <c r="AD193" s="33">
        <f t="shared" si="19"/>
        <v>0.008228185638</v>
      </c>
      <c r="AE193" s="34">
        <f t="shared" si="23"/>
        <v>1</v>
      </c>
      <c r="AF193" s="34">
        <f t="shared" si="24"/>
        <v>0</v>
      </c>
      <c r="AG193" s="34">
        <f t="shared" si="25"/>
        <v>0</v>
      </c>
      <c r="AH193" s="34">
        <f t="shared" si="26"/>
        <v>1</v>
      </c>
      <c r="AI193" s="34">
        <f t="shared" si="28"/>
        <v>0</v>
      </c>
      <c r="AJ193" s="34">
        <f t="shared" si="29"/>
        <v>1</v>
      </c>
      <c r="AK193" s="34">
        <f t="shared" si="27"/>
        <v>0.008228185638</v>
      </c>
      <c r="AL193" s="36">
        <f t="shared" si="34"/>
        <v>0</v>
      </c>
      <c r="AM193" s="36">
        <f t="shared" si="35"/>
        <v>0</v>
      </c>
      <c r="AN193" s="46">
        <f t="shared" si="36"/>
        <v>0</v>
      </c>
      <c r="AO193" s="36">
        <f t="shared" si="37"/>
        <v>4</v>
      </c>
      <c r="AP193" s="36">
        <f t="shared" si="39"/>
        <v>0</v>
      </c>
      <c r="AQ193" s="36">
        <f t="shared" si="40"/>
        <v>-1</v>
      </c>
      <c r="AR193" s="36">
        <f t="shared" si="38"/>
        <v>-0.008228185638</v>
      </c>
      <c r="AS193" s="38">
        <f t="shared" si="45"/>
        <v>0</v>
      </c>
      <c r="AT193" s="38">
        <f t="shared" si="46"/>
        <v>0</v>
      </c>
      <c r="AU193" s="38">
        <f t="shared" si="47"/>
        <v>0</v>
      </c>
      <c r="AV193" s="38">
        <f t="shared" si="48"/>
        <v>4</v>
      </c>
      <c r="AW193" s="38">
        <f t="shared" si="51"/>
        <v>0</v>
      </c>
      <c r="AX193" s="38">
        <f t="shared" si="52"/>
        <v>-1</v>
      </c>
      <c r="AY193" s="38">
        <f t="shared" si="49"/>
        <v>-0.008228185638</v>
      </c>
      <c r="AZ193" s="12">
        <f t="shared" si="30"/>
        <v>118.0775341</v>
      </c>
      <c r="BA193" s="12">
        <f t="shared" si="41"/>
        <v>104.2582758</v>
      </c>
      <c r="BB193" s="12">
        <f t="shared" si="53"/>
        <v>101.4098045</v>
      </c>
      <c r="BC193" s="12">
        <f t="shared" si="50"/>
        <v>-0.002742728546</v>
      </c>
      <c r="BD193" s="12">
        <f t="shared" si="54"/>
        <v>105.7958424</v>
      </c>
    </row>
    <row r="194" ht="14.25" customHeight="1">
      <c r="A194" s="7">
        <v>36796.0</v>
      </c>
      <c r="B194" s="21" t="s">
        <v>90</v>
      </c>
      <c r="C194" s="8">
        <v>25.227037</v>
      </c>
      <c r="D194" s="33">
        <f t="shared" si="5"/>
        <v>0.02391032268</v>
      </c>
      <c r="E194" s="33">
        <f t="shared" si="7"/>
        <v>0.0930934508</v>
      </c>
      <c r="F194" s="33">
        <f t="shared" si="9"/>
        <v>0.01818182625</v>
      </c>
      <c r="G194" s="33">
        <f t="shared" si="11"/>
        <v>0.07410582748</v>
      </c>
      <c r="H194" s="33">
        <f t="shared" si="20"/>
        <v>2.322615974</v>
      </c>
      <c r="I194" s="45">
        <f t="shared" si="31"/>
        <v>0.2702292849</v>
      </c>
      <c r="J194" s="45">
        <f t="shared" si="43"/>
        <v>1.239317008</v>
      </c>
      <c r="K194" s="21" t="s">
        <v>91</v>
      </c>
      <c r="L194" s="8">
        <v>14.502649</v>
      </c>
      <c r="M194" s="33">
        <f t="shared" si="6"/>
        <v>0.01251441697</v>
      </c>
      <c r="N194" s="33">
        <f t="shared" si="8"/>
        <v>0.1069653798</v>
      </c>
      <c r="O194" s="33">
        <f t="shared" si="10"/>
        <v>0.05952407566</v>
      </c>
      <c r="P194" s="33">
        <f t="shared" si="12"/>
        <v>-0.00906031732</v>
      </c>
      <c r="Q194" s="45">
        <f t="shared" si="21"/>
        <v>3.015587104</v>
      </c>
      <c r="R194" s="45">
        <f t="shared" si="32"/>
        <v>1.27333274</v>
      </c>
      <c r="S194" s="45">
        <f t="shared" si="44"/>
        <v>-0.03805296835</v>
      </c>
      <c r="T194" s="33">
        <f t="shared" si="22"/>
        <v>-0.6929711303</v>
      </c>
      <c r="U194" s="33">
        <f t="shared" si="33"/>
        <v>-1.003103455</v>
      </c>
      <c r="V194" s="33">
        <f t="shared" si="42"/>
        <v>1.277369976</v>
      </c>
      <c r="W194" s="44">
        <f t="shared" si="13"/>
        <v>0.02334242108</v>
      </c>
      <c r="X194" s="44">
        <f t="shared" si="14"/>
        <v>0.03093513997</v>
      </c>
      <c r="Y194" s="33">
        <f t="shared" si="15"/>
        <v>1.325275552</v>
      </c>
      <c r="Z194" s="43">
        <v>1.0</v>
      </c>
      <c r="AA194" s="33">
        <f t="shared" si="16"/>
        <v>2.325275552</v>
      </c>
      <c r="AB194" s="33">
        <f t="shared" si="17"/>
        <v>0.5699434421</v>
      </c>
      <c r="AC194" s="33">
        <f t="shared" si="18"/>
        <v>0.4300565579</v>
      </c>
      <c r="AD194" s="33">
        <f t="shared" si="19"/>
        <v>-0.001682073277</v>
      </c>
      <c r="AE194" s="34">
        <f t="shared" si="23"/>
        <v>0</v>
      </c>
      <c r="AF194" s="34">
        <f t="shared" si="24"/>
        <v>0</v>
      </c>
      <c r="AG194" s="34">
        <f t="shared" si="25"/>
        <v>0</v>
      </c>
      <c r="AH194" s="34">
        <f t="shared" si="26"/>
        <v>2</v>
      </c>
      <c r="AI194" s="34">
        <f t="shared" si="28"/>
        <v>0</v>
      </c>
      <c r="AJ194" s="34">
        <f t="shared" si="29"/>
        <v>1</v>
      </c>
      <c r="AK194" s="34">
        <f t="shared" si="27"/>
        <v>-0.001682073277</v>
      </c>
      <c r="AL194" s="36">
        <f t="shared" si="34"/>
        <v>1</v>
      </c>
      <c r="AM194" s="36">
        <f t="shared" si="35"/>
        <v>0</v>
      </c>
      <c r="AN194" s="46">
        <f t="shared" si="36"/>
        <v>1</v>
      </c>
      <c r="AO194" s="36">
        <f t="shared" si="37"/>
        <v>1</v>
      </c>
      <c r="AP194" s="36">
        <f t="shared" si="39"/>
        <v>0</v>
      </c>
      <c r="AQ194" s="36">
        <f t="shared" si="40"/>
        <v>1</v>
      </c>
      <c r="AR194" s="36">
        <f t="shared" si="38"/>
        <v>-0.001682073277</v>
      </c>
      <c r="AS194" s="38">
        <f t="shared" si="45"/>
        <v>-1</v>
      </c>
      <c r="AT194" s="38">
        <f t="shared" si="46"/>
        <v>0</v>
      </c>
      <c r="AU194" s="38">
        <f t="shared" si="47"/>
        <v>0</v>
      </c>
      <c r="AV194" s="38">
        <f t="shared" si="48"/>
        <v>5</v>
      </c>
      <c r="AW194" s="38">
        <f t="shared" si="51"/>
        <v>0</v>
      </c>
      <c r="AX194" s="38">
        <f t="shared" si="52"/>
        <v>-1</v>
      </c>
      <c r="AY194" s="38">
        <f t="shared" si="49"/>
        <v>0.001682073277</v>
      </c>
      <c r="AZ194" s="12">
        <f t="shared" si="30"/>
        <v>117.878919</v>
      </c>
      <c r="BA194" s="12">
        <f t="shared" si="41"/>
        <v>104.0829058</v>
      </c>
      <c r="BB194" s="12">
        <f t="shared" si="53"/>
        <v>101.5803832</v>
      </c>
      <c r="BC194" s="12">
        <f t="shared" si="50"/>
        <v>-0.0005606910925</v>
      </c>
      <c r="BD194" s="12">
        <f t="shared" si="54"/>
        <v>105.7365236</v>
      </c>
    </row>
    <row r="195" ht="14.25" customHeight="1">
      <c r="A195" s="7">
        <v>36797.0</v>
      </c>
      <c r="B195" s="21" t="s">
        <v>90</v>
      </c>
      <c r="C195" s="8">
        <v>25.088417</v>
      </c>
      <c r="D195" s="33">
        <f t="shared" si="5"/>
        <v>-0.005494898192</v>
      </c>
      <c r="E195" s="33">
        <f t="shared" si="7"/>
        <v>0.0432276965</v>
      </c>
      <c r="F195" s="33">
        <f t="shared" si="9"/>
        <v>0.02549511465</v>
      </c>
      <c r="G195" s="33">
        <f t="shared" si="11"/>
        <v>0.08253151621</v>
      </c>
      <c r="H195" s="33">
        <f t="shared" si="20"/>
        <v>0.9680918788</v>
      </c>
      <c r="I195" s="45">
        <f t="shared" si="31"/>
        <v>0.4198419633</v>
      </c>
      <c r="J195" s="45">
        <f t="shared" si="43"/>
        <v>1.417158042</v>
      </c>
      <c r="K195" s="21" t="s">
        <v>91</v>
      </c>
      <c r="L195" s="8">
        <v>14.453761</v>
      </c>
      <c r="M195" s="33">
        <f t="shared" si="6"/>
        <v>-0.003370970365</v>
      </c>
      <c r="N195" s="33">
        <f t="shared" si="8"/>
        <v>0.1185366661</v>
      </c>
      <c r="O195" s="33">
        <f t="shared" si="10"/>
        <v>0.08700942098</v>
      </c>
      <c r="P195" s="33">
        <f t="shared" si="12"/>
        <v>0.02514679722</v>
      </c>
      <c r="Q195" s="45">
        <f t="shared" si="21"/>
        <v>3.043046687</v>
      </c>
      <c r="R195" s="45">
        <f t="shared" si="32"/>
        <v>1.771793137</v>
      </c>
      <c r="S195" s="45">
        <f t="shared" si="44"/>
        <v>0.3521622147</v>
      </c>
      <c r="T195" s="33">
        <f t="shared" si="22"/>
        <v>-2.074954808</v>
      </c>
      <c r="U195" s="33">
        <f t="shared" si="33"/>
        <v>-1.351951174</v>
      </c>
      <c r="V195" s="33">
        <f t="shared" si="42"/>
        <v>1.064995828</v>
      </c>
      <c r="W195" s="44">
        <f t="shared" si="13"/>
        <v>0.02310740154</v>
      </c>
      <c r="X195" s="44">
        <f t="shared" si="14"/>
        <v>0.02973343738</v>
      </c>
      <c r="Y195" s="33">
        <f t="shared" si="15"/>
        <v>1.2867495</v>
      </c>
      <c r="Z195" s="43">
        <v>1.0</v>
      </c>
      <c r="AA195" s="33">
        <f t="shared" si="16"/>
        <v>2.2867495</v>
      </c>
      <c r="AB195" s="33">
        <f t="shared" si="17"/>
        <v>0.5626980568</v>
      </c>
      <c r="AC195" s="33">
        <f t="shared" si="18"/>
        <v>0.4373019432</v>
      </c>
      <c r="AD195" s="33">
        <f t="shared" si="19"/>
        <v>0.01179164981</v>
      </c>
      <c r="AE195" s="34">
        <f t="shared" si="23"/>
        <v>1</v>
      </c>
      <c r="AF195" s="34">
        <f t="shared" si="24"/>
        <v>0</v>
      </c>
      <c r="AG195" s="34">
        <f t="shared" si="25"/>
        <v>0</v>
      </c>
      <c r="AH195" s="34">
        <f t="shared" si="26"/>
        <v>3</v>
      </c>
      <c r="AI195" s="34">
        <f t="shared" si="28"/>
        <v>0</v>
      </c>
      <c r="AJ195" s="34">
        <f t="shared" si="29"/>
        <v>1</v>
      </c>
      <c r="AK195" s="34">
        <f t="shared" si="27"/>
        <v>0.01179164981</v>
      </c>
      <c r="AL195" s="36">
        <f t="shared" si="34"/>
        <v>1</v>
      </c>
      <c r="AM195" s="36">
        <f t="shared" si="35"/>
        <v>0</v>
      </c>
      <c r="AN195" s="46">
        <f t="shared" si="36"/>
        <v>0</v>
      </c>
      <c r="AO195" s="36">
        <f t="shared" si="37"/>
        <v>2</v>
      </c>
      <c r="AP195" s="36">
        <f t="shared" si="39"/>
        <v>0</v>
      </c>
      <c r="AQ195" s="36">
        <f t="shared" si="40"/>
        <v>1</v>
      </c>
      <c r="AR195" s="36">
        <f t="shared" si="38"/>
        <v>0.01179164981</v>
      </c>
      <c r="AS195" s="38">
        <f t="shared" si="45"/>
        <v>-1</v>
      </c>
      <c r="AT195" s="38">
        <f t="shared" si="46"/>
        <v>0</v>
      </c>
      <c r="AU195" s="38">
        <f t="shared" si="47"/>
        <v>0</v>
      </c>
      <c r="AV195" s="38">
        <f t="shared" si="48"/>
        <v>1</v>
      </c>
      <c r="AW195" s="38">
        <f t="shared" si="51"/>
        <v>1</v>
      </c>
      <c r="AX195" s="38">
        <f t="shared" si="52"/>
        <v>-1</v>
      </c>
      <c r="AY195" s="38">
        <f t="shared" si="49"/>
        <v>-0.01179164981</v>
      </c>
      <c r="AZ195" s="12">
        <f t="shared" si="30"/>
        <v>119.268906</v>
      </c>
      <c r="BA195" s="12">
        <f t="shared" si="41"/>
        <v>105.3102149</v>
      </c>
      <c r="BB195" s="12">
        <f t="shared" si="53"/>
        <v>100.3825829</v>
      </c>
      <c r="BC195" s="12">
        <f t="shared" si="50"/>
        <v>0.003930549937</v>
      </c>
      <c r="BD195" s="12">
        <f t="shared" si="54"/>
        <v>106.1521263</v>
      </c>
    </row>
    <row r="196" ht="14.25" customHeight="1">
      <c r="A196" s="7">
        <v>36798.0</v>
      </c>
      <c r="B196" s="21" t="s">
        <v>90</v>
      </c>
      <c r="C196" s="8">
        <v>25.504251</v>
      </c>
      <c r="D196" s="33">
        <f t="shared" si="5"/>
        <v>0.01657474045</v>
      </c>
      <c r="E196" s="33">
        <f t="shared" si="7"/>
        <v>0.01377401807</v>
      </c>
      <c r="F196" s="33">
        <f t="shared" si="9"/>
        <v>0.05142885153</v>
      </c>
      <c r="G196" s="33">
        <f t="shared" si="11"/>
        <v>0.08232828318</v>
      </c>
      <c r="H196" s="33">
        <f t="shared" si="20"/>
        <v>0.2296294612</v>
      </c>
      <c r="I196" s="45">
        <f t="shared" si="31"/>
        <v>1.01247014</v>
      </c>
      <c r="J196" s="45">
        <f t="shared" si="43"/>
        <v>1.395066606</v>
      </c>
      <c r="K196" s="21" t="s">
        <v>91</v>
      </c>
      <c r="L196" s="8">
        <v>14.372285</v>
      </c>
      <c r="M196" s="33">
        <f t="shared" si="6"/>
        <v>-0.005637010326</v>
      </c>
      <c r="N196" s="33">
        <f t="shared" si="8"/>
        <v>0.04255282262</v>
      </c>
      <c r="O196" s="33">
        <f t="shared" si="10"/>
        <v>0.08487048577</v>
      </c>
      <c r="P196" s="33">
        <f t="shared" si="12"/>
        <v>0.05053351967</v>
      </c>
      <c r="Q196" s="45">
        <f t="shared" si="21"/>
        <v>1.076761135</v>
      </c>
      <c r="R196" s="45">
        <f t="shared" si="32"/>
        <v>1.764631608</v>
      </c>
      <c r="S196" s="45">
        <f t="shared" si="44"/>
        <v>0.6579778068</v>
      </c>
      <c r="T196" s="33">
        <f t="shared" si="22"/>
        <v>-0.8471316741</v>
      </c>
      <c r="U196" s="33">
        <f t="shared" si="33"/>
        <v>-0.7521614682</v>
      </c>
      <c r="V196" s="33">
        <f t="shared" si="42"/>
        <v>0.7370887993</v>
      </c>
      <c r="W196" s="44">
        <f t="shared" si="13"/>
        <v>0.02310198849</v>
      </c>
      <c r="X196" s="44">
        <f t="shared" si="14"/>
        <v>0.02887407875</v>
      </c>
      <c r="Y196" s="33">
        <f t="shared" si="15"/>
        <v>1.24985253</v>
      </c>
      <c r="Z196" s="43">
        <v>1.0</v>
      </c>
      <c r="AA196" s="33">
        <f t="shared" si="16"/>
        <v>2.24985253</v>
      </c>
      <c r="AB196" s="33">
        <f t="shared" si="17"/>
        <v>0.5555264237</v>
      </c>
      <c r="AC196" s="33">
        <f t="shared" si="18"/>
        <v>0.4444735763</v>
      </c>
      <c r="AD196" s="33">
        <f t="shared" si="19"/>
        <v>0.001486980871</v>
      </c>
      <c r="AE196" s="34">
        <f t="shared" si="23"/>
        <v>0</v>
      </c>
      <c r="AF196" s="34">
        <f t="shared" si="24"/>
        <v>0</v>
      </c>
      <c r="AG196" s="34">
        <f t="shared" si="25"/>
        <v>0</v>
      </c>
      <c r="AH196" s="34">
        <f t="shared" si="26"/>
        <v>4</v>
      </c>
      <c r="AI196" s="34">
        <f t="shared" si="28"/>
        <v>0</v>
      </c>
      <c r="AJ196" s="34">
        <f t="shared" si="29"/>
        <v>1</v>
      </c>
      <c r="AK196" s="34">
        <f t="shared" si="27"/>
        <v>0.001486980871</v>
      </c>
      <c r="AL196" s="36">
        <f t="shared" si="34"/>
        <v>0</v>
      </c>
      <c r="AM196" s="36">
        <f t="shared" si="35"/>
        <v>0</v>
      </c>
      <c r="AN196" s="46">
        <f t="shared" si="36"/>
        <v>0</v>
      </c>
      <c r="AO196" s="36">
        <f t="shared" si="37"/>
        <v>3</v>
      </c>
      <c r="AP196" s="36">
        <f t="shared" si="39"/>
        <v>0</v>
      </c>
      <c r="AQ196" s="36">
        <f t="shared" si="40"/>
        <v>1</v>
      </c>
      <c r="AR196" s="36">
        <f t="shared" si="38"/>
        <v>0.001486980871</v>
      </c>
      <c r="AS196" s="38">
        <f t="shared" si="45"/>
        <v>0</v>
      </c>
      <c r="AT196" s="38">
        <f t="shared" si="46"/>
        <v>0</v>
      </c>
      <c r="AU196" s="38">
        <f t="shared" si="47"/>
        <v>0</v>
      </c>
      <c r="AV196" s="38">
        <f t="shared" si="48"/>
        <v>2</v>
      </c>
      <c r="AW196" s="38">
        <f t="shared" si="51"/>
        <v>0</v>
      </c>
      <c r="AX196" s="38">
        <f t="shared" si="52"/>
        <v>-1</v>
      </c>
      <c r="AY196" s="38">
        <f t="shared" si="49"/>
        <v>-0.001486980871</v>
      </c>
      <c r="AZ196" s="12">
        <f t="shared" si="30"/>
        <v>119.4462566</v>
      </c>
      <c r="BA196" s="12">
        <f t="shared" si="41"/>
        <v>105.4668092</v>
      </c>
      <c r="BB196" s="12">
        <f t="shared" si="53"/>
        <v>100.2333159</v>
      </c>
      <c r="BC196" s="12">
        <f t="shared" si="50"/>
        <v>0.0004956602905</v>
      </c>
      <c r="BD196" s="12">
        <f t="shared" si="54"/>
        <v>106.2047417</v>
      </c>
    </row>
    <row r="197" ht="14.25" customHeight="1">
      <c r="A197" s="7">
        <v>36801.0</v>
      </c>
      <c r="B197" s="21" t="s">
        <v>90</v>
      </c>
      <c r="C197" s="8">
        <v>26.266596</v>
      </c>
      <c r="D197" s="33">
        <f t="shared" si="5"/>
        <v>0.02989089936</v>
      </c>
      <c r="E197" s="33">
        <f t="shared" si="7"/>
        <v>0.0571819588</v>
      </c>
      <c r="F197" s="33">
        <f t="shared" si="9"/>
        <v>0.07670454231</v>
      </c>
      <c r="G197" s="33">
        <f t="shared" si="11"/>
        <v>0.1233239851</v>
      </c>
      <c r="H197" s="33">
        <f t="shared" si="20"/>
        <v>1.27909791</v>
      </c>
      <c r="I197" s="45">
        <f t="shared" si="31"/>
        <v>1.564641624</v>
      </c>
      <c r="J197" s="45">
        <f t="shared" si="43"/>
        <v>2.151546977</v>
      </c>
      <c r="K197" s="21" t="s">
        <v>91</v>
      </c>
      <c r="L197" s="8">
        <v>14.86114</v>
      </c>
      <c r="M197" s="33">
        <f t="shared" si="6"/>
        <v>0.03401372851</v>
      </c>
      <c r="N197" s="33">
        <f t="shared" si="8"/>
        <v>0.06417690333</v>
      </c>
      <c r="O197" s="33">
        <f t="shared" si="10"/>
        <v>0.07294064985</v>
      </c>
      <c r="P197" s="33">
        <f t="shared" si="12"/>
        <v>0.0540405417</v>
      </c>
      <c r="Q197" s="45">
        <f t="shared" si="21"/>
        <v>1.5302423</v>
      </c>
      <c r="R197" s="45">
        <f t="shared" si="32"/>
        <v>1.569276646</v>
      </c>
      <c r="S197" s="45">
        <f t="shared" si="44"/>
        <v>0.7171859713</v>
      </c>
      <c r="T197" s="33">
        <f t="shared" si="22"/>
        <v>-0.2511443905</v>
      </c>
      <c r="U197" s="33">
        <f t="shared" si="33"/>
        <v>-0.004635022201</v>
      </c>
      <c r="V197" s="33">
        <f t="shared" si="42"/>
        <v>1.434361006</v>
      </c>
      <c r="W197" s="44">
        <f t="shared" si="13"/>
        <v>0.02360527464</v>
      </c>
      <c r="X197" s="44">
        <f t="shared" si="14"/>
        <v>0.02905753293</v>
      </c>
      <c r="Y197" s="33">
        <f t="shared" si="15"/>
        <v>1.23097627</v>
      </c>
      <c r="Z197" s="43">
        <v>1.0</v>
      </c>
      <c r="AA197" s="33">
        <f t="shared" si="16"/>
        <v>2.23097627</v>
      </c>
      <c r="AB197" s="33">
        <f t="shared" si="17"/>
        <v>0.5517657388</v>
      </c>
      <c r="AC197" s="33">
        <f t="shared" si="18"/>
        <v>0.4482342612</v>
      </c>
      <c r="AD197" s="33">
        <f t="shared" si="19"/>
        <v>-0.01060780046</v>
      </c>
      <c r="AE197" s="34">
        <f t="shared" si="23"/>
        <v>0</v>
      </c>
      <c r="AF197" s="34">
        <f t="shared" si="24"/>
        <v>0</v>
      </c>
      <c r="AG197" s="34">
        <f t="shared" si="25"/>
        <v>0</v>
      </c>
      <c r="AH197" s="34">
        <f t="shared" si="26"/>
        <v>5</v>
      </c>
      <c r="AI197" s="34">
        <f t="shared" si="28"/>
        <v>0</v>
      </c>
      <c r="AJ197" s="34">
        <f t="shared" si="29"/>
        <v>1</v>
      </c>
      <c r="AK197" s="34">
        <f t="shared" si="27"/>
        <v>-0.01060780046</v>
      </c>
      <c r="AL197" s="36">
        <f t="shared" si="34"/>
        <v>0</v>
      </c>
      <c r="AM197" s="36">
        <f t="shared" si="35"/>
        <v>0</v>
      </c>
      <c r="AN197" s="46">
        <f t="shared" si="36"/>
        <v>0</v>
      </c>
      <c r="AO197" s="36">
        <f t="shared" si="37"/>
        <v>4</v>
      </c>
      <c r="AP197" s="36">
        <f t="shared" si="39"/>
        <v>0</v>
      </c>
      <c r="AQ197" s="36">
        <f t="shared" si="40"/>
        <v>1</v>
      </c>
      <c r="AR197" s="36">
        <f t="shared" si="38"/>
        <v>-0.01060780046</v>
      </c>
      <c r="AS197" s="38">
        <f t="shared" si="45"/>
        <v>-1</v>
      </c>
      <c r="AT197" s="38">
        <f t="shared" si="46"/>
        <v>0</v>
      </c>
      <c r="AU197" s="38">
        <f t="shared" si="47"/>
        <v>0</v>
      </c>
      <c r="AV197" s="38">
        <f t="shared" si="48"/>
        <v>3</v>
      </c>
      <c r="AW197" s="38">
        <f t="shared" si="51"/>
        <v>0</v>
      </c>
      <c r="AX197" s="38">
        <f t="shared" si="52"/>
        <v>-1</v>
      </c>
      <c r="AY197" s="38">
        <f t="shared" si="49"/>
        <v>0.01060780046</v>
      </c>
      <c r="AZ197" s="12">
        <f t="shared" si="30"/>
        <v>118.1791945</v>
      </c>
      <c r="BA197" s="12">
        <f t="shared" si="41"/>
        <v>104.3480384</v>
      </c>
      <c r="BB197" s="12">
        <f t="shared" si="53"/>
        <v>101.296571</v>
      </c>
      <c r="BC197" s="12">
        <f t="shared" si="50"/>
        <v>-0.003535933486</v>
      </c>
      <c r="BD197" s="12">
        <f t="shared" si="54"/>
        <v>105.8292088</v>
      </c>
    </row>
    <row r="198" ht="14.25" customHeight="1">
      <c r="A198" s="7">
        <v>36802.0</v>
      </c>
      <c r="B198" s="21" t="s">
        <v>90</v>
      </c>
      <c r="C198" s="8">
        <v>25.504251</v>
      </c>
      <c r="D198" s="33">
        <f t="shared" si="5"/>
        <v>-0.02902336489</v>
      </c>
      <c r="E198" s="33">
        <f t="shared" si="7"/>
        <v>0.03516183336</v>
      </c>
      <c r="F198" s="33">
        <f t="shared" si="9"/>
        <v>0.04806004983</v>
      </c>
      <c r="G198" s="33">
        <f t="shared" si="11"/>
        <v>0.07955867886</v>
      </c>
      <c r="H198" s="33">
        <f t="shared" si="20"/>
        <v>0.7109895277</v>
      </c>
      <c r="I198" s="45">
        <f t="shared" si="31"/>
        <v>0.886786867</v>
      </c>
      <c r="J198" s="45">
        <f t="shared" si="43"/>
        <v>1.240293744</v>
      </c>
      <c r="K198" s="21" t="s">
        <v>91</v>
      </c>
      <c r="L198" s="8">
        <v>14.681895</v>
      </c>
      <c r="M198" s="33">
        <f t="shared" si="6"/>
        <v>-0.01206132235</v>
      </c>
      <c r="N198" s="33">
        <f t="shared" si="8"/>
        <v>0.02502862449</v>
      </c>
      <c r="O198" s="33">
        <f t="shared" si="10"/>
        <v>0.06501165776</v>
      </c>
      <c r="P198" s="33">
        <f t="shared" si="12"/>
        <v>0.003187236514</v>
      </c>
      <c r="Q198" s="45">
        <f t="shared" si="21"/>
        <v>0.6132012081</v>
      </c>
      <c r="R198" s="45">
        <f t="shared" si="32"/>
        <v>1.401323057</v>
      </c>
      <c r="S198" s="45">
        <f t="shared" si="44"/>
        <v>0.1666206976</v>
      </c>
      <c r="T198" s="33">
        <f t="shared" si="22"/>
        <v>0.09778831959</v>
      </c>
      <c r="U198" s="33">
        <f t="shared" si="33"/>
        <v>-0.5145361905</v>
      </c>
      <c r="V198" s="33">
        <f t="shared" si="42"/>
        <v>1.073673047</v>
      </c>
      <c r="W198" s="44">
        <f t="shared" si="13"/>
        <v>0.02484145676</v>
      </c>
      <c r="X198" s="44">
        <f t="shared" si="14"/>
        <v>0.02802335866</v>
      </c>
      <c r="Y198" s="33">
        <f t="shared" si="15"/>
        <v>1.128088378</v>
      </c>
      <c r="Z198" s="43">
        <v>1.0</v>
      </c>
      <c r="AA198" s="33">
        <f t="shared" si="16"/>
        <v>2.128088378</v>
      </c>
      <c r="AB198" s="33">
        <f t="shared" si="17"/>
        <v>0.5300947036</v>
      </c>
      <c r="AC198" s="33">
        <f t="shared" si="18"/>
        <v>0.4699052964</v>
      </c>
      <c r="AD198" s="33">
        <f t="shared" si="19"/>
        <v>-0.0179066499</v>
      </c>
      <c r="AE198" s="34">
        <f t="shared" si="23"/>
        <v>0</v>
      </c>
      <c r="AF198" s="34">
        <f t="shared" si="24"/>
        <v>0</v>
      </c>
      <c r="AG198" s="34">
        <f t="shared" si="25"/>
        <v>0</v>
      </c>
      <c r="AH198" s="34">
        <f t="shared" si="26"/>
        <v>0</v>
      </c>
      <c r="AI198" s="34">
        <f t="shared" si="28"/>
        <v>1</v>
      </c>
      <c r="AJ198" s="34">
        <f t="shared" si="29"/>
        <v>0</v>
      </c>
      <c r="AK198" s="34">
        <f t="shared" si="27"/>
        <v>0</v>
      </c>
      <c r="AL198" s="36">
        <f t="shared" si="34"/>
        <v>0</v>
      </c>
      <c r="AM198" s="36">
        <f t="shared" si="35"/>
        <v>0</v>
      </c>
      <c r="AN198" s="46">
        <f t="shared" si="36"/>
        <v>0</v>
      </c>
      <c r="AO198" s="36">
        <f t="shared" si="37"/>
        <v>5</v>
      </c>
      <c r="AP198" s="36">
        <f t="shared" si="39"/>
        <v>0</v>
      </c>
      <c r="AQ198" s="36">
        <f t="shared" si="40"/>
        <v>1</v>
      </c>
      <c r="AR198" s="36">
        <f t="shared" si="38"/>
        <v>-0.0179066499</v>
      </c>
      <c r="AS198" s="38">
        <f t="shared" si="45"/>
        <v>-1</v>
      </c>
      <c r="AT198" s="38">
        <f t="shared" si="46"/>
        <v>0</v>
      </c>
      <c r="AU198" s="38">
        <f t="shared" si="47"/>
        <v>0</v>
      </c>
      <c r="AV198" s="38">
        <f t="shared" si="48"/>
        <v>4</v>
      </c>
      <c r="AW198" s="38">
        <f t="shared" si="51"/>
        <v>0</v>
      </c>
      <c r="AX198" s="38">
        <f t="shared" si="52"/>
        <v>-1</v>
      </c>
      <c r="AY198" s="38">
        <f t="shared" si="49"/>
        <v>0.0179066499</v>
      </c>
      <c r="AZ198" s="12">
        <f t="shared" si="30"/>
        <v>118.1791945</v>
      </c>
      <c r="BA198" s="12">
        <f t="shared" si="41"/>
        <v>102.4795146</v>
      </c>
      <c r="BB198" s="12">
        <f t="shared" si="53"/>
        <v>103.1104532</v>
      </c>
      <c r="BC198" s="12">
        <f t="shared" si="50"/>
        <v>0</v>
      </c>
      <c r="BD198" s="12">
        <f t="shared" si="54"/>
        <v>105.8292088</v>
      </c>
    </row>
    <row r="199" ht="14.25" customHeight="1">
      <c r="A199" s="7">
        <v>36803.0</v>
      </c>
      <c r="B199" s="21" t="s">
        <v>90</v>
      </c>
      <c r="C199" s="8">
        <v>25.019119</v>
      </c>
      <c r="D199" s="33">
        <f t="shared" si="5"/>
        <v>-0.0190216133</v>
      </c>
      <c r="E199" s="33">
        <f t="shared" si="7"/>
        <v>-0.008241871608</v>
      </c>
      <c r="F199" s="33">
        <f t="shared" si="9"/>
        <v>0.08408431492</v>
      </c>
      <c r="G199" s="33">
        <f t="shared" si="11"/>
        <v>0.07600603118</v>
      </c>
      <c r="H199" s="33">
        <f t="shared" si="20"/>
        <v>-0.3838853255</v>
      </c>
      <c r="I199" s="45">
        <f t="shared" si="31"/>
        <v>1.641106777</v>
      </c>
      <c r="J199" s="45">
        <f t="shared" si="43"/>
        <v>1.136067049</v>
      </c>
      <c r="K199" s="21" t="s">
        <v>91</v>
      </c>
      <c r="L199" s="8">
        <v>14.926332</v>
      </c>
      <c r="M199" s="33">
        <f t="shared" si="6"/>
        <v>0.01664887264</v>
      </c>
      <c r="N199" s="33">
        <f t="shared" si="8"/>
        <v>0.02921418011</v>
      </c>
      <c r="O199" s="33">
        <f t="shared" si="10"/>
        <v>0.1393044657</v>
      </c>
      <c r="P199" s="33">
        <f t="shared" si="12"/>
        <v>0.05744604053</v>
      </c>
      <c r="Q199" s="45">
        <f t="shared" si="21"/>
        <v>0.694913832</v>
      </c>
      <c r="R199" s="45">
        <f t="shared" si="32"/>
        <v>2.680926585</v>
      </c>
      <c r="S199" s="45">
        <f t="shared" si="44"/>
        <v>0.8065540342</v>
      </c>
      <c r="T199" s="33">
        <f t="shared" si="22"/>
        <v>-1.078799158</v>
      </c>
      <c r="U199" s="33">
        <f t="shared" si="33"/>
        <v>-1.039819807</v>
      </c>
      <c r="V199" s="33">
        <f t="shared" si="42"/>
        <v>0.3295130145</v>
      </c>
      <c r="W199" s="44">
        <f t="shared" si="13"/>
        <v>0.02498821229</v>
      </c>
      <c r="X199" s="44">
        <f t="shared" si="14"/>
        <v>0.02689686655</v>
      </c>
      <c r="Y199" s="33">
        <f t="shared" si="15"/>
        <v>1.076382185</v>
      </c>
      <c r="Z199" s="43">
        <v>1.0</v>
      </c>
      <c r="AA199" s="33">
        <f t="shared" si="16"/>
        <v>2.076382185</v>
      </c>
      <c r="AB199" s="33">
        <f t="shared" si="17"/>
        <v>0.518393094</v>
      </c>
      <c r="AC199" s="33">
        <f t="shared" si="18"/>
        <v>0.481606906</v>
      </c>
      <c r="AD199" s="33">
        <f t="shared" si="19"/>
        <v>-0.007874790707</v>
      </c>
      <c r="AE199" s="34">
        <f t="shared" si="23"/>
        <v>1</v>
      </c>
      <c r="AF199" s="34">
        <f t="shared" si="24"/>
        <v>0</v>
      </c>
      <c r="AG199" s="34">
        <f t="shared" si="25"/>
        <v>0</v>
      </c>
      <c r="AH199" s="34">
        <f t="shared" si="26"/>
        <v>1</v>
      </c>
      <c r="AI199" s="34">
        <f t="shared" si="28"/>
        <v>0</v>
      </c>
      <c r="AJ199" s="34">
        <f t="shared" si="29"/>
        <v>1</v>
      </c>
      <c r="AK199" s="34">
        <f t="shared" si="27"/>
        <v>-0.007874790707</v>
      </c>
      <c r="AL199" s="36">
        <f t="shared" si="34"/>
        <v>1</v>
      </c>
      <c r="AM199" s="36">
        <f t="shared" si="35"/>
        <v>0</v>
      </c>
      <c r="AN199" s="46">
        <f t="shared" si="36"/>
        <v>0</v>
      </c>
      <c r="AO199" s="36">
        <f t="shared" si="37"/>
        <v>1</v>
      </c>
      <c r="AP199" s="36">
        <f t="shared" si="39"/>
        <v>1</v>
      </c>
      <c r="AQ199" s="36">
        <f t="shared" si="40"/>
        <v>1</v>
      </c>
      <c r="AR199" s="36">
        <f t="shared" si="38"/>
        <v>-0.007874790707</v>
      </c>
      <c r="AS199" s="38">
        <f t="shared" si="45"/>
        <v>0</v>
      </c>
      <c r="AT199" s="38">
        <f t="shared" si="46"/>
        <v>0</v>
      </c>
      <c r="AU199" s="38">
        <f t="shared" si="47"/>
        <v>0</v>
      </c>
      <c r="AV199" s="38">
        <f t="shared" si="48"/>
        <v>5</v>
      </c>
      <c r="AW199" s="38">
        <f t="shared" si="51"/>
        <v>0</v>
      </c>
      <c r="AX199" s="38">
        <f t="shared" si="52"/>
        <v>-1</v>
      </c>
      <c r="AY199" s="38">
        <f t="shared" si="49"/>
        <v>0.007874790707</v>
      </c>
      <c r="AZ199" s="12">
        <f t="shared" si="30"/>
        <v>117.2485581</v>
      </c>
      <c r="BA199" s="12">
        <f t="shared" si="41"/>
        <v>101.6725098</v>
      </c>
      <c r="BB199" s="12">
        <f t="shared" si="53"/>
        <v>103.9224264</v>
      </c>
      <c r="BC199" s="12">
        <f t="shared" si="50"/>
        <v>-0.002624930236</v>
      </c>
      <c r="BD199" s="12">
        <f t="shared" si="54"/>
        <v>105.5514145</v>
      </c>
    </row>
    <row r="200" ht="14.25" customHeight="1">
      <c r="A200" s="7">
        <v>36804.0</v>
      </c>
      <c r="B200" s="21" t="s">
        <v>90</v>
      </c>
      <c r="C200" s="8">
        <v>25.400295</v>
      </c>
      <c r="D200" s="33">
        <f t="shared" si="5"/>
        <v>0.01523538858</v>
      </c>
      <c r="E200" s="33">
        <f t="shared" si="7"/>
        <v>0.01243115498</v>
      </c>
      <c r="F200" s="33">
        <f t="shared" si="9"/>
        <v>0.05619622168</v>
      </c>
      <c r="G200" s="33">
        <f t="shared" si="11"/>
        <v>0.060781976</v>
      </c>
      <c r="H200" s="33">
        <f t="shared" si="20"/>
        <v>0.1090964499</v>
      </c>
      <c r="I200" s="45">
        <f t="shared" si="31"/>
        <v>0.9819744732</v>
      </c>
      <c r="J200" s="45">
        <f t="shared" si="43"/>
        <v>0.8259100429</v>
      </c>
      <c r="K200" s="21" t="s">
        <v>91</v>
      </c>
      <c r="L200" s="8">
        <v>15.415172</v>
      </c>
      <c r="M200" s="33">
        <f t="shared" si="6"/>
        <v>0.032750176</v>
      </c>
      <c r="N200" s="33">
        <f t="shared" si="8"/>
        <v>0.06651632056</v>
      </c>
      <c r="O200" s="33">
        <f t="shared" si="10"/>
        <v>0.1929376096</v>
      </c>
      <c r="P200" s="33">
        <f t="shared" si="12"/>
        <v>0.09839656555</v>
      </c>
      <c r="Q200" s="45">
        <f t="shared" si="21"/>
        <v>1.491545043</v>
      </c>
      <c r="R200" s="45">
        <f t="shared" si="32"/>
        <v>3.395931496</v>
      </c>
      <c r="S200" s="45">
        <f t="shared" si="44"/>
        <v>1.278866703</v>
      </c>
      <c r="T200" s="33">
        <f t="shared" si="22"/>
        <v>-1.382448593</v>
      </c>
      <c r="U200" s="33">
        <f t="shared" si="33"/>
        <v>-2.413957023</v>
      </c>
      <c r="V200" s="33">
        <f t="shared" si="42"/>
        <v>-0.4529566606</v>
      </c>
      <c r="W200" s="44">
        <f t="shared" si="13"/>
        <v>0.02440070524</v>
      </c>
      <c r="X200" s="44">
        <f t="shared" si="14"/>
        <v>0.02759592367</v>
      </c>
      <c r="Y200" s="33">
        <f t="shared" si="15"/>
        <v>1.13094779</v>
      </c>
      <c r="Z200" s="43">
        <v>1.0</v>
      </c>
      <c r="AA200" s="33">
        <f t="shared" si="16"/>
        <v>2.13094779</v>
      </c>
      <c r="AB200" s="33">
        <f t="shared" si="17"/>
        <v>0.530725246</v>
      </c>
      <c r="AC200" s="33">
        <f t="shared" si="18"/>
        <v>0.469274754</v>
      </c>
      <c r="AD200" s="33">
        <f t="shared" si="19"/>
        <v>0.01197310431</v>
      </c>
      <c r="AE200" s="34">
        <f t="shared" si="23"/>
        <v>1</v>
      </c>
      <c r="AF200" s="34">
        <f t="shared" si="24"/>
        <v>0</v>
      </c>
      <c r="AG200" s="34">
        <f t="shared" si="25"/>
        <v>0</v>
      </c>
      <c r="AH200" s="34">
        <f t="shared" si="26"/>
        <v>2</v>
      </c>
      <c r="AI200" s="34">
        <f t="shared" si="28"/>
        <v>0</v>
      </c>
      <c r="AJ200" s="34">
        <f t="shared" si="29"/>
        <v>1</v>
      </c>
      <c r="AK200" s="34">
        <f t="shared" si="27"/>
        <v>0.01197310431</v>
      </c>
      <c r="AL200" s="36">
        <f t="shared" si="34"/>
        <v>1</v>
      </c>
      <c r="AM200" s="36">
        <f t="shared" si="35"/>
        <v>0</v>
      </c>
      <c r="AN200" s="46">
        <f t="shared" si="36"/>
        <v>0</v>
      </c>
      <c r="AO200" s="36">
        <f t="shared" si="37"/>
        <v>2</v>
      </c>
      <c r="AP200" s="36">
        <f t="shared" si="39"/>
        <v>0</v>
      </c>
      <c r="AQ200" s="36">
        <f t="shared" si="40"/>
        <v>1</v>
      </c>
      <c r="AR200" s="36">
        <f t="shared" si="38"/>
        <v>0.01197310431</v>
      </c>
      <c r="AS200" s="38">
        <f t="shared" si="45"/>
        <v>0</v>
      </c>
      <c r="AT200" s="38">
        <f t="shared" si="46"/>
        <v>0</v>
      </c>
      <c r="AU200" s="38">
        <f t="shared" si="47"/>
        <v>0</v>
      </c>
      <c r="AV200" s="38">
        <f t="shared" si="48"/>
        <v>0</v>
      </c>
      <c r="AW200" s="38">
        <f t="shared" si="51"/>
        <v>1</v>
      </c>
      <c r="AX200" s="38">
        <f t="shared" si="52"/>
        <v>0</v>
      </c>
      <c r="AY200" s="38">
        <f t="shared" si="49"/>
        <v>0</v>
      </c>
      <c r="AZ200" s="12">
        <f t="shared" si="30"/>
        <v>118.6523873</v>
      </c>
      <c r="BA200" s="12">
        <f t="shared" si="41"/>
        <v>102.8898454</v>
      </c>
      <c r="BB200" s="12">
        <f t="shared" si="53"/>
        <v>103.9224264</v>
      </c>
      <c r="BC200" s="12">
        <f t="shared" si="50"/>
        <v>0.007982069543</v>
      </c>
      <c r="BD200" s="12">
        <f t="shared" si="54"/>
        <v>106.3939333</v>
      </c>
    </row>
    <row r="201" ht="14.25" customHeight="1">
      <c r="A201" s="7">
        <v>36805.0</v>
      </c>
      <c r="B201" s="21" t="s">
        <v>90</v>
      </c>
      <c r="C201" s="8">
        <v>25.71217</v>
      </c>
      <c r="D201" s="33">
        <f t="shared" si="5"/>
        <v>0.0122784007</v>
      </c>
      <c r="E201" s="33">
        <f t="shared" si="7"/>
        <v>0.008152327234</v>
      </c>
      <c r="F201" s="33">
        <f t="shared" si="9"/>
        <v>0.0220386356</v>
      </c>
      <c r="G201" s="33">
        <f t="shared" si="11"/>
        <v>0.08957462969</v>
      </c>
      <c r="H201" s="33">
        <f t="shared" si="20"/>
        <v>-0.04076384245</v>
      </c>
      <c r="I201" s="45">
        <f t="shared" si="31"/>
        <v>0.193047608</v>
      </c>
      <c r="J201" s="45">
        <f t="shared" si="43"/>
        <v>1.321853988</v>
      </c>
      <c r="K201" s="21" t="s">
        <v>91</v>
      </c>
      <c r="L201" s="8">
        <v>15.235927</v>
      </c>
      <c r="M201" s="33">
        <f t="shared" si="6"/>
        <v>-0.01162783004</v>
      </c>
      <c r="N201" s="33">
        <f t="shared" si="8"/>
        <v>0.0600907928</v>
      </c>
      <c r="O201" s="33">
        <f t="shared" si="10"/>
        <v>0.1052006483</v>
      </c>
      <c r="P201" s="33">
        <f t="shared" si="12"/>
        <v>0.07443312909</v>
      </c>
      <c r="Q201" s="45">
        <f t="shared" si="21"/>
        <v>1.296303668</v>
      </c>
      <c r="R201" s="45">
        <f t="shared" si="32"/>
        <v>1.697872915</v>
      </c>
      <c r="S201" s="45">
        <f t="shared" si="44"/>
        <v>0.9872140354</v>
      </c>
      <c r="T201" s="33">
        <f t="shared" si="22"/>
        <v>-1.337067511</v>
      </c>
      <c r="U201" s="33">
        <f t="shared" si="33"/>
        <v>-1.504825307</v>
      </c>
      <c r="V201" s="33">
        <f t="shared" si="42"/>
        <v>0.3346399523</v>
      </c>
      <c r="W201" s="44">
        <f t="shared" si="13"/>
        <v>0.02411031894</v>
      </c>
      <c r="X201" s="44">
        <f t="shared" si="14"/>
        <v>0.02781022397</v>
      </c>
      <c r="Y201" s="33">
        <f t="shared" si="15"/>
        <v>1.153457324</v>
      </c>
      <c r="Z201" s="43">
        <v>1.0</v>
      </c>
      <c r="AA201" s="33">
        <f t="shared" si="16"/>
        <v>2.153457324</v>
      </c>
      <c r="AB201" s="33">
        <f t="shared" si="17"/>
        <v>0.535630454</v>
      </c>
      <c r="AC201" s="33">
        <f t="shared" si="18"/>
        <v>0.464369546</v>
      </c>
      <c r="AD201" s="33">
        <f t="shared" si="19"/>
        <v>0.01290707139</v>
      </c>
      <c r="AE201" s="34">
        <f t="shared" si="23"/>
        <v>1</v>
      </c>
      <c r="AF201" s="34">
        <f t="shared" si="24"/>
        <v>0</v>
      </c>
      <c r="AG201" s="34">
        <f t="shared" si="25"/>
        <v>0</v>
      </c>
      <c r="AH201" s="34">
        <f t="shared" si="26"/>
        <v>3</v>
      </c>
      <c r="AI201" s="34">
        <f t="shared" si="28"/>
        <v>0</v>
      </c>
      <c r="AJ201" s="34">
        <f t="shared" si="29"/>
        <v>1</v>
      </c>
      <c r="AK201" s="34">
        <f t="shared" si="27"/>
        <v>0.01290707139</v>
      </c>
      <c r="AL201" s="36">
        <f t="shared" si="34"/>
        <v>1</v>
      </c>
      <c r="AM201" s="36">
        <f t="shared" si="35"/>
        <v>0</v>
      </c>
      <c r="AN201" s="46">
        <f t="shared" si="36"/>
        <v>0</v>
      </c>
      <c r="AO201" s="36">
        <f t="shared" si="37"/>
        <v>3</v>
      </c>
      <c r="AP201" s="36">
        <f t="shared" si="39"/>
        <v>0</v>
      </c>
      <c r="AQ201" s="36">
        <f t="shared" si="40"/>
        <v>1</v>
      </c>
      <c r="AR201" s="36">
        <f t="shared" si="38"/>
        <v>0.01290707139</v>
      </c>
      <c r="AS201" s="38">
        <f t="shared" si="45"/>
        <v>0</v>
      </c>
      <c r="AT201" s="38">
        <f t="shared" si="46"/>
        <v>0</v>
      </c>
      <c r="AU201" s="38">
        <f t="shared" si="47"/>
        <v>0</v>
      </c>
      <c r="AV201" s="38">
        <f t="shared" si="48"/>
        <v>0</v>
      </c>
      <c r="AW201" s="38">
        <f t="shared" si="51"/>
        <v>0</v>
      </c>
      <c r="AX201" s="38">
        <f t="shared" si="52"/>
        <v>0</v>
      </c>
      <c r="AY201" s="38">
        <f t="shared" si="49"/>
        <v>0</v>
      </c>
      <c r="AZ201" s="12">
        <f t="shared" si="30"/>
        <v>120.1838421</v>
      </c>
      <c r="BA201" s="12">
        <f t="shared" si="41"/>
        <v>104.217852</v>
      </c>
      <c r="BB201" s="12">
        <f t="shared" si="53"/>
        <v>103.9224264</v>
      </c>
      <c r="BC201" s="12">
        <f t="shared" si="50"/>
        <v>0.008604714258</v>
      </c>
      <c r="BD201" s="12">
        <f t="shared" si="54"/>
        <v>107.3094226</v>
      </c>
    </row>
    <row r="202" ht="14.25" customHeight="1">
      <c r="A202" s="7">
        <v>36808.0</v>
      </c>
      <c r="B202" s="21" t="s">
        <v>90</v>
      </c>
      <c r="C202" s="8">
        <v>26.093342</v>
      </c>
      <c r="D202" s="33">
        <f t="shared" si="5"/>
        <v>0.01482457529</v>
      </c>
      <c r="E202" s="33">
        <f t="shared" si="7"/>
        <v>-0.006595982213</v>
      </c>
      <c r="F202" s="33">
        <f t="shared" si="9"/>
        <v>0.0502088054</v>
      </c>
      <c r="G202" s="33">
        <f t="shared" si="11"/>
        <v>0.1008770364</v>
      </c>
      <c r="H202" s="33">
        <f t="shared" si="20"/>
        <v>-0.4931778257</v>
      </c>
      <c r="I202" s="45">
        <f t="shared" si="31"/>
        <v>0.8161400552</v>
      </c>
      <c r="J202" s="45">
        <f t="shared" si="43"/>
        <v>1.490942657</v>
      </c>
      <c r="K202" s="21" t="s">
        <v>91</v>
      </c>
      <c r="L202" s="8">
        <v>15.072974</v>
      </c>
      <c r="M202" s="33">
        <f t="shared" si="6"/>
        <v>-0.01069531247</v>
      </c>
      <c r="N202" s="33">
        <f t="shared" si="8"/>
        <v>0.01425422276</v>
      </c>
      <c r="O202" s="33">
        <f t="shared" si="10"/>
        <v>0.07934591797</v>
      </c>
      <c r="P202" s="33">
        <f t="shared" si="12"/>
        <v>0.09427874107</v>
      </c>
      <c r="Q202" s="45">
        <f t="shared" si="21"/>
        <v>0.2680513934</v>
      </c>
      <c r="R202" s="45">
        <f t="shared" si="32"/>
        <v>1.234563667</v>
      </c>
      <c r="S202" s="45">
        <f t="shared" si="44"/>
        <v>1.220223648</v>
      </c>
      <c r="T202" s="33">
        <f t="shared" si="22"/>
        <v>-0.7612292191</v>
      </c>
      <c r="U202" s="33">
        <f t="shared" si="33"/>
        <v>-0.4184236122</v>
      </c>
      <c r="V202" s="33">
        <f t="shared" si="42"/>
        <v>0.2707190089</v>
      </c>
      <c r="W202" s="44">
        <f t="shared" si="13"/>
        <v>0.02421878406</v>
      </c>
      <c r="X202" s="44">
        <f t="shared" si="14"/>
        <v>0.02698037317</v>
      </c>
      <c r="Y202" s="33">
        <f t="shared" si="15"/>
        <v>1.114026745</v>
      </c>
      <c r="Z202" s="43">
        <v>1.0</v>
      </c>
      <c r="AA202" s="33">
        <f t="shared" si="16"/>
        <v>2.114026745</v>
      </c>
      <c r="AB202" s="33">
        <f t="shared" si="17"/>
        <v>0.5269690875</v>
      </c>
      <c r="AC202" s="33">
        <f t="shared" si="18"/>
        <v>0.4730309125</v>
      </c>
      <c r="AD202" s="33">
        <f t="shared" si="19"/>
        <v>0.0004304810263</v>
      </c>
      <c r="AE202" s="34">
        <f t="shared" si="23"/>
        <v>0</v>
      </c>
      <c r="AF202" s="34">
        <f t="shared" si="24"/>
        <v>0</v>
      </c>
      <c r="AG202" s="34">
        <f t="shared" si="25"/>
        <v>0</v>
      </c>
      <c r="AH202" s="34">
        <f t="shared" si="26"/>
        <v>4</v>
      </c>
      <c r="AI202" s="34">
        <f t="shared" si="28"/>
        <v>0</v>
      </c>
      <c r="AJ202" s="34">
        <f t="shared" si="29"/>
        <v>1</v>
      </c>
      <c r="AK202" s="34">
        <f t="shared" si="27"/>
        <v>0.0004304810263</v>
      </c>
      <c r="AL202" s="36">
        <f t="shared" si="34"/>
        <v>0</v>
      </c>
      <c r="AM202" s="36">
        <f t="shared" si="35"/>
        <v>0</v>
      </c>
      <c r="AN202" s="46">
        <f t="shared" si="36"/>
        <v>0</v>
      </c>
      <c r="AO202" s="36">
        <f t="shared" si="37"/>
        <v>4</v>
      </c>
      <c r="AP202" s="36">
        <f t="shared" si="39"/>
        <v>0</v>
      </c>
      <c r="AQ202" s="36">
        <f t="shared" si="40"/>
        <v>1</v>
      </c>
      <c r="AR202" s="36">
        <f t="shared" si="38"/>
        <v>0.0004304810263</v>
      </c>
      <c r="AS202" s="38">
        <f t="shared" si="45"/>
        <v>0</v>
      </c>
      <c r="AT202" s="38">
        <f t="shared" si="46"/>
        <v>0</v>
      </c>
      <c r="AU202" s="38">
        <f t="shared" si="47"/>
        <v>0</v>
      </c>
      <c r="AV202" s="38">
        <f t="shared" si="48"/>
        <v>0</v>
      </c>
      <c r="AW202" s="38">
        <f t="shared" si="51"/>
        <v>0</v>
      </c>
      <c r="AX202" s="38">
        <f t="shared" si="52"/>
        <v>0</v>
      </c>
      <c r="AY202" s="38">
        <f t="shared" si="49"/>
        <v>0</v>
      </c>
      <c r="AZ202" s="12">
        <f t="shared" si="30"/>
        <v>120.235579</v>
      </c>
      <c r="BA202" s="12">
        <f t="shared" si="41"/>
        <v>104.2627158</v>
      </c>
      <c r="BB202" s="12">
        <f t="shared" si="53"/>
        <v>103.9224264</v>
      </c>
      <c r="BC202" s="12">
        <f t="shared" si="50"/>
        <v>0.0002869873508</v>
      </c>
      <c r="BD202" s="12">
        <f t="shared" si="54"/>
        <v>107.3402191</v>
      </c>
    </row>
    <row r="203" ht="14.25" customHeight="1">
      <c r="A203" s="7">
        <v>36809.0</v>
      </c>
      <c r="B203" s="21" t="s">
        <v>90</v>
      </c>
      <c r="C203" s="8">
        <v>26.266596</v>
      </c>
      <c r="D203" s="33">
        <f t="shared" si="5"/>
        <v>0.006639778071</v>
      </c>
      <c r="E203" s="33">
        <f t="shared" si="7"/>
        <v>0.02989089936</v>
      </c>
      <c r="F203" s="33">
        <f t="shared" si="9"/>
        <v>0.06610375155</v>
      </c>
      <c r="G203" s="33">
        <f t="shared" si="11"/>
        <v>0.07977176578</v>
      </c>
      <c r="H203" s="33">
        <f t="shared" si="20"/>
        <v>0.516794829</v>
      </c>
      <c r="I203" s="45">
        <f t="shared" si="31"/>
        <v>1.157650139</v>
      </c>
      <c r="J203" s="45">
        <f t="shared" si="43"/>
        <v>1.052871428</v>
      </c>
      <c r="K203" s="21" t="s">
        <v>91</v>
      </c>
      <c r="L203" s="8">
        <v>15.17075</v>
      </c>
      <c r="M203" s="33">
        <f t="shared" si="6"/>
        <v>0.006486841946</v>
      </c>
      <c r="N203" s="33">
        <f t="shared" si="8"/>
        <v>0.03329645117</v>
      </c>
      <c r="O203" s="33">
        <f t="shared" si="10"/>
        <v>0.05915844004</v>
      </c>
      <c r="P203" s="33">
        <f t="shared" si="12"/>
        <v>0.09108404017</v>
      </c>
      <c r="Q203" s="45">
        <f t="shared" si="21"/>
        <v>0.6659184631</v>
      </c>
      <c r="R203" s="45">
        <f t="shared" si="32"/>
        <v>0.8920530745</v>
      </c>
      <c r="S203" s="45">
        <f t="shared" si="44"/>
        <v>1.16000094</v>
      </c>
      <c r="T203" s="33">
        <f t="shared" si="22"/>
        <v>-0.1491236341</v>
      </c>
      <c r="U203" s="33">
        <f t="shared" si="33"/>
        <v>0.2655970645</v>
      </c>
      <c r="V203" s="33">
        <f t="shared" si="42"/>
        <v>-0.1071295117</v>
      </c>
      <c r="W203" s="44">
        <f t="shared" si="13"/>
        <v>0.02370564125</v>
      </c>
      <c r="X203" s="44">
        <f t="shared" si="14"/>
        <v>0.0269621037</v>
      </c>
      <c r="Y203" s="33">
        <f t="shared" si="15"/>
        <v>1.137370781</v>
      </c>
      <c r="Z203" s="43">
        <v>1.0</v>
      </c>
      <c r="AA203" s="33">
        <f t="shared" si="16"/>
        <v>2.137370781</v>
      </c>
      <c r="AB203" s="33">
        <f t="shared" si="17"/>
        <v>0.5321354587</v>
      </c>
      <c r="AC203" s="33">
        <f t="shared" si="18"/>
        <v>0.4678645413</v>
      </c>
      <c r="AD203" s="33">
        <f t="shared" si="19"/>
        <v>-0.009332939918</v>
      </c>
      <c r="AE203" s="34">
        <f t="shared" si="23"/>
        <v>0</v>
      </c>
      <c r="AF203" s="34">
        <f t="shared" si="24"/>
        <v>0</v>
      </c>
      <c r="AG203" s="34">
        <f t="shared" si="25"/>
        <v>0</v>
      </c>
      <c r="AH203" s="34">
        <f t="shared" si="26"/>
        <v>5</v>
      </c>
      <c r="AI203" s="34">
        <f t="shared" si="28"/>
        <v>0</v>
      </c>
      <c r="AJ203" s="34">
        <f t="shared" si="29"/>
        <v>1</v>
      </c>
      <c r="AK203" s="34">
        <f t="shared" si="27"/>
        <v>-0.009332939918</v>
      </c>
      <c r="AL203" s="36">
        <f t="shared" si="34"/>
        <v>0</v>
      </c>
      <c r="AM203" s="36">
        <f t="shared" si="35"/>
        <v>0</v>
      </c>
      <c r="AN203" s="46">
        <f t="shared" si="36"/>
        <v>0</v>
      </c>
      <c r="AO203" s="36">
        <f t="shared" si="37"/>
        <v>5</v>
      </c>
      <c r="AP203" s="36">
        <f t="shared" si="39"/>
        <v>0</v>
      </c>
      <c r="AQ203" s="36">
        <f t="shared" si="40"/>
        <v>1</v>
      </c>
      <c r="AR203" s="36">
        <f t="shared" si="38"/>
        <v>-0.009332939918</v>
      </c>
      <c r="AS203" s="38">
        <f t="shared" si="45"/>
        <v>0</v>
      </c>
      <c r="AT203" s="38">
        <f t="shared" si="46"/>
        <v>0</v>
      </c>
      <c r="AU203" s="38">
        <f t="shared" si="47"/>
        <v>0</v>
      </c>
      <c r="AV203" s="38">
        <f t="shared" si="48"/>
        <v>0</v>
      </c>
      <c r="AW203" s="38">
        <f t="shared" si="51"/>
        <v>0</v>
      </c>
      <c r="AX203" s="38">
        <f t="shared" si="52"/>
        <v>0</v>
      </c>
      <c r="AY203" s="38">
        <f t="shared" si="49"/>
        <v>0</v>
      </c>
      <c r="AZ203" s="12">
        <f t="shared" si="30"/>
        <v>119.1134276</v>
      </c>
      <c r="BA203" s="12">
        <f t="shared" si="41"/>
        <v>103.2896381</v>
      </c>
      <c r="BB203" s="12">
        <f t="shared" si="53"/>
        <v>103.9224264</v>
      </c>
      <c r="BC203" s="12">
        <f t="shared" si="50"/>
        <v>-0.006221959945</v>
      </c>
      <c r="BD203" s="12">
        <f t="shared" si="54"/>
        <v>106.6723525</v>
      </c>
    </row>
    <row r="204" ht="14.25" customHeight="1">
      <c r="A204" s="7">
        <v>36810.0</v>
      </c>
      <c r="B204" s="21" t="s">
        <v>90</v>
      </c>
      <c r="C204" s="8">
        <v>25.954741</v>
      </c>
      <c r="D204" s="33">
        <f t="shared" si="5"/>
        <v>-0.01187268423</v>
      </c>
      <c r="E204" s="33">
        <f t="shared" si="7"/>
        <v>0.03739628082</v>
      </c>
      <c r="F204" s="33">
        <f t="shared" si="9"/>
        <v>0.02884619387</v>
      </c>
      <c r="G204" s="33">
        <f t="shared" si="11"/>
        <v>0.04755249661</v>
      </c>
      <c r="H204" s="33">
        <f t="shared" si="20"/>
        <v>0.7387113857</v>
      </c>
      <c r="I204" s="45">
        <f t="shared" si="31"/>
        <v>0.2541259896</v>
      </c>
      <c r="J204" s="45">
        <f t="shared" si="43"/>
        <v>0.435213925</v>
      </c>
      <c r="K204" s="21" t="s">
        <v>91</v>
      </c>
      <c r="L204" s="8">
        <v>15.268515</v>
      </c>
      <c r="M204" s="33">
        <f t="shared" si="6"/>
        <v>0.00644430895</v>
      </c>
      <c r="N204" s="33">
        <f t="shared" si="8"/>
        <v>0.02292478822</v>
      </c>
      <c r="O204" s="33">
        <f t="shared" si="10"/>
        <v>0.05280869722</v>
      </c>
      <c r="P204" s="33">
        <f t="shared" si="12"/>
        <v>0.1154761618</v>
      </c>
      <c r="Q204" s="45">
        <f t="shared" si="21"/>
        <v>0.4280631391</v>
      </c>
      <c r="R204" s="45">
        <f t="shared" si="32"/>
        <v>0.7765847032</v>
      </c>
      <c r="S204" s="45">
        <f t="shared" si="44"/>
        <v>1.410699016</v>
      </c>
      <c r="T204" s="33">
        <f t="shared" si="22"/>
        <v>0.3106482465</v>
      </c>
      <c r="U204" s="33">
        <f t="shared" si="33"/>
        <v>-0.5224587136</v>
      </c>
      <c r="V204" s="33">
        <f t="shared" si="42"/>
        <v>-0.9754850913</v>
      </c>
      <c r="W204" s="44">
        <f t="shared" si="13"/>
        <v>0.02370761342</v>
      </c>
      <c r="X204" s="44">
        <f t="shared" si="14"/>
        <v>0.02653689179</v>
      </c>
      <c r="Y204" s="33">
        <f t="shared" si="15"/>
        <v>1.119340497</v>
      </c>
      <c r="Z204" s="43">
        <v>1.0</v>
      </c>
      <c r="AA204" s="33">
        <f t="shared" si="16"/>
        <v>2.119340497</v>
      </c>
      <c r="AB204" s="33">
        <f t="shared" si="17"/>
        <v>0.5281551023</v>
      </c>
      <c r="AC204" s="33">
        <f t="shared" si="18"/>
        <v>0.4718448977</v>
      </c>
      <c r="AD204" s="33">
        <f t="shared" si="19"/>
        <v>0.02256188376</v>
      </c>
      <c r="AE204" s="34">
        <f t="shared" si="23"/>
        <v>0</v>
      </c>
      <c r="AF204" s="34">
        <f t="shared" si="24"/>
        <v>0</v>
      </c>
      <c r="AG204" s="34">
        <f t="shared" si="25"/>
        <v>0</v>
      </c>
      <c r="AH204" s="34">
        <f t="shared" si="26"/>
        <v>0</v>
      </c>
      <c r="AI204" s="34">
        <f t="shared" si="28"/>
        <v>1</v>
      </c>
      <c r="AJ204" s="34">
        <f t="shared" si="29"/>
        <v>0</v>
      </c>
      <c r="AK204" s="34">
        <f t="shared" si="27"/>
        <v>0</v>
      </c>
      <c r="AL204" s="36">
        <f t="shared" si="34"/>
        <v>0</v>
      </c>
      <c r="AM204" s="36">
        <f t="shared" si="35"/>
        <v>0</v>
      </c>
      <c r="AN204" s="46">
        <f t="shared" si="36"/>
        <v>0</v>
      </c>
      <c r="AO204" s="36">
        <f t="shared" si="37"/>
        <v>0</v>
      </c>
      <c r="AP204" s="36">
        <f t="shared" si="39"/>
        <v>1</v>
      </c>
      <c r="AQ204" s="36">
        <f t="shared" si="40"/>
        <v>0</v>
      </c>
      <c r="AR204" s="36">
        <f t="shared" si="38"/>
        <v>0</v>
      </c>
      <c r="AS204" s="38">
        <f t="shared" si="45"/>
        <v>0</v>
      </c>
      <c r="AT204" s="38">
        <f t="shared" si="46"/>
        <v>0</v>
      </c>
      <c r="AU204" s="38">
        <f t="shared" si="47"/>
        <v>0</v>
      </c>
      <c r="AV204" s="38">
        <f t="shared" si="48"/>
        <v>0</v>
      </c>
      <c r="AW204" s="38">
        <f t="shared" si="51"/>
        <v>0</v>
      </c>
      <c r="AX204" s="38">
        <f t="shared" si="52"/>
        <v>0</v>
      </c>
      <c r="AY204" s="38">
        <f t="shared" si="49"/>
        <v>0</v>
      </c>
      <c r="AZ204" s="12">
        <f t="shared" si="30"/>
        <v>119.1134276</v>
      </c>
      <c r="BA204" s="12">
        <f t="shared" si="41"/>
        <v>103.2896381</v>
      </c>
      <c r="BB204" s="12">
        <f t="shared" si="53"/>
        <v>103.9224264</v>
      </c>
      <c r="BC204" s="12">
        <f t="shared" si="50"/>
        <v>0</v>
      </c>
      <c r="BD204" s="12">
        <f t="shared" si="54"/>
        <v>106.6723525</v>
      </c>
    </row>
    <row r="205" ht="14.25" customHeight="1">
      <c r="A205" s="7">
        <v>36811.0</v>
      </c>
      <c r="B205" s="21" t="s">
        <v>90</v>
      </c>
      <c r="C205" s="8">
        <v>26.543827</v>
      </c>
      <c r="D205" s="33">
        <f t="shared" si="5"/>
        <v>0.02269666263</v>
      </c>
      <c r="E205" s="33">
        <f t="shared" si="7"/>
        <v>0.04502042201</v>
      </c>
      <c r="F205" s="33">
        <f t="shared" si="9"/>
        <v>0.05801123283</v>
      </c>
      <c r="G205" s="33">
        <f t="shared" si="11"/>
        <v>0.08498535052</v>
      </c>
      <c r="H205" s="33">
        <f t="shared" si="20"/>
        <v>0.9725433976</v>
      </c>
      <c r="I205" s="45">
        <f t="shared" si="31"/>
        <v>0.9217672229</v>
      </c>
      <c r="J205" s="45">
        <f t="shared" si="43"/>
        <v>1.096990341</v>
      </c>
      <c r="K205" s="21" t="s">
        <v>91</v>
      </c>
      <c r="L205" s="8">
        <v>14.926332</v>
      </c>
      <c r="M205" s="33">
        <f t="shared" si="6"/>
        <v>-0.02241102033</v>
      </c>
      <c r="N205" s="33">
        <f t="shared" si="8"/>
        <v>-0.03171161502</v>
      </c>
      <c r="O205" s="33">
        <f t="shared" si="10"/>
        <v>0.03269536559</v>
      </c>
      <c r="P205" s="33">
        <f t="shared" si="12"/>
        <v>0.1225495914</v>
      </c>
      <c r="Q205" s="45">
        <f t="shared" si="21"/>
        <v>-0.7402432826</v>
      </c>
      <c r="R205" s="45">
        <f t="shared" si="32"/>
        <v>0.4617237789</v>
      </c>
      <c r="S205" s="45">
        <f t="shared" si="44"/>
        <v>1.466169749</v>
      </c>
      <c r="T205" s="33">
        <f t="shared" si="22"/>
        <v>1.71278668</v>
      </c>
      <c r="U205" s="33">
        <f t="shared" si="33"/>
        <v>0.460043444</v>
      </c>
      <c r="V205" s="33">
        <f t="shared" si="42"/>
        <v>-0.3691794078</v>
      </c>
      <c r="W205" s="44">
        <f t="shared" si="13"/>
        <v>0.0238310642</v>
      </c>
      <c r="X205" s="44">
        <f t="shared" si="14"/>
        <v>0.02614976868</v>
      </c>
      <c r="Y205" s="33">
        <f t="shared" si="15"/>
        <v>1.097297563</v>
      </c>
      <c r="Z205" s="43">
        <v>1.0</v>
      </c>
      <c r="AA205" s="33">
        <f t="shared" si="16"/>
        <v>2.097297563</v>
      </c>
      <c r="AB205" s="33">
        <f t="shared" si="17"/>
        <v>0.5231959368</v>
      </c>
      <c r="AC205" s="33">
        <f t="shared" si="18"/>
        <v>0.4768040632</v>
      </c>
      <c r="AD205" s="33">
        <f t="shared" si="19"/>
        <v>-0.02543399943</v>
      </c>
      <c r="AE205" s="34">
        <f t="shared" si="23"/>
        <v>-1</v>
      </c>
      <c r="AF205" s="34">
        <f t="shared" si="24"/>
        <v>0</v>
      </c>
      <c r="AG205" s="34">
        <f t="shared" si="25"/>
        <v>0</v>
      </c>
      <c r="AH205" s="34">
        <f t="shared" si="26"/>
        <v>1</v>
      </c>
      <c r="AI205" s="34">
        <f t="shared" si="28"/>
        <v>0</v>
      </c>
      <c r="AJ205" s="34">
        <f t="shared" si="29"/>
        <v>-1</v>
      </c>
      <c r="AK205" s="34">
        <f t="shared" si="27"/>
        <v>0.02543399943</v>
      </c>
      <c r="AL205" s="36">
        <f t="shared" si="34"/>
        <v>0</v>
      </c>
      <c r="AM205" s="36">
        <f t="shared" si="35"/>
        <v>0</v>
      </c>
      <c r="AN205" s="46">
        <f t="shared" si="36"/>
        <v>0</v>
      </c>
      <c r="AO205" s="36">
        <f t="shared" si="37"/>
        <v>0</v>
      </c>
      <c r="AP205" s="36">
        <f t="shared" si="39"/>
        <v>0</v>
      </c>
      <c r="AQ205" s="36">
        <f t="shared" si="40"/>
        <v>0</v>
      </c>
      <c r="AR205" s="36">
        <f t="shared" si="38"/>
        <v>0</v>
      </c>
      <c r="AS205" s="38">
        <f t="shared" si="45"/>
        <v>0</v>
      </c>
      <c r="AT205" s="38">
        <f t="shared" si="46"/>
        <v>0</v>
      </c>
      <c r="AU205" s="38">
        <f t="shared" si="47"/>
        <v>0</v>
      </c>
      <c r="AV205" s="38">
        <f t="shared" si="48"/>
        <v>0</v>
      </c>
      <c r="AW205" s="38">
        <f t="shared" si="51"/>
        <v>0</v>
      </c>
      <c r="AX205" s="38">
        <f t="shared" si="52"/>
        <v>0</v>
      </c>
      <c r="AY205" s="38">
        <f t="shared" si="49"/>
        <v>0</v>
      </c>
      <c r="AZ205" s="12">
        <f t="shared" si="30"/>
        <v>122.1429584</v>
      </c>
      <c r="BA205" s="12">
        <f t="shared" si="41"/>
        <v>103.2896381</v>
      </c>
      <c r="BB205" s="12">
        <f t="shared" si="53"/>
        <v>103.9224264</v>
      </c>
      <c r="BC205" s="12">
        <f t="shared" si="50"/>
        <v>0.00847799981</v>
      </c>
      <c r="BD205" s="12">
        <f t="shared" si="54"/>
        <v>107.5767207</v>
      </c>
    </row>
    <row r="206" ht="14.25" customHeight="1">
      <c r="A206" s="7">
        <v>36812.0</v>
      </c>
      <c r="B206" s="21" t="s">
        <v>90</v>
      </c>
      <c r="C206" s="8">
        <v>25.227037</v>
      </c>
      <c r="D206" s="33">
        <f t="shared" si="5"/>
        <v>-0.0496081443</v>
      </c>
      <c r="E206" s="33">
        <f t="shared" si="7"/>
        <v>-0.01886783574</v>
      </c>
      <c r="F206" s="33">
        <f t="shared" si="9"/>
        <v>-0.01086932527</v>
      </c>
      <c r="G206" s="33">
        <f t="shared" si="11"/>
        <v>0.04000052934</v>
      </c>
      <c r="H206" s="33">
        <f t="shared" si="20"/>
        <v>-0.847664781</v>
      </c>
      <c r="I206" s="45">
        <f t="shared" si="31"/>
        <v>-0.6995954326</v>
      </c>
      <c r="J206" s="45">
        <f t="shared" si="43"/>
        <v>0.2689856741</v>
      </c>
      <c r="K206" s="21" t="s">
        <v>91</v>
      </c>
      <c r="L206" s="8">
        <v>14.910029</v>
      </c>
      <c r="M206" s="33">
        <f t="shared" si="6"/>
        <v>-0.001092230831</v>
      </c>
      <c r="N206" s="33">
        <f t="shared" si="8"/>
        <v>-0.02139009986</v>
      </c>
      <c r="O206" s="33">
        <f t="shared" si="10"/>
        <v>0.03741534488</v>
      </c>
      <c r="P206" s="33">
        <f t="shared" si="12"/>
        <v>0.1254612892</v>
      </c>
      <c r="Q206" s="45">
        <f t="shared" si="21"/>
        <v>-0.4881987201</v>
      </c>
      <c r="R206" s="45">
        <f t="shared" si="32"/>
        <v>0.5307554045</v>
      </c>
      <c r="S206" s="45">
        <f t="shared" si="44"/>
        <v>1.51113951</v>
      </c>
      <c r="T206" s="33">
        <f t="shared" si="22"/>
        <v>-0.3594660609</v>
      </c>
      <c r="U206" s="33">
        <f t="shared" si="33"/>
        <v>-1.230350837</v>
      </c>
      <c r="V206" s="33">
        <f t="shared" si="42"/>
        <v>-1.242153836</v>
      </c>
      <c r="W206" s="44">
        <f t="shared" si="13"/>
        <v>0.02660916457</v>
      </c>
      <c r="X206" s="44">
        <f t="shared" si="14"/>
        <v>0.02610516943</v>
      </c>
      <c r="Y206" s="33">
        <f t="shared" si="15"/>
        <v>0.98105934</v>
      </c>
      <c r="Z206" s="43">
        <v>1.0</v>
      </c>
      <c r="AA206" s="33">
        <f t="shared" si="16"/>
        <v>1.98105934</v>
      </c>
      <c r="AB206" s="33">
        <f t="shared" si="17"/>
        <v>0.4952195627</v>
      </c>
      <c r="AC206" s="33">
        <f t="shared" si="18"/>
        <v>0.5047804373</v>
      </c>
      <c r="AD206" s="33">
        <f t="shared" si="19"/>
        <v>-0.0004441998108</v>
      </c>
      <c r="AE206" s="34">
        <f t="shared" si="23"/>
        <v>0</v>
      </c>
      <c r="AF206" s="34">
        <f t="shared" si="24"/>
        <v>0</v>
      </c>
      <c r="AG206" s="34">
        <f t="shared" si="25"/>
        <v>0</v>
      </c>
      <c r="AH206" s="34">
        <f t="shared" si="26"/>
        <v>2</v>
      </c>
      <c r="AI206" s="34">
        <f t="shared" si="28"/>
        <v>0</v>
      </c>
      <c r="AJ206" s="34">
        <f t="shared" si="29"/>
        <v>-1</v>
      </c>
      <c r="AK206" s="34">
        <f t="shared" si="27"/>
        <v>0.0004441998108</v>
      </c>
      <c r="AL206" s="36">
        <f t="shared" si="34"/>
        <v>1</v>
      </c>
      <c r="AM206" s="36">
        <f t="shared" si="35"/>
        <v>0</v>
      </c>
      <c r="AN206" s="46">
        <f t="shared" si="36"/>
        <v>0</v>
      </c>
      <c r="AO206" s="36">
        <f t="shared" si="37"/>
        <v>1</v>
      </c>
      <c r="AP206" s="36">
        <f t="shared" si="39"/>
        <v>0</v>
      </c>
      <c r="AQ206" s="36">
        <f t="shared" si="40"/>
        <v>1</v>
      </c>
      <c r="AR206" s="36">
        <f t="shared" si="38"/>
        <v>-0.0004441998108</v>
      </c>
      <c r="AS206" s="38">
        <f t="shared" si="45"/>
        <v>1</v>
      </c>
      <c r="AT206" s="38">
        <f t="shared" si="46"/>
        <v>0</v>
      </c>
      <c r="AU206" s="38">
        <f t="shared" si="47"/>
        <v>0</v>
      </c>
      <c r="AV206" s="38">
        <f t="shared" si="48"/>
        <v>1</v>
      </c>
      <c r="AW206" s="38">
        <f t="shared" si="51"/>
        <v>0</v>
      </c>
      <c r="AX206" s="38">
        <f t="shared" si="52"/>
        <v>1</v>
      </c>
      <c r="AY206" s="38">
        <f t="shared" si="49"/>
        <v>-0.0004441998108</v>
      </c>
      <c r="AZ206" s="12">
        <f t="shared" si="30"/>
        <v>122.1972143</v>
      </c>
      <c r="BA206" s="12">
        <f t="shared" si="41"/>
        <v>103.2437569</v>
      </c>
      <c r="BB206" s="12">
        <f t="shared" si="53"/>
        <v>103.8762641</v>
      </c>
      <c r="BC206" s="12">
        <f t="shared" si="50"/>
        <v>-0.0001480666036</v>
      </c>
      <c r="BD206" s="12">
        <f t="shared" si="54"/>
        <v>107.5607922</v>
      </c>
    </row>
    <row r="207" ht="14.25" customHeight="1">
      <c r="A207" s="7">
        <v>36815.0</v>
      </c>
      <c r="B207" s="21" t="s">
        <v>90</v>
      </c>
      <c r="C207" s="8">
        <v>25.850771</v>
      </c>
      <c r="D207" s="33">
        <f t="shared" si="5"/>
        <v>0.02472482202</v>
      </c>
      <c r="E207" s="33">
        <f t="shared" si="7"/>
        <v>-0.009296279488</v>
      </c>
      <c r="F207" s="33">
        <f t="shared" si="9"/>
        <v>-0.01583094361</v>
      </c>
      <c r="G207" s="33">
        <f t="shared" si="11"/>
        <v>0.05965929342</v>
      </c>
      <c r="H207" s="33">
        <f t="shared" si="20"/>
        <v>-0.534783496</v>
      </c>
      <c r="I207" s="45">
        <f t="shared" si="31"/>
        <v>-0.8097852297</v>
      </c>
      <c r="J207" s="45">
        <f t="shared" si="43"/>
        <v>0.6217017886</v>
      </c>
      <c r="K207" s="21" t="s">
        <v>91</v>
      </c>
      <c r="L207" s="8">
        <v>15.284815</v>
      </c>
      <c r="M207" s="33">
        <f t="shared" si="6"/>
        <v>0.02513650376</v>
      </c>
      <c r="N207" s="33">
        <f t="shared" si="8"/>
        <v>0.01405435981</v>
      </c>
      <c r="O207" s="33">
        <f t="shared" si="10"/>
        <v>0.02850891654</v>
      </c>
      <c r="P207" s="33">
        <f t="shared" si="12"/>
        <v>0.1035290253</v>
      </c>
      <c r="Q207" s="45">
        <f t="shared" si="21"/>
        <v>0.3134939047</v>
      </c>
      <c r="R207" s="45">
        <f t="shared" si="32"/>
        <v>0.3956846097</v>
      </c>
      <c r="S207" s="45">
        <f t="shared" si="44"/>
        <v>1.270590316</v>
      </c>
      <c r="T207" s="33">
        <f t="shared" si="22"/>
        <v>-0.8482774007</v>
      </c>
      <c r="U207" s="33">
        <f t="shared" si="33"/>
        <v>-1.205469839</v>
      </c>
      <c r="V207" s="33">
        <f t="shared" si="42"/>
        <v>-0.6488885275</v>
      </c>
      <c r="W207" s="44">
        <f t="shared" si="13"/>
        <v>0.02707300303</v>
      </c>
      <c r="X207" s="44">
        <f t="shared" si="14"/>
        <v>0.02486018831</v>
      </c>
      <c r="Y207" s="33">
        <f t="shared" si="15"/>
        <v>0.9182648961</v>
      </c>
      <c r="Z207" s="43">
        <v>1.0</v>
      </c>
      <c r="AA207" s="33">
        <f t="shared" si="16"/>
        <v>1.918264896</v>
      </c>
      <c r="AB207" s="33">
        <f t="shared" si="17"/>
        <v>0.4786955639</v>
      </c>
      <c r="AC207" s="33">
        <f t="shared" si="18"/>
        <v>0.5213044361</v>
      </c>
      <c r="AD207" s="33">
        <f t="shared" si="19"/>
        <v>0.01124686777</v>
      </c>
      <c r="AE207" s="34">
        <f t="shared" si="23"/>
        <v>0</v>
      </c>
      <c r="AF207" s="34">
        <f t="shared" si="24"/>
        <v>0</v>
      </c>
      <c r="AG207" s="34">
        <f t="shared" si="25"/>
        <v>0</v>
      </c>
      <c r="AH207" s="34">
        <f t="shared" si="26"/>
        <v>3</v>
      </c>
      <c r="AI207" s="34">
        <f t="shared" si="28"/>
        <v>0</v>
      </c>
      <c r="AJ207" s="34">
        <f t="shared" si="29"/>
        <v>-1</v>
      </c>
      <c r="AK207" s="34">
        <f t="shared" si="27"/>
        <v>-0.01124686777</v>
      </c>
      <c r="AL207" s="36">
        <f t="shared" si="34"/>
        <v>1</v>
      </c>
      <c r="AM207" s="36">
        <f t="shared" si="35"/>
        <v>0</v>
      </c>
      <c r="AN207" s="46">
        <f t="shared" si="36"/>
        <v>0</v>
      </c>
      <c r="AO207" s="36">
        <f t="shared" si="37"/>
        <v>2</v>
      </c>
      <c r="AP207" s="36">
        <f t="shared" si="39"/>
        <v>0</v>
      </c>
      <c r="AQ207" s="36">
        <f t="shared" si="40"/>
        <v>1</v>
      </c>
      <c r="AR207" s="36">
        <f t="shared" si="38"/>
        <v>0.01124686777</v>
      </c>
      <c r="AS207" s="38">
        <f t="shared" si="45"/>
        <v>0</v>
      </c>
      <c r="AT207" s="38">
        <f t="shared" si="46"/>
        <v>0</v>
      </c>
      <c r="AU207" s="38">
        <f t="shared" si="47"/>
        <v>0</v>
      </c>
      <c r="AV207" s="38">
        <f t="shared" si="48"/>
        <v>2</v>
      </c>
      <c r="AW207" s="38">
        <f t="shared" si="51"/>
        <v>0</v>
      </c>
      <c r="AX207" s="38">
        <f t="shared" si="52"/>
        <v>1</v>
      </c>
      <c r="AY207" s="38">
        <f t="shared" si="49"/>
        <v>0.01124686777</v>
      </c>
      <c r="AZ207" s="12">
        <f t="shared" si="30"/>
        <v>120.8228784</v>
      </c>
      <c r="BA207" s="12">
        <f t="shared" si="41"/>
        <v>104.4049258</v>
      </c>
      <c r="BB207" s="12">
        <f t="shared" si="53"/>
        <v>105.0445467</v>
      </c>
      <c r="BC207" s="12">
        <f t="shared" si="50"/>
        <v>0.003748955922</v>
      </c>
      <c r="BD207" s="12">
        <f t="shared" si="54"/>
        <v>107.9640329</v>
      </c>
    </row>
    <row r="208" ht="14.25" customHeight="1">
      <c r="A208" s="7">
        <v>36816.0</v>
      </c>
      <c r="B208" s="21" t="s">
        <v>90</v>
      </c>
      <c r="C208" s="8">
        <v>26.127991</v>
      </c>
      <c r="D208" s="33">
        <f t="shared" si="5"/>
        <v>0.0107238581</v>
      </c>
      <c r="E208" s="33">
        <f t="shared" si="7"/>
        <v>-0.005276854298</v>
      </c>
      <c r="F208" s="33">
        <f t="shared" si="9"/>
        <v>0.02445631515</v>
      </c>
      <c r="G208" s="33">
        <f t="shared" si="11"/>
        <v>0.0736917367</v>
      </c>
      <c r="H208" s="33">
        <f t="shared" si="20"/>
        <v>-0.3841242556</v>
      </c>
      <c r="I208" s="45">
        <f t="shared" si="31"/>
        <v>0.142922849</v>
      </c>
      <c r="J208" s="45">
        <f t="shared" si="43"/>
        <v>0.872440279</v>
      </c>
      <c r="K208" s="21" t="s">
        <v>91</v>
      </c>
      <c r="L208" s="8">
        <v>15.105568</v>
      </c>
      <c r="M208" s="33">
        <f t="shared" si="6"/>
        <v>-0.01172712918</v>
      </c>
      <c r="N208" s="33">
        <f t="shared" si="8"/>
        <v>-0.00429655752</v>
      </c>
      <c r="O208" s="33">
        <f t="shared" si="10"/>
        <v>0.02885683354</v>
      </c>
      <c r="P208" s="33">
        <f t="shared" si="12"/>
        <v>0.09574452188</v>
      </c>
      <c r="Q208" s="45">
        <f t="shared" si="21"/>
        <v>-0.07610807679</v>
      </c>
      <c r="R208" s="45">
        <f t="shared" si="32"/>
        <v>0.4029908511</v>
      </c>
      <c r="S208" s="45">
        <f t="shared" si="44"/>
        <v>1.175536701</v>
      </c>
      <c r="T208" s="33">
        <f t="shared" si="22"/>
        <v>-0.3080161788</v>
      </c>
      <c r="U208" s="33">
        <f t="shared" si="33"/>
        <v>-0.2600680021</v>
      </c>
      <c r="V208" s="33">
        <f t="shared" si="42"/>
        <v>-0.3030964218</v>
      </c>
      <c r="W208" s="44">
        <f t="shared" si="13"/>
        <v>0.02708679127</v>
      </c>
      <c r="X208" s="44">
        <f t="shared" si="14"/>
        <v>0.02505665643</v>
      </c>
      <c r="Y208" s="33">
        <f t="shared" si="15"/>
        <v>0.9250507445</v>
      </c>
      <c r="Z208" s="43">
        <v>1.0</v>
      </c>
      <c r="AA208" s="33">
        <f t="shared" si="16"/>
        <v>1.925050744</v>
      </c>
      <c r="AB208" s="33">
        <f t="shared" si="17"/>
        <v>0.4805331741</v>
      </c>
      <c r="AC208" s="33">
        <f t="shared" si="18"/>
        <v>0.5194668259</v>
      </c>
      <c r="AD208" s="33">
        <f t="shared" si="19"/>
        <v>0.006043659104</v>
      </c>
      <c r="AE208" s="34">
        <f t="shared" si="23"/>
        <v>0</v>
      </c>
      <c r="AF208" s="34">
        <f t="shared" si="24"/>
        <v>0</v>
      </c>
      <c r="AG208" s="34">
        <f t="shared" si="25"/>
        <v>0</v>
      </c>
      <c r="AH208" s="34">
        <f t="shared" si="26"/>
        <v>4</v>
      </c>
      <c r="AI208" s="34">
        <f t="shared" si="28"/>
        <v>0</v>
      </c>
      <c r="AJ208" s="34">
        <f t="shared" si="29"/>
        <v>-1</v>
      </c>
      <c r="AK208" s="34">
        <f t="shared" si="27"/>
        <v>-0.006043659104</v>
      </c>
      <c r="AL208" s="36">
        <f t="shared" si="34"/>
        <v>0</v>
      </c>
      <c r="AM208" s="36">
        <f t="shared" si="35"/>
        <v>0</v>
      </c>
      <c r="AN208" s="46">
        <f t="shared" si="36"/>
        <v>0</v>
      </c>
      <c r="AO208" s="36">
        <f t="shared" si="37"/>
        <v>3</v>
      </c>
      <c r="AP208" s="36">
        <f t="shared" si="39"/>
        <v>0</v>
      </c>
      <c r="AQ208" s="36">
        <f t="shared" si="40"/>
        <v>1</v>
      </c>
      <c r="AR208" s="36">
        <f t="shared" si="38"/>
        <v>0.006043659104</v>
      </c>
      <c r="AS208" s="38">
        <f t="shared" si="45"/>
        <v>0</v>
      </c>
      <c r="AT208" s="38">
        <f t="shared" si="46"/>
        <v>0</v>
      </c>
      <c r="AU208" s="38">
        <f t="shared" si="47"/>
        <v>0</v>
      </c>
      <c r="AV208" s="38">
        <f t="shared" si="48"/>
        <v>3</v>
      </c>
      <c r="AW208" s="38">
        <f t="shared" si="51"/>
        <v>0</v>
      </c>
      <c r="AX208" s="38">
        <f t="shared" si="52"/>
        <v>1</v>
      </c>
      <c r="AY208" s="38">
        <f t="shared" si="49"/>
        <v>0.006043659104</v>
      </c>
      <c r="AZ208" s="12">
        <f t="shared" si="30"/>
        <v>120.0926661</v>
      </c>
      <c r="BA208" s="12">
        <f t="shared" si="41"/>
        <v>105.0359136</v>
      </c>
      <c r="BB208" s="12">
        <f t="shared" si="53"/>
        <v>105.6794001</v>
      </c>
      <c r="BC208" s="12">
        <f t="shared" si="50"/>
        <v>0.002014553035</v>
      </c>
      <c r="BD208" s="12">
        <f t="shared" si="54"/>
        <v>108.1815322</v>
      </c>
    </row>
    <row r="209" ht="14.25" customHeight="1">
      <c r="A209" s="7">
        <v>36817.0</v>
      </c>
      <c r="B209" s="21" t="s">
        <v>90</v>
      </c>
      <c r="C209" s="8">
        <v>26.578482</v>
      </c>
      <c r="D209" s="33">
        <f t="shared" si="5"/>
        <v>0.01724170067</v>
      </c>
      <c r="E209" s="33">
        <f t="shared" si="7"/>
        <v>0.02403187148</v>
      </c>
      <c r="F209" s="33">
        <f t="shared" si="9"/>
        <v>0.06232685491</v>
      </c>
      <c r="G209" s="33">
        <f t="shared" si="11"/>
        <v>0.1516518807</v>
      </c>
      <c r="H209" s="33">
        <f t="shared" si="20"/>
        <v>0.5410210738</v>
      </c>
      <c r="I209" s="45">
        <f t="shared" si="31"/>
        <v>1.041568021</v>
      </c>
      <c r="J209" s="45">
        <f t="shared" si="43"/>
        <v>2.251332386</v>
      </c>
      <c r="K209" s="21" t="s">
        <v>91</v>
      </c>
      <c r="L209" s="8">
        <v>15.17075</v>
      </c>
      <c r="M209" s="33">
        <f t="shared" si="6"/>
        <v>0.004315097585</v>
      </c>
      <c r="N209" s="33">
        <f t="shared" si="8"/>
        <v>-0.006403045745</v>
      </c>
      <c r="O209" s="33">
        <f t="shared" si="10"/>
        <v>0.01637495401</v>
      </c>
      <c r="P209" s="33">
        <f t="shared" si="12"/>
        <v>0.157960524</v>
      </c>
      <c r="Q209" s="45">
        <f t="shared" si="21"/>
        <v>-0.1096713581</v>
      </c>
      <c r="R209" s="45">
        <f t="shared" si="32"/>
        <v>0.2183436691</v>
      </c>
      <c r="S209" s="45">
        <f t="shared" si="44"/>
        <v>1.832297844</v>
      </c>
      <c r="T209" s="33">
        <f t="shared" si="22"/>
        <v>0.6506924319</v>
      </c>
      <c r="U209" s="33">
        <f t="shared" si="33"/>
        <v>0.8232243523</v>
      </c>
      <c r="V209" s="33">
        <f t="shared" si="42"/>
        <v>0.4190345425</v>
      </c>
      <c r="W209" s="44">
        <f t="shared" si="13"/>
        <v>0.02383824137</v>
      </c>
      <c r="X209" s="44">
        <f t="shared" si="14"/>
        <v>0.02153432795</v>
      </c>
      <c r="Y209" s="33">
        <f t="shared" si="15"/>
        <v>0.9033522068</v>
      </c>
      <c r="Z209" s="43">
        <v>1.0</v>
      </c>
      <c r="AA209" s="33">
        <f t="shared" si="16"/>
        <v>1.903352207</v>
      </c>
      <c r="AB209" s="33">
        <f t="shared" si="17"/>
        <v>0.4746111642</v>
      </c>
      <c r="AC209" s="33">
        <f t="shared" si="18"/>
        <v>0.5253888358</v>
      </c>
      <c r="AD209" s="33">
        <f t="shared" si="19"/>
        <v>0.00835587223</v>
      </c>
      <c r="AE209" s="34">
        <f t="shared" si="23"/>
        <v>0</v>
      </c>
      <c r="AF209" s="34">
        <f t="shared" si="24"/>
        <v>0</v>
      </c>
      <c r="AG209" s="34">
        <f t="shared" si="25"/>
        <v>0</v>
      </c>
      <c r="AH209" s="34">
        <f t="shared" si="26"/>
        <v>5</v>
      </c>
      <c r="AI209" s="34">
        <f t="shared" si="28"/>
        <v>0</v>
      </c>
      <c r="AJ209" s="34">
        <f t="shared" si="29"/>
        <v>-1</v>
      </c>
      <c r="AK209" s="34">
        <f t="shared" si="27"/>
        <v>-0.00835587223</v>
      </c>
      <c r="AL209" s="36">
        <f t="shared" si="34"/>
        <v>0</v>
      </c>
      <c r="AM209" s="36">
        <f t="shared" si="35"/>
        <v>0</v>
      </c>
      <c r="AN209" s="46">
        <f t="shared" si="36"/>
        <v>0</v>
      </c>
      <c r="AO209" s="36">
        <f t="shared" si="37"/>
        <v>4</v>
      </c>
      <c r="AP209" s="36">
        <f t="shared" si="39"/>
        <v>0</v>
      </c>
      <c r="AQ209" s="36">
        <f t="shared" si="40"/>
        <v>1</v>
      </c>
      <c r="AR209" s="36">
        <f t="shared" si="38"/>
        <v>0.00835587223</v>
      </c>
      <c r="AS209" s="38">
        <f t="shared" si="45"/>
        <v>0</v>
      </c>
      <c r="AT209" s="38">
        <f t="shared" si="46"/>
        <v>0</v>
      </c>
      <c r="AU209" s="38">
        <f t="shared" si="47"/>
        <v>0</v>
      </c>
      <c r="AV209" s="38">
        <f t="shared" si="48"/>
        <v>4</v>
      </c>
      <c r="AW209" s="38">
        <f t="shared" si="51"/>
        <v>0</v>
      </c>
      <c r="AX209" s="38">
        <f t="shared" si="52"/>
        <v>1</v>
      </c>
      <c r="AY209" s="38">
        <f t="shared" si="49"/>
        <v>0.00835587223</v>
      </c>
      <c r="AZ209" s="12">
        <f t="shared" si="30"/>
        <v>119.0891871</v>
      </c>
      <c r="BA209" s="12">
        <f t="shared" si="41"/>
        <v>105.9135802</v>
      </c>
      <c r="BB209" s="12">
        <f t="shared" si="53"/>
        <v>106.5624437</v>
      </c>
      <c r="BC209" s="12">
        <f t="shared" si="50"/>
        <v>0.002785290743</v>
      </c>
      <c r="BD209" s="12">
        <f t="shared" si="54"/>
        <v>108.4828492</v>
      </c>
    </row>
    <row r="210" ht="14.25" customHeight="1">
      <c r="A210" s="7">
        <v>36818.0</v>
      </c>
      <c r="B210" s="21" t="s">
        <v>90</v>
      </c>
      <c r="C210" s="8">
        <v>26.50918</v>
      </c>
      <c r="D210" s="33">
        <f t="shared" si="5"/>
        <v>-0.002607447634</v>
      </c>
      <c r="E210" s="33">
        <f t="shared" si="7"/>
        <v>-0.001305275234</v>
      </c>
      <c r="F210" s="33">
        <f t="shared" si="9"/>
        <v>0.04365638273</v>
      </c>
      <c r="G210" s="33">
        <f t="shared" si="11"/>
        <v>0.1023059282</v>
      </c>
      <c r="H210" s="33">
        <f t="shared" si="20"/>
        <v>-0.2474973862</v>
      </c>
      <c r="I210" s="45">
        <f t="shared" si="31"/>
        <v>0.6241761102</v>
      </c>
      <c r="J210" s="45">
        <f t="shared" si="43"/>
        <v>1.27497065</v>
      </c>
      <c r="K210" s="21" t="s">
        <v>91</v>
      </c>
      <c r="L210" s="8">
        <v>14.893738</v>
      </c>
      <c r="M210" s="33">
        <f t="shared" si="6"/>
        <v>-0.01825961142</v>
      </c>
      <c r="N210" s="33">
        <f t="shared" si="8"/>
        <v>-0.002183657713</v>
      </c>
      <c r="O210" s="33">
        <f t="shared" si="10"/>
        <v>-0.03382602542</v>
      </c>
      <c r="P210" s="33">
        <f t="shared" si="12"/>
        <v>0.1525852716</v>
      </c>
      <c r="Q210" s="45">
        <f t="shared" si="21"/>
        <v>-0.005920173389</v>
      </c>
      <c r="R210" s="45">
        <f t="shared" si="32"/>
        <v>-0.5179235978</v>
      </c>
      <c r="S210" s="45">
        <f t="shared" si="44"/>
        <v>1.698602742</v>
      </c>
      <c r="T210" s="33">
        <f t="shared" si="22"/>
        <v>-0.2415772128</v>
      </c>
      <c r="U210" s="33">
        <f t="shared" si="33"/>
        <v>1.142099708</v>
      </c>
      <c r="V210" s="33">
        <f t="shared" si="42"/>
        <v>-0.4236320919</v>
      </c>
      <c r="W210" s="44">
        <f t="shared" si="13"/>
        <v>0.02247032326</v>
      </c>
      <c r="X210" s="44">
        <f t="shared" si="14"/>
        <v>0.02179495469</v>
      </c>
      <c r="Y210" s="33">
        <f t="shared" si="15"/>
        <v>0.9699439763</v>
      </c>
      <c r="Z210" s="43">
        <v>1.0</v>
      </c>
      <c r="AA210" s="33">
        <f t="shared" si="16"/>
        <v>1.969943976</v>
      </c>
      <c r="AB210" s="33">
        <f t="shared" si="17"/>
        <v>0.4923713507</v>
      </c>
      <c r="AC210" s="33">
        <f t="shared" si="18"/>
        <v>0.5076286493</v>
      </c>
      <c r="AD210" s="33">
        <f t="shared" si="19"/>
        <v>0.007677460454</v>
      </c>
      <c r="AE210" s="34">
        <f t="shared" si="23"/>
        <v>0</v>
      </c>
      <c r="AF210" s="34">
        <f t="shared" si="24"/>
        <v>0</v>
      </c>
      <c r="AG210" s="34">
        <f t="shared" si="25"/>
        <v>0</v>
      </c>
      <c r="AH210" s="34">
        <f t="shared" si="26"/>
        <v>0</v>
      </c>
      <c r="AI210" s="34">
        <f t="shared" si="28"/>
        <v>1</v>
      </c>
      <c r="AJ210" s="34">
        <f t="shared" si="29"/>
        <v>0</v>
      </c>
      <c r="AK210" s="34">
        <f t="shared" si="27"/>
        <v>0</v>
      </c>
      <c r="AL210" s="36">
        <f t="shared" si="34"/>
        <v>-1</v>
      </c>
      <c r="AM210" s="36">
        <f t="shared" si="35"/>
        <v>1</v>
      </c>
      <c r="AN210" s="46">
        <f t="shared" si="36"/>
        <v>0</v>
      </c>
      <c r="AO210" s="36">
        <f t="shared" si="37"/>
        <v>1</v>
      </c>
      <c r="AP210" s="36">
        <f t="shared" si="39"/>
        <v>0</v>
      </c>
      <c r="AQ210" s="36">
        <f t="shared" si="40"/>
        <v>-1</v>
      </c>
      <c r="AR210" s="36">
        <f t="shared" si="38"/>
        <v>-0.007677460454</v>
      </c>
      <c r="AS210" s="38">
        <f t="shared" si="45"/>
        <v>0</v>
      </c>
      <c r="AT210" s="38">
        <f t="shared" si="46"/>
        <v>0</v>
      </c>
      <c r="AU210" s="38">
        <f t="shared" si="47"/>
        <v>0</v>
      </c>
      <c r="AV210" s="38">
        <f t="shared" si="48"/>
        <v>5</v>
      </c>
      <c r="AW210" s="38">
        <f t="shared" si="51"/>
        <v>0</v>
      </c>
      <c r="AX210" s="38">
        <f t="shared" si="52"/>
        <v>1</v>
      </c>
      <c r="AY210" s="38">
        <f t="shared" si="49"/>
        <v>0.007677460454</v>
      </c>
      <c r="AZ210" s="12">
        <f t="shared" si="30"/>
        <v>119.0891871</v>
      </c>
      <c r="BA210" s="12">
        <f t="shared" si="41"/>
        <v>105.1004329</v>
      </c>
      <c r="BB210" s="12">
        <f t="shared" si="53"/>
        <v>107.3805726</v>
      </c>
      <c r="BC210" s="12">
        <f t="shared" si="50"/>
        <v>0</v>
      </c>
      <c r="BD210" s="12">
        <f t="shared" si="54"/>
        <v>108.4828492</v>
      </c>
    </row>
    <row r="211" ht="14.25" customHeight="1">
      <c r="A211" s="7">
        <v>36819.0</v>
      </c>
      <c r="B211" s="21" t="s">
        <v>90</v>
      </c>
      <c r="C211" s="8">
        <v>25.816135</v>
      </c>
      <c r="D211" s="33">
        <f t="shared" si="5"/>
        <v>-0.02614358498</v>
      </c>
      <c r="E211" s="33">
        <f t="shared" si="7"/>
        <v>0.02335185064</v>
      </c>
      <c r="F211" s="33">
        <f t="shared" si="9"/>
        <v>0.004043416017</v>
      </c>
      <c r="G211" s="33">
        <f t="shared" si="11"/>
        <v>0.02617116299</v>
      </c>
      <c r="H211" s="33">
        <f t="shared" si="20"/>
        <v>0.5269839455</v>
      </c>
      <c r="I211" s="45">
        <f t="shared" si="31"/>
        <v>-0.2955756577</v>
      </c>
      <c r="J211" s="45">
        <f t="shared" si="43"/>
        <v>-0.06004129537</v>
      </c>
      <c r="K211" s="21" t="s">
        <v>91</v>
      </c>
      <c r="L211" s="8">
        <v>14.29081</v>
      </c>
      <c r="M211" s="33">
        <f t="shared" si="6"/>
        <v>-0.04048197974</v>
      </c>
      <c r="N211" s="33">
        <f t="shared" si="8"/>
        <v>-0.04153036859</v>
      </c>
      <c r="O211" s="33">
        <f t="shared" si="10"/>
        <v>-0.06203212972</v>
      </c>
      <c r="P211" s="33">
        <f t="shared" si="12"/>
        <v>0.03664269829</v>
      </c>
      <c r="Q211" s="45">
        <f t="shared" si="21"/>
        <v>-0.9012942011</v>
      </c>
      <c r="R211" s="45">
        <f t="shared" si="32"/>
        <v>-0.9191507233</v>
      </c>
      <c r="S211" s="45">
        <f t="shared" si="44"/>
        <v>0.4274952141</v>
      </c>
      <c r="T211" s="33">
        <f t="shared" si="22"/>
        <v>1.428278147</v>
      </c>
      <c r="U211" s="33">
        <f t="shared" si="33"/>
        <v>0.6235750656</v>
      </c>
      <c r="V211" s="33">
        <f t="shared" si="42"/>
        <v>-0.4875365094</v>
      </c>
      <c r="W211" s="44">
        <f t="shared" si="13"/>
        <v>0.02131225438</v>
      </c>
      <c r="X211" s="44">
        <f t="shared" si="14"/>
        <v>0.01946429645</v>
      </c>
      <c r="Y211" s="33">
        <f t="shared" si="15"/>
        <v>0.9132912976</v>
      </c>
      <c r="Z211" s="43">
        <v>1.0</v>
      </c>
      <c r="AA211" s="33">
        <f t="shared" si="16"/>
        <v>1.913291298</v>
      </c>
      <c r="AB211" s="33">
        <f t="shared" si="17"/>
        <v>0.4773404336</v>
      </c>
      <c r="AC211" s="33">
        <f t="shared" si="18"/>
        <v>0.5226595664</v>
      </c>
      <c r="AD211" s="33">
        <f t="shared" si="19"/>
        <v>-0.002845544511</v>
      </c>
      <c r="AE211" s="34">
        <f t="shared" si="23"/>
        <v>-1</v>
      </c>
      <c r="AF211" s="34">
        <f t="shared" si="24"/>
        <v>0</v>
      </c>
      <c r="AG211" s="34">
        <f t="shared" si="25"/>
        <v>0</v>
      </c>
      <c r="AH211" s="34">
        <f t="shared" si="26"/>
        <v>1</v>
      </c>
      <c r="AI211" s="34">
        <f t="shared" si="28"/>
        <v>0</v>
      </c>
      <c r="AJ211" s="34">
        <f t="shared" si="29"/>
        <v>-1</v>
      </c>
      <c r="AK211" s="34">
        <f t="shared" si="27"/>
        <v>0.002845544511</v>
      </c>
      <c r="AL211" s="36">
        <f t="shared" si="34"/>
        <v>0</v>
      </c>
      <c r="AM211" s="36">
        <f t="shared" si="35"/>
        <v>0</v>
      </c>
      <c r="AN211" s="46">
        <f t="shared" si="36"/>
        <v>0</v>
      </c>
      <c r="AO211" s="36">
        <f t="shared" si="37"/>
        <v>2</v>
      </c>
      <c r="AP211" s="36">
        <f t="shared" si="39"/>
        <v>0</v>
      </c>
      <c r="AQ211" s="36">
        <f t="shared" si="40"/>
        <v>-1</v>
      </c>
      <c r="AR211" s="36">
        <f t="shared" si="38"/>
        <v>0.002845544511</v>
      </c>
      <c r="AS211" s="38">
        <f t="shared" si="45"/>
        <v>0</v>
      </c>
      <c r="AT211" s="38">
        <f t="shared" si="46"/>
        <v>0</v>
      </c>
      <c r="AU211" s="38">
        <f t="shared" si="47"/>
        <v>0</v>
      </c>
      <c r="AV211" s="38">
        <f t="shared" si="48"/>
        <v>0</v>
      </c>
      <c r="AW211" s="38">
        <f t="shared" si="51"/>
        <v>1</v>
      </c>
      <c r="AX211" s="38">
        <f t="shared" si="52"/>
        <v>0</v>
      </c>
      <c r="AY211" s="38">
        <f t="shared" si="49"/>
        <v>0</v>
      </c>
      <c r="AZ211" s="12">
        <f t="shared" si="30"/>
        <v>119.4280607</v>
      </c>
      <c r="BA211" s="12">
        <f t="shared" si="41"/>
        <v>105.3995009</v>
      </c>
      <c r="BB211" s="12">
        <f t="shared" si="53"/>
        <v>107.3805726</v>
      </c>
      <c r="BC211" s="12">
        <f t="shared" si="50"/>
        <v>0.001897029674</v>
      </c>
      <c r="BD211" s="12">
        <f t="shared" si="54"/>
        <v>108.6886444</v>
      </c>
    </row>
    <row r="212" ht="14.25" customHeight="1">
      <c r="A212" s="7">
        <v>36822.0</v>
      </c>
      <c r="B212" s="21" t="s">
        <v>90</v>
      </c>
      <c r="C212" s="8">
        <v>25.920088</v>
      </c>
      <c r="D212" s="33">
        <f t="shared" si="5"/>
        <v>0.004026667818</v>
      </c>
      <c r="E212" s="33">
        <f t="shared" si="7"/>
        <v>0.002681428728</v>
      </c>
      <c r="F212" s="33">
        <f t="shared" si="9"/>
        <v>-0.006639778071</v>
      </c>
      <c r="G212" s="33">
        <f t="shared" si="11"/>
        <v>0.04323565201</v>
      </c>
      <c r="H212" s="33">
        <f t="shared" si="20"/>
        <v>-0.1224373968</v>
      </c>
      <c r="I212" s="45">
        <f t="shared" si="31"/>
        <v>-0.5356666393</v>
      </c>
      <c r="J212" s="45">
        <f t="shared" si="43"/>
        <v>0.2282841098</v>
      </c>
      <c r="K212" s="21" t="s">
        <v>91</v>
      </c>
      <c r="L212" s="8">
        <v>14.421169</v>
      </c>
      <c r="M212" s="33">
        <f t="shared" si="6"/>
        <v>0.009121876227</v>
      </c>
      <c r="N212" s="33">
        <f t="shared" si="8"/>
        <v>-0.05650352981</v>
      </c>
      <c r="O212" s="33">
        <f t="shared" si="10"/>
        <v>-0.04324329094</v>
      </c>
      <c r="P212" s="33">
        <f t="shared" si="12"/>
        <v>0.03267144841</v>
      </c>
      <c r="Q212" s="45">
        <f t="shared" si="21"/>
        <v>-1.214960263</v>
      </c>
      <c r="R212" s="45">
        <f t="shared" si="32"/>
        <v>-0.6109611526</v>
      </c>
      <c r="S212" s="45">
        <f t="shared" si="44"/>
        <v>0.380320065</v>
      </c>
      <c r="T212" s="33">
        <f t="shared" si="22"/>
        <v>1.092522866</v>
      </c>
      <c r="U212" s="33">
        <f t="shared" si="33"/>
        <v>0.07529451324</v>
      </c>
      <c r="V212" s="33">
        <f t="shared" si="42"/>
        <v>-0.1520359552</v>
      </c>
      <c r="W212" s="44">
        <f t="shared" si="13"/>
        <v>0.02106316587</v>
      </c>
      <c r="X212" s="44">
        <f t="shared" si="14"/>
        <v>0.01936774526</v>
      </c>
      <c r="Y212" s="33">
        <f t="shared" si="15"/>
        <v>0.9195077976</v>
      </c>
      <c r="Z212" s="43">
        <v>1.0</v>
      </c>
      <c r="AA212" s="33">
        <f t="shared" si="16"/>
        <v>1.919507798</v>
      </c>
      <c r="AB212" s="33">
        <f t="shared" si="17"/>
        <v>0.479033114</v>
      </c>
      <c r="AC212" s="33">
        <f t="shared" si="18"/>
        <v>0.520966886</v>
      </c>
      <c r="AD212" s="33">
        <f t="shared" si="19"/>
        <v>-0.01405732134</v>
      </c>
      <c r="AE212" s="34">
        <f t="shared" si="23"/>
        <v>-1</v>
      </c>
      <c r="AF212" s="34">
        <f t="shared" si="24"/>
        <v>0</v>
      </c>
      <c r="AG212" s="34">
        <f t="shared" si="25"/>
        <v>0</v>
      </c>
      <c r="AH212" s="34">
        <f t="shared" si="26"/>
        <v>2</v>
      </c>
      <c r="AI212" s="34">
        <f t="shared" si="28"/>
        <v>0</v>
      </c>
      <c r="AJ212" s="34">
        <f t="shared" si="29"/>
        <v>-1</v>
      </c>
      <c r="AK212" s="34">
        <f t="shared" si="27"/>
        <v>0.01405732134</v>
      </c>
      <c r="AL212" s="36">
        <f t="shared" si="34"/>
        <v>0</v>
      </c>
      <c r="AM212" s="36">
        <f t="shared" si="35"/>
        <v>0</v>
      </c>
      <c r="AN212" s="46">
        <f t="shared" si="36"/>
        <v>0</v>
      </c>
      <c r="AO212" s="36">
        <f t="shared" si="37"/>
        <v>3</v>
      </c>
      <c r="AP212" s="36">
        <f t="shared" si="39"/>
        <v>0</v>
      </c>
      <c r="AQ212" s="36">
        <f t="shared" si="40"/>
        <v>-1</v>
      </c>
      <c r="AR212" s="36">
        <f t="shared" si="38"/>
        <v>0.01405732134</v>
      </c>
      <c r="AS212" s="38">
        <f t="shared" si="45"/>
        <v>0</v>
      </c>
      <c r="AT212" s="38">
        <f t="shared" si="46"/>
        <v>0</v>
      </c>
      <c r="AU212" s="38">
        <f t="shared" si="47"/>
        <v>0</v>
      </c>
      <c r="AV212" s="38">
        <f t="shared" si="48"/>
        <v>0</v>
      </c>
      <c r="AW212" s="38">
        <f t="shared" si="51"/>
        <v>0</v>
      </c>
      <c r="AX212" s="38">
        <f t="shared" si="52"/>
        <v>0</v>
      </c>
      <c r="AY212" s="38">
        <f t="shared" si="49"/>
        <v>0</v>
      </c>
      <c r="AZ212" s="12">
        <f t="shared" si="30"/>
        <v>121.1068993</v>
      </c>
      <c r="BA212" s="12">
        <f t="shared" si="41"/>
        <v>106.8811355</v>
      </c>
      <c r="BB212" s="12">
        <f t="shared" si="53"/>
        <v>107.3805726</v>
      </c>
      <c r="BC212" s="12">
        <f t="shared" si="50"/>
        <v>0.009371547561</v>
      </c>
      <c r="BD212" s="12">
        <f t="shared" si="54"/>
        <v>109.7072252</v>
      </c>
    </row>
    <row r="213" ht="14.25" customHeight="1">
      <c r="A213" s="7">
        <v>36823.0</v>
      </c>
      <c r="B213" s="21" t="s">
        <v>90</v>
      </c>
      <c r="C213" s="8">
        <v>25.573542</v>
      </c>
      <c r="D213" s="33">
        <f t="shared" si="5"/>
        <v>-0.01336978486</v>
      </c>
      <c r="E213" s="33">
        <f t="shared" si="7"/>
        <v>-0.02122049874</v>
      </c>
      <c r="F213" s="33">
        <f t="shared" si="9"/>
        <v>-0.02638537555</v>
      </c>
      <c r="G213" s="33">
        <f t="shared" si="11"/>
        <v>0.03797420368</v>
      </c>
      <c r="H213" s="33">
        <f t="shared" si="20"/>
        <v>-0.8614665911</v>
      </c>
      <c r="I213" s="45">
        <f t="shared" si="31"/>
        <v>-1.016395191</v>
      </c>
      <c r="J213" s="45">
        <f t="shared" si="43"/>
        <v>0.1399619582</v>
      </c>
      <c r="K213" s="21" t="s">
        <v>91</v>
      </c>
      <c r="L213" s="8">
        <v>14.633009</v>
      </c>
      <c r="M213" s="33">
        <f t="shared" si="6"/>
        <v>0.0146895165</v>
      </c>
      <c r="N213" s="33">
        <f t="shared" si="8"/>
        <v>-0.03128376238</v>
      </c>
      <c r="O213" s="33">
        <f t="shared" si="10"/>
        <v>-0.03544590742</v>
      </c>
      <c r="P213" s="33">
        <f t="shared" si="12"/>
        <v>0.02161560803</v>
      </c>
      <c r="Q213" s="45">
        <f t="shared" si="21"/>
        <v>-0.6141623785</v>
      </c>
      <c r="R213" s="45">
        <f t="shared" si="32"/>
        <v>-0.4685424069</v>
      </c>
      <c r="S213" s="45">
        <f t="shared" si="44"/>
        <v>0.2709464895</v>
      </c>
      <c r="T213" s="33">
        <f t="shared" si="22"/>
        <v>-0.2473042126</v>
      </c>
      <c r="U213" s="33">
        <f t="shared" si="33"/>
        <v>-0.5478527836</v>
      </c>
      <c r="V213" s="33">
        <f t="shared" si="42"/>
        <v>-0.1309845313</v>
      </c>
      <c r="W213" s="44">
        <f t="shared" si="13"/>
        <v>0.02122593819</v>
      </c>
      <c r="X213" s="44">
        <f t="shared" si="14"/>
        <v>0.01880244686</v>
      </c>
      <c r="Y213" s="33">
        <f t="shared" si="15"/>
        <v>0.8858240655</v>
      </c>
      <c r="Z213" s="43">
        <v>1.0</v>
      </c>
      <c r="AA213" s="33">
        <f t="shared" si="16"/>
        <v>1.885824066</v>
      </c>
      <c r="AB213" s="33">
        <f t="shared" si="17"/>
        <v>0.4697278403</v>
      </c>
      <c r="AC213" s="33">
        <f t="shared" si="18"/>
        <v>0.5302721597</v>
      </c>
      <c r="AD213" s="33">
        <f t="shared" si="19"/>
        <v>0.007062010273</v>
      </c>
      <c r="AE213" s="34">
        <f t="shared" si="23"/>
        <v>0</v>
      </c>
      <c r="AF213" s="34">
        <f t="shared" si="24"/>
        <v>0</v>
      </c>
      <c r="AG213" s="34">
        <f t="shared" si="25"/>
        <v>0</v>
      </c>
      <c r="AH213" s="34">
        <f t="shared" si="26"/>
        <v>3</v>
      </c>
      <c r="AI213" s="34">
        <f t="shared" si="28"/>
        <v>0</v>
      </c>
      <c r="AJ213" s="34">
        <f t="shared" si="29"/>
        <v>-1</v>
      </c>
      <c r="AK213" s="34">
        <f t="shared" si="27"/>
        <v>-0.007062010273</v>
      </c>
      <c r="AL213" s="36">
        <f t="shared" si="34"/>
        <v>0</v>
      </c>
      <c r="AM213" s="36">
        <f t="shared" si="35"/>
        <v>0</v>
      </c>
      <c r="AN213" s="46">
        <f t="shared" si="36"/>
        <v>0</v>
      </c>
      <c r="AO213" s="36">
        <f t="shared" si="37"/>
        <v>4</v>
      </c>
      <c r="AP213" s="36">
        <f t="shared" si="39"/>
        <v>0</v>
      </c>
      <c r="AQ213" s="36">
        <f t="shared" si="40"/>
        <v>-1</v>
      </c>
      <c r="AR213" s="36">
        <f t="shared" si="38"/>
        <v>-0.007062010273</v>
      </c>
      <c r="AS213" s="38">
        <f t="shared" si="45"/>
        <v>0</v>
      </c>
      <c r="AT213" s="38">
        <f t="shared" si="46"/>
        <v>0</v>
      </c>
      <c r="AU213" s="38">
        <f t="shared" si="47"/>
        <v>0</v>
      </c>
      <c r="AV213" s="38">
        <f t="shared" si="48"/>
        <v>0</v>
      </c>
      <c r="AW213" s="38">
        <f t="shared" si="51"/>
        <v>0</v>
      </c>
      <c r="AX213" s="38">
        <f t="shared" si="52"/>
        <v>0</v>
      </c>
      <c r="AY213" s="38">
        <f t="shared" si="49"/>
        <v>0</v>
      </c>
      <c r="AZ213" s="12">
        <f t="shared" si="30"/>
        <v>120.2516412</v>
      </c>
      <c r="BA213" s="12">
        <f t="shared" si="41"/>
        <v>106.1263398</v>
      </c>
      <c r="BB213" s="12">
        <f t="shared" si="53"/>
        <v>107.3805726</v>
      </c>
      <c r="BC213" s="12">
        <f t="shared" si="50"/>
        <v>-0.004708006849</v>
      </c>
      <c r="BD213" s="12">
        <f t="shared" si="54"/>
        <v>109.1907228</v>
      </c>
    </row>
    <row r="214" ht="14.25" customHeight="1">
      <c r="A214" s="7">
        <v>36824.0</v>
      </c>
      <c r="B214" s="21" t="s">
        <v>90</v>
      </c>
      <c r="C214" s="8">
        <v>26.890343</v>
      </c>
      <c r="D214" s="33">
        <f t="shared" si="5"/>
        <v>0.05149075556</v>
      </c>
      <c r="E214" s="33">
        <f t="shared" si="7"/>
        <v>0.0117335896</v>
      </c>
      <c r="F214" s="33">
        <f t="shared" si="9"/>
        <v>0.0360474412</v>
      </c>
      <c r="G214" s="33">
        <f t="shared" si="11"/>
        <v>0.06593346654</v>
      </c>
      <c r="H214" s="33">
        <f t="shared" si="20"/>
        <v>0.2026407015</v>
      </c>
      <c r="I214" s="45">
        <f t="shared" si="31"/>
        <v>0.6288454843</v>
      </c>
      <c r="J214" s="45">
        <f t="shared" si="43"/>
        <v>0.6128748685</v>
      </c>
      <c r="K214" s="21" t="s">
        <v>91</v>
      </c>
      <c r="L214" s="8">
        <v>15.105568</v>
      </c>
      <c r="M214" s="33">
        <f t="shared" si="6"/>
        <v>0.03229404151</v>
      </c>
      <c r="N214" s="33">
        <f t="shared" si="8"/>
        <v>-0.00429655752</v>
      </c>
      <c r="O214" s="33">
        <f t="shared" si="10"/>
        <v>-0.01067209221</v>
      </c>
      <c r="P214" s="33">
        <f t="shared" si="12"/>
        <v>0.04157302573</v>
      </c>
      <c r="Q214" s="45">
        <f t="shared" si="21"/>
        <v>0.009211744218</v>
      </c>
      <c r="R214" s="45">
        <f t="shared" si="32"/>
        <v>-0.07012095131</v>
      </c>
      <c r="S214" s="45">
        <f t="shared" si="44"/>
        <v>0.4892742055</v>
      </c>
      <c r="T214" s="33">
        <f t="shared" si="22"/>
        <v>0.1934289573</v>
      </c>
      <c r="U214" s="33">
        <f t="shared" si="33"/>
        <v>0.6989664356</v>
      </c>
      <c r="V214" s="33">
        <f t="shared" si="42"/>
        <v>0.123600663</v>
      </c>
      <c r="W214" s="44">
        <f t="shared" si="13"/>
        <v>0.0234935846</v>
      </c>
      <c r="X214" s="44">
        <f t="shared" si="14"/>
        <v>0.0199141218</v>
      </c>
      <c r="Y214" s="33">
        <f t="shared" si="15"/>
        <v>0.8476408407</v>
      </c>
      <c r="Z214" s="43">
        <v>1.0</v>
      </c>
      <c r="AA214" s="33">
        <f t="shared" si="16"/>
        <v>1.847640841</v>
      </c>
      <c r="AB214" s="33">
        <f t="shared" si="17"/>
        <v>0.4587692705</v>
      </c>
      <c r="AC214" s="33">
        <f t="shared" si="18"/>
        <v>0.5412307295</v>
      </c>
      <c r="AD214" s="33">
        <f t="shared" si="19"/>
        <v>-0.02119478433</v>
      </c>
      <c r="AE214" s="34">
        <f t="shared" si="23"/>
        <v>0</v>
      </c>
      <c r="AF214" s="34">
        <f t="shared" si="24"/>
        <v>0</v>
      </c>
      <c r="AG214" s="34">
        <f t="shared" si="25"/>
        <v>0</v>
      </c>
      <c r="AH214" s="34">
        <f t="shared" si="26"/>
        <v>4</v>
      </c>
      <c r="AI214" s="34">
        <f t="shared" si="28"/>
        <v>0</v>
      </c>
      <c r="AJ214" s="34">
        <f t="shared" si="29"/>
        <v>-1</v>
      </c>
      <c r="AK214" s="34">
        <f t="shared" si="27"/>
        <v>0.02119478433</v>
      </c>
      <c r="AL214" s="36">
        <f t="shared" si="34"/>
        <v>0</v>
      </c>
      <c r="AM214" s="36">
        <f t="shared" si="35"/>
        <v>0</v>
      </c>
      <c r="AN214" s="46">
        <f t="shared" si="36"/>
        <v>0</v>
      </c>
      <c r="AO214" s="36">
        <f t="shared" si="37"/>
        <v>5</v>
      </c>
      <c r="AP214" s="36">
        <f t="shared" si="39"/>
        <v>0</v>
      </c>
      <c r="AQ214" s="36">
        <f t="shared" si="40"/>
        <v>-1</v>
      </c>
      <c r="AR214" s="36">
        <f t="shared" si="38"/>
        <v>0.02119478433</v>
      </c>
      <c r="AS214" s="38">
        <f t="shared" si="45"/>
        <v>0</v>
      </c>
      <c r="AT214" s="38">
        <f t="shared" si="46"/>
        <v>0</v>
      </c>
      <c r="AU214" s="38">
        <f t="shared" si="47"/>
        <v>0</v>
      </c>
      <c r="AV214" s="38">
        <f t="shared" si="48"/>
        <v>0</v>
      </c>
      <c r="AW214" s="38">
        <f t="shared" si="51"/>
        <v>0</v>
      </c>
      <c r="AX214" s="38">
        <f t="shared" si="52"/>
        <v>0</v>
      </c>
      <c r="AY214" s="38">
        <f t="shared" si="49"/>
        <v>0</v>
      </c>
      <c r="AZ214" s="12">
        <f t="shared" si="30"/>
        <v>122.8003488</v>
      </c>
      <c r="BA214" s="12">
        <f t="shared" si="41"/>
        <v>108.3756647</v>
      </c>
      <c r="BB214" s="12">
        <f t="shared" si="53"/>
        <v>107.3805726</v>
      </c>
      <c r="BC214" s="12">
        <f t="shared" si="50"/>
        <v>0.01412985622</v>
      </c>
      <c r="BD214" s="12">
        <f t="shared" si="54"/>
        <v>110.733572</v>
      </c>
    </row>
    <row r="215" ht="14.25" customHeight="1">
      <c r="A215" s="7">
        <v>36825.0</v>
      </c>
      <c r="B215" s="21" t="s">
        <v>90</v>
      </c>
      <c r="C215" s="8">
        <v>26.058678</v>
      </c>
      <c r="D215" s="33">
        <f t="shared" si="5"/>
        <v>-0.03092801754</v>
      </c>
      <c r="E215" s="33">
        <f t="shared" si="7"/>
        <v>-0.01699418843</v>
      </c>
      <c r="F215" s="33">
        <f t="shared" si="9"/>
        <v>-0.01827728157</v>
      </c>
      <c r="G215" s="33">
        <f t="shared" si="11"/>
        <v>0.03867366363</v>
      </c>
      <c r="H215" s="33">
        <f t="shared" si="20"/>
        <v>-0.6921589441</v>
      </c>
      <c r="I215" s="45">
        <f t="shared" si="31"/>
        <v>-0.7728382554</v>
      </c>
      <c r="J215" s="45">
        <f t="shared" si="43"/>
        <v>0.1501173453</v>
      </c>
      <c r="K215" s="21" t="s">
        <v>91</v>
      </c>
      <c r="L215" s="8">
        <v>15.301102</v>
      </c>
      <c r="M215" s="33">
        <f t="shared" si="6"/>
        <v>0.01294449835</v>
      </c>
      <c r="N215" s="33">
        <f t="shared" si="8"/>
        <v>0.02735136069</v>
      </c>
      <c r="O215" s="33">
        <f t="shared" si="10"/>
        <v>0.02510797696</v>
      </c>
      <c r="P215" s="33">
        <f t="shared" si="12"/>
        <v>0.05862425704</v>
      </c>
      <c r="Q215" s="45">
        <f t="shared" si="21"/>
        <v>0.7539643612</v>
      </c>
      <c r="R215" s="45">
        <f t="shared" si="32"/>
        <v>0.5047191446</v>
      </c>
      <c r="S215" s="45">
        <f t="shared" si="44"/>
        <v>0.6787029282</v>
      </c>
      <c r="T215" s="33">
        <f t="shared" si="22"/>
        <v>-1.446123305</v>
      </c>
      <c r="U215" s="33">
        <f t="shared" si="33"/>
        <v>-1.2775574</v>
      </c>
      <c r="V215" s="33">
        <f t="shared" si="42"/>
        <v>-0.5285855829</v>
      </c>
      <c r="W215" s="44">
        <f t="shared" si="13"/>
        <v>0.02466303681</v>
      </c>
      <c r="X215" s="44">
        <f t="shared" si="14"/>
        <v>0.02000670427</v>
      </c>
      <c r="Y215" s="33">
        <f t="shared" si="15"/>
        <v>0.8112019792</v>
      </c>
      <c r="Z215" s="43">
        <v>1.0</v>
      </c>
      <c r="AA215" s="33">
        <f t="shared" si="16"/>
        <v>1.811201979</v>
      </c>
      <c r="AB215" s="33">
        <f t="shared" si="17"/>
        <v>0.447880462</v>
      </c>
      <c r="AC215" s="33">
        <f t="shared" si="18"/>
        <v>0.552119538</v>
      </c>
      <c r="AD215" s="33">
        <f t="shared" si="19"/>
        <v>0.00836869602</v>
      </c>
      <c r="AE215" s="34">
        <f t="shared" si="23"/>
        <v>1</v>
      </c>
      <c r="AF215" s="34">
        <f t="shared" si="24"/>
        <v>0</v>
      </c>
      <c r="AG215" s="34">
        <f t="shared" si="25"/>
        <v>1</v>
      </c>
      <c r="AH215" s="34">
        <f t="shared" si="26"/>
        <v>1</v>
      </c>
      <c r="AI215" s="34">
        <f t="shared" si="28"/>
        <v>0</v>
      </c>
      <c r="AJ215" s="34">
        <f t="shared" si="29"/>
        <v>1</v>
      </c>
      <c r="AK215" s="34">
        <f t="shared" si="27"/>
        <v>0.00836869602</v>
      </c>
      <c r="AL215" s="36">
        <f t="shared" si="34"/>
        <v>1</v>
      </c>
      <c r="AM215" s="36">
        <f t="shared" si="35"/>
        <v>0</v>
      </c>
      <c r="AN215" s="46">
        <f t="shared" si="36"/>
        <v>1</v>
      </c>
      <c r="AO215" s="36">
        <f t="shared" si="37"/>
        <v>1</v>
      </c>
      <c r="AP215" s="36">
        <f t="shared" si="39"/>
        <v>1</v>
      </c>
      <c r="AQ215" s="36">
        <f t="shared" si="40"/>
        <v>1</v>
      </c>
      <c r="AR215" s="36">
        <f t="shared" si="38"/>
        <v>0.00836869602</v>
      </c>
      <c r="AS215" s="38">
        <f t="shared" si="45"/>
        <v>0</v>
      </c>
      <c r="AT215" s="38">
        <f t="shared" si="46"/>
        <v>0</v>
      </c>
      <c r="AU215" s="38">
        <f t="shared" si="47"/>
        <v>0</v>
      </c>
      <c r="AV215" s="38">
        <f t="shared" si="48"/>
        <v>0</v>
      </c>
      <c r="AW215" s="38">
        <f t="shared" si="51"/>
        <v>0</v>
      </c>
      <c r="AX215" s="38">
        <f t="shared" si="52"/>
        <v>0</v>
      </c>
      <c r="AY215" s="38">
        <f t="shared" si="49"/>
        <v>0</v>
      </c>
      <c r="AZ215" s="12">
        <f t="shared" si="30"/>
        <v>123.8280275</v>
      </c>
      <c r="BA215" s="12">
        <f t="shared" si="41"/>
        <v>109.2826277</v>
      </c>
      <c r="BB215" s="12">
        <f t="shared" si="53"/>
        <v>107.3805726</v>
      </c>
      <c r="BC215" s="12">
        <f t="shared" si="50"/>
        <v>0.00557913068</v>
      </c>
      <c r="BD215" s="12">
        <f t="shared" si="54"/>
        <v>111.3513691</v>
      </c>
    </row>
    <row r="216" ht="14.25" customHeight="1">
      <c r="A216" s="7">
        <v>36826.0</v>
      </c>
      <c r="B216" s="21" t="s">
        <v>90</v>
      </c>
      <c r="C216" s="8">
        <v>26.68243</v>
      </c>
      <c r="D216" s="33">
        <f t="shared" si="5"/>
        <v>0.02393644067</v>
      </c>
      <c r="E216" s="33">
        <f t="shared" si="7"/>
        <v>0.03355633986</v>
      </c>
      <c r="F216" s="33">
        <f t="shared" si="9"/>
        <v>0.05769179313</v>
      </c>
      <c r="G216" s="33">
        <f t="shared" si="11"/>
        <v>0.04619539699</v>
      </c>
      <c r="H216" s="33">
        <f t="shared" si="20"/>
        <v>0.9501722799</v>
      </c>
      <c r="I216" s="45">
        <f t="shared" si="31"/>
        <v>1.255676644</v>
      </c>
      <c r="J216" s="45">
        <f t="shared" si="43"/>
        <v>0.2819260752</v>
      </c>
      <c r="K216" s="21" t="s">
        <v>91</v>
      </c>
      <c r="L216" s="8">
        <v>15.366283</v>
      </c>
      <c r="M216" s="33">
        <f t="shared" si="6"/>
        <v>0.004259889255</v>
      </c>
      <c r="N216" s="33">
        <f t="shared" si="8"/>
        <v>0.07525626609</v>
      </c>
      <c r="O216" s="33">
        <f t="shared" si="10"/>
        <v>0.03060047703</v>
      </c>
      <c r="P216" s="33">
        <f t="shared" si="12"/>
        <v>0.06916074932</v>
      </c>
      <c r="Q216" s="45">
        <f t="shared" si="21"/>
        <v>1.897898059</v>
      </c>
      <c r="R216" s="45">
        <f t="shared" si="32"/>
        <v>0.5948258925</v>
      </c>
      <c r="S216" s="45">
        <f t="shared" si="44"/>
        <v>0.793276914</v>
      </c>
      <c r="T216" s="33">
        <f t="shared" si="22"/>
        <v>-0.9477257788</v>
      </c>
      <c r="U216" s="33">
        <f t="shared" si="33"/>
        <v>0.6608507517</v>
      </c>
      <c r="V216" s="33">
        <f t="shared" si="42"/>
        <v>-0.5113508388</v>
      </c>
      <c r="W216" s="44">
        <f t="shared" si="13"/>
        <v>0.02494239567</v>
      </c>
      <c r="X216" s="44">
        <f t="shared" si="14"/>
        <v>0.01990284932</v>
      </c>
      <c r="Y216" s="33">
        <f t="shared" si="15"/>
        <v>0.7979525941</v>
      </c>
      <c r="Z216" s="43">
        <v>1.0</v>
      </c>
      <c r="AA216" s="33">
        <f t="shared" si="16"/>
        <v>1.797952594</v>
      </c>
      <c r="AB216" s="33">
        <f t="shared" si="17"/>
        <v>0.4438118094</v>
      </c>
      <c r="AC216" s="33">
        <f t="shared" si="18"/>
        <v>0.5561881906</v>
      </c>
      <c r="AD216" s="33">
        <f t="shared" si="19"/>
        <v>0.0003746561448</v>
      </c>
      <c r="AE216" s="34">
        <f t="shared" si="23"/>
        <v>0</v>
      </c>
      <c r="AF216" s="34">
        <f t="shared" si="24"/>
        <v>0</v>
      </c>
      <c r="AG216" s="34">
        <f t="shared" si="25"/>
        <v>0</v>
      </c>
      <c r="AH216" s="34">
        <f t="shared" si="26"/>
        <v>2</v>
      </c>
      <c r="AI216" s="34">
        <f t="shared" si="28"/>
        <v>0</v>
      </c>
      <c r="AJ216" s="34">
        <f t="shared" si="29"/>
        <v>1</v>
      </c>
      <c r="AK216" s="34">
        <f t="shared" si="27"/>
        <v>0.0003746561448</v>
      </c>
      <c r="AL216" s="36">
        <f t="shared" si="34"/>
        <v>0</v>
      </c>
      <c r="AM216" s="36">
        <f t="shared" si="35"/>
        <v>0</v>
      </c>
      <c r="AN216" s="46">
        <f t="shared" si="36"/>
        <v>0</v>
      </c>
      <c r="AO216" s="36">
        <f t="shared" si="37"/>
        <v>2</v>
      </c>
      <c r="AP216" s="36">
        <f t="shared" si="39"/>
        <v>0</v>
      </c>
      <c r="AQ216" s="36">
        <f t="shared" si="40"/>
        <v>1</v>
      </c>
      <c r="AR216" s="36">
        <f t="shared" si="38"/>
        <v>0.0003746561448</v>
      </c>
      <c r="AS216" s="38">
        <f t="shared" si="45"/>
        <v>0</v>
      </c>
      <c r="AT216" s="38">
        <f t="shared" si="46"/>
        <v>0</v>
      </c>
      <c r="AU216" s="38">
        <f t="shared" si="47"/>
        <v>0</v>
      </c>
      <c r="AV216" s="38">
        <f t="shared" si="48"/>
        <v>0</v>
      </c>
      <c r="AW216" s="38">
        <f t="shared" si="51"/>
        <v>0</v>
      </c>
      <c r="AX216" s="38">
        <f t="shared" si="52"/>
        <v>0</v>
      </c>
      <c r="AY216" s="38">
        <f t="shared" si="49"/>
        <v>0</v>
      </c>
      <c r="AZ216" s="12">
        <f t="shared" si="30"/>
        <v>123.8744205</v>
      </c>
      <c r="BA216" s="12">
        <f t="shared" si="41"/>
        <v>109.3235711</v>
      </c>
      <c r="BB216" s="12">
        <f t="shared" si="53"/>
        <v>107.3805726</v>
      </c>
      <c r="BC216" s="12">
        <f t="shared" si="50"/>
        <v>0.0002497707632</v>
      </c>
      <c r="BD216" s="12">
        <f t="shared" si="54"/>
        <v>111.3791814</v>
      </c>
    </row>
    <row r="217" ht="14.25" customHeight="1">
      <c r="A217" s="7">
        <v>36829.0</v>
      </c>
      <c r="B217" s="21" t="s">
        <v>90</v>
      </c>
      <c r="C217" s="8">
        <v>27.236877</v>
      </c>
      <c r="D217" s="33">
        <f t="shared" si="5"/>
        <v>0.02077947923</v>
      </c>
      <c r="E217" s="33">
        <f t="shared" si="7"/>
        <v>0.05080187228</v>
      </c>
      <c r="F217" s="33">
        <f t="shared" si="9"/>
        <v>0.05361952261</v>
      </c>
      <c r="G217" s="33">
        <f t="shared" si="11"/>
        <v>0.03693973136</v>
      </c>
      <c r="H217" s="33">
        <f t="shared" si="20"/>
        <v>1.485018909</v>
      </c>
      <c r="I217" s="45">
        <f t="shared" si="31"/>
        <v>1.124983272</v>
      </c>
      <c r="J217" s="45">
        <f t="shared" si="43"/>
        <v>0.1194250848</v>
      </c>
      <c r="K217" s="21" t="s">
        <v>91</v>
      </c>
      <c r="L217" s="8">
        <v>15.610721</v>
      </c>
      <c r="M217" s="33">
        <f t="shared" si="6"/>
        <v>0.01590742537</v>
      </c>
      <c r="N217" s="33">
        <f t="shared" si="8"/>
        <v>0.08248651687</v>
      </c>
      <c r="O217" s="33">
        <f t="shared" si="10"/>
        <v>0.02132220769</v>
      </c>
      <c r="P217" s="33">
        <f t="shared" si="12"/>
        <v>0.05043899728</v>
      </c>
      <c r="Q217" s="45">
        <f t="shared" si="21"/>
        <v>2.014008538</v>
      </c>
      <c r="R217" s="45">
        <f t="shared" si="32"/>
        <v>0.4549733472</v>
      </c>
      <c r="S217" s="45">
        <f t="shared" si="44"/>
        <v>0.5956297113</v>
      </c>
      <c r="T217" s="33">
        <f t="shared" si="22"/>
        <v>-0.5289896291</v>
      </c>
      <c r="U217" s="33">
        <f t="shared" si="33"/>
        <v>0.6700099251</v>
      </c>
      <c r="V217" s="33">
        <f t="shared" si="42"/>
        <v>-0.4762046265</v>
      </c>
      <c r="W217" s="44">
        <f t="shared" si="13"/>
        <v>0.02449607965</v>
      </c>
      <c r="X217" s="44">
        <f t="shared" si="14"/>
        <v>0.01882630507</v>
      </c>
      <c r="Y217" s="33">
        <f t="shared" si="15"/>
        <v>0.7685435928</v>
      </c>
      <c r="Z217" s="43">
        <v>1.0</v>
      </c>
      <c r="AA217" s="33">
        <f t="shared" si="16"/>
        <v>1.768543593</v>
      </c>
      <c r="AB217" s="33">
        <f t="shared" si="17"/>
        <v>0.4345629907</v>
      </c>
      <c r="AC217" s="33">
        <f t="shared" si="18"/>
        <v>0.5654370093</v>
      </c>
      <c r="AD217" s="33">
        <f t="shared" si="19"/>
        <v>-0.01080342969</v>
      </c>
      <c r="AE217" s="34">
        <f t="shared" si="23"/>
        <v>0</v>
      </c>
      <c r="AF217" s="34">
        <f t="shared" si="24"/>
        <v>0</v>
      </c>
      <c r="AG217" s="34">
        <f t="shared" si="25"/>
        <v>0</v>
      </c>
      <c r="AH217" s="34">
        <f t="shared" si="26"/>
        <v>3</v>
      </c>
      <c r="AI217" s="34">
        <f t="shared" si="28"/>
        <v>0</v>
      </c>
      <c r="AJ217" s="34">
        <f t="shared" si="29"/>
        <v>1</v>
      </c>
      <c r="AK217" s="34">
        <f t="shared" si="27"/>
        <v>-0.01080342969</v>
      </c>
      <c r="AL217" s="36">
        <f t="shared" si="34"/>
        <v>0</v>
      </c>
      <c r="AM217" s="36">
        <f t="shared" si="35"/>
        <v>0</v>
      </c>
      <c r="AN217" s="46">
        <f t="shared" si="36"/>
        <v>0</v>
      </c>
      <c r="AO217" s="36">
        <f t="shared" si="37"/>
        <v>3</v>
      </c>
      <c r="AP217" s="36">
        <f t="shared" si="39"/>
        <v>0</v>
      </c>
      <c r="AQ217" s="36">
        <f t="shared" si="40"/>
        <v>1</v>
      </c>
      <c r="AR217" s="36">
        <f t="shared" si="38"/>
        <v>-0.01080342969</v>
      </c>
      <c r="AS217" s="38">
        <f t="shared" si="45"/>
        <v>0</v>
      </c>
      <c r="AT217" s="38">
        <f t="shared" si="46"/>
        <v>0</v>
      </c>
      <c r="AU217" s="38">
        <f t="shared" si="47"/>
        <v>0</v>
      </c>
      <c r="AV217" s="38">
        <f t="shared" si="48"/>
        <v>0</v>
      </c>
      <c r="AW217" s="38">
        <f t="shared" si="51"/>
        <v>0</v>
      </c>
      <c r="AX217" s="38">
        <f t="shared" si="52"/>
        <v>0</v>
      </c>
      <c r="AY217" s="38">
        <f t="shared" si="49"/>
        <v>0</v>
      </c>
      <c r="AZ217" s="12">
        <f t="shared" si="30"/>
        <v>122.5361519</v>
      </c>
      <c r="BA217" s="12">
        <f t="shared" si="41"/>
        <v>108.1425016</v>
      </c>
      <c r="BB217" s="12">
        <f t="shared" si="53"/>
        <v>107.3805726</v>
      </c>
      <c r="BC217" s="12">
        <f t="shared" si="50"/>
        <v>-0.007202286457</v>
      </c>
      <c r="BD217" s="12">
        <f t="shared" si="54"/>
        <v>110.5769966</v>
      </c>
    </row>
    <row r="218" ht="14.25" customHeight="1">
      <c r="A218" s="7">
        <v>36830.0</v>
      </c>
      <c r="B218" s="21" t="s">
        <v>90</v>
      </c>
      <c r="C218" s="8">
        <v>26.855696</v>
      </c>
      <c r="D218" s="33">
        <f t="shared" si="5"/>
        <v>-0.01399503328</v>
      </c>
      <c r="E218" s="33">
        <f t="shared" si="7"/>
        <v>0.05013595692</v>
      </c>
      <c r="F218" s="33">
        <f t="shared" si="9"/>
        <v>0.02785154817</v>
      </c>
      <c r="G218" s="33">
        <f t="shared" si="11"/>
        <v>0.05298900956</v>
      </c>
      <c r="H218" s="33">
        <f t="shared" si="20"/>
        <v>1.414901327</v>
      </c>
      <c r="I218" s="45">
        <f t="shared" si="31"/>
        <v>0.4333913871</v>
      </c>
      <c r="J218" s="45">
        <f t="shared" si="43"/>
        <v>0.4002039254</v>
      </c>
      <c r="K218" s="21" t="s">
        <v>91</v>
      </c>
      <c r="L218" s="8">
        <v>15.741079</v>
      </c>
      <c r="M218" s="33">
        <f t="shared" si="6"/>
        <v>0.008350543194</v>
      </c>
      <c r="N218" s="33">
        <f t="shared" si="8"/>
        <v>0.07572400181</v>
      </c>
      <c r="O218" s="33">
        <f t="shared" si="10"/>
        <v>0.04207130775</v>
      </c>
      <c r="P218" s="33">
        <f t="shared" si="12"/>
        <v>0.07214218601</v>
      </c>
      <c r="Q218" s="45">
        <f t="shared" si="21"/>
        <v>1.766788512</v>
      </c>
      <c r="R218" s="45">
        <f t="shared" si="32"/>
        <v>0.7762809201</v>
      </c>
      <c r="S218" s="45">
        <f t="shared" si="44"/>
        <v>0.8265640554</v>
      </c>
      <c r="T218" s="33">
        <f t="shared" si="22"/>
        <v>-0.3518871853</v>
      </c>
      <c r="U218" s="33">
        <f t="shared" si="33"/>
        <v>-0.342889533</v>
      </c>
      <c r="V218" s="33">
        <f t="shared" si="42"/>
        <v>-0.42636013</v>
      </c>
      <c r="W218" s="44">
        <f t="shared" si="13"/>
        <v>0.02370893488</v>
      </c>
      <c r="X218" s="44">
        <f t="shared" si="14"/>
        <v>0.01853891491</v>
      </c>
      <c r="Y218" s="33">
        <f t="shared" si="15"/>
        <v>0.7819379069</v>
      </c>
      <c r="Z218" s="43">
        <v>1.0</v>
      </c>
      <c r="AA218" s="33">
        <f t="shared" si="16"/>
        <v>1.781937907</v>
      </c>
      <c r="AB218" s="33">
        <f t="shared" si="17"/>
        <v>0.4388132178</v>
      </c>
      <c r="AC218" s="33">
        <f t="shared" si="18"/>
        <v>0.5611867822</v>
      </c>
      <c r="AD218" s="33">
        <f t="shared" si="19"/>
        <v>-0.008610728296</v>
      </c>
      <c r="AE218" s="34">
        <f t="shared" si="23"/>
        <v>0</v>
      </c>
      <c r="AF218" s="34">
        <f t="shared" si="24"/>
        <v>0</v>
      </c>
      <c r="AG218" s="34">
        <f t="shared" si="25"/>
        <v>0</v>
      </c>
      <c r="AH218" s="34">
        <f t="shared" si="26"/>
        <v>4</v>
      </c>
      <c r="AI218" s="34">
        <f t="shared" si="28"/>
        <v>0</v>
      </c>
      <c r="AJ218" s="34">
        <f t="shared" si="29"/>
        <v>1</v>
      </c>
      <c r="AK218" s="34">
        <f t="shared" si="27"/>
        <v>-0.008610728296</v>
      </c>
      <c r="AL218" s="36">
        <f t="shared" si="34"/>
        <v>0</v>
      </c>
      <c r="AM218" s="36">
        <f t="shared" si="35"/>
        <v>0</v>
      </c>
      <c r="AN218" s="46">
        <f t="shared" si="36"/>
        <v>0</v>
      </c>
      <c r="AO218" s="36">
        <f t="shared" si="37"/>
        <v>4</v>
      </c>
      <c r="AP218" s="36">
        <f t="shared" si="39"/>
        <v>0</v>
      </c>
      <c r="AQ218" s="36">
        <f t="shared" si="40"/>
        <v>1</v>
      </c>
      <c r="AR218" s="36">
        <f t="shared" si="38"/>
        <v>-0.008610728296</v>
      </c>
      <c r="AS218" s="38">
        <f t="shared" si="45"/>
        <v>0</v>
      </c>
      <c r="AT218" s="38">
        <f t="shared" si="46"/>
        <v>0</v>
      </c>
      <c r="AU218" s="38">
        <f t="shared" si="47"/>
        <v>0</v>
      </c>
      <c r="AV218" s="38">
        <f t="shared" si="48"/>
        <v>0</v>
      </c>
      <c r="AW218" s="38">
        <f t="shared" si="51"/>
        <v>0</v>
      </c>
      <c r="AX218" s="38">
        <f t="shared" si="52"/>
        <v>0</v>
      </c>
      <c r="AY218" s="38">
        <f t="shared" si="49"/>
        <v>0</v>
      </c>
      <c r="AZ218" s="12">
        <f t="shared" si="30"/>
        <v>121.4810264</v>
      </c>
      <c r="BA218" s="12">
        <f t="shared" si="41"/>
        <v>107.2113159</v>
      </c>
      <c r="BB218" s="12">
        <f t="shared" si="53"/>
        <v>107.3805726</v>
      </c>
      <c r="BC218" s="12">
        <f t="shared" si="50"/>
        <v>-0.005740485531</v>
      </c>
      <c r="BD218" s="12">
        <f t="shared" si="54"/>
        <v>109.942231</v>
      </c>
    </row>
    <row r="219" ht="14.25" customHeight="1">
      <c r="A219" s="7">
        <v>36831.0</v>
      </c>
      <c r="B219" s="21" t="s">
        <v>90</v>
      </c>
      <c r="C219" s="8">
        <v>26.613129</v>
      </c>
      <c r="D219" s="33">
        <f t="shared" si="5"/>
        <v>-0.009032236588</v>
      </c>
      <c r="E219" s="33">
        <f t="shared" si="7"/>
        <v>-0.01030905407</v>
      </c>
      <c r="F219" s="33">
        <f t="shared" si="9"/>
        <v>0.001303573319</v>
      </c>
      <c r="G219" s="33">
        <f t="shared" si="11"/>
        <v>0.06371167586</v>
      </c>
      <c r="H219" s="33">
        <f t="shared" si="20"/>
        <v>-0.5081781148</v>
      </c>
      <c r="I219" s="45">
        <f t="shared" si="31"/>
        <v>-0.2537303373</v>
      </c>
      <c r="J219" s="45">
        <f t="shared" si="43"/>
        <v>0.5980439885</v>
      </c>
      <c r="K219" s="21" t="s">
        <v>91</v>
      </c>
      <c r="L219" s="8">
        <v>15.871433</v>
      </c>
      <c r="M219" s="33">
        <f t="shared" si="6"/>
        <v>0.008281134984</v>
      </c>
      <c r="N219" s="33">
        <f t="shared" si="8"/>
        <v>0.05070084091</v>
      </c>
      <c r="O219" s="33">
        <f t="shared" si="10"/>
        <v>0.04618644431</v>
      </c>
      <c r="P219" s="33">
        <f t="shared" si="12"/>
        <v>0.06331769922</v>
      </c>
      <c r="Q219" s="45">
        <f t="shared" si="21"/>
        <v>1.158441469</v>
      </c>
      <c r="R219" s="45">
        <f t="shared" si="32"/>
        <v>0.8374434358</v>
      </c>
      <c r="S219" s="45">
        <f t="shared" si="44"/>
        <v>0.7317053411</v>
      </c>
      <c r="T219" s="33">
        <f t="shared" si="22"/>
        <v>-1.666619584</v>
      </c>
      <c r="U219" s="33">
        <f t="shared" si="33"/>
        <v>-1.091173773</v>
      </c>
      <c r="V219" s="33">
        <f t="shared" si="42"/>
        <v>-0.1336613526</v>
      </c>
      <c r="W219" s="44">
        <f t="shared" si="13"/>
        <v>0.02332599273</v>
      </c>
      <c r="X219" s="44">
        <f t="shared" si="14"/>
        <v>0.01832334909</v>
      </c>
      <c r="Y219" s="33">
        <f t="shared" si="15"/>
        <v>0.7855335161</v>
      </c>
      <c r="Z219" s="43">
        <v>1.0</v>
      </c>
      <c r="AA219" s="33">
        <f t="shared" si="16"/>
        <v>1.785533516</v>
      </c>
      <c r="AB219" s="33">
        <f t="shared" si="17"/>
        <v>0.4399433049</v>
      </c>
      <c r="AC219" s="33">
        <f t="shared" si="18"/>
        <v>0.5600566951</v>
      </c>
      <c r="AD219" s="33">
        <f t="shared" si="19"/>
        <v>-0.007442836941</v>
      </c>
      <c r="AE219" s="34">
        <f t="shared" si="23"/>
        <v>1</v>
      </c>
      <c r="AF219" s="34">
        <f t="shared" si="24"/>
        <v>0</v>
      </c>
      <c r="AG219" s="34">
        <f t="shared" si="25"/>
        <v>0</v>
      </c>
      <c r="AH219" s="34">
        <f t="shared" si="26"/>
        <v>5</v>
      </c>
      <c r="AI219" s="34">
        <f t="shared" si="28"/>
        <v>0</v>
      </c>
      <c r="AJ219" s="34">
        <f t="shared" si="29"/>
        <v>1</v>
      </c>
      <c r="AK219" s="34">
        <f t="shared" si="27"/>
        <v>-0.007442836941</v>
      </c>
      <c r="AL219" s="36">
        <f t="shared" si="34"/>
        <v>1</v>
      </c>
      <c r="AM219" s="36">
        <f t="shared" si="35"/>
        <v>0</v>
      </c>
      <c r="AN219" s="46">
        <f t="shared" si="36"/>
        <v>0</v>
      </c>
      <c r="AO219" s="36">
        <f t="shared" si="37"/>
        <v>5</v>
      </c>
      <c r="AP219" s="36">
        <f t="shared" si="39"/>
        <v>0</v>
      </c>
      <c r="AQ219" s="36">
        <f t="shared" si="40"/>
        <v>1</v>
      </c>
      <c r="AR219" s="36">
        <f t="shared" si="38"/>
        <v>-0.007442836941</v>
      </c>
      <c r="AS219" s="38">
        <f t="shared" si="45"/>
        <v>0</v>
      </c>
      <c r="AT219" s="38">
        <f t="shared" si="46"/>
        <v>0</v>
      </c>
      <c r="AU219" s="38">
        <f t="shared" si="47"/>
        <v>0</v>
      </c>
      <c r="AV219" s="38">
        <f t="shared" si="48"/>
        <v>0</v>
      </c>
      <c r="AW219" s="38">
        <f t="shared" si="51"/>
        <v>0</v>
      </c>
      <c r="AX219" s="38">
        <f t="shared" si="52"/>
        <v>0</v>
      </c>
      <c r="AY219" s="38">
        <f t="shared" si="49"/>
        <v>0</v>
      </c>
      <c r="AZ219" s="12">
        <f t="shared" si="30"/>
        <v>120.5768629</v>
      </c>
      <c r="BA219" s="12">
        <f t="shared" si="41"/>
        <v>106.4133596</v>
      </c>
      <c r="BB219" s="12">
        <f t="shared" si="53"/>
        <v>107.3805726</v>
      </c>
      <c r="BC219" s="12">
        <f t="shared" si="50"/>
        <v>-0.004961891294</v>
      </c>
      <c r="BD219" s="12">
        <f t="shared" si="54"/>
        <v>109.3967096</v>
      </c>
    </row>
    <row r="220" ht="14.25" customHeight="1">
      <c r="A220" s="7">
        <v>36832.0</v>
      </c>
      <c r="B220" s="21" t="s">
        <v>90</v>
      </c>
      <c r="C220" s="8">
        <v>26.093342</v>
      </c>
      <c r="D220" s="33">
        <f t="shared" si="5"/>
        <v>-0.01953122461</v>
      </c>
      <c r="E220" s="33">
        <f t="shared" si="7"/>
        <v>0.001330228648</v>
      </c>
      <c r="F220" s="33">
        <f t="shared" si="9"/>
        <v>-0.01568656594</v>
      </c>
      <c r="G220" s="33">
        <f t="shared" si="11"/>
        <v>0.02728499807</v>
      </c>
      <c r="H220" s="33">
        <f t="shared" si="20"/>
        <v>-0.1600212423</v>
      </c>
      <c r="I220" s="45">
        <f t="shared" si="31"/>
        <v>-0.6891043022</v>
      </c>
      <c r="J220" s="45">
        <f t="shared" si="43"/>
        <v>-0.01889318193</v>
      </c>
      <c r="K220" s="21" t="s">
        <v>91</v>
      </c>
      <c r="L220" s="8">
        <v>15.838849</v>
      </c>
      <c r="M220" s="33">
        <f t="shared" si="6"/>
        <v>-0.002052996727</v>
      </c>
      <c r="N220" s="33">
        <f t="shared" si="8"/>
        <v>0.03514433143</v>
      </c>
      <c r="O220" s="33">
        <f t="shared" si="10"/>
        <v>0.06345693741</v>
      </c>
      <c r="P220" s="33">
        <f t="shared" si="12"/>
        <v>0.027484416</v>
      </c>
      <c r="Q220" s="45">
        <f t="shared" si="21"/>
        <v>0.7885295628</v>
      </c>
      <c r="R220" s="45">
        <f t="shared" si="32"/>
        <v>1.096587387</v>
      </c>
      <c r="S220" s="45">
        <f t="shared" si="44"/>
        <v>0.3584395207</v>
      </c>
      <c r="T220" s="33">
        <f t="shared" si="22"/>
        <v>-0.9485508051</v>
      </c>
      <c r="U220" s="33">
        <f t="shared" si="33"/>
        <v>-1.785691689</v>
      </c>
      <c r="V220" s="33">
        <f t="shared" si="42"/>
        <v>-0.3773327026</v>
      </c>
      <c r="W220" s="44">
        <f t="shared" si="13"/>
        <v>0.02368647574</v>
      </c>
      <c r="X220" s="44">
        <f t="shared" si="14"/>
        <v>0.0169757806</v>
      </c>
      <c r="Y220" s="33">
        <f t="shared" si="15"/>
        <v>0.7166866356</v>
      </c>
      <c r="Z220" s="43">
        <v>1.0</v>
      </c>
      <c r="AA220" s="33">
        <f t="shared" si="16"/>
        <v>1.716686636</v>
      </c>
      <c r="AB220" s="33">
        <f t="shared" si="17"/>
        <v>0.4174825042</v>
      </c>
      <c r="AC220" s="33">
        <f t="shared" si="18"/>
        <v>0.5825174958</v>
      </c>
      <c r="AD220" s="33">
        <f t="shared" si="19"/>
        <v>0.002695221102</v>
      </c>
      <c r="AE220" s="34">
        <f t="shared" si="23"/>
        <v>0</v>
      </c>
      <c r="AF220" s="34">
        <f t="shared" si="24"/>
        <v>0</v>
      </c>
      <c r="AG220" s="34">
        <f t="shared" si="25"/>
        <v>0</v>
      </c>
      <c r="AH220" s="34">
        <f t="shared" si="26"/>
        <v>0</v>
      </c>
      <c r="AI220" s="34">
        <f t="shared" si="28"/>
        <v>1</v>
      </c>
      <c r="AJ220" s="34">
        <f t="shared" si="29"/>
        <v>0</v>
      </c>
      <c r="AK220" s="34">
        <f t="shared" si="27"/>
        <v>0</v>
      </c>
      <c r="AL220" s="36">
        <f t="shared" si="34"/>
        <v>1</v>
      </c>
      <c r="AM220" s="36">
        <f t="shared" si="35"/>
        <v>0</v>
      </c>
      <c r="AN220" s="46">
        <f t="shared" si="36"/>
        <v>0</v>
      </c>
      <c r="AO220" s="36">
        <f t="shared" si="37"/>
        <v>1</v>
      </c>
      <c r="AP220" s="36">
        <f t="shared" si="39"/>
        <v>1</v>
      </c>
      <c r="AQ220" s="36">
        <f t="shared" si="40"/>
        <v>1</v>
      </c>
      <c r="AR220" s="36">
        <f t="shared" si="38"/>
        <v>0.002695221102</v>
      </c>
      <c r="AS220" s="38">
        <f t="shared" si="45"/>
        <v>0</v>
      </c>
      <c r="AT220" s="38">
        <f t="shared" si="46"/>
        <v>0</v>
      </c>
      <c r="AU220" s="38">
        <f t="shared" si="47"/>
        <v>0</v>
      </c>
      <c r="AV220" s="38">
        <f t="shared" si="48"/>
        <v>0</v>
      </c>
      <c r="AW220" s="38">
        <f t="shared" si="51"/>
        <v>0</v>
      </c>
      <c r="AX220" s="38">
        <f t="shared" si="52"/>
        <v>0</v>
      </c>
      <c r="AY220" s="38">
        <f t="shared" si="49"/>
        <v>0</v>
      </c>
      <c r="AZ220" s="12">
        <f t="shared" si="30"/>
        <v>120.5768629</v>
      </c>
      <c r="BA220" s="12">
        <f t="shared" si="41"/>
        <v>106.7001671</v>
      </c>
      <c r="BB220" s="12">
        <f t="shared" si="53"/>
        <v>107.3805726</v>
      </c>
      <c r="BC220" s="12">
        <f t="shared" si="50"/>
        <v>0.0008984070341</v>
      </c>
      <c r="BD220" s="12">
        <f t="shared" si="54"/>
        <v>109.4949923</v>
      </c>
    </row>
    <row r="221" ht="14.25" customHeight="1">
      <c r="A221" s="7">
        <v>36833.0</v>
      </c>
      <c r="B221" s="21" t="s">
        <v>90</v>
      </c>
      <c r="C221" s="8">
        <v>25.400295</v>
      </c>
      <c r="D221" s="33">
        <f t="shared" si="5"/>
        <v>-0.02656030032</v>
      </c>
      <c r="E221" s="33">
        <f t="shared" si="7"/>
        <v>-0.04805165796</v>
      </c>
      <c r="F221" s="33">
        <f t="shared" si="9"/>
        <v>-0.01610775587</v>
      </c>
      <c r="G221" s="33">
        <f t="shared" si="11"/>
        <v>-0.01212947021</v>
      </c>
      <c r="H221" s="33">
        <f t="shared" si="20"/>
        <v>-1.748906438</v>
      </c>
      <c r="I221" s="45">
        <f t="shared" si="31"/>
        <v>-0.6888198062</v>
      </c>
      <c r="J221" s="45">
        <f t="shared" si="43"/>
        <v>-0.6888645773</v>
      </c>
      <c r="K221" s="21" t="s">
        <v>91</v>
      </c>
      <c r="L221" s="8">
        <v>15.464066</v>
      </c>
      <c r="M221" s="33">
        <f t="shared" si="6"/>
        <v>-0.02366226233</v>
      </c>
      <c r="N221" s="33">
        <f t="shared" si="8"/>
        <v>0.006363477752</v>
      </c>
      <c r="O221" s="33">
        <f t="shared" si="10"/>
        <v>0.08209863542</v>
      </c>
      <c r="P221" s="33">
        <f t="shared" si="12"/>
        <v>0.0149737525</v>
      </c>
      <c r="Q221" s="45">
        <f t="shared" si="21"/>
        <v>0.1453923799</v>
      </c>
      <c r="R221" s="45">
        <f t="shared" si="32"/>
        <v>1.360149589</v>
      </c>
      <c r="S221" s="45">
        <f t="shared" si="44"/>
        <v>0.2336374026</v>
      </c>
      <c r="T221" s="33">
        <f t="shared" si="22"/>
        <v>-1.894298818</v>
      </c>
      <c r="U221" s="33">
        <f t="shared" si="33"/>
        <v>-2.048969395</v>
      </c>
      <c r="V221" s="33">
        <f t="shared" si="42"/>
        <v>-0.9225019799</v>
      </c>
      <c r="W221" s="44">
        <f t="shared" si="13"/>
        <v>0.02434894741</v>
      </c>
      <c r="X221" s="44">
        <f t="shared" si="14"/>
        <v>0.01766468889</v>
      </c>
      <c r="Y221" s="33">
        <f t="shared" si="15"/>
        <v>0.7254805967</v>
      </c>
      <c r="Z221" s="43">
        <v>1.0</v>
      </c>
      <c r="AA221" s="33">
        <f t="shared" si="16"/>
        <v>1.725480597</v>
      </c>
      <c r="AB221" s="33">
        <f t="shared" si="17"/>
        <v>0.4204513213</v>
      </c>
      <c r="AC221" s="33">
        <f t="shared" si="18"/>
        <v>0.5795486787</v>
      </c>
      <c r="AD221" s="33">
        <f t="shared" si="19"/>
        <v>0.003884090038</v>
      </c>
      <c r="AE221" s="34">
        <f t="shared" si="23"/>
        <v>1</v>
      </c>
      <c r="AF221" s="34">
        <f t="shared" si="24"/>
        <v>0</v>
      </c>
      <c r="AG221" s="34">
        <f t="shared" si="25"/>
        <v>0</v>
      </c>
      <c r="AH221" s="34">
        <f t="shared" si="26"/>
        <v>1</v>
      </c>
      <c r="AI221" s="34">
        <f t="shared" si="28"/>
        <v>0</v>
      </c>
      <c r="AJ221" s="34">
        <f t="shared" si="29"/>
        <v>1</v>
      </c>
      <c r="AK221" s="34">
        <f t="shared" si="27"/>
        <v>0.003884090038</v>
      </c>
      <c r="AL221" s="36">
        <f t="shared" si="34"/>
        <v>1</v>
      </c>
      <c r="AM221" s="36">
        <f t="shared" si="35"/>
        <v>0</v>
      </c>
      <c r="AN221" s="46">
        <f t="shared" si="36"/>
        <v>0</v>
      </c>
      <c r="AO221" s="36">
        <f t="shared" si="37"/>
        <v>2</v>
      </c>
      <c r="AP221" s="36">
        <f t="shared" si="39"/>
        <v>0</v>
      </c>
      <c r="AQ221" s="36">
        <f t="shared" si="40"/>
        <v>1</v>
      </c>
      <c r="AR221" s="36">
        <f t="shared" si="38"/>
        <v>0.003884090038</v>
      </c>
      <c r="AS221" s="38">
        <f t="shared" si="45"/>
        <v>0</v>
      </c>
      <c r="AT221" s="38">
        <f t="shared" si="46"/>
        <v>0</v>
      </c>
      <c r="AU221" s="38">
        <f t="shared" si="47"/>
        <v>0</v>
      </c>
      <c r="AV221" s="38">
        <f t="shared" si="48"/>
        <v>0</v>
      </c>
      <c r="AW221" s="38">
        <f t="shared" si="51"/>
        <v>0</v>
      </c>
      <c r="AX221" s="38">
        <f t="shared" si="52"/>
        <v>0</v>
      </c>
      <c r="AY221" s="38">
        <f t="shared" si="49"/>
        <v>0</v>
      </c>
      <c r="AZ221" s="12">
        <f t="shared" si="30"/>
        <v>121.0451943</v>
      </c>
      <c r="BA221" s="12">
        <f t="shared" si="41"/>
        <v>107.1146002</v>
      </c>
      <c r="BB221" s="12">
        <f t="shared" si="53"/>
        <v>107.3805726</v>
      </c>
      <c r="BC221" s="12">
        <f t="shared" si="50"/>
        <v>0.002589393359</v>
      </c>
      <c r="BD221" s="12">
        <f t="shared" si="54"/>
        <v>109.7785179</v>
      </c>
    </row>
    <row r="222" ht="14.25" customHeight="1">
      <c r="A222" s="7">
        <v>36836.0</v>
      </c>
      <c r="B222" s="21" t="s">
        <v>90</v>
      </c>
      <c r="C222" s="8">
        <v>26.335907</v>
      </c>
      <c r="D222" s="33">
        <f t="shared" si="5"/>
        <v>0.03683469031</v>
      </c>
      <c r="E222" s="33">
        <f t="shared" si="7"/>
        <v>-0.03307904941</v>
      </c>
      <c r="F222" s="33">
        <f t="shared" si="9"/>
        <v>0.01604234523</v>
      </c>
      <c r="G222" s="33">
        <f t="shared" si="11"/>
        <v>0.009296049544</v>
      </c>
      <c r="H222" s="33">
        <f t="shared" si="20"/>
        <v>-1.219019897</v>
      </c>
      <c r="I222" s="45">
        <f t="shared" si="31"/>
        <v>0.1504527597</v>
      </c>
      <c r="J222" s="45">
        <f t="shared" si="43"/>
        <v>-0.2795042386</v>
      </c>
      <c r="K222" s="21" t="s">
        <v>91</v>
      </c>
      <c r="L222" s="8">
        <v>15.773671</v>
      </c>
      <c r="M222" s="33">
        <f t="shared" si="6"/>
        <v>0.02002093111</v>
      </c>
      <c r="N222" s="33">
        <f t="shared" si="8"/>
        <v>0.01043833914</v>
      </c>
      <c r="O222" s="33">
        <f t="shared" si="10"/>
        <v>0.09378587825</v>
      </c>
      <c r="P222" s="33">
        <f t="shared" si="12"/>
        <v>0.04648697729</v>
      </c>
      <c r="Q222" s="45">
        <f t="shared" si="21"/>
        <v>0.2198393372</v>
      </c>
      <c r="R222" s="45">
        <f t="shared" si="32"/>
        <v>1.498011463</v>
      </c>
      <c r="S222" s="45">
        <f t="shared" si="44"/>
        <v>0.5770080929</v>
      </c>
      <c r="T222" s="33">
        <f t="shared" si="22"/>
        <v>-1.438859234</v>
      </c>
      <c r="U222" s="33">
        <f t="shared" si="33"/>
        <v>-1.347558704</v>
      </c>
      <c r="V222" s="33">
        <f t="shared" si="42"/>
        <v>-0.8565123316</v>
      </c>
      <c r="W222" s="44">
        <f t="shared" si="13"/>
        <v>0.02553821131</v>
      </c>
      <c r="X222" s="44">
        <f t="shared" si="14"/>
        <v>0.01793736353</v>
      </c>
      <c r="Y222" s="33">
        <f t="shared" si="15"/>
        <v>0.7023735263</v>
      </c>
      <c r="Z222" s="43">
        <v>1.0</v>
      </c>
      <c r="AA222" s="33">
        <f t="shared" si="16"/>
        <v>1.702373526</v>
      </c>
      <c r="AB222" s="33">
        <f t="shared" si="17"/>
        <v>0.4125848502</v>
      </c>
      <c r="AC222" s="33">
        <f t="shared" si="18"/>
        <v>0.5874151498</v>
      </c>
      <c r="AD222" s="33">
        <f t="shared" si="19"/>
        <v>0.0009905433175</v>
      </c>
      <c r="AE222" s="34">
        <f t="shared" si="23"/>
        <v>1</v>
      </c>
      <c r="AF222" s="34">
        <f t="shared" si="24"/>
        <v>0</v>
      </c>
      <c r="AG222" s="34">
        <f t="shared" si="25"/>
        <v>0</v>
      </c>
      <c r="AH222" s="34">
        <f t="shared" si="26"/>
        <v>2</v>
      </c>
      <c r="AI222" s="34">
        <f t="shared" si="28"/>
        <v>0</v>
      </c>
      <c r="AJ222" s="34">
        <f t="shared" si="29"/>
        <v>1</v>
      </c>
      <c r="AK222" s="34">
        <f t="shared" si="27"/>
        <v>0.0009905433175</v>
      </c>
      <c r="AL222" s="36">
        <f t="shared" si="34"/>
        <v>1</v>
      </c>
      <c r="AM222" s="36">
        <f t="shared" si="35"/>
        <v>0</v>
      </c>
      <c r="AN222" s="46">
        <f t="shared" si="36"/>
        <v>0</v>
      </c>
      <c r="AO222" s="36">
        <f t="shared" si="37"/>
        <v>3</v>
      </c>
      <c r="AP222" s="36">
        <f t="shared" si="39"/>
        <v>0</v>
      </c>
      <c r="AQ222" s="36">
        <f t="shared" si="40"/>
        <v>1</v>
      </c>
      <c r="AR222" s="36">
        <f t="shared" si="38"/>
        <v>0.0009905433175</v>
      </c>
      <c r="AS222" s="38">
        <f t="shared" si="45"/>
        <v>0</v>
      </c>
      <c r="AT222" s="38">
        <f t="shared" si="46"/>
        <v>0</v>
      </c>
      <c r="AU222" s="38">
        <f t="shared" si="47"/>
        <v>0</v>
      </c>
      <c r="AV222" s="38">
        <f t="shared" si="48"/>
        <v>0</v>
      </c>
      <c r="AW222" s="38">
        <f t="shared" si="51"/>
        <v>0</v>
      </c>
      <c r="AX222" s="38">
        <f t="shared" si="52"/>
        <v>0</v>
      </c>
      <c r="AY222" s="38">
        <f t="shared" si="49"/>
        <v>0</v>
      </c>
      <c r="AZ222" s="12">
        <f t="shared" si="30"/>
        <v>121.1650948</v>
      </c>
      <c r="BA222" s="12">
        <f t="shared" si="41"/>
        <v>107.2207018</v>
      </c>
      <c r="BB222" s="12">
        <f t="shared" si="53"/>
        <v>107.3805726</v>
      </c>
      <c r="BC222" s="12">
        <f t="shared" si="50"/>
        <v>0.0006603622117</v>
      </c>
      <c r="BD222" s="12">
        <f t="shared" si="54"/>
        <v>109.8510115</v>
      </c>
    </row>
    <row r="223" ht="14.25" customHeight="1">
      <c r="A223" s="7">
        <v>36837.0</v>
      </c>
      <c r="B223" s="21" t="s">
        <v>90</v>
      </c>
      <c r="C223" s="8">
        <v>26.127991</v>
      </c>
      <c r="D223" s="33">
        <f t="shared" si="5"/>
        <v>-0.007894772715</v>
      </c>
      <c r="E223" s="33">
        <f t="shared" si="7"/>
        <v>-0.02709685871</v>
      </c>
      <c r="F223" s="33">
        <f t="shared" si="9"/>
        <v>0.02168057127</v>
      </c>
      <c r="G223" s="33">
        <f t="shared" si="11"/>
        <v>-0.005276854298</v>
      </c>
      <c r="H223" s="33">
        <f t="shared" si="20"/>
        <v>-0.9968232788</v>
      </c>
      <c r="I223" s="45">
        <f t="shared" si="31"/>
        <v>0.2982559188</v>
      </c>
      <c r="J223" s="45">
        <f t="shared" si="43"/>
        <v>-0.5212410241</v>
      </c>
      <c r="K223" s="21" t="s">
        <v>91</v>
      </c>
      <c r="L223" s="8">
        <v>15.659606</v>
      </c>
      <c r="M223" s="33">
        <f t="shared" si="6"/>
        <v>-0.007231354071</v>
      </c>
      <c r="N223" s="33">
        <f t="shared" si="8"/>
        <v>-0.005175820539</v>
      </c>
      <c r="O223" s="33">
        <f t="shared" si="10"/>
        <v>0.07015624743</v>
      </c>
      <c r="P223" s="33">
        <f t="shared" si="12"/>
        <v>0.03222358815</v>
      </c>
      <c r="Q223" s="45">
        <f t="shared" si="21"/>
        <v>-0.1186051678</v>
      </c>
      <c r="R223" s="45">
        <f t="shared" si="32"/>
        <v>1.096414822</v>
      </c>
      <c r="S223" s="45">
        <f t="shared" si="44"/>
        <v>0.4329705528</v>
      </c>
      <c r="T223" s="33">
        <f t="shared" si="22"/>
        <v>-0.878218111</v>
      </c>
      <c r="U223" s="33">
        <f t="shared" si="33"/>
        <v>-0.7981589036</v>
      </c>
      <c r="V223" s="33">
        <f t="shared" si="42"/>
        <v>-0.9542115769</v>
      </c>
      <c r="W223" s="44">
        <f t="shared" si="13"/>
        <v>0.02556923858</v>
      </c>
      <c r="X223" s="44">
        <f t="shared" si="14"/>
        <v>0.01803601376</v>
      </c>
      <c r="Y223" s="33">
        <f t="shared" si="15"/>
        <v>0.7053793841</v>
      </c>
      <c r="Z223" s="43">
        <v>1.0</v>
      </c>
      <c r="AA223" s="33">
        <f t="shared" si="16"/>
        <v>1.705379384</v>
      </c>
      <c r="AB223" s="33">
        <f t="shared" si="17"/>
        <v>0.413620213</v>
      </c>
      <c r="AC223" s="33">
        <f t="shared" si="18"/>
        <v>0.586379787</v>
      </c>
      <c r="AD223" s="33">
        <f t="shared" si="19"/>
        <v>0.0009742217794</v>
      </c>
      <c r="AE223" s="34">
        <f t="shared" si="23"/>
        <v>0</v>
      </c>
      <c r="AF223" s="34">
        <f t="shared" si="24"/>
        <v>0</v>
      </c>
      <c r="AG223" s="34">
        <f t="shared" si="25"/>
        <v>0</v>
      </c>
      <c r="AH223" s="34">
        <f t="shared" si="26"/>
        <v>3</v>
      </c>
      <c r="AI223" s="34">
        <f t="shared" si="28"/>
        <v>0</v>
      </c>
      <c r="AJ223" s="34">
        <f t="shared" si="29"/>
        <v>1</v>
      </c>
      <c r="AK223" s="34">
        <f t="shared" si="27"/>
        <v>0.0009742217794</v>
      </c>
      <c r="AL223" s="36">
        <f t="shared" si="34"/>
        <v>0</v>
      </c>
      <c r="AM223" s="36">
        <f t="shared" si="35"/>
        <v>0</v>
      </c>
      <c r="AN223" s="46">
        <f t="shared" si="36"/>
        <v>0</v>
      </c>
      <c r="AO223" s="36">
        <f t="shared" si="37"/>
        <v>4</v>
      </c>
      <c r="AP223" s="36">
        <f t="shared" si="39"/>
        <v>0</v>
      </c>
      <c r="AQ223" s="36">
        <f t="shared" si="40"/>
        <v>1</v>
      </c>
      <c r="AR223" s="36">
        <f t="shared" si="38"/>
        <v>0.0009742217794</v>
      </c>
      <c r="AS223" s="38">
        <f t="shared" si="45"/>
        <v>0</v>
      </c>
      <c r="AT223" s="38">
        <f t="shared" si="46"/>
        <v>0</v>
      </c>
      <c r="AU223" s="38">
        <f t="shared" si="47"/>
        <v>0</v>
      </c>
      <c r="AV223" s="38">
        <f t="shared" si="48"/>
        <v>0</v>
      </c>
      <c r="AW223" s="38">
        <f t="shared" si="51"/>
        <v>0</v>
      </c>
      <c r="AX223" s="38">
        <f t="shared" si="52"/>
        <v>0</v>
      </c>
      <c r="AY223" s="38">
        <f t="shared" si="49"/>
        <v>0</v>
      </c>
      <c r="AZ223" s="12">
        <f t="shared" si="30"/>
        <v>121.2831365</v>
      </c>
      <c r="BA223" s="12">
        <f t="shared" si="41"/>
        <v>107.3251586</v>
      </c>
      <c r="BB223" s="12">
        <f t="shared" si="53"/>
        <v>107.3805726</v>
      </c>
      <c r="BC223" s="12">
        <f t="shared" si="50"/>
        <v>0.0006494811863</v>
      </c>
      <c r="BD223" s="12">
        <f t="shared" si="54"/>
        <v>109.9223577</v>
      </c>
    </row>
    <row r="224" ht="14.25" customHeight="1">
      <c r="A224" s="7">
        <v>36838.0</v>
      </c>
      <c r="B224" s="21" t="s">
        <v>90</v>
      </c>
      <c r="C224" s="8">
        <v>26.266596</v>
      </c>
      <c r="D224" s="33">
        <f t="shared" si="5"/>
        <v>0.005304847204</v>
      </c>
      <c r="E224" s="33">
        <f t="shared" si="7"/>
        <v>-0.01302112953</v>
      </c>
      <c r="F224" s="33">
        <f t="shared" si="9"/>
        <v>-0.02319594808</v>
      </c>
      <c r="G224" s="33">
        <f t="shared" si="11"/>
        <v>0.01201533855</v>
      </c>
      <c r="H224" s="33">
        <f t="shared" si="20"/>
        <v>-0.5304696693</v>
      </c>
      <c r="I224" s="45">
        <f t="shared" si="31"/>
        <v>-0.8497379244</v>
      </c>
      <c r="J224" s="45">
        <f t="shared" si="43"/>
        <v>-0.1787474664</v>
      </c>
      <c r="K224" s="21" t="s">
        <v>91</v>
      </c>
      <c r="L224" s="8">
        <v>15.692186</v>
      </c>
      <c r="M224" s="33">
        <f t="shared" si="6"/>
        <v>0.002080512115</v>
      </c>
      <c r="N224" s="33">
        <f t="shared" si="8"/>
        <v>-0.01129368722</v>
      </c>
      <c r="O224" s="33">
        <f t="shared" si="10"/>
        <v>0.03883455425</v>
      </c>
      <c r="P224" s="33">
        <f t="shared" si="12"/>
        <v>0.0277480161</v>
      </c>
      <c r="Q224" s="45">
        <f t="shared" si="21"/>
        <v>-0.2389808035</v>
      </c>
      <c r="R224" s="45">
        <f t="shared" si="32"/>
        <v>0.6178268452</v>
      </c>
      <c r="S224" s="45">
        <f t="shared" si="44"/>
        <v>0.401039849</v>
      </c>
      <c r="T224" s="33">
        <f t="shared" si="22"/>
        <v>-0.2914888658</v>
      </c>
      <c r="U224" s="33">
        <f t="shared" si="33"/>
        <v>-1.46756477</v>
      </c>
      <c r="V224" s="33">
        <f t="shared" si="42"/>
        <v>-0.5797873155</v>
      </c>
      <c r="W224" s="44">
        <f t="shared" si="13"/>
        <v>0.0254359819</v>
      </c>
      <c r="X224" s="44">
        <f t="shared" si="14"/>
        <v>0.01800250265</v>
      </c>
      <c r="Y224" s="33">
        <f t="shared" si="15"/>
        <v>0.7077573305</v>
      </c>
      <c r="Z224" s="43">
        <v>1.0</v>
      </c>
      <c r="AA224" s="33">
        <f t="shared" si="16"/>
        <v>1.70775733</v>
      </c>
      <c r="AB224" s="33">
        <f t="shared" si="17"/>
        <v>0.4144367106</v>
      </c>
      <c r="AC224" s="33">
        <f t="shared" si="18"/>
        <v>0.5855632894</v>
      </c>
      <c r="AD224" s="33">
        <f t="shared" si="19"/>
        <v>-0.006458615828</v>
      </c>
      <c r="AE224" s="34">
        <f t="shared" si="23"/>
        <v>0</v>
      </c>
      <c r="AF224" s="34">
        <f t="shared" si="24"/>
        <v>0</v>
      </c>
      <c r="AG224" s="34">
        <f t="shared" si="25"/>
        <v>0</v>
      </c>
      <c r="AH224" s="34">
        <f t="shared" si="26"/>
        <v>4</v>
      </c>
      <c r="AI224" s="34">
        <f t="shared" si="28"/>
        <v>0</v>
      </c>
      <c r="AJ224" s="34">
        <f t="shared" si="29"/>
        <v>1</v>
      </c>
      <c r="AK224" s="34">
        <f t="shared" si="27"/>
        <v>-0.006458615828</v>
      </c>
      <c r="AL224" s="36">
        <f t="shared" si="34"/>
        <v>1</v>
      </c>
      <c r="AM224" s="36">
        <f t="shared" si="35"/>
        <v>0</v>
      </c>
      <c r="AN224" s="46">
        <f t="shared" si="36"/>
        <v>0</v>
      </c>
      <c r="AO224" s="36">
        <f t="shared" si="37"/>
        <v>5</v>
      </c>
      <c r="AP224" s="36">
        <f t="shared" si="39"/>
        <v>0</v>
      </c>
      <c r="AQ224" s="36">
        <f t="shared" si="40"/>
        <v>1</v>
      </c>
      <c r="AR224" s="36">
        <f t="shared" si="38"/>
        <v>-0.006458615828</v>
      </c>
      <c r="AS224" s="38">
        <f t="shared" si="45"/>
        <v>0</v>
      </c>
      <c r="AT224" s="38">
        <f t="shared" si="46"/>
        <v>0</v>
      </c>
      <c r="AU224" s="38">
        <f t="shared" si="47"/>
        <v>0</v>
      </c>
      <c r="AV224" s="38">
        <f t="shared" si="48"/>
        <v>0</v>
      </c>
      <c r="AW224" s="38">
        <f t="shared" si="51"/>
        <v>0</v>
      </c>
      <c r="AX224" s="38">
        <f t="shared" si="52"/>
        <v>0</v>
      </c>
      <c r="AY224" s="38">
        <f t="shared" si="49"/>
        <v>0</v>
      </c>
      <c r="AZ224" s="12">
        <f t="shared" si="30"/>
        <v>120.4998153</v>
      </c>
      <c r="BA224" s="12">
        <f t="shared" si="41"/>
        <v>106.6319866</v>
      </c>
      <c r="BB224" s="12">
        <f t="shared" si="53"/>
        <v>107.3805726</v>
      </c>
      <c r="BC224" s="12">
        <f t="shared" si="50"/>
        <v>-0.004305743885</v>
      </c>
      <c r="BD224" s="12">
        <f t="shared" si="54"/>
        <v>109.4490602</v>
      </c>
    </row>
    <row r="225" ht="14.25" customHeight="1">
      <c r="A225" s="7">
        <v>36839.0</v>
      </c>
      <c r="B225" s="21" t="s">
        <v>90</v>
      </c>
      <c r="C225" s="8">
        <v>27.167572</v>
      </c>
      <c r="D225" s="33">
        <f t="shared" si="5"/>
        <v>0.03430120903</v>
      </c>
      <c r="E225" s="33">
        <f t="shared" si="7"/>
        <v>0.04116873952</v>
      </c>
      <c r="F225" s="33">
        <f t="shared" si="9"/>
        <v>0.042553732</v>
      </c>
      <c r="G225" s="33">
        <f t="shared" si="11"/>
        <v>0.02349868389</v>
      </c>
      <c r="H225" s="33">
        <f t="shared" si="20"/>
        <v>1.176692352</v>
      </c>
      <c r="I225" s="45">
        <f t="shared" si="31"/>
        <v>0.8409030087</v>
      </c>
      <c r="J225" s="45">
        <f t="shared" si="43"/>
        <v>0.05018547087</v>
      </c>
      <c r="K225" s="21" t="s">
        <v>91</v>
      </c>
      <c r="L225" s="8">
        <v>16.246225</v>
      </c>
      <c r="M225" s="33">
        <f t="shared" si="6"/>
        <v>0.03530668066</v>
      </c>
      <c r="N225" s="33">
        <f t="shared" si="8"/>
        <v>0.02572005074</v>
      </c>
      <c r="O225" s="33">
        <f t="shared" si="10"/>
        <v>0.06176829617</v>
      </c>
      <c r="P225" s="33">
        <f t="shared" si="12"/>
        <v>0.08842715009</v>
      </c>
      <c r="Q225" s="45">
        <f t="shared" si="21"/>
        <v>0.5689801542</v>
      </c>
      <c r="R225" s="45">
        <f t="shared" si="32"/>
        <v>0.9382629443</v>
      </c>
      <c r="S225" s="45">
        <f t="shared" si="44"/>
        <v>1.068707708</v>
      </c>
      <c r="T225" s="33">
        <f t="shared" si="22"/>
        <v>0.6077121977</v>
      </c>
      <c r="U225" s="33">
        <f t="shared" si="33"/>
        <v>-0.09735993555</v>
      </c>
      <c r="V225" s="33">
        <f t="shared" si="42"/>
        <v>-1.018522237</v>
      </c>
      <c r="W225" s="44">
        <f t="shared" si="13"/>
        <v>0.026083372</v>
      </c>
      <c r="X225" s="44">
        <f t="shared" si="14"/>
        <v>0.01858056435</v>
      </c>
      <c r="Y225" s="33">
        <f t="shared" si="15"/>
        <v>0.7123528486</v>
      </c>
      <c r="Z225" s="43">
        <v>1.0</v>
      </c>
      <c r="AA225" s="33">
        <f t="shared" si="16"/>
        <v>1.712352849</v>
      </c>
      <c r="AB225" s="33">
        <f t="shared" si="17"/>
        <v>0.416008213</v>
      </c>
      <c r="AC225" s="33">
        <f t="shared" si="18"/>
        <v>0.583991787</v>
      </c>
      <c r="AD225" s="33">
        <f t="shared" si="19"/>
        <v>0.002508248485</v>
      </c>
      <c r="AE225" s="34">
        <f t="shared" si="23"/>
        <v>0</v>
      </c>
      <c r="AF225" s="34">
        <f t="shared" si="24"/>
        <v>0</v>
      </c>
      <c r="AG225" s="34">
        <f t="shared" si="25"/>
        <v>0</v>
      </c>
      <c r="AH225" s="34">
        <f t="shared" si="26"/>
        <v>5</v>
      </c>
      <c r="AI225" s="34">
        <f t="shared" si="28"/>
        <v>0</v>
      </c>
      <c r="AJ225" s="34">
        <f t="shared" si="29"/>
        <v>1</v>
      </c>
      <c r="AK225" s="34">
        <f t="shared" si="27"/>
        <v>0.002508248485</v>
      </c>
      <c r="AL225" s="36">
        <f t="shared" si="34"/>
        <v>0</v>
      </c>
      <c r="AM225" s="36">
        <f t="shared" si="35"/>
        <v>0</v>
      </c>
      <c r="AN225" s="46">
        <f t="shared" si="36"/>
        <v>0</v>
      </c>
      <c r="AO225" s="36">
        <f t="shared" si="37"/>
        <v>0</v>
      </c>
      <c r="AP225" s="36">
        <f t="shared" si="39"/>
        <v>1</v>
      </c>
      <c r="AQ225" s="36">
        <f t="shared" si="40"/>
        <v>0</v>
      </c>
      <c r="AR225" s="36">
        <f t="shared" si="38"/>
        <v>0</v>
      </c>
      <c r="AS225" s="38">
        <f t="shared" si="45"/>
        <v>1</v>
      </c>
      <c r="AT225" s="38">
        <f t="shared" si="46"/>
        <v>0</v>
      </c>
      <c r="AU225" s="38">
        <f t="shared" si="47"/>
        <v>0</v>
      </c>
      <c r="AV225" s="38">
        <f t="shared" si="48"/>
        <v>1</v>
      </c>
      <c r="AW225" s="38">
        <f t="shared" si="51"/>
        <v>0</v>
      </c>
      <c r="AX225" s="38">
        <f t="shared" si="52"/>
        <v>1</v>
      </c>
      <c r="AY225" s="38">
        <f t="shared" si="49"/>
        <v>0.002508248485</v>
      </c>
      <c r="AZ225" s="12">
        <f t="shared" si="30"/>
        <v>120.8020588</v>
      </c>
      <c r="BA225" s="12">
        <f t="shared" si="41"/>
        <v>106.6319866</v>
      </c>
      <c r="BB225" s="12">
        <f t="shared" si="53"/>
        <v>107.6499098</v>
      </c>
      <c r="BC225" s="12">
        <f t="shared" si="50"/>
        <v>0.001672165657</v>
      </c>
      <c r="BD225" s="12">
        <f t="shared" si="54"/>
        <v>109.6320771</v>
      </c>
    </row>
    <row r="226" ht="14.25" customHeight="1">
      <c r="A226" s="7">
        <v>36840.0</v>
      </c>
      <c r="B226" s="21" t="s">
        <v>90</v>
      </c>
      <c r="C226" s="8">
        <v>27.063608</v>
      </c>
      <c r="D226" s="33">
        <f t="shared" si="5"/>
        <v>-0.003826768178</v>
      </c>
      <c r="E226" s="33">
        <f t="shared" si="7"/>
        <v>0.06548400324</v>
      </c>
      <c r="F226" s="33">
        <f t="shared" si="9"/>
        <v>0.01428573035</v>
      </c>
      <c r="G226" s="33">
        <f t="shared" si="11"/>
        <v>0.07280169288</v>
      </c>
      <c r="H226" s="33">
        <f t="shared" si="20"/>
        <v>1.890241616</v>
      </c>
      <c r="I226" s="45">
        <f t="shared" si="31"/>
        <v>0.08788252081</v>
      </c>
      <c r="J226" s="45">
        <f t="shared" si="43"/>
        <v>0.9605153242</v>
      </c>
      <c r="K226" s="21" t="s">
        <v>91</v>
      </c>
      <c r="L226" s="8">
        <v>16.13216</v>
      </c>
      <c r="M226" s="33">
        <f t="shared" si="6"/>
        <v>-0.007021015651</v>
      </c>
      <c r="N226" s="33">
        <f t="shared" si="8"/>
        <v>0.04320299719</v>
      </c>
      <c r="O226" s="33">
        <f t="shared" si="10"/>
        <v>0.04984139626</v>
      </c>
      <c r="P226" s="33">
        <f t="shared" si="12"/>
        <v>0.08196704379</v>
      </c>
      <c r="Q226" s="45">
        <f t="shared" si="21"/>
        <v>0.940136456</v>
      </c>
      <c r="R226" s="45">
        <f t="shared" si="32"/>
        <v>0.7362051192</v>
      </c>
      <c r="S226" s="45">
        <f t="shared" si="44"/>
        <v>0.9739861102</v>
      </c>
      <c r="T226" s="33">
        <f t="shared" si="22"/>
        <v>0.9501051602</v>
      </c>
      <c r="U226" s="33">
        <f t="shared" si="33"/>
        <v>-0.6483225984</v>
      </c>
      <c r="V226" s="33">
        <f t="shared" si="42"/>
        <v>-0.01347078592</v>
      </c>
      <c r="W226" s="44">
        <f t="shared" si="13"/>
        <v>0.02321460542</v>
      </c>
      <c r="X226" s="44">
        <f t="shared" si="14"/>
        <v>0.01871974296</v>
      </c>
      <c r="Y226" s="33">
        <f t="shared" si="15"/>
        <v>0.8063778221</v>
      </c>
      <c r="Z226" s="43">
        <v>1.0</v>
      </c>
      <c r="AA226" s="33">
        <f t="shared" si="16"/>
        <v>1.806377822</v>
      </c>
      <c r="AB226" s="33">
        <f t="shared" si="17"/>
        <v>0.446405958</v>
      </c>
      <c r="AC226" s="33">
        <f t="shared" si="18"/>
        <v>0.553594042</v>
      </c>
      <c r="AD226" s="33">
        <f t="shared" si="19"/>
        <v>0.00155344136</v>
      </c>
      <c r="AE226" s="34">
        <f t="shared" si="23"/>
        <v>0</v>
      </c>
      <c r="AF226" s="34">
        <f t="shared" si="24"/>
        <v>0</v>
      </c>
      <c r="AG226" s="34">
        <f t="shared" si="25"/>
        <v>0</v>
      </c>
      <c r="AH226" s="34">
        <f t="shared" si="26"/>
        <v>0</v>
      </c>
      <c r="AI226" s="34">
        <f t="shared" si="28"/>
        <v>1</v>
      </c>
      <c r="AJ226" s="34">
        <f t="shared" si="29"/>
        <v>0</v>
      </c>
      <c r="AK226" s="34">
        <f t="shared" si="27"/>
        <v>0</v>
      </c>
      <c r="AL226" s="36">
        <f t="shared" si="34"/>
        <v>0</v>
      </c>
      <c r="AM226" s="36">
        <f t="shared" si="35"/>
        <v>0</v>
      </c>
      <c r="AN226" s="46">
        <f t="shared" si="36"/>
        <v>0</v>
      </c>
      <c r="AO226" s="36">
        <f t="shared" si="37"/>
        <v>0</v>
      </c>
      <c r="AP226" s="36">
        <f t="shared" si="39"/>
        <v>0</v>
      </c>
      <c r="AQ226" s="36">
        <f t="shared" si="40"/>
        <v>0</v>
      </c>
      <c r="AR226" s="36">
        <f t="shared" si="38"/>
        <v>0</v>
      </c>
      <c r="AS226" s="38">
        <f t="shared" si="45"/>
        <v>0</v>
      </c>
      <c r="AT226" s="38">
        <f t="shared" si="46"/>
        <v>0</v>
      </c>
      <c r="AU226" s="38">
        <f t="shared" si="47"/>
        <v>0</v>
      </c>
      <c r="AV226" s="38">
        <f t="shared" si="48"/>
        <v>2</v>
      </c>
      <c r="AW226" s="38">
        <f t="shared" si="51"/>
        <v>0</v>
      </c>
      <c r="AX226" s="38">
        <f t="shared" si="52"/>
        <v>1</v>
      </c>
      <c r="AY226" s="38">
        <f t="shared" si="49"/>
        <v>0.00155344136</v>
      </c>
      <c r="AZ226" s="12">
        <f t="shared" si="30"/>
        <v>120.8020588</v>
      </c>
      <c r="BA226" s="12">
        <f t="shared" si="41"/>
        <v>106.6319866</v>
      </c>
      <c r="BB226" s="12">
        <f t="shared" si="53"/>
        <v>107.8171376</v>
      </c>
      <c r="BC226" s="12">
        <f t="shared" si="50"/>
        <v>0.0005178137865</v>
      </c>
      <c r="BD226" s="12">
        <f t="shared" si="54"/>
        <v>109.6888461</v>
      </c>
    </row>
    <row r="227" ht="14.25" customHeight="1">
      <c r="A227" s="7">
        <v>36843.0</v>
      </c>
      <c r="B227" s="21" t="s">
        <v>90</v>
      </c>
      <c r="C227" s="8">
        <v>26.717081</v>
      </c>
      <c r="D227" s="33">
        <f t="shared" si="5"/>
        <v>-0.01280416861</v>
      </c>
      <c r="E227" s="33">
        <f t="shared" si="7"/>
        <v>0.01447354747</v>
      </c>
      <c r="F227" s="33">
        <f t="shared" si="9"/>
        <v>-0.01908427313</v>
      </c>
      <c r="G227" s="33">
        <f t="shared" si="11"/>
        <v>0.03351195986</v>
      </c>
      <c r="H227" s="33">
        <f t="shared" si="20"/>
        <v>0.2654165662</v>
      </c>
      <c r="I227" s="45">
        <f t="shared" si="31"/>
        <v>-0.7991873666</v>
      </c>
      <c r="J227" s="45">
        <f t="shared" si="43"/>
        <v>0.207375859</v>
      </c>
      <c r="K227" s="21" t="s">
        <v>91</v>
      </c>
      <c r="L227" s="8">
        <v>15.920327</v>
      </c>
      <c r="M227" s="33">
        <f t="shared" si="6"/>
        <v>-0.01313109962</v>
      </c>
      <c r="N227" s="33">
        <f t="shared" si="8"/>
        <v>0.009297518631</v>
      </c>
      <c r="O227" s="33">
        <f t="shared" si="10"/>
        <v>0.01983290842</v>
      </c>
      <c r="P227" s="33">
        <f t="shared" si="12"/>
        <v>0.04157799751</v>
      </c>
      <c r="Q227" s="45">
        <f t="shared" si="21"/>
        <v>0.1863995816</v>
      </c>
      <c r="R227" s="45">
        <f t="shared" si="32"/>
        <v>0.2747134833</v>
      </c>
      <c r="S227" s="45">
        <f t="shared" si="44"/>
        <v>0.5181494679</v>
      </c>
      <c r="T227" s="33">
        <f t="shared" si="22"/>
        <v>0.07901698468</v>
      </c>
      <c r="U227" s="33">
        <f t="shared" si="33"/>
        <v>-1.07390085</v>
      </c>
      <c r="V227" s="33">
        <f t="shared" si="42"/>
        <v>-0.3107736088</v>
      </c>
      <c r="W227" s="44">
        <f t="shared" si="13"/>
        <v>0.02294719341</v>
      </c>
      <c r="X227" s="44">
        <f t="shared" si="14"/>
        <v>0.01841101589</v>
      </c>
      <c r="Y227" s="33">
        <f t="shared" si="15"/>
        <v>0.8023210315</v>
      </c>
      <c r="Z227" s="43">
        <v>1.0</v>
      </c>
      <c r="AA227" s="33">
        <f t="shared" si="16"/>
        <v>1.802321032</v>
      </c>
      <c r="AB227" s="33">
        <f t="shared" si="17"/>
        <v>0.4451598897</v>
      </c>
      <c r="AC227" s="33">
        <f t="shared" si="18"/>
        <v>0.5548401103</v>
      </c>
      <c r="AD227" s="33">
        <f t="shared" si="19"/>
        <v>0.001079137287</v>
      </c>
      <c r="AE227" s="34">
        <f t="shared" si="23"/>
        <v>0</v>
      </c>
      <c r="AF227" s="34">
        <f t="shared" si="24"/>
        <v>0</v>
      </c>
      <c r="AG227" s="34">
        <f t="shared" si="25"/>
        <v>0</v>
      </c>
      <c r="AH227" s="34">
        <f t="shared" si="26"/>
        <v>0</v>
      </c>
      <c r="AI227" s="34">
        <f t="shared" si="28"/>
        <v>0</v>
      </c>
      <c r="AJ227" s="34">
        <f t="shared" si="29"/>
        <v>0</v>
      </c>
      <c r="AK227" s="34">
        <f t="shared" si="27"/>
        <v>0</v>
      </c>
      <c r="AL227" s="36">
        <f t="shared" si="34"/>
        <v>1</v>
      </c>
      <c r="AM227" s="36">
        <f t="shared" si="35"/>
        <v>0</v>
      </c>
      <c r="AN227" s="46">
        <f t="shared" si="36"/>
        <v>0</v>
      </c>
      <c r="AO227" s="36">
        <f t="shared" si="37"/>
        <v>1</v>
      </c>
      <c r="AP227" s="36">
        <f t="shared" si="39"/>
        <v>0</v>
      </c>
      <c r="AQ227" s="36">
        <f t="shared" si="40"/>
        <v>1</v>
      </c>
      <c r="AR227" s="36">
        <f t="shared" si="38"/>
        <v>0.001079137287</v>
      </c>
      <c r="AS227" s="38">
        <f t="shared" si="45"/>
        <v>0</v>
      </c>
      <c r="AT227" s="38">
        <f t="shared" si="46"/>
        <v>0</v>
      </c>
      <c r="AU227" s="38">
        <f t="shared" si="47"/>
        <v>0</v>
      </c>
      <c r="AV227" s="38">
        <f t="shared" si="48"/>
        <v>3</v>
      </c>
      <c r="AW227" s="38">
        <f t="shared" si="51"/>
        <v>0</v>
      </c>
      <c r="AX227" s="38">
        <f t="shared" si="52"/>
        <v>1</v>
      </c>
      <c r="AY227" s="38">
        <f t="shared" si="49"/>
        <v>0.001079137287</v>
      </c>
      <c r="AZ227" s="12">
        <f t="shared" si="30"/>
        <v>120.8020588</v>
      </c>
      <c r="BA227" s="12">
        <f t="shared" si="41"/>
        <v>106.7470571</v>
      </c>
      <c r="BB227" s="12">
        <f t="shared" si="53"/>
        <v>107.9334871</v>
      </c>
      <c r="BC227" s="12">
        <f t="shared" si="50"/>
        <v>0.0007194248579</v>
      </c>
      <c r="BD227" s="12">
        <f t="shared" si="54"/>
        <v>109.767759</v>
      </c>
    </row>
    <row r="228" ht="14.25" customHeight="1">
      <c r="A228" s="7">
        <v>36844.0</v>
      </c>
      <c r="B228" s="21" t="s">
        <v>90</v>
      </c>
      <c r="C228" s="8">
        <v>26.50918</v>
      </c>
      <c r="D228" s="33">
        <f t="shared" si="5"/>
        <v>-0.007781576139</v>
      </c>
      <c r="E228" s="33">
        <f t="shared" si="7"/>
        <v>0.01458929621</v>
      </c>
      <c r="F228" s="33">
        <f t="shared" si="9"/>
        <v>-0.0129028866</v>
      </c>
      <c r="G228" s="33">
        <f t="shared" si="11"/>
        <v>0.01458929621</v>
      </c>
      <c r="H228" s="33">
        <f t="shared" si="20"/>
        <v>0.2446607038</v>
      </c>
      <c r="I228" s="45">
        <f t="shared" si="31"/>
        <v>-0.6437085756</v>
      </c>
      <c r="J228" s="45">
        <f t="shared" si="43"/>
        <v>-0.1544785812</v>
      </c>
      <c r="K228" s="21" t="s">
        <v>91</v>
      </c>
      <c r="L228" s="8">
        <v>15.789967</v>
      </c>
      <c r="M228" s="33">
        <f t="shared" si="6"/>
        <v>-0.008188274022</v>
      </c>
      <c r="N228" s="33">
        <f t="shared" si="8"/>
        <v>0.008324666661</v>
      </c>
      <c r="O228" s="33">
        <f t="shared" si="10"/>
        <v>0.003105759141</v>
      </c>
      <c r="P228" s="33">
        <f t="shared" si="12"/>
        <v>0.04530773024</v>
      </c>
      <c r="Q228" s="45">
        <f t="shared" si="21"/>
        <v>0.1517294295</v>
      </c>
      <c r="R228" s="45">
        <f t="shared" si="32"/>
        <v>0.01922958771</v>
      </c>
      <c r="S228" s="45">
        <f t="shared" si="44"/>
        <v>0.5477575171</v>
      </c>
      <c r="T228" s="33">
        <f t="shared" si="22"/>
        <v>0.09293127434</v>
      </c>
      <c r="U228" s="33">
        <f t="shared" si="33"/>
        <v>-0.6629381633</v>
      </c>
      <c r="V228" s="33">
        <f t="shared" si="42"/>
        <v>-0.7022360983</v>
      </c>
      <c r="W228" s="44">
        <f t="shared" si="13"/>
        <v>0.02294564579</v>
      </c>
      <c r="X228" s="44">
        <f t="shared" si="14"/>
        <v>0.0182867051</v>
      </c>
      <c r="Y228" s="33">
        <f t="shared" si="15"/>
        <v>0.796957526</v>
      </c>
      <c r="Z228" s="43">
        <v>1.0</v>
      </c>
      <c r="AA228" s="33">
        <f t="shared" si="16"/>
        <v>1.796957526</v>
      </c>
      <c r="AB228" s="33">
        <f t="shared" si="17"/>
        <v>0.4435038193</v>
      </c>
      <c r="AC228" s="33">
        <f t="shared" si="18"/>
        <v>0.5564961807</v>
      </c>
      <c r="AD228" s="33">
        <f t="shared" si="19"/>
        <v>-0.01848614826</v>
      </c>
      <c r="AE228" s="34">
        <f t="shared" si="23"/>
        <v>0</v>
      </c>
      <c r="AF228" s="34">
        <f t="shared" si="24"/>
        <v>0</v>
      </c>
      <c r="AG228" s="34">
        <f t="shared" si="25"/>
        <v>0</v>
      </c>
      <c r="AH228" s="34">
        <f t="shared" si="26"/>
        <v>0</v>
      </c>
      <c r="AI228" s="34">
        <f t="shared" si="28"/>
        <v>0</v>
      </c>
      <c r="AJ228" s="34">
        <f t="shared" si="29"/>
        <v>0</v>
      </c>
      <c r="AK228" s="34">
        <f t="shared" si="27"/>
        <v>0</v>
      </c>
      <c r="AL228" s="36">
        <f t="shared" si="34"/>
        <v>0</v>
      </c>
      <c r="AM228" s="36">
        <f t="shared" si="35"/>
        <v>0</v>
      </c>
      <c r="AN228" s="46">
        <f t="shared" si="36"/>
        <v>0</v>
      </c>
      <c r="AO228" s="36">
        <f t="shared" si="37"/>
        <v>2</v>
      </c>
      <c r="AP228" s="36">
        <f t="shared" si="39"/>
        <v>0</v>
      </c>
      <c r="AQ228" s="36">
        <f t="shared" si="40"/>
        <v>1</v>
      </c>
      <c r="AR228" s="36">
        <f t="shared" si="38"/>
        <v>-0.01848614826</v>
      </c>
      <c r="AS228" s="38">
        <f t="shared" si="45"/>
        <v>0</v>
      </c>
      <c r="AT228" s="38">
        <f t="shared" si="46"/>
        <v>0</v>
      </c>
      <c r="AU228" s="38">
        <f t="shared" si="47"/>
        <v>0</v>
      </c>
      <c r="AV228" s="38">
        <f t="shared" si="48"/>
        <v>4</v>
      </c>
      <c r="AW228" s="38">
        <f t="shared" si="51"/>
        <v>0</v>
      </c>
      <c r="AX228" s="38">
        <f t="shared" si="52"/>
        <v>1</v>
      </c>
      <c r="AY228" s="38">
        <f t="shared" si="49"/>
        <v>-0.01848614826</v>
      </c>
      <c r="AZ228" s="12">
        <f t="shared" si="30"/>
        <v>120.8020588</v>
      </c>
      <c r="BA228" s="12">
        <f t="shared" si="41"/>
        <v>104.7737152</v>
      </c>
      <c r="BB228" s="12">
        <f t="shared" si="53"/>
        <v>105.9382127</v>
      </c>
      <c r="BC228" s="12">
        <f t="shared" si="50"/>
        <v>-0.01232409884</v>
      </c>
      <c r="BD228" s="12">
        <f t="shared" si="54"/>
        <v>108.4149703</v>
      </c>
    </row>
    <row r="229" ht="14.25" customHeight="1">
      <c r="A229" s="7">
        <v>36845.0</v>
      </c>
      <c r="B229" s="21" t="s">
        <v>90</v>
      </c>
      <c r="C229" s="8">
        <v>25.816135</v>
      </c>
      <c r="D229" s="33">
        <f t="shared" si="5"/>
        <v>-0.02614358498</v>
      </c>
      <c r="E229" s="33">
        <f t="shared" si="7"/>
        <v>-0.0171495766</v>
      </c>
      <c r="F229" s="33">
        <f t="shared" si="9"/>
        <v>-0.02994739927</v>
      </c>
      <c r="G229" s="33">
        <f t="shared" si="11"/>
        <v>-0.02868286458</v>
      </c>
      <c r="H229" s="33">
        <f t="shared" si="20"/>
        <v>-0.7965955895</v>
      </c>
      <c r="I229" s="45">
        <f t="shared" si="31"/>
        <v>-1.08330192</v>
      </c>
      <c r="J229" s="45">
        <f t="shared" si="43"/>
        <v>-0.9531617766</v>
      </c>
      <c r="K229" s="21" t="s">
        <v>91</v>
      </c>
      <c r="L229" s="8">
        <v>15.985502</v>
      </c>
      <c r="M229" s="33">
        <f t="shared" si="6"/>
        <v>0.01238349643</v>
      </c>
      <c r="N229" s="33">
        <f t="shared" si="8"/>
        <v>0.01869185084</v>
      </c>
      <c r="O229" s="33">
        <f t="shared" si="10"/>
        <v>0.007187063701</v>
      </c>
      <c r="P229" s="33">
        <f t="shared" si="12"/>
        <v>0.05370545293</v>
      </c>
      <c r="Q229" s="45">
        <f t="shared" si="21"/>
        <v>0.3569010393</v>
      </c>
      <c r="R229" s="45">
        <f t="shared" si="32"/>
        <v>0.07188885888</v>
      </c>
      <c r="S229" s="45">
        <f t="shared" si="44"/>
        <v>0.6294333244</v>
      </c>
      <c r="T229" s="33">
        <f t="shared" si="22"/>
        <v>-1.153496629</v>
      </c>
      <c r="U229" s="33">
        <f t="shared" si="33"/>
        <v>-1.155190779</v>
      </c>
      <c r="V229" s="33">
        <f t="shared" si="42"/>
        <v>-1.582595101</v>
      </c>
      <c r="W229" s="44">
        <f t="shared" si="13"/>
        <v>0.02337339017</v>
      </c>
      <c r="X229" s="44">
        <f t="shared" si="14"/>
        <v>0.01842021775</v>
      </c>
      <c r="Y229" s="33">
        <f t="shared" si="15"/>
        <v>0.7880849811</v>
      </c>
      <c r="Z229" s="43">
        <v>1.0</v>
      </c>
      <c r="AA229" s="33">
        <f t="shared" si="16"/>
        <v>1.788084981</v>
      </c>
      <c r="AB229" s="33">
        <f t="shared" si="17"/>
        <v>0.4407424644</v>
      </c>
      <c r="AC229" s="33">
        <f t="shared" si="18"/>
        <v>0.5592575356</v>
      </c>
      <c r="AD229" s="33">
        <f t="shared" si="19"/>
        <v>-0.02699885321</v>
      </c>
      <c r="AE229" s="34">
        <f t="shared" si="23"/>
        <v>1</v>
      </c>
      <c r="AF229" s="34">
        <f t="shared" si="24"/>
        <v>0</v>
      </c>
      <c r="AG229" s="34">
        <f t="shared" si="25"/>
        <v>0</v>
      </c>
      <c r="AH229" s="34">
        <f t="shared" si="26"/>
        <v>1</v>
      </c>
      <c r="AI229" s="34">
        <f t="shared" si="28"/>
        <v>0</v>
      </c>
      <c r="AJ229" s="34">
        <f t="shared" si="29"/>
        <v>1</v>
      </c>
      <c r="AK229" s="34">
        <f t="shared" si="27"/>
        <v>-0.02699885321</v>
      </c>
      <c r="AL229" s="36">
        <f t="shared" si="34"/>
        <v>1</v>
      </c>
      <c r="AM229" s="36">
        <f t="shared" si="35"/>
        <v>0</v>
      </c>
      <c r="AN229" s="46">
        <f t="shared" si="36"/>
        <v>0</v>
      </c>
      <c r="AO229" s="36">
        <f t="shared" si="37"/>
        <v>3</v>
      </c>
      <c r="AP229" s="36">
        <f t="shared" si="39"/>
        <v>0</v>
      </c>
      <c r="AQ229" s="36">
        <f t="shared" si="40"/>
        <v>1</v>
      </c>
      <c r="AR229" s="36">
        <f t="shared" si="38"/>
        <v>-0.02699885321</v>
      </c>
      <c r="AS229" s="38">
        <f t="shared" si="45"/>
        <v>1</v>
      </c>
      <c r="AT229" s="38">
        <f t="shared" si="46"/>
        <v>0</v>
      </c>
      <c r="AU229" s="38">
        <f t="shared" si="47"/>
        <v>0</v>
      </c>
      <c r="AV229" s="38">
        <f t="shared" si="48"/>
        <v>5</v>
      </c>
      <c r="AW229" s="38">
        <f t="shared" si="51"/>
        <v>0</v>
      </c>
      <c r="AX229" s="38">
        <f t="shared" si="52"/>
        <v>1</v>
      </c>
      <c r="AY229" s="38">
        <f t="shared" si="49"/>
        <v>-0.02699885321</v>
      </c>
      <c r="AZ229" s="12">
        <f t="shared" si="30"/>
        <v>117.5405417</v>
      </c>
      <c r="BA229" s="12">
        <f t="shared" si="41"/>
        <v>101.9449451</v>
      </c>
      <c r="BB229" s="12">
        <f t="shared" si="53"/>
        <v>103.0780024</v>
      </c>
      <c r="BC229" s="12">
        <f t="shared" si="50"/>
        <v>-0.02699885321</v>
      </c>
      <c r="BD229" s="12">
        <f t="shared" si="54"/>
        <v>105.4878904</v>
      </c>
    </row>
    <row r="230" ht="14.25" customHeight="1">
      <c r="A230" s="7">
        <v>36846.0</v>
      </c>
      <c r="B230" s="21" t="s">
        <v>90</v>
      </c>
      <c r="C230" s="8">
        <v>24.568628</v>
      </c>
      <c r="D230" s="33">
        <f t="shared" si="5"/>
        <v>-0.04832276404</v>
      </c>
      <c r="E230" s="33">
        <f t="shared" si="7"/>
        <v>-0.09566346231</v>
      </c>
      <c r="F230" s="33">
        <f t="shared" si="9"/>
        <v>-0.05843306695</v>
      </c>
      <c r="G230" s="33">
        <f t="shared" si="11"/>
        <v>-0.07320301873</v>
      </c>
      <c r="H230" s="33">
        <f t="shared" si="20"/>
        <v>-3.4355065</v>
      </c>
      <c r="I230" s="45">
        <f t="shared" si="31"/>
        <v>-1.819740528</v>
      </c>
      <c r="J230" s="45">
        <f t="shared" si="43"/>
        <v>-1.76827656</v>
      </c>
      <c r="K230" s="21" t="s">
        <v>91</v>
      </c>
      <c r="L230" s="8">
        <v>16.148455</v>
      </c>
      <c r="M230" s="33">
        <f t="shared" si="6"/>
        <v>0.01019379936</v>
      </c>
      <c r="N230" s="33">
        <f t="shared" si="8"/>
        <v>-0.006018013415</v>
      </c>
      <c r="O230" s="33">
        <f t="shared" si="10"/>
        <v>0.01954725372</v>
      </c>
      <c r="P230" s="33">
        <f t="shared" si="12"/>
        <v>0.08424459998</v>
      </c>
      <c r="Q230" s="45">
        <f t="shared" si="21"/>
        <v>-0.2135655573</v>
      </c>
      <c r="R230" s="45">
        <f t="shared" si="32"/>
        <v>0.2399764317</v>
      </c>
      <c r="S230" s="45">
        <f t="shared" si="44"/>
        <v>0.9379764991</v>
      </c>
      <c r="T230" s="33">
        <f t="shared" si="22"/>
        <v>-3.221940943</v>
      </c>
      <c r="U230" s="33">
        <f t="shared" si="33"/>
        <v>-2.05971696</v>
      </c>
      <c r="V230" s="33">
        <f t="shared" si="42"/>
        <v>-2.706253059</v>
      </c>
      <c r="W230" s="44">
        <f t="shared" si="13"/>
        <v>0.02564363632</v>
      </c>
      <c r="X230" s="44">
        <f t="shared" si="14"/>
        <v>0.01779794392</v>
      </c>
      <c r="Y230" s="33">
        <f t="shared" si="15"/>
        <v>0.6940491473</v>
      </c>
      <c r="Z230" s="43">
        <v>1.0</v>
      </c>
      <c r="AA230" s="33">
        <f t="shared" si="16"/>
        <v>1.694049147</v>
      </c>
      <c r="AB230" s="33">
        <f t="shared" si="17"/>
        <v>0.409698354</v>
      </c>
      <c r="AC230" s="33">
        <f t="shared" si="18"/>
        <v>0.590301646</v>
      </c>
      <c r="AD230" s="33">
        <f t="shared" si="19"/>
        <v>0.001298296389</v>
      </c>
      <c r="AE230" s="34">
        <f t="shared" si="23"/>
        <v>1</v>
      </c>
      <c r="AF230" s="34">
        <f t="shared" si="24"/>
        <v>0</v>
      </c>
      <c r="AG230" s="34">
        <f t="shared" si="25"/>
        <v>0</v>
      </c>
      <c r="AH230" s="34">
        <f t="shared" si="26"/>
        <v>2</v>
      </c>
      <c r="AI230" s="34">
        <f t="shared" si="28"/>
        <v>0</v>
      </c>
      <c r="AJ230" s="34">
        <f t="shared" si="29"/>
        <v>1</v>
      </c>
      <c r="AK230" s="34">
        <f t="shared" si="27"/>
        <v>0.001298296389</v>
      </c>
      <c r="AL230" s="36">
        <f t="shared" si="34"/>
        <v>1</v>
      </c>
      <c r="AM230" s="36">
        <f t="shared" si="35"/>
        <v>0</v>
      </c>
      <c r="AN230" s="46">
        <f t="shared" si="36"/>
        <v>0</v>
      </c>
      <c r="AO230" s="36">
        <f t="shared" si="37"/>
        <v>4</v>
      </c>
      <c r="AP230" s="36">
        <f t="shared" si="39"/>
        <v>0</v>
      </c>
      <c r="AQ230" s="36">
        <f t="shared" si="40"/>
        <v>1</v>
      </c>
      <c r="AR230" s="36">
        <f t="shared" si="38"/>
        <v>0.001298296389</v>
      </c>
      <c r="AS230" s="38">
        <f t="shared" si="45"/>
        <v>1</v>
      </c>
      <c r="AT230" s="38">
        <f t="shared" si="46"/>
        <v>0</v>
      </c>
      <c r="AU230" s="38">
        <f t="shared" si="47"/>
        <v>0</v>
      </c>
      <c r="AV230" s="38">
        <f t="shared" si="48"/>
        <v>1</v>
      </c>
      <c r="AW230" s="38">
        <f t="shared" si="51"/>
        <v>1</v>
      </c>
      <c r="AX230" s="38">
        <f t="shared" si="52"/>
        <v>1</v>
      </c>
      <c r="AY230" s="38">
        <f t="shared" si="49"/>
        <v>0.001298296389</v>
      </c>
      <c r="AZ230" s="12">
        <f t="shared" si="30"/>
        <v>117.6931442</v>
      </c>
      <c r="BA230" s="12">
        <f t="shared" si="41"/>
        <v>102.0772998</v>
      </c>
      <c r="BB230" s="12">
        <f t="shared" si="53"/>
        <v>103.2118282</v>
      </c>
      <c r="BC230" s="12">
        <f t="shared" si="50"/>
        <v>0.001298296389</v>
      </c>
      <c r="BD230" s="12">
        <f t="shared" si="54"/>
        <v>105.624845</v>
      </c>
    </row>
    <row r="231" ht="14.25" customHeight="1">
      <c r="A231" s="7">
        <v>36847.0</v>
      </c>
      <c r="B231" s="21" t="s">
        <v>90</v>
      </c>
      <c r="C231" s="8">
        <v>24.360722</v>
      </c>
      <c r="D231" s="33">
        <f t="shared" si="5"/>
        <v>-0.008462255198</v>
      </c>
      <c r="E231" s="33">
        <f t="shared" si="7"/>
        <v>-0.09987160618</v>
      </c>
      <c r="F231" s="33">
        <f t="shared" si="9"/>
        <v>-0.04092759553</v>
      </c>
      <c r="G231" s="33">
        <f t="shared" si="11"/>
        <v>-0.05637609968</v>
      </c>
      <c r="H231" s="33">
        <f t="shared" si="20"/>
        <v>-3.238677692</v>
      </c>
      <c r="I231" s="45">
        <f t="shared" si="31"/>
        <v>-1.315499772</v>
      </c>
      <c r="J231" s="45">
        <f t="shared" si="43"/>
        <v>-1.406995732</v>
      </c>
      <c r="K231" s="21" t="s">
        <v>91</v>
      </c>
      <c r="L231" s="8">
        <v>16.018095</v>
      </c>
      <c r="M231" s="33">
        <f t="shared" si="6"/>
        <v>-0.008072598896</v>
      </c>
      <c r="N231" s="33">
        <f t="shared" si="8"/>
        <v>-0.007070658858</v>
      </c>
      <c r="O231" s="33">
        <f t="shared" si="10"/>
        <v>0.03582686468</v>
      </c>
      <c r="P231" s="33">
        <f t="shared" si="12"/>
        <v>0.1208668368</v>
      </c>
      <c r="Q231" s="45">
        <f t="shared" si="21"/>
        <v>-0.2472464125</v>
      </c>
      <c r="R231" s="45">
        <f t="shared" si="32"/>
        <v>0.4699648514</v>
      </c>
      <c r="S231" s="45">
        <f t="shared" si="44"/>
        <v>1.301672979</v>
      </c>
      <c r="T231" s="33">
        <f t="shared" si="22"/>
        <v>-2.99143128</v>
      </c>
      <c r="U231" s="33">
        <f t="shared" si="33"/>
        <v>-1.785464623</v>
      </c>
      <c r="V231" s="33">
        <f t="shared" si="42"/>
        <v>-2.708668711</v>
      </c>
      <c r="W231" s="44">
        <f t="shared" si="13"/>
        <v>0.02512074474</v>
      </c>
      <c r="X231" s="44">
        <f t="shared" si="14"/>
        <v>0.01472551757</v>
      </c>
      <c r="Y231" s="33">
        <f t="shared" si="15"/>
        <v>0.5861895306</v>
      </c>
      <c r="Z231" s="43">
        <v>1.0</v>
      </c>
      <c r="AA231" s="33">
        <f t="shared" si="16"/>
        <v>1.586189531</v>
      </c>
      <c r="AB231" s="33">
        <f t="shared" si="17"/>
        <v>0.3695583152</v>
      </c>
      <c r="AC231" s="33">
        <f t="shared" si="18"/>
        <v>0.6304416848</v>
      </c>
      <c r="AD231" s="33">
        <f t="shared" si="19"/>
        <v>0.05896146532</v>
      </c>
      <c r="AE231" s="34">
        <f t="shared" si="23"/>
        <v>1</v>
      </c>
      <c r="AF231" s="34">
        <f t="shared" si="24"/>
        <v>0</v>
      </c>
      <c r="AG231" s="34">
        <f t="shared" si="25"/>
        <v>0</v>
      </c>
      <c r="AH231" s="34">
        <f t="shared" si="26"/>
        <v>3</v>
      </c>
      <c r="AI231" s="34">
        <f t="shared" si="28"/>
        <v>0</v>
      </c>
      <c r="AJ231" s="34">
        <f t="shared" si="29"/>
        <v>1</v>
      </c>
      <c r="AK231" s="34">
        <f t="shared" si="27"/>
        <v>0.05896146532</v>
      </c>
      <c r="AL231" s="36">
        <f t="shared" si="34"/>
        <v>1</v>
      </c>
      <c r="AM231" s="36">
        <f t="shared" si="35"/>
        <v>0</v>
      </c>
      <c r="AN231" s="46">
        <f t="shared" si="36"/>
        <v>0</v>
      </c>
      <c r="AO231" s="36">
        <f t="shared" si="37"/>
        <v>5</v>
      </c>
      <c r="AP231" s="36">
        <f t="shared" si="39"/>
        <v>0</v>
      </c>
      <c r="AQ231" s="36">
        <f t="shared" si="40"/>
        <v>1</v>
      </c>
      <c r="AR231" s="36">
        <f t="shared" si="38"/>
        <v>0.05896146532</v>
      </c>
      <c r="AS231" s="38">
        <f t="shared" si="45"/>
        <v>1</v>
      </c>
      <c r="AT231" s="38">
        <f t="shared" si="46"/>
        <v>0</v>
      </c>
      <c r="AU231" s="38">
        <f t="shared" si="47"/>
        <v>0</v>
      </c>
      <c r="AV231" s="38">
        <f t="shared" si="48"/>
        <v>2</v>
      </c>
      <c r="AW231" s="38">
        <f t="shared" si="51"/>
        <v>0</v>
      </c>
      <c r="AX231" s="38">
        <f t="shared" si="52"/>
        <v>1</v>
      </c>
      <c r="AY231" s="38">
        <f t="shared" si="49"/>
        <v>0.05896146532</v>
      </c>
      <c r="AZ231" s="12">
        <f t="shared" si="30"/>
        <v>124.6325044</v>
      </c>
      <c r="BA231" s="12">
        <f t="shared" si="41"/>
        <v>108.095927</v>
      </c>
      <c r="BB231" s="12">
        <f t="shared" si="53"/>
        <v>109.2973489</v>
      </c>
      <c r="BC231" s="12">
        <f t="shared" si="50"/>
        <v>0.05896146532</v>
      </c>
      <c r="BD231" s="12">
        <f t="shared" si="54"/>
        <v>111.8526406</v>
      </c>
    </row>
    <row r="232" ht="14.25" customHeight="1">
      <c r="A232" s="7">
        <v>36850.0</v>
      </c>
      <c r="B232" s="21" t="s">
        <v>90</v>
      </c>
      <c r="C232" s="8">
        <v>24.9498</v>
      </c>
      <c r="D232" s="33">
        <f t="shared" si="5"/>
        <v>0.0241814672</v>
      </c>
      <c r="E232" s="33">
        <f t="shared" si="7"/>
        <v>-0.06614798226</v>
      </c>
      <c r="F232" s="33">
        <f t="shared" si="9"/>
        <v>-0.05263183075</v>
      </c>
      <c r="G232" s="33">
        <f t="shared" si="11"/>
        <v>-0.03743382353</v>
      </c>
      <c r="H232" s="33">
        <f t="shared" si="20"/>
        <v>-2.000461029</v>
      </c>
      <c r="I232" s="45">
        <f t="shared" si="31"/>
        <v>-1.604363003</v>
      </c>
      <c r="J232" s="45">
        <f t="shared" si="43"/>
        <v>-1.041692711</v>
      </c>
      <c r="K232" s="21" t="s">
        <v>91</v>
      </c>
      <c r="L232" s="8">
        <v>14.747073</v>
      </c>
      <c r="M232" s="33">
        <f t="shared" si="6"/>
        <v>-0.07934913609</v>
      </c>
      <c r="N232" s="33">
        <f t="shared" si="8"/>
        <v>-0.07369534558</v>
      </c>
      <c r="O232" s="33">
        <f t="shared" si="10"/>
        <v>-0.0650830108</v>
      </c>
      <c r="P232" s="33">
        <f t="shared" si="12"/>
        <v>0.02259900012</v>
      </c>
      <c r="Q232" s="45">
        <f t="shared" si="21"/>
        <v>-1.742181781</v>
      </c>
      <c r="R232" s="45">
        <f t="shared" si="32"/>
        <v>-1.035403998</v>
      </c>
      <c r="S232" s="45">
        <f t="shared" si="44"/>
        <v>0.2363683198</v>
      </c>
      <c r="T232" s="33">
        <f t="shared" si="22"/>
        <v>-0.2582792475</v>
      </c>
      <c r="U232" s="33">
        <f t="shared" si="33"/>
        <v>-0.5689590049</v>
      </c>
      <c r="V232" s="33">
        <f t="shared" si="42"/>
        <v>-1.278061031</v>
      </c>
      <c r="W232" s="44">
        <f t="shared" si="13"/>
        <v>0.0257957202</v>
      </c>
      <c r="X232" s="44">
        <f t="shared" si="14"/>
        <v>0.02403085857</v>
      </c>
      <c r="Y232" s="33">
        <f t="shared" si="15"/>
        <v>0.931583161</v>
      </c>
      <c r="Z232" s="43">
        <v>1.0</v>
      </c>
      <c r="AA232" s="33">
        <f t="shared" si="16"/>
        <v>1.931583161</v>
      </c>
      <c r="AB232" s="33">
        <f t="shared" si="17"/>
        <v>0.4822899577</v>
      </c>
      <c r="AC232" s="33">
        <f t="shared" si="18"/>
        <v>0.5177100423</v>
      </c>
      <c r="AD232" s="33">
        <f t="shared" si="19"/>
        <v>0.02808959438</v>
      </c>
      <c r="AE232" s="34">
        <f t="shared" si="23"/>
        <v>0</v>
      </c>
      <c r="AF232" s="34">
        <f t="shared" si="24"/>
        <v>0</v>
      </c>
      <c r="AG232" s="34">
        <f t="shared" si="25"/>
        <v>0</v>
      </c>
      <c r="AH232" s="34">
        <f t="shared" si="26"/>
        <v>4</v>
      </c>
      <c r="AI232" s="34">
        <f t="shared" si="28"/>
        <v>0</v>
      </c>
      <c r="AJ232" s="34">
        <f t="shared" si="29"/>
        <v>1</v>
      </c>
      <c r="AK232" s="34">
        <f t="shared" si="27"/>
        <v>0.02808959438</v>
      </c>
      <c r="AL232" s="36">
        <f t="shared" si="34"/>
        <v>0</v>
      </c>
      <c r="AM232" s="36">
        <f t="shared" si="35"/>
        <v>0</v>
      </c>
      <c r="AN232" s="46">
        <f t="shared" si="36"/>
        <v>0</v>
      </c>
      <c r="AO232" s="36">
        <f t="shared" si="37"/>
        <v>0</v>
      </c>
      <c r="AP232" s="36">
        <f t="shared" si="39"/>
        <v>1</v>
      </c>
      <c r="AQ232" s="36">
        <f t="shared" si="40"/>
        <v>0</v>
      </c>
      <c r="AR232" s="36">
        <f t="shared" si="38"/>
        <v>0</v>
      </c>
      <c r="AS232" s="38">
        <f t="shared" si="45"/>
        <v>1</v>
      </c>
      <c r="AT232" s="38">
        <f t="shared" si="46"/>
        <v>0</v>
      </c>
      <c r="AU232" s="38">
        <f t="shared" si="47"/>
        <v>0</v>
      </c>
      <c r="AV232" s="38">
        <f t="shared" si="48"/>
        <v>3</v>
      </c>
      <c r="AW232" s="38">
        <f t="shared" si="51"/>
        <v>0</v>
      </c>
      <c r="AX232" s="38">
        <f t="shared" si="52"/>
        <v>1</v>
      </c>
      <c r="AY232" s="38">
        <f t="shared" si="49"/>
        <v>0.02808959438</v>
      </c>
      <c r="AZ232" s="12">
        <f t="shared" si="30"/>
        <v>128.1333809</v>
      </c>
      <c r="BA232" s="12">
        <f t="shared" si="41"/>
        <v>108.095927</v>
      </c>
      <c r="BB232" s="12">
        <f t="shared" si="53"/>
        <v>112.367467</v>
      </c>
      <c r="BC232" s="12">
        <f t="shared" si="50"/>
        <v>0.01872639625</v>
      </c>
      <c r="BD232" s="12">
        <f t="shared" si="54"/>
        <v>113.9472375</v>
      </c>
    </row>
    <row r="233" ht="14.25" customHeight="1">
      <c r="A233" s="7">
        <v>36851.0</v>
      </c>
      <c r="B233" s="21" t="s">
        <v>90</v>
      </c>
      <c r="C233" s="8">
        <v>25.781473</v>
      </c>
      <c r="D233" s="33">
        <f t="shared" si="5"/>
        <v>0.03333385438</v>
      </c>
      <c r="E233" s="33">
        <f t="shared" si="7"/>
        <v>-0.02745113202</v>
      </c>
      <c r="F233" s="33">
        <f t="shared" si="9"/>
        <v>-0.01326232851</v>
      </c>
      <c r="G233" s="33">
        <f t="shared" si="11"/>
        <v>0.008130707901</v>
      </c>
      <c r="H233" s="33">
        <f t="shared" si="20"/>
        <v>-0.8777520135</v>
      </c>
      <c r="I233" s="45">
        <f t="shared" si="31"/>
        <v>-0.6220352302</v>
      </c>
      <c r="J233" s="45">
        <f t="shared" si="43"/>
        <v>-0.2336899116</v>
      </c>
      <c r="K233" s="21" t="s">
        <v>91</v>
      </c>
      <c r="L233" s="8">
        <v>14.40488</v>
      </c>
      <c r="M233" s="33">
        <f t="shared" si="6"/>
        <v>-0.02320413007</v>
      </c>
      <c r="N233" s="33">
        <f t="shared" si="8"/>
        <v>-0.08771943602</v>
      </c>
      <c r="O233" s="33">
        <f t="shared" si="10"/>
        <v>-0.08012500442</v>
      </c>
      <c r="P233" s="33">
        <f t="shared" si="12"/>
        <v>-0.01559002663</v>
      </c>
      <c r="Q233" s="45">
        <f t="shared" si="21"/>
        <v>-2.051165442</v>
      </c>
      <c r="R233" s="45">
        <f t="shared" si="32"/>
        <v>-1.280334582</v>
      </c>
      <c r="S233" s="45">
        <f t="shared" si="44"/>
        <v>-0.1847572908</v>
      </c>
      <c r="T233" s="33">
        <f t="shared" si="22"/>
        <v>1.173413428</v>
      </c>
      <c r="U233" s="33">
        <f t="shared" si="33"/>
        <v>0.6582993516</v>
      </c>
      <c r="V233" s="33">
        <f t="shared" si="42"/>
        <v>-0.0489326208</v>
      </c>
      <c r="W233" s="44">
        <f t="shared" si="13"/>
        <v>0.02676891896</v>
      </c>
      <c r="X233" s="44">
        <f t="shared" si="14"/>
        <v>0.02441864127</v>
      </c>
      <c r="Y233" s="33">
        <f t="shared" si="15"/>
        <v>0.9122012477</v>
      </c>
      <c r="Z233" s="43">
        <v>1.0</v>
      </c>
      <c r="AA233" s="33">
        <f t="shared" si="16"/>
        <v>1.912201248</v>
      </c>
      <c r="AB233" s="33">
        <f t="shared" si="17"/>
        <v>0.4770424916</v>
      </c>
      <c r="AC233" s="33">
        <f t="shared" si="18"/>
        <v>0.5229575084</v>
      </c>
      <c r="AD233" s="33">
        <f t="shared" si="19"/>
        <v>-0.0587723265</v>
      </c>
      <c r="AE233" s="34">
        <f t="shared" si="23"/>
        <v>-1</v>
      </c>
      <c r="AF233" s="34">
        <f t="shared" si="24"/>
        <v>1</v>
      </c>
      <c r="AG233" s="34">
        <f t="shared" si="25"/>
        <v>0</v>
      </c>
      <c r="AH233" s="34">
        <f t="shared" si="26"/>
        <v>1</v>
      </c>
      <c r="AI233" s="34">
        <f t="shared" si="28"/>
        <v>0</v>
      </c>
      <c r="AJ233" s="34">
        <f t="shared" si="29"/>
        <v>-1</v>
      </c>
      <c r="AK233" s="34">
        <f t="shared" si="27"/>
        <v>0.0587723265</v>
      </c>
      <c r="AL233" s="36">
        <f t="shared" si="34"/>
        <v>0</v>
      </c>
      <c r="AM233" s="36">
        <f t="shared" si="35"/>
        <v>0</v>
      </c>
      <c r="AN233" s="46">
        <f t="shared" si="36"/>
        <v>0</v>
      </c>
      <c r="AO233" s="36">
        <f t="shared" si="37"/>
        <v>0</v>
      </c>
      <c r="AP233" s="36">
        <f t="shared" si="39"/>
        <v>0</v>
      </c>
      <c r="AQ233" s="36">
        <f t="shared" si="40"/>
        <v>0</v>
      </c>
      <c r="AR233" s="36">
        <f t="shared" si="38"/>
        <v>0</v>
      </c>
      <c r="AS233" s="38">
        <f t="shared" si="45"/>
        <v>0</v>
      </c>
      <c r="AT233" s="38">
        <f t="shared" si="46"/>
        <v>0</v>
      </c>
      <c r="AU233" s="38">
        <f t="shared" si="47"/>
        <v>0</v>
      </c>
      <c r="AV233" s="38">
        <f t="shared" si="48"/>
        <v>4</v>
      </c>
      <c r="AW233" s="38">
        <f t="shared" si="51"/>
        <v>0</v>
      </c>
      <c r="AX233" s="38">
        <f t="shared" si="52"/>
        <v>1</v>
      </c>
      <c r="AY233" s="38">
        <f t="shared" si="49"/>
        <v>-0.0587723265</v>
      </c>
      <c r="AZ233" s="12">
        <f t="shared" si="30"/>
        <v>135.6640778</v>
      </c>
      <c r="BA233" s="12">
        <f t="shared" si="41"/>
        <v>108.095927</v>
      </c>
      <c r="BB233" s="12">
        <f t="shared" si="53"/>
        <v>105.7633696</v>
      </c>
      <c r="BC233" s="12">
        <f t="shared" si="50"/>
        <v>0</v>
      </c>
      <c r="BD233" s="12">
        <f t="shared" si="54"/>
        <v>113.9472375</v>
      </c>
    </row>
    <row r="234" ht="14.25" customHeight="1">
      <c r="A234" s="7">
        <v>36852.0</v>
      </c>
      <c r="B234" s="21" t="s">
        <v>90</v>
      </c>
      <c r="C234" s="8">
        <v>24.811207</v>
      </c>
      <c r="D234" s="33">
        <f t="shared" si="5"/>
        <v>-0.03763423448</v>
      </c>
      <c r="E234" s="33">
        <f t="shared" si="7"/>
        <v>-0.03892635362</v>
      </c>
      <c r="F234" s="33">
        <f t="shared" si="9"/>
        <v>-0.05540835973</v>
      </c>
      <c r="G234" s="33">
        <f t="shared" si="11"/>
        <v>-0.07731905837</v>
      </c>
      <c r="H234" s="33">
        <f t="shared" si="20"/>
        <v>-1.185295301</v>
      </c>
      <c r="I234" s="45">
        <f t="shared" si="31"/>
        <v>-1.803325581</v>
      </c>
      <c r="J234" s="45">
        <f t="shared" si="43"/>
        <v>-1.804065888</v>
      </c>
      <c r="K234" s="21" t="s">
        <v>91</v>
      </c>
      <c r="L234" s="8">
        <v>15.529246</v>
      </c>
      <c r="M234" s="33">
        <f t="shared" si="6"/>
        <v>0.07805452041</v>
      </c>
      <c r="N234" s="33">
        <f t="shared" si="8"/>
        <v>-0.0285418625</v>
      </c>
      <c r="O234" s="33">
        <f t="shared" si="10"/>
        <v>-0.0103835119</v>
      </c>
      <c r="P234" s="33">
        <f t="shared" si="12"/>
        <v>0.0280478033</v>
      </c>
      <c r="Q234" s="45">
        <f t="shared" si="21"/>
        <v>-0.7014357925</v>
      </c>
      <c r="R234" s="45">
        <f t="shared" si="32"/>
        <v>-0.2467310666</v>
      </c>
      <c r="S234" s="45">
        <f t="shared" si="44"/>
        <v>0.2650487935</v>
      </c>
      <c r="T234" s="33">
        <f t="shared" si="22"/>
        <v>-0.4838595087</v>
      </c>
      <c r="U234" s="33">
        <f t="shared" si="33"/>
        <v>-1.556594514</v>
      </c>
      <c r="V234" s="33">
        <f t="shared" si="42"/>
        <v>-2.069114681</v>
      </c>
      <c r="W234" s="44">
        <f t="shared" si="13"/>
        <v>0.02525180377</v>
      </c>
      <c r="X234" s="44">
        <f t="shared" si="14"/>
        <v>0.02930716589</v>
      </c>
      <c r="Y234" s="33">
        <f t="shared" si="15"/>
        <v>1.160596929</v>
      </c>
      <c r="Z234" s="43">
        <v>1.0</v>
      </c>
      <c r="AA234" s="33">
        <f t="shared" si="16"/>
        <v>2.160596929</v>
      </c>
      <c r="AB234" s="33">
        <f t="shared" si="17"/>
        <v>0.5371649442</v>
      </c>
      <c r="AC234" s="33">
        <f t="shared" si="18"/>
        <v>0.4628350558</v>
      </c>
      <c r="AD234" s="33">
        <f t="shared" si="19"/>
        <v>0.001369845416</v>
      </c>
      <c r="AE234" s="34">
        <f t="shared" si="23"/>
        <v>0</v>
      </c>
      <c r="AF234" s="34">
        <f t="shared" si="24"/>
        <v>0</v>
      </c>
      <c r="AG234" s="34">
        <f t="shared" si="25"/>
        <v>0</v>
      </c>
      <c r="AH234" s="34">
        <f t="shared" si="26"/>
        <v>2</v>
      </c>
      <c r="AI234" s="34">
        <f t="shared" si="28"/>
        <v>0</v>
      </c>
      <c r="AJ234" s="34">
        <f t="shared" si="29"/>
        <v>-1</v>
      </c>
      <c r="AK234" s="34">
        <f t="shared" si="27"/>
        <v>-0.001369845416</v>
      </c>
      <c r="AL234" s="36">
        <f t="shared" si="34"/>
        <v>1</v>
      </c>
      <c r="AM234" s="36">
        <f t="shared" si="35"/>
        <v>0</v>
      </c>
      <c r="AN234" s="46">
        <f t="shared" si="36"/>
        <v>0</v>
      </c>
      <c r="AO234" s="36">
        <f t="shared" si="37"/>
        <v>1</v>
      </c>
      <c r="AP234" s="36">
        <f t="shared" si="39"/>
        <v>0</v>
      </c>
      <c r="AQ234" s="36">
        <f t="shared" si="40"/>
        <v>1</v>
      </c>
      <c r="AR234" s="36">
        <f t="shared" si="38"/>
        <v>0.001369845416</v>
      </c>
      <c r="AS234" s="38">
        <f t="shared" si="45"/>
        <v>1</v>
      </c>
      <c r="AT234" s="38">
        <f t="shared" si="46"/>
        <v>0</v>
      </c>
      <c r="AU234" s="38">
        <f t="shared" si="47"/>
        <v>0</v>
      </c>
      <c r="AV234" s="38">
        <f t="shared" si="48"/>
        <v>5</v>
      </c>
      <c r="AW234" s="38">
        <f t="shared" si="51"/>
        <v>0</v>
      </c>
      <c r="AX234" s="38">
        <f t="shared" si="52"/>
        <v>1</v>
      </c>
      <c r="AY234" s="38">
        <f t="shared" si="49"/>
        <v>0.001369845416</v>
      </c>
      <c r="AZ234" s="12">
        <f t="shared" si="30"/>
        <v>135.478239</v>
      </c>
      <c r="BA234" s="12">
        <f t="shared" si="41"/>
        <v>108.2440017</v>
      </c>
      <c r="BB234" s="12">
        <f t="shared" si="53"/>
        <v>105.9082491</v>
      </c>
      <c r="BC234" s="12">
        <f t="shared" si="50"/>
        <v>0.0004566151388</v>
      </c>
      <c r="BD234" s="12">
        <f t="shared" si="54"/>
        <v>113.9992675</v>
      </c>
    </row>
    <row r="235" ht="14.25" customHeight="1">
      <c r="A235" s="7">
        <v>36854.0</v>
      </c>
      <c r="B235" s="21" t="s">
        <v>90</v>
      </c>
      <c r="C235" s="8">
        <v>24.672583</v>
      </c>
      <c r="D235" s="33">
        <f t="shared" si="5"/>
        <v>-0.005587152612</v>
      </c>
      <c r="E235" s="33">
        <f t="shared" si="7"/>
        <v>0.004231209004</v>
      </c>
      <c r="F235" s="33">
        <f t="shared" si="9"/>
        <v>-0.09183702541</v>
      </c>
      <c r="G235" s="33">
        <f t="shared" si="11"/>
        <v>-0.05319130157</v>
      </c>
      <c r="H235" s="33">
        <f t="shared" si="20"/>
        <v>-0.004535378236</v>
      </c>
      <c r="I235" s="45">
        <f t="shared" si="31"/>
        <v>-2.836115197</v>
      </c>
      <c r="J235" s="45">
        <f t="shared" si="43"/>
        <v>-1.363117355</v>
      </c>
      <c r="K235" s="21" t="s">
        <v>91</v>
      </c>
      <c r="L235" s="8">
        <v>15.382586</v>
      </c>
      <c r="M235" s="33">
        <f t="shared" si="6"/>
        <v>-0.00944411596</v>
      </c>
      <c r="N235" s="33">
        <f t="shared" si="8"/>
        <v>-0.04742676621</v>
      </c>
      <c r="O235" s="33">
        <f t="shared" si="10"/>
        <v>-0.05315936471</v>
      </c>
      <c r="P235" s="33">
        <f t="shared" si="12"/>
        <v>0.005325368068</v>
      </c>
      <c r="Q235" s="45">
        <f t="shared" si="21"/>
        <v>-1.112391801</v>
      </c>
      <c r="R235" s="45">
        <f t="shared" si="32"/>
        <v>-0.9246428136</v>
      </c>
      <c r="S235" s="45">
        <f t="shared" si="44"/>
        <v>0.001798427727</v>
      </c>
      <c r="T235" s="33">
        <f t="shared" si="22"/>
        <v>1.107856423</v>
      </c>
      <c r="U235" s="33">
        <f t="shared" si="33"/>
        <v>-1.911472383</v>
      </c>
      <c r="V235" s="33">
        <f t="shared" si="42"/>
        <v>-1.364915783</v>
      </c>
      <c r="W235" s="44">
        <f t="shared" si="13"/>
        <v>0.02443695156</v>
      </c>
      <c r="X235" s="44">
        <f t="shared" si="14"/>
        <v>0.0292863966</v>
      </c>
      <c r="Y235" s="33">
        <f t="shared" si="15"/>
        <v>1.198447217</v>
      </c>
      <c r="Z235" s="43">
        <v>1.0</v>
      </c>
      <c r="AA235" s="33">
        <f t="shared" si="16"/>
        <v>2.198447217</v>
      </c>
      <c r="AB235" s="33">
        <f t="shared" si="17"/>
        <v>0.545133496</v>
      </c>
      <c r="AC235" s="33">
        <f t="shared" si="18"/>
        <v>0.454866504</v>
      </c>
      <c r="AD235" s="33">
        <f t="shared" si="19"/>
        <v>-0.005867887975</v>
      </c>
      <c r="AE235" s="34">
        <f t="shared" si="23"/>
        <v>-1</v>
      </c>
      <c r="AF235" s="34">
        <f t="shared" si="24"/>
        <v>0</v>
      </c>
      <c r="AG235" s="34">
        <f t="shared" si="25"/>
        <v>0</v>
      </c>
      <c r="AH235" s="34">
        <f t="shared" si="26"/>
        <v>3</v>
      </c>
      <c r="AI235" s="34">
        <f t="shared" si="28"/>
        <v>0</v>
      </c>
      <c r="AJ235" s="34">
        <f t="shared" si="29"/>
        <v>-1</v>
      </c>
      <c r="AK235" s="34">
        <f t="shared" si="27"/>
        <v>0.005867887975</v>
      </c>
      <c r="AL235" s="36">
        <f t="shared" si="34"/>
        <v>1</v>
      </c>
      <c r="AM235" s="36">
        <f t="shared" si="35"/>
        <v>0</v>
      </c>
      <c r="AN235" s="46">
        <f t="shared" si="36"/>
        <v>0</v>
      </c>
      <c r="AO235" s="36">
        <f t="shared" si="37"/>
        <v>2</v>
      </c>
      <c r="AP235" s="36">
        <f t="shared" si="39"/>
        <v>0</v>
      </c>
      <c r="AQ235" s="36">
        <f t="shared" si="40"/>
        <v>1</v>
      </c>
      <c r="AR235" s="36">
        <f t="shared" si="38"/>
        <v>-0.005867887975</v>
      </c>
      <c r="AS235" s="38">
        <f t="shared" si="45"/>
        <v>1</v>
      </c>
      <c r="AT235" s="38">
        <f t="shared" si="46"/>
        <v>0</v>
      </c>
      <c r="AU235" s="38">
        <f t="shared" si="47"/>
        <v>0</v>
      </c>
      <c r="AV235" s="38">
        <f t="shared" si="48"/>
        <v>1</v>
      </c>
      <c r="AW235" s="38">
        <f t="shared" si="51"/>
        <v>1</v>
      </c>
      <c r="AX235" s="38">
        <f t="shared" si="52"/>
        <v>1</v>
      </c>
      <c r="AY235" s="38">
        <f t="shared" si="49"/>
        <v>-0.005867887975</v>
      </c>
      <c r="AZ235" s="12">
        <f t="shared" si="30"/>
        <v>136.2732101</v>
      </c>
      <c r="BA235" s="12">
        <f t="shared" si="41"/>
        <v>107.608838</v>
      </c>
      <c r="BB235" s="12">
        <f t="shared" si="53"/>
        <v>105.2867913</v>
      </c>
      <c r="BC235" s="12">
        <f t="shared" si="50"/>
        <v>-0.001955962658</v>
      </c>
      <c r="BD235" s="12">
        <f t="shared" si="54"/>
        <v>113.7762892</v>
      </c>
    </row>
    <row r="236" ht="14.25" customHeight="1">
      <c r="A236" s="7">
        <v>36857.0</v>
      </c>
      <c r="B236" s="21" t="s">
        <v>90</v>
      </c>
      <c r="C236" s="8">
        <v>24.603285</v>
      </c>
      <c r="D236" s="33">
        <f t="shared" si="5"/>
        <v>-0.002808704707</v>
      </c>
      <c r="E236" s="33">
        <f t="shared" si="7"/>
        <v>0.009957135096</v>
      </c>
      <c r="F236" s="33">
        <f t="shared" si="9"/>
        <v>-0.09090890616</v>
      </c>
      <c r="G236" s="33">
        <f t="shared" si="11"/>
        <v>-0.07792187593</v>
      </c>
      <c r="H236" s="33">
        <f t="shared" si="20"/>
        <v>0.1341698663</v>
      </c>
      <c r="I236" s="45">
        <f t="shared" si="31"/>
        <v>-2.670660505</v>
      </c>
      <c r="J236" s="45">
        <f t="shared" si="43"/>
        <v>-1.843910975</v>
      </c>
      <c r="K236" s="21" t="s">
        <v>91</v>
      </c>
      <c r="L236" s="8">
        <v>15.529246</v>
      </c>
      <c r="M236" s="33">
        <f t="shared" si="6"/>
        <v>0.009534157651</v>
      </c>
      <c r="N236" s="33">
        <f t="shared" si="8"/>
        <v>-0.03051854793</v>
      </c>
      <c r="O236" s="33">
        <f t="shared" si="10"/>
        <v>-0.03737342055</v>
      </c>
      <c r="P236" s="33">
        <f t="shared" si="12"/>
        <v>0.01060523225</v>
      </c>
      <c r="Q236" s="45">
        <f t="shared" si="21"/>
        <v>-0.7678694098</v>
      </c>
      <c r="R236" s="45">
        <f t="shared" si="32"/>
        <v>-0.7103323444</v>
      </c>
      <c r="S236" s="45">
        <f t="shared" si="44"/>
        <v>0.03330214942</v>
      </c>
      <c r="T236" s="33">
        <f t="shared" si="22"/>
        <v>0.9020392761</v>
      </c>
      <c r="U236" s="33">
        <f t="shared" si="33"/>
        <v>-1.96032816</v>
      </c>
      <c r="V236" s="33">
        <f t="shared" si="42"/>
        <v>-1.877213125</v>
      </c>
      <c r="W236" s="44">
        <f t="shared" si="13"/>
        <v>0.02363594858</v>
      </c>
      <c r="X236" s="44">
        <f t="shared" si="14"/>
        <v>0.02934407441</v>
      </c>
      <c r="Y236" s="33">
        <f t="shared" si="15"/>
        <v>1.241501872</v>
      </c>
      <c r="Z236" s="43">
        <v>1.0</v>
      </c>
      <c r="AA236" s="33">
        <f t="shared" si="16"/>
        <v>2.241501872</v>
      </c>
      <c r="AB236" s="33">
        <f t="shared" si="17"/>
        <v>0.5538705488</v>
      </c>
      <c r="AC236" s="33">
        <f t="shared" si="18"/>
        <v>0.4461294512</v>
      </c>
      <c r="AD236" s="33">
        <f t="shared" si="19"/>
        <v>0.002807511258</v>
      </c>
      <c r="AE236" s="34">
        <f t="shared" si="23"/>
        <v>0</v>
      </c>
      <c r="AF236" s="34">
        <f t="shared" si="24"/>
        <v>0</v>
      </c>
      <c r="AG236" s="34">
        <f t="shared" si="25"/>
        <v>0</v>
      </c>
      <c r="AH236" s="34">
        <f t="shared" si="26"/>
        <v>4</v>
      </c>
      <c r="AI236" s="34">
        <f t="shared" si="28"/>
        <v>0</v>
      </c>
      <c r="AJ236" s="34">
        <f t="shared" si="29"/>
        <v>-1</v>
      </c>
      <c r="AK236" s="34">
        <f t="shared" si="27"/>
        <v>-0.002807511258</v>
      </c>
      <c r="AL236" s="36">
        <f t="shared" si="34"/>
        <v>1</v>
      </c>
      <c r="AM236" s="36">
        <f t="shared" si="35"/>
        <v>0</v>
      </c>
      <c r="AN236" s="46">
        <f t="shared" si="36"/>
        <v>0</v>
      </c>
      <c r="AO236" s="36">
        <f t="shared" si="37"/>
        <v>3</v>
      </c>
      <c r="AP236" s="36">
        <f t="shared" si="39"/>
        <v>0</v>
      </c>
      <c r="AQ236" s="36">
        <f t="shared" si="40"/>
        <v>1</v>
      </c>
      <c r="AR236" s="36">
        <f t="shared" si="38"/>
        <v>0.002807511258</v>
      </c>
      <c r="AS236" s="38">
        <f t="shared" si="45"/>
        <v>1</v>
      </c>
      <c r="AT236" s="38">
        <f t="shared" si="46"/>
        <v>0</v>
      </c>
      <c r="AU236" s="38">
        <f t="shared" si="47"/>
        <v>0</v>
      </c>
      <c r="AV236" s="38">
        <f t="shared" si="48"/>
        <v>2</v>
      </c>
      <c r="AW236" s="38">
        <f t="shared" si="51"/>
        <v>0</v>
      </c>
      <c r="AX236" s="38">
        <f t="shared" si="52"/>
        <v>1</v>
      </c>
      <c r="AY236" s="38">
        <f t="shared" si="49"/>
        <v>0.002807511258</v>
      </c>
      <c r="AZ236" s="12">
        <f t="shared" si="30"/>
        <v>135.8906216</v>
      </c>
      <c r="BA236" s="12">
        <f t="shared" si="41"/>
        <v>107.910951</v>
      </c>
      <c r="BB236" s="12">
        <f t="shared" si="53"/>
        <v>105.5823852</v>
      </c>
      <c r="BC236" s="12">
        <f t="shared" si="50"/>
        <v>0.0009358370859</v>
      </c>
      <c r="BD236" s="12">
        <f t="shared" si="54"/>
        <v>113.8827653</v>
      </c>
    </row>
    <row r="237" ht="14.25" customHeight="1">
      <c r="A237" s="7">
        <v>36858.0</v>
      </c>
      <c r="B237" s="21" t="s">
        <v>90</v>
      </c>
      <c r="C237" s="8">
        <v>25.019119</v>
      </c>
      <c r="D237" s="33">
        <f t="shared" si="5"/>
        <v>0.01690156416</v>
      </c>
      <c r="E237" s="33">
        <f t="shared" si="7"/>
        <v>0.002778338905</v>
      </c>
      <c r="F237" s="33">
        <f t="shared" si="9"/>
        <v>-0.06355342487</v>
      </c>
      <c r="G237" s="33">
        <f t="shared" si="11"/>
        <v>-0.08142482708</v>
      </c>
      <c r="H237" s="33">
        <f t="shared" si="20"/>
        <v>-0.07428104531</v>
      </c>
      <c r="I237" s="45">
        <f t="shared" si="31"/>
        <v>-1.830907119</v>
      </c>
      <c r="J237" s="45">
        <f t="shared" si="43"/>
        <v>-1.879483651</v>
      </c>
      <c r="K237" s="21" t="s">
        <v>91</v>
      </c>
      <c r="L237" s="8">
        <v>15.757375</v>
      </c>
      <c r="M237" s="33">
        <f t="shared" si="6"/>
        <v>0.01469028181</v>
      </c>
      <c r="N237" s="33">
        <f t="shared" si="8"/>
        <v>0.06850864575</v>
      </c>
      <c r="O237" s="33">
        <f t="shared" si="10"/>
        <v>-0.01023546815</v>
      </c>
      <c r="P237" s="33">
        <f t="shared" si="12"/>
        <v>0.009394441166</v>
      </c>
      <c r="Q237" s="45">
        <f t="shared" si="21"/>
        <v>1.446896207</v>
      </c>
      <c r="R237" s="45">
        <f t="shared" si="32"/>
        <v>-0.31864572</v>
      </c>
      <c r="S237" s="45">
        <f t="shared" si="44"/>
        <v>-0.01200493822</v>
      </c>
      <c r="T237" s="33">
        <f t="shared" si="22"/>
        <v>-1.521177252</v>
      </c>
      <c r="U237" s="33">
        <f t="shared" si="33"/>
        <v>-1.512261399</v>
      </c>
      <c r="V237" s="33">
        <f t="shared" si="42"/>
        <v>-1.867478713</v>
      </c>
      <c r="W237" s="44">
        <f t="shared" si="13"/>
        <v>0.0234389367</v>
      </c>
      <c r="X237" s="44">
        <f t="shared" si="14"/>
        <v>0.02931263998</v>
      </c>
      <c r="Y237" s="33">
        <f t="shared" si="15"/>
        <v>1.250595979</v>
      </c>
      <c r="Z237" s="43">
        <v>1.0</v>
      </c>
      <c r="AA237" s="33">
        <f t="shared" si="16"/>
        <v>2.250595979</v>
      </c>
      <c r="AB237" s="33">
        <f t="shared" si="17"/>
        <v>0.5556732486</v>
      </c>
      <c r="AC237" s="33">
        <f t="shared" si="18"/>
        <v>0.4443267514</v>
      </c>
      <c r="AD237" s="33">
        <f t="shared" si="19"/>
        <v>-0.01061592585</v>
      </c>
      <c r="AE237" s="34">
        <f t="shared" si="23"/>
        <v>1</v>
      </c>
      <c r="AF237" s="34">
        <f t="shared" si="24"/>
        <v>0</v>
      </c>
      <c r="AG237" s="34">
        <f t="shared" si="25"/>
        <v>1</v>
      </c>
      <c r="AH237" s="34">
        <f t="shared" si="26"/>
        <v>1</v>
      </c>
      <c r="AI237" s="34">
        <f t="shared" si="28"/>
        <v>0</v>
      </c>
      <c r="AJ237" s="34">
        <f t="shared" si="29"/>
        <v>1</v>
      </c>
      <c r="AK237" s="34">
        <f t="shared" si="27"/>
        <v>-0.01061592585</v>
      </c>
      <c r="AL237" s="36">
        <f t="shared" si="34"/>
        <v>1</v>
      </c>
      <c r="AM237" s="36">
        <f t="shared" si="35"/>
        <v>0</v>
      </c>
      <c r="AN237" s="46">
        <f t="shared" si="36"/>
        <v>0</v>
      </c>
      <c r="AO237" s="36">
        <f t="shared" si="37"/>
        <v>4</v>
      </c>
      <c r="AP237" s="36">
        <f t="shared" si="39"/>
        <v>0</v>
      </c>
      <c r="AQ237" s="36">
        <f t="shared" si="40"/>
        <v>1</v>
      </c>
      <c r="AR237" s="36">
        <f t="shared" si="38"/>
        <v>-0.01061592585</v>
      </c>
      <c r="AS237" s="38">
        <f t="shared" si="45"/>
        <v>1</v>
      </c>
      <c r="AT237" s="38">
        <f t="shared" si="46"/>
        <v>0</v>
      </c>
      <c r="AU237" s="38">
        <f t="shared" si="47"/>
        <v>0</v>
      </c>
      <c r="AV237" s="38">
        <f t="shared" si="48"/>
        <v>3</v>
      </c>
      <c r="AW237" s="38">
        <f t="shared" si="51"/>
        <v>0</v>
      </c>
      <c r="AX237" s="38">
        <f t="shared" si="52"/>
        <v>1</v>
      </c>
      <c r="AY237" s="38">
        <f t="shared" si="49"/>
        <v>-0.01061592585</v>
      </c>
      <c r="AZ237" s="12">
        <f t="shared" si="30"/>
        <v>134.4480168</v>
      </c>
      <c r="BA237" s="12">
        <f t="shared" si="41"/>
        <v>106.7653764</v>
      </c>
      <c r="BB237" s="12">
        <f t="shared" si="53"/>
        <v>104.4615304</v>
      </c>
      <c r="BC237" s="12">
        <f t="shared" si="50"/>
        <v>-0.01061592585</v>
      </c>
      <c r="BD237" s="12">
        <f t="shared" si="54"/>
        <v>112.6737943</v>
      </c>
    </row>
    <row r="238" ht="14.25" customHeight="1">
      <c r="A238" s="7">
        <v>36859.0</v>
      </c>
      <c r="B238" s="21" t="s">
        <v>90</v>
      </c>
      <c r="C238" s="8">
        <v>25.157728</v>
      </c>
      <c r="D238" s="33">
        <f t="shared" si="5"/>
        <v>0.005540123135</v>
      </c>
      <c r="E238" s="33">
        <f t="shared" si="7"/>
        <v>-0.02419353619</v>
      </c>
      <c r="F238" s="33">
        <f t="shared" si="9"/>
        <v>-0.05098052825</v>
      </c>
      <c r="G238" s="33">
        <f t="shared" si="11"/>
        <v>-0.06322561888</v>
      </c>
      <c r="H238" s="33">
        <f t="shared" si="20"/>
        <v>-0.8158618032</v>
      </c>
      <c r="I238" s="45">
        <f t="shared" si="31"/>
        <v>-1.483274706</v>
      </c>
      <c r="J238" s="45">
        <f t="shared" si="43"/>
        <v>-1.527436001</v>
      </c>
      <c r="K238" s="21" t="s">
        <v>91</v>
      </c>
      <c r="L238" s="8">
        <v>16.243027</v>
      </c>
      <c r="M238" s="33">
        <f t="shared" si="6"/>
        <v>0.03082061574</v>
      </c>
      <c r="N238" s="33">
        <f t="shared" si="8"/>
        <v>0.127605853</v>
      </c>
      <c r="O238" s="33">
        <f t="shared" si="10"/>
        <v>0.02869290354</v>
      </c>
      <c r="P238" s="33">
        <f t="shared" si="12"/>
        <v>0.03188777593</v>
      </c>
      <c r="Q238" s="45">
        <f t="shared" si="21"/>
        <v>2.730277958</v>
      </c>
      <c r="R238" s="45">
        <f t="shared" si="32"/>
        <v>0.2880596722</v>
      </c>
      <c r="S238" s="45">
        <f t="shared" si="44"/>
        <v>0.2196625217</v>
      </c>
      <c r="T238" s="33">
        <f t="shared" si="22"/>
        <v>-3.546139762</v>
      </c>
      <c r="U238" s="33">
        <f t="shared" si="33"/>
        <v>-1.771334378</v>
      </c>
      <c r="V238" s="33">
        <f t="shared" si="42"/>
        <v>-1.747098523</v>
      </c>
      <c r="W238" s="44">
        <f t="shared" si="13"/>
        <v>0.02340647653</v>
      </c>
      <c r="X238" s="44">
        <f t="shared" si="14"/>
        <v>0.03003586412</v>
      </c>
      <c r="Y238" s="33">
        <f t="shared" si="15"/>
        <v>1.283228771</v>
      </c>
      <c r="Z238" s="43">
        <v>1.0</v>
      </c>
      <c r="AA238" s="33">
        <f t="shared" si="16"/>
        <v>2.283228771</v>
      </c>
      <c r="AB238" s="33">
        <f t="shared" si="17"/>
        <v>0.5620237391</v>
      </c>
      <c r="AC238" s="33">
        <f t="shared" si="18"/>
        <v>0.4379762609</v>
      </c>
      <c r="AD238" s="33">
        <f t="shared" si="19"/>
        <v>-0.003525078824</v>
      </c>
      <c r="AE238" s="34">
        <f t="shared" si="23"/>
        <v>1</v>
      </c>
      <c r="AF238" s="34">
        <f t="shared" si="24"/>
        <v>0</v>
      </c>
      <c r="AG238" s="34">
        <f t="shared" si="25"/>
        <v>0</v>
      </c>
      <c r="AH238" s="34">
        <f t="shared" si="26"/>
        <v>2</v>
      </c>
      <c r="AI238" s="34">
        <f t="shared" si="28"/>
        <v>0</v>
      </c>
      <c r="AJ238" s="34">
        <f t="shared" si="29"/>
        <v>1</v>
      </c>
      <c r="AK238" s="34">
        <f t="shared" si="27"/>
        <v>-0.003525078824</v>
      </c>
      <c r="AL238" s="36">
        <f t="shared" si="34"/>
        <v>1</v>
      </c>
      <c r="AM238" s="36">
        <f t="shared" si="35"/>
        <v>0</v>
      </c>
      <c r="AN238" s="46">
        <f t="shared" si="36"/>
        <v>0</v>
      </c>
      <c r="AO238" s="36">
        <f t="shared" si="37"/>
        <v>5</v>
      </c>
      <c r="AP238" s="36">
        <f t="shared" si="39"/>
        <v>0</v>
      </c>
      <c r="AQ238" s="36">
        <f t="shared" si="40"/>
        <v>1</v>
      </c>
      <c r="AR238" s="36">
        <f t="shared" si="38"/>
        <v>-0.003525078824</v>
      </c>
      <c r="AS238" s="38">
        <f t="shared" si="45"/>
        <v>1</v>
      </c>
      <c r="AT238" s="38">
        <f t="shared" si="46"/>
        <v>0</v>
      </c>
      <c r="AU238" s="38">
        <f t="shared" si="47"/>
        <v>0</v>
      </c>
      <c r="AV238" s="38">
        <f t="shared" si="48"/>
        <v>4</v>
      </c>
      <c r="AW238" s="38">
        <f t="shared" si="51"/>
        <v>0</v>
      </c>
      <c r="AX238" s="38">
        <f t="shared" si="52"/>
        <v>1</v>
      </c>
      <c r="AY238" s="38">
        <f t="shared" si="49"/>
        <v>-0.003525078824</v>
      </c>
      <c r="AZ238" s="12">
        <f t="shared" si="30"/>
        <v>133.9740769</v>
      </c>
      <c r="BA238" s="12">
        <f t="shared" si="41"/>
        <v>106.38902</v>
      </c>
      <c r="BB238" s="12">
        <f t="shared" si="53"/>
        <v>104.0932953</v>
      </c>
      <c r="BC238" s="12">
        <f t="shared" si="50"/>
        <v>-0.003525078824</v>
      </c>
      <c r="BD238" s="12">
        <f t="shared" si="54"/>
        <v>112.2766103</v>
      </c>
    </row>
    <row r="239" ht="14.25" customHeight="1">
      <c r="A239" s="7">
        <v>36860.0</v>
      </c>
      <c r="B239" s="21" t="s">
        <v>90</v>
      </c>
      <c r="C239" s="8">
        <v>25.157728</v>
      </c>
      <c r="D239" s="33">
        <f t="shared" si="5"/>
        <v>0</v>
      </c>
      <c r="E239" s="33">
        <f t="shared" si="7"/>
        <v>0.01396630966</v>
      </c>
      <c r="F239" s="33">
        <f t="shared" si="9"/>
        <v>-0.02550370146</v>
      </c>
      <c r="G239" s="33">
        <f t="shared" si="11"/>
        <v>-0.0546873312</v>
      </c>
      <c r="H239" s="33">
        <f t="shared" si="20"/>
        <v>0.2291101451</v>
      </c>
      <c r="I239" s="45">
        <f t="shared" si="31"/>
        <v>-0.8509698149</v>
      </c>
      <c r="J239" s="45">
        <f t="shared" si="43"/>
        <v>-1.356375913</v>
      </c>
      <c r="K239" s="21" t="s">
        <v>91</v>
      </c>
      <c r="L239" s="8">
        <v>16.37376</v>
      </c>
      <c r="M239" s="33">
        <f t="shared" si="6"/>
        <v>0.008048561392</v>
      </c>
      <c r="N239" s="33">
        <f t="shared" si="8"/>
        <v>0.05438216382</v>
      </c>
      <c r="O239" s="33">
        <f t="shared" si="10"/>
        <v>0.02428813308</v>
      </c>
      <c r="P239" s="33">
        <f t="shared" si="12"/>
        <v>0.03164975715</v>
      </c>
      <c r="Q239" s="45">
        <f t="shared" si="21"/>
        <v>0.9648475771</v>
      </c>
      <c r="R239" s="45">
        <f t="shared" si="32"/>
        <v>0.1938347061</v>
      </c>
      <c r="S239" s="45">
        <f t="shared" si="44"/>
        <v>0.1970414841</v>
      </c>
      <c r="T239" s="33">
        <f t="shared" si="22"/>
        <v>-0.735737432</v>
      </c>
      <c r="U239" s="33">
        <f t="shared" si="33"/>
        <v>-1.044804521</v>
      </c>
      <c r="V239" s="33">
        <f t="shared" si="42"/>
        <v>-1.553417397</v>
      </c>
      <c r="W239" s="44">
        <f t="shared" si="13"/>
        <v>0.02337106347</v>
      </c>
      <c r="X239" s="44">
        <f t="shared" si="14"/>
        <v>0.03003334943</v>
      </c>
      <c r="Y239" s="33">
        <f t="shared" si="15"/>
        <v>1.285065588</v>
      </c>
      <c r="Z239" s="43">
        <v>1.0</v>
      </c>
      <c r="AA239" s="33">
        <f t="shared" si="16"/>
        <v>2.285065588</v>
      </c>
      <c r="AB239" s="33">
        <f t="shared" si="17"/>
        <v>0.5623758</v>
      </c>
      <c r="AC239" s="33">
        <f t="shared" si="18"/>
        <v>0.4376242</v>
      </c>
      <c r="AD239" s="33">
        <f t="shared" si="19"/>
        <v>-0.03412487104</v>
      </c>
      <c r="AE239" s="34">
        <f t="shared" si="23"/>
        <v>0</v>
      </c>
      <c r="AF239" s="34">
        <f t="shared" si="24"/>
        <v>0</v>
      </c>
      <c r="AG239" s="34">
        <f t="shared" si="25"/>
        <v>0</v>
      </c>
      <c r="AH239" s="34">
        <f t="shared" si="26"/>
        <v>3</v>
      </c>
      <c r="AI239" s="34">
        <f t="shared" si="28"/>
        <v>0</v>
      </c>
      <c r="AJ239" s="34">
        <f t="shared" si="29"/>
        <v>1</v>
      </c>
      <c r="AK239" s="34">
        <f t="shared" si="27"/>
        <v>-0.03412487104</v>
      </c>
      <c r="AL239" s="36">
        <f t="shared" si="34"/>
        <v>1</v>
      </c>
      <c r="AM239" s="36">
        <f t="shared" si="35"/>
        <v>0</v>
      </c>
      <c r="AN239" s="46">
        <f t="shared" si="36"/>
        <v>0</v>
      </c>
      <c r="AO239" s="36">
        <f t="shared" si="37"/>
        <v>1</v>
      </c>
      <c r="AP239" s="36">
        <f t="shared" si="39"/>
        <v>1</v>
      </c>
      <c r="AQ239" s="36">
        <f t="shared" si="40"/>
        <v>1</v>
      </c>
      <c r="AR239" s="36">
        <f t="shared" si="38"/>
        <v>-0.03412487104</v>
      </c>
      <c r="AS239" s="38">
        <f t="shared" si="45"/>
        <v>1</v>
      </c>
      <c r="AT239" s="38">
        <f t="shared" si="46"/>
        <v>0</v>
      </c>
      <c r="AU239" s="38">
        <f t="shared" si="47"/>
        <v>0</v>
      </c>
      <c r="AV239" s="38">
        <f t="shared" si="48"/>
        <v>5</v>
      </c>
      <c r="AW239" s="38">
        <f t="shared" si="51"/>
        <v>0</v>
      </c>
      <c r="AX239" s="38">
        <f t="shared" si="52"/>
        <v>1</v>
      </c>
      <c r="AY239" s="38">
        <f t="shared" si="49"/>
        <v>-0.03412487104</v>
      </c>
      <c r="AZ239" s="12">
        <f t="shared" si="30"/>
        <v>129.4022288</v>
      </c>
      <c r="BA239" s="12">
        <f t="shared" si="41"/>
        <v>102.7585084</v>
      </c>
      <c r="BB239" s="12">
        <f t="shared" si="53"/>
        <v>100.541125</v>
      </c>
      <c r="BC239" s="12">
        <f t="shared" si="50"/>
        <v>-0.03412487104</v>
      </c>
      <c r="BD239" s="12">
        <f t="shared" si="54"/>
        <v>108.4451854</v>
      </c>
    </row>
    <row r="240" ht="14.25" customHeight="1">
      <c r="A240" s="7">
        <v>36861.0</v>
      </c>
      <c r="B240" s="21" t="s">
        <v>90</v>
      </c>
      <c r="C240" s="8">
        <v>23.494394</v>
      </c>
      <c r="D240" s="33">
        <f t="shared" si="5"/>
        <v>-0.0661162248</v>
      </c>
      <c r="E240" s="33">
        <f t="shared" si="7"/>
        <v>-0.04775296531</v>
      </c>
      <c r="F240" s="33">
        <f t="shared" si="9"/>
        <v>-0.04372380908</v>
      </c>
      <c r="G240" s="33">
        <f t="shared" si="11"/>
        <v>-0.09960195976</v>
      </c>
      <c r="H240" s="33">
        <f t="shared" si="20"/>
        <v>-1.460809633</v>
      </c>
      <c r="I240" s="45">
        <f t="shared" si="31"/>
        <v>-1.291342501</v>
      </c>
      <c r="J240" s="45">
        <f t="shared" si="43"/>
        <v>-2.153152223</v>
      </c>
      <c r="K240" s="21" t="s">
        <v>91</v>
      </c>
      <c r="L240" s="8">
        <v>16.259371</v>
      </c>
      <c r="M240" s="33">
        <f t="shared" si="6"/>
        <v>-0.006986116811</v>
      </c>
      <c r="N240" s="33">
        <f t="shared" si="8"/>
        <v>0.05699854368</v>
      </c>
      <c r="O240" s="33">
        <f t="shared" si="10"/>
        <v>0.006868520858</v>
      </c>
      <c r="P240" s="33">
        <f t="shared" si="12"/>
        <v>0.0265500353</v>
      </c>
      <c r="Q240" s="45">
        <f t="shared" si="21"/>
        <v>0.9891192052</v>
      </c>
      <c r="R240" s="45">
        <f t="shared" si="32"/>
        <v>-0.1216702141</v>
      </c>
      <c r="S240" s="45">
        <f t="shared" si="44"/>
        <v>0.1128463551</v>
      </c>
      <c r="T240" s="33">
        <f t="shared" si="22"/>
        <v>-2.449928839</v>
      </c>
      <c r="U240" s="33">
        <f t="shared" si="33"/>
        <v>-1.169672287</v>
      </c>
      <c r="V240" s="33">
        <f t="shared" si="42"/>
        <v>-2.265998579</v>
      </c>
      <c r="W240" s="44">
        <f t="shared" si="13"/>
        <v>0.02716606618</v>
      </c>
      <c r="X240" s="44">
        <f t="shared" si="14"/>
        <v>0.03008849753</v>
      </c>
      <c r="Y240" s="33">
        <f t="shared" si="15"/>
        <v>1.107576538</v>
      </c>
      <c r="Z240" s="43">
        <v>1.0</v>
      </c>
      <c r="AA240" s="33">
        <f t="shared" si="16"/>
        <v>2.107576538</v>
      </c>
      <c r="AB240" s="33">
        <f t="shared" si="17"/>
        <v>0.5255213835</v>
      </c>
      <c r="AC240" s="33">
        <f t="shared" si="18"/>
        <v>0.4744786165</v>
      </c>
      <c r="AD240" s="33">
        <f t="shared" si="19"/>
        <v>0.01353601204</v>
      </c>
      <c r="AE240" s="34">
        <f t="shared" si="23"/>
        <v>1</v>
      </c>
      <c r="AF240" s="34">
        <f t="shared" si="24"/>
        <v>0</v>
      </c>
      <c r="AG240" s="34">
        <f t="shared" si="25"/>
        <v>0</v>
      </c>
      <c r="AH240" s="34">
        <f t="shared" si="26"/>
        <v>4</v>
      </c>
      <c r="AI240" s="34">
        <f t="shared" si="28"/>
        <v>0</v>
      </c>
      <c r="AJ240" s="34">
        <f t="shared" si="29"/>
        <v>1</v>
      </c>
      <c r="AK240" s="34">
        <f t="shared" si="27"/>
        <v>0.01353601204</v>
      </c>
      <c r="AL240" s="36">
        <f t="shared" si="34"/>
        <v>1</v>
      </c>
      <c r="AM240" s="36">
        <f t="shared" si="35"/>
        <v>0</v>
      </c>
      <c r="AN240" s="46">
        <f t="shared" si="36"/>
        <v>0</v>
      </c>
      <c r="AO240" s="36">
        <f t="shared" si="37"/>
        <v>2</v>
      </c>
      <c r="AP240" s="36">
        <f t="shared" si="39"/>
        <v>0</v>
      </c>
      <c r="AQ240" s="36">
        <f t="shared" si="40"/>
        <v>1</v>
      </c>
      <c r="AR240" s="36">
        <f t="shared" si="38"/>
        <v>0.01353601204</v>
      </c>
      <c r="AS240" s="38">
        <f t="shared" si="45"/>
        <v>1</v>
      </c>
      <c r="AT240" s="38">
        <f t="shared" si="46"/>
        <v>0</v>
      </c>
      <c r="AU240" s="38">
        <f t="shared" si="47"/>
        <v>0</v>
      </c>
      <c r="AV240" s="38">
        <f t="shared" si="48"/>
        <v>1</v>
      </c>
      <c r="AW240" s="38">
        <f t="shared" si="51"/>
        <v>1</v>
      </c>
      <c r="AX240" s="38">
        <f t="shared" si="52"/>
        <v>1</v>
      </c>
      <c r="AY240" s="38">
        <f t="shared" si="49"/>
        <v>0.01353601204</v>
      </c>
      <c r="AZ240" s="12">
        <f t="shared" si="30"/>
        <v>131.153819</v>
      </c>
      <c r="BA240" s="12">
        <f t="shared" si="41"/>
        <v>104.1494488</v>
      </c>
      <c r="BB240" s="12">
        <f t="shared" si="53"/>
        <v>101.9020509</v>
      </c>
      <c r="BC240" s="12">
        <f t="shared" si="50"/>
        <v>0.01353601204</v>
      </c>
      <c r="BD240" s="12">
        <f t="shared" si="54"/>
        <v>109.9131008</v>
      </c>
    </row>
    <row r="241" ht="14.25" customHeight="1">
      <c r="A241" s="7">
        <v>36864.0</v>
      </c>
      <c r="B241" s="21" t="s">
        <v>90</v>
      </c>
      <c r="C241" s="8">
        <v>24.29141</v>
      </c>
      <c r="D241" s="33">
        <f t="shared" si="5"/>
        <v>0.03392366707</v>
      </c>
      <c r="E241" s="33">
        <f t="shared" si="7"/>
        <v>-0.0126761528</v>
      </c>
      <c r="F241" s="33">
        <f t="shared" si="9"/>
        <v>-0.002845235868</v>
      </c>
      <c r="G241" s="33">
        <f t="shared" si="11"/>
        <v>-0.04365638273</v>
      </c>
      <c r="H241" s="33">
        <f t="shared" si="20"/>
        <v>-0.4638310935</v>
      </c>
      <c r="I241" s="45">
        <f t="shared" si="31"/>
        <v>-0.2847017657</v>
      </c>
      <c r="J241" s="45">
        <f t="shared" si="43"/>
        <v>-1.09602063</v>
      </c>
      <c r="K241" s="21" t="s">
        <v>91</v>
      </c>
      <c r="L241" s="8">
        <v>16.406435</v>
      </c>
      <c r="M241" s="33">
        <f t="shared" si="6"/>
        <v>0.009044876336</v>
      </c>
      <c r="N241" s="33">
        <f t="shared" si="8"/>
        <v>0.05648625825</v>
      </c>
      <c r="O241" s="33">
        <f t="shared" si="10"/>
        <v>0.02424383174</v>
      </c>
      <c r="P241" s="33">
        <f t="shared" si="12"/>
        <v>0.0609392769</v>
      </c>
      <c r="Q241" s="45">
        <f t="shared" si="21"/>
        <v>0.9494663696</v>
      </c>
      <c r="R241" s="45">
        <f t="shared" si="32"/>
        <v>0.1496204351</v>
      </c>
      <c r="S241" s="45">
        <f t="shared" si="44"/>
        <v>0.5018303365</v>
      </c>
      <c r="T241" s="33">
        <f t="shared" si="22"/>
        <v>-1.413297463</v>
      </c>
      <c r="U241" s="33">
        <f t="shared" si="33"/>
        <v>-0.4343222008</v>
      </c>
      <c r="V241" s="33">
        <f t="shared" si="42"/>
        <v>-1.597850966</v>
      </c>
      <c r="W241" s="44">
        <f t="shared" si="13"/>
        <v>0.02797964237</v>
      </c>
      <c r="X241" s="44">
        <f t="shared" si="14"/>
        <v>0.0295184976</v>
      </c>
      <c r="Y241" s="33">
        <f t="shared" si="15"/>
        <v>1.054999103</v>
      </c>
      <c r="Z241" s="43">
        <v>1.0</v>
      </c>
      <c r="AA241" s="33">
        <f t="shared" si="16"/>
        <v>2.054999103</v>
      </c>
      <c r="AB241" s="33">
        <f t="shared" si="17"/>
        <v>0.5133817827</v>
      </c>
      <c r="AC241" s="33">
        <f t="shared" si="18"/>
        <v>0.4866182173</v>
      </c>
      <c r="AD241" s="33">
        <f t="shared" si="19"/>
        <v>0.01457234497</v>
      </c>
      <c r="AE241" s="34">
        <f t="shared" si="23"/>
        <v>1</v>
      </c>
      <c r="AF241" s="34">
        <f t="shared" si="24"/>
        <v>0</v>
      </c>
      <c r="AG241" s="34">
        <f t="shared" si="25"/>
        <v>0</v>
      </c>
      <c r="AH241" s="34">
        <f t="shared" si="26"/>
        <v>5</v>
      </c>
      <c r="AI241" s="34">
        <f t="shared" si="28"/>
        <v>0</v>
      </c>
      <c r="AJ241" s="34">
        <f t="shared" si="29"/>
        <v>1</v>
      </c>
      <c r="AK241" s="34">
        <f t="shared" si="27"/>
        <v>0.01457234497</v>
      </c>
      <c r="AL241" s="36">
        <f t="shared" si="34"/>
        <v>0</v>
      </c>
      <c r="AM241" s="36">
        <f t="shared" si="35"/>
        <v>0</v>
      </c>
      <c r="AN241" s="46">
        <f t="shared" si="36"/>
        <v>0</v>
      </c>
      <c r="AO241" s="36">
        <f t="shared" si="37"/>
        <v>3</v>
      </c>
      <c r="AP241" s="36">
        <f t="shared" si="39"/>
        <v>0</v>
      </c>
      <c r="AQ241" s="36">
        <f t="shared" si="40"/>
        <v>1</v>
      </c>
      <c r="AR241" s="36">
        <f t="shared" si="38"/>
        <v>0.01457234497</v>
      </c>
      <c r="AS241" s="38">
        <f t="shared" si="45"/>
        <v>1</v>
      </c>
      <c r="AT241" s="38">
        <f t="shared" si="46"/>
        <v>0</v>
      </c>
      <c r="AU241" s="38">
        <f t="shared" si="47"/>
        <v>0</v>
      </c>
      <c r="AV241" s="38">
        <f t="shared" si="48"/>
        <v>2</v>
      </c>
      <c r="AW241" s="38">
        <f t="shared" si="51"/>
        <v>0</v>
      </c>
      <c r="AX241" s="38">
        <f t="shared" si="52"/>
        <v>1</v>
      </c>
      <c r="AY241" s="38">
        <f t="shared" si="49"/>
        <v>0.01457234497</v>
      </c>
      <c r="AZ241" s="12">
        <f t="shared" si="30"/>
        <v>133.0650377</v>
      </c>
      <c r="BA241" s="12">
        <f t="shared" si="41"/>
        <v>105.6671505</v>
      </c>
      <c r="BB241" s="12">
        <f t="shared" si="53"/>
        <v>103.3870027</v>
      </c>
      <c r="BC241" s="12">
        <f t="shared" si="50"/>
        <v>0.01457234497</v>
      </c>
      <c r="BD241" s="12">
        <f t="shared" si="54"/>
        <v>111.5147924</v>
      </c>
    </row>
    <row r="242" ht="14.25" customHeight="1">
      <c r="A242" s="7">
        <v>36865.0</v>
      </c>
      <c r="B242" s="21" t="s">
        <v>90</v>
      </c>
      <c r="C242" s="8">
        <v>24.499327</v>
      </c>
      <c r="D242" s="33">
        <f t="shared" si="5"/>
        <v>0.008559280832</v>
      </c>
      <c r="E242" s="33">
        <f t="shared" si="7"/>
        <v>-0.02077579151</v>
      </c>
      <c r="F242" s="33">
        <f t="shared" si="9"/>
        <v>-0.01805517479</v>
      </c>
      <c r="G242" s="33">
        <f t="shared" si="11"/>
        <v>-0.06973672864</v>
      </c>
      <c r="H242" s="33">
        <f t="shared" si="20"/>
        <v>-0.6739600893</v>
      </c>
      <c r="I242" s="45">
        <f t="shared" si="31"/>
        <v>-0.6545796024</v>
      </c>
      <c r="J242" s="45">
        <f t="shared" si="43"/>
        <v>-1.550987517</v>
      </c>
      <c r="K242" s="21" t="s">
        <v>91</v>
      </c>
      <c r="L242" s="8">
        <v>16.063276</v>
      </c>
      <c r="M242" s="33">
        <f t="shared" si="6"/>
        <v>-0.02091612224</v>
      </c>
      <c r="N242" s="33">
        <f t="shared" si="8"/>
        <v>0.01941319541</v>
      </c>
      <c r="O242" s="33">
        <f t="shared" si="10"/>
        <v>0.08925181289</v>
      </c>
      <c r="P242" s="33">
        <f t="shared" si="12"/>
        <v>0.01836002539</v>
      </c>
      <c r="Q242" s="45">
        <f t="shared" si="21"/>
        <v>0.1546167629</v>
      </c>
      <c r="R242" s="45">
        <f t="shared" si="32"/>
        <v>1.264044927</v>
      </c>
      <c r="S242" s="45">
        <f t="shared" si="44"/>
        <v>-0.04211547232</v>
      </c>
      <c r="T242" s="33">
        <f t="shared" si="22"/>
        <v>-0.8285768523</v>
      </c>
      <c r="U242" s="33">
        <f t="shared" si="33"/>
        <v>-1.918624529</v>
      </c>
      <c r="V242" s="33">
        <f t="shared" si="42"/>
        <v>-1.508872045</v>
      </c>
      <c r="W242" s="44">
        <f t="shared" si="13"/>
        <v>0.02660238257</v>
      </c>
      <c r="X242" s="44">
        <f t="shared" si="14"/>
        <v>0.02972229262</v>
      </c>
      <c r="Y242" s="33">
        <f t="shared" si="15"/>
        <v>1.117279347</v>
      </c>
      <c r="Z242" s="43">
        <v>1.0</v>
      </c>
      <c r="AA242" s="33">
        <f t="shared" si="16"/>
        <v>2.117279347</v>
      </c>
      <c r="AB242" s="33">
        <f t="shared" si="17"/>
        <v>0.5276957661</v>
      </c>
      <c r="AC242" s="33">
        <f t="shared" si="18"/>
        <v>0.4723042339</v>
      </c>
      <c r="AD242" s="33">
        <f t="shared" si="19"/>
        <v>0.01947919419</v>
      </c>
      <c r="AE242" s="34">
        <f t="shared" si="23"/>
        <v>0</v>
      </c>
      <c r="AF242" s="34">
        <f t="shared" si="24"/>
        <v>0</v>
      </c>
      <c r="AG242" s="34">
        <f t="shared" si="25"/>
        <v>0</v>
      </c>
      <c r="AH242" s="34">
        <f t="shared" si="26"/>
        <v>0</v>
      </c>
      <c r="AI242" s="34">
        <f t="shared" si="28"/>
        <v>1</v>
      </c>
      <c r="AJ242" s="34">
        <f t="shared" si="29"/>
        <v>0</v>
      </c>
      <c r="AK242" s="34">
        <f t="shared" si="27"/>
        <v>0</v>
      </c>
      <c r="AL242" s="36">
        <f t="shared" si="34"/>
        <v>1</v>
      </c>
      <c r="AM242" s="36">
        <f t="shared" si="35"/>
        <v>0</v>
      </c>
      <c r="AN242" s="46">
        <f t="shared" si="36"/>
        <v>0</v>
      </c>
      <c r="AO242" s="36">
        <f t="shared" si="37"/>
        <v>4</v>
      </c>
      <c r="AP242" s="36">
        <f t="shared" si="39"/>
        <v>0</v>
      </c>
      <c r="AQ242" s="36">
        <f t="shared" si="40"/>
        <v>1</v>
      </c>
      <c r="AR242" s="36">
        <f t="shared" si="38"/>
        <v>0.01947919419</v>
      </c>
      <c r="AS242" s="38">
        <f t="shared" si="45"/>
        <v>1</v>
      </c>
      <c r="AT242" s="38">
        <f t="shared" si="46"/>
        <v>0</v>
      </c>
      <c r="AU242" s="38">
        <f t="shared" si="47"/>
        <v>0</v>
      </c>
      <c r="AV242" s="38">
        <f t="shared" si="48"/>
        <v>3</v>
      </c>
      <c r="AW242" s="38">
        <f t="shared" si="51"/>
        <v>0</v>
      </c>
      <c r="AX242" s="38">
        <f t="shared" si="52"/>
        <v>1</v>
      </c>
      <c r="AY242" s="38">
        <f t="shared" si="49"/>
        <v>0.01947919419</v>
      </c>
      <c r="AZ242" s="12">
        <f t="shared" si="30"/>
        <v>133.0650377</v>
      </c>
      <c r="BA242" s="12">
        <f t="shared" si="41"/>
        <v>107.7254615</v>
      </c>
      <c r="BB242" s="12">
        <f t="shared" si="53"/>
        <v>105.4008982</v>
      </c>
      <c r="BC242" s="12">
        <f t="shared" si="50"/>
        <v>0.01298612946</v>
      </c>
      <c r="BD242" s="12">
        <f t="shared" si="54"/>
        <v>112.9629379</v>
      </c>
    </row>
    <row r="243" ht="14.25" customHeight="1">
      <c r="A243" s="7">
        <v>36866.0</v>
      </c>
      <c r="B243" s="21" t="s">
        <v>90</v>
      </c>
      <c r="C243" s="8">
        <v>25.202925</v>
      </c>
      <c r="D243" s="33">
        <f t="shared" si="5"/>
        <v>0.02871907461</v>
      </c>
      <c r="E243" s="33">
        <f t="shared" si="7"/>
        <v>0.00179654538</v>
      </c>
      <c r="F243" s="33">
        <f t="shared" si="9"/>
        <v>-0.02244045559</v>
      </c>
      <c r="G243" s="33">
        <f t="shared" si="11"/>
        <v>-0.03540517141</v>
      </c>
      <c r="H243" s="33">
        <f t="shared" si="20"/>
        <v>-0.05296074545</v>
      </c>
      <c r="I243" s="45">
        <f t="shared" si="31"/>
        <v>-0.7481659205</v>
      </c>
      <c r="J243" s="45">
        <f t="shared" si="43"/>
        <v>-0.9554901964</v>
      </c>
      <c r="K243" s="21" t="s">
        <v>91</v>
      </c>
      <c r="L243" s="8">
        <v>15.916206</v>
      </c>
      <c r="M243" s="33">
        <f t="shared" si="6"/>
        <v>-0.009155666627</v>
      </c>
      <c r="N243" s="33">
        <f t="shared" si="8"/>
        <v>-0.02012069548</v>
      </c>
      <c r="O243" s="33">
        <f t="shared" si="10"/>
        <v>0.104917639</v>
      </c>
      <c r="P243" s="33">
        <f t="shared" si="12"/>
        <v>0.01638610831</v>
      </c>
      <c r="Q243" s="45">
        <f t="shared" si="21"/>
        <v>-0.6983412358</v>
      </c>
      <c r="R243" s="45">
        <f t="shared" si="32"/>
        <v>1.49659547</v>
      </c>
      <c r="S243" s="45">
        <f t="shared" si="44"/>
        <v>-0.1040345991</v>
      </c>
      <c r="T243" s="33">
        <f t="shared" si="22"/>
        <v>0.6453804904</v>
      </c>
      <c r="U243" s="33">
        <f t="shared" si="33"/>
        <v>-2.24476139</v>
      </c>
      <c r="V243" s="33">
        <f t="shared" si="42"/>
        <v>-0.8514555973</v>
      </c>
      <c r="W243" s="44">
        <f t="shared" si="13"/>
        <v>0.02751143157</v>
      </c>
      <c r="X243" s="44">
        <f t="shared" si="14"/>
        <v>0.02975456513</v>
      </c>
      <c r="Y243" s="33">
        <f t="shared" si="15"/>
        <v>1.0815346</v>
      </c>
      <c r="Z243" s="43">
        <v>1.0</v>
      </c>
      <c r="AA243" s="33">
        <f t="shared" si="16"/>
        <v>2.0815346</v>
      </c>
      <c r="AB243" s="33">
        <f t="shared" si="17"/>
        <v>0.5195852137</v>
      </c>
      <c r="AC243" s="33">
        <f t="shared" si="18"/>
        <v>0.4804147863</v>
      </c>
      <c r="AD243" s="33">
        <f t="shared" si="19"/>
        <v>0.006795177933</v>
      </c>
      <c r="AE243" s="34">
        <f t="shared" si="23"/>
        <v>0</v>
      </c>
      <c r="AF243" s="34">
        <f t="shared" si="24"/>
        <v>0</v>
      </c>
      <c r="AG243" s="34">
        <f t="shared" si="25"/>
        <v>0</v>
      </c>
      <c r="AH243" s="34">
        <f t="shared" si="26"/>
        <v>0</v>
      </c>
      <c r="AI243" s="34">
        <f t="shared" si="28"/>
        <v>0</v>
      </c>
      <c r="AJ243" s="34">
        <f t="shared" si="29"/>
        <v>0</v>
      </c>
      <c r="AK243" s="34">
        <f t="shared" si="27"/>
        <v>0</v>
      </c>
      <c r="AL243" s="36">
        <f t="shared" si="34"/>
        <v>1</v>
      </c>
      <c r="AM243" s="36">
        <f t="shared" si="35"/>
        <v>0</v>
      </c>
      <c r="AN243" s="46">
        <f t="shared" si="36"/>
        <v>0</v>
      </c>
      <c r="AO243" s="36">
        <f t="shared" si="37"/>
        <v>5</v>
      </c>
      <c r="AP243" s="36">
        <f t="shared" si="39"/>
        <v>0</v>
      </c>
      <c r="AQ243" s="36">
        <f t="shared" si="40"/>
        <v>1</v>
      </c>
      <c r="AR243" s="36">
        <f t="shared" si="38"/>
        <v>0.006795177933</v>
      </c>
      <c r="AS243" s="38">
        <f t="shared" si="45"/>
        <v>0</v>
      </c>
      <c r="AT243" s="38">
        <f t="shared" si="46"/>
        <v>0</v>
      </c>
      <c r="AU243" s="38">
        <f t="shared" si="47"/>
        <v>0</v>
      </c>
      <c r="AV243" s="38">
        <f t="shared" si="48"/>
        <v>4</v>
      </c>
      <c r="AW243" s="38">
        <f t="shared" si="51"/>
        <v>0</v>
      </c>
      <c r="AX243" s="38">
        <f t="shared" si="52"/>
        <v>1</v>
      </c>
      <c r="AY243" s="38">
        <f t="shared" si="49"/>
        <v>0.006795177933</v>
      </c>
      <c r="AZ243" s="12">
        <f t="shared" si="30"/>
        <v>133.0650377</v>
      </c>
      <c r="BA243" s="12">
        <f t="shared" si="41"/>
        <v>108.4574752</v>
      </c>
      <c r="BB243" s="12">
        <f t="shared" si="53"/>
        <v>106.1171161</v>
      </c>
      <c r="BC243" s="12">
        <f t="shared" si="50"/>
        <v>0.004530118622</v>
      </c>
      <c r="BD243" s="12">
        <f t="shared" si="54"/>
        <v>113.4746734</v>
      </c>
    </row>
    <row r="244" ht="14.25" customHeight="1">
      <c r="A244" s="7">
        <v>36867.0</v>
      </c>
      <c r="B244" s="21" t="s">
        <v>90</v>
      </c>
      <c r="C244" s="8">
        <v>26.106741</v>
      </c>
      <c r="D244" s="33">
        <f t="shared" si="5"/>
        <v>0.03586155178</v>
      </c>
      <c r="E244" s="33">
        <f t="shared" si="7"/>
        <v>0.03772252407</v>
      </c>
      <c r="F244" s="33">
        <f t="shared" si="9"/>
        <v>0.05221567818</v>
      </c>
      <c r="G244" s="33">
        <f t="shared" si="11"/>
        <v>-0.006085866627</v>
      </c>
      <c r="H244" s="33">
        <f t="shared" si="20"/>
        <v>0.9238224484</v>
      </c>
      <c r="I244" s="45">
        <f t="shared" si="31"/>
        <v>1.0377421</v>
      </c>
      <c r="J244" s="45">
        <f t="shared" si="43"/>
        <v>-0.4644165327</v>
      </c>
      <c r="K244" s="21" t="s">
        <v>91</v>
      </c>
      <c r="L244" s="8">
        <v>16.308399</v>
      </c>
      <c r="M244" s="33">
        <f t="shared" si="6"/>
        <v>0.02464111108</v>
      </c>
      <c r="N244" s="33">
        <f t="shared" si="8"/>
        <v>-0.003991813731</v>
      </c>
      <c r="O244" s="33">
        <f t="shared" si="10"/>
        <v>0.05017326662</v>
      </c>
      <c r="P244" s="33">
        <f t="shared" si="12"/>
        <v>0.03926878002</v>
      </c>
      <c r="Q244" s="45">
        <f t="shared" si="21"/>
        <v>-0.3708109247</v>
      </c>
      <c r="R244" s="45">
        <f t="shared" si="32"/>
        <v>0.4905425882</v>
      </c>
      <c r="S244" s="45">
        <f t="shared" si="44"/>
        <v>0.1572787578</v>
      </c>
      <c r="T244" s="33">
        <f t="shared" si="22"/>
        <v>1.294633373</v>
      </c>
      <c r="U244" s="33">
        <f t="shared" si="33"/>
        <v>0.5471995118</v>
      </c>
      <c r="V244" s="33">
        <f t="shared" si="42"/>
        <v>-0.6216952905</v>
      </c>
      <c r="W244" s="44">
        <f t="shared" si="13"/>
        <v>0.02872710839</v>
      </c>
      <c r="X244" s="44">
        <f t="shared" si="14"/>
        <v>0.03021245403</v>
      </c>
      <c r="Y244" s="33">
        <f t="shared" si="15"/>
        <v>1.051705365</v>
      </c>
      <c r="Z244" s="43">
        <v>1.0</v>
      </c>
      <c r="AA244" s="33">
        <f t="shared" si="16"/>
        <v>2.051705365</v>
      </c>
      <c r="AB244" s="33">
        <f t="shared" si="17"/>
        <v>0.5126005825</v>
      </c>
      <c r="AC244" s="33">
        <f t="shared" si="18"/>
        <v>0.4873994175</v>
      </c>
      <c r="AD244" s="33">
        <f t="shared" si="19"/>
        <v>0.0171817743</v>
      </c>
      <c r="AE244" s="34">
        <f t="shared" si="23"/>
        <v>-1</v>
      </c>
      <c r="AF244" s="34">
        <f t="shared" si="24"/>
        <v>0</v>
      </c>
      <c r="AG244" s="34">
        <f t="shared" si="25"/>
        <v>0</v>
      </c>
      <c r="AH244" s="34">
        <f t="shared" si="26"/>
        <v>1</v>
      </c>
      <c r="AI244" s="34">
        <f t="shared" si="28"/>
        <v>0</v>
      </c>
      <c r="AJ244" s="34">
        <f t="shared" si="29"/>
        <v>-1</v>
      </c>
      <c r="AK244" s="34">
        <f t="shared" si="27"/>
        <v>-0.0171817743</v>
      </c>
      <c r="AL244" s="36">
        <f t="shared" si="34"/>
        <v>0</v>
      </c>
      <c r="AM244" s="36">
        <f t="shared" si="35"/>
        <v>0</v>
      </c>
      <c r="AN244" s="46">
        <f t="shared" si="36"/>
        <v>0</v>
      </c>
      <c r="AO244" s="36">
        <f t="shared" si="37"/>
        <v>0</v>
      </c>
      <c r="AP244" s="36">
        <f t="shared" si="39"/>
        <v>1</v>
      </c>
      <c r="AQ244" s="36">
        <f t="shared" si="40"/>
        <v>0</v>
      </c>
      <c r="AR244" s="36">
        <f t="shared" si="38"/>
        <v>0</v>
      </c>
      <c r="AS244" s="38">
        <f t="shared" si="45"/>
        <v>0</v>
      </c>
      <c r="AT244" s="38">
        <f t="shared" si="46"/>
        <v>0</v>
      </c>
      <c r="AU244" s="38">
        <f t="shared" si="47"/>
        <v>0</v>
      </c>
      <c r="AV244" s="38">
        <f t="shared" si="48"/>
        <v>5</v>
      </c>
      <c r="AW244" s="38">
        <f t="shared" si="51"/>
        <v>0</v>
      </c>
      <c r="AX244" s="38">
        <f t="shared" si="52"/>
        <v>1</v>
      </c>
      <c r="AY244" s="38">
        <f t="shared" si="49"/>
        <v>0.0171817743</v>
      </c>
      <c r="AZ244" s="12">
        <f t="shared" si="30"/>
        <v>130.7787442</v>
      </c>
      <c r="BA244" s="12">
        <f t="shared" si="41"/>
        <v>108.4574752</v>
      </c>
      <c r="BB244" s="12">
        <f t="shared" si="53"/>
        <v>107.9403964</v>
      </c>
      <c r="BC244" s="12">
        <f t="shared" si="50"/>
        <v>0</v>
      </c>
      <c r="BD244" s="12">
        <f t="shared" si="54"/>
        <v>113.4746734</v>
      </c>
    </row>
    <row r="245" ht="14.25" customHeight="1">
      <c r="A245" s="7">
        <v>36868.0</v>
      </c>
      <c r="B245" s="21" t="s">
        <v>90</v>
      </c>
      <c r="C245" s="8">
        <v>26.384846</v>
      </c>
      <c r="D245" s="33">
        <f t="shared" si="5"/>
        <v>0.01065261267</v>
      </c>
      <c r="E245" s="33">
        <f t="shared" si="7"/>
        <v>0.123027306</v>
      </c>
      <c r="F245" s="33">
        <f t="shared" si="9"/>
        <v>0.06939942202</v>
      </c>
      <c r="G245" s="33">
        <f t="shared" si="11"/>
        <v>-0.02881103987</v>
      </c>
      <c r="H245" s="33">
        <f t="shared" si="20"/>
        <v>3.281183408</v>
      </c>
      <c r="I245" s="45">
        <f t="shared" si="31"/>
        <v>1.447295149</v>
      </c>
      <c r="J245" s="45">
        <f t="shared" si="43"/>
        <v>-0.8667151879</v>
      </c>
      <c r="K245" s="21" t="s">
        <v>91</v>
      </c>
      <c r="L245" s="8">
        <v>15.916206</v>
      </c>
      <c r="M245" s="33">
        <f t="shared" si="6"/>
        <v>-0.02404852861</v>
      </c>
      <c r="N245" s="33">
        <f t="shared" si="8"/>
        <v>-0.021105675</v>
      </c>
      <c r="O245" s="33">
        <f t="shared" si="10"/>
        <v>0.03468987594</v>
      </c>
      <c r="P245" s="33">
        <f t="shared" si="12"/>
        <v>-0.02031358054</v>
      </c>
      <c r="Q245" s="45">
        <f t="shared" si="21"/>
        <v>-0.7520409745</v>
      </c>
      <c r="R245" s="45">
        <f t="shared" si="32"/>
        <v>0.1900828681</v>
      </c>
      <c r="S245" s="45">
        <f t="shared" si="44"/>
        <v>-0.7087600129</v>
      </c>
      <c r="T245" s="33">
        <f t="shared" si="22"/>
        <v>4.033224383</v>
      </c>
      <c r="U245" s="33">
        <f t="shared" si="33"/>
        <v>1.257212281</v>
      </c>
      <c r="V245" s="33">
        <f t="shared" si="42"/>
        <v>-0.1579551749</v>
      </c>
      <c r="W245" s="44">
        <f t="shared" si="13"/>
        <v>0.02771373286</v>
      </c>
      <c r="X245" s="44">
        <f t="shared" si="14"/>
        <v>0.0297171982</v>
      </c>
      <c r="Y245" s="33">
        <f t="shared" si="15"/>
        <v>1.072291429</v>
      </c>
      <c r="Z245" s="43">
        <v>1.0</v>
      </c>
      <c r="AA245" s="33">
        <f t="shared" si="16"/>
        <v>2.072291429</v>
      </c>
      <c r="AB245" s="33">
        <f t="shared" si="17"/>
        <v>0.5174423895</v>
      </c>
      <c r="AC245" s="33">
        <f t="shared" si="18"/>
        <v>0.4825576105</v>
      </c>
      <c r="AD245" s="33">
        <f t="shared" si="19"/>
        <v>0.01622271914</v>
      </c>
      <c r="AE245" s="34">
        <f t="shared" si="23"/>
        <v>-1</v>
      </c>
      <c r="AF245" s="34">
        <f t="shared" si="24"/>
        <v>0</v>
      </c>
      <c r="AG245" s="34">
        <f t="shared" si="25"/>
        <v>0</v>
      </c>
      <c r="AH245" s="34">
        <f t="shared" si="26"/>
        <v>2</v>
      </c>
      <c r="AI245" s="34">
        <f t="shared" si="28"/>
        <v>0</v>
      </c>
      <c r="AJ245" s="34">
        <f t="shared" si="29"/>
        <v>-1</v>
      </c>
      <c r="AK245" s="34">
        <f t="shared" si="27"/>
        <v>-0.01622271914</v>
      </c>
      <c r="AL245" s="36">
        <f t="shared" si="34"/>
        <v>-1</v>
      </c>
      <c r="AM245" s="36">
        <f t="shared" si="35"/>
        <v>0</v>
      </c>
      <c r="AN245" s="46">
        <f t="shared" si="36"/>
        <v>0</v>
      </c>
      <c r="AO245" s="36">
        <f t="shared" si="37"/>
        <v>1</v>
      </c>
      <c r="AP245" s="36">
        <f t="shared" si="39"/>
        <v>0</v>
      </c>
      <c r="AQ245" s="36">
        <f t="shared" si="40"/>
        <v>-1</v>
      </c>
      <c r="AR245" s="36">
        <f t="shared" si="38"/>
        <v>-0.01622271914</v>
      </c>
      <c r="AS245" s="38">
        <f t="shared" si="45"/>
        <v>0</v>
      </c>
      <c r="AT245" s="38">
        <f t="shared" si="46"/>
        <v>0</v>
      </c>
      <c r="AU245" s="38">
        <f t="shared" si="47"/>
        <v>0</v>
      </c>
      <c r="AV245" s="38">
        <f t="shared" si="48"/>
        <v>0</v>
      </c>
      <c r="AW245" s="38">
        <f t="shared" si="51"/>
        <v>1</v>
      </c>
      <c r="AX245" s="38">
        <f t="shared" si="52"/>
        <v>0</v>
      </c>
      <c r="AY245" s="38">
        <f t="shared" si="49"/>
        <v>0</v>
      </c>
      <c r="AZ245" s="12">
        <f t="shared" si="30"/>
        <v>128.6571574</v>
      </c>
      <c r="BA245" s="12">
        <f t="shared" si="41"/>
        <v>106.698</v>
      </c>
      <c r="BB245" s="12">
        <f t="shared" si="53"/>
        <v>107.9403964</v>
      </c>
      <c r="BC245" s="12">
        <f t="shared" si="50"/>
        <v>-0.01081514609</v>
      </c>
      <c r="BD245" s="12">
        <f t="shared" si="54"/>
        <v>112.2474283</v>
      </c>
    </row>
    <row r="246" ht="14.25" customHeight="1">
      <c r="A246" s="7">
        <v>36871.0</v>
      </c>
      <c r="B246" s="21" t="s">
        <v>90</v>
      </c>
      <c r="C246" s="8">
        <v>26.176279</v>
      </c>
      <c r="D246" s="33">
        <f t="shared" si="5"/>
        <v>-0.007904802628</v>
      </c>
      <c r="E246" s="33">
        <f t="shared" si="7"/>
        <v>0.07759405485</v>
      </c>
      <c r="F246" s="33">
        <f t="shared" si="9"/>
        <v>0.06393430796</v>
      </c>
      <c r="G246" s="33">
        <f t="shared" si="11"/>
        <v>-0.0327867962</v>
      </c>
      <c r="H246" s="33">
        <f t="shared" si="20"/>
        <v>1.839473698</v>
      </c>
      <c r="I246" s="45">
        <f t="shared" si="31"/>
        <v>1.303111897</v>
      </c>
      <c r="J246" s="45">
        <f t="shared" si="43"/>
        <v>-0.920504688</v>
      </c>
      <c r="K246" s="21" t="s">
        <v>91</v>
      </c>
      <c r="L246" s="8">
        <v>15.246222</v>
      </c>
      <c r="M246" s="33">
        <f t="shared" si="6"/>
        <v>-0.04209445392</v>
      </c>
      <c r="N246" s="33">
        <f t="shared" si="8"/>
        <v>-0.07071694734</v>
      </c>
      <c r="O246" s="33">
        <f t="shared" si="10"/>
        <v>-0.01822522484</v>
      </c>
      <c r="P246" s="33">
        <f t="shared" si="12"/>
        <v>-0.0549175064</v>
      </c>
      <c r="Q246" s="45">
        <f t="shared" si="21"/>
        <v>-1.857840773</v>
      </c>
      <c r="R246" s="45">
        <f t="shared" si="32"/>
        <v>-0.7926261968</v>
      </c>
      <c r="S246" s="45">
        <f t="shared" si="44"/>
        <v>-1.294592556</v>
      </c>
      <c r="T246" s="33">
        <f t="shared" si="22"/>
        <v>3.697314471</v>
      </c>
      <c r="U246" s="33">
        <f t="shared" si="33"/>
        <v>2.095738094</v>
      </c>
      <c r="V246" s="33">
        <f t="shared" si="42"/>
        <v>0.3740878684</v>
      </c>
      <c r="W246" s="44">
        <f t="shared" si="13"/>
        <v>0.02774990099</v>
      </c>
      <c r="X246" s="44">
        <f t="shared" si="14"/>
        <v>0.03111761123</v>
      </c>
      <c r="Y246" s="33">
        <f t="shared" si="15"/>
        <v>1.12135936</v>
      </c>
      <c r="Z246" s="43">
        <v>1.0</v>
      </c>
      <c r="AA246" s="33">
        <f t="shared" si="16"/>
        <v>2.12135936</v>
      </c>
      <c r="AB246" s="33">
        <f t="shared" si="17"/>
        <v>0.5286041495</v>
      </c>
      <c r="AC246" s="33">
        <f t="shared" si="18"/>
        <v>0.4713958505</v>
      </c>
      <c r="AD246" s="33">
        <f t="shared" si="19"/>
        <v>0.006036086732</v>
      </c>
      <c r="AE246" s="34">
        <f t="shared" si="23"/>
        <v>-1</v>
      </c>
      <c r="AF246" s="34">
        <f t="shared" si="24"/>
        <v>0</v>
      </c>
      <c r="AG246" s="34">
        <f t="shared" si="25"/>
        <v>0</v>
      </c>
      <c r="AH246" s="34">
        <f t="shared" si="26"/>
        <v>3</v>
      </c>
      <c r="AI246" s="34">
        <f t="shared" si="28"/>
        <v>0</v>
      </c>
      <c r="AJ246" s="34">
        <f t="shared" si="29"/>
        <v>-1</v>
      </c>
      <c r="AK246" s="34">
        <f t="shared" si="27"/>
        <v>-0.006036086732</v>
      </c>
      <c r="AL246" s="36">
        <f t="shared" si="34"/>
        <v>-1</v>
      </c>
      <c r="AM246" s="36">
        <f t="shared" si="35"/>
        <v>0</v>
      </c>
      <c r="AN246" s="46">
        <f t="shared" si="36"/>
        <v>0</v>
      </c>
      <c r="AO246" s="36">
        <f t="shared" si="37"/>
        <v>2</v>
      </c>
      <c r="AP246" s="36">
        <f t="shared" si="39"/>
        <v>0</v>
      </c>
      <c r="AQ246" s="36">
        <f t="shared" si="40"/>
        <v>-1</v>
      </c>
      <c r="AR246" s="36">
        <f t="shared" si="38"/>
        <v>-0.006036086732</v>
      </c>
      <c r="AS246" s="38">
        <f t="shared" si="45"/>
        <v>0</v>
      </c>
      <c r="AT246" s="38">
        <f t="shared" si="46"/>
        <v>0</v>
      </c>
      <c r="AU246" s="38">
        <f t="shared" si="47"/>
        <v>0</v>
      </c>
      <c r="AV246" s="38">
        <f t="shared" si="48"/>
        <v>0</v>
      </c>
      <c r="AW246" s="38">
        <f t="shared" si="51"/>
        <v>0</v>
      </c>
      <c r="AX246" s="38">
        <f t="shared" si="52"/>
        <v>0</v>
      </c>
      <c r="AY246" s="38">
        <f t="shared" si="49"/>
        <v>0</v>
      </c>
      <c r="AZ246" s="12">
        <f t="shared" si="30"/>
        <v>127.8805716</v>
      </c>
      <c r="BA246" s="12">
        <f t="shared" si="41"/>
        <v>106.0539616</v>
      </c>
      <c r="BB246" s="12">
        <f t="shared" si="53"/>
        <v>107.9403964</v>
      </c>
      <c r="BC246" s="12">
        <f t="shared" si="50"/>
        <v>-0.004024057821</v>
      </c>
      <c r="BD246" s="12">
        <f t="shared" si="54"/>
        <v>111.7957381</v>
      </c>
    </row>
    <row r="247" ht="14.25" customHeight="1">
      <c r="A247" s="7">
        <v>36872.0</v>
      </c>
      <c r="B247" s="21" t="s">
        <v>90</v>
      </c>
      <c r="C247" s="8">
        <v>26.350086</v>
      </c>
      <c r="D247" s="33">
        <f t="shared" si="5"/>
        <v>0.006639866575</v>
      </c>
      <c r="E247" s="33">
        <f t="shared" si="7"/>
        <v>0.0755432588</v>
      </c>
      <c r="F247" s="33">
        <f t="shared" si="9"/>
        <v>0.0531979963</v>
      </c>
      <c r="G247" s="33">
        <f t="shared" si="11"/>
        <v>-0.01373634343</v>
      </c>
      <c r="H247" s="33">
        <f t="shared" si="20"/>
        <v>1.723543952</v>
      </c>
      <c r="I247" s="45">
        <f t="shared" si="31"/>
        <v>1.024400223</v>
      </c>
      <c r="J247" s="45">
        <f t="shared" si="43"/>
        <v>-0.5747251203</v>
      </c>
      <c r="K247" s="21" t="s">
        <v>91</v>
      </c>
      <c r="L247" s="8">
        <v>15.164517</v>
      </c>
      <c r="M247" s="33">
        <f t="shared" si="6"/>
        <v>-0.005359032552</v>
      </c>
      <c r="N247" s="33">
        <f t="shared" si="8"/>
        <v>-0.05595116463</v>
      </c>
      <c r="O247" s="33">
        <f t="shared" si="10"/>
        <v>-0.03762416012</v>
      </c>
      <c r="P247" s="33">
        <f t="shared" si="12"/>
        <v>-0.04747452738</v>
      </c>
      <c r="Q247" s="45">
        <f t="shared" si="21"/>
        <v>-1.528152601</v>
      </c>
      <c r="R247" s="45">
        <f t="shared" si="32"/>
        <v>-1.152429969</v>
      </c>
      <c r="S247" s="45">
        <f t="shared" si="44"/>
        <v>-1.26550193</v>
      </c>
      <c r="T247" s="33">
        <f t="shared" si="22"/>
        <v>3.251696552</v>
      </c>
      <c r="U247" s="33">
        <f t="shared" si="33"/>
        <v>2.176830193</v>
      </c>
      <c r="V247" s="33">
        <f t="shared" si="42"/>
        <v>0.6907768101</v>
      </c>
      <c r="W247" s="44">
        <f t="shared" si="13"/>
        <v>0.02766592593</v>
      </c>
      <c r="X247" s="44">
        <f t="shared" si="14"/>
        <v>0.03102439596</v>
      </c>
      <c r="Y247" s="33">
        <f t="shared" si="15"/>
        <v>1.121393733</v>
      </c>
      <c r="Z247" s="43">
        <v>1.0</v>
      </c>
      <c r="AA247" s="33">
        <f t="shared" si="16"/>
        <v>2.121393733</v>
      </c>
      <c r="AB247" s="33">
        <f t="shared" si="17"/>
        <v>0.5286117874</v>
      </c>
      <c r="AC247" s="33">
        <f t="shared" si="18"/>
        <v>0.4713882126</v>
      </c>
      <c r="AD247" s="33">
        <f t="shared" si="19"/>
        <v>0.01337914267</v>
      </c>
      <c r="AE247" s="34">
        <f t="shared" si="23"/>
        <v>-1</v>
      </c>
      <c r="AF247" s="34">
        <f t="shared" si="24"/>
        <v>0</v>
      </c>
      <c r="AG247" s="34">
        <f t="shared" si="25"/>
        <v>0</v>
      </c>
      <c r="AH247" s="34">
        <f t="shared" si="26"/>
        <v>4</v>
      </c>
      <c r="AI247" s="34">
        <f t="shared" si="28"/>
        <v>0</v>
      </c>
      <c r="AJ247" s="34">
        <f t="shared" si="29"/>
        <v>-1</v>
      </c>
      <c r="AK247" s="34">
        <f t="shared" si="27"/>
        <v>-0.01337914267</v>
      </c>
      <c r="AL247" s="36">
        <f t="shared" si="34"/>
        <v>-1</v>
      </c>
      <c r="AM247" s="36">
        <f t="shared" si="35"/>
        <v>0</v>
      </c>
      <c r="AN247" s="46">
        <f t="shared" si="36"/>
        <v>0</v>
      </c>
      <c r="AO247" s="36">
        <f t="shared" si="37"/>
        <v>3</v>
      </c>
      <c r="AP247" s="36">
        <f t="shared" si="39"/>
        <v>0</v>
      </c>
      <c r="AQ247" s="36">
        <f t="shared" si="40"/>
        <v>-1</v>
      </c>
      <c r="AR247" s="36">
        <f t="shared" si="38"/>
        <v>-0.01337914267</v>
      </c>
      <c r="AS247" s="38">
        <f t="shared" si="45"/>
        <v>0</v>
      </c>
      <c r="AT247" s="38">
        <f t="shared" si="46"/>
        <v>0</v>
      </c>
      <c r="AU247" s="38">
        <f t="shared" si="47"/>
        <v>0</v>
      </c>
      <c r="AV247" s="38">
        <f t="shared" si="48"/>
        <v>0</v>
      </c>
      <c r="AW247" s="38">
        <f t="shared" si="51"/>
        <v>0</v>
      </c>
      <c r="AX247" s="38">
        <f t="shared" si="52"/>
        <v>0</v>
      </c>
      <c r="AY247" s="38">
        <f t="shared" si="49"/>
        <v>0</v>
      </c>
      <c r="AZ247" s="12">
        <f t="shared" si="30"/>
        <v>126.1696392</v>
      </c>
      <c r="BA247" s="12">
        <f t="shared" si="41"/>
        <v>104.6350505</v>
      </c>
      <c r="BB247" s="12">
        <f t="shared" si="53"/>
        <v>107.9403964</v>
      </c>
      <c r="BC247" s="12">
        <f t="shared" si="50"/>
        <v>-0.008919428444</v>
      </c>
      <c r="BD247" s="12">
        <f t="shared" si="54"/>
        <v>110.798584</v>
      </c>
    </row>
    <row r="248" ht="14.25" customHeight="1">
      <c r="A248" s="7">
        <v>36873.0</v>
      </c>
      <c r="B248" s="21" t="s">
        <v>90</v>
      </c>
      <c r="C248" s="8">
        <v>26.94105</v>
      </c>
      <c r="D248" s="33">
        <f t="shared" si="5"/>
        <v>0.02242740308</v>
      </c>
      <c r="E248" s="33">
        <f t="shared" si="7"/>
        <v>0.0689652094</v>
      </c>
      <c r="F248" s="33">
        <f t="shared" si="9"/>
        <v>0.0708856539</v>
      </c>
      <c r="G248" s="33">
        <f t="shared" si="11"/>
        <v>0.01629133757</v>
      </c>
      <c r="H248" s="33">
        <f t="shared" si="20"/>
        <v>1.510056733</v>
      </c>
      <c r="I248" s="45">
        <f t="shared" si="31"/>
        <v>1.426783446</v>
      </c>
      <c r="J248" s="45">
        <f t="shared" si="43"/>
        <v>-0.05270663957</v>
      </c>
      <c r="K248" s="21" t="s">
        <v>91</v>
      </c>
      <c r="L248" s="8">
        <v>15.115498</v>
      </c>
      <c r="M248" s="33">
        <f t="shared" si="6"/>
        <v>-0.003232480138</v>
      </c>
      <c r="N248" s="33">
        <f t="shared" si="8"/>
        <v>-0.05030771781</v>
      </c>
      <c r="O248" s="33">
        <f t="shared" si="10"/>
        <v>-0.06941618702</v>
      </c>
      <c r="P248" s="33">
        <f t="shared" si="12"/>
        <v>-0.04271503544</v>
      </c>
      <c r="Q248" s="45">
        <f t="shared" si="21"/>
        <v>-1.356977902</v>
      </c>
      <c r="R248" s="45">
        <f t="shared" si="32"/>
        <v>-1.714234142</v>
      </c>
      <c r="S248" s="45">
        <f t="shared" si="44"/>
        <v>-1.25116627</v>
      </c>
      <c r="T248" s="33">
        <f t="shared" si="22"/>
        <v>2.867034635</v>
      </c>
      <c r="U248" s="33">
        <f t="shared" si="33"/>
        <v>3.141017588</v>
      </c>
      <c r="V248" s="33">
        <f t="shared" si="42"/>
        <v>1.19845963</v>
      </c>
      <c r="W248" s="44">
        <f t="shared" si="13"/>
        <v>0.02805910258</v>
      </c>
      <c r="X248" s="44">
        <f t="shared" si="14"/>
        <v>0.0309918937</v>
      </c>
      <c r="Y248" s="33">
        <f t="shared" si="15"/>
        <v>1.104521914</v>
      </c>
      <c r="Z248" s="43">
        <v>1.0</v>
      </c>
      <c r="AA248" s="33">
        <f t="shared" si="16"/>
        <v>2.104521914</v>
      </c>
      <c r="AB248" s="33">
        <f t="shared" si="17"/>
        <v>0.524832698</v>
      </c>
      <c r="AC248" s="33">
        <f t="shared" si="18"/>
        <v>0.475167302</v>
      </c>
      <c r="AD248" s="33">
        <f t="shared" si="19"/>
        <v>0.02089946521</v>
      </c>
      <c r="AE248" s="34">
        <f t="shared" si="23"/>
        <v>-1</v>
      </c>
      <c r="AF248" s="34">
        <f t="shared" si="24"/>
        <v>0</v>
      </c>
      <c r="AG248" s="34">
        <f t="shared" si="25"/>
        <v>0</v>
      </c>
      <c r="AH248" s="34">
        <f t="shared" si="26"/>
        <v>5</v>
      </c>
      <c r="AI248" s="34">
        <f t="shared" si="28"/>
        <v>0</v>
      </c>
      <c r="AJ248" s="34">
        <f t="shared" si="29"/>
        <v>-1</v>
      </c>
      <c r="AK248" s="34">
        <f t="shared" si="27"/>
        <v>-0.02089946521</v>
      </c>
      <c r="AL248" s="36">
        <f t="shared" si="34"/>
        <v>-1</v>
      </c>
      <c r="AM248" s="36">
        <f t="shared" si="35"/>
        <v>0</v>
      </c>
      <c r="AN248" s="46">
        <f t="shared" si="36"/>
        <v>0</v>
      </c>
      <c r="AO248" s="36">
        <f t="shared" si="37"/>
        <v>4</v>
      </c>
      <c r="AP248" s="36">
        <f t="shared" si="39"/>
        <v>0</v>
      </c>
      <c r="AQ248" s="36">
        <f t="shared" si="40"/>
        <v>-1</v>
      </c>
      <c r="AR248" s="36">
        <f t="shared" si="38"/>
        <v>-0.02089946521</v>
      </c>
      <c r="AS248" s="38">
        <f t="shared" si="45"/>
        <v>-1</v>
      </c>
      <c r="AT248" s="38">
        <f t="shared" si="46"/>
        <v>0</v>
      </c>
      <c r="AU248" s="38">
        <f t="shared" si="47"/>
        <v>0</v>
      </c>
      <c r="AV248" s="38">
        <f t="shared" si="48"/>
        <v>1</v>
      </c>
      <c r="AW248" s="38">
        <f t="shared" si="51"/>
        <v>0</v>
      </c>
      <c r="AX248" s="38">
        <f t="shared" si="52"/>
        <v>-1</v>
      </c>
      <c r="AY248" s="38">
        <f t="shared" si="49"/>
        <v>-0.02089946521</v>
      </c>
      <c r="AZ248" s="12">
        <f t="shared" si="30"/>
        <v>123.5327612</v>
      </c>
      <c r="BA248" s="12">
        <f t="shared" si="41"/>
        <v>102.4482339</v>
      </c>
      <c r="BB248" s="12">
        <f t="shared" si="53"/>
        <v>105.6844998</v>
      </c>
      <c r="BC248" s="12">
        <f t="shared" si="50"/>
        <v>-0.02089946521</v>
      </c>
      <c r="BD248" s="12">
        <f t="shared" si="54"/>
        <v>108.4829529</v>
      </c>
    </row>
    <row r="249" ht="14.25" customHeight="1">
      <c r="A249" s="7">
        <v>36874.0</v>
      </c>
      <c r="B249" s="21" t="s">
        <v>90</v>
      </c>
      <c r="C249" s="8">
        <v>27.671066</v>
      </c>
      <c r="D249" s="33">
        <f t="shared" si="5"/>
        <v>0.02709679096</v>
      </c>
      <c r="E249" s="33">
        <f t="shared" si="7"/>
        <v>0.05992034778</v>
      </c>
      <c r="F249" s="33">
        <f t="shared" si="9"/>
        <v>0.09990321861</v>
      </c>
      <c r="G249" s="33">
        <f t="shared" si="11"/>
        <v>0.07185161528</v>
      </c>
      <c r="H249" s="33">
        <f t="shared" si="20"/>
        <v>1.242076013</v>
      </c>
      <c r="I249" s="45">
        <f t="shared" si="31"/>
        <v>2.052440848</v>
      </c>
      <c r="J249" s="45">
        <f t="shared" si="43"/>
        <v>0.8952260329</v>
      </c>
      <c r="K249" s="21" t="s">
        <v>91</v>
      </c>
      <c r="L249" s="8">
        <v>14.903059</v>
      </c>
      <c r="M249" s="33">
        <f t="shared" si="6"/>
        <v>-0.01405438312</v>
      </c>
      <c r="N249" s="33">
        <f t="shared" si="8"/>
        <v>-0.08617277514</v>
      </c>
      <c r="O249" s="33">
        <f t="shared" si="10"/>
        <v>-0.08982060321</v>
      </c>
      <c r="P249" s="33">
        <f t="shared" si="12"/>
        <v>-0.06771404489</v>
      </c>
      <c r="Q249" s="45">
        <f t="shared" si="21"/>
        <v>-2.080768733</v>
      </c>
      <c r="R249" s="45">
        <f t="shared" si="32"/>
        <v>-2.068063624</v>
      </c>
      <c r="S249" s="45">
        <f t="shared" si="44"/>
        <v>-1.731231356</v>
      </c>
      <c r="T249" s="33">
        <f t="shared" si="22"/>
        <v>3.322844746</v>
      </c>
      <c r="U249" s="33">
        <f t="shared" si="33"/>
        <v>4.120504473</v>
      </c>
      <c r="V249" s="33">
        <f t="shared" si="42"/>
        <v>2.626457389</v>
      </c>
      <c r="W249" s="44">
        <f t="shared" si="13"/>
        <v>0.02785438697</v>
      </c>
      <c r="X249" s="44">
        <f t="shared" si="14"/>
        <v>0.03092231149</v>
      </c>
      <c r="Y249" s="33">
        <f t="shared" si="15"/>
        <v>1.11014152</v>
      </c>
      <c r="Z249" s="43">
        <v>1.0</v>
      </c>
      <c r="AA249" s="33">
        <f t="shared" si="16"/>
        <v>2.11014152</v>
      </c>
      <c r="AB249" s="33">
        <f t="shared" si="17"/>
        <v>0.5260981358</v>
      </c>
      <c r="AC249" s="33">
        <f t="shared" si="18"/>
        <v>0.4739018642</v>
      </c>
      <c r="AD249" s="33">
        <f t="shared" si="19"/>
        <v>0.0191853938</v>
      </c>
      <c r="AE249" s="34">
        <f t="shared" si="23"/>
        <v>-1</v>
      </c>
      <c r="AF249" s="34">
        <f t="shared" si="24"/>
        <v>0</v>
      </c>
      <c r="AG249" s="34">
        <f t="shared" si="25"/>
        <v>0</v>
      </c>
      <c r="AH249" s="34">
        <f t="shared" si="26"/>
        <v>1</v>
      </c>
      <c r="AI249" s="34">
        <f t="shared" si="28"/>
        <v>1</v>
      </c>
      <c r="AJ249" s="34">
        <f t="shared" si="29"/>
        <v>-1</v>
      </c>
      <c r="AK249" s="34">
        <f t="shared" si="27"/>
        <v>-0.0191853938</v>
      </c>
      <c r="AL249" s="36">
        <f t="shared" si="34"/>
        <v>-1</v>
      </c>
      <c r="AM249" s="36">
        <f t="shared" si="35"/>
        <v>0</v>
      </c>
      <c r="AN249" s="46">
        <f t="shared" si="36"/>
        <v>0</v>
      </c>
      <c r="AO249" s="36">
        <f t="shared" si="37"/>
        <v>5</v>
      </c>
      <c r="AP249" s="36">
        <f t="shared" si="39"/>
        <v>0</v>
      </c>
      <c r="AQ249" s="36">
        <f t="shared" si="40"/>
        <v>-1</v>
      </c>
      <c r="AR249" s="36">
        <f t="shared" si="38"/>
        <v>-0.0191853938</v>
      </c>
      <c r="AS249" s="38">
        <f t="shared" si="45"/>
        <v>-1</v>
      </c>
      <c r="AT249" s="38">
        <f t="shared" si="46"/>
        <v>0</v>
      </c>
      <c r="AU249" s="38">
        <f t="shared" si="47"/>
        <v>0</v>
      </c>
      <c r="AV249" s="38">
        <f t="shared" si="48"/>
        <v>2</v>
      </c>
      <c r="AW249" s="38">
        <f t="shared" si="51"/>
        <v>0</v>
      </c>
      <c r="AX249" s="38">
        <f t="shared" si="52"/>
        <v>-1</v>
      </c>
      <c r="AY249" s="38">
        <f t="shared" si="49"/>
        <v>-0.0191853938</v>
      </c>
      <c r="AZ249" s="12">
        <f t="shared" si="30"/>
        <v>121.1627366</v>
      </c>
      <c r="BA249" s="12">
        <f t="shared" si="41"/>
        <v>100.4827242</v>
      </c>
      <c r="BB249" s="12">
        <f t="shared" si="53"/>
        <v>103.6569011</v>
      </c>
      <c r="BC249" s="12">
        <f t="shared" si="50"/>
        <v>-0.0191853938</v>
      </c>
      <c r="BD249" s="12">
        <f t="shared" si="54"/>
        <v>106.4016647</v>
      </c>
    </row>
    <row r="250" ht="14.25" customHeight="1">
      <c r="A250" s="7">
        <v>36875.0</v>
      </c>
      <c r="B250" s="21" t="s">
        <v>90</v>
      </c>
      <c r="C250" s="8">
        <v>27.149635</v>
      </c>
      <c r="D250" s="33">
        <f t="shared" si="5"/>
        <v>-0.01884390721</v>
      </c>
      <c r="E250" s="33">
        <f t="shared" si="7"/>
        <v>0.02898591866</v>
      </c>
      <c r="F250" s="33">
        <f t="shared" si="9"/>
        <v>0.1555792841</v>
      </c>
      <c r="G250" s="33">
        <f t="shared" si="11"/>
        <v>0.1050529562</v>
      </c>
      <c r="H250" s="33">
        <f t="shared" si="20"/>
        <v>0.4688905743</v>
      </c>
      <c r="I250" s="45">
        <f t="shared" si="31"/>
        <v>3.177699582</v>
      </c>
      <c r="J250" s="45">
        <f t="shared" si="43"/>
        <v>1.436627227</v>
      </c>
      <c r="K250" s="21" t="s">
        <v>91</v>
      </c>
      <c r="L250" s="8">
        <v>13.987962</v>
      </c>
      <c r="M250" s="33">
        <f t="shared" si="6"/>
        <v>-0.06140329982</v>
      </c>
      <c r="N250" s="33">
        <f t="shared" si="8"/>
        <v>-0.1211497263</v>
      </c>
      <c r="O250" s="33">
        <f t="shared" si="10"/>
        <v>-0.1396984545</v>
      </c>
      <c r="P250" s="33">
        <f t="shared" si="12"/>
        <v>-0.1337894554</v>
      </c>
      <c r="Q250" s="45">
        <f t="shared" si="21"/>
        <v>-2.735809234</v>
      </c>
      <c r="R250" s="45">
        <f t="shared" si="32"/>
        <v>-2.928847313</v>
      </c>
      <c r="S250" s="45">
        <f t="shared" si="44"/>
        <v>-2.966130997</v>
      </c>
      <c r="T250" s="33">
        <f t="shared" si="22"/>
        <v>3.204699809</v>
      </c>
      <c r="U250" s="33">
        <f t="shared" si="33"/>
        <v>6.106546895</v>
      </c>
      <c r="V250" s="33">
        <f t="shared" si="42"/>
        <v>4.402758225</v>
      </c>
      <c r="W250" s="44">
        <f t="shared" si="13"/>
        <v>0.02564025748</v>
      </c>
      <c r="X250" s="44">
        <f t="shared" si="14"/>
        <v>0.03335754915</v>
      </c>
      <c r="Y250" s="33">
        <f t="shared" si="15"/>
        <v>1.300983392</v>
      </c>
      <c r="Z250" s="43">
        <v>1.0</v>
      </c>
      <c r="AA250" s="33">
        <f t="shared" si="16"/>
        <v>2.300983392</v>
      </c>
      <c r="AB250" s="33">
        <f t="shared" si="17"/>
        <v>0.5654032083</v>
      </c>
      <c r="AC250" s="33">
        <f t="shared" si="18"/>
        <v>0.4345967917</v>
      </c>
      <c r="AD250" s="33">
        <f t="shared" si="19"/>
        <v>-0.005377851343</v>
      </c>
      <c r="AE250" s="34">
        <f t="shared" si="23"/>
        <v>-1</v>
      </c>
      <c r="AF250" s="34">
        <f t="shared" si="24"/>
        <v>0</v>
      </c>
      <c r="AG250" s="34">
        <f t="shared" si="25"/>
        <v>0</v>
      </c>
      <c r="AH250" s="34">
        <f t="shared" si="26"/>
        <v>2</v>
      </c>
      <c r="AI250" s="34">
        <f t="shared" si="28"/>
        <v>0</v>
      </c>
      <c r="AJ250" s="34">
        <f t="shared" si="29"/>
        <v>-1</v>
      </c>
      <c r="AK250" s="34">
        <f t="shared" si="27"/>
        <v>0.005377851343</v>
      </c>
      <c r="AL250" s="36">
        <f t="shared" si="34"/>
        <v>-1</v>
      </c>
      <c r="AM250" s="36">
        <f t="shared" si="35"/>
        <v>0</v>
      </c>
      <c r="AN250" s="46">
        <f t="shared" si="36"/>
        <v>0</v>
      </c>
      <c r="AO250" s="36">
        <f t="shared" si="37"/>
        <v>1</v>
      </c>
      <c r="AP250" s="36">
        <f t="shared" si="39"/>
        <v>1</v>
      </c>
      <c r="AQ250" s="36">
        <f t="shared" si="40"/>
        <v>-1</v>
      </c>
      <c r="AR250" s="36">
        <f t="shared" si="38"/>
        <v>0.005377851343</v>
      </c>
      <c r="AS250" s="38">
        <f t="shared" si="45"/>
        <v>-1</v>
      </c>
      <c r="AT250" s="38">
        <f t="shared" si="46"/>
        <v>0</v>
      </c>
      <c r="AU250" s="38">
        <f t="shared" si="47"/>
        <v>0</v>
      </c>
      <c r="AV250" s="38">
        <f t="shared" si="48"/>
        <v>3</v>
      </c>
      <c r="AW250" s="38">
        <f t="shared" si="51"/>
        <v>0</v>
      </c>
      <c r="AX250" s="38">
        <f t="shared" si="52"/>
        <v>-1</v>
      </c>
      <c r="AY250" s="38">
        <f t="shared" si="49"/>
        <v>0.005377851343</v>
      </c>
      <c r="AZ250" s="12">
        <f t="shared" si="30"/>
        <v>121.8143317</v>
      </c>
      <c r="BA250" s="12">
        <f t="shared" si="41"/>
        <v>101.0231054</v>
      </c>
      <c r="BB250" s="12">
        <f t="shared" si="53"/>
        <v>104.2143525</v>
      </c>
      <c r="BC250" s="12">
        <f t="shared" si="50"/>
        <v>0.005377851343</v>
      </c>
      <c r="BD250" s="12">
        <f t="shared" si="54"/>
        <v>106.9738771</v>
      </c>
    </row>
    <row r="251" ht="14.25" customHeight="1">
      <c r="A251" s="7">
        <v>36878.0</v>
      </c>
      <c r="B251" s="21" t="s">
        <v>90</v>
      </c>
      <c r="C251" s="8">
        <v>27.427742</v>
      </c>
      <c r="D251" s="33">
        <f t="shared" si="5"/>
        <v>0.01024348946</v>
      </c>
      <c r="E251" s="33">
        <f t="shared" si="7"/>
        <v>0.0478090488</v>
      </c>
      <c r="F251" s="33">
        <f t="shared" si="9"/>
        <v>0.1291128016</v>
      </c>
      <c r="G251" s="33">
        <f t="shared" si="11"/>
        <v>0.1259002094</v>
      </c>
      <c r="H251" s="33">
        <f t="shared" si="20"/>
        <v>0.9031848089</v>
      </c>
      <c r="I251" s="45">
        <f t="shared" si="31"/>
        <v>2.34807845</v>
      </c>
      <c r="J251" s="45">
        <f t="shared" si="43"/>
        <v>1.738070739</v>
      </c>
      <c r="K251" s="21" t="s">
        <v>91</v>
      </c>
      <c r="L251" s="8">
        <v>14.347466</v>
      </c>
      <c r="M251" s="33">
        <f t="shared" si="6"/>
        <v>0.02570095629</v>
      </c>
      <c r="N251" s="33">
        <f t="shared" si="8"/>
        <v>-0.05894942367</v>
      </c>
      <c r="O251" s="33">
        <f t="shared" si="10"/>
        <v>-0.1254976477</v>
      </c>
      <c r="P251" s="33">
        <f t="shared" si="12"/>
        <v>-0.1042963598</v>
      </c>
      <c r="Q251" s="45">
        <f t="shared" si="21"/>
        <v>-1.348293651</v>
      </c>
      <c r="R251" s="45">
        <f t="shared" si="32"/>
        <v>-2.549878408</v>
      </c>
      <c r="S251" s="45">
        <f t="shared" si="44"/>
        <v>-2.510141315</v>
      </c>
      <c r="T251" s="33">
        <f t="shared" si="22"/>
        <v>2.25147846</v>
      </c>
      <c r="U251" s="33">
        <f t="shared" si="33"/>
        <v>4.897956858</v>
      </c>
      <c r="V251" s="33">
        <f t="shared" si="42"/>
        <v>4.248212054</v>
      </c>
      <c r="W251" s="44">
        <f t="shared" si="13"/>
        <v>0.02545137636</v>
      </c>
      <c r="X251" s="44">
        <f t="shared" si="14"/>
        <v>0.03412638075</v>
      </c>
      <c r="Y251" s="33">
        <f t="shared" si="15"/>
        <v>1.340846179</v>
      </c>
      <c r="Z251" s="43">
        <v>1.0</v>
      </c>
      <c r="AA251" s="33">
        <f t="shared" si="16"/>
        <v>2.340846179</v>
      </c>
      <c r="AB251" s="33">
        <f t="shared" si="17"/>
        <v>0.5728040531</v>
      </c>
      <c r="AC251" s="33">
        <f t="shared" si="18"/>
        <v>0.4271959469</v>
      </c>
      <c r="AD251" s="33">
        <f t="shared" si="19"/>
        <v>-0.01604861648</v>
      </c>
      <c r="AE251" s="34">
        <f t="shared" si="23"/>
        <v>-1</v>
      </c>
      <c r="AF251" s="34">
        <f t="shared" si="24"/>
        <v>0</v>
      </c>
      <c r="AG251" s="34">
        <f t="shared" si="25"/>
        <v>0</v>
      </c>
      <c r="AH251" s="34">
        <f t="shared" si="26"/>
        <v>3</v>
      </c>
      <c r="AI251" s="34">
        <f t="shared" si="28"/>
        <v>0</v>
      </c>
      <c r="AJ251" s="34">
        <f t="shared" si="29"/>
        <v>-1</v>
      </c>
      <c r="AK251" s="34">
        <f t="shared" si="27"/>
        <v>0.01604861648</v>
      </c>
      <c r="AL251" s="36">
        <f t="shared" si="34"/>
        <v>-1</v>
      </c>
      <c r="AM251" s="36">
        <f t="shared" si="35"/>
        <v>0</v>
      </c>
      <c r="AN251" s="46">
        <f t="shared" si="36"/>
        <v>0</v>
      </c>
      <c r="AO251" s="36">
        <f t="shared" si="37"/>
        <v>2</v>
      </c>
      <c r="AP251" s="36">
        <f t="shared" si="39"/>
        <v>0</v>
      </c>
      <c r="AQ251" s="36">
        <f t="shared" si="40"/>
        <v>-1</v>
      </c>
      <c r="AR251" s="36">
        <f t="shared" si="38"/>
        <v>0.01604861648</v>
      </c>
      <c r="AS251" s="38">
        <f t="shared" si="45"/>
        <v>-1</v>
      </c>
      <c r="AT251" s="38">
        <f t="shared" si="46"/>
        <v>0</v>
      </c>
      <c r="AU251" s="38">
        <f t="shared" si="47"/>
        <v>0</v>
      </c>
      <c r="AV251" s="38">
        <f t="shared" si="48"/>
        <v>4</v>
      </c>
      <c r="AW251" s="38">
        <f t="shared" si="51"/>
        <v>0</v>
      </c>
      <c r="AX251" s="38">
        <f t="shared" si="52"/>
        <v>-1</v>
      </c>
      <c r="AY251" s="38">
        <f t="shared" si="49"/>
        <v>0.01604861648</v>
      </c>
      <c r="AZ251" s="12">
        <f t="shared" si="30"/>
        <v>123.7692832</v>
      </c>
      <c r="BA251" s="12">
        <f t="shared" si="41"/>
        <v>102.6443865</v>
      </c>
      <c r="BB251" s="12">
        <f t="shared" si="53"/>
        <v>105.8868487</v>
      </c>
      <c r="BC251" s="12">
        <f t="shared" si="50"/>
        <v>0.01604861648</v>
      </c>
      <c r="BD251" s="12">
        <f t="shared" si="54"/>
        <v>108.6906598</v>
      </c>
    </row>
    <row r="252" ht="14.25" customHeight="1">
      <c r="A252" s="7">
        <v>36879.0</v>
      </c>
      <c r="B252" s="21" t="s">
        <v>90</v>
      </c>
      <c r="C252" s="8">
        <v>27.358202</v>
      </c>
      <c r="D252" s="33">
        <f t="shared" si="5"/>
        <v>-0.002535389169</v>
      </c>
      <c r="E252" s="33">
        <f t="shared" si="7"/>
        <v>0.03825854686</v>
      </c>
      <c r="F252" s="33">
        <f t="shared" si="9"/>
        <v>0.116691981</v>
      </c>
      <c r="G252" s="33">
        <f t="shared" si="11"/>
        <v>0.09652991206</v>
      </c>
      <c r="H252" s="33">
        <f t="shared" si="20"/>
        <v>0.6674007019</v>
      </c>
      <c r="I252" s="45">
        <f t="shared" si="31"/>
        <v>1.99993221</v>
      </c>
      <c r="J252" s="45">
        <f t="shared" si="43"/>
        <v>1.190388653</v>
      </c>
      <c r="K252" s="21" t="s">
        <v>91</v>
      </c>
      <c r="L252" s="8">
        <v>14.837687</v>
      </c>
      <c r="M252" s="33">
        <f t="shared" si="6"/>
        <v>0.03416777569</v>
      </c>
      <c r="N252" s="33">
        <f t="shared" si="8"/>
        <v>-0.02155228551</v>
      </c>
      <c r="O252" s="33">
        <f t="shared" si="10"/>
        <v>-0.07629757467</v>
      </c>
      <c r="P252" s="33">
        <f t="shared" si="12"/>
        <v>0.006144541361</v>
      </c>
      <c r="Q252" s="45">
        <f t="shared" si="21"/>
        <v>-0.5797226644</v>
      </c>
      <c r="R252" s="45">
        <f t="shared" si="32"/>
        <v>-1.607003691</v>
      </c>
      <c r="S252" s="45">
        <f t="shared" si="44"/>
        <v>-0.5495797348</v>
      </c>
      <c r="T252" s="33">
        <f t="shared" si="22"/>
        <v>1.247123366</v>
      </c>
      <c r="U252" s="33">
        <f t="shared" si="33"/>
        <v>3.606935901</v>
      </c>
      <c r="V252" s="33">
        <f t="shared" si="42"/>
        <v>1.739968388</v>
      </c>
      <c r="W252" s="44">
        <f t="shared" si="13"/>
        <v>0.02516067402</v>
      </c>
      <c r="X252" s="44">
        <f t="shared" si="14"/>
        <v>0.03032715211</v>
      </c>
      <c r="Y252" s="33">
        <f t="shared" si="15"/>
        <v>1.205339415</v>
      </c>
      <c r="Z252" s="43">
        <v>1.0</v>
      </c>
      <c r="AA252" s="33">
        <f t="shared" si="16"/>
        <v>2.205339415</v>
      </c>
      <c r="AB252" s="33">
        <f t="shared" si="17"/>
        <v>0.5465550594</v>
      </c>
      <c r="AC252" s="33">
        <f t="shared" si="18"/>
        <v>0.4534449406</v>
      </c>
      <c r="AD252" s="33">
        <f t="shared" si="19"/>
        <v>0.0005225569356</v>
      </c>
      <c r="AE252" s="34">
        <f t="shared" si="23"/>
        <v>-1</v>
      </c>
      <c r="AF252" s="34">
        <f t="shared" si="24"/>
        <v>0</v>
      </c>
      <c r="AG252" s="34">
        <f t="shared" si="25"/>
        <v>0</v>
      </c>
      <c r="AH252" s="34">
        <f t="shared" si="26"/>
        <v>4</v>
      </c>
      <c r="AI252" s="34">
        <f t="shared" si="28"/>
        <v>0</v>
      </c>
      <c r="AJ252" s="34">
        <f t="shared" si="29"/>
        <v>-1</v>
      </c>
      <c r="AK252" s="34">
        <f t="shared" si="27"/>
        <v>-0.0005225569356</v>
      </c>
      <c r="AL252" s="36">
        <f t="shared" si="34"/>
        <v>-1</v>
      </c>
      <c r="AM252" s="36">
        <f t="shared" si="35"/>
        <v>0</v>
      </c>
      <c r="AN252" s="46">
        <f t="shared" si="36"/>
        <v>0</v>
      </c>
      <c r="AO252" s="36">
        <f t="shared" si="37"/>
        <v>3</v>
      </c>
      <c r="AP252" s="36">
        <f t="shared" si="39"/>
        <v>0</v>
      </c>
      <c r="AQ252" s="36">
        <f t="shared" si="40"/>
        <v>-1</v>
      </c>
      <c r="AR252" s="36">
        <f t="shared" si="38"/>
        <v>-0.0005225569356</v>
      </c>
      <c r="AS252" s="38">
        <f t="shared" si="45"/>
        <v>-1</v>
      </c>
      <c r="AT252" s="38">
        <f t="shared" si="46"/>
        <v>0</v>
      </c>
      <c r="AU252" s="38">
        <f t="shared" si="47"/>
        <v>0</v>
      </c>
      <c r="AV252" s="38">
        <f t="shared" si="48"/>
        <v>5</v>
      </c>
      <c r="AW252" s="38">
        <f t="shared" si="51"/>
        <v>0</v>
      </c>
      <c r="AX252" s="38">
        <f t="shared" si="52"/>
        <v>-1</v>
      </c>
      <c r="AY252" s="38">
        <f t="shared" si="49"/>
        <v>-0.0005225569356</v>
      </c>
      <c r="AZ252" s="12">
        <f t="shared" si="30"/>
        <v>123.7046067</v>
      </c>
      <c r="BA252" s="12">
        <f t="shared" si="41"/>
        <v>102.5907489</v>
      </c>
      <c r="BB252" s="12">
        <f t="shared" si="53"/>
        <v>105.8315168</v>
      </c>
      <c r="BC252" s="12">
        <f t="shared" si="50"/>
        <v>-0.0005225569356</v>
      </c>
      <c r="BD252" s="12">
        <f t="shared" si="54"/>
        <v>108.6338627</v>
      </c>
    </row>
    <row r="253" ht="14.25" customHeight="1">
      <c r="A253" s="7">
        <v>36880.0</v>
      </c>
      <c r="B253" s="21" t="s">
        <v>90</v>
      </c>
      <c r="C253" s="8">
        <v>27.184397</v>
      </c>
      <c r="D253" s="33">
        <f t="shared" si="5"/>
        <v>-0.006352939422</v>
      </c>
      <c r="E253" s="33">
        <f t="shared" si="7"/>
        <v>0.00903257297</v>
      </c>
      <c r="F253" s="33">
        <f t="shared" si="9"/>
        <v>0.07862071565</v>
      </c>
      <c r="G253" s="33">
        <f t="shared" si="11"/>
        <v>0.05441597538</v>
      </c>
      <c r="H253" s="33">
        <f t="shared" si="20"/>
        <v>-0.03964928969</v>
      </c>
      <c r="I253" s="45">
        <f t="shared" si="31"/>
        <v>1.190849704</v>
      </c>
      <c r="J253" s="45">
        <f t="shared" si="43"/>
        <v>0.4770188426</v>
      </c>
      <c r="K253" s="21" t="s">
        <v>91</v>
      </c>
      <c r="L253" s="8">
        <v>14.706969</v>
      </c>
      <c r="M253" s="33">
        <f t="shared" si="6"/>
        <v>-0.008809863694</v>
      </c>
      <c r="N253" s="33">
        <f t="shared" si="8"/>
        <v>-0.02702716113</v>
      </c>
      <c r="O253" s="33">
        <f t="shared" si="10"/>
        <v>-0.07597520414</v>
      </c>
      <c r="P253" s="33">
        <f t="shared" si="12"/>
        <v>0.02097129584</v>
      </c>
      <c r="Q253" s="45">
        <f t="shared" si="21"/>
        <v>-0.6737979456</v>
      </c>
      <c r="R253" s="45">
        <f t="shared" si="32"/>
        <v>-1.544529594</v>
      </c>
      <c r="S253" s="45">
        <f t="shared" si="44"/>
        <v>-0.3093380168</v>
      </c>
      <c r="T253" s="33">
        <f t="shared" si="22"/>
        <v>0.6341486559</v>
      </c>
      <c r="U253" s="33">
        <f t="shared" si="33"/>
        <v>2.735379298</v>
      </c>
      <c r="V253" s="33">
        <f t="shared" si="42"/>
        <v>0.7863568594</v>
      </c>
      <c r="W253" s="44">
        <f t="shared" si="13"/>
        <v>0.02435416757</v>
      </c>
      <c r="X253" s="44">
        <f t="shared" si="14"/>
        <v>0.02989675147</v>
      </c>
      <c r="Y253" s="33">
        <f t="shared" si="15"/>
        <v>1.227582564</v>
      </c>
      <c r="Z253" s="43">
        <v>1.0</v>
      </c>
      <c r="AA253" s="33">
        <f t="shared" si="16"/>
        <v>2.227582564</v>
      </c>
      <c r="AB253" s="33">
        <f t="shared" si="17"/>
        <v>0.5510828571</v>
      </c>
      <c r="AC253" s="33">
        <f t="shared" si="18"/>
        <v>0.4489171429</v>
      </c>
      <c r="AD253" s="33">
        <f t="shared" si="19"/>
        <v>-0.02634927914</v>
      </c>
      <c r="AE253" s="34">
        <f t="shared" si="23"/>
        <v>0</v>
      </c>
      <c r="AF253" s="34">
        <f t="shared" si="24"/>
        <v>0</v>
      </c>
      <c r="AG253" s="34">
        <f t="shared" si="25"/>
        <v>0</v>
      </c>
      <c r="AH253" s="34">
        <f t="shared" si="26"/>
        <v>5</v>
      </c>
      <c r="AI253" s="34">
        <f t="shared" si="28"/>
        <v>0</v>
      </c>
      <c r="AJ253" s="34">
        <f t="shared" si="29"/>
        <v>-1</v>
      </c>
      <c r="AK253" s="34">
        <f t="shared" si="27"/>
        <v>0.02634927914</v>
      </c>
      <c r="AL253" s="36">
        <f t="shared" si="34"/>
        <v>-1</v>
      </c>
      <c r="AM253" s="36">
        <f t="shared" si="35"/>
        <v>0</v>
      </c>
      <c r="AN253" s="46">
        <f t="shared" si="36"/>
        <v>0</v>
      </c>
      <c r="AO253" s="36">
        <f t="shared" si="37"/>
        <v>4</v>
      </c>
      <c r="AP253" s="36">
        <f t="shared" si="39"/>
        <v>0</v>
      </c>
      <c r="AQ253" s="36">
        <f t="shared" si="40"/>
        <v>-1</v>
      </c>
      <c r="AR253" s="36">
        <f t="shared" si="38"/>
        <v>0.02634927914</v>
      </c>
      <c r="AS253" s="38">
        <f t="shared" si="45"/>
        <v>0</v>
      </c>
      <c r="AT253" s="38">
        <f t="shared" si="46"/>
        <v>0</v>
      </c>
      <c r="AU253" s="38">
        <f t="shared" si="47"/>
        <v>0</v>
      </c>
      <c r="AV253" s="38">
        <f t="shared" si="48"/>
        <v>0</v>
      </c>
      <c r="AW253" s="38">
        <f t="shared" si="51"/>
        <v>1</v>
      </c>
      <c r="AX253" s="38">
        <f t="shared" si="52"/>
        <v>0</v>
      </c>
      <c r="AY253" s="38">
        <f t="shared" si="49"/>
        <v>0</v>
      </c>
      <c r="AZ253" s="12">
        <f t="shared" si="30"/>
        <v>126.9641339</v>
      </c>
      <c r="BA253" s="12">
        <f t="shared" si="41"/>
        <v>105.2939412</v>
      </c>
      <c r="BB253" s="12">
        <f t="shared" si="53"/>
        <v>105.8315168</v>
      </c>
      <c r="BC253" s="12">
        <f t="shared" si="50"/>
        <v>0.0175661861</v>
      </c>
      <c r="BD253" s="12">
        <f t="shared" si="54"/>
        <v>110.5421454</v>
      </c>
    </row>
    <row r="254" ht="14.25" customHeight="1">
      <c r="A254" s="7">
        <v>36881.0</v>
      </c>
      <c r="B254" s="21" t="s">
        <v>90</v>
      </c>
      <c r="C254" s="8">
        <v>27.114868</v>
      </c>
      <c r="D254" s="33">
        <f t="shared" si="5"/>
        <v>-0.002557680422</v>
      </c>
      <c r="E254" s="33">
        <f t="shared" si="7"/>
        <v>-0.02010034597</v>
      </c>
      <c r="F254" s="33">
        <f t="shared" si="9"/>
        <v>0.03861558208</v>
      </c>
      <c r="G254" s="33">
        <f t="shared" si="11"/>
        <v>0.09284759907</v>
      </c>
      <c r="H254" s="33">
        <f t="shared" si="20"/>
        <v>-0.7329802778</v>
      </c>
      <c r="I254" s="45">
        <f t="shared" si="31"/>
        <v>0.3984406829</v>
      </c>
      <c r="J254" s="45">
        <f t="shared" si="43"/>
        <v>1.097033777</v>
      </c>
      <c r="K254" s="21" t="s">
        <v>91</v>
      </c>
      <c r="L254" s="8">
        <v>15.524021</v>
      </c>
      <c r="M254" s="33">
        <f t="shared" si="6"/>
        <v>0.0555554309</v>
      </c>
      <c r="N254" s="33">
        <f t="shared" si="8"/>
        <v>0.04166674775</v>
      </c>
      <c r="O254" s="33">
        <f t="shared" si="10"/>
        <v>-0.04809656668</v>
      </c>
      <c r="P254" s="33">
        <f t="shared" si="12"/>
        <v>-0.0003364619248</v>
      </c>
      <c r="Q254" s="45">
        <f t="shared" si="21"/>
        <v>0.6673437801</v>
      </c>
      <c r="R254" s="45">
        <f t="shared" si="32"/>
        <v>-1.05092028</v>
      </c>
      <c r="S254" s="45">
        <f t="shared" si="44"/>
        <v>-0.7099841123</v>
      </c>
      <c r="T254" s="33">
        <f t="shared" si="22"/>
        <v>-1.400324058</v>
      </c>
      <c r="U254" s="33">
        <f t="shared" si="33"/>
        <v>1.449360963</v>
      </c>
      <c r="V254" s="33">
        <f t="shared" si="42"/>
        <v>1.807017889</v>
      </c>
      <c r="W254" s="44">
        <f t="shared" si="13"/>
        <v>0.02246855667</v>
      </c>
      <c r="X254" s="44">
        <f t="shared" si="14"/>
        <v>0.02716109944</v>
      </c>
      <c r="Y254" s="33">
        <f t="shared" si="15"/>
        <v>1.20884932</v>
      </c>
      <c r="Z254" s="43">
        <v>1.0</v>
      </c>
      <c r="AA254" s="33">
        <f t="shared" si="16"/>
        <v>2.20884932</v>
      </c>
      <c r="AB254" s="33">
        <f t="shared" si="17"/>
        <v>0.5472755923</v>
      </c>
      <c r="AC254" s="33">
        <f t="shared" si="18"/>
        <v>0.4527244077</v>
      </c>
      <c r="AD254" s="33">
        <f t="shared" si="19"/>
        <v>0.002409237208</v>
      </c>
      <c r="AE254" s="34">
        <f t="shared" si="23"/>
        <v>1</v>
      </c>
      <c r="AF254" s="34">
        <f t="shared" si="24"/>
        <v>0</v>
      </c>
      <c r="AG254" s="34">
        <f t="shared" si="25"/>
        <v>1</v>
      </c>
      <c r="AH254" s="34">
        <f t="shared" si="26"/>
        <v>1</v>
      </c>
      <c r="AI254" s="34">
        <f t="shared" si="28"/>
        <v>1</v>
      </c>
      <c r="AJ254" s="34">
        <f t="shared" si="29"/>
        <v>1</v>
      </c>
      <c r="AK254" s="34">
        <f t="shared" si="27"/>
        <v>0.002409237208</v>
      </c>
      <c r="AL254" s="36">
        <f t="shared" si="34"/>
        <v>-1</v>
      </c>
      <c r="AM254" s="36">
        <f t="shared" si="35"/>
        <v>0</v>
      </c>
      <c r="AN254" s="46">
        <f t="shared" si="36"/>
        <v>0</v>
      </c>
      <c r="AO254" s="36">
        <f t="shared" si="37"/>
        <v>5</v>
      </c>
      <c r="AP254" s="36">
        <f t="shared" si="39"/>
        <v>0</v>
      </c>
      <c r="AQ254" s="36">
        <f t="shared" si="40"/>
        <v>-1</v>
      </c>
      <c r="AR254" s="36">
        <f t="shared" si="38"/>
        <v>-0.002409237208</v>
      </c>
      <c r="AS254" s="38">
        <f t="shared" si="45"/>
        <v>-1</v>
      </c>
      <c r="AT254" s="38">
        <f t="shared" si="46"/>
        <v>0</v>
      </c>
      <c r="AU254" s="38">
        <f t="shared" si="47"/>
        <v>0</v>
      </c>
      <c r="AV254" s="38">
        <f t="shared" si="48"/>
        <v>1</v>
      </c>
      <c r="AW254" s="38">
        <f t="shared" si="51"/>
        <v>0</v>
      </c>
      <c r="AX254" s="38">
        <f t="shared" si="52"/>
        <v>-1</v>
      </c>
      <c r="AY254" s="38">
        <f t="shared" si="49"/>
        <v>-0.002409237208</v>
      </c>
      <c r="AZ254" s="12">
        <f t="shared" si="30"/>
        <v>127.2700207</v>
      </c>
      <c r="BA254" s="12">
        <f t="shared" si="41"/>
        <v>105.0402631</v>
      </c>
      <c r="BB254" s="12">
        <f t="shared" si="53"/>
        <v>105.5765435</v>
      </c>
      <c r="BC254" s="12">
        <f t="shared" si="50"/>
        <v>-0.0008030790692</v>
      </c>
      <c r="BD254" s="12">
        <f t="shared" si="54"/>
        <v>110.4533713</v>
      </c>
    </row>
    <row r="255" ht="14.25" customHeight="1">
      <c r="A255" s="7">
        <v>36882.0</v>
      </c>
      <c r="B255" s="21" t="s">
        <v>90</v>
      </c>
      <c r="C255" s="8">
        <v>27.045338</v>
      </c>
      <c r="D255" s="33">
        <f t="shared" si="5"/>
        <v>-0.002564275806</v>
      </c>
      <c r="E255" s="33">
        <f t="shared" si="7"/>
        <v>-0.003841561774</v>
      </c>
      <c r="F255" s="33">
        <f t="shared" si="9"/>
        <v>0.02503300569</v>
      </c>
      <c r="G255" s="33">
        <f t="shared" si="11"/>
        <v>0.09616970384</v>
      </c>
      <c r="H255" s="33">
        <f t="shared" si="20"/>
        <v>-0.309477719</v>
      </c>
      <c r="I255" s="45">
        <f t="shared" si="31"/>
        <v>0.134494729</v>
      </c>
      <c r="J255" s="45">
        <f t="shared" si="43"/>
        <v>1.140635821</v>
      </c>
      <c r="K255" s="21" t="s">
        <v>91</v>
      </c>
      <c r="L255" s="8">
        <v>15.393286</v>
      </c>
      <c r="M255" s="33">
        <f t="shared" si="6"/>
        <v>-0.008421465032</v>
      </c>
      <c r="N255" s="33">
        <f t="shared" si="8"/>
        <v>0.1004666727</v>
      </c>
      <c r="O255" s="33">
        <f t="shared" si="10"/>
        <v>-0.03285456346</v>
      </c>
      <c r="P255" s="33">
        <f t="shared" si="12"/>
        <v>0.0006955917555</v>
      </c>
      <c r="Q255" s="45">
        <f t="shared" si="21"/>
        <v>1.87041004</v>
      </c>
      <c r="R255" s="45">
        <f t="shared" si="32"/>
        <v>-0.7798874206</v>
      </c>
      <c r="S255" s="45">
        <f t="shared" si="44"/>
        <v>-0.695601645</v>
      </c>
      <c r="T255" s="33">
        <f t="shared" si="22"/>
        <v>-2.179887759</v>
      </c>
      <c r="U255" s="33">
        <f t="shared" si="33"/>
        <v>0.9143821495</v>
      </c>
      <c r="V255" s="33">
        <f t="shared" si="42"/>
        <v>1.836237466</v>
      </c>
      <c r="W255" s="44">
        <f t="shared" si="13"/>
        <v>0.02240584366</v>
      </c>
      <c r="X255" s="44">
        <f t="shared" si="14"/>
        <v>0.02714267706</v>
      </c>
      <c r="Y255" s="33">
        <f t="shared" si="15"/>
        <v>1.211410624</v>
      </c>
      <c r="Z255" s="43">
        <v>1.0</v>
      </c>
      <c r="AA255" s="33">
        <f t="shared" si="16"/>
        <v>2.211410624</v>
      </c>
      <c r="AB255" s="33">
        <f t="shared" si="17"/>
        <v>0.5477999477</v>
      </c>
      <c r="AC255" s="33">
        <f t="shared" si="18"/>
        <v>0.4522000523</v>
      </c>
      <c r="AD255" s="33">
        <f t="shared" si="19"/>
        <v>-0.00582440047</v>
      </c>
      <c r="AE255" s="34">
        <f t="shared" si="23"/>
        <v>1</v>
      </c>
      <c r="AF255" s="34">
        <f t="shared" si="24"/>
        <v>0</v>
      </c>
      <c r="AG255" s="34">
        <f t="shared" si="25"/>
        <v>0</v>
      </c>
      <c r="AH255" s="34">
        <f t="shared" si="26"/>
        <v>2</v>
      </c>
      <c r="AI255" s="34">
        <f t="shared" si="28"/>
        <v>0</v>
      </c>
      <c r="AJ255" s="34">
        <f t="shared" si="29"/>
        <v>1</v>
      </c>
      <c r="AK255" s="34">
        <f t="shared" si="27"/>
        <v>-0.00582440047</v>
      </c>
      <c r="AL255" s="36">
        <f t="shared" si="34"/>
        <v>0</v>
      </c>
      <c r="AM255" s="36">
        <f t="shared" si="35"/>
        <v>0</v>
      </c>
      <c r="AN255" s="46">
        <f t="shared" si="36"/>
        <v>0</v>
      </c>
      <c r="AO255" s="36">
        <f t="shared" si="37"/>
        <v>0</v>
      </c>
      <c r="AP255" s="36">
        <f t="shared" si="39"/>
        <v>1</v>
      </c>
      <c r="AQ255" s="36">
        <f t="shared" si="40"/>
        <v>0</v>
      </c>
      <c r="AR255" s="36">
        <f t="shared" si="38"/>
        <v>0</v>
      </c>
      <c r="AS255" s="38">
        <f t="shared" si="45"/>
        <v>-1</v>
      </c>
      <c r="AT255" s="38">
        <f t="shared" si="46"/>
        <v>0</v>
      </c>
      <c r="AU255" s="38">
        <f t="shared" si="47"/>
        <v>0</v>
      </c>
      <c r="AV255" s="38">
        <f t="shared" si="48"/>
        <v>2</v>
      </c>
      <c r="AW255" s="38">
        <f t="shared" si="51"/>
        <v>0</v>
      </c>
      <c r="AX255" s="38">
        <f t="shared" si="52"/>
        <v>-1</v>
      </c>
      <c r="AY255" s="38">
        <f t="shared" si="49"/>
        <v>0.00582440047</v>
      </c>
      <c r="AZ255" s="12">
        <f t="shared" si="30"/>
        <v>126.5287491</v>
      </c>
      <c r="BA255" s="12">
        <f t="shared" si="41"/>
        <v>105.0402631</v>
      </c>
      <c r="BB255" s="12">
        <f t="shared" si="53"/>
        <v>106.1914636</v>
      </c>
      <c r="BC255" s="12">
        <f t="shared" si="50"/>
        <v>0</v>
      </c>
      <c r="BD255" s="12">
        <f t="shared" si="54"/>
        <v>110.4533713</v>
      </c>
    </row>
    <row r="256" ht="14.25" customHeight="1">
      <c r="A256" s="7">
        <v>36886.0</v>
      </c>
      <c r="B256" s="21" t="s">
        <v>90</v>
      </c>
      <c r="C256" s="8">
        <v>27.184397</v>
      </c>
      <c r="D256" s="33">
        <f t="shared" si="5"/>
        <v>0.005141699468</v>
      </c>
      <c r="E256" s="33">
        <f t="shared" si="7"/>
        <v>-0.008872221417</v>
      </c>
      <c r="F256" s="33">
        <f t="shared" si="9"/>
        <v>0.03851265491</v>
      </c>
      <c r="G256" s="33">
        <f t="shared" si="11"/>
        <v>0.1049092428</v>
      </c>
      <c r="H256" s="33">
        <f t="shared" si="20"/>
        <v>-0.4161057888</v>
      </c>
      <c r="I256" s="45">
        <f t="shared" si="31"/>
        <v>0.3896776413</v>
      </c>
      <c r="J256" s="45">
        <f t="shared" si="43"/>
        <v>1.274085889</v>
      </c>
      <c r="K256" s="21" t="s">
        <v>91</v>
      </c>
      <c r="L256" s="8">
        <v>15.687434</v>
      </c>
      <c r="M256" s="33">
        <f t="shared" si="6"/>
        <v>0.01910885044</v>
      </c>
      <c r="N256" s="33">
        <f t="shared" si="8"/>
        <v>0.093394053</v>
      </c>
      <c r="O256" s="33">
        <f t="shared" si="10"/>
        <v>0.02893910373</v>
      </c>
      <c r="P256" s="33">
        <f t="shared" si="12"/>
        <v>0.01018645722</v>
      </c>
      <c r="Q256" s="45">
        <f t="shared" si="21"/>
        <v>1.758548524</v>
      </c>
      <c r="R256" s="45">
        <f t="shared" si="32"/>
        <v>0.2144957391</v>
      </c>
      <c r="S256" s="45">
        <f t="shared" si="44"/>
        <v>-0.5166619111</v>
      </c>
      <c r="T256" s="33">
        <f t="shared" si="22"/>
        <v>-2.174654313</v>
      </c>
      <c r="U256" s="33">
        <f t="shared" si="33"/>
        <v>0.1751819022</v>
      </c>
      <c r="V256" s="33">
        <f t="shared" si="42"/>
        <v>1.7907478</v>
      </c>
      <c r="W256" s="44">
        <f t="shared" si="13"/>
        <v>0.02233333344</v>
      </c>
      <c r="X256" s="44">
        <f t="shared" si="14"/>
        <v>0.02739577743</v>
      </c>
      <c r="Y256" s="33">
        <f t="shared" si="15"/>
        <v>1.226676595</v>
      </c>
      <c r="Z256" s="43">
        <v>1.0</v>
      </c>
      <c r="AA256" s="33">
        <f t="shared" si="16"/>
        <v>2.226676595</v>
      </c>
      <c r="AB256" s="33">
        <f t="shared" si="17"/>
        <v>0.5509002061</v>
      </c>
      <c r="AC256" s="33">
        <f t="shared" si="18"/>
        <v>0.4490997939</v>
      </c>
      <c r="AD256" s="33">
        <f t="shared" si="19"/>
        <v>-0.004210262079</v>
      </c>
      <c r="AE256" s="34">
        <f t="shared" si="23"/>
        <v>1</v>
      </c>
      <c r="AF256" s="34">
        <f t="shared" si="24"/>
        <v>0</v>
      </c>
      <c r="AG256" s="34">
        <f t="shared" si="25"/>
        <v>0</v>
      </c>
      <c r="AH256" s="34">
        <f t="shared" si="26"/>
        <v>3</v>
      </c>
      <c r="AI256" s="34">
        <f t="shared" si="28"/>
        <v>0</v>
      </c>
      <c r="AJ256" s="34">
        <f t="shared" si="29"/>
        <v>1</v>
      </c>
      <c r="AK256" s="34">
        <f t="shared" si="27"/>
        <v>-0.004210262079</v>
      </c>
      <c r="AL256" s="36">
        <f t="shared" si="34"/>
        <v>0</v>
      </c>
      <c r="AM256" s="36">
        <f t="shared" si="35"/>
        <v>0</v>
      </c>
      <c r="AN256" s="46">
        <f t="shared" si="36"/>
        <v>0</v>
      </c>
      <c r="AO256" s="36">
        <f t="shared" si="37"/>
        <v>0</v>
      </c>
      <c r="AP256" s="36">
        <f t="shared" si="39"/>
        <v>0</v>
      </c>
      <c r="AQ256" s="36">
        <f t="shared" si="40"/>
        <v>0</v>
      </c>
      <c r="AR256" s="36">
        <f t="shared" si="38"/>
        <v>0</v>
      </c>
      <c r="AS256" s="38">
        <f t="shared" si="45"/>
        <v>-1</v>
      </c>
      <c r="AT256" s="38">
        <f t="shared" si="46"/>
        <v>0</v>
      </c>
      <c r="AU256" s="38">
        <f t="shared" si="47"/>
        <v>0</v>
      </c>
      <c r="AV256" s="38">
        <f t="shared" si="48"/>
        <v>3</v>
      </c>
      <c r="AW256" s="38">
        <f t="shared" si="51"/>
        <v>0</v>
      </c>
      <c r="AX256" s="38">
        <f t="shared" si="52"/>
        <v>-1</v>
      </c>
      <c r="AY256" s="38">
        <f t="shared" si="49"/>
        <v>0.004210262079</v>
      </c>
      <c r="AZ256" s="12">
        <f t="shared" si="30"/>
        <v>125.9960299</v>
      </c>
      <c r="BA256" s="12">
        <f t="shared" si="41"/>
        <v>105.0402631</v>
      </c>
      <c r="BB256" s="12">
        <f t="shared" si="53"/>
        <v>106.6385575</v>
      </c>
      <c r="BC256" s="12">
        <f t="shared" si="50"/>
        <v>0</v>
      </c>
      <c r="BD256" s="12">
        <f t="shared" si="54"/>
        <v>110.4533713</v>
      </c>
    </row>
    <row r="257" ht="14.25" customHeight="1">
      <c r="A257" s="7">
        <v>36887.0</v>
      </c>
      <c r="B257" s="21" t="s">
        <v>90</v>
      </c>
      <c r="C257" s="8">
        <v>27.184397</v>
      </c>
      <c r="D257" s="33">
        <f t="shared" si="5"/>
        <v>0</v>
      </c>
      <c r="E257" s="33">
        <f t="shared" si="7"/>
        <v>-0.006352939422</v>
      </c>
      <c r="F257" s="33">
        <f t="shared" si="9"/>
        <v>0.03166255321</v>
      </c>
      <c r="G257" s="33">
        <f t="shared" si="11"/>
        <v>0.0865449339</v>
      </c>
      <c r="H257" s="33">
        <f t="shared" si="20"/>
        <v>-0.3440976288</v>
      </c>
      <c r="I257" s="45">
        <f t="shared" si="31"/>
        <v>0.2647109387</v>
      </c>
      <c r="J257" s="45">
        <f t="shared" si="43"/>
        <v>0.964156611</v>
      </c>
      <c r="K257" s="21" t="s">
        <v>91</v>
      </c>
      <c r="L257" s="8">
        <v>15.834502</v>
      </c>
      <c r="M257" s="33">
        <f t="shared" si="6"/>
        <v>0.009374892031</v>
      </c>
      <c r="N257" s="33">
        <f t="shared" si="8"/>
        <v>0.06718129315</v>
      </c>
      <c r="O257" s="33">
        <f t="shared" si="10"/>
        <v>0.04418109723</v>
      </c>
      <c r="P257" s="33">
        <f t="shared" si="12"/>
        <v>0.004894660437</v>
      </c>
      <c r="Q257" s="45">
        <f t="shared" si="21"/>
        <v>1.191665948</v>
      </c>
      <c r="R257" s="45">
        <f t="shared" si="32"/>
        <v>0.4723299041</v>
      </c>
      <c r="S257" s="45">
        <f t="shared" si="44"/>
        <v>-0.5979362557</v>
      </c>
      <c r="T257" s="33">
        <f t="shared" si="22"/>
        <v>-1.535763576</v>
      </c>
      <c r="U257" s="33">
        <f t="shared" si="33"/>
        <v>-0.2076189654</v>
      </c>
      <c r="V257" s="33">
        <f t="shared" si="42"/>
        <v>1.562092867</v>
      </c>
      <c r="W257" s="44">
        <f t="shared" si="13"/>
        <v>0.02218820713</v>
      </c>
      <c r="X257" s="44">
        <f t="shared" si="14"/>
        <v>0.02728013486</v>
      </c>
      <c r="Y257" s="33">
        <f t="shared" si="15"/>
        <v>1.229488021</v>
      </c>
      <c r="Z257" s="43">
        <v>1.0</v>
      </c>
      <c r="AA257" s="33">
        <f t="shared" si="16"/>
        <v>2.229488021</v>
      </c>
      <c r="AB257" s="33">
        <f t="shared" si="17"/>
        <v>0.5514665292</v>
      </c>
      <c r="AC257" s="33">
        <f t="shared" si="18"/>
        <v>0.4485334708</v>
      </c>
      <c r="AD257" s="33">
        <f t="shared" si="19"/>
        <v>-0.005113577437</v>
      </c>
      <c r="AE257" s="34">
        <f t="shared" si="23"/>
        <v>1</v>
      </c>
      <c r="AF257" s="34">
        <f t="shared" si="24"/>
        <v>0</v>
      </c>
      <c r="AG257" s="34">
        <f t="shared" si="25"/>
        <v>0</v>
      </c>
      <c r="AH257" s="34">
        <f t="shared" si="26"/>
        <v>4</v>
      </c>
      <c r="AI257" s="34">
        <f t="shared" si="28"/>
        <v>0</v>
      </c>
      <c r="AJ257" s="34">
        <f t="shared" si="29"/>
        <v>1</v>
      </c>
      <c r="AK257" s="34">
        <f t="shared" si="27"/>
        <v>-0.005113577437</v>
      </c>
      <c r="AL257" s="36">
        <f t="shared" si="34"/>
        <v>0</v>
      </c>
      <c r="AM257" s="36">
        <f t="shared" si="35"/>
        <v>0</v>
      </c>
      <c r="AN257" s="46">
        <f t="shared" si="36"/>
        <v>0</v>
      </c>
      <c r="AO257" s="36">
        <f t="shared" si="37"/>
        <v>0</v>
      </c>
      <c r="AP257" s="36">
        <f t="shared" si="39"/>
        <v>0</v>
      </c>
      <c r="AQ257" s="36">
        <f t="shared" si="40"/>
        <v>0</v>
      </c>
      <c r="AR257" s="36">
        <f t="shared" si="38"/>
        <v>0</v>
      </c>
      <c r="AS257" s="38">
        <f t="shared" si="45"/>
        <v>-1</v>
      </c>
      <c r="AT257" s="38">
        <f t="shared" si="46"/>
        <v>0</v>
      </c>
      <c r="AU257" s="38">
        <f t="shared" si="47"/>
        <v>0</v>
      </c>
      <c r="AV257" s="38">
        <f t="shared" si="48"/>
        <v>4</v>
      </c>
      <c r="AW257" s="38">
        <f t="shared" si="51"/>
        <v>0</v>
      </c>
      <c r="AX257" s="38">
        <f t="shared" si="52"/>
        <v>-1</v>
      </c>
      <c r="AY257" s="38">
        <f t="shared" si="49"/>
        <v>0.005113577437</v>
      </c>
      <c r="AZ257" s="12">
        <f t="shared" si="30"/>
        <v>125.3517394</v>
      </c>
      <c r="BA257" s="12">
        <f t="shared" si="41"/>
        <v>105.0402631</v>
      </c>
      <c r="BB257" s="12">
        <f t="shared" si="53"/>
        <v>107.183862</v>
      </c>
      <c r="BC257" s="12">
        <f t="shared" si="50"/>
        <v>0</v>
      </c>
      <c r="BD257" s="12">
        <f t="shared" si="54"/>
        <v>110.4533713</v>
      </c>
    </row>
    <row r="258" ht="14.25" customHeight="1">
      <c r="A258" s="7">
        <v>36888.0</v>
      </c>
      <c r="B258" s="21" t="s">
        <v>90</v>
      </c>
      <c r="C258" s="8">
        <v>27.114868</v>
      </c>
      <c r="D258" s="33">
        <f t="shared" si="5"/>
        <v>-0.002557680422</v>
      </c>
      <c r="E258" s="33">
        <f t="shared" si="7"/>
        <v>-0.002557680422</v>
      </c>
      <c r="F258" s="33">
        <f t="shared" si="9"/>
        <v>0.006451790112</v>
      </c>
      <c r="G258" s="33">
        <f t="shared" si="11"/>
        <v>0.07779478338</v>
      </c>
      <c r="H258" s="33">
        <f t="shared" si="20"/>
        <v>-0.2270490194</v>
      </c>
      <c r="I258" s="45">
        <f t="shared" si="31"/>
        <v>-0.2011053621</v>
      </c>
      <c r="J258" s="45">
        <f t="shared" si="43"/>
        <v>0.8440521039</v>
      </c>
      <c r="K258" s="21" t="s">
        <v>91</v>
      </c>
      <c r="L258" s="8">
        <v>15.965232</v>
      </c>
      <c r="M258" s="33">
        <f t="shared" si="6"/>
        <v>0.008256022198</v>
      </c>
      <c r="N258" s="33">
        <f t="shared" si="8"/>
        <v>0.08555556213</v>
      </c>
      <c r="O258" s="33">
        <f t="shared" si="10"/>
        <v>0.05621607704</v>
      </c>
      <c r="P258" s="33">
        <f t="shared" si="12"/>
        <v>-0.0171024157</v>
      </c>
      <c r="Q258" s="45">
        <f t="shared" si="21"/>
        <v>1.549040384</v>
      </c>
      <c r="R258" s="45">
        <f t="shared" si="32"/>
        <v>0.6738358326</v>
      </c>
      <c r="S258" s="45">
        <f t="shared" si="44"/>
        <v>-0.9726886114</v>
      </c>
      <c r="T258" s="33">
        <f t="shared" si="22"/>
        <v>-1.776089403</v>
      </c>
      <c r="U258" s="33">
        <f t="shared" si="33"/>
        <v>-0.8749411947</v>
      </c>
      <c r="V258" s="33">
        <f t="shared" si="42"/>
        <v>1.816740715</v>
      </c>
      <c r="W258" s="44">
        <f t="shared" si="13"/>
        <v>0.02224006399</v>
      </c>
      <c r="X258" s="44">
        <f t="shared" si="14"/>
        <v>0.02641743745</v>
      </c>
      <c r="Y258" s="33">
        <f t="shared" si="15"/>
        <v>1.187831</v>
      </c>
      <c r="Z258" s="43">
        <v>1.0</v>
      </c>
      <c r="AA258" s="33">
        <f t="shared" si="16"/>
        <v>2.187831</v>
      </c>
      <c r="AB258" s="33">
        <f t="shared" si="17"/>
        <v>0.5429263047</v>
      </c>
      <c r="AC258" s="33">
        <f t="shared" si="18"/>
        <v>0.4570736953</v>
      </c>
      <c r="AD258" s="33">
        <f t="shared" si="19"/>
        <v>0.009984494429</v>
      </c>
      <c r="AE258" s="34">
        <f t="shared" si="23"/>
        <v>1</v>
      </c>
      <c r="AF258" s="34">
        <f t="shared" si="24"/>
        <v>0</v>
      </c>
      <c r="AG258" s="34">
        <f t="shared" si="25"/>
        <v>0</v>
      </c>
      <c r="AH258" s="34">
        <f t="shared" si="26"/>
        <v>5</v>
      </c>
      <c r="AI258" s="34">
        <f t="shared" si="28"/>
        <v>0</v>
      </c>
      <c r="AJ258" s="34">
        <f t="shared" si="29"/>
        <v>1</v>
      </c>
      <c r="AK258" s="34">
        <f t="shared" si="27"/>
        <v>0.009984494429</v>
      </c>
      <c r="AL258" s="36">
        <f t="shared" si="34"/>
        <v>0</v>
      </c>
      <c r="AM258" s="36">
        <f t="shared" si="35"/>
        <v>0</v>
      </c>
      <c r="AN258" s="46">
        <f t="shared" si="36"/>
        <v>0</v>
      </c>
      <c r="AO258" s="36">
        <f t="shared" si="37"/>
        <v>0</v>
      </c>
      <c r="AP258" s="36">
        <f t="shared" si="39"/>
        <v>0</v>
      </c>
      <c r="AQ258" s="36">
        <f t="shared" si="40"/>
        <v>0</v>
      </c>
      <c r="AR258" s="36">
        <f t="shared" si="38"/>
        <v>0</v>
      </c>
      <c r="AS258" s="38">
        <f t="shared" si="45"/>
        <v>-1</v>
      </c>
      <c r="AT258" s="38">
        <f t="shared" si="46"/>
        <v>0</v>
      </c>
      <c r="AU258" s="38">
        <f t="shared" si="47"/>
        <v>0</v>
      </c>
      <c r="AV258" s="38">
        <f t="shared" si="48"/>
        <v>5</v>
      </c>
      <c r="AW258" s="38">
        <f t="shared" si="51"/>
        <v>0</v>
      </c>
      <c r="AX258" s="38">
        <f t="shared" si="52"/>
        <v>-1</v>
      </c>
      <c r="AY258" s="38">
        <f t="shared" si="49"/>
        <v>-0.009984494429</v>
      </c>
      <c r="AZ258" s="12">
        <f t="shared" si="30"/>
        <v>126.6033132</v>
      </c>
      <c r="BA258" s="12">
        <f t="shared" si="41"/>
        <v>105.0402631</v>
      </c>
      <c r="BB258" s="12">
        <f t="shared" si="53"/>
        <v>106.1136854</v>
      </c>
      <c r="BC258" s="12">
        <f t="shared" si="50"/>
        <v>0</v>
      </c>
      <c r="BD258" s="12">
        <f t="shared" si="54"/>
        <v>110.4533713</v>
      </c>
    </row>
    <row r="259" ht="14.25" customHeight="1">
      <c r="A259" s="7">
        <v>36889.0</v>
      </c>
      <c r="B259" s="21" t="s">
        <v>90</v>
      </c>
      <c r="C259" s="8">
        <v>27.566784</v>
      </c>
      <c r="D259" s="33">
        <f t="shared" si="5"/>
        <v>0.01666672322</v>
      </c>
      <c r="E259" s="33">
        <f t="shared" si="7"/>
        <v>0.01666672322</v>
      </c>
      <c r="F259" s="33">
        <f t="shared" si="9"/>
        <v>-0.003768629658</v>
      </c>
      <c r="G259" s="33">
        <f t="shared" si="11"/>
        <v>0.09575809071</v>
      </c>
      <c r="H259" s="33">
        <f t="shared" si="20"/>
        <v>0.2700104262</v>
      </c>
      <c r="I259" s="45">
        <f t="shared" si="31"/>
        <v>-0.3846568604</v>
      </c>
      <c r="J259" s="45">
        <f t="shared" si="43"/>
        <v>1.137662332</v>
      </c>
      <c r="K259" s="21" t="s">
        <v>91</v>
      </c>
      <c r="L259" s="8">
        <v>15.932549</v>
      </c>
      <c r="M259" s="33">
        <f t="shared" si="6"/>
        <v>-0.002047135926</v>
      </c>
      <c r="N259" s="33">
        <f t="shared" si="8"/>
        <v>0.02631586237</v>
      </c>
      <c r="O259" s="33">
        <f t="shared" si="10"/>
        <v>0.06907910651</v>
      </c>
      <c r="P259" s="33">
        <f t="shared" si="12"/>
        <v>-0.02694622371</v>
      </c>
      <c r="Q259" s="45">
        <f t="shared" si="21"/>
        <v>0.3626556439</v>
      </c>
      <c r="R259" s="45">
        <f t="shared" si="32"/>
        <v>0.882192315</v>
      </c>
      <c r="S259" s="45">
        <f t="shared" si="44"/>
        <v>-1.136037773</v>
      </c>
      <c r="T259" s="33">
        <f t="shared" si="22"/>
        <v>-0.09264521765</v>
      </c>
      <c r="U259" s="33">
        <f t="shared" si="33"/>
        <v>-1.266849175</v>
      </c>
      <c r="V259" s="33">
        <f t="shared" si="42"/>
        <v>2.273700105</v>
      </c>
      <c r="W259" s="44">
        <f t="shared" si="13"/>
        <v>0.02239434195</v>
      </c>
      <c r="X259" s="44">
        <f t="shared" si="14"/>
        <v>0.0263412525</v>
      </c>
      <c r="Y259" s="33">
        <f t="shared" si="15"/>
        <v>1.176245882</v>
      </c>
      <c r="Z259" s="43">
        <v>1.0</v>
      </c>
      <c r="AA259" s="33">
        <f t="shared" si="16"/>
        <v>2.176245882</v>
      </c>
      <c r="AB259" s="33">
        <f t="shared" si="17"/>
        <v>0.5404930995</v>
      </c>
      <c r="AC259" s="33">
        <f t="shared" si="18"/>
        <v>0.4595069005</v>
      </c>
      <c r="AD259" s="33">
        <f t="shared" si="19"/>
        <v>-0.001102313996</v>
      </c>
      <c r="AE259" s="34">
        <f t="shared" si="23"/>
        <v>0</v>
      </c>
      <c r="AF259" s="34">
        <f t="shared" si="24"/>
        <v>0</v>
      </c>
      <c r="AG259" s="34">
        <f t="shared" si="25"/>
        <v>0</v>
      </c>
      <c r="AH259" s="34">
        <f t="shared" si="26"/>
        <v>0</v>
      </c>
      <c r="AI259" s="34">
        <f t="shared" si="28"/>
        <v>1</v>
      </c>
      <c r="AJ259" s="34">
        <f t="shared" si="29"/>
        <v>0</v>
      </c>
      <c r="AK259" s="34">
        <f t="shared" si="27"/>
        <v>0</v>
      </c>
      <c r="AL259" s="36">
        <f t="shared" si="34"/>
        <v>1</v>
      </c>
      <c r="AM259" s="36">
        <f t="shared" si="35"/>
        <v>0</v>
      </c>
      <c r="AN259" s="46">
        <f t="shared" si="36"/>
        <v>0</v>
      </c>
      <c r="AO259" s="36">
        <f t="shared" si="37"/>
        <v>1</v>
      </c>
      <c r="AP259" s="36">
        <f t="shared" si="39"/>
        <v>0</v>
      </c>
      <c r="AQ259" s="36">
        <f t="shared" si="40"/>
        <v>1</v>
      </c>
      <c r="AR259" s="36">
        <f t="shared" si="38"/>
        <v>-0.001102313996</v>
      </c>
      <c r="AS259" s="38">
        <f t="shared" si="45"/>
        <v>-1</v>
      </c>
      <c r="AT259" s="38">
        <f t="shared" si="46"/>
        <v>0</v>
      </c>
      <c r="AU259" s="38">
        <f t="shared" si="47"/>
        <v>0</v>
      </c>
      <c r="AV259" s="38">
        <f t="shared" si="48"/>
        <v>1</v>
      </c>
      <c r="AW259" s="38">
        <f t="shared" si="51"/>
        <v>1</v>
      </c>
      <c r="AX259" s="38">
        <f t="shared" si="52"/>
        <v>-1</v>
      </c>
      <c r="AY259" s="38">
        <f t="shared" si="49"/>
        <v>0.001102313996</v>
      </c>
      <c r="AZ259" s="12">
        <f t="shared" si="30"/>
        <v>126.6033132</v>
      </c>
      <c r="BA259" s="12">
        <f t="shared" si="41"/>
        <v>104.9244758</v>
      </c>
      <c r="BB259" s="12">
        <f t="shared" si="53"/>
        <v>106.230656</v>
      </c>
      <c r="BC259" s="12">
        <f t="shared" si="50"/>
        <v>0</v>
      </c>
      <c r="BD259" s="12">
        <f t="shared" si="54"/>
        <v>110.4533713</v>
      </c>
    </row>
    <row r="260" ht="14.25" customHeight="1">
      <c r="A260" s="7">
        <v>36893.0</v>
      </c>
      <c r="B260" s="21" t="s">
        <v>90</v>
      </c>
      <c r="C260" s="8">
        <v>27.46249</v>
      </c>
      <c r="D260" s="33">
        <f t="shared" si="5"/>
        <v>-0.003783321261</v>
      </c>
      <c r="E260" s="33">
        <f t="shared" si="7"/>
        <v>0.01542417403</v>
      </c>
      <c r="F260" s="33">
        <f t="shared" si="9"/>
        <v>0.01152335934</v>
      </c>
      <c r="G260" s="33">
        <f t="shared" si="11"/>
        <v>0.1688954395</v>
      </c>
      <c r="H260" s="33">
        <f t="shared" si="20"/>
        <v>0.2285453733</v>
      </c>
      <c r="I260" s="45">
        <f t="shared" si="31"/>
        <v>-0.0636690137</v>
      </c>
      <c r="J260" s="45">
        <f t="shared" si="43"/>
        <v>2.312082116</v>
      </c>
      <c r="K260" s="21" t="s">
        <v>91</v>
      </c>
      <c r="L260" s="8">
        <v>15.899868</v>
      </c>
      <c r="M260" s="33">
        <f t="shared" si="6"/>
        <v>-0.002051209759</v>
      </c>
      <c r="N260" s="33">
        <f t="shared" si="8"/>
        <v>0.03290928266</v>
      </c>
      <c r="O260" s="33">
        <f t="shared" si="10"/>
        <v>0.1366822415</v>
      </c>
      <c r="P260" s="33">
        <f t="shared" si="12"/>
        <v>-0.02211051092</v>
      </c>
      <c r="Q260" s="45">
        <f t="shared" si="21"/>
        <v>0.4904653426</v>
      </c>
      <c r="R260" s="45">
        <f t="shared" si="32"/>
        <v>2.034051926</v>
      </c>
      <c r="S260" s="45">
        <f t="shared" si="44"/>
        <v>-1.016051304</v>
      </c>
      <c r="T260" s="33">
        <f t="shared" si="22"/>
        <v>-0.2619199693</v>
      </c>
      <c r="U260" s="33">
        <f t="shared" si="33"/>
        <v>-2.097720939</v>
      </c>
      <c r="V260" s="33">
        <f t="shared" si="42"/>
        <v>3.32813342</v>
      </c>
      <c r="W260" s="44">
        <f t="shared" si="13"/>
        <v>0.01517582109</v>
      </c>
      <c r="X260" s="44">
        <f t="shared" si="14"/>
        <v>0.02630565155</v>
      </c>
      <c r="Y260" s="33">
        <f t="shared" si="15"/>
        <v>1.733392309</v>
      </c>
      <c r="Z260" s="43">
        <v>1.0</v>
      </c>
      <c r="AA260" s="33">
        <f t="shared" si="16"/>
        <v>2.733392309</v>
      </c>
      <c r="AB260" s="33">
        <f t="shared" si="17"/>
        <v>0.6341542351</v>
      </c>
      <c r="AC260" s="33">
        <f t="shared" si="18"/>
        <v>0.3658457649</v>
      </c>
      <c r="AD260" s="33">
        <f t="shared" si="19"/>
        <v>-0.02752533792</v>
      </c>
      <c r="AE260" s="34">
        <f t="shared" si="23"/>
        <v>0</v>
      </c>
      <c r="AF260" s="34">
        <f t="shared" si="24"/>
        <v>0</v>
      </c>
      <c r="AG260" s="34">
        <f t="shared" si="25"/>
        <v>0</v>
      </c>
      <c r="AH260" s="34">
        <f t="shared" si="26"/>
        <v>0</v>
      </c>
      <c r="AI260" s="34">
        <f t="shared" si="28"/>
        <v>0</v>
      </c>
      <c r="AJ260" s="34">
        <f t="shared" si="29"/>
        <v>0</v>
      </c>
      <c r="AK260" s="34">
        <f t="shared" si="27"/>
        <v>0</v>
      </c>
      <c r="AL260" s="36">
        <f t="shared" si="34"/>
        <v>1</v>
      </c>
      <c r="AM260" s="36">
        <f t="shared" si="35"/>
        <v>0</v>
      </c>
      <c r="AN260" s="46">
        <f t="shared" si="36"/>
        <v>0</v>
      </c>
      <c r="AO260" s="36">
        <f t="shared" si="37"/>
        <v>2</v>
      </c>
      <c r="AP260" s="36">
        <f t="shared" si="39"/>
        <v>0</v>
      </c>
      <c r="AQ260" s="36">
        <f t="shared" si="40"/>
        <v>1</v>
      </c>
      <c r="AR260" s="36">
        <f t="shared" si="38"/>
        <v>-0.02752533792</v>
      </c>
      <c r="AS260" s="38">
        <f t="shared" si="45"/>
        <v>-1</v>
      </c>
      <c r="AT260" s="38">
        <f t="shared" si="46"/>
        <v>0</v>
      </c>
      <c r="AU260" s="38">
        <f t="shared" si="47"/>
        <v>0</v>
      </c>
      <c r="AV260" s="38">
        <f t="shared" si="48"/>
        <v>2</v>
      </c>
      <c r="AW260" s="38">
        <f t="shared" si="51"/>
        <v>0</v>
      </c>
      <c r="AX260" s="38">
        <f t="shared" si="52"/>
        <v>-1</v>
      </c>
      <c r="AY260" s="38">
        <f t="shared" si="49"/>
        <v>0.02752533792</v>
      </c>
      <c r="AZ260" s="12">
        <f t="shared" si="30"/>
        <v>126.6033132</v>
      </c>
      <c r="BA260" s="12">
        <f t="shared" si="41"/>
        <v>102.0363941</v>
      </c>
      <c r="BB260" s="12">
        <f t="shared" si="53"/>
        <v>109.1546907</v>
      </c>
      <c r="BC260" s="12">
        <f t="shared" si="50"/>
        <v>0</v>
      </c>
      <c r="BD260" s="12">
        <f t="shared" si="54"/>
        <v>110.4533713</v>
      </c>
    </row>
    <row r="261" ht="14.25" customHeight="1">
      <c r="A261" s="7">
        <v>36894.0</v>
      </c>
      <c r="B261" s="21" t="s">
        <v>90</v>
      </c>
      <c r="C261" s="8">
        <v>25.863411</v>
      </c>
      <c r="D261" s="33">
        <f t="shared" si="5"/>
        <v>-0.05822774992</v>
      </c>
      <c r="E261" s="33">
        <f t="shared" si="7"/>
        <v>-0.04859353695</v>
      </c>
      <c r="F261" s="33">
        <f t="shared" si="9"/>
        <v>-0.05703462574</v>
      </c>
      <c r="G261" s="33">
        <f t="shared" si="11"/>
        <v>0.06471427554</v>
      </c>
      <c r="H261" s="33">
        <f t="shared" si="20"/>
        <v>-1.37895237</v>
      </c>
      <c r="I261" s="45">
        <f t="shared" si="31"/>
        <v>-1.392023468</v>
      </c>
      <c r="J261" s="45">
        <f t="shared" si="43"/>
        <v>0.5702223035</v>
      </c>
      <c r="K261" s="21" t="s">
        <v>91</v>
      </c>
      <c r="L261" s="8">
        <v>15.491337</v>
      </c>
      <c r="M261" s="33">
        <f t="shared" si="6"/>
        <v>-0.02569398689</v>
      </c>
      <c r="N261" s="33">
        <f t="shared" si="8"/>
        <v>-0.01250025976</v>
      </c>
      <c r="O261" s="33">
        <f t="shared" si="10"/>
        <v>0.07972634331</v>
      </c>
      <c r="P261" s="33">
        <f t="shared" si="12"/>
        <v>-0.05577677296</v>
      </c>
      <c r="Q261" s="45">
        <f t="shared" si="21"/>
        <v>-0.3750661412</v>
      </c>
      <c r="R261" s="45">
        <f t="shared" si="32"/>
        <v>1.162809294</v>
      </c>
      <c r="S261" s="45">
        <f t="shared" si="44"/>
        <v>-1.573490882</v>
      </c>
      <c r="T261" s="33">
        <f t="shared" si="22"/>
        <v>-1.003886229</v>
      </c>
      <c r="U261" s="33">
        <f t="shared" si="33"/>
        <v>-2.554832762</v>
      </c>
      <c r="V261" s="33">
        <f t="shared" si="42"/>
        <v>2.143713185</v>
      </c>
      <c r="W261" s="44">
        <f t="shared" si="13"/>
        <v>0.02007161881</v>
      </c>
      <c r="X261" s="44">
        <f t="shared" si="14"/>
        <v>0.02676515665</v>
      </c>
      <c r="Y261" s="33">
        <f t="shared" si="15"/>
        <v>1.33348271</v>
      </c>
      <c r="Z261" s="43">
        <v>1.0</v>
      </c>
      <c r="AA261" s="33">
        <f t="shared" si="16"/>
        <v>2.33348271</v>
      </c>
      <c r="AB261" s="33">
        <f t="shared" si="17"/>
        <v>0.5714560062</v>
      </c>
      <c r="AC261" s="33">
        <f t="shared" si="18"/>
        <v>0.4285439938</v>
      </c>
      <c r="AD261" s="33">
        <f t="shared" si="19"/>
        <v>-0.01390944506</v>
      </c>
      <c r="AE261" s="34">
        <f t="shared" si="23"/>
        <v>1</v>
      </c>
      <c r="AF261" s="34">
        <f t="shared" si="24"/>
        <v>0</v>
      </c>
      <c r="AG261" s="34">
        <f t="shared" si="25"/>
        <v>0</v>
      </c>
      <c r="AH261" s="34">
        <f t="shared" si="26"/>
        <v>1</v>
      </c>
      <c r="AI261" s="34">
        <f t="shared" si="28"/>
        <v>0</v>
      </c>
      <c r="AJ261" s="34">
        <f t="shared" si="29"/>
        <v>1</v>
      </c>
      <c r="AK261" s="34">
        <f t="shared" si="27"/>
        <v>-0.01390944506</v>
      </c>
      <c r="AL261" s="36">
        <f t="shared" si="34"/>
        <v>1</v>
      </c>
      <c r="AM261" s="36">
        <f t="shared" si="35"/>
        <v>0</v>
      </c>
      <c r="AN261" s="46">
        <f t="shared" si="36"/>
        <v>0</v>
      </c>
      <c r="AO261" s="36">
        <f t="shared" si="37"/>
        <v>3</v>
      </c>
      <c r="AP261" s="36">
        <f t="shared" si="39"/>
        <v>0</v>
      </c>
      <c r="AQ261" s="36">
        <f t="shared" si="40"/>
        <v>1</v>
      </c>
      <c r="AR261" s="36">
        <f t="shared" si="38"/>
        <v>-0.01390944506</v>
      </c>
      <c r="AS261" s="38">
        <f t="shared" si="45"/>
        <v>-1</v>
      </c>
      <c r="AT261" s="38">
        <f t="shared" si="46"/>
        <v>0</v>
      </c>
      <c r="AU261" s="38">
        <f t="shared" si="47"/>
        <v>0</v>
      </c>
      <c r="AV261" s="38">
        <f t="shared" si="48"/>
        <v>3</v>
      </c>
      <c r="AW261" s="38">
        <f t="shared" si="51"/>
        <v>0</v>
      </c>
      <c r="AX261" s="38">
        <f t="shared" si="52"/>
        <v>-1</v>
      </c>
      <c r="AY261" s="38">
        <f t="shared" si="49"/>
        <v>0.01390944506</v>
      </c>
      <c r="AZ261" s="12">
        <f t="shared" si="30"/>
        <v>124.8423314</v>
      </c>
      <c r="BA261" s="12">
        <f t="shared" si="41"/>
        <v>100.6171245</v>
      </c>
      <c r="BB261" s="12">
        <f t="shared" si="53"/>
        <v>110.6729718</v>
      </c>
      <c r="BC261" s="12">
        <f t="shared" si="50"/>
        <v>-0.004636481687</v>
      </c>
      <c r="BD261" s="12">
        <f t="shared" si="54"/>
        <v>109.9412563</v>
      </c>
    </row>
    <row r="262" ht="14.25" customHeight="1">
      <c r="A262" s="7">
        <v>36895.0</v>
      </c>
      <c r="B262" s="21" t="s">
        <v>90</v>
      </c>
      <c r="C262" s="8">
        <v>24.681486</v>
      </c>
      <c r="D262" s="33">
        <f t="shared" si="5"/>
        <v>-0.0456987286</v>
      </c>
      <c r="E262" s="33">
        <f t="shared" si="7"/>
        <v>-0.09207160269</v>
      </c>
      <c r="F262" s="33">
        <f t="shared" si="9"/>
        <v>-0.0978396168</v>
      </c>
      <c r="G262" s="33">
        <f t="shared" si="11"/>
        <v>0.007435265467</v>
      </c>
      <c r="H262" s="33">
        <f t="shared" si="20"/>
        <v>-2.408297136</v>
      </c>
      <c r="I262" s="45">
        <f t="shared" si="31"/>
        <v>-2.131725377</v>
      </c>
      <c r="J262" s="45">
        <f t="shared" si="43"/>
        <v>-0.3166873688</v>
      </c>
      <c r="K262" s="21" t="s">
        <v>91</v>
      </c>
      <c r="L262" s="8">
        <v>15.050128</v>
      </c>
      <c r="M262" s="33">
        <f t="shared" si="6"/>
        <v>-0.02848101491</v>
      </c>
      <c r="N262" s="33">
        <f t="shared" si="8"/>
        <v>-0.04953575427</v>
      </c>
      <c r="O262" s="33">
        <f t="shared" si="10"/>
        <v>0.01431766285</v>
      </c>
      <c r="P262" s="33">
        <f t="shared" si="12"/>
        <v>-0.06307231476</v>
      </c>
      <c r="Q262" s="45">
        <f t="shared" si="21"/>
        <v>-1.07882099</v>
      </c>
      <c r="R262" s="45">
        <f t="shared" si="32"/>
        <v>0.05467227806</v>
      </c>
      <c r="S262" s="45">
        <f t="shared" si="44"/>
        <v>-1.637473243</v>
      </c>
      <c r="T262" s="33">
        <f t="shared" si="22"/>
        <v>-1.329476145</v>
      </c>
      <c r="U262" s="33">
        <f t="shared" si="33"/>
        <v>-2.186397655</v>
      </c>
      <c r="V262" s="33">
        <f t="shared" si="42"/>
        <v>1.320785874</v>
      </c>
      <c r="W262" s="44">
        <f t="shared" si="13"/>
        <v>0.02280840119</v>
      </c>
      <c r="X262" s="44">
        <f t="shared" si="14"/>
        <v>0.02709023102</v>
      </c>
      <c r="Y262" s="33">
        <f t="shared" si="15"/>
        <v>1.18773038</v>
      </c>
      <c r="Z262" s="43">
        <v>1.0</v>
      </c>
      <c r="AA262" s="33">
        <f t="shared" si="16"/>
        <v>2.18773038</v>
      </c>
      <c r="AB262" s="33">
        <f t="shared" si="17"/>
        <v>0.5429052825</v>
      </c>
      <c r="AC262" s="33">
        <f t="shared" si="18"/>
        <v>0.4570947175</v>
      </c>
      <c r="AD262" s="33">
        <f t="shared" si="19"/>
        <v>0.01047727124</v>
      </c>
      <c r="AE262" s="34">
        <f t="shared" si="23"/>
        <v>1</v>
      </c>
      <c r="AF262" s="34">
        <f t="shared" si="24"/>
        <v>0</v>
      </c>
      <c r="AG262" s="34">
        <f t="shared" si="25"/>
        <v>0</v>
      </c>
      <c r="AH262" s="34">
        <f t="shared" si="26"/>
        <v>2</v>
      </c>
      <c r="AI262" s="34">
        <f t="shared" si="28"/>
        <v>0</v>
      </c>
      <c r="AJ262" s="34">
        <f t="shared" si="29"/>
        <v>1</v>
      </c>
      <c r="AK262" s="34">
        <f t="shared" si="27"/>
        <v>0.01047727124</v>
      </c>
      <c r="AL262" s="36">
        <f t="shared" si="34"/>
        <v>1</v>
      </c>
      <c r="AM262" s="36">
        <f t="shared" si="35"/>
        <v>0</v>
      </c>
      <c r="AN262" s="46">
        <f t="shared" si="36"/>
        <v>0</v>
      </c>
      <c r="AO262" s="36">
        <f t="shared" si="37"/>
        <v>4</v>
      </c>
      <c r="AP262" s="36">
        <f t="shared" si="39"/>
        <v>0</v>
      </c>
      <c r="AQ262" s="36">
        <f t="shared" si="40"/>
        <v>1</v>
      </c>
      <c r="AR262" s="36">
        <f t="shared" si="38"/>
        <v>0.01047727124</v>
      </c>
      <c r="AS262" s="38">
        <f t="shared" si="45"/>
        <v>-1</v>
      </c>
      <c r="AT262" s="38">
        <f t="shared" si="46"/>
        <v>0</v>
      </c>
      <c r="AU262" s="38">
        <f t="shared" si="47"/>
        <v>0</v>
      </c>
      <c r="AV262" s="38">
        <f t="shared" si="48"/>
        <v>4</v>
      </c>
      <c r="AW262" s="38">
        <f t="shared" si="51"/>
        <v>0</v>
      </c>
      <c r="AX262" s="38">
        <f t="shared" si="52"/>
        <v>-1</v>
      </c>
      <c r="AY262" s="38">
        <f t="shared" si="49"/>
        <v>-0.01047727124</v>
      </c>
      <c r="AZ262" s="12">
        <f t="shared" si="30"/>
        <v>126.1503383</v>
      </c>
      <c r="BA262" s="12">
        <f t="shared" si="41"/>
        <v>101.6713174</v>
      </c>
      <c r="BB262" s="12">
        <f t="shared" si="53"/>
        <v>109.5134211</v>
      </c>
      <c r="BC262" s="12">
        <f t="shared" si="50"/>
        <v>0.003492423745</v>
      </c>
      <c r="BD262" s="12">
        <f t="shared" si="54"/>
        <v>110.3252177</v>
      </c>
    </row>
    <row r="263" ht="14.25" customHeight="1">
      <c r="A263" s="7">
        <v>36896.0</v>
      </c>
      <c r="B263" s="21" t="s">
        <v>90</v>
      </c>
      <c r="C263" s="8">
        <v>25.202925</v>
      </c>
      <c r="D263" s="33">
        <f t="shared" si="5"/>
        <v>0.02112672632</v>
      </c>
      <c r="E263" s="33">
        <f t="shared" si="7"/>
        <v>-0.07051271649</v>
      </c>
      <c r="F263" s="33">
        <f t="shared" si="9"/>
        <v>-0.07289004792</v>
      </c>
      <c r="G263" s="33">
        <f t="shared" si="11"/>
        <v>0</v>
      </c>
      <c r="H263" s="33">
        <f t="shared" si="20"/>
        <v>-1.758458983</v>
      </c>
      <c r="I263" s="45">
        <f t="shared" si="31"/>
        <v>-1.552814044</v>
      </c>
      <c r="J263" s="45">
        <f t="shared" si="43"/>
        <v>-0.4130527965</v>
      </c>
      <c r="K263" s="21" t="s">
        <v>91</v>
      </c>
      <c r="L263" s="8">
        <v>15.082808</v>
      </c>
      <c r="M263" s="33">
        <f t="shared" si="6"/>
        <v>0.002171410104</v>
      </c>
      <c r="N263" s="33">
        <f t="shared" si="8"/>
        <v>-0.0552716052</v>
      </c>
      <c r="O263" s="33">
        <f t="shared" si="10"/>
        <v>0.02555516368</v>
      </c>
      <c r="P263" s="33">
        <f t="shared" si="12"/>
        <v>-0.05236159924</v>
      </c>
      <c r="Q263" s="45">
        <f t="shared" si="21"/>
        <v>-1.159358457</v>
      </c>
      <c r="R263" s="45">
        <f t="shared" si="32"/>
        <v>0.2702888574</v>
      </c>
      <c r="S263" s="45">
        <f t="shared" si="44"/>
        <v>-1.390899288</v>
      </c>
      <c r="T263" s="33">
        <f t="shared" si="22"/>
        <v>-0.5991005262</v>
      </c>
      <c r="U263" s="33">
        <f t="shared" si="33"/>
        <v>-1.823102902</v>
      </c>
      <c r="V263" s="33">
        <f t="shared" si="42"/>
        <v>0.9778464917</v>
      </c>
      <c r="W263" s="44">
        <f t="shared" si="13"/>
        <v>0.02237520131</v>
      </c>
      <c r="X263" s="44">
        <f t="shared" si="14"/>
        <v>0.02707101402</v>
      </c>
      <c r="Y263" s="33">
        <f t="shared" si="15"/>
        <v>1.209866836</v>
      </c>
      <c r="Z263" s="43">
        <v>1.0</v>
      </c>
      <c r="AA263" s="33">
        <f t="shared" si="16"/>
        <v>2.209866836</v>
      </c>
      <c r="AB263" s="33">
        <f t="shared" si="17"/>
        <v>0.5474840458</v>
      </c>
      <c r="AC263" s="33">
        <f t="shared" si="18"/>
        <v>0.4525159542</v>
      </c>
      <c r="AD263" s="33">
        <f t="shared" si="19"/>
        <v>0.001707586985</v>
      </c>
      <c r="AE263" s="34">
        <f t="shared" si="23"/>
        <v>0</v>
      </c>
      <c r="AF263" s="34">
        <f t="shared" si="24"/>
        <v>0</v>
      </c>
      <c r="AG263" s="34">
        <f t="shared" si="25"/>
        <v>0</v>
      </c>
      <c r="AH263" s="34">
        <f t="shared" si="26"/>
        <v>3</v>
      </c>
      <c r="AI263" s="34">
        <f t="shared" si="28"/>
        <v>0</v>
      </c>
      <c r="AJ263" s="34">
        <f t="shared" si="29"/>
        <v>1</v>
      </c>
      <c r="AK263" s="34">
        <f t="shared" si="27"/>
        <v>0.001707586985</v>
      </c>
      <c r="AL263" s="36">
        <f t="shared" si="34"/>
        <v>1</v>
      </c>
      <c r="AM263" s="36">
        <f t="shared" si="35"/>
        <v>0</v>
      </c>
      <c r="AN263" s="46">
        <f t="shared" si="36"/>
        <v>0</v>
      </c>
      <c r="AO263" s="36">
        <f t="shared" si="37"/>
        <v>5</v>
      </c>
      <c r="AP263" s="36">
        <f t="shared" si="39"/>
        <v>0</v>
      </c>
      <c r="AQ263" s="36">
        <f t="shared" si="40"/>
        <v>1</v>
      </c>
      <c r="AR263" s="36">
        <f t="shared" si="38"/>
        <v>0.001707586985</v>
      </c>
      <c r="AS263" s="38">
        <f t="shared" si="45"/>
        <v>0</v>
      </c>
      <c r="AT263" s="38">
        <f t="shared" si="46"/>
        <v>0</v>
      </c>
      <c r="AU263" s="38">
        <f t="shared" si="47"/>
        <v>0</v>
      </c>
      <c r="AV263" s="38">
        <f t="shared" si="48"/>
        <v>5</v>
      </c>
      <c r="AW263" s="38">
        <f t="shared" si="51"/>
        <v>0</v>
      </c>
      <c r="AX263" s="38">
        <f t="shared" si="52"/>
        <v>-1</v>
      </c>
      <c r="AY263" s="38">
        <f t="shared" si="49"/>
        <v>-0.001707586985</v>
      </c>
      <c r="AZ263" s="12">
        <f t="shared" si="30"/>
        <v>126.365751</v>
      </c>
      <c r="BA263" s="12">
        <f t="shared" si="41"/>
        <v>101.84493</v>
      </c>
      <c r="BB263" s="12">
        <f t="shared" si="53"/>
        <v>109.3264174</v>
      </c>
      <c r="BC263" s="12">
        <f t="shared" si="50"/>
        <v>0.0005691956617</v>
      </c>
      <c r="BD263" s="12">
        <f t="shared" si="54"/>
        <v>110.3880143</v>
      </c>
    </row>
    <row r="264" ht="14.25" customHeight="1">
      <c r="A264" s="7">
        <v>36899.0</v>
      </c>
      <c r="B264" s="21" t="s">
        <v>90</v>
      </c>
      <c r="C264" s="8">
        <v>25.620068</v>
      </c>
      <c r="D264" s="33">
        <f t="shared" si="5"/>
        <v>0.01655137251</v>
      </c>
      <c r="E264" s="33">
        <f t="shared" si="7"/>
        <v>-0.07061817585</v>
      </c>
      <c r="F264" s="33">
        <f t="shared" si="9"/>
        <v>-0.05512842622</v>
      </c>
      <c r="G264" s="33">
        <f t="shared" si="11"/>
        <v>-0.0186416604</v>
      </c>
      <c r="H264" s="33">
        <f t="shared" si="20"/>
        <v>-1.684390294</v>
      </c>
      <c r="I264" s="45">
        <f t="shared" si="31"/>
        <v>-1.165959958</v>
      </c>
      <c r="J264" s="45">
        <f t="shared" si="43"/>
        <v>-0.6902353055</v>
      </c>
      <c r="K264" s="21" t="s">
        <v>91</v>
      </c>
      <c r="L264" s="8">
        <v>15.327925</v>
      </c>
      <c r="M264" s="33">
        <f t="shared" si="6"/>
        <v>0.01625141684</v>
      </c>
      <c r="N264" s="33">
        <f t="shared" si="8"/>
        <v>-0.03794898105</v>
      </c>
      <c r="O264" s="33">
        <f t="shared" si="10"/>
        <v>-0.01263177884</v>
      </c>
      <c r="P264" s="33">
        <f t="shared" si="12"/>
        <v>-0.06012080033</v>
      </c>
      <c r="Q264" s="45">
        <f t="shared" si="21"/>
        <v>-0.788551373</v>
      </c>
      <c r="R264" s="45">
        <f t="shared" si="32"/>
        <v>-0.3883448267</v>
      </c>
      <c r="S264" s="45">
        <f t="shared" si="44"/>
        <v>-1.473621441</v>
      </c>
      <c r="T264" s="33">
        <f t="shared" si="22"/>
        <v>-0.8958389207</v>
      </c>
      <c r="U264" s="33">
        <f t="shared" si="33"/>
        <v>-0.7776151308</v>
      </c>
      <c r="V264" s="33">
        <f t="shared" si="42"/>
        <v>0.7833861357</v>
      </c>
      <c r="W264" s="44">
        <f t="shared" si="13"/>
        <v>0.02113978974</v>
      </c>
      <c r="X264" s="44">
        <f t="shared" si="14"/>
        <v>0.0266933503</v>
      </c>
      <c r="Y264" s="33">
        <f t="shared" si="15"/>
        <v>1.262706519</v>
      </c>
      <c r="Z264" s="43">
        <v>1.0</v>
      </c>
      <c r="AA264" s="33">
        <f t="shared" si="16"/>
        <v>2.262706519</v>
      </c>
      <c r="AB264" s="33">
        <f t="shared" si="17"/>
        <v>0.5580513903</v>
      </c>
      <c r="AC264" s="33">
        <f t="shared" si="18"/>
        <v>0.4419486097</v>
      </c>
      <c r="AD264" s="33">
        <f t="shared" si="19"/>
        <v>0.002675389373</v>
      </c>
      <c r="AE264" s="34">
        <f t="shared" si="23"/>
        <v>0</v>
      </c>
      <c r="AF264" s="34">
        <f t="shared" si="24"/>
        <v>0</v>
      </c>
      <c r="AG264" s="34">
        <f t="shared" si="25"/>
        <v>0</v>
      </c>
      <c r="AH264" s="34">
        <f t="shared" si="26"/>
        <v>4</v>
      </c>
      <c r="AI264" s="34">
        <f t="shared" si="28"/>
        <v>0</v>
      </c>
      <c r="AJ264" s="34">
        <f t="shared" si="29"/>
        <v>1</v>
      </c>
      <c r="AK264" s="34">
        <f t="shared" si="27"/>
        <v>0.002675389373</v>
      </c>
      <c r="AL264" s="36">
        <f t="shared" si="34"/>
        <v>0</v>
      </c>
      <c r="AM264" s="36">
        <f t="shared" si="35"/>
        <v>0</v>
      </c>
      <c r="AN264" s="46">
        <f t="shared" si="36"/>
        <v>0</v>
      </c>
      <c r="AO264" s="36">
        <f t="shared" si="37"/>
        <v>0</v>
      </c>
      <c r="AP264" s="36">
        <f t="shared" si="39"/>
        <v>1</v>
      </c>
      <c r="AQ264" s="36">
        <f t="shared" si="40"/>
        <v>0</v>
      </c>
      <c r="AR264" s="36">
        <f t="shared" si="38"/>
        <v>0</v>
      </c>
      <c r="AS264" s="38">
        <f t="shared" si="45"/>
        <v>0</v>
      </c>
      <c r="AT264" s="38">
        <f t="shared" si="46"/>
        <v>0</v>
      </c>
      <c r="AU264" s="38">
        <f t="shared" si="47"/>
        <v>0</v>
      </c>
      <c r="AV264" s="38">
        <f t="shared" si="48"/>
        <v>0</v>
      </c>
      <c r="AW264" s="38">
        <f t="shared" si="51"/>
        <v>1</v>
      </c>
      <c r="AX264" s="38">
        <f t="shared" si="52"/>
        <v>0</v>
      </c>
      <c r="AY264" s="38">
        <f t="shared" si="49"/>
        <v>0</v>
      </c>
      <c r="AZ264" s="12">
        <f t="shared" si="30"/>
        <v>126.7038286</v>
      </c>
      <c r="BA264" s="12">
        <f t="shared" si="41"/>
        <v>101.84493</v>
      </c>
      <c r="BB264" s="12">
        <f t="shared" si="53"/>
        <v>109.3264174</v>
      </c>
      <c r="BC264" s="12">
        <f t="shared" si="50"/>
        <v>0.0008917964575</v>
      </c>
      <c r="BD264" s="12">
        <f t="shared" si="54"/>
        <v>110.486458</v>
      </c>
    </row>
    <row r="265" ht="14.25" customHeight="1">
      <c r="A265" s="7">
        <v>36900.0</v>
      </c>
      <c r="B265" s="21" t="s">
        <v>90</v>
      </c>
      <c r="C265" s="8">
        <v>26.00247</v>
      </c>
      <c r="D265" s="33">
        <f t="shared" si="5"/>
        <v>0.01492587764</v>
      </c>
      <c r="E265" s="33">
        <f t="shared" si="7"/>
        <v>-0.05316415227</v>
      </c>
      <c r="F265" s="33">
        <f t="shared" si="9"/>
        <v>-0.03855999137</v>
      </c>
      <c r="G265" s="33">
        <f t="shared" si="11"/>
        <v>-0.01449225817</v>
      </c>
      <c r="H265" s="33">
        <f t="shared" si="20"/>
        <v>-1.218497348</v>
      </c>
      <c r="I265" s="45">
        <f t="shared" si="31"/>
        <v>-0.8256682916</v>
      </c>
      <c r="J265" s="45">
        <f t="shared" si="43"/>
        <v>-0.6050774595</v>
      </c>
      <c r="K265" s="21" t="s">
        <v>91</v>
      </c>
      <c r="L265" s="8">
        <v>15.524021</v>
      </c>
      <c r="M265" s="33">
        <f t="shared" si="6"/>
        <v>0.01279338201</v>
      </c>
      <c r="N265" s="33">
        <f t="shared" si="8"/>
        <v>-0.02363837234</v>
      </c>
      <c r="O265" s="33">
        <f t="shared" si="10"/>
        <v>0.008492988437</v>
      </c>
      <c r="P265" s="33">
        <f t="shared" si="12"/>
        <v>-0.02464060845</v>
      </c>
      <c r="Q265" s="45">
        <f t="shared" si="21"/>
        <v>-0.4921648399</v>
      </c>
      <c r="R265" s="45">
        <f t="shared" si="32"/>
        <v>0.001436018518</v>
      </c>
      <c r="S265" s="45">
        <f t="shared" si="44"/>
        <v>-0.8236766569</v>
      </c>
      <c r="T265" s="33">
        <f t="shared" si="22"/>
        <v>-0.7263325083</v>
      </c>
      <c r="U265" s="33">
        <f t="shared" si="33"/>
        <v>-0.8271043101</v>
      </c>
      <c r="V265" s="33">
        <f t="shared" si="42"/>
        <v>0.2185991973</v>
      </c>
      <c r="W265" s="44">
        <f t="shared" si="13"/>
        <v>0.02128194406</v>
      </c>
      <c r="X265" s="44">
        <f t="shared" si="14"/>
        <v>0.02641637528</v>
      </c>
      <c r="Y265" s="33">
        <f t="shared" si="15"/>
        <v>1.241257622</v>
      </c>
      <c r="Z265" s="43">
        <v>1.0</v>
      </c>
      <c r="AA265" s="33">
        <f t="shared" si="16"/>
        <v>2.241257622</v>
      </c>
      <c r="AB265" s="33">
        <f t="shared" si="17"/>
        <v>0.55382193</v>
      </c>
      <c r="AC265" s="33">
        <f t="shared" si="18"/>
        <v>0.44617807</v>
      </c>
      <c r="AD265" s="33">
        <f t="shared" si="19"/>
        <v>-0.007006251049</v>
      </c>
      <c r="AE265" s="34">
        <f t="shared" si="23"/>
        <v>0</v>
      </c>
      <c r="AF265" s="34">
        <f t="shared" si="24"/>
        <v>0</v>
      </c>
      <c r="AG265" s="34">
        <f t="shared" si="25"/>
        <v>0</v>
      </c>
      <c r="AH265" s="34">
        <f t="shared" si="26"/>
        <v>5</v>
      </c>
      <c r="AI265" s="34">
        <f t="shared" si="28"/>
        <v>0</v>
      </c>
      <c r="AJ265" s="34">
        <f t="shared" si="29"/>
        <v>1</v>
      </c>
      <c r="AK265" s="34">
        <f t="shared" si="27"/>
        <v>-0.007006251049</v>
      </c>
      <c r="AL265" s="36">
        <f t="shared" si="34"/>
        <v>0</v>
      </c>
      <c r="AM265" s="36">
        <f t="shared" si="35"/>
        <v>0</v>
      </c>
      <c r="AN265" s="46">
        <f t="shared" si="36"/>
        <v>0</v>
      </c>
      <c r="AO265" s="36">
        <f t="shared" si="37"/>
        <v>0</v>
      </c>
      <c r="AP265" s="36">
        <f t="shared" si="39"/>
        <v>0</v>
      </c>
      <c r="AQ265" s="36">
        <f t="shared" si="40"/>
        <v>0</v>
      </c>
      <c r="AR265" s="36">
        <f t="shared" si="38"/>
        <v>0</v>
      </c>
      <c r="AS265" s="38">
        <f t="shared" si="45"/>
        <v>0</v>
      </c>
      <c r="AT265" s="38">
        <f t="shared" si="46"/>
        <v>0</v>
      </c>
      <c r="AU265" s="38">
        <f t="shared" si="47"/>
        <v>0</v>
      </c>
      <c r="AV265" s="38">
        <f t="shared" si="48"/>
        <v>0</v>
      </c>
      <c r="AW265" s="38">
        <f t="shared" si="51"/>
        <v>0</v>
      </c>
      <c r="AX265" s="38">
        <f t="shared" si="52"/>
        <v>0</v>
      </c>
      <c r="AY265" s="38">
        <f t="shared" si="49"/>
        <v>0</v>
      </c>
      <c r="AZ265" s="12">
        <f t="shared" si="30"/>
        <v>125.8161098</v>
      </c>
      <c r="BA265" s="12">
        <f t="shared" si="41"/>
        <v>101.84493</v>
      </c>
      <c r="BB265" s="12">
        <f t="shared" si="53"/>
        <v>109.3264174</v>
      </c>
      <c r="BC265" s="12">
        <f t="shared" si="50"/>
        <v>-0.002335417016</v>
      </c>
      <c r="BD265" s="12">
        <f t="shared" si="54"/>
        <v>110.228426</v>
      </c>
    </row>
    <row r="266" ht="14.25" customHeight="1">
      <c r="A266" s="7">
        <v>36901.0</v>
      </c>
      <c r="B266" s="21" t="s">
        <v>90</v>
      </c>
      <c r="C266" s="8">
        <v>25.585312</v>
      </c>
      <c r="D266" s="33">
        <f t="shared" si="5"/>
        <v>-0.01604301438</v>
      </c>
      <c r="E266" s="33">
        <f t="shared" si="7"/>
        <v>-0.01075260336</v>
      </c>
      <c r="F266" s="33">
        <f t="shared" si="9"/>
        <v>-0.05882363328</v>
      </c>
      <c r="G266" s="33">
        <f t="shared" si="11"/>
        <v>-0.02257643265</v>
      </c>
      <c r="H266" s="33">
        <f t="shared" si="20"/>
        <v>-0.2180719281</v>
      </c>
      <c r="I266" s="45">
        <f t="shared" si="31"/>
        <v>-1.16968516</v>
      </c>
      <c r="J266" s="45">
        <f t="shared" si="43"/>
        <v>-0.7106708143</v>
      </c>
      <c r="K266" s="21" t="s">
        <v>91</v>
      </c>
      <c r="L266" s="8">
        <v>15.458654</v>
      </c>
      <c r="M266" s="33">
        <f t="shared" si="6"/>
        <v>-0.004210700308</v>
      </c>
      <c r="N266" s="33">
        <f t="shared" si="8"/>
        <v>-0.002109759797</v>
      </c>
      <c r="O266" s="33">
        <f t="shared" si="10"/>
        <v>-0.01458364701</v>
      </c>
      <c r="P266" s="33">
        <f t="shared" si="12"/>
        <v>0.01393341905</v>
      </c>
      <c r="Q266" s="45">
        <f t="shared" si="21"/>
        <v>-0.08273872097</v>
      </c>
      <c r="R266" s="45">
        <f t="shared" si="32"/>
        <v>-0.3985210959</v>
      </c>
      <c r="S266" s="45">
        <f t="shared" si="44"/>
        <v>-0.1285980852</v>
      </c>
      <c r="T266" s="33">
        <f t="shared" si="22"/>
        <v>-0.1353332072</v>
      </c>
      <c r="U266" s="33">
        <f t="shared" si="33"/>
        <v>-0.7711640641</v>
      </c>
      <c r="V266" s="33">
        <f t="shared" si="42"/>
        <v>-0.5820727291</v>
      </c>
      <c r="W266" s="44">
        <f t="shared" si="13"/>
        <v>0.02150737488</v>
      </c>
      <c r="X266" s="44">
        <f t="shared" si="14"/>
        <v>0.02460413694</v>
      </c>
      <c r="Y266" s="33">
        <f t="shared" si="15"/>
        <v>1.143986055</v>
      </c>
      <c r="Z266" s="43">
        <v>1.0</v>
      </c>
      <c r="AA266" s="33">
        <f t="shared" si="16"/>
        <v>2.143986055</v>
      </c>
      <c r="AB266" s="33">
        <f t="shared" si="17"/>
        <v>0.5335790558</v>
      </c>
      <c r="AC266" s="33">
        <f t="shared" si="18"/>
        <v>0.4664209442</v>
      </c>
      <c r="AD266" s="33">
        <f t="shared" si="19"/>
        <v>0.01453004316</v>
      </c>
      <c r="AE266" s="34">
        <f t="shared" si="23"/>
        <v>0</v>
      </c>
      <c r="AF266" s="34">
        <f t="shared" si="24"/>
        <v>0</v>
      </c>
      <c r="AG266" s="34">
        <f t="shared" si="25"/>
        <v>0</v>
      </c>
      <c r="AH266" s="34">
        <f t="shared" si="26"/>
        <v>0</v>
      </c>
      <c r="AI266" s="34">
        <f t="shared" si="28"/>
        <v>1</v>
      </c>
      <c r="AJ266" s="34">
        <f t="shared" si="29"/>
        <v>0</v>
      </c>
      <c r="AK266" s="34">
        <f t="shared" si="27"/>
        <v>0</v>
      </c>
      <c r="AL266" s="36">
        <f t="shared" si="34"/>
        <v>0</v>
      </c>
      <c r="AM266" s="36">
        <f t="shared" si="35"/>
        <v>0</v>
      </c>
      <c r="AN266" s="46">
        <f t="shared" si="36"/>
        <v>0</v>
      </c>
      <c r="AO266" s="36">
        <f t="shared" si="37"/>
        <v>0</v>
      </c>
      <c r="AP266" s="36">
        <f t="shared" si="39"/>
        <v>0</v>
      </c>
      <c r="AQ266" s="36">
        <f t="shared" si="40"/>
        <v>0</v>
      </c>
      <c r="AR266" s="36">
        <f t="shared" si="38"/>
        <v>0</v>
      </c>
      <c r="AS266" s="38">
        <f t="shared" si="45"/>
        <v>0</v>
      </c>
      <c r="AT266" s="38">
        <f t="shared" si="46"/>
        <v>0</v>
      </c>
      <c r="AU266" s="38">
        <f t="shared" si="47"/>
        <v>0</v>
      </c>
      <c r="AV266" s="38">
        <f t="shared" si="48"/>
        <v>0</v>
      </c>
      <c r="AW266" s="38">
        <f t="shared" si="51"/>
        <v>0</v>
      </c>
      <c r="AX266" s="38">
        <f t="shared" si="52"/>
        <v>0</v>
      </c>
      <c r="AY266" s="38">
        <f t="shared" si="49"/>
        <v>0</v>
      </c>
      <c r="AZ266" s="12">
        <f t="shared" si="30"/>
        <v>125.8161098</v>
      </c>
      <c r="BA266" s="12">
        <f t="shared" si="41"/>
        <v>101.84493</v>
      </c>
      <c r="BB266" s="12">
        <f t="shared" si="53"/>
        <v>109.3264174</v>
      </c>
      <c r="BC266" s="12">
        <f t="shared" si="50"/>
        <v>0</v>
      </c>
      <c r="BD266" s="12">
        <f t="shared" si="54"/>
        <v>110.228426</v>
      </c>
    </row>
    <row r="267" ht="14.25" customHeight="1">
      <c r="A267" s="7">
        <v>36902.0</v>
      </c>
      <c r="B267" s="21" t="s">
        <v>90</v>
      </c>
      <c r="C267" s="8">
        <v>25.620068</v>
      </c>
      <c r="D267" s="33">
        <f t="shared" si="5"/>
        <v>0.001358435652</v>
      </c>
      <c r="E267" s="33">
        <f t="shared" si="7"/>
        <v>0.03802777515</v>
      </c>
      <c r="F267" s="33">
        <f t="shared" si="9"/>
        <v>-0.05754510575</v>
      </c>
      <c r="G267" s="33">
        <f t="shared" si="11"/>
        <v>-0.02770457751</v>
      </c>
      <c r="H267" s="33">
        <f t="shared" si="20"/>
        <v>0.8832857799</v>
      </c>
      <c r="I267" s="45">
        <f t="shared" si="31"/>
        <v>-1.119572274</v>
      </c>
      <c r="J267" s="45">
        <f t="shared" si="43"/>
        <v>-0.7731039713</v>
      </c>
      <c r="K267" s="21" t="s">
        <v>91</v>
      </c>
      <c r="L267" s="8">
        <v>15.001106</v>
      </c>
      <c r="M267" s="33">
        <f t="shared" si="6"/>
        <v>-0.02959817847</v>
      </c>
      <c r="N267" s="33">
        <f t="shared" si="8"/>
        <v>-0.003257248045</v>
      </c>
      <c r="O267" s="33">
        <f t="shared" si="10"/>
        <v>-0.05263165207</v>
      </c>
      <c r="P267" s="33">
        <f t="shared" si="12"/>
        <v>-0.01077587898</v>
      </c>
      <c r="Q267" s="45">
        <f t="shared" si="21"/>
        <v>-0.1110873648</v>
      </c>
      <c r="R267" s="45">
        <f t="shared" si="32"/>
        <v>-1.055517664</v>
      </c>
      <c r="S267" s="45">
        <f t="shared" si="44"/>
        <v>-0.5400459189</v>
      </c>
      <c r="T267" s="33">
        <f t="shared" si="22"/>
        <v>0.9943731446</v>
      </c>
      <c r="U267" s="33">
        <f t="shared" si="33"/>
        <v>-0.06405460997</v>
      </c>
      <c r="V267" s="33">
        <f t="shared" si="42"/>
        <v>-0.2330580524</v>
      </c>
      <c r="W267" s="44">
        <f t="shared" si="13"/>
        <v>0.02144202773</v>
      </c>
      <c r="X267" s="44">
        <f t="shared" si="14"/>
        <v>0.02551306179</v>
      </c>
      <c r="Y267" s="33">
        <f t="shared" si="15"/>
        <v>1.189862363</v>
      </c>
      <c r="Z267" s="43">
        <v>1.0</v>
      </c>
      <c r="AA267" s="33">
        <f t="shared" si="16"/>
        <v>2.189862363</v>
      </c>
      <c r="AB267" s="33">
        <f t="shared" si="17"/>
        <v>0.543350296</v>
      </c>
      <c r="AC267" s="33">
        <f t="shared" si="18"/>
        <v>0.456649704</v>
      </c>
      <c r="AD267" s="33">
        <f t="shared" si="19"/>
        <v>0.001545870722</v>
      </c>
      <c r="AE267" s="34">
        <f t="shared" si="23"/>
        <v>0</v>
      </c>
      <c r="AF267" s="34">
        <f t="shared" si="24"/>
        <v>0</v>
      </c>
      <c r="AG267" s="34">
        <f t="shared" si="25"/>
        <v>0</v>
      </c>
      <c r="AH267" s="34">
        <f t="shared" si="26"/>
        <v>0</v>
      </c>
      <c r="AI267" s="34">
        <f t="shared" si="28"/>
        <v>0</v>
      </c>
      <c r="AJ267" s="34">
        <f t="shared" si="29"/>
        <v>0</v>
      </c>
      <c r="AK267" s="34">
        <f t="shared" si="27"/>
        <v>0</v>
      </c>
      <c r="AL267" s="36">
        <f t="shared" si="34"/>
        <v>0</v>
      </c>
      <c r="AM267" s="36">
        <f t="shared" si="35"/>
        <v>0</v>
      </c>
      <c r="AN267" s="46">
        <f t="shared" si="36"/>
        <v>0</v>
      </c>
      <c r="AO267" s="36">
        <f t="shared" si="37"/>
        <v>0</v>
      </c>
      <c r="AP267" s="36">
        <f t="shared" si="39"/>
        <v>0</v>
      </c>
      <c r="AQ267" s="36">
        <f t="shared" si="40"/>
        <v>0</v>
      </c>
      <c r="AR267" s="36">
        <f t="shared" si="38"/>
        <v>0</v>
      </c>
      <c r="AS267" s="38">
        <f t="shared" si="45"/>
        <v>0</v>
      </c>
      <c r="AT267" s="38">
        <f t="shared" si="46"/>
        <v>0</v>
      </c>
      <c r="AU267" s="38">
        <f t="shared" si="47"/>
        <v>0</v>
      </c>
      <c r="AV267" s="38">
        <f t="shared" si="48"/>
        <v>0</v>
      </c>
      <c r="AW267" s="38">
        <f t="shared" si="51"/>
        <v>0</v>
      </c>
      <c r="AX267" s="38">
        <f t="shared" si="52"/>
        <v>0</v>
      </c>
      <c r="AY267" s="38">
        <f t="shared" si="49"/>
        <v>0</v>
      </c>
      <c r="AZ267" s="12">
        <f t="shared" si="30"/>
        <v>125.8161098</v>
      </c>
      <c r="BA267" s="12">
        <f t="shared" si="41"/>
        <v>101.84493</v>
      </c>
      <c r="BB267" s="12">
        <f t="shared" si="53"/>
        <v>109.3264174</v>
      </c>
      <c r="BC267" s="12">
        <f t="shared" si="50"/>
        <v>0</v>
      </c>
      <c r="BD267" s="12">
        <f t="shared" si="54"/>
        <v>110.228426</v>
      </c>
    </row>
    <row r="268" ht="14.25" customHeight="1">
      <c r="A268" s="7">
        <v>36903.0</v>
      </c>
      <c r="B268" s="21" t="s">
        <v>90</v>
      </c>
      <c r="C268" s="8">
        <v>25.411501</v>
      </c>
      <c r="D268" s="33">
        <f t="shared" si="5"/>
        <v>-0.008140766839</v>
      </c>
      <c r="E268" s="33">
        <f t="shared" si="7"/>
        <v>0.008275864805</v>
      </c>
      <c r="F268" s="33">
        <f t="shared" si="9"/>
        <v>-0.0628204054</v>
      </c>
      <c r="G268" s="33">
        <f t="shared" si="11"/>
        <v>-0.05677391935</v>
      </c>
      <c r="H268" s="33">
        <f t="shared" si="20"/>
        <v>0.1905246465</v>
      </c>
      <c r="I268" s="45">
        <f t="shared" si="31"/>
        <v>-1.191520728</v>
      </c>
      <c r="J268" s="45">
        <f t="shared" si="43"/>
        <v>-1.209642979</v>
      </c>
      <c r="K268" s="21" t="s">
        <v>91</v>
      </c>
      <c r="L268" s="8">
        <v>14.805017</v>
      </c>
      <c r="M268" s="33">
        <f t="shared" si="6"/>
        <v>-0.01307163618</v>
      </c>
      <c r="N268" s="33">
        <f t="shared" si="8"/>
        <v>-0.01841772434</v>
      </c>
      <c r="O268" s="33">
        <f t="shared" si="10"/>
        <v>-0.07267135235</v>
      </c>
      <c r="P268" s="33">
        <f t="shared" si="12"/>
        <v>-0.02054057365</v>
      </c>
      <c r="Q268" s="45">
        <f t="shared" si="21"/>
        <v>-0.3968242596</v>
      </c>
      <c r="R268" s="45">
        <f t="shared" si="32"/>
        <v>-1.374634326</v>
      </c>
      <c r="S268" s="45">
        <f t="shared" si="44"/>
        <v>-0.6922618167</v>
      </c>
      <c r="T268" s="33">
        <f t="shared" si="22"/>
        <v>0.5873489061</v>
      </c>
      <c r="U268" s="33">
        <f t="shared" si="33"/>
        <v>0.183113598</v>
      </c>
      <c r="V268" s="33">
        <f t="shared" si="42"/>
        <v>-0.5173811623</v>
      </c>
      <c r="W268" s="44">
        <f t="shared" si="13"/>
        <v>0.02074886511</v>
      </c>
      <c r="X268" s="44">
        <f t="shared" si="14"/>
        <v>0.02566837005</v>
      </c>
      <c r="Y268" s="33">
        <f t="shared" si="15"/>
        <v>1.237097543</v>
      </c>
      <c r="Z268" s="43">
        <v>1.0</v>
      </c>
      <c r="AA268" s="33">
        <f t="shared" si="16"/>
        <v>2.237097543</v>
      </c>
      <c r="AB268" s="33">
        <f t="shared" si="17"/>
        <v>0.5529922229</v>
      </c>
      <c r="AC268" s="33">
        <f t="shared" si="18"/>
        <v>0.4470077771</v>
      </c>
      <c r="AD268" s="33">
        <f t="shared" si="19"/>
        <v>0.00006553666959</v>
      </c>
      <c r="AE268" s="34">
        <f t="shared" si="23"/>
        <v>0</v>
      </c>
      <c r="AF268" s="34">
        <f t="shared" si="24"/>
        <v>0</v>
      </c>
      <c r="AG268" s="34">
        <f t="shared" si="25"/>
        <v>0</v>
      </c>
      <c r="AH268" s="34">
        <f t="shared" si="26"/>
        <v>0</v>
      </c>
      <c r="AI268" s="34">
        <f t="shared" si="28"/>
        <v>0</v>
      </c>
      <c r="AJ268" s="34">
        <f t="shared" si="29"/>
        <v>0</v>
      </c>
      <c r="AK268" s="34">
        <f t="shared" si="27"/>
        <v>0</v>
      </c>
      <c r="AL268" s="36">
        <f t="shared" si="34"/>
        <v>0</v>
      </c>
      <c r="AM268" s="36">
        <f t="shared" si="35"/>
        <v>0</v>
      </c>
      <c r="AN268" s="46">
        <f t="shared" si="36"/>
        <v>0</v>
      </c>
      <c r="AO268" s="36">
        <f t="shared" si="37"/>
        <v>0</v>
      </c>
      <c r="AP268" s="36">
        <f t="shared" si="39"/>
        <v>0</v>
      </c>
      <c r="AQ268" s="36">
        <f t="shared" si="40"/>
        <v>0</v>
      </c>
      <c r="AR268" s="36">
        <f t="shared" si="38"/>
        <v>0</v>
      </c>
      <c r="AS268" s="38">
        <f t="shared" si="45"/>
        <v>0</v>
      </c>
      <c r="AT268" s="38">
        <f t="shared" si="46"/>
        <v>0</v>
      </c>
      <c r="AU268" s="38">
        <f t="shared" si="47"/>
        <v>0</v>
      </c>
      <c r="AV268" s="38">
        <f t="shared" si="48"/>
        <v>0</v>
      </c>
      <c r="AW268" s="38">
        <f t="shared" si="51"/>
        <v>0</v>
      </c>
      <c r="AX268" s="38">
        <f t="shared" si="52"/>
        <v>0</v>
      </c>
      <c r="AY268" s="38">
        <f t="shared" si="49"/>
        <v>0</v>
      </c>
      <c r="AZ268" s="12">
        <f t="shared" si="30"/>
        <v>125.8161098</v>
      </c>
      <c r="BA268" s="12">
        <f t="shared" si="41"/>
        <v>101.84493</v>
      </c>
      <c r="BB268" s="12">
        <f t="shared" si="53"/>
        <v>109.3264174</v>
      </c>
      <c r="BC268" s="12">
        <f t="shared" si="50"/>
        <v>0</v>
      </c>
      <c r="BD268" s="12">
        <f t="shared" si="54"/>
        <v>110.228426</v>
      </c>
    </row>
    <row r="269" ht="14.25" customHeight="1">
      <c r="A269" s="7">
        <v>36907.0</v>
      </c>
      <c r="B269" s="21" t="s">
        <v>90</v>
      </c>
      <c r="C269" s="8">
        <v>25.550541</v>
      </c>
      <c r="D269" s="33">
        <f t="shared" si="5"/>
        <v>0.005471538261</v>
      </c>
      <c r="E269" s="33">
        <f t="shared" si="7"/>
        <v>-0.002713771095</v>
      </c>
      <c r="F269" s="33">
        <f t="shared" si="9"/>
        <v>-0.07314030538</v>
      </c>
      <c r="G269" s="33">
        <f t="shared" si="11"/>
        <v>-0.07663329631</v>
      </c>
      <c r="H269" s="33">
        <f t="shared" si="20"/>
        <v>-0.06189202979</v>
      </c>
      <c r="I269" s="45">
        <f t="shared" si="31"/>
        <v>-1.337002205</v>
      </c>
      <c r="J269" s="45">
        <f t="shared" si="43"/>
        <v>-1.481816633</v>
      </c>
      <c r="K269" s="21" t="s">
        <v>91</v>
      </c>
      <c r="L269" s="8">
        <v>14.903059</v>
      </c>
      <c r="M269" s="33">
        <f t="shared" si="6"/>
        <v>0.006622214618</v>
      </c>
      <c r="N269" s="33">
        <f t="shared" si="8"/>
        <v>-0.02771842895</v>
      </c>
      <c r="O269" s="33">
        <f t="shared" si="10"/>
        <v>-0.06461552386</v>
      </c>
      <c r="P269" s="33">
        <f t="shared" si="12"/>
        <v>0</v>
      </c>
      <c r="Q269" s="45">
        <f t="shared" si="21"/>
        <v>-0.5702975085</v>
      </c>
      <c r="R269" s="45">
        <f t="shared" si="32"/>
        <v>-1.187130179</v>
      </c>
      <c r="S269" s="45">
        <f t="shared" si="44"/>
        <v>-0.2880935521</v>
      </c>
      <c r="T269" s="33">
        <f t="shared" si="22"/>
        <v>0.5084054788</v>
      </c>
      <c r="U269" s="33">
        <f t="shared" si="33"/>
        <v>-0.1498720263</v>
      </c>
      <c r="V269" s="33">
        <f t="shared" si="42"/>
        <v>-1.193723081</v>
      </c>
      <c r="W269" s="44">
        <f t="shared" si="13"/>
        <v>0.0196481084</v>
      </c>
      <c r="X269" s="44">
        <f t="shared" si="14"/>
        <v>0.02551913129</v>
      </c>
      <c r="Y269" s="33">
        <f t="shared" si="15"/>
        <v>1.298808556</v>
      </c>
      <c r="Z269" s="43">
        <v>1.0</v>
      </c>
      <c r="AA269" s="33">
        <f t="shared" si="16"/>
        <v>2.298808556</v>
      </c>
      <c r="AB269" s="33">
        <f t="shared" si="17"/>
        <v>0.5649920488</v>
      </c>
      <c r="AC269" s="33">
        <f t="shared" si="18"/>
        <v>0.4350079512</v>
      </c>
      <c r="AD269" s="33">
        <f t="shared" si="19"/>
        <v>-0.0140728366</v>
      </c>
      <c r="AE269" s="34">
        <f t="shared" si="23"/>
        <v>0</v>
      </c>
      <c r="AF269" s="34">
        <f t="shared" si="24"/>
        <v>0</v>
      </c>
      <c r="AG269" s="34">
        <f t="shared" si="25"/>
        <v>0</v>
      </c>
      <c r="AH269" s="34">
        <f t="shared" si="26"/>
        <v>0</v>
      </c>
      <c r="AI269" s="34">
        <f t="shared" si="28"/>
        <v>0</v>
      </c>
      <c r="AJ269" s="34">
        <f t="shared" si="29"/>
        <v>0</v>
      </c>
      <c r="AK269" s="34">
        <f t="shared" si="27"/>
        <v>0</v>
      </c>
      <c r="AL269" s="36">
        <f t="shared" si="34"/>
        <v>0</v>
      </c>
      <c r="AM269" s="36">
        <f t="shared" si="35"/>
        <v>0</v>
      </c>
      <c r="AN269" s="46">
        <f t="shared" si="36"/>
        <v>0</v>
      </c>
      <c r="AO269" s="36">
        <f t="shared" si="37"/>
        <v>0</v>
      </c>
      <c r="AP269" s="36">
        <f t="shared" si="39"/>
        <v>0</v>
      </c>
      <c r="AQ269" s="36">
        <f t="shared" si="40"/>
        <v>0</v>
      </c>
      <c r="AR269" s="36">
        <f t="shared" si="38"/>
        <v>0</v>
      </c>
      <c r="AS269" s="38">
        <f t="shared" si="45"/>
        <v>1</v>
      </c>
      <c r="AT269" s="38">
        <f t="shared" si="46"/>
        <v>0</v>
      </c>
      <c r="AU269" s="38">
        <f t="shared" si="47"/>
        <v>0</v>
      </c>
      <c r="AV269" s="38">
        <f t="shared" si="48"/>
        <v>1</v>
      </c>
      <c r="AW269" s="38">
        <f t="shared" si="51"/>
        <v>0</v>
      </c>
      <c r="AX269" s="38">
        <f t="shared" si="52"/>
        <v>1</v>
      </c>
      <c r="AY269" s="38">
        <f t="shared" si="49"/>
        <v>-0.0140728366</v>
      </c>
      <c r="AZ269" s="12">
        <f t="shared" si="30"/>
        <v>125.8161098</v>
      </c>
      <c r="BA269" s="12">
        <f t="shared" si="41"/>
        <v>101.84493</v>
      </c>
      <c r="BB269" s="12">
        <f t="shared" si="53"/>
        <v>107.7878846</v>
      </c>
      <c r="BC269" s="12">
        <f t="shared" si="50"/>
        <v>-0.004690945534</v>
      </c>
      <c r="BD269" s="12">
        <f t="shared" si="54"/>
        <v>109.7113505</v>
      </c>
    </row>
    <row r="270" ht="14.25" customHeight="1">
      <c r="A270" s="7">
        <v>36908.0</v>
      </c>
      <c r="B270" s="21" t="s">
        <v>90</v>
      </c>
      <c r="C270" s="8">
        <v>25.237694</v>
      </c>
      <c r="D270" s="33">
        <f t="shared" si="5"/>
        <v>-0.01224424172</v>
      </c>
      <c r="E270" s="33">
        <f t="shared" si="7"/>
        <v>-0.02941166743</v>
      </c>
      <c r="F270" s="33">
        <f t="shared" si="9"/>
        <v>-0.08101217333</v>
      </c>
      <c r="G270" s="33">
        <f t="shared" si="11"/>
        <v>-0.07042234638</v>
      </c>
      <c r="H270" s="33">
        <f t="shared" si="20"/>
        <v>-0.6542724327</v>
      </c>
      <c r="I270" s="45">
        <f t="shared" si="31"/>
        <v>-1.430408644</v>
      </c>
      <c r="J270" s="45">
        <f t="shared" si="43"/>
        <v>-1.352920971</v>
      </c>
      <c r="K270" s="21" t="s">
        <v>91</v>
      </c>
      <c r="L270" s="8">
        <v>15.148182</v>
      </c>
      <c r="M270" s="33">
        <f t="shared" si="6"/>
        <v>0.01644783128</v>
      </c>
      <c r="N270" s="33">
        <f t="shared" si="8"/>
        <v>-0.02421015792</v>
      </c>
      <c r="O270" s="33">
        <f t="shared" si="10"/>
        <v>-0.04727624154</v>
      </c>
      <c r="P270" s="33">
        <f t="shared" si="12"/>
        <v>0.08294417729</v>
      </c>
      <c r="Q270" s="45">
        <f t="shared" si="21"/>
        <v>-0.4949228682</v>
      </c>
      <c r="R270" s="45">
        <f t="shared" si="32"/>
        <v>-0.8546512759</v>
      </c>
      <c r="S270" s="45">
        <f t="shared" si="44"/>
        <v>1.370134594</v>
      </c>
      <c r="T270" s="33">
        <f t="shared" si="22"/>
        <v>-0.1593495645</v>
      </c>
      <c r="U270" s="33">
        <f t="shared" si="33"/>
        <v>-0.575757368</v>
      </c>
      <c r="V270" s="33">
        <f t="shared" si="42"/>
        <v>-2.723055565</v>
      </c>
      <c r="W270" s="44">
        <f t="shared" si="13"/>
        <v>0.01943627149</v>
      </c>
      <c r="X270" s="44">
        <f t="shared" si="14"/>
        <v>0.0211784965</v>
      </c>
      <c r="Y270" s="33">
        <f t="shared" si="15"/>
        <v>1.08963782</v>
      </c>
      <c r="Z270" s="43">
        <v>1.0</v>
      </c>
      <c r="AA270" s="33">
        <f t="shared" si="16"/>
        <v>2.08963782</v>
      </c>
      <c r="AB270" s="33">
        <f t="shared" si="17"/>
        <v>0.5214481714</v>
      </c>
      <c r="AC270" s="33">
        <f t="shared" si="18"/>
        <v>0.4785518286</v>
      </c>
      <c r="AD270" s="33">
        <f t="shared" si="19"/>
        <v>0.00240130256</v>
      </c>
      <c r="AE270" s="34">
        <f t="shared" si="23"/>
        <v>0</v>
      </c>
      <c r="AF270" s="34">
        <f t="shared" si="24"/>
        <v>0</v>
      </c>
      <c r="AG270" s="34">
        <f t="shared" si="25"/>
        <v>0</v>
      </c>
      <c r="AH270" s="34">
        <f t="shared" si="26"/>
        <v>0</v>
      </c>
      <c r="AI270" s="34">
        <f t="shared" si="28"/>
        <v>0</v>
      </c>
      <c r="AJ270" s="34">
        <f t="shared" si="29"/>
        <v>0</v>
      </c>
      <c r="AK270" s="34">
        <f t="shared" si="27"/>
        <v>0</v>
      </c>
      <c r="AL270" s="36">
        <f t="shared" si="34"/>
        <v>0</v>
      </c>
      <c r="AM270" s="36">
        <f t="shared" si="35"/>
        <v>0</v>
      </c>
      <c r="AN270" s="46">
        <f t="shared" si="36"/>
        <v>0</v>
      </c>
      <c r="AO270" s="36">
        <f t="shared" si="37"/>
        <v>0</v>
      </c>
      <c r="AP270" s="36">
        <f t="shared" si="39"/>
        <v>0</v>
      </c>
      <c r="AQ270" s="36">
        <f t="shared" si="40"/>
        <v>0</v>
      </c>
      <c r="AR270" s="36">
        <f t="shared" si="38"/>
        <v>0</v>
      </c>
      <c r="AS270" s="38">
        <f t="shared" si="45"/>
        <v>1</v>
      </c>
      <c r="AT270" s="38">
        <f t="shared" si="46"/>
        <v>0</v>
      </c>
      <c r="AU270" s="38">
        <f t="shared" si="47"/>
        <v>0</v>
      </c>
      <c r="AV270" s="38">
        <f t="shared" si="48"/>
        <v>2</v>
      </c>
      <c r="AW270" s="38">
        <f t="shared" si="51"/>
        <v>0</v>
      </c>
      <c r="AX270" s="38">
        <f t="shared" si="52"/>
        <v>1</v>
      </c>
      <c r="AY270" s="38">
        <f t="shared" si="49"/>
        <v>0.00240130256</v>
      </c>
      <c r="AZ270" s="12">
        <f t="shared" si="30"/>
        <v>125.8161098</v>
      </c>
      <c r="BA270" s="12">
        <f t="shared" si="41"/>
        <v>101.84493</v>
      </c>
      <c r="BB270" s="12">
        <f t="shared" si="53"/>
        <v>108.0467159</v>
      </c>
      <c r="BC270" s="12">
        <f t="shared" si="50"/>
        <v>0.0008004341866</v>
      </c>
      <c r="BD270" s="12">
        <f t="shared" si="54"/>
        <v>109.7991672</v>
      </c>
    </row>
    <row r="271" ht="14.25" customHeight="1">
      <c r="A271" s="7">
        <v>36909.0</v>
      </c>
      <c r="B271" s="21" t="s">
        <v>90</v>
      </c>
      <c r="C271" s="8">
        <v>25.029104</v>
      </c>
      <c r="D271" s="33">
        <f t="shared" si="5"/>
        <v>-0.008265018191</v>
      </c>
      <c r="E271" s="33">
        <f t="shared" si="7"/>
        <v>-0.02173934795</v>
      </c>
      <c r="F271" s="33">
        <f t="shared" si="9"/>
        <v>-0.03225819672</v>
      </c>
      <c r="G271" s="33">
        <f t="shared" si="11"/>
        <v>-0.08745298829</v>
      </c>
      <c r="H271" s="33">
        <f t="shared" si="20"/>
        <v>-0.4689538473</v>
      </c>
      <c r="I271" s="45">
        <f t="shared" si="31"/>
        <v>-0.5238898715</v>
      </c>
      <c r="J271" s="45">
        <f t="shared" si="43"/>
        <v>-1.58556122</v>
      </c>
      <c r="K271" s="21" t="s">
        <v>91</v>
      </c>
      <c r="L271" s="8">
        <v>14.935748</v>
      </c>
      <c r="M271" s="33">
        <f t="shared" si="6"/>
        <v>-0.01402372905</v>
      </c>
      <c r="N271" s="33">
        <f t="shared" si="8"/>
        <v>-0.03382610155</v>
      </c>
      <c r="O271" s="33">
        <f t="shared" si="10"/>
        <v>-0.0358644964</v>
      </c>
      <c r="P271" s="33">
        <f t="shared" si="12"/>
        <v>0.04100250177</v>
      </c>
      <c r="Q271" s="45">
        <f t="shared" si="21"/>
        <v>-0.6706009015</v>
      </c>
      <c r="R271" s="45">
        <f t="shared" si="32"/>
        <v>-0.6539744347</v>
      </c>
      <c r="S271" s="45">
        <f t="shared" si="44"/>
        <v>0.6004594708</v>
      </c>
      <c r="T271" s="33">
        <f t="shared" si="22"/>
        <v>0.2016470543</v>
      </c>
      <c r="U271" s="33">
        <f t="shared" si="33"/>
        <v>0.1300845632</v>
      </c>
      <c r="V271" s="33">
        <f t="shared" si="42"/>
        <v>-2.186020691</v>
      </c>
      <c r="W271" s="44">
        <f t="shared" si="13"/>
        <v>0.01918845842</v>
      </c>
      <c r="X271" s="44">
        <f t="shared" si="14"/>
        <v>0.02091739944</v>
      </c>
      <c r="Y271" s="33">
        <f t="shared" si="15"/>
        <v>1.090103175</v>
      </c>
      <c r="Z271" s="43">
        <v>1.0</v>
      </c>
      <c r="AA271" s="33">
        <f t="shared" si="16"/>
        <v>2.090103175</v>
      </c>
      <c r="AB271" s="33">
        <f t="shared" si="17"/>
        <v>0.5215547194</v>
      </c>
      <c r="AC271" s="33">
        <f t="shared" si="18"/>
        <v>0.4784452806</v>
      </c>
      <c r="AD271" s="33">
        <f t="shared" si="19"/>
        <v>-0.002770266057</v>
      </c>
      <c r="AE271" s="34">
        <f t="shared" si="23"/>
        <v>0</v>
      </c>
      <c r="AF271" s="34">
        <f t="shared" si="24"/>
        <v>0</v>
      </c>
      <c r="AG271" s="34">
        <f t="shared" si="25"/>
        <v>0</v>
      </c>
      <c r="AH271" s="34">
        <f t="shared" si="26"/>
        <v>0</v>
      </c>
      <c r="AI271" s="34">
        <f t="shared" si="28"/>
        <v>0</v>
      </c>
      <c r="AJ271" s="34">
        <f t="shared" si="29"/>
        <v>0</v>
      </c>
      <c r="AK271" s="34">
        <f t="shared" si="27"/>
        <v>0</v>
      </c>
      <c r="AL271" s="36">
        <f t="shared" si="34"/>
        <v>0</v>
      </c>
      <c r="AM271" s="36">
        <f t="shared" si="35"/>
        <v>0</v>
      </c>
      <c r="AN271" s="46">
        <f t="shared" si="36"/>
        <v>0</v>
      </c>
      <c r="AO271" s="36">
        <f t="shared" si="37"/>
        <v>0</v>
      </c>
      <c r="AP271" s="36">
        <f t="shared" si="39"/>
        <v>0</v>
      </c>
      <c r="AQ271" s="36">
        <f t="shared" si="40"/>
        <v>0</v>
      </c>
      <c r="AR271" s="36">
        <f t="shared" si="38"/>
        <v>0</v>
      </c>
      <c r="AS271" s="38">
        <f t="shared" si="45"/>
        <v>1</v>
      </c>
      <c r="AT271" s="38">
        <f t="shared" si="46"/>
        <v>0</v>
      </c>
      <c r="AU271" s="38">
        <f t="shared" si="47"/>
        <v>0</v>
      </c>
      <c r="AV271" s="38">
        <f t="shared" si="48"/>
        <v>3</v>
      </c>
      <c r="AW271" s="38">
        <f t="shared" si="51"/>
        <v>0</v>
      </c>
      <c r="AX271" s="38">
        <f t="shared" si="52"/>
        <v>1</v>
      </c>
      <c r="AY271" s="38">
        <f t="shared" si="49"/>
        <v>-0.002770266057</v>
      </c>
      <c r="AZ271" s="12">
        <f t="shared" si="30"/>
        <v>125.8161098</v>
      </c>
      <c r="BA271" s="12">
        <f t="shared" si="41"/>
        <v>101.84493</v>
      </c>
      <c r="BB271" s="12">
        <f t="shared" si="53"/>
        <v>107.7473978</v>
      </c>
      <c r="BC271" s="12">
        <f t="shared" si="50"/>
        <v>-0.0009234220189</v>
      </c>
      <c r="BD271" s="12">
        <f t="shared" si="54"/>
        <v>109.6977762</v>
      </c>
    </row>
    <row r="272" ht="14.25" customHeight="1">
      <c r="A272" s="7">
        <v>36910.0</v>
      </c>
      <c r="B272" s="21" t="s">
        <v>90</v>
      </c>
      <c r="C272" s="8">
        <v>24.368618</v>
      </c>
      <c r="D272" s="33">
        <f t="shared" si="5"/>
        <v>-0.02638871931</v>
      </c>
      <c r="E272" s="33">
        <f t="shared" si="7"/>
        <v>-0.04884647457</v>
      </c>
      <c r="F272" s="33">
        <f t="shared" si="9"/>
        <v>-0.01267622217</v>
      </c>
      <c r="G272" s="33">
        <f t="shared" si="11"/>
        <v>-0.1092756022</v>
      </c>
      <c r="H272" s="33">
        <f t="shared" si="20"/>
        <v>-1.062249238</v>
      </c>
      <c r="I272" s="45">
        <f t="shared" si="31"/>
        <v>-0.1699462689</v>
      </c>
      <c r="J272" s="45">
        <f t="shared" si="43"/>
        <v>-1.870015838</v>
      </c>
      <c r="K272" s="21" t="s">
        <v>91</v>
      </c>
      <c r="L272" s="8">
        <v>14.59258</v>
      </c>
      <c r="M272" s="33">
        <f t="shared" si="6"/>
        <v>-0.02297628482</v>
      </c>
      <c r="N272" s="33">
        <f t="shared" si="8"/>
        <v>-0.02723305868</v>
      </c>
      <c r="O272" s="33">
        <f t="shared" si="10"/>
        <v>-0.0304016019</v>
      </c>
      <c r="P272" s="33">
        <f t="shared" si="12"/>
        <v>-0.01651921893</v>
      </c>
      <c r="Q272" s="45">
        <f t="shared" si="21"/>
        <v>-0.548136118</v>
      </c>
      <c r="R272" s="45">
        <f t="shared" si="32"/>
        <v>-0.5721572868</v>
      </c>
      <c r="S272" s="45">
        <f t="shared" si="44"/>
        <v>-0.5855923922</v>
      </c>
      <c r="T272" s="33">
        <f t="shared" si="22"/>
        <v>-0.5141131201</v>
      </c>
      <c r="U272" s="33">
        <f t="shared" si="33"/>
        <v>0.4022110179</v>
      </c>
      <c r="V272" s="33">
        <f t="shared" si="42"/>
        <v>-1.284423446</v>
      </c>
      <c r="W272" s="44">
        <f t="shared" si="13"/>
        <v>0.01979894669</v>
      </c>
      <c r="X272" s="44">
        <f t="shared" si="14"/>
        <v>0.0202143689</v>
      </c>
      <c r="Y272" s="33">
        <f t="shared" si="15"/>
        <v>1.020982036</v>
      </c>
      <c r="Z272" s="43">
        <v>1.0</v>
      </c>
      <c r="AA272" s="33">
        <f t="shared" si="16"/>
        <v>2.020982036</v>
      </c>
      <c r="AB272" s="33">
        <f t="shared" si="17"/>
        <v>0.5051910496</v>
      </c>
      <c r="AC272" s="33">
        <f t="shared" si="18"/>
        <v>0.4948089504</v>
      </c>
      <c r="AD272" s="33">
        <f t="shared" si="19"/>
        <v>0.001108257466</v>
      </c>
      <c r="AE272" s="34">
        <f t="shared" si="23"/>
        <v>0</v>
      </c>
      <c r="AF272" s="34">
        <f t="shared" si="24"/>
        <v>0</v>
      </c>
      <c r="AG272" s="34">
        <f t="shared" si="25"/>
        <v>0</v>
      </c>
      <c r="AH272" s="34">
        <f t="shared" si="26"/>
        <v>0</v>
      </c>
      <c r="AI272" s="34">
        <f t="shared" si="28"/>
        <v>0</v>
      </c>
      <c r="AJ272" s="34">
        <f t="shared" si="29"/>
        <v>0</v>
      </c>
      <c r="AK272" s="34">
        <f t="shared" si="27"/>
        <v>0</v>
      </c>
      <c r="AL272" s="36">
        <f t="shared" si="34"/>
        <v>0</v>
      </c>
      <c r="AM272" s="36">
        <f t="shared" si="35"/>
        <v>0</v>
      </c>
      <c r="AN272" s="46">
        <f t="shared" si="36"/>
        <v>0</v>
      </c>
      <c r="AO272" s="36">
        <f t="shared" si="37"/>
        <v>0</v>
      </c>
      <c r="AP272" s="36">
        <f t="shared" si="39"/>
        <v>0</v>
      </c>
      <c r="AQ272" s="36">
        <f t="shared" si="40"/>
        <v>0</v>
      </c>
      <c r="AR272" s="36">
        <f t="shared" si="38"/>
        <v>0</v>
      </c>
      <c r="AS272" s="38">
        <f t="shared" si="45"/>
        <v>1</v>
      </c>
      <c r="AT272" s="38">
        <f t="shared" si="46"/>
        <v>0</v>
      </c>
      <c r="AU272" s="38">
        <f t="shared" si="47"/>
        <v>0</v>
      </c>
      <c r="AV272" s="38">
        <f t="shared" si="48"/>
        <v>4</v>
      </c>
      <c r="AW272" s="38">
        <f t="shared" si="51"/>
        <v>0</v>
      </c>
      <c r="AX272" s="38">
        <f t="shared" si="52"/>
        <v>1</v>
      </c>
      <c r="AY272" s="38">
        <f t="shared" si="49"/>
        <v>0.001108257466</v>
      </c>
      <c r="AZ272" s="12">
        <f t="shared" si="30"/>
        <v>125.8161098</v>
      </c>
      <c r="BA272" s="12">
        <f t="shared" si="41"/>
        <v>101.84493</v>
      </c>
      <c r="BB272" s="12">
        <f t="shared" si="53"/>
        <v>107.8668096</v>
      </c>
      <c r="BC272" s="12">
        <f t="shared" si="50"/>
        <v>0.0003694191554</v>
      </c>
      <c r="BD272" s="12">
        <f t="shared" si="54"/>
        <v>109.7383007</v>
      </c>
    </row>
    <row r="273" ht="14.25" customHeight="1">
      <c r="A273" s="7">
        <v>36913.0</v>
      </c>
      <c r="B273" s="21" t="s">
        <v>90</v>
      </c>
      <c r="C273" s="8">
        <v>24.368618</v>
      </c>
      <c r="D273" s="33">
        <f t="shared" si="5"/>
        <v>0</v>
      </c>
      <c r="E273" s="33">
        <f t="shared" si="7"/>
        <v>-0.0410398032</v>
      </c>
      <c r="F273" s="33">
        <f t="shared" si="9"/>
        <v>-0.03310357826</v>
      </c>
      <c r="G273" s="33">
        <f t="shared" si="11"/>
        <v>-0.1035807048</v>
      </c>
      <c r="H273" s="33">
        <f t="shared" si="20"/>
        <v>-0.8593530157</v>
      </c>
      <c r="I273" s="45">
        <f t="shared" si="31"/>
        <v>-0.5250937415</v>
      </c>
      <c r="J273" s="45">
        <f t="shared" si="43"/>
        <v>-1.695541764</v>
      </c>
      <c r="K273" s="21" t="s">
        <v>91</v>
      </c>
      <c r="L273" s="8">
        <v>14.559896</v>
      </c>
      <c r="M273" s="33">
        <f t="shared" si="6"/>
        <v>-0.00223976843</v>
      </c>
      <c r="N273" s="33">
        <f t="shared" si="8"/>
        <v>-0.01655661726</v>
      </c>
      <c r="O273" s="33">
        <f t="shared" si="10"/>
        <v>-0.03466940639</v>
      </c>
      <c r="P273" s="33">
        <f t="shared" si="12"/>
        <v>-0.01000022506</v>
      </c>
      <c r="Q273" s="45">
        <f t="shared" si="21"/>
        <v>-0.355980938</v>
      </c>
      <c r="R273" s="45">
        <f t="shared" si="32"/>
        <v>-0.6506874717</v>
      </c>
      <c r="S273" s="45">
        <f t="shared" si="44"/>
        <v>-0.4339992971</v>
      </c>
      <c r="T273" s="33">
        <f t="shared" si="22"/>
        <v>-0.5033720777</v>
      </c>
      <c r="U273" s="33">
        <f t="shared" si="33"/>
        <v>0.1255937302</v>
      </c>
      <c r="V273" s="33">
        <f t="shared" si="42"/>
        <v>-1.261542467</v>
      </c>
      <c r="W273" s="44">
        <f t="shared" si="13"/>
        <v>0.01983680377</v>
      </c>
      <c r="X273" s="44">
        <f t="shared" si="14"/>
        <v>0.02012781557</v>
      </c>
      <c r="Y273" s="33">
        <f t="shared" si="15"/>
        <v>1.014670297</v>
      </c>
      <c r="Z273" s="43">
        <v>1.0</v>
      </c>
      <c r="AA273" s="33">
        <f t="shared" si="16"/>
        <v>2.014670297</v>
      </c>
      <c r="AB273" s="33">
        <f t="shared" si="17"/>
        <v>0.5036408679</v>
      </c>
      <c r="AC273" s="33">
        <f t="shared" si="18"/>
        <v>0.4963591321</v>
      </c>
      <c r="AD273" s="33">
        <f t="shared" si="19"/>
        <v>-0.01776912146</v>
      </c>
      <c r="AE273" s="34">
        <f t="shared" si="23"/>
        <v>0</v>
      </c>
      <c r="AF273" s="34">
        <f t="shared" si="24"/>
        <v>0</v>
      </c>
      <c r="AG273" s="34">
        <f t="shared" si="25"/>
        <v>0</v>
      </c>
      <c r="AH273" s="34">
        <f t="shared" si="26"/>
        <v>0</v>
      </c>
      <c r="AI273" s="34">
        <f t="shared" si="28"/>
        <v>0</v>
      </c>
      <c r="AJ273" s="34">
        <f t="shared" si="29"/>
        <v>0</v>
      </c>
      <c r="AK273" s="34">
        <f t="shared" si="27"/>
        <v>0</v>
      </c>
      <c r="AL273" s="36">
        <f t="shared" si="34"/>
        <v>0</v>
      </c>
      <c r="AM273" s="36">
        <f t="shared" si="35"/>
        <v>0</v>
      </c>
      <c r="AN273" s="46">
        <f t="shared" si="36"/>
        <v>0</v>
      </c>
      <c r="AO273" s="36">
        <f t="shared" si="37"/>
        <v>0</v>
      </c>
      <c r="AP273" s="36">
        <f t="shared" si="39"/>
        <v>0</v>
      </c>
      <c r="AQ273" s="36">
        <f t="shared" si="40"/>
        <v>0</v>
      </c>
      <c r="AR273" s="36">
        <f t="shared" si="38"/>
        <v>0</v>
      </c>
      <c r="AS273" s="38">
        <f t="shared" si="45"/>
        <v>1</v>
      </c>
      <c r="AT273" s="38">
        <f t="shared" si="46"/>
        <v>0</v>
      </c>
      <c r="AU273" s="38">
        <f t="shared" si="47"/>
        <v>0</v>
      </c>
      <c r="AV273" s="38">
        <f t="shared" si="48"/>
        <v>5</v>
      </c>
      <c r="AW273" s="38">
        <f t="shared" si="51"/>
        <v>0</v>
      </c>
      <c r="AX273" s="38">
        <f t="shared" si="52"/>
        <v>1</v>
      </c>
      <c r="AY273" s="38">
        <f t="shared" si="49"/>
        <v>-0.01776912146</v>
      </c>
      <c r="AZ273" s="12">
        <f t="shared" si="30"/>
        <v>125.8161098</v>
      </c>
      <c r="BA273" s="12">
        <f t="shared" si="41"/>
        <v>101.84493</v>
      </c>
      <c r="BB273" s="12">
        <f t="shared" si="53"/>
        <v>105.9501112</v>
      </c>
      <c r="BC273" s="12">
        <f t="shared" si="50"/>
        <v>-0.005923040485</v>
      </c>
      <c r="BD273" s="12">
        <f t="shared" si="54"/>
        <v>109.0883163</v>
      </c>
    </row>
    <row r="274" ht="14.25" customHeight="1">
      <c r="A274" s="7">
        <v>36914.0</v>
      </c>
      <c r="B274" s="21" t="s">
        <v>90</v>
      </c>
      <c r="C274" s="8">
        <v>24.020987</v>
      </c>
      <c r="D274" s="33">
        <f t="shared" si="5"/>
        <v>-0.01426551969</v>
      </c>
      <c r="E274" s="33">
        <f t="shared" si="7"/>
        <v>-0.05986385963</v>
      </c>
      <c r="F274" s="33">
        <f t="shared" si="9"/>
        <v>-0.06241517392</v>
      </c>
      <c r="G274" s="33">
        <f t="shared" si="11"/>
        <v>-0.1141027498</v>
      </c>
      <c r="H274" s="33">
        <f t="shared" si="20"/>
        <v>-1.265591817</v>
      </c>
      <c r="I274" s="45">
        <f t="shared" si="31"/>
        <v>-1.034360818</v>
      </c>
      <c r="J274" s="45">
        <f t="shared" si="43"/>
        <v>-1.78337029</v>
      </c>
      <c r="K274" s="21" t="s">
        <v>91</v>
      </c>
      <c r="L274" s="8">
        <v>14.870373</v>
      </c>
      <c r="M274" s="33">
        <f t="shared" si="6"/>
        <v>0.0213241221</v>
      </c>
      <c r="N274" s="33">
        <f t="shared" si="8"/>
        <v>-0.002193240998</v>
      </c>
      <c r="O274" s="33">
        <f t="shared" si="10"/>
        <v>-0.02985087675</v>
      </c>
      <c r="P274" s="33">
        <f t="shared" si="12"/>
        <v>-0.04210558592</v>
      </c>
      <c r="Q274" s="45">
        <f t="shared" si="21"/>
        <v>-0.08384350354</v>
      </c>
      <c r="R274" s="45">
        <f t="shared" si="32"/>
        <v>-0.5681417462</v>
      </c>
      <c r="S274" s="45">
        <f t="shared" si="44"/>
        <v>-1.08199883</v>
      </c>
      <c r="T274" s="33">
        <f t="shared" si="22"/>
        <v>-1.181748313</v>
      </c>
      <c r="U274" s="33">
        <f t="shared" si="33"/>
        <v>-0.4662190721</v>
      </c>
      <c r="V274" s="33">
        <f t="shared" si="42"/>
        <v>-0.70137146</v>
      </c>
      <c r="W274" s="44">
        <f t="shared" si="13"/>
        <v>0.01992536908</v>
      </c>
      <c r="X274" s="44">
        <f t="shared" si="14"/>
        <v>0.01619914676</v>
      </c>
      <c r="Y274" s="33">
        <f t="shared" si="15"/>
        <v>0.8129910514</v>
      </c>
      <c r="Z274" s="43">
        <v>1.0</v>
      </c>
      <c r="AA274" s="33">
        <f t="shared" si="16"/>
        <v>1.812991051</v>
      </c>
      <c r="AB274" s="33">
        <f t="shared" si="17"/>
        <v>0.4484252974</v>
      </c>
      <c r="AC274" s="33">
        <f t="shared" si="18"/>
        <v>0.5515747026</v>
      </c>
      <c r="AD274" s="33">
        <f t="shared" si="19"/>
        <v>-0.01605921751</v>
      </c>
      <c r="AE274" s="34">
        <f t="shared" si="23"/>
        <v>1</v>
      </c>
      <c r="AF274" s="34">
        <f t="shared" si="24"/>
        <v>0</v>
      </c>
      <c r="AG274" s="34">
        <f t="shared" si="25"/>
        <v>0</v>
      </c>
      <c r="AH274" s="34">
        <f t="shared" si="26"/>
        <v>1</v>
      </c>
      <c r="AI274" s="34">
        <f t="shared" si="28"/>
        <v>0</v>
      </c>
      <c r="AJ274" s="34">
        <f t="shared" si="29"/>
        <v>1</v>
      </c>
      <c r="AK274" s="34">
        <f t="shared" si="27"/>
        <v>-0.01605921751</v>
      </c>
      <c r="AL274" s="36">
        <f t="shared" si="34"/>
        <v>0</v>
      </c>
      <c r="AM274" s="36">
        <f t="shared" si="35"/>
        <v>0</v>
      </c>
      <c r="AN274" s="46">
        <f t="shared" si="36"/>
        <v>0</v>
      </c>
      <c r="AO274" s="36">
        <f t="shared" si="37"/>
        <v>0</v>
      </c>
      <c r="AP274" s="36">
        <f t="shared" si="39"/>
        <v>0</v>
      </c>
      <c r="AQ274" s="36">
        <f t="shared" si="40"/>
        <v>0</v>
      </c>
      <c r="AR274" s="36">
        <f t="shared" si="38"/>
        <v>0</v>
      </c>
      <c r="AS274" s="38">
        <f t="shared" si="45"/>
        <v>0</v>
      </c>
      <c r="AT274" s="38">
        <f t="shared" si="46"/>
        <v>0</v>
      </c>
      <c r="AU274" s="38">
        <f t="shared" si="47"/>
        <v>0</v>
      </c>
      <c r="AV274" s="38">
        <f t="shared" si="48"/>
        <v>0</v>
      </c>
      <c r="AW274" s="38">
        <f t="shared" si="51"/>
        <v>1</v>
      </c>
      <c r="AX274" s="38">
        <f t="shared" si="52"/>
        <v>0</v>
      </c>
      <c r="AY274" s="38">
        <f t="shared" si="49"/>
        <v>0</v>
      </c>
      <c r="AZ274" s="12">
        <f t="shared" si="30"/>
        <v>123.7956015</v>
      </c>
      <c r="BA274" s="12">
        <f t="shared" si="41"/>
        <v>101.84493</v>
      </c>
      <c r="BB274" s="12">
        <f t="shared" si="53"/>
        <v>105.9501112</v>
      </c>
      <c r="BC274" s="12">
        <f t="shared" si="50"/>
        <v>-0.005353072503</v>
      </c>
      <c r="BD274" s="12">
        <f t="shared" si="54"/>
        <v>108.5043586</v>
      </c>
    </row>
    <row r="275" ht="14.25" customHeight="1">
      <c r="A275" s="7">
        <v>36915.0</v>
      </c>
      <c r="B275" s="21" t="s">
        <v>90</v>
      </c>
      <c r="C275" s="8">
        <v>23.777651</v>
      </c>
      <c r="D275" s="33">
        <f t="shared" si="5"/>
        <v>-0.01013014161</v>
      </c>
      <c r="E275" s="33">
        <f t="shared" si="7"/>
        <v>-0.05785168011</v>
      </c>
      <c r="F275" s="33">
        <f t="shared" si="9"/>
        <v>-0.08556183316</v>
      </c>
      <c r="G275" s="33">
        <f t="shared" si="11"/>
        <v>-0.120822561</v>
      </c>
      <c r="H275" s="33">
        <f t="shared" si="20"/>
        <v>-1.180010632</v>
      </c>
      <c r="I275" s="45">
        <f t="shared" si="31"/>
        <v>-1.403245627</v>
      </c>
      <c r="J275" s="45">
        <f t="shared" si="43"/>
        <v>-1.806564468</v>
      </c>
      <c r="K275" s="21" t="s">
        <v>91</v>
      </c>
      <c r="L275" s="8">
        <v>15.180859</v>
      </c>
      <c r="M275" s="33">
        <f t="shared" si="6"/>
        <v>0.02087950316</v>
      </c>
      <c r="N275" s="33">
        <f t="shared" si="8"/>
        <v>0.002157156549</v>
      </c>
      <c r="O275" s="33">
        <f t="shared" si="10"/>
        <v>-0.02210522647</v>
      </c>
      <c r="P275" s="33">
        <f t="shared" si="12"/>
        <v>-0.01379997747</v>
      </c>
      <c r="Q275" s="45">
        <f t="shared" si="21"/>
        <v>-0.0003977666651</v>
      </c>
      <c r="R275" s="45">
        <f t="shared" si="32"/>
        <v>-0.4284831834</v>
      </c>
      <c r="S275" s="45">
        <f t="shared" si="44"/>
        <v>-0.4692346172</v>
      </c>
      <c r="T275" s="33">
        <f t="shared" si="22"/>
        <v>-1.179612865</v>
      </c>
      <c r="U275" s="33">
        <f t="shared" si="33"/>
        <v>-0.9747624433</v>
      </c>
      <c r="V275" s="33">
        <f t="shared" si="42"/>
        <v>-1.337329851</v>
      </c>
      <c r="W275" s="44">
        <f t="shared" si="13"/>
        <v>0.01993158794</v>
      </c>
      <c r="X275" s="44">
        <f t="shared" si="14"/>
        <v>0.01689986963</v>
      </c>
      <c r="Y275" s="33">
        <f t="shared" si="15"/>
        <v>0.8478937893</v>
      </c>
      <c r="Z275" s="43">
        <v>1.0</v>
      </c>
      <c r="AA275" s="33">
        <f t="shared" si="16"/>
        <v>1.847893789</v>
      </c>
      <c r="AB275" s="33">
        <f t="shared" si="17"/>
        <v>0.4588433568</v>
      </c>
      <c r="AC275" s="33">
        <f t="shared" si="18"/>
        <v>0.5411566432</v>
      </c>
      <c r="AD275" s="33">
        <f t="shared" si="19"/>
        <v>0.005490703634</v>
      </c>
      <c r="AE275" s="34">
        <f t="shared" si="23"/>
        <v>1</v>
      </c>
      <c r="AF275" s="34">
        <f t="shared" si="24"/>
        <v>0</v>
      </c>
      <c r="AG275" s="34">
        <f t="shared" si="25"/>
        <v>0</v>
      </c>
      <c r="AH275" s="34">
        <f t="shared" si="26"/>
        <v>2</v>
      </c>
      <c r="AI275" s="34">
        <f t="shared" si="28"/>
        <v>0</v>
      </c>
      <c r="AJ275" s="34">
        <f t="shared" si="29"/>
        <v>1</v>
      </c>
      <c r="AK275" s="34">
        <f t="shared" si="27"/>
        <v>0.005490703634</v>
      </c>
      <c r="AL275" s="36">
        <f t="shared" si="34"/>
        <v>0</v>
      </c>
      <c r="AM275" s="36">
        <f t="shared" si="35"/>
        <v>0</v>
      </c>
      <c r="AN275" s="46">
        <f t="shared" si="36"/>
        <v>0</v>
      </c>
      <c r="AO275" s="36">
        <f t="shared" si="37"/>
        <v>0</v>
      </c>
      <c r="AP275" s="36">
        <f t="shared" si="39"/>
        <v>0</v>
      </c>
      <c r="AQ275" s="36">
        <f t="shared" si="40"/>
        <v>0</v>
      </c>
      <c r="AR275" s="36">
        <f t="shared" si="38"/>
        <v>0</v>
      </c>
      <c r="AS275" s="38">
        <f t="shared" si="45"/>
        <v>1</v>
      </c>
      <c r="AT275" s="38">
        <f t="shared" si="46"/>
        <v>0</v>
      </c>
      <c r="AU275" s="38">
        <f t="shared" si="47"/>
        <v>0</v>
      </c>
      <c r="AV275" s="38">
        <f t="shared" si="48"/>
        <v>1</v>
      </c>
      <c r="AW275" s="38">
        <f t="shared" si="51"/>
        <v>0</v>
      </c>
      <c r="AX275" s="38">
        <f t="shared" si="52"/>
        <v>1</v>
      </c>
      <c r="AY275" s="38">
        <f t="shared" si="49"/>
        <v>0.005490703634</v>
      </c>
      <c r="AZ275" s="12">
        <f t="shared" si="30"/>
        <v>124.4753264</v>
      </c>
      <c r="BA275" s="12">
        <f t="shared" si="41"/>
        <v>101.84493</v>
      </c>
      <c r="BB275" s="12">
        <f t="shared" si="53"/>
        <v>106.5318518</v>
      </c>
      <c r="BC275" s="12">
        <f t="shared" si="50"/>
        <v>0.003660469089</v>
      </c>
      <c r="BD275" s="12">
        <f t="shared" si="54"/>
        <v>108.9015355</v>
      </c>
    </row>
    <row r="276" ht="14.25" customHeight="1">
      <c r="A276" s="7">
        <v>36916.0</v>
      </c>
      <c r="B276" s="21" t="s">
        <v>90</v>
      </c>
      <c r="C276" s="8">
        <v>24.333855</v>
      </c>
      <c r="D276" s="33">
        <f t="shared" si="5"/>
        <v>0.02339188173</v>
      </c>
      <c r="E276" s="33">
        <f t="shared" si="7"/>
        <v>-0.0277776224</v>
      </c>
      <c r="F276" s="33">
        <f t="shared" si="9"/>
        <v>-0.04891310296</v>
      </c>
      <c r="G276" s="33">
        <f t="shared" si="11"/>
        <v>-0.1048594898</v>
      </c>
      <c r="H276" s="33">
        <f t="shared" si="20"/>
        <v>-0.5004798146</v>
      </c>
      <c r="I276" s="45">
        <f t="shared" si="31"/>
        <v>-0.7352436131</v>
      </c>
      <c r="J276" s="45">
        <f t="shared" si="43"/>
        <v>-1.494398204</v>
      </c>
      <c r="K276" s="21" t="s">
        <v>91</v>
      </c>
      <c r="L276" s="8">
        <v>15.327925</v>
      </c>
      <c r="M276" s="33">
        <f t="shared" si="6"/>
        <v>0.009687594095</v>
      </c>
      <c r="N276" s="33">
        <f t="shared" si="8"/>
        <v>0.02625760692</v>
      </c>
      <c r="O276" s="33">
        <f t="shared" si="10"/>
        <v>-0.008456687109</v>
      </c>
      <c r="P276" s="33">
        <f t="shared" si="12"/>
        <v>-0.02291700478</v>
      </c>
      <c r="Q276" s="45">
        <f t="shared" si="21"/>
        <v>0.4747568464</v>
      </c>
      <c r="R276" s="45">
        <f t="shared" si="32"/>
        <v>-0.1807471081</v>
      </c>
      <c r="S276" s="45">
        <f t="shared" si="44"/>
        <v>-0.6352044512</v>
      </c>
      <c r="T276" s="33">
        <f t="shared" si="22"/>
        <v>-0.975236661</v>
      </c>
      <c r="U276" s="33">
        <f t="shared" si="33"/>
        <v>-0.554496505</v>
      </c>
      <c r="V276" s="33">
        <f t="shared" si="42"/>
        <v>-0.8591937529</v>
      </c>
      <c r="W276" s="44">
        <f t="shared" si="13"/>
        <v>0.02087482082</v>
      </c>
      <c r="X276" s="44">
        <f t="shared" si="14"/>
        <v>0.01644808691</v>
      </c>
      <c r="Y276" s="33">
        <f t="shared" si="15"/>
        <v>0.78793907</v>
      </c>
      <c r="Z276" s="43">
        <v>1.0</v>
      </c>
      <c r="AA276" s="33">
        <f t="shared" si="16"/>
        <v>1.78793907</v>
      </c>
      <c r="AB276" s="33">
        <f t="shared" si="17"/>
        <v>0.4406968242</v>
      </c>
      <c r="AC276" s="33">
        <f t="shared" si="18"/>
        <v>0.5593031758</v>
      </c>
      <c r="AD276" s="33">
        <f t="shared" si="19"/>
        <v>0.00970673725</v>
      </c>
      <c r="AE276" s="34">
        <f t="shared" si="23"/>
        <v>0</v>
      </c>
      <c r="AF276" s="34">
        <f t="shared" si="24"/>
        <v>0</v>
      </c>
      <c r="AG276" s="34">
        <f t="shared" si="25"/>
        <v>0</v>
      </c>
      <c r="AH276" s="34">
        <f t="shared" si="26"/>
        <v>3</v>
      </c>
      <c r="AI276" s="34">
        <f t="shared" si="28"/>
        <v>0</v>
      </c>
      <c r="AJ276" s="34">
        <f t="shared" si="29"/>
        <v>1</v>
      </c>
      <c r="AK276" s="34">
        <f t="shared" si="27"/>
        <v>0.00970673725</v>
      </c>
      <c r="AL276" s="36">
        <f t="shared" si="34"/>
        <v>0</v>
      </c>
      <c r="AM276" s="36">
        <f t="shared" si="35"/>
        <v>0</v>
      </c>
      <c r="AN276" s="46">
        <f t="shared" si="36"/>
        <v>0</v>
      </c>
      <c r="AO276" s="36">
        <f t="shared" si="37"/>
        <v>0</v>
      </c>
      <c r="AP276" s="36">
        <f t="shared" si="39"/>
        <v>0</v>
      </c>
      <c r="AQ276" s="36">
        <f t="shared" si="40"/>
        <v>0</v>
      </c>
      <c r="AR276" s="36">
        <f t="shared" si="38"/>
        <v>0</v>
      </c>
      <c r="AS276" s="38">
        <f t="shared" si="45"/>
        <v>0</v>
      </c>
      <c r="AT276" s="38">
        <f t="shared" si="46"/>
        <v>0</v>
      </c>
      <c r="AU276" s="38">
        <f t="shared" si="47"/>
        <v>0</v>
      </c>
      <c r="AV276" s="38">
        <f t="shared" si="48"/>
        <v>2</v>
      </c>
      <c r="AW276" s="38">
        <f t="shared" si="51"/>
        <v>0</v>
      </c>
      <c r="AX276" s="38">
        <f t="shared" si="52"/>
        <v>1</v>
      </c>
      <c r="AY276" s="38">
        <f t="shared" si="49"/>
        <v>0.00970673725</v>
      </c>
      <c r="AZ276" s="12">
        <f t="shared" si="30"/>
        <v>125.6835757</v>
      </c>
      <c r="BA276" s="12">
        <f t="shared" si="41"/>
        <v>101.84493</v>
      </c>
      <c r="BB276" s="12">
        <f t="shared" si="53"/>
        <v>107.5659285</v>
      </c>
      <c r="BC276" s="12">
        <f t="shared" si="50"/>
        <v>0.006471158167</v>
      </c>
      <c r="BD276" s="12">
        <f t="shared" si="54"/>
        <v>109.6062545</v>
      </c>
    </row>
    <row r="277" ht="14.25" customHeight="1">
      <c r="A277" s="7">
        <v>36917.0</v>
      </c>
      <c r="B277" s="21" t="s">
        <v>90</v>
      </c>
      <c r="C277" s="8">
        <v>24.507681</v>
      </c>
      <c r="D277" s="33">
        <f t="shared" si="5"/>
        <v>0.007143381104</v>
      </c>
      <c r="E277" s="33">
        <f t="shared" si="7"/>
        <v>0.005706642863</v>
      </c>
      <c r="F277" s="33">
        <f t="shared" si="9"/>
        <v>-0.04341858109</v>
      </c>
      <c r="G277" s="33">
        <f t="shared" si="11"/>
        <v>-0.09846516</v>
      </c>
      <c r="H277" s="33">
        <f t="shared" si="20"/>
        <v>0.248596296</v>
      </c>
      <c r="I277" s="45">
        <f t="shared" si="31"/>
        <v>-0.6145238095</v>
      </c>
      <c r="J277" s="45">
        <f t="shared" si="43"/>
        <v>-1.346277885</v>
      </c>
      <c r="K277" s="21" t="s">
        <v>91</v>
      </c>
      <c r="L277" s="8">
        <v>15.148182</v>
      </c>
      <c r="M277" s="33">
        <f t="shared" si="6"/>
        <v>-0.01172650571</v>
      </c>
      <c r="N277" s="33">
        <f t="shared" si="8"/>
        <v>0.03807428159</v>
      </c>
      <c r="O277" s="33">
        <f t="shared" si="10"/>
        <v>0.00980434376</v>
      </c>
      <c r="P277" s="33">
        <f t="shared" si="12"/>
        <v>-0.04334332712</v>
      </c>
      <c r="Q277" s="45">
        <f t="shared" si="21"/>
        <v>0.7309152748</v>
      </c>
      <c r="R277" s="45">
        <f t="shared" si="32"/>
        <v>0.1439472723</v>
      </c>
      <c r="S277" s="45">
        <f t="shared" si="44"/>
        <v>-1.034498893</v>
      </c>
      <c r="T277" s="33">
        <f t="shared" si="22"/>
        <v>-0.4823189788</v>
      </c>
      <c r="U277" s="33">
        <f t="shared" si="33"/>
        <v>-0.7584710818</v>
      </c>
      <c r="V277" s="33">
        <f t="shared" si="42"/>
        <v>-0.3117789923</v>
      </c>
      <c r="W277" s="44">
        <f t="shared" si="13"/>
        <v>0.02103103139</v>
      </c>
      <c r="X277" s="44">
        <f t="shared" si="14"/>
        <v>0.01642234167</v>
      </c>
      <c r="Y277" s="33">
        <f t="shared" si="15"/>
        <v>0.7808624013</v>
      </c>
      <c r="Z277" s="43">
        <v>1.0</v>
      </c>
      <c r="AA277" s="33">
        <f t="shared" si="16"/>
        <v>1.780862401</v>
      </c>
      <c r="AB277" s="33">
        <f t="shared" si="17"/>
        <v>0.4384743036</v>
      </c>
      <c r="AC277" s="33">
        <f t="shared" si="18"/>
        <v>0.5615256964</v>
      </c>
      <c r="AD277" s="33">
        <f t="shared" si="19"/>
        <v>0.003818541631</v>
      </c>
      <c r="AE277" s="34">
        <f t="shared" si="23"/>
        <v>0</v>
      </c>
      <c r="AF277" s="34">
        <f t="shared" si="24"/>
        <v>0</v>
      </c>
      <c r="AG277" s="34">
        <f t="shared" si="25"/>
        <v>0</v>
      </c>
      <c r="AH277" s="34">
        <f t="shared" si="26"/>
        <v>4</v>
      </c>
      <c r="AI277" s="34">
        <f t="shared" si="28"/>
        <v>0</v>
      </c>
      <c r="AJ277" s="34">
        <f t="shared" si="29"/>
        <v>1</v>
      </c>
      <c r="AK277" s="34">
        <f t="shared" si="27"/>
        <v>0.003818541631</v>
      </c>
      <c r="AL277" s="36">
        <f t="shared" si="34"/>
        <v>0</v>
      </c>
      <c r="AM277" s="36">
        <f t="shared" si="35"/>
        <v>0</v>
      </c>
      <c r="AN277" s="46">
        <f t="shared" si="36"/>
        <v>0</v>
      </c>
      <c r="AO277" s="36">
        <f t="shared" si="37"/>
        <v>0</v>
      </c>
      <c r="AP277" s="36">
        <f t="shared" si="39"/>
        <v>0</v>
      </c>
      <c r="AQ277" s="36">
        <f t="shared" si="40"/>
        <v>0</v>
      </c>
      <c r="AR277" s="36">
        <f t="shared" si="38"/>
        <v>0</v>
      </c>
      <c r="AS277" s="38">
        <f t="shared" si="45"/>
        <v>0</v>
      </c>
      <c r="AT277" s="38">
        <f t="shared" si="46"/>
        <v>0</v>
      </c>
      <c r="AU277" s="38">
        <f t="shared" si="47"/>
        <v>0</v>
      </c>
      <c r="AV277" s="38">
        <f t="shared" si="48"/>
        <v>3</v>
      </c>
      <c r="AW277" s="38">
        <f t="shared" si="51"/>
        <v>0</v>
      </c>
      <c r="AX277" s="38">
        <f t="shared" si="52"/>
        <v>1</v>
      </c>
      <c r="AY277" s="38">
        <f t="shared" si="49"/>
        <v>0.003818541631</v>
      </c>
      <c r="AZ277" s="12">
        <f t="shared" si="30"/>
        <v>126.1635037</v>
      </c>
      <c r="BA277" s="12">
        <f t="shared" si="41"/>
        <v>101.84493</v>
      </c>
      <c r="BB277" s="12">
        <f t="shared" si="53"/>
        <v>107.9766735</v>
      </c>
      <c r="BC277" s="12">
        <f t="shared" si="50"/>
        <v>0.002545694421</v>
      </c>
      <c r="BD277" s="12">
        <f t="shared" si="54"/>
        <v>109.8852786</v>
      </c>
    </row>
    <row r="278" ht="14.25" customHeight="1">
      <c r="A278" s="7">
        <v>36920.0</v>
      </c>
      <c r="B278" s="21" t="s">
        <v>90</v>
      </c>
      <c r="C278" s="8">
        <v>24.278242</v>
      </c>
      <c r="D278" s="33">
        <f t="shared" si="5"/>
        <v>-0.009361922085</v>
      </c>
      <c r="E278" s="33">
        <f t="shared" si="7"/>
        <v>-0.003708704367</v>
      </c>
      <c r="F278" s="33">
        <f t="shared" si="9"/>
        <v>-0.04459630307</v>
      </c>
      <c r="G278" s="33">
        <f t="shared" si="11"/>
        <v>-0.1046151506</v>
      </c>
      <c r="H278" s="33">
        <f t="shared" si="20"/>
        <v>0.0607819371</v>
      </c>
      <c r="I278" s="45">
        <f t="shared" si="31"/>
        <v>-0.6110240893</v>
      </c>
      <c r="J278" s="45">
        <f t="shared" si="43"/>
        <v>-1.385571622</v>
      </c>
      <c r="K278" s="21" t="s">
        <v>91</v>
      </c>
      <c r="L278" s="8">
        <v>14.934431</v>
      </c>
      <c r="M278" s="33">
        <f t="shared" si="6"/>
        <v>-0.01411067018</v>
      </c>
      <c r="N278" s="33">
        <f t="shared" si="8"/>
        <v>0.02572374143</v>
      </c>
      <c r="O278" s="33">
        <f t="shared" si="10"/>
        <v>0.008741226032</v>
      </c>
      <c r="P278" s="33">
        <f t="shared" si="12"/>
        <v>-0.06456536303</v>
      </c>
      <c r="Q278" s="45">
        <f t="shared" si="21"/>
        <v>0.5113653539</v>
      </c>
      <c r="R278" s="45">
        <f t="shared" si="32"/>
        <v>0.1290814981</v>
      </c>
      <c r="S278" s="45">
        <f t="shared" si="44"/>
        <v>-1.440872564</v>
      </c>
      <c r="T278" s="33">
        <f t="shared" si="22"/>
        <v>-0.4505834168</v>
      </c>
      <c r="U278" s="33">
        <f t="shared" si="33"/>
        <v>-0.7401055874</v>
      </c>
      <c r="V278" s="33">
        <f t="shared" si="42"/>
        <v>0.0553009428</v>
      </c>
      <c r="W278" s="44">
        <f t="shared" si="13"/>
        <v>0.02104523221</v>
      </c>
      <c r="X278" s="44">
        <f t="shared" si="14"/>
        <v>0.01644267429</v>
      </c>
      <c r="Y278" s="33">
        <f t="shared" si="15"/>
        <v>0.7813016329</v>
      </c>
      <c r="Z278" s="43">
        <v>1.0</v>
      </c>
      <c r="AA278" s="33">
        <f t="shared" si="16"/>
        <v>1.781301633</v>
      </c>
      <c r="AB278" s="33">
        <f t="shared" si="17"/>
        <v>0.4386127641</v>
      </c>
      <c r="AC278" s="33">
        <f t="shared" si="18"/>
        <v>0.5613872359</v>
      </c>
      <c r="AD278" s="33">
        <f t="shared" si="19"/>
        <v>0.0009775193548</v>
      </c>
      <c r="AE278" s="34">
        <f t="shared" si="23"/>
        <v>0</v>
      </c>
      <c r="AF278" s="34">
        <f t="shared" si="24"/>
        <v>0</v>
      </c>
      <c r="AG278" s="34">
        <f t="shared" si="25"/>
        <v>0</v>
      </c>
      <c r="AH278" s="34">
        <f t="shared" si="26"/>
        <v>5</v>
      </c>
      <c r="AI278" s="34">
        <f t="shared" si="28"/>
        <v>0</v>
      </c>
      <c r="AJ278" s="34">
        <f t="shared" si="29"/>
        <v>1</v>
      </c>
      <c r="AK278" s="34">
        <f t="shared" si="27"/>
        <v>0.0009775193548</v>
      </c>
      <c r="AL278" s="36">
        <f t="shared" si="34"/>
        <v>0</v>
      </c>
      <c r="AM278" s="36">
        <f t="shared" si="35"/>
        <v>0</v>
      </c>
      <c r="AN278" s="46">
        <f t="shared" si="36"/>
        <v>0</v>
      </c>
      <c r="AO278" s="36">
        <f t="shared" si="37"/>
        <v>0</v>
      </c>
      <c r="AP278" s="36">
        <f t="shared" si="39"/>
        <v>0</v>
      </c>
      <c r="AQ278" s="36">
        <f t="shared" si="40"/>
        <v>0</v>
      </c>
      <c r="AR278" s="36">
        <f t="shared" si="38"/>
        <v>0</v>
      </c>
      <c r="AS278" s="38">
        <f t="shared" si="45"/>
        <v>0</v>
      </c>
      <c r="AT278" s="38">
        <f t="shared" si="46"/>
        <v>0</v>
      </c>
      <c r="AU278" s="38">
        <f t="shared" si="47"/>
        <v>0</v>
      </c>
      <c r="AV278" s="38">
        <f t="shared" si="48"/>
        <v>4</v>
      </c>
      <c r="AW278" s="38">
        <f t="shared" si="51"/>
        <v>0</v>
      </c>
      <c r="AX278" s="38">
        <f t="shared" si="52"/>
        <v>1</v>
      </c>
      <c r="AY278" s="38">
        <f t="shared" si="49"/>
        <v>0.0009775193548</v>
      </c>
      <c r="AZ278" s="12">
        <f t="shared" si="30"/>
        <v>126.286831</v>
      </c>
      <c r="BA278" s="12">
        <f t="shared" si="41"/>
        <v>101.84493</v>
      </c>
      <c r="BB278" s="12">
        <f t="shared" si="53"/>
        <v>108.0822228</v>
      </c>
      <c r="BC278" s="12">
        <f t="shared" si="50"/>
        <v>0.0006516795698</v>
      </c>
      <c r="BD278" s="12">
        <f t="shared" si="54"/>
        <v>109.9568886</v>
      </c>
    </row>
    <row r="279" ht="14.25" customHeight="1">
      <c r="A279" s="7">
        <v>36921.0</v>
      </c>
      <c r="B279" s="21" t="s">
        <v>90</v>
      </c>
      <c r="C279" s="8">
        <v>24.762121</v>
      </c>
      <c r="D279" s="33">
        <f t="shared" si="5"/>
        <v>0.01993056169</v>
      </c>
      <c r="E279" s="33">
        <f t="shared" si="7"/>
        <v>0.03085360314</v>
      </c>
      <c r="F279" s="33">
        <f t="shared" si="9"/>
        <v>-0.03085727226</v>
      </c>
      <c r="G279" s="33">
        <f t="shared" si="11"/>
        <v>-0.1017406673</v>
      </c>
      <c r="H279" s="33">
        <f t="shared" si="20"/>
        <v>0.8538617783</v>
      </c>
      <c r="I279" s="45">
        <f t="shared" si="31"/>
        <v>-0.3523252884</v>
      </c>
      <c r="J279" s="45">
        <f t="shared" si="43"/>
        <v>-1.295499364</v>
      </c>
      <c r="K279" s="21" t="s">
        <v>91</v>
      </c>
      <c r="L279" s="8">
        <v>15.140982</v>
      </c>
      <c r="M279" s="33">
        <f t="shared" si="6"/>
        <v>0.01383052357</v>
      </c>
      <c r="N279" s="33">
        <f t="shared" si="8"/>
        <v>0.01819786229</v>
      </c>
      <c r="O279" s="33">
        <f t="shared" si="10"/>
        <v>0.01596470899</v>
      </c>
      <c r="P279" s="33">
        <f t="shared" si="12"/>
        <v>-0.0496823829</v>
      </c>
      <c r="Q279" s="45">
        <f t="shared" si="21"/>
        <v>0.3839888665</v>
      </c>
      <c r="R279" s="45">
        <f t="shared" si="32"/>
        <v>0.2639625243</v>
      </c>
      <c r="S279" s="45">
        <f t="shared" si="44"/>
        <v>-1.0848657</v>
      </c>
      <c r="T279" s="33">
        <f t="shared" si="22"/>
        <v>0.4698729117</v>
      </c>
      <c r="U279" s="33">
        <f t="shared" si="33"/>
        <v>-0.6162878128</v>
      </c>
      <c r="V279" s="33">
        <f t="shared" si="42"/>
        <v>-0.2106336635</v>
      </c>
      <c r="W279" s="44">
        <f t="shared" si="13"/>
        <v>0.02123628664</v>
      </c>
      <c r="X279" s="44">
        <f t="shared" si="14"/>
        <v>0.0168789164</v>
      </c>
      <c r="Y279" s="33">
        <f t="shared" si="15"/>
        <v>0.7948148697</v>
      </c>
      <c r="Z279" s="43">
        <v>1.0</v>
      </c>
      <c r="AA279" s="33">
        <f t="shared" si="16"/>
        <v>1.79481487</v>
      </c>
      <c r="AB279" s="33">
        <f t="shared" si="17"/>
        <v>0.4428394722</v>
      </c>
      <c r="AC279" s="33">
        <f t="shared" si="18"/>
        <v>0.5571605278</v>
      </c>
      <c r="AD279" s="33">
        <f t="shared" si="19"/>
        <v>-0.005342024697</v>
      </c>
      <c r="AE279" s="34">
        <f t="shared" si="23"/>
        <v>0</v>
      </c>
      <c r="AF279" s="34">
        <f t="shared" si="24"/>
        <v>0</v>
      </c>
      <c r="AG279" s="34">
        <f t="shared" si="25"/>
        <v>0</v>
      </c>
      <c r="AH279" s="34">
        <f t="shared" si="26"/>
        <v>0</v>
      </c>
      <c r="AI279" s="34">
        <f t="shared" si="28"/>
        <v>1</v>
      </c>
      <c r="AJ279" s="34">
        <f t="shared" si="29"/>
        <v>0</v>
      </c>
      <c r="AK279" s="34">
        <f t="shared" si="27"/>
        <v>0</v>
      </c>
      <c r="AL279" s="36">
        <f t="shared" si="34"/>
        <v>0</v>
      </c>
      <c r="AM279" s="36">
        <f t="shared" si="35"/>
        <v>0</v>
      </c>
      <c r="AN279" s="46">
        <f t="shared" si="36"/>
        <v>0</v>
      </c>
      <c r="AO279" s="36">
        <f t="shared" si="37"/>
        <v>0</v>
      </c>
      <c r="AP279" s="36">
        <f t="shared" si="39"/>
        <v>0</v>
      </c>
      <c r="AQ279" s="36">
        <f t="shared" si="40"/>
        <v>0</v>
      </c>
      <c r="AR279" s="36">
        <f t="shared" si="38"/>
        <v>0</v>
      </c>
      <c r="AS279" s="38">
        <f t="shared" si="45"/>
        <v>0</v>
      </c>
      <c r="AT279" s="38">
        <f t="shared" si="46"/>
        <v>0</v>
      </c>
      <c r="AU279" s="38">
        <f t="shared" si="47"/>
        <v>0</v>
      </c>
      <c r="AV279" s="38">
        <f t="shared" si="48"/>
        <v>5</v>
      </c>
      <c r="AW279" s="38">
        <f t="shared" si="51"/>
        <v>0</v>
      </c>
      <c r="AX279" s="38">
        <f t="shared" si="52"/>
        <v>1</v>
      </c>
      <c r="AY279" s="38">
        <f t="shared" si="49"/>
        <v>-0.005342024697</v>
      </c>
      <c r="AZ279" s="12">
        <f t="shared" si="30"/>
        <v>126.286831</v>
      </c>
      <c r="BA279" s="12">
        <f t="shared" si="41"/>
        <v>101.84493</v>
      </c>
      <c r="BB279" s="12">
        <f t="shared" si="53"/>
        <v>107.5048449</v>
      </c>
      <c r="BC279" s="12">
        <f t="shared" si="50"/>
        <v>-0.001780674899</v>
      </c>
      <c r="BD279" s="12">
        <f t="shared" si="54"/>
        <v>109.7610911</v>
      </c>
    </row>
    <row r="280" ht="14.25" customHeight="1">
      <c r="A280" s="7">
        <v>36922.0</v>
      </c>
      <c r="B280" s="21" t="s">
        <v>90</v>
      </c>
      <c r="C280" s="8">
        <v>24.511839</v>
      </c>
      <c r="D280" s="33">
        <f t="shared" si="5"/>
        <v>-0.01010745404</v>
      </c>
      <c r="E280" s="33">
        <f t="shared" si="7"/>
        <v>0.03087723005</v>
      </c>
      <c r="F280" s="33">
        <f t="shared" si="9"/>
        <v>-0.02876074969</v>
      </c>
      <c r="G280" s="33">
        <f t="shared" si="11"/>
        <v>-0.1074429522</v>
      </c>
      <c r="H280" s="33">
        <f t="shared" si="20"/>
        <v>0.8340538189</v>
      </c>
      <c r="I280" s="45">
        <f t="shared" si="31"/>
        <v>-0.3064991897</v>
      </c>
      <c r="J280" s="45">
        <f t="shared" si="43"/>
        <v>-1.330554658</v>
      </c>
      <c r="K280" s="21" t="s">
        <v>91</v>
      </c>
      <c r="L280" s="8">
        <v>15.164517</v>
      </c>
      <c r="M280" s="33">
        <f t="shared" si="6"/>
        <v>0.001554390594</v>
      </c>
      <c r="N280" s="33">
        <f t="shared" si="8"/>
        <v>-0.001076487174</v>
      </c>
      <c r="O280" s="33">
        <f t="shared" si="10"/>
        <v>0.001078347223</v>
      </c>
      <c r="P280" s="33">
        <f t="shared" si="12"/>
        <v>-0.04624887452</v>
      </c>
      <c r="Q280" s="45">
        <f t="shared" si="21"/>
        <v>0.002006450553</v>
      </c>
      <c r="R280" s="45">
        <f t="shared" si="32"/>
        <v>0.01563375868</v>
      </c>
      <c r="S280" s="45">
        <f t="shared" si="44"/>
        <v>-0.9787187118</v>
      </c>
      <c r="T280" s="33">
        <f t="shared" si="22"/>
        <v>0.8320473683</v>
      </c>
      <c r="U280" s="33">
        <f t="shared" si="33"/>
        <v>-0.3221329484</v>
      </c>
      <c r="V280" s="33">
        <f t="shared" si="42"/>
        <v>-0.3518359461</v>
      </c>
      <c r="W280" s="44">
        <f t="shared" si="13"/>
        <v>0.02126220774</v>
      </c>
      <c r="X280" s="44">
        <f t="shared" si="14"/>
        <v>0.01690217587</v>
      </c>
      <c r="Y280" s="33">
        <f t="shared" si="15"/>
        <v>0.7949398329</v>
      </c>
      <c r="Z280" s="43">
        <v>1.0</v>
      </c>
      <c r="AA280" s="33">
        <f t="shared" si="16"/>
        <v>1.794939833</v>
      </c>
      <c r="AB280" s="33">
        <f t="shared" si="17"/>
        <v>0.4428782616</v>
      </c>
      <c r="AC280" s="33">
        <f t="shared" si="18"/>
        <v>0.5571217384</v>
      </c>
      <c r="AD280" s="33">
        <f t="shared" si="19"/>
        <v>0.001359151216</v>
      </c>
      <c r="AE280" s="34">
        <f t="shared" si="23"/>
        <v>0</v>
      </c>
      <c r="AF280" s="34">
        <f t="shared" si="24"/>
        <v>0</v>
      </c>
      <c r="AG280" s="34">
        <f t="shared" si="25"/>
        <v>0</v>
      </c>
      <c r="AH280" s="34">
        <f t="shared" si="26"/>
        <v>0</v>
      </c>
      <c r="AI280" s="34">
        <f t="shared" si="28"/>
        <v>0</v>
      </c>
      <c r="AJ280" s="34">
        <f t="shared" si="29"/>
        <v>0</v>
      </c>
      <c r="AK280" s="34">
        <f t="shared" si="27"/>
        <v>0</v>
      </c>
      <c r="AL280" s="36">
        <f t="shared" si="34"/>
        <v>0</v>
      </c>
      <c r="AM280" s="36">
        <f t="shared" si="35"/>
        <v>0</v>
      </c>
      <c r="AN280" s="46">
        <f t="shared" si="36"/>
        <v>0</v>
      </c>
      <c r="AO280" s="36">
        <f t="shared" si="37"/>
        <v>0</v>
      </c>
      <c r="AP280" s="36">
        <f t="shared" si="39"/>
        <v>0</v>
      </c>
      <c r="AQ280" s="36">
        <f t="shared" si="40"/>
        <v>0</v>
      </c>
      <c r="AR280" s="36">
        <f t="shared" si="38"/>
        <v>0</v>
      </c>
      <c r="AS280" s="38">
        <f t="shared" si="45"/>
        <v>0</v>
      </c>
      <c r="AT280" s="38">
        <f t="shared" si="46"/>
        <v>0</v>
      </c>
      <c r="AU280" s="38">
        <f t="shared" si="47"/>
        <v>0</v>
      </c>
      <c r="AV280" s="38">
        <f t="shared" si="48"/>
        <v>0</v>
      </c>
      <c r="AW280" s="38">
        <f t="shared" si="51"/>
        <v>1</v>
      </c>
      <c r="AX280" s="38">
        <f t="shared" si="52"/>
        <v>0</v>
      </c>
      <c r="AY280" s="38">
        <f t="shared" si="49"/>
        <v>0</v>
      </c>
      <c r="AZ280" s="12">
        <f t="shared" si="30"/>
        <v>126.286831</v>
      </c>
      <c r="BA280" s="12">
        <f t="shared" si="41"/>
        <v>101.84493</v>
      </c>
      <c r="BB280" s="12">
        <f t="shared" si="53"/>
        <v>107.5048449</v>
      </c>
      <c r="BC280" s="12">
        <f t="shared" si="50"/>
        <v>0</v>
      </c>
      <c r="BD280" s="12">
        <f t="shared" si="54"/>
        <v>109.7610911</v>
      </c>
    </row>
    <row r="281" ht="14.25" customHeight="1">
      <c r="A281" s="7">
        <v>36923.0</v>
      </c>
      <c r="B281" s="21" t="s">
        <v>90</v>
      </c>
      <c r="C281" s="8">
        <v>24.289354</v>
      </c>
      <c r="D281" s="33">
        <f t="shared" si="5"/>
        <v>-0.009076634356</v>
      </c>
      <c r="E281" s="33">
        <f t="shared" si="7"/>
        <v>-0.001828769013</v>
      </c>
      <c r="F281" s="33">
        <f t="shared" si="9"/>
        <v>-0.02955559256</v>
      </c>
      <c r="G281" s="33">
        <f t="shared" si="11"/>
        <v>-0.06086037917</v>
      </c>
      <c r="H281" s="33">
        <f t="shared" si="20"/>
        <v>0.09621751115</v>
      </c>
      <c r="I281" s="45">
        <f t="shared" si="31"/>
        <v>-0.3162598171</v>
      </c>
      <c r="J281" s="45">
        <f t="shared" si="43"/>
        <v>-0.6426044138</v>
      </c>
      <c r="K281" s="21" t="s">
        <v>91</v>
      </c>
      <c r="L281" s="8">
        <v>15.018104</v>
      </c>
      <c r="M281" s="33">
        <f t="shared" si="6"/>
        <v>-0.009654972855</v>
      </c>
      <c r="N281" s="33">
        <f t="shared" si="8"/>
        <v>-0.02021284681</v>
      </c>
      <c r="O281" s="33">
        <f t="shared" si="10"/>
        <v>0.005514019117</v>
      </c>
      <c r="P281" s="33">
        <f t="shared" si="12"/>
        <v>-0.0305482348</v>
      </c>
      <c r="Q281" s="45">
        <f t="shared" si="21"/>
        <v>-0.3808468592</v>
      </c>
      <c r="R281" s="45">
        <f t="shared" si="32"/>
        <v>0.1118103481</v>
      </c>
      <c r="S281" s="45">
        <f t="shared" si="44"/>
        <v>-0.6227587265</v>
      </c>
      <c r="T281" s="33">
        <f t="shared" si="22"/>
        <v>0.4770643704</v>
      </c>
      <c r="U281" s="33">
        <f t="shared" si="33"/>
        <v>-0.4280701652</v>
      </c>
      <c r="V281" s="33">
        <f t="shared" si="42"/>
        <v>-0.01984568731</v>
      </c>
      <c r="W281" s="44">
        <f t="shared" si="13"/>
        <v>0.01731486709</v>
      </c>
      <c r="X281" s="44">
        <f t="shared" si="14"/>
        <v>0.01609126683</v>
      </c>
      <c r="Y281" s="33">
        <f t="shared" si="15"/>
        <v>0.9293323912</v>
      </c>
      <c r="Z281" s="43">
        <v>1.0</v>
      </c>
      <c r="AA281" s="33">
        <f t="shared" si="16"/>
        <v>1.929332391</v>
      </c>
      <c r="AB281" s="33">
        <f t="shared" si="17"/>
        <v>0.4816859943</v>
      </c>
      <c r="AC281" s="33">
        <f t="shared" si="18"/>
        <v>0.5183140057</v>
      </c>
      <c r="AD281" s="33">
        <f t="shared" si="19"/>
        <v>0.01185303875</v>
      </c>
      <c r="AE281" s="34">
        <f t="shared" si="23"/>
        <v>0</v>
      </c>
      <c r="AF281" s="34">
        <f t="shared" si="24"/>
        <v>0</v>
      </c>
      <c r="AG281" s="34">
        <f t="shared" si="25"/>
        <v>0</v>
      </c>
      <c r="AH281" s="34">
        <f t="shared" si="26"/>
        <v>0</v>
      </c>
      <c r="AI281" s="34">
        <f t="shared" si="28"/>
        <v>0</v>
      </c>
      <c r="AJ281" s="34">
        <f t="shared" si="29"/>
        <v>0</v>
      </c>
      <c r="AK281" s="34">
        <f t="shared" si="27"/>
        <v>0</v>
      </c>
      <c r="AL281" s="36">
        <f t="shared" si="34"/>
        <v>0</v>
      </c>
      <c r="AM281" s="36">
        <f t="shared" si="35"/>
        <v>0</v>
      </c>
      <c r="AN281" s="46">
        <f t="shared" si="36"/>
        <v>0</v>
      </c>
      <c r="AO281" s="36">
        <f t="shared" si="37"/>
        <v>0</v>
      </c>
      <c r="AP281" s="36">
        <f t="shared" si="39"/>
        <v>0</v>
      </c>
      <c r="AQ281" s="36">
        <f t="shared" si="40"/>
        <v>0</v>
      </c>
      <c r="AR281" s="36">
        <f t="shared" si="38"/>
        <v>0</v>
      </c>
      <c r="AS281" s="38">
        <f t="shared" si="45"/>
        <v>0</v>
      </c>
      <c r="AT281" s="38">
        <f t="shared" si="46"/>
        <v>0</v>
      </c>
      <c r="AU281" s="38">
        <f t="shared" si="47"/>
        <v>0</v>
      </c>
      <c r="AV281" s="38">
        <f t="shared" si="48"/>
        <v>0</v>
      </c>
      <c r="AW281" s="38">
        <f t="shared" si="51"/>
        <v>0</v>
      </c>
      <c r="AX281" s="38">
        <f t="shared" si="52"/>
        <v>0</v>
      </c>
      <c r="AY281" s="38">
        <f t="shared" si="49"/>
        <v>0</v>
      </c>
      <c r="AZ281" s="12">
        <f t="shared" si="30"/>
        <v>126.286831</v>
      </c>
      <c r="BA281" s="12">
        <f t="shared" si="41"/>
        <v>101.84493</v>
      </c>
      <c r="BB281" s="12">
        <f t="shared" si="53"/>
        <v>107.5048449</v>
      </c>
      <c r="BC281" s="12">
        <f t="shared" si="50"/>
        <v>0</v>
      </c>
      <c r="BD281" s="12">
        <f t="shared" si="54"/>
        <v>109.7610911</v>
      </c>
    </row>
    <row r="282" ht="14.25" customHeight="1">
      <c r="A282" s="7">
        <v>36924.0</v>
      </c>
      <c r="B282" s="21" t="s">
        <v>90</v>
      </c>
      <c r="C282" s="8">
        <v>25.023554</v>
      </c>
      <c r="D282" s="33">
        <f t="shared" si="5"/>
        <v>0.03022723453</v>
      </c>
      <c r="E282" s="33">
        <f t="shared" si="7"/>
        <v>0.0210494416</v>
      </c>
      <c r="F282" s="33">
        <f t="shared" si="9"/>
        <v>0.02687620611</v>
      </c>
      <c r="G282" s="33">
        <f t="shared" si="11"/>
        <v>0.01385929518</v>
      </c>
      <c r="H282" s="33">
        <f t="shared" si="20"/>
        <v>0.588821336</v>
      </c>
      <c r="I282" s="45">
        <f t="shared" si="31"/>
        <v>0.6638082028</v>
      </c>
      <c r="J282" s="45">
        <f t="shared" si="43"/>
        <v>0.3960156714</v>
      </c>
      <c r="K282" s="21" t="s">
        <v>91</v>
      </c>
      <c r="L282" s="8">
        <v>15.096539</v>
      </c>
      <c r="M282" s="33">
        <f t="shared" si="6"/>
        <v>0.005222696553</v>
      </c>
      <c r="N282" s="33">
        <f t="shared" si="8"/>
        <v>-0.00340918798</v>
      </c>
      <c r="O282" s="33">
        <f t="shared" si="10"/>
        <v>0.03453529122</v>
      </c>
      <c r="P282" s="33">
        <f t="shared" si="12"/>
        <v>0.003083761148</v>
      </c>
      <c r="Q282" s="45">
        <f t="shared" si="21"/>
        <v>-0.02452953912</v>
      </c>
      <c r="R282" s="45">
        <f t="shared" si="32"/>
        <v>0.6550462854</v>
      </c>
      <c r="S282" s="45">
        <f t="shared" si="44"/>
        <v>0.08997558625</v>
      </c>
      <c r="T282" s="33">
        <f t="shared" si="22"/>
        <v>0.6133508752</v>
      </c>
      <c r="U282" s="33">
        <f t="shared" si="33"/>
        <v>0.008761917385</v>
      </c>
      <c r="V282" s="33">
        <f t="shared" si="42"/>
        <v>0.3060400852</v>
      </c>
      <c r="W282" s="44">
        <f t="shared" si="13"/>
        <v>0.01570713778</v>
      </c>
      <c r="X282" s="44">
        <f t="shared" si="14"/>
        <v>0.01482373655</v>
      </c>
      <c r="Y282" s="33">
        <f t="shared" si="15"/>
        <v>0.9437579756</v>
      </c>
      <c r="Z282" s="43">
        <v>1.0</v>
      </c>
      <c r="AA282" s="33">
        <f t="shared" si="16"/>
        <v>1.943757976</v>
      </c>
      <c r="AB282" s="33">
        <f t="shared" si="17"/>
        <v>0.4855326576</v>
      </c>
      <c r="AC282" s="33">
        <f t="shared" si="18"/>
        <v>0.5144673424</v>
      </c>
      <c r="AD282" s="33">
        <f t="shared" si="19"/>
        <v>-0.01322442848</v>
      </c>
      <c r="AE282" s="34">
        <f t="shared" si="23"/>
        <v>0</v>
      </c>
      <c r="AF282" s="34">
        <f t="shared" si="24"/>
        <v>0</v>
      </c>
      <c r="AG282" s="34">
        <f t="shared" si="25"/>
        <v>0</v>
      </c>
      <c r="AH282" s="34">
        <f t="shared" si="26"/>
        <v>0</v>
      </c>
      <c r="AI282" s="34">
        <f t="shared" si="28"/>
        <v>0</v>
      </c>
      <c r="AJ282" s="34">
        <f t="shared" si="29"/>
        <v>0</v>
      </c>
      <c r="AK282" s="34">
        <f t="shared" si="27"/>
        <v>0</v>
      </c>
      <c r="AL282" s="36">
        <f t="shared" si="34"/>
        <v>0</v>
      </c>
      <c r="AM282" s="36">
        <f t="shared" si="35"/>
        <v>0</v>
      </c>
      <c r="AN282" s="46">
        <f t="shared" si="36"/>
        <v>0</v>
      </c>
      <c r="AO282" s="36">
        <f t="shared" si="37"/>
        <v>0</v>
      </c>
      <c r="AP282" s="36">
        <f t="shared" si="39"/>
        <v>0</v>
      </c>
      <c r="AQ282" s="36">
        <f t="shared" si="40"/>
        <v>0</v>
      </c>
      <c r="AR282" s="36">
        <f t="shared" si="38"/>
        <v>0</v>
      </c>
      <c r="AS282" s="38">
        <f t="shared" si="45"/>
        <v>0</v>
      </c>
      <c r="AT282" s="38">
        <f t="shared" si="46"/>
        <v>0</v>
      </c>
      <c r="AU282" s="38">
        <f t="shared" si="47"/>
        <v>0</v>
      </c>
      <c r="AV282" s="38">
        <f t="shared" si="48"/>
        <v>0</v>
      </c>
      <c r="AW282" s="38">
        <f t="shared" si="51"/>
        <v>0</v>
      </c>
      <c r="AX282" s="38">
        <f t="shared" si="52"/>
        <v>0</v>
      </c>
      <c r="AY282" s="38">
        <f t="shared" si="49"/>
        <v>0</v>
      </c>
      <c r="AZ282" s="12">
        <f t="shared" si="30"/>
        <v>126.286831</v>
      </c>
      <c r="BA282" s="12">
        <f t="shared" si="41"/>
        <v>101.84493</v>
      </c>
      <c r="BB282" s="12">
        <f t="shared" si="53"/>
        <v>107.5048449</v>
      </c>
      <c r="BC282" s="12">
        <f t="shared" si="50"/>
        <v>0</v>
      </c>
      <c r="BD282" s="12">
        <f t="shared" si="54"/>
        <v>109.7610911</v>
      </c>
    </row>
    <row r="283" ht="14.25" customHeight="1">
      <c r="A283" s="7">
        <v>36927.0</v>
      </c>
      <c r="B283" s="21" t="s">
        <v>90</v>
      </c>
      <c r="C283" s="8">
        <v>25.012426</v>
      </c>
      <c r="D283" s="33">
        <f t="shared" si="5"/>
        <v>-0.0004447010205</v>
      </c>
      <c r="E283" s="33">
        <f t="shared" si="7"/>
        <v>0.03024041032</v>
      </c>
      <c r="F283" s="33">
        <f t="shared" si="9"/>
        <v>0.02641955321</v>
      </c>
      <c r="G283" s="33">
        <f t="shared" si="11"/>
        <v>-0.007558606789</v>
      </c>
      <c r="H283" s="33">
        <f t="shared" si="20"/>
        <v>0.7736145012</v>
      </c>
      <c r="I283" s="45">
        <f t="shared" si="31"/>
        <v>0.6516125454</v>
      </c>
      <c r="J283" s="45">
        <f t="shared" si="43"/>
        <v>0.1010423448</v>
      </c>
      <c r="K283" s="21" t="s">
        <v>91</v>
      </c>
      <c r="L283" s="8">
        <v>15.478261</v>
      </c>
      <c r="M283" s="33">
        <f t="shared" si="6"/>
        <v>0.0252853982</v>
      </c>
      <c r="N283" s="33">
        <f t="shared" si="8"/>
        <v>0.03641451087</v>
      </c>
      <c r="O283" s="33">
        <f t="shared" si="10"/>
        <v>0.06307496977</v>
      </c>
      <c r="P283" s="33">
        <f t="shared" si="12"/>
        <v>0.02621879162</v>
      </c>
      <c r="Q283" s="45">
        <f t="shared" si="21"/>
        <v>0.802635613</v>
      </c>
      <c r="R283" s="45">
        <f t="shared" si="32"/>
        <v>1.20858745</v>
      </c>
      <c r="S283" s="45">
        <f t="shared" si="44"/>
        <v>0.5883585299</v>
      </c>
      <c r="T283" s="33">
        <f t="shared" si="22"/>
        <v>-0.02902111179</v>
      </c>
      <c r="U283" s="33">
        <f t="shared" si="33"/>
        <v>-0.5569749045</v>
      </c>
      <c r="V283" s="33">
        <f t="shared" si="42"/>
        <v>-0.4873161851</v>
      </c>
      <c r="W283" s="44">
        <f t="shared" si="13"/>
        <v>0.01496117775</v>
      </c>
      <c r="X283" s="44">
        <f t="shared" si="14"/>
        <v>0.01584644677</v>
      </c>
      <c r="Y283" s="33">
        <f t="shared" si="15"/>
        <v>1.059171078</v>
      </c>
      <c r="Z283" s="43">
        <v>1.0</v>
      </c>
      <c r="AA283" s="33">
        <f t="shared" si="16"/>
        <v>2.059171078</v>
      </c>
      <c r="AB283" s="33">
        <f t="shared" si="17"/>
        <v>0.5143676937</v>
      </c>
      <c r="AC283" s="33">
        <f t="shared" si="18"/>
        <v>0.4856323063</v>
      </c>
      <c r="AD283" s="33">
        <f t="shared" si="19"/>
        <v>0.001512457535</v>
      </c>
      <c r="AE283" s="34">
        <f t="shared" si="23"/>
        <v>0</v>
      </c>
      <c r="AF283" s="34">
        <f t="shared" si="24"/>
        <v>0</v>
      </c>
      <c r="AG283" s="34">
        <f t="shared" si="25"/>
        <v>0</v>
      </c>
      <c r="AH283" s="34">
        <f t="shared" si="26"/>
        <v>0</v>
      </c>
      <c r="AI283" s="34">
        <f t="shared" si="28"/>
        <v>0</v>
      </c>
      <c r="AJ283" s="34">
        <f t="shared" si="29"/>
        <v>0</v>
      </c>
      <c r="AK283" s="34">
        <f t="shared" si="27"/>
        <v>0</v>
      </c>
      <c r="AL283" s="36">
        <f t="shared" si="34"/>
        <v>0</v>
      </c>
      <c r="AM283" s="36">
        <f t="shared" si="35"/>
        <v>0</v>
      </c>
      <c r="AN283" s="46">
        <f t="shared" si="36"/>
        <v>0</v>
      </c>
      <c r="AO283" s="36">
        <f t="shared" si="37"/>
        <v>0</v>
      </c>
      <c r="AP283" s="36">
        <f t="shared" si="39"/>
        <v>0</v>
      </c>
      <c r="AQ283" s="36">
        <f t="shared" si="40"/>
        <v>0</v>
      </c>
      <c r="AR283" s="36">
        <f t="shared" si="38"/>
        <v>0</v>
      </c>
      <c r="AS283" s="38">
        <f t="shared" si="45"/>
        <v>0</v>
      </c>
      <c r="AT283" s="38">
        <f t="shared" si="46"/>
        <v>0</v>
      </c>
      <c r="AU283" s="38">
        <f t="shared" si="47"/>
        <v>0</v>
      </c>
      <c r="AV283" s="38">
        <f t="shared" si="48"/>
        <v>0</v>
      </c>
      <c r="AW283" s="38">
        <f t="shared" si="51"/>
        <v>0</v>
      </c>
      <c r="AX283" s="38">
        <f t="shared" si="52"/>
        <v>0</v>
      </c>
      <c r="AY283" s="38">
        <f t="shared" si="49"/>
        <v>0</v>
      </c>
      <c r="AZ283" s="12">
        <f t="shared" si="30"/>
        <v>126.286831</v>
      </c>
      <c r="BA283" s="12">
        <f t="shared" si="41"/>
        <v>101.84493</v>
      </c>
      <c r="BB283" s="12">
        <f t="shared" si="53"/>
        <v>107.5048449</v>
      </c>
      <c r="BC283" s="12">
        <f t="shared" si="50"/>
        <v>0</v>
      </c>
      <c r="BD283" s="12">
        <f t="shared" si="54"/>
        <v>109.7610911</v>
      </c>
    </row>
    <row r="284" ht="14.25" customHeight="1">
      <c r="A284" s="7">
        <v>36928.0</v>
      </c>
      <c r="B284" s="21" t="s">
        <v>90</v>
      </c>
      <c r="C284" s="8">
        <v>25.173731</v>
      </c>
      <c r="D284" s="33">
        <f t="shared" si="5"/>
        <v>0.006448994592</v>
      </c>
      <c r="E284" s="33">
        <f t="shared" si="7"/>
        <v>0.01662256638</v>
      </c>
      <c r="F284" s="33">
        <f t="shared" si="9"/>
        <v>0.04798903559</v>
      </c>
      <c r="G284" s="33">
        <f t="shared" si="11"/>
        <v>-0.01742138233</v>
      </c>
      <c r="H284" s="33">
        <f t="shared" si="20"/>
        <v>0.4479966925</v>
      </c>
      <c r="I284" s="45">
        <f t="shared" si="31"/>
        <v>1.021741304</v>
      </c>
      <c r="J284" s="45">
        <f t="shared" si="43"/>
        <v>-0.03372019707</v>
      </c>
      <c r="K284" s="21" t="s">
        <v>91</v>
      </c>
      <c r="L284" s="8">
        <v>15.535781</v>
      </c>
      <c r="M284" s="33">
        <f t="shared" si="6"/>
        <v>0.003716179744</v>
      </c>
      <c r="N284" s="33">
        <f t="shared" si="8"/>
        <v>0.02607486093</v>
      </c>
      <c r="O284" s="33">
        <f t="shared" si="10"/>
        <v>0.04474722995</v>
      </c>
      <c r="P284" s="33">
        <f t="shared" si="12"/>
        <v>0.01356060915</v>
      </c>
      <c r="Q284" s="45">
        <f t="shared" si="21"/>
        <v>0.5717543644</v>
      </c>
      <c r="R284" s="45">
        <f t="shared" si="32"/>
        <v>0.8786021578</v>
      </c>
      <c r="S284" s="45">
        <f t="shared" si="44"/>
        <v>0.3268813891</v>
      </c>
      <c r="T284" s="33">
        <f t="shared" si="22"/>
        <v>-0.1237576719</v>
      </c>
      <c r="U284" s="33">
        <f t="shared" si="33"/>
        <v>0.1431391467</v>
      </c>
      <c r="V284" s="33">
        <f t="shared" si="42"/>
        <v>-0.3606015862</v>
      </c>
      <c r="W284" s="44">
        <f t="shared" si="13"/>
        <v>0.01452749629</v>
      </c>
      <c r="X284" s="44">
        <f t="shared" si="14"/>
        <v>0.01547219989</v>
      </c>
      <c r="Y284" s="33">
        <f t="shared" si="15"/>
        <v>1.065028659</v>
      </c>
      <c r="Z284" s="43">
        <v>1.0</v>
      </c>
      <c r="AA284" s="33">
        <f t="shared" si="16"/>
        <v>2.065028659</v>
      </c>
      <c r="AB284" s="33">
        <f t="shared" si="17"/>
        <v>0.5157452195</v>
      </c>
      <c r="AC284" s="33">
        <f t="shared" si="18"/>
        <v>0.4842547805</v>
      </c>
      <c r="AD284" s="33">
        <f t="shared" si="19"/>
        <v>0.01498645594</v>
      </c>
      <c r="AE284" s="34">
        <f t="shared" si="23"/>
        <v>0</v>
      </c>
      <c r="AF284" s="34">
        <f t="shared" si="24"/>
        <v>0</v>
      </c>
      <c r="AG284" s="34">
        <f t="shared" si="25"/>
        <v>0</v>
      </c>
      <c r="AH284" s="34">
        <f t="shared" si="26"/>
        <v>0</v>
      </c>
      <c r="AI284" s="34">
        <f t="shared" si="28"/>
        <v>0</v>
      </c>
      <c r="AJ284" s="34">
        <f t="shared" si="29"/>
        <v>0</v>
      </c>
      <c r="AK284" s="34">
        <f t="shared" si="27"/>
        <v>0</v>
      </c>
      <c r="AL284" s="36">
        <f t="shared" si="34"/>
        <v>0</v>
      </c>
      <c r="AM284" s="36">
        <f t="shared" si="35"/>
        <v>0</v>
      </c>
      <c r="AN284" s="46">
        <f t="shared" si="36"/>
        <v>0</v>
      </c>
      <c r="AO284" s="36">
        <f t="shared" si="37"/>
        <v>0</v>
      </c>
      <c r="AP284" s="36">
        <f t="shared" si="39"/>
        <v>0</v>
      </c>
      <c r="AQ284" s="36">
        <f t="shared" si="40"/>
        <v>0</v>
      </c>
      <c r="AR284" s="36">
        <f t="shared" si="38"/>
        <v>0</v>
      </c>
      <c r="AS284" s="38">
        <f t="shared" si="45"/>
        <v>0</v>
      </c>
      <c r="AT284" s="38">
        <f t="shared" si="46"/>
        <v>0</v>
      </c>
      <c r="AU284" s="38">
        <f t="shared" si="47"/>
        <v>0</v>
      </c>
      <c r="AV284" s="38">
        <f t="shared" si="48"/>
        <v>0</v>
      </c>
      <c r="AW284" s="38">
        <f t="shared" si="51"/>
        <v>0</v>
      </c>
      <c r="AX284" s="38">
        <f t="shared" si="52"/>
        <v>0</v>
      </c>
      <c r="AY284" s="38">
        <f t="shared" si="49"/>
        <v>0</v>
      </c>
      <c r="AZ284" s="12">
        <f t="shared" si="30"/>
        <v>126.286831</v>
      </c>
      <c r="BA284" s="12">
        <f t="shared" si="41"/>
        <v>101.84493</v>
      </c>
      <c r="BB284" s="12">
        <f t="shared" si="53"/>
        <v>107.5048449</v>
      </c>
      <c r="BC284" s="12">
        <f t="shared" si="50"/>
        <v>0</v>
      </c>
      <c r="BD284" s="12">
        <f t="shared" si="54"/>
        <v>109.7610911</v>
      </c>
    </row>
    <row r="285" ht="14.25" customHeight="1">
      <c r="A285" s="7">
        <v>36929.0</v>
      </c>
      <c r="B285" s="21" t="s">
        <v>90</v>
      </c>
      <c r="C285" s="8">
        <v>26.135956</v>
      </c>
      <c r="D285" s="33">
        <f t="shared" si="5"/>
        <v>0.03822337658</v>
      </c>
      <c r="E285" s="33">
        <f t="shared" si="7"/>
        <v>0.06625847208</v>
      </c>
      <c r="F285" s="33">
        <f t="shared" si="9"/>
        <v>0.09918158022</v>
      </c>
      <c r="G285" s="33">
        <f t="shared" si="11"/>
        <v>0.005133589232</v>
      </c>
      <c r="H285" s="33">
        <f t="shared" si="20"/>
        <v>1.537023936</v>
      </c>
      <c r="I285" s="45">
        <f t="shared" si="31"/>
        <v>1.868872884</v>
      </c>
      <c r="J285" s="45">
        <f t="shared" si="43"/>
        <v>0.2827346889</v>
      </c>
      <c r="K285" s="21" t="s">
        <v>91</v>
      </c>
      <c r="L285" s="8">
        <v>15.687434</v>
      </c>
      <c r="M285" s="33">
        <f t="shared" si="6"/>
        <v>0.009761530495</v>
      </c>
      <c r="N285" s="33">
        <f t="shared" si="8"/>
        <v>0.03448293144</v>
      </c>
      <c r="O285" s="33">
        <f t="shared" si="10"/>
        <v>0.03336932383</v>
      </c>
      <c r="P285" s="33">
        <f t="shared" si="12"/>
        <v>0.0105264609</v>
      </c>
      <c r="Q285" s="45">
        <f t="shared" si="21"/>
        <v>0.729958532</v>
      </c>
      <c r="R285" s="45">
        <f t="shared" si="32"/>
        <v>0.6674894232</v>
      </c>
      <c r="S285" s="45">
        <f t="shared" si="44"/>
        <v>0.2690939034</v>
      </c>
      <c r="T285" s="33">
        <f t="shared" si="22"/>
        <v>0.8070654035</v>
      </c>
      <c r="U285" s="33">
        <f t="shared" si="33"/>
        <v>1.201383461</v>
      </c>
      <c r="V285" s="33">
        <f t="shared" si="42"/>
        <v>0.01364078553</v>
      </c>
      <c r="W285" s="44">
        <f t="shared" si="13"/>
        <v>0.01663429491</v>
      </c>
      <c r="X285" s="44">
        <f t="shared" si="14"/>
        <v>0.01536284523</v>
      </c>
      <c r="Y285" s="33">
        <f t="shared" si="15"/>
        <v>0.9235645578</v>
      </c>
      <c r="Z285" s="43">
        <v>1.0</v>
      </c>
      <c r="AA285" s="33">
        <f t="shared" si="16"/>
        <v>1.923564558</v>
      </c>
      <c r="AB285" s="33">
        <f t="shared" si="17"/>
        <v>0.480131823</v>
      </c>
      <c r="AC285" s="33">
        <f t="shared" si="18"/>
        <v>0.519868177</v>
      </c>
      <c r="AD285" s="33">
        <f t="shared" si="19"/>
        <v>-0.006715873087</v>
      </c>
      <c r="AE285" s="34">
        <f t="shared" si="23"/>
        <v>0</v>
      </c>
      <c r="AF285" s="34">
        <f t="shared" si="24"/>
        <v>0</v>
      </c>
      <c r="AG285" s="34">
        <f t="shared" si="25"/>
        <v>0</v>
      </c>
      <c r="AH285" s="34">
        <f t="shared" si="26"/>
        <v>0</v>
      </c>
      <c r="AI285" s="34">
        <f t="shared" si="28"/>
        <v>0</v>
      </c>
      <c r="AJ285" s="34">
        <f t="shared" si="29"/>
        <v>0</v>
      </c>
      <c r="AK285" s="34">
        <f t="shared" si="27"/>
        <v>0</v>
      </c>
      <c r="AL285" s="36">
        <f t="shared" si="34"/>
        <v>-1</v>
      </c>
      <c r="AM285" s="36">
        <f t="shared" si="35"/>
        <v>0</v>
      </c>
      <c r="AN285" s="46">
        <f t="shared" si="36"/>
        <v>0</v>
      </c>
      <c r="AO285" s="36">
        <f t="shared" si="37"/>
        <v>1</v>
      </c>
      <c r="AP285" s="36">
        <f t="shared" si="39"/>
        <v>0</v>
      </c>
      <c r="AQ285" s="36">
        <f t="shared" si="40"/>
        <v>-1</v>
      </c>
      <c r="AR285" s="36">
        <f t="shared" si="38"/>
        <v>0.006715873087</v>
      </c>
      <c r="AS285" s="38">
        <f t="shared" si="45"/>
        <v>0</v>
      </c>
      <c r="AT285" s="38">
        <f t="shared" si="46"/>
        <v>0</v>
      </c>
      <c r="AU285" s="38">
        <f t="shared" si="47"/>
        <v>0</v>
      </c>
      <c r="AV285" s="38">
        <f t="shared" si="48"/>
        <v>0</v>
      </c>
      <c r="AW285" s="38">
        <f t="shared" si="51"/>
        <v>0</v>
      </c>
      <c r="AX285" s="38">
        <f t="shared" si="52"/>
        <v>0</v>
      </c>
      <c r="AY285" s="38">
        <f t="shared" si="49"/>
        <v>0</v>
      </c>
      <c r="AZ285" s="12">
        <f t="shared" si="30"/>
        <v>126.286831</v>
      </c>
      <c r="BA285" s="12">
        <f t="shared" si="41"/>
        <v>102.5289076</v>
      </c>
      <c r="BB285" s="12">
        <f t="shared" si="53"/>
        <v>107.5048449</v>
      </c>
      <c r="BC285" s="12">
        <f t="shared" si="50"/>
        <v>0.002238624362</v>
      </c>
      <c r="BD285" s="12">
        <f t="shared" si="54"/>
        <v>110.0068049</v>
      </c>
    </row>
    <row r="286" ht="14.25" customHeight="1">
      <c r="A286" s="7">
        <v>36930.0</v>
      </c>
      <c r="B286" s="21" t="s">
        <v>90</v>
      </c>
      <c r="C286" s="8">
        <v>26.058079</v>
      </c>
      <c r="D286" s="33">
        <f t="shared" si="5"/>
        <v>-0.002979688212</v>
      </c>
      <c r="E286" s="33">
        <f t="shared" si="7"/>
        <v>0.07281893952</v>
      </c>
      <c r="F286" s="33">
        <f t="shared" si="9"/>
        <v>0.07085700149</v>
      </c>
      <c r="G286" s="33">
        <f t="shared" si="11"/>
        <v>0.01847806273</v>
      </c>
      <c r="H286" s="33">
        <f t="shared" si="20"/>
        <v>1.653770496</v>
      </c>
      <c r="I286" s="45">
        <f t="shared" si="31"/>
        <v>1.33825201</v>
      </c>
      <c r="J286" s="45">
        <f t="shared" si="43"/>
        <v>0.4710316598</v>
      </c>
      <c r="K286" s="21" t="s">
        <v>91</v>
      </c>
      <c r="L286" s="8">
        <v>15.84692</v>
      </c>
      <c r="M286" s="33">
        <f t="shared" si="6"/>
        <v>0.01016648102</v>
      </c>
      <c r="N286" s="33">
        <f t="shared" si="8"/>
        <v>0.05518779201</v>
      </c>
      <c r="O286" s="33">
        <f t="shared" si="10"/>
        <v>0.03385944281</v>
      </c>
      <c r="P286" s="33">
        <f t="shared" si="12"/>
        <v>0.02511641699</v>
      </c>
      <c r="Q286" s="45">
        <f t="shared" si="21"/>
        <v>1.149055895</v>
      </c>
      <c r="R286" s="45">
        <f t="shared" si="32"/>
        <v>0.6907853068</v>
      </c>
      <c r="S286" s="45">
        <f t="shared" si="44"/>
        <v>0.6208853266</v>
      </c>
      <c r="T286" s="33">
        <f t="shared" si="22"/>
        <v>0.5047146005</v>
      </c>
      <c r="U286" s="33">
        <f t="shared" si="33"/>
        <v>0.6474667033</v>
      </c>
      <c r="V286" s="33">
        <f t="shared" si="42"/>
        <v>-0.1498536668</v>
      </c>
      <c r="W286" s="44">
        <f t="shared" si="13"/>
        <v>0.01620618612</v>
      </c>
      <c r="X286" s="44">
        <f t="shared" si="14"/>
        <v>0.01546018369</v>
      </c>
      <c r="Y286" s="33">
        <f t="shared" si="15"/>
        <v>0.9539680455</v>
      </c>
      <c r="Z286" s="43">
        <v>1.0</v>
      </c>
      <c r="AA286" s="33">
        <f t="shared" si="16"/>
        <v>1.953968046</v>
      </c>
      <c r="AB286" s="33">
        <f t="shared" si="17"/>
        <v>0.488220904</v>
      </c>
      <c r="AC286" s="33">
        <f t="shared" si="18"/>
        <v>0.511779096</v>
      </c>
      <c r="AD286" s="33">
        <f t="shared" si="19"/>
        <v>-0.002804696501</v>
      </c>
      <c r="AE286" s="34">
        <f t="shared" si="23"/>
        <v>0</v>
      </c>
      <c r="AF286" s="34">
        <f t="shared" si="24"/>
        <v>0</v>
      </c>
      <c r="AG286" s="34">
        <f t="shared" si="25"/>
        <v>0</v>
      </c>
      <c r="AH286" s="34">
        <f t="shared" si="26"/>
        <v>0</v>
      </c>
      <c r="AI286" s="34">
        <f t="shared" si="28"/>
        <v>0</v>
      </c>
      <c r="AJ286" s="34">
        <f t="shared" si="29"/>
        <v>0</v>
      </c>
      <c r="AK286" s="34">
        <f t="shared" si="27"/>
        <v>0</v>
      </c>
      <c r="AL286" s="36">
        <f t="shared" si="34"/>
        <v>0</v>
      </c>
      <c r="AM286" s="36">
        <f t="shared" si="35"/>
        <v>0</v>
      </c>
      <c r="AN286" s="46">
        <f t="shared" si="36"/>
        <v>0</v>
      </c>
      <c r="AO286" s="36">
        <f t="shared" si="37"/>
        <v>2</v>
      </c>
      <c r="AP286" s="36">
        <f t="shared" si="39"/>
        <v>0</v>
      </c>
      <c r="AQ286" s="36">
        <f t="shared" si="40"/>
        <v>-1</v>
      </c>
      <c r="AR286" s="36">
        <f t="shared" si="38"/>
        <v>0.002804696501</v>
      </c>
      <c r="AS286" s="38">
        <f t="shared" si="45"/>
        <v>0</v>
      </c>
      <c r="AT286" s="38">
        <f t="shared" si="46"/>
        <v>0</v>
      </c>
      <c r="AU286" s="38">
        <f t="shared" si="47"/>
        <v>0</v>
      </c>
      <c r="AV286" s="38">
        <f t="shared" si="48"/>
        <v>0</v>
      </c>
      <c r="AW286" s="38">
        <f t="shared" si="51"/>
        <v>0</v>
      </c>
      <c r="AX286" s="38">
        <f t="shared" si="52"/>
        <v>0</v>
      </c>
      <c r="AY286" s="38">
        <f t="shared" si="49"/>
        <v>0</v>
      </c>
      <c r="AZ286" s="12">
        <f t="shared" si="30"/>
        <v>126.286831</v>
      </c>
      <c r="BA286" s="12">
        <f t="shared" si="41"/>
        <v>102.8164701</v>
      </c>
      <c r="BB286" s="12">
        <f t="shared" si="53"/>
        <v>107.5048449</v>
      </c>
      <c r="BC286" s="12">
        <f t="shared" si="50"/>
        <v>0.0009348988336</v>
      </c>
      <c r="BD286" s="12">
        <f t="shared" si="54"/>
        <v>110.1096502</v>
      </c>
    </row>
    <row r="287" ht="14.25" customHeight="1">
      <c r="A287" s="7">
        <v>36931.0</v>
      </c>
      <c r="B287" s="21" t="s">
        <v>90</v>
      </c>
      <c r="C287" s="8">
        <v>25.696568</v>
      </c>
      <c r="D287" s="33">
        <f t="shared" si="5"/>
        <v>-0.01387327899</v>
      </c>
      <c r="E287" s="33">
        <f t="shared" si="7"/>
        <v>0.0268952204</v>
      </c>
      <c r="F287" s="33">
        <f t="shared" si="9"/>
        <v>0.04851079137</v>
      </c>
      <c r="G287" s="33">
        <f t="shared" si="11"/>
        <v>0.002985940553</v>
      </c>
      <c r="H287" s="33">
        <f t="shared" si="20"/>
        <v>0.6419404983</v>
      </c>
      <c r="I287" s="45">
        <f t="shared" si="31"/>
        <v>0.9357630573</v>
      </c>
      <c r="J287" s="45">
        <f t="shared" si="43"/>
        <v>0.2733153542</v>
      </c>
      <c r="K287" s="21" t="s">
        <v>91</v>
      </c>
      <c r="L287" s="8">
        <v>15.724037</v>
      </c>
      <c r="M287" s="33">
        <f t="shared" si="6"/>
        <v>-0.007754377507</v>
      </c>
      <c r="N287" s="33">
        <f t="shared" si="8"/>
        <v>0.04156568602</v>
      </c>
      <c r="O287" s="33">
        <f t="shared" si="10"/>
        <v>0.0380147928</v>
      </c>
      <c r="P287" s="33">
        <f t="shared" si="12"/>
        <v>0.04819184665</v>
      </c>
      <c r="Q287" s="45">
        <f t="shared" si="21"/>
        <v>0.862678</v>
      </c>
      <c r="R287" s="45">
        <f t="shared" si="32"/>
        <v>0.7755458645</v>
      </c>
      <c r="S287" s="45">
        <f t="shared" si="44"/>
        <v>1.170590926</v>
      </c>
      <c r="T287" s="33">
        <f t="shared" si="22"/>
        <v>-0.2207375017</v>
      </c>
      <c r="U287" s="33">
        <f t="shared" si="33"/>
        <v>0.1602171928</v>
      </c>
      <c r="V287" s="33">
        <f t="shared" si="42"/>
        <v>-0.8972755721</v>
      </c>
      <c r="W287" s="44">
        <f t="shared" si="13"/>
        <v>0.0165447699</v>
      </c>
      <c r="X287" s="44">
        <f t="shared" si="14"/>
        <v>0.01384568981</v>
      </c>
      <c r="Y287" s="33">
        <f t="shared" si="15"/>
        <v>0.8368620354</v>
      </c>
      <c r="Z287" s="43">
        <v>1.0</v>
      </c>
      <c r="AA287" s="33">
        <f t="shared" si="16"/>
        <v>1.836862035</v>
      </c>
      <c r="AB287" s="33">
        <f t="shared" si="17"/>
        <v>0.4555932995</v>
      </c>
      <c r="AC287" s="33">
        <f t="shared" si="18"/>
        <v>0.5444067005</v>
      </c>
      <c r="AD287" s="33">
        <f t="shared" si="19"/>
        <v>0.001240180454</v>
      </c>
      <c r="AE287" s="34">
        <f t="shared" si="23"/>
        <v>0</v>
      </c>
      <c r="AF287" s="34">
        <f t="shared" si="24"/>
        <v>0</v>
      </c>
      <c r="AG287" s="34">
        <f t="shared" si="25"/>
        <v>0</v>
      </c>
      <c r="AH287" s="34">
        <f t="shared" si="26"/>
        <v>0</v>
      </c>
      <c r="AI287" s="34">
        <f t="shared" si="28"/>
        <v>0</v>
      </c>
      <c r="AJ287" s="34">
        <f t="shared" si="29"/>
        <v>0</v>
      </c>
      <c r="AK287" s="34">
        <f t="shared" si="27"/>
        <v>0</v>
      </c>
      <c r="AL287" s="36">
        <f t="shared" si="34"/>
        <v>0</v>
      </c>
      <c r="AM287" s="36">
        <f t="shared" si="35"/>
        <v>0</v>
      </c>
      <c r="AN287" s="46">
        <f t="shared" si="36"/>
        <v>0</v>
      </c>
      <c r="AO287" s="36">
        <f t="shared" si="37"/>
        <v>3</v>
      </c>
      <c r="AP287" s="36">
        <f t="shared" si="39"/>
        <v>0</v>
      </c>
      <c r="AQ287" s="36">
        <f t="shared" si="40"/>
        <v>-1</v>
      </c>
      <c r="AR287" s="36">
        <f t="shared" si="38"/>
        <v>-0.001240180454</v>
      </c>
      <c r="AS287" s="38">
        <f t="shared" si="45"/>
        <v>0</v>
      </c>
      <c r="AT287" s="38">
        <f t="shared" si="46"/>
        <v>0</v>
      </c>
      <c r="AU287" s="38">
        <f t="shared" si="47"/>
        <v>0</v>
      </c>
      <c r="AV287" s="38">
        <f t="shared" si="48"/>
        <v>0</v>
      </c>
      <c r="AW287" s="38">
        <f t="shared" si="51"/>
        <v>0</v>
      </c>
      <c r="AX287" s="38">
        <f t="shared" si="52"/>
        <v>0</v>
      </c>
      <c r="AY287" s="38">
        <f t="shared" si="49"/>
        <v>0</v>
      </c>
      <c r="AZ287" s="12">
        <f t="shared" si="30"/>
        <v>126.286831</v>
      </c>
      <c r="BA287" s="12">
        <f t="shared" si="41"/>
        <v>102.6889591</v>
      </c>
      <c r="BB287" s="12">
        <f t="shared" si="53"/>
        <v>107.5048449</v>
      </c>
      <c r="BC287" s="12">
        <f t="shared" si="50"/>
        <v>-0.0004133934846</v>
      </c>
      <c r="BD287" s="12">
        <f t="shared" si="54"/>
        <v>110.0641316</v>
      </c>
    </row>
    <row r="288" ht="14.25" customHeight="1">
      <c r="A288" s="7">
        <v>36934.0</v>
      </c>
      <c r="B288" s="21" t="s">
        <v>90</v>
      </c>
      <c r="C288" s="8">
        <v>26.113707</v>
      </c>
      <c r="D288" s="33">
        <f t="shared" si="5"/>
        <v>0.0162332573</v>
      </c>
      <c r="E288" s="33">
        <f t="shared" si="7"/>
        <v>0.04402935565</v>
      </c>
      <c r="F288" s="33">
        <f t="shared" si="9"/>
        <v>0.07560123175</v>
      </c>
      <c r="G288" s="33">
        <f t="shared" si="11"/>
        <v>0.02763339324</v>
      </c>
      <c r="H288" s="33">
        <f t="shared" si="20"/>
        <v>1.008981065</v>
      </c>
      <c r="I288" s="45">
        <f t="shared" si="31"/>
        <v>1.354964956</v>
      </c>
      <c r="J288" s="45">
        <f t="shared" si="43"/>
        <v>0.6254017827</v>
      </c>
      <c r="K288" s="21" t="s">
        <v>91</v>
      </c>
      <c r="L288" s="8">
        <v>15.901828</v>
      </c>
      <c r="M288" s="33">
        <f t="shared" si="6"/>
        <v>0.01130695635</v>
      </c>
      <c r="N288" s="33">
        <f t="shared" si="8"/>
        <v>0.02736528348</v>
      </c>
      <c r="O288" s="33">
        <f t="shared" si="10"/>
        <v>0.06477628776</v>
      </c>
      <c r="P288" s="33">
        <f t="shared" si="12"/>
        <v>0.07408373797</v>
      </c>
      <c r="Q288" s="45">
        <f t="shared" si="21"/>
        <v>0.5592129859</v>
      </c>
      <c r="R288" s="45">
        <f t="shared" si="32"/>
        <v>1.260935825</v>
      </c>
      <c r="S288" s="45">
        <f t="shared" si="44"/>
        <v>1.737837051</v>
      </c>
      <c r="T288" s="33">
        <f t="shared" si="22"/>
        <v>0.4497680794</v>
      </c>
      <c r="U288" s="33">
        <f t="shared" si="33"/>
        <v>0.09402913069</v>
      </c>
      <c r="V288" s="33">
        <f t="shared" si="42"/>
        <v>-1.112435268</v>
      </c>
      <c r="W288" s="44">
        <f t="shared" si="13"/>
        <v>0.01678792091</v>
      </c>
      <c r="X288" s="44">
        <f t="shared" si="14"/>
        <v>0.01347573473</v>
      </c>
      <c r="Y288" s="33">
        <f t="shared" si="15"/>
        <v>0.802704206</v>
      </c>
      <c r="Z288" s="43">
        <v>1.0</v>
      </c>
      <c r="AA288" s="33">
        <f t="shared" si="16"/>
        <v>1.802704206</v>
      </c>
      <c r="AB288" s="33">
        <f t="shared" si="17"/>
        <v>0.4452778239</v>
      </c>
      <c r="AC288" s="33">
        <f t="shared" si="18"/>
        <v>0.5547221761</v>
      </c>
      <c r="AD288" s="33">
        <f t="shared" si="19"/>
        <v>0.009740654505</v>
      </c>
      <c r="AE288" s="34">
        <f t="shared" si="23"/>
        <v>0</v>
      </c>
      <c r="AF288" s="34">
        <f t="shared" si="24"/>
        <v>0</v>
      </c>
      <c r="AG288" s="34">
        <f t="shared" si="25"/>
        <v>0</v>
      </c>
      <c r="AH288" s="34">
        <f t="shared" si="26"/>
        <v>0</v>
      </c>
      <c r="AI288" s="34">
        <f t="shared" si="28"/>
        <v>0</v>
      </c>
      <c r="AJ288" s="34">
        <f t="shared" si="29"/>
        <v>0</v>
      </c>
      <c r="AK288" s="34">
        <f t="shared" si="27"/>
        <v>0</v>
      </c>
      <c r="AL288" s="36">
        <f t="shared" si="34"/>
        <v>0</v>
      </c>
      <c r="AM288" s="36">
        <f t="shared" si="35"/>
        <v>0</v>
      </c>
      <c r="AN288" s="46">
        <f t="shared" si="36"/>
        <v>0</v>
      </c>
      <c r="AO288" s="36">
        <f t="shared" si="37"/>
        <v>4</v>
      </c>
      <c r="AP288" s="36">
        <f t="shared" si="39"/>
        <v>0</v>
      </c>
      <c r="AQ288" s="36">
        <f t="shared" si="40"/>
        <v>-1</v>
      </c>
      <c r="AR288" s="36">
        <f t="shared" si="38"/>
        <v>-0.009740654505</v>
      </c>
      <c r="AS288" s="38">
        <f t="shared" si="45"/>
        <v>1</v>
      </c>
      <c r="AT288" s="38">
        <f t="shared" si="46"/>
        <v>0</v>
      </c>
      <c r="AU288" s="38">
        <f t="shared" si="47"/>
        <v>0</v>
      </c>
      <c r="AV288" s="38">
        <f t="shared" si="48"/>
        <v>1</v>
      </c>
      <c r="AW288" s="38">
        <f t="shared" si="51"/>
        <v>0</v>
      </c>
      <c r="AX288" s="38">
        <f t="shared" si="52"/>
        <v>1</v>
      </c>
      <c r="AY288" s="38">
        <f t="shared" si="49"/>
        <v>0.009740654505</v>
      </c>
      <c r="AZ288" s="12">
        <f t="shared" si="30"/>
        <v>126.286831</v>
      </c>
      <c r="BA288" s="12">
        <f t="shared" si="41"/>
        <v>101.6887015</v>
      </c>
      <c r="BB288" s="12">
        <f t="shared" si="53"/>
        <v>108.5520124</v>
      </c>
      <c r="BC288" s="12">
        <f t="shared" si="50"/>
        <v>0</v>
      </c>
      <c r="BD288" s="12">
        <f t="shared" si="54"/>
        <v>110.0641316</v>
      </c>
    </row>
    <row r="289" ht="14.25" customHeight="1">
      <c r="A289" s="7">
        <v>36935.0</v>
      </c>
      <c r="B289" s="21" t="s">
        <v>90</v>
      </c>
      <c r="C289" s="8">
        <v>26.224949</v>
      </c>
      <c r="D289" s="33">
        <f t="shared" si="5"/>
        <v>0.004259908407</v>
      </c>
      <c r="E289" s="33">
        <f t="shared" si="7"/>
        <v>0.04175852995</v>
      </c>
      <c r="F289" s="33">
        <f t="shared" si="9"/>
        <v>0.05907523027</v>
      </c>
      <c r="G289" s="33">
        <f t="shared" si="11"/>
        <v>0.02639505754</v>
      </c>
      <c r="H289" s="33">
        <f t="shared" si="20"/>
        <v>0.9418956434</v>
      </c>
      <c r="I289" s="45">
        <f t="shared" si="31"/>
        <v>1.044117141</v>
      </c>
      <c r="J289" s="45">
        <f t="shared" si="43"/>
        <v>0.6040907653</v>
      </c>
      <c r="K289" s="21" t="s">
        <v>91</v>
      </c>
      <c r="L289" s="8">
        <v>15.676975</v>
      </c>
      <c r="M289" s="33">
        <f t="shared" si="6"/>
        <v>-0.01414007245</v>
      </c>
      <c r="N289" s="33">
        <f t="shared" si="8"/>
        <v>0.009088310398</v>
      </c>
      <c r="O289" s="33">
        <f t="shared" si="10"/>
        <v>0.03540014776</v>
      </c>
      <c r="P289" s="33">
        <f t="shared" si="12"/>
        <v>0.05193000981</v>
      </c>
      <c r="Q289" s="45">
        <f t="shared" si="21"/>
        <v>0.1822696793</v>
      </c>
      <c r="R289" s="45">
        <f t="shared" si="32"/>
        <v>0.6910698507</v>
      </c>
      <c r="S289" s="45">
        <f t="shared" si="44"/>
        <v>1.218613505</v>
      </c>
      <c r="T289" s="33">
        <f t="shared" si="22"/>
        <v>0.7596259641</v>
      </c>
      <c r="U289" s="33">
        <f t="shared" si="33"/>
        <v>0.3530472907</v>
      </c>
      <c r="V289" s="33">
        <f t="shared" si="42"/>
        <v>-0.6145227398</v>
      </c>
      <c r="W289" s="44">
        <f t="shared" si="13"/>
        <v>0.01677500322</v>
      </c>
      <c r="X289" s="44">
        <f t="shared" si="14"/>
        <v>0.01402455486</v>
      </c>
      <c r="Y289" s="33">
        <f t="shared" si="15"/>
        <v>0.8360388775</v>
      </c>
      <c r="Z289" s="43">
        <v>1.0</v>
      </c>
      <c r="AA289" s="33">
        <f t="shared" si="16"/>
        <v>1.836038878</v>
      </c>
      <c r="AB289" s="33">
        <f t="shared" si="17"/>
        <v>0.4553492237</v>
      </c>
      <c r="AC289" s="33">
        <f t="shared" si="18"/>
        <v>0.5446507763</v>
      </c>
      <c r="AD289" s="33">
        <f t="shared" si="19"/>
        <v>-0.000167163558</v>
      </c>
      <c r="AE289" s="34">
        <f t="shared" si="23"/>
        <v>0</v>
      </c>
      <c r="AF289" s="34">
        <f t="shared" si="24"/>
        <v>0</v>
      </c>
      <c r="AG289" s="34">
        <f t="shared" si="25"/>
        <v>0</v>
      </c>
      <c r="AH289" s="34">
        <f t="shared" si="26"/>
        <v>0</v>
      </c>
      <c r="AI289" s="34">
        <f t="shared" si="28"/>
        <v>0</v>
      </c>
      <c r="AJ289" s="34">
        <f t="shared" si="29"/>
        <v>0</v>
      </c>
      <c r="AK289" s="34">
        <f t="shared" si="27"/>
        <v>0</v>
      </c>
      <c r="AL289" s="36">
        <f t="shared" si="34"/>
        <v>0</v>
      </c>
      <c r="AM289" s="36">
        <f t="shared" si="35"/>
        <v>0</v>
      </c>
      <c r="AN289" s="46">
        <f t="shared" si="36"/>
        <v>0</v>
      </c>
      <c r="AO289" s="36">
        <f t="shared" si="37"/>
        <v>5</v>
      </c>
      <c r="AP289" s="36">
        <f t="shared" si="39"/>
        <v>0</v>
      </c>
      <c r="AQ289" s="36">
        <f t="shared" si="40"/>
        <v>-1</v>
      </c>
      <c r="AR289" s="36">
        <f t="shared" si="38"/>
        <v>0.000167163558</v>
      </c>
      <c r="AS289" s="38">
        <f t="shared" si="45"/>
        <v>0</v>
      </c>
      <c r="AT289" s="38">
        <f t="shared" si="46"/>
        <v>0</v>
      </c>
      <c r="AU289" s="38">
        <f t="shared" si="47"/>
        <v>0</v>
      </c>
      <c r="AV289" s="38">
        <f t="shared" si="48"/>
        <v>2</v>
      </c>
      <c r="AW289" s="38">
        <f t="shared" si="51"/>
        <v>0</v>
      </c>
      <c r="AX289" s="38">
        <f t="shared" si="52"/>
        <v>1</v>
      </c>
      <c r="AY289" s="38">
        <f t="shared" si="49"/>
        <v>-0.000167163558</v>
      </c>
      <c r="AZ289" s="12">
        <f t="shared" si="30"/>
        <v>126.286831</v>
      </c>
      <c r="BA289" s="12">
        <f t="shared" si="41"/>
        <v>101.7057001</v>
      </c>
      <c r="BB289" s="12">
        <f t="shared" si="53"/>
        <v>108.5338665</v>
      </c>
      <c r="BC289" s="12">
        <f t="shared" si="50"/>
        <v>0</v>
      </c>
      <c r="BD289" s="12">
        <f t="shared" si="54"/>
        <v>110.0641316</v>
      </c>
    </row>
    <row r="290" ht="14.25" customHeight="1">
      <c r="A290" s="7">
        <v>36936.0</v>
      </c>
      <c r="B290" s="21" t="s">
        <v>90</v>
      </c>
      <c r="C290" s="8">
        <v>25.974661</v>
      </c>
      <c r="D290" s="33">
        <f t="shared" si="5"/>
        <v>-0.009543888913</v>
      </c>
      <c r="E290" s="33">
        <f t="shared" si="7"/>
        <v>-0.006171383209</v>
      </c>
      <c r="F290" s="33">
        <f t="shared" si="9"/>
        <v>0.05967818245</v>
      </c>
      <c r="G290" s="33">
        <f t="shared" si="11"/>
        <v>0.02920104349</v>
      </c>
      <c r="H290" s="33">
        <f t="shared" si="20"/>
        <v>-0.1144262376</v>
      </c>
      <c r="I290" s="45">
        <f t="shared" si="31"/>
        <v>1.022119409</v>
      </c>
      <c r="J290" s="45">
        <f t="shared" si="43"/>
        <v>0.6286525024</v>
      </c>
      <c r="K290" s="21" t="s">
        <v>91</v>
      </c>
      <c r="L290" s="8">
        <v>15.556699</v>
      </c>
      <c r="M290" s="33">
        <f t="shared" si="6"/>
        <v>-0.007672143382</v>
      </c>
      <c r="N290" s="33">
        <f t="shared" si="8"/>
        <v>-0.008333740241</v>
      </c>
      <c r="O290" s="33">
        <f t="shared" si="10"/>
        <v>0.0258618194</v>
      </c>
      <c r="P290" s="33">
        <f t="shared" si="12"/>
        <v>0.02696805465</v>
      </c>
      <c r="Q290" s="45">
        <f t="shared" si="21"/>
        <v>-0.1665908558</v>
      </c>
      <c r="R290" s="45">
        <f t="shared" si="32"/>
        <v>0.5069421101</v>
      </c>
      <c r="S290" s="45">
        <f t="shared" si="44"/>
        <v>0.6757599031</v>
      </c>
      <c r="T290" s="33">
        <f t="shared" si="22"/>
        <v>0.05216461815</v>
      </c>
      <c r="U290" s="33">
        <f t="shared" si="33"/>
        <v>0.5151772986</v>
      </c>
      <c r="V290" s="33">
        <f t="shared" si="42"/>
        <v>-0.0471074008</v>
      </c>
      <c r="W290" s="44">
        <f t="shared" si="13"/>
        <v>0.01666963507</v>
      </c>
      <c r="X290" s="44">
        <f t="shared" si="14"/>
        <v>0.01380900459</v>
      </c>
      <c r="Y290" s="33">
        <f t="shared" si="15"/>
        <v>0.8283927349</v>
      </c>
      <c r="Z290" s="43">
        <v>1.0</v>
      </c>
      <c r="AA290" s="33">
        <f t="shared" si="16"/>
        <v>1.828392735</v>
      </c>
      <c r="AB290" s="33">
        <f t="shared" si="17"/>
        <v>0.4530715525</v>
      </c>
      <c r="AC290" s="33">
        <f t="shared" si="18"/>
        <v>0.5469284475</v>
      </c>
      <c r="AD290" s="33">
        <f t="shared" si="19"/>
        <v>0.0118418248</v>
      </c>
      <c r="AE290" s="34">
        <f t="shared" si="23"/>
        <v>0</v>
      </c>
      <c r="AF290" s="34">
        <f t="shared" si="24"/>
        <v>0</v>
      </c>
      <c r="AG290" s="34">
        <f t="shared" si="25"/>
        <v>0</v>
      </c>
      <c r="AH290" s="34">
        <f t="shared" si="26"/>
        <v>0</v>
      </c>
      <c r="AI290" s="34">
        <f t="shared" si="28"/>
        <v>0</v>
      </c>
      <c r="AJ290" s="34">
        <f t="shared" si="29"/>
        <v>0</v>
      </c>
      <c r="AK290" s="34">
        <f t="shared" si="27"/>
        <v>0</v>
      </c>
      <c r="AL290" s="36">
        <f t="shared" si="34"/>
        <v>0</v>
      </c>
      <c r="AM290" s="36">
        <f t="shared" si="35"/>
        <v>0</v>
      </c>
      <c r="AN290" s="46">
        <f t="shared" si="36"/>
        <v>0</v>
      </c>
      <c r="AO290" s="36">
        <f t="shared" si="37"/>
        <v>0</v>
      </c>
      <c r="AP290" s="36">
        <f t="shared" si="39"/>
        <v>1</v>
      </c>
      <c r="AQ290" s="36">
        <f t="shared" si="40"/>
        <v>0</v>
      </c>
      <c r="AR290" s="36">
        <f t="shared" si="38"/>
        <v>0</v>
      </c>
      <c r="AS290" s="38">
        <f t="shared" si="45"/>
        <v>0</v>
      </c>
      <c r="AT290" s="38">
        <f t="shared" si="46"/>
        <v>0</v>
      </c>
      <c r="AU290" s="38">
        <f t="shared" si="47"/>
        <v>0</v>
      </c>
      <c r="AV290" s="38">
        <f t="shared" si="48"/>
        <v>3</v>
      </c>
      <c r="AW290" s="38">
        <f t="shared" si="51"/>
        <v>0</v>
      </c>
      <c r="AX290" s="38">
        <f t="shared" si="52"/>
        <v>1</v>
      </c>
      <c r="AY290" s="38">
        <f t="shared" si="49"/>
        <v>0.0118418248</v>
      </c>
      <c r="AZ290" s="12">
        <f t="shared" si="30"/>
        <v>126.286831</v>
      </c>
      <c r="BA290" s="12">
        <f t="shared" si="41"/>
        <v>101.7057001</v>
      </c>
      <c r="BB290" s="12">
        <f t="shared" si="53"/>
        <v>109.8191055</v>
      </c>
      <c r="BC290" s="12">
        <f t="shared" si="50"/>
        <v>0.003947274932</v>
      </c>
      <c r="BD290" s="12">
        <f t="shared" si="54"/>
        <v>110.498585</v>
      </c>
    </row>
    <row r="291" ht="14.25" customHeight="1">
      <c r="A291" s="7">
        <v>36937.0</v>
      </c>
      <c r="B291" s="21" t="s">
        <v>90</v>
      </c>
      <c r="C291" s="8">
        <v>26.058079</v>
      </c>
      <c r="D291" s="33">
        <f t="shared" si="5"/>
        <v>0.003211514483</v>
      </c>
      <c r="E291" s="33">
        <f t="shared" si="7"/>
        <v>0</v>
      </c>
      <c r="F291" s="33">
        <f t="shared" si="9"/>
        <v>0.07281893952</v>
      </c>
      <c r="G291" s="33">
        <f t="shared" si="11"/>
        <v>0.04111114006</v>
      </c>
      <c r="H291" s="33">
        <f t="shared" si="20"/>
        <v>-0.01444875749</v>
      </c>
      <c r="I291" s="45">
        <f t="shared" si="31"/>
        <v>1.198902127</v>
      </c>
      <c r="J291" s="45">
        <f t="shared" si="43"/>
        <v>0.772204813</v>
      </c>
      <c r="K291" s="21" t="s">
        <v>91</v>
      </c>
      <c r="L291" s="8">
        <v>15.26126</v>
      </c>
      <c r="M291" s="33">
        <f t="shared" si="6"/>
        <v>-0.01899111116</v>
      </c>
      <c r="N291" s="33">
        <f t="shared" si="8"/>
        <v>-0.03695733934</v>
      </c>
      <c r="O291" s="33">
        <f t="shared" si="10"/>
        <v>0.01619085871</v>
      </c>
      <c r="P291" s="33">
        <f t="shared" si="12"/>
        <v>0.02179415453</v>
      </c>
      <c r="Q291" s="45">
        <f t="shared" si="21"/>
        <v>-0.7444814275</v>
      </c>
      <c r="R291" s="45">
        <f t="shared" si="32"/>
        <v>0.3293148146</v>
      </c>
      <c r="S291" s="45">
        <f t="shared" si="44"/>
        <v>0.6006359482</v>
      </c>
      <c r="T291" s="33">
        <f t="shared" si="22"/>
        <v>0.73003267</v>
      </c>
      <c r="U291" s="33">
        <f t="shared" si="33"/>
        <v>0.869587312</v>
      </c>
      <c r="V291" s="33">
        <f t="shared" si="42"/>
        <v>0.1715688647</v>
      </c>
      <c r="W291" s="44">
        <f t="shared" si="13"/>
        <v>0.0165099883</v>
      </c>
      <c r="X291" s="44">
        <f t="shared" si="14"/>
        <v>0.01414208501</v>
      </c>
      <c r="Y291" s="33">
        <f t="shared" si="15"/>
        <v>0.8565775306</v>
      </c>
      <c r="Z291" s="43">
        <v>1.0</v>
      </c>
      <c r="AA291" s="33">
        <f t="shared" si="16"/>
        <v>1.856577531</v>
      </c>
      <c r="AB291" s="33">
        <f t="shared" si="17"/>
        <v>0.4613745004</v>
      </c>
      <c r="AC291" s="33">
        <f t="shared" si="18"/>
        <v>0.5386254996</v>
      </c>
      <c r="AD291" s="33">
        <f t="shared" si="19"/>
        <v>-0.004506432338</v>
      </c>
      <c r="AE291" s="34">
        <f t="shared" si="23"/>
        <v>0</v>
      </c>
      <c r="AF291" s="34">
        <f t="shared" si="24"/>
        <v>0</v>
      </c>
      <c r="AG291" s="34">
        <f t="shared" si="25"/>
        <v>0</v>
      </c>
      <c r="AH291" s="34">
        <f t="shared" si="26"/>
        <v>0</v>
      </c>
      <c r="AI291" s="34">
        <f t="shared" si="28"/>
        <v>0</v>
      </c>
      <c r="AJ291" s="34">
        <f t="shared" si="29"/>
        <v>0</v>
      </c>
      <c r="AK291" s="34">
        <f t="shared" si="27"/>
        <v>0</v>
      </c>
      <c r="AL291" s="36">
        <f t="shared" si="34"/>
        <v>0</v>
      </c>
      <c r="AM291" s="36">
        <f t="shared" si="35"/>
        <v>0</v>
      </c>
      <c r="AN291" s="46">
        <f t="shared" si="36"/>
        <v>0</v>
      </c>
      <c r="AO291" s="36">
        <f t="shared" si="37"/>
        <v>0</v>
      </c>
      <c r="AP291" s="36">
        <f t="shared" si="39"/>
        <v>0</v>
      </c>
      <c r="AQ291" s="36">
        <f t="shared" si="40"/>
        <v>0</v>
      </c>
      <c r="AR291" s="36">
        <f t="shared" si="38"/>
        <v>0</v>
      </c>
      <c r="AS291" s="38">
        <f t="shared" si="45"/>
        <v>0</v>
      </c>
      <c r="AT291" s="38">
        <f t="shared" si="46"/>
        <v>0</v>
      </c>
      <c r="AU291" s="38">
        <f t="shared" si="47"/>
        <v>0</v>
      </c>
      <c r="AV291" s="38">
        <f t="shared" si="48"/>
        <v>4</v>
      </c>
      <c r="AW291" s="38">
        <f t="shared" si="51"/>
        <v>0</v>
      </c>
      <c r="AX291" s="38">
        <f t="shared" si="52"/>
        <v>1</v>
      </c>
      <c r="AY291" s="38">
        <f t="shared" si="49"/>
        <v>-0.004506432338</v>
      </c>
      <c r="AZ291" s="12">
        <f t="shared" si="30"/>
        <v>126.286831</v>
      </c>
      <c r="BA291" s="12">
        <f t="shared" si="41"/>
        <v>101.7057001</v>
      </c>
      <c r="BB291" s="12">
        <f t="shared" si="53"/>
        <v>109.3242132</v>
      </c>
      <c r="BC291" s="12">
        <f t="shared" si="50"/>
        <v>-0.001502144113</v>
      </c>
      <c r="BD291" s="12">
        <f t="shared" si="54"/>
        <v>110.3326002</v>
      </c>
    </row>
    <row r="292" ht="14.25" customHeight="1">
      <c r="A292" s="7">
        <v>36938.0</v>
      </c>
      <c r="B292" s="21" t="s">
        <v>90</v>
      </c>
      <c r="C292" s="8">
        <v>26.319508</v>
      </c>
      <c r="D292" s="33">
        <f t="shared" si="5"/>
        <v>0.01003255075</v>
      </c>
      <c r="E292" s="33">
        <f t="shared" si="7"/>
        <v>0.02424214782</v>
      </c>
      <c r="F292" s="33">
        <f t="shared" si="9"/>
        <v>0.05178936613</v>
      </c>
      <c r="G292" s="33">
        <f t="shared" si="11"/>
        <v>0.08005747392</v>
      </c>
      <c r="H292" s="33">
        <f t="shared" si="20"/>
        <v>0.5112131334</v>
      </c>
      <c r="I292" s="45">
        <f t="shared" si="31"/>
        <v>0.8251948337</v>
      </c>
      <c r="J292" s="45">
        <f t="shared" si="43"/>
        <v>1.289584164</v>
      </c>
      <c r="K292" s="21" t="s">
        <v>91</v>
      </c>
      <c r="L292" s="8">
        <v>15.520094</v>
      </c>
      <c r="M292" s="33">
        <f t="shared" si="6"/>
        <v>0.01696019857</v>
      </c>
      <c r="N292" s="33">
        <f t="shared" si="8"/>
        <v>-0.01297014246</v>
      </c>
      <c r="O292" s="33">
        <f t="shared" si="10"/>
        <v>0.02805643068</v>
      </c>
      <c r="P292" s="33">
        <f t="shared" si="12"/>
        <v>0.06356065891</v>
      </c>
      <c r="Q292" s="45">
        <f t="shared" si="21"/>
        <v>-0.2483466352</v>
      </c>
      <c r="R292" s="45">
        <f t="shared" si="32"/>
        <v>0.5520022349</v>
      </c>
      <c r="S292" s="45">
        <f t="shared" si="44"/>
        <v>1.689186359</v>
      </c>
      <c r="T292" s="33">
        <f t="shared" si="22"/>
        <v>0.7595597686</v>
      </c>
      <c r="U292" s="33">
        <f t="shared" si="33"/>
        <v>0.2731925988</v>
      </c>
      <c r="V292" s="33">
        <f t="shared" si="42"/>
        <v>-0.3996021949</v>
      </c>
      <c r="W292" s="44">
        <f t="shared" si="13"/>
        <v>0.01514966758</v>
      </c>
      <c r="X292" s="44">
        <f t="shared" si="14"/>
        <v>0.0133500178</v>
      </c>
      <c r="Y292" s="33">
        <f t="shared" si="15"/>
        <v>0.881208629</v>
      </c>
      <c r="Z292" s="43">
        <v>1.0</v>
      </c>
      <c r="AA292" s="33">
        <f t="shared" si="16"/>
        <v>1.881208629</v>
      </c>
      <c r="AB292" s="33">
        <f t="shared" si="17"/>
        <v>0.4684268483</v>
      </c>
      <c r="AC292" s="33">
        <f t="shared" si="18"/>
        <v>0.5315731517</v>
      </c>
      <c r="AD292" s="33">
        <f t="shared" si="19"/>
        <v>0.0196504057</v>
      </c>
      <c r="AE292" s="34">
        <f t="shared" si="23"/>
        <v>0</v>
      </c>
      <c r="AF292" s="34">
        <f t="shared" si="24"/>
        <v>0</v>
      </c>
      <c r="AG292" s="34">
        <f t="shared" si="25"/>
        <v>0</v>
      </c>
      <c r="AH292" s="34">
        <f t="shared" si="26"/>
        <v>0</v>
      </c>
      <c r="AI292" s="34">
        <f t="shared" si="28"/>
        <v>0</v>
      </c>
      <c r="AJ292" s="34">
        <f t="shared" si="29"/>
        <v>0</v>
      </c>
      <c r="AK292" s="34">
        <f t="shared" si="27"/>
        <v>0</v>
      </c>
      <c r="AL292" s="36">
        <f t="shared" si="34"/>
        <v>0</v>
      </c>
      <c r="AM292" s="36">
        <f t="shared" si="35"/>
        <v>0</v>
      </c>
      <c r="AN292" s="46">
        <f t="shared" si="36"/>
        <v>0</v>
      </c>
      <c r="AO292" s="36">
        <f t="shared" si="37"/>
        <v>0</v>
      </c>
      <c r="AP292" s="36">
        <f t="shared" si="39"/>
        <v>0</v>
      </c>
      <c r="AQ292" s="36">
        <f t="shared" si="40"/>
        <v>0</v>
      </c>
      <c r="AR292" s="36">
        <f t="shared" si="38"/>
        <v>0</v>
      </c>
      <c r="AS292" s="38">
        <f t="shared" si="45"/>
        <v>0</v>
      </c>
      <c r="AT292" s="38">
        <f t="shared" si="46"/>
        <v>0</v>
      </c>
      <c r="AU292" s="38">
        <f t="shared" si="47"/>
        <v>0</v>
      </c>
      <c r="AV292" s="38">
        <f t="shared" si="48"/>
        <v>5</v>
      </c>
      <c r="AW292" s="38">
        <f t="shared" si="51"/>
        <v>0</v>
      </c>
      <c r="AX292" s="38">
        <f t="shared" si="52"/>
        <v>1</v>
      </c>
      <c r="AY292" s="38">
        <f t="shared" si="49"/>
        <v>0.0196504057</v>
      </c>
      <c r="AZ292" s="12">
        <f t="shared" si="30"/>
        <v>126.286831</v>
      </c>
      <c r="BA292" s="12">
        <f t="shared" si="41"/>
        <v>101.7057001</v>
      </c>
      <c r="BB292" s="12">
        <f t="shared" si="53"/>
        <v>111.4724783</v>
      </c>
      <c r="BC292" s="12">
        <f t="shared" si="50"/>
        <v>0.006550135234</v>
      </c>
      <c r="BD292" s="12">
        <f t="shared" si="54"/>
        <v>111.0552936</v>
      </c>
    </row>
    <row r="293" ht="14.25" customHeight="1">
      <c r="A293" s="7">
        <v>36942.0</v>
      </c>
      <c r="B293" s="21" t="s">
        <v>90</v>
      </c>
      <c r="C293" s="8">
        <v>26.975819</v>
      </c>
      <c r="D293" s="33">
        <f t="shared" si="5"/>
        <v>0.0249362944</v>
      </c>
      <c r="E293" s="33">
        <f t="shared" si="7"/>
        <v>0.03301377319</v>
      </c>
      <c r="F293" s="33">
        <f t="shared" si="9"/>
        <v>0.078496704</v>
      </c>
      <c r="G293" s="33">
        <f t="shared" si="11"/>
        <v>0.1069901051</v>
      </c>
      <c r="H293" s="33">
        <f t="shared" si="20"/>
        <v>0.6946103525</v>
      </c>
      <c r="I293" s="45">
        <f t="shared" si="31"/>
        <v>1.221872709</v>
      </c>
      <c r="J293" s="45">
        <f t="shared" si="43"/>
        <v>1.616347667</v>
      </c>
      <c r="K293" s="21" t="s">
        <v>91</v>
      </c>
      <c r="L293" s="8">
        <v>15.28741</v>
      </c>
      <c r="M293" s="33">
        <f t="shared" si="6"/>
        <v>-0.01499243497</v>
      </c>
      <c r="N293" s="33">
        <f t="shared" si="8"/>
        <v>-0.03863819933</v>
      </c>
      <c r="O293" s="33">
        <f t="shared" si="10"/>
        <v>-0.01233026113</v>
      </c>
      <c r="P293" s="33">
        <f t="shared" si="12"/>
        <v>0.04996697779</v>
      </c>
      <c r="Q293" s="45">
        <f t="shared" si="21"/>
        <v>-0.7998879208</v>
      </c>
      <c r="R293" s="45">
        <f t="shared" si="32"/>
        <v>-0.2123508575</v>
      </c>
      <c r="S293" s="45">
        <f t="shared" si="44"/>
        <v>1.319612966</v>
      </c>
      <c r="T293" s="33">
        <f t="shared" si="22"/>
        <v>1.494498273</v>
      </c>
      <c r="U293" s="33">
        <f t="shared" si="33"/>
        <v>1.434223567</v>
      </c>
      <c r="V293" s="33">
        <f t="shared" si="42"/>
        <v>0.296734701</v>
      </c>
      <c r="W293" s="44">
        <f t="shared" si="13"/>
        <v>0.01581749647</v>
      </c>
      <c r="X293" s="44">
        <f t="shared" si="14"/>
        <v>0.01391462889</v>
      </c>
      <c r="Y293" s="33">
        <f t="shared" si="15"/>
        <v>0.8796985614</v>
      </c>
      <c r="Z293" s="43">
        <v>1.0</v>
      </c>
      <c r="AA293" s="33">
        <f t="shared" si="16"/>
        <v>1.879698561</v>
      </c>
      <c r="AB293" s="33">
        <f t="shared" si="17"/>
        <v>0.4679998056</v>
      </c>
      <c r="AC293" s="33">
        <f t="shared" si="18"/>
        <v>0.5320001944</v>
      </c>
      <c r="AD293" s="33">
        <f t="shared" si="19"/>
        <v>0.02023904323</v>
      </c>
      <c r="AE293" s="34">
        <f t="shared" si="23"/>
        <v>-1</v>
      </c>
      <c r="AF293" s="34">
        <f t="shared" si="24"/>
        <v>0</v>
      </c>
      <c r="AG293" s="34">
        <f t="shared" si="25"/>
        <v>0</v>
      </c>
      <c r="AH293" s="34">
        <f t="shared" si="26"/>
        <v>1</v>
      </c>
      <c r="AI293" s="34">
        <f t="shared" si="28"/>
        <v>0</v>
      </c>
      <c r="AJ293" s="34">
        <f t="shared" si="29"/>
        <v>-1</v>
      </c>
      <c r="AK293" s="34">
        <f t="shared" si="27"/>
        <v>-0.02023904323</v>
      </c>
      <c r="AL293" s="36">
        <f t="shared" si="34"/>
        <v>-1</v>
      </c>
      <c r="AM293" s="36">
        <f t="shared" si="35"/>
        <v>0</v>
      </c>
      <c r="AN293" s="46">
        <f t="shared" si="36"/>
        <v>0</v>
      </c>
      <c r="AO293" s="36">
        <f t="shared" si="37"/>
        <v>1</v>
      </c>
      <c r="AP293" s="36">
        <f t="shared" si="39"/>
        <v>0</v>
      </c>
      <c r="AQ293" s="36">
        <f t="shared" si="40"/>
        <v>-1</v>
      </c>
      <c r="AR293" s="36">
        <f t="shared" si="38"/>
        <v>-0.02023904323</v>
      </c>
      <c r="AS293" s="38">
        <f t="shared" si="45"/>
        <v>0</v>
      </c>
      <c r="AT293" s="38">
        <f t="shared" si="46"/>
        <v>0</v>
      </c>
      <c r="AU293" s="38">
        <f t="shared" si="47"/>
        <v>0</v>
      </c>
      <c r="AV293" s="38">
        <f t="shared" si="48"/>
        <v>0</v>
      </c>
      <c r="AW293" s="38">
        <f t="shared" si="51"/>
        <v>1</v>
      </c>
      <c r="AX293" s="38">
        <f t="shared" si="52"/>
        <v>0</v>
      </c>
      <c r="AY293" s="38">
        <f t="shared" si="49"/>
        <v>0</v>
      </c>
      <c r="AZ293" s="12">
        <f t="shared" si="30"/>
        <v>123.7309063</v>
      </c>
      <c r="BA293" s="12">
        <f t="shared" si="41"/>
        <v>99.64727405</v>
      </c>
      <c r="BB293" s="12">
        <f t="shared" si="53"/>
        <v>111.4724783</v>
      </c>
      <c r="BC293" s="12">
        <f t="shared" si="50"/>
        <v>-0.01349269549</v>
      </c>
      <c r="BD293" s="12">
        <f t="shared" si="54"/>
        <v>109.5568583</v>
      </c>
    </row>
    <row r="294" ht="14.25" customHeight="1">
      <c r="A294" s="7">
        <v>36943.0</v>
      </c>
      <c r="B294" s="21" t="s">
        <v>90</v>
      </c>
      <c r="C294" s="8">
        <v>26.280571</v>
      </c>
      <c r="D294" s="33">
        <f t="shared" si="5"/>
        <v>-0.02577300804</v>
      </c>
      <c r="E294" s="33">
        <f t="shared" si="7"/>
        <v>0.002120957413</v>
      </c>
      <c r="F294" s="33">
        <f t="shared" si="9"/>
        <v>0.04396805543</v>
      </c>
      <c r="G294" s="33">
        <f t="shared" si="11"/>
        <v>0.0940670756</v>
      </c>
      <c r="H294" s="33">
        <f t="shared" si="20"/>
        <v>-0.06444714058</v>
      </c>
      <c r="I294" s="45">
        <f t="shared" si="31"/>
        <v>0.641961129</v>
      </c>
      <c r="J294" s="45">
        <f t="shared" si="43"/>
        <v>1.387066632</v>
      </c>
      <c r="K294" s="21" t="s">
        <v>91</v>
      </c>
      <c r="L294" s="8">
        <v>14.359223</v>
      </c>
      <c r="M294" s="33">
        <f t="shared" si="6"/>
        <v>-0.06071577854</v>
      </c>
      <c r="N294" s="33">
        <f t="shared" si="8"/>
        <v>-0.08405652238</v>
      </c>
      <c r="O294" s="33">
        <f t="shared" si="10"/>
        <v>-0.07573214375</v>
      </c>
      <c r="P294" s="33">
        <f t="shared" si="12"/>
        <v>-0.03437371746</v>
      </c>
      <c r="Q294" s="45">
        <f t="shared" si="21"/>
        <v>-1.788179446</v>
      </c>
      <c r="R294" s="45">
        <f t="shared" si="32"/>
        <v>-1.421628414</v>
      </c>
      <c r="S294" s="45">
        <f t="shared" si="44"/>
        <v>-0.6875647689</v>
      </c>
      <c r="T294" s="33">
        <f t="shared" si="22"/>
        <v>1.723732306</v>
      </c>
      <c r="U294" s="33">
        <f t="shared" si="33"/>
        <v>2.063589543</v>
      </c>
      <c r="V294" s="33">
        <f t="shared" si="42"/>
        <v>2.074631401</v>
      </c>
      <c r="W294" s="44">
        <f t="shared" si="13"/>
        <v>0.01674540727</v>
      </c>
      <c r="X294" s="44">
        <f t="shared" si="14"/>
        <v>0.01917981452</v>
      </c>
      <c r="Y294" s="33">
        <f t="shared" si="15"/>
        <v>1.145377608</v>
      </c>
      <c r="Z294" s="43">
        <v>1.0</v>
      </c>
      <c r="AA294" s="33">
        <f t="shared" si="16"/>
        <v>2.145377608</v>
      </c>
      <c r="AB294" s="33">
        <f t="shared" si="17"/>
        <v>0.5338815897</v>
      </c>
      <c r="AC294" s="33">
        <f t="shared" si="18"/>
        <v>0.4661184103</v>
      </c>
      <c r="AD294" s="33">
        <f t="shared" si="19"/>
        <v>0.008470714</v>
      </c>
      <c r="AE294" s="34">
        <f t="shared" si="23"/>
        <v>-1</v>
      </c>
      <c r="AF294" s="34">
        <f t="shared" si="24"/>
        <v>0</v>
      </c>
      <c r="AG294" s="34">
        <f t="shared" si="25"/>
        <v>0</v>
      </c>
      <c r="AH294" s="34">
        <f t="shared" si="26"/>
        <v>2</v>
      </c>
      <c r="AI294" s="34">
        <f t="shared" si="28"/>
        <v>0</v>
      </c>
      <c r="AJ294" s="34">
        <f t="shared" si="29"/>
        <v>-1</v>
      </c>
      <c r="AK294" s="34">
        <f t="shared" si="27"/>
        <v>-0.008470714</v>
      </c>
      <c r="AL294" s="36">
        <f t="shared" si="34"/>
        <v>-1</v>
      </c>
      <c r="AM294" s="36">
        <f t="shared" si="35"/>
        <v>0</v>
      </c>
      <c r="AN294" s="46">
        <f t="shared" si="36"/>
        <v>0</v>
      </c>
      <c r="AO294" s="36">
        <f t="shared" si="37"/>
        <v>2</v>
      </c>
      <c r="AP294" s="36">
        <f t="shared" si="39"/>
        <v>0</v>
      </c>
      <c r="AQ294" s="36">
        <f t="shared" si="40"/>
        <v>-1</v>
      </c>
      <c r="AR294" s="36">
        <f t="shared" si="38"/>
        <v>-0.008470714</v>
      </c>
      <c r="AS294" s="38">
        <f t="shared" si="45"/>
        <v>-1</v>
      </c>
      <c r="AT294" s="38">
        <f t="shared" si="46"/>
        <v>0</v>
      </c>
      <c r="AU294" s="38">
        <f t="shared" si="47"/>
        <v>0</v>
      </c>
      <c r="AV294" s="38">
        <f t="shared" si="48"/>
        <v>1</v>
      </c>
      <c r="AW294" s="38">
        <f t="shared" si="51"/>
        <v>0</v>
      </c>
      <c r="AX294" s="38">
        <f t="shared" si="52"/>
        <v>-1</v>
      </c>
      <c r="AY294" s="38">
        <f t="shared" si="49"/>
        <v>-0.008470714</v>
      </c>
      <c r="AZ294" s="12">
        <f t="shared" si="30"/>
        <v>122.6828172</v>
      </c>
      <c r="BA294" s="12">
        <f t="shared" si="41"/>
        <v>98.80319049</v>
      </c>
      <c r="BB294" s="12">
        <f t="shared" si="53"/>
        <v>110.5282268</v>
      </c>
      <c r="BC294" s="12">
        <f t="shared" si="50"/>
        <v>-0.008470714</v>
      </c>
      <c r="BD294" s="12">
        <f t="shared" si="54"/>
        <v>108.6288335</v>
      </c>
    </row>
    <row r="295" ht="14.25" customHeight="1">
      <c r="A295" s="7">
        <v>36944.0</v>
      </c>
      <c r="B295" s="21" t="s">
        <v>90</v>
      </c>
      <c r="C295" s="8">
        <v>25.891216</v>
      </c>
      <c r="D295" s="33">
        <f t="shared" si="5"/>
        <v>-0.01481531737</v>
      </c>
      <c r="E295" s="33">
        <f t="shared" si="7"/>
        <v>-0.003212553958</v>
      </c>
      <c r="F295" s="33">
        <f t="shared" si="9"/>
        <v>-0.009364111265</v>
      </c>
      <c r="G295" s="33">
        <f t="shared" si="11"/>
        <v>0.0888887216</v>
      </c>
      <c r="H295" s="33">
        <f t="shared" si="20"/>
        <v>-0.2097105095</v>
      </c>
      <c r="I295" s="45">
        <f t="shared" si="31"/>
        <v>-0.2215258692</v>
      </c>
      <c r="J295" s="45">
        <f t="shared" si="43"/>
        <v>1.268398505</v>
      </c>
      <c r="K295" s="21" t="s">
        <v>91</v>
      </c>
      <c r="L295" s="8">
        <v>13.854611</v>
      </c>
      <c r="M295" s="33">
        <f t="shared" si="6"/>
        <v>-0.03514201291</v>
      </c>
      <c r="N295" s="33">
        <f t="shared" si="8"/>
        <v>-0.1094119003</v>
      </c>
      <c r="O295" s="33">
        <f t="shared" si="10"/>
        <v>-0.1168338302</v>
      </c>
      <c r="P295" s="33">
        <f t="shared" si="12"/>
        <v>-0.08736317227</v>
      </c>
      <c r="Q295" s="45">
        <f t="shared" si="21"/>
        <v>-2.248123102</v>
      </c>
      <c r="R295" s="45">
        <f t="shared" si="32"/>
        <v>-2.133944374</v>
      </c>
      <c r="S295" s="45">
        <f t="shared" si="44"/>
        <v>-1.899472116</v>
      </c>
      <c r="T295" s="33">
        <f t="shared" si="22"/>
        <v>2.038412592</v>
      </c>
      <c r="U295" s="33">
        <f t="shared" si="33"/>
        <v>1.912418505</v>
      </c>
      <c r="V295" s="33">
        <f t="shared" si="42"/>
        <v>3.167870621</v>
      </c>
      <c r="W295" s="44">
        <f t="shared" si="13"/>
        <v>0.01699379937</v>
      </c>
      <c r="X295" s="44">
        <f t="shared" si="14"/>
        <v>0.0198092147</v>
      </c>
      <c r="Y295" s="33">
        <f t="shared" si="15"/>
        <v>1.165673094</v>
      </c>
      <c r="Z295" s="43">
        <v>1.0</v>
      </c>
      <c r="AA295" s="33">
        <f t="shared" si="16"/>
        <v>2.165673094</v>
      </c>
      <c r="AB295" s="33">
        <f t="shared" si="17"/>
        <v>0.5382497928</v>
      </c>
      <c r="AC295" s="33">
        <f t="shared" si="18"/>
        <v>0.4617502072</v>
      </c>
      <c r="AD295" s="33">
        <f t="shared" si="19"/>
        <v>0.006660994862</v>
      </c>
      <c r="AE295" s="34">
        <f t="shared" si="23"/>
        <v>-1</v>
      </c>
      <c r="AF295" s="34">
        <f t="shared" si="24"/>
        <v>0</v>
      </c>
      <c r="AG295" s="34">
        <f t="shared" si="25"/>
        <v>0</v>
      </c>
      <c r="AH295" s="34">
        <f t="shared" si="26"/>
        <v>3</v>
      </c>
      <c r="AI295" s="34">
        <f t="shared" si="28"/>
        <v>0</v>
      </c>
      <c r="AJ295" s="34">
        <f t="shared" si="29"/>
        <v>-1</v>
      </c>
      <c r="AK295" s="34">
        <f t="shared" si="27"/>
        <v>-0.006660994862</v>
      </c>
      <c r="AL295" s="36">
        <f t="shared" si="34"/>
        <v>-1</v>
      </c>
      <c r="AM295" s="36">
        <f t="shared" si="35"/>
        <v>0</v>
      </c>
      <c r="AN295" s="46">
        <f t="shared" si="36"/>
        <v>0</v>
      </c>
      <c r="AO295" s="36">
        <f t="shared" si="37"/>
        <v>3</v>
      </c>
      <c r="AP295" s="36">
        <f t="shared" si="39"/>
        <v>0</v>
      </c>
      <c r="AQ295" s="36">
        <f t="shared" si="40"/>
        <v>-1</v>
      </c>
      <c r="AR295" s="36">
        <f t="shared" si="38"/>
        <v>-0.006660994862</v>
      </c>
      <c r="AS295" s="38">
        <f t="shared" si="45"/>
        <v>-1</v>
      </c>
      <c r="AT295" s="38">
        <f t="shared" si="46"/>
        <v>0</v>
      </c>
      <c r="AU295" s="38">
        <f t="shared" si="47"/>
        <v>0</v>
      </c>
      <c r="AV295" s="38">
        <f t="shared" si="48"/>
        <v>2</v>
      </c>
      <c r="AW295" s="38">
        <f t="shared" si="51"/>
        <v>0</v>
      </c>
      <c r="AX295" s="38">
        <f t="shared" si="52"/>
        <v>-1</v>
      </c>
      <c r="AY295" s="38">
        <f t="shared" si="49"/>
        <v>-0.006660994862</v>
      </c>
      <c r="AZ295" s="12">
        <f t="shared" si="30"/>
        <v>121.8656276</v>
      </c>
      <c r="BA295" s="12">
        <f t="shared" si="41"/>
        <v>98.14506294</v>
      </c>
      <c r="BB295" s="12">
        <f t="shared" si="53"/>
        <v>109.7919989</v>
      </c>
      <c r="BC295" s="12">
        <f t="shared" si="50"/>
        <v>-0.006660994862</v>
      </c>
      <c r="BD295" s="12">
        <f t="shared" si="54"/>
        <v>107.9052574</v>
      </c>
    </row>
    <row r="296" ht="14.25" customHeight="1">
      <c r="A296" s="7">
        <v>36945.0</v>
      </c>
      <c r="B296" s="21" t="s">
        <v>90</v>
      </c>
      <c r="C296" s="8">
        <v>25.796669</v>
      </c>
      <c r="D296" s="33">
        <f t="shared" si="5"/>
        <v>-0.003651701797</v>
      </c>
      <c r="E296" s="33">
        <f t="shared" si="7"/>
        <v>-0.01003182161</v>
      </c>
      <c r="F296" s="33">
        <f t="shared" si="9"/>
        <v>-0.01003182161</v>
      </c>
      <c r="G296" s="33">
        <f t="shared" si="11"/>
        <v>0.06011435508</v>
      </c>
      <c r="H296" s="33">
        <f t="shared" si="20"/>
        <v>-0.3705204713</v>
      </c>
      <c r="I296" s="45">
        <f t="shared" si="31"/>
        <v>-0.258764299</v>
      </c>
      <c r="J296" s="45">
        <f t="shared" si="43"/>
        <v>0.8449368381</v>
      </c>
      <c r="K296" s="21" t="s">
        <v>91</v>
      </c>
      <c r="L296" s="8">
        <v>13.595776</v>
      </c>
      <c r="M296" s="33">
        <f t="shared" si="6"/>
        <v>-0.01868222789</v>
      </c>
      <c r="N296" s="33">
        <f t="shared" si="8"/>
        <v>-0.1091314872</v>
      </c>
      <c r="O296" s="33">
        <f t="shared" si="10"/>
        <v>-0.1420556171</v>
      </c>
      <c r="P296" s="33">
        <f t="shared" si="12"/>
        <v>-0.1130060983</v>
      </c>
      <c r="Q296" s="45">
        <f t="shared" si="21"/>
        <v>-2.148315247</v>
      </c>
      <c r="R296" s="45">
        <f t="shared" si="32"/>
        <v>-2.502678397</v>
      </c>
      <c r="S296" s="45">
        <f t="shared" si="44"/>
        <v>-2.392069152</v>
      </c>
      <c r="T296" s="33">
        <f t="shared" si="22"/>
        <v>1.777794776</v>
      </c>
      <c r="U296" s="33">
        <f t="shared" si="33"/>
        <v>2.243914098</v>
      </c>
      <c r="V296" s="33">
        <f t="shared" si="42"/>
        <v>3.23700599</v>
      </c>
      <c r="W296" s="44">
        <f t="shared" si="13"/>
        <v>0.01647124484</v>
      </c>
      <c r="X296" s="44">
        <f t="shared" si="14"/>
        <v>0.01976527159</v>
      </c>
      <c r="Y296" s="33">
        <f t="shared" si="15"/>
        <v>1.199986509</v>
      </c>
      <c r="Z296" s="43">
        <v>1.0</v>
      </c>
      <c r="AA296" s="33">
        <f t="shared" si="16"/>
        <v>2.199986509</v>
      </c>
      <c r="AB296" s="33">
        <f t="shared" si="17"/>
        <v>0.5454517579</v>
      </c>
      <c r="AC296" s="33">
        <f t="shared" si="18"/>
        <v>0.4545482421</v>
      </c>
      <c r="AD296" s="33">
        <f t="shared" si="19"/>
        <v>-0.005284464546</v>
      </c>
      <c r="AE296" s="34">
        <f t="shared" si="23"/>
        <v>-1</v>
      </c>
      <c r="AF296" s="34">
        <f t="shared" si="24"/>
        <v>0</v>
      </c>
      <c r="AG296" s="34">
        <f t="shared" si="25"/>
        <v>0</v>
      </c>
      <c r="AH296" s="34">
        <f t="shared" si="26"/>
        <v>4</v>
      </c>
      <c r="AI296" s="34">
        <f t="shared" si="28"/>
        <v>0</v>
      </c>
      <c r="AJ296" s="34">
        <f t="shared" si="29"/>
        <v>-1</v>
      </c>
      <c r="AK296" s="34">
        <f t="shared" si="27"/>
        <v>0.005284464546</v>
      </c>
      <c r="AL296" s="36">
        <f t="shared" si="34"/>
        <v>-1</v>
      </c>
      <c r="AM296" s="36">
        <f t="shared" si="35"/>
        <v>0</v>
      </c>
      <c r="AN296" s="46">
        <f t="shared" si="36"/>
        <v>0</v>
      </c>
      <c r="AO296" s="36">
        <f t="shared" si="37"/>
        <v>4</v>
      </c>
      <c r="AP296" s="36">
        <f t="shared" si="39"/>
        <v>0</v>
      </c>
      <c r="AQ296" s="36">
        <f t="shared" si="40"/>
        <v>-1</v>
      </c>
      <c r="AR296" s="36">
        <f t="shared" si="38"/>
        <v>0.005284464546</v>
      </c>
      <c r="AS296" s="38">
        <f t="shared" si="45"/>
        <v>-1</v>
      </c>
      <c r="AT296" s="38">
        <f t="shared" si="46"/>
        <v>0</v>
      </c>
      <c r="AU296" s="38">
        <f t="shared" si="47"/>
        <v>0</v>
      </c>
      <c r="AV296" s="38">
        <f t="shared" si="48"/>
        <v>3</v>
      </c>
      <c r="AW296" s="38">
        <f t="shared" si="51"/>
        <v>0</v>
      </c>
      <c r="AX296" s="38">
        <f t="shared" si="52"/>
        <v>-1</v>
      </c>
      <c r="AY296" s="38">
        <f t="shared" si="49"/>
        <v>0.005284464546</v>
      </c>
      <c r="AZ296" s="12">
        <f t="shared" si="30"/>
        <v>122.5096222</v>
      </c>
      <c r="BA296" s="12">
        <f t="shared" si="41"/>
        <v>98.66370705</v>
      </c>
      <c r="BB296" s="12">
        <f t="shared" si="53"/>
        <v>110.3721908</v>
      </c>
      <c r="BC296" s="12">
        <f t="shared" si="50"/>
        <v>0.005284464546</v>
      </c>
      <c r="BD296" s="12">
        <f t="shared" si="54"/>
        <v>108.4754789</v>
      </c>
    </row>
    <row r="297" ht="14.25" customHeight="1">
      <c r="A297" s="7">
        <v>36948.0</v>
      </c>
      <c r="B297" s="21" t="s">
        <v>90</v>
      </c>
      <c r="C297" s="8">
        <v>25.741049</v>
      </c>
      <c r="D297" s="33">
        <f t="shared" si="5"/>
        <v>-0.002156092323</v>
      </c>
      <c r="E297" s="33">
        <f t="shared" si="7"/>
        <v>-0.02197833637</v>
      </c>
      <c r="F297" s="33">
        <f t="shared" si="9"/>
        <v>0.001731009371</v>
      </c>
      <c r="G297" s="33">
        <f t="shared" si="11"/>
        <v>0.05032577338</v>
      </c>
      <c r="H297" s="33">
        <f t="shared" si="20"/>
        <v>-0.6489219054</v>
      </c>
      <c r="I297" s="45">
        <f t="shared" si="31"/>
        <v>-0.09336149869</v>
      </c>
      <c r="J297" s="45">
        <f t="shared" si="43"/>
        <v>0.6870450952</v>
      </c>
      <c r="K297" s="21" t="s">
        <v>91</v>
      </c>
      <c r="L297" s="8">
        <v>13.718661</v>
      </c>
      <c r="M297" s="33">
        <f t="shared" si="6"/>
        <v>0.009038469007</v>
      </c>
      <c r="N297" s="33">
        <f t="shared" si="8"/>
        <v>-0.1160710109</v>
      </c>
      <c r="O297" s="33">
        <f t="shared" si="10"/>
        <v>-0.1275356958</v>
      </c>
      <c r="P297" s="33">
        <f t="shared" si="12"/>
        <v>-0.09436914608</v>
      </c>
      <c r="Q297" s="45">
        <f t="shared" si="21"/>
        <v>-2.183063108</v>
      </c>
      <c r="R297" s="45">
        <f t="shared" si="32"/>
        <v>-2.111141767</v>
      </c>
      <c r="S297" s="45">
        <f t="shared" si="44"/>
        <v>-1.840397224</v>
      </c>
      <c r="T297" s="33">
        <f t="shared" si="22"/>
        <v>1.534141202</v>
      </c>
      <c r="U297" s="33">
        <f t="shared" si="33"/>
        <v>2.017780269</v>
      </c>
      <c r="V297" s="33">
        <f t="shared" si="42"/>
        <v>2.527442319</v>
      </c>
      <c r="W297" s="44">
        <f t="shared" si="13"/>
        <v>0.01648089478</v>
      </c>
      <c r="X297" s="44">
        <f t="shared" si="14"/>
        <v>0.01998116174</v>
      </c>
      <c r="Y297" s="33">
        <f t="shared" si="15"/>
        <v>1.212383309</v>
      </c>
      <c r="Z297" s="43">
        <v>1.0</v>
      </c>
      <c r="AA297" s="33">
        <f t="shared" si="16"/>
        <v>2.212383309</v>
      </c>
      <c r="AB297" s="33">
        <f t="shared" si="17"/>
        <v>0.5479987595</v>
      </c>
      <c r="AC297" s="33">
        <f t="shared" si="18"/>
        <v>0.4520012405</v>
      </c>
      <c r="AD297" s="33">
        <f t="shared" si="19"/>
        <v>0.001443915025</v>
      </c>
      <c r="AE297" s="34">
        <f t="shared" si="23"/>
        <v>-1</v>
      </c>
      <c r="AF297" s="34">
        <f t="shared" si="24"/>
        <v>0</v>
      </c>
      <c r="AG297" s="34">
        <f t="shared" si="25"/>
        <v>0</v>
      </c>
      <c r="AH297" s="34">
        <f t="shared" si="26"/>
        <v>5</v>
      </c>
      <c r="AI297" s="34">
        <f t="shared" si="28"/>
        <v>0</v>
      </c>
      <c r="AJ297" s="34">
        <f t="shared" si="29"/>
        <v>-1</v>
      </c>
      <c r="AK297" s="34">
        <f t="shared" si="27"/>
        <v>-0.001443915025</v>
      </c>
      <c r="AL297" s="36">
        <f t="shared" si="34"/>
        <v>-1</v>
      </c>
      <c r="AM297" s="36">
        <f t="shared" si="35"/>
        <v>0</v>
      </c>
      <c r="AN297" s="46">
        <f t="shared" si="36"/>
        <v>0</v>
      </c>
      <c r="AO297" s="36">
        <f t="shared" si="37"/>
        <v>5</v>
      </c>
      <c r="AP297" s="36">
        <f t="shared" si="39"/>
        <v>0</v>
      </c>
      <c r="AQ297" s="36">
        <f t="shared" si="40"/>
        <v>-1</v>
      </c>
      <c r="AR297" s="36">
        <f t="shared" si="38"/>
        <v>-0.001443915025</v>
      </c>
      <c r="AS297" s="38">
        <f t="shared" si="45"/>
        <v>-1</v>
      </c>
      <c r="AT297" s="38">
        <f t="shared" si="46"/>
        <v>0</v>
      </c>
      <c r="AU297" s="38">
        <f t="shared" si="47"/>
        <v>0</v>
      </c>
      <c r="AV297" s="38">
        <f t="shared" si="48"/>
        <v>4</v>
      </c>
      <c r="AW297" s="38">
        <f t="shared" si="51"/>
        <v>0</v>
      </c>
      <c r="AX297" s="38">
        <f t="shared" si="52"/>
        <v>-1</v>
      </c>
      <c r="AY297" s="38">
        <f t="shared" si="49"/>
        <v>-0.001443915025</v>
      </c>
      <c r="AZ297" s="12">
        <f t="shared" si="30"/>
        <v>122.3327287</v>
      </c>
      <c r="BA297" s="12">
        <f t="shared" si="41"/>
        <v>98.52124504</v>
      </c>
      <c r="BB297" s="12">
        <f t="shared" si="53"/>
        <v>110.2128227</v>
      </c>
      <c r="BC297" s="12">
        <f t="shared" si="50"/>
        <v>-0.001443915025</v>
      </c>
      <c r="BD297" s="12">
        <f t="shared" si="54"/>
        <v>108.3188496</v>
      </c>
    </row>
    <row r="298" ht="14.25" customHeight="1">
      <c r="A298" s="7">
        <v>36949.0</v>
      </c>
      <c r="B298" s="21" t="s">
        <v>90</v>
      </c>
      <c r="C298" s="8">
        <v>25.61869</v>
      </c>
      <c r="D298" s="33">
        <f t="shared" si="5"/>
        <v>-0.004753458183</v>
      </c>
      <c r="E298" s="33">
        <f t="shared" si="7"/>
        <v>-0.05030909349</v>
      </c>
      <c r="F298" s="33">
        <f t="shared" si="9"/>
        <v>-0.0189562133</v>
      </c>
      <c r="G298" s="33">
        <f t="shared" si="11"/>
        <v>0.05521190538</v>
      </c>
      <c r="H298" s="33">
        <f t="shared" si="20"/>
        <v>-1.314520324</v>
      </c>
      <c r="I298" s="45">
        <f t="shared" si="31"/>
        <v>-0.4557841759</v>
      </c>
      <c r="J298" s="45">
        <f t="shared" si="43"/>
        <v>0.7269571636</v>
      </c>
      <c r="K298" s="21" t="s">
        <v>91</v>
      </c>
      <c r="L298" s="8">
        <v>13.595776</v>
      </c>
      <c r="M298" s="33">
        <f t="shared" si="6"/>
        <v>-0.008957506859</v>
      </c>
      <c r="N298" s="33">
        <f t="shared" si="8"/>
        <v>-0.1106553694</v>
      </c>
      <c r="O298" s="33">
        <f t="shared" si="10"/>
        <v>-0.1450180445</v>
      </c>
      <c r="P298" s="33">
        <f t="shared" si="12"/>
        <v>-0.08963548728</v>
      </c>
      <c r="Q298" s="45">
        <f t="shared" si="21"/>
        <v>-1.975250127</v>
      </c>
      <c r="R298" s="45">
        <f t="shared" si="32"/>
        <v>-2.291961934</v>
      </c>
      <c r="S298" s="45">
        <f t="shared" si="44"/>
        <v>-1.656815872</v>
      </c>
      <c r="T298" s="33">
        <f t="shared" si="22"/>
        <v>0.6607298028</v>
      </c>
      <c r="U298" s="33">
        <f t="shared" si="33"/>
        <v>1.836177758</v>
      </c>
      <c r="V298" s="33">
        <f t="shared" si="42"/>
        <v>2.383773035</v>
      </c>
      <c r="W298" s="44">
        <f t="shared" si="13"/>
        <v>0.01633664087</v>
      </c>
      <c r="X298" s="44">
        <f t="shared" si="14"/>
        <v>0.01988711506</v>
      </c>
      <c r="Y298" s="33">
        <f t="shared" si="15"/>
        <v>1.217331961</v>
      </c>
      <c r="Z298" s="43">
        <v>1.0</v>
      </c>
      <c r="AA298" s="33">
        <f t="shared" si="16"/>
        <v>2.217331961</v>
      </c>
      <c r="AB298" s="33">
        <f t="shared" si="17"/>
        <v>0.549007538</v>
      </c>
      <c r="AC298" s="33">
        <f t="shared" si="18"/>
        <v>0.450992462</v>
      </c>
      <c r="AD298" s="33">
        <f t="shared" si="19"/>
        <v>-0.00869498429</v>
      </c>
      <c r="AE298" s="34">
        <f t="shared" si="23"/>
        <v>0</v>
      </c>
      <c r="AF298" s="34">
        <f t="shared" si="24"/>
        <v>0</v>
      </c>
      <c r="AG298" s="34">
        <f t="shared" si="25"/>
        <v>0</v>
      </c>
      <c r="AH298" s="34">
        <f t="shared" si="26"/>
        <v>0</v>
      </c>
      <c r="AI298" s="34">
        <f t="shared" si="28"/>
        <v>1</v>
      </c>
      <c r="AJ298" s="34">
        <f t="shared" si="29"/>
        <v>0</v>
      </c>
      <c r="AK298" s="34">
        <f t="shared" si="27"/>
        <v>0</v>
      </c>
      <c r="AL298" s="36">
        <f t="shared" si="34"/>
        <v>-1</v>
      </c>
      <c r="AM298" s="36">
        <f t="shared" si="35"/>
        <v>0</v>
      </c>
      <c r="AN298" s="46">
        <f t="shared" si="36"/>
        <v>0</v>
      </c>
      <c r="AO298" s="36">
        <f t="shared" si="37"/>
        <v>1</v>
      </c>
      <c r="AP298" s="36">
        <f t="shared" si="39"/>
        <v>1</v>
      </c>
      <c r="AQ298" s="36">
        <f t="shared" si="40"/>
        <v>-1</v>
      </c>
      <c r="AR298" s="36">
        <f t="shared" si="38"/>
        <v>0.00869498429</v>
      </c>
      <c r="AS298" s="38">
        <f t="shared" si="45"/>
        <v>-1</v>
      </c>
      <c r="AT298" s="38">
        <f t="shared" si="46"/>
        <v>0</v>
      </c>
      <c r="AU298" s="38">
        <f t="shared" si="47"/>
        <v>0</v>
      </c>
      <c r="AV298" s="38">
        <f t="shared" si="48"/>
        <v>5</v>
      </c>
      <c r="AW298" s="38">
        <f t="shared" si="51"/>
        <v>0</v>
      </c>
      <c r="AX298" s="38">
        <f t="shared" si="52"/>
        <v>-1</v>
      </c>
      <c r="AY298" s="38">
        <f t="shared" si="49"/>
        <v>0.00869498429</v>
      </c>
      <c r="AZ298" s="12">
        <f t="shared" si="30"/>
        <v>122.3327287</v>
      </c>
      <c r="BA298" s="12">
        <f t="shared" si="41"/>
        <v>99.37788572</v>
      </c>
      <c r="BB298" s="12">
        <f t="shared" si="53"/>
        <v>111.1711215</v>
      </c>
      <c r="BC298" s="12">
        <f t="shared" si="50"/>
        <v>0.005796656193</v>
      </c>
      <c r="BD298" s="12">
        <f t="shared" si="54"/>
        <v>108.9467367</v>
      </c>
    </row>
    <row r="299" ht="14.25" customHeight="1">
      <c r="A299" s="7">
        <v>36950.0</v>
      </c>
      <c r="B299" s="21" t="s">
        <v>90</v>
      </c>
      <c r="C299" s="8">
        <v>25.629807</v>
      </c>
      <c r="D299" s="33">
        <f t="shared" si="5"/>
        <v>0.0004339410017</v>
      </c>
      <c r="E299" s="33">
        <f t="shared" si="7"/>
        <v>-0.02476217126</v>
      </c>
      <c r="F299" s="33">
        <f t="shared" si="9"/>
        <v>-0.02269373336</v>
      </c>
      <c r="G299" s="33">
        <f t="shared" si="11"/>
        <v>0.03504085938</v>
      </c>
      <c r="H299" s="33">
        <f t="shared" si="20"/>
        <v>-0.6857770699</v>
      </c>
      <c r="I299" s="45">
        <f t="shared" si="31"/>
        <v>-0.5301357006</v>
      </c>
      <c r="J299" s="45">
        <f t="shared" si="43"/>
        <v>0.4329377415</v>
      </c>
      <c r="K299" s="21" t="s">
        <v>91</v>
      </c>
      <c r="L299" s="8">
        <v>13.86508</v>
      </c>
      <c r="M299" s="33">
        <f t="shared" si="6"/>
        <v>0.01980791681</v>
      </c>
      <c r="N299" s="33">
        <f t="shared" si="8"/>
        <v>-0.03441293446</v>
      </c>
      <c r="O299" s="33">
        <f t="shared" si="10"/>
        <v>-0.1155768252</v>
      </c>
      <c r="P299" s="33">
        <f t="shared" si="12"/>
        <v>-0.08426811418</v>
      </c>
      <c r="Q299" s="45">
        <f t="shared" si="21"/>
        <v>-0.4843861368</v>
      </c>
      <c r="R299" s="45">
        <f t="shared" si="32"/>
        <v>-1.693280543</v>
      </c>
      <c r="S299" s="45">
        <f t="shared" si="44"/>
        <v>-1.478172122</v>
      </c>
      <c r="T299" s="33">
        <f t="shared" si="22"/>
        <v>-0.201390933</v>
      </c>
      <c r="U299" s="33">
        <f t="shared" si="33"/>
        <v>1.163144843</v>
      </c>
      <c r="V299" s="33">
        <f t="shared" si="42"/>
        <v>1.911109863</v>
      </c>
      <c r="W299" s="44">
        <f t="shared" si="13"/>
        <v>0.01583568164</v>
      </c>
      <c r="X299" s="44">
        <f t="shared" si="14"/>
        <v>0.02021912335</v>
      </c>
      <c r="Y299" s="33">
        <f t="shared" si="15"/>
        <v>1.276807895</v>
      </c>
      <c r="Z299" s="43">
        <v>1.0</v>
      </c>
      <c r="AA299" s="33">
        <f t="shared" si="16"/>
        <v>2.276807895</v>
      </c>
      <c r="AB299" s="33">
        <f t="shared" si="17"/>
        <v>0.5607885926</v>
      </c>
      <c r="AC299" s="33">
        <f t="shared" si="18"/>
        <v>0.4392114074</v>
      </c>
      <c r="AD299" s="33">
        <f t="shared" si="19"/>
        <v>-0.0005524978979</v>
      </c>
      <c r="AE299" s="34">
        <f t="shared" si="23"/>
        <v>0</v>
      </c>
      <c r="AF299" s="34">
        <f t="shared" si="24"/>
        <v>0</v>
      </c>
      <c r="AG299" s="34">
        <f t="shared" si="25"/>
        <v>0</v>
      </c>
      <c r="AH299" s="34">
        <f t="shared" si="26"/>
        <v>0</v>
      </c>
      <c r="AI299" s="34">
        <f t="shared" si="28"/>
        <v>0</v>
      </c>
      <c r="AJ299" s="34">
        <f t="shared" si="29"/>
        <v>0</v>
      </c>
      <c r="AK299" s="34">
        <f t="shared" si="27"/>
        <v>0</v>
      </c>
      <c r="AL299" s="36">
        <f t="shared" si="34"/>
        <v>-1</v>
      </c>
      <c r="AM299" s="36">
        <f t="shared" si="35"/>
        <v>0</v>
      </c>
      <c r="AN299" s="46">
        <f t="shared" si="36"/>
        <v>0</v>
      </c>
      <c r="AO299" s="36">
        <f t="shared" si="37"/>
        <v>2</v>
      </c>
      <c r="AP299" s="36">
        <f t="shared" si="39"/>
        <v>0</v>
      </c>
      <c r="AQ299" s="36">
        <f t="shared" si="40"/>
        <v>-1</v>
      </c>
      <c r="AR299" s="36">
        <f t="shared" si="38"/>
        <v>0.0005524978979</v>
      </c>
      <c r="AS299" s="38">
        <f t="shared" si="45"/>
        <v>-1</v>
      </c>
      <c r="AT299" s="38">
        <f t="shared" si="46"/>
        <v>0</v>
      </c>
      <c r="AU299" s="38">
        <f t="shared" si="47"/>
        <v>0</v>
      </c>
      <c r="AV299" s="38">
        <f t="shared" si="48"/>
        <v>1</v>
      </c>
      <c r="AW299" s="38">
        <f t="shared" si="51"/>
        <v>1</v>
      </c>
      <c r="AX299" s="38">
        <f t="shared" si="52"/>
        <v>-1</v>
      </c>
      <c r="AY299" s="38">
        <f t="shared" si="49"/>
        <v>0.0005524978979</v>
      </c>
      <c r="AZ299" s="12">
        <f t="shared" si="30"/>
        <v>122.3327287</v>
      </c>
      <c r="BA299" s="12">
        <f t="shared" si="41"/>
        <v>99.43279179</v>
      </c>
      <c r="BB299" s="12">
        <f t="shared" si="53"/>
        <v>111.2325433</v>
      </c>
      <c r="BC299" s="12">
        <f t="shared" si="50"/>
        <v>0.0003683319319</v>
      </c>
      <c r="BD299" s="12">
        <f t="shared" si="54"/>
        <v>108.9868653</v>
      </c>
    </row>
    <row r="300" ht="14.25" customHeight="1">
      <c r="A300" s="7">
        <v>36951.0</v>
      </c>
      <c r="B300" s="21" t="s">
        <v>90</v>
      </c>
      <c r="C300" s="8">
        <v>25.479633</v>
      </c>
      <c r="D300" s="33">
        <f t="shared" si="5"/>
        <v>-0.005859349624</v>
      </c>
      <c r="E300" s="33">
        <f t="shared" si="7"/>
        <v>-0.01589662687</v>
      </c>
      <c r="F300" s="33">
        <f t="shared" si="9"/>
        <v>-0.01905811206</v>
      </c>
      <c r="G300" s="33">
        <f t="shared" si="11"/>
        <v>0.0394827169</v>
      </c>
      <c r="H300" s="33">
        <f t="shared" si="20"/>
        <v>-0.4590556373</v>
      </c>
      <c r="I300" s="45">
        <f t="shared" si="31"/>
        <v>-0.4704001392</v>
      </c>
      <c r="J300" s="45">
        <f t="shared" si="43"/>
        <v>0.4739431032</v>
      </c>
      <c r="K300" s="21" t="s">
        <v>91</v>
      </c>
      <c r="L300" s="8">
        <v>13.778793</v>
      </c>
      <c r="M300" s="33">
        <f t="shared" si="6"/>
        <v>-0.006223332285</v>
      </c>
      <c r="N300" s="33">
        <f t="shared" si="8"/>
        <v>-0.005472401932</v>
      </c>
      <c r="O300" s="33">
        <f t="shared" si="10"/>
        <v>-0.1142855563</v>
      </c>
      <c r="P300" s="33">
        <f t="shared" si="12"/>
        <v>-0.09137936935</v>
      </c>
      <c r="Q300" s="45">
        <f t="shared" si="21"/>
        <v>0.09922347798</v>
      </c>
      <c r="R300" s="45">
        <f t="shared" si="32"/>
        <v>-1.602211187</v>
      </c>
      <c r="S300" s="45">
        <f t="shared" si="44"/>
        <v>-1.569879414</v>
      </c>
      <c r="T300" s="33">
        <f t="shared" si="22"/>
        <v>-0.5582791153</v>
      </c>
      <c r="U300" s="33">
        <f t="shared" si="33"/>
        <v>1.131811048</v>
      </c>
      <c r="V300" s="33">
        <f t="shared" si="42"/>
        <v>2.043822518</v>
      </c>
      <c r="W300" s="44">
        <f t="shared" si="13"/>
        <v>0.01569483644</v>
      </c>
      <c r="X300" s="44">
        <f t="shared" si="14"/>
        <v>0.02017749358</v>
      </c>
      <c r="Y300" s="33">
        <f t="shared" si="15"/>
        <v>1.285613498</v>
      </c>
      <c r="Z300" s="43">
        <v>1.0</v>
      </c>
      <c r="AA300" s="33">
        <f t="shared" si="16"/>
        <v>2.285613498</v>
      </c>
      <c r="AB300" s="33">
        <f t="shared" si="17"/>
        <v>0.5624807078</v>
      </c>
      <c r="AC300" s="33">
        <f t="shared" si="18"/>
        <v>0.4375192922</v>
      </c>
      <c r="AD300" s="33">
        <f t="shared" si="19"/>
        <v>-0.01054219088</v>
      </c>
      <c r="AE300" s="34">
        <f t="shared" si="23"/>
        <v>0</v>
      </c>
      <c r="AF300" s="34">
        <f t="shared" si="24"/>
        <v>0</v>
      </c>
      <c r="AG300" s="34">
        <f t="shared" si="25"/>
        <v>0</v>
      </c>
      <c r="AH300" s="34">
        <f t="shared" si="26"/>
        <v>0</v>
      </c>
      <c r="AI300" s="34">
        <f t="shared" si="28"/>
        <v>0</v>
      </c>
      <c r="AJ300" s="34">
        <f t="shared" si="29"/>
        <v>0</v>
      </c>
      <c r="AK300" s="34">
        <f t="shared" si="27"/>
        <v>0</v>
      </c>
      <c r="AL300" s="36">
        <f t="shared" si="34"/>
        <v>-1</v>
      </c>
      <c r="AM300" s="36">
        <f t="shared" si="35"/>
        <v>0</v>
      </c>
      <c r="AN300" s="46">
        <f t="shared" si="36"/>
        <v>0</v>
      </c>
      <c r="AO300" s="36">
        <f t="shared" si="37"/>
        <v>3</v>
      </c>
      <c r="AP300" s="36">
        <f t="shared" si="39"/>
        <v>0</v>
      </c>
      <c r="AQ300" s="36">
        <f t="shared" si="40"/>
        <v>-1</v>
      </c>
      <c r="AR300" s="36">
        <f t="shared" si="38"/>
        <v>0.01054219088</v>
      </c>
      <c r="AS300" s="38">
        <f t="shared" si="45"/>
        <v>-1</v>
      </c>
      <c r="AT300" s="38">
        <f t="shared" si="46"/>
        <v>0</v>
      </c>
      <c r="AU300" s="38">
        <f t="shared" si="47"/>
        <v>0</v>
      </c>
      <c r="AV300" s="38">
        <f t="shared" si="48"/>
        <v>2</v>
      </c>
      <c r="AW300" s="38">
        <f t="shared" si="51"/>
        <v>0</v>
      </c>
      <c r="AX300" s="38">
        <f t="shared" si="52"/>
        <v>-1</v>
      </c>
      <c r="AY300" s="38">
        <f t="shared" si="49"/>
        <v>0.01054219088</v>
      </c>
      <c r="AZ300" s="12">
        <f t="shared" si="30"/>
        <v>122.3327287</v>
      </c>
      <c r="BA300" s="12">
        <f t="shared" si="41"/>
        <v>100.4810313</v>
      </c>
      <c r="BB300" s="12">
        <f t="shared" si="53"/>
        <v>112.405178</v>
      </c>
      <c r="BC300" s="12">
        <f t="shared" si="50"/>
        <v>0.007028127251</v>
      </c>
      <c r="BD300" s="12">
        <f t="shared" si="54"/>
        <v>109.7528388</v>
      </c>
    </row>
    <row r="301" ht="14.25" customHeight="1">
      <c r="A301" s="7">
        <v>36952.0</v>
      </c>
      <c r="B301" s="21" t="s">
        <v>90</v>
      </c>
      <c r="C301" s="8">
        <v>24.945677</v>
      </c>
      <c r="D301" s="33">
        <f t="shared" si="5"/>
        <v>-0.02095618881</v>
      </c>
      <c r="E301" s="33">
        <f t="shared" si="7"/>
        <v>-0.03298844514</v>
      </c>
      <c r="F301" s="33">
        <f t="shared" si="9"/>
        <v>-0.04268933255</v>
      </c>
      <c r="G301" s="33">
        <f t="shared" si="11"/>
        <v>0.02702101505</v>
      </c>
      <c r="H301" s="33">
        <f t="shared" si="20"/>
        <v>-0.8843531748</v>
      </c>
      <c r="I301" s="45">
        <f t="shared" si="31"/>
        <v>-0.876324207</v>
      </c>
      <c r="J301" s="45">
        <f t="shared" si="43"/>
        <v>0.2802470123</v>
      </c>
      <c r="K301" s="21" t="s">
        <v>91</v>
      </c>
      <c r="L301" s="8">
        <v>13.739576</v>
      </c>
      <c r="M301" s="33">
        <f t="shared" si="6"/>
        <v>-0.002846185439</v>
      </c>
      <c r="N301" s="33">
        <f t="shared" si="8"/>
        <v>0.01057681445</v>
      </c>
      <c r="O301" s="33">
        <f t="shared" si="10"/>
        <v>-0.09970893622</v>
      </c>
      <c r="P301" s="33">
        <f t="shared" si="12"/>
        <v>-0.08513245081</v>
      </c>
      <c r="Q301" s="45">
        <f t="shared" si="21"/>
        <v>0.4365672279</v>
      </c>
      <c r="R301" s="45">
        <f t="shared" si="32"/>
        <v>-1.318582197</v>
      </c>
      <c r="S301" s="45">
        <f t="shared" si="44"/>
        <v>-1.381771276</v>
      </c>
      <c r="T301" s="33">
        <f t="shared" si="22"/>
        <v>-1.320920403</v>
      </c>
      <c r="U301" s="33">
        <f t="shared" si="33"/>
        <v>0.4422579896</v>
      </c>
      <c r="V301" s="33">
        <f t="shared" si="42"/>
        <v>1.662018289</v>
      </c>
      <c r="W301" s="44">
        <f t="shared" si="13"/>
        <v>0.01634939472</v>
      </c>
      <c r="X301" s="44">
        <f t="shared" si="14"/>
        <v>0.02014482751</v>
      </c>
      <c r="Y301" s="33">
        <f t="shared" si="15"/>
        <v>1.232145156</v>
      </c>
      <c r="Z301" s="43">
        <v>1.0</v>
      </c>
      <c r="AA301" s="33">
        <f t="shared" si="16"/>
        <v>2.232145156</v>
      </c>
      <c r="AB301" s="33">
        <f t="shared" si="17"/>
        <v>0.5520004613</v>
      </c>
      <c r="AC301" s="33">
        <f t="shared" si="18"/>
        <v>0.4479995387</v>
      </c>
      <c r="AD301" s="33">
        <f t="shared" si="19"/>
        <v>0.02951118929</v>
      </c>
      <c r="AE301" s="34">
        <f t="shared" si="23"/>
        <v>1</v>
      </c>
      <c r="AF301" s="34">
        <f t="shared" si="24"/>
        <v>0</v>
      </c>
      <c r="AG301" s="34">
        <f t="shared" si="25"/>
        <v>0</v>
      </c>
      <c r="AH301" s="34">
        <f t="shared" si="26"/>
        <v>1</v>
      </c>
      <c r="AI301" s="34">
        <f t="shared" si="28"/>
        <v>0</v>
      </c>
      <c r="AJ301" s="34">
        <f t="shared" si="29"/>
        <v>1</v>
      </c>
      <c r="AK301" s="34">
        <f t="shared" si="27"/>
        <v>0.02951118929</v>
      </c>
      <c r="AL301" s="36">
        <f t="shared" si="34"/>
        <v>0</v>
      </c>
      <c r="AM301" s="36">
        <f t="shared" si="35"/>
        <v>0</v>
      </c>
      <c r="AN301" s="46">
        <f t="shared" si="36"/>
        <v>0</v>
      </c>
      <c r="AO301" s="36">
        <f t="shared" si="37"/>
        <v>4</v>
      </c>
      <c r="AP301" s="36">
        <f t="shared" si="39"/>
        <v>0</v>
      </c>
      <c r="AQ301" s="36">
        <f t="shared" si="40"/>
        <v>-1</v>
      </c>
      <c r="AR301" s="36">
        <f t="shared" si="38"/>
        <v>-0.02951118929</v>
      </c>
      <c r="AS301" s="38">
        <f t="shared" si="45"/>
        <v>-1</v>
      </c>
      <c r="AT301" s="38">
        <f t="shared" si="46"/>
        <v>0</v>
      </c>
      <c r="AU301" s="38">
        <f t="shared" si="47"/>
        <v>0</v>
      </c>
      <c r="AV301" s="38">
        <f t="shared" si="48"/>
        <v>3</v>
      </c>
      <c r="AW301" s="38">
        <f t="shared" si="51"/>
        <v>0</v>
      </c>
      <c r="AX301" s="38">
        <f t="shared" si="52"/>
        <v>-1</v>
      </c>
      <c r="AY301" s="38">
        <f t="shared" si="49"/>
        <v>-0.02951118929</v>
      </c>
      <c r="AZ301" s="12">
        <f t="shared" si="30"/>
        <v>125.942913</v>
      </c>
      <c r="BA301" s="12">
        <f t="shared" si="41"/>
        <v>97.51571653</v>
      </c>
      <c r="BB301" s="12">
        <f t="shared" si="53"/>
        <v>109.0879675</v>
      </c>
      <c r="BC301" s="12">
        <f t="shared" si="50"/>
        <v>-0.009837063096</v>
      </c>
      <c r="BD301" s="12">
        <f t="shared" si="54"/>
        <v>108.6731932</v>
      </c>
    </row>
    <row r="302" ht="14.25" customHeight="1">
      <c r="A302" s="7">
        <v>36955.0</v>
      </c>
      <c r="B302" s="21" t="s">
        <v>90</v>
      </c>
      <c r="C302" s="8">
        <v>25.373962</v>
      </c>
      <c r="D302" s="33">
        <f t="shared" si="5"/>
        <v>0.01716870623</v>
      </c>
      <c r="E302" s="33">
        <f t="shared" si="7"/>
        <v>-0.01426076303</v>
      </c>
      <c r="F302" s="33">
        <f t="shared" si="9"/>
        <v>-0.03592567156</v>
      </c>
      <c r="G302" s="33">
        <f t="shared" si="11"/>
        <v>0.01400312681</v>
      </c>
      <c r="H302" s="33">
        <f t="shared" si="20"/>
        <v>-0.42739506</v>
      </c>
      <c r="I302" s="45">
        <f t="shared" si="31"/>
        <v>-0.7470827454</v>
      </c>
      <c r="J302" s="45">
        <f t="shared" si="43"/>
        <v>0.08755117884</v>
      </c>
      <c r="K302" s="21" t="s">
        <v>91</v>
      </c>
      <c r="L302" s="8">
        <v>13.125157</v>
      </c>
      <c r="M302" s="33">
        <f t="shared" si="6"/>
        <v>-0.04471892</v>
      </c>
      <c r="N302" s="33">
        <f t="shared" si="8"/>
        <v>-0.04326253123</v>
      </c>
      <c r="O302" s="33">
        <f t="shared" si="10"/>
        <v>-0.1543120164</v>
      </c>
      <c r="P302" s="33">
        <f t="shared" si="12"/>
        <v>-0.1305850301</v>
      </c>
      <c r="Q302" s="45">
        <f t="shared" si="21"/>
        <v>-0.6149162999</v>
      </c>
      <c r="R302" s="45">
        <f t="shared" si="32"/>
        <v>-2.090875729</v>
      </c>
      <c r="S302" s="45">
        <f t="shared" si="44"/>
        <v>-2.270584812</v>
      </c>
      <c r="T302" s="33">
        <f t="shared" si="22"/>
        <v>0.1875212398</v>
      </c>
      <c r="U302" s="33">
        <f t="shared" si="33"/>
        <v>1.343792983</v>
      </c>
      <c r="V302" s="33">
        <f t="shared" si="42"/>
        <v>2.358135991</v>
      </c>
      <c r="W302" s="44">
        <f t="shared" si="13"/>
        <v>0.01537159955</v>
      </c>
      <c r="X302" s="44">
        <f t="shared" si="14"/>
        <v>0.02192631564</v>
      </c>
      <c r="Y302" s="33">
        <f t="shared" si="15"/>
        <v>1.426417308</v>
      </c>
      <c r="Z302" s="43">
        <v>1.0</v>
      </c>
      <c r="AA302" s="33">
        <f t="shared" si="16"/>
        <v>2.426417308</v>
      </c>
      <c r="AB302" s="33">
        <f t="shared" si="17"/>
        <v>0.5878697383</v>
      </c>
      <c r="AC302" s="33">
        <f t="shared" si="18"/>
        <v>0.4121302617</v>
      </c>
      <c r="AD302" s="33">
        <f t="shared" si="19"/>
        <v>0.005732464072</v>
      </c>
      <c r="AE302" s="34">
        <f t="shared" si="23"/>
        <v>0</v>
      </c>
      <c r="AF302" s="34">
        <f t="shared" si="24"/>
        <v>0</v>
      </c>
      <c r="AG302" s="34">
        <f t="shared" si="25"/>
        <v>0</v>
      </c>
      <c r="AH302" s="34">
        <f t="shared" si="26"/>
        <v>2</v>
      </c>
      <c r="AI302" s="34">
        <f t="shared" si="28"/>
        <v>0</v>
      </c>
      <c r="AJ302" s="34">
        <f t="shared" si="29"/>
        <v>1</v>
      </c>
      <c r="AK302" s="34">
        <f t="shared" si="27"/>
        <v>0.005732464072</v>
      </c>
      <c r="AL302" s="36">
        <f t="shared" si="34"/>
        <v>-1</v>
      </c>
      <c r="AM302" s="36">
        <f t="shared" si="35"/>
        <v>0</v>
      </c>
      <c r="AN302" s="46">
        <f t="shared" si="36"/>
        <v>0</v>
      </c>
      <c r="AO302" s="36">
        <f t="shared" si="37"/>
        <v>5</v>
      </c>
      <c r="AP302" s="36">
        <f t="shared" si="39"/>
        <v>0</v>
      </c>
      <c r="AQ302" s="36">
        <f t="shared" si="40"/>
        <v>-1</v>
      </c>
      <c r="AR302" s="36">
        <f t="shared" si="38"/>
        <v>-0.005732464072</v>
      </c>
      <c r="AS302" s="38">
        <f t="shared" si="45"/>
        <v>-1</v>
      </c>
      <c r="AT302" s="38">
        <f t="shared" si="46"/>
        <v>0</v>
      </c>
      <c r="AU302" s="38">
        <f t="shared" si="47"/>
        <v>0</v>
      </c>
      <c r="AV302" s="38">
        <f t="shared" si="48"/>
        <v>4</v>
      </c>
      <c r="AW302" s="38">
        <f t="shared" si="51"/>
        <v>0</v>
      </c>
      <c r="AX302" s="38">
        <f t="shared" si="52"/>
        <v>-1</v>
      </c>
      <c r="AY302" s="38">
        <f t="shared" si="49"/>
        <v>-0.005732464072</v>
      </c>
      <c r="AZ302" s="12">
        <f t="shared" si="30"/>
        <v>126.6648762</v>
      </c>
      <c r="BA302" s="12">
        <f t="shared" si="41"/>
        <v>96.95671118</v>
      </c>
      <c r="BB302" s="12">
        <f t="shared" si="53"/>
        <v>108.4626247</v>
      </c>
      <c r="BC302" s="12">
        <f t="shared" si="50"/>
        <v>-0.001910821357</v>
      </c>
      <c r="BD302" s="12">
        <f t="shared" si="54"/>
        <v>108.4655382</v>
      </c>
    </row>
    <row r="303" ht="14.25" customHeight="1">
      <c r="A303" s="7">
        <v>36956.0</v>
      </c>
      <c r="B303" s="21" t="s">
        <v>90</v>
      </c>
      <c r="C303" s="8">
        <v>25.479633</v>
      </c>
      <c r="D303" s="33">
        <f t="shared" si="5"/>
        <v>0.004164544741</v>
      </c>
      <c r="E303" s="33">
        <f t="shared" si="7"/>
        <v>-0.005427951234</v>
      </c>
      <c r="F303" s="33">
        <f t="shared" si="9"/>
        <v>-0.05546396942</v>
      </c>
      <c r="G303" s="33">
        <f t="shared" si="11"/>
        <v>0.01867899579</v>
      </c>
      <c r="H303" s="33">
        <f t="shared" si="20"/>
        <v>-0.2206987671</v>
      </c>
      <c r="I303" s="45">
        <f t="shared" si="31"/>
        <v>-1.064985127</v>
      </c>
      <c r="J303" s="45">
        <f t="shared" si="43"/>
        <v>0.1335792216</v>
      </c>
      <c r="K303" s="21" t="s">
        <v>91</v>
      </c>
      <c r="L303" s="8">
        <v>13.020563</v>
      </c>
      <c r="M303" s="33">
        <f t="shared" si="6"/>
        <v>-0.007968971343</v>
      </c>
      <c r="N303" s="33">
        <f t="shared" si="8"/>
        <v>-0.04230821396</v>
      </c>
      <c r="O303" s="33">
        <f t="shared" si="10"/>
        <v>-0.1482819523</v>
      </c>
      <c r="P303" s="33">
        <f t="shared" si="12"/>
        <v>-0.1587838582</v>
      </c>
      <c r="Q303" s="45">
        <f t="shared" si="21"/>
        <v>-0.5753278465</v>
      </c>
      <c r="R303" s="45">
        <f t="shared" si="32"/>
        <v>-1.912024659</v>
      </c>
      <c r="S303" s="45">
        <f t="shared" si="44"/>
        <v>-2.697820426</v>
      </c>
      <c r="T303" s="33">
        <f t="shared" si="22"/>
        <v>0.3546290794</v>
      </c>
      <c r="U303" s="33">
        <f t="shared" si="33"/>
        <v>0.8470395317</v>
      </c>
      <c r="V303" s="33">
        <f t="shared" si="42"/>
        <v>2.831399648</v>
      </c>
      <c r="W303" s="44">
        <f t="shared" si="13"/>
        <v>0.01538638942</v>
      </c>
      <c r="X303" s="44">
        <f t="shared" si="14"/>
        <v>0.02059013303</v>
      </c>
      <c r="Y303" s="33">
        <f t="shared" si="15"/>
        <v>1.338204335</v>
      </c>
      <c r="Z303" s="43">
        <v>1.0</v>
      </c>
      <c r="AA303" s="33">
        <f t="shared" si="16"/>
        <v>2.338204335</v>
      </c>
      <c r="AB303" s="33">
        <f t="shared" si="17"/>
        <v>0.5723213814</v>
      </c>
      <c r="AC303" s="33">
        <f t="shared" si="18"/>
        <v>0.4276786186</v>
      </c>
      <c r="AD303" s="33">
        <f t="shared" si="19"/>
        <v>-0.001024396683</v>
      </c>
      <c r="AE303" s="34">
        <f t="shared" si="23"/>
        <v>0</v>
      </c>
      <c r="AF303" s="34">
        <f t="shared" si="24"/>
        <v>0</v>
      </c>
      <c r="AG303" s="34">
        <f t="shared" si="25"/>
        <v>0</v>
      </c>
      <c r="AH303" s="34">
        <f t="shared" si="26"/>
        <v>3</v>
      </c>
      <c r="AI303" s="34">
        <f t="shared" si="28"/>
        <v>0</v>
      </c>
      <c r="AJ303" s="34">
        <f t="shared" si="29"/>
        <v>1</v>
      </c>
      <c r="AK303" s="34">
        <f t="shared" si="27"/>
        <v>-0.001024396683</v>
      </c>
      <c r="AL303" s="36">
        <f t="shared" si="34"/>
        <v>0</v>
      </c>
      <c r="AM303" s="36">
        <f t="shared" si="35"/>
        <v>0</v>
      </c>
      <c r="AN303" s="46">
        <f t="shared" si="36"/>
        <v>0</v>
      </c>
      <c r="AO303" s="36">
        <f t="shared" si="37"/>
        <v>0</v>
      </c>
      <c r="AP303" s="36">
        <f t="shared" si="39"/>
        <v>1</v>
      </c>
      <c r="AQ303" s="36">
        <f t="shared" si="40"/>
        <v>0</v>
      </c>
      <c r="AR303" s="36">
        <f t="shared" si="38"/>
        <v>0</v>
      </c>
      <c r="AS303" s="38">
        <f t="shared" si="45"/>
        <v>-1</v>
      </c>
      <c r="AT303" s="38">
        <f t="shared" si="46"/>
        <v>0</v>
      </c>
      <c r="AU303" s="38">
        <f t="shared" si="47"/>
        <v>0</v>
      </c>
      <c r="AV303" s="38">
        <f t="shared" si="48"/>
        <v>5</v>
      </c>
      <c r="AW303" s="38">
        <f t="shared" si="51"/>
        <v>0</v>
      </c>
      <c r="AX303" s="38">
        <f t="shared" si="52"/>
        <v>-1</v>
      </c>
      <c r="AY303" s="38">
        <f t="shared" si="49"/>
        <v>0.001024396683</v>
      </c>
      <c r="AZ303" s="12">
        <f t="shared" si="30"/>
        <v>126.5351212</v>
      </c>
      <c r="BA303" s="12">
        <f t="shared" si="41"/>
        <v>96.95671118</v>
      </c>
      <c r="BB303" s="12">
        <f t="shared" si="53"/>
        <v>108.5737334</v>
      </c>
      <c r="BC303" s="12">
        <f t="shared" si="50"/>
        <v>0</v>
      </c>
      <c r="BD303" s="12">
        <f t="shared" si="54"/>
        <v>108.4655382</v>
      </c>
    </row>
    <row r="304" ht="14.25" customHeight="1">
      <c r="A304" s="7">
        <v>36957.0</v>
      </c>
      <c r="B304" s="21" t="s">
        <v>90</v>
      </c>
      <c r="C304" s="8">
        <v>25.674904</v>
      </c>
      <c r="D304" s="33">
        <f t="shared" si="5"/>
        <v>0.007663807403</v>
      </c>
      <c r="E304" s="33">
        <f t="shared" si="7"/>
        <v>0.001759552852</v>
      </c>
      <c r="F304" s="33">
        <f t="shared" si="9"/>
        <v>-0.02304618876</v>
      </c>
      <c r="G304" s="33">
        <f t="shared" si="11"/>
        <v>0.01990857057</v>
      </c>
      <c r="H304" s="33">
        <f t="shared" si="20"/>
        <v>-0.04706434082</v>
      </c>
      <c r="I304" s="45">
        <f t="shared" si="31"/>
        <v>-0.512691459</v>
      </c>
      <c r="J304" s="45">
        <f t="shared" si="43"/>
        <v>0.1385286504</v>
      </c>
      <c r="K304" s="21" t="s">
        <v>91</v>
      </c>
      <c r="L304" s="8">
        <v>13.185286</v>
      </c>
      <c r="M304" s="33">
        <f t="shared" si="6"/>
        <v>0.01265098905</v>
      </c>
      <c r="N304" s="33">
        <f t="shared" si="8"/>
        <v>-0.04902921584</v>
      </c>
      <c r="O304" s="33">
        <f t="shared" si="10"/>
        <v>-0.08175491111</v>
      </c>
      <c r="P304" s="33">
        <f t="shared" si="12"/>
        <v>-0.1512955802</v>
      </c>
      <c r="Q304" s="45">
        <f t="shared" si="21"/>
        <v>-0.7001018713</v>
      </c>
      <c r="R304" s="45">
        <f t="shared" si="32"/>
        <v>-0.8663703085</v>
      </c>
      <c r="S304" s="45">
        <f t="shared" si="44"/>
        <v>-2.365489895</v>
      </c>
      <c r="T304" s="33">
        <f t="shared" si="22"/>
        <v>0.6530375305</v>
      </c>
      <c r="U304" s="33">
        <f t="shared" si="33"/>
        <v>0.3536788495</v>
      </c>
      <c r="V304" s="33">
        <f t="shared" si="42"/>
        <v>2.504018545</v>
      </c>
      <c r="W304" s="44">
        <f t="shared" si="13"/>
        <v>0.0154112542</v>
      </c>
      <c r="X304" s="44">
        <f t="shared" si="14"/>
        <v>0.02096050305</v>
      </c>
      <c r="Y304" s="33">
        <f t="shared" si="15"/>
        <v>1.360077693</v>
      </c>
      <c r="Z304" s="43">
        <v>1.0</v>
      </c>
      <c r="AA304" s="33">
        <f t="shared" si="16"/>
        <v>2.360077693</v>
      </c>
      <c r="AB304" s="33">
        <f t="shared" si="17"/>
        <v>0.5762851354</v>
      </c>
      <c r="AC304" s="33">
        <f t="shared" si="18"/>
        <v>0.4237148646</v>
      </c>
      <c r="AD304" s="33">
        <f t="shared" si="19"/>
        <v>0.002869515298</v>
      </c>
      <c r="AE304" s="34">
        <f t="shared" si="23"/>
        <v>0</v>
      </c>
      <c r="AF304" s="34">
        <f t="shared" si="24"/>
        <v>0</v>
      </c>
      <c r="AG304" s="34">
        <f t="shared" si="25"/>
        <v>0</v>
      </c>
      <c r="AH304" s="34">
        <f t="shared" si="26"/>
        <v>4</v>
      </c>
      <c r="AI304" s="34">
        <f t="shared" si="28"/>
        <v>0</v>
      </c>
      <c r="AJ304" s="34">
        <f t="shared" si="29"/>
        <v>1</v>
      </c>
      <c r="AK304" s="34">
        <f t="shared" si="27"/>
        <v>0.002869515298</v>
      </c>
      <c r="AL304" s="36">
        <f t="shared" si="34"/>
        <v>0</v>
      </c>
      <c r="AM304" s="36">
        <f t="shared" si="35"/>
        <v>0</v>
      </c>
      <c r="AN304" s="46">
        <f t="shared" si="36"/>
        <v>0</v>
      </c>
      <c r="AO304" s="36">
        <f t="shared" si="37"/>
        <v>0</v>
      </c>
      <c r="AP304" s="36">
        <f t="shared" si="39"/>
        <v>0</v>
      </c>
      <c r="AQ304" s="36">
        <f t="shared" si="40"/>
        <v>0</v>
      </c>
      <c r="AR304" s="36">
        <f t="shared" si="38"/>
        <v>0</v>
      </c>
      <c r="AS304" s="38">
        <f t="shared" si="45"/>
        <v>-1</v>
      </c>
      <c r="AT304" s="38">
        <f t="shared" si="46"/>
        <v>0</v>
      </c>
      <c r="AU304" s="38">
        <f t="shared" si="47"/>
        <v>0</v>
      </c>
      <c r="AV304" s="38">
        <f t="shared" si="48"/>
        <v>1</v>
      </c>
      <c r="AW304" s="38">
        <f t="shared" si="51"/>
        <v>1</v>
      </c>
      <c r="AX304" s="38">
        <f t="shared" si="52"/>
        <v>-1</v>
      </c>
      <c r="AY304" s="38">
        <f t="shared" si="49"/>
        <v>-0.002869515298</v>
      </c>
      <c r="AZ304" s="12">
        <f t="shared" si="30"/>
        <v>126.8982156</v>
      </c>
      <c r="BA304" s="12">
        <f t="shared" si="41"/>
        <v>96.95671118</v>
      </c>
      <c r="BB304" s="12">
        <f t="shared" si="53"/>
        <v>108.2621794</v>
      </c>
      <c r="BC304" s="12">
        <f t="shared" si="50"/>
        <v>0</v>
      </c>
      <c r="BD304" s="12">
        <f t="shared" si="54"/>
        <v>108.4655382</v>
      </c>
    </row>
    <row r="305" ht="14.25" customHeight="1">
      <c r="A305" s="7">
        <v>36958.0</v>
      </c>
      <c r="B305" s="21" t="s">
        <v>90</v>
      </c>
      <c r="C305" s="8">
        <v>26.16585</v>
      </c>
      <c r="D305" s="33">
        <f t="shared" si="5"/>
        <v>0.01912162943</v>
      </c>
      <c r="E305" s="33">
        <f t="shared" si="7"/>
        <v>0.02693198132</v>
      </c>
      <c r="F305" s="33">
        <f t="shared" si="9"/>
        <v>0.01060722679</v>
      </c>
      <c r="G305" s="33">
        <f t="shared" si="11"/>
        <v>0.001143788274</v>
      </c>
      <c r="H305" s="33">
        <f t="shared" si="20"/>
        <v>0.5681588138</v>
      </c>
      <c r="I305" s="45">
        <f t="shared" si="31"/>
        <v>0.06409490364</v>
      </c>
      <c r="J305" s="45">
        <f t="shared" si="43"/>
        <v>-0.1267517393</v>
      </c>
      <c r="K305" s="21" t="s">
        <v>91</v>
      </c>
      <c r="L305" s="8">
        <v>13.4389</v>
      </c>
      <c r="M305" s="33">
        <f t="shared" si="6"/>
        <v>0.01923462259</v>
      </c>
      <c r="N305" s="33">
        <f t="shared" si="8"/>
        <v>-0.02466783556</v>
      </c>
      <c r="O305" s="33">
        <f t="shared" si="10"/>
        <v>-0.03000524519</v>
      </c>
      <c r="P305" s="33">
        <f t="shared" si="12"/>
        <v>-0.1433334476</v>
      </c>
      <c r="Q305" s="45">
        <f t="shared" si="21"/>
        <v>-0.2000628968</v>
      </c>
      <c r="R305" s="45">
        <f t="shared" si="32"/>
        <v>-0.07028118519</v>
      </c>
      <c r="S305" s="45">
        <f t="shared" si="44"/>
        <v>-2.088378851</v>
      </c>
      <c r="T305" s="33">
        <f t="shared" si="22"/>
        <v>0.7682217105</v>
      </c>
      <c r="U305" s="33">
        <f t="shared" si="33"/>
        <v>0.1343760888</v>
      </c>
      <c r="V305" s="33">
        <f t="shared" si="42"/>
        <v>1.961627112</v>
      </c>
      <c r="W305" s="44">
        <f t="shared" si="13"/>
        <v>0.01345744459</v>
      </c>
      <c r="X305" s="44">
        <f t="shared" si="14"/>
        <v>0.02148247278</v>
      </c>
      <c r="Y305" s="33">
        <f t="shared" si="15"/>
        <v>1.596326304</v>
      </c>
      <c r="Z305" s="43">
        <v>1.0</v>
      </c>
      <c r="AA305" s="33">
        <f t="shared" si="16"/>
        <v>2.596326304</v>
      </c>
      <c r="AB305" s="33">
        <f t="shared" si="17"/>
        <v>0.6148404002</v>
      </c>
      <c r="AC305" s="33">
        <f t="shared" si="18"/>
        <v>0.3851595998</v>
      </c>
      <c r="AD305" s="33">
        <f t="shared" si="19"/>
        <v>-0.007303746511</v>
      </c>
      <c r="AE305" s="34">
        <f t="shared" si="23"/>
        <v>0</v>
      </c>
      <c r="AF305" s="34">
        <f t="shared" si="24"/>
        <v>0</v>
      </c>
      <c r="AG305" s="34">
        <f t="shared" si="25"/>
        <v>0</v>
      </c>
      <c r="AH305" s="34">
        <f t="shared" si="26"/>
        <v>5</v>
      </c>
      <c r="AI305" s="34">
        <f t="shared" si="28"/>
        <v>0</v>
      </c>
      <c r="AJ305" s="34">
        <f t="shared" si="29"/>
        <v>1</v>
      </c>
      <c r="AK305" s="34">
        <f t="shared" si="27"/>
        <v>-0.007303746511</v>
      </c>
      <c r="AL305" s="36">
        <f t="shared" si="34"/>
        <v>0</v>
      </c>
      <c r="AM305" s="36">
        <f t="shared" si="35"/>
        <v>0</v>
      </c>
      <c r="AN305" s="46">
        <f t="shared" si="36"/>
        <v>0</v>
      </c>
      <c r="AO305" s="36">
        <f t="shared" si="37"/>
        <v>0</v>
      </c>
      <c r="AP305" s="36">
        <f t="shared" si="39"/>
        <v>0</v>
      </c>
      <c r="AQ305" s="36">
        <f t="shared" si="40"/>
        <v>0</v>
      </c>
      <c r="AR305" s="36">
        <f t="shared" si="38"/>
        <v>0</v>
      </c>
      <c r="AS305" s="38">
        <f t="shared" si="45"/>
        <v>-1</v>
      </c>
      <c r="AT305" s="38">
        <f t="shared" si="46"/>
        <v>0</v>
      </c>
      <c r="AU305" s="38">
        <f t="shared" si="47"/>
        <v>0</v>
      </c>
      <c r="AV305" s="38">
        <f t="shared" si="48"/>
        <v>2</v>
      </c>
      <c r="AW305" s="38">
        <f t="shared" si="51"/>
        <v>0</v>
      </c>
      <c r="AX305" s="38">
        <f t="shared" si="52"/>
        <v>-1</v>
      </c>
      <c r="AY305" s="38">
        <f t="shared" si="49"/>
        <v>0.007303746511</v>
      </c>
      <c r="AZ305" s="12">
        <f t="shared" si="30"/>
        <v>125.9713832</v>
      </c>
      <c r="BA305" s="12">
        <f t="shared" si="41"/>
        <v>96.95671118</v>
      </c>
      <c r="BB305" s="12">
        <f t="shared" si="53"/>
        <v>109.0528989</v>
      </c>
      <c r="BC305" s="12">
        <f t="shared" si="50"/>
        <v>0</v>
      </c>
      <c r="BD305" s="12">
        <f t="shared" si="54"/>
        <v>108.4655382</v>
      </c>
    </row>
    <row r="306" ht="14.25" customHeight="1">
      <c r="A306" s="7">
        <v>36959.0</v>
      </c>
      <c r="B306" s="21" t="s">
        <v>90</v>
      </c>
      <c r="C306" s="8">
        <v>25.886911</v>
      </c>
      <c r="D306" s="33">
        <f t="shared" si="5"/>
        <v>-0.01066042189</v>
      </c>
      <c r="E306" s="33">
        <f t="shared" si="7"/>
        <v>0.0377313472</v>
      </c>
      <c r="F306" s="33">
        <f t="shared" si="9"/>
        <v>0.003498203586</v>
      </c>
      <c r="G306" s="33">
        <f t="shared" si="11"/>
        <v>-0.006568711377</v>
      </c>
      <c r="H306" s="33">
        <f t="shared" si="20"/>
        <v>0.9293016575</v>
      </c>
      <c r="I306" s="45">
        <f t="shared" si="31"/>
        <v>-0.0377549999</v>
      </c>
      <c r="J306" s="45">
        <f t="shared" si="43"/>
        <v>-0.2408088581</v>
      </c>
      <c r="K306" s="21" t="s">
        <v>91</v>
      </c>
      <c r="L306" s="8">
        <v>13.465044</v>
      </c>
      <c r="M306" s="33">
        <f t="shared" si="6"/>
        <v>0.001945397317</v>
      </c>
      <c r="N306" s="33">
        <f t="shared" si="8"/>
        <v>-0.0199811115</v>
      </c>
      <c r="O306" s="33">
        <f t="shared" si="10"/>
        <v>-0.009615633561</v>
      </c>
      <c r="P306" s="33">
        <f t="shared" si="12"/>
        <v>-0.1503052959</v>
      </c>
      <c r="Q306" s="45">
        <f t="shared" si="21"/>
        <v>-0.1060253128</v>
      </c>
      <c r="R306" s="45">
        <f t="shared" si="32"/>
        <v>0.2496224069</v>
      </c>
      <c r="S306" s="45">
        <f t="shared" si="44"/>
        <v>-2.10304293</v>
      </c>
      <c r="T306" s="33">
        <f t="shared" si="22"/>
        <v>1.03532697</v>
      </c>
      <c r="U306" s="33">
        <f t="shared" si="33"/>
        <v>-0.2873774068</v>
      </c>
      <c r="V306" s="33">
        <f t="shared" si="42"/>
        <v>1.862234072</v>
      </c>
      <c r="W306" s="44">
        <f t="shared" si="13"/>
        <v>0.01365933218</v>
      </c>
      <c r="X306" s="44">
        <f t="shared" si="14"/>
        <v>0.02120385291</v>
      </c>
      <c r="Y306" s="33">
        <f t="shared" si="15"/>
        <v>1.552334524</v>
      </c>
      <c r="Z306" s="43">
        <v>1.0</v>
      </c>
      <c r="AA306" s="33">
        <f t="shared" si="16"/>
        <v>2.552334524</v>
      </c>
      <c r="AB306" s="33">
        <f t="shared" si="17"/>
        <v>0.6082018283</v>
      </c>
      <c r="AC306" s="33">
        <f t="shared" si="18"/>
        <v>0.3917981717</v>
      </c>
      <c r="AD306" s="33">
        <f t="shared" si="19"/>
        <v>-0.0004910993827</v>
      </c>
      <c r="AE306" s="34">
        <f t="shared" si="23"/>
        <v>-1</v>
      </c>
      <c r="AF306" s="34">
        <f t="shared" si="24"/>
        <v>1</v>
      </c>
      <c r="AG306" s="34">
        <f t="shared" si="25"/>
        <v>0</v>
      </c>
      <c r="AH306" s="34">
        <f t="shared" si="26"/>
        <v>1</v>
      </c>
      <c r="AI306" s="34">
        <f t="shared" si="28"/>
        <v>1</v>
      </c>
      <c r="AJ306" s="34">
        <f t="shared" si="29"/>
        <v>-1</v>
      </c>
      <c r="AK306" s="34">
        <f t="shared" si="27"/>
        <v>0.0004910993827</v>
      </c>
      <c r="AL306" s="36">
        <f t="shared" si="34"/>
        <v>0</v>
      </c>
      <c r="AM306" s="36">
        <f t="shared" si="35"/>
        <v>0</v>
      </c>
      <c r="AN306" s="46">
        <f t="shared" si="36"/>
        <v>0</v>
      </c>
      <c r="AO306" s="36">
        <f t="shared" si="37"/>
        <v>0</v>
      </c>
      <c r="AP306" s="36">
        <f t="shared" si="39"/>
        <v>0</v>
      </c>
      <c r="AQ306" s="36">
        <f t="shared" si="40"/>
        <v>0</v>
      </c>
      <c r="AR306" s="36">
        <f t="shared" si="38"/>
        <v>0</v>
      </c>
      <c r="AS306" s="38">
        <f t="shared" si="45"/>
        <v>-1</v>
      </c>
      <c r="AT306" s="38">
        <f t="shared" si="46"/>
        <v>0</v>
      </c>
      <c r="AU306" s="38">
        <f t="shared" si="47"/>
        <v>0</v>
      </c>
      <c r="AV306" s="38">
        <f t="shared" si="48"/>
        <v>3</v>
      </c>
      <c r="AW306" s="38">
        <f t="shared" si="51"/>
        <v>0</v>
      </c>
      <c r="AX306" s="38">
        <f t="shared" si="52"/>
        <v>-1</v>
      </c>
      <c r="AY306" s="38">
        <f t="shared" si="49"/>
        <v>0.0004910993827</v>
      </c>
      <c r="AZ306" s="12">
        <f t="shared" si="30"/>
        <v>126.0332477</v>
      </c>
      <c r="BA306" s="12">
        <f t="shared" si="41"/>
        <v>96.95671118</v>
      </c>
      <c r="BB306" s="12">
        <f t="shared" si="53"/>
        <v>109.1064548</v>
      </c>
      <c r="BC306" s="12">
        <f t="shared" si="50"/>
        <v>0.0003273995884</v>
      </c>
      <c r="BD306" s="12">
        <f t="shared" si="54"/>
        <v>108.5010497</v>
      </c>
    </row>
    <row r="307" ht="14.25" customHeight="1">
      <c r="A307" s="7">
        <v>36962.0</v>
      </c>
      <c r="B307" s="21" t="s">
        <v>90</v>
      </c>
      <c r="C307" s="8">
        <v>25.412682</v>
      </c>
      <c r="D307" s="33">
        <f t="shared" si="5"/>
        <v>-0.01831925794</v>
      </c>
      <c r="E307" s="33">
        <f t="shared" si="7"/>
        <v>0.001525973752</v>
      </c>
      <c r="F307" s="33">
        <f t="shared" si="9"/>
        <v>-0.01275655083</v>
      </c>
      <c r="G307" s="33">
        <f t="shared" si="11"/>
        <v>-0.01104762317</v>
      </c>
      <c r="H307" s="33">
        <f t="shared" si="20"/>
        <v>0.01712558275</v>
      </c>
      <c r="I307" s="45">
        <f t="shared" si="31"/>
        <v>-0.2950315994</v>
      </c>
      <c r="J307" s="45">
        <f t="shared" si="43"/>
        <v>-0.3097200387</v>
      </c>
      <c r="K307" s="21" t="s">
        <v>91</v>
      </c>
      <c r="L307" s="8">
        <v>13.099008</v>
      </c>
      <c r="M307" s="33">
        <f t="shared" si="6"/>
        <v>-0.02718416665</v>
      </c>
      <c r="N307" s="33">
        <f t="shared" si="8"/>
        <v>-0.00199228093</v>
      </c>
      <c r="O307" s="33">
        <f t="shared" si="10"/>
        <v>-0.04516862105</v>
      </c>
      <c r="P307" s="33">
        <f t="shared" si="12"/>
        <v>-0.1669437054</v>
      </c>
      <c r="Q307" s="45">
        <f t="shared" si="21"/>
        <v>0.2359957392</v>
      </c>
      <c r="R307" s="45">
        <f t="shared" si="32"/>
        <v>-0.2829960377</v>
      </c>
      <c r="S307" s="45">
        <f t="shared" si="44"/>
        <v>-2.286762102</v>
      </c>
      <c r="T307" s="33">
        <f t="shared" si="22"/>
        <v>-0.2188701565</v>
      </c>
      <c r="U307" s="33">
        <f t="shared" si="33"/>
        <v>-0.0120355617</v>
      </c>
      <c r="V307" s="33">
        <f t="shared" si="42"/>
        <v>1.977042063</v>
      </c>
      <c r="W307" s="44">
        <f t="shared" si="13"/>
        <v>0.01392643705</v>
      </c>
      <c r="X307" s="44">
        <f t="shared" si="14"/>
        <v>0.02163782899</v>
      </c>
      <c r="Y307" s="33">
        <f t="shared" si="15"/>
        <v>1.553723246</v>
      </c>
      <c r="Z307" s="43">
        <v>1.0</v>
      </c>
      <c r="AA307" s="33">
        <f t="shared" si="16"/>
        <v>2.553723246</v>
      </c>
      <c r="AB307" s="33">
        <f t="shared" si="17"/>
        <v>0.6084148893</v>
      </c>
      <c r="AC307" s="33">
        <f t="shared" si="18"/>
        <v>0.3915851107</v>
      </c>
      <c r="AD307" s="33">
        <f t="shared" si="19"/>
        <v>-0.0001721682542</v>
      </c>
      <c r="AE307" s="34">
        <f t="shared" si="23"/>
        <v>0</v>
      </c>
      <c r="AF307" s="34">
        <f t="shared" si="24"/>
        <v>0</v>
      </c>
      <c r="AG307" s="34">
        <f t="shared" si="25"/>
        <v>0</v>
      </c>
      <c r="AH307" s="34">
        <f t="shared" si="26"/>
        <v>2</v>
      </c>
      <c r="AI307" s="34">
        <f t="shared" si="28"/>
        <v>0</v>
      </c>
      <c r="AJ307" s="34">
        <f t="shared" si="29"/>
        <v>-1</v>
      </c>
      <c r="AK307" s="34">
        <f t="shared" si="27"/>
        <v>0.0001721682542</v>
      </c>
      <c r="AL307" s="36">
        <f t="shared" si="34"/>
        <v>0</v>
      </c>
      <c r="AM307" s="36">
        <f t="shared" si="35"/>
        <v>0</v>
      </c>
      <c r="AN307" s="46">
        <f t="shared" si="36"/>
        <v>0</v>
      </c>
      <c r="AO307" s="36">
        <f t="shared" si="37"/>
        <v>0</v>
      </c>
      <c r="AP307" s="36">
        <f t="shared" si="39"/>
        <v>0</v>
      </c>
      <c r="AQ307" s="36">
        <f t="shared" si="40"/>
        <v>0</v>
      </c>
      <c r="AR307" s="36">
        <f t="shared" si="38"/>
        <v>0</v>
      </c>
      <c r="AS307" s="38">
        <f t="shared" si="45"/>
        <v>-1</v>
      </c>
      <c r="AT307" s="38">
        <f t="shared" si="46"/>
        <v>0</v>
      </c>
      <c r="AU307" s="38">
        <f t="shared" si="47"/>
        <v>0</v>
      </c>
      <c r="AV307" s="38">
        <f t="shared" si="48"/>
        <v>4</v>
      </c>
      <c r="AW307" s="38">
        <f t="shared" si="51"/>
        <v>0</v>
      </c>
      <c r="AX307" s="38">
        <f t="shared" si="52"/>
        <v>-1</v>
      </c>
      <c r="AY307" s="38">
        <f t="shared" si="49"/>
        <v>0.0001721682542</v>
      </c>
      <c r="AZ307" s="12">
        <f t="shared" si="30"/>
        <v>126.0549466</v>
      </c>
      <c r="BA307" s="12">
        <f t="shared" si="41"/>
        <v>96.95671118</v>
      </c>
      <c r="BB307" s="12">
        <f t="shared" si="53"/>
        <v>109.1252394</v>
      </c>
      <c r="BC307" s="12">
        <f t="shared" si="50"/>
        <v>0.0001147788361</v>
      </c>
      <c r="BD307" s="12">
        <f t="shared" si="54"/>
        <v>108.5135034</v>
      </c>
    </row>
    <row r="308" ht="14.25" customHeight="1">
      <c r="A308" s="7">
        <v>36963.0</v>
      </c>
      <c r="B308" s="21" t="s">
        <v>90</v>
      </c>
      <c r="C308" s="8">
        <v>25.022141</v>
      </c>
      <c r="D308" s="33">
        <f t="shared" si="5"/>
        <v>-0.01536795683</v>
      </c>
      <c r="E308" s="33">
        <f t="shared" si="7"/>
        <v>-0.01795520367</v>
      </c>
      <c r="F308" s="33">
        <f t="shared" si="9"/>
        <v>-0.02328569494</v>
      </c>
      <c r="G308" s="33">
        <f t="shared" si="11"/>
        <v>-0.04180049964</v>
      </c>
      <c r="H308" s="33">
        <f t="shared" si="20"/>
        <v>-0.4799545282</v>
      </c>
      <c r="I308" s="45">
        <f t="shared" si="31"/>
        <v>-0.4562801723</v>
      </c>
      <c r="J308" s="45">
        <f t="shared" si="43"/>
        <v>-0.7376312715</v>
      </c>
      <c r="K308" s="21" t="s">
        <v>91</v>
      </c>
      <c r="L308" s="8">
        <v>12.791995</v>
      </c>
      <c r="M308" s="33">
        <f t="shared" si="6"/>
        <v>-0.02343788171</v>
      </c>
      <c r="N308" s="33">
        <f t="shared" si="8"/>
        <v>-0.01755438686</v>
      </c>
      <c r="O308" s="33">
        <f t="shared" si="10"/>
        <v>-0.05911990606</v>
      </c>
      <c r="P308" s="33">
        <f t="shared" si="12"/>
        <v>-0.1955644974</v>
      </c>
      <c r="Q308" s="45">
        <f t="shared" si="21"/>
        <v>-0.09404982206</v>
      </c>
      <c r="R308" s="45">
        <f t="shared" si="32"/>
        <v>-0.4890342272</v>
      </c>
      <c r="S308" s="45">
        <f t="shared" si="44"/>
        <v>-2.626373571</v>
      </c>
      <c r="T308" s="33">
        <f t="shared" si="22"/>
        <v>-0.3859047061</v>
      </c>
      <c r="U308" s="33">
        <f t="shared" si="33"/>
        <v>0.03275405489</v>
      </c>
      <c r="V308" s="33">
        <f t="shared" si="42"/>
        <v>1.888742299</v>
      </c>
      <c r="W308" s="44">
        <f t="shared" si="13"/>
        <v>0.01372362586</v>
      </c>
      <c r="X308" s="44">
        <f t="shared" si="14"/>
        <v>0.02132561068</v>
      </c>
      <c r="Y308" s="33">
        <f t="shared" si="15"/>
        <v>1.553934135</v>
      </c>
      <c r="Z308" s="43">
        <v>1.0</v>
      </c>
      <c r="AA308" s="33">
        <f t="shared" si="16"/>
        <v>2.553934135</v>
      </c>
      <c r="AB308" s="33">
        <f t="shared" si="17"/>
        <v>0.6084472241</v>
      </c>
      <c r="AC308" s="33">
        <f t="shared" si="18"/>
        <v>0.3915527759</v>
      </c>
      <c r="AD308" s="33">
        <f t="shared" si="19"/>
        <v>0.0008065977393</v>
      </c>
      <c r="AE308" s="34">
        <f t="shared" si="23"/>
        <v>0</v>
      </c>
      <c r="AF308" s="34">
        <f t="shared" si="24"/>
        <v>0</v>
      </c>
      <c r="AG308" s="34">
        <f t="shared" si="25"/>
        <v>0</v>
      </c>
      <c r="AH308" s="34">
        <f t="shared" si="26"/>
        <v>3</v>
      </c>
      <c r="AI308" s="34">
        <f t="shared" si="28"/>
        <v>0</v>
      </c>
      <c r="AJ308" s="34">
        <f t="shared" si="29"/>
        <v>-1</v>
      </c>
      <c r="AK308" s="34">
        <f t="shared" si="27"/>
        <v>-0.0008065977393</v>
      </c>
      <c r="AL308" s="36">
        <f t="shared" si="34"/>
        <v>0</v>
      </c>
      <c r="AM308" s="36">
        <f t="shared" si="35"/>
        <v>0</v>
      </c>
      <c r="AN308" s="46">
        <f t="shared" si="36"/>
        <v>0</v>
      </c>
      <c r="AO308" s="36">
        <f t="shared" si="37"/>
        <v>0</v>
      </c>
      <c r="AP308" s="36">
        <f t="shared" si="39"/>
        <v>0</v>
      </c>
      <c r="AQ308" s="36">
        <f t="shared" si="40"/>
        <v>0</v>
      </c>
      <c r="AR308" s="36">
        <f t="shared" si="38"/>
        <v>0</v>
      </c>
      <c r="AS308" s="38">
        <f t="shared" si="45"/>
        <v>-1</v>
      </c>
      <c r="AT308" s="38">
        <f t="shared" si="46"/>
        <v>0</v>
      </c>
      <c r="AU308" s="38">
        <f t="shared" si="47"/>
        <v>0</v>
      </c>
      <c r="AV308" s="38">
        <f t="shared" si="48"/>
        <v>5</v>
      </c>
      <c r="AW308" s="38">
        <f t="shared" si="51"/>
        <v>0</v>
      </c>
      <c r="AX308" s="38">
        <f t="shared" si="52"/>
        <v>-1</v>
      </c>
      <c r="AY308" s="38">
        <f t="shared" si="49"/>
        <v>-0.0008065977393</v>
      </c>
      <c r="AZ308" s="12">
        <f t="shared" si="30"/>
        <v>125.953271</v>
      </c>
      <c r="BA308" s="12">
        <f t="shared" si="41"/>
        <v>96.95671118</v>
      </c>
      <c r="BB308" s="12">
        <f t="shared" si="53"/>
        <v>109.0372193</v>
      </c>
      <c r="BC308" s="12">
        <f t="shared" si="50"/>
        <v>-0.0005377318262</v>
      </c>
      <c r="BD308" s="12">
        <f t="shared" si="54"/>
        <v>108.4551522</v>
      </c>
    </row>
    <row r="309" ht="14.25" customHeight="1">
      <c r="A309" s="7">
        <v>36964.0</v>
      </c>
      <c r="B309" s="21" t="s">
        <v>90</v>
      </c>
      <c r="C309" s="8">
        <v>24.698582</v>
      </c>
      <c r="D309" s="33">
        <f t="shared" si="5"/>
        <v>-0.01293090787</v>
      </c>
      <c r="E309" s="33">
        <f t="shared" si="7"/>
        <v>-0.0380263155</v>
      </c>
      <c r="F309" s="33">
        <f t="shared" si="9"/>
        <v>-0.03633367196</v>
      </c>
      <c r="G309" s="33">
        <f t="shared" si="11"/>
        <v>-0.05820285866</v>
      </c>
      <c r="H309" s="33">
        <f t="shared" si="20"/>
        <v>-1.017964945</v>
      </c>
      <c r="I309" s="45">
        <f t="shared" si="31"/>
        <v>-0.6570477616</v>
      </c>
      <c r="J309" s="45">
        <f t="shared" si="43"/>
        <v>-0.9478102527</v>
      </c>
      <c r="K309" s="21" t="s">
        <v>91</v>
      </c>
      <c r="L309" s="8">
        <v>12.508604</v>
      </c>
      <c r="M309" s="33">
        <f t="shared" si="6"/>
        <v>-0.02215377664</v>
      </c>
      <c r="N309" s="33">
        <f t="shared" si="8"/>
        <v>-0.05132099524</v>
      </c>
      <c r="O309" s="33">
        <f t="shared" si="10"/>
        <v>-0.09783398293</v>
      </c>
      <c r="P309" s="33">
        <f t="shared" si="12"/>
        <v>-0.202103467</v>
      </c>
      <c r="Q309" s="45">
        <f t="shared" si="21"/>
        <v>-0.7886391468</v>
      </c>
      <c r="R309" s="45">
        <f t="shared" si="32"/>
        <v>-1.070460024</v>
      </c>
      <c r="S309" s="45">
        <f t="shared" si="44"/>
        <v>-2.548822967</v>
      </c>
      <c r="T309" s="33">
        <f t="shared" si="22"/>
        <v>-0.2293257977</v>
      </c>
      <c r="U309" s="33">
        <f t="shared" si="33"/>
        <v>0.4134122624</v>
      </c>
      <c r="V309" s="33">
        <f t="shared" si="42"/>
        <v>1.601012715</v>
      </c>
      <c r="W309" s="44">
        <f t="shared" si="13"/>
        <v>0.01384587619</v>
      </c>
      <c r="X309" s="44">
        <f t="shared" si="14"/>
        <v>0.02147038382</v>
      </c>
      <c r="Y309" s="33">
        <f t="shared" si="15"/>
        <v>1.550669926</v>
      </c>
      <c r="Z309" s="43">
        <v>1.0</v>
      </c>
      <c r="AA309" s="33">
        <f t="shared" si="16"/>
        <v>2.550669926</v>
      </c>
      <c r="AB309" s="33">
        <f t="shared" si="17"/>
        <v>0.6079461362</v>
      </c>
      <c r="AC309" s="33">
        <f t="shared" si="18"/>
        <v>0.3920538638</v>
      </c>
      <c r="AD309" s="33">
        <f t="shared" si="19"/>
        <v>-0.003131703618</v>
      </c>
      <c r="AE309" s="34">
        <f t="shared" si="23"/>
        <v>0</v>
      </c>
      <c r="AF309" s="34">
        <f t="shared" si="24"/>
        <v>0</v>
      </c>
      <c r="AG309" s="34">
        <f t="shared" si="25"/>
        <v>0</v>
      </c>
      <c r="AH309" s="34">
        <f t="shared" si="26"/>
        <v>4</v>
      </c>
      <c r="AI309" s="34">
        <f t="shared" si="28"/>
        <v>0</v>
      </c>
      <c r="AJ309" s="34">
        <f t="shared" si="29"/>
        <v>-1</v>
      </c>
      <c r="AK309" s="34">
        <f t="shared" si="27"/>
        <v>0.003131703618</v>
      </c>
      <c r="AL309" s="36">
        <f t="shared" si="34"/>
        <v>0</v>
      </c>
      <c r="AM309" s="36">
        <f t="shared" si="35"/>
        <v>0</v>
      </c>
      <c r="AN309" s="46">
        <f t="shared" si="36"/>
        <v>0</v>
      </c>
      <c r="AO309" s="36">
        <f t="shared" si="37"/>
        <v>0</v>
      </c>
      <c r="AP309" s="36">
        <f t="shared" si="39"/>
        <v>0</v>
      </c>
      <c r="AQ309" s="36">
        <f t="shared" si="40"/>
        <v>0</v>
      </c>
      <c r="AR309" s="36">
        <f t="shared" si="38"/>
        <v>0</v>
      </c>
      <c r="AS309" s="38">
        <f t="shared" si="45"/>
        <v>-1</v>
      </c>
      <c r="AT309" s="38">
        <f t="shared" si="46"/>
        <v>0</v>
      </c>
      <c r="AU309" s="38">
        <f t="shared" si="47"/>
        <v>0</v>
      </c>
      <c r="AV309" s="38">
        <f t="shared" si="48"/>
        <v>1</v>
      </c>
      <c r="AW309" s="38">
        <f t="shared" si="51"/>
        <v>1</v>
      </c>
      <c r="AX309" s="38">
        <f t="shared" si="52"/>
        <v>-1</v>
      </c>
      <c r="AY309" s="38">
        <f t="shared" si="49"/>
        <v>0.003131703618</v>
      </c>
      <c r="AZ309" s="12">
        <f t="shared" si="30"/>
        <v>126.3477193</v>
      </c>
      <c r="BA309" s="12">
        <f t="shared" si="41"/>
        <v>96.95671118</v>
      </c>
      <c r="BB309" s="12">
        <f t="shared" si="53"/>
        <v>109.3786915</v>
      </c>
      <c r="BC309" s="12">
        <f t="shared" si="50"/>
        <v>0.002087802412</v>
      </c>
      <c r="BD309" s="12">
        <f t="shared" si="54"/>
        <v>108.6815851</v>
      </c>
    </row>
    <row r="310" ht="14.25" customHeight="1">
      <c r="A310" s="7">
        <v>36965.0</v>
      </c>
      <c r="B310" s="21" t="s">
        <v>90</v>
      </c>
      <c r="C310" s="8">
        <v>24.564665</v>
      </c>
      <c r="D310" s="33">
        <f t="shared" si="5"/>
        <v>-0.005422052165</v>
      </c>
      <c r="E310" s="33">
        <f t="shared" si="7"/>
        <v>-0.06119369331</v>
      </c>
      <c r="F310" s="33">
        <f t="shared" si="9"/>
        <v>-0.03590977939</v>
      </c>
      <c r="G310" s="33">
        <f t="shared" si="11"/>
        <v>-0.05428351885</v>
      </c>
      <c r="H310" s="33">
        <f t="shared" si="20"/>
        <v>-1.65288221</v>
      </c>
      <c r="I310" s="45">
        <f t="shared" si="31"/>
        <v>-0.6241006479</v>
      </c>
      <c r="J310" s="45">
        <f t="shared" si="43"/>
        <v>-0.8627460657</v>
      </c>
      <c r="K310" s="21" t="s">
        <v>91</v>
      </c>
      <c r="L310" s="8">
        <v>12.503352</v>
      </c>
      <c r="M310" s="33">
        <f t="shared" si="6"/>
        <v>-0.0004198709944</v>
      </c>
      <c r="N310" s="33">
        <f t="shared" si="8"/>
        <v>-0.06961492384</v>
      </c>
      <c r="O310" s="33">
        <f t="shared" si="10"/>
        <v>-0.09256550991</v>
      </c>
      <c r="P310" s="33">
        <f t="shared" si="12"/>
        <v>-0.1962721655</v>
      </c>
      <c r="Q310" s="45">
        <f t="shared" si="21"/>
        <v>-1.186853577</v>
      </c>
      <c r="R310" s="45">
        <f t="shared" si="32"/>
        <v>-0.9877676811</v>
      </c>
      <c r="S310" s="45">
        <f t="shared" si="44"/>
        <v>-2.306692873</v>
      </c>
      <c r="T310" s="33">
        <f t="shared" si="22"/>
        <v>-0.4660286332</v>
      </c>
      <c r="U310" s="33">
        <f t="shared" si="33"/>
        <v>0.3636670332</v>
      </c>
      <c r="V310" s="33">
        <f t="shared" si="42"/>
        <v>1.443946807</v>
      </c>
      <c r="W310" s="44">
        <f t="shared" si="13"/>
        <v>0.01377230242</v>
      </c>
      <c r="X310" s="44">
        <f t="shared" si="14"/>
        <v>0.02159049548</v>
      </c>
      <c r="Y310" s="33">
        <f t="shared" si="15"/>
        <v>1.567675093</v>
      </c>
      <c r="Z310" s="43">
        <v>1.0</v>
      </c>
      <c r="AA310" s="33">
        <f t="shared" si="16"/>
        <v>2.567675093</v>
      </c>
      <c r="AB310" s="33">
        <f t="shared" si="17"/>
        <v>0.6105426256</v>
      </c>
      <c r="AC310" s="33">
        <f t="shared" si="18"/>
        <v>0.3894573744</v>
      </c>
      <c r="AD310" s="33">
        <f t="shared" si="19"/>
        <v>-0.02259472152</v>
      </c>
      <c r="AE310" s="34">
        <f t="shared" si="23"/>
        <v>0</v>
      </c>
      <c r="AF310" s="34">
        <f t="shared" si="24"/>
        <v>0</v>
      </c>
      <c r="AG310" s="34">
        <f t="shared" si="25"/>
        <v>0</v>
      </c>
      <c r="AH310" s="34">
        <f t="shared" si="26"/>
        <v>5</v>
      </c>
      <c r="AI310" s="34">
        <f t="shared" si="28"/>
        <v>0</v>
      </c>
      <c r="AJ310" s="34">
        <f t="shared" si="29"/>
        <v>-1</v>
      </c>
      <c r="AK310" s="34">
        <f t="shared" si="27"/>
        <v>0.02259472152</v>
      </c>
      <c r="AL310" s="36">
        <f t="shared" si="34"/>
        <v>0</v>
      </c>
      <c r="AM310" s="36">
        <f t="shared" si="35"/>
        <v>0</v>
      </c>
      <c r="AN310" s="46">
        <f t="shared" si="36"/>
        <v>0</v>
      </c>
      <c r="AO310" s="36">
        <f t="shared" si="37"/>
        <v>0</v>
      </c>
      <c r="AP310" s="36">
        <f t="shared" si="39"/>
        <v>0</v>
      </c>
      <c r="AQ310" s="36">
        <f t="shared" si="40"/>
        <v>0</v>
      </c>
      <c r="AR310" s="36">
        <f t="shared" si="38"/>
        <v>0</v>
      </c>
      <c r="AS310" s="38">
        <f t="shared" si="45"/>
        <v>-1</v>
      </c>
      <c r="AT310" s="38">
        <f t="shared" si="46"/>
        <v>0</v>
      </c>
      <c r="AU310" s="38">
        <f t="shared" si="47"/>
        <v>0</v>
      </c>
      <c r="AV310" s="38">
        <f t="shared" si="48"/>
        <v>2</v>
      </c>
      <c r="AW310" s="38">
        <f t="shared" si="51"/>
        <v>0</v>
      </c>
      <c r="AX310" s="38">
        <f t="shared" si="52"/>
        <v>-1</v>
      </c>
      <c r="AY310" s="38">
        <f t="shared" si="49"/>
        <v>0.02259472152</v>
      </c>
      <c r="AZ310" s="12">
        <f t="shared" si="30"/>
        <v>129.2025108</v>
      </c>
      <c r="BA310" s="12">
        <f t="shared" si="41"/>
        <v>96.95671118</v>
      </c>
      <c r="BB310" s="12">
        <f t="shared" si="53"/>
        <v>111.8500726</v>
      </c>
      <c r="BC310" s="12">
        <f t="shared" si="50"/>
        <v>0.01506314768</v>
      </c>
      <c r="BD310" s="12">
        <f t="shared" si="54"/>
        <v>110.3186719</v>
      </c>
    </row>
    <row r="311" ht="14.25" customHeight="1">
      <c r="A311" s="7">
        <v>36966.0</v>
      </c>
      <c r="B311" s="21" t="s">
        <v>90</v>
      </c>
      <c r="C311" s="8">
        <v>23.98444</v>
      </c>
      <c r="D311" s="33">
        <f t="shared" si="5"/>
        <v>-0.0236203099</v>
      </c>
      <c r="E311" s="33">
        <f t="shared" si="7"/>
        <v>-0.07349161899</v>
      </c>
      <c r="F311" s="33">
        <f t="shared" si="9"/>
        <v>-0.03853320958</v>
      </c>
      <c r="G311" s="33">
        <f t="shared" si="11"/>
        <v>-0.07957758513</v>
      </c>
      <c r="H311" s="33">
        <f t="shared" si="20"/>
        <v>-1.93320025</v>
      </c>
      <c r="I311" s="45">
        <f t="shared" si="31"/>
        <v>-0.6554974753</v>
      </c>
      <c r="J311" s="45">
        <f t="shared" si="43"/>
        <v>-1.186931901</v>
      </c>
      <c r="K311" s="21" t="s">
        <v>91</v>
      </c>
      <c r="L311" s="8">
        <v>12.765759</v>
      </c>
      <c r="M311" s="33">
        <f t="shared" si="6"/>
        <v>0.02098693214</v>
      </c>
      <c r="N311" s="33">
        <f t="shared" si="8"/>
        <v>-0.05193336167</v>
      </c>
      <c r="O311" s="33">
        <f t="shared" si="10"/>
        <v>-0.07087678688</v>
      </c>
      <c r="P311" s="33">
        <f t="shared" si="12"/>
        <v>-0.1635186741</v>
      </c>
      <c r="Q311" s="45">
        <f t="shared" si="21"/>
        <v>-0.8690481208</v>
      </c>
      <c r="R311" s="45">
        <f t="shared" si="32"/>
        <v>-0.6873402246</v>
      </c>
      <c r="S311" s="45">
        <f t="shared" si="44"/>
        <v>-1.762772416</v>
      </c>
      <c r="T311" s="33">
        <f t="shared" si="22"/>
        <v>-1.064152129</v>
      </c>
      <c r="U311" s="33">
        <f t="shared" si="33"/>
        <v>0.03184274928</v>
      </c>
      <c r="V311" s="33">
        <f t="shared" si="42"/>
        <v>0.5758405158</v>
      </c>
      <c r="W311" s="44">
        <f t="shared" si="13"/>
        <v>0.01445637084</v>
      </c>
      <c r="X311" s="44">
        <f t="shared" si="14"/>
        <v>0.0226034887</v>
      </c>
      <c r="Y311" s="33">
        <f t="shared" si="15"/>
        <v>1.563565915</v>
      </c>
      <c r="Z311" s="43">
        <v>1.0</v>
      </c>
      <c r="AA311" s="33">
        <f t="shared" si="16"/>
        <v>2.563565915</v>
      </c>
      <c r="AB311" s="33">
        <f t="shared" si="17"/>
        <v>0.6099183586</v>
      </c>
      <c r="AC311" s="33">
        <f t="shared" si="18"/>
        <v>0.3900816414</v>
      </c>
      <c r="AD311" s="33">
        <f t="shared" si="19"/>
        <v>-0.002393275224</v>
      </c>
      <c r="AE311" s="34">
        <f t="shared" si="23"/>
        <v>1</v>
      </c>
      <c r="AF311" s="34">
        <f t="shared" si="24"/>
        <v>0</v>
      </c>
      <c r="AG311" s="34">
        <f t="shared" si="25"/>
        <v>1</v>
      </c>
      <c r="AH311" s="34">
        <f t="shared" si="26"/>
        <v>1</v>
      </c>
      <c r="AI311" s="34">
        <f t="shared" si="28"/>
        <v>1</v>
      </c>
      <c r="AJ311" s="34">
        <f t="shared" si="29"/>
        <v>1</v>
      </c>
      <c r="AK311" s="34">
        <f t="shared" si="27"/>
        <v>-0.002393275224</v>
      </c>
      <c r="AL311" s="36">
        <f t="shared" si="34"/>
        <v>0</v>
      </c>
      <c r="AM311" s="36">
        <f t="shared" si="35"/>
        <v>0</v>
      </c>
      <c r="AN311" s="46">
        <f t="shared" si="36"/>
        <v>0</v>
      </c>
      <c r="AO311" s="36">
        <f t="shared" si="37"/>
        <v>0</v>
      </c>
      <c r="AP311" s="36">
        <f t="shared" si="39"/>
        <v>0</v>
      </c>
      <c r="AQ311" s="36">
        <f t="shared" si="40"/>
        <v>0</v>
      </c>
      <c r="AR311" s="36">
        <f t="shared" si="38"/>
        <v>0</v>
      </c>
      <c r="AS311" s="38">
        <f t="shared" si="45"/>
        <v>0</v>
      </c>
      <c r="AT311" s="38">
        <f t="shared" si="46"/>
        <v>0</v>
      </c>
      <c r="AU311" s="38">
        <f t="shared" si="47"/>
        <v>0</v>
      </c>
      <c r="AV311" s="38">
        <f t="shared" si="48"/>
        <v>3</v>
      </c>
      <c r="AW311" s="38">
        <f t="shared" si="51"/>
        <v>0</v>
      </c>
      <c r="AX311" s="38">
        <f t="shared" si="52"/>
        <v>-1</v>
      </c>
      <c r="AY311" s="38">
        <f t="shared" si="49"/>
        <v>0.002393275224</v>
      </c>
      <c r="AZ311" s="12">
        <f t="shared" si="30"/>
        <v>128.8932937</v>
      </c>
      <c r="BA311" s="12">
        <f t="shared" si="41"/>
        <v>96.95671118</v>
      </c>
      <c r="BB311" s="12">
        <f t="shared" si="53"/>
        <v>112.1177606</v>
      </c>
      <c r="BC311" s="12">
        <f t="shared" si="50"/>
        <v>0</v>
      </c>
      <c r="BD311" s="12">
        <f t="shared" si="54"/>
        <v>110.3186719</v>
      </c>
    </row>
    <row r="312" ht="14.25" customHeight="1">
      <c r="A312" s="7">
        <v>36969.0</v>
      </c>
      <c r="B312" s="21" t="s">
        <v>90</v>
      </c>
      <c r="C312" s="8">
        <v>23.811497</v>
      </c>
      <c r="D312" s="33">
        <f t="shared" si="5"/>
        <v>-0.007210633227</v>
      </c>
      <c r="E312" s="33">
        <f t="shared" si="7"/>
        <v>-0.06300732052</v>
      </c>
      <c r="F312" s="33">
        <f t="shared" si="9"/>
        <v>-0.06157749428</v>
      </c>
      <c r="G312" s="33">
        <f t="shared" si="11"/>
        <v>-0.09529095301</v>
      </c>
      <c r="H312" s="33">
        <f t="shared" si="20"/>
        <v>-1.563007199</v>
      </c>
      <c r="I312" s="45">
        <f t="shared" si="31"/>
        <v>-1.088356136</v>
      </c>
      <c r="J312" s="45">
        <f t="shared" si="43"/>
        <v>-1.376554947</v>
      </c>
      <c r="K312" s="21" t="s">
        <v>91</v>
      </c>
      <c r="L312" s="8">
        <v>12.700156</v>
      </c>
      <c r="M312" s="33">
        <f t="shared" si="6"/>
        <v>-0.005138981552</v>
      </c>
      <c r="N312" s="33">
        <f t="shared" si="8"/>
        <v>-0.03044902332</v>
      </c>
      <c r="O312" s="33">
        <f t="shared" si="10"/>
        <v>-0.03238064124</v>
      </c>
      <c r="P312" s="33">
        <f t="shared" si="12"/>
        <v>-0.1816959356</v>
      </c>
      <c r="Q312" s="45">
        <f t="shared" si="21"/>
        <v>-0.4175320211</v>
      </c>
      <c r="R312" s="45">
        <f t="shared" si="32"/>
        <v>-0.1198830262</v>
      </c>
      <c r="S312" s="45">
        <f t="shared" si="44"/>
        <v>-1.970138666</v>
      </c>
      <c r="T312" s="33">
        <f t="shared" si="22"/>
        <v>-1.145475178</v>
      </c>
      <c r="U312" s="33">
        <f t="shared" si="33"/>
        <v>-0.96847311</v>
      </c>
      <c r="V312" s="33">
        <f t="shared" si="42"/>
        <v>0.5935837195</v>
      </c>
      <c r="W312" s="44">
        <f t="shared" si="13"/>
        <v>0.01408238446</v>
      </c>
      <c r="X312" s="44">
        <f t="shared" si="14"/>
        <v>0.02181243444</v>
      </c>
      <c r="Y312" s="33">
        <f t="shared" si="15"/>
        <v>1.548916272</v>
      </c>
      <c r="Z312" s="43">
        <v>1.0</v>
      </c>
      <c r="AA312" s="33">
        <f t="shared" si="16"/>
        <v>2.548916272</v>
      </c>
      <c r="AB312" s="33">
        <f t="shared" si="17"/>
        <v>0.6076764032</v>
      </c>
      <c r="AC312" s="33">
        <f t="shared" si="18"/>
        <v>0.3923235968</v>
      </c>
      <c r="AD312" s="33">
        <f t="shared" si="19"/>
        <v>-0.007229786036</v>
      </c>
      <c r="AE312" s="34">
        <f t="shared" si="23"/>
        <v>1</v>
      </c>
      <c r="AF312" s="34">
        <f t="shared" si="24"/>
        <v>0</v>
      </c>
      <c r="AG312" s="34">
        <f t="shared" si="25"/>
        <v>0</v>
      </c>
      <c r="AH312" s="34">
        <f t="shared" si="26"/>
        <v>2</v>
      </c>
      <c r="AI312" s="34">
        <f t="shared" si="28"/>
        <v>0</v>
      </c>
      <c r="AJ312" s="34">
        <f t="shared" si="29"/>
        <v>1</v>
      </c>
      <c r="AK312" s="34">
        <f t="shared" si="27"/>
        <v>-0.007229786036</v>
      </c>
      <c r="AL312" s="36">
        <f t="shared" si="34"/>
        <v>0</v>
      </c>
      <c r="AM312" s="36">
        <f t="shared" si="35"/>
        <v>0</v>
      </c>
      <c r="AN312" s="46">
        <f t="shared" si="36"/>
        <v>0</v>
      </c>
      <c r="AO312" s="36">
        <f t="shared" si="37"/>
        <v>0</v>
      </c>
      <c r="AP312" s="36">
        <f t="shared" si="39"/>
        <v>0</v>
      </c>
      <c r="AQ312" s="36">
        <f t="shared" si="40"/>
        <v>0</v>
      </c>
      <c r="AR312" s="36">
        <f t="shared" si="38"/>
        <v>0</v>
      </c>
      <c r="AS312" s="38">
        <f t="shared" si="45"/>
        <v>0</v>
      </c>
      <c r="AT312" s="38">
        <f t="shared" si="46"/>
        <v>0</v>
      </c>
      <c r="AU312" s="38">
        <f t="shared" si="47"/>
        <v>0</v>
      </c>
      <c r="AV312" s="38">
        <f t="shared" si="48"/>
        <v>4</v>
      </c>
      <c r="AW312" s="38">
        <f t="shared" si="51"/>
        <v>0</v>
      </c>
      <c r="AX312" s="38">
        <f t="shared" si="52"/>
        <v>-1</v>
      </c>
      <c r="AY312" s="38">
        <f t="shared" si="49"/>
        <v>0.007229786036</v>
      </c>
      <c r="AZ312" s="12">
        <f t="shared" si="30"/>
        <v>127.9614227</v>
      </c>
      <c r="BA312" s="12">
        <f t="shared" si="41"/>
        <v>96.95671118</v>
      </c>
      <c r="BB312" s="12">
        <f t="shared" si="53"/>
        <v>112.928348</v>
      </c>
      <c r="BC312" s="12">
        <f t="shared" si="50"/>
        <v>0</v>
      </c>
      <c r="BD312" s="12">
        <f t="shared" si="54"/>
        <v>110.3186719</v>
      </c>
    </row>
    <row r="313" ht="14.25" customHeight="1">
      <c r="A313" s="7">
        <v>36970.0</v>
      </c>
      <c r="B313" s="21" t="s">
        <v>90</v>
      </c>
      <c r="C313" s="8">
        <v>23.220106</v>
      </c>
      <c r="D313" s="33">
        <f t="shared" si="5"/>
        <v>-0.02483636371</v>
      </c>
      <c r="E313" s="33">
        <f t="shared" si="7"/>
        <v>-0.07201761832</v>
      </c>
      <c r="F313" s="33">
        <f t="shared" si="9"/>
        <v>-0.08867973098</v>
      </c>
      <c r="G313" s="33">
        <f t="shared" si="11"/>
        <v>-0.1392251705</v>
      </c>
      <c r="H313" s="33">
        <f t="shared" si="20"/>
        <v>-1.756547815</v>
      </c>
      <c r="I313" s="45">
        <f t="shared" si="31"/>
        <v>-1.630807298</v>
      </c>
      <c r="J313" s="45">
        <f t="shared" si="43"/>
        <v>-1.952638166</v>
      </c>
      <c r="K313" s="21" t="s">
        <v>91</v>
      </c>
      <c r="L313" s="8">
        <v>12.445628</v>
      </c>
      <c r="M313" s="33">
        <f t="shared" si="6"/>
        <v>-0.02004132863</v>
      </c>
      <c r="N313" s="33">
        <f t="shared" si="8"/>
        <v>-0.02707685549</v>
      </c>
      <c r="O313" s="33">
        <f t="shared" si="10"/>
        <v>-0.04415592475</v>
      </c>
      <c r="P313" s="33">
        <f t="shared" si="12"/>
        <v>-0.1858903503</v>
      </c>
      <c r="Q313" s="45">
        <f t="shared" si="21"/>
        <v>-0.3424471208</v>
      </c>
      <c r="R313" s="45">
        <f t="shared" si="32"/>
        <v>-0.3140228404</v>
      </c>
      <c r="S313" s="45">
        <f t="shared" si="44"/>
        <v>-1.931072465</v>
      </c>
      <c r="T313" s="33">
        <f t="shared" si="22"/>
        <v>-1.414100694</v>
      </c>
      <c r="U313" s="33">
        <f t="shared" si="33"/>
        <v>-1.316784457</v>
      </c>
      <c r="V313" s="33">
        <f t="shared" si="42"/>
        <v>-0.02156570052</v>
      </c>
      <c r="W313" s="44">
        <f t="shared" si="13"/>
        <v>0.01287859763</v>
      </c>
      <c r="X313" s="44">
        <f t="shared" si="14"/>
        <v>0.02190536936</v>
      </c>
      <c r="Y313" s="33">
        <f t="shared" si="15"/>
        <v>1.70091263</v>
      </c>
      <c r="Z313" s="43">
        <v>1.0</v>
      </c>
      <c r="AA313" s="33">
        <f t="shared" si="16"/>
        <v>2.70091263</v>
      </c>
      <c r="AB313" s="33">
        <f t="shared" si="17"/>
        <v>0.6297547766</v>
      </c>
      <c r="AC313" s="33">
        <f t="shared" si="18"/>
        <v>0.3702452234</v>
      </c>
      <c r="AD313" s="33">
        <f t="shared" si="19"/>
        <v>0.02291852184</v>
      </c>
      <c r="AE313" s="34">
        <f t="shared" si="23"/>
        <v>1</v>
      </c>
      <c r="AF313" s="34">
        <f t="shared" si="24"/>
        <v>0</v>
      </c>
      <c r="AG313" s="34">
        <f t="shared" si="25"/>
        <v>0</v>
      </c>
      <c r="AH313" s="34">
        <f t="shared" si="26"/>
        <v>3</v>
      </c>
      <c r="AI313" s="34">
        <f t="shared" si="28"/>
        <v>0</v>
      </c>
      <c r="AJ313" s="34">
        <f t="shared" si="29"/>
        <v>1</v>
      </c>
      <c r="AK313" s="34">
        <f t="shared" si="27"/>
        <v>0.02291852184</v>
      </c>
      <c r="AL313" s="36">
        <f t="shared" si="34"/>
        <v>1</v>
      </c>
      <c r="AM313" s="36">
        <f t="shared" si="35"/>
        <v>0</v>
      </c>
      <c r="AN313" s="46">
        <f t="shared" si="36"/>
        <v>0</v>
      </c>
      <c r="AO313" s="36">
        <f t="shared" si="37"/>
        <v>1</v>
      </c>
      <c r="AP313" s="36">
        <f t="shared" si="39"/>
        <v>0</v>
      </c>
      <c r="AQ313" s="36">
        <f t="shared" si="40"/>
        <v>1</v>
      </c>
      <c r="AR313" s="36">
        <f t="shared" si="38"/>
        <v>0.02291852184</v>
      </c>
      <c r="AS313" s="38">
        <f t="shared" si="45"/>
        <v>0</v>
      </c>
      <c r="AT313" s="38">
        <f t="shared" si="46"/>
        <v>0</v>
      </c>
      <c r="AU313" s="38">
        <f t="shared" si="47"/>
        <v>0</v>
      </c>
      <c r="AV313" s="38">
        <f t="shared" si="48"/>
        <v>5</v>
      </c>
      <c r="AW313" s="38">
        <f t="shared" si="51"/>
        <v>0</v>
      </c>
      <c r="AX313" s="38">
        <f t="shared" si="52"/>
        <v>-1</v>
      </c>
      <c r="AY313" s="38">
        <f t="shared" si="49"/>
        <v>-0.02291852184</v>
      </c>
      <c r="AZ313" s="12">
        <f t="shared" si="30"/>
        <v>130.8941094</v>
      </c>
      <c r="BA313" s="12">
        <f t="shared" si="41"/>
        <v>99.17881569</v>
      </c>
      <c r="BB313" s="12">
        <f t="shared" si="53"/>
        <v>110.3401972</v>
      </c>
      <c r="BC313" s="12">
        <f t="shared" si="50"/>
        <v>0.007639507282</v>
      </c>
      <c r="BD313" s="12">
        <f t="shared" si="54"/>
        <v>111.1614522</v>
      </c>
    </row>
    <row r="314" ht="14.25" customHeight="1">
      <c r="A314" s="7">
        <v>36971.0</v>
      </c>
      <c r="B314" s="21" t="s">
        <v>90</v>
      </c>
      <c r="C314" s="8">
        <v>23.437696</v>
      </c>
      <c r="D314" s="33">
        <f t="shared" si="5"/>
        <v>0.009370758256</v>
      </c>
      <c r="E314" s="33">
        <f t="shared" si="7"/>
        <v>-0.05105094697</v>
      </c>
      <c r="F314" s="33">
        <f t="shared" si="9"/>
        <v>-0.08713598306</v>
      </c>
      <c r="G314" s="33">
        <f t="shared" si="11"/>
        <v>-0.1081740195</v>
      </c>
      <c r="H314" s="33">
        <f t="shared" si="20"/>
        <v>-1.112170456</v>
      </c>
      <c r="I314" s="45">
        <f t="shared" si="31"/>
        <v>-1.552211432</v>
      </c>
      <c r="J314" s="45">
        <f t="shared" si="43"/>
        <v>-1.431213479</v>
      </c>
      <c r="K314" s="21" t="s">
        <v>91</v>
      </c>
      <c r="L314" s="8">
        <v>11.873601</v>
      </c>
      <c r="M314" s="33">
        <f t="shared" si="6"/>
        <v>-0.04596208403</v>
      </c>
      <c r="N314" s="33">
        <f t="shared" si="8"/>
        <v>-0.05076529723</v>
      </c>
      <c r="O314" s="33">
        <f t="shared" si="10"/>
        <v>-0.09948096689</v>
      </c>
      <c r="P314" s="33">
        <f t="shared" si="12"/>
        <v>-0.1731028204</v>
      </c>
      <c r="Q314" s="45">
        <f t="shared" si="21"/>
        <v>-0.8447698006</v>
      </c>
      <c r="R314" s="45">
        <f t="shared" si="32"/>
        <v>-1.183742621</v>
      </c>
      <c r="S314" s="45">
        <f t="shared" si="44"/>
        <v>-1.670999659</v>
      </c>
      <c r="T314" s="33">
        <f t="shared" si="22"/>
        <v>-0.2674006551</v>
      </c>
      <c r="U314" s="33">
        <f t="shared" si="33"/>
        <v>-0.3684688109</v>
      </c>
      <c r="V314" s="33">
        <f t="shared" si="42"/>
        <v>0.2397861796</v>
      </c>
      <c r="W314" s="44">
        <f t="shared" si="13"/>
        <v>0.01263343968</v>
      </c>
      <c r="X314" s="44">
        <f t="shared" si="14"/>
        <v>0.02029688515</v>
      </c>
      <c r="Y314" s="33">
        <f t="shared" si="15"/>
        <v>1.606600076</v>
      </c>
      <c r="Z314" s="43">
        <v>1.0</v>
      </c>
      <c r="AA314" s="33">
        <f t="shared" si="16"/>
        <v>2.606600076</v>
      </c>
      <c r="AB314" s="33">
        <f t="shared" si="17"/>
        <v>0.6163584859</v>
      </c>
      <c r="AC314" s="33">
        <f t="shared" si="18"/>
        <v>0.3836415141</v>
      </c>
      <c r="AD314" s="33">
        <f t="shared" si="19"/>
        <v>0.004671632823</v>
      </c>
      <c r="AE314" s="34">
        <f t="shared" si="23"/>
        <v>0</v>
      </c>
      <c r="AF314" s="34">
        <f t="shared" si="24"/>
        <v>0</v>
      </c>
      <c r="AG314" s="34">
        <f t="shared" si="25"/>
        <v>0</v>
      </c>
      <c r="AH314" s="34">
        <f t="shared" si="26"/>
        <v>4</v>
      </c>
      <c r="AI314" s="34">
        <f t="shared" si="28"/>
        <v>0</v>
      </c>
      <c r="AJ314" s="34">
        <f t="shared" si="29"/>
        <v>1</v>
      </c>
      <c r="AK314" s="34">
        <f t="shared" si="27"/>
        <v>0.004671632823</v>
      </c>
      <c r="AL314" s="36">
        <f t="shared" si="34"/>
        <v>0</v>
      </c>
      <c r="AM314" s="36">
        <f t="shared" si="35"/>
        <v>0</v>
      </c>
      <c r="AN314" s="46">
        <f t="shared" si="36"/>
        <v>0</v>
      </c>
      <c r="AO314" s="36">
        <f t="shared" si="37"/>
        <v>2</v>
      </c>
      <c r="AP314" s="36">
        <f t="shared" si="39"/>
        <v>0</v>
      </c>
      <c r="AQ314" s="36">
        <f t="shared" si="40"/>
        <v>1</v>
      </c>
      <c r="AR314" s="36">
        <f t="shared" si="38"/>
        <v>0.004671632823</v>
      </c>
      <c r="AS314" s="38">
        <f t="shared" si="45"/>
        <v>0</v>
      </c>
      <c r="AT314" s="38">
        <f t="shared" si="46"/>
        <v>0</v>
      </c>
      <c r="AU314" s="38">
        <f t="shared" si="47"/>
        <v>0</v>
      </c>
      <c r="AV314" s="38">
        <f t="shared" si="48"/>
        <v>0</v>
      </c>
      <c r="AW314" s="38">
        <f t="shared" si="51"/>
        <v>1</v>
      </c>
      <c r="AX314" s="38">
        <f t="shared" si="52"/>
        <v>0</v>
      </c>
      <c r="AY314" s="38">
        <f t="shared" si="49"/>
        <v>0</v>
      </c>
      <c r="AZ314" s="12">
        <f t="shared" si="30"/>
        <v>131.5055986</v>
      </c>
      <c r="BA314" s="12">
        <f t="shared" si="41"/>
        <v>99.6421427</v>
      </c>
      <c r="BB314" s="12">
        <f t="shared" si="53"/>
        <v>110.3401972</v>
      </c>
      <c r="BC314" s="12">
        <f t="shared" si="50"/>
        <v>0.003114421882</v>
      </c>
      <c r="BD314" s="12">
        <f t="shared" si="54"/>
        <v>111.5076558</v>
      </c>
    </row>
    <row r="315" ht="14.25" customHeight="1">
      <c r="A315" s="7">
        <v>36972.0</v>
      </c>
      <c r="B315" s="21" t="s">
        <v>90</v>
      </c>
      <c r="C315" s="8">
        <v>23.766857</v>
      </c>
      <c r="D315" s="33">
        <f t="shared" si="5"/>
        <v>0.01404408522</v>
      </c>
      <c r="E315" s="33">
        <f t="shared" si="7"/>
        <v>-0.03247787014</v>
      </c>
      <c r="F315" s="33">
        <f t="shared" si="9"/>
        <v>-0.09168412263</v>
      </c>
      <c r="G315" s="33">
        <f t="shared" si="11"/>
        <v>-0.08204941012</v>
      </c>
      <c r="H315" s="33">
        <f t="shared" si="20"/>
        <v>-0.5892630713</v>
      </c>
      <c r="I315" s="45">
        <f t="shared" si="31"/>
        <v>-1.586662384</v>
      </c>
      <c r="J315" s="45">
        <f t="shared" si="43"/>
        <v>-1.023835676</v>
      </c>
      <c r="K315" s="21" t="s">
        <v>91</v>
      </c>
      <c r="L315" s="8">
        <v>11.996922</v>
      </c>
      <c r="M315" s="33">
        <f t="shared" si="6"/>
        <v>0.01038614991</v>
      </c>
      <c r="N315" s="33">
        <f t="shared" si="8"/>
        <v>-0.04050353857</v>
      </c>
      <c r="O315" s="33">
        <f t="shared" si="10"/>
        <v>-0.1072988117</v>
      </c>
      <c r="P315" s="33">
        <f t="shared" si="12"/>
        <v>-0.1340845297</v>
      </c>
      <c r="Q315" s="45">
        <f t="shared" si="21"/>
        <v>-0.5975053875</v>
      </c>
      <c r="R315" s="45">
        <f t="shared" si="32"/>
        <v>-1.278561689</v>
      </c>
      <c r="S315" s="45">
        <f t="shared" si="44"/>
        <v>-1.093743501</v>
      </c>
      <c r="T315" s="33">
        <f t="shared" si="22"/>
        <v>0.008242316143</v>
      </c>
      <c r="U315" s="33">
        <f t="shared" si="33"/>
        <v>-0.3081006955</v>
      </c>
      <c r="V315" s="33">
        <f t="shared" si="42"/>
        <v>0.06990782464</v>
      </c>
      <c r="W315" s="44">
        <f t="shared" si="13"/>
        <v>0.0131662131</v>
      </c>
      <c r="X315" s="44">
        <f t="shared" si="14"/>
        <v>0.01978811199</v>
      </c>
      <c r="Y315" s="33">
        <f t="shared" si="15"/>
        <v>1.502946356</v>
      </c>
      <c r="Z315" s="43">
        <v>1.0</v>
      </c>
      <c r="AA315" s="33">
        <f t="shared" si="16"/>
        <v>2.502946356</v>
      </c>
      <c r="AB315" s="33">
        <f t="shared" si="17"/>
        <v>0.600470862</v>
      </c>
      <c r="AC315" s="33">
        <f t="shared" si="18"/>
        <v>0.399529138</v>
      </c>
      <c r="AD315" s="33">
        <f t="shared" si="19"/>
        <v>0.0195418878</v>
      </c>
      <c r="AE315" s="34">
        <f t="shared" si="23"/>
        <v>0</v>
      </c>
      <c r="AF315" s="34">
        <f t="shared" si="24"/>
        <v>0</v>
      </c>
      <c r="AG315" s="34">
        <f t="shared" si="25"/>
        <v>0</v>
      </c>
      <c r="AH315" s="34">
        <f t="shared" si="26"/>
        <v>5</v>
      </c>
      <c r="AI315" s="34">
        <f t="shared" si="28"/>
        <v>0</v>
      </c>
      <c r="AJ315" s="34">
        <f t="shared" si="29"/>
        <v>1</v>
      </c>
      <c r="AK315" s="34">
        <f t="shared" si="27"/>
        <v>0.0195418878</v>
      </c>
      <c r="AL315" s="36">
        <f t="shared" si="34"/>
        <v>0</v>
      </c>
      <c r="AM315" s="36">
        <f t="shared" si="35"/>
        <v>0</v>
      </c>
      <c r="AN315" s="46">
        <f t="shared" si="36"/>
        <v>0</v>
      </c>
      <c r="AO315" s="36">
        <f t="shared" si="37"/>
        <v>3</v>
      </c>
      <c r="AP315" s="36">
        <f t="shared" si="39"/>
        <v>0</v>
      </c>
      <c r="AQ315" s="36">
        <f t="shared" si="40"/>
        <v>1</v>
      </c>
      <c r="AR315" s="36">
        <f t="shared" si="38"/>
        <v>0.0195418878</v>
      </c>
      <c r="AS315" s="38">
        <f t="shared" si="45"/>
        <v>0</v>
      </c>
      <c r="AT315" s="38">
        <f t="shared" si="46"/>
        <v>0</v>
      </c>
      <c r="AU315" s="38">
        <f t="shared" si="47"/>
        <v>0</v>
      </c>
      <c r="AV315" s="38">
        <f t="shared" si="48"/>
        <v>0</v>
      </c>
      <c r="AW315" s="38">
        <f t="shared" si="51"/>
        <v>0</v>
      </c>
      <c r="AX315" s="38">
        <f t="shared" si="52"/>
        <v>0</v>
      </c>
      <c r="AY315" s="38">
        <f t="shared" si="49"/>
        <v>0</v>
      </c>
      <c r="AZ315" s="12">
        <f t="shared" si="30"/>
        <v>134.0754663</v>
      </c>
      <c r="BA315" s="12">
        <f t="shared" si="41"/>
        <v>101.5893383</v>
      </c>
      <c r="BB315" s="12">
        <f t="shared" si="53"/>
        <v>110.3401972</v>
      </c>
      <c r="BC315" s="12">
        <f t="shared" si="50"/>
        <v>0.0130279252</v>
      </c>
      <c r="BD315" s="12">
        <f t="shared" si="54"/>
        <v>112.9603692</v>
      </c>
    </row>
    <row r="316" ht="14.25" customHeight="1">
      <c r="A316" s="7">
        <v>36973.0</v>
      </c>
      <c r="B316" s="21" t="s">
        <v>90</v>
      </c>
      <c r="C316" s="8">
        <v>24.464243</v>
      </c>
      <c r="D316" s="33">
        <f t="shared" si="5"/>
        <v>0.02934279446</v>
      </c>
      <c r="E316" s="33">
        <f t="shared" si="7"/>
        <v>0.02000476142</v>
      </c>
      <c r="F316" s="33">
        <f t="shared" si="9"/>
        <v>-0.05495703987</v>
      </c>
      <c r="G316" s="33">
        <f t="shared" si="11"/>
        <v>-0.0516510872</v>
      </c>
      <c r="H316" s="33">
        <f t="shared" si="20"/>
        <v>0.8296889221</v>
      </c>
      <c r="I316" s="45">
        <f t="shared" si="31"/>
        <v>-0.7846993992</v>
      </c>
      <c r="J316" s="45">
        <f t="shared" si="43"/>
        <v>-0.5696880095</v>
      </c>
      <c r="K316" s="21" t="s">
        <v>91</v>
      </c>
      <c r="L316" s="8">
        <v>11.939197</v>
      </c>
      <c r="M316" s="33">
        <f t="shared" si="6"/>
        <v>-0.004811650855</v>
      </c>
      <c r="N316" s="33">
        <f t="shared" si="8"/>
        <v>-0.06474836318</v>
      </c>
      <c r="O316" s="33">
        <f t="shared" si="10"/>
        <v>-0.1133191247</v>
      </c>
      <c r="P316" s="33">
        <f t="shared" si="12"/>
        <v>-0.1218451231</v>
      </c>
      <c r="Q316" s="45">
        <f t="shared" si="21"/>
        <v>-1.118458724</v>
      </c>
      <c r="R316" s="45">
        <f t="shared" si="32"/>
        <v>-1.334172119</v>
      </c>
      <c r="S316" s="45">
        <f t="shared" si="44"/>
        <v>-0.8998022937</v>
      </c>
      <c r="T316" s="33">
        <f t="shared" si="22"/>
        <v>1.948147646</v>
      </c>
      <c r="U316" s="33">
        <f t="shared" si="33"/>
        <v>0.5494727196</v>
      </c>
      <c r="V316" s="33">
        <f t="shared" si="42"/>
        <v>0.3301142842</v>
      </c>
      <c r="W316" s="44">
        <f t="shared" si="13"/>
        <v>0.01515409572</v>
      </c>
      <c r="X316" s="44">
        <f t="shared" si="14"/>
        <v>0.0195987052</v>
      </c>
      <c r="Y316" s="33">
        <f t="shared" si="15"/>
        <v>1.293294273</v>
      </c>
      <c r="Z316" s="43">
        <v>1.0</v>
      </c>
      <c r="AA316" s="33">
        <f t="shared" si="16"/>
        <v>2.293294273</v>
      </c>
      <c r="AB316" s="33">
        <f t="shared" si="17"/>
        <v>0.5639460614</v>
      </c>
      <c r="AC316" s="33">
        <f t="shared" si="18"/>
        <v>0.4360539386</v>
      </c>
      <c r="AD316" s="33">
        <f t="shared" si="19"/>
        <v>0.005107012766</v>
      </c>
      <c r="AE316" s="34">
        <f t="shared" si="23"/>
        <v>-1</v>
      </c>
      <c r="AF316" s="34">
        <f t="shared" si="24"/>
        <v>1</v>
      </c>
      <c r="AG316" s="34">
        <f t="shared" si="25"/>
        <v>0</v>
      </c>
      <c r="AH316" s="34">
        <f t="shared" si="26"/>
        <v>1</v>
      </c>
      <c r="AI316" s="34">
        <f t="shared" si="28"/>
        <v>1</v>
      </c>
      <c r="AJ316" s="34">
        <f t="shared" si="29"/>
        <v>-1</v>
      </c>
      <c r="AK316" s="34">
        <f t="shared" si="27"/>
        <v>-0.005107012766</v>
      </c>
      <c r="AL316" s="36">
        <f t="shared" si="34"/>
        <v>0</v>
      </c>
      <c r="AM316" s="36">
        <f t="shared" si="35"/>
        <v>0</v>
      </c>
      <c r="AN316" s="46">
        <f t="shared" si="36"/>
        <v>0</v>
      </c>
      <c r="AO316" s="36">
        <f t="shared" si="37"/>
        <v>4</v>
      </c>
      <c r="AP316" s="36">
        <f t="shared" si="39"/>
        <v>0</v>
      </c>
      <c r="AQ316" s="36">
        <f t="shared" si="40"/>
        <v>1</v>
      </c>
      <c r="AR316" s="36">
        <f t="shared" si="38"/>
        <v>0.005107012766</v>
      </c>
      <c r="AS316" s="38">
        <f t="shared" si="45"/>
        <v>0</v>
      </c>
      <c r="AT316" s="38">
        <f t="shared" si="46"/>
        <v>0</v>
      </c>
      <c r="AU316" s="38">
        <f t="shared" si="47"/>
        <v>0</v>
      </c>
      <c r="AV316" s="38">
        <f t="shared" si="48"/>
        <v>0</v>
      </c>
      <c r="AW316" s="38">
        <f t="shared" si="51"/>
        <v>0</v>
      </c>
      <c r="AX316" s="38">
        <f t="shared" si="52"/>
        <v>0</v>
      </c>
      <c r="AY316" s="38">
        <f t="shared" si="49"/>
        <v>0</v>
      </c>
      <c r="AZ316" s="12">
        <f t="shared" si="30"/>
        <v>133.3907411</v>
      </c>
      <c r="BA316" s="12">
        <f t="shared" si="41"/>
        <v>102.1081563</v>
      </c>
      <c r="BB316" s="12">
        <f t="shared" si="53"/>
        <v>110.3401972</v>
      </c>
      <c r="BC316" s="12">
        <f t="shared" si="50"/>
        <v>0</v>
      </c>
      <c r="BD316" s="12">
        <f t="shared" si="54"/>
        <v>112.9603692</v>
      </c>
    </row>
    <row r="317" ht="14.25" customHeight="1">
      <c r="A317" s="7">
        <v>36976.0</v>
      </c>
      <c r="B317" s="21" t="s">
        <v>90</v>
      </c>
      <c r="C317" s="8">
        <v>24.436346</v>
      </c>
      <c r="D317" s="33">
        <f t="shared" si="5"/>
        <v>-0.001140317319</v>
      </c>
      <c r="E317" s="33">
        <f t="shared" si="7"/>
        <v>0.02624148326</v>
      </c>
      <c r="F317" s="33">
        <f t="shared" si="9"/>
        <v>-0.0384192428</v>
      </c>
      <c r="G317" s="33">
        <f t="shared" si="11"/>
        <v>-0.05068569661</v>
      </c>
      <c r="H317" s="33">
        <f t="shared" si="20"/>
        <v>0.9781479835</v>
      </c>
      <c r="I317" s="45">
        <f t="shared" si="31"/>
        <v>-0.4227520075</v>
      </c>
      <c r="J317" s="45">
        <f t="shared" si="43"/>
        <v>-0.530606729</v>
      </c>
      <c r="K317" s="21" t="s">
        <v>91</v>
      </c>
      <c r="L317" s="8">
        <v>11.781759</v>
      </c>
      <c r="M317" s="33">
        <f t="shared" si="6"/>
        <v>-0.01318664898</v>
      </c>
      <c r="N317" s="33">
        <f t="shared" si="8"/>
        <v>-0.07231383615</v>
      </c>
      <c r="O317" s="33">
        <f t="shared" si="10"/>
        <v>-0.1005609738</v>
      </c>
      <c r="P317" s="33">
        <f t="shared" si="12"/>
        <v>-0.1411873943</v>
      </c>
      <c r="Q317" s="45">
        <f t="shared" si="21"/>
        <v>-1.282559295</v>
      </c>
      <c r="R317" s="45">
        <f t="shared" si="32"/>
        <v>-1.095084583</v>
      </c>
      <c r="S317" s="45">
        <f t="shared" si="44"/>
        <v>-1.120582984</v>
      </c>
      <c r="T317" s="33">
        <f t="shared" si="22"/>
        <v>2.260707279</v>
      </c>
      <c r="U317" s="33">
        <f t="shared" si="33"/>
        <v>0.6723325751</v>
      </c>
      <c r="V317" s="33">
        <f t="shared" si="42"/>
        <v>0.5899762546</v>
      </c>
      <c r="W317" s="44">
        <f t="shared" si="13"/>
        <v>0.01515714892</v>
      </c>
      <c r="X317" s="44">
        <f t="shared" si="14"/>
        <v>0.01931177465</v>
      </c>
      <c r="Y317" s="33">
        <f t="shared" si="15"/>
        <v>1.274103378</v>
      </c>
      <c r="Z317" s="43">
        <v>1.0</v>
      </c>
      <c r="AA317" s="33">
        <f t="shared" si="16"/>
        <v>2.274103378</v>
      </c>
      <c r="AB317" s="33">
        <f t="shared" si="17"/>
        <v>0.5602662528</v>
      </c>
      <c r="AC317" s="33">
        <f t="shared" si="18"/>
        <v>0.4397337472</v>
      </c>
      <c r="AD317" s="33">
        <f t="shared" si="19"/>
        <v>-0.01367694747</v>
      </c>
      <c r="AE317" s="34">
        <f t="shared" si="23"/>
        <v>-1</v>
      </c>
      <c r="AF317" s="34">
        <f t="shared" si="24"/>
        <v>0</v>
      </c>
      <c r="AG317" s="34">
        <f t="shared" si="25"/>
        <v>0</v>
      </c>
      <c r="AH317" s="34">
        <f t="shared" si="26"/>
        <v>2</v>
      </c>
      <c r="AI317" s="34">
        <f t="shared" si="28"/>
        <v>0</v>
      </c>
      <c r="AJ317" s="34">
        <f t="shared" si="29"/>
        <v>-1</v>
      </c>
      <c r="AK317" s="34">
        <f t="shared" si="27"/>
        <v>0.01367694747</v>
      </c>
      <c r="AL317" s="36">
        <f t="shared" si="34"/>
        <v>0</v>
      </c>
      <c r="AM317" s="36">
        <f t="shared" si="35"/>
        <v>0</v>
      </c>
      <c r="AN317" s="46">
        <f t="shared" si="36"/>
        <v>0</v>
      </c>
      <c r="AO317" s="36">
        <f t="shared" si="37"/>
        <v>5</v>
      </c>
      <c r="AP317" s="36">
        <f t="shared" si="39"/>
        <v>0</v>
      </c>
      <c r="AQ317" s="36">
        <f t="shared" si="40"/>
        <v>1</v>
      </c>
      <c r="AR317" s="36">
        <f t="shared" si="38"/>
        <v>-0.01367694747</v>
      </c>
      <c r="AS317" s="38">
        <f t="shared" si="45"/>
        <v>0</v>
      </c>
      <c r="AT317" s="38">
        <f t="shared" si="46"/>
        <v>0</v>
      </c>
      <c r="AU317" s="38">
        <f t="shared" si="47"/>
        <v>0</v>
      </c>
      <c r="AV317" s="38">
        <f t="shared" si="48"/>
        <v>0</v>
      </c>
      <c r="AW317" s="38">
        <f t="shared" si="51"/>
        <v>0</v>
      </c>
      <c r="AX317" s="38">
        <f t="shared" si="52"/>
        <v>0</v>
      </c>
      <c r="AY317" s="38">
        <f t="shared" si="49"/>
        <v>0</v>
      </c>
      <c r="AZ317" s="12">
        <f t="shared" si="30"/>
        <v>135.2151193</v>
      </c>
      <c r="BA317" s="12">
        <f t="shared" si="41"/>
        <v>100.7116284</v>
      </c>
      <c r="BB317" s="12">
        <f t="shared" si="53"/>
        <v>110.3401972</v>
      </c>
      <c r="BC317" s="12">
        <f t="shared" si="50"/>
        <v>0</v>
      </c>
      <c r="BD317" s="12">
        <f t="shared" si="54"/>
        <v>112.9603692</v>
      </c>
    </row>
    <row r="318" ht="14.25" customHeight="1">
      <c r="A318" s="7">
        <v>36977.0</v>
      </c>
      <c r="B318" s="21" t="s">
        <v>90</v>
      </c>
      <c r="C318" s="8">
        <v>24.570246</v>
      </c>
      <c r="D318" s="33">
        <f t="shared" si="5"/>
        <v>0.005479542645</v>
      </c>
      <c r="E318" s="33">
        <f t="shared" si="7"/>
        <v>0.05814529873</v>
      </c>
      <c r="F318" s="33">
        <f t="shared" si="9"/>
        <v>-0.01805980551</v>
      </c>
      <c r="G318" s="33">
        <f t="shared" si="11"/>
        <v>-0.04092496533</v>
      </c>
      <c r="H318" s="33">
        <f t="shared" si="20"/>
        <v>1.798579418</v>
      </c>
      <c r="I318" s="45">
        <f t="shared" si="31"/>
        <v>0.01308904357</v>
      </c>
      <c r="J318" s="45">
        <f t="shared" si="43"/>
        <v>-0.3653035072</v>
      </c>
      <c r="K318" s="21" t="s">
        <v>91</v>
      </c>
      <c r="L318" s="8">
        <v>12.230459</v>
      </c>
      <c r="M318" s="33">
        <f t="shared" si="6"/>
        <v>0.03808429624</v>
      </c>
      <c r="N318" s="33">
        <f t="shared" si="8"/>
        <v>-0.01728872179</v>
      </c>
      <c r="O318" s="33">
        <f t="shared" si="10"/>
        <v>-0.04389745306</v>
      </c>
      <c r="P318" s="33">
        <f t="shared" si="12"/>
        <v>-0.1004221458</v>
      </c>
      <c r="Q318" s="45">
        <f t="shared" si="21"/>
        <v>0.05949192863</v>
      </c>
      <c r="R318" s="45">
        <f t="shared" si="32"/>
        <v>-0.2061073416</v>
      </c>
      <c r="S318" s="45">
        <f t="shared" si="44"/>
        <v>-0.559254632</v>
      </c>
      <c r="T318" s="33">
        <f t="shared" si="22"/>
        <v>1.739087489</v>
      </c>
      <c r="U318" s="33">
        <f t="shared" si="33"/>
        <v>0.2191963852</v>
      </c>
      <c r="V318" s="33">
        <f t="shared" si="42"/>
        <v>0.1939511248</v>
      </c>
      <c r="W318" s="44">
        <f t="shared" si="13"/>
        <v>0.01524909823</v>
      </c>
      <c r="X318" s="44">
        <f t="shared" si="14"/>
        <v>0.0218148692</v>
      </c>
      <c r="Y318" s="33">
        <f t="shared" si="15"/>
        <v>1.430567819</v>
      </c>
      <c r="Z318" s="43">
        <v>1.0</v>
      </c>
      <c r="AA318" s="33">
        <f t="shared" si="16"/>
        <v>2.430567819</v>
      </c>
      <c r="AB318" s="33">
        <f t="shared" si="17"/>
        <v>0.5885735045</v>
      </c>
      <c r="AC318" s="33">
        <f t="shared" si="18"/>
        <v>0.4114264955</v>
      </c>
      <c r="AD318" s="33">
        <f t="shared" si="19"/>
        <v>-0.0070044196</v>
      </c>
      <c r="AE318" s="34">
        <f t="shared" si="23"/>
        <v>-1</v>
      </c>
      <c r="AF318" s="34">
        <f t="shared" si="24"/>
        <v>0</v>
      </c>
      <c r="AG318" s="34">
        <f t="shared" si="25"/>
        <v>0</v>
      </c>
      <c r="AH318" s="34">
        <f t="shared" si="26"/>
        <v>3</v>
      </c>
      <c r="AI318" s="34">
        <f t="shared" si="28"/>
        <v>0</v>
      </c>
      <c r="AJ318" s="34">
        <f t="shared" si="29"/>
        <v>-1</v>
      </c>
      <c r="AK318" s="34">
        <f t="shared" si="27"/>
        <v>0.0070044196</v>
      </c>
      <c r="AL318" s="36">
        <f t="shared" si="34"/>
        <v>0</v>
      </c>
      <c r="AM318" s="36">
        <f t="shared" si="35"/>
        <v>0</v>
      </c>
      <c r="AN318" s="46">
        <f t="shared" si="36"/>
        <v>0</v>
      </c>
      <c r="AO318" s="36">
        <f t="shared" si="37"/>
        <v>0</v>
      </c>
      <c r="AP318" s="36">
        <f t="shared" si="39"/>
        <v>1</v>
      </c>
      <c r="AQ318" s="36">
        <f t="shared" si="40"/>
        <v>0</v>
      </c>
      <c r="AR318" s="36">
        <f t="shared" si="38"/>
        <v>0</v>
      </c>
      <c r="AS318" s="38">
        <f t="shared" si="45"/>
        <v>0</v>
      </c>
      <c r="AT318" s="38">
        <f t="shared" si="46"/>
        <v>0</v>
      </c>
      <c r="AU318" s="38">
        <f t="shared" si="47"/>
        <v>0</v>
      </c>
      <c r="AV318" s="38">
        <f t="shared" si="48"/>
        <v>0</v>
      </c>
      <c r="AW318" s="38">
        <f t="shared" si="51"/>
        <v>0</v>
      </c>
      <c r="AX318" s="38">
        <f t="shared" si="52"/>
        <v>0</v>
      </c>
      <c r="AY318" s="38">
        <f t="shared" si="49"/>
        <v>0</v>
      </c>
      <c r="AZ318" s="12">
        <f t="shared" si="30"/>
        <v>136.1622227</v>
      </c>
      <c r="BA318" s="12">
        <f t="shared" si="41"/>
        <v>100.7116284</v>
      </c>
      <c r="BB318" s="12">
        <f t="shared" si="53"/>
        <v>110.3401972</v>
      </c>
      <c r="BC318" s="12">
        <f t="shared" si="50"/>
        <v>0.002334806533</v>
      </c>
      <c r="BD318" s="12">
        <f t="shared" si="54"/>
        <v>113.2241098</v>
      </c>
    </row>
    <row r="319" ht="14.25" customHeight="1">
      <c r="A319" s="7">
        <v>36978.0</v>
      </c>
      <c r="B319" s="21" t="s">
        <v>90</v>
      </c>
      <c r="C319" s="8">
        <v>24.034645</v>
      </c>
      <c r="D319" s="33">
        <f t="shared" si="5"/>
        <v>-0.02179876425</v>
      </c>
      <c r="E319" s="33">
        <f t="shared" si="7"/>
        <v>0.02546961101</v>
      </c>
      <c r="F319" s="33">
        <f t="shared" si="9"/>
        <v>-0.02688158373</v>
      </c>
      <c r="G319" s="33">
        <f t="shared" si="11"/>
        <v>-0.06223854905</v>
      </c>
      <c r="H319" s="33">
        <f t="shared" si="20"/>
        <v>0.8857096343</v>
      </c>
      <c r="I319" s="45">
        <f t="shared" si="31"/>
        <v>-0.1588018425</v>
      </c>
      <c r="J319" s="45">
        <f t="shared" si="43"/>
        <v>-0.6533878186</v>
      </c>
      <c r="K319" s="21" t="s">
        <v>91</v>
      </c>
      <c r="L319" s="8">
        <v>12.057277</v>
      </c>
      <c r="M319" s="33">
        <f t="shared" si="6"/>
        <v>-0.01415989375</v>
      </c>
      <c r="N319" s="33">
        <f t="shared" si="8"/>
        <v>0.01546927508</v>
      </c>
      <c r="O319" s="33">
        <f t="shared" si="10"/>
        <v>-0.0360813245</v>
      </c>
      <c r="P319" s="33">
        <f t="shared" si="12"/>
        <v>-0.1303853277</v>
      </c>
      <c r="Q319" s="45">
        <f t="shared" si="21"/>
        <v>0.9350553963</v>
      </c>
      <c r="R319" s="45">
        <f t="shared" si="32"/>
        <v>-0.06422762385</v>
      </c>
      <c r="S319" s="45">
        <f t="shared" si="44"/>
        <v>-0.9265183635</v>
      </c>
      <c r="T319" s="33">
        <f t="shared" si="22"/>
        <v>-0.04934576204</v>
      </c>
      <c r="U319" s="33">
        <f t="shared" si="33"/>
        <v>-0.09457421865</v>
      </c>
      <c r="V319" s="33">
        <f t="shared" si="42"/>
        <v>0.2731305449</v>
      </c>
      <c r="W319" s="44">
        <f t="shared" si="13"/>
        <v>0.0158621586</v>
      </c>
      <c r="X319" s="44">
        <f t="shared" si="14"/>
        <v>0.02108787863</v>
      </c>
      <c r="Y319" s="33">
        <f t="shared" si="15"/>
        <v>1.329445706</v>
      </c>
      <c r="Z319" s="43">
        <v>1.0</v>
      </c>
      <c r="AA319" s="33">
        <f t="shared" si="16"/>
        <v>2.329445706</v>
      </c>
      <c r="AB319" s="33">
        <f t="shared" si="17"/>
        <v>0.5707133257</v>
      </c>
      <c r="AC319" s="33">
        <f t="shared" si="18"/>
        <v>0.4292866743</v>
      </c>
      <c r="AD319" s="33">
        <f t="shared" si="19"/>
        <v>0.01561217443</v>
      </c>
      <c r="AE319" s="34">
        <f t="shared" si="23"/>
        <v>0</v>
      </c>
      <c r="AF319" s="34">
        <f t="shared" si="24"/>
        <v>0</v>
      </c>
      <c r="AG319" s="34">
        <f t="shared" si="25"/>
        <v>0</v>
      </c>
      <c r="AH319" s="34">
        <f t="shared" si="26"/>
        <v>4</v>
      </c>
      <c r="AI319" s="34">
        <f t="shared" si="28"/>
        <v>0</v>
      </c>
      <c r="AJ319" s="34">
        <f t="shared" si="29"/>
        <v>-1</v>
      </c>
      <c r="AK319" s="34">
        <f t="shared" si="27"/>
        <v>-0.01561217443</v>
      </c>
      <c r="AL319" s="36">
        <f t="shared" si="34"/>
        <v>0</v>
      </c>
      <c r="AM319" s="36">
        <f t="shared" si="35"/>
        <v>0</v>
      </c>
      <c r="AN319" s="46">
        <f t="shared" si="36"/>
        <v>0</v>
      </c>
      <c r="AO319" s="36">
        <f t="shared" si="37"/>
        <v>0</v>
      </c>
      <c r="AP319" s="36">
        <f t="shared" si="39"/>
        <v>0</v>
      </c>
      <c r="AQ319" s="36">
        <f t="shared" si="40"/>
        <v>0</v>
      </c>
      <c r="AR319" s="36">
        <f t="shared" si="38"/>
        <v>0</v>
      </c>
      <c r="AS319" s="38">
        <f t="shared" si="45"/>
        <v>0</v>
      </c>
      <c r="AT319" s="38">
        <f t="shared" si="46"/>
        <v>0</v>
      </c>
      <c r="AU319" s="38">
        <f t="shared" si="47"/>
        <v>0</v>
      </c>
      <c r="AV319" s="38">
        <f t="shared" si="48"/>
        <v>0</v>
      </c>
      <c r="AW319" s="38">
        <f t="shared" si="51"/>
        <v>0</v>
      </c>
      <c r="AX319" s="38">
        <f t="shared" si="52"/>
        <v>0</v>
      </c>
      <c r="AY319" s="38">
        <f t="shared" si="49"/>
        <v>0</v>
      </c>
      <c r="AZ319" s="12">
        <f t="shared" si="30"/>
        <v>134.0364344</v>
      </c>
      <c r="BA319" s="12">
        <f t="shared" si="41"/>
        <v>100.7116284</v>
      </c>
      <c r="BB319" s="12">
        <f t="shared" si="53"/>
        <v>110.3401972</v>
      </c>
      <c r="BC319" s="12">
        <f t="shared" si="50"/>
        <v>-0.005204058144</v>
      </c>
      <c r="BD319" s="12">
        <f t="shared" si="54"/>
        <v>112.634885</v>
      </c>
    </row>
    <row r="320" ht="14.25" customHeight="1">
      <c r="A320" s="7">
        <v>36979.0</v>
      </c>
      <c r="B320" s="21" t="s">
        <v>90</v>
      </c>
      <c r="C320" s="8">
        <v>24.129501</v>
      </c>
      <c r="D320" s="33">
        <f t="shared" si="5"/>
        <v>0.0039466362</v>
      </c>
      <c r="E320" s="33">
        <f t="shared" si="7"/>
        <v>0.01525839113</v>
      </c>
      <c r="F320" s="33">
        <f t="shared" si="9"/>
        <v>-0.01771503906</v>
      </c>
      <c r="G320" s="33">
        <f t="shared" si="11"/>
        <v>-0.05298867531</v>
      </c>
      <c r="H320" s="33">
        <f t="shared" si="20"/>
        <v>0.6174171085</v>
      </c>
      <c r="I320" s="45">
        <f t="shared" si="31"/>
        <v>0.03640732093</v>
      </c>
      <c r="J320" s="45">
        <f t="shared" si="43"/>
        <v>-0.4897698633</v>
      </c>
      <c r="K320" s="21" t="s">
        <v>91</v>
      </c>
      <c r="L320" s="8">
        <v>11.682044</v>
      </c>
      <c r="M320" s="33">
        <f t="shared" si="6"/>
        <v>-0.03112087414</v>
      </c>
      <c r="N320" s="33">
        <f t="shared" si="8"/>
        <v>-0.02624656558</v>
      </c>
      <c r="O320" s="33">
        <f t="shared" si="10"/>
        <v>-0.06568702537</v>
      </c>
      <c r="P320" s="33">
        <f t="shared" si="12"/>
        <v>-0.1521721823</v>
      </c>
      <c r="Q320" s="45">
        <f t="shared" si="21"/>
        <v>-0.1162317229</v>
      </c>
      <c r="R320" s="45">
        <f t="shared" si="32"/>
        <v>-0.5000803749</v>
      </c>
      <c r="S320" s="45">
        <f t="shared" si="44"/>
        <v>-1.1778561</v>
      </c>
      <c r="T320" s="33">
        <f t="shared" si="22"/>
        <v>0.7336488314</v>
      </c>
      <c r="U320" s="33">
        <f t="shared" si="33"/>
        <v>0.5364876959</v>
      </c>
      <c r="V320" s="33">
        <f t="shared" si="42"/>
        <v>0.6880862369</v>
      </c>
      <c r="W320" s="44">
        <f t="shared" si="13"/>
        <v>0.01592343162</v>
      </c>
      <c r="X320" s="44">
        <f t="shared" si="14"/>
        <v>0.02177882604</v>
      </c>
      <c r="Y320" s="33">
        <f t="shared" si="15"/>
        <v>1.367721893</v>
      </c>
      <c r="Z320" s="43">
        <v>1.0</v>
      </c>
      <c r="AA320" s="33">
        <f t="shared" si="16"/>
        <v>2.367721893</v>
      </c>
      <c r="AB320" s="33">
        <f t="shared" si="17"/>
        <v>0.5776531006</v>
      </c>
      <c r="AC320" s="33">
        <f t="shared" si="18"/>
        <v>0.4223468994</v>
      </c>
      <c r="AD320" s="33">
        <f t="shared" si="19"/>
        <v>0.003278019443</v>
      </c>
      <c r="AE320" s="34">
        <f t="shared" si="23"/>
        <v>0</v>
      </c>
      <c r="AF320" s="34">
        <f t="shared" si="24"/>
        <v>0</v>
      </c>
      <c r="AG320" s="34">
        <f t="shared" si="25"/>
        <v>0</v>
      </c>
      <c r="AH320" s="34">
        <f t="shared" si="26"/>
        <v>5</v>
      </c>
      <c r="AI320" s="34">
        <f t="shared" si="28"/>
        <v>0</v>
      </c>
      <c r="AJ320" s="34">
        <f t="shared" si="29"/>
        <v>-1</v>
      </c>
      <c r="AK320" s="34">
        <f t="shared" si="27"/>
        <v>-0.003278019443</v>
      </c>
      <c r="AL320" s="36">
        <f t="shared" si="34"/>
        <v>0</v>
      </c>
      <c r="AM320" s="36">
        <f t="shared" si="35"/>
        <v>0</v>
      </c>
      <c r="AN320" s="46">
        <f t="shared" si="36"/>
        <v>0</v>
      </c>
      <c r="AO320" s="36">
        <f t="shared" si="37"/>
        <v>0</v>
      </c>
      <c r="AP320" s="36">
        <f t="shared" si="39"/>
        <v>0</v>
      </c>
      <c r="AQ320" s="36">
        <f t="shared" si="40"/>
        <v>0</v>
      </c>
      <c r="AR320" s="36">
        <f t="shared" si="38"/>
        <v>0</v>
      </c>
      <c r="AS320" s="38">
        <f t="shared" si="45"/>
        <v>0</v>
      </c>
      <c r="AT320" s="38">
        <f t="shared" si="46"/>
        <v>0</v>
      </c>
      <c r="AU320" s="38">
        <f t="shared" si="47"/>
        <v>0</v>
      </c>
      <c r="AV320" s="38">
        <f t="shared" si="48"/>
        <v>0</v>
      </c>
      <c r="AW320" s="38">
        <f t="shared" si="51"/>
        <v>0</v>
      </c>
      <c r="AX320" s="38">
        <f t="shared" si="52"/>
        <v>0</v>
      </c>
      <c r="AY320" s="38">
        <f t="shared" si="49"/>
        <v>0</v>
      </c>
      <c r="AZ320" s="12">
        <f t="shared" si="30"/>
        <v>133.5970603</v>
      </c>
      <c r="BA320" s="12">
        <f t="shared" si="41"/>
        <v>100.7116284</v>
      </c>
      <c r="BB320" s="12">
        <f t="shared" si="53"/>
        <v>110.3401972</v>
      </c>
      <c r="BC320" s="12">
        <f t="shared" si="50"/>
        <v>-0.001092673148</v>
      </c>
      <c r="BD320" s="12">
        <f t="shared" si="54"/>
        <v>112.5118119</v>
      </c>
    </row>
    <row r="321" ht="14.25" customHeight="1">
      <c r="A321" s="7">
        <v>36980.0</v>
      </c>
      <c r="B321" s="21" t="s">
        <v>90</v>
      </c>
      <c r="C321" s="8">
        <v>24.520046</v>
      </c>
      <c r="D321" s="33">
        <f t="shared" si="5"/>
        <v>0.01618537408</v>
      </c>
      <c r="E321" s="33">
        <f t="shared" si="7"/>
        <v>0.002281002523</v>
      </c>
      <c r="F321" s="33">
        <f t="shared" si="9"/>
        <v>0.02233139485</v>
      </c>
      <c r="G321" s="33">
        <f t="shared" si="11"/>
        <v>-0.01706231505</v>
      </c>
      <c r="H321" s="33">
        <f t="shared" si="20"/>
        <v>0.2846265322</v>
      </c>
      <c r="I321" s="45">
        <f t="shared" si="31"/>
        <v>0.8682329131</v>
      </c>
      <c r="J321" s="45">
        <f t="shared" si="43"/>
        <v>0.1092009209</v>
      </c>
      <c r="K321" s="21" t="s">
        <v>91</v>
      </c>
      <c r="L321" s="8">
        <v>11.849981</v>
      </c>
      <c r="M321" s="33">
        <f t="shared" si="6"/>
        <v>0.01437565207</v>
      </c>
      <c r="N321" s="33">
        <f t="shared" si="8"/>
        <v>-0.00747252935</v>
      </c>
      <c r="O321" s="33">
        <f t="shared" si="10"/>
        <v>-0.07173705849</v>
      </c>
      <c r="P321" s="33">
        <f t="shared" si="12"/>
        <v>-0.1375293532</v>
      </c>
      <c r="Q321" s="45">
        <f t="shared" si="21"/>
        <v>0.3926934646</v>
      </c>
      <c r="R321" s="45">
        <f t="shared" si="32"/>
        <v>-0.5770217166</v>
      </c>
      <c r="S321" s="45">
        <f t="shared" si="44"/>
        <v>-0.9540166719</v>
      </c>
      <c r="T321" s="33">
        <f t="shared" si="22"/>
        <v>-0.1080669324</v>
      </c>
      <c r="U321" s="33">
        <f t="shared" si="33"/>
        <v>1.44525463</v>
      </c>
      <c r="V321" s="33">
        <f t="shared" si="42"/>
        <v>1.063217593</v>
      </c>
      <c r="W321" s="44">
        <f t="shared" si="13"/>
        <v>0.01583529962</v>
      </c>
      <c r="X321" s="44">
        <f t="shared" si="14"/>
        <v>0.022326607</v>
      </c>
      <c r="Y321" s="33">
        <f t="shared" si="15"/>
        <v>1.409926401</v>
      </c>
      <c r="Z321" s="43">
        <v>1.0</v>
      </c>
      <c r="AA321" s="33">
        <f t="shared" si="16"/>
        <v>2.409926401</v>
      </c>
      <c r="AB321" s="33">
        <f t="shared" si="17"/>
        <v>0.5850495685</v>
      </c>
      <c r="AC321" s="33">
        <f t="shared" si="18"/>
        <v>0.4149504315</v>
      </c>
      <c r="AD321" s="33">
        <f t="shared" si="19"/>
        <v>-0.005009085393</v>
      </c>
      <c r="AE321" s="34">
        <f t="shared" si="23"/>
        <v>0</v>
      </c>
      <c r="AF321" s="34">
        <f t="shared" si="24"/>
        <v>0</v>
      </c>
      <c r="AG321" s="34">
        <f t="shared" si="25"/>
        <v>0</v>
      </c>
      <c r="AH321" s="34">
        <f t="shared" si="26"/>
        <v>0</v>
      </c>
      <c r="AI321" s="34">
        <f t="shared" si="28"/>
        <v>1</v>
      </c>
      <c r="AJ321" s="34">
        <f t="shared" si="29"/>
        <v>0</v>
      </c>
      <c r="AK321" s="34">
        <f t="shared" si="27"/>
        <v>0</v>
      </c>
      <c r="AL321" s="36">
        <f t="shared" si="34"/>
        <v>-1</v>
      </c>
      <c r="AM321" s="36">
        <f t="shared" si="35"/>
        <v>0</v>
      </c>
      <c r="AN321" s="46">
        <f t="shared" si="36"/>
        <v>0</v>
      </c>
      <c r="AO321" s="36">
        <f t="shared" si="37"/>
        <v>1</v>
      </c>
      <c r="AP321" s="36">
        <f t="shared" si="39"/>
        <v>0</v>
      </c>
      <c r="AQ321" s="36">
        <f t="shared" si="40"/>
        <v>-1</v>
      </c>
      <c r="AR321" s="36">
        <f t="shared" si="38"/>
        <v>0.005009085393</v>
      </c>
      <c r="AS321" s="38">
        <f t="shared" si="45"/>
        <v>-1</v>
      </c>
      <c r="AT321" s="38">
        <f t="shared" si="46"/>
        <v>0</v>
      </c>
      <c r="AU321" s="38">
        <f t="shared" si="47"/>
        <v>0</v>
      </c>
      <c r="AV321" s="38">
        <f t="shared" si="48"/>
        <v>1</v>
      </c>
      <c r="AW321" s="38">
        <f t="shared" si="51"/>
        <v>0</v>
      </c>
      <c r="AX321" s="38">
        <f t="shared" si="52"/>
        <v>-1</v>
      </c>
      <c r="AY321" s="38">
        <f t="shared" si="49"/>
        <v>0.005009085393</v>
      </c>
      <c r="AZ321" s="12">
        <f t="shared" si="30"/>
        <v>133.5970603</v>
      </c>
      <c r="BA321" s="12">
        <f t="shared" si="41"/>
        <v>101.2161016</v>
      </c>
      <c r="BB321" s="12">
        <f t="shared" si="53"/>
        <v>110.8929007</v>
      </c>
      <c r="BC321" s="12">
        <f t="shared" si="50"/>
        <v>0.003339390262</v>
      </c>
      <c r="BD321" s="12">
        <f t="shared" si="54"/>
        <v>112.8875327</v>
      </c>
    </row>
    <row r="322" ht="14.25" customHeight="1">
      <c r="A322" s="7">
        <v>36983.0</v>
      </c>
      <c r="B322" s="21" t="s">
        <v>90</v>
      </c>
      <c r="C322" s="8">
        <v>24.575823</v>
      </c>
      <c r="D322" s="33">
        <f t="shared" si="5"/>
        <v>0.002274751034</v>
      </c>
      <c r="E322" s="33">
        <f t="shared" si="7"/>
        <v>0.005707768256</v>
      </c>
      <c r="F322" s="33">
        <f t="shared" si="9"/>
        <v>0.03209903182</v>
      </c>
      <c r="G322" s="33">
        <f t="shared" si="11"/>
        <v>-0.03145504041</v>
      </c>
      <c r="H322" s="33">
        <f t="shared" si="20"/>
        <v>0.3537540844</v>
      </c>
      <c r="I322" s="45">
        <f t="shared" si="31"/>
        <v>1.040350625</v>
      </c>
      <c r="J322" s="45">
        <f t="shared" si="43"/>
        <v>-0.1015381358</v>
      </c>
      <c r="K322" s="21" t="s">
        <v>91</v>
      </c>
      <c r="L322" s="8">
        <v>12.031034</v>
      </c>
      <c r="M322" s="33">
        <f t="shared" si="6"/>
        <v>0.01527875867</v>
      </c>
      <c r="N322" s="33">
        <f t="shared" si="8"/>
        <v>0.02115770659</v>
      </c>
      <c r="O322" s="33">
        <f t="shared" si="10"/>
        <v>-0.05268612449</v>
      </c>
      <c r="P322" s="33">
        <f t="shared" si="12"/>
        <v>-0.08336075523</v>
      </c>
      <c r="Q322" s="45">
        <f t="shared" si="21"/>
        <v>1.129950353</v>
      </c>
      <c r="R322" s="45">
        <f t="shared" si="32"/>
        <v>-0.2254595771</v>
      </c>
      <c r="S322" s="45">
        <f t="shared" si="44"/>
        <v>-0.2486970569</v>
      </c>
      <c r="T322" s="33">
        <f t="shared" si="22"/>
        <v>-0.776196269</v>
      </c>
      <c r="U322" s="33">
        <f t="shared" si="33"/>
        <v>1.265810202</v>
      </c>
      <c r="V322" s="33">
        <f t="shared" si="42"/>
        <v>0.1471589211</v>
      </c>
      <c r="W322" s="44">
        <f t="shared" si="13"/>
        <v>0.01528952957</v>
      </c>
      <c r="X322" s="44">
        <f t="shared" si="14"/>
        <v>0.02100194948</v>
      </c>
      <c r="Y322" s="33">
        <f t="shared" si="15"/>
        <v>1.37361646</v>
      </c>
      <c r="Z322" s="43">
        <v>1.0</v>
      </c>
      <c r="AA322" s="33">
        <f t="shared" si="16"/>
        <v>2.37361646</v>
      </c>
      <c r="AB322" s="33">
        <f t="shared" si="17"/>
        <v>0.578701944</v>
      </c>
      <c r="AC322" s="33">
        <f t="shared" si="18"/>
        <v>0.421298056</v>
      </c>
      <c r="AD322" s="33">
        <f t="shared" si="19"/>
        <v>-0.001809235864</v>
      </c>
      <c r="AE322" s="34">
        <f t="shared" si="23"/>
        <v>0</v>
      </c>
      <c r="AF322" s="34">
        <f t="shared" si="24"/>
        <v>0</v>
      </c>
      <c r="AG322" s="34">
        <f t="shared" si="25"/>
        <v>0</v>
      </c>
      <c r="AH322" s="34">
        <f t="shared" si="26"/>
        <v>0</v>
      </c>
      <c r="AI322" s="34">
        <f t="shared" si="28"/>
        <v>0</v>
      </c>
      <c r="AJ322" s="34">
        <f t="shared" si="29"/>
        <v>0</v>
      </c>
      <c r="AK322" s="34">
        <f t="shared" si="27"/>
        <v>0</v>
      </c>
      <c r="AL322" s="36">
        <f t="shared" si="34"/>
        <v>-1</v>
      </c>
      <c r="AM322" s="36">
        <f t="shared" si="35"/>
        <v>0</v>
      </c>
      <c r="AN322" s="46">
        <f t="shared" si="36"/>
        <v>0</v>
      </c>
      <c r="AO322" s="36">
        <f t="shared" si="37"/>
        <v>2</v>
      </c>
      <c r="AP322" s="36">
        <f t="shared" si="39"/>
        <v>0</v>
      </c>
      <c r="AQ322" s="36">
        <f t="shared" si="40"/>
        <v>-1</v>
      </c>
      <c r="AR322" s="36">
        <f t="shared" si="38"/>
        <v>0.001809235864</v>
      </c>
      <c r="AS322" s="38">
        <f t="shared" si="45"/>
        <v>0</v>
      </c>
      <c r="AT322" s="38">
        <f t="shared" si="46"/>
        <v>0</v>
      </c>
      <c r="AU322" s="38">
        <f t="shared" si="47"/>
        <v>0</v>
      </c>
      <c r="AV322" s="38">
        <f t="shared" si="48"/>
        <v>2</v>
      </c>
      <c r="AW322" s="38">
        <f t="shared" si="51"/>
        <v>0</v>
      </c>
      <c r="AX322" s="38">
        <f t="shared" si="52"/>
        <v>-1</v>
      </c>
      <c r="AY322" s="38">
        <f t="shared" si="49"/>
        <v>0.001809235864</v>
      </c>
      <c r="AZ322" s="12">
        <f t="shared" si="30"/>
        <v>133.5970603</v>
      </c>
      <c r="BA322" s="12">
        <f t="shared" si="41"/>
        <v>101.3992254</v>
      </c>
      <c r="BB322" s="12">
        <f t="shared" si="53"/>
        <v>111.0935321</v>
      </c>
      <c r="BC322" s="12">
        <f t="shared" si="50"/>
        <v>0.001206157243</v>
      </c>
      <c r="BD322" s="12">
        <f t="shared" si="54"/>
        <v>113.0236928</v>
      </c>
    </row>
    <row r="323" ht="14.25" customHeight="1">
      <c r="A323" s="7">
        <v>36984.0</v>
      </c>
      <c r="B323" s="21" t="s">
        <v>90</v>
      </c>
      <c r="C323" s="8">
        <v>24.034645</v>
      </c>
      <c r="D323" s="33">
        <f t="shared" si="5"/>
        <v>-0.02202074779</v>
      </c>
      <c r="E323" s="33">
        <f t="shared" si="7"/>
        <v>-0.02179876425</v>
      </c>
      <c r="F323" s="33">
        <f t="shared" si="9"/>
        <v>0.03507903883</v>
      </c>
      <c r="G323" s="33">
        <f t="shared" si="11"/>
        <v>-0.05671149188</v>
      </c>
      <c r="H323" s="33">
        <f t="shared" si="20"/>
        <v>-0.4169821355</v>
      </c>
      <c r="I323" s="45">
        <f t="shared" si="31"/>
        <v>1.072322343</v>
      </c>
      <c r="J323" s="45">
        <f t="shared" si="43"/>
        <v>-0.5043970875</v>
      </c>
      <c r="K323" s="21" t="s">
        <v>91</v>
      </c>
      <c r="L323" s="8">
        <v>11.718785</v>
      </c>
      <c r="M323" s="33">
        <f t="shared" si="6"/>
        <v>-0.02595362959</v>
      </c>
      <c r="N323" s="33">
        <f t="shared" si="8"/>
        <v>-0.04183604229</v>
      </c>
      <c r="O323" s="33">
        <f t="shared" si="10"/>
        <v>-0.05840147239</v>
      </c>
      <c r="P323" s="33">
        <f t="shared" si="12"/>
        <v>-0.09997862612</v>
      </c>
      <c r="Q323" s="45">
        <f t="shared" si="21"/>
        <v>-0.5247635539</v>
      </c>
      <c r="R323" s="45">
        <f t="shared" si="32"/>
        <v>-0.3063909696</v>
      </c>
      <c r="S323" s="45">
        <f t="shared" si="44"/>
        <v>-0.4531624816</v>
      </c>
      <c r="T323" s="33">
        <f t="shared" si="22"/>
        <v>0.1077814184</v>
      </c>
      <c r="U323" s="33">
        <f t="shared" si="33"/>
        <v>1.378713313</v>
      </c>
      <c r="V323" s="33">
        <f t="shared" si="42"/>
        <v>-0.05123460594</v>
      </c>
      <c r="W323" s="44">
        <f t="shared" si="13"/>
        <v>0.01588959686</v>
      </c>
      <c r="X323" s="44">
        <f t="shared" si="14"/>
        <v>0.02155267542</v>
      </c>
      <c r="Y323" s="33">
        <f t="shared" si="15"/>
        <v>1.356401651</v>
      </c>
      <c r="Z323" s="43">
        <v>1.0</v>
      </c>
      <c r="AA323" s="33">
        <f t="shared" si="16"/>
        <v>2.356401651</v>
      </c>
      <c r="AB323" s="33">
        <f t="shared" si="17"/>
        <v>0.5756241304</v>
      </c>
      <c r="AC323" s="33">
        <f t="shared" si="18"/>
        <v>0.4243758696</v>
      </c>
      <c r="AD323" s="33">
        <f t="shared" si="19"/>
        <v>0.005350595966</v>
      </c>
      <c r="AE323" s="34">
        <f t="shared" si="23"/>
        <v>0</v>
      </c>
      <c r="AF323" s="34">
        <f t="shared" si="24"/>
        <v>0</v>
      </c>
      <c r="AG323" s="34">
        <f t="shared" si="25"/>
        <v>0</v>
      </c>
      <c r="AH323" s="34">
        <f t="shared" si="26"/>
        <v>0</v>
      </c>
      <c r="AI323" s="34">
        <f t="shared" si="28"/>
        <v>0</v>
      </c>
      <c r="AJ323" s="34">
        <f t="shared" si="29"/>
        <v>0</v>
      </c>
      <c r="AK323" s="34">
        <f t="shared" si="27"/>
        <v>0</v>
      </c>
      <c r="AL323" s="36">
        <f t="shared" si="34"/>
        <v>-1</v>
      </c>
      <c r="AM323" s="36">
        <f t="shared" si="35"/>
        <v>0</v>
      </c>
      <c r="AN323" s="46">
        <f t="shared" si="36"/>
        <v>0</v>
      </c>
      <c r="AO323" s="36">
        <f t="shared" si="37"/>
        <v>3</v>
      </c>
      <c r="AP323" s="36">
        <f t="shared" si="39"/>
        <v>0</v>
      </c>
      <c r="AQ323" s="36">
        <f t="shared" si="40"/>
        <v>-1</v>
      </c>
      <c r="AR323" s="36">
        <f t="shared" si="38"/>
        <v>-0.005350595966</v>
      </c>
      <c r="AS323" s="38">
        <f t="shared" si="45"/>
        <v>0</v>
      </c>
      <c r="AT323" s="38">
        <f t="shared" si="46"/>
        <v>0</v>
      </c>
      <c r="AU323" s="38">
        <f t="shared" si="47"/>
        <v>0</v>
      </c>
      <c r="AV323" s="38">
        <f t="shared" si="48"/>
        <v>3</v>
      </c>
      <c r="AW323" s="38">
        <f t="shared" si="51"/>
        <v>0</v>
      </c>
      <c r="AX323" s="38">
        <f t="shared" si="52"/>
        <v>-1</v>
      </c>
      <c r="AY323" s="38">
        <f t="shared" si="49"/>
        <v>-0.005350595966</v>
      </c>
      <c r="AZ323" s="12">
        <f t="shared" si="30"/>
        <v>133.5970603</v>
      </c>
      <c r="BA323" s="12">
        <f t="shared" si="41"/>
        <v>100.8566791</v>
      </c>
      <c r="BB323" s="12">
        <f t="shared" si="53"/>
        <v>110.4991155</v>
      </c>
      <c r="BC323" s="12">
        <f t="shared" si="50"/>
        <v>-0.003567063978</v>
      </c>
      <c r="BD323" s="12">
        <f t="shared" si="54"/>
        <v>112.6205301</v>
      </c>
    </row>
    <row r="324" ht="14.25" customHeight="1">
      <c r="A324" s="7">
        <v>36985.0</v>
      </c>
      <c r="B324" s="21" t="s">
        <v>90</v>
      </c>
      <c r="C324" s="8">
        <v>24.492144</v>
      </c>
      <c r="D324" s="33">
        <f t="shared" si="5"/>
        <v>0.01903498055</v>
      </c>
      <c r="E324" s="33">
        <f t="shared" si="7"/>
        <v>0.01903498055</v>
      </c>
      <c r="F324" s="33">
        <f t="shared" si="9"/>
        <v>0.0449894051</v>
      </c>
      <c r="G324" s="33">
        <f t="shared" si="11"/>
        <v>-0.046066774</v>
      </c>
      <c r="H324" s="33">
        <f t="shared" si="20"/>
        <v>0.6789799565</v>
      </c>
      <c r="I324" s="45">
        <f t="shared" si="31"/>
        <v>1.24422809</v>
      </c>
      <c r="J324" s="45">
        <f t="shared" si="43"/>
        <v>-0.3146124422</v>
      </c>
      <c r="K324" s="21" t="s">
        <v>91</v>
      </c>
      <c r="L324" s="8">
        <v>11.873601</v>
      </c>
      <c r="M324" s="33">
        <f t="shared" si="6"/>
        <v>0.01321092588</v>
      </c>
      <c r="N324" s="33">
        <f t="shared" si="8"/>
        <v>-0.01523362199</v>
      </c>
      <c r="O324" s="33">
        <f t="shared" si="10"/>
        <v>0</v>
      </c>
      <c r="P324" s="33">
        <f t="shared" si="12"/>
        <v>-0.09948096689</v>
      </c>
      <c r="Q324" s="45">
        <f t="shared" si="21"/>
        <v>0.1531801221</v>
      </c>
      <c r="R324" s="45">
        <f t="shared" si="32"/>
        <v>0.7331830115</v>
      </c>
      <c r="S324" s="45">
        <f t="shared" si="44"/>
        <v>-0.4362758625</v>
      </c>
      <c r="T324" s="33">
        <f t="shared" si="22"/>
        <v>0.5257998344</v>
      </c>
      <c r="U324" s="33">
        <f t="shared" si="33"/>
        <v>0.5110450783</v>
      </c>
      <c r="V324" s="33">
        <f t="shared" si="42"/>
        <v>0.1216634203</v>
      </c>
      <c r="W324" s="44">
        <f t="shared" si="13"/>
        <v>0.01647614037</v>
      </c>
      <c r="X324" s="44">
        <f t="shared" si="14"/>
        <v>0.02157720341</v>
      </c>
      <c r="Y324" s="33">
        <f t="shared" si="15"/>
        <v>1.309603034</v>
      </c>
      <c r="Z324" s="43">
        <v>1.0</v>
      </c>
      <c r="AA324" s="33">
        <f t="shared" si="16"/>
        <v>2.309603034</v>
      </c>
      <c r="AB324" s="33">
        <f t="shared" si="17"/>
        <v>0.5670251617</v>
      </c>
      <c r="AC324" s="33">
        <f t="shared" si="18"/>
        <v>0.4329748383</v>
      </c>
      <c r="AD324" s="33">
        <f t="shared" si="19"/>
        <v>0.00210456332</v>
      </c>
      <c r="AE324" s="34">
        <f t="shared" si="23"/>
        <v>0</v>
      </c>
      <c r="AF324" s="34">
        <f t="shared" si="24"/>
        <v>0</v>
      </c>
      <c r="AG324" s="34">
        <f t="shared" si="25"/>
        <v>0</v>
      </c>
      <c r="AH324" s="34">
        <f t="shared" si="26"/>
        <v>0</v>
      </c>
      <c r="AI324" s="34">
        <f t="shared" si="28"/>
        <v>0</v>
      </c>
      <c r="AJ324" s="34">
        <f t="shared" si="29"/>
        <v>0</v>
      </c>
      <c r="AK324" s="34">
        <f t="shared" si="27"/>
        <v>0</v>
      </c>
      <c r="AL324" s="36">
        <f t="shared" si="34"/>
        <v>0</v>
      </c>
      <c r="AM324" s="36">
        <f t="shared" si="35"/>
        <v>0</v>
      </c>
      <c r="AN324" s="46">
        <f t="shared" si="36"/>
        <v>0</v>
      </c>
      <c r="AO324" s="36">
        <f t="shared" si="37"/>
        <v>4</v>
      </c>
      <c r="AP324" s="36">
        <f t="shared" si="39"/>
        <v>0</v>
      </c>
      <c r="AQ324" s="36">
        <f t="shared" si="40"/>
        <v>-1</v>
      </c>
      <c r="AR324" s="36">
        <f t="shared" si="38"/>
        <v>-0.00210456332</v>
      </c>
      <c r="AS324" s="38">
        <f t="shared" si="45"/>
        <v>0</v>
      </c>
      <c r="AT324" s="38">
        <f t="shared" si="46"/>
        <v>0</v>
      </c>
      <c r="AU324" s="38">
        <f t="shared" si="47"/>
        <v>0</v>
      </c>
      <c r="AV324" s="38">
        <f t="shared" si="48"/>
        <v>4</v>
      </c>
      <c r="AW324" s="38">
        <f t="shared" si="51"/>
        <v>0</v>
      </c>
      <c r="AX324" s="38">
        <f t="shared" si="52"/>
        <v>-1</v>
      </c>
      <c r="AY324" s="38">
        <f t="shared" si="49"/>
        <v>-0.00210456332</v>
      </c>
      <c r="AZ324" s="12">
        <f t="shared" si="30"/>
        <v>133.5970603</v>
      </c>
      <c r="BA324" s="12">
        <f t="shared" si="41"/>
        <v>100.6444198</v>
      </c>
      <c r="BB324" s="12">
        <f t="shared" si="53"/>
        <v>110.2665631</v>
      </c>
      <c r="BC324" s="12">
        <f t="shared" si="50"/>
        <v>-0.001403042213</v>
      </c>
      <c r="BD324" s="12">
        <f t="shared" si="54"/>
        <v>112.4625187</v>
      </c>
    </row>
    <row r="325" ht="14.25" customHeight="1">
      <c r="A325" s="7">
        <v>36986.0</v>
      </c>
      <c r="B325" s="21" t="s">
        <v>90</v>
      </c>
      <c r="C325" s="8">
        <v>24.603706</v>
      </c>
      <c r="D325" s="33">
        <f t="shared" si="5"/>
        <v>0.004555011599</v>
      </c>
      <c r="E325" s="33">
        <f t="shared" si="7"/>
        <v>0.01965249924</v>
      </c>
      <c r="F325" s="33">
        <f t="shared" si="9"/>
        <v>0.03521075589</v>
      </c>
      <c r="G325" s="33">
        <f t="shared" si="11"/>
        <v>-0.059701634</v>
      </c>
      <c r="H325" s="33">
        <f t="shared" si="20"/>
        <v>0.671330956</v>
      </c>
      <c r="I325" s="45">
        <f t="shared" si="31"/>
        <v>0.9991322697</v>
      </c>
      <c r="J325" s="45">
        <f t="shared" si="43"/>
        <v>-0.5297545813</v>
      </c>
      <c r="K325" s="21" t="s">
        <v>91</v>
      </c>
      <c r="L325" s="8">
        <v>11.886716</v>
      </c>
      <c r="M325" s="33">
        <f t="shared" si="6"/>
        <v>0.00110455118</v>
      </c>
      <c r="N325" s="33">
        <f t="shared" si="8"/>
        <v>0.01752022163</v>
      </c>
      <c r="O325" s="33">
        <f t="shared" si="10"/>
        <v>-0.009186189591</v>
      </c>
      <c r="P325" s="33">
        <f t="shared" si="12"/>
        <v>-0.115499334</v>
      </c>
      <c r="Q325" s="45">
        <f t="shared" si="21"/>
        <v>0.9893175578</v>
      </c>
      <c r="R325" s="45">
        <f t="shared" si="32"/>
        <v>0.5679984985</v>
      </c>
      <c r="S325" s="45">
        <f t="shared" si="44"/>
        <v>-0.6280762283</v>
      </c>
      <c r="T325" s="33">
        <f t="shared" si="22"/>
        <v>-0.3179866018</v>
      </c>
      <c r="U325" s="33">
        <f t="shared" si="33"/>
        <v>0.4311337713</v>
      </c>
      <c r="V325" s="33">
        <f t="shared" si="42"/>
        <v>0.09832164701</v>
      </c>
      <c r="W325" s="44">
        <f t="shared" si="13"/>
        <v>0.01579047329</v>
      </c>
      <c r="X325" s="44">
        <f t="shared" si="14"/>
        <v>0.02087472495</v>
      </c>
      <c r="Y325" s="33">
        <f t="shared" si="15"/>
        <v>1.321982221</v>
      </c>
      <c r="Z325" s="43">
        <v>1.0</v>
      </c>
      <c r="AA325" s="33">
        <f t="shared" si="16"/>
        <v>2.321982221</v>
      </c>
      <c r="AB325" s="33">
        <f t="shared" si="17"/>
        <v>0.5693334812</v>
      </c>
      <c r="AC325" s="33">
        <f t="shared" si="18"/>
        <v>0.4306665188</v>
      </c>
      <c r="AD325" s="33">
        <f t="shared" si="19"/>
        <v>-0.02425890027</v>
      </c>
      <c r="AE325" s="34">
        <f t="shared" si="23"/>
        <v>0</v>
      </c>
      <c r="AF325" s="34">
        <f t="shared" si="24"/>
        <v>0</v>
      </c>
      <c r="AG325" s="34">
        <f t="shared" si="25"/>
        <v>0</v>
      </c>
      <c r="AH325" s="34">
        <f t="shared" si="26"/>
        <v>0</v>
      </c>
      <c r="AI325" s="34">
        <f t="shared" si="28"/>
        <v>0</v>
      </c>
      <c r="AJ325" s="34">
        <f t="shared" si="29"/>
        <v>0</v>
      </c>
      <c r="AK325" s="34">
        <f t="shared" si="27"/>
        <v>0</v>
      </c>
      <c r="AL325" s="36">
        <f t="shared" si="34"/>
        <v>0</v>
      </c>
      <c r="AM325" s="36">
        <f t="shared" si="35"/>
        <v>0</v>
      </c>
      <c r="AN325" s="46">
        <f t="shared" si="36"/>
        <v>0</v>
      </c>
      <c r="AO325" s="36">
        <f t="shared" si="37"/>
        <v>5</v>
      </c>
      <c r="AP325" s="36">
        <f t="shared" si="39"/>
        <v>0</v>
      </c>
      <c r="AQ325" s="36">
        <f t="shared" si="40"/>
        <v>-1</v>
      </c>
      <c r="AR325" s="36">
        <f t="shared" si="38"/>
        <v>0.02425890027</v>
      </c>
      <c r="AS325" s="38">
        <f t="shared" si="45"/>
        <v>0</v>
      </c>
      <c r="AT325" s="38">
        <f t="shared" si="46"/>
        <v>0</v>
      </c>
      <c r="AU325" s="38">
        <f t="shared" si="47"/>
        <v>0</v>
      </c>
      <c r="AV325" s="38">
        <f t="shared" si="48"/>
        <v>5</v>
      </c>
      <c r="AW325" s="38">
        <f t="shared" si="51"/>
        <v>0</v>
      </c>
      <c r="AX325" s="38">
        <f t="shared" si="52"/>
        <v>-1</v>
      </c>
      <c r="AY325" s="38">
        <f t="shared" si="49"/>
        <v>0.02425890027</v>
      </c>
      <c r="AZ325" s="12">
        <f t="shared" si="30"/>
        <v>133.5970603</v>
      </c>
      <c r="BA325" s="12">
        <f t="shared" si="41"/>
        <v>103.0859428</v>
      </c>
      <c r="BB325" s="12">
        <f t="shared" si="53"/>
        <v>112.9415087</v>
      </c>
      <c r="BC325" s="12">
        <f t="shared" si="50"/>
        <v>0.01617260018</v>
      </c>
      <c r="BD325" s="12">
        <f t="shared" si="54"/>
        <v>114.2813301</v>
      </c>
    </row>
    <row r="326" ht="14.25" customHeight="1">
      <c r="A326" s="7">
        <v>36987.0</v>
      </c>
      <c r="B326" s="21" t="s">
        <v>90</v>
      </c>
      <c r="C326" s="8">
        <v>23.432114</v>
      </c>
      <c r="D326" s="33">
        <f t="shared" si="5"/>
        <v>-0.04761851731</v>
      </c>
      <c r="E326" s="33">
        <f t="shared" si="7"/>
        <v>-0.04436908479</v>
      </c>
      <c r="F326" s="33">
        <f t="shared" si="9"/>
        <v>-0.04218928826</v>
      </c>
      <c r="G326" s="33">
        <f t="shared" si="11"/>
        <v>-0.09482772974</v>
      </c>
      <c r="H326" s="33">
        <f t="shared" si="20"/>
        <v>-1.193689809</v>
      </c>
      <c r="I326" s="45">
        <f t="shared" si="31"/>
        <v>-0.6259232679</v>
      </c>
      <c r="J326" s="45">
        <f t="shared" si="43"/>
        <v>-1.089364937</v>
      </c>
      <c r="K326" s="21" t="s">
        <v>91</v>
      </c>
      <c r="L326" s="8">
        <v>11.808001</v>
      </c>
      <c r="M326" s="33">
        <f t="shared" si="6"/>
        <v>-0.006622098147</v>
      </c>
      <c r="N326" s="33">
        <f t="shared" si="8"/>
        <v>-0.003542621714</v>
      </c>
      <c r="O326" s="33">
        <f t="shared" si="10"/>
        <v>-0.01098867872</v>
      </c>
      <c r="P326" s="33">
        <f t="shared" si="12"/>
        <v>-0.123062576</v>
      </c>
      <c r="Q326" s="45">
        <f t="shared" si="21"/>
        <v>0.4243520454</v>
      </c>
      <c r="R326" s="45">
        <f t="shared" si="32"/>
        <v>0.5438218207</v>
      </c>
      <c r="S326" s="45">
        <f t="shared" si="44"/>
        <v>-0.7031933356</v>
      </c>
      <c r="T326" s="33">
        <f t="shared" si="22"/>
        <v>-1.618041854</v>
      </c>
      <c r="U326" s="33">
        <f t="shared" si="33"/>
        <v>-1.169745089</v>
      </c>
      <c r="V326" s="33">
        <f t="shared" si="42"/>
        <v>-0.3861716017</v>
      </c>
      <c r="W326" s="44">
        <f t="shared" si="13"/>
        <v>0.01864435291</v>
      </c>
      <c r="X326" s="44">
        <f t="shared" si="14"/>
        <v>0.02079278723</v>
      </c>
      <c r="Y326" s="33">
        <f t="shared" si="15"/>
        <v>1.115232442</v>
      </c>
      <c r="Z326" s="43">
        <v>1.0</v>
      </c>
      <c r="AA326" s="33">
        <f t="shared" si="16"/>
        <v>2.115232442</v>
      </c>
      <c r="AB326" s="33">
        <f t="shared" si="17"/>
        <v>0.5272387185</v>
      </c>
      <c r="AC326" s="33">
        <f t="shared" si="18"/>
        <v>0.4727612815</v>
      </c>
      <c r="AD326" s="33">
        <f t="shared" si="19"/>
        <v>0.005279878819</v>
      </c>
      <c r="AE326" s="34">
        <f t="shared" si="23"/>
        <v>1</v>
      </c>
      <c r="AF326" s="34">
        <f t="shared" si="24"/>
        <v>0</v>
      </c>
      <c r="AG326" s="34">
        <f t="shared" si="25"/>
        <v>0</v>
      </c>
      <c r="AH326" s="34">
        <f t="shared" si="26"/>
        <v>1</v>
      </c>
      <c r="AI326" s="34">
        <f t="shared" si="28"/>
        <v>0</v>
      </c>
      <c r="AJ326" s="34">
        <f t="shared" si="29"/>
        <v>1</v>
      </c>
      <c r="AK326" s="34">
        <f t="shared" si="27"/>
        <v>0.005279878819</v>
      </c>
      <c r="AL326" s="36">
        <f t="shared" si="34"/>
        <v>1</v>
      </c>
      <c r="AM326" s="36">
        <f t="shared" si="35"/>
        <v>0</v>
      </c>
      <c r="AN326" s="46">
        <f t="shared" si="36"/>
        <v>1</v>
      </c>
      <c r="AO326" s="36">
        <f t="shared" si="37"/>
        <v>1</v>
      </c>
      <c r="AP326" s="36">
        <f t="shared" si="39"/>
        <v>1</v>
      </c>
      <c r="AQ326" s="36">
        <f t="shared" si="40"/>
        <v>1</v>
      </c>
      <c r="AR326" s="36">
        <f t="shared" si="38"/>
        <v>0.005279878819</v>
      </c>
      <c r="AS326" s="38">
        <f t="shared" si="45"/>
        <v>0</v>
      </c>
      <c r="AT326" s="38">
        <f t="shared" si="46"/>
        <v>0</v>
      </c>
      <c r="AU326" s="38">
        <f t="shared" si="47"/>
        <v>0</v>
      </c>
      <c r="AV326" s="38">
        <f t="shared" si="48"/>
        <v>0</v>
      </c>
      <c r="AW326" s="38">
        <f t="shared" si="51"/>
        <v>1</v>
      </c>
      <c r="AX326" s="38">
        <f t="shared" si="52"/>
        <v>0</v>
      </c>
      <c r="AY326" s="38">
        <f t="shared" si="49"/>
        <v>0</v>
      </c>
      <c r="AZ326" s="12">
        <f t="shared" si="30"/>
        <v>134.3024366</v>
      </c>
      <c r="BA326" s="12">
        <f t="shared" si="41"/>
        <v>103.6302241</v>
      </c>
      <c r="BB326" s="12">
        <f t="shared" si="53"/>
        <v>112.9415087</v>
      </c>
      <c r="BC326" s="12">
        <f t="shared" si="50"/>
        <v>0.003519919212</v>
      </c>
      <c r="BD326" s="12">
        <f t="shared" si="54"/>
        <v>114.6835911</v>
      </c>
    </row>
    <row r="327" ht="14.25" customHeight="1">
      <c r="A327" s="7">
        <v>36990.0</v>
      </c>
      <c r="B327" s="21" t="s">
        <v>90</v>
      </c>
      <c r="C327" s="8">
        <v>23.153156</v>
      </c>
      <c r="D327" s="33">
        <f t="shared" si="5"/>
        <v>-0.01190494379</v>
      </c>
      <c r="E327" s="33">
        <f t="shared" si="7"/>
        <v>-0.05788888535</v>
      </c>
      <c r="F327" s="33">
        <f t="shared" si="9"/>
        <v>-0.05251153343</v>
      </c>
      <c r="G327" s="33">
        <f t="shared" si="11"/>
        <v>-0.08891332288</v>
      </c>
      <c r="H327" s="33">
        <f t="shared" si="20"/>
        <v>-1.548281815</v>
      </c>
      <c r="I327" s="45">
        <f t="shared" si="31"/>
        <v>-0.8481655689</v>
      </c>
      <c r="J327" s="45">
        <f t="shared" si="43"/>
        <v>-0.9638641002</v>
      </c>
      <c r="K327" s="21" t="s">
        <v>91</v>
      </c>
      <c r="L327" s="8">
        <v>11.519355</v>
      </c>
      <c r="M327" s="33">
        <f t="shared" si="6"/>
        <v>-0.0244449505</v>
      </c>
      <c r="N327" s="33">
        <f t="shared" si="8"/>
        <v>-0.04252992719</v>
      </c>
      <c r="O327" s="33">
        <f t="shared" si="10"/>
        <v>-0.02227205632</v>
      </c>
      <c r="P327" s="33">
        <f t="shared" si="12"/>
        <v>-0.1205933304</v>
      </c>
      <c r="Q327" s="45">
        <f t="shared" si="21"/>
        <v>-0.5737868158</v>
      </c>
      <c r="R327" s="45">
        <f t="shared" si="32"/>
        <v>0.3455265028</v>
      </c>
      <c r="S327" s="45">
        <f t="shared" si="44"/>
        <v>-0.6468813729</v>
      </c>
      <c r="T327" s="33">
        <f t="shared" si="22"/>
        <v>-0.9744949993</v>
      </c>
      <c r="U327" s="33">
        <f t="shared" si="33"/>
        <v>-1.193692072</v>
      </c>
      <c r="V327" s="33">
        <f t="shared" si="42"/>
        <v>-0.3169827272</v>
      </c>
      <c r="W327" s="44">
        <f t="shared" si="13"/>
        <v>0.01845380009</v>
      </c>
      <c r="X327" s="44">
        <f t="shared" si="14"/>
        <v>0.02065682681</v>
      </c>
      <c r="Y327" s="33">
        <f t="shared" si="15"/>
        <v>1.119380654</v>
      </c>
      <c r="Z327" s="43">
        <v>1.0</v>
      </c>
      <c r="AA327" s="33">
        <f t="shared" si="16"/>
        <v>2.119380654</v>
      </c>
      <c r="AB327" s="33">
        <f t="shared" si="17"/>
        <v>0.5281640425</v>
      </c>
      <c r="AC327" s="33">
        <f t="shared" si="18"/>
        <v>0.4718359575</v>
      </c>
      <c r="AD327" s="33">
        <f t="shared" si="19"/>
        <v>0.01095935227</v>
      </c>
      <c r="AE327" s="34">
        <f t="shared" si="23"/>
        <v>0</v>
      </c>
      <c r="AF327" s="34">
        <f t="shared" si="24"/>
        <v>0</v>
      </c>
      <c r="AG327" s="34">
        <f t="shared" si="25"/>
        <v>0</v>
      </c>
      <c r="AH327" s="34">
        <f t="shared" si="26"/>
        <v>2</v>
      </c>
      <c r="AI327" s="34">
        <f t="shared" si="28"/>
        <v>0</v>
      </c>
      <c r="AJ327" s="34">
        <f t="shared" si="29"/>
        <v>1</v>
      </c>
      <c r="AK327" s="34">
        <f t="shared" si="27"/>
        <v>0.01095935227</v>
      </c>
      <c r="AL327" s="36">
        <f t="shared" si="34"/>
        <v>1</v>
      </c>
      <c r="AM327" s="36">
        <f t="shared" si="35"/>
        <v>0</v>
      </c>
      <c r="AN327" s="46">
        <f t="shared" si="36"/>
        <v>0</v>
      </c>
      <c r="AO327" s="36">
        <f t="shared" si="37"/>
        <v>2</v>
      </c>
      <c r="AP327" s="36">
        <f t="shared" si="39"/>
        <v>0</v>
      </c>
      <c r="AQ327" s="36">
        <f t="shared" si="40"/>
        <v>1</v>
      </c>
      <c r="AR327" s="36">
        <f t="shared" si="38"/>
        <v>0.01095935227</v>
      </c>
      <c r="AS327" s="38">
        <f t="shared" si="45"/>
        <v>0</v>
      </c>
      <c r="AT327" s="38">
        <f t="shared" si="46"/>
        <v>0</v>
      </c>
      <c r="AU327" s="38">
        <f t="shared" si="47"/>
        <v>0</v>
      </c>
      <c r="AV327" s="38">
        <f t="shared" si="48"/>
        <v>0</v>
      </c>
      <c r="AW327" s="38">
        <f t="shared" si="51"/>
        <v>0</v>
      </c>
      <c r="AX327" s="38">
        <f t="shared" si="52"/>
        <v>0</v>
      </c>
      <c r="AY327" s="38">
        <f t="shared" si="49"/>
        <v>0</v>
      </c>
      <c r="AZ327" s="12">
        <f t="shared" si="30"/>
        <v>135.7743043</v>
      </c>
      <c r="BA327" s="12">
        <f t="shared" si="41"/>
        <v>104.7659442</v>
      </c>
      <c r="BB327" s="12">
        <f t="shared" si="53"/>
        <v>112.9415087</v>
      </c>
      <c r="BC327" s="12">
        <f t="shared" si="50"/>
        <v>0.007306234847</v>
      </c>
      <c r="BD327" s="12">
        <f t="shared" si="54"/>
        <v>115.5214964</v>
      </c>
    </row>
    <row r="328" ht="14.25" customHeight="1">
      <c r="A328" s="7">
        <v>36991.0</v>
      </c>
      <c r="B328" s="21" t="s">
        <v>90</v>
      </c>
      <c r="C328" s="8">
        <v>23.515799</v>
      </c>
      <c r="D328" s="33">
        <f t="shared" si="5"/>
        <v>0.01566278912</v>
      </c>
      <c r="E328" s="33">
        <f t="shared" si="7"/>
        <v>-0.02158742099</v>
      </c>
      <c r="F328" s="33">
        <f t="shared" si="9"/>
        <v>-0.04291560614</v>
      </c>
      <c r="G328" s="33">
        <f t="shared" si="11"/>
        <v>-0.06020036415</v>
      </c>
      <c r="H328" s="33">
        <f t="shared" si="20"/>
        <v>-0.4682814505</v>
      </c>
      <c r="I328" s="45">
        <f t="shared" si="31"/>
        <v>-0.6523904512</v>
      </c>
      <c r="J328" s="45">
        <f t="shared" si="43"/>
        <v>-0.4798913788</v>
      </c>
      <c r="K328" s="21" t="s">
        <v>91</v>
      </c>
      <c r="L328" s="8">
        <v>11.453759</v>
      </c>
      <c r="M328" s="33">
        <f t="shared" si="6"/>
        <v>-0.00569441605</v>
      </c>
      <c r="N328" s="33">
        <f t="shared" si="8"/>
        <v>-0.02261548446</v>
      </c>
      <c r="O328" s="33">
        <f t="shared" si="10"/>
        <v>-0.06350538439</v>
      </c>
      <c r="P328" s="33">
        <f t="shared" si="12"/>
        <v>-0.1046151128</v>
      </c>
      <c r="Q328" s="45">
        <f t="shared" si="21"/>
        <v>-0.04675288555</v>
      </c>
      <c r="R328" s="45">
        <f t="shared" si="32"/>
        <v>-0.3827794601</v>
      </c>
      <c r="S328" s="45">
        <f t="shared" si="44"/>
        <v>-0.4234198466</v>
      </c>
      <c r="T328" s="33">
        <f t="shared" si="22"/>
        <v>-0.421528565</v>
      </c>
      <c r="U328" s="33">
        <f t="shared" si="33"/>
        <v>-0.269610991</v>
      </c>
      <c r="V328" s="33">
        <f t="shared" si="42"/>
        <v>-0.05647153219</v>
      </c>
      <c r="W328" s="44">
        <f t="shared" si="13"/>
        <v>0.01879175018</v>
      </c>
      <c r="X328" s="44">
        <f t="shared" si="14"/>
        <v>0.02025469634</v>
      </c>
      <c r="Y328" s="33">
        <f t="shared" si="15"/>
        <v>1.077850447</v>
      </c>
      <c r="Z328" s="43">
        <v>1.0</v>
      </c>
      <c r="AA328" s="33">
        <f t="shared" si="16"/>
        <v>2.077850447</v>
      </c>
      <c r="AB328" s="33">
        <f t="shared" si="17"/>
        <v>0.5187334097</v>
      </c>
      <c r="AC328" s="33">
        <f t="shared" si="18"/>
        <v>0.4812665903</v>
      </c>
      <c r="AD328" s="33">
        <f t="shared" si="19"/>
        <v>-0.01464543117</v>
      </c>
      <c r="AE328" s="34">
        <f t="shared" si="23"/>
        <v>0</v>
      </c>
      <c r="AF328" s="34">
        <f t="shared" si="24"/>
        <v>0</v>
      </c>
      <c r="AG328" s="34">
        <f t="shared" si="25"/>
        <v>0</v>
      </c>
      <c r="AH328" s="34">
        <f t="shared" si="26"/>
        <v>3</v>
      </c>
      <c r="AI328" s="34">
        <f t="shared" si="28"/>
        <v>0</v>
      </c>
      <c r="AJ328" s="34">
        <f t="shared" si="29"/>
        <v>1</v>
      </c>
      <c r="AK328" s="34">
        <f t="shared" si="27"/>
        <v>-0.01464543117</v>
      </c>
      <c r="AL328" s="36">
        <f t="shared" si="34"/>
        <v>0</v>
      </c>
      <c r="AM328" s="36">
        <f t="shared" si="35"/>
        <v>0</v>
      </c>
      <c r="AN328" s="46">
        <f t="shared" si="36"/>
        <v>0</v>
      </c>
      <c r="AO328" s="36">
        <f t="shared" si="37"/>
        <v>3</v>
      </c>
      <c r="AP328" s="36">
        <f t="shared" si="39"/>
        <v>0</v>
      </c>
      <c r="AQ328" s="36">
        <f t="shared" si="40"/>
        <v>1</v>
      </c>
      <c r="AR328" s="36">
        <f t="shared" si="38"/>
        <v>-0.01464543117</v>
      </c>
      <c r="AS328" s="38">
        <f t="shared" si="45"/>
        <v>0</v>
      </c>
      <c r="AT328" s="38">
        <f t="shared" si="46"/>
        <v>0</v>
      </c>
      <c r="AU328" s="38">
        <f t="shared" si="47"/>
        <v>0</v>
      </c>
      <c r="AV328" s="38">
        <f t="shared" si="48"/>
        <v>0</v>
      </c>
      <c r="AW328" s="38">
        <f t="shared" si="51"/>
        <v>0</v>
      </c>
      <c r="AX328" s="38">
        <f t="shared" si="52"/>
        <v>0</v>
      </c>
      <c r="AY328" s="38">
        <f t="shared" si="49"/>
        <v>0</v>
      </c>
      <c r="AZ328" s="12">
        <f t="shared" si="30"/>
        <v>133.7858311</v>
      </c>
      <c r="BA328" s="12">
        <f t="shared" si="41"/>
        <v>103.2316018</v>
      </c>
      <c r="BB328" s="12">
        <f t="shared" si="53"/>
        <v>112.9415087</v>
      </c>
      <c r="BC328" s="12">
        <f t="shared" si="50"/>
        <v>-0.009763620781</v>
      </c>
      <c r="BD328" s="12">
        <f t="shared" si="54"/>
        <v>114.3935883</v>
      </c>
    </row>
    <row r="329" ht="14.25" customHeight="1">
      <c r="A329" s="7">
        <v>36992.0</v>
      </c>
      <c r="B329" s="21" t="s">
        <v>90</v>
      </c>
      <c r="C329" s="8">
        <v>23.091782</v>
      </c>
      <c r="D329" s="33">
        <f t="shared" si="5"/>
        <v>-0.01803115429</v>
      </c>
      <c r="E329" s="33">
        <f t="shared" si="7"/>
        <v>-0.0571759663</v>
      </c>
      <c r="F329" s="33">
        <f t="shared" si="9"/>
        <v>-0.03922932916</v>
      </c>
      <c r="G329" s="33">
        <f t="shared" si="11"/>
        <v>-0.06505636639</v>
      </c>
      <c r="H329" s="33">
        <f t="shared" si="20"/>
        <v>-1.456695565</v>
      </c>
      <c r="I329" s="45">
        <f t="shared" si="31"/>
        <v>-0.5864163943</v>
      </c>
      <c r="J329" s="45">
        <f t="shared" si="43"/>
        <v>-0.5565812391</v>
      </c>
      <c r="K329" s="21" t="s">
        <v>91</v>
      </c>
      <c r="L329" s="8">
        <v>11.579706</v>
      </c>
      <c r="M329" s="33">
        <f t="shared" si="6"/>
        <v>0.010996128</v>
      </c>
      <c r="N329" s="33">
        <f t="shared" si="8"/>
        <v>-0.02475196867</v>
      </c>
      <c r="O329" s="33">
        <f t="shared" si="10"/>
        <v>-0.03960852853</v>
      </c>
      <c r="P329" s="33">
        <f t="shared" si="12"/>
        <v>-0.07426072486</v>
      </c>
      <c r="Q329" s="45">
        <f t="shared" si="21"/>
        <v>-0.09964310511</v>
      </c>
      <c r="R329" s="45">
        <f t="shared" si="32"/>
        <v>0.03143445876</v>
      </c>
      <c r="S329" s="45">
        <f t="shared" si="44"/>
        <v>-0.02350117233</v>
      </c>
      <c r="T329" s="33">
        <f t="shared" si="22"/>
        <v>-1.35705246</v>
      </c>
      <c r="U329" s="33">
        <f t="shared" si="33"/>
        <v>-0.617850853</v>
      </c>
      <c r="V329" s="33">
        <f t="shared" si="42"/>
        <v>-0.5330800668</v>
      </c>
      <c r="W329" s="44">
        <f t="shared" si="13"/>
        <v>0.01896838119</v>
      </c>
      <c r="X329" s="44">
        <f t="shared" si="14"/>
        <v>0.02016028911</v>
      </c>
      <c r="Y329" s="33">
        <f t="shared" si="15"/>
        <v>1.062836565</v>
      </c>
      <c r="Z329" s="43">
        <v>1.0</v>
      </c>
      <c r="AA329" s="33">
        <f t="shared" si="16"/>
        <v>2.062836565</v>
      </c>
      <c r="AB329" s="33">
        <f t="shared" si="17"/>
        <v>0.5152306213</v>
      </c>
      <c r="AC329" s="33">
        <f t="shared" si="18"/>
        <v>0.4847693787</v>
      </c>
      <c r="AD329" s="33">
        <f t="shared" si="19"/>
        <v>0.001640002623</v>
      </c>
      <c r="AE329" s="34">
        <f t="shared" si="23"/>
        <v>1</v>
      </c>
      <c r="AF329" s="34">
        <f t="shared" si="24"/>
        <v>0</v>
      </c>
      <c r="AG329" s="34">
        <f t="shared" si="25"/>
        <v>0</v>
      </c>
      <c r="AH329" s="34">
        <f t="shared" si="26"/>
        <v>4</v>
      </c>
      <c r="AI329" s="34">
        <f t="shared" si="28"/>
        <v>0</v>
      </c>
      <c r="AJ329" s="34">
        <f t="shared" si="29"/>
        <v>1</v>
      </c>
      <c r="AK329" s="34">
        <f t="shared" si="27"/>
        <v>0.001640002623</v>
      </c>
      <c r="AL329" s="36">
        <f t="shared" si="34"/>
        <v>0</v>
      </c>
      <c r="AM329" s="36">
        <f t="shared" si="35"/>
        <v>0</v>
      </c>
      <c r="AN329" s="46">
        <f t="shared" si="36"/>
        <v>0</v>
      </c>
      <c r="AO329" s="36">
        <f t="shared" si="37"/>
        <v>4</v>
      </c>
      <c r="AP329" s="36">
        <f t="shared" si="39"/>
        <v>0</v>
      </c>
      <c r="AQ329" s="36">
        <f t="shared" si="40"/>
        <v>1</v>
      </c>
      <c r="AR329" s="36">
        <f t="shared" si="38"/>
        <v>0.001640002623</v>
      </c>
      <c r="AS329" s="38">
        <f t="shared" si="45"/>
        <v>0</v>
      </c>
      <c r="AT329" s="38">
        <f t="shared" si="46"/>
        <v>0</v>
      </c>
      <c r="AU329" s="38">
        <f t="shared" si="47"/>
        <v>0</v>
      </c>
      <c r="AV329" s="38">
        <f t="shared" si="48"/>
        <v>0</v>
      </c>
      <c r="AW329" s="38">
        <f t="shared" si="51"/>
        <v>0</v>
      </c>
      <c r="AX329" s="38">
        <f t="shared" si="52"/>
        <v>0</v>
      </c>
      <c r="AY329" s="38">
        <f t="shared" si="49"/>
        <v>0</v>
      </c>
      <c r="AZ329" s="12">
        <f t="shared" si="30"/>
        <v>134.0052402</v>
      </c>
      <c r="BA329" s="12">
        <f t="shared" si="41"/>
        <v>103.4009019</v>
      </c>
      <c r="BB329" s="12">
        <f t="shared" si="53"/>
        <v>112.9415087</v>
      </c>
      <c r="BC329" s="12">
        <f t="shared" si="50"/>
        <v>0.001093335082</v>
      </c>
      <c r="BD329" s="12">
        <f t="shared" si="54"/>
        <v>114.5186588</v>
      </c>
    </row>
    <row r="330" ht="14.25" customHeight="1">
      <c r="A330" s="7">
        <v>36993.0</v>
      </c>
      <c r="B330" s="21" t="s">
        <v>90</v>
      </c>
      <c r="C330" s="8">
        <v>23.381908</v>
      </c>
      <c r="D330" s="33">
        <f t="shared" si="5"/>
        <v>0.01256403685</v>
      </c>
      <c r="E330" s="33">
        <f t="shared" si="7"/>
        <v>-0.0496591042</v>
      </c>
      <c r="F330" s="33">
        <f t="shared" si="9"/>
        <v>-0.03098253047</v>
      </c>
      <c r="G330" s="33">
        <f t="shared" si="11"/>
        <v>-0.0481487128</v>
      </c>
      <c r="H330" s="33">
        <f t="shared" si="20"/>
        <v>-1.198425025</v>
      </c>
      <c r="I330" s="45">
        <f t="shared" si="31"/>
        <v>-0.431169405</v>
      </c>
      <c r="J330" s="45">
        <f t="shared" si="43"/>
        <v>-0.2893578941</v>
      </c>
      <c r="K330" s="21" t="s">
        <v>91</v>
      </c>
      <c r="L330" s="8">
        <v>11.695161</v>
      </c>
      <c r="M330" s="33">
        <f t="shared" si="6"/>
        <v>0.00997046039</v>
      </c>
      <c r="N330" s="33">
        <f t="shared" si="8"/>
        <v>-0.01611504809</v>
      </c>
      <c r="O330" s="33">
        <f t="shared" si="10"/>
        <v>0.001122834326</v>
      </c>
      <c r="P330" s="33">
        <f t="shared" si="12"/>
        <v>-0.06463794669</v>
      </c>
      <c r="Q330" s="45">
        <f t="shared" si="21"/>
        <v>0.1201620599</v>
      </c>
      <c r="R330" s="45">
        <f t="shared" si="32"/>
        <v>0.7365781045</v>
      </c>
      <c r="S330" s="45">
        <f t="shared" si="44"/>
        <v>0.114396992</v>
      </c>
      <c r="T330" s="33">
        <f t="shared" si="22"/>
        <v>-1.318587085</v>
      </c>
      <c r="U330" s="33">
        <f t="shared" si="33"/>
        <v>-1.16774751</v>
      </c>
      <c r="V330" s="33">
        <f t="shared" si="42"/>
        <v>-0.4037548861</v>
      </c>
      <c r="W330" s="44">
        <f t="shared" si="13"/>
        <v>0.01928055434</v>
      </c>
      <c r="X330" s="44">
        <f t="shared" si="14"/>
        <v>0.02038075894</v>
      </c>
      <c r="Y330" s="33">
        <f t="shared" si="15"/>
        <v>1.057062913</v>
      </c>
      <c r="Z330" s="43">
        <v>1.0</v>
      </c>
      <c r="AA330" s="33">
        <f t="shared" si="16"/>
        <v>2.057062913</v>
      </c>
      <c r="AB330" s="33">
        <f t="shared" si="17"/>
        <v>0.5138699971</v>
      </c>
      <c r="AC330" s="33">
        <f t="shared" si="18"/>
        <v>0.4861300029</v>
      </c>
      <c r="AD330" s="33">
        <f t="shared" si="19"/>
        <v>-0.005606576707</v>
      </c>
      <c r="AE330" s="34">
        <f t="shared" si="23"/>
        <v>1</v>
      </c>
      <c r="AF330" s="34">
        <f t="shared" si="24"/>
        <v>0</v>
      </c>
      <c r="AG330" s="34">
        <f t="shared" si="25"/>
        <v>0</v>
      </c>
      <c r="AH330" s="34">
        <f t="shared" si="26"/>
        <v>5</v>
      </c>
      <c r="AI330" s="34">
        <f t="shared" si="28"/>
        <v>0</v>
      </c>
      <c r="AJ330" s="34">
        <f t="shared" si="29"/>
        <v>1</v>
      </c>
      <c r="AK330" s="34">
        <f t="shared" si="27"/>
        <v>-0.005606576707</v>
      </c>
      <c r="AL330" s="36">
        <f t="shared" si="34"/>
        <v>1</v>
      </c>
      <c r="AM330" s="36">
        <f t="shared" si="35"/>
        <v>0</v>
      </c>
      <c r="AN330" s="46">
        <f t="shared" si="36"/>
        <v>0</v>
      </c>
      <c r="AO330" s="36">
        <f t="shared" si="37"/>
        <v>5</v>
      </c>
      <c r="AP330" s="36">
        <f t="shared" si="39"/>
        <v>0</v>
      </c>
      <c r="AQ330" s="36">
        <f t="shared" si="40"/>
        <v>1</v>
      </c>
      <c r="AR330" s="36">
        <f t="shared" si="38"/>
        <v>-0.005606576707</v>
      </c>
      <c r="AS330" s="38">
        <f t="shared" si="45"/>
        <v>0</v>
      </c>
      <c r="AT330" s="38">
        <f t="shared" si="46"/>
        <v>0</v>
      </c>
      <c r="AU330" s="38">
        <f t="shared" si="47"/>
        <v>0</v>
      </c>
      <c r="AV330" s="38">
        <f t="shared" si="48"/>
        <v>0</v>
      </c>
      <c r="AW330" s="38">
        <f t="shared" si="51"/>
        <v>0</v>
      </c>
      <c r="AX330" s="38">
        <f t="shared" si="52"/>
        <v>0</v>
      </c>
      <c r="AY330" s="38">
        <f t="shared" si="49"/>
        <v>0</v>
      </c>
      <c r="AZ330" s="12">
        <f t="shared" si="30"/>
        <v>133.2539296</v>
      </c>
      <c r="BA330" s="12">
        <f t="shared" si="41"/>
        <v>102.8211768</v>
      </c>
      <c r="BB330" s="12">
        <f t="shared" si="53"/>
        <v>112.9415087</v>
      </c>
      <c r="BC330" s="12">
        <f t="shared" si="50"/>
        <v>-0.003737717805</v>
      </c>
      <c r="BD330" s="12">
        <f t="shared" si="54"/>
        <v>114.0906204</v>
      </c>
    </row>
    <row r="331" ht="14.25" customHeight="1">
      <c r="A331" s="7">
        <v>36997.0</v>
      </c>
      <c r="B331" s="21" t="s">
        <v>90</v>
      </c>
      <c r="C331" s="8">
        <v>23.543694</v>
      </c>
      <c r="D331" s="33">
        <f t="shared" si="5"/>
        <v>0.006919281352</v>
      </c>
      <c r="E331" s="33">
        <f t="shared" si="7"/>
        <v>0.00476184095</v>
      </c>
      <c r="F331" s="33">
        <f t="shared" si="9"/>
        <v>-0.03981852236</v>
      </c>
      <c r="G331" s="33">
        <f t="shared" si="11"/>
        <v>-0.01837633065</v>
      </c>
      <c r="H331" s="33">
        <f t="shared" si="20"/>
        <v>0.3152121136</v>
      </c>
      <c r="I331" s="45">
        <f t="shared" si="31"/>
        <v>-0.6463938512</v>
      </c>
      <c r="J331" s="45">
        <f t="shared" si="43"/>
        <v>0.1832213707</v>
      </c>
      <c r="K331" s="21" t="s">
        <v>91</v>
      </c>
      <c r="L331" s="8">
        <v>11.915582</v>
      </c>
      <c r="M331" s="33">
        <f t="shared" si="6"/>
        <v>0.01884719672</v>
      </c>
      <c r="N331" s="33">
        <f t="shared" si="8"/>
        <v>0.009110856274</v>
      </c>
      <c r="O331" s="33">
        <f t="shared" si="10"/>
        <v>0.005535958243</v>
      </c>
      <c r="P331" s="33">
        <f t="shared" si="12"/>
        <v>-0.0665982336</v>
      </c>
      <c r="Q331" s="45">
        <f t="shared" si="21"/>
        <v>0.7624031499</v>
      </c>
      <c r="R331" s="45">
        <f t="shared" si="32"/>
        <v>0.7961641624</v>
      </c>
      <c r="S331" s="45">
        <f t="shared" si="44"/>
        <v>0.125068997</v>
      </c>
      <c r="T331" s="33">
        <f t="shared" si="22"/>
        <v>-0.4471910363</v>
      </c>
      <c r="U331" s="33">
        <f t="shared" si="33"/>
        <v>-1.442558014</v>
      </c>
      <c r="V331" s="33">
        <f t="shared" si="42"/>
        <v>0.05815237371</v>
      </c>
      <c r="W331" s="44">
        <f t="shared" si="13"/>
        <v>0.01870267341</v>
      </c>
      <c r="X331" s="44">
        <f t="shared" si="14"/>
        <v>0.02025267061</v>
      </c>
      <c r="Y331" s="33">
        <f t="shared" si="15"/>
        <v>1.082875702</v>
      </c>
      <c r="Z331" s="43">
        <v>1.0</v>
      </c>
      <c r="AA331" s="33">
        <f t="shared" si="16"/>
        <v>2.082875702</v>
      </c>
      <c r="AB331" s="33">
        <f t="shared" si="17"/>
        <v>0.5198945386</v>
      </c>
      <c r="AC331" s="33">
        <f t="shared" si="18"/>
        <v>0.4801054614</v>
      </c>
      <c r="AD331" s="33">
        <f t="shared" si="19"/>
        <v>-0.002203584433</v>
      </c>
      <c r="AE331" s="34">
        <f t="shared" si="23"/>
        <v>0</v>
      </c>
      <c r="AF331" s="34">
        <f t="shared" si="24"/>
        <v>0</v>
      </c>
      <c r="AG331" s="34">
        <f t="shared" si="25"/>
        <v>0</v>
      </c>
      <c r="AH331" s="34">
        <f t="shared" si="26"/>
        <v>0</v>
      </c>
      <c r="AI331" s="34">
        <f t="shared" si="28"/>
        <v>1</v>
      </c>
      <c r="AJ331" s="34">
        <f t="shared" si="29"/>
        <v>0</v>
      </c>
      <c r="AK331" s="34">
        <f t="shared" si="27"/>
        <v>0</v>
      </c>
      <c r="AL331" s="36">
        <f t="shared" si="34"/>
        <v>1</v>
      </c>
      <c r="AM331" s="36">
        <f t="shared" si="35"/>
        <v>0</v>
      </c>
      <c r="AN331" s="46">
        <f t="shared" si="36"/>
        <v>0</v>
      </c>
      <c r="AO331" s="36">
        <f t="shared" si="37"/>
        <v>1</v>
      </c>
      <c r="AP331" s="36">
        <f t="shared" si="39"/>
        <v>1</v>
      </c>
      <c r="AQ331" s="36">
        <f t="shared" si="40"/>
        <v>1</v>
      </c>
      <c r="AR331" s="36">
        <f t="shared" si="38"/>
        <v>-0.002203584433</v>
      </c>
      <c r="AS331" s="38">
        <f t="shared" si="45"/>
        <v>0</v>
      </c>
      <c r="AT331" s="38">
        <f t="shared" si="46"/>
        <v>0</v>
      </c>
      <c r="AU331" s="38">
        <f t="shared" si="47"/>
        <v>0</v>
      </c>
      <c r="AV331" s="38">
        <f t="shared" si="48"/>
        <v>0</v>
      </c>
      <c r="AW331" s="38">
        <f t="shared" si="51"/>
        <v>0</v>
      </c>
      <c r="AX331" s="38">
        <f t="shared" si="52"/>
        <v>0</v>
      </c>
      <c r="AY331" s="38">
        <f t="shared" si="49"/>
        <v>0</v>
      </c>
      <c r="AZ331" s="12">
        <f t="shared" si="30"/>
        <v>133.2539296</v>
      </c>
      <c r="BA331" s="12">
        <f t="shared" si="41"/>
        <v>102.5946016</v>
      </c>
      <c r="BB331" s="12">
        <f t="shared" si="53"/>
        <v>112.9415087</v>
      </c>
      <c r="BC331" s="12">
        <f t="shared" si="50"/>
        <v>-0.0007345281444</v>
      </c>
      <c r="BD331" s="12">
        <f t="shared" si="54"/>
        <v>114.0068176</v>
      </c>
    </row>
    <row r="332" ht="14.25" customHeight="1">
      <c r="A332" s="7">
        <v>36998.0</v>
      </c>
      <c r="B332" s="21" t="s">
        <v>90</v>
      </c>
      <c r="C332" s="8">
        <v>23.582747</v>
      </c>
      <c r="D332" s="33">
        <f t="shared" si="5"/>
        <v>0.00165874565</v>
      </c>
      <c r="E332" s="33">
        <f t="shared" si="7"/>
        <v>0.01855431717</v>
      </c>
      <c r="F332" s="33">
        <f t="shared" si="9"/>
        <v>-0.04040865691</v>
      </c>
      <c r="G332" s="33">
        <f t="shared" si="11"/>
        <v>-0.009606703854</v>
      </c>
      <c r="H332" s="33">
        <f t="shared" si="20"/>
        <v>0.6822120405</v>
      </c>
      <c r="I332" s="45">
        <f t="shared" si="31"/>
        <v>-0.655340788</v>
      </c>
      <c r="J332" s="45">
        <f t="shared" si="43"/>
        <v>0.30811783</v>
      </c>
      <c r="K332" s="21" t="s">
        <v>91</v>
      </c>
      <c r="L332" s="8">
        <v>11.991675</v>
      </c>
      <c r="M332" s="33">
        <f t="shared" si="6"/>
        <v>0.006386007834</v>
      </c>
      <c r="N332" s="33">
        <f t="shared" si="8"/>
        <v>0.0410022957</v>
      </c>
      <c r="O332" s="33">
        <f t="shared" si="10"/>
        <v>-0.003271456136</v>
      </c>
      <c r="P332" s="33">
        <f t="shared" si="12"/>
        <v>-0.05578522028</v>
      </c>
      <c r="Q332" s="45">
        <f t="shared" si="21"/>
        <v>1.5545144</v>
      </c>
      <c r="R332" s="45">
        <f t="shared" si="32"/>
        <v>0.62749403</v>
      </c>
      <c r="S332" s="45">
        <f t="shared" si="44"/>
        <v>0.2971667994</v>
      </c>
      <c r="T332" s="33">
        <f t="shared" si="22"/>
        <v>-0.8723023595</v>
      </c>
      <c r="U332" s="33">
        <f t="shared" si="33"/>
        <v>-1.282834818</v>
      </c>
      <c r="V332" s="33">
        <f t="shared" si="42"/>
        <v>0.01095103067</v>
      </c>
      <c r="W332" s="44">
        <f t="shared" si="13"/>
        <v>0.01864671515</v>
      </c>
      <c r="X332" s="44">
        <f t="shared" si="14"/>
        <v>0.0203595966</v>
      </c>
      <c r="Y332" s="33">
        <f t="shared" si="15"/>
        <v>1.091859689</v>
      </c>
      <c r="Z332" s="43">
        <v>1.0</v>
      </c>
      <c r="AA332" s="33">
        <f t="shared" si="16"/>
        <v>2.091859689</v>
      </c>
      <c r="AB332" s="33">
        <f t="shared" si="17"/>
        <v>0.5219564652</v>
      </c>
      <c r="AC332" s="33">
        <f t="shared" si="18"/>
        <v>0.4780435348</v>
      </c>
      <c r="AD332" s="33">
        <f t="shared" si="19"/>
        <v>-0.01357646649</v>
      </c>
      <c r="AE332" s="34">
        <f t="shared" si="23"/>
        <v>0</v>
      </c>
      <c r="AF332" s="34">
        <f t="shared" si="24"/>
        <v>0</v>
      </c>
      <c r="AG332" s="34">
        <f t="shared" si="25"/>
        <v>0</v>
      </c>
      <c r="AH332" s="34">
        <f t="shared" si="26"/>
        <v>0</v>
      </c>
      <c r="AI332" s="34">
        <f t="shared" si="28"/>
        <v>0</v>
      </c>
      <c r="AJ332" s="34">
        <f t="shared" si="29"/>
        <v>0</v>
      </c>
      <c r="AK332" s="34">
        <f t="shared" si="27"/>
        <v>0</v>
      </c>
      <c r="AL332" s="36">
        <f t="shared" si="34"/>
        <v>1</v>
      </c>
      <c r="AM332" s="36">
        <f t="shared" si="35"/>
        <v>0</v>
      </c>
      <c r="AN332" s="46">
        <f t="shared" si="36"/>
        <v>0</v>
      </c>
      <c r="AO332" s="36">
        <f t="shared" si="37"/>
        <v>2</v>
      </c>
      <c r="AP332" s="36">
        <f t="shared" si="39"/>
        <v>0</v>
      </c>
      <c r="AQ332" s="36">
        <f t="shared" si="40"/>
        <v>1</v>
      </c>
      <c r="AR332" s="36">
        <f t="shared" si="38"/>
        <v>-0.01357646649</v>
      </c>
      <c r="AS332" s="38">
        <f t="shared" si="45"/>
        <v>0</v>
      </c>
      <c r="AT332" s="38">
        <f t="shared" si="46"/>
        <v>0</v>
      </c>
      <c r="AU332" s="38">
        <f t="shared" si="47"/>
        <v>0</v>
      </c>
      <c r="AV332" s="38">
        <f t="shared" si="48"/>
        <v>0</v>
      </c>
      <c r="AW332" s="38">
        <f t="shared" si="51"/>
        <v>0</v>
      </c>
      <c r="AX332" s="38">
        <f t="shared" si="52"/>
        <v>0</v>
      </c>
      <c r="AY332" s="38">
        <f t="shared" si="49"/>
        <v>0</v>
      </c>
      <c r="AZ332" s="12">
        <f t="shared" si="30"/>
        <v>133.2539296</v>
      </c>
      <c r="BA332" s="12">
        <f t="shared" si="41"/>
        <v>101.2017295</v>
      </c>
      <c r="BB332" s="12">
        <f t="shared" si="53"/>
        <v>112.9415087</v>
      </c>
      <c r="BC332" s="12">
        <f t="shared" si="50"/>
        <v>-0.00452548883</v>
      </c>
      <c r="BD332" s="12">
        <f t="shared" si="54"/>
        <v>113.4908811</v>
      </c>
    </row>
    <row r="333" ht="14.25" customHeight="1">
      <c r="A333" s="7">
        <v>36999.0</v>
      </c>
      <c r="B333" s="21" t="s">
        <v>90</v>
      </c>
      <c r="C333" s="8">
        <v>23.465593</v>
      </c>
      <c r="D333" s="33">
        <f t="shared" si="5"/>
        <v>-0.004967784287</v>
      </c>
      <c r="E333" s="33">
        <f t="shared" si="7"/>
        <v>-0.002134990183</v>
      </c>
      <c r="F333" s="33">
        <f t="shared" si="9"/>
        <v>-0.02367632224</v>
      </c>
      <c r="G333" s="33">
        <f t="shared" si="11"/>
        <v>0.01057217396</v>
      </c>
      <c r="H333" s="33">
        <f t="shared" si="20"/>
        <v>0.08363406344</v>
      </c>
      <c r="I333" s="45">
        <f t="shared" si="31"/>
        <v>-0.2858128732</v>
      </c>
      <c r="J333" s="45">
        <f t="shared" si="43"/>
        <v>0.6172044226</v>
      </c>
      <c r="K333" s="21" t="s">
        <v>91</v>
      </c>
      <c r="L333" s="8">
        <v>12.267195</v>
      </c>
      <c r="M333" s="33">
        <f t="shared" si="6"/>
        <v>0.02297593956</v>
      </c>
      <c r="N333" s="33">
        <f t="shared" si="8"/>
        <v>0.07101913005</v>
      </c>
      <c r="O333" s="33">
        <f t="shared" si="10"/>
        <v>0.04679751356</v>
      </c>
      <c r="P333" s="33">
        <f t="shared" si="12"/>
        <v>-0.01433700252</v>
      </c>
      <c r="Q333" s="45">
        <f t="shared" si="21"/>
        <v>2.246978512</v>
      </c>
      <c r="R333" s="45">
        <f t="shared" si="32"/>
        <v>1.482417499</v>
      </c>
      <c r="S333" s="45">
        <f t="shared" si="44"/>
        <v>0.8675920797</v>
      </c>
      <c r="T333" s="33">
        <f t="shared" si="22"/>
        <v>-2.163344449</v>
      </c>
      <c r="U333" s="33">
        <f t="shared" si="33"/>
        <v>-1.768230372</v>
      </c>
      <c r="V333" s="33">
        <f t="shared" si="42"/>
        <v>-0.2503876571</v>
      </c>
      <c r="W333" s="44">
        <f t="shared" si="13"/>
        <v>0.01778073576</v>
      </c>
      <c r="X333" s="44">
        <f t="shared" si="14"/>
        <v>0.02069705566</v>
      </c>
      <c r="Y333" s="33">
        <f t="shared" si="15"/>
        <v>1.164015704</v>
      </c>
      <c r="Z333" s="43">
        <v>1.0</v>
      </c>
      <c r="AA333" s="33">
        <f t="shared" si="16"/>
        <v>2.164015704</v>
      </c>
      <c r="AB333" s="33">
        <f t="shared" si="17"/>
        <v>0.5378961446</v>
      </c>
      <c r="AC333" s="33">
        <f t="shared" si="18"/>
        <v>0.4621038554</v>
      </c>
      <c r="AD333" s="33">
        <f t="shared" si="19"/>
        <v>-0.002170037609</v>
      </c>
      <c r="AE333" s="34">
        <f t="shared" si="23"/>
        <v>1</v>
      </c>
      <c r="AF333" s="34">
        <f t="shared" si="24"/>
        <v>0</v>
      </c>
      <c r="AG333" s="34">
        <f t="shared" si="25"/>
        <v>0</v>
      </c>
      <c r="AH333" s="34">
        <f t="shared" si="26"/>
        <v>1</v>
      </c>
      <c r="AI333" s="34">
        <f t="shared" si="28"/>
        <v>0</v>
      </c>
      <c r="AJ333" s="34">
        <f t="shared" si="29"/>
        <v>1</v>
      </c>
      <c r="AK333" s="34">
        <f t="shared" si="27"/>
        <v>-0.002170037609</v>
      </c>
      <c r="AL333" s="36">
        <f t="shared" si="34"/>
        <v>1</v>
      </c>
      <c r="AM333" s="36">
        <f t="shared" si="35"/>
        <v>0</v>
      </c>
      <c r="AN333" s="46">
        <f t="shared" si="36"/>
        <v>0</v>
      </c>
      <c r="AO333" s="36">
        <f t="shared" si="37"/>
        <v>3</v>
      </c>
      <c r="AP333" s="36">
        <f t="shared" si="39"/>
        <v>0</v>
      </c>
      <c r="AQ333" s="36">
        <f t="shared" si="40"/>
        <v>1</v>
      </c>
      <c r="AR333" s="36">
        <f t="shared" si="38"/>
        <v>-0.002170037609</v>
      </c>
      <c r="AS333" s="38">
        <f t="shared" si="45"/>
        <v>0</v>
      </c>
      <c r="AT333" s="38">
        <f t="shared" si="46"/>
        <v>0</v>
      </c>
      <c r="AU333" s="38">
        <f t="shared" si="47"/>
        <v>0</v>
      </c>
      <c r="AV333" s="38">
        <f t="shared" si="48"/>
        <v>0</v>
      </c>
      <c r="AW333" s="38">
        <f t="shared" si="51"/>
        <v>0</v>
      </c>
      <c r="AX333" s="38">
        <f t="shared" si="52"/>
        <v>0</v>
      </c>
      <c r="AY333" s="38">
        <f t="shared" si="49"/>
        <v>0</v>
      </c>
      <c r="AZ333" s="12">
        <f t="shared" si="30"/>
        <v>132.9647635</v>
      </c>
      <c r="BA333" s="12">
        <f t="shared" si="41"/>
        <v>100.9821179</v>
      </c>
      <c r="BB333" s="12">
        <f t="shared" si="53"/>
        <v>112.9415087</v>
      </c>
      <c r="BC333" s="12">
        <f t="shared" si="50"/>
        <v>-0.00144669174</v>
      </c>
      <c r="BD333" s="12">
        <f t="shared" si="54"/>
        <v>113.3266947</v>
      </c>
    </row>
    <row r="334" ht="14.25" customHeight="1">
      <c r="A334" s="7">
        <v>37000.0</v>
      </c>
      <c r="B334" s="21" t="s">
        <v>90</v>
      </c>
      <c r="C334" s="8">
        <v>23.69433</v>
      </c>
      <c r="D334" s="33">
        <f t="shared" si="5"/>
        <v>0.009747761329</v>
      </c>
      <c r="E334" s="33">
        <f t="shared" si="7"/>
        <v>0.026093612</v>
      </c>
      <c r="F334" s="33">
        <f t="shared" si="9"/>
        <v>-0.03257428178</v>
      </c>
      <c r="G334" s="33">
        <f t="shared" si="11"/>
        <v>0.01094962577</v>
      </c>
      <c r="H334" s="33">
        <f t="shared" si="20"/>
        <v>0.8548623408</v>
      </c>
      <c r="I334" s="45">
        <f t="shared" si="31"/>
        <v>-0.4798301047</v>
      </c>
      <c r="J334" s="45">
        <f t="shared" si="43"/>
        <v>0.5985783842</v>
      </c>
      <c r="K334" s="21" t="s">
        <v>91</v>
      </c>
      <c r="L334" s="8">
        <v>12.463992</v>
      </c>
      <c r="M334" s="33">
        <f t="shared" si="6"/>
        <v>0.01604254273</v>
      </c>
      <c r="N334" s="33">
        <f t="shared" si="8"/>
        <v>0.07636515124</v>
      </c>
      <c r="O334" s="33">
        <f t="shared" si="10"/>
        <v>0.04972299473</v>
      </c>
      <c r="P334" s="33">
        <f t="shared" si="12"/>
        <v>0.04972299473</v>
      </c>
      <c r="Q334" s="45">
        <f t="shared" si="21"/>
        <v>2.251351944</v>
      </c>
      <c r="R334" s="45">
        <f t="shared" si="32"/>
        <v>1.482609483</v>
      </c>
      <c r="S334" s="45">
        <f t="shared" si="44"/>
        <v>1.73572433</v>
      </c>
      <c r="T334" s="33">
        <f t="shared" si="22"/>
        <v>-1.396489604</v>
      </c>
      <c r="U334" s="33">
        <f t="shared" si="33"/>
        <v>-1.962439588</v>
      </c>
      <c r="V334" s="33">
        <f t="shared" si="42"/>
        <v>-1.137145946</v>
      </c>
      <c r="W334" s="44">
        <f t="shared" si="13"/>
        <v>0.01779063365</v>
      </c>
      <c r="X334" s="44">
        <f t="shared" si="14"/>
        <v>0.01799960433</v>
      </c>
      <c r="Y334" s="33">
        <f t="shared" si="15"/>
        <v>1.011746107</v>
      </c>
      <c r="Z334" s="43">
        <v>1.0</v>
      </c>
      <c r="AA334" s="33">
        <f t="shared" si="16"/>
        <v>2.011746107</v>
      </c>
      <c r="AB334" s="33">
        <f t="shared" si="17"/>
        <v>0.502919381</v>
      </c>
      <c r="AC334" s="33">
        <f t="shared" si="18"/>
        <v>0.497080619</v>
      </c>
      <c r="AD334" s="33">
        <f t="shared" si="19"/>
        <v>-0.009096807891</v>
      </c>
      <c r="AE334" s="34">
        <f t="shared" si="23"/>
        <v>1</v>
      </c>
      <c r="AF334" s="34">
        <f t="shared" si="24"/>
        <v>0</v>
      </c>
      <c r="AG334" s="34">
        <f t="shared" si="25"/>
        <v>0</v>
      </c>
      <c r="AH334" s="34">
        <f t="shared" si="26"/>
        <v>2</v>
      </c>
      <c r="AI334" s="34">
        <f t="shared" si="28"/>
        <v>0</v>
      </c>
      <c r="AJ334" s="34">
        <f t="shared" si="29"/>
        <v>1</v>
      </c>
      <c r="AK334" s="34">
        <f t="shared" si="27"/>
        <v>-0.009096807891</v>
      </c>
      <c r="AL334" s="36">
        <f t="shared" si="34"/>
        <v>1</v>
      </c>
      <c r="AM334" s="36">
        <f t="shared" si="35"/>
        <v>0</v>
      </c>
      <c r="AN334" s="46">
        <f t="shared" si="36"/>
        <v>0</v>
      </c>
      <c r="AO334" s="36">
        <f t="shared" si="37"/>
        <v>4</v>
      </c>
      <c r="AP334" s="36">
        <f t="shared" si="39"/>
        <v>0</v>
      </c>
      <c r="AQ334" s="36">
        <f t="shared" si="40"/>
        <v>1</v>
      </c>
      <c r="AR334" s="36">
        <f t="shared" si="38"/>
        <v>-0.009096807891</v>
      </c>
      <c r="AS334" s="38">
        <f t="shared" si="45"/>
        <v>1</v>
      </c>
      <c r="AT334" s="38">
        <f t="shared" si="46"/>
        <v>0</v>
      </c>
      <c r="AU334" s="38">
        <f t="shared" si="47"/>
        <v>0</v>
      </c>
      <c r="AV334" s="38">
        <f t="shared" si="48"/>
        <v>1</v>
      </c>
      <c r="AW334" s="38">
        <f t="shared" si="51"/>
        <v>0</v>
      </c>
      <c r="AX334" s="38">
        <f t="shared" si="52"/>
        <v>1</v>
      </c>
      <c r="AY334" s="38">
        <f t="shared" si="49"/>
        <v>-0.009096807891</v>
      </c>
      <c r="AZ334" s="12">
        <f t="shared" si="30"/>
        <v>131.7552086</v>
      </c>
      <c r="BA334" s="12">
        <f t="shared" si="41"/>
        <v>100.063503</v>
      </c>
      <c r="BB334" s="12">
        <f t="shared" si="53"/>
        <v>111.9141014</v>
      </c>
      <c r="BC334" s="12">
        <f t="shared" si="50"/>
        <v>-0.009096807891</v>
      </c>
      <c r="BD334" s="12">
        <f t="shared" si="54"/>
        <v>112.2957836</v>
      </c>
    </row>
    <row r="335" ht="14.25" customHeight="1">
      <c r="A335" s="7">
        <v>37001.0</v>
      </c>
      <c r="B335" s="21" t="s">
        <v>90</v>
      </c>
      <c r="C335" s="8">
        <v>23.019249</v>
      </c>
      <c r="D335" s="33">
        <f t="shared" si="5"/>
        <v>-0.02849124664</v>
      </c>
      <c r="E335" s="33">
        <f t="shared" si="7"/>
        <v>-0.0155102398</v>
      </c>
      <c r="F335" s="33">
        <f t="shared" si="9"/>
        <v>-0.06439911938</v>
      </c>
      <c r="G335" s="33">
        <f t="shared" si="11"/>
        <v>-0.03145590517</v>
      </c>
      <c r="H335" s="33">
        <f t="shared" si="20"/>
        <v>-0.3527436874</v>
      </c>
      <c r="I335" s="45">
        <f t="shared" si="31"/>
        <v>-1.181342888</v>
      </c>
      <c r="J335" s="45">
        <f t="shared" si="43"/>
        <v>-0.1437091414</v>
      </c>
      <c r="K335" s="21" t="s">
        <v>91</v>
      </c>
      <c r="L335" s="8">
        <v>12.332803</v>
      </c>
      <c r="M335" s="33">
        <f t="shared" si="6"/>
        <v>-0.01052544</v>
      </c>
      <c r="N335" s="33">
        <f t="shared" si="8"/>
        <v>0.05452186592</v>
      </c>
      <c r="O335" s="33">
        <f t="shared" si="10"/>
        <v>0.03752819534</v>
      </c>
      <c r="P335" s="33">
        <f t="shared" si="12"/>
        <v>0.02799726463</v>
      </c>
      <c r="Q335" s="45">
        <f t="shared" si="21"/>
        <v>1.629226317</v>
      </c>
      <c r="R335" s="45">
        <f t="shared" si="32"/>
        <v>1.231036104</v>
      </c>
      <c r="S335" s="45">
        <f t="shared" si="44"/>
        <v>1.389265391</v>
      </c>
      <c r="T335" s="33">
        <f t="shared" si="22"/>
        <v>-1.981970004</v>
      </c>
      <c r="U335" s="33">
        <f t="shared" si="33"/>
        <v>-2.412378992</v>
      </c>
      <c r="V335" s="33">
        <f t="shared" si="42"/>
        <v>-1.532974532</v>
      </c>
      <c r="W335" s="44">
        <f t="shared" si="13"/>
        <v>0.0186335086</v>
      </c>
      <c r="X335" s="44">
        <f t="shared" si="14"/>
        <v>0.01812938293</v>
      </c>
      <c r="Y335" s="33">
        <f t="shared" si="15"/>
        <v>0.9729452096</v>
      </c>
      <c r="Z335" s="43">
        <v>1.0</v>
      </c>
      <c r="AA335" s="33">
        <f t="shared" si="16"/>
        <v>1.97294521</v>
      </c>
      <c r="AB335" s="33">
        <f t="shared" si="17"/>
        <v>0.4931435525</v>
      </c>
      <c r="AC335" s="33">
        <f t="shared" si="18"/>
        <v>0.5068564475</v>
      </c>
      <c r="AD335" s="33">
        <f t="shared" si="19"/>
        <v>0.007219032447</v>
      </c>
      <c r="AE335" s="34">
        <f t="shared" si="23"/>
        <v>1</v>
      </c>
      <c r="AF335" s="34">
        <f t="shared" si="24"/>
        <v>0</v>
      </c>
      <c r="AG335" s="34">
        <f t="shared" si="25"/>
        <v>0</v>
      </c>
      <c r="AH335" s="34">
        <f t="shared" si="26"/>
        <v>3</v>
      </c>
      <c r="AI335" s="34">
        <f t="shared" si="28"/>
        <v>0</v>
      </c>
      <c r="AJ335" s="34">
        <f t="shared" si="29"/>
        <v>1</v>
      </c>
      <c r="AK335" s="34">
        <f t="shared" si="27"/>
        <v>0.007219032447</v>
      </c>
      <c r="AL335" s="36">
        <f t="shared" si="34"/>
        <v>1</v>
      </c>
      <c r="AM335" s="36">
        <f t="shared" si="35"/>
        <v>0</v>
      </c>
      <c r="AN335" s="46">
        <f t="shared" si="36"/>
        <v>0</v>
      </c>
      <c r="AO335" s="36">
        <f t="shared" si="37"/>
        <v>5</v>
      </c>
      <c r="AP335" s="36">
        <f t="shared" si="39"/>
        <v>0</v>
      </c>
      <c r="AQ335" s="36">
        <f t="shared" si="40"/>
        <v>1</v>
      </c>
      <c r="AR335" s="36">
        <f t="shared" si="38"/>
        <v>0.007219032447</v>
      </c>
      <c r="AS335" s="38">
        <f t="shared" si="45"/>
        <v>1</v>
      </c>
      <c r="AT335" s="38">
        <f t="shared" si="46"/>
        <v>0</v>
      </c>
      <c r="AU335" s="38">
        <f t="shared" si="47"/>
        <v>0</v>
      </c>
      <c r="AV335" s="38">
        <f t="shared" si="48"/>
        <v>2</v>
      </c>
      <c r="AW335" s="38">
        <f t="shared" si="51"/>
        <v>0</v>
      </c>
      <c r="AX335" s="38">
        <f t="shared" si="52"/>
        <v>1</v>
      </c>
      <c r="AY335" s="38">
        <f t="shared" si="49"/>
        <v>0.007219032447</v>
      </c>
      <c r="AZ335" s="12">
        <f t="shared" si="30"/>
        <v>132.7063537</v>
      </c>
      <c r="BA335" s="12">
        <f t="shared" si="41"/>
        <v>100.7858646</v>
      </c>
      <c r="BB335" s="12">
        <f t="shared" si="53"/>
        <v>112.722013</v>
      </c>
      <c r="BC335" s="12">
        <f t="shared" si="50"/>
        <v>0.007219032447</v>
      </c>
      <c r="BD335" s="12">
        <f t="shared" si="54"/>
        <v>113.1064505</v>
      </c>
    </row>
    <row r="336" ht="14.25" customHeight="1">
      <c r="A336" s="7">
        <v>37004.0</v>
      </c>
      <c r="B336" s="21" t="s">
        <v>90</v>
      </c>
      <c r="C336" s="8">
        <v>23.582747</v>
      </c>
      <c r="D336" s="33">
        <f t="shared" si="5"/>
        <v>0.02447942589</v>
      </c>
      <c r="E336" s="33">
        <f t="shared" si="7"/>
        <v>0.00165874565</v>
      </c>
      <c r="F336" s="33">
        <f t="shared" si="9"/>
        <v>0.006428485283</v>
      </c>
      <c r="G336" s="33">
        <f t="shared" si="11"/>
        <v>-0.0360320162</v>
      </c>
      <c r="H336" s="33">
        <f t="shared" si="20"/>
        <v>0.116505446</v>
      </c>
      <c r="I336" s="45">
        <f t="shared" si="31"/>
        <v>0.3427758835</v>
      </c>
      <c r="J336" s="45">
        <f t="shared" si="43"/>
        <v>-0.2522219748</v>
      </c>
      <c r="K336" s="21" t="s">
        <v>91</v>
      </c>
      <c r="L336" s="8">
        <v>12.450882</v>
      </c>
      <c r="M336" s="33">
        <f t="shared" si="6"/>
        <v>0.009574384672</v>
      </c>
      <c r="N336" s="33">
        <f t="shared" si="8"/>
        <v>0.04492436878</v>
      </c>
      <c r="O336" s="33">
        <f t="shared" si="10"/>
        <v>0.05444452452</v>
      </c>
      <c r="P336" s="33">
        <f t="shared" si="12"/>
        <v>0.04285757241</v>
      </c>
      <c r="Q336" s="45">
        <f t="shared" si="21"/>
        <v>1.359540398</v>
      </c>
      <c r="R336" s="45">
        <f t="shared" si="32"/>
        <v>1.478356741</v>
      </c>
      <c r="S336" s="45">
        <f t="shared" si="44"/>
        <v>1.560403592</v>
      </c>
      <c r="T336" s="33">
        <f t="shared" si="22"/>
        <v>-1.243034952</v>
      </c>
      <c r="U336" s="33">
        <f t="shared" si="33"/>
        <v>-1.135580858</v>
      </c>
      <c r="V336" s="33">
        <f t="shared" si="42"/>
        <v>-1.812625567</v>
      </c>
      <c r="W336" s="44">
        <f t="shared" si="13"/>
        <v>0.01823832749</v>
      </c>
      <c r="X336" s="44">
        <f t="shared" si="14"/>
        <v>0.01814958862</v>
      </c>
      <c r="Y336" s="33">
        <f t="shared" si="15"/>
        <v>0.9951344838</v>
      </c>
      <c r="Z336" s="43">
        <v>1.0</v>
      </c>
      <c r="AA336" s="33">
        <f t="shared" si="16"/>
        <v>1.995134484</v>
      </c>
      <c r="AB336" s="33">
        <f t="shared" si="17"/>
        <v>0.4987806546</v>
      </c>
      <c r="AC336" s="33">
        <f t="shared" si="18"/>
        <v>0.5012193454</v>
      </c>
      <c r="AD336" s="33">
        <f t="shared" si="19"/>
        <v>0.01101799175</v>
      </c>
      <c r="AE336" s="34">
        <f t="shared" si="23"/>
        <v>1</v>
      </c>
      <c r="AF336" s="34">
        <f t="shared" si="24"/>
        <v>0</v>
      </c>
      <c r="AG336" s="34">
        <f t="shared" si="25"/>
        <v>0</v>
      </c>
      <c r="AH336" s="34">
        <f t="shared" si="26"/>
        <v>4</v>
      </c>
      <c r="AI336" s="34">
        <f t="shared" si="28"/>
        <v>0</v>
      </c>
      <c r="AJ336" s="34">
        <f t="shared" si="29"/>
        <v>1</v>
      </c>
      <c r="AK336" s="34">
        <f t="shared" si="27"/>
        <v>0.01101799175</v>
      </c>
      <c r="AL336" s="36">
        <f t="shared" si="34"/>
        <v>1</v>
      </c>
      <c r="AM336" s="36">
        <f t="shared" si="35"/>
        <v>0</v>
      </c>
      <c r="AN336" s="46">
        <f t="shared" si="36"/>
        <v>0</v>
      </c>
      <c r="AO336" s="36">
        <f t="shared" si="37"/>
        <v>1</v>
      </c>
      <c r="AP336" s="36">
        <f t="shared" si="39"/>
        <v>1</v>
      </c>
      <c r="AQ336" s="36">
        <f t="shared" si="40"/>
        <v>1</v>
      </c>
      <c r="AR336" s="36">
        <f t="shared" si="38"/>
        <v>0.01101799175</v>
      </c>
      <c r="AS336" s="38">
        <f t="shared" si="45"/>
        <v>1</v>
      </c>
      <c r="AT336" s="38">
        <f t="shared" si="46"/>
        <v>0</v>
      </c>
      <c r="AU336" s="38">
        <f t="shared" si="47"/>
        <v>0</v>
      </c>
      <c r="AV336" s="38">
        <f t="shared" si="48"/>
        <v>3</v>
      </c>
      <c r="AW336" s="38">
        <f t="shared" si="51"/>
        <v>0</v>
      </c>
      <c r="AX336" s="38">
        <f t="shared" si="52"/>
        <v>1</v>
      </c>
      <c r="AY336" s="38">
        <f t="shared" si="49"/>
        <v>0.01101799175</v>
      </c>
      <c r="AZ336" s="12">
        <f t="shared" si="30"/>
        <v>134.1685112</v>
      </c>
      <c r="BA336" s="12">
        <f t="shared" si="41"/>
        <v>101.8963225</v>
      </c>
      <c r="BB336" s="12">
        <f t="shared" si="53"/>
        <v>113.9639832</v>
      </c>
      <c r="BC336" s="12">
        <f t="shared" si="50"/>
        <v>0.01101799175</v>
      </c>
      <c r="BD336" s="12">
        <f t="shared" si="54"/>
        <v>114.3526564</v>
      </c>
    </row>
    <row r="337" ht="14.25" customHeight="1">
      <c r="A337" s="7">
        <v>37005.0</v>
      </c>
      <c r="B337" s="21" t="s">
        <v>90</v>
      </c>
      <c r="C337" s="8">
        <v>24.073711</v>
      </c>
      <c r="D337" s="33">
        <f t="shared" si="5"/>
        <v>0.02081877908</v>
      </c>
      <c r="E337" s="33">
        <f t="shared" si="7"/>
        <v>0.02081877908</v>
      </c>
      <c r="F337" s="33">
        <f t="shared" si="9"/>
        <v>0.03975937449</v>
      </c>
      <c r="G337" s="33">
        <f t="shared" si="11"/>
        <v>-0.01483998467</v>
      </c>
      <c r="H337" s="33">
        <f t="shared" si="20"/>
        <v>0.6597374495</v>
      </c>
      <c r="I337" s="45">
        <f t="shared" si="31"/>
        <v>1.05556291</v>
      </c>
      <c r="J337" s="45">
        <f t="shared" si="43"/>
        <v>0.09657680644</v>
      </c>
      <c r="K337" s="21" t="s">
        <v>91</v>
      </c>
      <c r="L337" s="8">
        <v>12.435133</v>
      </c>
      <c r="M337" s="33">
        <f t="shared" si="6"/>
        <v>-0.001264890311</v>
      </c>
      <c r="N337" s="33">
        <f t="shared" si="8"/>
        <v>0.03698048855</v>
      </c>
      <c r="O337" s="33">
        <f t="shared" si="10"/>
        <v>0.07949906918</v>
      </c>
      <c r="P337" s="33">
        <f t="shared" si="12"/>
        <v>0.05545640511</v>
      </c>
      <c r="Q337" s="45">
        <f t="shared" si="21"/>
        <v>1.163321599</v>
      </c>
      <c r="R337" s="45">
        <f t="shared" si="32"/>
        <v>1.84298537</v>
      </c>
      <c r="S337" s="45">
        <f t="shared" si="44"/>
        <v>1.68356525</v>
      </c>
      <c r="T337" s="33">
        <f t="shared" si="22"/>
        <v>-0.5035841497</v>
      </c>
      <c r="U337" s="33">
        <f t="shared" si="33"/>
        <v>-0.7874224596</v>
      </c>
      <c r="V337" s="33">
        <f t="shared" si="42"/>
        <v>-1.586988444</v>
      </c>
      <c r="W337" s="44">
        <f t="shared" si="13"/>
        <v>0.01892032153</v>
      </c>
      <c r="X337" s="44">
        <f t="shared" si="14"/>
        <v>0.01780824187</v>
      </c>
      <c r="Y337" s="33">
        <f t="shared" si="15"/>
        <v>0.9412230041</v>
      </c>
      <c r="Z337" s="43">
        <v>1.0</v>
      </c>
      <c r="AA337" s="33">
        <f t="shared" si="16"/>
        <v>1.941223004</v>
      </c>
      <c r="AB337" s="33">
        <f t="shared" si="17"/>
        <v>0.4848608337</v>
      </c>
      <c r="AC337" s="33">
        <f t="shared" si="18"/>
        <v>0.5151391663</v>
      </c>
      <c r="AD337" s="33">
        <f t="shared" si="19"/>
        <v>0.001532652734</v>
      </c>
      <c r="AE337" s="34">
        <f t="shared" si="23"/>
        <v>0</v>
      </c>
      <c r="AF337" s="34">
        <f t="shared" si="24"/>
        <v>0</v>
      </c>
      <c r="AG337" s="34">
        <f t="shared" si="25"/>
        <v>0</v>
      </c>
      <c r="AH337" s="34">
        <f t="shared" si="26"/>
        <v>5</v>
      </c>
      <c r="AI337" s="34">
        <f t="shared" si="28"/>
        <v>0</v>
      </c>
      <c r="AJ337" s="34">
        <f t="shared" si="29"/>
        <v>1</v>
      </c>
      <c r="AK337" s="34">
        <f t="shared" si="27"/>
        <v>0.001532652734</v>
      </c>
      <c r="AL337" s="36">
        <f t="shared" si="34"/>
        <v>0</v>
      </c>
      <c r="AM337" s="36">
        <f t="shared" si="35"/>
        <v>0</v>
      </c>
      <c r="AN337" s="46">
        <f t="shared" si="36"/>
        <v>0</v>
      </c>
      <c r="AO337" s="36">
        <f t="shared" si="37"/>
        <v>2</v>
      </c>
      <c r="AP337" s="36">
        <f t="shared" si="39"/>
        <v>0</v>
      </c>
      <c r="AQ337" s="36">
        <f t="shared" si="40"/>
        <v>1</v>
      </c>
      <c r="AR337" s="36">
        <f t="shared" si="38"/>
        <v>0.001532652734</v>
      </c>
      <c r="AS337" s="38">
        <f t="shared" si="45"/>
        <v>1</v>
      </c>
      <c r="AT337" s="38">
        <f t="shared" si="46"/>
        <v>0</v>
      </c>
      <c r="AU337" s="38">
        <f t="shared" si="47"/>
        <v>0</v>
      </c>
      <c r="AV337" s="38">
        <f t="shared" si="48"/>
        <v>4</v>
      </c>
      <c r="AW337" s="38">
        <f t="shared" si="51"/>
        <v>0</v>
      </c>
      <c r="AX337" s="38">
        <f t="shared" si="52"/>
        <v>1</v>
      </c>
      <c r="AY337" s="38">
        <f t="shared" si="49"/>
        <v>0.001532652734</v>
      </c>
      <c r="AZ337" s="12">
        <f t="shared" si="30"/>
        <v>134.374145</v>
      </c>
      <c r="BA337" s="12">
        <f t="shared" si="41"/>
        <v>102.0524941</v>
      </c>
      <c r="BB337" s="12">
        <f t="shared" si="53"/>
        <v>114.1386504</v>
      </c>
      <c r="BC337" s="12">
        <f t="shared" si="50"/>
        <v>0.001532652734</v>
      </c>
      <c r="BD337" s="12">
        <f t="shared" si="54"/>
        <v>114.5279193</v>
      </c>
    </row>
    <row r="338" ht="14.25" customHeight="1">
      <c r="A338" s="7">
        <v>37006.0</v>
      </c>
      <c r="B338" s="21" t="s">
        <v>90</v>
      </c>
      <c r="C338" s="8">
        <v>24.586979</v>
      </c>
      <c r="D338" s="33">
        <f t="shared" si="5"/>
        <v>0.02132068463</v>
      </c>
      <c r="E338" s="33">
        <f t="shared" si="7"/>
        <v>0.04778852169</v>
      </c>
      <c r="F338" s="33">
        <f t="shared" si="9"/>
        <v>0.04555150348</v>
      </c>
      <c r="G338" s="33">
        <f t="shared" si="11"/>
        <v>0.0006810269624</v>
      </c>
      <c r="H338" s="33">
        <f t="shared" si="20"/>
        <v>1.431746472</v>
      </c>
      <c r="I338" s="45">
        <f t="shared" si="31"/>
        <v>1.147665602</v>
      </c>
      <c r="J338" s="45">
        <f t="shared" si="43"/>
        <v>0.3513428821</v>
      </c>
      <c r="K338" s="21" t="s">
        <v>91</v>
      </c>
      <c r="L338" s="8">
        <v>12.647678</v>
      </c>
      <c r="M338" s="33">
        <f t="shared" si="6"/>
        <v>0.01709229809</v>
      </c>
      <c r="N338" s="33">
        <f t="shared" si="8"/>
        <v>0.03101629998</v>
      </c>
      <c r="O338" s="33">
        <f t="shared" si="10"/>
        <v>0.1042381807</v>
      </c>
      <c r="P338" s="33">
        <f t="shared" si="12"/>
        <v>0.03411311055</v>
      </c>
      <c r="Q338" s="45">
        <f t="shared" si="21"/>
        <v>1.030418289</v>
      </c>
      <c r="R338" s="45">
        <f t="shared" si="32"/>
        <v>2.172645291</v>
      </c>
      <c r="S338" s="45">
        <f t="shared" si="44"/>
        <v>1.357520999</v>
      </c>
      <c r="T338" s="33">
        <f t="shared" si="22"/>
        <v>0.4013281833</v>
      </c>
      <c r="U338" s="33">
        <f t="shared" si="33"/>
        <v>-1.024979689</v>
      </c>
      <c r="V338" s="33">
        <f t="shared" si="42"/>
        <v>-1.006178116</v>
      </c>
      <c r="W338" s="44">
        <f t="shared" si="13"/>
        <v>0.01950953717</v>
      </c>
      <c r="X338" s="44">
        <f t="shared" si="14"/>
        <v>0.01616529362</v>
      </c>
      <c r="Y338" s="33">
        <f t="shared" si="15"/>
        <v>0.8285841674</v>
      </c>
      <c r="Z338" s="43">
        <v>1.0</v>
      </c>
      <c r="AA338" s="33">
        <f t="shared" si="16"/>
        <v>1.828584167</v>
      </c>
      <c r="AB338" s="33">
        <f t="shared" si="17"/>
        <v>0.4531288098</v>
      </c>
      <c r="AC338" s="33">
        <f t="shared" si="18"/>
        <v>0.5468711902</v>
      </c>
      <c r="AD338" s="33">
        <f t="shared" si="19"/>
        <v>0.02328364339</v>
      </c>
      <c r="AE338" s="34">
        <f t="shared" si="23"/>
        <v>0</v>
      </c>
      <c r="AF338" s="34">
        <f t="shared" si="24"/>
        <v>0</v>
      </c>
      <c r="AG338" s="34">
        <f t="shared" si="25"/>
        <v>0</v>
      </c>
      <c r="AH338" s="34">
        <f t="shared" si="26"/>
        <v>0</v>
      </c>
      <c r="AI338" s="34">
        <f t="shared" si="28"/>
        <v>1</v>
      </c>
      <c r="AJ338" s="34">
        <f t="shared" si="29"/>
        <v>0</v>
      </c>
      <c r="AK338" s="34">
        <f t="shared" si="27"/>
        <v>0</v>
      </c>
      <c r="AL338" s="36">
        <f t="shared" si="34"/>
        <v>1</v>
      </c>
      <c r="AM338" s="36">
        <f t="shared" si="35"/>
        <v>0</v>
      </c>
      <c r="AN338" s="46">
        <f t="shared" si="36"/>
        <v>0</v>
      </c>
      <c r="AO338" s="36">
        <f t="shared" si="37"/>
        <v>3</v>
      </c>
      <c r="AP338" s="36">
        <f t="shared" si="39"/>
        <v>0</v>
      </c>
      <c r="AQ338" s="36">
        <f t="shared" si="40"/>
        <v>1</v>
      </c>
      <c r="AR338" s="36">
        <f t="shared" si="38"/>
        <v>0.02328364339</v>
      </c>
      <c r="AS338" s="38">
        <f t="shared" si="45"/>
        <v>1</v>
      </c>
      <c r="AT338" s="38">
        <f t="shared" si="46"/>
        <v>0</v>
      </c>
      <c r="AU338" s="38">
        <f t="shared" si="47"/>
        <v>0</v>
      </c>
      <c r="AV338" s="38">
        <f t="shared" si="48"/>
        <v>5</v>
      </c>
      <c r="AW338" s="38">
        <f t="shared" si="51"/>
        <v>0</v>
      </c>
      <c r="AX338" s="38">
        <f t="shared" si="52"/>
        <v>1</v>
      </c>
      <c r="AY338" s="38">
        <f t="shared" si="49"/>
        <v>0.02328364339</v>
      </c>
      <c r="AZ338" s="12">
        <f t="shared" si="30"/>
        <v>134.374145</v>
      </c>
      <c r="BA338" s="12">
        <f t="shared" si="41"/>
        <v>104.428648</v>
      </c>
      <c r="BB338" s="12">
        <f t="shared" si="53"/>
        <v>116.796214</v>
      </c>
      <c r="BC338" s="12">
        <f t="shared" si="50"/>
        <v>0.01552242892</v>
      </c>
      <c r="BD338" s="12">
        <f t="shared" si="54"/>
        <v>116.3056708</v>
      </c>
    </row>
    <row r="339" ht="14.25" customHeight="1">
      <c r="A339" s="7">
        <v>37007.0</v>
      </c>
      <c r="B339" s="21" t="s">
        <v>90</v>
      </c>
      <c r="C339" s="8">
        <v>25.050045</v>
      </c>
      <c r="D339" s="33">
        <f t="shared" si="5"/>
        <v>0.01883379003</v>
      </c>
      <c r="E339" s="33">
        <f t="shared" si="7"/>
        <v>0.05721685315</v>
      </c>
      <c r="F339" s="33">
        <f t="shared" si="9"/>
        <v>0.08480345952</v>
      </c>
      <c r="G339" s="33">
        <f t="shared" si="11"/>
        <v>0.04224734753</v>
      </c>
      <c r="H339" s="33">
        <f t="shared" si="20"/>
        <v>1.652165582</v>
      </c>
      <c r="I339" s="45">
        <f t="shared" si="31"/>
        <v>1.962854657</v>
      </c>
      <c r="J339" s="45">
        <f t="shared" si="43"/>
        <v>1.08605863</v>
      </c>
      <c r="K339" s="21" t="s">
        <v>91</v>
      </c>
      <c r="L339" s="8">
        <v>12.306561</v>
      </c>
      <c r="M339" s="33">
        <f t="shared" si="6"/>
        <v>-0.02697072142</v>
      </c>
      <c r="N339" s="33">
        <f t="shared" si="8"/>
        <v>-0.01263086497</v>
      </c>
      <c r="O339" s="33">
        <f t="shared" si="10"/>
        <v>0.06276972835</v>
      </c>
      <c r="P339" s="33">
        <f t="shared" si="12"/>
        <v>0.02067498325</v>
      </c>
      <c r="Q339" s="45">
        <f t="shared" si="21"/>
        <v>0.04856804187</v>
      </c>
      <c r="R339" s="45">
        <f t="shared" si="32"/>
        <v>1.440807366</v>
      </c>
      <c r="S339" s="45">
        <f t="shared" si="44"/>
        <v>1.150062333</v>
      </c>
      <c r="T339" s="33">
        <f t="shared" si="22"/>
        <v>1.60359754</v>
      </c>
      <c r="U339" s="33">
        <f t="shared" si="33"/>
        <v>0.5220472914</v>
      </c>
      <c r="V339" s="33">
        <f t="shared" si="42"/>
        <v>-0.06400370277</v>
      </c>
      <c r="W339" s="44">
        <f t="shared" si="13"/>
        <v>0.01920961856</v>
      </c>
      <c r="X339" s="44">
        <f t="shared" si="14"/>
        <v>0.01706016586</v>
      </c>
      <c r="Y339" s="33">
        <f t="shared" si="15"/>
        <v>0.8881053939</v>
      </c>
      <c r="Z339" s="43">
        <v>1.0</v>
      </c>
      <c r="AA339" s="33">
        <f t="shared" si="16"/>
        <v>1.888105394</v>
      </c>
      <c r="AB339" s="33">
        <f t="shared" si="17"/>
        <v>0.4703685487</v>
      </c>
      <c r="AC339" s="33">
        <f t="shared" si="18"/>
        <v>0.5296314513</v>
      </c>
      <c r="AD339" s="33">
        <f t="shared" si="19"/>
        <v>-0.009510340197</v>
      </c>
      <c r="AE339" s="34">
        <f t="shared" si="23"/>
        <v>-1</v>
      </c>
      <c r="AF339" s="34">
        <f t="shared" si="24"/>
        <v>0</v>
      </c>
      <c r="AG339" s="34">
        <f t="shared" si="25"/>
        <v>0</v>
      </c>
      <c r="AH339" s="34">
        <f t="shared" si="26"/>
        <v>1</v>
      </c>
      <c r="AI339" s="34">
        <f t="shared" si="28"/>
        <v>0</v>
      </c>
      <c r="AJ339" s="34">
        <f t="shared" si="29"/>
        <v>-1</v>
      </c>
      <c r="AK339" s="34">
        <f t="shared" si="27"/>
        <v>0.009510340197</v>
      </c>
      <c r="AL339" s="36">
        <f t="shared" si="34"/>
        <v>0</v>
      </c>
      <c r="AM339" s="36">
        <f t="shared" si="35"/>
        <v>0</v>
      </c>
      <c r="AN339" s="46">
        <f t="shared" si="36"/>
        <v>0</v>
      </c>
      <c r="AO339" s="36">
        <f t="shared" si="37"/>
        <v>4</v>
      </c>
      <c r="AP339" s="36">
        <f t="shared" si="39"/>
        <v>0</v>
      </c>
      <c r="AQ339" s="36">
        <f t="shared" si="40"/>
        <v>1</v>
      </c>
      <c r="AR339" s="36">
        <f t="shared" si="38"/>
        <v>-0.009510340197</v>
      </c>
      <c r="AS339" s="38">
        <f t="shared" si="45"/>
        <v>0</v>
      </c>
      <c r="AT339" s="38">
        <f t="shared" si="46"/>
        <v>0</v>
      </c>
      <c r="AU339" s="38">
        <f t="shared" si="47"/>
        <v>0</v>
      </c>
      <c r="AV339" s="38">
        <f t="shared" si="48"/>
        <v>0</v>
      </c>
      <c r="AW339" s="38">
        <f t="shared" si="51"/>
        <v>1</v>
      </c>
      <c r="AX339" s="38">
        <f t="shared" si="52"/>
        <v>0</v>
      </c>
      <c r="AY339" s="38">
        <f t="shared" si="49"/>
        <v>0</v>
      </c>
      <c r="AZ339" s="12">
        <f t="shared" si="30"/>
        <v>135.6520888</v>
      </c>
      <c r="BA339" s="12">
        <f t="shared" si="41"/>
        <v>103.4354961</v>
      </c>
      <c r="BB339" s="12">
        <f t="shared" si="53"/>
        <v>116.796214</v>
      </c>
      <c r="BC339" s="12">
        <f t="shared" si="50"/>
        <v>0</v>
      </c>
      <c r="BD339" s="12">
        <f t="shared" si="54"/>
        <v>116.3056708</v>
      </c>
    </row>
    <row r="340" ht="14.25" customHeight="1">
      <c r="A340" s="7">
        <v>37008.0</v>
      </c>
      <c r="B340" s="21" t="s">
        <v>90</v>
      </c>
      <c r="C340" s="8">
        <v>24.603706</v>
      </c>
      <c r="D340" s="33">
        <f t="shared" si="5"/>
        <v>-0.01781789214</v>
      </c>
      <c r="E340" s="33">
        <f t="shared" si="7"/>
        <v>0.06883182853</v>
      </c>
      <c r="F340" s="33">
        <f t="shared" si="9"/>
        <v>0.05225399056</v>
      </c>
      <c r="G340" s="33">
        <f t="shared" si="11"/>
        <v>0.01965249924</v>
      </c>
      <c r="H340" s="33">
        <f t="shared" si="20"/>
        <v>1.939479825</v>
      </c>
      <c r="I340" s="45">
        <f t="shared" si="31"/>
        <v>1.179322498</v>
      </c>
      <c r="J340" s="45">
        <f t="shared" si="43"/>
        <v>0.6363898146</v>
      </c>
      <c r="K340" s="21" t="s">
        <v>91</v>
      </c>
      <c r="L340" s="8">
        <v>12.332803</v>
      </c>
      <c r="M340" s="33">
        <f t="shared" si="6"/>
        <v>0.002132358504</v>
      </c>
      <c r="N340" s="33">
        <f t="shared" si="8"/>
        <v>0</v>
      </c>
      <c r="O340" s="33">
        <f t="shared" si="10"/>
        <v>0.05452186592</v>
      </c>
      <c r="P340" s="33">
        <f t="shared" si="12"/>
        <v>0.05570591927</v>
      </c>
      <c r="Q340" s="45">
        <f t="shared" si="21"/>
        <v>0.3446766386</v>
      </c>
      <c r="R340" s="45">
        <f t="shared" si="32"/>
        <v>1.28623482</v>
      </c>
      <c r="S340" s="45">
        <f t="shared" si="44"/>
        <v>1.554067097</v>
      </c>
      <c r="T340" s="33">
        <f t="shared" si="22"/>
        <v>1.594803186</v>
      </c>
      <c r="U340" s="33">
        <f t="shared" si="33"/>
        <v>-0.106912322</v>
      </c>
      <c r="V340" s="33">
        <f t="shared" si="42"/>
        <v>-0.9176772828</v>
      </c>
      <c r="W340" s="44">
        <f t="shared" si="13"/>
        <v>0.01971810021</v>
      </c>
      <c r="X340" s="44">
        <f t="shared" si="14"/>
        <v>0.01527527312</v>
      </c>
      <c r="Y340" s="33">
        <f t="shared" si="15"/>
        <v>0.7746828016</v>
      </c>
      <c r="Z340" s="43">
        <v>1.0</v>
      </c>
      <c r="AA340" s="33">
        <f t="shared" si="16"/>
        <v>1.774682802</v>
      </c>
      <c r="AB340" s="33">
        <f t="shared" si="17"/>
        <v>0.4365190224</v>
      </c>
      <c r="AC340" s="33">
        <f t="shared" si="18"/>
        <v>0.5634809776</v>
      </c>
      <c r="AD340" s="33">
        <f t="shared" si="19"/>
        <v>0.006841160097</v>
      </c>
      <c r="AE340" s="34">
        <f t="shared" si="23"/>
        <v>-1</v>
      </c>
      <c r="AF340" s="34">
        <f t="shared" si="24"/>
        <v>0</v>
      </c>
      <c r="AG340" s="34">
        <f t="shared" si="25"/>
        <v>0</v>
      </c>
      <c r="AH340" s="34">
        <f t="shared" si="26"/>
        <v>2</v>
      </c>
      <c r="AI340" s="34">
        <f t="shared" si="28"/>
        <v>0</v>
      </c>
      <c r="AJ340" s="34">
        <f t="shared" si="29"/>
        <v>-1</v>
      </c>
      <c r="AK340" s="34">
        <f t="shared" si="27"/>
        <v>-0.006841160097</v>
      </c>
      <c r="AL340" s="36">
        <f t="shared" si="34"/>
        <v>0</v>
      </c>
      <c r="AM340" s="36">
        <f t="shared" si="35"/>
        <v>0</v>
      </c>
      <c r="AN340" s="46">
        <f t="shared" si="36"/>
        <v>0</v>
      </c>
      <c r="AO340" s="36">
        <f t="shared" si="37"/>
        <v>5</v>
      </c>
      <c r="AP340" s="36">
        <f t="shared" si="39"/>
        <v>0</v>
      </c>
      <c r="AQ340" s="36">
        <f t="shared" si="40"/>
        <v>1</v>
      </c>
      <c r="AR340" s="36">
        <f t="shared" si="38"/>
        <v>0.006841160097</v>
      </c>
      <c r="AS340" s="38">
        <f t="shared" si="45"/>
        <v>0</v>
      </c>
      <c r="AT340" s="38">
        <f t="shared" si="46"/>
        <v>0</v>
      </c>
      <c r="AU340" s="38">
        <f t="shared" si="47"/>
        <v>0</v>
      </c>
      <c r="AV340" s="38">
        <f t="shared" si="48"/>
        <v>0</v>
      </c>
      <c r="AW340" s="38">
        <f t="shared" si="51"/>
        <v>0</v>
      </c>
      <c r="AX340" s="38">
        <f t="shared" si="52"/>
        <v>0</v>
      </c>
      <c r="AY340" s="38">
        <f t="shared" si="49"/>
        <v>0</v>
      </c>
      <c r="AZ340" s="12">
        <f t="shared" si="30"/>
        <v>134.7240712</v>
      </c>
      <c r="BA340" s="12">
        <f t="shared" si="41"/>
        <v>104.1431148</v>
      </c>
      <c r="BB340" s="12">
        <f t="shared" si="53"/>
        <v>116.796214</v>
      </c>
      <c r="BC340" s="12">
        <f t="shared" si="50"/>
        <v>0</v>
      </c>
      <c r="BD340" s="12">
        <f t="shared" si="54"/>
        <v>116.3056708</v>
      </c>
    </row>
    <row r="341" ht="14.25" customHeight="1">
      <c r="A341" s="7">
        <v>37011.0</v>
      </c>
      <c r="B341" s="21" t="s">
        <v>90</v>
      </c>
      <c r="C341" s="8">
        <v>24.441931</v>
      </c>
      <c r="D341" s="33">
        <f t="shared" si="5"/>
        <v>-0.006575228951</v>
      </c>
      <c r="E341" s="33">
        <f t="shared" si="7"/>
        <v>0.03643273619</v>
      </c>
      <c r="F341" s="33">
        <f t="shared" si="9"/>
        <v>0.03815191448</v>
      </c>
      <c r="G341" s="33">
        <f t="shared" si="11"/>
        <v>-0.003185760744</v>
      </c>
      <c r="H341" s="33">
        <f t="shared" si="20"/>
        <v>0.9885194887</v>
      </c>
      <c r="I341" s="45">
        <f t="shared" si="31"/>
        <v>0.8452028401</v>
      </c>
      <c r="J341" s="45">
        <f t="shared" si="43"/>
        <v>0.1790417948</v>
      </c>
      <c r="K341" s="21" t="s">
        <v>91</v>
      </c>
      <c r="L341" s="8">
        <v>12.120252</v>
      </c>
      <c r="M341" s="33">
        <f t="shared" si="6"/>
        <v>-0.01723460595</v>
      </c>
      <c r="N341" s="33">
        <f t="shared" si="8"/>
        <v>-0.02655474528</v>
      </c>
      <c r="O341" s="33">
        <f t="shared" si="10"/>
        <v>0.01717666833</v>
      </c>
      <c r="P341" s="33">
        <f t="shared" si="12"/>
        <v>0.02280771589</v>
      </c>
      <c r="Q341" s="45">
        <f t="shared" si="21"/>
        <v>-0.2534259467</v>
      </c>
      <c r="R341" s="45">
        <f t="shared" si="32"/>
        <v>0.7013638267</v>
      </c>
      <c r="S341" s="45">
        <f t="shared" si="44"/>
        <v>1.107784019</v>
      </c>
      <c r="T341" s="33">
        <f t="shared" si="22"/>
        <v>1.241945435</v>
      </c>
      <c r="U341" s="33">
        <f t="shared" si="33"/>
        <v>0.1438390134</v>
      </c>
      <c r="V341" s="33">
        <f t="shared" si="42"/>
        <v>-0.9287422245</v>
      </c>
      <c r="W341" s="44">
        <f t="shared" si="13"/>
        <v>0.01946040894</v>
      </c>
      <c r="X341" s="44">
        <f t="shared" si="14"/>
        <v>0.01564808744</v>
      </c>
      <c r="Y341" s="33">
        <f t="shared" si="15"/>
        <v>0.8040985925</v>
      </c>
      <c r="Z341" s="43">
        <v>1.0</v>
      </c>
      <c r="AA341" s="33">
        <f t="shared" si="16"/>
        <v>1.804098593</v>
      </c>
      <c r="AB341" s="33">
        <f t="shared" si="17"/>
        <v>0.4457065683</v>
      </c>
      <c r="AC341" s="33">
        <f t="shared" si="18"/>
        <v>0.5542934317</v>
      </c>
      <c r="AD341" s="33">
        <f t="shared" si="19"/>
        <v>-0.008734493842</v>
      </c>
      <c r="AE341" s="34">
        <f t="shared" si="23"/>
        <v>-1</v>
      </c>
      <c r="AF341" s="34">
        <f t="shared" si="24"/>
        <v>0</v>
      </c>
      <c r="AG341" s="34">
        <f t="shared" si="25"/>
        <v>0</v>
      </c>
      <c r="AH341" s="34">
        <f t="shared" si="26"/>
        <v>3</v>
      </c>
      <c r="AI341" s="34">
        <f t="shared" si="28"/>
        <v>0</v>
      </c>
      <c r="AJ341" s="34">
        <f t="shared" si="29"/>
        <v>-1</v>
      </c>
      <c r="AK341" s="34">
        <f t="shared" si="27"/>
        <v>0.008734493842</v>
      </c>
      <c r="AL341" s="36">
        <f t="shared" si="34"/>
        <v>0</v>
      </c>
      <c r="AM341" s="36">
        <f t="shared" si="35"/>
        <v>0</v>
      </c>
      <c r="AN341" s="46">
        <f t="shared" si="36"/>
        <v>0</v>
      </c>
      <c r="AO341" s="36">
        <f t="shared" si="37"/>
        <v>0</v>
      </c>
      <c r="AP341" s="36">
        <f t="shared" si="39"/>
        <v>1</v>
      </c>
      <c r="AQ341" s="36">
        <f t="shared" si="40"/>
        <v>0</v>
      </c>
      <c r="AR341" s="36">
        <f t="shared" si="38"/>
        <v>0</v>
      </c>
      <c r="AS341" s="38">
        <f t="shared" si="45"/>
        <v>0</v>
      </c>
      <c r="AT341" s="38">
        <f t="shared" si="46"/>
        <v>0</v>
      </c>
      <c r="AU341" s="38">
        <f t="shared" si="47"/>
        <v>0</v>
      </c>
      <c r="AV341" s="38">
        <f t="shared" si="48"/>
        <v>0</v>
      </c>
      <c r="AW341" s="38">
        <f t="shared" si="51"/>
        <v>0</v>
      </c>
      <c r="AX341" s="38">
        <f t="shared" si="52"/>
        <v>0</v>
      </c>
      <c r="AY341" s="38">
        <f t="shared" si="49"/>
        <v>0</v>
      </c>
      <c r="AZ341" s="12">
        <f t="shared" si="30"/>
        <v>135.9008177</v>
      </c>
      <c r="BA341" s="12">
        <f t="shared" si="41"/>
        <v>104.1431148</v>
      </c>
      <c r="BB341" s="12">
        <f t="shared" si="53"/>
        <v>116.796214</v>
      </c>
      <c r="BC341" s="12">
        <f t="shared" si="50"/>
        <v>0.002911497947</v>
      </c>
      <c r="BD341" s="12">
        <f t="shared" si="54"/>
        <v>116.6442945</v>
      </c>
    </row>
    <row r="342" ht="14.25" customHeight="1">
      <c r="A342" s="7">
        <v>37012.0</v>
      </c>
      <c r="B342" s="21" t="s">
        <v>90</v>
      </c>
      <c r="C342" s="8">
        <v>24.910578</v>
      </c>
      <c r="D342" s="33">
        <f t="shared" si="5"/>
        <v>0.01917389424</v>
      </c>
      <c r="E342" s="33">
        <f t="shared" si="7"/>
        <v>0.03476269197</v>
      </c>
      <c r="F342" s="33">
        <f t="shared" si="9"/>
        <v>0.05630518786</v>
      </c>
      <c r="G342" s="33">
        <f t="shared" si="11"/>
        <v>0.01362131392</v>
      </c>
      <c r="H342" s="33">
        <f t="shared" si="20"/>
        <v>0.9179721818</v>
      </c>
      <c r="I342" s="45">
        <f t="shared" si="31"/>
        <v>1.198255217</v>
      </c>
      <c r="J342" s="45">
        <f t="shared" si="43"/>
        <v>0.4820767134</v>
      </c>
      <c r="K342" s="21" t="s">
        <v>91</v>
      </c>
      <c r="L342" s="8">
        <v>12.498108</v>
      </c>
      <c r="M342" s="33">
        <f t="shared" si="6"/>
        <v>0.03117558942</v>
      </c>
      <c r="N342" s="33">
        <f t="shared" si="8"/>
        <v>0.005064280374</v>
      </c>
      <c r="O342" s="33">
        <f t="shared" si="10"/>
        <v>0.04223204848</v>
      </c>
      <c r="P342" s="33">
        <f t="shared" si="12"/>
        <v>0.03882243205</v>
      </c>
      <c r="Q342" s="45">
        <f t="shared" si="21"/>
        <v>0.4603820152</v>
      </c>
      <c r="R342" s="45">
        <f t="shared" si="32"/>
        <v>1.069880344</v>
      </c>
      <c r="S342" s="45">
        <f t="shared" si="44"/>
        <v>1.279195635</v>
      </c>
      <c r="T342" s="33">
        <f t="shared" si="22"/>
        <v>0.4575901666</v>
      </c>
      <c r="U342" s="33">
        <f t="shared" si="33"/>
        <v>0.1283748727</v>
      </c>
      <c r="V342" s="33">
        <f t="shared" si="42"/>
        <v>-0.7971189213</v>
      </c>
      <c r="W342" s="44">
        <f t="shared" si="13"/>
        <v>0.0199246999</v>
      </c>
      <c r="X342" s="44">
        <f t="shared" si="14"/>
        <v>0.01676250081</v>
      </c>
      <c r="Y342" s="33">
        <f t="shared" si="15"/>
        <v>0.841292511</v>
      </c>
      <c r="Z342" s="43">
        <v>1.0</v>
      </c>
      <c r="AA342" s="33">
        <f t="shared" si="16"/>
        <v>1.841292511</v>
      </c>
      <c r="AB342" s="33">
        <f t="shared" si="17"/>
        <v>0.4569032383</v>
      </c>
      <c r="AC342" s="33">
        <f t="shared" si="18"/>
        <v>0.5430967617</v>
      </c>
      <c r="AD342" s="33">
        <f t="shared" si="19"/>
        <v>-0.00279516566</v>
      </c>
      <c r="AE342" s="34">
        <f t="shared" si="23"/>
        <v>0</v>
      </c>
      <c r="AF342" s="34">
        <f t="shared" si="24"/>
        <v>0</v>
      </c>
      <c r="AG342" s="34">
        <f t="shared" si="25"/>
        <v>0</v>
      </c>
      <c r="AH342" s="34">
        <f t="shared" si="26"/>
        <v>4</v>
      </c>
      <c r="AI342" s="34">
        <f t="shared" si="28"/>
        <v>0</v>
      </c>
      <c r="AJ342" s="34">
        <f t="shared" si="29"/>
        <v>-1</v>
      </c>
      <c r="AK342" s="34">
        <f t="shared" si="27"/>
        <v>0.00279516566</v>
      </c>
      <c r="AL342" s="36">
        <f t="shared" si="34"/>
        <v>0</v>
      </c>
      <c r="AM342" s="36">
        <f t="shared" si="35"/>
        <v>0</v>
      </c>
      <c r="AN342" s="46">
        <f t="shared" si="36"/>
        <v>0</v>
      </c>
      <c r="AO342" s="36">
        <f t="shared" si="37"/>
        <v>0</v>
      </c>
      <c r="AP342" s="36">
        <f t="shared" si="39"/>
        <v>0</v>
      </c>
      <c r="AQ342" s="36">
        <f t="shared" si="40"/>
        <v>0</v>
      </c>
      <c r="AR342" s="36">
        <f t="shared" si="38"/>
        <v>0</v>
      </c>
      <c r="AS342" s="38">
        <f t="shared" si="45"/>
        <v>0</v>
      </c>
      <c r="AT342" s="38">
        <f t="shared" si="46"/>
        <v>0</v>
      </c>
      <c r="AU342" s="38">
        <f t="shared" si="47"/>
        <v>0</v>
      </c>
      <c r="AV342" s="38">
        <f t="shared" si="48"/>
        <v>0</v>
      </c>
      <c r="AW342" s="38">
        <f t="shared" si="51"/>
        <v>0</v>
      </c>
      <c r="AX342" s="38">
        <f t="shared" si="52"/>
        <v>0</v>
      </c>
      <c r="AY342" s="38">
        <f t="shared" si="49"/>
        <v>0</v>
      </c>
      <c r="AZ342" s="12">
        <f t="shared" si="30"/>
        <v>136.280683</v>
      </c>
      <c r="BA342" s="12">
        <f t="shared" si="41"/>
        <v>104.1431148</v>
      </c>
      <c r="BB342" s="12">
        <f t="shared" si="53"/>
        <v>116.796214</v>
      </c>
      <c r="BC342" s="12">
        <f t="shared" si="50"/>
        <v>0.0009317218866</v>
      </c>
      <c r="BD342" s="12">
        <f t="shared" si="54"/>
        <v>116.7529746</v>
      </c>
    </row>
    <row r="343" ht="14.25" customHeight="1">
      <c r="A343" s="7">
        <v>37013.0</v>
      </c>
      <c r="B343" s="21" t="s">
        <v>90</v>
      </c>
      <c r="C343" s="8">
        <v>24.720882</v>
      </c>
      <c r="D343" s="33">
        <f t="shared" si="5"/>
        <v>-0.007615078221</v>
      </c>
      <c r="E343" s="33">
        <f t="shared" si="7"/>
        <v>0.005446094048</v>
      </c>
      <c r="F343" s="33">
        <f t="shared" si="9"/>
        <v>0.05349487652</v>
      </c>
      <c r="G343" s="33">
        <f t="shared" si="11"/>
        <v>0.02855199234</v>
      </c>
      <c r="H343" s="33">
        <f t="shared" si="20"/>
        <v>0.115499508</v>
      </c>
      <c r="I343" s="45">
        <f t="shared" si="31"/>
        <v>1.119038504</v>
      </c>
      <c r="J343" s="45">
        <f t="shared" si="43"/>
        <v>0.7665311547</v>
      </c>
      <c r="K343" s="21" t="s">
        <v>91</v>
      </c>
      <c r="L343" s="8">
        <v>12.482363</v>
      </c>
      <c r="M343" s="33">
        <f t="shared" si="6"/>
        <v>-0.001259790682</v>
      </c>
      <c r="N343" s="33">
        <f t="shared" si="8"/>
        <v>-0.01307077868</v>
      </c>
      <c r="O343" s="33">
        <f t="shared" si="10"/>
        <v>0.0175401141</v>
      </c>
      <c r="P343" s="33">
        <f t="shared" si="12"/>
        <v>0.06515846139</v>
      </c>
      <c r="Q343" s="45">
        <f t="shared" si="21"/>
        <v>0.04917080129</v>
      </c>
      <c r="R343" s="45">
        <f t="shared" si="32"/>
        <v>0.6993360601</v>
      </c>
      <c r="S343" s="45">
        <f t="shared" si="44"/>
        <v>1.574685424</v>
      </c>
      <c r="T343" s="33">
        <f t="shared" si="22"/>
        <v>0.06632870673</v>
      </c>
      <c r="U343" s="33">
        <f t="shared" si="33"/>
        <v>0.4197024442</v>
      </c>
      <c r="V343" s="33">
        <f t="shared" si="42"/>
        <v>-0.8081542691</v>
      </c>
      <c r="W343" s="44">
        <f t="shared" si="13"/>
        <v>0.01930448236</v>
      </c>
      <c r="X343" s="44">
        <f t="shared" si="14"/>
        <v>0.01545010496</v>
      </c>
      <c r="Y343" s="33">
        <f t="shared" si="15"/>
        <v>0.8003376974</v>
      </c>
      <c r="Z343" s="43">
        <v>1.0</v>
      </c>
      <c r="AA343" s="33">
        <f t="shared" si="16"/>
        <v>1.800337697</v>
      </c>
      <c r="AB343" s="33">
        <f t="shared" si="17"/>
        <v>0.4445486525</v>
      </c>
      <c r="AC343" s="33">
        <f t="shared" si="18"/>
        <v>0.5554513475</v>
      </c>
      <c r="AD343" s="33">
        <f t="shared" si="19"/>
        <v>0.008872530856</v>
      </c>
      <c r="AE343" s="34">
        <f t="shared" si="23"/>
        <v>0</v>
      </c>
      <c r="AF343" s="34">
        <f t="shared" si="24"/>
        <v>0</v>
      </c>
      <c r="AG343" s="34">
        <f t="shared" si="25"/>
        <v>0</v>
      </c>
      <c r="AH343" s="34">
        <f t="shared" si="26"/>
        <v>5</v>
      </c>
      <c r="AI343" s="34">
        <f t="shared" si="28"/>
        <v>0</v>
      </c>
      <c r="AJ343" s="34">
        <f t="shared" si="29"/>
        <v>-1</v>
      </c>
      <c r="AK343" s="34">
        <f t="shared" si="27"/>
        <v>-0.008872530856</v>
      </c>
      <c r="AL343" s="36">
        <f t="shared" si="34"/>
        <v>0</v>
      </c>
      <c r="AM343" s="36">
        <f t="shared" si="35"/>
        <v>0</v>
      </c>
      <c r="AN343" s="46">
        <f t="shared" si="36"/>
        <v>0</v>
      </c>
      <c r="AO343" s="36">
        <f t="shared" si="37"/>
        <v>0</v>
      </c>
      <c r="AP343" s="36">
        <f t="shared" si="39"/>
        <v>0</v>
      </c>
      <c r="AQ343" s="36">
        <f t="shared" si="40"/>
        <v>0</v>
      </c>
      <c r="AR343" s="36">
        <f t="shared" si="38"/>
        <v>0</v>
      </c>
      <c r="AS343" s="38">
        <f t="shared" si="45"/>
        <v>0</v>
      </c>
      <c r="AT343" s="38">
        <f t="shared" si="46"/>
        <v>0</v>
      </c>
      <c r="AU343" s="38">
        <f t="shared" si="47"/>
        <v>0</v>
      </c>
      <c r="AV343" s="38">
        <f t="shared" si="48"/>
        <v>0</v>
      </c>
      <c r="AW343" s="38">
        <f t="shared" si="51"/>
        <v>0</v>
      </c>
      <c r="AX343" s="38">
        <f t="shared" si="52"/>
        <v>0</v>
      </c>
      <c r="AY343" s="38">
        <f t="shared" si="49"/>
        <v>0</v>
      </c>
      <c r="AZ343" s="12">
        <f t="shared" si="30"/>
        <v>135.0715285</v>
      </c>
      <c r="BA343" s="12">
        <f t="shared" si="41"/>
        <v>104.1431148</v>
      </c>
      <c r="BB343" s="12">
        <f t="shared" si="53"/>
        <v>116.796214</v>
      </c>
      <c r="BC343" s="12">
        <f t="shared" si="50"/>
        <v>-0.002957510285</v>
      </c>
      <c r="BD343" s="12">
        <f t="shared" si="54"/>
        <v>116.4076764</v>
      </c>
    </row>
    <row r="344" ht="14.25" customHeight="1">
      <c r="A344" s="7">
        <v>37014.0</v>
      </c>
      <c r="B344" s="21" t="s">
        <v>90</v>
      </c>
      <c r="C344" s="8">
        <v>24.681833</v>
      </c>
      <c r="D344" s="33">
        <f t="shared" si="5"/>
        <v>-0.001579595744</v>
      </c>
      <c r="E344" s="33">
        <f t="shared" si="7"/>
        <v>-0.01469905543</v>
      </c>
      <c r="F344" s="33">
        <f t="shared" si="9"/>
        <v>0.04167676402</v>
      </c>
      <c r="G344" s="33">
        <f t="shared" si="11"/>
        <v>0.007744891586</v>
      </c>
      <c r="H344" s="33">
        <f t="shared" si="20"/>
        <v>-0.4198169404</v>
      </c>
      <c r="I344" s="45">
        <f t="shared" si="31"/>
        <v>0.8583501393</v>
      </c>
      <c r="J344" s="45">
        <f t="shared" si="43"/>
        <v>0.3570578355</v>
      </c>
      <c r="K344" s="21" t="s">
        <v>91</v>
      </c>
      <c r="L344" s="8">
        <v>12.267195</v>
      </c>
      <c r="M344" s="33">
        <f t="shared" si="6"/>
        <v>-0.01723776179</v>
      </c>
      <c r="N344" s="33">
        <f t="shared" si="8"/>
        <v>-0.003198781528</v>
      </c>
      <c r="O344" s="33">
        <f t="shared" si="10"/>
        <v>-0.01578924313</v>
      </c>
      <c r="P344" s="33">
        <f t="shared" si="12"/>
        <v>0.03314866316</v>
      </c>
      <c r="Q344" s="45">
        <f t="shared" si="21"/>
        <v>0.2929407805</v>
      </c>
      <c r="R344" s="45">
        <f t="shared" si="32"/>
        <v>0.2184616348</v>
      </c>
      <c r="S344" s="45">
        <f t="shared" si="44"/>
        <v>1.175181306</v>
      </c>
      <c r="T344" s="33">
        <f t="shared" si="22"/>
        <v>-0.7127577209</v>
      </c>
      <c r="U344" s="33">
        <f t="shared" si="33"/>
        <v>0.6398885045</v>
      </c>
      <c r="V344" s="33">
        <f t="shared" si="42"/>
        <v>-0.8181234706</v>
      </c>
      <c r="W344" s="44">
        <f t="shared" si="13"/>
        <v>0.01886930134</v>
      </c>
      <c r="X344" s="44">
        <f t="shared" si="14"/>
        <v>0.01591271884</v>
      </c>
      <c r="Y344" s="33">
        <f t="shared" si="15"/>
        <v>0.8433125607</v>
      </c>
      <c r="Z344" s="43">
        <v>1.0</v>
      </c>
      <c r="AA344" s="33">
        <f t="shared" si="16"/>
        <v>1.843312561</v>
      </c>
      <c r="AB344" s="33">
        <f t="shared" si="17"/>
        <v>0.4574984073</v>
      </c>
      <c r="AC344" s="33">
        <f t="shared" si="18"/>
        <v>0.5425015927</v>
      </c>
      <c r="AD344" s="33">
        <f t="shared" si="19"/>
        <v>0.003621690524</v>
      </c>
      <c r="AE344" s="34">
        <f t="shared" si="23"/>
        <v>0</v>
      </c>
      <c r="AF344" s="34">
        <f t="shared" si="24"/>
        <v>0</v>
      </c>
      <c r="AG344" s="34">
        <f t="shared" si="25"/>
        <v>0</v>
      </c>
      <c r="AH344" s="34">
        <f t="shared" si="26"/>
        <v>0</v>
      </c>
      <c r="AI344" s="34">
        <f t="shared" si="28"/>
        <v>1</v>
      </c>
      <c r="AJ344" s="34">
        <f t="shared" si="29"/>
        <v>0</v>
      </c>
      <c r="AK344" s="34">
        <f t="shared" si="27"/>
        <v>0</v>
      </c>
      <c r="AL344" s="36">
        <f t="shared" si="34"/>
        <v>0</v>
      </c>
      <c r="AM344" s="36">
        <f t="shared" si="35"/>
        <v>0</v>
      </c>
      <c r="AN344" s="46">
        <f t="shared" si="36"/>
        <v>0</v>
      </c>
      <c r="AO344" s="36">
        <f t="shared" si="37"/>
        <v>0</v>
      </c>
      <c r="AP344" s="36">
        <f t="shared" si="39"/>
        <v>0</v>
      </c>
      <c r="AQ344" s="36">
        <f t="shared" si="40"/>
        <v>0</v>
      </c>
      <c r="AR344" s="36">
        <f t="shared" si="38"/>
        <v>0</v>
      </c>
      <c r="AS344" s="38">
        <f t="shared" si="45"/>
        <v>0</v>
      </c>
      <c r="AT344" s="38">
        <f t="shared" si="46"/>
        <v>0</v>
      </c>
      <c r="AU344" s="38">
        <f t="shared" si="47"/>
        <v>0</v>
      </c>
      <c r="AV344" s="38">
        <f t="shared" si="48"/>
        <v>0</v>
      </c>
      <c r="AW344" s="38">
        <f t="shared" si="51"/>
        <v>0</v>
      </c>
      <c r="AX344" s="38">
        <f t="shared" si="52"/>
        <v>0</v>
      </c>
      <c r="AY344" s="38">
        <f t="shared" si="49"/>
        <v>0</v>
      </c>
      <c r="AZ344" s="12">
        <f t="shared" si="30"/>
        <v>135.0715285</v>
      </c>
      <c r="BA344" s="12">
        <f t="shared" si="41"/>
        <v>104.1431148</v>
      </c>
      <c r="BB344" s="12">
        <f t="shared" si="53"/>
        <v>116.796214</v>
      </c>
      <c r="BC344" s="12">
        <f t="shared" si="50"/>
        <v>0</v>
      </c>
      <c r="BD344" s="12">
        <f t="shared" si="54"/>
        <v>116.4076764</v>
      </c>
    </row>
    <row r="345" ht="14.25" customHeight="1">
      <c r="A345" s="7">
        <v>37015.0</v>
      </c>
      <c r="B345" s="21" t="s">
        <v>90</v>
      </c>
      <c r="C345" s="8">
        <v>24.927303</v>
      </c>
      <c r="D345" s="33">
        <f t="shared" si="5"/>
        <v>0.009945371561</v>
      </c>
      <c r="E345" s="33">
        <f t="shared" si="7"/>
        <v>0.01315236818</v>
      </c>
      <c r="F345" s="33">
        <f t="shared" si="9"/>
        <v>0.08288949826</v>
      </c>
      <c r="G345" s="33">
        <f t="shared" si="11"/>
        <v>0.01315236818</v>
      </c>
      <c r="H345" s="33">
        <f t="shared" si="20"/>
        <v>0.3508705612</v>
      </c>
      <c r="I345" s="45">
        <f t="shared" si="31"/>
        <v>1.710206716</v>
      </c>
      <c r="J345" s="45">
        <f t="shared" si="43"/>
        <v>0.4511809653</v>
      </c>
      <c r="K345" s="21" t="s">
        <v>91</v>
      </c>
      <c r="L345" s="8">
        <v>12.288186</v>
      </c>
      <c r="M345" s="33">
        <f t="shared" si="6"/>
        <v>0.001711149126</v>
      </c>
      <c r="N345" s="33">
        <f t="shared" si="8"/>
        <v>-0.003617750158</v>
      </c>
      <c r="O345" s="33">
        <f t="shared" si="10"/>
        <v>-0.003617750158</v>
      </c>
      <c r="P345" s="33">
        <f t="shared" si="12"/>
        <v>0.03377467755</v>
      </c>
      <c r="Q345" s="45">
        <f t="shared" si="21"/>
        <v>0.2966275765</v>
      </c>
      <c r="R345" s="45">
        <f t="shared" si="32"/>
        <v>0.4209445137</v>
      </c>
      <c r="S345" s="45">
        <f t="shared" si="44"/>
        <v>1.173866235</v>
      </c>
      <c r="T345" s="33">
        <f t="shared" si="22"/>
        <v>0.0542429847</v>
      </c>
      <c r="U345" s="33">
        <f t="shared" si="33"/>
        <v>1.289262202</v>
      </c>
      <c r="V345" s="33">
        <f t="shared" si="42"/>
        <v>-0.7226852696</v>
      </c>
      <c r="W345" s="44">
        <f t="shared" si="13"/>
        <v>0.0189676576</v>
      </c>
      <c r="X345" s="44">
        <f t="shared" si="14"/>
        <v>0.01591199764</v>
      </c>
      <c r="Y345" s="33">
        <f t="shared" si="15"/>
        <v>0.8389015646</v>
      </c>
      <c r="Z345" s="43">
        <v>1.0</v>
      </c>
      <c r="AA345" s="33">
        <f t="shared" si="16"/>
        <v>1.838901565</v>
      </c>
      <c r="AB345" s="33">
        <f t="shared" si="17"/>
        <v>0.456197102</v>
      </c>
      <c r="AC345" s="33">
        <f t="shared" si="18"/>
        <v>0.543802898</v>
      </c>
      <c r="AD345" s="33">
        <f t="shared" si="19"/>
        <v>0.002770682286</v>
      </c>
      <c r="AE345" s="34">
        <f t="shared" si="23"/>
        <v>0</v>
      </c>
      <c r="AF345" s="34">
        <f t="shared" si="24"/>
        <v>0</v>
      </c>
      <c r="AG345" s="34">
        <f t="shared" si="25"/>
        <v>0</v>
      </c>
      <c r="AH345" s="34">
        <f t="shared" si="26"/>
        <v>0</v>
      </c>
      <c r="AI345" s="34">
        <f t="shared" si="28"/>
        <v>0</v>
      </c>
      <c r="AJ345" s="34">
        <f t="shared" si="29"/>
        <v>0</v>
      </c>
      <c r="AK345" s="34">
        <f t="shared" si="27"/>
        <v>0</v>
      </c>
      <c r="AL345" s="36">
        <f t="shared" si="34"/>
        <v>-1</v>
      </c>
      <c r="AM345" s="36">
        <f t="shared" si="35"/>
        <v>0</v>
      </c>
      <c r="AN345" s="46">
        <f t="shared" si="36"/>
        <v>0</v>
      </c>
      <c r="AO345" s="36">
        <f t="shared" si="37"/>
        <v>1</v>
      </c>
      <c r="AP345" s="36">
        <f t="shared" si="39"/>
        <v>0</v>
      </c>
      <c r="AQ345" s="36">
        <f t="shared" si="40"/>
        <v>-1</v>
      </c>
      <c r="AR345" s="36">
        <f t="shared" si="38"/>
        <v>-0.002770682286</v>
      </c>
      <c r="AS345" s="38">
        <f t="shared" si="45"/>
        <v>0</v>
      </c>
      <c r="AT345" s="38">
        <f t="shared" si="46"/>
        <v>0</v>
      </c>
      <c r="AU345" s="38">
        <f t="shared" si="47"/>
        <v>0</v>
      </c>
      <c r="AV345" s="38">
        <f t="shared" si="48"/>
        <v>0</v>
      </c>
      <c r="AW345" s="38">
        <f t="shared" si="51"/>
        <v>0</v>
      </c>
      <c r="AX345" s="38">
        <f t="shared" si="52"/>
        <v>0</v>
      </c>
      <c r="AY345" s="38">
        <f t="shared" si="49"/>
        <v>0</v>
      </c>
      <c r="AZ345" s="12">
        <f t="shared" si="30"/>
        <v>135.0715285</v>
      </c>
      <c r="BA345" s="12">
        <f t="shared" si="41"/>
        <v>103.8545674</v>
      </c>
      <c r="BB345" s="12">
        <f t="shared" si="53"/>
        <v>116.796214</v>
      </c>
      <c r="BC345" s="12">
        <f t="shared" si="50"/>
        <v>-0.0009235607621</v>
      </c>
      <c r="BD345" s="12">
        <f t="shared" si="54"/>
        <v>116.3001669</v>
      </c>
    </row>
    <row r="346" ht="14.25" customHeight="1">
      <c r="A346" s="7">
        <v>37018.0</v>
      </c>
      <c r="B346" s="21" t="s">
        <v>90</v>
      </c>
      <c r="C346" s="8">
        <v>25.072357</v>
      </c>
      <c r="D346" s="33">
        <f t="shared" si="5"/>
        <v>0.00581908119</v>
      </c>
      <c r="E346" s="33">
        <f t="shared" si="7"/>
        <v>0.02579280663</v>
      </c>
      <c r="F346" s="33">
        <f t="shared" si="9"/>
        <v>0.06316524534</v>
      </c>
      <c r="G346" s="33">
        <f t="shared" si="11"/>
        <v>0.06999978747</v>
      </c>
      <c r="H346" s="33">
        <f t="shared" si="20"/>
        <v>0.7381258012</v>
      </c>
      <c r="I346" s="45">
        <f t="shared" si="31"/>
        <v>1.324195722</v>
      </c>
      <c r="J346" s="45">
        <f t="shared" si="43"/>
        <v>1.523646535</v>
      </c>
      <c r="K346" s="21" t="s">
        <v>91</v>
      </c>
      <c r="L346" s="8">
        <v>12.285564</v>
      </c>
      <c r="M346" s="33">
        <f t="shared" si="6"/>
        <v>-0.0002133756764</v>
      </c>
      <c r="N346" s="33">
        <f t="shared" si="8"/>
        <v>0.01363932037</v>
      </c>
      <c r="O346" s="33">
        <f t="shared" si="10"/>
        <v>-0.01327761359</v>
      </c>
      <c r="P346" s="33">
        <f t="shared" si="12"/>
        <v>0.04044401758</v>
      </c>
      <c r="Q346" s="45">
        <f t="shared" si="21"/>
        <v>0.7141913884</v>
      </c>
      <c r="R346" s="45">
        <f t="shared" si="32"/>
        <v>0.2855415413</v>
      </c>
      <c r="S346" s="45">
        <f t="shared" si="44"/>
        <v>1.241374179</v>
      </c>
      <c r="T346" s="33">
        <f t="shared" si="22"/>
        <v>0.02393441283</v>
      </c>
      <c r="U346" s="33">
        <f t="shared" si="33"/>
        <v>1.038654181</v>
      </c>
      <c r="V346" s="33">
        <f t="shared" si="42"/>
        <v>0.2822723552</v>
      </c>
      <c r="W346" s="44">
        <f t="shared" si="13"/>
        <v>0.01516736932</v>
      </c>
      <c r="X346" s="44">
        <f t="shared" si="14"/>
        <v>0.01579795917</v>
      </c>
      <c r="Y346" s="33">
        <f t="shared" si="15"/>
        <v>1.041575427</v>
      </c>
      <c r="Z346" s="43">
        <v>1.0</v>
      </c>
      <c r="AA346" s="33">
        <f t="shared" si="16"/>
        <v>2.041575427</v>
      </c>
      <c r="AB346" s="33">
        <f t="shared" si="17"/>
        <v>0.5101821922</v>
      </c>
      <c r="AC346" s="33">
        <f t="shared" si="18"/>
        <v>0.4898178078</v>
      </c>
      <c r="AD346" s="33">
        <f t="shared" si="19"/>
        <v>0.003183010666</v>
      </c>
      <c r="AE346" s="34">
        <f t="shared" si="23"/>
        <v>0</v>
      </c>
      <c r="AF346" s="34">
        <f t="shared" si="24"/>
        <v>0</v>
      </c>
      <c r="AG346" s="34">
        <f t="shared" si="25"/>
        <v>0</v>
      </c>
      <c r="AH346" s="34">
        <f t="shared" si="26"/>
        <v>0</v>
      </c>
      <c r="AI346" s="34">
        <f t="shared" si="28"/>
        <v>0</v>
      </c>
      <c r="AJ346" s="34">
        <f t="shared" si="29"/>
        <v>0</v>
      </c>
      <c r="AK346" s="34">
        <f t="shared" si="27"/>
        <v>0</v>
      </c>
      <c r="AL346" s="36">
        <f t="shared" si="34"/>
        <v>-1</v>
      </c>
      <c r="AM346" s="36">
        <f t="shared" si="35"/>
        <v>0</v>
      </c>
      <c r="AN346" s="46">
        <f t="shared" si="36"/>
        <v>0</v>
      </c>
      <c r="AO346" s="36">
        <f t="shared" si="37"/>
        <v>2</v>
      </c>
      <c r="AP346" s="36">
        <f t="shared" si="39"/>
        <v>0</v>
      </c>
      <c r="AQ346" s="36">
        <f t="shared" si="40"/>
        <v>-1</v>
      </c>
      <c r="AR346" s="36">
        <f t="shared" si="38"/>
        <v>-0.003183010666</v>
      </c>
      <c r="AS346" s="38">
        <f t="shared" si="45"/>
        <v>0</v>
      </c>
      <c r="AT346" s="38">
        <f t="shared" si="46"/>
        <v>0</v>
      </c>
      <c r="AU346" s="38">
        <f t="shared" si="47"/>
        <v>0</v>
      </c>
      <c r="AV346" s="38">
        <f t="shared" si="48"/>
        <v>0</v>
      </c>
      <c r="AW346" s="38">
        <f t="shared" si="51"/>
        <v>0</v>
      </c>
      <c r="AX346" s="38">
        <f t="shared" si="52"/>
        <v>0</v>
      </c>
      <c r="AY346" s="38">
        <f t="shared" si="49"/>
        <v>0</v>
      </c>
      <c r="AZ346" s="12">
        <f t="shared" si="30"/>
        <v>135.0715285</v>
      </c>
      <c r="BA346" s="12">
        <f t="shared" si="41"/>
        <v>103.5239972</v>
      </c>
      <c r="BB346" s="12">
        <f t="shared" si="53"/>
        <v>116.796214</v>
      </c>
      <c r="BC346" s="12">
        <f t="shared" si="50"/>
        <v>-0.001061003555</v>
      </c>
      <c r="BD346" s="12">
        <f t="shared" si="54"/>
        <v>116.176772</v>
      </c>
    </row>
    <row r="347" ht="14.25" customHeight="1">
      <c r="A347" s="7">
        <v>37019.0</v>
      </c>
      <c r="B347" s="21" t="s">
        <v>90</v>
      </c>
      <c r="C347" s="8">
        <v>25.100254</v>
      </c>
      <c r="D347" s="33">
        <f t="shared" si="5"/>
        <v>0.001112659651</v>
      </c>
      <c r="E347" s="33">
        <f t="shared" si="7"/>
        <v>0.007614275349</v>
      </c>
      <c r="F347" s="33">
        <f t="shared" si="9"/>
        <v>0.04264166002</v>
      </c>
      <c r="G347" s="33">
        <f t="shared" si="11"/>
        <v>0.08409644024</v>
      </c>
      <c r="H347" s="33">
        <f t="shared" si="20"/>
        <v>0.2608378265</v>
      </c>
      <c r="I347" s="45">
        <f t="shared" si="31"/>
        <v>0.9034574656</v>
      </c>
      <c r="J347" s="45">
        <f t="shared" si="43"/>
        <v>1.744692312</v>
      </c>
      <c r="K347" s="21" t="s">
        <v>91</v>
      </c>
      <c r="L347" s="8">
        <v>12.219966</v>
      </c>
      <c r="M347" s="33">
        <f t="shared" si="6"/>
        <v>-0.005339437408</v>
      </c>
      <c r="N347" s="33">
        <f t="shared" si="8"/>
        <v>-0.02225472848</v>
      </c>
      <c r="O347" s="33">
        <f t="shared" si="10"/>
        <v>-0.01730315229</v>
      </c>
      <c r="P347" s="33">
        <f t="shared" si="12"/>
        <v>0.06082033239</v>
      </c>
      <c r="Q347" s="45">
        <f t="shared" si="21"/>
        <v>-0.1028844439</v>
      </c>
      <c r="R347" s="45">
        <f t="shared" si="32"/>
        <v>0.2379090159</v>
      </c>
      <c r="S347" s="45">
        <f t="shared" si="44"/>
        <v>1.470304861</v>
      </c>
      <c r="T347" s="33">
        <f t="shared" si="22"/>
        <v>0.3637222704</v>
      </c>
      <c r="U347" s="33">
        <f t="shared" si="33"/>
        <v>0.6655484497</v>
      </c>
      <c r="V347" s="33">
        <f t="shared" si="42"/>
        <v>0.2743874512</v>
      </c>
      <c r="W347" s="44">
        <f t="shared" si="13"/>
        <v>0.01474502251</v>
      </c>
      <c r="X347" s="44">
        <f t="shared" si="14"/>
        <v>0.01464363264</v>
      </c>
      <c r="Y347" s="33">
        <f t="shared" si="15"/>
        <v>0.9931237896</v>
      </c>
      <c r="Z347" s="43">
        <v>1.0</v>
      </c>
      <c r="AA347" s="33">
        <f t="shared" si="16"/>
        <v>1.99312379</v>
      </c>
      <c r="AB347" s="33">
        <f t="shared" si="17"/>
        <v>0.4982750167</v>
      </c>
      <c r="AC347" s="33">
        <f t="shared" si="18"/>
        <v>0.5017249833</v>
      </c>
      <c r="AD347" s="33">
        <f t="shared" si="19"/>
        <v>0.01481784854</v>
      </c>
      <c r="AE347" s="34">
        <f t="shared" si="23"/>
        <v>0</v>
      </c>
      <c r="AF347" s="34">
        <f t="shared" si="24"/>
        <v>0</v>
      </c>
      <c r="AG347" s="34">
        <f t="shared" si="25"/>
        <v>0</v>
      </c>
      <c r="AH347" s="34">
        <f t="shared" si="26"/>
        <v>0</v>
      </c>
      <c r="AI347" s="34">
        <f t="shared" si="28"/>
        <v>0</v>
      </c>
      <c r="AJ347" s="34">
        <f t="shared" si="29"/>
        <v>0</v>
      </c>
      <c r="AK347" s="34">
        <f t="shared" si="27"/>
        <v>0</v>
      </c>
      <c r="AL347" s="36">
        <f t="shared" si="34"/>
        <v>0</v>
      </c>
      <c r="AM347" s="36">
        <f t="shared" si="35"/>
        <v>0</v>
      </c>
      <c r="AN347" s="46">
        <f t="shared" si="36"/>
        <v>0</v>
      </c>
      <c r="AO347" s="36">
        <f t="shared" si="37"/>
        <v>3</v>
      </c>
      <c r="AP347" s="36">
        <f t="shared" si="39"/>
        <v>0</v>
      </c>
      <c r="AQ347" s="36">
        <f t="shared" si="40"/>
        <v>-1</v>
      </c>
      <c r="AR347" s="36">
        <f t="shared" si="38"/>
        <v>-0.01481784854</v>
      </c>
      <c r="AS347" s="38">
        <f t="shared" si="45"/>
        <v>0</v>
      </c>
      <c r="AT347" s="38">
        <f t="shared" si="46"/>
        <v>0</v>
      </c>
      <c r="AU347" s="38">
        <f t="shared" si="47"/>
        <v>0</v>
      </c>
      <c r="AV347" s="38">
        <f t="shared" si="48"/>
        <v>0</v>
      </c>
      <c r="AW347" s="38">
        <f t="shared" si="51"/>
        <v>0</v>
      </c>
      <c r="AX347" s="38">
        <f t="shared" si="52"/>
        <v>0</v>
      </c>
      <c r="AY347" s="38">
        <f t="shared" si="49"/>
        <v>0</v>
      </c>
      <c r="AZ347" s="12">
        <f t="shared" si="30"/>
        <v>135.0715285</v>
      </c>
      <c r="BA347" s="12">
        <f t="shared" si="41"/>
        <v>101.9899943</v>
      </c>
      <c r="BB347" s="12">
        <f t="shared" si="53"/>
        <v>116.796214</v>
      </c>
      <c r="BC347" s="12">
        <f t="shared" si="50"/>
        <v>-0.004939282847</v>
      </c>
      <c r="BD347" s="12">
        <f t="shared" si="54"/>
        <v>115.6029421</v>
      </c>
    </row>
    <row r="348" ht="14.25" customHeight="1">
      <c r="A348" s="7">
        <v>37020.0</v>
      </c>
      <c r="B348" s="21" t="s">
        <v>90</v>
      </c>
      <c r="C348" s="8">
        <v>25.407101</v>
      </c>
      <c r="D348" s="33">
        <f t="shared" si="5"/>
        <v>0.01222485637</v>
      </c>
      <c r="E348" s="33">
        <f t="shared" si="7"/>
        <v>0.02775867787</v>
      </c>
      <c r="F348" s="33">
        <f t="shared" si="9"/>
        <v>0.03335594828</v>
      </c>
      <c r="G348" s="33">
        <f t="shared" si="11"/>
        <v>0.08042686536</v>
      </c>
      <c r="H348" s="33">
        <f t="shared" si="20"/>
        <v>0.8552804871</v>
      </c>
      <c r="I348" s="45">
        <f t="shared" si="31"/>
        <v>0.713064822</v>
      </c>
      <c r="J348" s="45">
        <f t="shared" si="43"/>
        <v>1.611470316</v>
      </c>
      <c r="K348" s="21" t="s">
        <v>91</v>
      </c>
      <c r="L348" s="8">
        <v>12.007424</v>
      </c>
      <c r="M348" s="33">
        <f t="shared" si="6"/>
        <v>-0.01739301075</v>
      </c>
      <c r="N348" s="33">
        <f t="shared" si="8"/>
        <v>-0.03804880534</v>
      </c>
      <c r="O348" s="33">
        <f t="shared" si="10"/>
        <v>-0.05062225651</v>
      </c>
      <c r="P348" s="33">
        <f t="shared" si="12"/>
        <v>0.04833915224</v>
      </c>
      <c r="Q348" s="45">
        <f t="shared" si="21"/>
        <v>-0.4586809064</v>
      </c>
      <c r="R348" s="45">
        <f t="shared" si="32"/>
        <v>-0.263969036</v>
      </c>
      <c r="S348" s="45">
        <f t="shared" si="44"/>
        <v>1.318634499</v>
      </c>
      <c r="T348" s="33">
        <f t="shared" si="22"/>
        <v>1.313961393</v>
      </c>
      <c r="U348" s="33">
        <f t="shared" si="33"/>
        <v>0.977033858</v>
      </c>
      <c r="V348" s="33">
        <f t="shared" si="42"/>
        <v>0.2928358165</v>
      </c>
      <c r="W348" s="44">
        <f t="shared" si="13"/>
        <v>0.01462326671</v>
      </c>
      <c r="X348" s="44">
        <f t="shared" si="14"/>
        <v>0.01523341892</v>
      </c>
      <c r="Y348" s="33">
        <f t="shared" si="15"/>
        <v>1.041724754</v>
      </c>
      <c r="Z348" s="43">
        <v>1.0</v>
      </c>
      <c r="AA348" s="33">
        <f t="shared" si="16"/>
        <v>2.041724754</v>
      </c>
      <c r="AB348" s="33">
        <f t="shared" si="17"/>
        <v>0.5102180163</v>
      </c>
      <c r="AC348" s="33">
        <f t="shared" si="18"/>
        <v>0.4897819837</v>
      </c>
      <c r="AD348" s="33">
        <f t="shared" si="19"/>
        <v>0.01202527057</v>
      </c>
      <c r="AE348" s="34">
        <f t="shared" si="23"/>
        <v>-1</v>
      </c>
      <c r="AF348" s="34">
        <f t="shared" si="24"/>
        <v>0</v>
      </c>
      <c r="AG348" s="34">
        <f t="shared" si="25"/>
        <v>0</v>
      </c>
      <c r="AH348" s="34">
        <f t="shared" si="26"/>
        <v>1</v>
      </c>
      <c r="AI348" s="34">
        <f t="shared" si="28"/>
        <v>0</v>
      </c>
      <c r="AJ348" s="34">
        <f t="shared" si="29"/>
        <v>-1</v>
      </c>
      <c r="AK348" s="34">
        <f t="shared" si="27"/>
        <v>-0.01202527057</v>
      </c>
      <c r="AL348" s="36">
        <f t="shared" si="34"/>
        <v>0</v>
      </c>
      <c r="AM348" s="36">
        <f t="shared" si="35"/>
        <v>0</v>
      </c>
      <c r="AN348" s="46">
        <f t="shared" si="36"/>
        <v>0</v>
      </c>
      <c r="AO348" s="36">
        <f t="shared" si="37"/>
        <v>4</v>
      </c>
      <c r="AP348" s="36">
        <f t="shared" si="39"/>
        <v>0</v>
      </c>
      <c r="AQ348" s="36">
        <f t="shared" si="40"/>
        <v>-1</v>
      </c>
      <c r="AR348" s="36">
        <f t="shared" si="38"/>
        <v>-0.01202527057</v>
      </c>
      <c r="AS348" s="38">
        <f t="shared" si="45"/>
        <v>0</v>
      </c>
      <c r="AT348" s="38">
        <f t="shared" si="46"/>
        <v>0</v>
      </c>
      <c r="AU348" s="38">
        <f t="shared" si="47"/>
        <v>0</v>
      </c>
      <c r="AV348" s="38">
        <f t="shared" si="48"/>
        <v>0</v>
      </c>
      <c r="AW348" s="38">
        <f t="shared" si="51"/>
        <v>0</v>
      </c>
      <c r="AX348" s="38">
        <f t="shared" si="52"/>
        <v>0</v>
      </c>
      <c r="AY348" s="38">
        <f t="shared" si="49"/>
        <v>0</v>
      </c>
      <c r="AZ348" s="12">
        <f t="shared" si="30"/>
        <v>133.4472568</v>
      </c>
      <c r="BA348" s="12">
        <f t="shared" si="41"/>
        <v>100.763537</v>
      </c>
      <c r="BB348" s="12">
        <f t="shared" si="53"/>
        <v>116.796214</v>
      </c>
      <c r="BC348" s="12">
        <f t="shared" si="50"/>
        <v>-0.008016847046</v>
      </c>
      <c r="BD348" s="12">
        <f t="shared" si="54"/>
        <v>114.6761709</v>
      </c>
    </row>
    <row r="349" ht="14.25" customHeight="1">
      <c r="A349" s="7">
        <v>37021.0</v>
      </c>
      <c r="B349" s="21" t="s">
        <v>90</v>
      </c>
      <c r="C349" s="8">
        <v>25.925962</v>
      </c>
      <c r="D349" s="33">
        <f t="shared" si="5"/>
        <v>0.02042188914</v>
      </c>
      <c r="E349" s="33">
        <f t="shared" si="7"/>
        <v>0.05040666955</v>
      </c>
      <c r="F349" s="33">
        <f t="shared" si="9"/>
        <v>0.03496668369</v>
      </c>
      <c r="G349" s="33">
        <f t="shared" si="11"/>
        <v>0.122735439</v>
      </c>
      <c r="H349" s="33">
        <f t="shared" si="20"/>
        <v>1.532951253</v>
      </c>
      <c r="I349" s="45">
        <f t="shared" si="31"/>
        <v>0.7751053063</v>
      </c>
      <c r="J349" s="45">
        <f t="shared" si="43"/>
        <v>2.321626683</v>
      </c>
      <c r="K349" s="21" t="s">
        <v>91</v>
      </c>
      <c r="L349" s="8">
        <v>11.96806</v>
      </c>
      <c r="M349" s="33">
        <f t="shared" si="6"/>
        <v>-0.003278305155</v>
      </c>
      <c r="N349" s="33">
        <f t="shared" si="8"/>
        <v>-0.02438495516</v>
      </c>
      <c r="O349" s="33">
        <f t="shared" si="10"/>
        <v>-0.02750573454</v>
      </c>
      <c r="P349" s="33">
        <f t="shared" si="12"/>
        <v>0.03353746632</v>
      </c>
      <c r="Q349" s="45">
        <f t="shared" si="21"/>
        <v>-0.1050624558</v>
      </c>
      <c r="R349" s="45">
        <f t="shared" si="32"/>
        <v>0.1283042933</v>
      </c>
      <c r="S349" s="45">
        <f t="shared" si="44"/>
        <v>1.161247742</v>
      </c>
      <c r="T349" s="33">
        <f t="shared" si="22"/>
        <v>1.638013709</v>
      </c>
      <c r="U349" s="33">
        <f t="shared" si="33"/>
        <v>0.646801013</v>
      </c>
      <c r="V349" s="33">
        <f t="shared" si="42"/>
        <v>1.160378941</v>
      </c>
      <c r="W349" s="44">
        <f t="shared" si="13"/>
        <v>0.01409572698</v>
      </c>
      <c r="X349" s="44">
        <f t="shared" si="14"/>
        <v>0.01514723699</v>
      </c>
      <c r="Y349" s="33">
        <f t="shared" si="15"/>
        <v>1.074597785</v>
      </c>
      <c r="Z349" s="43">
        <v>1.0</v>
      </c>
      <c r="AA349" s="33">
        <f t="shared" si="16"/>
        <v>2.074597785</v>
      </c>
      <c r="AB349" s="33">
        <f t="shared" si="17"/>
        <v>0.5179788549</v>
      </c>
      <c r="AC349" s="33">
        <f t="shared" si="18"/>
        <v>0.4820211451</v>
      </c>
      <c r="AD349" s="33">
        <f t="shared" si="19"/>
        <v>0.00003817362054</v>
      </c>
      <c r="AE349" s="34">
        <f t="shared" si="23"/>
        <v>-1</v>
      </c>
      <c r="AF349" s="34">
        <f t="shared" si="24"/>
        <v>0</v>
      </c>
      <c r="AG349" s="34">
        <f t="shared" si="25"/>
        <v>0</v>
      </c>
      <c r="AH349" s="34">
        <f t="shared" si="26"/>
        <v>2</v>
      </c>
      <c r="AI349" s="34">
        <f t="shared" si="28"/>
        <v>0</v>
      </c>
      <c r="AJ349" s="34">
        <f t="shared" si="29"/>
        <v>-1</v>
      </c>
      <c r="AK349" s="34">
        <f t="shared" si="27"/>
        <v>-0.00003817362054</v>
      </c>
      <c r="AL349" s="36">
        <f t="shared" si="34"/>
        <v>0</v>
      </c>
      <c r="AM349" s="36">
        <f t="shared" si="35"/>
        <v>0</v>
      </c>
      <c r="AN349" s="46">
        <f t="shared" si="36"/>
        <v>0</v>
      </c>
      <c r="AO349" s="36">
        <f t="shared" si="37"/>
        <v>5</v>
      </c>
      <c r="AP349" s="36">
        <f t="shared" si="39"/>
        <v>0</v>
      </c>
      <c r="AQ349" s="36">
        <f t="shared" si="40"/>
        <v>-1</v>
      </c>
      <c r="AR349" s="36">
        <f t="shared" si="38"/>
        <v>-0.00003817362054</v>
      </c>
      <c r="AS349" s="38">
        <f t="shared" si="45"/>
        <v>-1</v>
      </c>
      <c r="AT349" s="38">
        <f t="shared" si="46"/>
        <v>0</v>
      </c>
      <c r="AU349" s="38">
        <f t="shared" si="47"/>
        <v>0</v>
      </c>
      <c r="AV349" s="38">
        <f t="shared" si="48"/>
        <v>1</v>
      </c>
      <c r="AW349" s="38">
        <f t="shared" si="51"/>
        <v>0</v>
      </c>
      <c r="AX349" s="38">
        <f t="shared" si="52"/>
        <v>-1</v>
      </c>
      <c r="AY349" s="38">
        <f t="shared" si="49"/>
        <v>-0.00003817362054</v>
      </c>
      <c r="AZ349" s="12">
        <f t="shared" si="30"/>
        <v>133.4421626</v>
      </c>
      <c r="BA349" s="12">
        <f t="shared" si="41"/>
        <v>100.7596905</v>
      </c>
      <c r="BB349" s="12">
        <f t="shared" si="53"/>
        <v>116.7917555</v>
      </c>
      <c r="BC349" s="12">
        <f t="shared" si="50"/>
        <v>-0.00003817362054</v>
      </c>
      <c r="BD349" s="12">
        <f t="shared" si="54"/>
        <v>114.6717933</v>
      </c>
    </row>
    <row r="350" ht="14.25" customHeight="1">
      <c r="A350" s="7">
        <v>37022.0</v>
      </c>
      <c r="B350" s="21" t="s">
        <v>90</v>
      </c>
      <c r="C350" s="8">
        <v>25.758595</v>
      </c>
      <c r="D350" s="33">
        <f t="shared" si="5"/>
        <v>-0.006455575303</v>
      </c>
      <c r="E350" s="33">
        <f t="shared" si="7"/>
        <v>0.03334865388</v>
      </c>
      <c r="F350" s="33">
        <f t="shared" si="9"/>
        <v>0.04693963584</v>
      </c>
      <c r="G350" s="33">
        <f t="shared" si="11"/>
        <v>0.1016464097</v>
      </c>
      <c r="H350" s="33">
        <f t="shared" si="20"/>
        <v>1.023868964</v>
      </c>
      <c r="I350" s="45">
        <f t="shared" si="31"/>
        <v>1.048104648</v>
      </c>
      <c r="J350" s="45">
        <f t="shared" si="43"/>
        <v>1.840844299</v>
      </c>
      <c r="K350" s="21" t="s">
        <v>91</v>
      </c>
      <c r="L350" s="8">
        <v>11.884088</v>
      </c>
      <c r="M350" s="33">
        <f t="shared" si="6"/>
        <v>-0.00701634183</v>
      </c>
      <c r="N350" s="33">
        <f t="shared" si="8"/>
        <v>-0.03288508165</v>
      </c>
      <c r="O350" s="33">
        <f t="shared" si="10"/>
        <v>-0.0363838618</v>
      </c>
      <c r="P350" s="33">
        <f t="shared" si="12"/>
        <v>0.01615428809</v>
      </c>
      <c r="Q350" s="45">
        <f t="shared" si="21"/>
        <v>-0.2989569013</v>
      </c>
      <c r="R350" s="45">
        <f t="shared" si="32"/>
        <v>0.004007176591</v>
      </c>
      <c r="S350" s="45">
        <f t="shared" si="44"/>
        <v>0.9669790601</v>
      </c>
      <c r="T350" s="33">
        <f t="shared" si="22"/>
        <v>1.322825866</v>
      </c>
      <c r="U350" s="33">
        <f t="shared" si="33"/>
        <v>1.044097471</v>
      </c>
      <c r="V350" s="33">
        <f t="shared" si="42"/>
        <v>0.8738652393</v>
      </c>
      <c r="W350" s="44">
        <f t="shared" si="13"/>
        <v>0.0142630401</v>
      </c>
      <c r="X350" s="44">
        <f t="shared" si="14"/>
        <v>0.01513884154</v>
      </c>
      <c r="Y350" s="33">
        <f t="shared" si="15"/>
        <v>1.06140356</v>
      </c>
      <c r="Z350" s="43">
        <v>1.0</v>
      </c>
      <c r="AA350" s="33">
        <f t="shared" si="16"/>
        <v>2.06140356</v>
      </c>
      <c r="AB350" s="33">
        <f t="shared" si="17"/>
        <v>0.5148936291</v>
      </c>
      <c r="AC350" s="33">
        <f t="shared" si="18"/>
        <v>0.4851063709</v>
      </c>
      <c r="AD350" s="33">
        <f t="shared" si="19"/>
        <v>-0.007935328546</v>
      </c>
      <c r="AE350" s="34">
        <f t="shared" si="23"/>
        <v>-1</v>
      </c>
      <c r="AF350" s="34">
        <f t="shared" si="24"/>
        <v>0</v>
      </c>
      <c r="AG350" s="34">
        <f t="shared" si="25"/>
        <v>0</v>
      </c>
      <c r="AH350" s="34">
        <f t="shared" si="26"/>
        <v>3</v>
      </c>
      <c r="AI350" s="34">
        <f t="shared" si="28"/>
        <v>0</v>
      </c>
      <c r="AJ350" s="34">
        <f t="shared" si="29"/>
        <v>-1</v>
      </c>
      <c r="AK350" s="34">
        <f t="shared" si="27"/>
        <v>0.007935328546</v>
      </c>
      <c r="AL350" s="36">
        <f t="shared" si="34"/>
        <v>-1</v>
      </c>
      <c r="AM350" s="36">
        <f t="shared" si="35"/>
        <v>0</v>
      </c>
      <c r="AN350" s="46">
        <f t="shared" si="36"/>
        <v>0</v>
      </c>
      <c r="AO350" s="36">
        <f t="shared" si="37"/>
        <v>1</v>
      </c>
      <c r="AP350" s="36">
        <f t="shared" si="39"/>
        <v>1</v>
      </c>
      <c r="AQ350" s="36">
        <f t="shared" si="40"/>
        <v>-1</v>
      </c>
      <c r="AR350" s="36">
        <f t="shared" si="38"/>
        <v>0.007935328546</v>
      </c>
      <c r="AS350" s="38">
        <f t="shared" si="45"/>
        <v>0</v>
      </c>
      <c r="AT350" s="38">
        <f t="shared" si="46"/>
        <v>0</v>
      </c>
      <c r="AU350" s="38">
        <f t="shared" si="47"/>
        <v>0</v>
      </c>
      <c r="AV350" s="38">
        <f t="shared" si="48"/>
        <v>2</v>
      </c>
      <c r="AW350" s="38">
        <f t="shared" si="51"/>
        <v>0</v>
      </c>
      <c r="AX350" s="38">
        <f t="shared" si="52"/>
        <v>-1</v>
      </c>
      <c r="AY350" s="38">
        <f t="shared" si="49"/>
        <v>0.007935328546</v>
      </c>
      <c r="AZ350" s="12">
        <f t="shared" si="30"/>
        <v>134.50107</v>
      </c>
      <c r="BA350" s="12">
        <f t="shared" si="41"/>
        <v>101.5592517</v>
      </c>
      <c r="BB350" s="12">
        <f t="shared" si="53"/>
        <v>117.7185364</v>
      </c>
      <c r="BC350" s="12">
        <f t="shared" si="50"/>
        <v>0.007935328546</v>
      </c>
      <c r="BD350" s="12">
        <f t="shared" si="54"/>
        <v>115.5817517</v>
      </c>
    </row>
    <row r="351" ht="14.25" customHeight="1">
      <c r="A351" s="7">
        <v>37025.0</v>
      </c>
      <c r="B351" s="21" t="s">
        <v>90</v>
      </c>
      <c r="C351" s="8">
        <v>25.747427</v>
      </c>
      <c r="D351" s="33">
        <f t="shared" si="5"/>
        <v>-0.0004335640201</v>
      </c>
      <c r="E351" s="33">
        <f t="shared" si="7"/>
        <v>0.02692487188</v>
      </c>
      <c r="F351" s="33">
        <f t="shared" si="9"/>
        <v>0.05341214653</v>
      </c>
      <c r="G351" s="33">
        <f t="shared" si="11"/>
        <v>0.09360183665</v>
      </c>
      <c r="H351" s="33">
        <f t="shared" si="20"/>
        <v>0.8111164752</v>
      </c>
      <c r="I351" s="45">
        <f t="shared" si="31"/>
        <v>1.19837112</v>
      </c>
      <c r="J351" s="45">
        <f t="shared" si="43"/>
        <v>1.641153051</v>
      </c>
      <c r="K351" s="21" t="s">
        <v>91</v>
      </c>
      <c r="L351" s="8">
        <v>12.073018</v>
      </c>
      <c r="M351" s="33">
        <f t="shared" si="6"/>
        <v>0.01589772812</v>
      </c>
      <c r="N351" s="33">
        <f t="shared" si="8"/>
        <v>-0.01730046744</v>
      </c>
      <c r="O351" s="33">
        <f t="shared" si="10"/>
        <v>-0.00389711369</v>
      </c>
      <c r="P351" s="33">
        <f t="shared" si="12"/>
        <v>0.01321261521</v>
      </c>
      <c r="Q351" s="45">
        <f t="shared" si="21"/>
        <v>0.09060429333</v>
      </c>
      <c r="R351" s="45">
        <f t="shared" si="32"/>
        <v>0.5469850086</v>
      </c>
      <c r="S351" s="45">
        <f t="shared" si="44"/>
        <v>0.9367652506</v>
      </c>
      <c r="T351" s="33">
        <f t="shared" si="22"/>
        <v>0.7205121819</v>
      </c>
      <c r="U351" s="33">
        <f t="shared" si="33"/>
        <v>0.6513861117</v>
      </c>
      <c r="V351" s="33">
        <f t="shared" si="42"/>
        <v>0.7043878004</v>
      </c>
      <c r="W351" s="44">
        <f t="shared" si="13"/>
        <v>0.01430427644</v>
      </c>
      <c r="X351" s="44">
        <f t="shared" si="14"/>
        <v>0.01496831927</v>
      </c>
      <c r="Y351" s="33">
        <f t="shared" si="15"/>
        <v>1.046422678</v>
      </c>
      <c r="Z351" s="43">
        <v>1.0</v>
      </c>
      <c r="AA351" s="33">
        <f t="shared" si="16"/>
        <v>2.046422678</v>
      </c>
      <c r="AB351" s="33">
        <f t="shared" si="17"/>
        <v>0.5113423974</v>
      </c>
      <c r="AC351" s="33">
        <f t="shared" si="18"/>
        <v>0.4886576026</v>
      </c>
      <c r="AD351" s="33">
        <f t="shared" si="19"/>
        <v>-0.01157412334</v>
      </c>
      <c r="AE351" s="34">
        <f t="shared" si="23"/>
        <v>0</v>
      </c>
      <c r="AF351" s="34">
        <f t="shared" si="24"/>
        <v>0</v>
      </c>
      <c r="AG351" s="34">
        <f t="shared" si="25"/>
        <v>0</v>
      </c>
      <c r="AH351" s="34">
        <f t="shared" si="26"/>
        <v>4</v>
      </c>
      <c r="AI351" s="34">
        <f t="shared" si="28"/>
        <v>0</v>
      </c>
      <c r="AJ351" s="34">
        <f t="shared" si="29"/>
        <v>-1</v>
      </c>
      <c r="AK351" s="34">
        <f t="shared" si="27"/>
        <v>0.01157412334</v>
      </c>
      <c r="AL351" s="36">
        <f t="shared" si="34"/>
        <v>0</v>
      </c>
      <c r="AM351" s="36">
        <f t="shared" si="35"/>
        <v>0</v>
      </c>
      <c r="AN351" s="46">
        <f t="shared" si="36"/>
        <v>0</v>
      </c>
      <c r="AO351" s="36">
        <f t="shared" si="37"/>
        <v>2</v>
      </c>
      <c r="AP351" s="36">
        <f t="shared" si="39"/>
        <v>0</v>
      </c>
      <c r="AQ351" s="36">
        <f t="shared" si="40"/>
        <v>-1</v>
      </c>
      <c r="AR351" s="36">
        <f t="shared" si="38"/>
        <v>0.01157412334</v>
      </c>
      <c r="AS351" s="38">
        <f t="shared" si="45"/>
        <v>0</v>
      </c>
      <c r="AT351" s="38">
        <f t="shared" si="46"/>
        <v>0</v>
      </c>
      <c r="AU351" s="38">
        <f t="shared" si="47"/>
        <v>0</v>
      </c>
      <c r="AV351" s="38">
        <f t="shared" si="48"/>
        <v>3</v>
      </c>
      <c r="AW351" s="38">
        <f t="shared" si="51"/>
        <v>0</v>
      </c>
      <c r="AX351" s="38">
        <f t="shared" si="52"/>
        <v>-1</v>
      </c>
      <c r="AY351" s="38">
        <f t="shared" si="49"/>
        <v>0.01157412334</v>
      </c>
      <c r="AZ351" s="12">
        <f t="shared" si="30"/>
        <v>136.057802</v>
      </c>
      <c r="BA351" s="12">
        <f t="shared" si="41"/>
        <v>102.734711</v>
      </c>
      <c r="BB351" s="12">
        <f t="shared" si="53"/>
        <v>119.0810253</v>
      </c>
      <c r="BC351" s="12">
        <f t="shared" si="50"/>
        <v>0.01157412334</v>
      </c>
      <c r="BD351" s="12">
        <f t="shared" si="54"/>
        <v>116.9195091</v>
      </c>
    </row>
    <row r="352" ht="14.25" customHeight="1">
      <c r="A352" s="7">
        <v>37026.0</v>
      </c>
      <c r="B352" s="21" t="s">
        <v>90</v>
      </c>
      <c r="C352" s="8">
        <v>25.10582</v>
      </c>
      <c r="D352" s="33">
        <f t="shared" si="5"/>
        <v>-0.02491926669</v>
      </c>
      <c r="E352" s="33">
        <f t="shared" si="7"/>
        <v>0.000221750744</v>
      </c>
      <c r="F352" s="33">
        <f t="shared" si="9"/>
        <v>0.007837714564</v>
      </c>
      <c r="G352" s="33">
        <f t="shared" si="11"/>
        <v>0.06458420641</v>
      </c>
      <c r="H352" s="33">
        <f t="shared" si="20"/>
        <v>0.02853165441</v>
      </c>
      <c r="I352" s="45">
        <f t="shared" si="31"/>
        <v>0.2228384403</v>
      </c>
      <c r="J352" s="45">
        <f t="shared" si="43"/>
        <v>1.122016863</v>
      </c>
      <c r="K352" s="21" t="s">
        <v>91</v>
      </c>
      <c r="L352" s="8">
        <v>12.044157</v>
      </c>
      <c r="M352" s="33">
        <f t="shared" si="6"/>
        <v>-0.002390537312</v>
      </c>
      <c r="N352" s="33">
        <f t="shared" si="8"/>
        <v>-0.01438702857</v>
      </c>
      <c r="O352" s="33">
        <f t="shared" si="10"/>
        <v>-0.03632157763</v>
      </c>
      <c r="P352" s="33">
        <f t="shared" si="12"/>
        <v>0.004376536222</v>
      </c>
      <c r="Q352" s="45">
        <f t="shared" si="21"/>
        <v>0.1537804891</v>
      </c>
      <c r="R352" s="45">
        <f t="shared" si="32"/>
        <v>0.02738287316</v>
      </c>
      <c r="S352" s="45">
        <f t="shared" si="44"/>
        <v>0.8363117228</v>
      </c>
      <c r="T352" s="33">
        <f t="shared" si="22"/>
        <v>-0.1252488347</v>
      </c>
      <c r="U352" s="33">
        <f t="shared" si="33"/>
        <v>0.1954555672</v>
      </c>
      <c r="V352" s="33">
        <f t="shared" si="42"/>
        <v>0.2857051405</v>
      </c>
      <c r="W352" s="44">
        <f t="shared" si="13"/>
        <v>0.01575142998</v>
      </c>
      <c r="X352" s="44">
        <f t="shared" si="14"/>
        <v>0.01492336786</v>
      </c>
      <c r="Y352" s="33">
        <f t="shared" si="15"/>
        <v>0.9474294006</v>
      </c>
      <c r="Z352" s="43">
        <v>1.0</v>
      </c>
      <c r="AA352" s="33">
        <f t="shared" si="16"/>
        <v>1.947429401</v>
      </c>
      <c r="AB352" s="33">
        <f t="shared" si="17"/>
        <v>0.486502566</v>
      </c>
      <c r="AC352" s="33">
        <f t="shared" si="18"/>
        <v>0.513497434</v>
      </c>
      <c r="AD352" s="33">
        <f t="shared" si="19"/>
        <v>-0.02325522503</v>
      </c>
      <c r="AE352" s="34">
        <f t="shared" si="23"/>
        <v>0</v>
      </c>
      <c r="AF352" s="34">
        <f t="shared" si="24"/>
        <v>0</v>
      </c>
      <c r="AG352" s="34">
        <f t="shared" si="25"/>
        <v>0</v>
      </c>
      <c r="AH352" s="34">
        <f t="shared" si="26"/>
        <v>5</v>
      </c>
      <c r="AI352" s="34">
        <f t="shared" si="28"/>
        <v>0</v>
      </c>
      <c r="AJ352" s="34">
        <f t="shared" si="29"/>
        <v>-1</v>
      </c>
      <c r="AK352" s="34">
        <f t="shared" si="27"/>
        <v>0.02325522503</v>
      </c>
      <c r="AL352" s="36">
        <f t="shared" si="34"/>
        <v>0</v>
      </c>
      <c r="AM352" s="36">
        <f t="shared" si="35"/>
        <v>0</v>
      </c>
      <c r="AN352" s="46">
        <f t="shared" si="36"/>
        <v>0</v>
      </c>
      <c r="AO352" s="36">
        <f t="shared" si="37"/>
        <v>3</v>
      </c>
      <c r="AP352" s="36">
        <f t="shared" si="39"/>
        <v>0</v>
      </c>
      <c r="AQ352" s="36">
        <f t="shared" si="40"/>
        <v>-1</v>
      </c>
      <c r="AR352" s="36">
        <f t="shared" si="38"/>
        <v>0.02325522503</v>
      </c>
      <c r="AS352" s="38">
        <f t="shared" si="45"/>
        <v>0</v>
      </c>
      <c r="AT352" s="38">
        <f t="shared" si="46"/>
        <v>0</v>
      </c>
      <c r="AU352" s="38">
        <f t="shared" si="47"/>
        <v>0</v>
      </c>
      <c r="AV352" s="38">
        <f t="shared" si="48"/>
        <v>4</v>
      </c>
      <c r="AW352" s="38">
        <f t="shared" si="51"/>
        <v>0</v>
      </c>
      <c r="AX352" s="38">
        <f t="shared" si="52"/>
        <v>-1</v>
      </c>
      <c r="AY352" s="38">
        <f t="shared" si="49"/>
        <v>0.02325522503</v>
      </c>
      <c r="AZ352" s="12">
        <f t="shared" si="30"/>
        <v>139.2218568</v>
      </c>
      <c r="BA352" s="12">
        <f t="shared" si="41"/>
        <v>105.1238298</v>
      </c>
      <c r="BB352" s="12">
        <f t="shared" si="53"/>
        <v>121.8502813</v>
      </c>
      <c r="BC352" s="12">
        <f t="shared" si="50"/>
        <v>0.02325522503</v>
      </c>
      <c r="BD352" s="12">
        <f t="shared" si="54"/>
        <v>119.6384986</v>
      </c>
    </row>
    <row r="353" ht="14.25" customHeight="1">
      <c r="A353" s="7">
        <v>37027.0</v>
      </c>
      <c r="B353" s="21" t="s">
        <v>90</v>
      </c>
      <c r="C353" s="8">
        <v>25.250896</v>
      </c>
      <c r="D353" s="33">
        <f t="shared" si="5"/>
        <v>0.005778580425</v>
      </c>
      <c r="E353" s="33">
        <f t="shared" si="7"/>
        <v>-0.006148084349</v>
      </c>
      <c r="F353" s="33">
        <f t="shared" si="9"/>
        <v>0.02143993082</v>
      </c>
      <c r="G353" s="33">
        <f t="shared" si="11"/>
        <v>0.0760817338</v>
      </c>
      <c r="H353" s="33">
        <f t="shared" si="20"/>
        <v>-0.1431886191</v>
      </c>
      <c r="I353" s="45">
        <f t="shared" si="31"/>
        <v>0.5420365084</v>
      </c>
      <c r="J353" s="45">
        <f t="shared" si="43"/>
        <v>1.3221421</v>
      </c>
      <c r="K353" s="21" t="s">
        <v>91</v>
      </c>
      <c r="L353" s="8">
        <v>12.655551</v>
      </c>
      <c r="M353" s="33">
        <f t="shared" si="6"/>
        <v>0.05076270593</v>
      </c>
      <c r="N353" s="33">
        <f t="shared" si="8"/>
        <v>0.05397718945</v>
      </c>
      <c r="O353" s="33">
        <f t="shared" si="10"/>
        <v>0.01387461653</v>
      </c>
      <c r="P353" s="33">
        <f t="shared" si="12"/>
        <v>0.03165809299</v>
      </c>
      <c r="Q353" s="45">
        <f t="shared" si="21"/>
        <v>1.821820651</v>
      </c>
      <c r="R353" s="45">
        <f t="shared" si="32"/>
        <v>0.8696721315</v>
      </c>
      <c r="S353" s="45">
        <f t="shared" si="44"/>
        <v>1.184817718</v>
      </c>
      <c r="T353" s="33">
        <f t="shared" si="22"/>
        <v>-1.96500927</v>
      </c>
      <c r="U353" s="33">
        <f t="shared" si="33"/>
        <v>-0.3276356231</v>
      </c>
      <c r="V353" s="33">
        <f t="shared" si="42"/>
        <v>0.1373243827</v>
      </c>
      <c r="W353" s="44">
        <f t="shared" si="13"/>
        <v>0.01563916261</v>
      </c>
      <c r="X353" s="44">
        <f t="shared" si="14"/>
        <v>0.01809882945</v>
      </c>
      <c r="Y353" s="33">
        <f t="shared" si="15"/>
        <v>1.157276121</v>
      </c>
      <c r="Z353" s="43">
        <v>1.0</v>
      </c>
      <c r="AA353" s="33">
        <f t="shared" si="16"/>
        <v>2.157276121</v>
      </c>
      <c r="AB353" s="33">
        <f t="shared" si="17"/>
        <v>0.5364524782</v>
      </c>
      <c r="AC353" s="33">
        <f t="shared" si="18"/>
        <v>0.4635475218</v>
      </c>
      <c r="AD353" s="33">
        <f t="shared" si="19"/>
        <v>-0.002950246995</v>
      </c>
      <c r="AE353" s="34">
        <f t="shared" si="23"/>
        <v>1</v>
      </c>
      <c r="AF353" s="34">
        <f t="shared" si="24"/>
        <v>0</v>
      </c>
      <c r="AG353" s="34">
        <f t="shared" si="25"/>
        <v>1</v>
      </c>
      <c r="AH353" s="34">
        <f t="shared" si="26"/>
        <v>1</v>
      </c>
      <c r="AI353" s="34">
        <f t="shared" si="28"/>
        <v>1</v>
      </c>
      <c r="AJ353" s="34">
        <f t="shared" si="29"/>
        <v>1</v>
      </c>
      <c r="AK353" s="34">
        <f t="shared" si="27"/>
        <v>-0.002950246995</v>
      </c>
      <c r="AL353" s="36">
        <f t="shared" si="34"/>
        <v>0</v>
      </c>
      <c r="AM353" s="36">
        <f t="shared" si="35"/>
        <v>0</v>
      </c>
      <c r="AN353" s="46">
        <f t="shared" si="36"/>
        <v>0</v>
      </c>
      <c r="AO353" s="36">
        <f t="shared" si="37"/>
        <v>4</v>
      </c>
      <c r="AP353" s="36">
        <f t="shared" si="39"/>
        <v>0</v>
      </c>
      <c r="AQ353" s="36">
        <f t="shared" si="40"/>
        <v>-1</v>
      </c>
      <c r="AR353" s="36">
        <f t="shared" si="38"/>
        <v>0.002950246995</v>
      </c>
      <c r="AS353" s="38">
        <f t="shared" si="45"/>
        <v>0</v>
      </c>
      <c r="AT353" s="38">
        <f t="shared" si="46"/>
        <v>0</v>
      </c>
      <c r="AU353" s="38">
        <f t="shared" si="47"/>
        <v>0</v>
      </c>
      <c r="AV353" s="38">
        <f t="shared" si="48"/>
        <v>5</v>
      </c>
      <c r="AW353" s="38">
        <f t="shared" si="51"/>
        <v>0</v>
      </c>
      <c r="AX353" s="38">
        <f t="shared" si="52"/>
        <v>-1</v>
      </c>
      <c r="AY353" s="38">
        <f t="shared" si="49"/>
        <v>0.002950246995</v>
      </c>
      <c r="AZ353" s="12">
        <f t="shared" si="30"/>
        <v>138.8111179</v>
      </c>
      <c r="BA353" s="12">
        <f t="shared" si="41"/>
        <v>105.4339711</v>
      </c>
      <c r="BB353" s="12">
        <f t="shared" si="53"/>
        <v>122.2097698</v>
      </c>
      <c r="BC353" s="12">
        <f t="shared" si="50"/>
        <v>0.000983415665</v>
      </c>
      <c r="BD353" s="12">
        <f t="shared" si="54"/>
        <v>119.756153</v>
      </c>
    </row>
    <row r="354" ht="14.25" customHeight="1">
      <c r="A354" s="7">
        <v>37028.0</v>
      </c>
      <c r="B354" s="21" t="s">
        <v>90</v>
      </c>
      <c r="C354" s="8">
        <v>25.066784</v>
      </c>
      <c r="D354" s="33">
        <f t="shared" si="5"/>
        <v>-0.007291305623</v>
      </c>
      <c r="E354" s="33">
        <f t="shared" si="7"/>
        <v>-0.03313967675</v>
      </c>
      <c r="F354" s="33">
        <f t="shared" si="9"/>
        <v>0.01559653207</v>
      </c>
      <c r="G354" s="33">
        <f t="shared" si="11"/>
        <v>0.05792330908</v>
      </c>
      <c r="H354" s="33">
        <f t="shared" si="20"/>
        <v>-0.9089179112</v>
      </c>
      <c r="I354" s="45">
        <f t="shared" si="31"/>
        <v>0.4453829708</v>
      </c>
      <c r="J354" s="45">
        <f t="shared" si="43"/>
        <v>1.045320006</v>
      </c>
      <c r="K354" s="21" t="s">
        <v>91</v>
      </c>
      <c r="L354" s="8">
        <v>12.629309</v>
      </c>
      <c r="M354" s="33">
        <f t="shared" si="6"/>
        <v>-0.002073556497</v>
      </c>
      <c r="N354" s="33">
        <f t="shared" si="8"/>
        <v>0.05525114346</v>
      </c>
      <c r="O354" s="33">
        <f t="shared" si="10"/>
        <v>0.02951889165</v>
      </c>
      <c r="P354" s="33">
        <f t="shared" si="12"/>
        <v>0.01326356756</v>
      </c>
      <c r="Q354" s="45">
        <f t="shared" si="21"/>
        <v>1.770170033</v>
      </c>
      <c r="R354" s="45">
        <f t="shared" si="32"/>
        <v>1.1141538</v>
      </c>
      <c r="S354" s="45">
        <f t="shared" si="44"/>
        <v>0.9741301657</v>
      </c>
      <c r="T354" s="33">
        <f t="shared" si="22"/>
        <v>-2.679087944</v>
      </c>
      <c r="U354" s="33">
        <f t="shared" si="33"/>
        <v>-0.6687708296</v>
      </c>
      <c r="V354" s="33">
        <f t="shared" si="42"/>
        <v>0.07118984069</v>
      </c>
      <c r="W354" s="44">
        <f t="shared" si="13"/>
        <v>0.01576112886</v>
      </c>
      <c r="X354" s="44">
        <f t="shared" si="14"/>
        <v>0.01779471493</v>
      </c>
      <c r="Y354" s="33">
        <f t="shared" si="15"/>
        <v>1.129025407</v>
      </c>
      <c r="Z354" s="43">
        <v>1.0</v>
      </c>
      <c r="AA354" s="33">
        <f t="shared" si="16"/>
        <v>2.129025407</v>
      </c>
      <c r="AB354" s="33">
        <f t="shared" si="17"/>
        <v>0.5303015189</v>
      </c>
      <c r="AC354" s="33">
        <f t="shared" si="18"/>
        <v>0.4696984811</v>
      </c>
      <c r="AD354" s="33">
        <f t="shared" si="19"/>
        <v>0.000882478893</v>
      </c>
      <c r="AE354" s="34">
        <f t="shared" si="23"/>
        <v>1</v>
      </c>
      <c r="AF354" s="34">
        <f t="shared" si="24"/>
        <v>0</v>
      </c>
      <c r="AG354" s="34">
        <f t="shared" si="25"/>
        <v>0</v>
      </c>
      <c r="AH354" s="34">
        <f t="shared" si="26"/>
        <v>2</v>
      </c>
      <c r="AI354" s="34">
        <f t="shared" si="28"/>
        <v>0</v>
      </c>
      <c r="AJ354" s="34">
        <f t="shared" si="29"/>
        <v>1</v>
      </c>
      <c r="AK354" s="34">
        <f t="shared" si="27"/>
        <v>0.000882478893</v>
      </c>
      <c r="AL354" s="36">
        <f t="shared" si="34"/>
        <v>0</v>
      </c>
      <c r="AM354" s="36">
        <f t="shared" si="35"/>
        <v>0</v>
      </c>
      <c r="AN354" s="46">
        <f t="shared" si="36"/>
        <v>0</v>
      </c>
      <c r="AO354" s="36">
        <f t="shared" si="37"/>
        <v>5</v>
      </c>
      <c r="AP354" s="36">
        <f t="shared" si="39"/>
        <v>0</v>
      </c>
      <c r="AQ354" s="36">
        <f t="shared" si="40"/>
        <v>-1</v>
      </c>
      <c r="AR354" s="36">
        <f t="shared" si="38"/>
        <v>-0.000882478893</v>
      </c>
      <c r="AS354" s="38">
        <f t="shared" si="45"/>
        <v>0</v>
      </c>
      <c r="AT354" s="38">
        <f t="shared" si="46"/>
        <v>0</v>
      </c>
      <c r="AU354" s="38">
        <f t="shared" si="47"/>
        <v>0</v>
      </c>
      <c r="AV354" s="38">
        <f t="shared" si="48"/>
        <v>0</v>
      </c>
      <c r="AW354" s="38">
        <f t="shared" si="51"/>
        <v>1</v>
      </c>
      <c r="AX354" s="38">
        <f t="shared" si="52"/>
        <v>0</v>
      </c>
      <c r="AY354" s="38">
        <f t="shared" si="49"/>
        <v>0</v>
      </c>
      <c r="AZ354" s="12">
        <f t="shared" si="30"/>
        <v>138.9336158</v>
      </c>
      <c r="BA354" s="12">
        <f t="shared" si="41"/>
        <v>105.3409279</v>
      </c>
      <c r="BB354" s="12">
        <f t="shared" si="53"/>
        <v>122.2097698</v>
      </c>
      <c r="BC354" s="12">
        <f t="shared" si="50"/>
        <v>0</v>
      </c>
      <c r="BD354" s="12">
        <f t="shared" si="54"/>
        <v>119.756153</v>
      </c>
    </row>
    <row r="355" ht="14.25" customHeight="1">
      <c r="A355" s="7">
        <v>37029.0</v>
      </c>
      <c r="B355" s="21" t="s">
        <v>90</v>
      </c>
      <c r="C355" s="8">
        <v>25.094666</v>
      </c>
      <c r="D355" s="33">
        <f t="shared" si="5"/>
        <v>0.001112308623</v>
      </c>
      <c r="E355" s="33">
        <f t="shared" si="7"/>
        <v>-0.02577504713</v>
      </c>
      <c r="F355" s="33">
        <f t="shared" si="9"/>
        <v>0.006714043633</v>
      </c>
      <c r="G355" s="33">
        <f t="shared" si="11"/>
        <v>0.0901600656</v>
      </c>
      <c r="H355" s="33">
        <f t="shared" si="20"/>
        <v>-0.6735606594</v>
      </c>
      <c r="I355" s="45">
        <f t="shared" si="31"/>
        <v>0.2569546972</v>
      </c>
      <c r="J355" s="45">
        <f t="shared" si="43"/>
        <v>1.617515674</v>
      </c>
      <c r="K355" s="21" t="s">
        <v>91</v>
      </c>
      <c r="L355" s="8">
        <v>12.621441</v>
      </c>
      <c r="M355" s="33">
        <f t="shared" si="6"/>
        <v>-0.0006229952882</v>
      </c>
      <c r="N355" s="33">
        <f t="shared" si="8"/>
        <v>0.06204540054</v>
      </c>
      <c r="O355" s="33">
        <f t="shared" si="10"/>
        <v>0.02711995082</v>
      </c>
      <c r="P355" s="33">
        <f t="shared" si="12"/>
        <v>0.02340408746</v>
      </c>
      <c r="Q355" s="45">
        <f t="shared" si="21"/>
        <v>1.867566166</v>
      </c>
      <c r="R355" s="45">
        <f t="shared" si="32"/>
        <v>1.039032698</v>
      </c>
      <c r="S355" s="45">
        <f t="shared" si="44"/>
        <v>1.078832699</v>
      </c>
      <c r="T355" s="33">
        <f t="shared" si="22"/>
        <v>-2.541126825</v>
      </c>
      <c r="U355" s="33">
        <f t="shared" si="33"/>
        <v>-0.7820780006</v>
      </c>
      <c r="V355" s="33">
        <f t="shared" si="42"/>
        <v>0.538682975</v>
      </c>
      <c r="W355" s="44">
        <f t="shared" si="13"/>
        <v>0.01393895788</v>
      </c>
      <c r="X355" s="44">
        <f t="shared" si="14"/>
        <v>0.01759948432</v>
      </c>
      <c r="Y355" s="33">
        <f t="shared" si="15"/>
        <v>1.262611199</v>
      </c>
      <c r="Z355" s="43">
        <v>1.0</v>
      </c>
      <c r="AA355" s="33">
        <f t="shared" si="16"/>
        <v>2.262611199</v>
      </c>
      <c r="AB355" s="33">
        <f t="shared" si="17"/>
        <v>0.5580327718</v>
      </c>
      <c r="AC355" s="33">
        <f t="shared" si="18"/>
        <v>0.4419672282</v>
      </c>
      <c r="AD355" s="33">
        <f t="shared" si="19"/>
        <v>-0.002365901406</v>
      </c>
      <c r="AE355" s="34">
        <f t="shared" si="23"/>
        <v>1</v>
      </c>
      <c r="AF355" s="34">
        <f t="shared" si="24"/>
        <v>0</v>
      </c>
      <c r="AG355" s="34">
        <f t="shared" si="25"/>
        <v>0</v>
      </c>
      <c r="AH355" s="34">
        <f t="shared" si="26"/>
        <v>3</v>
      </c>
      <c r="AI355" s="34">
        <f t="shared" si="28"/>
        <v>0</v>
      </c>
      <c r="AJ355" s="34">
        <f t="shared" si="29"/>
        <v>1</v>
      </c>
      <c r="AK355" s="34">
        <f t="shared" si="27"/>
        <v>-0.002365901406</v>
      </c>
      <c r="AL355" s="36">
        <f t="shared" si="34"/>
        <v>0</v>
      </c>
      <c r="AM355" s="36">
        <f t="shared" si="35"/>
        <v>0</v>
      </c>
      <c r="AN355" s="46">
        <f t="shared" si="36"/>
        <v>0</v>
      </c>
      <c r="AO355" s="36">
        <f t="shared" si="37"/>
        <v>0</v>
      </c>
      <c r="AP355" s="36">
        <f t="shared" si="39"/>
        <v>1</v>
      </c>
      <c r="AQ355" s="36">
        <f t="shared" si="40"/>
        <v>0</v>
      </c>
      <c r="AR355" s="36">
        <f t="shared" si="38"/>
        <v>0</v>
      </c>
      <c r="AS355" s="38">
        <f t="shared" si="45"/>
        <v>0</v>
      </c>
      <c r="AT355" s="38">
        <f t="shared" si="46"/>
        <v>0</v>
      </c>
      <c r="AU355" s="38">
        <f t="shared" si="47"/>
        <v>0</v>
      </c>
      <c r="AV355" s="38">
        <f t="shared" si="48"/>
        <v>0</v>
      </c>
      <c r="AW355" s="38">
        <f t="shared" si="51"/>
        <v>0</v>
      </c>
      <c r="AX355" s="38">
        <f t="shared" si="52"/>
        <v>0</v>
      </c>
      <c r="AY355" s="38">
        <f t="shared" si="49"/>
        <v>0</v>
      </c>
      <c r="AZ355" s="12">
        <f t="shared" si="30"/>
        <v>138.6049126</v>
      </c>
      <c r="BA355" s="12">
        <f t="shared" si="41"/>
        <v>105.3409279</v>
      </c>
      <c r="BB355" s="12">
        <f t="shared" si="53"/>
        <v>122.2097698</v>
      </c>
      <c r="BC355" s="12">
        <f t="shared" si="50"/>
        <v>-0.000788633802</v>
      </c>
      <c r="BD355" s="12">
        <f t="shared" si="54"/>
        <v>119.6617093</v>
      </c>
    </row>
    <row r="356" ht="14.25" customHeight="1">
      <c r="A356" s="7">
        <v>37032.0</v>
      </c>
      <c r="B356" s="21" t="s">
        <v>90</v>
      </c>
      <c r="C356" s="8">
        <v>25.066784</v>
      </c>
      <c r="D356" s="33">
        <f t="shared" si="5"/>
        <v>-0.001111072767</v>
      </c>
      <c r="E356" s="33">
        <f t="shared" si="7"/>
        <v>-0.02643537935</v>
      </c>
      <c r="F356" s="33">
        <f t="shared" si="9"/>
        <v>-0.0002222766691</v>
      </c>
      <c r="G356" s="33">
        <f t="shared" si="11"/>
        <v>0.06292892851</v>
      </c>
      <c r="H356" s="33">
        <f t="shared" si="20"/>
        <v>-0.6791948075</v>
      </c>
      <c r="I356" s="45">
        <f t="shared" si="31"/>
        <v>0.09224083363</v>
      </c>
      <c r="J356" s="45">
        <f t="shared" si="43"/>
        <v>1.154276165</v>
      </c>
      <c r="K356" s="21" t="s">
        <v>91</v>
      </c>
      <c r="L356" s="8">
        <v>12.671299</v>
      </c>
      <c r="M356" s="33">
        <f t="shared" si="6"/>
        <v>0.003950262098</v>
      </c>
      <c r="N356" s="33">
        <f t="shared" si="8"/>
        <v>0.04955521478</v>
      </c>
      <c r="O356" s="33">
        <f t="shared" si="10"/>
        <v>0.03139741895</v>
      </c>
      <c r="P356" s="33">
        <f t="shared" si="12"/>
        <v>0.01770292257</v>
      </c>
      <c r="Q356" s="45">
        <f t="shared" si="21"/>
        <v>1.524918648</v>
      </c>
      <c r="R356" s="45">
        <f t="shared" si="32"/>
        <v>1.0758831</v>
      </c>
      <c r="S356" s="45">
        <f t="shared" si="44"/>
        <v>0.9802180373</v>
      </c>
      <c r="T356" s="33">
        <f t="shared" si="22"/>
        <v>-2.204113455</v>
      </c>
      <c r="U356" s="33">
        <f t="shared" si="33"/>
        <v>-0.9836422668</v>
      </c>
      <c r="V356" s="33">
        <f t="shared" si="42"/>
        <v>0.1740581275</v>
      </c>
      <c r="W356" s="44">
        <f t="shared" si="13"/>
        <v>0.01315283983</v>
      </c>
      <c r="X356" s="44">
        <f t="shared" si="14"/>
        <v>0.01750503784</v>
      </c>
      <c r="Y356" s="33">
        <f t="shared" si="15"/>
        <v>1.330894169</v>
      </c>
      <c r="Z356" s="43">
        <v>1.0</v>
      </c>
      <c r="AA356" s="33">
        <f t="shared" si="16"/>
        <v>2.330894169</v>
      </c>
      <c r="AB356" s="33">
        <f t="shared" si="17"/>
        <v>0.5709800929</v>
      </c>
      <c r="AC356" s="33">
        <f t="shared" si="18"/>
        <v>0.4290199071</v>
      </c>
      <c r="AD356" s="33">
        <f t="shared" si="19"/>
        <v>-0.007719482026</v>
      </c>
      <c r="AE356" s="34">
        <f t="shared" si="23"/>
        <v>1</v>
      </c>
      <c r="AF356" s="34">
        <f t="shared" si="24"/>
        <v>0</v>
      </c>
      <c r="AG356" s="34">
        <f t="shared" si="25"/>
        <v>0</v>
      </c>
      <c r="AH356" s="34">
        <f t="shared" si="26"/>
        <v>4</v>
      </c>
      <c r="AI356" s="34">
        <f t="shared" si="28"/>
        <v>0</v>
      </c>
      <c r="AJ356" s="34">
        <f t="shared" si="29"/>
        <v>1</v>
      </c>
      <c r="AK356" s="34">
        <f t="shared" si="27"/>
        <v>-0.007719482026</v>
      </c>
      <c r="AL356" s="36">
        <f t="shared" si="34"/>
        <v>0</v>
      </c>
      <c r="AM356" s="36">
        <f t="shared" si="35"/>
        <v>0</v>
      </c>
      <c r="AN356" s="46">
        <f t="shared" si="36"/>
        <v>0</v>
      </c>
      <c r="AO356" s="36">
        <f t="shared" si="37"/>
        <v>0</v>
      </c>
      <c r="AP356" s="36">
        <f t="shared" si="39"/>
        <v>0</v>
      </c>
      <c r="AQ356" s="36">
        <f t="shared" si="40"/>
        <v>0</v>
      </c>
      <c r="AR356" s="36">
        <f t="shared" si="38"/>
        <v>0</v>
      </c>
      <c r="AS356" s="38">
        <f t="shared" si="45"/>
        <v>0</v>
      </c>
      <c r="AT356" s="38">
        <f t="shared" si="46"/>
        <v>0</v>
      </c>
      <c r="AU356" s="38">
        <f t="shared" si="47"/>
        <v>0</v>
      </c>
      <c r="AV356" s="38">
        <f t="shared" si="48"/>
        <v>0</v>
      </c>
      <c r="AW356" s="38">
        <f t="shared" si="51"/>
        <v>0</v>
      </c>
      <c r="AX356" s="38">
        <f t="shared" si="52"/>
        <v>0</v>
      </c>
      <c r="AY356" s="38">
        <f t="shared" si="49"/>
        <v>0</v>
      </c>
      <c r="AZ356" s="12">
        <f t="shared" si="30"/>
        <v>137.5349544</v>
      </c>
      <c r="BA356" s="12">
        <f t="shared" si="41"/>
        <v>105.3409279</v>
      </c>
      <c r="BB356" s="12">
        <f t="shared" si="53"/>
        <v>122.2097698</v>
      </c>
      <c r="BC356" s="12">
        <f t="shared" si="50"/>
        <v>-0.002573160675</v>
      </c>
      <c r="BD356" s="12">
        <f t="shared" si="54"/>
        <v>119.3538005</v>
      </c>
    </row>
    <row r="357" ht="14.25" customHeight="1">
      <c r="A357" s="7">
        <v>37033.0</v>
      </c>
      <c r="B357" s="21" t="s">
        <v>90</v>
      </c>
      <c r="C357" s="8">
        <v>24.536762</v>
      </c>
      <c r="D357" s="33">
        <f t="shared" si="5"/>
        <v>-0.02114439571</v>
      </c>
      <c r="E357" s="33">
        <f t="shared" si="7"/>
        <v>-0.02266637776</v>
      </c>
      <c r="F357" s="33">
        <f t="shared" si="9"/>
        <v>-0.0224496533</v>
      </c>
      <c r="G357" s="33">
        <f t="shared" si="11"/>
        <v>0.01923471624</v>
      </c>
      <c r="H357" s="33">
        <f t="shared" si="20"/>
        <v>-0.5611108566</v>
      </c>
      <c r="I357" s="45">
        <f t="shared" si="31"/>
        <v>-0.4193743001</v>
      </c>
      <c r="J357" s="45">
        <f t="shared" si="43"/>
        <v>0.4119050471</v>
      </c>
      <c r="K357" s="21" t="s">
        <v>91</v>
      </c>
      <c r="L357" s="8">
        <v>12.542715</v>
      </c>
      <c r="M357" s="33">
        <f t="shared" si="6"/>
        <v>-0.01014765732</v>
      </c>
      <c r="N357" s="33">
        <f t="shared" si="8"/>
        <v>0.04139417977</v>
      </c>
      <c r="O357" s="33">
        <f t="shared" si="10"/>
        <v>0.02641161195</v>
      </c>
      <c r="P357" s="33">
        <f t="shared" si="12"/>
        <v>0.008651455517</v>
      </c>
      <c r="Q357" s="45">
        <f t="shared" si="21"/>
        <v>1.300567946</v>
      </c>
      <c r="R357" s="45">
        <f t="shared" si="32"/>
        <v>0.9642567185</v>
      </c>
      <c r="S357" s="45">
        <f t="shared" si="44"/>
        <v>0.8436188169</v>
      </c>
      <c r="T357" s="33">
        <f t="shared" si="22"/>
        <v>-1.861678803</v>
      </c>
      <c r="U357" s="33">
        <f t="shared" si="33"/>
        <v>-1.383631019</v>
      </c>
      <c r="V357" s="33">
        <f t="shared" si="42"/>
        <v>-0.4317137698</v>
      </c>
      <c r="W357" s="44">
        <f t="shared" si="13"/>
        <v>0.0135256871</v>
      </c>
      <c r="X357" s="44">
        <f t="shared" si="14"/>
        <v>0.01767793017</v>
      </c>
      <c r="Y357" s="33">
        <f t="shared" si="15"/>
        <v>1.306989437</v>
      </c>
      <c r="Z357" s="43">
        <v>1.0</v>
      </c>
      <c r="AA357" s="33">
        <f t="shared" si="16"/>
        <v>2.306989437</v>
      </c>
      <c r="AB357" s="33">
        <f t="shared" si="17"/>
        <v>0.5665346429</v>
      </c>
      <c r="AC357" s="33">
        <f t="shared" si="18"/>
        <v>0.4334653571</v>
      </c>
      <c r="AD357" s="33">
        <f t="shared" si="19"/>
        <v>0.001757562376</v>
      </c>
      <c r="AE357" s="34">
        <f t="shared" si="23"/>
        <v>1</v>
      </c>
      <c r="AF357" s="34">
        <f t="shared" si="24"/>
        <v>0</v>
      </c>
      <c r="AG357" s="34">
        <f t="shared" si="25"/>
        <v>0</v>
      </c>
      <c r="AH357" s="34">
        <f t="shared" si="26"/>
        <v>5</v>
      </c>
      <c r="AI357" s="34">
        <f t="shared" si="28"/>
        <v>0</v>
      </c>
      <c r="AJ357" s="34">
        <f t="shared" si="29"/>
        <v>1</v>
      </c>
      <c r="AK357" s="34">
        <f t="shared" si="27"/>
        <v>0.001757562376</v>
      </c>
      <c r="AL357" s="36">
        <f t="shared" si="34"/>
        <v>1</v>
      </c>
      <c r="AM357" s="36">
        <f t="shared" si="35"/>
        <v>0</v>
      </c>
      <c r="AN357" s="46">
        <f t="shared" si="36"/>
        <v>0</v>
      </c>
      <c r="AO357" s="36">
        <f t="shared" si="37"/>
        <v>1</v>
      </c>
      <c r="AP357" s="36">
        <f t="shared" si="39"/>
        <v>0</v>
      </c>
      <c r="AQ357" s="36">
        <f t="shared" si="40"/>
        <v>1</v>
      </c>
      <c r="AR357" s="36">
        <f t="shared" si="38"/>
        <v>0.001757562376</v>
      </c>
      <c r="AS357" s="38">
        <f t="shared" si="45"/>
        <v>0</v>
      </c>
      <c r="AT357" s="38">
        <f t="shared" si="46"/>
        <v>0</v>
      </c>
      <c r="AU357" s="38">
        <f t="shared" si="47"/>
        <v>0</v>
      </c>
      <c r="AV357" s="38">
        <f t="shared" si="48"/>
        <v>0</v>
      </c>
      <c r="AW357" s="38">
        <f t="shared" si="51"/>
        <v>0</v>
      </c>
      <c r="AX357" s="38">
        <f t="shared" si="52"/>
        <v>0</v>
      </c>
      <c r="AY357" s="38">
        <f t="shared" si="49"/>
        <v>0</v>
      </c>
      <c r="AZ357" s="12">
        <f t="shared" si="30"/>
        <v>137.7766807</v>
      </c>
      <c r="BA357" s="12">
        <f t="shared" si="41"/>
        <v>105.5260711</v>
      </c>
      <c r="BB357" s="12">
        <f t="shared" si="53"/>
        <v>122.2097698</v>
      </c>
      <c r="BC357" s="12">
        <f t="shared" si="50"/>
        <v>0.00117170825</v>
      </c>
      <c r="BD357" s="12">
        <f t="shared" si="54"/>
        <v>119.4936483</v>
      </c>
    </row>
    <row r="358" ht="14.25" customHeight="1">
      <c r="A358" s="7">
        <v>37034.0</v>
      </c>
      <c r="B358" s="21" t="s">
        <v>90</v>
      </c>
      <c r="C358" s="8">
        <v>24.96636</v>
      </c>
      <c r="D358" s="33">
        <f t="shared" si="5"/>
        <v>0.01750834116</v>
      </c>
      <c r="E358" s="33">
        <f t="shared" si="7"/>
        <v>-0.01126835262</v>
      </c>
      <c r="F358" s="33">
        <f t="shared" si="9"/>
        <v>-0.01734715818</v>
      </c>
      <c r="G358" s="33">
        <f t="shared" si="11"/>
        <v>0.01543015919</v>
      </c>
      <c r="H358" s="33">
        <f t="shared" si="20"/>
        <v>-0.2344766059</v>
      </c>
      <c r="I358" s="45">
        <f t="shared" si="31"/>
        <v>-0.293195543</v>
      </c>
      <c r="J358" s="45">
        <f t="shared" si="43"/>
        <v>0.3583905587</v>
      </c>
      <c r="K358" s="21" t="s">
        <v>91</v>
      </c>
      <c r="L358" s="8">
        <v>12.778876</v>
      </c>
      <c r="M358" s="33">
        <f t="shared" si="6"/>
        <v>0.01882853912</v>
      </c>
      <c r="N358" s="33">
        <f t="shared" si="8"/>
        <v>0.009744735729</v>
      </c>
      <c r="O358" s="33">
        <f t="shared" si="10"/>
        <v>0.06424791862</v>
      </c>
      <c r="P358" s="33">
        <f t="shared" si="12"/>
        <v>0.01037328749</v>
      </c>
      <c r="Q358" s="45">
        <f t="shared" si="21"/>
        <v>0.4770424726</v>
      </c>
      <c r="R358" s="45">
        <f t="shared" si="32"/>
        <v>1.573681972</v>
      </c>
      <c r="S358" s="45">
        <f t="shared" si="44"/>
        <v>0.8397329156</v>
      </c>
      <c r="T358" s="33">
        <f t="shared" si="22"/>
        <v>-0.7115190785</v>
      </c>
      <c r="U358" s="33">
        <f t="shared" si="33"/>
        <v>-1.866877515</v>
      </c>
      <c r="V358" s="33">
        <f t="shared" si="42"/>
        <v>-0.4813423569</v>
      </c>
      <c r="W358" s="44">
        <f t="shared" si="13"/>
        <v>0.01324885987</v>
      </c>
      <c r="X358" s="44">
        <f t="shared" si="14"/>
        <v>0.01776733738</v>
      </c>
      <c r="Y358" s="33">
        <f t="shared" si="15"/>
        <v>1.341046517</v>
      </c>
      <c r="Z358" s="43">
        <v>1.0</v>
      </c>
      <c r="AA358" s="33">
        <f t="shared" si="16"/>
        <v>2.341046517</v>
      </c>
      <c r="AB358" s="33">
        <f t="shared" si="17"/>
        <v>0.572840611</v>
      </c>
      <c r="AC358" s="33">
        <f t="shared" si="18"/>
        <v>0.427159389</v>
      </c>
      <c r="AD358" s="33">
        <f t="shared" si="19"/>
        <v>-0.0006044766449</v>
      </c>
      <c r="AE358" s="34">
        <f t="shared" si="23"/>
        <v>0</v>
      </c>
      <c r="AF358" s="34">
        <f t="shared" si="24"/>
        <v>0</v>
      </c>
      <c r="AG358" s="34">
        <f t="shared" si="25"/>
        <v>0</v>
      </c>
      <c r="AH358" s="34">
        <f t="shared" si="26"/>
        <v>0</v>
      </c>
      <c r="AI358" s="34">
        <f t="shared" si="28"/>
        <v>1</v>
      </c>
      <c r="AJ358" s="34">
        <f t="shared" si="29"/>
        <v>0</v>
      </c>
      <c r="AK358" s="34">
        <f t="shared" si="27"/>
        <v>0</v>
      </c>
      <c r="AL358" s="36">
        <f t="shared" si="34"/>
        <v>1</v>
      </c>
      <c r="AM358" s="36">
        <f t="shared" si="35"/>
        <v>0</v>
      </c>
      <c r="AN358" s="46">
        <f t="shared" si="36"/>
        <v>0</v>
      </c>
      <c r="AO358" s="36">
        <f t="shared" si="37"/>
        <v>2</v>
      </c>
      <c r="AP358" s="36">
        <f t="shared" si="39"/>
        <v>0</v>
      </c>
      <c r="AQ358" s="36">
        <f t="shared" si="40"/>
        <v>1</v>
      </c>
      <c r="AR358" s="36">
        <f t="shared" si="38"/>
        <v>-0.0006044766449</v>
      </c>
      <c r="AS358" s="38">
        <f t="shared" si="45"/>
        <v>0</v>
      </c>
      <c r="AT358" s="38">
        <f t="shared" si="46"/>
        <v>0</v>
      </c>
      <c r="AU358" s="38">
        <f t="shared" si="47"/>
        <v>0</v>
      </c>
      <c r="AV358" s="38">
        <f t="shared" si="48"/>
        <v>0</v>
      </c>
      <c r="AW358" s="38">
        <f t="shared" si="51"/>
        <v>0</v>
      </c>
      <c r="AX358" s="38">
        <f t="shared" si="52"/>
        <v>0</v>
      </c>
      <c r="AY358" s="38">
        <f t="shared" si="49"/>
        <v>0</v>
      </c>
      <c r="AZ358" s="12">
        <f t="shared" si="30"/>
        <v>137.7766807</v>
      </c>
      <c r="BA358" s="12">
        <f t="shared" si="41"/>
        <v>105.4622831</v>
      </c>
      <c r="BB358" s="12">
        <f t="shared" si="53"/>
        <v>122.2097698</v>
      </c>
      <c r="BC358" s="12">
        <f t="shared" si="50"/>
        <v>-0.000201492215</v>
      </c>
      <c r="BD358" s="12">
        <f t="shared" si="54"/>
        <v>119.4695713</v>
      </c>
    </row>
    <row r="359" ht="14.25" customHeight="1">
      <c r="A359" s="7">
        <v>37035.0</v>
      </c>
      <c r="B359" s="21" t="s">
        <v>90</v>
      </c>
      <c r="C359" s="8">
        <v>25.0891</v>
      </c>
      <c r="D359" s="33">
        <f t="shared" si="5"/>
        <v>0.004916215259</v>
      </c>
      <c r="E359" s="33">
        <f t="shared" si="7"/>
        <v>0.0008902617903</v>
      </c>
      <c r="F359" s="33">
        <f t="shared" si="9"/>
        <v>-0.03227891794</v>
      </c>
      <c r="G359" s="33">
        <f t="shared" si="11"/>
        <v>0.001559079036</v>
      </c>
      <c r="H359" s="33">
        <f t="shared" si="20"/>
        <v>0.09634723656</v>
      </c>
      <c r="I359" s="45">
        <f t="shared" si="31"/>
        <v>-0.6346739788</v>
      </c>
      <c r="J359" s="45">
        <f t="shared" si="43"/>
        <v>0.1342612546</v>
      </c>
      <c r="K359" s="21" t="s">
        <v>91</v>
      </c>
      <c r="L359" s="8">
        <v>12.881209</v>
      </c>
      <c r="M359" s="33">
        <f t="shared" si="6"/>
        <v>0.008007981297</v>
      </c>
      <c r="N359" s="33">
        <f t="shared" si="8"/>
        <v>0.01994566765</v>
      </c>
      <c r="O359" s="33">
        <f t="shared" si="10"/>
        <v>0.07629883206</v>
      </c>
      <c r="P359" s="33">
        <f t="shared" si="12"/>
        <v>0.04669444209</v>
      </c>
      <c r="Q359" s="45">
        <f t="shared" si="21"/>
        <v>0.7326439849</v>
      </c>
      <c r="R359" s="45">
        <f t="shared" si="32"/>
        <v>1.741324338</v>
      </c>
      <c r="S359" s="45">
        <f t="shared" si="44"/>
        <v>1.237856919</v>
      </c>
      <c r="T359" s="33">
        <f t="shared" si="22"/>
        <v>-0.6362967484</v>
      </c>
      <c r="U359" s="33">
        <f t="shared" si="33"/>
        <v>-2.375998317</v>
      </c>
      <c r="V359" s="33">
        <f t="shared" si="42"/>
        <v>-1.103595665</v>
      </c>
      <c r="W359" s="44">
        <f t="shared" si="13"/>
        <v>0.01260436211</v>
      </c>
      <c r="X359" s="44">
        <f t="shared" si="14"/>
        <v>0.01658624542</v>
      </c>
      <c r="Y359" s="33">
        <f t="shared" si="15"/>
        <v>1.315913115</v>
      </c>
      <c r="Z359" s="43">
        <v>1.0</v>
      </c>
      <c r="AA359" s="33">
        <f t="shared" si="16"/>
        <v>2.315913115</v>
      </c>
      <c r="AB359" s="33">
        <f t="shared" si="17"/>
        <v>0.568204872</v>
      </c>
      <c r="AC359" s="33">
        <f t="shared" si="18"/>
        <v>0.431795128</v>
      </c>
      <c r="AD359" s="33">
        <f t="shared" si="19"/>
        <v>0.006070507285</v>
      </c>
      <c r="AE359" s="34">
        <f t="shared" si="23"/>
        <v>0</v>
      </c>
      <c r="AF359" s="34">
        <f t="shared" si="24"/>
        <v>0</v>
      </c>
      <c r="AG359" s="34">
        <f t="shared" si="25"/>
        <v>0</v>
      </c>
      <c r="AH359" s="34">
        <f t="shared" si="26"/>
        <v>0</v>
      </c>
      <c r="AI359" s="34">
        <f t="shared" si="28"/>
        <v>0</v>
      </c>
      <c r="AJ359" s="34">
        <f t="shared" si="29"/>
        <v>0</v>
      </c>
      <c r="AK359" s="34">
        <f t="shared" si="27"/>
        <v>0</v>
      </c>
      <c r="AL359" s="36">
        <f t="shared" si="34"/>
        <v>1</v>
      </c>
      <c r="AM359" s="36">
        <f t="shared" si="35"/>
        <v>0</v>
      </c>
      <c r="AN359" s="46">
        <f t="shared" si="36"/>
        <v>0</v>
      </c>
      <c r="AO359" s="36">
        <f t="shared" si="37"/>
        <v>3</v>
      </c>
      <c r="AP359" s="36">
        <f t="shared" si="39"/>
        <v>0</v>
      </c>
      <c r="AQ359" s="36">
        <f t="shared" si="40"/>
        <v>1</v>
      </c>
      <c r="AR359" s="36">
        <f t="shared" si="38"/>
        <v>0.006070507285</v>
      </c>
      <c r="AS359" s="38">
        <f t="shared" si="45"/>
        <v>1</v>
      </c>
      <c r="AT359" s="38">
        <f t="shared" si="46"/>
        <v>0</v>
      </c>
      <c r="AU359" s="38">
        <f t="shared" si="47"/>
        <v>0</v>
      </c>
      <c r="AV359" s="38">
        <f t="shared" si="48"/>
        <v>1</v>
      </c>
      <c r="AW359" s="38">
        <f t="shared" si="51"/>
        <v>0</v>
      </c>
      <c r="AX359" s="38">
        <f t="shared" si="52"/>
        <v>1</v>
      </c>
      <c r="AY359" s="38">
        <f t="shared" si="49"/>
        <v>0.006070507285</v>
      </c>
      <c r="AZ359" s="12">
        <f t="shared" si="30"/>
        <v>137.7766807</v>
      </c>
      <c r="BA359" s="12">
        <f t="shared" si="41"/>
        <v>106.1024926</v>
      </c>
      <c r="BB359" s="12">
        <f t="shared" si="53"/>
        <v>122.9516451</v>
      </c>
      <c r="BC359" s="12">
        <f t="shared" si="50"/>
        <v>0.004047004857</v>
      </c>
      <c r="BD359" s="12">
        <f t="shared" si="54"/>
        <v>119.9530652</v>
      </c>
    </row>
    <row r="360" ht="14.25" customHeight="1">
      <c r="A360" s="7">
        <v>37036.0</v>
      </c>
      <c r="B360" s="21" t="s">
        <v>90</v>
      </c>
      <c r="C360" s="8">
        <v>24.99983</v>
      </c>
      <c r="D360" s="33">
        <f t="shared" si="5"/>
        <v>-0.003558118864</v>
      </c>
      <c r="E360" s="33">
        <f t="shared" si="7"/>
        <v>-0.003779129796</v>
      </c>
      <c r="F360" s="33">
        <f t="shared" si="9"/>
        <v>-0.02945676967</v>
      </c>
      <c r="G360" s="33">
        <f t="shared" si="11"/>
        <v>0.01610017613</v>
      </c>
      <c r="H360" s="33">
        <f t="shared" si="20"/>
        <v>-0.05197764083</v>
      </c>
      <c r="I360" s="45">
        <f t="shared" si="31"/>
        <v>-0.5655170498</v>
      </c>
      <c r="J360" s="45">
        <f t="shared" si="43"/>
        <v>0.3954840841</v>
      </c>
      <c r="K360" s="21" t="s">
        <v>91</v>
      </c>
      <c r="L360" s="8">
        <v>12.639803</v>
      </c>
      <c r="M360" s="33">
        <f t="shared" si="6"/>
        <v>-0.01874094272</v>
      </c>
      <c r="N360" s="33">
        <f t="shared" si="8"/>
        <v>0.001454825958</v>
      </c>
      <c r="O360" s="33">
        <f t="shared" si="10"/>
        <v>0.06359049176</v>
      </c>
      <c r="P360" s="33">
        <f t="shared" si="12"/>
        <v>0.02489296229</v>
      </c>
      <c r="Q360" s="45">
        <f t="shared" si="21"/>
        <v>0.1997936285</v>
      </c>
      <c r="R360" s="45">
        <f t="shared" si="32"/>
        <v>1.463377804</v>
      </c>
      <c r="S360" s="45">
        <f t="shared" si="44"/>
        <v>0.9482039409</v>
      </c>
      <c r="T360" s="33">
        <f t="shared" si="22"/>
        <v>-0.2517712693</v>
      </c>
      <c r="U360" s="33">
        <f t="shared" si="33"/>
        <v>-2.028894854</v>
      </c>
      <c r="V360" s="33">
        <f t="shared" si="42"/>
        <v>-0.5527198568</v>
      </c>
      <c r="W360" s="44">
        <f t="shared" si="13"/>
        <v>0.01191895162</v>
      </c>
      <c r="X360" s="44">
        <f t="shared" si="14"/>
        <v>0.01724832682</v>
      </c>
      <c r="Y360" s="33">
        <f t="shared" si="15"/>
        <v>1.447134561</v>
      </c>
      <c r="Z360" s="43">
        <v>1.0</v>
      </c>
      <c r="AA360" s="33">
        <f t="shared" si="16"/>
        <v>2.447134561</v>
      </c>
      <c r="AB360" s="33">
        <f t="shared" si="17"/>
        <v>0.5913588014</v>
      </c>
      <c r="AC360" s="33">
        <f t="shared" si="18"/>
        <v>0.4086411986</v>
      </c>
      <c r="AD360" s="33">
        <f t="shared" si="19"/>
        <v>0.000009665800916</v>
      </c>
      <c r="AE360" s="34">
        <f t="shared" si="23"/>
        <v>0</v>
      </c>
      <c r="AF360" s="34">
        <f t="shared" si="24"/>
        <v>0</v>
      </c>
      <c r="AG360" s="34">
        <f t="shared" si="25"/>
        <v>0</v>
      </c>
      <c r="AH360" s="34">
        <f t="shared" si="26"/>
        <v>0</v>
      </c>
      <c r="AI360" s="34">
        <f t="shared" si="28"/>
        <v>0</v>
      </c>
      <c r="AJ360" s="34">
        <f t="shared" si="29"/>
        <v>0</v>
      </c>
      <c r="AK360" s="34">
        <f t="shared" si="27"/>
        <v>0</v>
      </c>
      <c r="AL360" s="36">
        <f t="shared" si="34"/>
        <v>1</v>
      </c>
      <c r="AM360" s="36">
        <f t="shared" si="35"/>
        <v>0</v>
      </c>
      <c r="AN360" s="46">
        <f t="shared" si="36"/>
        <v>0</v>
      </c>
      <c r="AO360" s="36">
        <f t="shared" si="37"/>
        <v>4</v>
      </c>
      <c r="AP360" s="36">
        <f t="shared" si="39"/>
        <v>0</v>
      </c>
      <c r="AQ360" s="36">
        <f t="shared" si="40"/>
        <v>1</v>
      </c>
      <c r="AR360" s="36">
        <f t="shared" si="38"/>
        <v>0.000009665800916</v>
      </c>
      <c r="AS360" s="38">
        <f t="shared" si="45"/>
        <v>0</v>
      </c>
      <c r="AT360" s="38">
        <f t="shared" si="46"/>
        <v>0</v>
      </c>
      <c r="AU360" s="38">
        <f t="shared" si="47"/>
        <v>0</v>
      </c>
      <c r="AV360" s="38">
        <f t="shared" si="48"/>
        <v>2</v>
      </c>
      <c r="AW360" s="38">
        <f t="shared" si="51"/>
        <v>0</v>
      </c>
      <c r="AX360" s="38">
        <f t="shared" si="52"/>
        <v>1</v>
      </c>
      <c r="AY360" s="38">
        <f t="shared" si="49"/>
        <v>0.000009665800916</v>
      </c>
      <c r="AZ360" s="12">
        <f t="shared" si="30"/>
        <v>137.7766807</v>
      </c>
      <c r="BA360" s="12">
        <f t="shared" si="41"/>
        <v>106.1035182</v>
      </c>
      <c r="BB360" s="12">
        <f t="shared" si="53"/>
        <v>122.9528335</v>
      </c>
      <c r="BC360" s="12">
        <f t="shared" si="50"/>
        <v>0.000006443867277</v>
      </c>
      <c r="BD360" s="12">
        <f t="shared" si="54"/>
        <v>119.9538382</v>
      </c>
    </row>
    <row r="361" ht="14.25" customHeight="1">
      <c r="A361" s="7">
        <v>37040.0</v>
      </c>
      <c r="B361" s="21" t="s">
        <v>90</v>
      </c>
      <c r="C361" s="8">
        <v>25.061216</v>
      </c>
      <c r="D361" s="33">
        <f t="shared" si="5"/>
        <v>0.002455456697</v>
      </c>
      <c r="E361" s="33">
        <f t="shared" si="7"/>
        <v>-0.0002221266198</v>
      </c>
      <c r="F361" s="33">
        <f t="shared" si="9"/>
        <v>-0.02665163397</v>
      </c>
      <c r="G361" s="33">
        <f t="shared" si="11"/>
        <v>0.02533699158</v>
      </c>
      <c r="H361" s="33">
        <f t="shared" si="20"/>
        <v>0.04594845353</v>
      </c>
      <c r="I361" s="45">
        <f t="shared" si="31"/>
        <v>-0.4967801803</v>
      </c>
      <c r="J361" s="45">
        <f t="shared" si="43"/>
        <v>0.5639919014</v>
      </c>
      <c r="K361" s="21" t="s">
        <v>91</v>
      </c>
      <c r="L361" s="8">
        <v>12.684418</v>
      </c>
      <c r="M361" s="33">
        <f t="shared" si="6"/>
        <v>0.003529722734</v>
      </c>
      <c r="N361" s="33">
        <f t="shared" si="8"/>
        <v>0.001035331895</v>
      </c>
      <c r="O361" s="33">
        <f t="shared" si="10"/>
        <v>0.05064185277</v>
      </c>
      <c r="P361" s="33">
        <f t="shared" si="12"/>
        <v>0.04654738202</v>
      </c>
      <c r="Q361" s="45">
        <f t="shared" si="21"/>
        <v>0.1850229316</v>
      </c>
      <c r="R361" s="45">
        <f t="shared" si="32"/>
        <v>1.197099642</v>
      </c>
      <c r="S361" s="45">
        <f t="shared" si="44"/>
        <v>1.167226525</v>
      </c>
      <c r="T361" s="33">
        <f t="shared" si="22"/>
        <v>-0.139074478</v>
      </c>
      <c r="U361" s="33">
        <f t="shared" si="33"/>
        <v>-1.693879823</v>
      </c>
      <c r="V361" s="33">
        <f t="shared" si="42"/>
        <v>-0.6032346233</v>
      </c>
      <c r="W361" s="44">
        <f t="shared" si="13"/>
        <v>0.01179258139</v>
      </c>
      <c r="X361" s="44">
        <f t="shared" si="14"/>
        <v>0.01668531624</v>
      </c>
      <c r="Y361" s="33">
        <f t="shared" si="15"/>
        <v>1.414899392</v>
      </c>
      <c r="Z361" s="43">
        <v>1.0</v>
      </c>
      <c r="AA361" s="33">
        <f t="shared" si="16"/>
        <v>2.414899392</v>
      </c>
      <c r="AB361" s="33">
        <f t="shared" si="17"/>
        <v>0.585904074</v>
      </c>
      <c r="AC361" s="33">
        <f t="shared" si="18"/>
        <v>0.414095926</v>
      </c>
      <c r="AD361" s="33">
        <f t="shared" si="19"/>
        <v>0.0126789846</v>
      </c>
      <c r="AE361" s="34">
        <f t="shared" si="23"/>
        <v>0</v>
      </c>
      <c r="AF361" s="34">
        <f t="shared" si="24"/>
        <v>0</v>
      </c>
      <c r="AG361" s="34">
        <f t="shared" si="25"/>
        <v>0</v>
      </c>
      <c r="AH361" s="34">
        <f t="shared" si="26"/>
        <v>0</v>
      </c>
      <c r="AI361" s="34">
        <f t="shared" si="28"/>
        <v>0</v>
      </c>
      <c r="AJ361" s="34">
        <f t="shared" si="29"/>
        <v>0</v>
      </c>
      <c r="AK361" s="34">
        <f t="shared" si="27"/>
        <v>0</v>
      </c>
      <c r="AL361" s="36">
        <f t="shared" si="34"/>
        <v>1</v>
      </c>
      <c r="AM361" s="36">
        <f t="shared" si="35"/>
        <v>0</v>
      </c>
      <c r="AN361" s="46">
        <f t="shared" si="36"/>
        <v>0</v>
      </c>
      <c r="AO361" s="36">
        <f t="shared" si="37"/>
        <v>5</v>
      </c>
      <c r="AP361" s="36">
        <f t="shared" si="39"/>
        <v>0</v>
      </c>
      <c r="AQ361" s="36">
        <f t="shared" si="40"/>
        <v>1</v>
      </c>
      <c r="AR361" s="36">
        <f t="shared" si="38"/>
        <v>0.0126789846</v>
      </c>
      <c r="AS361" s="38">
        <f t="shared" si="45"/>
        <v>0</v>
      </c>
      <c r="AT361" s="38">
        <f t="shared" si="46"/>
        <v>0</v>
      </c>
      <c r="AU361" s="38">
        <f t="shared" si="47"/>
        <v>0</v>
      </c>
      <c r="AV361" s="38">
        <f t="shared" si="48"/>
        <v>3</v>
      </c>
      <c r="AW361" s="38">
        <f t="shared" si="51"/>
        <v>0</v>
      </c>
      <c r="AX361" s="38">
        <f t="shared" si="52"/>
        <v>1</v>
      </c>
      <c r="AY361" s="38">
        <f t="shared" si="49"/>
        <v>0.0126789846</v>
      </c>
      <c r="AZ361" s="12">
        <f t="shared" si="30"/>
        <v>137.7766807</v>
      </c>
      <c r="BA361" s="12">
        <f t="shared" si="41"/>
        <v>107.4488031</v>
      </c>
      <c r="BB361" s="12">
        <f t="shared" si="53"/>
        <v>124.5117506</v>
      </c>
      <c r="BC361" s="12">
        <f t="shared" si="50"/>
        <v>0.008452656402</v>
      </c>
      <c r="BD361" s="12">
        <f t="shared" si="54"/>
        <v>120.9677667</v>
      </c>
    </row>
    <row r="362" ht="14.25" customHeight="1">
      <c r="A362" s="7">
        <v>37041.0</v>
      </c>
      <c r="B362" s="21" t="s">
        <v>90</v>
      </c>
      <c r="C362" s="8">
        <v>25.434992</v>
      </c>
      <c r="D362" s="33">
        <f t="shared" si="5"/>
        <v>0.01491451971</v>
      </c>
      <c r="E362" s="33">
        <f t="shared" si="7"/>
        <v>0.03660751977</v>
      </c>
      <c r="F362" s="33">
        <f t="shared" si="9"/>
        <v>0.01311138214</v>
      </c>
      <c r="G362" s="33">
        <f t="shared" si="11"/>
        <v>0.02105185998</v>
      </c>
      <c r="H362" s="33">
        <f t="shared" si="20"/>
        <v>1.113752166</v>
      </c>
      <c r="I362" s="45">
        <f t="shared" si="31"/>
        <v>0.4030432859</v>
      </c>
      <c r="J362" s="45">
        <f t="shared" si="43"/>
        <v>0.4903376274</v>
      </c>
      <c r="K362" s="21" t="s">
        <v>91</v>
      </c>
      <c r="L362" s="8">
        <v>12.563714</v>
      </c>
      <c r="M362" s="33">
        <f t="shared" si="6"/>
        <v>-0.009515927337</v>
      </c>
      <c r="N362" s="33">
        <f t="shared" si="8"/>
        <v>0.001674198927</v>
      </c>
      <c r="O362" s="33">
        <f t="shared" si="10"/>
        <v>0.04313768079</v>
      </c>
      <c r="P362" s="33">
        <f t="shared" si="12"/>
        <v>0.00524927453</v>
      </c>
      <c r="Q362" s="45">
        <f t="shared" si="21"/>
        <v>0.2072483724</v>
      </c>
      <c r="R362" s="45">
        <f t="shared" si="32"/>
        <v>1.030900695</v>
      </c>
      <c r="S362" s="45">
        <f t="shared" si="44"/>
        <v>0.6646210446</v>
      </c>
      <c r="T362" s="33">
        <f t="shared" si="22"/>
        <v>0.9065037931</v>
      </c>
      <c r="U362" s="33">
        <f t="shared" si="33"/>
        <v>-0.6278574087</v>
      </c>
      <c r="V362" s="33">
        <f t="shared" si="42"/>
        <v>-0.1742834171</v>
      </c>
      <c r="W362" s="44">
        <f t="shared" si="13"/>
        <v>0.01148765953</v>
      </c>
      <c r="X362" s="44">
        <f t="shared" si="14"/>
        <v>0.01542617532</v>
      </c>
      <c r="Y362" s="33">
        <f t="shared" si="15"/>
        <v>1.342847539</v>
      </c>
      <c r="Z362" s="43">
        <v>1.0</v>
      </c>
      <c r="AA362" s="33">
        <f t="shared" si="16"/>
        <v>2.342847539</v>
      </c>
      <c r="AB362" s="33">
        <f t="shared" si="17"/>
        <v>0.573168982</v>
      </c>
      <c r="AC362" s="33">
        <f t="shared" si="18"/>
        <v>0.426831018</v>
      </c>
      <c r="AD362" s="33">
        <f t="shared" si="19"/>
        <v>-0.006155702475</v>
      </c>
      <c r="AE362" s="34">
        <f t="shared" si="23"/>
        <v>0</v>
      </c>
      <c r="AF362" s="34">
        <f t="shared" si="24"/>
        <v>0</v>
      </c>
      <c r="AG362" s="34">
        <f t="shared" si="25"/>
        <v>0</v>
      </c>
      <c r="AH362" s="34">
        <f t="shared" si="26"/>
        <v>0</v>
      </c>
      <c r="AI362" s="34">
        <f t="shared" si="28"/>
        <v>0</v>
      </c>
      <c r="AJ362" s="34">
        <f t="shared" si="29"/>
        <v>0</v>
      </c>
      <c r="AK362" s="34">
        <f t="shared" si="27"/>
        <v>0</v>
      </c>
      <c r="AL362" s="36">
        <f t="shared" si="34"/>
        <v>0</v>
      </c>
      <c r="AM362" s="36">
        <f t="shared" si="35"/>
        <v>0</v>
      </c>
      <c r="AN362" s="46">
        <f t="shared" si="36"/>
        <v>0</v>
      </c>
      <c r="AO362" s="36">
        <f t="shared" si="37"/>
        <v>0</v>
      </c>
      <c r="AP362" s="36">
        <f t="shared" si="39"/>
        <v>1</v>
      </c>
      <c r="AQ362" s="36">
        <f t="shared" si="40"/>
        <v>0</v>
      </c>
      <c r="AR362" s="36">
        <f t="shared" si="38"/>
        <v>0</v>
      </c>
      <c r="AS362" s="38">
        <f t="shared" si="45"/>
        <v>0</v>
      </c>
      <c r="AT362" s="38">
        <f t="shared" si="46"/>
        <v>0</v>
      </c>
      <c r="AU362" s="38">
        <f t="shared" si="47"/>
        <v>0</v>
      </c>
      <c r="AV362" s="38">
        <f t="shared" si="48"/>
        <v>4</v>
      </c>
      <c r="AW362" s="38">
        <f t="shared" si="51"/>
        <v>0</v>
      </c>
      <c r="AX362" s="38">
        <f t="shared" si="52"/>
        <v>1</v>
      </c>
      <c r="AY362" s="38">
        <f t="shared" si="49"/>
        <v>-0.006155702475</v>
      </c>
      <c r="AZ362" s="12">
        <f t="shared" si="30"/>
        <v>137.7766807</v>
      </c>
      <c r="BA362" s="12">
        <f t="shared" si="41"/>
        <v>107.4488031</v>
      </c>
      <c r="BB362" s="12">
        <f t="shared" si="53"/>
        <v>123.7452933</v>
      </c>
      <c r="BC362" s="12">
        <f t="shared" si="50"/>
        <v>-0.002051900825</v>
      </c>
      <c r="BD362" s="12">
        <f t="shared" si="54"/>
        <v>120.7195529</v>
      </c>
    </row>
    <row r="363" ht="14.25" customHeight="1">
      <c r="A363" s="7">
        <v>37042.0</v>
      </c>
      <c r="B363" s="21" t="s">
        <v>90</v>
      </c>
      <c r="C363" s="8">
        <v>24.971939</v>
      </c>
      <c r="D363" s="33">
        <f t="shared" si="5"/>
        <v>-0.01820535269</v>
      </c>
      <c r="E363" s="33">
        <f t="shared" si="7"/>
        <v>0.0002234606887</v>
      </c>
      <c r="F363" s="33">
        <f t="shared" si="9"/>
        <v>-0.01104740996</v>
      </c>
      <c r="G363" s="33">
        <f t="shared" si="11"/>
        <v>0.01015566516</v>
      </c>
      <c r="H363" s="33">
        <f t="shared" si="20"/>
        <v>0.01821808159</v>
      </c>
      <c r="I363" s="45">
        <f t="shared" si="31"/>
        <v>-0.1678452754</v>
      </c>
      <c r="J363" s="45">
        <f t="shared" si="43"/>
        <v>0.2990995465</v>
      </c>
      <c r="K363" s="21" t="s">
        <v>91</v>
      </c>
      <c r="L363" s="8">
        <v>12.437761</v>
      </c>
      <c r="M363" s="33">
        <f t="shared" si="6"/>
        <v>-0.01002514066</v>
      </c>
      <c r="N363" s="33">
        <f t="shared" si="8"/>
        <v>-0.02669366226</v>
      </c>
      <c r="O363" s="33">
        <f t="shared" si="10"/>
        <v>-0.01720904921</v>
      </c>
      <c r="P363" s="33">
        <f t="shared" si="12"/>
        <v>-0.003573201645</v>
      </c>
      <c r="Q363" s="45">
        <f t="shared" si="21"/>
        <v>-0.5995534491</v>
      </c>
      <c r="R363" s="45">
        <f t="shared" si="32"/>
        <v>-0.06489592694</v>
      </c>
      <c r="S363" s="45">
        <f t="shared" si="44"/>
        <v>0.5411318813</v>
      </c>
      <c r="T363" s="33">
        <f t="shared" si="22"/>
        <v>0.6177715307</v>
      </c>
      <c r="U363" s="33">
        <f t="shared" si="33"/>
        <v>-0.1029493484</v>
      </c>
      <c r="V363" s="33">
        <f t="shared" si="42"/>
        <v>-0.2420323347</v>
      </c>
      <c r="W363" s="44">
        <f t="shared" si="13"/>
        <v>0.01213651244</v>
      </c>
      <c r="X363" s="44">
        <f t="shared" si="14"/>
        <v>0.01559855461</v>
      </c>
      <c r="Y363" s="33">
        <f t="shared" si="15"/>
        <v>1.285258403</v>
      </c>
      <c r="Z363" s="43">
        <v>1.0</v>
      </c>
      <c r="AA363" s="33">
        <f t="shared" si="16"/>
        <v>2.285258403</v>
      </c>
      <c r="AB363" s="33">
        <f t="shared" si="17"/>
        <v>0.5624127239</v>
      </c>
      <c r="AC363" s="33">
        <f t="shared" si="18"/>
        <v>0.4375872761</v>
      </c>
      <c r="AD363" s="33">
        <f t="shared" si="19"/>
        <v>-0.003156811754</v>
      </c>
      <c r="AE363" s="34">
        <f t="shared" si="23"/>
        <v>0</v>
      </c>
      <c r="AF363" s="34">
        <f t="shared" si="24"/>
        <v>0</v>
      </c>
      <c r="AG363" s="34">
        <f t="shared" si="25"/>
        <v>0</v>
      </c>
      <c r="AH363" s="34">
        <f t="shared" si="26"/>
        <v>0</v>
      </c>
      <c r="AI363" s="34">
        <f t="shared" si="28"/>
        <v>0</v>
      </c>
      <c r="AJ363" s="34">
        <f t="shared" si="29"/>
        <v>0</v>
      </c>
      <c r="AK363" s="34">
        <f t="shared" si="27"/>
        <v>0</v>
      </c>
      <c r="AL363" s="36">
        <f t="shared" si="34"/>
        <v>0</v>
      </c>
      <c r="AM363" s="36">
        <f t="shared" si="35"/>
        <v>0</v>
      </c>
      <c r="AN363" s="46">
        <f t="shared" si="36"/>
        <v>0</v>
      </c>
      <c r="AO363" s="36">
        <f t="shared" si="37"/>
        <v>0</v>
      </c>
      <c r="AP363" s="36">
        <f t="shared" si="39"/>
        <v>0</v>
      </c>
      <c r="AQ363" s="36">
        <f t="shared" si="40"/>
        <v>0</v>
      </c>
      <c r="AR363" s="36">
        <f t="shared" si="38"/>
        <v>0</v>
      </c>
      <c r="AS363" s="38">
        <f t="shared" si="45"/>
        <v>0</v>
      </c>
      <c r="AT363" s="38">
        <f t="shared" si="46"/>
        <v>0</v>
      </c>
      <c r="AU363" s="38">
        <f t="shared" si="47"/>
        <v>0</v>
      </c>
      <c r="AV363" s="38">
        <f t="shared" si="48"/>
        <v>5</v>
      </c>
      <c r="AW363" s="38">
        <f t="shared" si="51"/>
        <v>0</v>
      </c>
      <c r="AX363" s="38">
        <f t="shared" si="52"/>
        <v>1</v>
      </c>
      <c r="AY363" s="38">
        <f t="shared" si="49"/>
        <v>-0.003156811754</v>
      </c>
      <c r="AZ363" s="12">
        <f t="shared" si="30"/>
        <v>137.7766807</v>
      </c>
      <c r="BA363" s="12">
        <f t="shared" si="41"/>
        <v>107.4488031</v>
      </c>
      <c r="BB363" s="12">
        <f t="shared" si="53"/>
        <v>123.3546527</v>
      </c>
      <c r="BC363" s="12">
        <f t="shared" si="50"/>
        <v>-0.001052270585</v>
      </c>
      <c r="BD363" s="12">
        <f t="shared" si="54"/>
        <v>120.5925232</v>
      </c>
    </row>
    <row r="364" ht="14.25" customHeight="1">
      <c r="A364" s="7">
        <v>37043.0</v>
      </c>
      <c r="B364" s="21" t="s">
        <v>90</v>
      </c>
      <c r="C364" s="8">
        <v>24.99983</v>
      </c>
      <c r="D364" s="33">
        <f t="shared" si="5"/>
        <v>0.001116893646</v>
      </c>
      <c r="E364" s="33">
        <f t="shared" si="7"/>
        <v>-0.003558118864</v>
      </c>
      <c r="F364" s="33">
        <f t="shared" si="9"/>
        <v>-0.002671024731</v>
      </c>
      <c r="G364" s="33">
        <f t="shared" si="11"/>
        <v>0.01288384862</v>
      </c>
      <c r="H364" s="33">
        <f t="shared" si="20"/>
        <v>-0.09481801265</v>
      </c>
      <c r="I364" s="45">
        <f t="shared" si="31"/>
        <v>0.007172250674</v>
      </c>
      <c r="J364" s="45">
        <f t="shared" si="43"/>
        <v>0.3491514052</v>
      </c>
      <c r="K364" s="21" t="s">
        <v>91</v>
      </c>
      <c r="L364" s="8">
        <v>12.545343</v>
      </c>
      <c r="M364" s="33">
        <f t="shared" si="6"/>
        <v>0.008649627533</v>
      </c>
      <c r="N364" s="33">
        <f t="shared" si="8"/>
        <v>-0.02607410531</v>
      </c>
      <c r="O364" s="33">
        <f t="shared" si="10"/>
        <v>-0.006648503097</v>
      </c>
      <c r="P364" s="33">
        <f t="shared" si="12"/>
        <v>0.02267413211</v>
      </c>
      <c r="Q364" s="45">
        <f t="shared" si="21"/>
        <v>-0.593160147</v>
      </c>
      <c r="R364" s="45">
        <f t="shared" si="32"/>
        <v>0.08969387929</v>
      </c>
      <c r="S364" s="45">
        <f t="shared" si="44"/>
        <v>0.8175315549</v>
      </c>
      <c r="T364" s="33">
        <f t="shared" si="22"/>
        <v>0.4983421343</v>
      </c>
      <c r="U364" s="33">
        <f t="shared" si="33"/>
        <v>-0.08252162862</v>
      </c>
      <c r="V364" s="33">
        <f t="shared" si="42"/>
        <v>-0.4683801497</v>
      </c>
      <c r="W364" s="44">
        <f t="shared" si="13"/>
        <v>0.01212628417</v>
      </c>
      <c r="X364" s="44">
        <f t="shared" si="14"/>
        <v>0.01516667784</v>
      </c>
      <c r="Y364" s="33">
        <f t="shared" si="15"/>
        <v>1.250727562</v>
      </c>
      <c r="Z364" s="43">
        <v>1.0</v>
      </c>
      <c r="AA364" s="33">
        <f t="shared" si="16"/>
        <v>2.250727562</v>
      </c>
      <c r="AB364" s="33">
        <f t="shared" si="17"/>
        <v>0.555699225</v>
      </c>
      <c r="AC364" s="33">
        <f t="shared" si="18"/>
        <v>0.444300775</v>
      </c>
      <c r="AD364" s="33">
        <f t="shared" si="19"/>
        <v>0.003594969497</v>
      </c>
      <c r="AE364" s="34">
        <f t="shared" si="23"/>
        <v>0</v>
      </c>
      <c r="AF364" s="34">
        <f t="shared" si="24"/>
        <v>0</v>
      </c>
      <c r="AG364" s="34">
        <f t="shared" si="25"/>
        <v>0</v>
      </c>
      <c r="AH364" s="34">
        <f t="shared" si="26"/>
        <v>0</v>
      </c>
      <c r="AI364" s="34">
        <f t="shared" si="28"/>
        <v>0</v>
      </c>
      <c r="AJ364" s="34">
        <f t="shared" si="29"/>
        <v>0</v>
      </c>
      <c r="AK364" s="34">
        <f t="shared" si="27"/>
        <v>0</v>
      </c>
      <c r="AL364" s="36">
        <f t="shared" si="34"/>
        <v>0</v>
      </c>
      <c r="AM364" s="36">
        <f t="shared" si="35"/>
        <v>0</v>
      </c>
      <c r="AN364" s="46">
        <f t="shared" si="36"/>
        <v>0</v>
      </c>
      <c r="AO364" s="36">
        <f t="shared" si="37"/>
        <v>0</v>
      </c>
      <c r="AP364" s="36">
        <f t="shared" si="39"/>
        <v>0</v>
      </c>
      <c r="AQ364" s="36">
        <f t="shared" si="40"/>
        <v>0</v>
      </c>
      <c r="AR364" s="36">
        <f t="shared" si="38"/>
        <v>0</v>
      </c>
      <c r="AS364" s="38">
        <f t="shared" si="45"/>
        <v>0</v>
      </c>
      <c r="AT364" s="38">
        <f t="shared" si="46"/>
        <v>0</v>
      </c>
      <c r="AU364" s="38">
        <f t="shared" si="47"/>
        <v>0</v>
      </c>
      <c r="AV364" s="38">
        <f t="shared" si="48"/>
        <v>0</v>
      </c>
      <c r="AW364" s="38">
        <f t="shared" si="51"/>
        <v>1</v>
      </c>
      <c r="AX364" s="38">
        <f t="shared" si="52"/>
        <v>0</v>
      </c>
      <c r="AY364" s="38">
        <f t="shared" si="49"/>
        <v>0</v>
      </c>
      <c r="AZ364" s="12">
        <f t="shared" si="30"/>
        <v>137.7766807</v>
      </c>
      <c r="BA364" s="12">
        <f t="shared" si="41"/>
        <v>107.4488031</v>
      </c>
      <c r="BB364" s="12">
        <f t="shared" si="53"/>
        <v>123.3546527</v>
      </c>
      <c r="BC364" s="12">
        <f t="shared" si="50"/>
        <v>0</v>
      </c>
      <c r="BD364" s="12">
        <f t="shared" si="54"/>
        <v>120.5925232</v>
      </c>
    </row>
    <row r="365" ht="14.25" customHeight="1">
      <c r="A365" s="7">
        <v>37046.0</v>
      </c>
      <c r="B365" s="21" t="s">
        <v>90</v>
      </c>
      <c r="C365" s="8">
        <v>25.061216</v>
      </c>
      <c r="D365" s="33">
        <f t="shared" si="5"/>
        <v>0.002455456697</v>
      </c>
      <c r="E365" s="33">
        <f t="shared" si="7"/>
        <v>0.002455456697</v>
      </c>
      <c r="F365" s="33">
        <f t="shared" si="9"/>
        <v>-0.001332952588</v>
      </c>
      <c r="G365" s="33">
        <f t="shared" si="11"/>
        <v>0.005372141543</v>
      </c>
      <c r="H365" s="33">
        <f t="shared" si="20"/>
        <v>0.08315336075</v>
      </c>
      <c r="I365" s="45">
        <f t="shared" si="31"/>
        <v>0.03037798396</v>
      </c>
      <c r="J365" s="45">
        <f t="shared" si="43"/>
        <v>0.2211125817</v>
      </c>
      <c r="K365" s="21" t="s">
        <v>91</v>
      </c>
      <c r="L365" s="8">
        <v>12.482363</v>
      </c>
      <c r="M365" s="33">
        <f t="shared" si="6"/>
        <v>-0.005020189564</v>
      </c>
      <c r="N365" s="33">
        <f t="shared" si="8"/>
        <v>-0.01245589033</v>
      </c>
      <c r="O365" s="33">
        <f t="shared" si="10"/>
        <v>-0.01101918553</v>
      </c>
      <c r="P365" s="33">
        <f t="shared" si="12"/>
        <v>0.01580192552</v>
      </c>
      <c r="Q365" s="45">
        <f t="shared" si="21"/>
        <v>-0.2255984126</v>
      </c>
      <c r="R365" s="45">
        <f t="shared" si="32"/>
        <v>-0.01668927922</v>
      </c>
      <c r="S365" s="45">
        <f t="shared" si="44"/>
        <v>0.7104224895</v>
      </c>
      <c r="T365" s="33">
        <f t="shared" si="22"/>
        <v>0.3087517734</v>
      </c>
      <c r="U365" s="33">
        <f t="shared" si="33"/>
        <v>0.04706726318</v>
      </c>
      <c r="V365" s="33">
        <f t="shared" si="42"/>
        <v>-0.4893099078</v>
      </c>
      <c r="W365" s="44">
        <f t="shared" si="13"/>
        <v>0.01194029845</v>
      </c>
      <c r="X365" s="44">
        <f t="shared" si="14"/>
        <v>0.01522997201</v>
      </c>
      <c r="Y365" s="33">
        <f t="shared" si="15"/>
        <v>1.275510162</v>
      </c>
      <c r="Z365" s="43">
        <v>1.0</v>
      </c>
      <c r="AA365" s="33">
        <f t="shared" si="16"/>
        <v>2.275510162</v>
      </c>
      <c r="AB365" s="33">
        <f t="shared" si="17"/>
        <v>0.5605381085</v>
      </c>
      <c r="AC365" s="33">
        <f t="shared" si="18"/>
        <v>0.4394618915</v>
      </c>
      <c r="AD365" s="33">
        <f t="shared" si="19"/>
        <v>0.008023269269</v>
      </c>
      <c r="AE365" s="34">
        <f t="shared" si="23"/>
        <v>0</v>
      </c>
      <c r="AF365" s="34">
        <f t="shared" si="24"/>
        <v>0</v>
      </c>
      <c r="AG365" s="34">
        <f t="shared" si="25"/>
        <v>0</v>
      </c>
      <c r="AH365" s="34">
        <f t="shared" si="26"/>
        <v>0</v>
      </c>
      <c r="AI365" s="34">
        <f t="shared" si="28"/>
        <v>0</v>
      </c>
      <c r="AJ365" s="34">
        <f t="shared" si="29"/>
        <v>0</v>
      </c>
      <c r="AK365" s="34">
        <f t="shared" si="27"/>
        <v>0</v>
      </c>
      <c r="AL365" s="36">
        <f t="shared" si="34"/>
        <v>0</v>
      </c>
      <c r="AM365" s="36">
        <f t="shared" si="35"/>
        <v>0</v>
      </c>
      <c r="AN365" s="46">
        <f t="shared" si="36"/>
        <v>0</v>
      </c>
      <c r="AO365" s="36">
        <f t="shared" si="37"/>
        <v>0</v>
      </c>
      <c r="AP365" s="36">
        <f t="shared" si="39"/>
        <v>0</v>
      </c>
      <c r="AQ365" s="36">
        <f t="shared" si="40"/>
        <v>0</v>
      </c>
      <c r="AR365" s="36">
        <f t="shared" si="38"/>
        <v>0</v>
      </c>
      <c r="AS365" s="38">
        <f t="shared" si="45"/>
        <v>0</v>
      </c>
      <c r="AT365" s="38">
        <f t="shared" si="46"/>
        <v>0</v>
      </c>
      <c r="AU365" s="38">
        <f t="shared" si="47"/>
        <v>0</v>
      </c>
      <c r="AV365" s="38">
        <f t="shared" si="48"/>
        <v>0</v>
      </c>
      <c r="AW365" s="38">
        <f t="shared" si="51"/>
        <v>0</v>
      </c>
      <c r="AX365" s="38">
        <f t="shared" si="52"/>
        <v>0</v>
      </c>
      <c r="AY365" s="38">
        <f t="shared" si="49"/>
        <v>0</v>
      </c>
      <c r="AZ365" s="12">
        <f t="shared" si="30"/>
        <v>137.7766807</v>
      </c>
      <c r="BA365" s="12">
        <f t="shared" si="41"/>
        <v>107.4488031</v>
      </c>
      <c r="BB365" s="12">
        <f t="shared" si="53"/>
        <v>123.3546527</v>
      </c>
      <c r="BC365" s="12">
        <f t="shared" si="50"/>
        <v>0</v>
      </c>
      <c r="BD365" s="12">
        <f t="shared" si="54"/>
        <v>120.5925232</v>
      </c>
    </row>
    <row r="366" ht="14.25" customHeight="1">
      <c r="A366" s="7">
        <v>37047.0</v>
      </c>
      <c r="B366" s="21" t="s">
        <v>90</v>
      </c>
      <c r="C366" s="8">
        <v>25.440588</v>
      </c>
      <c r="D366" s="33">
        <f t="shared" si="5"/>
        <v>0.01513781295</v>
      </c>
      <c r="E366" s="33">
        <f t="shared" si="7"/>
        <v>0.01513781295</v>
      </c>
      <c r="F366" s="33">
        <f t="shared" si="9"/>
        <v>0.01491232381</v>
      </c>
      <c r="G366" s="33">
        <f t="shared" si="11"/>
        <v>0.01468673248</v>
      </c>
      <c r="H366" s="33">
        <f t="shared" si="20"/>
        <v>0.4674541248</v>
      </c>
      <c r="I366" s="45">
        <f t="shared" si="31"/>
        <v>0.4126697486</v>
      </c>
      <c r="J366" s="45">
        <f t="shared" si="43"/>
        <v>0.3814592476</v>
      </c>
      <c r="K366" s="21" t="s">
        <v>91</v>
      </c>
      <c r="L366" s="8">
        <v>12.495487</v>
      </c>
      <c r="M366" s="33">
        <f t="shared" si="6"/>
        <v>0.001051403488</v>
      </c>
      <c r="N366" s="33">
        <f t="shared" si="8"/>
        <v>-0.01489473147</v>
      </c>
      <c r="O366" s="33">
        <f t="shared" si="10"/>
        <v>-0.01387482057</v>
      </c>
      <c r="P366" s="33">
        <f t="shared" si="12"/>
        <v>0.01708696483</v>
      </c>
      <c r="Q366" s="45">
        <f t="shared" si="21"/>
        <v>-0.3008855659</v>
      </c>
      <c r="R366" s="45">
        <f t="shared" si="32"/>
        <v>-0.07759008473</v>
      </c>
      <c r="S366" s="45">
        <f t="shared" si="44"/>
        <v>0.6994976324</v>
      </c>
      <c r="T366" s="33">
        <f t="shared" si="22"/>
        <v>0.7683396907</v>
      </c>
      <c r="U366" s="33">
        <f t="shared" si="33"/>
        <v>0.4902598333</v>
      </c>
      <c r="V366" s="33">
        <f t="shared" si="42"/>
        <v>-0.3180383848</v>
      </c>
      <c r="W366" s="44">
        <f t="shared" si="13"/>
        <v>0.01234063376</v>
      </c>
      <c r="X366" s="44">
        <f t="shared" si="14"/>
        <v>0.01522776431</v>
      </c>
      <c r="Y366" s="33">
        <f t="shared" si="15"/>
        <v>1.233953183</v>
      </c>
      <c r="Z366" s="43">
        <v>1.0</v>
      </c>
      <c r="AA366" s="33">
        <f t="shared" si="16"/>
        <v>2.233953183</v>
      </c>
      <c r="AB366" s="33">
        <f t="shared" si="17"/>
        <v>0.5523630452</v>
      </c>
      <c r="AC366" s="33">
        <f t="shared" si="18"/>
        <v>0.4476369548</v>
      </c>
      <c r="AD366" s="33">
        <f t="shared" si="19"/>
        <v>-0.00221191359</v>
      </c>
      <c r="AE366" s="34">
        <f t="shared" si="23"/>
        <v>0</v>
      </c>
      <c r="AF366" s="34">
        <f t="shared" si="24"/>
        <v>0</v>
      </c>
      <c r="AG366" s="34">
        <f t="shared" si="25"/>
        <v>0</v>
      </c>
      <c r="AH366" s="34">
        <f t="shared" si="26"/>
        <v>0</v>
      </c>
      <c r="AI366" s="34">
        <f t="shared" si="28"/>
        <v>0</v>
      </c>
      <c r="AJ366" s="34">
        <f t="shared" si="29"/>
        <v>0</v>
      </c>
      <c r="AK366" s="34">
        <f t="shared" si="27"/>
        <v>0</v>
      </c>
      <c r="AL366" s="36">
        <f t="shared" si="34"/>
        <v>0</v>
      </c>
      <c r="AM366" s="36">
        <f t="shared" si="35"/>
        <v>0</v>
      </c>
      <c r="AN366" s="46">
        <f t="shared" si="36"/>
        <v>0</v>
      </c>
      <c r="AO366" s="36">
        <f t="shared" si="37"/>
        <v>0</v>
      </c>
      <c r="AP366" s="36">
        <f t="shared" si="39"/>
        <v>0</v>
      </c>
      <c r="AQ366" s="36">
        <f t="shared" si="40"/>
        <v>0</v>
      </c>
      <c r="AR366" s="36">
        <f t="shared" si="38"/>
        <v>0</v>
      </c>
      <c r="AS366" s="38">
        <f t="shared" si="45"/>
        <v>0</v>
      </c>
      <c r="AT366" s="38">
        <f t="shared" si="46"/>
        <v>0</v>
      </c>
      <c r="AU366" s="38">
        <f t="shared" si="47"/>
        <v>0</v>
      </c>
      <c r="AV366" s="38">
        <f t="shared" si="48"/>
        <v>0</v>
      </c>
      <c r="AW366" s="38">
        <f t="shared" si="51"/>
        <v>0</v>
      </c>
      <c r="AX366" s="38">
        <f t="shared" si="52"/>
        <v>0</v>
      </c>
      <c r="AY366" s="38">
        <f t="shared" si="49"/>
        <v>0</v>
      </c>
      <c r="AZ366" s="12">
        <f t="shared" si="30"/>
        <v>137.7766807</v>
      </c>
      <c r="BA366" s="12">
        <f t="shared" si="41"/>
        <v>107.4488031</v>
      </c>
      <c r="BB366" s="12">
        <f t="shared" si="53"/>
        <v>123.3546527</v>
      </c>
      <c r="BC366" s="12">
        <f t="shared" si="50"/>
        <v>0</v>
      </c>
      <c r="BD366" s="12">
        <f t="shared" si="54"/>
        <v>120.5925232</v>
      </c>
    </row>
    <row r="367" ht="14.25" customHeight="1">
      <c r="A367" s="7">
        <v>37048.0</v>
      </c>
      <c r="B367" s="21" t="s">
        <v>90</v>
      </c>
      <c r="C367" s="8">
        <v>24.962038</v>
      </c>
      <c r="D367" s="33">
        <f t="shared" si="5"/>
        <v>-0.0188104929</v>
      </c>
      <c r="E367" s="33">
        <f t="shared" si="7"/>
        <v>-0.01859461957</v>
      </c>
      <c r="F367" s="33">
        <f t="shared" si="9"/>
        <v>0.0173321973</v>
      </c>
      <c r="G367" s="33">
        <f t="shared" si="11"/>
        <v>-0.005506557822</v>
      </c>
      <c r="H367" s="33">
        <f t="shared" si="20"/>
        <v>-0.5153190146</v>
      </c>
      <c r="I367" s="45">
        <f t="shared" si="31"/>
        <v>0.4639211903</v>
      </c>
      <c r="J367" s="45">
        <f t="shared" si="43"/>
        <v>0.02490300857</v>
      </c>
      <c r="K367" s="21" t="s">
        <v>91</v>
      </c>
      <c r="L367" s="8">
        <v>12.267195</v>
      </c>
      <c r="M367" s="33">
        <f t="shared" si="6"/>
        <v>-0.01826995618</v>
      </c>
      <c r="N367" s="33">
        <f t="shared" si="8"/>
        <v>-0.02360122174</v>
      </c>
      <c r="O367" s="33">
        <f t="shared" si="10"/>
        <v>-0.02196653595</v>
      </c>
      <c r="P367" s="33">
        <f t="shared" si="12"/>
        <v>0.00386490437</v>
      </c>
      <c r="Q367" s="45">
        <f t="shared" si="21"/>
        <v>-0.5501067228</v>
      </c>
      <c r="R367" s="45">
        <f t="shared" si="32"/>
        <v>-0.2315165225</v>
      </c>
      <c r="S367" s="45">
        <f t="shared" si="44"/>
        <v>0.5187780337</v>
      </c>
      <c r="T367" s="33">
        <f t="shared" si="22"/>
        <v>0.03478770826</v>
      </c>
      <c r="U367" s="33">
        <f t="shared" si="33"/>
        <v>0.6954377128</v>
      </c>
      <c r="V367" s="33">
        <f t="shared" si="42"/>
        <v>-0.4938750251</v>
      </c>
      <c r="W367" s="44">
        <f t="shared" si="13"/>
        <v>0.01309526444</v>
      </c>
      <c r="X367" s="44">
        <f t="shared" si="14"/>
        <v>0.01577380975</v>
      </c>
      <c r="Y367" s="33">
        <f t="shared" si="15"/>
        <v>1.204543048</v>
      </c>
      <c r="Z367" s="43">
        <v>1.0</v>
      </c>
      <c r="AA367" s="33">
        <f t="shared" si="16"/>
        <v>2.204543048</v>
      </c>
      <c r="AB367" s="33">
        <f t="shared" si="17"/>
        <v>0.5463912574</v>
      </c>
      <c r="AC367" s="33">
        <f t="shared" si="18"/>
        <v>0.4536087426</v>
      </c>
      <c r="AD367" s="33">
        <f t="shared" si="19"/>
        <v>0.002560016389</v>
      </c>
      <c r="AE367" s="34">
        <f t="shared" si="23"/>
        <v>0</v>
      </c>
      <c r="AF367" s="34">
        <f t="shared" si="24"/>
        <v>0</v>
      </c>
      <c r="AG367" s="34">
        <f t="shared" si="25"/>
        <v>0</v>
      </c>
      <c r="AH367" s="34">
        <f t="shared" si="26"/>
        <v>0</v>
      </c>
      <c r="AI367" s="34">
        <f t="shared" si="28"/>
        <v>0</v>
      </c>
      <c r="AJ367" s="34">
        <f t="shared" si="29"/>
        <v>0</v>
      </c>
      <c r="AK367" s="34">
        <f t="shared" si="27"/>
        <v>0</v>
      </c>
      <c r="AL367" s="36">
        <f t="shared" si="34"/>
        <v>0</v>
      </c>
      <c r="AM367" s="36">
        <f t="shared" si="35"/>
        <v>0</v>
      </c>
      <c r="AN367" s="46">
        <f t="shared" si="36"/>
        <v>0</v>
      </c>
      <c r="AO367" s="36">
        <f t="shared" si="37"/>
        <v>0</v>
      </c>
      <c r="AP367" s="36">
        <f t="shared" si="39"/>
        <v>0</v>
      </c>
      <c r="AQ367" s="36">
        <f t="shared" si="40"/>
        <v>0</v>
      </c>
      <c r="AR367" s="36">
        <f t="shared" si="38"/>
        <v>0</v>
      </c>
      <c r="AS367" s="38">
        <f t="shared" si="45"/>
        <v>0</v>
      </c>
      <c r="AT367" s="38">
        <f t="shared" si="46"/>
        <v>0</v>
      </c>
      <c r="AU367" s="38">
        <f t="shared" si="47"/>
        <v>0</v>
      </c>
      <c r="AV367" s="38">
        <f t="shared" si="48"/>
        <v>0</v>
      </c>
      <c r="AW367" s="38">
        <f t="shared" si="51"/>
        <v>0</v>
      </c>
      <c r="AX367" s="38">
        <f t="shared" si="52"/>
        <v>0</v>
      </c>
      <c r="AY367" s="38">
        <f t="shared" si="49"/>
        <v>0</v>
      </c>
      <c r="AZ367" s="12">
        <f t="shared" si="30"/>
        <v>137.7766807</v>
      </c>
      <c r="BA367" s="12">
        <f t="shared" si="41"/>
        <v>107.4488031</v>
      </c>
      <c r="BB367" s="12">
        <f t="shared" si="53"/>
        <v>123.3546527</v>
      </c>
      <c r="BC367" s="12">
        <f t="shared" si="50"/>
        <v>0</v>
      </c>
      <c r="BD367" s="12">
        <f t="shared" si="54"/>
        <v>120.5925232</v>
      </c>
    </row>
    <row r="368" ht="14.25" customHeight="1">
      <c r="A368" s="7">
        <v>37049.0</v>
      </c>
      <c r="B368" s="21" t="s">
        <v>90</v>
      </c>
      <c r="C368" s="8">
        <v>24.799738</v>
      </c>
      <c r="D368" s="33">
        <f t="shared" si="5"/>
        <v>-0.006501872964</v>
      </c>
      <c r="E368" s="33">
        <f t="shared" si="7"/>
        <v>-0.006895780099</v>
      </c>
      <c r="F368" s="33">
        <f t="shared" si="9"/>
        <v>-0.006673860346</v>
      </c>
      <c r="G368" s="33">
        <f t="shared" si="11"/>
        <v>-0.02390524602</v>
      </c>
      <c r="H368" s="33">
        <f t="shared" si="20"/>
        <v>-0.1588680881</v>
      </c>
      <c r="I368" s="45">
        <f t="shared" si="31"/>
        <v>-0.1049407862</v>
      </c>
      <c r="J368" s="45">
        <f t="shared" si="43"/>
        <v>-0.29556318</v>
      </c>
      <c r="K368" s="21" t="s">
        <v>91</v>
      </c>
      <c r="L368" s="8">
        <v>12.101889</v>
      </c>
      <c r="M368" s="33">
        <f t="shared" si="6"/>
        <v>-0.01347545221</v>
      </c>
      <c r="N368" s="33">
        <f t="shared" si="8"/>
        <v>-0.02700421724</v>
      </c>
      <c r="O368" s="33">
        <f t="shared" si="10"/>
        <v>-0.05297703804</v>
      </c>
      <c r="P368" s="33">
        <f t="shared" si="12"/>
        <v>0.007867216149</v>
      </c>
      <c r="Q368" s="45">
        <f t="shared" si="21"/>
        <v>-0.6347007552</v>
      </c>
      <c r="R368" s="45">
        <f t="shared" si="32"/>
        <v>-0.8369751689</v>
      </c>
      <c r="S368" s="45">
        <f t="shared" si="44"/>
        <v>0.5415112513</v>
      </c>
      <c r="T368" s="33">
        <f t="shared" si="22"/>
        <v>0.475832667</v>
      </c>
      <c r="U368" s="33">
        <f t="shared" si="33"/>
        <v>0.7320343827</v>
      </c>
      <c r="V368" s="33">
        <f t="shared" si="42"/>
        <v>-0.8370744313</v>
      </c>
      <c r="W368" s="44">
        <f t="shared" si="13"/>
        <v>0.01282728805</v>
      </c>
      <c r="X368" s="44">
        <f t="shared" si="14"/>
        <v>0.01556536243</v>
      </c>
      <c r="Y368" s="33">
        <f t="shared" si="15"/>
        <v>1.213456997</v>
      </c>
      <c r="Z368" s="43">
        <v>1.0</v>
      </c>
      <c r="AA368" s="33">
        <f t="shared" si="16"/>
        <v>2.213456997</v>
      </c>
      <c r="AB368" s="33">
        <f t="shared" si="17"/>
        <v>0.5482180131</v>
      </c>
      <c r="AC368" s="33">
        <f t="shared" si="18"/>
        <v>0.4517819869</v>
      </c>
      <c r="AD368" s="33">
        <f t="shared" si="19"/>
        <v>0.003526493921</v>
      </c>
      <c r="AE368" s="34">
        <f t="shared" si="23"/>
        <v>0</v>
      </c>
      <c r="AF368" s="34">
        <f t="shared" si="24"/>
        <v>0</v>
      </c>
      <c r="AG368" s="34">
        <f t="shared" si="25"/>
        <v>0</v>
      </c>
      <c r="AH368" s="34">
        <f t="shared" si="26"/>
        <v>0</v>
      </c>
      <c r="AI368" s="34">
        <f t="shared" si="28"/>
        <v>0</v>
      </c>
      <c r="AJ368" s="34">
        <f t="shared" si="29"/>
        <v>0</v>
      </c>
      <c r="AK368" s="34">
        <f t="shared" si="27"/>
        <v>0</v>
      </c>
      <c r="AL368" s="36">
        <f t="shared" si="34"/>
        <v>0</v>
      </c>
      <c r="AM368" s="36">
        <f t="shared" si="35"/>
        <v>0</v>
      </c>
      <c r="AN368" s="46">
        <f t="shared" si="36"/>
        <v>0</v>
      </c>
      <c r="AO368" s="36">
        <f t="shared" si="37"/>
        <v>0</v>
      </c>
      <c r="AP368" s="36">
        <f t="shared" si="39"/>
        <v>0</v>
      </c>
      <c r="AQ368" s="36">
        <f t="shared" si="40"/>
        <v>0</v>
      </c>
      <c r="AR368" s="36">
        <f t="shared" si="38"/>
        <v>0</v>
      </c>
      <c r="AS368" s="38">
        <f t="shared" si="45"/>
        <v>0</v>
      </c>
      <c r="AT368" s="38">
        <f t="shared" si="46"/>
        <v>0</v>
      </c>
      <c r="AU368" s="38">
        <f t="shared" si="47"/>
        <v>0</v>
      </c>
      <c r="AV368" s="38">
        <f t="shared" si="48"/>
        <v>0</v>
      </c>
      <c r="AW368" s="38">
        <f t="shared" si="51"/>
        <v>0</v>
      </c>
      <c r="AX368" s="38">
        <f t="shared" si="52"/>
        <v>0</v>
      </c>
      <c r="AY368" s="38">
        <f t="shared" si="49"/>
        <v>0</v>
      </c>
      <c r="AZ368" s="12">
        <f t="shared" si="30"/>
        <v>137.7766807</v>
      </c>
      <c r="BA368" s="12">
        <f t="shared" si="41"/>
        <v>107.4488031</v>
      </c>
      <c r="BB368" s="12">
        <f t="shared" si="53"/>
        <v>123.3546527</v>
      </c>
      <c r="BC368" s="12">
        <f t="shared" si="50"/>
        <v>0</v>
      </c>
      <c r="BD368" s="12">
        <f t="shared" si="54"/>
        <v>120.5925232</v>
      </c>
    </row>
    <row r="369" ht="14.25" customHeight="1">
      <c r="A369" s="7">
        <v>37050.0</v>
      </c>
      <c r="B369" s="21" t="s">
        <v>90</v>
      </c>
      <c r="C369" s="8">
        <v>24.90608</v>
      </c>
      <c r="D369" s="33">
        <f t="shared" si="5"/>
        <v>0.004288029172</v>
      </c>
      <c r="E369" s="33">
        <f t="shared" si="7"/>
        <v>-0.0037500255</v>
      </c>
      <c r="F369" s="33">
        <f t="shared" si="9"/>
        <v>-0.007294801328</v>
      </c>
      <c r="G369" s="33">
        <f t="shared" si="11"/>
        <v>-0.03933825098</v>
      </c>
      <c r="H369" s="33">
        <f t="shared" si="20"/>
        <v>-0.07155093837</v>
      </c>
      <c r="I369" s="45">
        <f t="shared" si="31"/>
        <v>-0.1260061706</v>
      </c>
      <c r="J369" s="45">
        <f t="shared" si="43"/>
        <v>-0.5695592862</v>
      </c>
      <c r="K369" s="21" t="s">
        <v>91</v>
      </c>
      <c r="L369" s="8">
        <v>12.070395</v>
      </c>
      <c r="M369" s="33">
        <f t="shared" si="6"/>
        <v>-0.002602403641</v>
      </c>
      <c r="N369" s="33">
        <f t="shared" si="8"/>
        <v>-0.03785851052</v>
      </c>
      <c r="O369" s="33">
        <f t="shared" si="10"/>
        <v>-0.06294548905</v>
      </c>
      <c r="P369" s="33">
        <f t="shared" si="12"/>
        <v>0.008550675715</v>
      </c>
      <c r="Q369" s="45">
        <f t="shared" si="21"/>
        <v>-0.9347507073</v>
      </c>
      <c r="R369" s="45">
        <f t="shared" si="32"/>
        <v>-1.032780966</v>
      </c>
      <c r="S369" s="45">
        <f t="shared" si="44"/>
        <v>0.5243445263</v>
      </c>
      <c r="T369" s="33">
        <f t="shared" si="22"/>
        <v>0.8631997689</v>
      </c>
      <c r="U369" s="33">
        <f t="shared" si="33"/>
        <v>0.9067747952</v>
      </c>
      <c r="V369" s="33">
        <f t="shared" si="42"/>
        <v>-1.093903813</v>
      </c>
      <c r="W369" s="44">
        <f t="shared" si="13"/>
        <v>0.01187230578</v>
      </c>
      <c r="X369" s="44">
        <f t="shared" si="14"/>
        <v>0.01555744753</v>
      </c>
      <c r="Y369" s="33">
        <f t="shared" si="15"/>
        <v>1.31039815</v>
      </c>
      <c r="Z369" s="43">
        <v>1.0</v>
      </c>
      <c r="AA369" s="33">
        <f t="shared" si="16"/>
        <v>2.31039815</v>
      </c>
      <c r="AB369" s="33">
        <f t="shared" si="17"/>
        <v>0.5671741686</v>
      </c>
      <c r="AC369" s="33">
        <f t="shared" si="18"/>
        <v>0.4328258314</v>
      </c>
      <c r="AD369" s="33">
        <f t="shared" si="19"/>
        <v>-0.005459322576</v>
      </c>
      <c r="AE369" s="34">
        <f t="shared" si="23"/>
        <v>0</v>
      </c>
      <c r="AF369" s="34">
        <f t="shared" si="24"/>
        <v>0</v>
      </c>
      <c r="AG369" s="34">
        <f t="shared" si="25"/>
        <v>0</v>
      </c>
      <c r="AH369" s="34">
        <f t="shared" si="26"/>
        <v>0</v>
      </c>
      <c r="AI369" s="34">
        <f t="shared" si="28"/>
        <v>0</v>
      </c>
      <c r="AJ369" s="34">
        <f t="shared" si="29"/>
        <v>0</v>
      </c>
      <c r="AK369" s="34">
        <f t="shared" si="27"/>
        <v>0</v>
      </c>
      <c r="AL369" s="36">
        <f t="shared" si="34"/>
        <v>0</v>
      </c>
      <c r="AM369" s="36">
        <f t="shared" si="35"/>
        <v>0</v>
      </c>
      <c r="AN369" s="46">
        <f t="shared" si="36"/>
        <v>0</v>
      </c>
      <c r="AO369" s="36">
        <f t="shared" si="37"/>
        <v>0</v>
      </c>
      <c r="AP369" s="36">
        <f t="shared" si="39"/>
        <v>0</v>
      </c>
      <c r="AQ369" s="36">
        <f t="shared" si="40"/>
        <v>0</v>
      </c>
      <c r="AR369" s="36">
        <f t="shared" si="38"/>
        <v>0</v>
      </c>
      <c r="AS369" s="38">
        <f t="shared" si="45"/>
        <v>1</v>
      </c>
      <c r="AT369" s="38">
        <f t="shared" si="46"/>
        <v>0</v>
      </c>
      <c r="AU369" s="38">
        <f t="shared" si="47"/>
        <v>0</v>
      </c>
      <c r="AV369" s="38">
        <f t="shared" si="48"/>
        <v>1</v>
      </c>
      <c r="AW369" s="38">
        <f t="shared" si="51"/>
        <v>0</v>
      </c>
      <c r="AX369" s="38">
        <f t="shared" si="52"/>
        <v>1</v>
      </c>
      <c r="AY369" s="38">
        <f t="shared" si="49"/>
        <v>-0.005459322576</v>
      </c>
      <c r="AZ369" s="12">
        <f t="shared" si="30"/>
        <v>137.7766807</v>
      </c>
      <c r="BA369" s="12">
        <f t="shared" si="41"/>
        <v>107.4488031</v>
      </c>
      <c r="BB369" s="12">
        <f t="shared" si="53"/>
        <v>122.6812198</v>
      </c>
      <c r="BC369" s="12">
        <f t="shared" si="50"/>
        <v>-0.001819774192</v>
      </c>
      <c r="BD369" s="12">
        <f t="shared" si="54"/>
        <v>120.3730721</v>
      </c>
    </row>
    <row r="370" ht="14.25" customHeight="1">
      <c r="A370" s="7">
        <v>37053.0</v>
      </c>
      <c r="B370" s="21" t="s">
        <v>90</v>
      </c>
      <c r="C370" s="8">
        <v>24.637432</v>
      </c>
      <c r="D370" s="33">
        <f t="shared" si="5"/>
        <v>-0.01078644251</v>
      </c>
      <c r="E370" s="33">
        <f t="shared" si="7"/>
        <v>-0.01690995361</v>
      </c>
      <c r="F370" s="33">
        <f t="shared" si="9"/>
        <v>-0.01449601857</v>
      </c>
      <c r="G370" s="33">
        <f t="shared" si="11"/>
        <v>-0.04352578237</v>
      </c>
      <c r="H370" s="33">
        <f t="shared" si="20"/>
        <v>-0.4826338822</v>
      </c>
      <c r="I370" s="45">
        <f t="shared" si="31"/>
        <v>-0.3062031038</v>
      </c>
      <c r="J370" s="45">
        <f t="shared" si="43"/>
        <v>-0.6504338469</v>
      </c>
      <c r="K370" s="21" t="s">
        <v>91</v>
      </c>
      <c r="L370" s="8">
        <v>12.052032</v>
      </c>
      <c r="M370" s="33">
        <f t="shared" si="6"/>
        <v>-0.001521325524</v>
      </c>
      <c r="N370" s="33">
        <f t="shared" si="8"/>
        <v>-0.03447512302</v>
      </c>
      <c r="O370" s="33">
        <f t="shared" si="10"/>
        <v>-0.046501595</v>
      </c>
      <c r="P370" s="33">
        <f t="shared" si="12"/>
        <v>0.01413183746</v>
      </c>
      <c r="Q370" s="45">
        <f t="shared" si="21"/>
        <v>-0.8519176407</v>
      </c>
      <c r="R370" s="45">
        <f t="shared" si="32"/>
        <v>-0.738423159</v>
      </c>
      <c r="S370" s="45">
        <f t="shared" si="44"/>
        <v>0.5697402415</v>
      </c>
      <c r="T370" s="33">
        <f t="shared" si="22"/>
        <v>0.3692837585</v>
      </c>
      <c r="U370" s="33">
        <f t="shared" si="33"/>
        <v>0.4322200552</v>
      </c>
      <c r="V370" s="33">
        <f t="shared" si="42"/>
        <v>-1.220174088</v>
      </c>
      <c r="W370" s="44">
        <f t="shared" si="13"/>
        <v>0.01199788431</v>
      </c>
      <c r="X370" s="44">
        <f t="shared" si="14"/>
        <v>0.01546524628</v>
      </c>
      <c r="Y370" s="33">
        <f t="shared" si="15"/>
        <v>1.288997784</v>
      </c>
      <c r="Z370" s="43">
        <v>1.0</v>
      </c>
      <c r="AA370" s="33">
        <f t="shared" si="16"/>
        <v>2.288997784</v>
      </c>
      <c r="AB370" s="33">
        <f t="shared" si="17"/>
        <v>0.5631275805</v>
      </c>
      <c r="AC370" s="33">
        <f t="shared" si="18"/>
        <v>0.4368724195</v>
      </c>
      <c r="AD370" s="33">
        <f t="shared" si="19"/>
        <v>0.002748981485</v>
      </c>
      <c r="AE370" s="34">
        <f t="shared" si="23"/>
        <v>0</v>
      </c>
      <c r="AF370" s="34">
        <f t="shared" si="24"/>
        <v>0</v>
      </c>
      <c r="AG370" s="34">
        <f t="shared" si="25"/>
        <v>0</v>
      </c>
      <c r="AH370" s="34">
        <f t="shared" si="26"/>
        <v>0</v>
      </c>
      <c r="AI370" s="34">
        <f t="shared" si="28"/>
        <v>0</v>
      </c>
      <c r="AJ370" s="34">
        <f t="shared" si="29"/>
        <v>0</v>
      </c>
      <c r="AK370" s="34">
        <f t="shared" si="27"/>
        <v>0</v>
      </c>
      <c r="AL370" s="36">
        <f t="shared" si="34"/>
        <v>0</v>
      </c>
      <c r="AM370" s="36">
        <f t="shared" si="35"/>
        <v>0</v>
      </c>
      <c r="AN370" s="46">
        <f t="shared" si="36"/>
        <v>0</v>
      </c>
      <c r="AO370" s="36">
        <f t="shared" si="37"/>
        <v>0</v>
      </c>
      <c r="AP370" s="36">
        <f t="shared" si="39"/>
        <v>0</v>
      </c>
      <c r="AQ370" s="36">
        <f t="shared" si="40"/>
        <v>0</v>
      </c>
      <c r="AR370" s="36">
        <f t="shared" si="38"/>
        <v>0</v>
      </c>
      <c r="AS370" s="38">
        <f t="shared" si="45"/>
        <v>1</v>
      </c>
      <c r="AT370" s="38">
        <f t="shared" si="46"/>
        <v>0</v>
      </c>
      <c r="AU370" s="38">
        <f t="shared" si="47"/>
        <v>0</v>
      </c>
      <c r="AV370" s="38">
        <f t="shared" si="48"/>
        <v>2</v>
      </c>
      <c r="AW370" s="38">
        <f t="shared" si="51"/>
        <v>0</v>
      </c>
      <c r="AX370" s="38">
        <f t="shared" si="52"/>
        <v>1</v>
      </c>
      <c r="AY370" s="38">
        <f t="shared" si="49"/>
        <v>0.002748981485</v>
      </c>
      <c r="AZ370" s="12">
        <f t="shared" si="30"/>
        <v>137.7766807</v>
      </c>
      <c r="BA370" s="12">
        <f t="shared" si="41"/>
        <v>107.4488031</v>
      </c>
      <c r="BB370" s="12">
        <f t="shared" si="53"/>
        <v>123.0184682</v>
      </c>
      <c r="BC370" s="12">
        <f t="shared" si="50"/>
        <v>0.0009163271617</v>
      </c>
      <c r="BD370" s="12">
        <f t="shared" si="54"/>
        <v>120.4833732</v>
      </c>
    </row>
    <row r="371" ht="14.25" customHeight="1">
      <c r="A371" s="7">
        <v>37054.0</v>
      </c>
      <c r="B371" s="21" t="s">
        <v>90</v>
      </c>
      <c r="C371" s="8">
        <v>24.749372</v>
      </c>
      <c r="D371" s="33">
        <f t="shared" si="5"/>
        <v>0.004543493007</v>
      </c>
      <c r="E371" s="33">
        <f t="shared" si="7"/>
        <v>-0.02716981227</v>
      </c>
      <c r="F371" s="33">
        <f t="shared" si="9"/>
        <v>-0.01244329086</v>
      </c>
      <c r="G371" s="33">
        <f t="shared" si="11"/>
        <v>-0.03876329079</v>
      </c>
      <c r="H371" s="33">
        <f t="shared" si="20"/>
        <v>-0.833180674</v>
      </c>
      <c r="I371" s="45">
        <f t="shared" si="31"/>
        <v>-0.2678666263</v>
      </c>
      <c r="J371" s="45">
        <f t="shared" si="43"/>
        <v>-0.5718433671</v>
      </c>
      <c r="K371" s="21" t="s">
        <v>91</v>
      </c>
      <c r="L371" s="8">
        <v>12.046779</v>
      </c>
      <c r="M371" s="33">
        <f t="shared" si="6"/>
        <v>-0.0004358601106</v>
      </c>
      <c r="N371" s="33">
        <f t="shared" si="8"/>
        <v>-0.0359096048</v>
      </c>
      <c r="O371" s="33">
        <f t="shared" si="10"/>
        <v>-0.05026947236</v>
      </c>
      <c r="P371" s="33">
        <f t="shared" si="12"/>
        <v>-0.002173358807</v>
      </c>
      <c r="Q371" s="45">
        <f t="shared" si="21"/>
        <v>-0.9309151797</v>
      </c>
      <c r="R371" s="45">
        <f t="shared" si="32"/>
        <v>-0.8429265132</v>
      </c>
      <c r="S371" s="45">
        <f t="shared" si="44"/>
        <v>0.3300292499</v>
      </c>
      <c r="T371" s="33">
        <f t="shared" si="22"/>
        <v>0.09773450571</v>
      </c>
      <c r="U371" s="33">
        <f t="shared" si="33"/>
        <v>0.5750598869</v>
      </c>
      <c r="V371" s="33">
        <f t="shared" si="42"/>
        <v>-0.901872617</v>
      </c>
      <c r="W371" s="44">
        <f t="shared" si="13"/>
        <v>0.01208673136</v>
      </c>
      <c r="X371" s="44">
        <f t="shared" si="14"/>
        <v>0.01505252863</v>
      </c>
      <c r="Y371" s="33">
        <f t="shared" si="15"/>
        <v>1.245376287</v>
      </c>
      <c r="Z371" s="43">
        <v>1.0</v>
      </c>
      <c r="AA371" s="33">
        <f t="shared" si="16"/>
        <v>2.245376287</v>
      </c>
      <c r="AB371" s="33">
        <f t="shared" si="17"/>
        <v>0.5546403489</v>
      </c>
      <c r="AC371" s="33">
        <f t="shared" si="18"/>
        <v>0.4453596511</v>
      </c>
      <c r="AD371" s="33">
        <f t="shared" si="19"/>
        <v>0.00008540139401</v>
      </c>
      <c r="AE371" s="34">
        <f t="shared" si="23"/>
        <v>0</v>
      </c>
      <c r="AF371" s="34">
        <f t="shared" si="24"/>
        <v>0</v>
      </c>
      <c r="AG371" s="34">
        <f t="shared" si="25"/>
        <v>0</v>
      </c>
      <c r="AH371" s="34">
        <f t="shared" si="26"/>
        <v>0</v>
      </c>
      <c r="AI371" s="34">
        <f t="shared" si="28"/>
        <v>0</v>
      </c>
      <c r="AJ371" s="34">
        <f t="shared" si="29"/>
        <v>0</v>
      </c>
      <c r="AK371" s="34">
        <f t="shared" si="27"/>
        <v>0</v>
      </c>
      <c r="AL371" s="36">
        <f t="shared" si="34"/>
        <v>0</v>
      </c>
      <c r="AM371" s="36">
        <f t="shared" si="35"/>
        <v>0</v>
      </c>
      <c r="AN371" s="46">
        <f t="shared" si="36"/>
        <v>0</v>
      </c>
      <c r="AO371" s="36">
        <f t="shared" si="37"/>
        <v>0</v>
      </c>
      <c r="AP371" s="36">
        <f t="shared" si="39"/>
        <v>0</v>
      </c>
      <c r="AQ371" s="36">
        <f t="shared" si="40"/>
        <v>0</v>
      </c>
      <c r="AR371" s="36">
        <f t="shared" si="38"/>
        <v>0</v>
      </c>
      <c r="AS371" s="38">
        <f t="shared" si="45"/>
        <v>0</v>
      </c>
      <c r="AT371" s="38">
        <f t="shared" si="46"/>
        <v>0</v>
      </c>
      <c r="AU371" s="38">
        <f t="shared" si="47"/>
        <v>0</v>
      </c>
      <c r="AV371" s="38">
        <f t="shared" si="48"/>
        <v>3</v>
      </c>
      <c r="AW371" s="38">
        <f t="shared" si="51"/>
        <v>0</v>
      </c>
      <c r="AX371" s="38">
        <f t="shared" si="52"/>
        <v>1</v>
      </c>
      <c r="AY371" s="38">
        <f t="shared" si="49"/>
        <v>0.00008540139401</v>
      </c>
      <c r="AZ371" s="12">
        <f t="shared" si="30"/>
        <v>137.7766807</v>
      </c>
      <c r="BA371" s="12">
        <f t="shared" si="41"/>
        <v>107.4488031</v>
      </c>
      <c r="BB371" s="12">
        <f t="shared" si="53"/>
        <v>123.0289742</v>
      </c>
      <c r="BC371" s="12">
        <f t="shared" si="50"/>
        <v>0.00002846713134</v>
      </c>
      <c r="BD371" s="12">
        <f t="shared" si="54"/>
        <v>120.486803</v>
      </c>
    </row>
    <row r="372" ht="14.25" customHeight="1">
      <c r="A372" s="7">
        <v>37055.0</v>
      </c>
      <c r="B372" s="21" t="s">
        <v>90</v>
      </c>
      <c r="C372" s="8">
        <v>24.80533</v>
      </c>
      <c r="D372" s="33">
        <f t="shared" si="5"/>
        <v>0.002260986663</v>
      </c>
      <c r="E372" s="33">
        <f t="shared" si="7"/>
        <v>-0.006277852794</v>
      </c>
      <c r="F372" s="33">
        <f t="shared" si="9"/>
        <v>-0.02475573808</v>
      </c>
      <c r="G372" s="33">
        <f t="shared" si="11"/>
        <v>-0.01196893788</v>
      </c>
      <c r="H372" s="33">
        <f t="shared" si="20"/>
        <v>-0.2242624198</v>
      </c>
      <c r="I372" s="45">
        <f t="shared" si="31"/>
        <v>-0.5704900714</v>
      </c>
      <c r="J372" s="45">
        <f t="shared" si="43"/>
        <v>-0.116553203</v>
      </c>
      <c r="K372" s="21" t="s">
        <v>91</v>
      </c>
      <c r="L372" s="8">
        <v>12.07839</v>
      </c>
      <c r="M372" s="33">
        <f t="shared" si="6"/>
        <v>0.00262402091</v>
      </c>
      <c r="N372" s="33">
        <f t="shared" si="8"/>
        <v>-0.01539104905</v>
      </c>
      <c r="O372" s="33">
        <f t="shared" si="10"/>
        <v>-0.03862902323</v>
      </c>
      <c r="P372" s="33">
        <f t="shared" si="12"/>
        <v>0.002842291079</v>
      </c>
      <c r="Q372" s="45">
        <f t="shared" si="21"/>
        <v>-0.3454764006</v>
      </c>
      <c r="R372" s="45">
        <f t="shared" si="32"/>
        <v>-0.6218802744</v>
      </c>
      <c r="S372" s="45">
        <f t="shared" si="44"/>
        <v>0.3708993013</v>
      </c>
      <c r="T372" s="33">
        <f t="shared" si="22"/>
        <v>0.1212139808</v>
      </c>
      <c r="U372" s="33">
        <f t="shared" si="33"/>
        <v>0.05139020301</v>
      </c>
      <c r="V372" s="33">
        <f t="shared" si="42"/>
        <v>-0.4874525043</v>
      </c>
      <c r="W372" s="44">
        <f t="shared" si="13"/>
        <v>0.01082505959</v>
      </c>
      <c r="X372" s="44">
        <f t="shared" si="14"/>
        <v>0.01505243155</v>
      </c>
      <c r="Y372" s="33">
        <f t="shared" si="15"/>
        <v>1.390517199</v>
      </c>
      <c r="Z372" s="43">
        <v>1.0</v>
      </c>
      <c r="AA372" s="33">
        <f t="shared" si="16"/>
        <v>2.390517199</v>
      </c>
      <c r="AB372" s="33">
        <f t="shared" si="17"/>
        <v>0.581680483</v>
      </c>
      <c r="AC372" s="33">
        <f t="shared" si="18"/>
        <v>0.418319517</v>
      </c>
      <c r="AD372" s="33">
        <f t="shared" si="19"/>
        <v>0.0004855916571</v>
      </c>
      <c r="AE372" s="34">
        <f t="shared" si="23"/>
        <v>0</v>
      </c>
      <c r="AF372" s="34">
        <f t="shared" si="24"/>
        <v>0</v>
      </c>
      <c r="AG372" s="34">
        <f t="shared" si="25"/>
        <v>0</v>
      </c>
      <c r="AH372" s="34">
        <f t="shared" si="26"/>
        <v>0</v>
      </c>
      <c r="AI372" s="34">
        <f t="shared" si="28"/>
        <v>0</v>
      </c>
      <c r="AJ372" s="34">
        <f t="shared" si="29"/>
        <v>0</v>
      </c>
      <c r="AK372" s="34">
        <f t="shared" si="27"/>
        <v>0</v>
      </c>
      <c r="AL372" s="36">
        <f t="shared" si="34"/>
        <v>0</v>
      </c>
      <c r="AM372" s="36">
        <f t="shared" si="35"/>
        <v>0</v>
      </c>
      <c r="AN372" s="46">
        <f t="shared" si="36"/>
        <v>0</v>
      </c>
      <c r="AO372" s="36">
        <f t="shared" si="37"/>
        <v>0</v>
      </c>
      <c r="AP372" s="36">
        <f t="shared" si="39"/>
        <v>0</v>
      </c>
      <c r="AQ372" s="36">
        <f t="shared" si="40"/>
        <v>0</v>
      </c>
      <c r="AR372" s="36">
        <f t="shared" si="38"/>
        <v>0</v>
      </c>
      <c r="AS372" s="38">
        <f t="shared" si="45"/>
        <v>0</v>
      </c>
      <c r="AT372" s="38">
        <f t="shared" si="46"/>
        <v>0</v>
      </c>
      <c r="AU372" s="38">
        <f t="shared" si="47"/>
        <v>0</v>
      </c>
      <c r="AV372" s="38">
        <f t="shared" si="48"/>
        <v>4</v>
      </c>
      <c r="AW372" s="38">
        <f t="shared" si="51"/>
        <v>0</v>
      </c>
      <c r="AX372" s="38">
        <f t="shared" si="52"/>
        <v>1</v>
      </c>
      <c r="AY372" s="38">
        <f t="shared" si="49"/>
        <v>0.0004855916571</v>
      </c>
      <c r="AZ372" s="12">
        <f t="shared" si="30"/>
        <v>137.7766807</v>
      </c>
      <c r="BA372" s="12">
        <f t="shared" si="41"/>
        <v>107.4488031</v>
      </c>
      <c r="BB372" s="12">
        <f t="shared" si="53"/>
        <v>123.088716</v>
      </c>
      <c r="BC372" s="12">
        <f t="shared" si="50"/>
        <v>0.0001618638857</v>
      </c>
      <c r="BD372" s="12">
        <f t="shared" si="54"/>
        <v>120.5063055</v>
      </c>
    </row>
    <row r="373" ht="14.25" customHeight="1">
      <c r="A373" s="7">
        <v>37056.0</v>
      </c>
      <c r="B373" s="21" t="s">
        <v>90</v>
      </c>
      <c r="C373" s="8">
        <v>24.503119</v>
      </c>
      <c r="D373" s="33">
        <f t="shared" si="5"/>
        <v>-0.01218330899</v>
      </c>
      <c r="E373" s="33">
        <f t="shared" si="7"/>
        <v>-0.01196056991</v>
      </c>
      <c r="F373" s="33">
        <f t="shared" si="9"/>
        <v>-0.01877387255</v>
      </c>
      <c r="G373" s="33">
        <f t="shared" si="11"/>
        <v>-0.02961387984</v>
      </c>
      <c r="H373" s="33">
        <f t="shared" si="20"/>
        <v>-0.4519266884</v>
      </c>
      <c r="I373" s="45">
        <f t="shared" si="31"/>
        <v>-0.450505289</v>
      </c>
      <c r="J373" s="45">
        <f t="shared" si="43"/>
        <v>-0.4633199326</v>
      </c>
      <c r="K373" s="21" t="s">
        <v>91</v>
      </c>
      <c r="L373" s="8">
        <v>11.859748</v>
      </c>
      <c r="M373" s="33">
        <f t="shared" si="6"/>
        <v>-0.0181019159</v>
      </c>
      <c r="N373" s="33">
        <f t="shared" si="8"/>
        <v>-0.02000852925</v>
      </c>
      <c r="O373" s="33">
        <f t="shared" si="10"/>
        <v>-0.04647243181</v>
      </c>
      <c r="P373" s="33">
        <f t="shared" si="12"/>
        <v>-0.06288173466</v>
      </c>
      <c r="Q373" s="45">
        <f t="shared" si="21"/>
        <v>-0.4904050236</v>
      </c>
      <c r="R373" s="45">
        <f t="shared" si="32"/>
        <v>-0.7766758881</v>
      </c>
      <c r="S373" s="45">
        <f t="shared" si="44"/>
        <v>-0.5847430891</v>
      </c>
      <c r="T373" s="33">
        <f t="shared" si="22"/>
        <v>0.03847833527</v>
      </c>
      <c r="U373" s="33">
        <f t="shared" si="33"/>
        <v>0.326170599</v>
      </c>
      <c r="V373" s="33">
        <f t="shared" si="42"/>
        <v>0.1214231565</v>
      </c>
      <c r="W373" s="44">
        <f t="shared" si="13"/>
        <v>0.01101613609</v>
      </c>
      <c r="X373" s="44">
        <f t="shared" si="14"/>
        <v>0.009874891363</v>
      </c>
      <c r="Y373" s="33">
        <f t="shared" si="15"/>
        <v>0.896402448</v>
      </c>
      <c r="Z373" s="43">
        <v>1.0</v>
      </c>
      <c r="AA373" s="33">
        <f t="shared" si="16"/>
        <v>1.896402448</v>
      </c>
      <c r="AB373" s="33">
        <f t="shared" si="17"/>
        <v>0.4726857682</v>
      </c>
      <c r="AC373" s="33">
        <f t="shared" si="18"/>
        <v>0.5273142318</v>
      </c>
      <c r="AD373" s="33">
        <f t="shared" si="19"/>
        <v>0.003287329974</v>
      </c>
      <c r="AE373" s="34">
        <f t="shared" si="23"/>
        <v>0</v>
      </c>
      <c r="AF373" s="34">
        <f t="shared" si="24"/>
        <v>0</v>
      </c>
      <c r="AG373" s="34">
        <f t="shared" si="25"/>
        <v>0</v>
      </c>
      <c r="AH373" s="34">
        <f t="shared" si="26"/>
        <v>0</v>
      </c>
      <c r="AI373" s="34">
        <f t="shared" si="28"/>
        <v>0</v>
      </c>
      <c r="AJ373" s="34">
        <f t="shared" si="29"/>
        <v>0</v>
      </c>
      <c r="AK373" s="34">
        <f t="shared" si="27"/>
        <v>0</v>
      </c>
      <c r="AL373" s="36">
        <f t="shared" si="34"/>
        <v>0</v>
      </c>
      <c r="AM373" s="36">
        <f t="shared" si="35"/>
        <v>0</v>
      </c>
      <c r="AN373" s="46">
        <f t="shared" si="36"/>
        <v>0</v>
      </c>
      <c r="AO373" s="36">
        <f t="shared" si="37"/>
        <v>0</v>
      </c>
      <c r="AP373" s="36">
        <f t="shared" si="39"/>
        <v>0</v>
      </c>
      <c r="AQ373" s="36">
        <f t="shared" si="40"/>
        <v>0</v>
      </c>
      <c r="AR373" s="36">
        <f t="shared" si="38"/>
        <v>0</v>
      </c>
      <c r="AS373" s="38">
        <f t="shared" si="45"/>
        <v>0</v>
      </c>
      <c r="AT373" s="38">
        <f t="shared" si="46"/>
        <v>0</v>
      </c>
      <c r="AU373" s="38">
        <f t="shared" si="47"/>
        <v>0</v>
      </c>
      <c r="AV373" s="38">
        <f t="shared" si="48"/>
        <v>5</v>
      </c>
      <c r="AW373" s="38">
        <f t="shared" si="51"/>
        <v>0</v>
      </c>
      <c r="AX373" s="38">
        <f t="shared" si="52"/>
        <v>1</v>
      </c>
      <c r="AY373" s="38">
        <f t="shared" si="49"/>
        <v>0.003287329974</v>
      </c>
      <c r="AZ373" s="12">
        <f t="shared" si="30"/>
        <v>137.7766807</v>
      </c>
      <c r="BA373" s="12">
        <f t="shared" si="41"/>
        <v>107.4488031</v>
      </c>
      <c r="BB373" s="12">
        <f t="shared" si="53"/>
        <v>123.4933493</v>
      </c>
      <c r="BC373" s="12">
        <f t="shared" si="50"/>
        <v>0.001095776658</v>
      </c>
      <c r="BD373" s="12">
        <f t="shared" si="54"/>
        <v>120.6383535</v>
      </c>
    </row>
    <row r="374" ht="14.25" customHeight="1">
      <c r="A374" s="7">
        <v>37057.0</v>
      </c>
      <c r="B374" s="21" t="s">
        <v>90</v>
      </c>
      <c r="C374" s="8">
        <v>24.212069</v>
      </c>
      <c r="D374" s="33">
        <f t="shared" si="5"/>
        <v>-0.01187807968</v>
      </c>
      <c r="E374" s="33">
        <f t="shared" si="7"/>
        <v>-0.0278651237</v>
      </c>
      <c r="F374" s="33">
        <f t="shared" si="9"/>
        <v>-0.03151065427</v>
      </c>
      <c r="G374" s="33">
        <f t="shared" si="11"/>
        <v>-0.03409751327</v>
      </c>
      <c r="H374" s="33">
        <f t="shared" si="20"/>
        <v>-1.065213394</v>
      </c>
      <c r="I374" s="45">
        <f t="shared" si="31"/>
        <v>-0.8144877756</v>
      </c>
      <c r="J374" s="45">
        <f t="shared" si="43"/>
        <v>-0.6082595442</v>
      </c>
      <c r="K374" s="21" t="s">
        <v>91</v>
      </c>
      <c r="L374" s="8">
        <v>11.659536</v>
      </c>
      <c r="M374" s="33">
        <f t="shared" si="6"/>
        <v>-0.01688164032</v>
      </c>
      <c r="N374" s="33">
        <f t="shared" si="8"/>
        <v>-0.03403857123</v>
      </c>
      <c r="O374" s="33">
        <f t="shared" si="10"/>
        <v>-0.07060843215</v>
      </c>
      <c r="P374" s="33">
        <f t="shared" si="12"/>
        <v>-0.07678749487</v>
      </c>
      <c r="Q374" s="45">
        <f t="shared" si="21"/>
        <v>-0.9091745901</v>
      </c>
      <c r="R374" s="45">
        <f t="shared" si="32"/>
        <v>-1.260205163</v>
      </c>
      <c r="S374" s="45">
        <f t="shared" si="44"/>
        <v>-0.8472467871</v>
      </c>
      <c r="T374" s="33">
        <f t="shared" si="22"/>
        <v>-0.1560388036</v>
      </c>
      <c r="U374" s="33">
        <f t="shared" si="33"/>
        <v>0.4457173873</v>
      </c>
      <c r="V374" s="33">
        <f t="shared" si="42"/>
        <v>0.2389872429</v>
      </c>
      <c r="W374" s="44">
        <f t="shared" si="13"/>
        <v>0.01119063433</v>
      </c>
      <c r="X374" s="44">
        <f t="shared" si="14"/>
        <v>0.0103309479</v>
      </c>
      <c r="Y374" s="33">
        <f t="shared" si="15"/>
        <v>0.9231780429</v>
      </c>
      <c r="Z374" s="43">
        <v>1.0</v>
      </c>
      <c r="AA374" s="33">
        <f t="shared" si="16"/>
        <v>1.923178043</v>
      </c>
      <c r="AB374" s="33">
        <f t="shared" si="17"/>
        <v>0.4800273414</v>
      </c>
      <c r="AC374" s="33">
        <f t="shared" si="18"/>
        <v>0.5199726586</v>
      </c>
      <c r="AD374" s="33">
        <f t="shared" si="19"/>
        <v>0.00686604049</v>
      </c>
      <c r="AE374" s="34">
        <f t="shared" si="23"/>
        <v>0</v>
      </c>
      <c r="AF374" s="34">
        <f t="shared" si="24"/>
        <v>0</v>
      </c>
      <c r="AG374" s="34">
        <f t="shared" si="25"/>
        <v>0</v>
      </c>
      <c r="AH374" s="34">
        <f t="shared" si="26"/>
        <v>0</v>
      </c>
      <c r="AI374" s="34">
        <f t="shared" si="28"/>
        <v>0</v>
      </c>
      <c r="AJ374" s="34">
        <f t="shared" si="29"/>
        <v>0</v>
      </c>
      <c r="AK374" s="34">
        <f t="shared" si="27"/>
        <v>0</v>
      </c>
      <c r="AL374" s="36">
        <f t="shared" si="34"/>
        <v>0</v>
      </c>
      <c r="AM374" s="36">
        <f t="shared" si="35"/>
        <v>0</v>
      </c>
      <c r="AN374" s="46">
        <f t="shared" si="36"/>
        <v>0</v>
      </c>
      <c r="AO374" s="36">
        <f t="shared" si="37"/>
        <v>0</v>
      </c>
      <c r="AP374" s="36">
        <f t="shared" si="39"/>
        <v>0</v>
      </c>
      <c r="AQ374" s="36">
        <f t="shared" si="40"/>
        <v>0</v>
      </c>
      <c r="AR374" s="36">
        <f t="shared" si="38"/>
        <v>0</v>
      </c>
      <c r="AS374" s="38">
        <f t="shared" si="45"/>
        <v>0</v>
      </c>
      <c r="AT374" s="38">
        <f t="shared" si="46"/>
        <v>0</v>
      </c>
      <c r="AU374" s="38">
        <f t="shared" si="47"/>
        <v>0</v>
      </c>
      <c r="AV374" s="38">
        <f t="shared" si="48"/>
        <v>0</v>
      </c>
      <c r="AW374" s="38">
        <f t="shared" si="51"/>
        <v>1</v>
      </c>
      <c r="AX374" s="38">
        <f t="shared" si="52"/>
        <v>0</v>
      </c>
      <c r="AY374" s="38">
        <f t="shared" si="49"/>
        <v>0</v>
      </c>
      <c r="AZ374" s="12">
        <f t="shared" si="30"/>
        <v>137.7766807</v>
      </c>
      <c r="BA374" s="12">
        <f t="shared" si="41"/>
        <v>107.4488031</v>
      </c>
      <c r="BB374" s="12">
        <f t="shared" si="53"/>
        <v>123.4933493</v>
      </c>
      <c r="BC374" s="12">
        <f t="shared" si="50"/>
        <v>0</v>
      </c>
      <c r="BD374" s="12">
        <f t="shared" si="54"/>
        <v>120.6383535</v>
      </c>
    </row>
    <row r="375" ht="14.25" customHeight="1">
      <c r="A375" s="7">
        <v>37060.0</v>
      </c>
      <c r="B375" s="21" t="s">
        <v>90</v>
      </c>
      <c r="C375" s="8">
        <v>24.26804</v>
      </c>
      <c r="D375" s="33">
        <f t="shared" si="5"/>
        <v>0.002311698352</v>
      </c>
      <c r="E375" s="33">
        <f t="shared" si="7"/>
        <v>-0.01499312104</v>
      </c>
      <c r="F375" s="33">
        <f t="shared" si="9"/>
        <v>-0.03164954167</v>
      </c>
      <c r="G375" s="33">
        <f t="shared" si="11"/>
        <v>-0.03294030692</v>
      </c>
      <c r="H375" s="33">
        <f t="shared" si="20"/>
        <v>-0.6431717052</v>
      </c>
      <c r="I375" s="45">
        <f t="shared" si="31"/>
        <v>-0.8727562569</v>
      </c>
      <c r="J375" s="45">
        <f t="shared" si="43"/>
        <v>-0.6300320419</v>
      </c>
      <c r="K375" s="21" t="s">
        <v>91</v>
      </c>
      <c r="L375" s="8">
        <v>11.530459</v>
      </c>
      <c r="M375" s="33">
        <f t="shared" si="6"/>
        <v>-0.01107050915</v>
      </c>
      <c r="N375" s="33">
        <f t="shared" si="8"/>
        <v>-0.0432767686</v>
      </c>
      <c r="O375" s="33">
        <f t="shared" si="10"/>
        <v>-0.0762599197</v>
      </c>
      <c r="P375" s="33">
        <f t="shared" si="12"/>
        <v>-0.08643878302</v>
      </c>
      <c r="Q375" s="45">
        <f t="shared" si="21"/>
        <v>-1.201906294</v>
      </c>
      <c r="R375" s="45">
        <f t="shared" si="32"/>
        <v>-1.405019337</v>
      </c>
      <c r="S375" s="45">
        <f t="shared" si="44"/>
        <v>-1.054050852</v>
      </c>
      <c r="T375" s="33">
        <f t="shared" si="22"/>
        <v>0.5587345888</v>
      </c>
      <c r="U375" s="33">
        <f t="shared" si="33"/>
        <v>0.5322630799</v>
      </c>
      <c r="V375" s="33">
        <f t="shared" si="42"/>
        <v>0.4240188104</v>
      </c>
      <c r="W375" s="44">
        <f t="shared" si="13"/>
        <v>0.01120954655</v>
      </c>
      <c r="X375" s="44">
        <f t="shared" si="14"/>
        <v>0.01041837713</v>
      </c>
      <c r="Y375" s="33">
        <f t="shared" si="15"/>
        <v>0.9294200333</v>
      </c>
      <c r="Z375" s="43">
        <v>1.0</v>
      </c>
      <c r="AA375" s="33">
        <f t="shared" si="16"/>
        <v>1.929420033</v>
      </c>
      <c r="AB375" s="33">
        <f t="shared" si="17"/>
        <v>0.4817095382</v>
      </c>
      <c r="AC375" s="33">
        <f t="shared" si="18"/>
        <v>0.5182904618</v>
      </c>
      <c r="AD375" s="33">
        <f t="shared" si="19"/>
        <v>0.004125048034</v>
      </c>
      <c r="AE375" s="34">
        <f t="shared" si="23"/>
        <v>0</v>
      </c>
      <c r="AF375" s="34">
        <f t="shared" si="24"/>
        <v>0</v>
      </c>
      <c r="AG375" s="34">
        <f t="shared" si="25"/>
        <v>0</v>
      </c>
      <c r="AH375" s="34">
        <f t="shared" si="26"/>
        <v>0</v>
      </c>
      <c r="AI375" s="34">
        <f t="shared" si="28"/>
        <v>0</v>
      </c>
      <c r="AJ375" s="34">
        <f t="shared" si="29"/>
        <v>0</v>
      </c>
      <c r="AK375" s="34">
        <f t="shared" si="27"/>
        <v>0</v>
      </c>
      <c r="AL375" s="36">
        <f t="shared" si="34"/>
        <v>0</v>
      </c>
      <c r="AM375" s="36">
        <f t="shared" si="35"/>
        <v>0</v>
      </c>
      <c r="AN375" s="46">
        <f t="shared" si="36"/>
        <v>0</v>
      </c>
      <c r="AO375" s="36">
        <f t="shared" si="37"/>
        <v>0</v>
      </c>
      <c r="AP375" s="36">
        <f t="shared" si="39"/>
        <v>0</v>
      </c>
      <c r="AQ375" s="36">
        <f t="shared" si="40"/>
        <v>0</v>
      </c>
      <c r="AR375" s="36">
        <f t="shared" si="38"/>
        <v>0</v>
      </c>
      <c r="AS375" s="38">
        <f t="shared" si="45"/>
        <v>0</v>
      </c>
      <c r="AT375" s="38">
        <f t="shared" si="46"/>
        <v>0</v>
      </c>
      <c r="AU375" s="38">
        <f t="shared" si="47"/>
        <v>0</v>
      </c>
      <c r="AV375" s="38">
        <f t="shared" si="48"/>
        <v>0</v>
      </c>
      <c r="AW375" s="38">
        <f t="shared" si="51"/>
        <v>0</v>
      </c>
      <c r="AX375" s="38">
        <f t="shared" si="52"/>
        <v>0</v>
      </c>
      <c r="AY375" s="38">
        <f t="shared" si="49"/>
        <v>0</v>
      </c>
      <c r="AZ375" s="12">
        <f t="shared" si="30"/>
        <v>137.7766807</v>
      </c>
      <c r="BA375" s="12">
        <f t="shared" si="41"/>
        <v>107.4488031</v>
      </c>
      <c r="BB375" s="12">
        <f t="shared" si="53"/>
        <v>123.4933493</v>
      </c>
      <c r="BC375" s="12">
        <f t="shared" si="50"/>
        <v>0</v>
      </c>
      <c r="BD375" s="12">
        <f t="shared" si="54"/>
        <v>120.6383535</v>
      </c>
    </row>
    <row r="376" ht="14.25" customHeight="1">
      <c r="A376" s="7">
        <v>37061.0</v>
      </c>
      <c r="B376" s="21" t="s">
        <v>90</v>
      </c>
      <c r="C376" s="8">
        <v>24.463924</v>
      </c>
      <c r="D376" s="33">
        <f t="shared" si="5"/>
        <v>0.008071686053</v>
      </c>
      <c r="E376" s="33">
        <f t="shared" si="7"/>
        <v>-0.01153354517</v>
      </c>
      <c r="F376" s="33">
        <f t="shared" si="9"/>
        <v>-0.03838999319</v>
      </c>
      <c r="G376" s="33">
        <f t="shared" si="11"/>
        <v>-0.02405015338</v>
      </c>
      <c r="H376" s="33">
        <f t="shared" si="20"/>
        <v>-0.5358934383</v>
      </c>
      <c r="I376" s="45">
        <f t="shared" si="31"/>
        <v>-1.123090245</v>
      </c>
      <c r="J376" s="45">
        <f t="shared" si="43"/>
        <v>-0.4800715102</v>
      </c>
      <c r="K376" s="21" t="s">
        <v>91</v>
      </c>
      <c r="L376" s="8">
        <v>11.52519</v>
      </c>
      <c r="M376" s="33">
        <f t="shared" si="6"/>
        <v>-0.0004569635953</v>
      </c>
      <c r="N376" s="33">
        <f t="shared" si="8"/>
        <v>-0.0432969676</v>
      </c>
      <c r="O376" s="33">
        <f t="shared" si="10"/>
        <v>-0.0776517954</v>
      </c>
      <c r="P376" s="33">
        <f t="shared" si="12"/>
        <v>-0.09044921125</v>
      </c>
      <c r="Q376" s="45">
        <f t="shared" si="21"/>
        <v>-1.199182596</v>
      </c>
      <c r="R376" s="45">
        <f t="shared" si="32"/>
        <v>-1.471492041</v>
      </c>
      <c r="S376" s="45">
        <f t="shared" si="44"/>
        <v>-1.148293213</v>
      </c>
      <c r="T376" s="33">
        <f t="shared" si="22"/>
        <v>0.6632891577</v>
      </c>
      <c r="U376" s="33">
        <f t="shared" si="33"/>
        <v>0.3484017962</v>
      </c>
      <c r="V376" s="33">
        <f t="shared" si="42"/>
        <v>0.6682217031</v>
      </c>
      <c r="W376" s="44">
        <f t="shared" si="13"/>
        <v>0.01141734415</v>
      </c>
      <c r="X376" s="44">
        <f t="shared" si="14"/>
        <v>0.01027681102</v>
      </c>
      <c r="Y376" s="33">
        <f t="shared" si="15"/>
        <v>0.9001052162</v>
      </c>
      <c r="Z376" s="43">
        <v>1.0</v>
      </c>
      <c r="AA376" s="33">
        <f t="shared" si="16"/>
        <v>1.900105216</v>
      </c>
      <c r="AB376" s="33">
        <f t="shared" si="17"/>
        <v>0.4737133547</v>
      </c>
      <c r="AC376" s="33">
        <f t="shared" si="18"/>
        <v>0.5262866453</v>
      </c>
      <c r="AD376" s="33">
        <f t="shared" si="19"/>
        <v>0.001628024643</v>
      </c>
      <c r="AE376" s="34">
        <f t="shared" si="23"/>
        <v>0</v>
      </c>
      <c r="AF376" s="34">
        <f t="shared" si="24"/>
        <v>0</v>
      </c>
      <c r="AG376" s="34">
        <f t="shared" si="25"/>
        <v>0</v>
      </c>
      <c r="AH376" s="34">
        <f t="shared" si="26"/>
        <v>0</v>
      </c>
      <c r="AI376" s="34">
        <f t="shared" si="28"/>
        <v>0</v>
      </c>
      <c r="AJ376" s="34">
        <f t="shared" si="29"/>
        <v>0</v>
      </c>
      <c r="AK376" s="34">
        <f t="shared" si="27"/>
        <v>0</v>
      </c>
      <c r="AL376" s="36">
        <f t="shared" si="34"/>
        <v>0</v>
      </c>
      <c r="AM376" s="36">
        <f t="shared" si="35"/>
        <v>0</v>
      </c>
      <c r="AN376" s="46">
        <f t="shared" si="36"/>
        <v>0</v>
      </c>
      <c r="AO376" s="36">
        <f t="shared" si="37"/>
        <v>0</v>
      </c>
      <c r="AP376" s="36">
        <f t="shared" si="39"/>
        <v>0</v>
      </c>
      <c r="AQ376" s="36">
        <f t="shared" si="40"/>
        <v>0</v>
      </c>
      <c r="AR376" s="36">
        <f t="shared" si="38"/>
        <v>0</v>
      </c>
      <c r="AS376" s="38">
        <f t="shared" si="45"/>
        <v>0</v>
      </c>
      <c r="AT376" s="38">
        <f t="shared" si="46"/>
        <v>0</v>
      </c>
      <c r="AU376" s="38">
        <f t="shared" si="47"/>
        <v>0</v>
      </c>
      <c r="AV376" s="38">
        <f t="shared" si="48"/>
        <v>0</v>
      </c>
      <c r="AW376" s="38">
        <f t="shared" si="51"/>
        <v>0</v>
      </c>
      <c r="AX376" s="38">
        <f t="shared" si="52"/>
        <v>0</v>
      </c>
      <c r="AY376" s="38">
        <f t="shared" si="49"/>
        <v>0</v>
      </c>
      <c r="AZ376" s="12">
        <f t="shared" si="30"/>
        <v>137.7766807</v>
      </c>
      <c r="BA376" s="12">
        <f t="shared" si="41"/>
        <v>107.4488031</v>
      </c>
      <c r="BB376" s="12">
        <f t="shared" si="53"/>
        <v>123.4933493</v>
      </c>
      <c r="BC376" s="12">
        <f t="shared" si="50"/>
        <v>0</v>
      </c>
      <c r="BD376" s="12">
        <f t="shared" si="54"/>
        <v>120.6383535</v>
      </c>
    </row>
    <row r="377" ht="14.25" customHeight="1">
      <c r="A377" s="7">
        <v>37062.0</v>
      </c>
      <c r="B377" s="21" t="s">
        <v>90</v>
      </c>
      <c r="C377" s="8">
        <v>24.659815</v>
      </c>
      <c r="D377" s="33">
        <f t="shared" si="5"/>
        <v>0.008007341749</v>
      </c>
      <c r="E377" s="33">
        <f t="shared" si="7"/>
        <v>-0.005866279546</v>
      </c>
      <c r="F377" s="33">
        <f t="shared" si="9"/>
        <v>-0.0121073047</v>
      </c>
      <c r="G377" s="33">
        <f t="shared" si="11"/>
        <v>0.005015046403</v>
      </c>
      <c r="H377" s="33">
        <f t="shared" si="20"/>
        <v>-0.3135215888</v>
      </c>
      <c r="I377" s="45">
        <f t="shared" si="31"/>
        <v>-0.4236775589</v>
      </c>
      <c r="J377" s="45">
        <f t="shared" si="43"/>
        <v>0.0942311218</v>
      </c>
      <c r="K377" s="21" t="s">
        <v>91</v>
      </c>
      <c r="L377" s="8">
        <v>11.572605</v>
      </c>
      <c r="M377" s="33">
        <f t="shared" si="6"/>
        <v>0.00411403196</v>
      </c>
      <c r="N377" s="33">
        <f t="shared" si="8"/>
        <v>-0.04187520025</v>
      </c>
      <c r="O377" s="33">
        <f t="shared" si="10"/>
        <v>-0.05662174605</v>
      </c>
      <c r="P377" s="33">
        <f t="shared" si="12"/>
        <v>-0.07734449838</v>
      </c>
      <c r="Q377" s="45">
        <f t="shared" si="21"/>
        <v>-1.187246354</v>
      </c>
      <c r="R377" s="45">
        <f t="shared" si="32"/>
        <v>-1.071874627</v>
      </c>
      <c r="S377" s="45">
        <f t="shared" si="44"/>
        <v>-0.962892254</v>
      </c>
      <c r="T377" s="33">
        <f t="shared" si="22"/>
        <v>0.873724765</v>
      </c>
      <c r="U377" s="33">
        <f t="shared" si="33"/>
        <v>0.6481970684</v>
      </c>
      <c r="V377" s="33">
        <f t="shared" si="42"/>
        <v>1.057123376</v>
      </c>
      <c r="W377" s="44">
        <f t="shared" si="13"/>
        <v>0.01055961538</v>
      </c>
      <c r="X377" s="44">
        <f t="shared" si="14"/>
        <v>0.01037171696</v>
      </c>
      <c r="Y377" s="33">
        <f t="shared" si="15"/>
        <v>0.9822059412</v>
      </c>
      <c r="Z377" s="43">
        <v>1.0</v>
      </c>
      <c r="AA377" s="33">
        <f t="shared" si="16"/>
        <v>1.982205941</v>
      </c>
      <c r="AB377" s="33">
        <f t="shared" si="17"/>
        <v>0.4955115514</v>
      </c>
      <c r="AC377" s="33">
        <f t="shared" si="18"/>
        <v>0.5044884486</v>
      </c>
      <c r="AD377" s="33">
        <f t="shared" si="19"/>
        <v>0.01638828787</v>
      </c>
      <c r="AE377" s="34">
        <f t="shared" si="23"/>
        <v>0</v>
      </c>
      <c r="AF377" s="34">
        <f t="shared" si="24"/>
        <v>0</v>
      </c>
      <c r="AG377" s="34">
        <f t="shared" si="25"/>
        <v>0</v>
      </c>
      <c r="AH377" s="34">
        <f t="shared" si="26"/>
        <v>0</v>
      </c>
      <c r="AI377" s="34">
        <f t="shared" si="28"/>
        <v>0</v>
      </c>
      <c r="AJ377" s="34">
        <f t="shared" si="29"/>
        <v>0</v>
      </c>
      <c r="AK377" s="34">
        <f t="shared" si="27"/>
        <v>0</v>
      </c>
      <c r="AL377" s="36">
        <f t="shared" si="34"/>
        <v>0</v>
      </c>
      <c r="AM377" s="36">
        <f t="shared" si="35"/>
        <v>0</v>
      </c>
      <c r="AN377" s="46">
        <f t="shared" si="36"/>
        <v>0</v>
      </c>
      <c r="AO377" s="36">
        <f t="shared" si="37"/>
        <v>0</v>
      </c>
      <c r="AP377" s="36">
        <f t="shared" si="39"/>
        <v>0</v>
      </c>
      <c r="AQ377" s="36">
        <f t="shared" si="40"/>
        <v>0</v>
      </c>
      <c r="AR377" s="36">
        <f t="shared" si="38"/>
        <v>0</v>
      </c>
      <c r="AS377" s="38">
        <f t="shared" si="45"/>
        <v>-1</v>
      </c>
      <c r="AT377" s="38">
        <f t="shared" si="46"/>
        <v>0</v>
      </c>
      <c r="AU377" s="38">
        <f t="shared" si="47"/>
        <v>0</v>
      </c>
      <c r="AV377" s="38">
        <f t="shared" si="48"/>
        <v>1</v>
      </c>
      <c r="AW377" s="38">
        <f t="shared" si="51"/>
        <v>0</v>
      </c>
      <c r="AX377" s="38">
        <f t="shared" si="52"/>
        <v>-1</v>
      </c>
      <c r="AY377" s="38">
        <f t="shared" si="49"/>
        <v>-0.01638828787</v>
      </c>
      <c r="AZ377" s="12">
        <f t="shared" si="30"/>
        <v>137.7766807</v>
      </c>
      <c r="BA377" s="12">
        <f t="shared" si="41"/>
        <v>107.4488031</v>
      </c>
      <c r="BB377" s="12">
        <f t="shared" si="53"/>
        <v>121.4695047</v>
      </c>
      <c r="BC377" s="12">
        <f t="shared" si="50"/>
        <v>-0.005462762624</v>
      </c>
      <c r="BD377" s="12">
        <f t="shared" si="54"/>
        <v>119.9793348</v>
      </c>
    </row>
    <row r="378" ht="14.25" customHeight="1">
      <c r="A378" s="7">
        <v>37063.0</v>
      </c>
      <c r="B378" s="21" t="s">
        <v>90</v>
      </c>
      <c r="C378" s="8">
        <v>25.281065</v>
      </c>
      <c r="D378" s="33">
        <f t="shared" si="5"/>
        <v>0.02519280862</v>
      </c>
      <c r="E378" s="33">
        <f t="shared" si="7"/>
        <v>0.03174885614</v>
      </c>
      <c r="F378" s="33">
        <f t="shared" si="9"/>
        <v>0.01940855182</v>
      </c>
      <c r="G378" s="33">
        <f t="shared" si="11"/>
        <v>0.01260516151</v>
      </c>
      <c r="H378" s="33">
        <f t="shared" si="20"/>
        <v>1.064644887</v>
      </c>
      <c r="I378" s="45">
        <f t="shared" si="31"/>
        <v>0.4302620196</v>
      </c>
      <c r="J378" s="45">
        <f t="shared" si="43"/>
        <v>0.2308986825</v>
      </c>
      <c r="K378" s="21" t="s">
        <v>91</v>
      </c>
      <c r="L378" s="8">
        <v>11.483028</v>
      </c>
      <c r="M378" s="33">
        <f t="shared" si="6"/>
        <v>-0.007740435278</v>
      </c>
      <c r="N378" s="33">
        <f t="shared" si="8"/>
        <v>-0.03176458724</v>
      </c>
      <c r="O378" s="33">
        <f t="shared" si="10"/>
        <v>-0.05113755381</v>
      </c>
      <c r="P378" s="33">
        <f t="shared" si="12"/>
        <v>-0.1014054757</v>
      </c>
      <c r="Q378" s="45">
        <f t="shared" si="21"/>
        <v>-0.9206527525</v>
      </c>
      <c r="R378" s="45">
        <f t="shared" si="32"/>
        <v>-0.9954430719</v>
      </c>
      <c r="S378" s="45">
        <f t="shared" si="44"/>
        <v>-1.395996135</v>
      </c>
      <c r="T378" s="33">
        <f t="shared" si="22"/>
        <v>1.98529764</v>
      </c>
      <c r="U378" s="33">
        <f t="shared" si="33"/>
        <v>1.425705091</v>
      </c>
      <c r="V378" s="33">
        <f t="shared" si="42"/>
        <v>1.626894817</v>
      </c>
      <c r="W378" s="44">
        <f t="shared" si="13"/>
        <v>0.01133027394</v>
      </c>
      <c r="X378" s="44">
        <f t="shared" si="14"/>
        <v>0.008894872667</v>
      </c>
      <c r="Y378" s="33">
        <f t="shared" si="15"/>
        <v>0.7850536282</v>
      </c>
      <c r="Z378" s="43">
        <v>1.0</v>
      </c>
      <c r="AA378" s="33">
        <f t="shared" si="16"/>
        <v>1.785053628</v>
      </c>
      <c r="AB378" s="33">
        <f t="shared" si="17"/>
        <v>0.4397927411</v>
      </c>
      <c r="AC378" s="33">
        <f t="shared" si="18"/>
        <v>0.5602072589</v>
      </c>
      <c r="AD378" s="33">
        <f t="shared" si="19"/>
        <v>0.010970517</v>
      </c>
      <c r="AE378" s="34">
        <f t="shared" si="23"/>
        <v>-1</v>
      </c>
      <c r="AF378" s="34">
        <f t="shared" si="24"/>
        <v>0</v>
      </c>
      <c r="AG378" s="34">
        <f t="shared" si="25"/>
        <v>0</v>
      </c>
      <c r="AH378" s="34">
        <f t="shared" si="26"/>
        <v>1</v>
      </c>
      <c r="AI378" s="34">
        <f t="shared" si="28"/>
        <v>0</v>
      </c>
      <c r="AJ378" s="34">
        <f t="shared" si="29"/>
        <v>-1</v>
      </c>
      <c r="AK378" s="34">
        <f t="shared" si="27"/>
        <v>-0.010970517</v>
      </c>
      <c r="AL378" s="36">
        <f t="shared" si="34"/>
        <v>-1</v>
      </c>
      <c r="AM378" s="36">
        <f t="shared" si="35"/>
        <v>0</v>
      </c>
      <c r="AN378" s="46">
        <f t="shared" si="36"/>
        <v>0</v>
      </c>
      <c r="AO378" s="36">
        <f t="shared" si="37"/>
        <v>1</v>
      </c>
      <c r="AP378" s="36">
        <f t="shared" si="39"/>
        <v>0</v>
      </c>
      <c r="AQ378" s="36">
        <f t="shared" si="40"/>
        <v>-1</v>
      </c>
      <c r="AR378" s="36">
        <f t="shared" si="38"/>
        <v>-0.010970517</v>
      </c>
      <c r="AS378" s="38">
        <f t="shared" si="45"/>
        <v>-1</v>
      </c>
      <c r="AT378" s="38">
        <f t="shared" si="46"/>
        <v>0</v>
      </c>
      <c r="AU378" s="38">
        <f t="shared" si="47"/>
        <v>0</v>
      </c>
      <c r="AV378" s="38">
        <f t="shared" si="48"/>
        <v>2</v>
      </c>
      <c r="AW378" s="38">
        <f t="shared" si="51"/>
        <v>0</v>
      </c>
      <c r="AX378" s="38">
        <f t="shared" si="52"/>
        <v>-1</v>
      </c>
      <c r="AY378" s="38">
        <f t="shared" si="49"/>
        <v>-0.010970517</v>
      </c>
      <c r="AZ378" s="12">
        <f t="shared" si="30"/>
        <v>136.2651993</v>
      </c>
      <c r="BA378" s="12">
        <f t="shared" si="41"/>
        <v>106.2700341</v>
      </c>
      <c r="BB378" s="12">
        <f t="shared" si="53"/>
        <v>120.1369214</v>
      </c>
      <c r="BC378" s="12">
        <f t="shared" si="50"/>
        <v>-0.010970517</v>
      </c>
      <c r="BD378" s="12">
        <f t="shared" si="54"/>
        <v>118.6630994</v>
      </c>
    </row>
    <row r="379" ht="14.25" customHeight="1">
      <c r="A379" s="7">
        <v>37064.0</v>
      </c>
      <c r="B379" s="21" t="s">
        <v>90</v>
      </c>
      <c r="C379" s="8">
        <v>25.365025</v>
      </c>
      <c r="D379" s="33">
        <f t="shared" si="5"/>
        <v>0.003321062621</v>
      </c>
      <c r="E379" s="33">
        <f t="shared" si="7"/>
        <v>0.04761906139</v>
      </c>
      <c r="F379" s="33">
        <f t="shared" si="9"/>
        <v>0.01842702665</v>
      </c>
      <c r="G379" s="33">
        <f t="shared" si="11"/>
        <v>0.01099780383</v>
      </c>
      <c r="H379" s="33">
        <f t="shared" si="20"/>
        <v>1.697696332</v>
      </c>
      <c r="I379" s="45">
        <f t="shared" si="31"/>
        <v>0.3865674667</v>
      </c>
      <c r="J379" s="45">
        <f t="shared" si="43"/>
        <v>0.1810342613</v>
      </c>
      <c r="K379" s="21" t="s">
        <v>91</v>
      </c>
      <c r="L379" s="8">
        <v>11.288095</v>
      </c>
      <c r="M379" s="33">
        <f t="shared" si="6"/>
        <v>-0.01697574891</v>
      </c>
      <c r="N379" s="33">
        <f t="shared" si="8"/>
        <v>-0.03185727116</v>
      </c>
      <c r="O379" s="33">
        <f t="shared" si="10"/>
        <v>-0.0648114664</v>
      </c>
      <c r="P379" s="33">
        <f t="shared" si="12"/>
        <v>-0.123677366</v>
      </c>
      <c r="Q379" s="45">
        <f t="shared" si="21"/>
        <v>-0.9112375763</v>
      </c>
      <c r="R379" s="45">
        <f t="shared" si="32"/>
        <v>-1.28816291</v>
      </c>
      <c r="S379" s="45">
        <f t="shared" si="44"/>
        <v>-1.756575422</v>
      </c>
      <c r="T379" s="33">
        <f t="shared" si="22"/>
        <v>2.608933909</v>
      </c>
      <c r="U379" s="33">
        <f t="shared" si="33"/>
        <v>1.674730376</v>
      </c>
      <c r="V379" s="33">
        <f t="shared" si="42"/>
        <v>1.937609683</v>
      </c>
      <c r="W379" s="44">
        <f t="shared" si="13"/>
        <v>0.01130452456</v>
      </c>
      <c r="X379" s="44">
        <f t="shared" si="14"/>
        <v>0.008680173916</v>
      </c>
      <c r="Y379" s="33">
        <f t="shared" si="15"/>
        <v>0.767849534</v>
      </c>
      <c r="Z379" s="43">
        <v>1.0</v>
      </c>
      <c r="AA379" s="33">
        <f t="shared" si="16"/>
        <v>1.767849534</v>
      </c>
      <c r="AB379" s="33">
        <f t="shared" si="17"/>
        <v>0.4343409997</v>
      </c>
      <c r="AC379" s="33">
        <f t="shared" si="18"/>
        <v>0.5656590003</v>
      </c>
      <c r="AD379" s="33">
        <f t="shared" si="19"/>
        <v>-0.01398537719</v>
      </c>
      <c r="AE379" s="34">
        <f t="shared" si="23"/>
        <v>-1</v>
      </c>
      <c r="AF379" s="34">
        <f t="shared" si="24"/>
        <v>0</v>
      </c>
      <c r="AG379" s="34">
        <f t="shared" si="25"/>
        <v>0</v>
      </c>
      <c r="AH379" s="34">
        <f t="shared" si="26"/>
        <v>2</v>
      </c>
      <c r="AI379" s="34">
        <f t="shared" si="28"/>
        <v>0</v>
      </c>
      <c r="AJ379" s="34">
        <f t="shared" si="29"/>
        <v>-1</v>
      </c>
      <c r="AK379" s="34">
        <f t="shared" si="27"/>
        <v>0.01398537719</v>
      </c>
      <c r="AL379" s="36">
        <f t="shared" si="34"/>
        <v>-1</v>
      </c>
      <c r="AM379" s="36">
        <f t="shared" si="35"/>
        <v>0</v>
      </c>
      <c r="AN379" s="46">
        <f t="shared" si="36"/>
        <v>0</v>
      </c>
      <c r="AO379" s="36">
        <f t="shared" si="37"/>
        <v>2</v>
      </c>
      <c r="AP379" s="36">
        <f t="shared" si="39"/>
        <v>0</v>
      </c>
      <c r="AQ379" s="36">
        <f t="shared" si="40"/>
        <v>-1</v>
      </c>
      <c r="AR379" s="36">
        <f t="shared" si="38"/>
        <v>0.01398537719</v>
      </c>
      <c r="AS379" s="38">
        <f t="shared" si="45"/>
        <v>-1</v>
      </c>
      <c r="AT379" s="38">
        <f t="shared" si="46"/>
        <v>0</v>
      </c>
      <c r="AU379" s="38">
        <f t="shared" si="47"/>
        <v>0</v>
      </c>
      <c r="AV379" s="38">
        <f t="shared" si="48"/>
        <v>3</v>
      </c>
      <c r="AW379" s="38">
        <f t="shared" si="51"/>
        <v>0</v>
      </c>
      <c r="AX379" s="38">
        <f t="shared" si="52"/>
        <v>-1</v>
      </c>
      <c r="AY379" s="38">
        <f t="shared" si="49"/>
        <v>0.01398537719</v>
      </c>
      <c r="AZ379" s="12">
        <f t="shared" si="30"/>
        <v>138.1709195</v>
      </c>
      <c r="BA379" s="12">
        <f t="shared" si="41"/>
        <v>107.7562606</v>
      </c>
      <c r="BB379" s="12">
        <f t="shared" si="53"/>
        <v>121.8170816</v>
      </c>
      <c r="BC379" s="12">
        <f t="shared" si="50"/>
        <v>0.01398537719</v>
      </c>
      <c r="BD379" s="12">
        <f t="shared" si="54"/>
        <v>120.3226477</v>
      </c>
    </row>
    <row r="380" ht="14.25" customHeight="1">
      <c r="A380" s="7">
        <v>37067.0</v>
      </c>
      <c r="B380" s="21" t="s">
        <v>90</v>
      </c>
      <c r="C380" s="8">
        <v>25.118753</v>
      </c>
      <c r="D380" s="33">
        <f t="shared" si="5"/>
        <v>-0.00970911718</v>
      </c>
      <c r="E380" s="33">
        <f t="shared" si="7"/>
        <v>0.03505487052</v>
      </c>
      <c r="F380" s="33">
        <f t="shared" si="9"/>
        <v>0.01953616757</v>
      </c>
      <c r="G380" s="33">
        <f t="shared" si="11"/>
        <v>0.004756952347</v>
      </c>
      <c r="H380" s="33">
        <f t="shared" si="20"/>
        <v>1.19656631</v>
      </c>
      <c r="I380" s="45">
        <f t="shared" si="31"/>
        <v>0.3984833835</v>
      </c>
      <c r="J380" s="45">
        <f t="shared" si="43"/>
        <v>0.02844137865</v>
      </c>
      <c r="K380" s="21" t="s">
        <v>91</v>
      </c>
      <c r="L380" s="8">
        <v>11.483028</v>
      </c>
      <c r="M380" s="33">
        <f t="shared" si="6"/>
        <v>0.01726890144</v>
      </c>
      <c r="N380" s="33">
        <f t="shared" si="8"/>
        <v>-0.004113539626</v>
      </c>
      <c r="O380" s="33">
        <f t="shared" si="10"/>
        <v>-0.04721228752</v>
      </c>
      <c r="P380" s="33">
        <f t="shared" si="12"/>
        <v>-0.09151843585</v>
      </c>
      <c r="Q380" s="45">
        <f t="shared" si="21"/>
        <v>-0.02877356102</v>
      </c>
      <c r="R380" s="45">
        <f t="shared" si="32"/>
        <v>-0.8854127247</v>
      </c>
      <c r="S380" s="45">
        <f t="shared" si="44"/>
        <v>-1.240753895</v>
      </c>
      <c r="T380" s="33">
        <f t="shared" si="22"/>
        <v>1.225339871</v>
      </c>
      <c r="U380" s="33">
        <f t="shared" si="33"/>
        <v>1.283896108</v>
      </c>
      <c r="V380" s="33">
        <f t="shared" si="42"/>
        <v>1.269195273</v>
      </c>
      <c r="W380" s="44">
        <f t="shared" si="13"/>
        <v>0.01150570547</v>
      </c>
      <c r="X380" s="44">
        <f t="shared" si="14"/>
        <v>0.009692548811</v>
      </c>
      <c r="Y380" s="33">
        <f t="shared" si="15"/>
        <v>0.8424123875</v>
      </c>
      <c r="Z380" s="43">
        <v>1.0</v>
      </c>
      <c r="AA380" s="33">
        <f t="shared" si="16"/>
        <v>1.842412388</v>
      </c>
      <c r="AB380" s="33">
        <f t="shared" si="17"/>
        <v>0.4572333497</v>
      </c>
      <c r="AC380" s="33">
        <f t="shared" si="18"/>
        <v>0.5427666503</v>
      </c>
      <c r="AD380" s="33">
        <f t="shared" si="19"/>
        <v>-0.004992083009</v>
      </c>
      <c r="AE380" s="34">
        <f t="shared" si="23"/>
        <v>-1</v>
      </c>
      <c r="AF380" s="34">
        <f t="shared" si="24"/>
        <v>0</v>
      </c>
      <c r="AG380" s="34">
        <f t="shared" si="25"/>
        <v>0</v>
      </c>
      <c r="AH380" s="34">
        <f t="shared" si="26"/>
        <v>3</v>
      </c>
      <c r="AI380" s="34">
        <f t="shared" si="28"/>
        <v>0</v>
      </c>
      <c r="AJ380" s="34">
        <f t="shared" si="29"/>
        <v>-1</v>
      </c>
      <c r="AK380" s="34">
        <f t="shared" si="27"/>
        <v>0.004992083009</v>
      </c>
      <c r="AL380" s="36">
        <f t="shared" si="34"/>
        <v>-1</v>
      </c>
      <c r="AM380" s="36">
        <f t="shared" si="35"/>
        <v>0</v>
      </c>
      <c r="AN380" s="46">
        <f t="shared" si="36"/>
        <v>0</v>
      </c>
      <c r="AO380" s="36">
        <f t="shared" si="37"/>
        <v>3</v>
      </c>
      <c r="AP380" s="36">
        <f t="shared" si="39"/>
        <v>0</v>
      </c>
      <c r="AQ380" s="36">
        <f t="shared" si="40"/>
        <v>-1</v>
      </c>
      <c r="AR380" s="36">
        <f t="shared" si="38"/>
        <v>0.004992083009</v>
      </c>
      <c r="AS380" s="38">
        <f t="shared" si="45"/>
        <v>-1</v>
      </c>
      <c r="AT380" s="38">
        <f t="shared" si="46"/>
        <v>0</v>
      </c>
      <c r="AU380" s="38">
        <f t="shared" si="47"/>
        <v>0</v>
      </c>
      <c r="AV380" s="38">
        <f t="shared" si="48"/>
        <v>4</v>
      </c>
      <c r="AW380" s="38">
        <f t="shared" si="51"/>
        <v>0</v>
      </c>
      <c r="AX380" s="38">
        <f t="shared" si="52"/>
        <v>-1</v>
      </c>
      <c r="AY380" s="38">
        <f t="shared" si="49"/>
        <v>0.004992083009</v>
      </c>
      <c r="AZ380" s="12">
        <f t="shared" si="30"/>
        <v>138.8606802</v>
      </c>
      <c r="BA380" s="12">
        <f t="shared" si="41"/>
        <v>108.2941888</v>
      </c>
      <c r="BB380" s="12">
        <f t="shared" si="53"/>
        <v>122.4252026</v>
      </c>
      <c r="BC380" s="12">
        <f t="shared" si="50"/>
        <v>0.004992083009</v>
      </c>
      <c r="BD380" s="12">
        <f t="shared" si="54"/>
        <v>120.9233083</v>
      </c>
    </row>
    <row r="381" ht="14.25" customHeight="1">
      <c r="A381" s="7">
        <v>37068.0</v>
      </c>
      <c r="B381" s="21" t="s">
        <v>90</v>
      </c>
      <c r="C381" s="8">
        <v>25.090782</v>
      </c>
      <c r="D381" s="33">
        <f t="shared" si="5"/>
        <v>-0.001113550501</v>
      </c>
      <c r="E381" s="33">
        <f t="shared" si="7"/>
        <v>0.02562377156</v>
      </c>
      <c r="F381" s="33">
        <f t="shared" si="9"/>
        <v>0.01379469346</v>
      </c>
      <c r="G381" s="33">
        <f t="shared" si="11"/>
        <v>0.001179751214</v>
      </c>
      <c r="H381" s="33">
        <f t="shared" si="20"/>
        <v>0.8322023194</v>
      </c>
      <c r="I381" s="45">
        <f t="shared" si="31"/>
        <v>0.2220737162</v>
      </c>
      <c r="J381" s="45">
        <f t="shared" si="43"/>
        <v>-0.06686666311</v>
      </c>
      <c r="K381" s="21" t="s">
        <v>91</v>
      </c>
      <c r="L381" s="8">
        <v>11.577871</v>
      </c>
      <c r="M381" s="33">
        <f t="shared" si="6"/>
        <v>0.008259406839</v>
      </c>
      <c r="N381" s="33">
        <f t="shared" si="8"/>
        <v>0.004570944167</v>
      </c>
      <c r="O381" s="33">
        <f t="shared" si="10"/>
        <v>-0.03892393145</v>
      </c>
      <c r="P381" s="33">
        <f t="shared" si="12"/>
        <v>-0.08723671831</v>
      </c>
      <c r="Q381" s="45">
        <f t="shared" si="21"/>
        <v>0.2283112504</v>
      </c>
      <c r="R381" s="45">
        <f t="shared" si="32"/>
        <v>-0.7186788966</v>
      </c>
      <c r="S381" s="45">
        <f t="shared" si="44"/>
        <v>-1.223733194</v>
      </c>
      <c r="T381" s="33">
        <f t="shared" si="22"/>
        <v>0.603891069</v>
      </c>
      <c r="U381" s="33">
        <f t="shared" si="33"/>
        <v>0.9407526128</v>
      </c>
      <c r="V381" s="33">
        <f t="shared" si="42"/>
        <v>1.156866531</v>
      </c>
      <c r="W381" s="44">
        <f t="shared" si="13"/>
        <v>0.01149819223</v>
      </c>
      <c r="X381" s="44">
        <f t="shared" si="14"/>
        <v>0.009959044258</v>
      </c>
      <c r="Y381" s="33">
        <f t="shared" si="15"/>
        <v>0.8661400032</v>
      </c>
      <c r="Z381" s="43">
        <v>1.0</v>
      </c>
      <c r="AA381" s="33">
        <f t="shared" si="16"/>
        <v>1.866140003</v>
      </c>
      <c r="AB381" s="33">
        <f t="shared" si="17"/>
        <v>0.4641345246</v>
      </c>
      <c r="AC381" s="33">
        <f t="shared" si="18"/>
        <v>0.5358654754</v>
      </c>
      <c r="AD381" s="33">
        <f t="shared" si="19"/>
        <v>0.00278627965</v>
      </c>
      <c r="AE381" s="34">
        <f t="shared" si="23"/>
        <v>0</v>
      </c>
      <c r="AF381" s="34">
        <f t="shared" si="24"/>
        <v>0</v>
      </c>
      <c r="AG381" s="34">
        <f t="shared" si="25"/>
        <v>0</v>
      </c>
      <c r="AH381" s="34">
        <f t="shared" si="26"/>
        <v>4</v>
      </c>
      <c r="AI381" s="34">
        <f t="shared" si="28"/>
        <v>0</v>
      </c>
      <c r="AJ381" s="34">
        <f t="shared" si="29"/>
        <v>-1</v>
      </c>
      <c r="AK381" s="34">
        <f t="shared" si="27"/>
        <v>-0.00278627965</v>
      </c>
      <c r="AL381" s="36">
        <f t="shared" si="34"/>
        <v>0</v>
      </c>
      <c r="AM381" s="36">
        <f t="shared" si="35"/>
        <v>0</v>
      </c>
      <c r="AN381" s="46">
        <f t="shared" si="36"/>
        <v>0</v>
      </c>
      <c r="AO381" s="36">
        <f t="shared" si="37"/>
        <v>4</v>
      </c>
      <c r="AP381" s="36">
        <f t="shared" si="39"/>
        <v>0</v>
      </c>
      <c r="AQ381" s="36">
        <f t="shared" si="40"/>
        <v>-1</v>
      </c>
      <c r="AR381" s="36">
        <f t="shared" si="38"/>
        <v>-0.00278627965</v>
      </c>
      <c r="AS381" s="38">
        <f t="shared" si="45"/>
        <v>-1</v>
      </c>
      <c r="AT381" s="38">
        <f t="shared" si="46"/>
        <v>0</v>
      </c>
      <c r="AU381" s="38">
        <f t="shared" si="47"/>
        <v>0</v>
      </c>
      <c r="AV381" s="38">
        <f t="shared" si="48"/>
        <v>5</v>
      </c>
      <c r="AW381" s="38">
        <f t="shared" si="51"/>
        <v>0</v>
      </c>
      <c r="AX381" s="38">
        <f t="shared" si="52"/>
        <v>-1</v>
      </c>
      <c r="AY381" s="38">
        <f t="shared" si="49"/>
        <v>-0.00278627965</v>
      </c>
      <c r="AZ381" s="12">
        <f t="shared" si="30"/>
        <v>138.4737755</v>
      </c>
      <c r="BA381" s="12">
        <f t="shared" si="41"/>
        <v>107.992451</v>
      </c>
      <c r="BB381" s="12">
        <f t="shared" si="53"/>
        <v>122.0840917</v>
      </c>
      <c r="BC381" s="12">
        <f t="shared" si="50"/>
        <v>-0.00278627965</v>
      </c>
      <c r="BD381" s="12">
        <f t="shared" si="54"/>
        <v>120.5863821</v>
      </c>
    </row>
    <row r="382" ht="14.25" customHeight="1">
      <c r="A382" s="7">
        <v>37069.0</v>
      </c>
      <c r="B382" s="21" t="s">
        <v>90</v>
      </c>
      <c r="C382" s="8">
        <v>25.393011</v>
      </c>
      <c r="D382" s="33">
        <f t="shared" si="5"/>
        <v>0.01204541971</v>
      </c>
      <c r="E382" s="33">
        <f t="shared" si="7"/>
        <v>0.02973242094</v>
      </c>
      <c r="F382" s="33">
        <f t="shared" si="9"/>
        <v>0.02369172271</v>
      </c>
      <c r="G382" s="33">
        <f t="shared" si="11"/>
        <v>-0.001650521455</v>
      </c>
      <c r="H382" s="33">
        <f t="shared" si="20"/>
        <v>0.9609631066</v>
      </c>
      <c r="I382" s="45">
        <f t="shared" si="31"/>
        <v>0.5025496621</v>
      </c>
      <c r="J382" s="45">
        <f t="shared" si="43"/>
        <v>-0.1331354715</v>
      </c>
      <c r="K382" s="21" t="s">
        <v>91</v>
      </c>
      <c r="L382" s="8">
        <v>11.638463</v>
      </c>
      <c r="M382" s="33">
        <f t="shared" si="6"/>
        <v>0.00523343195</v>
      </c>
      <c r="N382" s="33">
        <f t="shared" si="8"/>
        <v>0.005690853529</v>
      </c>
      <c r="O382" s="33">
        <f t="shared" si="10"/>
        <v>-0.03642265236</v>
      </c>
      <c r="P382" s="33">
        <f t="shared" si="12"/>
        <v>-0.07364470411</v>
      </c>
      <c r="Q382" s="45">
        <f t="shared" si="21"/>
        <v>0.2566795032</v>
      </c>
      <c r="R382" s="45">
        <f t="shared" si="32"/>
        <v>-0.6852411464</v>
      </c>
      <c r="S382" s="45">
        <f t="shared" si="44"/>
        <v>-1.034514189</v>
      </c>
      <c r="T382" s="33">
        <f t="shared" si="22"/>
        <v>0.7042836035</v>
      </c>
      <c r="U382" s="33">
        <f t="shared" si="33"/>
        <v>1.187790808</v>
      </c>
      <c r="V382" s="33">
        <f t="shared" si="42"/>
        <v>0.9013787179</v>
      </c>
      <c r="W382" s="44">
        <f t="shared" si="13"/>
        <v>0.01132044247</v>
      </c>
      <c r="X382" s="44">
        <f t="shared" si="14"/>
        <v>0.01011345543</v>
      </c>
      <c r="Y382" s="33">
        <f t="shared" si="15"/>
        <v>0.8933798707</v>
      </c>
      <c r="Z382" s="43">
        <v>1.0</v>
      </c>
      <c r="AA382" s="33">
        <f t="shared" si="16"/>
        <v>1.893379871</v>
      </c>
      <c r="AB382" s="33">
        <f t="shared" si="17"/>
        <v>0.4718439678</v>
      </c>
      <c r="AC382" s="33">
        <f t="shared" si="18"/>
        <v>0.5281560322</v>
      </c>
      <c r="AD382" s="33">
        <f t="shared" si="19"/>
        <v>-0.01169917522</v>
      </c>
      <c r="AE382" s="34">
        <f t="shared" si="23"/>
        <v>0</v>
      </c>
      <c r="AF382" s="34">
        <f t="shared" si="24"/>
        <v>0</v>
      </c>
      <c r="AG382" s="34">
        <f t="shared" si="25"/>
        <v>0</v>
      </c>
      <c r="AH382" s="34">
        <f t="shared" si="26"/>
        <v>5</v>
      </c>
      <c r="AI382" s="34">
        <f t="shared" si="28"/>
        <v>0</v>
      </c>
      <c r="AJ382" s="34">
        <f t="shared" si="29"/>
        <v>-1</v>
      </c>
      <c r="AK382" s="34">
        <f t="shared" si="27"/>
        <v>0.01169917522</v>
      </c>
      <c r="AL382" s="36">
        <f t="shared" si="34"/>
        <v>-1</v>
      </c>
      <c r="AM382" s="36">
        <f t="shared" si="35"/>
        <v>0</v>
      </c>
      <c r="AN382" s="46">
        <f t="shared" si="36"/>
        <v>0</v>
      </c>
      <c r="AO382" s="36">
        <f t="shared" si="37"/>
        <v>5</v>
      </c>
      <c r="AP382" s="36">
        <f t="shared" si="39"/>
        <v>0</v>
      </c>
      <c r="AQ382" s="36">
        <f t="shared" si="40"/>
        <v>-1</v>
      </c>
      <c r="AR382" s="36">
        <f t="shared" si="38"/>
        <v>0.01169917522</v>
      </c>
      <c r="AS382" s="38">
        <f t="shared" si="45"/>
        <v>0</v>
      </c>
      <c r="AT382" s="38">
        <f t="shared" si="46"/>
        <v>0</v>
      </c>
      <c r="AU382" s="38">
        <f t="shared" si="47"/>
        <v>0</v>
      </c>
      <c r="AV382" s="38">
        <f t="shared" si="48"/>
        <v>0</v>
      </c>
      <c r="AW382" s="38">
        <f t="shared" si="51"/>
        <v>1</v>
      </c>
      <c r="AX382" s="38">
        <f t="shared" si="52"/>
        <v>0</v>
      </c>
      <c r="AY382" s="38">
        <f t="shared" si="49"/>
        <v>0</v>
      </c>
      <c r="AZ382" s="12">
        <f t="shared" si="30"/>
        <v>140.0938045</v>
      </c>
      <c r="BA382" s="12">
        <f t="shared" si="41"/>
        <v>109.2558736</v>
      </c>
      <c r="BB382" s="12">
        <f t="shared" si="53"/>
        <v>122.0840917</v>
      </c>
      <c r="BC382" s="12">
        <f t="shared" si="50"/>
        <v>0.007799450145</v>
      </c>
      <c r="BD382" s="12">
        <f t="shared" si="54"/>
        <v>121.5268896</v>
      </c>
    </row>
    <row r="383" ht="14.25" customHeight="1">
      <c r="A383" s="7">
        <v>37070.0</v>
      </c>
      <c r="B383" s="21" t="s">
        <v>90</v>
      </c>
      <c r="C383" s="8">
        <v>25.516129</v>
      </c>
      <c r="D383" s="33">
        <f t="shared" si="5"/>
        <v>0.004848499455</v>
      </c>
      <c r="E383" s="33">
        <f t="shared" si="7"/>
        <v>0.009298026013</v>
      </c>
      <c r="F383" s="33">
        <f t="shared" si="9"/>
        <v>0.04134208384</v>
      </c>
      <c r="G383" s="33">
        <f t="shared" si="11"/>
        <v>0.02179206028</v>
      </c>
      <c r="H383" s="33">
        <f t="shared" si="20"/>
        <v>0.211463078</v>
      </c>
      <c r="I383" s="45">
        <f t="shared" si="31"/>
        <v>1.001510358</v>
      </c>
      <c r="J383" s="45">
        <f t="shared" si="43"/>
        <v>0.3528792409</v>
      </c>
      <c r="K383" s="21" t="s">
        <v>91</v>
      </c>
      <c r="L383" s="8">
        <v>11.946679</v>
      </c>
      <c r="M383" s="33">
        <f t="shared" si="6"/>
        <v>0.02648253468</v>
      </c>
      <c r="N383" s="33">
        <f t="shared" si="8"/>
        <v>0.04037706779</v>
      </c>
      <c r="O383" s="33">
        <f t="shared" si="10"/>
        <v>0.007329919658</v>
      </c>
      <c r="P383" s="33">
        <f t="shared" si="12"/>
        <v>-0.03948315135</v>
      </c>
      <c r="Q383" s="45">
        <f t="shared" si="21"/>
        <v>1.342720261</v>
      </c>
      <c r="R383" s="45">
        <f t="shared" si="32"/>
        <v>0.2730430268</v>
      </c>
      <c r="S383" s="45">
        <f t="shared" si="44"/>
        <v>-0.4515744492</v>
      </c>
      <c r="T383" s="33">
        <f t="shared" si="22"/>
        <v>-1.131257183</v>
      </c>
      <c r="U383" s="33">
        <f t="shared" si="33"/>
        <v>0.7284673317</v>
      </c>
      <c r="V383" s="33">
        <f t="shared" si="42"/>
        <v>0.8044536901</v>
      </c>
      <c r="W383" s="44">
        <f t="shared" si="13"/>
        <v>0.01051665114</v>
      </c>
      <c r="X383" s="44">
        <f t="shared" si="14"/>
        <v>0.01203661341</v>
      </c>
      <c r="Y383" s="33">
        <f t="shared" si="15"/>
        <v>1.144529114</v>
      </c>
      <c r="Z383" s="43">
        <v>1.0</v>
      </c>
      <c r="AA383" s="33">
        <f t="shared" si="16"/>
        <v>2.144529114</v>
      </c>
      <c r="AB383" s="33">
        <f t="shared" si="17"/>
        <v>0.5336971676</v>
      </c>
      <c r="AC383" s="33">
        <f t="shared" si="18"/>
        <v>0.4663028324</v>
      </c>
      <c r="AD383" s="33">
        <f t="shared" si="19"/>
        <v>-0.01267289133</v>
      </c>
      <c r="AE383" s="34">
        <f t="shared" si="23"/>
        <v>1</v>
      </c>
      <c r="AF383" s="34">
        <f t="shared" si="24"/>
        <v>0</v>
      </c>
      <c r="AG383" s="34">
        <f t="shared" si="25"/>
        <v>1</v>
      </c>
      <c r="AH383" s="34">
        <f t="shared" si="26"/>
        <v>1</v>
      </c>
      <c r="AI383" s="34">
        <f t="shared" si="28"/>
        <v>1</v>
      </c>
      <c r="AJ383" s="34">
        <f t="shared" si="29"/>
        <v>1</v>
      </c>
      <c r="AK383" s="34">
        <f t="shared" si="27"/>
        <v>-0.01267289133</v>
      </c>
      <c r="AL383" s="36">
        <f t="shared" si="34"/>
        <v>0</v>
      </c>
      <c r="AM383" s="36">
        <f t="shared" si="35"/>
        <v>0</v>
      </c>
      <c r="AN383" s="46">
        <f t="shared" si="36"/>
        <v>0</v>
      </c>
      <c r="AO383" s="36">
        <f t="shared" si="37"/>
        <v>0</v>
      </c>
      <c r="AP383" s="36">
        <f t="shared" si="39"/>
        <v>1</v>
      </c>
      <c r="AQ383" s="36">
        <f t="shared" si="40"/>
        <v>0</v>
      </c>
      <c r="AR383" s="36">
        <f t="shared" si="38"/>
        <v>0</v>
      </c>
      <c r="AS383" s="38">
        <f t="shared" si="45"/>
        <v>0</v>
      </c>
      <c r="AT383" s="38">
        <f t="shared" si="46"/>
        <v>0</v>
      </c>
      <c r="AU383" s="38">
        <f t="shared" si="47"/>
        <v>0</v>
      </c>
      <c r="AV383" s="38">
        <f t="shared" si="48"/>
        <v>0</v>
      </c>
      <c r="AW383" s="38">
        <f t="shared" si="51"/>
        <v>0</v>
      </c>
      <c r="AX383" s="38">
        <f t="shared" si="52"/>
        <v>0</v>
      </c>
      <c r="AY383" s="38">
        <f t="shared" si="49"/>
        <v>0</v>
      </c>
      <c r="AZ383" s="12">
        <f t="shared" si="30"/>
        <v>138.3184109</v>
      </c>
      <c r="BA383" s="12">
        <f t="shared" si="41"/>
        <v>109.2558736</v>
      </c>
      <c r="BB383" s="12">
        <f t="shared" si="53"/>
        <v>122.0840917</v>
      </c>
      <c r="BC383" s="12">
        <f t="shared" si="50"/>
        <v>-0.00422429711</v>
      </c>
      <c r="BD383" s="12">
        <f t="shared" si="54"/>
        <v>121.0135239</v>
      </c>
    </row>
    <row r="384" ht="14.25" customHeight="1">
      <c r="A384" s="7">
        <v>37071.0</v>
      </c>
      <c r="B384" s="21" t="s">
        <v>90</v>
      </c>
      <c r="C384" s="8">
        <v>24.738176</v>
      </c>
      <c r="D384" s="33">
        <f t="shared" si="5"/>
        <v>-0.0304886764</v>
      </c>
      <c r="E384" s="33">
        <f t="shared" si="7"/>
        <v>-0.02471312368</v>
      </c>
      <c r="F384" s="33">
        <f t="shared" si="9"/>
        <v>0.02172912195</v>
      </c>
      <c r="G384" s="33">
        <f t="shared" si="11"/>
        <v>-0.01046623117</v>
      </c>
      <c r="H384" s="33">
        <f t="shared" si="20"/>
        <v>-1.025446538</v>
      </c>
      <c r="I384" s="45">
        <f t="shared" si="31"/>
        <v>0.4486761568</v>
      </c>
      <c r="J384" s="45">
        <f t="shared" si="43"/>
        <v>-0.3641495717</v>
      </c>
      <c r="K384" s="21" t="s">
        <v>91</v>
      </c>
      <c r="L384" s="8">
        <v>11.854477</v>
      </c>
      <c r="M384" s="33">
        <f t="shared" si="6"/>
        <v>-0.007717793372</v>
      </c>
      <c r="N384" s="33">
        <f t="shared" si="8"/>
        <v>0.05017516242</v>
      </c>
      <c r="O384" s="33">
        <f t="shared" si="10"/>
        <v>0.0167194475</v>
      </c>
      <c r="P384" s="33">
        <f t="shared" si="12"/>
        <v>-0.05506951863</v>
      </c>
      <c r="Q384" s="45">
        <f t="shared" si="21"/>
        <v>1.601279666</v>
      </c>
      <c r="R384" s="45">
        <f t="shared" si="32"/>
        <v>0.4618637731</v>
      </c>
      <c r="S384" s="45">
        <f t="shared" si="44"/>
        <v>-0.7508529633</v>
      </c>
      <c r="T384" s="33">
        <f t="shared" si="22"/>
        <v>-2.626726203</v>
      </c>
      <c r="U384" s="33">
        <f t="shared" si="33"/>
        <v>-0.01318761625</v>
      </c>
      <c r="V384" s="33">
        <f t="shared" si="42"/>
        <v>0.3867033916</v>
      </c>
      <c r="W384" s="44">
        <f t="shared" si="13"/>
        <v>0.012672498</v>
      </c>
      <c r="X384" s="44">
        <f t="shared" si="14"/>
        <v>0.01183317425</v>
      </c>
      <c r="Y384" s="33">
        <f t="shared" si="15"/>
        <v>0.9337680892</v>
      </c>
      <c r="Z384" s="43">
        <v>1.0</v>
      </c>
      <c r="AA384" s="33">
        <f t="shared" si="16"/>
        <v>1.933768089</v>
      </c>
      <c r="AB384" s="33">
        <f t="shared" si="17"/>
        <v>0.4828749085</v>
      </c>
      <c r="AC384" s="33">
        <f t="shared" si="18"/>
        <v>0.5171250915</v>
      </c>
      <c r="AD384" s="33">
        <f t="shared" si="19"/>
        <v>0.003920749001</v>
      </c>
      <c r="AE384" s="34">
        <f t="shared" si="23"/>
        <v>1</v>
      </c>
      <c r="AF384" s="34">
        <f t="shared" si="24"/>
        <v>0</v>
      </c>
      <c r="AG384" s="34">
        <f t="shared" si="25"/>
        <v>0</v>
      </c>
      <c r="AH384" s="34">
        <f t="shared" si="26"/>
        <v>2</v>
      </c>
      <c r="AI384" s="34">
        <f t="shared" si="28"/>
        <v>0</v>
      </c>
      <c r="AJ384" s="34">
        <f t="shared" si="29"/>
        <v>1</v>
      </c>
      <c r="AK384" s="34">
        <f t="shared" si="27"/>
        <v>0.003920749001</v>
      </c>
      <c r="AL384" s="36">
        <f t="shared" si="34"/>
        <v>0</v>
      </c>
      <c r="AM384" s="36">
        <f t="shared" si="35"/>
        <v>0</v>
      </c>
      <c r="AN384" s="46">
        <f t="shared" si="36"/>
        <v>0</v>
      </c>
      <c r="AO384" s="36">
        <f t="shared" si="37"/>
        <v>0</v>
      </c>
      <c r="AP384" s="36">
        <f t="shared" si="39"/>
        <v>0</v>
      </c>
      <c r="AQ384" s="36">
        <f t="shared" si="40"/>
        <v>0</v>
      </c>
      <c r="AR384" s="36">
        <f t="shared" si="38"/>
        <v>0</v>
      </c>
      <c r="AS384" s="38">
        <f t="shared" si="45"/>
        <v>0</v>
      </c>
      <c r="AT384" s="38">
        <f t="shared" si="46"/>
        <v>0</v>
      </c>
      <c r="AU384" s="38">
        <f t="shared" si="47"/>
        <v>0</v>
      </c>
      <c r="AV384" s="38">
        <f t="shared" si="48"/>
        <v>0</v>
      </c>
      <c r="AW384" s="38">
        <f t="shared" si="51"/>
        <v>0</v>
      </c>
      <c r="AX384" s="38">
        <f t="shared" si="52"/>
        <v>0</v>
      </c>
      <c r="AY384" s="38">
        <f t="shared" si="49"/>
        <v>0</v>
      </c>
      <c r="AZ384" s="12">
        <f t="shared" si="30"/>
        <v>138.8607227</v>
      </c>
      <c r="BA384" s="12">
        <f t="shared" si="41"/>
        <v>109.2558736</v>
      </c>
      <c r="BB384" s="12">
        <f t="shared" si="53"/>
        <v>122.0840917</v>
      </c>
      <c r="BC384" s="12">
        <f t="shared" si="50"/>
        <v>0.001306916334</v>
      </c>
      <c r="BD384" s="12">
        <f t="shared" si="54"/>
        <v>121.1716785</v>
      </c>
    </row>
    <row r="385" ht="14.25" customHeight="1">
      <c r="A385" s="7">
        <v>37074.0</v>
      </c>
      <c r="B385" s="21" t="s">
        <v>90</v>
      </c>
      <c r="C385" s="8">
        <v>25.292263</v>
      </c>
      <c r="D385" s="33">
        <f t="shared" si="5"/>
        <v>0.02239805392</v>
      </c>
      <c r="E385" s="33">
        <f t="shared" si="7"/>
        <v>0.006907588127</v>
      </c>
      <c r="F385" s="33">
        <f t="shared" si="9"/>
        <v>0.04220460326</v>
      </c>
      <c r="G385" s="33">
        <f t="shared" si="11"/>
        <v>0.00921930524</v>
      </c>
      <c r="H385" s="33">
        <f t="shared" si="20"/>
        <v>0.1338985871</v>
      </c>
      <c r="I385" s="45">
        <f t="shared" si="31"/>
        <v>1.039719226</v>
      </c>
      <c r="J385" s="45">
        <f t="shared" si="43"/>
        <v>0.04700188481</v>
      </c>
      <c r="K385" s="21" t="s">
        <v>91</v>
      </c>
      <c r="L385" s="8">
        <v>12.01253</v>
      </c>
      <c r="M385" s="33">
        <f t="shared" si="6"/>
        <v>0.01333276871</v>
      </c>
      <c r="N385" s="33">
        <f t="shared" si="8"/>
        <v>0.04611170503</v>
      </c>
      <c r="O385" s="33">
        <f t="shared" si="10"/>
        <v>0.04180848308</v>
      </c>
      <c r="P385" s="33">
        <f t="shared" si="12"/>
        <v>-0.03763974818</v>
      </c>
      <c r="Q385" s="45">
        <f t="shared" si="21"/>
        <v>1.414105068</v>
      </c>
      <c r="R385" s="45">
        <f t="shared" si="32"/>
        <v>1.015398675</v>
      </c>
      <c r="S385" s="45">
        <f t="shared" si="44"/>
        <v>-0.4650576971</v>
      </c>
      <c r="T385" s="33">
        <f t="shared" si="22"/>
        <v>-1.280206481</v>
      </c>
      <c r="U385" s="33">
        <f t="shared" si="33"/>
        <v>0.02432055026</v>
      </c>
      <c r="V385" s="33">
        <f t="shared" si="42"/>
        <v>0.5120595819</v>
      </c>
      <c r="W385" s="44">
        <f t="shared" si="13"/>
        <v>0.01365926137</v>
      </c>
      <c r="X385" s="44">
        <f t="shared" si="14"/>
        <v>0.01234919634</v>
      </c>
      <c r="Y385" s="33">
        <f t="shared" si="15"/>
        <v>0.9040896141</v>
      </c>
      <c r="Z385" s="43">
        <v>1.0</v>
      </c>
      <c r="AA385" s="33">
        <f t="shared" si="16"/>
        <v>1.904089614</v>
      </c>
      <c r="AB385" s="33">
        <f t="shared" si="17"/>
        <v>0.4748146345</v>
      </c>
      <c r="AC385" s="33">
        <f t="shared" si="18"/>
        <v>0.5251853655</v>
      </c>
      <c r="AD385" s="33">
        <f t="shared" si="19"/>
        <v>0.0006019129176</v>
      </c>
      <c r="AE385" s="34">
        <f t="shared" si="23"/>
        <v>1</v>
      </c>
      <c r="AF385" s="34">
        <f t="shared" si="24"/>
        <v>0</v>
      </c>
      <c r="AG385" s="34">
        <f t="shared" si="25"/>
        <v>0</v>
      </c>
      <c r="AH385" s="34">
        <f t="shared" si="26"/>
        <v>3</v>
      </c>
      <c r="AI385" s="34">
        <f t="shared" si="28"/>
        <v>0</v>
      </c>
      <c r="AJ385" s="34">
        <f t="shared" si="29"/>
        <v>1</v>
      </c>
      <c r="AK385" s="34">
        <f t="shared" si="27"/>
        <v>0.0006019129176</v>
      </c>
      <c r="AL385" s="36">
        <f t="shared" si="34"/>
        <v>0</v>
      </c>
      <c r="AM385" s="36">
        <f t="shared" si="35"/>
        <v>0</v>
      </c>
      <c r="AN385" s="46">
        <f t="shared" si="36"/>
        <v>0</v>
      </c>
      <c r="AO385" s="36">
        <f t="shared" si="37"/>
        <v>0</v>
      </c>
      <c r="AP385" s="36">
        <f t="shared" si="39"/>
        <v>0</v>
      </c>
      <c r="AQ385" s="36">
        <f t="shared" si="40"/>
        <v>0</v>
      </c>
      <c r="AR385" s="36">
        <f t="shared" si="38"/>
        <v>0</v>
      </c>
      <c r="AS385" s="38">
        <f t="shared" si="45"/>
        <v>0</v>
      </c>
      <c r="AT385" s="38">
        <f t="shared" si="46"/>
        <v>0</v>
      </c>
      <c r="AU385" s="38">
        <f t="shared" si="47"/>
        <v>0</v>
      </c>
      <c r="AV385" s="38">
        <f t="shared" si="48"/>
        <v>0</v>
      </c>
      <c r="AW385" s="38">
        <f t="shared" si="51"/>
        <v>0</v>
      </c>
      <c r="AX385" s="38">
        <f t="shared" si="52"/>
        <v>0</v>
      </c>
      <c r="AY385" s="38">
        <f t="shared" si="49"/>
        <v>0</v>
      </c>
      <c r="AZ385" s="12">
        <f t="shared" si="30"/>
        <v>138.9443047</v>
      </c>
      <c r="BA385" s="12">
        <f t="shared" si="41"/>
        <v>109.2558736</v>
      </c>
      <c r="BB385" s="12">
        <f t="shared" si="53"/>
        <v>122.0840917</v>
      </c>
      <c r="BC385" s="12">
        <f t="shared" si="50"/>
        <v>0.0002006376392</v>
      </c>
      <c r="BD385" s="12">
        <f t="shared" si="54"/>
        <v>121.1959901</v>
      </c>
    </row>
    <row r="386" ht="14.25" customHeight="1">
      <c r="A386" s="7">
        <v>37075.0</v>
      </c>
      <c r="B386" s="21" t="s">
        <v>90</v>
      </c>
      <c r="C386" s="8">
        <v>25.53293</v>
      </c>
      <c r="D386" s="33">
        <f t="shared" si="5"/>
        <v>0.009515439563</v>
      </c>
      <c r="E386" s="33">
        <f t="shared" si="7"/>
        <v>0.01762192984</v>
      </c>
      <c r="F386" s="33">
        <f t="shared" si="9"/>
        <v>0.0436972417</v>
      </c>
      <c r="G386" s="33">
        <f t="shared" si="11"/>
        <v>0.003629711703</v>
      </c>
      <c r="H386" s="33">
        <f t="shared" si="20"/>
        <v>0.524885224</v>
      </c>
      <c r="I386" s="45">
        <f t="shared" si="31"/>
        <v>1.07508113</v>
      </c>
      <c r="J386" s="45">
        <f t="shared" si="43"/>
        <v>-0.1012343505</v>
      </c>
      <c r="K386" s="21" t="s">
        <v>91</v>
      </c>
      <c r="L386" s="8">
        <v>12.102104</v>
      </c>
      <c r="M386" s="33">
        <f t="shared" si="6"/>
        <v>0.007456713948</v>
      </c>
      <c r="N386" s="33">
        <f t="shared" si="8"/>
        <v>0.04527887727</v>
      </c>
      <c r="O386" s="33">
        <f t="shared" si="10"/>
        <v>0.05005678865</v>
      </c>
      <c r="P386" s="33">
        <f t="shared" si="12"/>
        <v>-0.03148200626</v>
      </c>
      <c r="Q386" s="45">
        <f t="shared" si="21"/>
        <v>1.355031456</v>
      </c>
      <c r="R386" s="45">
        <f t="shared" si="32"/>
        <v>1.17087583</v>
      </c>
      <c r="S386" s="45">
        <f t="shared" si="44"/>
        <v>-0.3893104452</v>
      </c>
      <c r="T386" s="33">
        <f t="shared" si="22"/>
        <v>-0.8301462318</v>
      </c>
      <c r="U386" s="33">
        <f t="shared" si="33"/>
        <v>-0.0957947005</v>
      </c>
      <c r="V386" s="33">
        <f t="shared" si="42"/>
        <v>0.2880760947</v>
      </c>
      <c r="W386" s="44">
        <f t="shared" si="13"/>
        <v>0.01339855091</v>
      </c>
      <c r="X386" s="44">
        <f t="shared" si="14"/>
        <v>0.01251025078</v>
      </c>
      <c r="Y386" s="33">
        <f t="shared" si="15"/>
        <v>0.9337017759</v>
      </c>
      <c r="Z386" s="43">
        <v>1.0</v>
      </c>
      <c r="AA386" s="33">
        <f t="shared" si="16"/>
        <v>1.933701776</v>
      </c>
      <c r="AB386" s="33">
        <f t="shared" si="17"/>
        <v>0.4828571745</v>
      </c>
      <c r="AC386" s="33">
        <f t="shared" si="18"/>
        <v>0.5171428255</v>
      </c>
      <c r="AD386" s="33">
        <f t="shared" si="19"/>
        <v>0.0009998334908</v>
      </c>
      <c r="AE386" s="34">
        <f t="shared" si="23"/>
        <v>0</v>
      </c>
      <c r="AF386" s="34">
        <f t="shared" si="24"/>
        <v>0</v>
      </c>
      <c r="AG386" s="34">
        <f t="shared" si="25"/>
        <v>0</v>
      </c>
      <c r="AH386" s="34">
        <f t="shared" si="26"/>
        <v>4</v>
      </c>
      <c r="AI386" s="34">
        <f t="shared" si="28"/>
        <v>0</v>
      </c>
      <c r="AJ386" s="34">
        <f t="shared" si="29"/>
        <v>1</v>
      </c>
      <c r="AK386" s="34">
        <f t="shared" si="27"/>
        <v>0.0009998334908</v>
      </c>
      <c r="AL386" s="36">
        <f t="shared" si="34"/>
        <v>0</v>
      </c>
      <c r="AM386" s="36">
        <f t="shared" si="35"/>
        <v>0</v>
      </c>
      <c r="AN386" s="46">
        <f t="shared" si="36"/>
        <v>0</v>
      </c>
      <c r="AO386" s="36">
        <f t="shared" si="37"/>
        <v>0</v>
      </c>
      <c r="AP386" s="36">
        <f t="shared" si="39"/>
        <v>0</v>
      </c>
      <c r="AQ386" s="36">
        <f t="shared" si="40"/>
        <v>0</v>
      </c>
      <c r="AR386" s="36">
        <f t="shared" si="38"/>
        <v>0</v>
      </c>
      <c r="AS386" s="38">
        <f t="shared" si="45"/>
        <v>0</v>
      </c>
      <c r="AT386" s="38">
        <f t="shared" si="46"/>
        <v>0</v>
      </c>
      <c r="AU386" s="38">
        <f t="shared" si="47"/>
        <v>0</v>
      </c>
      <c r="AV386" s="38">
        <f t="shared" si="48"/>
        <v>0</v>
      </c>
      <c r="AW386" s="38">
        <f t="shared" si="51"/>
        <v>0</v>
      </c>
      <c r="AX386" s="38">
        <f t="shared" si="52"/>
        <v>0</v>
      </c>
      <c r="AY386" s="38">
        <f t="shared" si="49"/>
        <v>0</v>
      </c>
      <c r="AZ386" s="12">
        <f t="shared" si="30"/>
        <v>139.0832259</v>
      </c>
      <c r="BA386" s="12">
        <f t="shared" si="41"/>
        <v>109.2558736</v>
      </c>
      <c r="BB386" s="12">
        <f t="shared" si="53"/>
        <v>122.0840917</v>
      </c>
      <c r="BC386" s="12">
        <f t="shared" si="50"/>
        <v>0.0003332778303</v>
      </c>
      <c r="BD386" s="12">
        <f t="shared" si="54"/>
        <v>121.236382</v>
      </c>
    </row>
    <row r="387" ht="14.25" customHeight="1">
      <c r="A387" s="7">
        <v>37077.0</v>
      </c>
      <c r="B387" s="21" t="s">
        <v>90</v>
      </c>
      <c r="C387" s="8">
        <v>25.169123</v>
      </c>
      <c r="D387" s="33">
        <f t="shared" si="5"/>
        <v>-0.014248541</v>
      </c>
      <c r="E387" s="33">
        <f t="shared" si="7"/>
        <v>-0.008816914229</v>
      </c>
      <c r="F387" s="33">
        <f t="shared" si="9"/>
        <v>0.02065335851</v>
      </c>
      <c r="G387" s="33">
        <f t="shared" si="11"/>
        <v>0.008295997306</v>
      </c>
      <c r="H387" s="33">
        <f t="shared" si="20"/>
        <v>-0.4678772967</v>
      </c>
      <c r="I387" s="45">
        <f t="shared" si="31"/>
        <v>0.3908206097</v>
      </c>
      <c r="J387" s="45">
        <f t="shared" si="43"/>
        <v>-0.03592784171</v>
      </c>
      <c r="K387" s="21" t="s">
        <v>91</v>
      </c>
      <c r="L387" s="8">
        <v>11.917701</v>
      </c>
      <c r="M387" s="33">
        <f t="shared" si="6"/>
        <v>-0.01523726783</v>
      </c>
      <c r="N387" s="33">
        <f t="shared" si="8"/>
        <v>0.02399268701</v>
      </c>
      <c r="O387" s="33">
        <f t="shared" si="10"/>
        <v>0.0298200794</v>
      </c>
      <c r="P387" s="33">
        <f t="shared" si="12"/>
        <v>-0.02849013161</v>
      </c>
      <c r="Q387" s="45">
        <f t="shared" si="21"/>
        <v>0.6823795823</v>
      </c>
      <c r="R387" s="45">
        <f t="shared" si="32"/>
        <v>0.6923245468</v>
      </c>
      <c r="S387" s="45">
        <f t="shared" si="44"/>
        <v>-0.3759833211</v>
      </c>
      <c r="T387" s="33">
        <f t="shared" si="22"/>
        <v>-1.150256879</v>
      </c>
      <c r="U387" s="33">
        <f t="shared" si="33"/>
        <v>-0.3015039372</v>
      </c>
      <c r="V387" s="33">
        <f t="shared" si="42"/>
        <v>0.3400554794</v>
      </c>
      <c r="W387" s="44">
        <f t="shared" si="13"/>
        <v>0.01309201242</v>
      </c>
      <c r="X387" s="44">
        <f t="shared" si="14"/>
        <v>0.01231342309</v>
      </c>
      <c r="Y387" s="33">
        <f t="shared" si="15"/>
        <v>0.9405294388</v>
      </c>
      <c r="Z387" s="43">
        <v>1.0</v>
      </c>
      <c r="AA387" s="33">
        <f t="shared" si="16"/>
        <v>1.940529439</v>
      </c>
      <c r="AB387" s="33">
        <f t="shared" si="17"/>
        <v>0.4846767176</v>
      </c>
      <c r="AC387" s="33">
        <f t="shared" si="18"/>
        <v>0.5153232824</v>
      </c>
      <c r="AD387" s="33">
        <f t="shared" si="19"/>
        <v>0.006428299056</v>
      </c>
      <c r="AE387" s="34">
        <f t="shared" si="23"/>
        <v>1</v>
      </c>
      <c r="AF387" s="34">
        <f t="shared" si="24"/>
        <v>0</v>
      </c>
      <c r="AG387" s="34">
        <f t="shared" si="25"/>
        <v>0</v>
      </c>
      <c r="AH387" s="34">
        <f t="shared" si="26"/>
        <v>5</v>
      </c>
      <c r="AI387" s="34">
        <f t="shared" si="28"/>
        <v>0</v>
      </c>
      <c r="AJ387" s="34">
        <f t="shared" si="29"/>
        <v>1</v>
      </c>
      <c r="AK387" s="34">
        <f t="shared" si="27"/>
        <v>0.006428299056</v>
      </c>
      <c r="AL387" s="36">
        <f t="shared" si="34"/>
        <v>0</v>
      </c>
      <c r="AM387" s="36">
        <f t="shared" si="35"/>
        <v>0</v>
      </c>
      <c r="AN387" s="46">
        <f t="shared" si="36"/>
        <v>0</v>
      </c>
      <c r="AO387" s="36">
        <f t="shared" si="37"/>
        <v>0</v>
      </c>
      <c r="AP387" s="36">
        <f t="shared" si="39"/>
        <v>0</v>
      </c>
      <c r="AQ387" s="36">
        <f t="shared" si="40"/>
        <v>0</v>
      </c>
      <c r="AR387" s="36">
        <f t="shared" si="38"/>
        <v>0</v>
      </c>
      <c r="AS387" s="38">
        <f t="shared" si="45"/>
        <v>0</v>
      </c>
      <c r="AT387" s="38">
        <f t="shared" si="46"/>
        <v>0</v>
      </c>
      <c r="AU387" s="38">
        <f t="shared" si="47"/>
        <v>0</v>
      </c>
      <c r="AV387" s="38">
        <f t="shared" si="48"/>
        <v>0</v>
      </c>
      <c r="AW387" s="38">
        <f t="shared" si="51"/>
        <v>0</v>
      </c>
      <c r="AX387" s="38">
        <f t="shared" si="52"/>
        <v>0</v>
      </c>
      <c r="AY387" s="38">
        <f t="shared" si="49"/>
        <v>0</v>
      </c>
      <c r="AZ387" s="12">
        <f t="shared" si="30"/>
        <v>139.9772945</v>
      </c>
      <c r="BA387" s="12">
        <f t="shared" si="41"/>
        <v>109.2558736</v>
      </c>
      <c r="BB387" s="12">
        <f t="shared" si="53"/>
        <v>122.0840917</v>
      </c>
      <c r="BC387" s="12">
        <f t="shared" si="50"/>
        <v>0.002142766352</v>
      </c>
      <c r="BD387" s="12">
        <f t="shared" si="54"/>
        <v>121.4961633</v>
      </c>
    </row>
    <row r="388" ht="14.25" customHeight="1">
      <c r="A388" s="7">
        <v>37078.0</v>
      </c>
      <c r="B388" s="21" t="s">
        <v>90</v>
      </c>
      <c r="C388" s="8">
        <v>25.124369</v>
      </c>
      <c r="D388" s="33">
        <f t="shared" si="5"/>
        <v>-0.001778131085</v>
      </c>
      <c r="E388" s="33">
        <f t="shared" si="7"/>
        <v>-0.01535342606</v>
      </c>
      <c r="F388" s="33">
        <f t="shared" si="9"/>
        <v>-0.006198156605</v>
      </c>
      <c r="G388" s="33">
        <f t="shared" si="11"/>
        <v>0.01309009797</v>
      </c>
      <c r="H388" s="33">
        <f t="shared" si="20"/>
        <v>-0.7699834892</v>
      </c>
      <c r="I388" s="45">
        <f t="shared" si="31"/>
        <v>-0.4111729264</v>
      </c>
      <c r="J388" s="45">
        <f t="shared" si="43"/>
        <v>0.03949621894</v>
      </c>
      <c r="K388" s="21" t="s">
        <v>91</v>
      </c>
      <c r="L388" s="8">
        <v>11.749105</v>
      </c>
      <c r="M388" s="33">
        <f t="shared" si="6"/>
        <v>-0.01414668819</v>
      </c>
      <c r="N388" s="33">
        <f t="shared" si="8"/>
        <v>-0.01653798516</v>
      </c>
      <c r="O388" s="33">
        <f t="shared" si="10"/>
        <v>0.02317132728</v>
      </c>
      <c r="P388" s="33">
        <f t="shared" si="12"/>
        <v>-0.02915115153</v>
      </c>
      <c r="Q388" s="45">
        <f t="shared" si="21"/>
        <v>-0.5530029254</v>
      </c>
      <c r="R388" s="45">
        <f t="shared" si="32"/>
        <v>0.5264489242</v>
      </c>
      <c r="S388" s="45">
        <f t="shared" si="44"/>
        <v>-0.434401733</v>
      </c>
      <c r="T388" s="33">
        <f t="shared" si="22"/>
        <v>-0.2169805638</v>
      </c>
      <c r="U388" s="33">
        <f t="shared" si="33"/>
        <v>-0.9376218506</v>
      </c>
      <c r="V388" s="33">
        <f t="shared" si="42"/>
        <v>0.473897952</v>
      </c>
      <c r="W388" s="44">
        <f t="shared" si="13"/>
        <v>0.01300144242</v>
      </c>
      <c r="X388" s="44">
        <f t="shared" si="14"/>
        <v>0.01234901143</v>
      </c>
      <c r="Y388" s="33">
        <f t="shared" si="15"/>
        <v>0.9498185685</v>
      </c>
      <c r="Z388" s="43">
        <v>1.0</v>
      </c>
      <c r="AA388" s="33">
        <f t="shared" si="16"/>
        <v>1.949818568</v>
      </c>
      <c r="AB388" s="33">
        <f t="shared" si="17"/>
        <v>0.487131769</v>
      </c>
      <c r="AC388" s="33">
        <f t="shared" si="18"/>
        <v>0.512868231</v>
      </c>
      <c r="AD388" s="33">
        <f t="shared" si="19"/>
        <v>-0.003440209359</v>
      </c>
      <c r="AE388" s="34">
        <f t="shared" si="23"/>
        <v>0</v>
      </c>
      <c r="AF388" s="34">
        <f t="shared" si="24"/>
        <v>0</v>
      </c>
      <c r="AG388" s="34">
        <f t="shared" si="25"/>
        <v>0</v>
      </c>
      <c r="AH388" s="34">
        <f t="shared" si="26"/>
        <v>0</v>
      </c>
      <c r="AI388" s="34">
        <f t="shared" si="28"/>
        <v>1</v>
      </c>
      <c r="AJ388" s="34">
        <f t="shared" si="29"/>
        <v>0</v>
      </c>
      <c r="AK388" s="34">
        <f t="shared" si="27"/>
        <v>0</v>
      </c>
      <c r="AL388" s="36">
        <f t="shared" si="34"/>
        <v>0</v>
      </c>
      <c r="AM388" s="36">
        <f t="shared" si="35"/>
        <v>0</v>
      </c>
      <c r="AN388" s="46">
        <f t="shared" si="36"/>
        <v>0</v>
      </c>
      <c r="AO388" s="36">
        <f t="shared" si="37"/>
        <v>0</v>
      </c>
      <c r="AP388" s="36">
        <f t="shared" si="39"/>
        <v>0</v>
      </c>
      <c r="AQ388" s="36">
        <f t="shared" si="40"/>
        <v>0</v>
      </c>
      <c r="AR388" s="36">
        <f t="shared" si="38"/>
        <v>0</v>
      </c>
      <c r="AS388" s="38">
        <f t="shared" si="45"/>
        <v>0</v>
      </c>
      <c r="AT388" s="38">
        <f t="shared" si="46"/>
        <v>0</v>
      </c>
      <c r="AU388" s="38">
        <f t="shared" si="47"/>
        <v>0</v>
      </c>
      <c r="AV388" s="38">
        <f t="shared" si="48"/>
        <v>0</v>
      </c>
      <c r="AW388" s="38">
        <f t="shared" si="51"/>
        <v>0</v>
      </c>
      <c r="AX388" s="38">
        <f t="shared" si="52"/>
        <v>0</v>
      </c>
      <c r="AY388" s="38">
        <f t="shared" si="49"/>
        <v>0</v>
      </c>
      <c r="AZ388" s="12">
        <f t="shared" si="30"/>
        <v>139.9772945</v>
      </c>
      <c r="BA388" s="12">
        <f t="shared" si="41"/>
        <v>109.2558736</v>
      </c>
      <c r="BB388" s="12">
        <f t="shared" si="53"/>
        <v>122.0840917</v>
      </c>
      <c r="BC388" s="12">
        <f t="shared" si="50"/>
        <v>0</v>
      </c>
      <c r="BD388" s="12">
        <f t="shared" si="54"/>
        <v>121.4961633</v>
      </c>
    </row>
    <row r="389" ht="14.25" customHeight="1">
      <c r="A389" s="7">
        <v>37081.0</v>
      </c>
      <c r="B389" s="21" t="s">
        <v>90</v>
      </c>
      <c r="C389" s="8">
        <v>25.314646</v>
      </c>
      <c r="D389" s="33">
        <f t="shared" si="5"/>
        <v>0.007573404132</v>
      </c>
      <c r="E389" s="33">
        <f t="shared" si="7"/>
        <v>0.02330284981</v>
      </c>
      <c r="F389" s="33">
        <f t="shared" si="9"/>
        <v>-0.001986160077</v>
      </c>
      <c r="G389" s="33">
        <f t="shared" si="11"/>
        <v>0.01640426755</v>
      </c>
      <c r="H389" s="33">
        <f t="shared" si="20"/>
        <v>0.7062278063</v>
      </c>
      <c r="I389" s="45">
        <f t="shared" si="31"/>
        <v>-0.3125111708</v>
      </c>
      <c r="J389" s="45">
        <f t="shared" si="43"/>
        <v>0.09283444263</v>
      </c>
      <c r="K389" s="21" t="s">
        <v>91</v>
      </c>
      <c r="L389" s="8">
        <v>11.912431</v>
      </c>
      <c r="M389" s="33">
        <f t="shared" si="6"/>
        <v>0.01390114396</v>
      </c>
      <c r="N389" s="33">
        <f t="shared" si="8"/>
        <v>0.004888785899</v>
      </c>
      <c r="O389" s="33">
        <f t="shared" si="10"/>
        <v>0.05530924394</v>
      </c>
      <c r="P389" s="33">
        <f t="shared" si="12"/>
        <v>-0.01308689566</v>
      </c>
      <c r="Q389" s="45">
        <f t="shared" si="21"/>
        <v>0.08359770061</v>
      </c>
      <c r="R389" s="45">
        <f t="shared" si="32"/>
        <v>1.214826342</v>
      </c>
      <c r="S389" s="45">
        <f t="shared" si="44"/>
        <v>-0.1460542341</v>
      </c>
      <c r="T389" s="33">
        <f t="shared" si="22"/>
        <v>0.6226301057</v>
      </c>
      <c r="U389" s="33">
        <f t="shared" si="33"/>
        <v>-1.527337513</v>
      </c>
      <c r="V389" s="33">
        <f t="shared" si="42"/>
        <v>0.2388886767</v>
      </c>
      <c r="W389" s="44">
        <f t="shared" si="13"/>
        <v>0.01306932807</v>
      </c>
      <c r="X389" s="44">
        <f t="shared" si="14"/>
        <v>0.01280772202</v>
      </c>
      <c r="Y389" s="33">
        <f t="shared" si="15"/>
        <v>0.9799832064</v>
      </c>
      <c r="Z389" s="43">
        <v>1.0</v>
      </c>
      <c r="AA389" s="33">
        <f t="shared" si="16"/>
        <v>1.979983206</v>
      </c>
      <c r="AB389" s="33">
        <f t="shared" si="17"/>
        <v>0.4949452113</v>
      </c>
      <c r="AC389" s="33">
        <f t="shared" si="18"/>
        <v>0.5050547887</v>
      </c>
      <c r="AD389" s="33">
        <f t="shared" si="19"/>
        <v>0.00614281612</v>
      </c>
      <c r="AE389" s="34">
        <f t="shared" si="23"/>
        <v>0</v>
      </c>
      <c r="AF389" s="34">
        <f t="shared" si="24"/>
        <v>0</v>
      </c>
      <c r="AG389" s="34">
        <f t="shared" si="25"/>
        <v>0</v>
      </c>
      <c r="AH389" s="34">
        <f t="shared" si="26"/>
        <v>0</v>
      </c>
      <c r="AI389" s="34">
        <f t="shared" si="28"/>
        <v>0</v>
      </c>
      <c r="AJ389" s="34">
        <f t="shared" si="29"/>
        <v>0</v>
      </c>
      <c r="AK389" s="34">
        <f t="shared" si="27"/>
        <v>0</v>
      </c>
      <c r="AL389" s="36">
        <f t="shared" si="34"/>
        <v>1</v>
      </c>
      <c r="AM389" s="36">
        <f t="shared" si="35"/>
        <v>0</v>
      </c>
      <c r="AN389" s="46">
        <f t="shared" si="36"/>
        <v>0</v>
      </c>
      <c r="AO389" s="36">
        <f t="shared" si="37"/>
        <v>1</v>
      </c>
      <c r="AP389" s="36">
        <f t="shared" si="39"/>
        <v>0</v>
      </c>
      <c r="AQ389" s="36">
        <f t="shared" si="40"/>
        <v>1</v>
      </c>
      <c r="AR389" s="36">
        <f t="shared" si="38"/>
        <v>0.00614281612</v>
      </c>
      <c r="AS389" s="38">
        <f t="shared" si="45"/>
        <v>0</v>
      </c>
      <c r="AT389" s="38">
        <f t="shared" si="46"/>
        <v>0</v>
      </c>
      <c r="AU389" s="38">
        <f t="shared" si="47"/>
        <v>0</v>
      </c>
      <c r="AV389" s="38">
        <f t="shared" si="48"/>
        <v>0</v>
      </c>
      <c r="AW389" s="38">
        <f t="shared" si="51"/>
        <v>0</v>
      </c>
      <c r="AX389" s="38">
        <f t="shared" si="52"/>
        <v>0</v>
      </c>
      <c r="AY389" s="38">
        <f t="shared" si="49"/>
        <v>0</v>
      </c>
      <c r="AZ389" s="12">
        <f t="shared" si="30"/>
        <v>139.9772945</v>
      </c>
      <c r="BA389" s="12">
        <f t="shared" si="41"/>
        <v>109.9270123</v>
      </c>
      <c r="BB389" s="12">
        <f t="shared" si="53"/>
        <v>122.0840917</v>
      </c>
      <c r="BC389" s="12">
        <f t="shared" si="50"/>
        <v>0.002047605373</v>
      </c>
      <c r="BD389" s="12">
        <f t="shared" si="54"/>
        <v>121.7449395</v>
      </c>
    </row>
    <row r="390" ht="14.25" customHeight="1">
      <c r="A390" s="7">
        <v>37082.0</v>
      </c>
      <c r="B390" s="21" t="s">
        <v>90</v>
      </c>
      <c r="C390" s="8">
        <v>25.314646</v>
      </c>
      <c r="D390" s="33">
        <f t="shared" si="5"/>
        <v>0</v>
      </c>
      <c r="E390" s="33">
        <f t="shared" si="7"/>
        <v>0.0008849741915</v>
      </c>
      <c r="F390" s="33">
        <f t="shared" si="9"/>
        <v>0.007798675356</v>
      </c>
      <c r="G390" s="33">
        <f t="shared" si="11"/>
        <v>0.02748719915</v>
      </c>
      <c r="H390" s="33">
        <f t="shared" si="20"/>
        <v>-0.2152051305</v>
      </c>
      <c r="I390" s="45">
        <f t="shared" si="31"/>
        <v>-0.04370300786</v>
      </c>
      <c r="J390" s="45">
        <f t="shared" si="43"/>
        <v>0.3471724466</v>
      </c>
      <c r="K390" s="21" t="s">
        <v>91</v>
      </c>
      <c r="L390" s="8">
        <v>11.767544</v>
      </c>
      <c r="M390" s="33">
        <f t="shared" si="6"/>
        <v>-0.01216267276</v>
      </c>
      <c r="N390" s="33">
        <f t="shared" si="8"/>
        <v>-0.02039420505</v>
      </c>
      <c r="O390" s="33">
        <f t="shared" si="10"/>
        <v>0.02477708841</v>
      </c>
      <c r="P390" s="33">
        <f t="shared" si="12"/>
        <v>-0.02360498213</v>
      </c>
      <c r="Q390" s="45">
        <f t="shared" si="21"/>
        <v>-0.6910382102</v>
      </c>
      <c r="R390" s="45">
        <f t="shared" si="32"/>
        <v>0.4999120337</v>
      </c>
      <c r="S390" s="45">
        <f t="shared" si="44"/>
        <v>-0.3879030531</v>
      </c>
      <c r="T390" s="33">
        <f t="shared" si="22"/>
        <v>0.4758330797</v>
      </c>
      <c r="U390" s="33">
        <f t="shared" si="33"/>
        <v>-0.5436150416</v>
      </c>
      <c r="V390" s="33">
        <f t="shared" si="42"/>
        <v>0.7350754997</v>
      </c>
      <c r="W390" s="44">
        <f t="shared" si="13"/>
        <v>0.01278128274</v>
      </c>
      <c r="X390" s="44">
        <f t="shared" si="14"/>
        <v>0.013067262</v>
      </c>
      <c r="Y390" s="33">
        <f t="shared" si="15"/>
        <v>1.022374848</v>
      </c>
      <c r="Z390" s="43">
        <v>1.0</v>
      </c>
      <c r="AA390" s="33">
        <f t="shared" si="16"/>
        <v>2.022374848</v>
      </c>
      <c r="AB390" s="33">
        <f t="shared" si="17"/>
        <v>0.5055318252</v>
      </c>
      <c r="AC390" s="33">
        <f t="shared" si="18"/>
        <v>0.4944681748</v>
      </c>
      <c r="AD390" s="33">
        <f t="shared" si="19"/>
        <v>-0.01086267443</v>
      </c>
      <c r="AE390" s="34">
        <f t="shared" si="23"/>
        <v>0</v>
      </c>
      <c r="AF390" s="34">
        <f t="shared" si="24"/>
        <v>0</v>
      </c>
      <c r="AG390" s="34">
        <f t="shared" si="25"/>
        <v>0</v>
      </c>
      <c r="AH390" s="34">
        <f t="shared" si="26"/>
        <v>0</v>
      </c>
      <c r="AI390" s="34">
        <f t="shared" si="28"/>
        <v>0</v>
      </c>
      <c r="AJ390" s="34">
        <f t="shared" si="29"/>
        <v>0</v>
      </c>
      <c r="AK390" s="34">
        <f t="shared" si="27"/>
        <v>0</v>
      </c>
      <c r="AL390" s="36">
        <f t="shared" si="34"/>
        <v>0</v>
      </c>
      <c r="AM390" s="36">
        <f t="shared" si="35"/>
        <v>0</v>
      </c>
      <c r="AN390" s="46">
        <f t="shared" si="36"/>
        <v>0</v>
      </c>
      <c r="AO390" s="36">
        <f t="shared" si="37"/>
        <v>2</v>
      </c>
      <c r="AP390" s="36">
        <f t="shared" si="39"/>
        <v>0</v>
      </c>
      <c r="AQ390" s="36">
        <f t="shared" si="40"/>
        <v>1</v>
      </c>
      <c r="AR390" s="36">
        <f t="shared" si="38"/>
        <v>-0.01086267443</v>
      </c>
      <c r="AS390" s="38">
        <f t="shared" si="45"/>
        <v>0</v>
      </c>
      <c r="AT390" s="38">
        <f t="shared" si="46"/>
        <v>0</v>
      </c>
      <c r="AU390" s="38">
        <f t="shared" si="47"/>
        <v>0</v>
      </c>
      <c r="AV390" s="38">
        <f t="shared" si="48"/>
        <v>0</v>
      </c>
      <c r="AW390" s="38">
        <f t="shared" si="51"/>
        <v>0</v>
      </c>
      <c r="AX390" s="38">
        <f t="shared" si="52"/>
        <v>0</v>
      </c>
      <c r="AY390" s="38">
        <f t="shared" si="49"/>
        <v>0</v>
      </c>
      <c r="AZ390" s="12">
        <f t="shared" si="30"/>
        <v>139.9772945</v>
      </c>
      <c r="BA390" s="12">
        <f t="shared" si="41"/>
        <v>108.732911</v>
      </c>
      <c r="BB390" s="12">
        <f t="shared" si="53"/>
        <v>122.0840917</v>
      </c>
      <c r="BC390" s="12">
        <f t="shared" si="50"/>
        <v>-0.003620891476</v>
      </c>
      <c r="BD390" s="12">
        <f t="shared" si="54"/>
        <v>121.3041142</v>
      </c>
    </row>
    <row r="391" ht="14.25" customHeight="1">
      <c r="A391" s="7">
        <v>37083.0</v>
      </c>
      <c r="B391" s="21" t="s">
        <v>90</v>
      </c>
      <c r="C391" s="8">
        <v>25.2363</v>
      </c>
      <c r="D391" s="33">
        <f t="shared" si="5"/>
        <v>-0.003094888232</v>
      </c>
      <c r="E391" s="33">
        <f t="shared" si="7"/>
        <v>-0.01161754644</v>
      </c>
      <c r="F391" s="33">
        <f t="shared" si="9"/>
        <v>0.005799659811</v>
      </c>
      <c r="G391" s="33">
        <f t="shared" si="11"/>
        <v>0.0196743578</v>
      </c>
      <c r="H391" s="33">
        <f t="shared" si="20"/>
        <v>-0.7865878091</v>
      </c>
      <c r="I391" s="45">
        <f t="shared" si="31"/>
        <v>-0.1243476405</v>
      </c>
      <c r="J391" s="45">
        <f t="shared" si="43"/>
        <v>0.1153298602</v>
      </c>
      <c r="K391" s="21" t="s">
        <v>91</v>
      </c>
      <c r="L391" s="8">
        <v>11.988824</v>
      </c>
      <c r="M391" s="33">
        <f t="shared" si="6"/>
        <v>0.01880426366</v>
      </c>
      <c r="N391" s="33">
        <f t="shared" si="8"/>
        <v>-0.009360355852</v>
      </c>
      <c r="O391" s="33">
        <f t="shared" si="10"/>
        <v>0.03549469501</v>
      </c>
      <c r="P391" s="33">
        <f t="shared" si="12"/>
        <v>-0.004810829517</v>
      </c>
      <c r="Q391" s="45">
        <f t="shared" si="21"/>
        <v>-0.3566255133</v>
      </c>
      <c r="R391" s="45">
        <f t="shared" si="32"/>
        <v>0.7262228512</v>
      </c>
      <c r="S391" s="45">
        <f t="shared" si="44"/>
        <v>-0.0123090142</v>
      </c>
      <c r="T391" s="33">
        <f t="shared" si="22"/>
        <v>-0.4299622958</v>
      </c>
      <c r="U391" s="33">
        <f t="shared" si="33"/>
        <v>-0.8505704917</v>
      </c>
      <c r="V391" s="33">
        <f t="shared" si="42"/>
        <v>0.1276388744</v>
      </c>
      <c r="W391" s="44">
        <f t="shared" si="13"/>
        <v>0.0127976051</v>
      </c>
      <c r="X391" s="44">
        <f t="shared" si="14"/>
        <v>0.01380700173</v>
      </c>
      <c r="Y391" s="33">
        <f t="shared" si="15"/>
        <v>1.078873869</v>
      </c>
      <c r="Z391" s="43">
        <v>1.0</v>
      </c>
      <c r="AA391" s="33">
        <f t="shared" si="16"/>
        <v>2.078873869</v>
      </c>
      <c r="AB391" s="33">
        <f t="shared" si="17"/>
        <v>0.5189703354</v>
      </c>
      <c r="AC391" s="33">
        <f t="shared" si="18"/>
        <v>0.4810296646</v>
      </c>
      <c r="AD391" s="33">
        <f t="shared" si="19"/>
        <v>0.005505523036</v>
      </c>
      <c r="AE391" s="34">
        <f t="shared" si="23"/>
        <v>0</v>
      </c>
      <c r="AF391" s="34">
        <f t="shared" si="24"/>
        <v>0</v>
      </c>
      <c r="AG391" s="34">
        <f t="shared" si="25"/>
        <v>0</v>
      </c>
      <c r="AH391" s="34">
        <f t="shared" si="26"/>
        <v>0</v>
      </c>
      <c r="AI391" s="34">
        <f t="shared" si="28"/>
        <v>0</v>
      </c>
      <c r="AJ391" s="34">
        <f t="shared" si="29"/>
        <v>0</v>
      </c>
      <c r="AK391" s="34">
        <f t="shared" si="27"/>
        <v>0</v>
      </c>
      <c r="AL391" s="36">
        <f t="shared" si="34"/>
        <v>0</v>
      </c>
      <c r="AM391" s="36">
        <f t="shared" si="35"/>
        <v>0</v>
      </c>
      <c r="AN391" s="46">
        <f t="shared" si="36"/>
        <v>0</v>
      </c>
      <c r="AO391" s="36">
        <f t="shared" si="37"/>
        <v>3</v>
      </c>
      <c r="AP391" s="36">
        <f t="shared" si="39"/>
        <v>0</v>
      </c>
      <c r="AQ391" s="36">
        <f t="shared" si="40"/>
        <v>1</v>
      </c>
      <c r="AR391" s="36">
        <f t="shared" si="38"/>
        <v>0.005505523036</v>
      </c>
      <c r="AS391" s="38">
        <f t="shared" si="45"/>
        <v>0</v>
      </c>
      <c r="AT391" s="38">
        <f t="shared" si="46"/>
        <v>0</v>
      </c>
      <c r="AU391" s="38">
        <f t="shared" si="47"/>
        <v>0</v>
      </c>
      <c r="AV391" s="38">
        <f t="shared" si="48"/>
        <v>0</v>
      </c>
      <c r="AW391" s="38">
        <f t="shared" si="51"/>
        <v>0</v>
      </c>
      <c r="AX391" s="38">
        <f t="shared" si="52"/>
        <v>0</v>
      </c>
      <c r="AY391" s="38">
        <f t="shared" si="49"/>
        <v>0</v>
      </c>
      <c r="AZ391" s="12">
        <f t="shared" si="30"/>
        <v>139.9772945</v>
      </c>
      <c r="BA391" s="12">
        <f t="shared" si="41"/>
        <v>109.3315425</v>
      </c>
      <c r="BB391" s="12">
        <f t="shared" si="53"/>
        <v>122.0840917</v>
      </c>
      <c r="BC391" s="12">
        <f t="shared" si="50"/>
        <v>0.001835174345</v>
      </c>
      <c r="BD391" s="12">
        <f t="shared" si="54"/>
        <v>121.5267284</v>
      </c>
    </row>
    <row r="392" ht="14.25" customHeight="1">
      <c r="A392" s="7">
        <v>37084.0</v>
      </c>
      <c r="B392" s="21" t="s">
        <v>90</v>
      </c>
      <c r="C392" s="8">
        <v>25.49375</v>
      </c>
      <c r="D392" s="33">
        <f t="shared" si="5"/>
        <v>0.01020157472</v>
      </c>
      <c r="E392" s="33">
        <f t="shared" si="7"/>
        <v>0.01289782723</v>
      </c>
      <c r="F392" s="33">
        <f t="shared" si="9"/>
        <v>0.003967193965</v>
      </c>
      <c r="G392" s="33">
        <f t="shared" si="11"/>
        <v>0.02775290633</v>
      </c>
      <c r="H392" s="33">
        <f t="shared" si="20"/>
        <v>0.2550701128</v>
      </c>
      <c r="I392" s="45">
        <f t="shared" si="31"/>
        <v>-0.2068875394</v>
      </c>
      <c r="J392" s="45">
        <f t="shared" si="43"/>
        <v>0.3139596041</v>
      </c>
      <c r="K392" s="21" t="s">
        <v>91</v>
      </c>
      <c r="L392" s="8">
        <v>11.98356</v>
      </c>
      <c r="M392" s="33">
        <f t="shared" si="6"/>
        <v>-0.0004390755924</v>
      </c>
      <c r="N392" s="33">
        <f t="shared" si="8"/>
        <v>0.005526149716</v>
      </c>
      <c r="O392" s="33">
        <f t="shared" si="10"/>
        <v>0.0296514239</v>
      </c>
      <c r="P392" s="33">
        <f t="shared" si="12"/>
        <v>-0.007851211958</v>
      </c>
      <c r="Q392" s="45">
        <f t="shared" si="21"/>
        <v>0.0995687021</v>
      </c>
      <c r="R392" s="45">
        <f t="shared" si="32"/>
        <v>0.5839972813</v>
      </c>
      <c r="S392" s="45">
        <f t="shared" si="44"/>
        <v>-0.09924970706</v>
      </c>
      <c r="T392" s="33">
        <f t="shared" si="22"/>
        <v>0.1555014107</v>
      </c>
      <c r="U392" s="33">
        <f t="shared" si="33"/>
        <v>-0.7908848206</v>
      </c>
      <c r="V392" s="33">
        <f t="shared" si="42"/>
        <v>0.4132093111</v>
      </c>
      <c r="W392" s="44">
        <f t="shared" si="13"/>
        <v>0.01295921951</v>
      </c>
      <c r="X392" s="44">
        <f t="shared" si="14"/>
        <v>0.01379158299</v>
      </c>
      <c r="Y392" s="33">
        <f t="shared" si="15"/>
        <v>1.064229445</v>
      </c>
      <c r="Z392" s="43">
        <v>1.0</v>
      </c>
      <c r="AA392" s="33">
        <f t="shared" si="16"/>
        <v>2.064229445</v>
      </c>
      <c r="AB392" s="33">
        <f t="shared" si="17"/>
        <v>0.5155577291</v>
      </c>
      <c r="AC392" s="33">
        <f t="shared" si="18"/>
        <v>0.4844422709</v>
      </c>
      <c r="AD392" s="33">
        <f t="shared" si="19"/>
        <v>-0.006782740536</v>
      </c>
      <c r="AE392" s="34">
        <f t="shared" si="23"/>
        <v>0</v>
      </c>
      <c r="AF392" s="34">
        <f t="shared" si="24"/>
        <v>0</v>
      </c>
      <c r="AG392" s="34">
        <f t="shared" si="25"/>
        <v>0</v>
      </c>
      <c r="AH392" s="34">
        <f t="shared" si="26"/>
        <v>0</v>
      </c>
      <c r="AI392" s="34">
        <f t="shared" si="28"/>
        <v>0</v>
      </c>
      <c r="AJ392" s="34">
        <f t="shared" si="29"/>
        <v>0</v>
      </c>
      <c r="AK392" s="34">
        <f t="shared" si="27"/>
        <v>0</v>
      </c>
      <c r="AL392" s="36">
        <f t="shared" si="34"/>
        <v>0</v>
      </c>
      <c r="AM392" s="36">
        <f t="shared" si="35"/>
        <v>0</v>
      </c>
      <c r="AN392" s="46">
        <f t="shared" si="36"/>
        <v>0</v>
      </c>
      <c r="AO392" s="36">
        <f t="shared" si="37"/>
        <v>4</v>
      </c>
      <c r="AP392" s="36">
        <f t="shared" si="39"/>
        <v>0</v>
      </c>
      <c r="AQ392" s="36">
        <f t="shared" si="40"/>
        <v>1</v>
      </c>
      <c r="AR392" s="36">
        <f t="shared" si="38"/>
        <v>-0.006782740536</v>
      </c>
      <c r="AS392" s="38">
        <f t="shared" si="45"/>
        <v>0</v>
      </c>
      <c r="AT392" s="38">
        <f t="shared" si="46"/>
        <v>0</v>
      </c>
      <c r="AU392" s="38">
        <f t="shared" si="47"/>
        <v>0</v>
      </c>
      <c r="AV392" s="38">
        <f t="shared" si="48"/>
        <v>0</v>
      </c>
      <c r="AW392" s="38">
        <f t="shared" si="51"/>
        <v>0</v>
      </c>
      <c r="AX392" s="38">
        <f t="shared" si="52"/>
        <v>0</v>
      </c>
      <c r="AY392" s="38">
        <f t="shared" si="49"/>
        <v>0</v>
      </c>
      <c r="AZ392" s="12">
        <f t="shared" si="30"/>
        <v>139.9772945</v>
      </c>
      <c r="BA392" s="12">
        <f t="shared" si="41"/>
        <v>108.589975</v>
      </c>
      <c r="BB392" s="12">
        <f t="shared" si="53"/>
        <v>122.0840917</v>
      </c>
      <c r="BC392" s="12">
        <f t="shared" si="50"/>
        <v>-0.002260913512</v>
      </c>
      <c r="BD392" s="12">
        <f t="shared" si="54"/>
        <v>121.251967</v>
      </c>
    </row>
    <row r="393" ht="14.25" customHeight="1">
      <c r="A393" s="7">
        <v>37085.0</v>
      </c>
      <c r="B393" s="21" t="s">
        <v>90</v>
      </c>
      <c r="C393" s="8">
        <v>25.43218</v>
      </c>
      <c r="D393" s="33">
        <f t="shared" si="5"/>
        <v>-0.002415101741</v>
      </c>
      <c r="E393" s="33">
        <f t="shared" si="7"/>
        <v>0.01225149177</v>
      </c>
      <c r="F393" s="33">
        <f t="shared" si="9"/>
        <v>-0.003290036667</v>
      </c>
      <c r="G393" s="33">
        <f t="shared" si="11"/>
        <v>0.0379160302</v>
      </c>
      <c r="H393" s="33">
        <f t="shared" si="20"/>
        <v>0.2323102887</v>
      </c>
      <c r="I393" s="45">
        <f t="shared" si="31"/>
        <v>-0.4636548316</v>
      </c>
      <c r="J393" s="45">
        <f t="shared" si="43"/>
        <v>0.5693430001</v>
      </c>
      <c r="K393" s="21" t="s">
        <v>91</v>
      </c>
      <c r="L393" s="8">
        <v>12.120543</v>
      </c>
      <c r="M393" s="33">
        <f t="shared" si="6"/>
        <v>0.01143091035</v>
      </c>
      <c r="N393" s="33">
        <f t="shared" si="8"/>
        <v>0.03161415274</v>
      </c>
      <c r="O393" s="33">
        <f t="shared" si="10"/>
        <v>0.01455333319</v>
      </c>
      <c r="P393" s="33">
        <f t="shared" si="12"/>
        <v>0.02198992761</v>
      </c>
      <c r="Q393" s="45">
        <f t="shared" si="21"/>
        <v>0.9107360794</v>
      </c>
      <c r="R393" s="45">
        <f t="shared" si="32"/>
        <v>0.2402765336</v>
      </c>
      <c r="S393" s="45">
        <f t="shared" si="44"/>
        <v>0.5254377076</v>
      </c>
      <c r="T393" s="33">
        <f t="shared" si="22"/>
        <v>-0.6784257908</v>
      </c>
      <c r="U393" s="33">
        <f t="shared" si="33"/>
        <v>-0.7039313651</v>
      </c>
      <c r="V393" s="33">
        <f t="shared" si="42"/>
        <v>0.04390529242</v>
      </c>
      <c r="W393" s="44">
        <f t="shared" si="13"/>
        <v>0.01259739776</v>
      </c>
      <c r="X393" s="44">
        <f t="shared" si="14"/>
        <v>0.01335994217</v>
      </c>
      <c r="Y393" s="33">
        <f t="shared" si="15"/>
        <v>1.060531899</v>
      </c>
      <c r="Z393" s="43">
        <v>1.0</v>
      </c>
      <c r="AA393" s="33">
        <f t="shared" si="16"/>
        <v>2.060531899</v>
      </c>
      <c r="AB393" s="33">
        <f t="shared" si="17"/>
        <v>0.514688416</v>
      </c>
      <c r="AC393" s="33">
        <f t="shared" si="18"/>
        <v>0.485311584</v>
      </c>
      <c r="AD393" s="33">
        <f t="shared" si="19"/>
        <v>-0.004001498224</v>
      </c>
      <c r="AE393" s="34">
        <f t="shared" si="23"/>
        <v>0</v>
      </c>
      <c r="AF393" s="34">
        <f t="shared" si="24"/>
        <v>0</v>
      </c>
      <c r="AG393" s="34">
        <f t="shared" si="25"/>
        <v>0</v>
      </c>
      <c r="AH393" s="34">
        <f t="shared" si="26"/>
        <v>0</v>
      </c>
      <c r="AI393" s="34">
        <f t="shared" si="28"/>
        <v>0</v>
      </c>
      <c r="AJ393" s="34">
        <f t="shared" si="29"/>
        <v>0</v>
      </c>
      <c r="AK393" s="34">
        <f t="shared" si="27"/>
        <v>0</v>
      </c>
      <c r="AL393" s="36">
        <f t="shared" si="34"/>
        <v>0</v>
      </c>
      <c r="AM393" s="36">
        <f t="shared" si="35"/>
        <v>0</v>
      </c>
      <c r="AN393" s="46">
        <f t="shared" si="36"/>
        <v>0</v>
      </c>
      <c r="AO393" s="36">
        <f t="shared" si="37"/>
        <v>5</v>
      </c>
      <c r="AP393" s="36">
        <f t="shared" si="39"/>
        <v>0</v>
      </c>
      <c r="AQ393" s="36">
        <f t="shared" si="40"/>
        <v>1</v>
      </c>
      <c r="AR393" s="36">
        <f t="shared" si="38"/>
        <v>-0.004001498224</v>
      </c>
      <c r="AS393" s="38">
        <f t="shared" si="45"/>
        <v>0</v>
      </c>
      <c r="AT393" s="38">
        <f t="shared" si="46"/>
        <v>0</v>
      </c>
      <c r="AU393" s="38">
        <f t="shared" si="47"/>
        <v>0</v>
      </c>
      <c r="AV393" s="38">
        <f t="shared" si="48"/>
        <v>0</v>
      </c>
      <c r="AW393" s="38">
        <f t="shared" si="51"/>
        <v>0</v>
      </c>
      <c r="AX393" s="38">
        <f t="shared" si="52"/>
        <v>0</v>
      </c>
      <c r="AY393" s="38">
        <f t="shared" si="49"/>
        <v>0</v>
      </c>
      <c r="AZ393" s="12">
        <f t="shared" si="30"/>
        <v>139.9772945</v>
      </c>
      <c r="BA393" s="12">
        <f t="shared" si="41"/>
        <v>108.1554524</v>
      </c>
      <c r="BB393" s="12">
        <f t="shared" si="53"/>
        <v>122.0840917</v>
      </c>
      <c r="BC393" s="12">
        <f t="shared" si="50"/>
        <v>-0.001333832741</v>
      </c>
      <c r="BD393" s="12">
        <f t="shared" si="54"/>
        <v>121.0902372</v>
      </c>
    </row>
    <row r="394" ht="14.25" customHeight="1">
      <c r="A394" s="7">
        <v>37088.0</v>
      </c>
      <c r="B394" s="21" t="s">
        <v>90</v>
      </c>
      <c r="C394" s="8">
        <v>25.740023</v>
      </c>
      <c r="D394" s="33">
        <f t="shared" si="5"/>
        <v>0.01210446765</v>
      </c>
      <c r="E394" s="33">
        <f t="shared" si="7"/>
        <v>0.01680359267</v>
      </c>
      <c r="F394" s="33">
        <f t="shared" si="9"/>
        <v>0.04049801408</v>
      </c>
      <c r="G394" s="33">
        <f t="shared" si="11"/>
        <v>0.06310712232</v>
      </c>
      <c r="H394" s="33">
        <f t="shared" si="20"/>
        <v>0.4134177787</v>
      </c>
      <c r="I394" s="45">
        <f t="shared" si="31"/>
        <v>0.9149749027</v>
      </c>
      <c r="J394" s="45">
        <f t="shared" si="43"/>
        <v>1.225837693</v>
      </c>
      <c r="K394" s="21" t="s">
        <v>91</v>
      </c>
      <c r="L394" s="8">
        <v>12.376073</v>
      </c>
      <c r="M394" s="33">
        <f t="shared" si="6"/>
        <v>0.0210823888</v>
      </c>
      <c r="N394" s="33">
        <f t="shared" si="8"/>
        <v>0.03892085503</v>
      </c>
      <c r="O394" s="33">
        <f t="shared" si="10"/>
        <v>0.04399991666</v>
      </c>
      <c r="P394" s="33">
        <f t="shared" si="12"/>
        <v>0.06145501845</v>
      </c>
      <c r="Q394" s="45">
        <f t="shared" si="21"/>
        <v>1.189735065</v>
      </c>
      <c r="R394" s="45">
        <f t="shared" si="32"/>
        <v>0.9024698672</v>
      </c>
      <c r="S394" s="45">
        <f t="shared" si="44"/>
        <v>1.36043945</v>
      </c>
      <c r="T394" s="33">
        <f t="shared" si="22"/>
        <v>-0.7763172867</v>
      </c>
      <c r="U394" s="33">
        <f t="shared" si="33"/>
        <v>0.01250503551</v>
      </c>
      <c r="V394" s="33">
        <f t="shared" si="42"/>
        <v>-0.1346017565</v>
      </c>
      <c r="W394" s="44">
        <f t="shared" si="13"/>
        <v>0.01235208674</v>
      </c>
      <c r="X394" s="44">
        <f t="shared" si="14"/>
        <v>0.01335672744</v>
      </c>
      <c r="Y394" s="33">
        <f t="shared" si="15"/>
        <v>1.081333682</v>
      </c>
      <c r="Z394" s="43">
        <v>1.0</v>
      </c>
      <c r="AA394" s="33">
        <f t="shared" si="16"/>
        <v>2.081333682</v>
      </c>
      <c r="AB394" s="33">
        <f t="shared" si="17"/>
        <v>0.5195388378</v>
      </c>
      <c r="AC394" s="33">
        <f t="shared" si="18"/>
        <v>0.4804611622</v>
      </c>
      <c r="AD394" s="33">
        <f t="shared" si="19"/>
        <v>0.0002732389443</v>
      </c>
      <c r="AE394" s="34">
        <f t="shared" si="23"/>
        <v>0</v>
      </c>
      <c r="AF394" s="34">
        <f t="shared" si="24"/>
        <v>0</v>
      </c>
      <c r="AG394" s="34">
        <f t="shared" si="25"/>
        <v>0</v>
      </c>
      <c r="AH394" s="34">
        <f t="shared" si="26"/>
        <v>0</v>
      </c>
      <c r="AI394" s="34">
        <f t="shared" si="28"/>
        <v>0</v>
      </c>
      <c r="AJ394" s="34">
        <f t="shared" si="29"/>
        <v>0</v>
      </c>
      <c r="AK394" s="34">
        <f t="shared" si="27"/>
        <v>0</v>
      </c>
      <c r="AL394" s="36">
        <f t="shared" si="34"/>
        <v>0</v>
      </c>
      <c r="AM394" s="36">
        <f t="shared" si="35"/>
        <v>0</v>
      </c>
      <c r="AN394" s="46">
        <f t="shared" si="36"/>
        <v>0</v>
      </c>
      <c r="AO394" s="36">
        <f t="shared" si="37"/>
        <v>0</v>
      </c>
      <c r="AP394" s="36">
        <f t="shared" si="39"/>
        <v>1</v>
      </c>
      <c r="AQ394" s="36">
        <f t="shared" si="40"/>
        <v>0</v>
      </c>
      <c r="AR394" s="36">
        <f t="shared" si="38"/>
        <v>0</v>
      </c>
      <c r="AS394" s="38">
        <f t="shared" si="45"/>
        <v>0</v>
      </c>
      <c r="AT394" s="38">
        <f t="shared" si="46"/>
        <v>0</v>
      </c>
      <c r="AU394" s="38">
        <f t="shared" si="47"/>
        <v>0</v>
      </c>
      <c r="AV394" s="38">
        <f t="shared" si="48"/>
        <v>0</v>
      </c>
      <c r="AW394" s="38">
        <f t="shared" si="51"/>
        <v>0</v>
      </c>
      <c r="AX394" s="38">
        <f t="shared" si="52"/>
        <v>0</v>
      </c>
      <c r="AY394" s="38">
        <f t="shared" si="49"/>
        <v>0</v>
      </c>
      <c r="AZ394" s="12">
        <f t="shared" si="30"/>
        <v>139.9772945</v>
      </c>
      <c r="BA394" s="12">
        <f t="shared" si="41"/>
        <v>108.1554524</v>
      </c>
      <c r="BB394" s="12">
        <f t="shared" si="53"/>
        <v>122.0840917</v>
      </c>
      <c r="BC394" s="12">
        <f t="shared" si="50"/>
        <v>0</v>
      </c>
      <c r="BD394" s="12">
        <f t="shared" si="54"/>
        <v>121.0902372</v>
      </c>
    </row>
    <row r="395" ht="14.25" customHeight="1">
      <c r="A395" s="7">
        <v>37089.0</v>
      </c>
      <c r="B395" s="21" t="s">
        <v>90</v>
      </c>
      <c r="C395" s="8">
        <v>25.829561</v>
      </c>
      <c r="D395" s="33">
        <f t="shared" si="5"/>
        <v>0.00347855167</v>
      </c>
      <c r="E395" s="33">
        <f t="shared" si="7"/>
        <v>0.02034059651</v>
      </c>
      <c r="F395" s="33">
        <f t="shared" si="9"/>
        <v>0.0212435716</v>
      </c>
      <c r="G395" s="33">
        <f t="shared" si="11"/>
        <v>0.06434475137</v>
      </c>
      <c r="H395" s="33">
        <f t="shared" si="20"/>
        <v>0.5706251004</v>
      </c>
      <c r="I395" s="45">
        <f t="shared" si="31"/>
        <v>0.2662918729</v>
      </c>
      <c r="J395" s="45">
        <f t="shared" si="43"/>
        <v>1.220779981</v>
      </c>
      <c r="K395" s="21" t="s">
        <v>91</v>
      </c>
      <c r="L395" s="8">
        <v>12.415587</v>
      </c>
      <c r="M395" s="33">
        <f t="shared" si="6"/>
        <v>0.003192773669</v>
      </c>
      <c r="N395" s="33">
        <f t="shared" si="8"/>
        <v>0.05507036982</v>
      </c>
      <c r="O395" s="33">
        <f t="shared" si="10"/>
        <v>0.03355304836</v>
      </c>
      <c r="P395" s="33">
        <f t="shared" si="12"/>
        <v>0.07676433349</v>
      </c>
      <c r="Q395" s="45">
        <f t="shared" si="21"/>
        <v>1.77984133</v>
      </c>
      <c r="R395" s="45">
        <f t="shared" si="32"/>
        <v>0.6758556128</v>
      </c>
      <c r="S395" s="45">
        <f t="shared" si="44"/>
        <v>1.676730053</v>
      </c>
      <c r="T395" s="33">
        <f t="shared" si="22"/>
        <v>-1.209216229</v>
      </c>
      <c r="U395" s="33">
        <f t="shared" si="33"/>
        <v>-0.4095637399</v>
      </c>
      <c r="V395" s="33">
        <f t="shared" si="42"/>
        <v>-0.4559500723</v>
      </c>
      <c r="W395" s="44">
        <f t="shared" si="13"/>
        <v>0.01235073819</v>
      </c>
      <c r="X395" s="44">
        <f t="shared" si="14"/>
        <v>0.01293608298</v>
      </c>
      <c r="Y395" s="33">
        <f t="shared" si="15"/>
        <v>1.047393506</v>
      </c>
      <c r="Z395" s="43">
        <v>1.0</v>
      </c>
      <c r="AA395" s="33">
        <f t="shared" si="16"/>
        <v>2.047393506</v>
      </c>
      <c r="AB395" s="33">
        <f t="shared" si="17"/>
        <v>0.5115741078</v>
      </c>
      <c r="AC395" s="33">
        <f t="shared" si="18"/>
        <v>0.4884258922</v>
      </c>
      <c r="AD395" s="33">
        <f t="shared" si="19"/>
        <v>0.01874209996</v>
      </c>
      <c r="AE395" s="34">
        <f t="shared" si="23"/>
        <v>1</v>
      </c>
      <c r="AF395" s="34">
        <f t="shared" si="24"/>
        <v>0</v>
      </c>
      <c r="AG395" s="34">
        <f t="shared" si="25"/>
        <v>0</v>
      </c>
      <c r="AH395" s="34">
        <f t="shared" si="26"/>
        <v>1</v>
      </c>
      <c r="AI395" s="34">
        <f t="shared" si="28"/>
        <v>0</v>
      </c>
      <c r="AJ395" s="34">
        <f t="shared" si="29"/>
        <v>1</v>
      </c>
      <c r="AK395" s="34">
        <f t="shared" si="27"/>
        <v>0.01874209996</v>
      </c>
      <c r="AL395" s="36">
        <f t="shared" si="34"/>
        <v>0</v>
      </c>
      <c r="AM395" s="36">
        <f t="shared" si="35"/>
        <v>0</v>
      </c>
      <c r="AN395" s="46">
        <f t="shared" si="36"/>
        <v>0</v>
      </c>
      <c r="AO395" s="36">
        <f t="shared" si="37"/>
        <v>0</v>
      </c>
      <c r="AP395" s="36">
        <f t="shared" si="39"/>
        <v>0</v>
      </c>
      <c r="AQ395" s="36">
        <f t="shared" si="40"/>
        <v>0</v>
      </c>
      <c r="AR395" s="36">
        <f t="shared" si="38"/>
        <v>0</v>
      </c>
      <c r="AS395" s="38">
        <f t="shared" si="45"/>
        <v>0</v>
      </c>
      <c r="AT395" s="38">
        <f t="shared" si="46"/>
        <v>0</v>
      </c>
      <c r="AU395" s="38">
        <f t="shared" si="47"/>
        <v>0</v>
      </c>
      <c r="AV395" s="38">
        <f t="shared" si="48"/>
        <v>0</v>
      </c>
      <c r="AW395" s="38">
        <f t="shared" si="51"/>
        <v>0</v>
      </c>
      <c r="AX395" s="38">
        <f t="shared" si="52"/>
        <v>0</v>
      </c>
      <c r="AY395" s="38">
        <f t="shared" si="49"/>
        <v>0</v>
      </c>
      <c r="AZ395" s="12">
        <f t="shared" si="30"/>
        <v>142.6007629</v>
      </c>
      <c r="BA395" s="12">
        <f t="shared" si="41"/>
        <v>108.1554524</v>
      </c>
      <c r="BB395" s="12">
        <f t="shared" si="53"/>
        <v>122.0840917</v>
      </c>
      <c r="BC395" s="12">
        <f t="shared" si="50"/>
        <v>0.006247366654</v>
      </c>
      <c r="BD395" s="12">
        <f t="shared" si="54"/>
        <v>121.8467323</v>
      </c>
    </row>
    <row r="396" ht="14.25" customHeight="1">
      <c r="A396" s="7">
        <v>37090.0</v>
      </c>
      <c r="B396" s="21" t="s">
        <v>90</v>
      </c>
      <c r="C396" s="8">
        <v>26.299702</v>
      </c>
      <c r="D396" s="33">
        <f t="shared" si="5"/>
        <v>0.01820166436</v>
      </c>
      <c r="E396" s="33">
        <f t="shared" si="7"/>
        <v>0.04213779358</v>
      </c>
      <c r="F396" s="33">
        <f t="shared" si="9"/>
        <v>0.03003070936</v>
      </c>
      <c r="G396" s="33">
        <f t="shared" si="11"/>
        <v>0.07504021023</v>
      </c>
      <c r="H396" s="33">
        <f t="shared" si="20"/>
        <v>1.471150505</v>
      </c>
      <c r="I396" s="45">
        <f t="shared" si="31"/>
        <v>0.5319623825</v>
      </c>
      <c r="J396" s="45">
        <f t="shared" si="43"/>
        <v>1.463553611</v>
      </c>
      <c r="K396" s="21" t="s">
        <v>91</v>
      </c>
      <c r="L396" s="8">
        <v>12.175865</v>
      </c>
      <c r="M396" s="33">
        <f t="shared" si="6"/>
        <v>-0.0193081487</v>
      </c>
      <c r="N396" s="33">
        <f t="shared" si="8"/>
        <v>0.01560127999</v>
      </c>
      <c r="O396" s="33">
        <f t="shared" si="10"/>
        <v>0.006094890607</v>
      </c>
      <c r="P396" s="33">
        <f t="shared" si="12"/>
        <v>0.05645676991</v>
      </c>
      <c r="Q396" s="45">
        <f t="shared" si="21"/>
        <v>0.4958323997</v>
      </c>
      <c r="R396" s="45">
        <f t="shared" si="32"/>
        <v>0.071322436</v>
      </c>
      <c r="S396" s="45">
        <f t="shared" si="44"/>
        <v>1.200696448</v>
      </c>
      <c r="T396" s="33">
        <f t="shared" si="22"/>
        <v>0.9753181056</v>
      </c>
      <c r="U396" s="33">
        <f t="shared" si="33"/>
        <v>0.4606399465</v>
      </c>
      <c r="V396" s="33">
        <f t="shared" si="42"/>
        <v>0.2628571635</v>
      </c>
      <c r="W396" s="44">
        <f t="shared" si="13"/>
        <v>0.01276209559</v>
      </c>
      <c r="X396" s="44">
        <f t="shared" si="14"/>
        <v>0.01391137505</v>
      </c>
      <c r="Y396" s="33">
        <f t="shared" si="15"/>
        <v>1.090054134</v>
      </c>
      <c r="Z396" s="43">
        <v>1.0</v>
      </c>
      <c r="AA396" s="33">
        <f t="shared" si="16"/>
        <v>2.090054134</v>
      </c>
      <c r="AB396" s="33">
        <f t="shared" si="17"/>
        <v>0.5215434932</v>
      </c>
      <c r="AC396" s="33">
        <f t="shared" si="18"/>
        <v>0.4784565068</v>
      </c>
      <c r="AD396" s="33">
        <f t="shared" si="19"/>
        <v>-0.01074024624</v>
      </c>
      <c r="AE396" s="34">
        <f t="shared" si="23"/>
        <v>0</v>
      </c>
      <c r="AF396" s="34">
        <f t="shared" si="24"/>
        <v>0</v>
      </c>
      <c r="AG396" s="34">
        <f t="shared" si="25"/>
        <v>0</v>
      </c>
      <c r="AH396" s="34">
        <f t="shared" si="26"/>
        <v>2</v>
      </c>
      <c r="AI396" s="34">
        <f t="shared" si="28"/>
        <v>0</v>
      </c>
      <c r="AJ396" s="34">
        <f t="shared" si="29"/>
        <v>1</v>
      </c>
      <c r="AK396" s="34">
        <f t="shared" si="27"/>
        <v>-0.01074024624</v>
      </c>
      <c r="AL396" s="36">
        <f t="shared" si="34"/>
        <v>0</v>
      </c>
      <c r="AM396" s="36">
        <f t="shared" si="35"/>
        <v>0</v>
      </c>
      <c r="AN396" s="46">
        <f t="shared" si="36"/>
        <v>0</v>
      </c>
      <c r="AO396" s="36">
        <f t="shared" si="37"/>
        <v>0</v>
      </c>
      <c r="AP396" s="36">
        <f t="shared" si="39"/>
        <v>0</v>
      </c>
      <c r="AQ396" s="36">
        <f t="shared" si="40"/>
        <v>0</v>
      </c>
      <c r="AR396" s="36">
        <f t="shared" si="38"/>
        <v>0</v>
      </c>
      <c r="AS396" s="38">
        <f t="shared" si="45"/>
        <v>0</v>
      </c>
      <c r="AT396" s="38">
        <f t="shared" si="46"/>
        <v>0</v>
      </c>
      <c r="AU396" s="38">
        <f t="shared" si="47"/>
        <v>0</v>
      </c>
      <c r="AV396" s="38">
        <f t="shared" si="48"/>
        <v>0</v>
      </c>
      <c r="AW396" s="38">
        <f t="shared" si="51"/>
        <v>0</v>
      </c>
      <c r="AX396" s="38">
        <f t="shared" si="52"/>
        <v>0</v>
      </c>
      <c r="AY396" s="38">
        <f t="shared" si="49"/>
        <v>0</v>
      </c>
      <c r="AZ396" s="12">
        <f t="shared" si="30"/>
        <v>141.0691956</v>
      </c>
      <c r="BA396" s="12">
        <f t="shared" si="41"/>
        <v>108.1554524</v>
      </c>
      <c r="BB396" s="12">
        <f t="shared" si="53"/>
        <v>122.0840917</v>
      </c>
      <c r="BC396" s="12">
        <f t="shared" si="50"/>
        <v>-0.003580082081</v>
      </c>
      <c r="BD396" s="12">
        <f t="shared" si="54"/>
        <v>121.410511</v>
      </c>
    </row>
    <row r="397" ht="14.25" customHeight="1">
      <c r="A397" s="7">
        <v>37091.0</v>
      </c>
      <c r="B397" s="21" t="s">
        <v>90</v>
      </c>
      <c r="C397" s="8">
        <v>26.008665</v>
      </c>
      <c r="D397" s="33">
        <f t="shared" si="5"/>
        <v>-0.01106617102</v>
      </c>
      <c r="E397" s="33">
        <f t="shared" si="7"/>
        <v>0.02019769551</v>
      </c>
      <c r="F397" s="33">
        <f t="shared" si="9"/>
        <v>0.03335602913</v>
      </c>
      <c r="G397" s="33">
        <f t="shared" si="11"/>
        <v>0.05469830167</v>
      </c>
      <c r="H397" s="33">
        <f t="shared" si="20"/>
        <v>0.5048871062</v>
      </c>
      <c r="I397" s="45">
        <f t="shared" si="31"/>
        <v>0.630631299</v>
      </c>
      <c r="J397" s="45">
        <f t="shared" si="43"/>
        <v>0.879948807</v>
      </c>
      <c r="K397" s="21" t="s">
        <v>91</v>
      </c>
      <c r="L397" s="8">
        <v>12.302311</v>
      </c>
      <c r="M397" s="33">
        <f t="shared" si="6"/>
        <v>0.0103849706</v>
      </c>
      <c r="N397" s="33">
        <f t="shared" si="8"/>
        <v>0.026599024</v>
      </c>
      <c r="O397" s="33">
        <f t="shared" si="10"/>
        <v>0.0322721639</v>
      </c>
      <c r="P397" s="33">
        <f t="shared" si="12"/>
        <v>0.06305460179</v>
      </c>
      <c r="Q397" s="45">
        <f t="shared" si="21"/>
        <v>0.8832445844</v>
      </c>
      <c r="R397" s="45">
        <f t="shared" si="32"/>
        <v>0.6751007692</v>
      </c>
      <c r="S397" s="45">
        <f t="shared" si="44"/>
        <v>1.327584952</v>
      </c>
      <c r="T397" s="33">
        <f t="shared" si="22"/>
        <v>-0.3783574782</v>
      </c>
      <c r="U397" s="33">
        <f t="shared" si="33"/>
        <v>-0.04446947013</v>
      </c>
      <c r="V397" s="33">
        <f t="shared" si="42"/>
        <v>-0.4476361451</v>
      </c>
      <c r="W397" s="44">
        <f t="shared" si="13"/>
        <v>0.01313076759</v>
      </c>
      <c r="X397" s="44">
        <f t="shared" si="14"/>
        <v>0.01401187135</v>
      </c>
      <c r="Y397" s="33">
        <f t="shared" si="15"/>
        <v>1.067102228</v>
      </c>
      <c r="Z397" s="43">
        <v>1.0</v>
      </c>
      <c r="AA397" s="33">
        <f t="shared" si="16"/>
        <v>2.067102228</v>
      </c>
      <c r="AB397" s="33">
        <f t="shared" si="17"/>
        <v>0.5162309893</v>
      </c>
      <c r="AC397" s="33">
        <f t="shared" si="18"/>
        <v>0.4837690107</v>
      </c>
      <c r="AD397" s="33">
        <f t="shared" si="19"/>
        <v>0.00355689596</v>
      </c>
      <c r="AE397" s="34">
        <f t="shared" si="23"/>
        <v>0</v>
      </c>
      <c r="AF397" s="34">
        <f t="shared" si="24"/>
        <v>0</v>
      </c>
      <c r="AG397" s="34">
        <f t="shared" si="25"/>
        <v>0</v>
      </c>
      <c r="AH397" s="34">
        <f t="shared" si="26"/>
        <v>3</v>
      </c>
      <c r="AI397" s="34">
        <f t="shared" si="28"/>
        <v>0</v>
      </c>
      <c r="AJ397" s="34">
        <f t="shared" si="29"/>
        <v>1</v>
      </c>
      <c r="AK397" s="34">
        <f t="shared" si="27"/>
        <v>0.00355689596</v>
      </c>
      <c r="AL397" s="36">
        <f t="shared" si="34"/>
        <v>0</v>
      </c>
      <c r="AM397" s="36">
        <f t="shared" si="35"/>
        <v>0</v>
      </c>
      <c r="AN397" s="46">
        <f t="shared" si="36"/>
        <v>0</v>
      </c>
      <c r="AO397" s="36">
        <f t="shared" si="37"/>
        <v>0</v>
      </c>
      <c r="AP397" s="36">
        <f t="shared" si="39"/>
        <v>0</v>
      </c>
      <c r="AQ397" s="36">
        <f t="shared" si="40"/>
        <v>0</v>
      </c>
      <c r="AR397" s="36">
        <f t="shared" si="38"/>
        <v>0</v>
      </c>
      <c r="AS397" s="38">
        <f t="shared" si="45"/>
        <v>0</v>
      </c>
      <c r="AT397" s="38">
        <f t="shared" si="46"/>
        <v>0</v>
      </c>
      <c r="AU397" s="38">
        <f t="shared" si="47"/>
        <v>0</v>
      </c>
      <c r="AV397" s="38">
        <f t="shared" si="48"/>
        <v>0</v>
      </c>
      <c r="AW397" s="38">
        <f t="shared" si="51"/>
        <v>0</v>
      </c>
      <c r="AX397" s="38">
        <f t="shared" si="52"/>
        <v>0</v>
      </c>
      <c r="AY397" s="38">
        <f t="shared" si="49"/>
        <v>0</v>
      </c>
      <c r="AZ397" s="12">
        <f t="shared" si="30"/>
        <v>141.5709641</v>
      </c>
      <c r="BA397" s="12">
        <f t="shared" si="41"/>
        <v>108.1554524</v>
      </c>
      <c r="BB397" s="12">
        <f t="shared" si="53"/>
        <v>122.0840917</v>
      </c>
      <c r="BC397" s="12">
        <f t="shared" si="50"/>
        <v>0.001185631987</v>
      </c>
      <c r="BD397" s="12">
        <f t="shared" si="54"/>
        <v>121.5544592</v>
      </c>
    </row>
    <row r="398" ht="14.25" customHeight="1">
      <c r="A398" s="7">
        <v>37092.0</v>
      </c>
      <c r="B398" s="21" t="s">
        <v>90</v>
      </c>
      <c r="C398" s="8">
        <v>25.879948</v>
      </c>
      <c r="D398" s="33">
        <f t="shared" si="5"/>
        <v>-0.004949004495</v>
      </c>
      <c r="E398" s="33">
        <f t="shared" si="7"/>
        <v>0.01760635541</v>
      </c>
      <c r="F398" s="33">
        <f t="shared" si="9"/>
        <v>0.0300735513</v>
      </c>
      <c r="G398" s="33">
        <f t="shared" si="11"/>
        <v>0.02368899411</v>
      </c>
      <c r="H398" s="33">
        <f t="shared" si="20"/>
        <v>0.3975507562</v>
      </c>
      <c r="I398" s="45">
        <f t="shared" si="31"/>
        <v>0.5242228493</v>
      </c>
      <c r="J398" s="45">
        <f t="shared" si="43"/>
        <v>0.03156809712</v>
      </c>
      <c r="K398" s="21" t="s">
        <v>91</v>
      </c>
      <c r="L398" s="8">
        <v>12.146889</v>
      </c>
      <c r="M398" s="33">
        <f t="shared" si="6"/>
        <v>-0.01263356129</v>
      </c>
      <c r="N398" s="33">
        <f t="shared" si="8"/>
        <v>0.002173664992</v>
      </c>
      <c r="O398" s="33">
        <f t="shared" si="10"/>
        <v>0.03385653631</v>
      </c>
      <c r="P398" s="33">
        <f t="shared" si="12"/>
        <v>0.05781236447</v>
      </c>
      <c r="Q398" s="45">
        <f t="shared" si="21"/>
        <v>0.0827599278</v>
      </c>
      <c r="R398" s="45">
        <f t="shared" si="32"/>
        <v>0.7444057722</v>
      </c>
      <c r="S398" s="45">
        <f t="shared" si="44"/>
        <v>1.211479397</v>
      </c>
      <c r="T398" s="33">
        <f t="shared" si="22"/>
        <v>0.3147908284</v>
      </c>
      <c r="U398" s="33">
        <f t="shared" si="33"/>
        <v>-0.2201829229</v>
      </c>
      <c r="V398" s="33">
        <f t="shared" si="42"/>
        <v>-1.1799113</v>
      </c>
      <c r="W398" s="44">
        <f t="shared" si="13"/>
        <v>0.01210913638</v>
      </c>
      <c r="X398" s="44">
        <f t="shared" si="14"/>
        <v>0.01425277521</v>
      </c>
      <c r="Y398" s="33">
        <f t="shared" si="15"/>
        <v>1.177026566</v>
      </c>
      <c r="Z398" s="43">
        <v>1.0</v>
      </c>
      <c r="AA398" s="33">
        <f t="shared" si="16"/>
        <v>2.177026566</v>
      </c>
      <c r="AB398" s="33">
        <f t="shared" si="17"/>
        <v>0.5406578791</v>
      </c>
      <c r="AC398" s="33">
        <f t="shared" si="18"/>
        <v>0.4593421209</v>
      </c>
      <c r="AD398" s="33">
        <f t="shared" si="19"/>
        <v>0.002323774953</v>
      </c>
      <c r="AE398" s="34">
        <f t="shared" si="23"/>
        <v>0</v>
      </c>
      <c r="AF398" s="34">
        <f t="shared" si="24"/>
        <v>0</v>
      </c>
      <c r="AG398" s="34">
        <f t="shared" si="25"/>
        <v>0</v>
      </c>
      <c r="AH398" s="34">
        <f t="shared" si="26"/>
        <v>4</v>
      </c>
      <c r="AI398" s="34">
        <f t="shared" si="28"/>
        <v>0</v>
      </c>
      <c r="AJ398" s="34">
        <f t="shared" si="29"/>
        <v>1</v>
      </c>
      <c r="AK398" s="34">
        <f t="shared" si="27"/>
        <v>0.002323774953</v>
      </c>
      <c r="AL398" s="36">
        <f t="shared" si="34"/>
        <v>0</v>
      </c>
      <c r="AM398" s="36">
        <f t="shared" si="35"/>
        <v>0</v>
      </c>
      <c r="AN398" s="46">
        <f t="shared" si="36"/>
        <v>0</v>
      </c>
      <c r="AO398" s="36">
        <f t="shared" si="37"/>
        <v>0</v>
      </c>
      <c r="AP398" s="36">
        <f t="shared" si="39"/>
        <v>0</v>
      </c>
      <c r="AQ398" s="36">
        <f t="shared" si="40"/>
        <v>0</v>
      </c>
      <c r="AR398" s="36">
        <f t="shared" si="38"/>
        <v>0</v>
      </c>
      <c r="AS398" s="38">
        <f t="shared" si="45"/>
        <v>1</v>
      </c>
      <c r="AT398" s="38">
        <f t="shared" si="46"/>
        <v>0</v>
      </c>
      <c r="AU398" s="38">
        <f t="shared" si="47"/>
        <v>0</v>
      </c>
      <c r="AV398" s="38">
        <f t="shared" si="48"/>
        <v>1</v>
      </c>
      <c r="AW398" s="38">
        <f t="shared" si="51"/>
        <v>0</v>
      </c>
      <c r="AX398" s="38">
        <f t="shared" si="52"/>
        <v>1</v>
      </c>
      <c r="AY398" s="38">
        <f t="shared" si="49"/>
        <v>0.002323774953</v>
      </c>
      <c r="AZ398" s="12">
        <f t="shared" si="30"/>
        <v>141.8999431</v>
      </c>
      <c r="BA398" s="12">
        <f t="shared" si="41"/>
        <v>108.1554524</v>
      </c>
      <c r="BB398" s="12">
        <f t="shared" si="53"/>
        <v>122.3677877</v>
      </c>
      <c r="BC398" s="12">
        <f t="shared" si="50"/>
        <v>0.001549183302</v>
      </c>
      <c r="BD398" s="12">
        <f t="shared" si="54"/>
        <v>121.7427693</v>
      </c>
    </row>
    <row r="399" ht="14.25" customHeight="1">
      <c r="A399" s="7">
        <v>37095.0</v>
      </c>
      <c r="B399" s="21" t="s">
        <v>90</v>
      </c>
      <c r="C399" s="8">
        <v>25.213911</v>
      </c>
      <c r="D399" s="33">
        <f t="shared" si="5"/>
        <v>-0.02573563904</v>
      </c>
      <c r="E399" s="33">
        <f t="shared" si="7"/>
        <v>-0.02043945338</v>
      </c>
      <c r="F399" s="33">
        <f t="shared" si="9"/>
        <v>-0.003979316954</v>
      </c>
      <c r="G399" s="33">
        <f t="shared" si="11"/>
        <v>-0.00595757347</v>
      </c>
      <c r="H399" s="33">
        <f t="shared" si="20"/>
        <v>-1.192024209</v>
      </c>
      <c r="I399" s="45">
        <f t="shared" si="31"/>
        <v>-0.6310137911</v>
      </c>
      <c r="J399" s="45">
        <f t="shared" si="43"/>
        <v>-0.7639470451</v>
      </c>
      <c r="K399" s="21" t="s">
        <v>91</v>
      </c>
      <c r="L399" s="8">
        <v>11.717491</v>
      </c>
      <c r="M399" s="33">
        <f t="shared" si="6"/>
        <v>-0.03535045064</v>
      </c>
      <c r="N399" s="33">
        <f t="shared" si="8"/>
        <v>-0.05321413343</v>
      </c>
      <c r="O399" s="33">
        <f t="shared" si="10"/>
        <v>-0.01636441798</v>
      </c>
      <c r="P399" s="33">
        <f t="shared" si="12"/>
        <v>0.03803972238</v>
      </c>
      <c r="Q399" s="45">
        <f t="shared" si="21"/>
        <v>-1.758293085</v>
      </c>
      <c r="R399" s="45">
        <f t="shared" si="32"/>
        <v>-0.3932993277</v>
      </c>
      <c r="S399" s="45">
        <f t="shared" si="44"/>
        <v>0.7856884602</v>
      </c>
      <c r="T399" s="33">
        <f t="shared" si="22"/>
        <v>0.5662688759</v>
      </c>
      <c r="U399" s="33">
        <f t="shared" si="33"/>
        <v>-0.2377144634</v>
      </c>
      <c r="V399" s="33">
        <f t="shared" si="42"/>
        <v>-1.549635505</v>
      </c>
      <c r="W399" s="44">
        <f t="shared" si="13"/>
        <v>0.01350868082</v>
      </c>
      <c r="X399" s="44">
        <f t="shared" si="14"/>
        <v>0.01607751783</v>
      </c>
      <c r="Y399" s="33">
        <f t="shared" si="15"/>
        <v>1.190161944</v>
      </c>
      <c r="Z399" s="43">
        <v>1.0</v>
      </c>
      <c r="AA399" s="33">
        <f t="shared" si="16"/>
        <v>2.190161944</v>
      </c>
      <c r="AB399" s="33">
        <f t="shared" si="17"/>
        <v>0.5434127588</v>
      </c>
      <c r="AC399" s="33">
        <f t="shared" si="18"/>
        <v>0.4565872412</v>
      </c>
      <c r="AD399" s="33">
        <f t="shared" si="19"/>
        <v>-0.002312877131</v>
      </c>
      <c r="AE399" s="34">
        <f t="shared" si="23"/>
        <v>0</v>
      </c>
      <c r="AF399" s="34">
        <f t="shared" si="24"/>
        <v>0</v>
      </c>
      <c r="AG399" s="34">
        <f t="shared" si="25"/>
        <v>0</v>
      </c>
      <c r="AH399" s="34">
        <f t="shared" si="26"/>
        <v>5</v>
      </c>
      <c r="AI399" s="34">
        <f t="shared" si="28"/>
        <v>0</v>
      </c>
      <c r="AJ399" s="34">
        <f t="shared" si="29"/>
        <v>1</v>
      </c>
      <c r="AK399" s="34">
        <f t="shared" si="27"/>
        <v>-0.002312877131</v>
      </c>
      <c r="AL399" s="36">
        <f t="shared" si="34"/>
        <v>0</v>
      </c>
      <c r="AM399" s="36">
        <f t="shared" si="35"/>
        <v>0</v>
      </c>
      <c r="AN399" s="46">
        <f t="shared" si="36"/>
        <v>0</v>
      </c>
      <c r="AO399" s="36">
        <f t="shared" si="37"/>
        <v>0</v>
      </c>
      <c r="AP399" s="36">
        <f t="shared" si="39"/>
        <v>0</v>
      </c>
      <c r="AQ399" s="36">
        <f t="shared" si="40"/>
        <v>0</v>
      </c>
      <c r="AR399" s="36">
        <f t="shared" si="38"/>
        <v>0</v>
      </c>
      <c r="AS399" s="38">
        <f t="shared" si="45"/>
        <v>1</v>
      </c>
      <c r="AT399" s="38">
        <f t="shared" si="46"/>
        <v>0</v>
      </c>
      <c r="AU399" s="38">
        <f t="shared" si="47"/>
        <v>0</v>
      </c>
      <c r="AV399" s="38">
        <f t="shared" si="48"/>
        <v>2</v>
      </c>
      <c r="AW399" s="38">
        <f t="shared" si="51"/>
        <v>0</v>
      </c>
      <c r="AX399" s="38">
        <f t="shared" si="52"/>
        <v>1</v>
      </c>
      <c r="AY399" s="38">
        <f t="shared" si="49"/>
        <v>-0.002312877131</v>
      </c>
      <c r="AZ399" s="12">
        <f t="shared" si="30"/>
        <v>141.571746</v>
      </c>
      <c r="BA399" s="12">
        <f t="shared" si="41"/>
        <v>108.1554524</v>
      </c>
      <c r="BB399" s="12">
        <f t="shared" si="53"/>
        <v>122.084766</v>
      </c>
      <c r="BC399" s="12">
        <f t="shared" si="50"/>
        <v>-0.001541918087</v>
      </c>
      <c r="BD399" s="12">
        <f t="shared" si="54"/>
        <v>121.5550519</v>
      </c>
    </row>
    <row r="400" ht="14.25" customHeight="1">
      <c r="A400" s="7">
        <v>37096.0</v>
      </c>
      <c r="B400" s="21" t="s">
        <v>90</v>
      </c>
      <c r="C400" s="8">
        <v>24.973246</v>
      </c>
      <c r="D400" s="33">
        <f t="shared" si="5"/>
        <v>-0.009544929384</v>
      </c>
      <c r="E400" s="33">
        <f t="shared" si="7"/>
        <v>-0.03315251854</v>
      </c>
      <c r="F400" s="33">
        <f t="shared" si="9"/>
        <v>-0.01348626404</v>
      </c>
      <c r="G400" s="33">
        <f t="shared" si="11"/>
        <v>-0.005792763677</v>
      </c>
      <c r="H400" s="33">
        <f t="shared" si="20"/>
        <v>-1.726229692</v>
      </c>
      <c r="I400" s="45">
        <f t="shared" si="31"/>
        <v>-0.9524871971</v>
      </c>
      <c r="J400" s="45">
        <f t="shared" si="43"/>
        <v>-0.7364682933</v>
      </c>
      <c r="K400" s="21" t="s">
        <v>91</v>
      </c>
      <c r="L400" s="8">
        <v>11.643736</v>
      </c>
      <c r="M400" s="33">
        <f t="shared" si="6"/>
        <v>-0.006294436241</v>
      </c>
      <c r="N400" s="33">
        <f t="shared" si="8"/>
        <v>-0.06216790233</v>
      </c>
      <c r="O400" s="33">
        <f t="shared" si="10"/>
        <v>-0.01052114188</v>
      </c>
      <c r="P400" s="33">
        <f t="shared" si="12"/>
        <v>0.01399526327</v>
      </c>
      <c r="Q400" s="45">
        <f t="shared" si="21"/>
        <v>-1.987639168</v>
      </c>
      <c r="R400" s="45">
        <f t="shared" si="32"/>
        <v>-0.2263763283</v>
      </c>
      <c r="S400" s="45">
        <f t="shared" si="44"/>
        <v>0.2825000532</v>
      </c>
      <c r="T400" s="33">
        <f t="shared" si="22"/>
        <v>0.2614094758</v>
      </c>
      <c r="U400" s="33">
        <f t="shared" si="33"/>
        <v>-0.7261108687</v>
      </c>
      <c r="V400" s="33">
        <f t="shared" si="42"/>
        <v>-1.018968347</v>
      </c>
      <c r="W400" s="44">
        <f t="shared" si="13"/>
        <v>0.01350265383</v>
      </c>
      <c r="X400" s="44">
        <f t="shared" si="14"/>
        <v>0.01575929456</v>
      </c>
      <c r="Y400" s="33">
        <f t="shared" si="15"/>
        <v>1.16712572</v>
      </c>
      <c r="Z400" s="43">
        <v>1.0</v>
      </c>
      <c r="AA400" s="33">
        <f t="shared" si="16"/>
        <v>2.16712572</v>
      </c>
      <c r="AB400" s="33">
        <f t="shared" si="17"/>
        <v>0.5385593042</v>
      </c>
      <c r="AC400" s="33">
        <f t="shared" si="18"/>
        <v>0.4614406958</v>
      </c>
      <c r="AD400" s="33">
        <f t="shared" si="19"/>
        <v>0.006099524301</v>
      </c>
      <c r="AE400" s="34">
        <f t="shared" si="23"/>
        <v>0</v>
      </c>
      <c r="AF400" s="34">
        <f t="shared" si="24"/>
        <v>0</v>
      </c>
      <c r="AG400" s="34">
        <f t="shared" si="25"/>
        <v>0</v>
      </c>
      <c r="AH400" s="34">
        <f t="shared" si="26"/>
        <v>0</v>
      </c>
      <c r="AI400" s="34">
        <f t="shared" si="28"/>
        <v>1</v>
      </c>
      <c r="AJ400" s="34">
        <f t="shared" si="29"/>
        <v>0</v>
      </c>
      <c r="AK400" s="34">
        <f t="shared" si="27"/>
        <v>0</v>
      </c>
      <c r="AL400" s="36">
        <f t="shared" si="34"/>
        <v>0</v>
      </c>
      <c r="AM400" s="36">
        <f t="shared" si="35"/>
        <v>0</v>
      </c>
      <c r="AN400" s="46">
        <f t="shared" si="36"/>
        <v>0</v>
      </c>
      <c r="AO400" s="36">
        <f t="shared" si="37"/>
        <v>0</v>
      </c>
      <c r="AP400" s="36">
        <f t="shared" si="39"/>
        <v>0</v>
      </c>
      <c r="AQ400" s="36">
        <f t="shared" si="40"/>
        <v>0</v>
      </c>
      <c r="AR400" s="36">
        <f t="shared" si="38"/>
        <v>0</v>
      </c>
      <c r="AS400" s="38">
        <f t="shared" si="45"/>
        <v>1</v>
      </c>
      <c r="AT400" s="38">
        <f t="shared" si="46"/>
        <v>0</v>
      </c>
      <c r="AU400" s="38">
        <f t="shared" si="47"/>
        <v>0</v>
      </c>
      <c r="AV400" s="38">
        <f t="shared" si="48"/>
        <v>3</v>
      </c>
      <c r="AW400" s="38">
        <f t="shared" si="51"/>
        <v>0</v>
      </c>
      <c r="AX400" s="38">
        <f t="shared" si="52"/>
        <v>1</v>
      </c>
      <c r="AY400" s="38">
        <f t="shared" si="49"/>
        <v>0.006099524301</v>
      </c>
      <c r="AZ400" s="12">
        <f t="shared" si="30"/>
        <v>141.571746</v>
      </c>
      <c r="BA400" s="12">
        <f t="shared" si="41"/>
        <v>108.1554524</v>
      </c>
      <c r="BB400" s="12">
        <f t="shared" si="53"/>
        <v>122.829425</v>
      </c>
      <c r="BC400" s="12">
        <f t="shared" si="50"/>
        <v>0.002033174767</v>
      </c>
      <c r="BD400" s="12">
        <f t="shared" si="54"/>
        <v>121.8021946</v>
      </c>
    </row>
    <row r="401" ht="14.25" customHeight="1">
      <c r="A401" s="7">
        <v>37097.0</v>
      </c>
      <c r="B401" s="21" t="s">
        <v>90</v>
      </c>
      <c r="C401" s="8">
        <v>25.633675</v>
      </c>
      <c r="D401" s="33">
        <f t="shared" si="5"/>
        <v>0.02644546087</v>
      </c>
      <c r="E401" s="33">
        <f t="shared" si="7"/>
        <v>-0.02532450748</v>
      </c>
      <c r="F401" s="33">
        <f t="shared" si="9"/>
        <v>0.01574616723</v>
      </c>
      <c r="G401" s="33">
        <f t="shared" si="11"/>
        <v>0.02163714945</v>
      </c>
      <c r="H401" s="33">
        <f t="shared" si="20"/>
        <v>-1.36645376</v>
      </c>
      <c r="I401" s="45">
        <f t="shared" si="31"/>
        <v>0.1420497833</v>
      </c>
      <c r="J401" s="45">
        <f t="shared" si="43"/>
        <v>-0.0003381933062</v>
      </c>
      <c r="K401" s="21" t="s">
        <v>91</v>
      </c>
      <c r="L401" s="8">
        <v>11.84921</v>
      </c>
      <c r="M401" s="33">
        <f t="shared" si="6"/>
        <v>0.01764674156</v>
      </c>
      <c r="N401" s="33">
        <f t="shared" si="8"/>
        <v>-0.02682807341</v>
      </c>
      <c r="O401" s="33">
        <f t="shared" si="10"/>
        <v>-0.0116453457</v>
      </c>
      <c r="P401" s="33">
        <f t="shared" si="12"/>
        <v>0.02343600132</v>
      </c>
      <c r="Q401" s="45">
        <f t="shared" si="21"/>
        <v>-0.7714253508</v>
      </c>
      <c r="R401" s="45">
        <f t="shared" si="32"/>
        <v>-0.2309635874</v>
      </c>
      <c r="S401" s="45">
        <f t="shared" si="44"/>
        <v>0.4961110004</v>
      </c>
      <c r="T401" s="33">
        <f t="shared" si="22"/>
        <v>-0.5950284088</v>
      </c>
      <c r="U401" s="33">
        <f t="shared" si="33"/>
        <v>0.3730133708</v>
      </c>
      <c r="V401" s="33">
        <f t="shared" si="42"/>
        <v>-0.4964491937</v>
      </c>
      <c r="W401" s="44">
        <f t="shared" si="13"/>
        <v>0.01475317768</v>
      </c>
      <c r="X401" s="44">
        <f t="shared" si="14"/>
        <v>0.01612820541</v>
      </c>
      <c r="Y401" s="33">
        <f t="shared" si="15"/>
        <v>1.09320214</v>
      </c>
      <c r="Z401" s="43">
        <v>1.0</v>
      </c>
      <c r="AA401" s="33">
        <f t="shared" si="16"/>
        <v>2.09320214</v>
      </c>
      <c r="AB401" s="33">
        <f t="shared" si="17"/>
        <v>0.5222630529</v>
      </c>
      <c r="AC401" s="33">
        <f t="shared" si="18"/>
        <v>0.4777369471</v>
      </c>
      <c r="AD401" s="33">
        <f t="shared" si="19"/>
        <v>-0.001010591984</v>
      </c>
      <c r="AE401" s="34">
        <f t="shared" si="23"/>
        <v>0</v>
      </c>
      <c r="AF401" s="34">
        <f t="shared" si="24"/>
        <v>0</v>
      </c>
      <c r="AG401" s="34">
        <f t="shared" si="25"/>
        <v>0</v>
      </c>
      <c r="AH401" s="34">
        <f t="shared" si="26"/>
        <v>0</v>
      </c>
      <c r="AI401" s="34">
        <f t="shared" si="28"/>
        <v>0</v>
      </c>
      <c r="AJ401" s="34">
        <f t="shared" si="29"/>
        <v>0</v>
      </c>
      <c r="AK401" s="34">
        <f t="shared" si="27"/>
        <v>0</v>
      </c>
      <c r="AL401" s="36">
        <f t="shared" si="34"/>
        <v>0</v>
      </c>
      <c r="AM401" s="36">
        <f t="shared" si="35"/>
        <v>0</v>
      </c>
      <c r="AN401" s="46">
        <f t="shared" si="36"/>
        <v>0</v>
      </c>
      <c r="AO401" s="36">
        <f t="shared" si="37"/>
        <v>0</v>
      </c>
      <c r="AP401" s="36">
        <f t="shared" si="39"/>
        <v>0</v>
      </c>
      <c r="AQ401" s="36">
        <f t="shared" si="40"/>
        <v>0</v>
      </c>
      <c r="AR401" s="36">
        <f t="shared" si="38"/>
        <v>0</v>
      </c>
      <c r="AS401" s="38">
        <f t="shared" si="45"/>
        <v>0</v>
      </c>
      <c r="AT401" s="38">
        <f t="shared" si="46"/>
        <v>0</v>
      </c>
      <c r="AU401" s="38">
        <f t="shared" si="47"/>
        <v>0</v>
      </c>
      <c r="AV401" s="38">
        <f t="shared" si="48"/>
        <v>4</v>
      </c>
      <c r="AW401" s="38">
        <f t="shared" si="51"/>
        <v>0</v>
      </c>
      <c r="AX401" s="38">
        <f t="shared" si="52"/>
        <v>1</v>
      </c>
      <c r="AY401" s="38">
        <f t="shared" si="49"/>
        <v>-0.001010591984</v>
      </c>
      <c r="AZ401" s="12">
        <f t="shared" si="30"/>
        <v>141.571746</v>
      </c>
      <c r="BA401" s="12">
        <f t="shared" si="41"/>
        <v>108.1554524</v>
      </c>
      <c r="BB401" s="12">
        <f t="shared" si="53"/>
        <v>122.7052946</v>
      </c>
      <c r="BC401" s="12">
        <f t="shared" si="50"/>
        <v>-0.0003368639946</v>
      </c>
      <c r="BD401" s="12">
        <f t="shared" si="54"/>
        <v>121.7611638</v>
      </c>
    </row>
    <row r="402" ht="14.25" customHeight="1">
      <c r="A402" s="7">
        <v>37098.0</v>
      </c>
      <c r="B402" s="21" t="s">
        <v>90</v>
      </c>
      <c r="C402" s="8">
        <v>25.594496</v>
      </c>
      <c r="D402" s="33">
        <f t="shared" si="5"/>
        <v>-0.00152841916</v>
      </c>
      <c r="E402" s="33">
        <f t="shared" si="7"/>
        <v>-0.01592426985</v>
      </c>
      <c r="F402" s="33">
        <f t="shared" si="9"/>
        <v>0.003951792106</v>
      </c>
      <c r="G402" s="33">
        <f t="shared" si="11"/>
        <v>0.007934663597</v>
      </c>
      <c r="H402" s="33">
        <f t="shared" si="20"/>
        <v>-0.892522013</v>
      </c>
      <c r="I402" s="45">
        <f t="shared" si="31"/>
        <v>-0.2759489749</v>
      </c>
      <c r="J402" s="45">
        <f t="shared" si="43"/>
        <v>-0.3731110008</v>
      </c>
      <c r="K402" s="21" t="s">
        <v>91</v>
      </c>
      <c r="L402" s="8">
        <v>11.854477</v>
      </c>
      <c r="M402" s="33">
        <f t="shared" si="6"/>
        <v>0.0004445022073</v>
      </c>
      <c r="N402" s="33">
        <f t="shared" si="8"/>
        <v>-0.03640242878</v>
      </c>
      <c r="O402" s="33">
        <f t="shared" si="10"/>
        <v>-0.01077167386</v>
      </c>
      <c r="P402" s="33">
        <f t="shared" si="12"/>
        <v>0.01856035458</v>
      </c>
      <c r="Q402" s="45">
        <f t="shared" si="21"/>
        <v>-1.074879103</v>
      </c>
      <c r="R402" s="45">
        <f t="shared" si="32"/>
        <v>-0.1978065349</v>
      </c>
      <c r="S402" s="45">
        <f t="shared" si="44"/>
        <v>0.3945398466</v>
      </c>
      <c r="T402" s="33">
        <f t="shared" si="22"/>
        <v>0.1823570897</v>
      </c>
      <c r="U402" s="33">
        <f t="shared" si="33"/>
        <v>-0.07814244004</v>
      </c>
      <c r="V402" s="33">
        <f t="shared" si="42"/>
        <v>-0.7676508474</v>
      </c>
      <c r="W402" s="44">
        <f t="shared" si="13"/>
        <v>0.0145374058</v>
      </c>
      <c r="X402" s="44">
        <f t="shared" si="14"/>
        <v>0.01610199557</v>
      </c>
      <c r="Y402" s="33">
        <f t="shared" si="15"/>
        <v>1.107625101</v>
      </c>
      <c r="Z402" s="43">
        <v>1.0</v>
      </c>
      <c r="AA402" s="33">
        <f t="shared" si="16"/>
        <v>2.107625101</v>
      </c>
      <c r="AB402" s="33">
        <f t="shared" si="17"/>
        <v>0.5255323163</v>
      </c>
      <c r="AC402" s="33">
        <f t="shared" si="18"/>
        <v>0.4744676837</v>
      </c>
      <c r="AD402" s="33">
        <f t="shared" si="19"/>
        <v>0.001524870698</v>
      </c>
      <c r="AE402" s="34">
        <f t="shared" si="23"/>
        <v>0</v>
      </c>
      <c r="AF402" s="34">
        <f t="shared" si="24"/>
        <v>0</v>
      </c>
      <c r="AG402" s="34">
        <f t="shared" si="25"/>
        <v>0</v>
      </c>
      <c r="AH402" s="34">
        <f t="shared" si="26"/>
        <v>0</v>
      </c>
      <c r="AI402" s="34">
        <f t="shared" si="28"/>
        <v>0</v>
      </c>
      <c r="AJ402" s="34">
        <f t="shared" si="29"/>
        <v>0</v>
      </c>
      <c r="AK402" s="34">
        <f t="shared" si="27"/>
        <v>0</v>
      </c>
      <c r="AL402" s="36">
        <f t="shared" si="34"/>
        <v>0</v>
      </c>
      <c r="AM402" s="36">
        <f t="shared" si="35"/>
        <v>0</v>
      </c>
      <c r="AN402" s="46">
        <f t="shared" si="36"/>
        <v>0</v>
      </c>
      <c r="AO402" s="36">
        <f t="shared" si="37"/>
        <v>0</v>
      </c>
      <c r="AP402" s="36">
        <f t="shared" si="39"/>
        <v>0</v>
      </c>
      <c r="AQ402" s="36">
        <f t="shared" si="40"/>
        <v>0</v>
      </c>
      <c r="AR402" s="36">
        <f t="shared" si="38"/>
        <v>0</v>
      </c>
      <c r="AS402" s="38">
        <f t="shared" si="45"/>
        <v>0</v>
      </c>
      <c r="AT402" s="38">
        <f t="shared" si="46"/>
        <v>0</v>
      </c>
      <c r="AU402" s="38">
        <f t="shared" si="47"/>
        <v>0</v>
      </c>
      <c r="AV402" s="38">
        <f t="shared" si="48"/>
        <v>5</v>
      </c>
      <c r="AW402" s="38">
        <f t="shared" si="51"/>
        <v>0</v>
      </c>
      <c r="AX402" s="38">
        <f t="shared" si="52"/>
        <v>1</v>
      </c>
      <c r="AY402" s="38">
        <f t="shared" si="49"/>
        <v>0.001524870698</v>
      </c>
      <c r="AZ402" s="12">
        <f t="shared" si="30"/>
        <v>141.571746</v>
      </c>
      <c r="BA402" s="12">
        <f t="shared" si="41"/>
        <v>108.1554524</v>
      </c>
      <c r="BB402" s="12">
        <f t="shared" si="53"/>
        <v>122.8924043</v>
      </c>
      <c r="BC402" s="12">
        <f t="shared" si="50"/>
        <v>0.0005082902328</v>
      </c>
      <c r="BD402" s="12">
        <f t="shared" si="54"/>
        <v>121.8230538</v>
      </c>
    </row>
    <row r="403" ht="14.25" customHeight="1">
      <c r="A403" s="7">
        <v>37099.0</v>
      </c>
      <c r="B403" s="21" t="s">
        <v>90</v>
      </c>
      <c r="C403" s="8">
        <v>25.560921</v>
      </c>
      <c r="D403" s="33">
        <f t="shared" si="5"/>
        <v>-0.001311805476</v>
      </c>
      <c r="E403" s="33">
        <f t="shared" si="7"/>
        <v>-0.0123271886</v>
      </c>
      <c r="F403" s="33">
        <f t="shared" si="9"/>
        <v>0.005062129947</v>
      </c>
      <c r="G403" s="33">
        <f t="shared" si="11"/>
        <v>0.001755438687</v>
      </c>
      <c r="H403" s="33">
        <f t="shared" si="20"/>
        <v>-0.6967427191</v>
      </c>
      <c r="I403" s="45">
        <f t="shared" si="31"/>
        <v>-0.2079847886</v>
      </c>
      <c r="J403" s="45">
        <f t="shared" si="43"/>
        <v>-0.5333824279</v>
      </c>
      <c r="K403" s="21" t="s">
        <v>91</v>
      </c>
      <c r="L403" s="8">
        <v>11.799154</v>
      </c>
      <c r="M403" s="33">
        <f t="shared" si="6"/>
        <v>-0.004666844434</v>
      </c>
      <c r="N403" s="33">
        <f t="shared" si="8"/>
        <v>-0.02862749466</v>
      </c>
      <c r="O403" s="33">
        <f t="shared" si="10"/>
        <v>-0.02651605625</v>
      </c>
      <c r="P403" s="33">
        <f t="shared" si="12"/>
        <v>-0.01234862006</v>
      </c>
      <c r="Q403" s="45">
        <f t="shared" si="21"/>
        <v>-0.7991424536</v>
      </c>
      <c r="R403" s="45">
        <f t="shared" si="32"/>
        <v>-0.571740039</v>
      </c>
      <c r="S403" s="45">
        <f t="shared" si="44"/>
        <v>-0.2416821324</v>
      </c>
      <c r="T403" s="33">
        <f t="shared" si="22"/>
        <v>0.1023997345</v>
      </c>
      <c r="U403" s="33">
        <f t="shared" si="33"/>
        <v>0.3637552504</v>
      </c>
      <c r="V403" s="33">
        <f t="shared" si="42"/>
        <v>-0.2917002955</v>
      </c>
      <c r="W403" s="44">
        <f t="shared" si="13"/>
        <v>0.01450555638</v>
      </c>
      <c r="X403" s="44">
        <f t="shared" si="14"/>
        <v>0.01497921214</v>
      </c>
      <c r="Y403" s="33">
        <f t="shared" si="15"/>
        <v>1.032653402</v>
      </c>
      <c r="Z403" s="43">
        <v>1.0</v>
      </c>
      <c r="AA403" s="33">
        <f t="shared" si="16"/>
        <v>2.032653402</v>
      </c>
      <c r="AB403" s="33">
        <f t="shared" si="17"/>
        <v>0.508032211</v>
      </c>
      <c r="AC403" s="33">
        <f t="shared" si="18"/>
        <v>0.491967789</v>
      </c>
      <c r="AD403" s="33">
        <f t="shared" si="19"/>
        <v>0.0106047374</v>
      </c>
      <c r="AE403" s="34">
        <f t="shared" si="23"/>
        <v>0</v>
      </c>
      <c r="AF403" s="34">
        <f t="shared" si="24"/>
        <v>0</v>
      </c>
      <c r="AG403" s="34">
        <f t="shared" si="25"/>
        <v>0</v>
      </c>
      <c r="AH403" s="34">
        <f t="shared" si="26"/>
        <v>0</v>
      </c>
      <c r="AI403" s="34">
        <f t="shared" si="28"/>
        <v>0</v>
      </c>
      <c r="AJ403" s="34">
        <f t="shared" si="29"/>
        <v>0</v>
      </c>
      <c r="AK403" s="34">
        <f t="shared" si="27"/>
        <v>0</v>
      </c>
      <c r="AL403" s="36">
        <f t="shared" si="34"/>
        <v>0</v>
      </c>
      <c r="AM403" s="36">
        <f t="shared" si="35"/>
        <v>0</v>
      </c>
      <c r="AN403" s="46">
        <f t="shared" si="36"/>
        <v>0</v>
      </c>
      <c r="AO403" s="36">
        <f t="shared" si="37"/>
        <v>0</v>
      </c>
      <c r="AP403" s="36">
        <f t="shared" si="39"/>
        <v>0</v>
      </c>
      <c r="AQ403" s="36">
        <f t="shared" si="40"/>
        <v>0</v>
      </c>
      <c r="AR403" s="36">
        <f t="shared" si="38"/>
        <v>0</v>
      </c>
      <c r="AS403" s="38">
        <f t="shared" si="45"/>
        <v>0</v>
      </c>
      <c r="AT403" s="38">
        <f t="shared" si="46"/>
        <v>0</v>
      </c>
      <c r="AU403" s="38">
        <f t="shared" si="47"/>
        <v>0</v>
      </c>
      <c r="AV403" s="38">
        <f t="shared" si="48"/>
        <v>0</v>
      </c>
      <c r="AW403" s="38">
        <f t="shared" si="51"/>
        <v>1</v>
      </c>
      <c r="AX403" s="38">
        <f t="shared" si="52"/>
        <v>0</v>
      </c>
      <c r="AY403" s="38">
        <f t="shared" si="49"/>
        <v>0</v>
      </c>
      <c r="AZ403" s="12">
        <f t="shared" si="30"/>
        <v>141.571746</v>
      </c>
      <c r="BA403" s="12">
        <f t="shared" si="41"/>
        <v>108.1554524</v>
      </c>
      <c r="BB403" s="12">
        <f t="shared" si="53"/>
        <v>122.8924043</v>
      </c>
      <c r="BC403" s="12">
        <f t="shared" si="50"/>
        <v>0</v>
      </c>
      <c r="BD403" s="12">
        <f t="shared" si="54"/>
        <v>121.8230538</v>
      </c>
    </row>
    <row r="404" ht="14.25" customHeight="1">
      <c r="A404" s="7">
        <v>37102.0</v>
      </c>
      <c r="B404" s="21" t="s">
        <v>90</v>
      </c>
      <c r="C404" s="8">
        <v>25.801588</v>
      </c>
      <c r="D404" s="33">
        <f t="shared" si="5"/>
        <v>0.009415427558</v>
      </c>
      <c r="E404" s="33">
        <f t="shared" si="7"/>
        <v>0.0233076495</v>
      </c>
      <c r="F404" s="33">
        <f t="shared" si="9"/>
        <v>0.002391800505</v>
      </c>
      <c r="G404" s="33">
        <f t="shared" si="11"/>
        <v>0.04298667776</v>
      </c>
      <c r="H404" s="33">
        <f t="shared" si="20"/>
        <v>0.9670266163</v>
      </c>
      <c r="I404" s="45">
        <f t="shared" si="31"/>
        <v>-0.2843249845</v>
      </c>
      <c r="J404" s="45">
        <f t="shared" si="43"/>
        <v>0.5652119225</v>
      </c>
      <c r="K404" s="21" t="s">
        <v>91</v>
      </c>
      <c r="L404" s="8">
        <v>11.659536</v>
      </c>
      <c r="M404" s="33">
        <f t="shared" si="6"/>
        <v>-0.01183288226</v>
      </c>
      <c r="N404" s="33">
        <f t="shared" si="8"/>
        <v>-0.004946024708</v>
      </c>
      <c r="O404" s="33">
        <f t="shared" si="10"/>
        <v>-0.05789695972</v>
      </c>
      <c r="P404" s="33">
        <f t="shared" si="12"/>
        <v>-0.01644450447</v>
      </c>
      <c r="Q404" s="45">
        <f t="shared" si="21"/>
        <v>-0.04634997752</v>
      </c>
      <c r="R404" s="45">
        <f t="shared" si="32"/>
        <v>-1.338263078</v>
      </c>
      <c r="S404" s="45">
        <f t="shared" si="44"/>
        <v>-0.3050908714</v>
      </c>
      <c r="T404" s="33">
        <f t="shared" si="22"/>
        <v>1.013376594</v>
      </c>
      <c r="U404" s="33">
        <f t="shared" si="33"/>
        <v>1.053938093</v>
      </c>
      <c r="V404" s="33">
        <f t="shared" si="42"/>
        <v>0.8703027939</v>
      </c>
      <c r="W404" s="44">
        <f t="shared" si="13"/>
        <v>0.01269540521</v>
      </c>
      <c r="X404" s="44">
        <f t="shared" si="14"/>
        <v>0.01511105379</v>
      </c>
      <c r="Y404" s="33">
        <f t="shared" si="15"/>
        <v>1.190277391</v>
      </c>
      <c r="Z404" s="43">
        <v>1.0</v>
      </c>
      <c r="AA404" s="33">
        <f t="shared" si="16"/>
        <v>2.190277391</v>
      </c>
      <c r="AB404" s="33">
        <f t="shared" si="17"/>
        <v>0.543436825</v>
      </c>
      <c r="AC404" s="33">
        <f t="shared" si="18"/>
        <v>0.456563175</v>
      </c>
      <c r="AD404" s="33">
        <f t="shared" si="19"/>
        <v>0.0027402656</v>
      </c>
      <c r="AE404" s="34">
        <f t="shared" si="23"/>
        <v>-1</v>
      </c>
      <c r="AF404" s="34">
        <f t="shared" si="24"/>
        <v>0</v>
      </c>
      <c r="AG404" s="34">
        <f t="shared" si="25"/>
        <v>0</v>
      </c>
      <c r="AH404" s="34">
        <f t="shared" si="26"/>
        <v>1</v>
      </c>
      <c r="AI404" s="34">
        <f t="shared" si="28"/>
        <v>0</v>
      </c>
      <c r="AJ404" s="34">
        <f t="shared" si="29"/>
        <v>-1</v>
      </c>
      <c r="AK404" s="34">
        <f t="shared" si="27"/>
        <v>-0.0027402656</v>
      </c>
      <c r="AL404" s="36">
        <f t="shared" si="34"/>
        <v>-1</v>
      </c>
      <c r="AM404" s="36">
        <f t="shared" si="35"/>
        <v>0</v>
      </c>
      <c r="AN404" s="46">
        <f t="shared" si="36"/>
        <v>0</v>
      </c>
      <c r="AO404" s="36">
        <f t="shared" si="37"/>
        <v>1</v>
      </c>
      <c r="AP404" s="36">
        <f t="shared" si="39"/>
        <v>0</v>
      </c>
      <c r="AQ404" s="36">
        <f t="shared" si="40"/>
        <v>-1</v>
      </c>
      <c r="AR404" s="36">
        <f t="shared" si="38"/>
        <v>-0.0027402656</v>
      </c>
      <c r="AS404" s="38">
        <f t="shared" si="45"/>
        <v>0</v>
      </c>
      <c r="AT404" s="38">
        <f t="shared" si="46"/>
        <v>0</v>
      </c>
      <c r="AU404" s="38">
        <f t="shared" si="47"/>
        <v>0</v>
      </c>
      <c r="AV404" s="38">
        <f t="shared" si="48"/>
        <v>0</v>
      </c>
      <c r="AW404" s="38">
        <f t="shared" si="51"/>
        <v>0</v>
      </c>
      <c r="AX404" s="38">
        <f t="shared" si="52"/>
        <v>0</v>
      </c>
      <c r="AY404" s="38">
        <f t="shared" si="49"/>
        <v>0</v>
      </c>
      <c r="AZ404" s="12">
        <f t="shared" si="30"/>
        <v>141.1838018</v>
      </c>
      <c r="BA404" s="12">
        <f t="shared" si="41"/>
        <v>107.8590778</v>
      </c>
      <c r="BB404" s="12">
        <f t="shared" si="53"/>
        <v>122.8924043</v>
      </c>
      <c r="BC404" s="12">
        <f t="shared" si="50"/>
        <v>-0.001826843733</v>
      </c>
      <c r="BD404" s="12">
        <f t="shared" si="54"/>
        <v>121.6005021</v>
      </c>
    </row>
    <row r="405" ht="14.25" customHeight="1">
      <c r="A405" s="7">
        <v>37103.0</v>
      </c>
      <c r="B405" s="21" t="s">
        <v>90</v>
      </c>
      <c r="C405" s="8">
        <v>26.098215</v>
      </c>
      <c r="D405" s="33">
        <f t="shared" si="5"/>
        <v>0.01149646293</v>
      </c>
      <c r="E405" s="33">
        <f t="shared" si="7"/>
        <v>0.04504696746</v>
      </c>
      <c r="F405" s="33">
        <f t="shared" si="9"/>
        <v>0.0104010285</v>
      </c>
      <c r="G405" s="33">
        <f t="shared" si="11"/>
        <v>0.03186555509</v>
      </c>
      <c r="H405" s="33">
        <f t="shared" si="20"/>
        <v>1.938485502</v>
      </c>
      <c r="I405" s="45">
        <f t="shared" si="31"/>
        <v>0.04917408796</v>
      </c>
      <c r="J405" s="45">
        <f t="shared" si="43"/>
        <v>0.2565202346</v>
      </c>
      <c r="K405" s="21" t="s">
        <v>91</v>
      </c>
      <c r="L405" s="8">
        <v>11.749105</v>
      </c>
      <c r="M405" s="33">
        <f t="shared" si="6"/>
        <v>0.007682038119</v>
      </c>
      <c r="N405" s="33">
        <f t="shared" si="8"/>
        <v>0.009049415067</v>
      </c>
      <c r="O405" s="33">
        <f t="shared" si="10"/>
        <v>-0.05368107042</v>
      </c>
      <c r="P405" s="33">
        <f t="shared" si="12"/>
        <v>-0.02192918561</v>
      </c>
      <c r="Q405" s="45">
        <f t="shared" si="21"/>
        <v>0.3925095456</v>
      </c>
      <c r="R405" s="45">
        <f t="shared" si="32"/>
        <v>-1.198191921</v>
      </c>
      <c r="S405" s="45">
        <f t="shared" si="44"/>
        <v>-0.4055420633</v>
      </c>
      <c r="T405" s="33">
        <f t="shared" si="22"/>
        <v>1.545975957</v>
      </c>
      <c r="U405" s="33">
        <f t="shared" si="33"/>
        <v>1.247366008</v>
      </c>
      <c r="V405" s="33">
        <f t="shared" si="42"/>
        <v>0.6620622979</v>
      </c>
      <c r="W405" s="44">
        <f t="shared" si="13"/>
        <v>0.01199658822</v>
      </c>
      <c r="X405" s="44">
        <f t="shared" si="14"/>
        <v>0.01488562588</v>
      </c>
      <c r="Y405" s="33">
        <f t="shared" si="15"/>
        <v>1.240821608</v>
      </c>
      <c r="Z405" s="43">
        <v>1.0</v>
      </c>
      <c r="AA405" s="33">
        <f t="shared" si="16"/>
        <v>2.240821608</v>
      </c>
      <c r="AB405" s="33">
        <f t="shared" si="17"/>
        <v>0.5537351137</v>
      </c>
      <c r="AC405" s="33">
        <f t="shared" si="18"/>
        <v>0.4462648863</v>
      </c>
      <c r="AD405" s="33">
        <f t="shared" si="19"/>
        <v>-0.02970967946</v>
      </c>
      <c r="AE405" s="34">
        <f t="shared" si="23"/>
        <v>-1</v>
      </c>
      <c r="AF405" s="34">
        <f t="shared" si="24"/>
        <v>0</v>
      </c>
      <c r="AG405" s="34">
        <f t="shared" si="25"/>
        <v>0</v>
      </c>
      <c r="AH405" s="34">
        <f t="shared" si="26"/>
        <v>2</v>
      </c>
      <c r="AI405" s="34">
        <f t="shared" si="28"/>
        <v>0</v>
      </c>
      <c r="AJ405" s="34">
        <f t="shared" si="29"/>
        <v>-1</v>
      </c>
      <c r="AK405" s="34">
        <f t="shared" si="27"/>
        <v>0.02970967946</v>
      </c>
      <c r="AL405" s="36">
        <f t="shared" si="34"/>
        <v>-1</v>
      </c>
      <c r="AM405" s="36">
        <f t="shared" si="35"/>
        <v>0</v>
      </c>
      <c r="AN405" s="46">
        <f t="shared" si="36"/>
        <v>0</v>
      </c>
      <c r="AO405" s="36">
        <f t="shared" si="37"/>
        <v>2</v>
      </c>
      <c r="AP405" s="36">
        <f t="shared" si="39"/>
        <v>0</v>
      </c>
      <c r="AQ405" s="36">
        <f t="shared" si="40"/>
        <v>-1</v>
      </c>
      <c r="AR405" s="36">
        <f t="shared" si="38"/>
        <v>0.02970967946</v>
      </c>
      <c r="AS405" s="38">
        <f t="shared" si="45"/>
        <v>0</v>
      </c>
      <c r="AT405" s="38">
        <f t="shared" si="46"/>
        <v>0</v>
      </c>
      <c r="AU405" s="38">
        <f t="shared" si="47"/>
        <v>0</v>
      </c>
      <c r="AV405" s="38">
        <f t="shared" si="48"/>
        <v>0</v>
      </c>
      <c r="AW405" s="38">
        <f t="shared" si="51"/>
        <v>0</v>
      </c>
      <c r="AX405" s="38">
        <f t="shared" si="52"/>
        <v>0</v>
      </c>
      <c r="AY405" s="38">
        <f t="shared" si="49"/>
        <v>0</v>
      </c>
      <c r="AZ405" s="12">
        <f t="shared" si="30"/>
        <v>145.3783273</v>
      </c>
      <c r="BA405" s="12">
        <f t="shared" si="41"/>
        <v>111.0635364</v>
      </c>
      <c r="BB405" s="12">
        <f t="shared" si="53"/>
        <v>122.8924043</v>
      </c>
      <c r="BC405" s="12">
        <f t="shared" si="50"/>
        <v>0.01980645298</v>
      </c>
      <c r="BD405" s="12">
        <f t="shared" si="54"/>
        <v>124.0089768</v>
      </c>
    </row>
    <row r="406" ht="14.25" customHeight="1">
      <c r="A406" s="7">
        <v>37104.0</v>
      </c>
      <c r="B406" s="21" t="s">
        <v>90</v>
      </c>
      <c r="C406" s="8">
        <v>24.45273</v>
      </c>
      <c r="D406" s="33">
        <f t="shared" si="5"/>
        <v>-0.06304971432</v>
      </c>
      <c r="E406" s="33">
        <f t="shared" si="7"/>
        <v>-0.04607006214</v>
      </c>
      <c r="F406" s="33">
        <f t="shared" si="9"/>
        <v>-0.07022786798</v>
      </c>
      <c r="G406" s="33">
        <f t="shared" si="11"/>
        <v>-0.04230615131</v>
      </c>
      <c r="H406" s="33">
        <f t="shared" si="20"/>
        <v>-2.22403556</v>
      </c>
      <c r="I406" s="45">
        <f t="shared" si="31"/>
        <v>-3.282276324</v>
      </c>
      <c r="J406" s="45">
        <f t="shared" si="43"/>
        <v>-1.701857905</v>
      </c>
      <c r="K406" s="21" t="s">
        <v>91</v>
      </c>
      <c r="L406" s="8">
        <v>11.612118</v>
      </c>
      <c r="M406" s="33">
        <f t="shared" si="6"/>
        <v>-0.01165935618</v>
      </c>
      <c r="N406" s="33">
        <f t="shared" si="8"/>
        <v>-0.02000909765</v>
      </c>
      <c r="O406" s="33">
        <f t="shared" si="10"/>
        <v>-0.04630036552</v>
      </c>
      <c r="P406" s="33">
        <f t="shared" si="12"/>
        <v>-0.04048767057</v>
      </c>
      <c r="Q406" s="45">
        <f t="shared" si="21"/>
        <v>-0.5227299386</v>
      </c>
      <c r="R406" s="45">
        <f t="shared" si="32"/>
        <v>-0.983891573</v>
      </c>
      <c r="S406" s="45">
        <f t="shared" si="44"/>
        <v>-0.7840943353</v>
      </c>
      <c r="T406" s="33">
        <f t="shared" si="22"/>
        <v>-1.701305621</v>
      </c>
      <c r="U406" s="33">
        <f t="shared" si="33"/>
        <v>-2.298384751</v>
      </c>
      <c r="V406" s="33">
        <f t="shared" si="42"/>
        <v>-0.9177635697</v>
      </c>
      <c r="W406" s="44">
        <f t="shared" si="13"/>
        <v>0.01862878985</v>
      </c>
      <c r="X406" s="44">
        <f t="shared" si="14"/>
        <v>0.01492754928</v>
      </c>
      <c r="Y406" s="33">
        <f t="shared" si="15"/>
        <v>0.8013161024</v>
      </c>
      <c r="Z406" s="43">
        <v>1.0</v>
      </c>
      <c r="AA406" s="33">
        <f t="shared" si="16"/>
        <v>1.801316102</v>
      </c>
      <c r="AB406" s="33">
        <f t="shared" si="17"/>
        <v>0.4448503521</v>
      </c>
      <c r="AC406" s="33">
        <f t="shared" si="18"/>
        <v>0.5551496479</v>
      </c>
      <c r="AD406" s="33">
        <f t="shared" si="19"/>
        <v>0.009879282371</v>
      </c>
      <c r="AE406" s="34">
        <f t="shared" si="23"/>
        <v>1</v>
      </c>
      <c r="AF406" s="34">
        <f t="shared" si="24"/>
        <v>0</v>
      </c>
      <c r="AG406" s="34">
        <f t="shared" si="25"/>
        <v>1</v>
      </c>
      <c r="AH406" s="34">
        <f t="shared" si="26"/>
        <v>1</v>
      </c>
      <c r="AI406" s="34">
        <f t="shared" si="28"/>
        <v>0</v>
      </c>
      <c r="AJ406" s="34">
        <f t="shared" si="29"/>
        <v>1</v>
      </c>
      <c r="AK406" s="34">
        <f t="shared" si="27"/>
        <v>0.009879282371</v>
      </c>
      <c r="AL406" s="36">
        <f t="shared" si="34"/>
        <v>1</v>
      </c>
      <c r="AM406" s="36">
        <f t="shared" si="35"/>
        <v>0</v>
      </c>
      <c r="AN406" s="46">
        <f t="shared" si="36"/>
        <v>1</v>
      </c>
      <c r="AO406" s="36">
        <f t="shared" si="37"/>
        <v>1</v>
      </c>
      <c r="AP406" s="36">
        <f t="shared" si="39"/>
        <v>0</v>
      </c>
      <c r="AQ406" s="36">
        <f t="shared" si="40"/>
        <v>1</v>
      </c>
      <c r="AR406" s="36">
        <f t="shared" si="38"/>
        <v>0.009879282371</v>
      </c>
      <c r="AS406" s="38">
        <f t="shared" si="45"/>
        <v>0</v>
      </c>
      <c r="AT406" s="38">
        <f t="shared" si="46"/>
        <v>0</v>
      </c>
      <c r="AU406" s="38">
        <f t="shared" si="47"/>
        <v>0</v>
      </c>
      <c r="AV406" s="38">
        <f t="shared" si="48"/>
        <v>0</v>
      </c>
      <c r="AW406" s="38">
        <f t="shared" si="51"/>
        <v>0</v>
      </c>
      <c r="AX406" s="38">
        <f t="shared" si="52"/>
        <v>0</v>
      </c>
      <c r="AY406" s="38">
        <f t="shared" si="49"/>
        <v>0</v>
      </c>
      <c r="AZ406" s="12">
        <f t="shared" si="30"/>
        <v>146.8145609</v>
      </c>
      <c r="BA406" s="12">
        <f t="shared" si="41"/>
        <v>112.1607644</v>
      </c>
      <c r="BB406" s="12">
        <f t="shared" si="53"/>
        <v>122.8924043</v>
      </c>
      <c r="BC406" s="12">
        <f t="shared" si="50"/>
        <v>0.006586188247</v>
      </c>
      <c r="BD406" s="12">
        <f t="shared" si="54"/>
        <v>124.8257232</v>
      </c>
    </row>
    <row r="407" ht="14.25" customHeight="1">
      <c r="A407" s="7">
        <v>37105.0</v>
      </c>
      <c r="B407" s="21" t="s">
        <v>90</v>
      </c>
      <c r="C407" s="8">
        <v>24.87809</v>
      </c>
      <c r="D407" s="33">
        <f t="shared" si="5"/>
        <v>0.01739519473</v>
      </c>
      <c r="E407" s="33">
        <f t="shared" si="7"/>
        <v>-0.02799062736</v>
      </c>
      <c r="F407" s="33">
        <f t="shared" si="9"/>
        <v>-0.04346916691</v>
      </c>
      <c r="G407" s="33">
        <f t="shared" si="11"/>
        <v>-0.01156309658</v>
      </c>
      <c r="H407" s="33">
        <f t="shared" si="20"/>
        <v>-1.318509354</v>
      </c>
      <c r="I407" s="45">
        <f t="shared" si="31"/>
        <v>-1.984868751</v>
      </c>
      <c r="J407" s="45">
        <f t="shared" si="43"/>
        <v>-0.8359695001</v>
      </c>
      <c r="K407" s="21" t="s">
        <v>91</v>
      </c>
      <c r="L407" s="8">
        <v>11.567334</v>
      </c>
      <c r="M407" s="33">
        <f t="shared" si="6"/>
        <v>-0.003856660775</v>
      </c>
      <c r="N407" s="33">
        <f t="shared" si="8"/>
        <v>-0.02422232546</v>
      </c>
      <c r="O407" s="33">
        <f t="shared" si="10"/>
        <v>-0.05974300276</v>
      </c>
      <c r="P407" s="33">
        <f t="shared" si="12"/>
        <v>-0.02939887483</v>
      </c>
      <c r="Q407" s="45">
        <f t="shared" si="21"/>
        <v>-0.6370099372</v>
      </c>
      <c r="R407" s="45">
        <f t="shared" si="32"/>
        <v>-1.288083653</v>
      </c>
      <c r="S407" s="45">
        <f t="shared" si="44"/>
        <v>-0.5196334593</v>
      </c>
      <c r="T407" s="33">
        <f t="shared" si="22"/>
        <v>-0.6814994167</v>
      </c>
      <c r="U407" s="33">
        <f t="shared" si="33"/>
        <v>-0.6967850983</v>
      </c>
      <c r="V407" s="33">
        <f t="shared" si="42"/>
        <v>-0.3163360408</v>
      </c>
      <c r="W407" s="44">
        <f t="shared" si="13"/>
        <v>0.01887503075</v>
      </c>
      <c r="X407" s="44">
        <f t="shared" si="14"/>
        <v>0.0146082074</v>
      </c>
      <c r="Y407" s="33">
        <f t="shared" si="15"/>
        <v>0.7739435022</v>
      </c>
      <c r="Z407" s="43">
        <v>1.0</v>
      </c>
      <c r="AA407" s="33">
        <f t="shared" si="16"/>
        <v>1.773943502</v>
      </c>
      <c r="AB407" s="33">
        <f t="shared" si="17"/>
        <v>0.436284189</v>
      </c>
      <c r="AC407" s="33">
        <f t="shared" si="18"/>
        <v>0.563715811</v>
      </c>
      <c r="AD407" s="33">
        <f t="shared" si="19"/>
        <v>-0.01024029328</v>
      </c>
      <c r="AE407" s="34">
        <f t="shared" si="23"/>
        <v>0</v>
      </c>
      <c r="AF407" s="34">
        <f t="shared" si="24"/>
        <v>0</v>
      </c>
      <c r="AG407" s="34">
        <f t="shared" si="25"/>
        <v>0</v>
      </c>
      <c r="AH407" s="34">
        <f t="shared" si="26"/>
        <v>2</v>
      </c>
      <c r="AI407" s="34">
        <f t="shared" si="28"/>
        <v>0</v>
      </c>
      <c r="AJ407" s="34">
        <f t="shared" si="29"/>
        <v>1</v>
      </c>
      <c r="AK407" s="34">
        <f t="shared" si="27"/>
        <v>-0.01024029328</v>
      </c>
      <c r="AL407" s="36">
        <f t="shared" si="34"/>
        <v>0</v>
      </c>
      <c r="AM407" s="36">
        <f t="shared" si="35"/>
        <v>0</v>
      </c>
      <c r="AN407" s="46">
        <f t="shared" si="36"/>
        <v>0</v>
      </c>
      <c r="AO407" s="36">
        <f t="shared" si="37"/>
        <v>2</v>
      </c>
      <c r="AP407" s="36">
        <f t="shared" si="39"/>
        <v>0</v>
      </c>
      <c r="AQ407" s="36">
        <f t="shared" si="40"/>
        <v>1</v>
      </c>
      <c r="AR407" s="36">
        <f t="shared" si="38"/>
        <v>-0.01024029328</v>
      </c>
      <c r="AS407" s="38">
        <f t="shared" si="45"/>
        <v>0</v>
      </c>
      <c r="AT407" s="38">
        <f t="shared" si="46"/>
        <v>0</v>
      </c>
      <c r="AU407" s="38">
        <f t="shared" si="47"/>
        <v>0</v>
      </c>
      <c r="AV407" s="38">
        <f t="shared" si="48"/>
        <v>0</v>
      </c>
      <c r="AW407" s="38">
        <f t="shared" si="51"/>
        <v>0</v>
      </c>
      <c r="AX407" s="38">
        <f t="shared" si="52"/>
        <v>0</v>
      </c>
      <c r="AY407" s="38">
        <f t="shared" si="49"/>
        <v>0</v>
      </c>
      <c r="AZ407" s="12">
        <f t="shared" si="30"/>
        <v>145.3111367</v>
      </c>
      <c r="BA407" s="12">
        <f t="shared" si="41"/>
        <v>111.0122053</v>
      </c>
      <c r="BB407" s="12">
        <f t="shared" si="53"/>
        <v>122.8924043</v>
      </c>
      <c r="BC407" s="12">
        <f t="shared" si="50"/>
        <v>-0.006826862184</v>
      </c>
      <c r="BD407" s="12">
        <f t="shared" si="54"/>
        <v>123.9735552</v>
      </c>
    </row>
    <row r="408" ht="14.25" customHeight="1">
      <c r="A408" s="7">
        <v>37106.0</v>
      </c>
      <c r="B408" s="21" t="s">
        <v>90</v>
      </c>
      <c r="C408" s="8">
        <v>24.872494</v>
      </c>
      <c r="D408" s="33">
        <f t="shared" si="5"/>
        <v>-0.0002249368822</v>
      </c>
      <c r="E408" s="33">
        <f t="shared" si="7"/>
        <v>-0.02693279323</v>
      </c>
      <c r="F408" s="33">
        <f t="shared" si="9"/>
        <v>-0.03892797621</v>
      </c>
      <c r="G408" s="33">
        <f t="shared" si="11"/>
        <v>-0.0100251274</v>
      </c>
      <c r="H408" s="33">
        <f t="shared" si="20"/>
        <v>-1.22972805</v>
      </c>
      <c r="I408" s="45">
        <f t="shared" si="31"/>
        <v>-1.721667484</v>
      </c>
      <c r="J408" s="45">
        <f t="shared" si="43"/>
        <v>-0.7685021208</v>
      </c>
      <c r="K408" s="21" t="s">
        <v>91</v>
      </c>
      <c r="L408" s="8">
        <v>11.775449</v>
      </c>
      <c r="M408" s="33">
        <f t="shared" si="6"/>
        <v>0.01799161328</v>
      </c>
      <c r="N408" s="33">
        <f t="shared" si="8"/>
        <v>-0.002009042343</v>
      </c>
      <c r="O408" s="33">
        <f t="shared" si="10"/>
        <v>-0.03057902316</v>
      </c>
      <c r="P408" s="33">
        <f t="shared" si="12"/>
        <v>0.002242213343</v>
      </c>
      <c r="Q408" s="45">
        <f t="shared" si="21"/>
        <v>0.05833586012</v>
      </c>
      <c r="R408" s="45">
        <f t="shared" si="32"/>
        <v>-0.5582117469</v>
      </c>
      <c r="S408" s="45">
        <f t="shared" si="44"/>
        <v>0.1939678546</v>
      </c>
      <c r="T408" s="33">
        <f t="shared" si="22"/>
        <v>-1.28806391</v>
      </c>
      <c r="U408" s="33">
        <f t="shared" si="33"/>
        <v>-1.163455737</v>
      </c>
      <c r="V408" s="33">
        <f t="shared" si="42"/>
        <v>-0.9624699754</v>
      </c>
      <c r="W408" s="44">
        <f t="shared" si="13"/>
        <v>0.01887229215</v>
      </c>
      <c r="X408" s="44">
        <f t="shared" si="14"/>
        <v>0.0148957856</v>
      </c>
      <c r="Y408" s="33">
        <f t="shared" si="15"/>
        <v>0.7892939279</v>
      </c>
      <c r="Z408" s="43">
        <v>1.0</v>
      </c>
      <c r="AA408" s="33">
        <f t="shared" si="16"/>
        <v>1.789293928</v>
      </c>
      <c r="AB408" s="33">
        <f t="shared" si="17"/>
        <v>0.44112033</v>
      </c>
      <c r="AC408" s="33">
        <f t="shared" si="18"/>
        <v>0.55887967</v>
      </c>
      <c r="AD408" s="33">
        <f t="shared" si="19"/>
        <v>-0.003242235331</v>
      </c>
      <c r="AE408" s="34">
        <f t="shared" si="23"/>
        <v>1</v>
      </c>
      <c r="AF408" s="34">
        <f t="shared" si="24"/>
        <v>0</v>
      </c>
      <c r="AG408" s="34">
        <f t="shared" si="25"/>
        <v>0</v>
      </c>
      <c r="AH408" s="34">
        <f t="shared" si="26"/>
        <v>3</v>
      </c>
      <c r="AI408" s="34">
        <f t="shared" si="28"/>
        <v>0</v>
      </c>
      <c r="AJ408" s="34">
        <f t="shared" si="29"/>
        <v>1</v>
      </c>
      <c r="AK408" s="34">
        <f t="shared" si="27"/>
        <v>-0.003242235331</v>
      </c>
      <c r="AL408" s="36">
        <f t="shared" si="34"/>
        <v>1</v>
      </c>
      <c r="AM408" s="36">
        <f t="shared" si="35"/>
        <v>0</v>
      </c>
      <c r="AN408" s="46">
        <f t="shared" si="36"/>
        <v>0</v>
      </c>
      <c r="AO408" s="36">
        <f t="shared" si="37"/>
        <v>3</v>
      </c>
      <c r="AP408" s="36">
        <f t="shared" si="39"/>
        <v>0</v>
      </c>
      <c r="AQ408" s="36">
        <f t="shared" si="40"/>
        <v>1</v>
      </c>
      <c r="AR408" s="36">
        <f t="shared" si="38"/>
        <v>-0.003242235331</v>
      </c>
      <c r="AS408" s="38">
        <f t="shared" si="45"/>
        <v>0</v>
      </c>
      <c r="AT408" s="38">
        <f t="shared" si="46"/>
        <v>0</v>
      </c>
      <c r="AU408" s="38">
        <f t="shared" si="47"/>
        <v>0</v>
      </c>
      <c r="AV408" s="38">
        <f t="shared" si="48"/>
        <v>0</v>
      </c>
      <c r="AW408" s="38">
        <f t="shared" si="51"/>
        <v>0</v>
      </c>
      <c r="AX408" s="38">
        <f t="shared" si="52"/>
        <v>0</v>
      </c>
      <c r="AY408" s="38">
        <f t="shared" si="49"/>
        <v>0</v>
      </c>
      <c r="AZ408" s="12">
        <f t="shared" si="30"/>
        <v>144.8400038</v>
      </c>
      <c r="BA408" s="12">
        <f t="shared" si="41"/>
        <v>110.6522776</v>
      </c>
      <c r="BB408" s="12">
        <f t="shared" si="53"/>
        <v>122.8924043</v>
      </c>
      <c r="BC408" s="12">
        <f t="shared" si="50"/>
        <v>-0.002161490221</v>
      </c>
      <c r="BD408" s="12">
        <f t="shared" si="54"/>
        <v>123.7055876</v>
      </c>
    </row>
    <row r="409" ht="14.25" customHeight="1">
      <c r="A409" s="7">
        <v>37109.0</v>
      </c>
      <c r="B409" s="21" t="s">
        <v>90</v>
      </c>
      <c r="C409" s="8">
        <v>24.626228</v>
      </c>
      <c r="D409" s="33">
        <f t="shared" si="5"/>
        <v>-0.009901138181</v>
      </c>
      <c r="E409" s="33">
        <f t="shared" si="7"/>
        <v>-0.04555378529</v>
      </c>
      <c r="F409" s="33">
        <f t="shared" si="9"/>
        <v>-0.02330788746</v>
      </c>
      <c r="G409" s="33">
        <f t="shared" si="11"/>
        <v>-0.02719445494</v>
      </c>
      <c r="H409" s="33">
        <f t="shared" si="20"/>
        <v>-1.985607905</v>
      </c>
      <c r="I409" s="45">
        <f t="shared" si="31"/>
        <v>-1.038159696</v>
      </c>
      <c r="J409" s="45">
        <f t="shared" si="43"/>
        <v>-1.206128254</v>
      </c>
      <c r="K409" s="21" t="s">
        <v>91</v>
      </c>
      <c r="L409" s="8">
        <v>11.751738</v>
      </c>
      <c r="M409" s="33">
        <f t="shared" si="6"/>
        <v>-0.002013596254</v>
      </c>
      <c r="N409" s="33">
        <f t="shared" si="8"/>
        <v>0.007907861857</v>
      </c>
      <c r="O409" s="33">
        <f t="shared" si="10"/>
        <v>0.002922724669</v>
      </c>
      <c r="P409" s="33">
        <f t="shared" si="12"/>
        <v>-0.013489522</v>
      </c>
      <c r="Q409" s="45">
        <f t="shared" si="21"/>
        <v>0.3528430859</v>
      </c>
      <c r="R409" s="45">
        <f t="shared" si="32"/>
        <v>0.2350415508</v>
      </c>
      <c r="S409" s="45">
        <f t="shared" si="44"/>
        <v>-0.1334507889</v>
      </c>
      <c r="T409" s="33">
        <f t="shared" si="22"/>
        <v>-2.338450991</v>
      </c>
      <c r="U409" s="33">
        <f t="shared" si="33"/>
        <v>-1.273201246</v>
      </c>
      <c r="V409" s="33">
        <f t="shared" si="42"/>
        <v>-1.072677465</v>
      </c>
      <c r="W409" s="44">
        <f t="shared" si="13"/>
        <v>0.01889160916</v>
      </c>
      <c r="X409" s="44">
        <f t="shared" si="14"/>
        <v>0.014547359</v>
      </c>
      <c r="Y409" s="33">
        <f t="shared" si="15"/>
        <v>0.7700434028</v>
      </c>
      <c r="Z409" s="43">
        <v>1.0</v>
      </c>
      <c r="AA409" s="33">
        <f t="shared" si="16"/>
        <v>1.770043403</v>
      </c>
      <c r="AB409" s="33">
        <f t="shared" si="17"/>
        <v>0.4350421021</v>
      </c>
      <c r="AC409" s="33">
        <f t="shared" si="18"/>
        <v>0.5649578979</v>
      </c>
      <c r="AD409" s="33">
        <f t="shared" si="19"/>
        <v>0.001425406885</v>
      </c>
      <c r="AE409" s="34">
        <f t="shared" si="23"/>
        <v>1</v>
      </c>
      <c r="AF409" s="34">
        <f t="shared" si="24"/>
        <v>0</v>
      </c>
      <c r="AG409" s="34">
        <f t="shared" si="25"/>
        <v>0</v>
      </c>
      <c r="AH409" s="34">
        <f t="shared" si="26"/>
        <v>4</v>
      </c>
      <c r="AI409" s="34">
        <f t="shared" si="28"/>
        <v>0</v>
      </c>
      <c r="AJ409" s="34">
        <f t="shared" si="29"/>
        <v>1</v>
      </c>
      <c r="AK409" s="34">
        <f t="shared" si="27"/>
        <v>0.001425406885</v>
      </c>
      <c r="AL409" s="36">
        <f t="shared" si="34"/>
        <v>1</v>
      </c>
      <c r="AM409" s="36">
        <f t="shared" si="35"/>
        <v>0</v>
      </c>
      <c r="AN409" s="46">
        <f t="shared" si="36"/>
        <v>0</v>
      </c>
      <c r="AO409" s="36">
        <f t="shared" si="37"/>
        <v>4</v>
      </c>
      <c r="AP409" s="36">
        <f t="shared" si="39"/>
        <v>0</v>
      </c>
      <c r="AQ409" s="36">
        <f t="shared" si="40"/>
        <v>1</v>
      </c>
      <c r="AR409" s="36">
        <f t="shared" si="38"/>
        <v>0.001425406885</v>
      </c>
      <c r="AS409" s="38">
        <f t="shared" si="45"/>
        <v>1</v>
      </c>
      <c r="AT409" s="38">
        <f t="shared" si="46"/>
        <v>0</v>
      </c>
      <c r="AU409" s="38">
        <f t="shared" si="47"/>
        <v>0</v>
      </c>
      <c r="AV409" s="38">
        <f t="shared" si="48"/>
        <v>1</v>
      </c>
      <c r="AW409" s="38">
        <f t="shared" si="51"/>
        <v>0</v>
      </c>
      <c r="AX409" s="38">
        <f t="shared" si="52"/>
        <v>1</v>
      </c>
      <c r="AY409" s="38">
        <f t="shared" si="49"/>
        <v>0.001425406885</v>
      </c>
      <c r="AZ409" s="12">
        <f t="shared" si="30"/>
        <v>145.0464597</v>
      </c>
      <c r="BA409" s="12">
        <f t="shared" si="41"/>
        <v>110.8100021</v>
      </c>
      <c r="BB409" s="12">
        <f t="shared" si="53"/>
        <v>123.067576</v>
      </c>
      <c r="BC409" s="12">
        <f t="shared" si="50"/>
        <v>0.001425406885</v>
      </c>
      <c r="BD409" s="12">
        <f t="shared" si="54"/>
        <v>123.8819184</v>
      </c>
    </row>
    <row r="410" ht="14.25" customHeight="1">
      <c r="A410" s="7">
        <v>37110.0</v>
      </c>
      <c r="B410" s="21" t="s">
        <v>90</v>
      </c>
      <c r="C410" s="8">
        <v>24.900486</v>
      </c>
      <c r="D410" s="33">
        <f t="shared" si="5"/>
        <v>0.01113682534</v>
      </c>
      <c r="E410" s="33">
        <f t="shared" si="7"/>
        <v>-0.04589313867</v>
      </c>
      <c r="F410" s="33">
        <f t="shared" si="9"/>
        <v>-0.00291351793</v>
      </c>
      <c r="G410" s="33">
        <f t="shared" si="11"/>
        <v>-0.0163604895</v>
      </c>
      <c r="H410" s="33">
        <f t="shared" si="20"/>
        <v>-1.945497329</v>
      </c>
      <c r="I410" s="45">
        <f t="shared" si="31"/>
        <v>-0.1981237309</v>
      </c>
      <c r="J410" s="45">
        <f t="shared" si="43"/>
        <v>-0.9002737802</v>
      </c>
      <c r="K410" s="21" t="s">
        <v>91</v>
      </c>
      <c r="L410" s="8">
        <v>11.822869</v>
      </c>
      <c r="M410" s="33">
        <f t="shared" si="6"/>
        <v>0.006052806827</v>
      </c>
      <c r="N410" s="33">
        <f t="shared" si="8"/>
        <v>0.006278265451</v>
      </c>
      <c r="O410" s="33">
        <f t="shared" si="10"/>
        <v>0.01538449515</v>
      </c>
      <c r="P410" s="33">
        <f t="shared" si="12"/>
        <v>0.004701490812</v>
      </c>
      <c r="Q410" s="45">
        <f t="shared" si="21"/>
        <v>0.2852631632</v>
      </c>
      <c r="R410" s="45">
        <f t="shared" si="32"/>
        <v>0.5231605002</v>
      </c>
      <c r="S410" s="45">
        <f t="shared" si="44"/>
        <v>0.2867299907</v>
      </c>
      <c r="T410" s="33">
        <f t="shared" si="22"/>
        <v>-2.230760492</v>
      </c>
      <c r="U410" s="33">
        <f t="shared" si="33"/>
        <v>-0.7212842311</v>
      </c>
      <c r="V410" s="33">
        <f t="shared" si="42"/>
        <v>-1.187003771</v>
      </c>
      <c r="W410" s="44">
        <f t="shared" si="13"/>
        <v>0.01909203916</v>
      </c>
      <c r="X410" s="44">
        <f t="shared" si="14"/>
        <v>0.01435280206</v>
      </c>
      <c r="Y410" s="33">
        <f t="shared" si="15"/>
        <v>0.7517689409</v>
      </c>
      <c r="Z410" s="43">
        <v>1.0</v>
      </c>
      <c r="AA410" s="33">
        <f t="shared" si="16"/>
        <v>1.751768941</v>
      </c>
      <c r="AB410" s="33">
        <f t="shared" si="17"/>
        <v>0.4291484587</v>
      </c>
      <c r="AC410" s="33">
        <f t="shared" si="18"/>
        <v>0.5708515413</v>
      </c>
      <c r="AD410" s="33">
        <f t="shared" si="19"/>
        <v>-0.006535225282</v>
      </c>
      <c r="AE410" s="34">
        <f t="shared" si="23"/>
        <v>1</v>
      </c>
      <c r="AF410" s="34">
        <f t="shared" si="24"/>
        <v>0</v>
      </c>
      <c r="AG410" s="34">
        <f t="shared" si="25"/>
        <v>0</v>
      </c>
      <c r="AH410" s="34">
        <f t="shared" si="26"/>
        <v>5</v>
      </c>
      <c r="AI410" s="34">
        <f t="shared" si="28"/>
        <v>0</v>
      </c>
      <c r="AJ410" s="34">
        <f t="shared" si="29"/>
        <v>1</v>
      </c>
      <c r="AK410" s="34">
        <f t="shared" si="27"/>
        <v>-0.006535225282</v>
      </c>
      <c r="AL410" s="36">
        <f t="shared" si="34"/>
        <v>0</v>
      </c>
      <c r="AM410" s="36">
        <f t="shared" si="35"/>
        <v>0</v>
      </c>
      <c r="AN410" s="46">
        <f t="shared" si="36"/>
        <v>0</v>
      </c>
      <c r="AO410" s="36">
        <f t="shared" si="37"/>
        <v>5</v>
      </c>
      <c r="AP410" s="36">
        <f t="shared" si="39"/>
        <v>0</v>
      </c>
      <c r="AQ410" s="36">
        <f t="shared" si="40"/>
        <v>1</v>
      </c>
      <c r="AR410" s="36">
        <f t="shared" si="38"/>
        <v>-0.006535225282</v>
      </c>
      <c r="AS410" s="38">
        <f t="shared" si="45"/>
        <v>1</v>
      </c>
      <c r="AT410" s="38">
        <f t="shared" si="46"/>
        <v>0</v>
      </c>
      <c r="AU410" s="38">
        <f t="shared" si="47"/>
        <v>0</v>
      </c>
      <c r="AV410" s="38">
        <f t="shared" si="48"/>
        <v>2</v>
      </c>
      <c r="AW410" s="38">
        <f t="shared" si="51"/>
        <v>0</v>
      </c>
      <c r="AX410" s="38">
        <f t="shared" si="52"/>
        <v>1</v>
      </c>
      <c r="AY410" s="38">
        <f t="shared" si="49"/>
        <v>-0.006535225282</v>
      </c>
      <c r="AZ410" s="12">
        <f t="shared" si="30"/>
        <v>144.0985484</v>
      </c>
      <c r="BA410" s="12">
        <f t="shared" si="41"/>
        <v>110.0858338</v>
      </c>
      <c r="BB410" s="12">
        <f t="shared" si="53"/>
        <v>122.2633017</v>
      </c>
      <c r="BC410" s="12">
        <f t="shared" si="50"/>
        <v>-0.006535225282</v>
      </c>
      <c r="BD410" s="12">
        <f t="shared" si="54"/>
        <v>123.0723222</v>
      </c>
    </row>
    <row r="411" ht="14.25" customHeight="1">
      <c r="A411" s="7">
        <v>37111.0</v>
      </c>
      <c r="B411" s="21" t="s">
        <v>90</v>
      </c>
      <c r="C411" s="8">
        <v>24.978844</v>
      </c>
      <c r="D411" s="33">
        <f t="shared" si="5"/>
        <v>0.00314684621</v>
      </c>
      <c r="E411" s="33">
        <f t="shared" si="7"/>
        <v>0.02151555266</v>
      </c>
      <c r="F411" s="33">
        <f t="shared" si="9"/>
        <v>-0.02554573232</v>
      </c>
      <c r="G411" s="33">
        <f t="shared" si="11"/>
        <v>-0.01020181247</v>
      </c>
      <c r="H411" s="33">
        <f t="shared" si="20"/>
        <v>1.004181686</v>
      </c>
      <c r="I411" s="45">
        <f t="shared" si="31"/>
        <v>-1.090321872</v>
      </c>
      <c r="J411" s="45">
        <f t="shared" si="43"/>
        <v>-0.700691403</v>
      </c>
      <c r="K411" s="21" t="s">
        <v>91</v>
      </c>
      <c r="L411" s="8">
        <v>11.986189</v>
      </c>
      <c r="M411" s="33">
        <f t="shared" si="6"/>
        <v>0.01381390591</v>
      </c>
      <c r="N411" s="33">
        <f t="shared" si="8"/>
        <v>0.03221384764</v>
      </c>
      <c r="O411" s="33">
        <f t="shared" si="10"/>
        <v>0.01156017996</v>
      </c>
      <c r="P411" s="33">
        <f t="shared" si="12"/>
        <v>-0.0002197880293</v>
      </c>
      <c r="Q411" s="45">
        <f t="shared" si="21"/>
        <v>1.093159644</v>
      </c>
      <c r="R411" s="45">
        <f t="shared" si="32"/>
        <v>0.4113106703</v>
      </c>
      <c r="S411" s="45">
        <f t="shared" si="44"/>
        <v>0.1820735276</v>
      </c>
      <c r="T411" s="33">
        <f t="shared" si="22"/>
        <v>-0.08897795737</v>
      </c>
      <c r="U411" s="33">
        <f t="shared" si="33"/>
        <v>-1.501632542</v>
      </c>
      <c r="V411" s="33">
        <f t="shared" si="42"/>
        <v>-0.8827649306</v>
      </c>
      <c r="W411" s="44">
        <f t="shared" si="13"/>
        <v>0.01910093714</v>
      </c>
      <c r="X411" s="44">
        <f t="shared" si="14"/>
        <v>0.01405507339</v>
      </c>
      <c r="Y411" s="33">
        <f t="shared" si="15"/>
        <v>0.7358316131</v>
      </c>
      <c r="Z411" s="43">
        <v>1.0</v>
      </c>
      <c r="AA411" s="33">
        <f t="shared" si="16"/>
        <v>1.735831613</v>
      </c>
      <c r="AB411" s="33">
        <f t="shared" si="17"/>
        <v>0.4239072543</v>
      </c>
      <c r="AC411" s="33">
        <f t="shared" si="18"/>
        <v>0.5760927457</v>
      </c>
      <c r="AD411" s="33">
        <f t="shared" si="19"/>
        <v>0.005255838148</v>
      </c>
      <c r="AE411" s="34">
        <f t="shared" si="23"/>
        <v>0</v>
      </c>
      <c r="AF411" s="34">
        <f t="shared" si="24"/>
        <v>0</v>
      </c>
      <c r="AG411" s="34">
        <f t="shared" si="25"/>
        <v>0</v>
      </c>
      <c r="AH411" s="34">
        <f t="shared" si="26"/>
        <v>0</v>
      </c>
      <c r="AI411" s="34">
        <f t="shared" si="28"/>
        <v>1</v>
      </c>
      <c r="AJ411" s="34">
        <f t="shared" si="29"/>
        <v>0</v>
      </c>
      <c r="AK411" s="34">
        <f t="shared" si="27"/>
        <v>0</v>
      </c>
      <c r="AL411" s="36">
        <f t="shared" si="34"/>
        <v>1</v>
      </c>
      <c r="AM411" s="36">
        <f t="shared" si="35"/>
        <v>0</v>
      </c>
      <c r="AN411" s="46">
        <f t="shared" si="36"/>
        <v>0</v>
      </c>
      <c r="AO411" s="36">
        <f t="shared" si="37"/>
        <v>1</v>
      </c>
      <c r="AP411" s="36">
        <f t="shared" si="39"/>
        <v>1</v>
      </c>
      <c r="AQ411" s="36">
        <f t="shared" si="40"/>
        <v>1</v>
      </c>
      <c r="AR411" s="36">
        <f t="shared" si="38"/>
        <v>0.005255838148</v>
      </c>
      <c r="AS411" s="38">
        <f t="shared" si="45"/>
        <v>0</v>
      </c>
      <c r="AT411" s="38">
        <f t="shared" si="46"/>
        <v>0</v>
      </c>
      <c r="AU411" s="38">
        <f t="shared" si="47"/>
        <v>0</v>
      </c>
      <c r="AV411" s="38">
        <f t="shared" si="48"/>
        <v>3</v>
      </c>
      <c r="AW411" s="38">
        <f t="shared" si="51"/>
        <v>0</v>
      </c>
      <c r="AX411" s="38">
        <f t="shared" si="52"/>
        <v>1</v>
      </c>
      <c r="AY411" s="38">
        <f t="shared" si="49"/>
        <v>0.005255838148</v>
      </c>
      <c r="AZ411" s="12">
        <f t="shared" si="30"/>
        <v>144.0985484</v>
      </c>
      <c r="BA411" s="12">
        <f t="shared" si="41"/>
        <v>110.6644271</v>
      </c>
      <c r="BB411" s="12">
        <f t="shared" si="53"/>
        <v>122.9058978</v>
      </c>
      <c r="BC411" s="12">
        <f t="shared" si="50"/>
        <v>0.003503892099</v>
      </c>
      <c r="BD411" s="12">
        <f t="shared" si="54"/>
        <v>123.5035543</v>
      </c>
    </row>
    <row r="412" ht="14.25" customHeight="1">
      <c r="A412" s="7">
        <v>37112.0</v>
      </c>
      <c r="B412" s="21" t="s">
        <v>90</v>
      </c>
      <c r="C412" s="8">
        <v>25.370615</v>
      </c>
      <c r="D412" s="33">
        <f t="shared" si="5"/>
        <v>0.01568411252</v>
      </c>
      <c r="E412" s="33">
        <f t="shared" si="7"/>
        <v>0.01979754073</v>
      </c>
      <c r="F412" s="33">
        <f t="shared" si="9"/>
        <v>-0.008747232217</v>
      </c>
      <c r="G412" s="33">
        <f t="shared" si="11"/>
        <v>-0.004830007355</v>
      </c>
      <c r="H412" s="33">
        <f t="shared" si="20"/>
        <v>0.9389868593</v>
      </c>
      <c r="I412" s="45">
        <f t="shared" si="31"/>
        <v>-0.3645359428</v>
      </c>
      <c r="J412" s="45">
        <f t="shared" si="43"/>
        <v>-0.5109505081</v>
      </c>
      <c r="K412" s="21" t="s">
        <v>91</v>
      </c>
      <c r="L412" s="8">
        <v>12.015167</v>
      </c>
      <c r="M412" s="33">
        <f t="shared" si="6"/>
        <v>0.002417615808</v>
      </c>
      <c r="N412" s="33">
        <f t="shared" si="8"/>
        <v>0.03871531677</v>
      </c>
      <c r="O412" s="33">
        <f t="shared" si="10"/>
        <v>0.01355521631</v>
      </c>
      <c r="P412" s="33">
        <f t="shared" si="12"/>
        <v>0.002637530083</v>
      </c>
      <c r="Q412" s="45">
        <f t="shared" si="21"/>
        <v>1.264270068</v>
      </c>
      <c r="R412" s="45">
        <f t="shared" si="32"/>
        <v>0.4525899608</v>
      </c>
      <c r="S412" s="45">
        <f t="shared" si="44"/>
        <v>0.251002662</v>
      </c>
      <c r="T412" s="33">
        <f t="shared" si="22"/>
        <v>-0.3252832085</v>
      </c>
      <c r="U412" s="33">
        <f t="shared" si="33"/>
        <v>-0.8171259036</v>
      </c>
      <c r="V412" s="33">
        <f t="shared" si="42"/>
        <v>-0.7619531701</v>
      </c>
      <c r="W412" s="44">
        <f t="shared" si="13"/>
        <v>0.01929843496</v>
      </c>
      <c r="X412" s="44">
        <f t="shared" si="14"/>
        <v>0.01406399719</v>
      </c>
      <c r="Y412" s="33">
        <f t="shared" si="15"/>
        <v>0.7287636133</v>
      </c>
      <c r="Z412" s="43">
        <v>1.0</v>
      </c>
      <c r="AA412" s="33">
        <f t="shared" si="16"/>
        <v>1.728763613</v>
      </c>
      <c r="AB412" s="33">
        <f t="shared" si="17"/>
        <v>0.4215519159</v>
      </c>
      <c r="AC412" s="33">
        <f t="shared" si="18"/>
        <v>0.5784480841</v>
      </c>
      <c r="AD412" s="33">
        <f t="shared" si="19"/>
        <v>0.002308145297</v>
      </c>
      <c r="AE412" s="34">
        <f t="shared" si="23"/>
        <v>0</v>
      </c>
      <c r="AF412" s="34">
        <f t="shared" si="24"/>
        <v>0</v>
      </c>
      <c r="AG412" s="34">
        <f t="shared" si="25"/>
        <v>0</v>
      </c>
      <c r="AH412" s="34">
        <f t="shared" si="26"/>
        <v>0</v>
      </c>
      <c r="AI412" s="34">
        <f t="shared" si="28"/>
        <v>0</v>
      </c>
      <c r="AJ412" s="34">
        <f t="shared" si="29"/>
        <v>0</v>
      </c>
      <c r="AK412" s="34">
        <f t="shared" si="27"/>
        <v>0</v>
      </c>
      <c r="AL412" s="36">
        <f t="shared" si="34"/>
        <v>0</v>
      </c>
      <c r="AM412" s="36">
        <f t="shared" si="35"/>
        <v>0</v>
      </c>
      <c r="AN412" s="46">
        <f t="shared" si="36"/>
        <v>0</v>
      </c>
      <c r="AO412" s="36">
        <f t="shared" si="37"/>
        <v>2</v>
      </c>
      <c r="AP412" s="36">
        <f t="shared" si="39"/>
        <v>0</v>
      </c>
      <c r="AQ412" s="36">
        <f t="shared" si="40"/>
        <v>1</v>
      </c>
      <c r="AR412" s="36">
        <f t="shared" si="38"/>
        <v>0.002308145297</v>
      </c>
      <c r="AS412" s="38">
        <f t="shared" si="45"/>
        <v>0</v>
      </c>
      <c r="AT412" s="38">
        <f t="shared" si="46"/>
        <v>0</v>
      </c>
      <c r="AU412" s="38">
        <f t="shared" si="47"/>
        <v>0</v>
      </c>
      <c r="AV412" s="38">
        <f t="shared" si="48"/>
        <v>4</v>
      </c>
      <c r="AW412" s="38">
        <f t="shared" si="51"/>
        <v>0</v>
      </c>
      <c r="AX412" s="38">
        <f t="shared" si="52"/>
        <v>1</v>
      </c>
      <c r="AY412" s="38">
        <f t="shared" si="49"/>
        <v>0.002308145297</v>
      </c>
      <c r="AZ412" s="12">
        <f t="shared" si="30"/>
        <v>144.0985484</v>
      </c>
      <c r="BA412" s="12">
        <f t="shared" si="41"/>
        <v>110.9198567</v>
      </c>
      <c r="BB412" s="12">
        <f t="shared" si="53"/>
        <v>123.1895824</v>
      </c>
      <c r="BC412" s="12">
        <f t="shared" si="50"/>
        <v>0.001538763532</v>
      </c>
      <c r="BD412" s="12">
        <f t="shared" si="54"/>
        <v>123.6935971</v>
      </c>
    </row>
    <row r="413" ht="14.25" customHeight="1">
      <c r="A413" s="7">
        <v>37113.0</v>
      </c>
      <c r="B413" s="21" t="s">
        <v>90</v>
      </c>
      <c r="C413" s="8">
        <v>25.555325</v>
      </c>
      <c r="D413" s="33">
        <f t="shared" si="5"/>
        <v>0.007280469945</v>
      </c>
      <c r="E413" s="33">
        <f t="shared" si="7"/>
        <v>0.02745325821</v>
      </c>
      <c r="F413" s="33">
        <f t="shared" si="9"/>
        <v>-0.0002189279486</v>
      </c>
      <c r="G413" s="33">
        <f t="shared" si="11"/>
        <v>0.004842093757</v>
      </c>
      <c r="H413" s="33">
        <f t="shared" si="20"/>
        <v>1.24342401</v>
      </c>
      <c r="I413" s="45">
        <f t="shared" si="31"/>
        <v>0.004600805861</v>
      </c>
      <c r="J413" s="45">
        <f t="shared" si="43"/>
        <v>-0.1708437518</v>
      </c>
      <c r="K413" s="21" t="s">
        <v>91</v>
      </c>
      <c r="L413" s="8">
        <v>12.030973</v>
      </c>
      <c r="M413" s="33">
        <f t="shared" si="6"/>
        <v>0.001315503979</v>
      </c>
      <c r="N413" s="33">
        <f t="shared" si="8"/>
        <v>0.02169972457</v>
      </c>
      <c r="O413" s="33">
        <f t="shared" si="10"/>
        <v>0.01964708656</v>
      </c>
      <c r="P413" s="33">
        <f t="shared" si="12"/>
        <v>-0.007389932943</v>
      </c>
      <c r="Q413" s="45">
        <f t="shared" si="21"/>
        <v>0.6901160192</v>
      </c>
      <c r="R413" s="45">
        <f t="shared" si="32"/>
        <v>0.5811936784</v>
      </c>
      <c r="S413" s="45">
        <f t="shared" si="44"/>
        <v>0.02833342916</v>
      </c>
      <c r="T413" s="33">
        <f t="shared" si="22"/>
        <v>0.5533079912</v>
      </c>
      <c r="U413" s="33">
        <f t="shared" si="33"/>
        <v>-0.5765928725</v>
      </c>
      <c r="V413" s="33">
        <f t="shared" si="42"/>
        <v>-0.1991771809</v>
      </c>
      <c r="W413" s="44">
        <f t="shared" si="13"/>
        <v>0.01935787507</v>
      </c>
      <c r="X413" s="44">
        <f t="shared" si="14"/>
        <v>0.0138196078</v>
      </c>
      <c r="Y413" s="33">
        <f t="shared" si="15"/>
        <v>0.7139010738</v>
      </c>
      <c r="Z413" s="43">
        <v>1.0</v>
      </c>
      <c r="AA413" s="33">
        <f t="shared" si="16"/>
        <v>1.713901074</v>
      </c>
      <c r="AB413" s="33">
        <f t="shared" si="17"/>
        <v>0.4165357527</v>
      </c>
      <c r="AC413" s="33">
        <f t="shared" si="18"/>
        <v>0.5834642473</v>
      </c>
      <c r="AD413" s="33">
        <f t="shared" si="19"/>
        <v>-0.00722580233</v>
      </c>
      <c r="AE413" s="34">
        <f t="shared" si="23"/>
        <v>0</v>
      </c>
      <c r="AF413" s="34">
        <f t="shared" si="24"/>
        <v>0</v>
      </c>
      <c r="AG413" s="34">
        <f t="shared" si="25"/>
        <v>0</v>
      </c>
      <c r="AH413" s="34">
        <f t="shared" si="26"/>
        <v>0</v>
      </c>
      <c r="AI413" s="34">
        <f t="shared" si="28"/>
        <v>0</v>
      </c>
      <c r="AJ413" s="34">
        <f t="shared" si="29"/>
        <v>0</v>
      </c>
      <c r="AK413" s="34">
        <f t="shared" si="27"/>
        <v>0</v>
      </c>
      <c r="AL413" s="36">
        <f t="shared" si="34"/>
        <v>0</v>
      </c>
      <c r="AM413" s="36">
        <f t="shared" si="35"/>
        <v>0</v>
      </c>
      <c r="AN413" s="46">
        <f t="shared" si="36"/>
        <v>0</v>
      </c>
      <c r="AO413" s="36">
        <f t="shared" si="37"/>
        <v>3</v>
      </c>
      <c r="AP413" s="36">
        <f t="shared" si="39"/>
        <v>0</v>
      </c>
      <c r="AQ413" s="36">
        <f t="shared" si="40"/>
        <v>1</v>
      </c>
      <c r="AR413" s="36">
        <f t="shared" si="38"/>
        <v>-0.00722580233</v>
      </c>
      <c r="AS413" s="38">
        <f t="shared" si="45"/>
        <v>0</v>
      </c>
      <c r="AT413" s="38">
        <f t="shared" si="46"/>
        <v>0</v>
      </c>
      <c r="AU413" s="38">
        <f t="shared" si="47"/>
        <v>0</v>
      </c>
      <c r="AV413" s="38">
        <f t="shared" si="48"/>
        <v>5</v>
      </c>
      <c r="AW413" s="38">
        <f t="shared" si="51"/>
        <v>0</v>
      </c>
      <c r="AX413" s="38">
        <f t="shared" si="52"/>
        <v>1</v>
      </c>
      <c r="AY413" s="38">
        <f t="shared" si="49"/>
        <v>-0.00722580233</v>
      </c>
      <c r="AZ413" s="12">
        <f t="shared" si="30"/>
        <v>144.0985484</v>
      </c>
      <c r="BA413" s="12">
        <f t="shared" si="41"/>
        <v>110.1183717</v>
      </c>
      <c r="BB413" s="12">
        <f t="shared" si="53"/>
        <v>122.2994389</v>
      </c>
      <c r="BC413" s="12">
        <f t="shared" si="50"/>
        <v>-0.004817201554</v>
      </c>
      <c r="BD413" s="12">
        <f t="shared" si="54"/>
        <v>123.0977401</v>
      </c>
    </row>
    <row r="414" ht="14.25" customHeight="1">
      <c r="A414" s="7">
        <v>37116.0</v>
      </c>
      <c r="B414" s="21" t="s">
        <v>90</v>
      </c>
      <c r="C414" s="8">
        <v>25.213911</v>
      </c>
      <c r="D414" s="33">
        <f t="shared" si="5"/>
        <v>-0.01335979879</v>
      </c>
      <c r="E414" s="33">
        <f t="shared" si="7"/>
        <v>0.02386410944</v>
      </c>
      <c r="F414" s="33">
        <f t="shared" si="9"/>
        <v>-0.02277677638</v>
      </c>
      <c r="G414" s="33">
        <f t="shared" si="11"/>
        <v>-0.02043945338</v>
      </c>
      <c r="H414" s="33">
        <f t="shared" si="20"/>
        <v>1.054125888</v>
      </c>
      <c r="I414" s="45">
        <f t="shared" si="31"/>
        <v>-0.932593766</v>
      </c>
      <c r="J414" s="45">
        <f t="shared" si="43"/>
        <v>-0.9945512151</v>
      </c>
      <c r="K414" s="21" t="s">
        <v>91</v>
      </c>
      <c r="L414" s="8">
        <v>12.065222</v>
      </c>
      <c r="M414" s="33">
        <f t="shared" si="6"/>
        <v>0.002846735671</v>
      </c>
      <c r="N414" s="33">
        <f t="shared" si="8"/>
        <v>0.02667554365</v>
      </c>
      <c r="O414" s="33">
        <f t="shared" si="10"/>
        <v>0.03479435202</v>
      </c>
      <c r="P414" s="33">
        <f t="shared" si="12"/>
        <v>-0.0251170949</v>
      </c>
      <c r="Q414" s="45">
        <f t="shared" si="21"/>
        <v>0.8808095805</v>
      </c>
      <c r="R414" s="45">
        <f t="shared" si="32"/>
        <v>0.9438113258</v>
      </c>
      <c r="S414" s="45">
        <f t="shared" si="44"/>
        <v>-0.3545059846</v>
      </c>
      <c r="T414" s="33">
        <f t="shared" si="22"/>
        <v>0.1733163071</v>
      </c>
      <c r="U414" s="33">
        <f t="shared" si="33"/>
        <v>-1.876405092</v>
      </c>
      <c r="V414" s="33">
        <f t="shared" si="42"/>
        <v>-0.6400452306</v>
      </c>
      <c r="W414" s="44">
        <f t="shared" si="13"/>
        <v>0.0193865683</v>
      </c>
      <c r="X414" s="44">
        <f t="shared" si="14"/>
        <v>0.01290749227</v>
      </c>
      <c r="Y414" s="33">
        <f t="shared" si="15"/>
        <v>0.6657956202</v>
      </c>
      <c r="Z414" s="43">
        <v>1.0</v>
      </c>
      <c r="AA414" s="33">
        <f t="shared" si="16"/>
        <v>1.66579562</v>
      </c>
      <c r="AB414" s="33">
        <f t="shared" si="17"/>
        <v>0.3996862593</v>
      </c>
      <c r="AC414" s="33">
        <f t="shared" si="18"/>
        <v>0.6003137407</v>
      </c>
      <c r="AD414" s="33">
        <f t="shared" si="19"/>
        <v>0.001290300353</v>
      </c>
      <c r="AE414" s="34">
        <f t="shared" si="23"/>
        <v>0</v>
      </c>
      <c r="AF414" s="34">
        <f t="shared" si="24"/>
        <v>0</v>
      </c>
      <c r="AG414" s="34">
        <f t="shared" si="25"/>
        <v>0</v>
      </c>
      <c r="AH414" s="34">
        <f t="shared" si="26"/>
        <v>0</v>
      </c>
      <c r="AI414" s="34">
        <f t="shared" si="28"/>
        <v>0</v>
      </c>
      <c r="AJ414" s="34">
        <f t="shared" si="29"/>
        <v>0</v>
      </c>
      <c r="AK414" s="34">
        <f t="shared" si="27"/>
        <v>0</v>
      </c>
      <c r="AL414" s="36">
        <f t="shared" si="34"/>
        <v>1</v>
      </c>
      <c r="AM414" s="36">
        <f t="shared" si="35"/>
        <v>0</v>
      </c>
      <c r="AN414" s="46">
        <f t="shared" si="36"/>
        <v>0</v>
      </c>
      <c r="AO414" s="36">
        <f t="shared" si="37"/>
        <v>4</v>
      </c>
      <c r="AP414" s="36">
        <f t="shared" si="39"/>
        <v>0</v>
      </c>
      <c r="AQ414" s="36">
        <f t="shared" si="40"/>
        <v>1</v>
      </c>
      <c r="AR414" s="36">
        <f t="shared" si="38"/>
        <v>0.001290300353</v>
      </c>
      <c r="AS414" s="38">
        <f t="shared" si="45"/>
        <v>0</v>
      </c>
      <c r="AT414" s="38">
        <f t="shared" si="46"/>
        <v>0</v>
      </c>
      <c r="AU414" s="38">
        <f t="shared" si="47"/>
        <v>0</v>
      </c>
      <c r="AV414" s="38">
        <f t="shared" si="48"/>
        <v>0</v>
      </c>
      <c r="AW414" s="38">
        <f t="shared" si="51"/>
        <v>1</v>
      </c>
      <c r="AX414" s="38">
        <f t="shared" si="52"/>
        <v>0</v>
      </c>
      <c r="AY414" s="38">
        <f t="shared" si="49"/>
        <v>0</v>
      </c>
      <c r="AZ414" s="12">
        <f t="shared" si="30"/>
        <v>144.0985484</v>
      </c>
      <c r="BA414" s="12">
        <f t="shared" si="41"/>
        <v>110.2604575</v>
      </c>
      <c r="BB414" s="12">
        <f t="shared" si="53"/>
        <v>122.2994389</v>
      </c>
      <c r="BC414" s="12">
        <f t="shared" si="50"/>
        <v>0.0004301001177</v>
      </c>
      <c r="BD414" s="12">
        <f t="shared" si="54"/>
        <v>123.1506844</v>
      </c>
    </row>
    <row r="415" ht="14.25" customHeight="1">
      <c r="A415" s="7">
        <v>37117.0</v>
      </c>
      <c r="B415" s="21" t="s">
        <v>90</v>
      </c>
      <c r="C415" s="8">
        <v>25.49375</v>
      </c>
      <c r="D415" s="33">
        <f t="shared" si="5"/>
        <v>0.01109859553</v>
      </c>
      <c r="E415" s="33">
        <f t="shared" si="7"/>
        <v>0.02382539843</v>
      </c>
      <c r="F415" s="33">
        <f t="shared" si="9"/>
        <v>-0.02316116255</v>
      </c>
      <c r="G415" s="33">
        <f t="shared" si="11"/>
        <v>-0.01300103397</v>
      </c>
      <c r="H415" s="33">
        <f t="shared" si="20"/>
        <v>1.01933439</v>
      </c>
      <c r="I415" s="45">
        <f t="shared" si="31"/>
        <v>-0.9190735288</v>
      </c>
      <c r="J415" s="45">
        <f t="shared" si="43"/>
        <v>-0.7096560042</v>
      </c>
      <c r="K415" s="21" t="s">
        <v>91</v>
      </c>
      <c r="L415" s="8">
        <v>12.128444</v>
      </c>
      <c r="M415" s="33">
        <f t="shared" si="6"/>
        <v>0.00524001962</v>
      </c>
      <c r="N415" s="33">
        <f t="shared" si="8"/>
        <v>0.02584609539</v>
      </c>
      <c r="O415" s="33">
        <f t="shared" si="10"/>
        <v>0.03228662949</v>
      </c>
      <c r="P415" s="33">
        <f t="shared" si="12"/>
        <v>-0.02312762175</v>
      </c>
      <c r="Q415" s="45">
        <f t="shared" si="21"/>
        <v>0.8881965186</v>
      </c>
      <c r="R415" s="45">
        <f t="shared" si="32"/>
        <v>0.8794878325</v>
      </c>
      <c r="S415" s="45">
        <f t="shared" si="44"/>
        <v>-0.2958909026</v>
      </c>
      <c r="T415" s="33">
        <f t="shared" si="22"/>
        <v>0.1311378709</v>
      </c>
      <c r="U415" s="33">
        <f t="shared" si="33"/>
        <v>-1.798561361</v>
      </c>
      <c r="V415" s="33">
        <f t="shared" si="42"/>
        <v>-0.4137651016</v>
      </c>
      <c r="W415" s="44">
        <f t="shared" si="13"/>
        <v>0.01955029101</v>
      </c>
      <c r="X415" s="44">
        <f t="shared" si="14"/>
        <v>0.01295213076</v>
      </c>
      <c r="Y415" s="33">
        <f t="shared" si="15"/>
        <v>0.6625032208</v>
      </c>
      <c r="Z415" s="43">
        <v>1.0</v>
      </c>
      <c r="AA415" s="33">
        <f t="shared" si="16"/>
        <v>1.662503221</v>
      </c>
      <c r="AB415" s="33">
        <f t="shared" si="17"/>
        <v>0.3984974059</v>
      </c>
      <c r="AC415" s="33">
        <f t="shared" si="18"/>
        <v>0.6015025941</v>
      </c>
      <c r="AD415" s="33">
        <f t="shared" si="19"/>
        <v>-0.02003208106</v>
      </c>
      <c r="AE415" s="34">
        <f t="shared" si="23"/>
        <v>0</v>
      </c>
      <c r="AF415" s="34">
        <f t="shared" si="24"/>
        <v>0</v>
      </c>
      <c r="AG415" s="34">
        <f t="shared" si="25"/>
        <v>0</v>
      </c>
      <c r="AH415" s="34">
        <f t="shared" si="26"/>
        <v>0</v>
      </c>
      <c r="AI415" s="34">
        <f t="shared" si="28"/>
        <v>0</v>
      </c>
      <c r="AJ415" s="34">
        <f t="shared" si="29"/>
        <v>0</v>
      </c>
      <c r="AK415" s="34">
        <f t="shared" si="27"/>
        <v>0</v>
      </c>
      <c r="AL415" s="36">
        <f t="shared" si="34"/>
        <v>1</v>
      </c>
      <c r="AM415" s="36">
        <f t="shared" si="35"/>
        <v>0</v>
      </c>
      <c r="AN415" s="46">
        <f t="shared" si="36"/>
        <v>0</v>
      </c>
      <c r="AO415" s="36">
        <f t="shared" si="37"/>
        <v>5</v>
      </c>
      <c r="AP415" s="36">
        <f t="shared" si="39"/>
        <v>0</v>
      </c>
      <c r="AQ415" s="36">
        <f t="shared" si="40"/>
        <v>1</v>
      </c>
      <c r="AR415" s="36">
        <f t="shared" si="38"/>
        <v>-0.02003208106</v>
      </c>
      <c r="AS415" s="38">
        <f t="shared" si="45"/>
        <v>0</v>
      </c>
      <c r="AT415" s="38">
        <f t="shared" si="46"/>
        <v>0</v>
      </c>
      <c r="AU415" s="38">
        <f t="shared" si="47"/>
        <v>0</v>
      </c>
      <c r="AV415" s="38">
        <f t="shared" si="48"/>
        <v>0</v>
      </c>
      <c r="AW415" s="38">
        <f t="shared" si="51"/>
        <v>0</v>
      </c>
      <c r="AX415" s="38">
        <f t="shared" si="52"/>
        <v>0</v>
      </c>
      <c r="AY415" s="38">
        <f t="shared" si="49"/>
        <v>0</v>
      </c>
      <c r="AZ415" s="12">
        <f t="shared" si="30"/>
        <v>144.0985484</v>
      </c>
      <c r="BA415" s="12">
        <f t="shared" si="41"/>
        <v>108.0517111</v>
      </c>
      <c r="BB415" s="12">
        <f t="shared" si="53"/>
        <v>122.2994389</v>
      </c>
      <c r="BC415" s="12">
        <f t="shared" si="50"/>
        <v>-0.006677360354</v>
      </c>
      <c r="BD415" s="12">
        <f t="shared" si="54"/>
        <v>122.3283629</v>
      </c>
    </row>
    <row r="416" ht="14.25" customHeight="1">
      <c r="A416" s="7">
        <v>37118.0</v>
      </c>
      <c r="B416" s="21" t="s">
        <v>90</v>
      </c>
      <c r="C416" s="8">
        <v>25.499355</v>
      </c>
      <c r="D416" s="33">
        <f t="shared" si="5"/>
        <v>0.0002198578083</v>
      </c>
      <c r="E416" s="33">
        <f t="shared" si="7"/>
        <v>0.02083807401</v>
      </c>
      <c r="F416" s="33">
        <f t="shared" si="9"/>
        <v>0.04280196935</v>
      </c>
      <c r="G416" s="33">
        <f t="shared" si="11"/>
        <v>-0.03043178968</v>
      </c>
      <c r="H416" s="33">
        <f t="shared" si="20"/>
        <v>0.8597065768</v>
      </c>
      <c r="I416" s="45">
        <f t="shared" si="31"/>
        <v>1.867675719</v>
      </c>
      <c r="J416" s="45">
        <f t="shared" si="43"/>
        <v>-1.342635129</v>
      </c>
      <c r="K416" s="21" t="s">
        <v>91</v>
      </c>
      <c r="L416" s="8">
        <v>12.534129</v>
      </c>
      <c r="M416" s="33">
        <f t="shared" si="6"/>
        <v>0.03344905579</v>
      </c>
      <c r="N416" s="33">
        <f t="shared" si="8"/>
        <v>0.04571427999</v>
      </c>
      <c r="O416" s="33">
        <f t="shared" si="10"/>
        <v>0.07940076048</v>
      </c>
      <c r="P416" s="33">
        <f t="shared" si="12"/>
        <v>0.02942411073</v>
      </c>
      <c r="Q416" s="45">
        <f t="shared" si="21"/>
        <v>1.604333031</v>
      </c>
      <c r="R416" s="45">
        <f t="shared" si="32"/>
        <v>2.009093</v>
      </c>
      <c r="S416" s="45">
        <f t="shared" si="44"/>
        <v>0.9055228051</v>
      </c>
      <c r="T416" s="33">
        <f t="shared" si="22"/>
        <v>-0.7446264541</v>
      </c>
      <c r="U416" s="33">
        <f t="shared" si="33"/>
        <v>-0.1414172811</v>
      </c>
      <c r="V416" s="33">
        <f t="shared" si="42"/>
        <v>-2.248157934</v>
      </c>
      <c r="W416" s="44">
        <f t="shared" si="13"/>
        <v>0.019053656</v>
      </c>
      <c r="X416" s="44">
        <f t="shared" si="14"/>
        <v>0.01434383637</v>
      </c>
      <c r="Y416" s="33">
        <f t="shared" si="15"/>
        <v>0.752812813</v>
      </c>
      <c r="Z416" s="43">
        <v>1.0</v>
      </c>
      <c r="AA416" s="33">
        <f t="shared" si="16"/>
        <v>1.752812813</v>
      </c>
      <c r="AB416" s="33">
        <f t="shared" si="17"/>
        <v>0.4294884242</v>
      </c>
      <c r="AC416" s="33">
        <f t="shared" si="18"/>
        <v>0.5705115758</v>
      </c>
      <c r="AD416" s="33">
        <f t="shared" si="19"/>
        <v>0.002117378321</v>
      </c>
      <c r="AE416" s="34">
        <f t="shared" si="23"/>
        <v>0</v>
      </c>
      <c r="AF416" s="34">
        <f t="shared" si="24"/>
        <v>0</v>
      </c>
      <c r="AG416" s="34">
        <f t="shared" si="25"/>
        <v>0</v>
      </c>
      <c r="AH416" s="34">
        <f t="shared" si="26"/>
        <v>0</v>
      </c>
      <c r="AI416" s="34">
        <f t="shared" si="28"/>
        <v>0</v>
      </c>
      <c r="AJ416" s="34">
        <f t="shared" si="29"/>
        <v>0</v>
      </c>
      <c r="AK416" s="34">
        <f t="shared" si="27"/>
        <v>0</v>
      </c>
      <c r="AL416" s="36">
        <f t="shared" si="34"/>
        <v>0</v>
      </c>
      <c r="AM416" s="36">
        <f t="shared" si="35"/>
        <v>0</v>
      </c>
      <c r="AN416" s="46">
        <f t="shared" si="36"/>
        <v>0</v>
      </c>
      <c r="AO416" s="36">
        <f t="shared" si="37"/>
        <v>0</v>
      </c>
      <c r="AP416" s="36">
        <f t="shared" si="39"/>
        <v>1</v>
      </c>
      <c r="AQ416" s="36">
        <f t="shared" si="40"/>
        <v>0</v>
      </c>
      <c r="AR416" s="36">
        <f t="shared" si="38"/>
        <v>0</v>
      </c>
      <c r="AS416" s="38">
        <f t="shared" si="45"/>
        <v>1</v>
      </c>
      <c r="AT416" s="38">
        <f t="shared" si="46"/>
        <v>0</v>
      </c>
      <c r="AU416" s="38">
        <f t="shared" si="47"/>
        <v>0</v>
      </c>
      <c r="AV416" s="38">
        <f t="shared" si="48"/>
        <v>1</v>
      </c>
      <c r="AW416" s="38">
        <f t="shared" si="51"/>
        <v>0</v>
      </c>
      <c r="AX416" s="38">
        <f t="shared" si="52"/>
        <v>1</v>
      </c>
      <c r="AY416" s="38">
        <f t="shared" si="49"/>
        <v>0.002117378321</v>
      </c>
      <c r="AZ416" s="12">
        <f t="shared" si="30"/>
        <v>144.0985484</v>
      </c>
      <c r="BA416" s="12">
        <f t="shared" si="41"/>
        <v>108.0517111</v>
      </c>
      <c r="BB416" s="12">
        <f t="shared" si="53"/>
        <v>122.5583931</v>
      </c>
      <c r="BC416" s="12">
        <f t="shared" si="50"/>
        <v>0.0007057927735</v>
      </c>
      <c r="BD416" s="12">
        <f t="shared" si="54"/>
        <v>122.4147014</v>
      </c>
    </row>
    <row r="417" ht="14.25" customHeight="1">
      <c r="A417" s="7">
        <v>37119.0</v>
      </c>
      <c r="B417" s="21" t="s">
        <v>90</v>
      </c>
      <c r="C417" s="8">
        <v>25.717621</v>
      </c>
      <c r="D417" s="33">
        <f t="shared" si="5"/>
        <v>0.00855966749</v>
      </c>
      <c r="E417" s="33">
        <f t="shared" si="7"/>
        <v>0.01367747688</v>
      </c>
      <c r="F417" s="33">
        <f t="shared" si="9"/>
        <v>0.03374579801</v>
      </c>
      <c r="G417" s="33">
        <f t="shared" si="11"/>
        <v>-0.01119027063</v>
      </c>
      <c r="H417" s="33">
        <f t="shared" si="20"/>
        <v>0.5264308581</v>
      </c>
      <c r="I417" s="45">
        <f t="shared" si="31"/>
        <v>1.418043723</v>
      </c>
      <c r="J417" s="45">
        <f t="shared" si="43"/>
        <v>-0.5880488054</v>
      </c>
      <c r="K417" s="21" t="s">
        <v>91</v>
      </c>
      <c r="L417" s="8">
        <v>12.568378</v>
      </c>
      <c r="M417" s="33">
        <f t="shared" si="6"/>
        <v>0.002732459511</v>
      </c>
      <c r="N417" s="33">
        <f t="shared" si="8"/>
        <v>0.0460427225</v>
      </c>
      <c r="O417" s="33">
        <f t="shared" si="10"/>
        <v>0.08654059786</v>
      </c>
      <c r="P417" s="33">
        <f t="shared" si="12"/>
        <v>0.02162739993</v>
      </c>
      <c r="Q417" s="45">
        <f t="shared" si="21"/>
        <v>1.623477606</v>
      </c>
      <c r="R417" s="45">
        <f t="shared" si="32"/>
        <v>2.103819014</v>
      </c>
      <c r="S417" s="45">
        <f t="shared" si="44"/>
        <v>0.7227900706</v>
      </c>
      <c r="T417" s="33">
        <f t="shared" si="22"/>
        <v>-1.097046748</v>
      </c>
      <c r="U417" s="33">
        <f t="shared" si="33"/>
        <v>-0.6857752915</v>
      </c>
      <c r="V417" s="33">
        <f t="shared" si="42"/>
        <v>-1.310838876</v>
      </c>
      <c r="W417" s="44">
        <f t="shared" si="13"/>
        <v>0.019033246</v>
      </c>
      <c r="X417" s="44">
        <f t="shared" si="14"/>
        <v>0.01419704121</v>
      </c>
      <c r="Y417" s="33">
        <f t="shared" si="15"/>
        <v>0.7459075144</v>
      </c>
      <c r="Z417" s="43">
        <v>1.0</v>
      </c>
      <c r="AA417" s="33">
        <f t="shared" si="16"/>
        <v>1.745907514</v>
      </c>
      <c r="AB417" s="33">
        <f t="shared" si="17"/>
        <v>0.4272319744</v>
      </c>
      <c r="AC417" s="33">
        <f t="shared" si="18"/>
        <v>0.5727680256</v>
      </c>
      <c r="AD417" s="33">
        <f t="shared" si="19"/>
        <v>-0.0004694330916</v>
      </c>
      <c r="AE417" s="34">
        <f t="shared" si="23"/>
        <v>1</v>
      </c>
      <c r="AF417" s="34">
        <f t="shared" si="24"/>
        <v>0</v>
      </c>
      <c r="AG417" s="34">
        <f t="shared" si="25"/>
        <v>0</v>
      </c>
      <c r="AH417" s="34">
        <f t="shared" si="26"/>
        <v>1</v>
      </c>
      <c r="AI417" s="34">
        <f t="shared" si="28"/>
        <v>0</v>
      </c>
      <c r="AJ417" s="34">
        <f t="shared" si="29"/>
        <v>1</v>
      </c>
      <c r="AK417" s="34">
        <f t="shared" si="27"/>
        <v>-0.0004694330916</v>
      </c>
      <c r="AL417" s="36">
        <f t="shared" si="34"/>
        <v>0</v>
      </c>
      <c r="AM417" s="36">
        <f t="shared" si="35"/>
        <v>0</v>
      </c>
      <c r="AN417" s="46">
        <f t="shared" si="36"/>
        <v>0</v>
      </c>
      <c r="AO417" s="36">
        <f t="shared" si="37"/>
        <v>0</v>
      </c>
      <c r="AP417" s="36">
        <f t="shared" si="39"/>
        <v>0</v>
      </c>
      <c r="AQ417" s="36">
        <f t="shared" si="40"/>
        <v>0</v>
      </c>
      <c r="AR417" s="36">
        <f t="shared" si="38"/>
        <v>0</v>
      </c>
      <c r="AS417" s="38">
        <f t="shared" si="45"/>
        <v>1</v>
      </c>
      <c r="AT417" s="38">
        <f t="shared" si="46"/>
        <v>0</v>
      </c>
      <c r="AU417" s="38">
        <f t="shared" si="47"/>
        <v>0</v>
      </c>
      <c r="AV417" s="38">
        <f t="shared" si="48"/>
        <v>2</v>
      </c>
      <c r="AW417" s="38">
        <f t="shared" si="51"/>
        <v>0</v>
      </c>
      <c r="AX417" s="38">
        <f t="shared" si="52"/>
        <v>1</v>
      </c>
      <c r="AY417" s="38">
        <f t="shared" si="49"/>
        <v>-0.0004694330916</v>
      </c>
      <c r="AZ417" s="12">
        <f t="shared" si="30"/>
        <v>144.0309038</v>
      </c>
      <c r="BA417" s="12">
        <f t="shared" si="41"/>
        <v>108.0517111</v>
      </c>
      <c r="BB417" s="12">
        <f t="shared" si="53"/>
        <v>122.5008601</v>
      </c>
      <c r="BC417" s="12">
        <f t="shared" si="50"/>
        <v>-0.0003129553944</v>
      </c>
      <c r="BD417" s="12">
        <f t="shared" si="54"/>
        <v>122.3763911</v>
      </c>
    </row>
    <row r="418" ht="14.25" customHeight="1">
      <c r="A418" s="7">
        <v>37120.0</v>
      </c>
      <c r="B418" s="21" t="s">
        <v>90</v>
      </c>
      <c r="C418" s="8">
        <v>25.566509</v>
      </c>
      <c r="D418" s="33">
        <f t="shared" si="5"/>
        <v>-0.005875815652</v>
      </c>
      <c r="E418" s="33">
        <f t="shared" si="7"/>
        <v>0.0004376387309</v>
      </c>
      <c r="F418" s="33">
        <f t="shared" si="9"/>
        <v>0.02790291155</v>
      </c>
      <c r="G418" s="33">
        <f t="shared" si="11"/>
        <v>-0.01211126854</v>
      </c>
      <c r="H418" s="33">
        <f t="shared" si="20"/>
        <v>-0.06252653761</v>
      </c>
      <c r="I418" s="45">
        <f t="shared" si="31"/>
        <v>1.131073595</v>
      </c>
      <c r="J418" s="45">
        <f t="shared" si="43"/>
        <v>-0.6037123022</v>
      </c>
      <c r="K418" s="21" t="s">
        <v>91</v>
      </c>
      <c r="L418" s="8">
        <v>12.523594</v>
      </c>
      <c r="M418" s="33">
        <f t="shared" si="6"/>
        <v>-0.003563228286</v>
      </c>
      <c r="N418" s="33">
        <f t="shared" si="8"/>
        <v>0.04094606479</v>
      </c>
      <c r="O418" s="33">
        <f t="shared" si="10"/>
        <v>0.06353430769</v>
      </c>
      <c r="P418" s="33">
        <f t="shared" si="12"/>
        <v>0.03101246747</v>
      </c>
      <c r="Q418" s="45">
        <f t="shared" si="21"/>
        <v>1.442923873</v>
      </c>
      <c r="R418" s="45">
        <f t="shared" si="32"/>
        <v>1.493137475</v>
      </c>
      <c r="S418" s="45">
        <f t="shared" si="44"/>
        <v>0.9262306127</v>
      </c>
      <c r="T418" s="33">
        <f t="shared" si="22"/>
        <v>-1.505450411</v>
      </c>
      <c r="U418" s="33">
        <f t="shared" si="33"/>
        <v>-0.36206388</v>
      </c>
      <c r="V418" s="33">
        <f t="shared" si="42"/>
        <v>-1.529942915</v>
      </c>
      <c r="W418" s="44">
        <f t="shared" si="13"/>
        <v>0.01904606345</v>
      </c>
      <c r="X418" s="44">
        <f t="shared" si="14"/>
        <v>0.01387421509</v>
      </c>
      <c r="Y418" s="33">
        <f t="shared" si="15"/>
        <v>0.728455784</v>
      </c>
      <c r="Z418" s="43">
        <v>1.0</v>
      </c>
      <c r="AA418" s="33">
        <f t="shared" si="16"/>
        <v>1.728455784</v>
      </c>
      <c r="AB418" s="33">
        <f t="shared" si="17"/>
        <v>0.4214488972</v>
      </c>
      <c r="AC418" s="33">
        <f t="shared" si="18"/>
        <v>0.5785511028</v>
      </c>
      <c r="AD418" s="33">
        <f t="shared" si="19"/>
        <v>-0.004512310973</v>
      </c>
      <c r="AE418" s="34">
        <f t="shared" si="23"/>
        <v>1</v>
      </c>
      <c r="AF418" s="34">
        <f t="shared" si="24"/>
        <v>0</v>
      </c>
      <c r="AG418" s="34">
        <f t="shared" si="25"/>
        <v>0</v>
      </c>
      <c r="AH418" s="34">
        <f t="shared" si="26"/>
        <v>2</v>
      </c>
      <c r="AI418" s="34">
        <f t="shared" si="28"/>
        <v>0</v>
      </c>
      <c r="AJ418" s="34">
        <f t="shared" si="29"/>
        <v>1</v>
      </c>
      <c r="AK418" s="34">
        <f t="shared" si="27"/>
        <v>-0.004512310973</v>
      </c>
      <c r="AL418" s="36">
        <f t="shared" si="34"/>
        <v>0</v>
      </c>
      <c r="AM418" s="36">
        <f t="shared" si="35"/>
        <v>0</v>
      </c>
      <c r="AN418" s="46">
        <f t="shared" si="36"/>
        <v>0</v>
      </c>
      <c r="AO418" s="36">
        <f t="shared" si="37"/>
        <v>0</v>
      </c>
      <c r="AP418" s="36">
        <f t="shared" si="39"/>
        <v>0</v>
      </c>
      <c r="AQ418" s="36">
        <f t="shared" si="40"/>
        <v>0</v>
      </c>
      <c r="AR418" s="36">
        <f t="shared" si="38"/>
        <v>0</v>
      </c>
      <c r="AS418" s="38">
        <f t="shared" si="45"/>
        <v>1</v>
      </c>
      <c r="AT418" s="38">
        <f t="shared" si="46"/>
        <v>0</v>
      </c>
      <c r="AU418" s="38">
        <f t="shared" si="47"/>
        <v>0</v>
      </c>
      <c r="AV418" s="38">
        <f t="shared" si="48"/>
        <v>3</v>
      </c>
      <c r="AW418" s="38">
        <f t="shared" si="51"/>
        <v>0</v>
      </c>
      <c r="AX418" s="38">
        <f t="shared" si="52"/>
        <v>1</v>
      </c>
      <c r="AY418" s="38">
        <f t="shared" si="49"/>
        <v>-0.004512310973</v>
      </c>
      <c r="AZ418" s="12">
        <f t="shared" si="30"/>
        <v>143.3809916</v>
      </c>
      <c r="BA418" s="12">
        <f t="shared" si="41"/>
        <v>108.0517111</v>
      </c>
      <c r="BB418" s="12">
        <f t="shared" si="53"/>
        <v>121.9480981</v>
      </c>
      <c r="BC418" s="12">
        <f t="shared" si="50"/>
        <v>-0.003008207316</v>
      </c>
      <c r="BD418" s="12">
        <f t="shared" si="54"/>
        <v>122.0082575</v>
      </c>
    </row>
    <row r="419" ht="14.25" customHeight="1">
      <c r="A419" s="7">
        <v>37123.0</v>
      </c>
      <c r="B419" s="21" t="s">
        <v>90</v>
      </c>
      <c r="C419" s="8">
        <v>26.031054</v>
      </c>
      <c r="D419" s="33">
        <f t="shared" si="5"/>
        <v>0.0181700599</v>
      </c>
      <c r="E419" s="33">
        <f t="shared" si="7"/>
        <v>0.0324084193</v>
      </c>
      <c r="F419" s="33">
        <f t="shared" si="9"/>
        <v>0.05704592681</v>
      </c>
      <c r="G419" s="33">
        <f t="shared" si="11"/>
        <v>0.0324084193</v>
      </c>
      <c r="H419" s="33">
        <f t="shared" si="20"/>
        <v>1.30091728</v>
      </c>
      <c r="I419" s="45">
        <f t="shared" si="31"/>
        <v>2.260502361</v>
      </c>
      <c r="J419" s="45">
        <f t="shared" si="43"/>
        <v>1.099372391</v>
      </c>
      <c r="K419" s="21" t="s">
        <v>91</v>
      </c>
      <c r="L419" s="8">
        <v>12.787033</v>
      </c>
      <c r="M419" s="33">
        <f t="shared" si="6"/>
        <v>0.02103541523</v>
      </c>
      <c r="N419" s="33">
        <f t="shared" si="8"/>
        <v>0.05982575372</v>
      </c>
      <c r="O419" s="33">
        <f t="shared" si="10"/>
        <v>0.08809718188</v>
      </c>
      <c r="P419" s="33">
        <f t="shared" si="12"/>
        <v>0.09127739036</v>
      </c>
      <c r="Q419" s="45">
        <f t="shared" si="21"/>
        <v>2.027557761</v>
      </c>
      <c r="R419" s="45">
        <f t="shared" si="32"/>
        <v>2.051103064</v>
      </c>
      <c r="S419" s="45">
        <f t="shared" si="44"/>
        <v>2.256939578</v>
      </c>
      <c r="T419" s="33">
        <f t="shared" si="22"/>
        <v>-0.7266404806</v>
      </c>
      <c r="U419" s="33">
        <f t="shared" si="33"/>
        <v>0.2093992964</v>
      </c>
      <c r="V419" s="33">
        <f t="shared" si="42"/>
        <v>-1.157567187</v>
      </c>
      <c r="W419" s="44">
        <f t="shared" si="13"/>
        <v>0.01849855383</v>
      </c>
      <c r="X419" s="44">
        <f t="shared" si="14"/>
        <v>0.01149046288</v>
      </c>
      <c r="Y419" s="33">
        <f t="shared" si="15"/>
        <v>0.621154658</v>
      </c>
      <c r="Z419" s="43">
        <v>1.0</v>
      </c>
      <c r="AA419" s="33">
        <f t="shared" si="16"/>
        <v>1.621154658</v>
      </c>
      <c r="AB419" s="33">
        <f t="shared" si="17"/>
        <v>0.3831557063</v>
      </c>
      <c r="AC419" s="33">
        <f t="shared" si="18"/>
        <v>0.6168442937</v>
      </c>
      <c r="AD419" s="33">
        <f t="shared" si="19"/>
        <v>-0.0008665928234</v>
      </c>
      <c r="AE419" s="34">
        <f t="shared" si="23"/>
        <v>0</v>
      </c>
      <c r="AF419" s="34">
        <f t="shared" si="24"/>
        <v>0</v>
      </c>
      <c r="AG419" s="34">
        <f t="shared" si="25"/>
        <v>0</v>
      </c>
      <c r="AH419" s="34">
        <f t="shared" si="26"/>
        <v>3</v>
      </c>
      <c r="AI419" s="34">
        <f t="shared" si="28"/>
        <v>0</v>
      </c>
      <c r="AJ419" s="34">
        <f t="shared" si="29"/>
        <v>1</v>
      </c>
      <c r="AK419" s="34">
        <f t="shared" si="27"/>
        <v>-0.0008665928234</v>
      </c>
      <c r="AL419" s="36">
        <f t="shared" si="34"/>
        <v>0</v>
      </c>
      <c r="AM419" s="36">
        <f t="shared" si="35"/>
        <v>0</v>
      </c>
      <c r="AN419" s="46">
        <f t="shared" si="36"/>
        <v>0</v>
      </c>
      <c r="AO419" s="36">
        <f t="shared" si="37"/>
        <v>0</v>
      </c>
      <c r="AP419" s="36">
        <f t="shared" si="39"/>
        <v>0</v>
      </c>
      <c r="AQ419" s="36">
        <f t="shared" si="40"/>
        <v>0</v>
      </c>
      <c r="AR419" s="36">
        <f t="shared" si="38"/>
        <v>0</v>
      </c>
      <c r="AS419" s="38">
        <f t="shared" si="45"/>
        <v>1</v>
      </c>
      <c r="AT419" s="38">
        <f t="shared" si="46"/>
        <v>0</v>
      </c>
      <c r="AU419" s="38">
        <f t="shared" si="47"/>
        <v>0</v>
      </c>
      <c r="AV419" s="38">
        <f t="shared" si="48"/>
        <v>4</v>
      </c>
      <c r="AW419" s="38">
        <f t="shared" si="51"/>
        <v>0</v>
      </c>
      <c r="AX419" s="38">
        <f t="shared" si="52"/>
        <v>1</v>
      </c>
      <c r="AY419" s="38">
        <f t="shared" si="49"/>
        <v>-0.0008665928234</v>
      </c>
      <c r="AZ419" s="12">
        <f t="shared" si="30"/>
        <v>143.2567387</v>
      </c>
      <c r="BA419" s="12">
        <f t="shared" si="41"/>
        <v>108.0517111</v>
      </c>
      <c r="BB419" s="12">
        <f t="shared" si="53"/>
        <v>121.8424188</v>
      </c>
      <c r="BC419" s="12">
        <f t="shared" si="50"/>
        <v>-0.0005777285489</v>
      </c>
      <c r="BD419" s="12">
        <f t="shared" si="54"/>
        <v>121.9377698</v>
      </c>
    </row>
    <row r="420" ht="14.25" customHeight="1">
      <c r="A420" s="7">
        <v>37124.0</v>
      </c>
      <c r="B420" s="21" t="s">
        <v>90</v>
      </c>
      <c r="C420" s="8">
        <v>25.773598</v>
      </c>
      <c r="D420" s="33">
        <f t="shared" si="5"/>
        <v>-0.009890340975</v>
      </c>
      <c r="E420" s="33">
        <f t="shared" si="7"/>
        <v>0.01097712184</v>
      </c>
      <c r="F420" s="33">
        <f t="shared" si="9"/>
        <v>0.03506405457</v>
      </c>
      <c r="G420" s="33">
        <f t="shared" si="11"/>
        <v>0.03204837689</v>
      </c>
      <c r="H420" s="33">
        <f t="shared" si="20"/>
        <v>0.3537382038</v>
      </c>
      <c r="I420" s="45">
        <f t="shared" si="31"/>
        <v>1.286813482</v>
      </c>
      <c r="J420" s="45">
        <f t="shared" si="43"/>
        <v>1.05577018</v>
      </c>
      <c r="K420" s="21" t="s">
        <v>91</v>
      </c>
      <c r="L420" s="8">
        <v>12.726441</v>
      </c>
      <c r="M420" s="33">
        <f t="shared" si="6"/>
        <v>-0.004738550374</v>
      </c>
      <c r="N420" s="33">
        <f t="shared" si="8"/>
        <v>0.04930533546</v>
      </c>
      <c r="O420" s="33">
        <f t="shared" si="10"/>
        <v>0.07642578125</v>
      </c>
      <c r="P420" s="33">
        <f t="shared" si="12"/>
        <v>0.09298604846</v>
      </c>
      <c r="Q420" s="45">
        <f t="shared" si="21"/>
        <v>1.609390871</v>
      </c>
      <c r="R420" s="45">
        <f t="shared" si="32"/>
        <v>1.766660154</v>
      </c>
      <c r="S420" s="45">
        <f t="shared" si="44"/>
        <v>2.214070646</v>
      </c>
      <c r="T420" s="33">
        <f t="shared" si="22"/>
        <v>-1.255652667</v>
      </c>
      <c r="U420" s="33">
        <f t="shared" si="33"/>
        <v>-0.4798466717</v>
      </c>
      <c r="V420" s="33">
        <f t="shared" si="42"/>
        <v>-1.158300466</v>
      </c>
      <c r="W420" s="44">
        <f t="shared" si="13"/>
        <v>0.0185098242</v>
      </c>
      <c r="X420" s="44">
        <f t="shared" si="14"/>
        <v>0.01141901352</v>
      </c>
      <c r="Y420" s="33">
        <f t="shared" si="15"/>
        <v>0.6169163681</v>
      </c>
      <c r="Z420" s="43">
        <v>1.0</v>
      </c>
      <c r="AA420" s="33">
        <f t="shared" si="16"/>
        <v>1.616916368</v>
      </c>
      <c r="AB420" s="33">
        <f t="shared" si="17"/>
        <v>0.3815388231</v>
      </c>
      <c r="AC420" s="33">
        <f t="shared" si="18"/>
        <v>0.6184611769</v>
      </c>
      <c r="AD420" s="33">
        <f t="shared" si="19"/>
        <v>0.008058942992</v>
      </c>
      <c r="AE420" s="34">
        <f t="shared" si="23"/>
        <v>1</v>
      </c>
      <c r="AF420" s="34">
        <f t="shared" si="24"/>
        <v>0</v>
      </c>
      <c r="AG420" s="34">
        <f t="shared" si="25"/>
        <v>0</v>
      </c>
      <c r="AH420" s="34">
        <f t="shared" si="26"/>
        <v>4</v>
      </c>
      <c r="AI420" s="34">
        <f t="shared" si="28"/>
        <v>0</v>
      </c>
      <c r="AJ420" s="34">
        <f t="shared" si="29"/>
        <v>1</v>
      </c>
      <c r="AK420" s="34">
        <f t="shared" si="27"/>
        <v>0.008058942992</v>
      </c>
      <c r="AL420" s="36">
        <f t="shared" si="34"/>
        <v>0</v>
      </c>
      <c r="AM420" s="36">
        <f t="shared" si="35"/>
        <v>0</v>
      </c>
      <c r="AN420" s="46">
        <f t="shared" si="36"/>
        <v>0</v>
      </c>
      <c r="AO420" s="36">
        <f t="shared" si="37"/>
        <v>0</v>
      </c>
      <c r="AP420" s="36">
        <f t="shared" si="39"/>
        <v>0</v>
      </c>
      <c r="AQ420" s="36">
        <f t="shared" si="40"/>
        <v>0</v>
      </c>
      <c r="AR420" s="36">
        <f t="shared" si="38"/>
        <v>0</v>
      </c>
      <c r="AS420" s="38">
        <f t="shared" si="45"/>
        <v>1</v>
      </c>
      <c r="AT420" s="38">
        <f t="shared" si="46"/>
        <v>0</v>
      </c>
      <c r="AU420" s="38">
        <f t="shared" si="47"/>
        <v>0</v>
      </c>
      <c r="AV420" s="38">
        <f t="shared" si="48"/>
        <v>5</v>
      </c>
      <c r="AW420" s="38">
        <f t="shared" si="51"/>
        <v>0</v>
      </c>
      <c r="AX420" s="38">
        <f t="shared" si="52"/>
        <v>1</v>
      </c>
      <c r="AY420" s="38">
        <f t="shared" si="49"/>
        <v>0.008058942992</v>
      </c>
      <c r="AZ420" s="12">
        <f t="shared" si="30"/>
        <v>144.4112365</v>
      </c>
      <c r="BA420" s="12">
        <f t="shared" si="41"/>
        <v>108.0517111</v>
      </c>
      <c r="BB420" s="12">
        <f t="shared" si="53"/>
        <v>122.8243399</v>
      </c>
      <c r="BC420" s="12">
        <f t="shared" si="50"/>
        <v>0.005372628661</v>
      </c>
      <c r="BD420" s="12">
        <f t="shared" si="54"/>
        <v>122.5928962</v>
      </c>
    </row>
    <row r="421" ht="14.25" customHeight="1">
      <c r="A421" s="7">
        <v>37125.0</v>
      </c>
      <c r="B421" s="21" t="s">
        <v>90</v>
      </c>
      <c r="C421" s="8">
        <v>26.266109</v>
      </c>
      <c r="D421" s="33">
        <f t="shared" si="5"/>
        <v>0.01910912865</v>
      </c>
      <c r="E421" s="33">
        <f t="shared" si="7"/>
        <v>0.0300695449</v>
      </c>
      <c r="F421" s="33">
        <f t="shared" si="9"/>
        <v>0.05153421031</v>
      </c>
      <c r="G421" s="33">
        <f t="shared" si="11"/>
        <v>0.02467199885</v>
      </c>
      <c r="H421" s="33">
        <f t="shared" si="20"/>
        <v>1.150931367</v>
      </c>
      <c r="I421" s="45">
        <f t="shared" si="31"/>
        <v>1.886605338</v>
      </c>
      <c r="J421" s="45">
        <f t="shared" si="43"/>
        <v>0.7635955661</v>
      </c>
      <c r="K421" s="21" t="s">
        <v>91</v>
      </c>
      <c r="L421" s="8">
        <v>12.710636</v>
      </c>
      <c r="M421" s="33">
        <f t="shared" si="6"/>
        <v>-0.001241902587</v>
      </c>
      <c r="N421" s="33">
        <f t="shared" si="8"/>
        <v>0.01408211133</v>
      </c>
      <c r="O421" s="33">
        <f t="shared" si="10"/>
        <v>0.0604401449</v>
      </c>
      <c r="P421" s="33">
        <f t="shared" si="12"/>
        <v>0.07269902382</v>
      </c>
      <c r="Q421" s="45">
        <f t="shared" si="21"/>
        <v>0.4428085755</v>
      </c>
      <c r="R421" s="45">
        <f t="shared" si="32"/>
        <v>1.391425133</v>
      </c>
      <c r="S421" s="45">
        <f t="shared" si="44"/>
        <v>1.689306705</v>
      </c>
      <c r="T421" s="33">
        <f t="shared" si="22"/>
        <v>0.7081227917</v>
      </c>
      <c r="U421" s="33">
        <f t="shared" si="33"/>
        <v>0.4951802057</v>
      </c>
      <c r="V421" s="33">
        <f t="shared" si="42"/>
        <v>-0.9257111393</v>
      </c>
      <c r="W421" s="44">
        <f t="shared" si="13"/>
        <v>0.01806184186</v>
      </c>
      <c r="X421" s="44">
        <f t="shared" si="14"/>
        <v>0.01105111144</v>
      </c>
      <c r="Y421" s="33">
        <f t="shared" si="15"/>
        <v>0.6118485327</v>
      </c>
      <c r="Z421" s="43">
        <v>1.0</v>
      </c>
      <c r="AA421" s="33">
        <f t="shared" si="16"/>
        <v>1.611848533</v>
      </c>
      <c r="AB421" s="33">
        <f t="shared" si="17"/>
        <v>0.3795943107</v>
      </c>
      <c r="AC421" s="33">
        <f t="shared" si="18"/>
        <v>0.6204056893</v>
      </c>
      <c r="AD421" s="33">
        <f t="shared" si="19"/>
        <v>-0.01284118752</v>
      </c>
      <c r="AE421" s="34">
        <f t="shared" si="23"/>
        <v>0</v>
      </c>
      <c r="AF421" s="34">
        <f t="shared" si="24"/>
        <v>0</v>
      </c>
      <c r="AG421" s="34">
        <f t="shared" si="25"/>
        <v>0</v>
      </c>
      <c r="AH421" s="34">
        <f t="shared" si="26"/>
        <v>5</v>
      </c>
      <c r="AI421" s="34">
        <f t="shared" si="28"/>
        <v>0</v>
      </c>
      <c r="AJ421" s="34">
        <f t="shared" si="29"/>
        <v>1</v>
      </c>
      <c r="AK421" s="34">
        <f t="shared" si="27"/>
        <v>-0.01284118752</v>
      </c>
      <c r="AL421" s="36">
        <f t="shared" si="34"/>
        <v>0</v>
      </c>
      <c r="AM421" s="36">
        <f t="shared" si="35"/>
        <v>0</v>
      </c>
      <c r="AN421" s="46">
        <f t="shared" si="36"/>
        <v>0</v>
      </c>
      <c r="AO421" s="36">
        <f t="shared" si="37"/>
        <v>0</v>
      </c>
      <c r="AP421" s="36">
        <f t="shared" si="39"/>
        <v>0</v>
      </c>
      <c r="AQ421" s="36">
        <f t="shared" si="40"/>
        <v>0</v>
      </c>
      <c r="AR421" s="36">
        <f t="shared" si="38"/>
        <v>0</v>
      </c>
      <c r="AS421" s="38">
        <f t="shared" si="45"/>
        <v>0</v>
      </c>
      <c r="AT421" s="38">
        <f t="shared" si="46"/>
        <v>0</v>
      </c>
      <c r="AU421" s="38">
        <f t="shared" si="47"/>
        <v>0</v>
      </c>
      <c r="AV421" s="38">
        <f t="shared" si="48"/>
        <v>0</v>
      </c>
      <c r="AW421" s="38">
        <f t="shared" si="51"/>
        <v>1</v>
      </c>
      <c r="AX421" s="38">
        <f t="shared" si="52"/>
        <v>0</v>
      </c>
      <c r="AY421" s="38">
        <f t="shared" si="49"/>
        <v>0</v>
      </c>
      <c r="AZ421" s="12">
        <f t="shared" si="30"/>
        <v>142.5568248</v>
      </c>
      <c r="BA421" s="12">
        <f t="shared" si="41"/>
        <v>108.0517111</v>
      </c>
      <c r="BB421" s="12">
        <f t="shared" si="53"/>
        <v>122.8243399</v>
      </c>
      <c r="BC421" s="12">
        <f t="shared" si="50"/>
        <v>-0.004280395839</v>
      </c>
      <c r="BD421" s="12">
        <f t="shared" si="54"/>
        <v>122.0681501</v>
      </c>
    </row>
    <row r="422" ht="14.25" customHeight="1">
      <c r="A422" s="7">
        <v>37126.0</v>
      </c>
      <c r="B422" s="21" t="s">
        <v>90</v>
      </c>
      <c r="C422" s="8">
        <v>26.445229</v>
      </c>
      <c r="D422" s="33">
        <f t="shared" si="5"/>
        <v>0.006819434123</v>
      </c>
      <c r="E422" s="33">
        <f t="shared" si="7"/>
        <v>0.02829219701</v>
      </c>
      <c r="F422" s="33">
        <f t="shared" si="9"/>
        <v>0.04235663976</v>
      </c>
      <c r="G422" s="33">
        <f t="shared" si="11"/>
        <v>0.03323890418</v>
      </c>
      <c r="H422" s="33">
        <f t="shared" si="20"/>
        <v>1.043122698</v>
      </c>
      <c r="I422" s="45">
        <f t="shared" si="31"/>
        <v>1.452901025</v>
      </c>
      <c r="J422" s="45">
        <f t="shared" si="43"/>
        <v>1.082975458</v>
      </c>
      <c r="K422" s="21" t="s">
        <v>91</v>
      </c>
      <c r="L422" s="8">
        <v>13.026756</v>
      </c>
      <c r="M422" s="33">
        <f t="shared" si="6"/>
        <v>0.02487051002</v>
      </c>
      <c r="N422" s="33">
        <f t="shared" si="8"/>
        <v>0.03647073632</v>
      </c>
      <c r="O422" s="33">
        <f t="shared" si="10"/>
        <v>0.08419267081</v>
      </c>
      <c r="P422" s="33">
        <f t="shared" si="12"/>
        <v>0.09888913699</v>
      </c>
      <c r="Q422" s="45">
        <f t="shared" si="21"/>
        <v>1.138298715</v>
      </c>
      <c r="R422" s="45">
        <f t="shared" si="32"/>
        <v>1.908650547</v>
      </c>
      <c r="S422" s="45">
        <f t="shared" si="44"/>
        <v>2.199220951</v>
      </c>
      <c r="T422" s="33">
        <f t="shared" si="22"/>
        <v>-0.09517601634</v>
      </c>
      <c r="U422" s="33">
        <f t="shared" si="33"/>
        <v>-0.4557495215</v>
      </c>
      <c r="V422" s="33">
        <f t="shared" si="42"/>
        <v>-1.116245493</v>
      </c>
      <c r="W422" s="44">
        <f t="shared" si="13"/>
        <v>0.01808756651</v>
      </c>
      <c r="X422" s="44">
        <f t="shared" si="14"/>
        <v>0.01199650581</v>
      </c>
      <c r="Y422" s="33">
        <f t="shared" si="15"/>
        <v>0.6632459819</v>
      </c>
      <c r="Z422" s="43">
        <v>1.0</v>
      </c>
      <c r="AA422" s="33">
        <f t="shared" si="16"/>
        <v>1.663245982</v>
      </c>
      <c r="AB422" s="33">
        <f t="shared" si="17"/>
        <v>0.3987660208</v>
      </c>
      <c r="AC422" s="33">
        <f t="shared" si="18"/>
        <v>0.6012339792</v>
      </c>
      <c r="AD422" s="33">
        <f t="shared" si="19"/>
        <v>0.001652227472</v>
      </c>
      <c r="AE422" s="34">
        <f t="shared" si="23"/>
        <v>0</v>
      </c>
      <c r="AF422" s="34">
        <f t="shared" si="24"/>
        <v>0</v>
      </c>
      <c r="AG422" s="34">
        <f t="shared" si="25"/>
        <v>0</v>
      </c>
      <c r="AH422" s="34">
        <f t="shared" si="26"/>
        <v>0</v>
      </c>
      <c r="AI422" s="34">
        <f t="shared" si="28"/>
        <v>1</v>
      </c>
      <c r="AJ422" s="34">
        <f t="shared" si="29"/>
        <v>0</v>
      </c>
      <c r="AK422" s="34">
        <f t="shared" si="27"/>
        <v>0</v>
      </c>
      <c r="AL422" s="36">
        <f t="shared" si="34"/>
        <v>0</v>
      </c>
      <c r="AM422" s="36">
        <f t="shared" si="35"/>
        <v>0</v>
      </c>
      <c r="AN422" s="46">
        <f t="shared" si="36"/>
        <v>0</v>
      </c>
      <c r="AO422" s="36">
        <f t="shared" si="37"/>
        <v>0</v>
      </c>
      <c r="AP422" s="36">
        <f t="shared" si="39"/>
        <v>0</v>
      </c>
      <c r="AQ422" s="36">
        <f t="shared" si="40"/>
        <v>0</v>
      </c>
      <c r="AR422" s="36">
        <f t="shared" si="38"/>
        <v>0</v>
      </c>
      <c r="AS422" s="38">
        <f t="shared" si="45"/>
        <v>1</v>
      </c>
      <c r="AT422" s="38">
        <f t="shared" si="46"/>
        <v>0</v>
      </c>
      <c r="AU422" s="38">
        <f t="shared" si="47"/>
        <v>0</v>
      </c>
      <c r="AV422" s="38">
        <f t="shared" si="48"/>
        <v>1</v>
      </c>
      <c r="AW422" s="38">
        <f t="shared" si="51"/>
        <v>0</v>
      </c>
      <c r="AX422" s="38">
        <f t="shared" si="52"/>
        <v>1</v>
      </c>
      <c r="AY422" s="38">
        <f t="shared" si="49"/>
        <v>0.001652227472</v>
      </c>
      <c r="AZ422" s="12">
        <f t="shared" si="30"/>
        <v>142.5568248</v>
      </c>
      <c r="BA422" s="12">
        <f t="shared" si="41"/>
        <v>108.0517111</v>
      </c>
      <c r="BB422" s="12">
        <f t="shared" si="53"/>
        <v>123.0272736</v>
      </c>
      <c r="BC422" s="12">
        <f t="shared" si="50"/>
        <v>0.0005507424906</v>
      </c>
      <c r="BD422" s="12">
        <f t="shared" si="54"/>
        <v>122.1353782</v>
      </c>
    </row>
    <row r="423" ht="14.25" customHeight="1">
      <c r="A423" s="7">
        <v>37127.0</v>
      </c>
      <c r="B423" s="21" t="s">
        <v>90</v>
      </c>
      <c r="C423" s="8">
        <v>26.361275</v>
      </c>
      <c r="D423" s="33">
        <f t="shared" si="5"/>
        <v>-0.003174636907</v>
      </c>
      <c r="E423" s="33">
        <f t="shared" si="7"/>
        <v>0.03108621517</v>
      </c>
      <c r="F423" s="33">
        <f t="shared" si="9"/>
        <v>0.03153745844</v>
      </c>
      <c r="G423" s="33">
        <f t="shared" si="11"/>
        <v>0.03131162606</v>
      </c>
      <c r="H423" s="33">
        <f t="shared" si="20"/>
        <v>1.174348849</v>
      </c>
      <c r="I423" s="45">
        <f t="shared" si="31"/>
        <v>1.002874399</v>
      </c>
      <c r="J423" s="45">
        <f t="shared" si="43"/>
        <v>0.9972055897</v>
      </c>
      <c r="K423" s="21" t="s">
        <v>91</v>
      </c>
      <c r="L423" s="8">
        <v>12.963529</v>
      </c>
      <c r="M423" s="33">
        <f t="shared" si="6"/>
        <v>-0.004853625876</v>
      </c>
      <c r="N423" s="33">
        <f t="shared" si="8"/>
        <v>0.03512849426</v>
      </c>
      <c r="O423" s="33">
        <f t="shared" si="10"/>
        <v>0.07751293266</v>
      </c>
      <c r="P423" s="33">
        <f t="shared" si="12"/>
        <v>0.09868292252</v>
      </c>
      <c r="Q423" s="45">
        <f t="shared" si="21"/>
        <v>1.066488453</v>
      </c>
      <c r="R423" s="45">
        <f t="shared" si="32"/>
        <v>1.707428444</v>
      </c>
      <c r="S423" s="45">
        <f t="shared" si="44"/>
        <v>2.081380711</v>
      </c>
      <c r="T423" s="33">
        <f t="shared" si="22"/>
        <v>0.1078603958</v>
      </c>
      <c r="U423" s="33">
        <f t="shared" si="33"/>
        <v>-0.704554045</v>
      </c>
      <c r="V423" s="33">
        <f t="shared" si="42"/>
        <v>-1.084175121</v>
      </c>
      <c r="W423" s="44">
        <f t="shared" si="13"/>
        <v>0.01810919536</v>
      </c>
      <c r="X423" s="44">
        <f t="shared" si="14"/>
        <v>0.01200432848</v>
      </c>
      <c r="Y423" s="33">
        <f t="shared" si="15"/>
        <v>0.6628858015</v>
      </c>
      <c r="Z423" s="43">
        <v>1.0</v>
      </c>
      <c r="AA423" s="33">
        <f t="shared" si="16"/>
        <v>1.662885801</v>
      </c>
      <c r="AB423" s="33">
        <f t="shared" si="17"/>
        <v>0.3986357938</v>
      </c>
      <c r="AC423" s="33">
        <f t="shared" si="18"/>
        <v>0.6013642062</v>
      </c>
      <c r="AD423" s="33">
        <f t="shared" si="19"/>
        <v>0.006692365527</v>
      </c>
      <c r="AE423" s="34">
        <f t="shared" si="23"/>
        <v>0</v>
      </c>
      <c r="AF423" s="34">
        <f t="shared" si="24"/>
        <v>0</v>
      </c>
      <c r="AG423" s="34">
        <f t="shared" si="25"/>
        <v>0</v>
      </c>
      <c r="AH423" s="34">
        <f t="shared" si="26"/>
        <v>0</v>
      </c>
      <c r="AI423" s="34">
        <f t="shared" si="28"/>
        <v>0</v>
      </c>
      <c r="AJ423" s="34">
        <f t="shared" si="29"/>
        <v>0</v>
      </c>
      <c r="AK423" s="34">
        <f t="shared" si="27"/>
        <v>0</v>
      </c>
      <c r="AL423" s="36">
        <f t="shared" si="34"/>
        <v>0</v>
      </c>
      <c r="AM423" s="36">
        <f t="shared" si="35"/>
        <v>0</v>
      </c>
      <c r="AN423" s="46">
        <f t="shared" si="36"/>
        <v>0</v>
      </c>
      <c r="AO423" s="36">
        <f t="shared" si="37"/>
        <v>0</v>
      </c>
      <c r="AP423" s="36">
        <f t="shared" si="39"/>
        <v>0</v>
      </c>
      <c r="AQ423" s="36">
        <f t="shared" si="40"/>
        <v>0</v>
      </c>
      <c r="AR423" s="36">
        <f t="shared" si="38"/>
        <v>0</v>
      </c>
      <c r="AS423" s="38">
        <f t="shared" si="45"/>
        <v>1</v>
      </c>
      <c r="AT423" s="38">
        <f t="shared" si="46"/>
        <v>0</v>
      </c>
      <c r="AU423" s="38">
        <f t="shared" si="47"/>
        <v>0</v>
      </c>
      <c r="AV423" s="38">
        <f t="shared" si="48"/>
        <v>2</v>
      </c>
      <c r="AW423" s="38">
        <f t="shared" si="51"/>
        <v>0</v>
      </c>
      <c r="AX423" s="38">
        <f t="shared" si="52"/>
        <v>1</v>
      </c>
      <c r="AY423" s="38">
        <f t="shared" si="49"/>
        <v>0.006692365527</v>
      </c>
      <c r="AZ423" s="12">
        <f t="shared" si="30"/>
        <v>142.5568248</v>
      </c>
      <c r="BA423" s="12">
        <f t="shared" si="41"/>
        <v>108.0517111</v>
      </c>
      <c r="BB423" s="12">
        <f t="shared" si="53"/>
        <v>123.8506171</v>
      </c>
      <c r="BC423" s="12">
        <f t="shared" si="50"/>
        <v>0.002230788509</v>
      </c>
      <c r="BD423" s="12">
        <f t="shared" si="54"/>
        <v>122.4078364</v>
      </c>
    </row>
    <row r="424" ht="14.25" customHeight="1">
      <c r="A424" s="7">
        <v>37130.0</v>
      </c>
      <c r="B424" s="21" t="s">
        <v>90</v>
      </c>
      <c r="C424" s="8">
        <v>26.238129</v>
      </c>
      <c r="D424" s="33">
        <f t="shared" si="5"/>
        <v>-0.004671473591</v>
      </c>
      <c r="E424" s="33">
        <f t="shared" si="7"/>
        <v>0.007954921841</v>
      </c>
      <c r="F424" s="33">
        <f t="shared" si="9"/>
        <v>0.04062114759</v>
      </c>
      <c r="G424" s="33">
        <f t="shared" si="11"/>
        <v>0.01691915242</v>
      </c>
      <c r="H424" s="33">
        <f t="shared" si="20"/>
        <v>0.1754883482</v>
      </c>
      <c r="I424" s="45">
        <f t="shared" si="31"/>
        <v>1.31191238</v>
      </c>
      <c r="J424" s="45">
        <f t="shared" si="43"/>
        <v>0.4486440036</v>
      </c>
      <c r="K424" s="21" t="s">
        <v>91</v>
      </c>
      <c r="L424" s="8">
        <v>12.779119</v>
      </c>
      <c r="M424" s="33">
        <f t="shared" si="6"/>
        <v>-0.01422529313</v>
      </c>
      <c r="N424" s="33">
        <f t="shared" si="8"/>
        <v>-0.0006189082331</v>
      </c>
      <c r="O424" s="33">
        <f t="shared" si="10"/>
        <v>0.05916981884</v>
      </c>
      <c r="P424" s="33">
        <f t="shared" si="12"/>
        <v>0.09602294637</v>
      </c>
      <c r="Q424" s="45">
        <f t="shared" si="21"/>
        <v>-0.07590076146</v>
      </c>
      <c r="R424" s="45">
        <f t="shared" si="32"/>
        <v>1.246216583</v>
      </c>
      <c r="S424" s="45">
        <f t="shared" si="44"/>
        <v>1.926342797</v>
      </c>
      <c r="T424" s="33">
        <f t="shared" si="22"/>
        <v>0.2513891097</v>
      </c>
      <c r="U424" s="33">
        <f t="shared" si="33"/>
        <v>0.06569579634</v>
      </c>
      <c r="V424" s="33">
        <f t="shared" si="42"/>
        <v>-1.477698794</v>
      </c>
      <c r="W424" s="44">
        <f t="shared" si="13"/>
        <v>0.01806733088</v>
      </c>
      <c r="X424" s="44">
        <f t="shared" si="14"/>
        <v>0.01218912867</v>
      </c>
      <c r="Y424" s="33">
        <f t="shared" si="15"/>
        <v>0.6746502154</v>
      </c>
      <c r="Z424" s="43">
        <v>1.0</v>
      </c>
      <c r="AA424" s="33">
        <f t="shared" si="16"/>
        <v>1.674650215</v>
      </c>
      <c r="AB424" s="33">
        <f t="shared" si="17"/>
        <v>0.402860376</v>
      </c>
      <c r="AC424" s="33">
        <f t="shared" si="18"/>
        <v>0.597139624</v>
      </c>
      <c r="AD424" s="33">
        <f t="shared" si="19"/>
        <v>0.005557736264</v>
      </c>
      <c r="AE424" s="34">
        <f t="shared" si="23"/>
        <v>0</v>
      </c>
      <c r="AF424" s="34">
        <f t="shared" si="24"/>
        <v>0</v>
      </c>
      <c r="AG424" s="34">
        <f t="shared" si="25"/>
        <v>0</v>
      </c>
      <c r="AH424" s="34">
        <f t="shared" si="26"/>
        <v>0</v>
      </c>
      <c r="AI424" s="34">
        <f t="shared" si="28"/>
        <v>0</v>
      </c>
      <c r="AJ424" s="34">
        <f t="shared" si="29"/>
        <v>0</v>
      </c>
      <c r="AK424" s="34">
        <f t="shared" si="27"/>
        <v>0</v>
      </c>
      <c r="AL424" s="36">
        <f t="shared" si="34"/>
        <v>0</v>
      </c>
      <c r="AM424" s="36">
        <f t="shared" si="35"/>
        <v>0</v>
      </c>
      <c r="AN424" s="46">
        <f t="shared" si="36"/>
        <v>0</v>
      </c>
      <c r="AO424" s="36">
        <f t="shared" si="37"/>
        <v>0</v>
      </c>
      <c r="AP424" s="36">
        <f t="shared" si="39"/>
        <v>0</v>
      </c>
      <c r="AQ424" s="36">
        <f t="shared" si="40"/>
        <v>0</v>
      </c>
      <c r="AR424" s="36">
        <f t="shared" si="38"/>
        <v>0</v>
      </c>
      <c r="AS424" s="38">
        <f t="shared" si="45"/>
        <v>1</v>
      </c>
      <c r="AT424" s="38">
        <f t="shared" si="46"/>
        <v>0</v>
      </c>
      <c r="AU424" s="38">
        <f t="shared" si="47"/>
        <v>0</v>
      </c>
      <c r="AV424" s="38">
        <f t="shared" si="48"/>
        <v>3</v>
      </c>
      <c r="AW424" s="38">
        <f t="shared" si="51"/>
        <v>0</v>
      </c>
      <c r="AX424" s="38">
        <f t="shared" si="52"/>
        <v>1</v>
      </c>
      <c r="AY424" s="38">
        <f t="shared" si="49"/>
        <v>0.005557736264</v>
      </c>
      <c r="AZ424" s="12">
        <f t="shared" si="30"/>
        <v>142.5568248</v>
      </c>
      <c r="BA424" s="12">
        <f t="shared" si="41"/>
        <v>108.0517111</v>
      </c>
      <c r="BB424" s="12">
        <f t="shared" si="53"/>
        <v>124.5389462</v>
      </c>
      <c r="BC424" s="12">
        <f t="shared" si="50"/>
        <v>0.001852578755</v>
      </c>
      <c r="BD424" s="12">
        <f t="shared" si="54"/>
        <v>122.6346066</v>
      </c>
    </row>
    <row r="425" ht="14.25" customHeight="1">
      <c r="A425" s="7">
        <v>37131.0</v>
      </c>
      <c r="B425" s="21" t="s">
        <v>90</v>
      </c>
      <c r="C425" s="8">
        <v>26.087019</v>
      </c>
      <c r="D425" s="33">
        <f t="shared" si="5"/>
        <v>-0.005759175892</v>
      </c>
      <c r="E425" s="33">
        <f t="shared" si="7"/>
        <v>0.01216054507</v>
      </c>
      <c r="F425" s="33">
        <f t="shared" si="9"/>
        <v>0.02327115469</v>
      </c>
      <c r="G425" s="33">
        <f t="shared" si="11"/>
        <v>-0.0004289948565</v>
      </c>
      <c r="H425" s="33">
        <f t="shared" si="20"/>
        <v>0.3430139754</v>
      </c>
      <c r="I425" s="45">
        <f t="shared" si="31"/>
        <v>0.625747866</v>
      </c>
      <c r="J425" s="45">
        <f t="shared" si="43"/>
        <v>-0.1898328792</v>
      </c>
      <c r="K425" s="21" t="s">
        <v>91</v>
      </c>
      <c r="L425" s="8">
        <v>12.610528</v>
      </c>
      <c r="M425" s="33">
        <f t="shared" si="6"/>
        <v>-0.01319269349</v>
      </c>
      <c r="N425" s="33">
        <f t="shared" si="8"/>
        <v>-0.009108045211</v>
      </c>
      <c r="O425" s="33">
        <f t="shared" si="10"/>
        <v>0.03974821502</v>
      </c>
      <c r="P425" s="33">
        <f t="shared" si="12"/>
        <v>0.07331818041</v>
      </c>
      <c r="Q425" s="45">
        <f t="shared" si="21"/>
        <v>-0.3542774386</v>
      </c>
      <c r="R425" s="45">
        <f t="shared" si="32"/>
        <v>0.8003110847</v>
      </c>
      <c r="S425" s="45">
        <f t="shared" si="44"/>
        <v>1.426705237</v>
      </c>
      <c r="T425" s="33">
        <f t="shared" si="22"/>
        <v>0.697291414</v>
      </c>
      <c r="U425" s="33">
        <f t="shared" si="33"/>
        <v>-0.1745632187</v>
      </c>
      <c r="V425" s="33">
        <f t="shared" si="42"/>
        <v>-1.616538116</v>
      </c>
      <c r="W425" s="44">
        <f t="shared" si="13"/>
        <v>0.01795126368</v>
      </c>
      <c r="X425" s="44">
        <f t="shared" si="14"/>
        <v>0.01279580484</v>
      </c>
      <c r="Y425" s="33">
        <f t="shared" si="15"/>
        <v>0.7128080265</v>
      </c>
      <c r="Z425" s="43">
        <v>1.0</v>
      </c>
      <c r="AA425" s="33">
        <f t="shared" si="16"/>
        <v>1.712808027</v>
      </c>
      <c r="AB425" s="33">
        <f t="shared" si="17"/>
        <v>0.4161634086</v>
      </c>
      <c r="AC425" s="33">
        <f t="shared" si="18"/>
        <v>0.5838365914</v>
      </c>
      <c r="AD425" s="33">
        <f t="shared" si="19"/>
        <v>0.00546611346</v>
      </c>
      <c r="AE425" s="34">
        <f t="shared" si="23"/>
        <v>0</v>
      </c>
      <c r="AF425" s="34">
        <f t="shared" si="24"/>
        <v>0</v>
      </c>
      <c r="AG425" s="34">
        <f t="shared" si="25"/>
        <v>0</v>
      </c>
      <c r="AH425" s="34">
        <f t="shared" si="26"/>
        <v>0</v>
      </c>
      <c r="AI425" s="34">
        <f t="shared" si="28"/>
        <v>0</v>
      </c>
      <c r="AJ425" s="34">
        <f t="shared" si="29"/>
        <v>0</v>
      </c>
      <c r="AK425" s="34">
        <f t="shared" si="27"/>
        <v>0</v>
      </c>
      <c r="AL425" s="36">
        <f t="shared" si="34"/>
        <v>0</v>
      </c>
      <c r="AM425" s="36">
        <f t="shared" si="35"/>
        <v>0</v>
      </c>
      <c r="AN425" s="46">
        <f t="shared" si="36"/>
        <v>0</v>
      </c>
      <c r="AO425" s="36">
        <f t="shared" si="37"/>
        <v>0</v>
      </c>
      <c r="AP425" s="36">
        <f t="shared" si="39"/>
        <v>0</v>
      </c>
      <c r="AQ425" s="36">
        <f t="shared" si="40"/>
        <v>0</v>
      </c>
      <c r="AR425" s="36">
        <f t="shared" si="38"/>
        <v>0</v>
      </c>
      <c r="AS425" s="38">
        <f t="shared" si="45"/>
        <v>1</v>
      </c>
      <c r="AT425" s="38">
        <f t="shared" si="46"/>
        <v>0</v>
      </c>
      <c r="AU425" s="38">
        <f t="shared" si="47"/>
        <v>0</v>
      </c>
      <c r="AV425" s="38">
        <f t="shared" si="48"/>
        <v>4</v>
      </c>
      <c r="AW425" s="38">
        <f t="shared" si="51"/>
        <v>0</v>
      </c>
      <c r="AX425" s="38">
        <f t="shared" si="52"/>
        <v>1</v>
      </c>
      <c r="AY425" s="38">
        <f t="shared" si="49"/>
        <v>0.00546611346</v>
      </c>
      <c r="AZ425" s="12">
        <f t="shared" si="30"/>
        <v>142.5568248</v>
      </c>
      <c r="BA425" s="12">
        <f t="shared" si="41"/>
        <v>108.0517111</v>
      </c>
      <c r="BB425" s="12">
        <f t="shared" si="53"/>
        <v>125.2196902</v>
      </c>
      <c r="BC425" s="12">
        <f t="shared" si="50"/>
        <v>0.00182203782</v>
      </c>
      <c r="BD425" s="12">
        <f t="shared" si="54"/>
        <v>122.8580514</v>
      </c>
    </row>
    <row r="426" ht="14.25" customHeight="1">
      <c r="A426" s="7">
        <v>37132.0</v>
      </c>
      <c r="B426" s="21" t="s">
        <v>90</v>
      </c>
      <c r="C426" s="8">
        <v>26.299702</v>
      </c>
      <c r="D426" s="33">
        <f t="shared" si="5"/>
        <v>0.008152828807</v>
      </c>
      <c r="E426" s="33">
        <f t="shared" si="7"/>
        <v>0.001278948473</v>
      </c>
      <c r="F426" s="33">
        <f t="shared" si="9"/>
        <v>0.03138695077</v>
      </c>
      <c r="G426" s="33">
        <f t="shared" si="11"/>
        <v>0.07553234342</v>
      </c>
      <c r="H426" s="33">
        <f t="shared" si="20"/>
        <v>-0.1175338596</v>
      </c>
      <c r="I426" s="45">
        <f t="shared" si="31"/>
        <v>0.9087064374</v>
      </c>
      <c r="J426" s="45">
        <f t="shared" si="43"/>
        <v>2.595980241</v>
      </c>
      <c r="K426" s="21" t="s">
        <v>91</v>
      </c>
      <c r="L426" s="8">
        <v>12.565748</v>
      </c>
      <c r="M426" s="33">
        <f t="shared" si="6"/>
        <v>-0.003551001195</v>
      </c>
      <c r="N426" s="33">
        <f t="shared" si="8"/>
        <v>-0.01139895753</v>
      </c>
      <c r="O426" s="33">
        <f t="shared" si="10"/>
        <v>0.002522632406</v>
      </c>
      <c r="P426" s="33">
        <f t="shared" si="12"/>
        <v>0.08212369182</v>
      </c>
      <c r="Q426" s="45">
        <f t="shared" si="21"/>
        <v>-0.4277480024</v>
      </c>
      <c r="R426" s="45">
        <f t="shared" si="32"/>
        <v>0.001733472412</v>
      </c>
      <c r="S426" s="45">
        <f t="shared" si="44"/>
        <v>1.548448799</v>
      </c>
      <c r="T426" s="33">
        <f t="shared" si="22"/>
        <v>0.3102141429</v>
      </c>
      <c r="U426" s="33">
        <f t="shared" si="33"/>
        <v>0.906972965</v>
      </c>
      <c r="V426" s="33">
        <f t="shared" si="42"/>
        <v>1.047531442</v>
      </c>
      <c r="W426" s="44">
        <f t="shared" si="13"/>
        <v>0.01010758737</v>
      </c>
      <c r="X426" s="44">
        <f t="shared" si="14"/>
        <v>0.01240878351</v>
      </c>
      <c r="Y426" s="33">
        <f t="shared" si="15"/>
        <v>1.227670171</v>
      </c>
      <c r="Z426" s="43">
        <v>1.0</v>
      </c>
      <c r="AA426" s="33">
        <f t="shared" si="16"/>
        <v>2.227670171</v>
      </c>
      <c r="AB426" s="33">
        <f t="shared" si="17"/>
        <v>0.5511005116</v>
      </c>
      <c r="AC426" s="33">
        <f t="shared" si="18"/>
        <v>0.4488994884</v>
      </c>
      <c r="AD426" s="33">
        <f t="shared" si="19"/>
        <v>-0.006856590547</v>
      </c>
      <c r="AE426" s="34">
        <f t="shared" si="23"/>
        <v>0</v>
      </c>
      <c r="AF426" s="34">
        <f t="shared" si="24"/>
        <v>0</v>
      </c>
      <c r="AG426" s="34">
        <f t="shared" si="25"/>
        <v>0</v>
      </c>
      <c r="AH426" s="34">
        <f t="shared" si="26"/>
        <v>0</v>
      </c>
      <c r="AI426" s="34">
        <f t="shared" si="28"/>
        <v>0</v>
      </c>
      <c r="AJ426" s="34">
        <f t="shared" si="29"/>
        <v>0</v>
      </c>
      <c r="AK426" s="34">
        <f t="shared" si="27"/>
        <v>0</v>
      </c>
      <c r="AL426" s="36">
        <f t="shared" si="34"/>
        <v>0</v>
      </c>
      <c r="AM426" s="36">
        <f t="shared" si="35"/>
        <v>0</v>
      </c>
      <c r="AN426" s="46">
        <f t="shared" si="36"/>
        <v>0</v>
      </c>
      <c r="AO426" s="36">
        <f t="shared" si="37"/>
        <v>0</v>
      </c>
      <c r="AP426" s="36">
        <f t="shared" si="39"/>
        <v>0</v>
      </c>
      <c r="AQ426" s="36">
        <f t="shared" si="40"/>
        <v>0</v>
      </c>
      <c r="AR426" s="36">
        <f t="shared" si="38"/>
        <v>0</v>
      </c>
      <c r="AS426" s="38">
        <f t="shared" si="45"/>
        <v>-1</v>
      </c>
      <c r="AT426" s="38">
        <f t="shared" si="46"/>
        <v>1</v>
      </c>
      <c r="AU426" s="38">
        <f t="shared" si="47"/>
        <v>0</v>
      </c>
      <c r="AV426" s="38">
        <f t="shared" si="48"/>
        <v>1</v>
      </c>
      <c r="AW426" s="38">
        <f t="shared" si="51"/>
        <v>0</v>
      </c>
      <c r="AX426" s="38">
        <f t="shared" si="52"/>
        <v>-1</v>
      </c>
      <c r="AY426" s="38">
        <f t="shared" si="49"/>
        <v>0.006856590547</v>
      </c>
      <c r="AZ426" s="12">
        <f t="shared" si="30"/>
        <v>142.5568248</v>
      </c>
      <c r="BA426" s="12">
        <f t="shared" si="41"/>
        <v>108.0517111</v>
      </c>
      <c r="BB426" s="12">
        <f t="shared" si="53"/>
        <v>126.0782703</v>
      </c>
      <c r="BC426" s="12">
        <f t="shared" si="50"/>
        <v>0.002285530182</v>
      </c>
      <c r="BD426" s="12">
        <f t="shared" si="54"/>
        <v>123.1388472</v>
      </c>
    </row>
    <row r="427" ht="14.25" customHeight="1">
      <c r="A427" s="7">
        <v>37133.0</v>
      </c>
      <c r="B427" s="21" t="s">
        <v>90</v>
      </c>
      <c r="C427" s="8">
        <v>26.462017</v>
      </c>
      <c r="D427" s="33">
        <f t="shared" si="5"/>
        <v>0.006171742935</v>
      </c>
      <c r="E427" s="33">
        <f t="shared" si="7"/>
        <v>0.0006348215022</v>
      </c>
      <c r="F427" s="33">
        <f t="shared" si="9"/>
        <v>0.02894497901</v>
      </c>
      <c r="G427" s="33">
        <f t="shared" si="11"/>
        <v>0.06366754843</v>
      </c>
      <c r="H427" s="33">
        <f t="shared" si="20"/>
        <v>-0.134984325</v>
      </c>
      <c r="I427" s="45">
        <f t="shared" si="31"/>
        <v>0.8034502828</v>
      </c>
      <c r="J427" s="45">
        <f t="shared" si="43"/>
        <v>2.015784064</v>
      </c>
      <c r="K427" s="21" t="s">
        <v>91</v>
      </c>
      <c r="L427" s="8">
        <v>12.852889</v>
      </c>
      <c r="M427" s="33">
        <f t="shared" si="6"/>
        <v>0.02285108694</v>
      </c>
      <c r="N427" s="33">
        <f t="shared" si="8"/>
        <v>-0.01334691461</v>
      </c>
      <c r="O427" s="33">
        <f t="shared" si="10"/>
        <v>0.0226370499</v>
      </c>
      <c r="P427" s="33">
        <f t="shared" si="12"/>
        <v>0.1111366716</v>
      </c>
      <c r="Q427" s="45">
        <f t="shared" si="21"/>
        <v>-0.4907786189</v>
      </c>
      <c r="R427" s="45">
        <f t="shared" si="32"/>
        <v>0.4163937257</v>
      </c>
      <c r="S427" s="45">
        <f t="shared" si="44"/>
        <v>2.02305105</v>
      </c>
      <c r="T427" s="33">
        <f t="shared" si="22"/>
        <v>0.3557942938</v>
      </c>
      <c r="U427" s="33">
        <f t="shared" si="33"/>
        <v>0.3870565571</v>
      </c>
      <c r="V427" s="33">
        <f t="shared" si="42"/>
        <v>-0.007266985615</v>
      </c>
      <c r="W427" s="44">
        <f t="shared" si="13"/>
        <v>0.009606087376</v>
      </c>
      <c r="X427" s="44">
        <f t="shared" si="14"/>
        <v>0.01294144373</v>
      </c>
      <c r="Y427" s="33">
        <f t="shared" si="15"/>
        <v>1.347212785</v>
      </c>
      <c r="Z427" s="43">
        <v>1.0</v>
      </c>
      <c r="AA427" s="33">
        <f t="shared" si="16"/>
        <v>2.347212785</v>
      </c>
      <c r="AB427" s="33">
        <f t="shared" si="17"/>
        <v>0.5739627841</v>
      </c>
      <c r="AC427" s="33">
        <f t="shared" si="18"/>
        <v>0.4260372159</v>
      </c>
      <c r="AD427" s="33">
        <f t="shared" si="19"/>
        <v>-0.002351242618</v>
      </c>
      <c r="AE427" s="34">
        <f t="shared" si="23"/>
        <v>0</v>
      </c>
      <c r="AF427" s="34">
        <f t="shared" si="24"/>
        <v>0</v>
      </c>
      <c r="AG427" s="34">
        <f t="shared" si="25"/>
        <v>0</v>
      </c>
      <c r="AH427" s="34">
        <f t="shared" si="26"/>
        <v>0</v>
      </c>
      <c r="AI427" s="34">
        <f t="shared" si="28"/>
        <v>0</v>
      </c>
      <c r="AJ427" s="34">
        <f t="shared" si="29"/>
        <v>0</v>
      </c>
      <c r="AK427" s="34">
        <f t="shared" si="27"/>
        <v>0</v>
      </c>
      <c r="AL427" s="36">
        <f t="shared" si="34"/>
        <v>0</v>
      </c>
      <c r="AM427" s="36">
        <f t="shared" si="35"/>
        <v>0</v>
      </c>
      <c r="AN427" s="46">
        <f t="shared" si="36"/>
        <v>0</v>
      </c>
      <c r="AO427" s="36">
        <f t="shared" si="37"/>
        <v>0</v>
      </c>
      <c r="AP427" s="36">
        <f t="shared" si="39"/>
        <v>0</v>
      </c>
      <c r="AQ427" s="36">
        <f t="shared" si="40"/>
        <v>0</v>
      </c>
      <c r="AR427" s="36">
        <f t="shared" si="38"/>
        <v>0</v>
      </c>
      <c r="AS427" s="38">
        <f t="shared" si="45"/>
        <v>0</v>
      </c>
      <c r="AT427" s="38">
        <f t="shared" si="46"/>
        <v>0</v>
      </c>
      <c r="AU427" s="38">
        <f t="shared" si="47"/>
        <v>0</v>
      </c>
      <c r="AV427" s="38">
        <f t="shared" si="48"/>
        <v>2</v>
      </c>
      <c r="AW427" s="38">
        <f t="shared" si="51"/>
        <v>0</v>
      </c>
      <c r="AX427" s="38">
        <f t="shared" si="52"/>
        <v>-1</v>
      </c>
      <c r="AY427" s="38">
        <f t="shared" si="49"/>
        <v>0.002351242618</v>
      </c>
      <c r="AZ427" s="12">
        <f t="shared" si="30"/>
        <v>142.5568248</v>
      </c>
      <c r="BA427" s="12">
        <f t="shared" si="41"/>
        <v>108.0517111</v>
      </c>
      <c r="BB427" s="12">
        <f t="shared" si="53"/>
        <v>126.3747109</v>
      </c>
      <c r="BC427" s="12">
        <f t="shared" si="50"/>
        <v>0.0007837475393</v>
      </c>
      <c r="BD427" s="12">
        <f t="shared" si="54"/>
        <v>123.235357</v>
      </c>
    </row>
    <row r="428" ht="14.25" customHeight="1">
      <c r="A428" s="7">
        <v>37134.0</v>
      </c>
      <c r="B428" s="21" t="s">
        <v>90</v>
      </c>
      <c r="C428" s="8">
        <v>26.305302</v>
      </c>
      <c r="D428" s="33">
        <f t="shared" si="5"/>
        <v>-0.005922262086</v>
      </c>
      <c r="E428" s="33">
        <f t="shared" si="7"/>
        <v>-0.002123303975</v>
      </c>
      <c r="F428" s="33">
        <f t="shared" si="9"/>
        <v>0.02889690571</v>
      </c>
      <c r="G428" s="33">
        <f t="shared" si="11"/>
        <v>0.05760612506</v>
      </c>
      <c r="H428" s="33">
        <f t="shared" si="20"/>
        <v>-0.2654744711</v>
      </c>
      <c r="I428" s="45">
        <f t="shared" si="31"/>
        <v>0.7912367061</v>
      </c>
      <c r="J428" s="45">
        <f t="shared" si="43"/>
        <v>1.710587082</v>
      </c>
      <c r="K428" s="21" t="s">
        <v>91</v>
      </c>
      <c r="L428" s="8">
        <v>12.821275</v>
      </c>
      <c r="M428" s="33">
        <f t="shared" si="6"/>
        <v>-0.002459680466</v>
      </c>
      <c r="N428" s="33">
        <f t="shared" si="8"/>
        <v>-0.01097340084</v>
      </c>
      <c r="O428" s="33">
        <f t="shared" si="10"/>
        <v>0.02376961438</v>
      </c>
      <c r="P428" s="33">
        <f t="shared" si="12"/>
        <v>0.08881410807</v>
      </c>
      <c r="Q428" s="45">
        <f t="shared" si="21"/>
        <v>-0.4235028157</v>
      </c>
      <c r="R428" s="45">
        <f t="shared" si="32"/>
        <v>0.4249129095</v>
      </c>
      <c r="S428" s="45">
        <f t="shared" si="44"/>
        <v>1.537043812</v>
      </c>
      <c r="T428" s="33">
        <f t="shared" si="22"/>
        <v>0.1580283446</v>
      </c>
      <c r="U428" s="33">
        <f t="shared" si="33"/>
        <v>0.3663237966</v>
      </c>
      <c r="V428" s="33">
        <f t="shared" si="42"/>
        <v>0.1735432705</v>
      </c>
      <c r="W428" s="44">
        <f t="shared" si="13"/>
        <v>0.009793603739</v>
      </c>
      <c r="X428" s="44">
        <f t="shared" si="14"/>
        <v>0.01269664412</v>
      </c>
      <c r="Y428" s="33">
        <f t="shared" si="15"/>
        <v>1.296422079</v>
      </c>
      <c r="Z428" s="43">
        <v>1.0</v>
      </c>
      <c r="AA428" s="33">
        <f t="shared" si="16"/>
        <v>2.296422079</v>
      </c>
      <c r="AB428" s="33">
        <f t="shared" si="17"/>
        <v>0.5645399819</v>
      </c>
      <c r="AC428" s="33">
        <f t="shared" si="18"/>
        <v>0.4354600181</v>
      </c>
      <c r="AD428" s="33">
        <f t="shared" si="19"/>
        <v>-0.003823031167</v>
      </c>
      <c r="AE428" s="34">
        <f t="shared" si="23"/>
        <v>0</v>
      </c>
      <c r="AF428" s="34">
        <f t="shared" si="24"/>
        <v>0</v>
      </c>
      <c r="AG428" s="34">
        <f t="shared" si="25"/>
        <v>0</v>
      </c>
      <c r="AH428" s="34">
        <f t="shared" si="26"/>
        <v>0</v>
      </c>
      <c r="AI428" s="34">
        <f t="shared" si="28"/>
        <v>0</v>
      </c>
      <c r="AJ428" s="34">
        <f t="shared" si="29"/>
        <v>0</v>
      </c>
      <c r="AK428" s="34">
        <f t="shared" si="27"/>
        <v>0</v>
      </c>
      <c r="AL428" s="36">
        <f t="shared" si="34"/>
        <v>0</v>
      </c>
      <c r="AM428" s="36">
        <f t="shared" si="35"/>
        <v>0</v>
      </c>
      <c r="AN428" s="46">
        <f t="shared" si="36"/>
        <v>0</v>
      </c>
      <c r="AO428" s="36">
        <f t="shared" si="37"/>
        <v>0</v>
      </c>
      <c r="AP428" s="36">
        <f t="shared" si="39"/>
        <v>0</v>
      </c>
      <c r="AQ428" s="36">
        <f t="shared" si="40"/>
        <v>0</v>
      </c>
      <c r="AR428" s="36">
        <f t="shared" si="38"/>
        <v>0</v>
      </c>
      <c r="AS428" s="38">
        <f t="shared" si="45"/>
        <v>0</v>
      </c>
      <c r="AT428" s="38">
        <f t="shared" si="46"/>
        <v>0</v>
      </c>
      <c r="AU428" s="38">
        <f t="shared" si="47"/>
        <v>0</v>
      </c>
      <c r="AV428" s="38">
        <f t="shared" si="48"/>
        <v>3</v>
      </c>
      <c r="AW428" s="38">
        <f t="shared" si="51"/>
        <v>0</v>
      </c>
      <c r="AX428" s="38">
        <f t="shared" si="52"/>
        <v>-1</v>
      </c>
      <c r="AY428" s="38">
        <f t="shared" si="49"/>
        <v>0.003823031167</v>
      </c>
      <c r="AZ428" s="12">
        <f t="shared" si="30"/>
        <v>142.5568248</v>
      </c>
      <c r="BA428" s="12">
        <f t="shared" si="41"/>
        <v>108.0517111</v>
      </c>
      <c r="BB428" s="12">
        <f t="shared" si="53"/>
        <v>126.8578454</v>
      </c>
      <c r="BC428" s="12">
        <f t="shared" si="50"/>
        <v>0.001274343722</v>
      </c>
      <c r="BD428" s="12">
        <f t="shared" si="54"/>
        <v>123.3924012</v>
      </c>
    </row>
    <row r="429" ht="14.25" customHeight="1">
      <c r="A429" s="7">
        <v>37138.0</v>
      </c>
      <c r="B429" s="21" t="s">
        <v>90</v>
      </c>
      <c r="C429" s="8">
        <v>26.473192</v>
      </c>
      <c r="D429" s="33">
        <f t="shared" si="5"/>
        <v>0.006382363525</v>
      </c>
      <c r="E429" s="33">
        <f t="shared" si="7"/>
        <v>0.008958832392</v>
      </c>
      <c r="F429" s="33">
        <f t="shared" si="9"/>
        <v>0.01698502104</v>
      </c>
      <c r="G429" s="33">
        <f t="shared" si="11"/>
        <v>0.07499987412</v>
      </c>
      <c r="H429" s="33">
        <f t="shared" si="20"/>
        <v>0.1975238463</v>
      </c>
      <c r="I429" s="45">
        <f t="shared" si="31"/>
        <v>0.333317796</v>
      </c>
      <c r="J429" s="45">
        <f t="shared" si="43"/>
        <v>2.218442882</v>
      </c>
      <c r="K429" s="21" t="s">
        <v>91</v>
      </c>
      <c r="L429" s="8">
        <v>13.039923</v>
      </c>
      <c r="M429" s="33">
        <f t="shared" si="6"/>
        <v>0.01705353017</v>
      </c>
      <c r="N429" s="33">
        <f t="shared" si="8"/>
        <v>0.02040860563</v>
      </c>
      <c r="O429" s="33">
        <f t="shared" si="10"/>
        <v>0.01977706635</v>
      </c>
      <c r="P429" s="33">
        <f t="shared" si="12"/>
        <v>0.109616552</v>
      </c>
      <c r="Q429" s="45">
        <f t="shared" si="21"/>
        <v>0.5547980475</v>
      </c>
      <c r="R429" s="45">
        <f t="shared" si="32"/>
        <v>0.3180439204</v>
      </c>
      <c r="S429" s="45">
        <f t="shared" si="44"/>
        <v>1.840489156</v>
      </c>
      <c r="T429" s="33">
        <f t="shared" si="22"/>
        <v>-0.3572742012</v>
      </c>
      <c r="U429" s="33">
        <f t="shared" si="33"/>
        <v>0.01527387559</v>
      </c>
      <c r="V429" s="33">
        <f t="shared" si="42"/>
        <v>0.3779537261</v>
      </c>
      <c r="W429" s="44">
        <f t="shared" si="13"/>
        <v>0.009344335508</v>
      </c>
      <c r="X429" s="44">
        <f t="shared" si="14"/>
        <v>0.01290859796</v>
      </c>
      <c r="Y429" s="33">
        <f t="shared" si="15"/>
        <v>1.381435625</v>
      </c>
      <c r="Z429" s="43">
        <v>1.0</v>
      </c>
      <c r="AA429" s="33">
        <f t="shared" si="16"/>
        <v>2.381435625</v>
      </c>
      <c r="AB429" s="33">
        <f t="shared" si="17"/>
        <v>0.580085227</v>
      </c>
      <c r="AC429" s="33">
        <f t="shared" si="18"/>
        <v>0.419914773</v>
      </c>
      <c r="AD429" s="33">
        <f t="shared" si="19"/>
        <v>-0.0001240409985</v>
      </c>
      <c r="AE429" s="34">
        <f t="shared" si="23"/>
        <v>0</v>
      </c>
      <c r="AF429" s="34">
        <f t="shared" si="24"/>
        <v>0</v>
      </c>
      <c r="AG429" s="34">
        <f t="shared" si="25"/>
        <v>0</v>
      </c>
      <c r="AH429" s="34">
        <f t="shared" si="26"/>
        <v>0</v>
      </c>
      <c r="AI429" s="34">
        <f t="shared" si="28"/>
        <v>0</v>
      </c>
      <c r="AJ429" s="34">
        <f t="shared" si="29"/>
        <v>0</v>
      </c>
      <c r="AK429" s="34">
        <f t="shared" si="27"/>
        <v>0</v>
      </c>
      <c r="AL429" s="36">
        <f t="shared" si="34"/>
        <v>0</v>
      </c>
      <c r="AM429" s="36">
        <f t="shared" si="35"/>
        <v>0</v>
      </c>
      <c r="AN429" s="46">
        <f t="shared" si="36"/>
        <v>0</v>
      </c>
      <c r="AO429" s="36">
        <f t="shared" si="37"/>
        <v>0</v>
      </c>
      <c r="AP429" s="36">
        <f t="shared" si="39"/>
        <v>0</v>
      </c>
      <c r="AQ429" s="36">
        <f t="shared" si="40"/>
        <v>0</v>
      </c>
      <c r="AR429" s="36">
        <f t="shared" si="38"/>
        <v>0</v>
      </c>
      <c r="AS429" s="38">
        <f t="shared" si="45"/>
        <v>0</v>
      </c>
      <c r="AT429" s="38">
        <f t="shared" si="46"/>
        <v>0</v>
      </c>
      <c r="AU429" s="38">
        <f t="shared" si="47"/>
        <v>0</v>
      </c>
      <c r="AV429" s="38">
        <f t="shared" si="48"/>
        <v>4</v>
      </c>
      <c r="AW429" s="38">
        <f t="shared" si="51"/>
        <v>0</v>
      </c>
      <c r="AX429" s="38">
        <f t="shared" si="52"/>
        <v>-1</v>
      </c>
      <c r="AY429" s="38">
        <f t="shared" si="49"/>
        <v>0.0001240409985</v>
      </c>
      <c r="AZ429" s="12">
        <f t="shared" si="30"/>
        <v>142.5568248</v>
      </c>
      <c r="BA429" s="12">
        <f t="shared" si="41"/>
        <v>108.0517111</v>
      </c>
      <c r="BB429" s="12">
        <f t="shared" si="53"/>
        <v>126.873581</v>
      </c>
      <c r="BC429" s="12">
        <f t="shared" si="50"/>
        <v>0.00004134699949</v>
      </c>
      <c r="BD429" s="12">
        <f t="shared" si="54"/>
        <v>123.3975031</v>
      </c>
    </row>
    <row r="430" ht="14.25" customHeight="1">
      <c r="A430" s="7">
        <v>37139.0</v>
      </c>
      <c r="B430" s="21" t="s">
        <v>90</v>
      </c>
      <c r="C430" s="8">
        <v>26.835316</v>
      </c>
      <c r="D430" s="33">
        <f t="shared" si="5"/>
        <v>0.01367889448</v>
      </c>
      <c r="E430" s="33">
        <f t="shared" si="7"/>
        <v>0.02868464963</v>
      </c>
      <c r="F430" s="33">
        <f t="shared" si="9"/>
        <v>0.04119401567</v>
      </c>
      <c r="G430" s="33">
        <f t="shared" si="11"/>
        <v>0.07770249946</v>
      </c>
      <c r="H430" s="33">
        <f t="shared" si="20"/>
        <v>1.019968819</v>
      </c>
      <c r="I430" s="45">
        <f t="shared" si="31"/>
        <v>1.202814698</v>
      </c>
      <c r="J430" s="45">
        <f t="shared" si="43"/>
        <v>2.204325292</v>
      </c>
      <c r="K430" s="21" t="s">
        <v>91</v>
      </c>
      <c r="L430" s="8">
        <v>13.290184</v>
      </c>
      <c r="M430" s="33">
        <f t="shared" si="6"/>
        <v>0.0191919078</v>
      </c>
      <c r="N430" s="33">
        <f t="shared" si="8"/>
        <v>0.05389591935</v>
      </c>
      <c r="O430" s="33">
        <f t="shared" si="10"/>
        <v>0.04429698767</v>
      </c>
      <c r="P430" s="33">
        <f t="shared" si="12"/>
        <v>0.1241082008</v>
      </c>
      <c r="Q430" s="45">
        <f t="shared" si="21"/>
        <v>1.598706455</v>
      </c>
      <c r="R430" s="45">
        <f t="shared" si="32"/>
        <v>0.8213719133</v>
      </c>
      <c r="S430" s="45">
        <f t="shared" si="44"/>
        <v>2.003847198</v>
      </c>
      <c r="T430" s="33">
        <f t="shared" si="22"/>
        <v>-0.5787376364</v>
      </c>
      <c r="U430" s="33">
        <f t="shared" si="33"/>
        <v>0.3814427851</v>
      </c>
      <c r="V430" s="33">
        <f t="shared" si="42"/>
        <v>0.2004780943</v>
      </c>
      <c r="W430" s="44">
        <f t="shared" si="13"/>
        <v>0.009467806399</v>
      </c>
      <c r="X430" s="44">
        <f t="shared" si="14"/>
        <v>0.01327836842</v>
      </c>
      <c r="Y430" s="33">
        <f t="shared" si="15"/>
        <v>1.402475701</v>
      </c>
      <c r="Z430" s="43">
        <v>1.0</v>
      </c>
      <c r="AA430" s="33">
        <f t="shared" si="16"/>
        <v>2.402475701</v>
      </c>
      <c r="AB430" s="33">
        <f t="shared" si="17"/>
        <v>0.5837626997</v>
      </c>
      <c r="AC430" s="33">
        <f t="shared" si="18"/>
        <v>0.4162373003</v>
      </c>
      <c r="AD430" s="33">
        <f t="shared" si="19"/>
        <v>-0.0007934471154</v>
      </c>
      <c r="AE430" s="34">
        <f t="shared" si="23"/>
        <v>0</v>
      </c>
      <c r="AF430" s="34">
        <f t="shared" si="24"/>
        <v>0</v>
      </c>
      <c r="AG430" s="34">
        <f t="shared" si="25"/>
        <v>0</v>
      </c>
      <c r="AH430" s="34">
        <f t="shared" si="26"/>
        <v>0</v>
      </c>
      <c r="AI430" s="34">
        <f t="shared" si="28"/>
        <v>0</v>
      </c>
      <c r="AJ430" s="34">
        <f t="shared" si="29"/>
        <v>0</v>
      </c>
      <c r="AK430" s="34">
        <f t="shared" si="27"/>
        <v>0</v>
      </c>
      <c r="AL430" s="36">
        <f t="shared" si="34"/>
        <v>0</v>
      </c>
      <c r="AM430" s="36">
        <f t="shared" si="35"/>
        <v>0</v>
      </c>
      <c r="AN430" s="46">
        <f t="shared" si="36"/>
        <v>0</v>
      </c>
      <c r="AO430" s="36">
        <f t="shared" si="37"/>
        <v>0</v>
      </c>
      <c r="AP430" s="36">
        <f t="shared" si="39"/>
        <v>0</v>
      </c>
      <c r="AQ430" s="36">
        <f t="shared" si="40"/>
        <v>0</v>
      </c>
      <c r="AR430" s="36">
        <f t="shared" si="38"/>
        <v>0</v>
      </c>
      <c r="AS430" s="38">
        <f t="shared" si="45"/>
        <v>0</v>
      </c>
      <c r="AT430" s="38">
        <f t="shared" si="46"/>
        <v>0</v>
      </c>
      <c r="AU430" s="38">
        <f t="shared" si="47"/>
        <v>0</v>
      </c>
      <c r="AV430" s="38">
        <f t="shared" si="48"/>
        <v>5</v>
      </c>
      <c r="AW430" s="38">
        <f t="shared" si="51"/>
        <v>0</v>
      </c>
      <c r="AX430" s="38">
        <f t="shared" si="52"/>
        <v>-1</v>
      </c>
      <c r="AY430" s="38">
        <f t="shared" si="49"/>
        <v>0.0007934471154</v>
      </c>
      <c r="AZ430" s="12">
        <f t="shared" si="30"/>
        <v>142.5568248</v>
      </c>
      <c r="BA430" s="12">
        <f t="shared" si="41"/>
        <v>108.0517111</v>
      </c>
      <c r="BB430" s="12">
        <f t="shared" si="53"/>
        <v>126.9742484</v>
      </c>
      <c r="BC430" s="12">
        <f t="shared" si="50"/>
        <v>0.0002644823718</v>
      </c>
      <c r="BD430" s="12">
        <f t="shared" si="54"/>
        <v>123.4301396</v>
      </c>
    </row>
    <row r="431" ht="14.25" customHeight="1">
      <c r="A431" s="7">
        <v>37140.0</v>
      </c>
      <c r="B431" s="21" t="s">
        <v>90</v>
      </c>
      <c r="C431" s="8">
        <v>26.442329</v>
      </c>
      <c r="D431" s="33">
        <f t="shared" si="5"/>
        <v>-0.01464439621</v>
      </c>
      <c r="E431" s="33">
        <f t="shared" si="7"/>
        <v>0.005423141296</v>
      </c>
      <c r="F431" s="33">
        <f t="shared" si="9"/>
        <v>0.006709025688</v>
      </c>
      <c r="G431" s="33">
        <f t="shared" si="11"/>
        <v>0.05858898034</v>
      </c>
      <c r="H431" s="33">
        <f t="shared" si="20"/>
        <v>0.007706199663</v>
      </c>
      <c r="I431" s="45">
        <f t="shared" si="31"/>
        <v>-0.08932793667</v>
      </c>
      <c r="J431" s="45">
        <f t="shared" si="43"/>
        <v>1.495894633</v>
      </c>
      <c r="K431" s="21" t="s">
        <v>91</v>
      </c>
      <c r="L431" s="8">
        <v>13.042559</v>
      </c>
      <c r="M431" s="33">
        <f t="shared" si="6"/>
        <v>-0.01863217244</v>
      </c>
      <c r="N431" s="33">
        <f t="shared" si="8"/>
        <v>0.03794529383</v>
      </c>
      <c r="O431" s="33">
        <f t="shared" si="10"/>
        <v>0.0261137995</v>
      </c>
      <c r="P431" s="33">
        <f t="shared" si="12"/>
        <v>0.08813226623</v>
      </c>
      <c r="Q431" s="45">
        <f t="shared" si="21"/>
        <v>1.034746582</v>
      </c>
      <c r="R431" s="45">
        <f t="shared" si="32"/>
        <v>0.3999476197</v>
      </c>
      <c r="S431" s="45">
        <f t="shared" si="44"/>
        <v>1.331055209</v>
      </c>
      <c r="T431" s="33">
        <f t="shared" si="22"/>
        <v>-1.027040382</v>
      </c>
      <c r="U431" s="33">
        <f t="shared" si="33"/>
        <v>-0.4892755563</v>
      </c>
      <c r="V431" s="33">
        <f t="shared" si="42"/>
        <v>0.1648394242</v>
      </c>
      <c r="W431" s="44">
        <f t="shared" si="13"/>
        <v>0.01032822187</v>
      </c>
      <c r="X431" s="44">
        <f t="shared" si="14"/>
        <v>0.0142159369</v>
      </c>
      <c r="Y431" s="33">
        <f t="shared" si="15"/>
        <v>1.376416684</v>
      </c>
      <c r="Z431" s="43">
        <v>1.0</v>
      </c>
      <c r="AA431" s="33">
        <f t="shared" si="16"/>
        <v>2.376416684</v>
      </c>
      <c r="AB431" s="33">
        <f t="shared" si="17"/>
        <v>0.579198376</v>
      </c>
      <c r="AC431" s="33">
        <f t="shared" si="18"/>
        <v>0.420801624</v>
      </c>
      <c r="AD431" s="33">
        <f t="shared" si="19"/>
        <v>0.001819284693</v>
      </c>
      <c r="AE431" s="34">
        <f t="shared" si="23"/>
        <v>1</v>
      </c>
      <c r="AF431" s="34">
        <f t="shared" si="24"/>
        <v>0</v>
      </c>
      <c r="AG431" s="34">
        <f t="shared" si="25"/>
        <v>0</v>
      </c>
      <c r="AH431" s="34">
        <f t="shared" si="26"/>
        <v>1</v>
      </c>
      <c r="AI431" s="34">
        <f t="shared" si="28"/>
        <v>0</v>
      </c>
      <c r="AJ431" s="34">
        <f t="shared" si="29"/>
        <v>1</v>
      </c>
      <c r="AK431" s="34">
        <f t="shared" si="27"/>
        <v>0.001819284693</v>
      </c>
      <c r="AL431" s="36">
        <f t="shared" si="34"/>
        <v>0</v>
      </c>
      <c r="AM431" s="36">
        <f t="shared" si="35"/>
        <v>0</v>
      </c>
      <c r="AN431" s="46">
        <f t="shared" si="36"/>
        <v>0</v>
      </c>
      <c r="AO431" s="36">
        <f t="shared" si="37"/>
        <v>0</v>
      </c>
      <c r="AP431" s="36">
        <f t="shared" si="39"/>
        <v>0</v>
      </c>
      <c r="AQ431" s="36">
        <f t="shared" si="40"/>
        <v>0</v>
      </c>
      <c r="AR431" s="36">
        <f t="shared" si="38"/>
        <v>0</v>
      </c>
      <c r="AS431" s="38">
        <f t="shared" si="45"/>
        <v>0</v>
      </c>
      <c r="AT431" s="38">
        <f t="shared" si="46"/>
        <v>0</v>
      </c>
      <c r="AU431" s="38">
        <f t="shared" si="47"/>
        <v>0</v>
      </c>
      <c r="AV431" s="38">
        <f t="shared" si="48"/>
        <v>0</v>
      </c>
      <c r="AW431" s="38">
        <f t="shared" si="51"/>
        <v>1</v>
      </c>
      <c r="AX431" s="38">
        <f t="shared" si="52"/>
        <v>0</v>
      </c>
      <c r="AY431" s="38">
        <f t="shared" si="49"/>
        <v>0</v>
      </c>
      <c r="AZ431" s="12">
        <f t="shared" si="30"/>
        <v>142.8161762</v>
      </c>
      <c r="BA431" s="12">
        <f t="shared" si="41"/>
        <v>108.0517111</v>
      </c>
      <c r="BB431" s="12">
        <f t="shared" si="53"/>
        <v>126.9742484</v>
      </c>
      <c r="BC431" s="12">
        <f t="shared" si="50"/>
        <v>0.0006064282311</v>
      </c>
      <c r="BD431" s="12">
        <f t="shared" si="54"/>
        <v>123.5049911</v>
      </c>
    </row>
    <row r="432" ht="14.25" customHeight="1">
      <c r="A432" s="7">
        <v>37141.0</v>
      </c>
      <c r="B432" s="21" t="s">
        <v>90</v>
      </c>
      <c r="C432" s="8">
        <v>26.61075</v>
      </c>
      <c r="D432" s="33">
        <f t="shared" si="5"/>
        <v>0.006369370867</v>
      </c>
      <c r="E432" s="33">
        <f t="shared" si="7"/>
        <v>0.005620622192</v>
      </c>
      <c r="F432" s="33">
        <f t="shared" si="9"/>
        <v>0.006259011786</v>
      </c>
      <c r="G432" s="33">
        <f t="shared" si="11"/>
        <v>0.04888076225</v>
      </c>
      <c r="H432" s="33">
        <f t="shared" si="20"/>
        <v>-0.006954800475</v>
      </c>
      <c r="I432" s="45">
        <f t="shared" si="31"/>
        <v>-0.1178599171</v>
      </c>
      <c r="J432" s="45">
        <f t="shared" si="43"/>
        <v>1.137098931</v>
      </c>
      <c r="K432" s="21" t="s">
        <v>91</v>
      </c>
      <c r="L432" s="8">
        <v>13.100514</v>
      </c>
      <c r="M432" s="33">
        <f t="shared" si="6"/>
        <v>0.004443529832</v>
      </c>
      <c r="N432" s="33">
        <f t="shared" si="8"/>
        <v>0.01926609652</v>
      </c>
      <c r="O432" s="33">
        <f t="shared" si="10"/>
        <v>0.00566203896</v>
      </c>
      <c r="P432" s="33">
        <f t="shared" si="12"/>
        <v>0.09033141196</v>
      </c>
      <c r="Q432" s="45">
        <f t="shared" si="21"/>
        <v>0.4070783812</v>
      </c>
      <c r="R432" s="45">
        <f t="shared" si="32"/>
        <v>-0.07094250982</v>
      </c>
      <c r="S432" s="45">
        <f t="shared" si="44"/>
        <v>1.32308021</v>
      </c>
      <c r="T432" s="33">
        <f t="shared" si="22"/>
        <v>-0.4140331817</v>
      </c>
      <c r="U432" s="33">
        <f t="shared" si="33"/>
        <v>-0.04691740727</v>
      </c>
      <c r="V432" s="33">
        <f t="shared" si="42"/>
        <v>-0.1859812798</v>
      </c>
      <c r="W432" s="44">
        <f t="shared" si="13"/>
        <v>0.00992355837</v>
      </c>
      <c r="X432" s="44">
        <f t="shared" si="14"/>
        <v>0.01420882942</v>
      </c>
      <c r="Y432" s="33">
        <f t="shared" si="15"/>
        <v>1.431828069</v>
      </c>
      <c r="Z432" s="43">
        <v>1.0</v>
      </c>
      <c r="AA432" s="33">
        <f t="shared" si="16"/>
        <v>2.431828069</v>
      </c>
      <c r="AB432" s="33">
        <f t="shared" si="17"/>
        <v>0.5887867187</v>
      </c>
      <c r="AC432" s="33">
        <f t="shared" si="18"/>
        <v>0.4112132813</v>
      </c>
      <c r="AD432" s="33">
        <f t="shared" si="19"/>
        <v>-0.008029971531</v>
      </c>
      <c r="AE432" s="34">
        <f t="shared" si="23"/>
        <v>0</v>
      </c>
      <c r="AF432" s="34">
        <f t="shared" si="24"/>
        <v>0</v>
      </c>
      <c r="AG432" s="34">
        <f t="shared" si="25"/>
        <v>0</v>
      </c>
      <c r="AH432" s="34">
        <f t="shared" si="26"/>
        <v>2</v>
      </c>
      <c r="AI432" s="34">
        <f t="shared" si="28"/>
        <v>0</v>
      </c>
      <c r="AJ432" s="34">
        <f t="shared" si="29"/>
        <v>1</v>
      </c>
      <c r="AK432" s="34">
        <f t="shared" si="27"/>
        <v>-0.008029971531</v>
      </c>
      <c r="AL432" s="36">
        <f t="shared" si="34"/>
        <v>0</v>
      </c>
      <c r="AM432" s="36">
        <f t="shared" si="35"/>
        <v>0</v>
      </c>
      <c r="AN432" s="46">
        <f t="shared" si="36"/>
        <v>0</v>
      </c>
      <c r="AO432" s="36">
        <f t="shared" si="37"/>
        <v>0</v>
      </c>
      <c r="AP432" s="36">
        <f t="shared" si="39"/>
        <v>0</v>
      </c>
      <c r="AQ432" s="36">
        <f t="shared" si="40"/>
        <v>0</v>
      </c>
      <c r="AR432" s="36">
        <f t="shared" si="38"/>
        <v>0</v>
      </c>
      <c r="AS432" s="38">
        <f t="shared" si="45"/>
        <v>0</v>
      </c>
      <c r="AT432" s="38">
        <f t="shared" si="46"/>
        <v>0</v>
      </c>
      <c r="AU432" s="38">
        <f t="shared" si="47"/>
        <v>0</v>
      </c>
      <c r="AV432" s="38">
        <f t="shared" si="48"/>
        <v>0</v>
      </c>
      <c r="AW432" s="38">
        <f t="shared" si="51"/>
        <v>0</v>
      </c>
      <c r="AX432" s="38">
        <f t="shared" si="52"/>
        <v>0</v>
      </c>
      <c r="AY432" s="38">
        <f t="shared" si="49"/>
        <v>0</v>
      </c>
      <c r="AZ432" s="12">
        <f t="shared" si="30"/>
        <v>141.6693664</v>
      </c>
      <c r="BA432" s="12">
        <f t="shared" si="41"/>
        <v>108.0517111</v>
      </c>
      <c r="BB432" s="12">
        <f t="shared" si="53"/>
        <v>126.9742484</v>
      </c>
      <c r="BC432" s="12">
        <f t="shared" si="50"/>
        <v>-0.002676657177</v>
      </c>
      <c r="BD432" s="12">
        <f t="shared" si="54"/>
        <v>123.1744106</v>
      </c>
    </row>
    <row r="433" ht="14.25" customHeight="1">
      <c r="A433" s="7">
        <v>37144.0</v>
      </c>
      <c r="B433" s="21" t="s">
        <v>90</v>
      </c>
      <c r="C433" s="8">
        <v>26.330038</v>
      </c>
      <c r="D433" s="33">
        <f t="shared" si="5"/>
        <v>-0.01054881956</v>
      </c>
      <c r="E433" s="33">
        <f t="shared" si="7"/>
        <v>0.0009403427492</v>
      </c>
      <c r="F433" s="33">
        <f t="shared" si="9"/>
        <v>-0.00118495786</v>
      </c>
      <c r="G433" s="33">
        <f t="shared" si="11"/>
        <v>0.03031513002</v>
      </c>
      <c r="H433" s="33">
        <f t="shared" si="20"/>
        <v>-0.2161145193</v>
      </c>
      <c r="I433" s="45">
        <f t="shared" si="31"/>
        <v>-0.4138240731</v>
      </c>
      <c r="J433" s="45">
        <f t="shared" si="43"/>
        <v>0.501432784</v>
      </c>
      <c r="K433" s="21" t="s">
        <v>91</v>
      </c>
      <c r="L433" s="8">
        <v>13.158463</v>
      </c>
      <c r="M433" s="33">
        <f t="shared" si="6"/>
        <v>0.004423414226</v>
      </c>
      <c r="N433" s="33">
        <f t="shared" si="8"/>
        <v>0.02629910052</v>
      </c>
      <c r="O433" s="33">
        <f t="shared" si="10"/>
        <v>0.01503710911</v>
      </c>
      <c r="P433" s="33">
        <f t="shared" si="12"/>
        <v>0.0937156122</v>
      </c>
      <c r="Q433" s="45">
        <f t="shared" si="21"/>
        <v>0.6144154637</v>
      </c>
      <c r="R433" s="45">
        <f t="shared" si="32"/>
        <v>0.1193735045</v>
      </c>
      <c r="S433" s="45">
        <f t="shared" si="44"/>
        <v>1.334428432</v>
      </c>
      <c r="T433" s="33">
        <f t="shared" si="22"/>
        <v>-0.830529983</v>
      </c>
      <c r="U433" s="33">
        <f t="shared" si="33"/>
        <v>-0.5331975776</v>
      </c>
      <c r="V433" s="33">
        <f t="shared" si="42"/>
        <v>-0.8329956476</v>
      </c>
      <c r="W433" s="44">
        <f t="shared" si="13"/>
        <v>0.01026054245</v>
      </c>
      <c r="X433" s="44">
        <f t="shared" si="14"/>
        <v>0.0141899736</v>
      </c>
      <c r="Y433" s="33">
        <f t="shared" si="15"/>
        <v>1.382965245</v>
      </c>
      <c r="Z433" s="43">
        <v>1.0</v>
      </c>
      <c r="AA433" s="33">
        <f t="shared" si="16"/>
        <v>2.382965245</v>
      </c>
      <c r="AB433" s="33">
        <f t="shared" si="17"/>
        <v>0.5803547694</v>
      </c>
      <c r="AC433" s="33">
        <f t="shared" si="18"/>
        <v>0.4196452306</v>
      </c>
      <c r="AD433" s="33">
        <f t="shared" si="19"/>
        <v>0.008748922512</v>
      </c>
      <c r="AE433" s="34">
        <f t="shared" si="23"/>
        <v>0</v>
      </c>
      <c r="AF433" s="34">
        <f t="shared" si="24"/>
        <v>0</v>
      </c>
      <c r="AG433" s="34">
        <f t="shared" si="25"/>
        <v>0</v>
      </c>
      <c r="AH433" s="34">
        <f t="shared" si="26"/>
        <v>3</v>
      </c>
      <c r="AI433" s="34">
        <f t="shared" si="28"/>
        <v>0</v>
      </c>
      <c r="AJ433" s="34">
        <f t="shared" si="29"/>
        <v>1</v>
      </c>
      <c r="AK433" s="34">
        <f t="shared" si="27"/>
        <v>0.008748922512</v>
      </c>
      <c r="AL433" s="36">
        <f t="shared" si="34"/>
        <v>0</v>
      </c>
      <c r="AM433" s="36">
        <f t="shared" si="35"/>
        <v>0</v>
      </c>
      <c r="AN433" s="46">
        <f t="shared" si="36"/>
        <v>0</v>
      </c>
      <c r="AO433" s="36">
        <f t="shared" si="37"/>
        <v>0</v>
      </c>
      <c r="AP433" s="36">
        <f t="shared" si="39"/>
        <v>0</v>
      </c>
      <c r="AQ433" s="36">
        <f t="shared" si="40"/>
        <v>0</v>
      </c>
      <c r="AR433" s="36">
        <f t="shared" si="38"/>
        <v>0</v>
      </c>
      <c r="AS433" s="38">
        <f t="shared" si="45"/>
        <v>0</v>
      </c>
      <c r="AT433" s="38">
        <f t="shared" si="46"/>
        <v>0</v>
      </c>
      <c r="AU433" s="38">
        <f t="shared" si="47"/>
        <v>0</v>
      </c>
      <c r="AV433" s="38">
        <f t="shared" si="48"/>
        <v>0</v>
      </c>
      <c r="AW433" s="38">
        <f t="shared" si="51"/>
        <v>0</v>
      </c>
      <c r="AX433" s="38">
        <f t="shared" si="52"/>
        <v>0</v>
      </c>
      <c r="AY433" s="38">
        <f t="shared" si="49"/>
        <v>0</v>
      </c>
      <c r="AZ433" s="12">
        <f t="shared" si="30"/>
        <v>142.9088207</v>
      </c>
      <c r="BA433" s="12">
        <f t="shared" si="41"/>
        <v>108.0517111</v>
      </c>
      <c r="BB433" s="12">
        <f t="shared" si="53"/>
        <v>126.9742484</v>
      </c>
      <c r="BC433" s="12">
        <f t="shared" si="50"/>
        <v>0.002916307504</v>
      </c>
      <c r="BD433" s="12">
        <f t="shared" si="54"/>
        <v>123.533625</v>
      </c>
    </row>
    <row r="434" ht="14.25" customHeight="1">
      <c r="A434" s="7">
        <v>37151.0</v>
      </c>
      <c r="B434" s="21" t="s">
        <v>90</v>
      </c>
      <c r="C434" s="8">
        <v>26.891462</v>
      </c>
      <c r="D434" s="33">
        <f t="shared" si="5"/>
        <v>0.02132256702</v>
      </c>
      <c r="E434" s="33">
        <f t="shared" si="7"/>
        <v>0.01579975698</v>
      </c>
      <c r="F434" s="33">
        <f t="shared" si="9"/>
        <v>0.02490013674</v>
      </c>
      <c r="G434" s="33">
        <f t="shared" si="11"/>
        <v>0.06653275646</v>
      </c>
      <c r="H434" s="33">
        <f t="shared" si="20"/>
        <v>0.4136193967</v>
      </c>
      <c r="I434" s="45">
        <f t="shared" si="31"/>
        <v>0.5443581624</v>
      </c>
      <c r="J434" s="45">
        <f t="shared" si="43"/>
        <v>1.661853698</v>
      </c>
      <c r="K434" s="21" t="s">
        <v>91</v>
      </c>
      <c r="L434" s="8">
        <v>13.272152</v>
      </c>
      <c r="M434" s="33">
        <f t="shared" si="6"/>
        <v>0.008639990856</v>
      </c>
      <c r="N434" s="33">
        <f t="shared" si="8"/>
        <v>0.01780907755</v>
      </c>
      <c r="O434" s="33">
        <f t="shared" si="10"/>
        <v>0.03858114163</v>
      </c>
      <c r="P434" s="33">
        <f t="shared" si="12"/>
        <v>0.1000337996</v>
      </c>
      <c r="Q434" s="45">
        <f t="shared" si="21"/>
        <v>0.3197317482</v>
      </c>
      <c r="R434" s="45">
        <f t="shared" si="32"/>
        <v>0.6256283095</v>
      </c>
      <c r="S434" s="45">
        <f t="shared" si="44"/>
        <v>1.387422747</v>
      </c>
      <c r="T434" s="33">
        <f t="shared" si="22"/>
        <v>0.09388764857</v>
      </c>
      <c r="U434" s="33">
        <f t="shared" si="33"/>
        <v>-0.08127014707</v>
      </c>
      <c r="V434" s="33">
        <f t="shared" si="42"/>
        <v>0.274430951</v>
      </c>
      <c r="W434" s="44">
        <f t="shared" si="13"/>
        <v>0.01053616065</v>
      </c>
      <c r="X434" s="44">
        <f t="shared" si="14"/>
        <v>0.01421175723</v>
      </c>
      <c r="Y434" s="33">
        <f t="shared" si="15"/>
        <v>1.348855404</v>
      </c>
      <c r="Z434" s="43">
        <v>1.0</v>
      </c>
      <c r="AA434" s="33">
        <f t="shared" si="16"/>
        <v>2.348855404</v>
      </c>
      <c r="AB434" s="33">
        <f t="shared" si="17"/>
        <v>0.5742607236</v>
      </c>
      <c r="AC434" s="33">
        <f t="shared" si="18"/>
        <v>0.4257392764</v>
      </c>
      <c r="AD434" s="33">
        <f t="shared" si="19"/>
        <v>0.02537263038</v>
      </c>
      <c r="AE434" s="34">
        <f t="shared" si="23"/>
        <v>0</v>
      </c>
      <c r="AF434" s="34">
        <f t="shared" si="24"/>
        <v>0</v>
      </c>
      <c r="AG434" s="34">
        <f t="shared" si="25"/>
        <v>0</v>
      </c>
      <c r="AH434" s="34">
        <f t="shared" si="26"/>
        <v>4</v>
      </c>
      <c r="AI434" s="34">
        <f t="shared" si="28"/>
        <v>0</v>
      </c>
      <c r="AJ434" s="34">
        <f t="shared" si="29"/>
        <v>1</v>
      </c>
      <c r="AK434" s="34">
        <f t="shared" si="27"/>
        <v>0.02537263038</v>
      </c>
      <c r="AL434" s="36">
        <f t="shared" si="34"/>
        <v>0</v>
      </c>
      <c r="AM434" s="36">
        <f t="shared" si="35"/>
        <v>0</v>
      </c>
      <c r="AN434" s="46">
        <f t="shared" si="36"/>
        <v>0</v>
      </c>
      <c r="AO434" s="36">
        <f t="shared" si="37"/>
        <v>0</v>
      </c>
      <c r="AP434" s="36">
        <f t="shared" si="39"/>
        <v>0</v>
      </c>
      <c r="AQ434" s="36">
        <f t="shared" si="40"/>
        <v>0</v>
      </c>
      <c r="AR434" s="36">
        <f t="shared" si="38"/>
        <v>0</v>
      </c>
      <c r="AS434" s="38">
        <f t="shared" si="45"/>
        <v>0</v>
      </c>
      <c r="AT434" s="38">
        <f t="shared" si="46"/>
        <v>0</v>
      </c>
      <c r="AU434" s="38">
        <f t="shared" si="47"/>
        <v>0</v>
      </c>
      <c r="AV434" s="38">
        <f t="shared" si="48"/>
        <v>0</v>
      </c>
      <c r="AW434" s="38">
        <f t="shared" si="51"/>
        <v>0</v>
      </c>
      <c r="AX434" s="38">
        <f t="shared" si="52"/>
        <v>0</v>
      </c>
      <c r="AY434" s="38">
        <f t="shared" si="49"/>
        <v>0</v>
      </c>
      <c r="AZ434" s="12">
        <f t="shared" si="30"/>
        <v>146.5347934</v>
      </c>
      <c r="BA434" s="12">
        <f t="shared" si="41"/>
        <v>108.0517111</v>
      </c>
      <c r="BB434" s="12">
        <f t="shared" si="53"/>
        <v>126.9742484</v>
      </c>
      <c r="BC434" s="12">
        <f t="shared" si="50"/>
        <v>0.008457543461</v>
      </c>
      <c r="BD434" s="12">
        <f t="shared" si="54"/>
        <v>124.578416</v>
      </c>
    </row>
    <row r="435" ht="14.25" customHeight="1">
      <c r="A435" s="7">
        <v>37152.0</v>
      </c>
      <c r="B435" s="21" t="s">
        <v>90</v>
      </c>
      <c r="C435" s="8">
        <v>27.789701</v>
      </c>
      <c r="D435" s="33">
        <f t="shared" si="5"/>
        <v>0.03340238623</v>
      </c>
      <c r="E435" s="33">
        <f t="shared" si="7"/>
        <v>0.03556451506</v>
      </c>
      <c r="F435" s="33">
        <f t="shared" si="9"/>
        <v>0.06526932035</v>
      </c>
      <c r="G435" s="33">
        <f t="shared" si="11"/>
        <v>0.09005936749</v>
      </c>
      <c r="H435" s="33">
        <f t="shared" si="20"/>
        <v>1.25545896</v>
      </c>
      <c r="I435" s="45">
        <f t="shared" si="31"/>
        <v>2.053194223</v>
      </c>
      <c r="J435" s="45">
        <f t="shared" si="43"/>
        <v>2.378351135</v>
      </c>
      <c r="K435" s="21" t="s">
        <v>91</v>
      </c>
      <c r="L435" s="8">
        <v>13.079153</v>
      </c>
      <c r="M435" s="33">
        <f t="shared" si="6"/>
        <v>-0.01454165082</v>
      </c>
      <c r="N435" s="33">
        <f t="shared" si="8"/>
        <v>-0.01587871169</v>
      </c>
      <c r="O435" s="33">
        <f t="shared" si="10"/>
        <v>0.03716140989</v>
      </c>
      <c r="P435" s="33">
        <f t="shared" si="12"/>
        <v>0.07838672463</v>
      </c>
      <c r="Q435" s="45">
        <f t="shared" si="21"/>
        <v>-0.7994466255</v>
      </c>
      <c r="R435" s="45">
        <f t="shared" si="32"/>
        <v>0.5677793635</v>
      </c>
      <c r="S435" s="45">
        <f t="shared" si="44"/>
        <v>1.00443966</v>
      </c>
      <c r="T435" s="33">
        <f t="shared" si="22"/>
        <v>2.054905586</v>
      </c>
      <c r="U435" s="33">
        <f t="shared" si="33"/>
        <v>1.485414859</v>
      </c>
      <c r="V435" s="33">
        <f t="shared" si="42"/>
        <v>1.373911475</v>
      </c>
      <c r="W435" s="44">
        <f t="shared" si="13"/>
        <v>0.01241948807</v>
      </c>
      <c r="X435" s="44">
        <f t="shared" si="14"/>
        <v>0.01485856183</v>
      </c>
      <c r="Y435" s="33">
        <f t="shared" si="15"/>
        <v>1.196390846</v>
      </c>
      <c r="Z435" s="43">
        <v>1.0</v>
      </c>
      <c r="AA435" s="33">
        <f t="shared" si="16"/>
        <v>2.196390846</v>
      </c>
      <c r="AB435" s="33">
        <f t="shared" si="17"/>
        <v>0.5447076271</v>
      </c>
      <c r="AC435" s="33">
        <f t="shared" si="18"/>
        <v>0.4552923729</v>
      </c>
      <c r="AD435" s="33">
        <f t="shared" si="19"/>
        <v>0.000714215594</v>
      </c>
      <c r="AE435" s="34">
        <f t="shared" si="23"/>
        <v>-1</v>
      </c>
      <c r="AF435" s="34">
        <f t="shared" si="24"/>
        <v>1</v>
      </c>
      <c r="AG435" s="34">
        <f t="shared" si="25"/>
        <v>0</v>
      </c>
      <c r="AH435" s="34">
        <f t="shared" si="26"/>
        <v>1</v>
      </c>
      <c r="AI435" s="34">
        <f t="shared" si="28"/>
        <v>0</v>
      </c>
      <c r="AJ435" s="34">
        <f t="shared" si="29"/>
        <v>-1</v>
      </c>
      <c r="AK435" s="34">
        <f t="shared" si="27"/>
        <v>-0.000714215594</v>
      </c>
      <c r="AL435" s="36">
        <f t="shared" si="34"/>
        <v>-1</v>
      </c>
      <c r="AM435" s="36">
        <f t="shared" si="35"/>
        <v>0</v>
      </c>
      <c r="AN435" s="46">
        <f t="shared" si="36"/>
        <v>0</v>
      </c>
      <c r="AO435" s="36">
        <f t="shared" si="37"/>
        <v>1</v>
      </c>
      <c r="AP435" s="36">
        <f t="shared" si="39"/>
        <v>0</v>
      </c>
      <c r="AQ435" s="36">
        <f t="shared" si="40"/>
        <v>-1</v>
      </c>
      <c r="AR435" s="36">
        <f t="shared" si="38"/>
        <v>-0.000714215594</v>
      </c>
      <c r="AS435" s="38">
        <f t="shared" si="45"/>
        <v>-1</v>
      </c>
      <c r="AT435" s="38">
        <f t="shared" si="46"/>
        <v>0</v>
      </c>
      <c r="AU435" s="38">
        <f t="shared" si="47"/>
        <v>0</v>
      </c>
      <c r="AV435" s="38">
        <f t="shared" si="48"/>
        <v>1</v>
      </c>
      <c r="AW435" s="38">
        <f t="shared" si="51"/>
        <v>0</v>
      </c>
      <c r="AX435" s="38">
        <f t="shared" si="52"/>
        <v>-1</v>
      </c>
      <c r="AY435" s="38">
        <f t="shared" si="49"/>
        <v>-0.000714215594</v>
      </c>
      <c r="AZ435" s="12">
        <f t="shared" si="30"/>
        <v>146.430136</v>
      </c>
      <c r="BA435" s="12">
        <f t="shared" si="41"/>
        <v>107.9745389</v>
      </c>
      <c r="BB435" s="12">
        <f t="shared" si="53"/>
        <v>126.8835615</v>
      </c>
      <c r="BC435" s="12">
        <f t="shared" si="50"/>
        <v>-0.000714215594</v>
      </c>
      <c r="BD435" s="12">
        <f t="shared" si="54"/>
        <v>124.4894402</v>
      </c>
    </row>
    <row r="436" ht="14.25" customHeight="1">
      <c r="A436" s="7">
        <v>37153.0</v>
      </c>
      <c r="B436" s="21" t="s">
        <v>90</v>
      </c>
      <c r="C436" s="8">
        <v>27.840229</v>
      </c>
      <c r="D436" s="33">
        <f t="shared" si="5"/>
        <v>0.001818227551</v>
      </c>
      <c r="E436" s="33">
        <f t="shared" si="7"/>
        <v>0.05286599376</v>
      </c>
      <c r="F436" s="33">
        <f t="shared" si="9"/>
        <v>0.05857583481</v>
      </c>
      <c r="G436" s="33">
        <f t="shared" si="11"/>
        <v>0.09180130243</v>
      </c>
      <c r="H436" s="33">
        <f t="shared" si="20"/>
        <v>1.967439647</v>
      </c>
      <c r="I436" s="45">
        <f t="shared" si="31"/>
        <v>1.718146067</v>
      </c>
      <c r="J436" s="45">
        <f t="shared" si="43"/>
        <v>2.316479395</v>
      </c>
      <c r="K436" s="21" t="s">
        <v>91</v>
      </c>
      <c r="L436" s="8">
        <v>13.087087</v>
      </c>
      <c r="M436" s="33">
        <f t="shared" si="6"/>
        <v>0.0006066142051</v>
      </c>
      <c r="N436" s="33">
        <f t="shared" si="8"/>
        <v>0.003414053944</v>
      </c>
      <c r="O436" s="33">
        <f t="shared" si="10"/>
        <v>0.04148889505</v>
      </c>
      <c r="P436" s="33">
        <f t="shared" si="12"/>
        <v>0.04411618869</v>
      </c>
      <c r="Q436" s="45">
        <f t="shared" si="21"/>
        <v>-0.1903223537</v>
      </c>
      <c r="R436" s="45">
        <f t="shared" si="32"/>
        <v>0.6459048889</v>
      </c>
      <c r="S436" s="45">
        <f t="shared" si="44"/>
        <v>0.4323098634</v>
      </c>
      <c r="T436" s="33">
        <f t="shared" si="22"/>
        <v>2.157762001</v>
      </c>
      <c r="U436" s="33">
        <f t="shared" si="33"/>
        <v>1.072241178</v>
      </c>
      <c r="V436" s="33">
        <f t="shared" si="42"/>
        <v>1.884169532</v>
      </c>
      <c r="W436" s="44">
        <f t="shared" si="13"/>
        <v>0.01239633811</v>
      </c>
      <c r="X436" s="44">
        <f t="shared" si="14"/>
        <v>0.01313395405</v>
      </c>
      <c r="Y436" s="33">
        <f t="shared" si="15"/>
        <v>1.059502728</v>
      </c>
      <c r="Z436" s="43">
        <v>1.0</v>
      </c>
      <c r="AA436" s="33">
        <f t="shared" si="16"/>
        <v>2.059502728</v>
      </c>
      <c r="AB436" s="33">
        <f t="shared" si="17"/>
        <v>0.5144458969</v>
      </c>
      <c r="AC436" s="33">
        <f t="shared" si="18"/>
        <v>0.4855541031</v>
      </c>
      <c r="AD436" s="33">
        <f t="shared" si="19"/>
        <v>0.002670195693</v>
      </c>
      <c r="AE436" s="34">
        <f t="shared" si="23"/>
        <v>-1</v>
      </c>
      <c r="AF436" s="34">
        <f t="shared" si="24"/>
        <v>0</v>
      </c>
      <c r="AG436" s="34">
        <f t="shared" si="25"/>
        <v>0</v>
      </c>
      <c r="AH436" s="34">
        <f t="shared" si="26"/>
        <v>2</v>
      </c>
      <c r="AI436" s="34">
        <f t="shared" si="28"/>
        <v>0</v>
      </c>
      <c r="AJ436" s="34">
        <f t="shared" si="29"/>
        <v>-1</v>
      </c>
      <c r="AK436" s="34">
        <f t="shared" si="27"/>
        <v>-0.002670195693</v>
      </c>
      <c r="AL436" s="36">
        <f t="shared" si="34"/>
        <v>-1</v>
      </c>
      <c r="AM436" s="36">
        <f t="shared" si="35"/>
        <v>0</v>
      </c>
      <c r="AN436" s="46">
        <f t="shared" si="36"/>
        <v>0</v>
      </c>
      <c r="AO436" s="36">
        <f t="shared" si="37"/>
        <v>2</v>
      </c>
      <c r="AP436" s="36">
        <f t="shared" si="39"/>
        <v>0</v>
      </c>
      <c r="AQ436" s="36">
        <f t="shared" si="40"/>
        <v>-1</v>
      </c>
      <c r="AR436" s="36">
        <f t="shared" si="38"/>
        <v>-0.002670195693</v>
      </c>
      <c r="AS436" s="38">
        <f t="shared" si="45"/>
        <v>-1</v>
      </c>
      <c r="AT436" s="38">
        <f t="shared" si="46"/>
        <v>0</v>
      </c>
      <c r="AU436" s="38">
        <f t="shared" si="47"/>
        <v>0</v>
      </c>
      <c r="AV436" s="38">
        <f t="shared" si="48"/>
        <v>2</v>
      </c>
      <c r="AW436" s="38">
        <f t="shared" si="51"/>
        <v>0</v>
      </c>
      <c r="AX436" s="38">
        <f t="shared" si="52"/>
        <v>-1</v>
      </c>
      <c r="AY436" s="38">
        <f t="shared" si="49"/>
        <v>-0.002670195693</v>
      </c>
      <c r="AZ436" s="12">
        <f t="shared" si="30"/>
        <v>146.0391388</v>
      </c>
      <c r="BA436" s="12">
        <f t="shared" si="41"/>
        <v>107.6862257</v>
      </c>
      <c r="BB436" s="12">
        <f t="shared" si="53"/>
        <v>126.5447575</v>
      </c>
      <c r="BC436" s="12">
        <f t="shared" si="50"/>
        <v>-0.002670195693</v>
      </c>
      <c r="BD436" s="12">
        <f t="shared" si="54"/>
        <v>124.157029</v>
      </c>
    </row>
    <row r="437" ht="14.25" customHeight="1">
      <c r="A437" s="7">
        <v>37154.0</v>
      </c>
      <c r="B437" s="21" t="s">
        <v>90</v>
      </c>
      <c r="C437" s="8">
        <v>27.374264</v>
      </c>
      <c r="D437" s="33">
        <f t="shared" si="5"/>
        <v>-0.01673711089</v>
      </c>
      <c r="E437" s="33">
        <f t="shared" si="7"/>
        <v>0.02869193841</v>
      </c>
      <c r="F437" s="33">
        <f t="shared" si="9"/>
        <v>0.03447382715</v>
      </c>
      <c r="G437" s="33">
        <f t="shared" si="11"/>
        <v>0.06441665036</v>
      </c>
      <c r="H437" s="33">
        <f t="shared" si="20"/>
        <v>0.8446080276</v>
      </c>
      <c r="I437" s="45">
        <f t="shared" si="31"/>
        <v>0.7579865343</v>
      </c>
      <c r="J437" s="45">
        <f t="shared" si="43"/>
        <v>1.341781214</v>
      </c>
      <c r="K437" s="21" t="s">
        <v>91</v>
      </c>
      <c r="L437" s="8">
        <v>12.783044</v>
      </c>
      <c r="M437" s="33">
        <f t="shared" si="6"/>
        <v>-0.02323228997</v>
      </c>
      <c r="N437" s="33">
        <f t="shared" si="8"/>
        <v>-0.02423340031</v>
      </c>
      <c r="O437" s="33">
        <f t="shared" si="10"/>
        <v>-0.00543418682</v>
      </c>
      <c r="P437" s="33">
        <f t="shared" si="12"/>
        <v>0.01707984913</v>
      </c>
      <c r="Q437" s="45">
        <f t="shared" si="21"/>
        <v>-1.163321395</v>
      </c>
      <c r="R437" s="45">
        <f t="shared" si="32"/>
        <v>-0.5402720498</v>
      </c>
      <c r="S437" s="45">
        <f t="shared" si="44"/>
        <v>-0.03170056382</v>
      </c>
      <c r="T437" s="33">
        <f t="shared" si="22"/>
        <v>2.007929423</v>
      </c>
      <c r="U437" s="33">
        <f t="shared" si="33"/>
        <v>1.298258584</v>
      </c>
      <c r="V437" s="33">
        <f t="shared" si="42"/>
        <v>1.373481778</v>
      </c>
      <c r="W437" s="44">
        <f t="shared" si="13"/>
        <v>0.01322061994</v>
      </c>
      <c r="X437" s="44">
        <f t="shared" si="14"/>
        <v>0.0143132754</v>
      </c>
      <c r="Y437" s="33">
        <f t="shared" si="15"/>
        <v>1.082647823</v>
      </c>
      <c r="Z437" s="43">
        <v>1.0</v>
      </c>
      <c r="AA437" s="33">
        <f t="shared" si="16"/>
        <v>2.082647823</v>
      </c>
      <c r="AB437" s="33">
        <f t="shared" si="17"/>
        <v>0.5198420065</v>
      </c>
      <c r="AC437" s="33">
        <f t="shared" si="18"/>
        <v>0.4801579935</v>
      </c>
      <c r="AD437" s="33">
        <f t="shared" si="19"/>
        <v>-0.003371108229</v>
      </c>
      <c r="AE437" s="34">
        <f t="shared" si="23"/>
        <v>-1</v>
      </c>
      <c r="AF437" s="34">
        <f t="shared" si="24"/>
        <v>0</v>
      </c>
      <c r="AG437" s="34">
        <f t="shared" si="25"/>
        <v>0</v>
      </c>
      <c r="AH437" s="34">
        <f t="shared" si="26"/>
        <v>3</v>
      </c>
      <c r="AI437" s="34">
        <f t="shared" si="28"/>
        <v>0</v>
      </c>
      <c r="AJ437" s="34">
        <f t="shared" si="29"/>
        <v>-1</v>
      </c>
      <c r="AK437" s="34">
        <f t="shared" si="27"/>
        <v>0.003371108229</v>
      </c>
      <c r="AL437" s="36">
        <f t="shared" si="34"/>
        <v>-1</v>
      </c>
      <c r="AM437" s="36">
        <f t="shared" si="35"/>
        <v>0</v>
      </c>
      <c r="AN437" s="46">
        <f t="shared" si="36"/>
        <v>0</v>
      </c>
      <c r="AO437" s="36">
        <f t="shared" si="37"/>
        <v>3</v>
      </c>
      <c r="AP437" s="36">
        <f t="shared" si="39"/>
        <v>0</v>
      </c>
      <c r="AQ437" s="36">
        <f t="shared" si="40"/>
        <v>-1</v>
      </c>
      <c r="AR437" s="36">
        <f t="shared" si="38"/>
        <v>0.003371108229</v>
      </c>
      <c r="AS437" s="38">
        <f t="shared" si="45"/>
        <v>-1</v>
      </c>
      <c r="AT437" s="38">
        <f t="shared" si="46"/>
        <v>0</v>
      </c>
      <c r="AU437" s="38">
        <f t="shared" si="47"/>
        <v>0</v>
      </c>
      <c r="AV437" s="38">
        <f t="shared" si="48"/>
        <v>3</v>
      </c>
      <c r="AW437" s="38">
        <f t="shared" si="51"/>
        <v>0</v>
      </c>
      <c r="AX437" s="38">
        <f t="shared" si="52"/>
        <v>-1</v>
      </c>
      <c r="AY437" s="38">
        <f t="shared" si="49"/>
        <v>0.003371108229</v>
      </c>
      <c r="AZ437" s="12">
        <f t="shared" si="30"/>
        <v>146.5314526</v>
      </c>
      <c r="BA437" s="12">
        <f t="shared" si="41"/>
        <v>108.0492476</v>
      </c>
      <c r="BB437" s="12">
        <f t="shared" si="53"/>
        <v>126.9713536</v>
      </c>
      <c r="BC437" s="12">
        <f t="shared" si="50"/>
        <v>0.003371108229</v>
      </c>
      <c r="BD437" s="12">
        <f t="shared" si="54"/>
        <v>124.5755758</v>
      </c>
    </row>
    <row r="438" ht="14.25" customHeight="1">
      <c r="A438" s="7">
        <v>37155.0</v>
      </c>
      <c r="B438" s="21" t="s">
        <v>90</v>
      </c>
      <c r="C438" s="8">
        <v>26.386169</v>
      </c>
      <c r="D438" s="33">
        <f t="shared" si="5"/>
        <v>-0.03609576499</v>
      </c>
      <c r="E438" s="33">
        <f t="shared" si="7"/>
        <v>0.002131823737</v>
      </c>
      <c r="F438" s="33">
        <f t="shared" si="9"/>
        <v>0.003074171131</v>
      </c>
      <c r="G438" s="33">
        <f t="shared" si="11"/>
        <v>0.03205991088</v>
      </c>
      <c r="H438" s="33">
        <f t="shared" si="20"/>
        <v>-0.3091732551</v>
      </c>
      <c r="I438" s="45">
        <f t="shared" si="31"/>
        <v>-0.4632441674</v>
      </c>
      <c r="J438" s="45">
        <f t="shared" si="43"/>
        <v>0.2978856696</v>
      </c>
      <c r="K438" s="21" t="s">
        <v>91</v>
      </c>
      <c r="L438" s="8">
        <v>12.373243</v>
      </c>
      <c r="M438" s="33">
        <f t="shared" si="6"/>
        <v>-0.03205817018</v>
      </c>
      <c r="N438" s="33">
        <f t="shared" si="8"/>
        <v>-0.05967414279</v>
      </c>
      <c r="O438" s="33">
        <f t="shared" si="10"/>
        <v>-0.03494441855</v>
      </c>
      <c r="P438" s="33">
        <f t="shared" si="12"/>
        <v>-0.01200541953</v>
      </c>
      <c r="Q438" s="45">
        <f t="shared" si="21"/>
        <v>-2.416514643</v>
      </c>
      <c r="R438" s="45">
        <f t="shared" si="32"/>
        <v>-1.327261685</v>
      </c>
      <c r="S438" s="45">
        <f t="shared" si="44"/>
        <v>-0.5400489513</v>
      </c>
      <c r="T438" s="33">
        <f t="shared" si="22"/>
        <v>2.107341388</v>
      </c>
      <c r="U438" s="33">
        <f t="shared" si="33"/>
        <v>0.8640175175</v>
      </c>
      <c r="V438" s="33">
        <f t="shared" si="42"/>
        <v>0.8379346209</v>
      </c>
      <c r="W438" s="44">
        <f t="shared" si="13"/>
        <v>0.01579066715</v>
      </c>
      <c r="X438" s="44">
        <f t="shared" si="14"/>
        <v>0.01609309821</v>
      </c>
      <c r="Y438" s="33">
        <f t="shared" si="15"/>
        <v>1.01915252</v>
      </c>
      <c r="Z438" s="43">
        <v>1.0</v>
      </c>
      <c r="AA438" s="33">
        <f t="shared" si="16"/>
        <v>2.01915252</v>
      </c>
      <c r="AB438" s="33">
        <f t="shared" si="17"/>
        <v>0.5047427124</v>
      </c>
      <c r="AC438" s="33">
        <f t="shared" si="18"/>
        <v>0.4952572876</v>
      </c>
      <c r="AD438" s="33">
        <f t="shared" si="19"/>
        <v>-0.008720224766</v>
      </c>
      <c r="AE438" s="34">
        <f t="shared" si="23"/>
        <v>-1</v>
      </c>
      <c r="AF438" s="34">
        <f t="shared" si="24"/>
        <v>0</v>
      </c>
      <c r="AG438" s="34">
        <f t="shared" si="25"/>
        <v>0</v>
      </c>
      <c r="AH438" s="34">
        <f t="shared" si="26"/>
        <v>4</v>
      </c>
      <c r="AI438" s="34">
        <f t="shared" si="28"/>
        <v>0</v>
      </c>
      <c r="AJ438" s="34">
        <f t="shared" si="29"/>
        <v>-1</v>
      </c>
      <c r="AK438" s="34">
        <f t="shared" si="27"/>
        <v>0.008720224766</v>
      </c>
      <c r="AL438" s="36">
        <f t="shared" si="34"/>
        <v>0</v>
      </c>
      <c r="AM438" s="36">
        <f t="shared" si="35"/>
        <v>0</v>
      </c>
      <c r="AN438" s="46">
        <f t="shared" si="36"/>
        <v>0</v>
      </c>
      <c r="AO438" s="36">
        <f t="shared" si="37"/>
        <v>4</v>
      </c>
      <c r="AP438" s="36">
        <f t="shared" si="39"/>
        <v>0</v>
      </c>
      <c r="AQ438" s="36">
        <f t="shared" si="40"/>
        <v>-1</v>
      </c>
      <c r="AR438" s="36">
        <f t="shared" si="38"/>
        <v>0.008720224766</v>
      </c>
      <c r="AS438" s="38">
        <f t="shared" si="45"/>
        <v>0</v>
      </c>
      <c r="AT438" s="38">
        <f t="shared" si="46"/>
        <v>0</v>
      </c>
      <c r="AU438" s="38">
        <f t="shared" si="47"/>
        <v>0</v>
      </c>
      <c r="AV438" s="38">
        <f t="shared" si="48"/>
        <v>4</v>
      </c>
      <c r="AW438" s="38">
        <f t="shared" si="51"/>
        <v>0</v>
      </c>
      <c r="AX438" s="38">
        <f t="shared" si="52"/>
        <v>-1</v>
      </c>
      <c r="AY438" s="38">
        <f t="shared" si="49"/>
        <v>0.008720224766</v>
      </c>
      <c r="AZ438" s="12">
        <f t="shared" si="30"/>
        <v>147.8092398</v>
      </c>
      <c r="BA438" s="12">
        <f t="shared" si="41"/>
        <v>108.9914614</v>
      </c>
      <c r="BB438" s="12">
        <f t="shared" si="53"/>
        <v>128.0785723</v>
      </c>
      <c r="BC438" s="12">
        <f t="shared" si="50"/>
        <v>0.008720224766</v>
      </c>
      <c r="BD438" s="12">
        <f t="shared" si="54"/>
        <v>125.6619028</v>
      </c>
    </row>
    <row r="439" ht="14.25" customHeight="1">
      <c r="A439" s="7">
        <v>37158.0</v>
      </c>
      <c r="B439" s="21" t="s">
        <v>90</v>
      </c>
      <c r="C439" s="8">
        <v>26.61075</v>
      </c>
      <c r="D439" s="33">
        <f t="shared" si="5"/>
        <v>0.008511315152</v>
      </c>
      <c r="E439" s="33">
        <f t="shared" si="7"/>
        <v>-0.01043870356</v>
      </c>
      <c r="F439" s="33">
        <f t="shared" si="9"/>
        <v>0.005196124442</v>
      </c>
      <c r="G439" s="33">
        <f t="shared" si="11"/>
        <v>0.02226940177</v>
      </c>
      <c r="H439" s="33">
        <f t="shared" si="20"/>
        <v>-0.827592393</v>
      </c>
      <c r="I439" s="45">
        <f t="shared" si="31"/>
        <v>-0.371560684</v>
      </c>
      <c r="J439" s="45">
        <f t="shared" si="43"/>
        <v>-0.01373320296</v>
      </c>
      <c r="K439" s="21" t="s">
        <v>91</v>
      </c>
      <c r="L439" s="8">
        <v>12.698434</v>
      </c>
      <c r="M439" s="33">
        <f t="shared" si="6"/>
        <v>0.02628179209</v>
      </c>
      <c r="N439" s="33">
        <f t="shared" si="8"/>
        <v>-0.04322720234</v>
      </c>
      <c r="O439" s="33">
        <f t="shared" si="10"/>
        <v>-0.02618796139</v>
      </c>
      <c r="P439" s="33">
        <f t="shared" si="12"/>
        <v>-0.00692881609</v>
      </c>
      <c r="Q439" s="45">
        <f t="shared" si="21"/>
        <v>-1.776732715</v>
      </c>
      <c r="R439" s="45">
        <f t="shared" si="32"/>
        <v>-1.123424213</v>
      </c>
      <c r="S439" s="45">
        <f t="shared" si="44"/>
        <v>-0.4970504368</v>
      </c>
      <c r="T439" s="33">
        <f t="shared" si="22"/>
        <v>0.9491403223</v>
      </c>
      <c r="U439" s="33">
        <f t="shared" si="33"/>
        <v>0.7518635292</v>
      </c>
      <c r="V439" s="33">
        <f t="shared" si="42"/>
        <v>0.4833172338</v>
      </c>
      <c r="W439" s="44">
        <f t="shared" si="13"/>
        <v>0.01540331374</v>
      </c>
      <c r="X439" s="44">
        <f t="shared" si="14"/>
        <v>0.01649988577</v>
      </c>
      <c r="Y439" s="33">
        <f t="shared" si="15"/>
        <v>1.071190657</v>
      </c>
      <c r="Z439" s="43">
        <v>1.0</v>
      </c>
      <c r="AA439" s="33">
        <f t="shared" si="16"/>
        <v>2.071190657</v>
      </c>
      <c r="AB439" s="33">
        <f t="shared" si="17"/>
        <v>0.5171859256</v>
      </c>
      <c r="AC439" s="33">
        <f t="shared" si="18"/>
        <v>0.4828140744</v>
      </c>
      <c r="AD439" s="33">
        <f t="shared" si="19"/>
        <v>0.006848073886</v>
      </c>
      <c r="AE439" s="34">
        <f t="shared" si="23"/>
        <v>0</v>
      </c>
      <c r="AF439" s="34">
        <f t="shared" si="24"/>
        <v>0</v>
      </c>
      <c r="AG439" s="34">
        <f t="shared" si="25"/>
        <v>0</v>
      </c>
      <c r="AH439" s="34">
        <f t="shared" si="26"/>
        <v>5</v>
      </c>
      <c r="AI439" s="34">
        <f t="shared" si="28"/>
        <v>0</v>
      </c>
      <c r="AJ439" s="34">
        <f t="shared" si="29"/>
        <v>-1</v>
      </c>
      <c r="AK439" s="34">
        <f t="shared" si="27"/>
        <v>-0.006848073886</v>
      </c>
      <c r="AL439" s="36">
        <f t="shared" si="34"/>
        <v>0</v>
      </c>
      <c r="AM439" s="36">
        <f t="shared" si="35"/>
        <v>0</v>
      </c>
      <c r="AN439" s="46">
        <f t="shared" si="36"/>
        <v>0</v>
      </c>
      <c r="AO439" s="36">
        <f t="shared" si="37"/>
        <v>5</v>
      </c>
      <c r="AP439" s="36">
        <f t="shared" si="39"/>
        <v>0</v>
      </c>
      <c r="AQ439" s="36">
        <f t="shared" si="40"/>
        <v>-1</v>
      </c>
      <c r="AR439" s="36">
        <f t="shared" si="38"/>
        <v>-0.006848073886</v>
      </c>
      <c r="AS439" s="38">
        <f t="shared" si="45"/>
        <v>0</v>
      </c>
      <c r="AT439" s="38">
        <f t="shared" si="46"/>
        <v>0</v>
      </c>
      <c r="AU439" s="38">
        <f t="shared" si="47"/>
        <v>0</v>
      </c>
      <c r="AV439" s="38">
        <f t="shared" si="48"/>
        <v>5</v>
      </c>
      <c r="AW439" s="38">
        <f t="shared" si="51"/>
        <v>0</v>
      </c>
      <c r="AX439" s="38">
        <f t="shared" si="52"/>
        <v>-1</v>
      </c>
      <c r="AY439" s="38">
        <f t="shared" si="49"/>
        <v>-0.006848073886</v>
      </c>
      <c r="AZ439" s="12">
        <f t="shared" si="30"/>
        <v>146.7970312</v>
      </c>
      <c r="BA439" s="12">
        <f t="shared" si="41"/>
        <v>108.2450798</v>
      </c>
      <c r="BB439" s="12">
        <f t="shared" si="53"/>
        <v>127.2014808</v>
      </c>
      <c r="BC439" s="12">
        <f t="shared" si="50"/>
        <v>-0.006848073886</v>
      </c>
      <c r="BD439" s="12">
        <f t="shared" si="54"/>
        <v>124.8013608</v>
      </c>
    </row>
    <row r="440" ht="14.25" customHeight="1">
      <c r="A440" s="7">
        <v>37159.0</v>
      </c>
      <c r="B440" s="21" t="s">
        <v>90</v>
      </c>
      <c r="C440" s="8">
        <v>26.947594</v>
      </c>
      <c r="D440" s="33">
        <f t="shared" si="5"/>
        <v>0.01265819265</v>
      </c>
      <c r="E440" s="33">
        <f t="shared" si="7"/>
        <v>-0.03030284493</v>
      </c>
      <c r="F440" s="33">
        <f t="shared" si="9"/>
        <v>0.004183964146</v>
      </c>
      <c r="G440" s="33">
        <f t="shared" si="11"/>
        <v>0.04555033411</v>
      </c>
      <c r="H440" s="33">
        <f t="shared" si="20"/>
        <v>-1.666007004</v>
      </c>
      <c r="I440" s="45">
        <f t="shared" si="31"/>
        <v>-0.401242479</v>
      </c>
      <c r="J440" s="45">
        <f t="shared" si="43"/>
        <v>0.698555885</v>
      </c>
      <c r="K440" s="21" t="s">
        <v>91</v>
      </c>
      <c r="L440" s="8">
        <v>12.690506</v>
      </c>
      <c r="M440" s="33">
        <f t="shared" si="6"/>
        <v>-0.0006243289527</v>
      </c>
      <c r="N440" s="33">
        <f t="shared" si="8"/>
        <v>-0.0297149976</v>
      </c>
      <c r="O440" s="33">
        <f t="shared" si="10"/>
        <v>-0.04512187341</v>
      </c>
      <c r="P440" s="33">
        <f t="shared" si="12"/>
        <v>-0.002823648811</v>
      </c>
      <c r="Q440" s="45">
        <f t="shared" si="21"/>
        <v>-1.304026425</v>
      </c>
      <c r="R440" s="45">
        <f t="shared" si="32"/>
        <v>-1.673602676</v>
      </c>
      <c r="S440" s="45">
        <f t="shared" si="44"/>
        <v>-0.4856499108</v>
      </c>
      <c r="T440" s="33">
        <f t="shared" si="22"/>
        <v>-0.3619805784</v>
      </c>
      <c r="U440" s="33">
        <f t="shared" si="33"/>
        <v>1.272360197</v>
      </c>
      <c r="V440" s="33">
        <f t="shared" si="42"/>
        <v>1.184205796</v>
      </c>
      <c r="W440" s="44">
        <f t="shared" si="13"/>
        <v>0.01537288891</v>
      </c>
      <c r="X440" s="44">
        <f t="shared" si="14"/>
        <v>0.01646617535</v>
      </c>
      <c r="Y440" s="33">
        <f t="shared" si="15"/>
        <v>1.071117826</v>
      </c>
      <c r="Z440" s="43">
        <v>1.0</v>
      </c>
      <c r="AA440" s="33">
        <f t="shared" si="16"/>
        <v>2.071117826</v>
      </c>
      <c r="AB440" s="33">
        <f t="shared" si="17"/>
        <v>0.5171689474</v>
      </c>
      <c r="AC440" s="33">
        <f t="shared" si="18"/>
        <v>0.4828310526</v>
      </c>
      <c r="AD440" s="33">
        <f t="shared" si="19"/>
        <v>0.01299700743</v>
      </c>
      <c r="AE440" s="34">
        <f t="shared" si="23"/>
        <v>0</v>
      </c>
      <c r="AF440" s="34">
        <f t="shared" si="24"/>
        <v>0</v>
      </c>
      <c r="AG440" s="34">
        <f t="shared" si="25"/>
        <v>0</v>
      </c>
      <c r="AH440" s="34">
        <f t="shared" si="26"/>
        <v>0</v>
      </c>
      <c r="AI440" s="34">
        <f t="shared" si="28"/>
        <v>1</v>
      </c>
      <c r="AJ440" s="34">
        <f t="shared" si="29"/>
        <v>0</v>
      </c>
      <c r="AK440" s="34">
        <f t="shared" si="27"/>
        <v>0</v>
      </c>
      <c r="AL440" s="36">
        <f t="shared" si="34"/>
        <v>-1</v>
      </c>
      <c r="AM440" s="36">
        <f t="shared" si="35"/>
        <v>0</v>
      </c>
      <c r="AN440" s="46">
        <f t="shared" si="36"/>
        <v>0</v>
      </c>
      <c r="AO440" s="36">
        <f t="shared" si="37"/>
        <v>1</v>
      </c>
      <c r="AP440" s="36">
        <f t="shared" si="39"/>
        <v>1</v>
      </c>
      <c r="AQ440" s="36">
        <f t="shared" si="40"/>
        <v>-1</v>
      </c>
      <c r="AR440" s="36">
        <f t="shared" si="38"/>
        <v>-0.01299700743</v>
      </c>
      <c r="AS440" s="38">
        <f t="shared" si="45"/>
        <v>-1</v>
      </c>
      <c r="AT440" s="38">
        <f t="shared" si="46"/>
        <v>0</v>
      </c>
      <c r="AU440" s="38">
        <f t="shared" si="47"/>
        <v>0</v>
      </c>
      <c r="AV440" s="38">
        <f t="shared" si="48"/>
        <v>1</v>
      </c>
      <c r="AW440" s="38">
        <f t="shared" si="51"/>
        <v>1</v>
      </c>
      <c r="AX440" s="38">
        <f t="shared" si="52"/>
        <v>-1</v>
      </c>
      <c r="AY440" s="38">
        <f t="shared" si="49"/>
        <v>-0.01299700743</v>
      </c>
      <c r="AZ440" s="12">
        <f t="shared" si="30"/>
        <v>146.7970312</v>
      </c>
      <c r="BA440" s="12">
        <f t="shared" si="41"/>
        <v>106.8382177</v>
      </c>
      <c r="BB440" s="12">
        <f t="shared" si="53"/>
        <v>125.5482422</v>
      </c>
      <c r="BC440" s="12">
        <f t="shared" si="50"/>
        <v>-0.008664671621</v>
      </c>
      <c r="BD440" s="12">
        <f t="shared" si="54"/>
        <v>123.719998</v>
      </c>
    </row>
    <row r="441" ht="14.25" customHeight="1">
      <c r="A441" s="7">
        <v>37160.0</v>
      </c>
      <c r="B441" s="21" t="s">
        <v>90</v>
      </c>
      <c r="C441" s="8">
        <v>27.043034</v>
      </c>
      <c r="D441" s="33">
        <f t="shared" si="5"/>
        <v>0.003541689102</v>
      </c>
      <c r="E441" s="33">
        <f t="shared" si="7"/>
        <v>-0.02863464234</v>
      </c>
      <c r="F441" s="33">
        <f t="shared" si="9"/>
        <v>0.0227175526</v>
      </c>
      <c r="G441" s="33">
        <f t="shared" si="11"/>
        <v>0.02957899093</v>
      </c>
      <c r="H441" s="33">
        <f t="shared" si="20"/>
        <v>-1.529832699</v>
      </c>
      <c r="I441" s="45">
        <f t="shared" si="31"/>
        <v>0.3116276573</v>
      </c>
      <c r="J441" s="45">
        <f t="shared" si="43"/>
        <v>0.1847175364</v>
      </c>
      <c r="K441" s="21" t="s">
        <v>91</v>
      </c>
      <c r="L441" s="8">
        <v>12.397041</v>
      </c>
      <c r="M441" s="33">
        <f t="shared" si="6"/>
        <v>-0.02312476744</v>
      </c>
      <c r="N441" s="33">
        <f t="shared" si="8"/>
        <v>-0.05272724175</v>
      </c>
      <c r="O441" s="33">
        <f t="shared" si="10"/>
        <v>-0.04949320145</v>
      </c>
      <c r="P441" s="33">
        <f t="shared" si="12"/>
        <v>-0.02467185749</v>
      </c>
      <c r="Q441" s="45">
        <f t="shared" si="21"/>
        <v>-2.028399498</v>
      </c>
      <c r="R441" s="45">
        <f t="shared" si="32"/>
        <v>-1.793056529</v>
      </c>
      <c r="S441" s="45">
        <f t="shared" si="44"/>
        <v>-0.9411366768</v>
      </c>
      <c r="T441" s="33">
        <f t="shared" si="22"/>
        <v>0.4985667982</v>
      </c>
      <c r="U441" s="33">
        <f t="shared" si="33"/>
        <v>2.104684186</v>
      </c>
      <c r="V441" s="33">
        <f t="shared" si="42"/>
        <v>1.125854213</v>
      </c>
      <c r="W441" s="44">
        <f t="shared" si="13"/>
        <v>0.01486496822</v>
      </c>
      <c r="X441" s="44">
        <f t="shared" si="14"/>
        <v>0.01726006224</v>
      </c>
      <c r="Y441" s="33">
        <f t="shared" si="15"/>
        <v>1.161123386</v>
      </c>
      <c r="Z441" s="43">
        <v>1.0</v>
      </c>
      <c r="AA441" s="33">
        <f t="shared" si="16"/>
        <v>2.161123386</v>
      </c>
      <c r="AB441" s="33">
        <f t="shared" si="17"/>
        <v>0.5372776925</v>
      </c>
      <c r="AC441" s="33">
        <f t="shared" si="18"/>
        <v>0.4627223075</v>
      </c>
      <c r="AD441" s="33">
        <f t="shared" si="19"/>
        <v>0.007438746831</v>
      </c>
      <c r="AE441" s="34">
        <f t="shared" si="23"/>
        <v>0</v>
      </c>
      <c r="AF441" s="34">
        <f t="shared" si="24"/>
        <v>0</v>
      </c>
      <c r="AG441" s="34">
        <f t="shared" si="25"/>
        <v>0</v>
      </c>
      <c r="AH441" s="34">
        <f t="shared" si="26"/>
        <v>0</v>
      </c>
      <c r="AI441" s="34">
        <f t="shared" si="28"/>
        <v>0</v>
      </c>
      <c r="AJ441" s="34">
        <f t="shared" si="29"/>
        <v>0</v>
      </c>
      <c r="AK441" s="34">
        <f t="shared" si="27"/>
        <v>0</v>
      </c>
      <c r="AL441" s="36">
        <f t="shared" si="34"/>
        <v>-1</v>
      </c>
      <c r="AM441" s="36">
        <f t="shared" si="35"/>
        <v>0</v>
      </c>
      <c r="AN441" s="46">
        <f t="shared" si="36"/>
        <v>0</v>
      </c>
      <c r="AO441" s="36">
        <f t="shared" si="37"/>
        <v>2</v>
      </c>
      <c r="AP441" s="36">
        <f t="shared" si="39"/>
        <v>0</v>
      </c>
      <c r="AQ441" s="36">
        <f t="shared" si="40"/>
        <v>-1</v>
      </c>
      <c r="AR441" s="36">
        <f t="shared" si="38"/>
        <v>-0.007438746831</v>
      </c>
      <c r="AS441" s="38">
        <f t="shared" si="45"/>
        <v>-1</v>
      </c>
      <c r="AT441" s="38">
        <f t="shared" si="46"/>
        <v>0</v>
      </c>
      <c r="AU441" s="38">
        <f t="shared" si="47"/>
        <v>0</v>
      </c>
      <c r="AV441" s="38">
        <f t="shared" si="48"/>
        <v>2</v>
      </c>
      <c r="AW441" s="38">
        <f t="shared" si="51"/>
        <v>0</v>
      </c>
      <c r="AX441" s="38">
        <f t="shared" si="52"/>
        <v>-1</v>
      </c>
      <c r="AY441" s="38">
        <f t="shared" si="49"/>
        <v>-0.007438746831</v>
      </c>
      <c r="AZ441" s="12">
        <f t="shared" si="30"/>
        <v>146.7970312</v>
      </c>
      <c r="BA441" s="12">
        <f t="shared" si="41"/>
        <v>106.0434752</v>
      </c>
      <c r="BB441" s="12">
        <f t="shared" si="53"/>
        <v>124.6143206</v>
      </c>
      <c r="BC441" s="12">
        <f t="shared" si="50"/>
        <v>-0.004959164554</v>
      </c>
      <c r="BD441" s="12">
        <f t="shared" si="54"/>
        <v>123.1064502</v>
      </c>
    </row>
    <row r="442" ht="14.25" customHeight="1">
      <c r="A442" s="7">
        <v>37161.0</v>
      </c>
      <c r="B442" s="21" t="s">
        <v>90</v>
      </c>
      <c r="C442" s="8">
        <v>27.447248</v>
      </c>
      <c r="D442" s="33">
        <f t="shared" si="5"/>
        <v>0.01494706548</v>
      </c>
      <c r="E442" s="33">
        <f t="shared" si="7"/>
        <v>0.002666153874</v>
      </c>
      <c r="F442" s="33">
        <f t="shared" si="9"/>
        <v>0.0314345894</v>
      </c>
      <c r="G442" s="33">
        <f t="shared" si="11"/>
        <v>0.03789035066</v>
      </c>
      <c r="H442" s="33">
        <f t="shared" si="20"/>
        <v>-0.140120092</v>
      </c>
      <c r="I442" s="45">
        <f t="shared" si="31"/>
        <v>0.6360103419</v>
      </c>
      <c r="J442" s="45">
        <f t="shared" si="43"/>
        <v>0.4278308072</v>
      </c>
      <c r="K442" s="21" t="s">
        <v>91</v>
      </c>
      <c r="L442" s="8">
        <v>12.412901</v>
      </c>
      <c r="M442" s="33">
        <f t="shared" si="6"/>
        <v>0.001279337545</v>
      </c>
      <c r="N442" s="33">
        <f t="shared" si="8"/>
        <v>-0.02895577923</v>
      </c>
      <c r="O442" s="33">
        <f t="shared" si="10"/>
        <v>-0.05248748255</v>
      </c>
      <c r="P442" s="33">
        <f t="shared" si="12"/>
        <v>-0.04712262976</v>
      </c>
      <c r="Q442" s="45">
        <f t="shared" si="21"/>
        <v>-1.178159859</v>
      </c>
      <c r="R442" s="45">
        <f t="shared" si="32"/>
        <v>-1.853278138</v>
      </c>
      <c r="S442" s="45">
        <f t="shared" si="44"/>
        <v>-1.425900653</v>
      </c>
      <c r="T442" s="33">
        <f t="shared" si="22"/>
        <v>1.038039767</v>
      </c>
      <c r="U442" s="33">
        <f t="shared" si="33"/>
        <v>2.48928848</v>
      </c>
      <c r="V442" s="33">
        <f t="shared" si="42"/>
        <v>1.853731461</v>
      </c>
      <c r="W442" s="44">
        <f t="shared" si="13"/>
        <v>0.01512503331</v>
      </c>
      <c r="X442" s="44">
        <f t="shared" si="14"/>
        <v>0.01616255816</v>
      </c>
      <c r="Y442" s="33">
        <f t="shared" si="15"/>
        <v>1.068596533</v>
      </c>
      <c r="Z442" s="43">
        <v>1.0</v>
      </c>
      <c r="AA442" s="33">
        <f t="shared" si="16"/>
        <v>2.068596533</v>
      </c>
      <c r="AB442" s="33">
        <f t="shared" si="17"/>
        <v>0.5165804525</v>
      </c>
      <c r="AC442" s="33">
        <f t="shared" si="18"/>
        <v>0.4834195475</v>
      </c>
      <c r="AD442" s="33">
        <f t="shared" si="19"/>
        <v>-0.00309092839</v>
      </c>
      <c r="AE442" s="34">
        <f t="shared" si="23"/>
        <v>-1</v>
      </c>
      <c r="AF442" s="34">
        <f t="shared" si="24"/>
        <v>0</v>
      </c>
      <c r="AG442" s="34">
        <f t="shared" si="25"/>
        <v>0</v>
      </c>
      <c r="AH442" s="34">
        <f t="shared" si="26"/>
        <v>1</v>
      </c>
      <c r="AI442" s="34">
        <f t="shared" si="28"/>
        <v>0</v>
      </c>
      <c r="AJ442" s="34">
        <f t="shared" si="29"/>
        <v>-1</v>
      </c>
      <c r="AK442" s="34">
        <f t="shared" si="27"/>
        <v>0.00309092839</v>
      </c>
      <c r="AL442" s="36">
        <f t="shared" si="34"/>
        <v>-1</v>
      </c>
      <c r="AM442" s="36">
        <f t="shared" si="35"/>
        <v>0</v>
      </c>
      <c r="AN442" s="46">
        <f t="shared" si="36"/>
        <v>0</v>
      </c>
      <c r="AO442" s="36">
        <f t="shared" si="37"/>
        <v>3</v>
      </c>
      <c r="AP442" s="36">
        <f t="shared" si="39"/>
        <v>0</v>
      </c>
      <c r="AQ442" s="36">
        <f t="shared" si="40"/>
        <v>-1</v>
      </c>
      <c r="AR442" s="36">
        <f t="shared" si="38"/>
        <v>0.00309092839</v>
      </c>
      <c r="AS442" s="38">
        <f t="shared" si="45"/>
        <v>-1</v>
      </c>
      <c r="AT442" s="38">
        <f t="shared" si="46"/>
        <v>0</v>
      </c>
      <c r="AU442" s="38">
        <f t="shared" si="47"/>
        <v>0</v>
      </c>
      <c r="AV442" s="38">
        <f t="shared" si="48"/>
        <v>3</v>
      </c>
      <c r="AW442" s="38">
        <f t="shared" si="51"/>
        <v>0</v>
      </c>
      <c r="AX442" s="38">
        <f t="shared" si="52"/>
        <v>-1</v>
      </c>
      <c r="AY442" s="38">
        <f t="shared" si="49"/>
        <v>0.00309092839</v>
      </c>
      <c r="AZ442" s="12">
        <f t="shared" si="30"/>
        <v>147.2507703</v>
      </c>
      <c r="BA442" s="12">
        <f t="shared" si="41"/>
        <v>106.371248</v>
      </c>
      <c r="BB442" s="12">
        <f t="shared" si="53"/>
        <v>124.9994946</v>
      </c>
      <c r="BC442" s="12">
        <f t="shared" si="50"/>
        <v>0.00309092839</v>
      </c>
      <c r="BD442" s="12">
        <f t="shared" si="54"/>
        <v>123.4869634</v>
      </c>
    </row>
    <row r="443" ht="14.25" customHeight="1">
      <c r="A443" s="7">
        <v>37162.0</v>
      </c>
      <c r="B443" s="21" t="s">
        <v>90</v>
      </c>
      <c r="C443" s="8">
        <v>27.228302</v>
      </c>
      <c r="D443" s="33">
        <f t="shared" si="5"/>
        <v>-0.007976974595</v>
      </c>
      <c r="E443" s="33">
        <f t="shared" si="7"/>
        <v>0.03191569796</v>
      </c>
      <c r="F443" s="33">
        <f t="shared" si="9"/>
        <v>0.03411556033</v>
      </c>
      <c r="G443" s="33">
        <f t="shared" si="11"/>
        <v>0.03289017697</v>
      </c>
      <c r="H443" s="33">
        <f t="shared" si="20"/>
        <v>1.132692417</v>
      </c>
      <c r="I443" s="45">
        <f t="shared" si="31"/>
        <v>0.7309288592</v>
      </c>
      <c r="J443" s="45">
        <f t="shared" si="43"/>
        <v>0.2538378863</v>
      </c>
      <c r="K443" s="21" t="s">
        <v>91</v>
      </c>
      <c r="L443" s="8">
        <v>12.386458</v>
      </c>
      <c r="M443" s="33">
        <f t="shared" si="6"/>
        <v>-0.002130283646</v>
      </c>
      <c r="N443" s="33">
        <f t="shared" si="8"/>
        <v>0.001068030427</v>
      </c>
      <c r="O443" s="33">
        <f t="shared" si="10"/>
        <v>-0.05866984617</v>
      </c>
      <c r="P443" s="33">
        <f t="shared" si="12"/>
        <v>-0.04451496194</v>
      </c>
      <c r="Q443" s="45">
        <f t="shared" si="21"/>
        <v>-0.2051932664</v>
      </c>
      <c r="R443" s="45">
        <f t="shared" si="32"/>
        <v>-1.985657918</v>
      </c>
      <c r="S443" s="45">
        <f t="shared" si="44"/>
        <v>-1.404759768</v>
      </c>
      <c r="T443" s="33">
        <f t="shared" si="22"/>
        <v>1.337885683</v>
      </c>
      <c r="U443" s="33">
        <f t="shared" si="33"/>
        <v>2.716586777</v>
      </c>
      <c r="V443" s="33">
        <f t="shared" si="42"/>
        <v>1.658597654</v>
      </c>
      <c r="W443" s="44">
        <f t="shared" si="13"/>
        <v>0.01524862264</v>
      </c>
      <c r="X443" s="44">
        <f t="shared" si="14"/>
        <v>0.01615125769</v>
      </c>
      <c r="Y443" s="33">
        <f t="shared" si="15"/>
        <v>1.05919453</v>
      </c>
      <c r="Z443" s="43">
        <v>1.0</v>
      </c>
      <c r="AA443" s="33">
        <f t="shared" si="16"/>
        <v>2.05919453</v>
      </c>
      <c r="AB443" s="33">
        <f t="shared" si="17"/>
        <v>0.5143732244</v>
      </c>
      <c r="AC443" s="33">
        <f t="shared" si="18"/>
        <v>0.4856267756</v>
      </c>
      <c r="AD443" s="33">
        <f t="shared" si="19"/>
        <v>0.01254403197</v>
      </c>
      <c r="AE443" s="34">
        <f t="shared" si="23"/>
        <v>-1</v>
      </c>
      <c r="AF443" s="34">
        <f t="shared" si="24"/>
        <v>0</v>
      </c>
      <c r="AG443" s="34">
        <f t="shared" si="25"/>
        <v>0</v>
      </c>
      <c r="AH443" s="34">
        <f t="shared" si="26"/>
        <v>2</v>
      </c>
      <c r="AI443" s="34">
        <f t="shared" si="28"/>
        <v>0</v>
      </c>
      <c r="AJ443" s="34">
        <f t="shared" si="29"/>
        <v>-1</v>
      </c>
      <c r="AK443" s="34">
        <f t="shared" si="27"/>
        <v>-0.01254403197</v>
      </c>
      <c r="AL443" s="36">
        <f t="shared" si="34"/>
        <v>-1</v>
      </c>
      <c r="AM443" s="36">
        <f t="shared" si="35"/>
        <v>0</v>
      </c>
      <c r="AN443" s="46">
        <f t="shared" si="36"/>
        <v>0</v>
      </c>
      <c r="AO443" s="36">
        <f t="shared" si="37"/>
        <v>4</v>
      </c>
      <c r="AP443" s="36">
        <f t="shared" si="39"/>
        <v>0</v>
      </c>
      <c r="AQ443" s="36">
        <f t="shared" si="40"/>
        <v>-1</v>
      </c>
      <c r="AR443" s="36">
        <f t="shared" si="38"/>
        <v>-0.01254403197</v>
      </c>
      <c r="AS443" s="38">
        <f t="shared" si="45"/>
        <v>-1</v>
      </c>
      <c r="AT443" s="38">
        <f t="shared" si="46"/>
        <v>0</v>
      </c>
      <c r="AU443" s="38">
        <f t="shared" si="47"/>
        <v>0</v>
      </c>
      <c r="AV443" s="38">
        <f t="shared" si="48"/>
        <v>4</v>
      </c>
      <c r="AW443" s="38">
        <f t="shared" si="51"/>
        <v>0</v>
      </c>
      <c r="AX443" s="38">
        <f t="shared" si="52"/>
        <v>-1</v>
      </c>
      <c r="AY443" s="38">
        <f t="shared" si="49"/>
        <v>-0.01254403197</v>
      </c>
      <c r="AZ443" s="12">
        <f t="shared" si="30"/>
        <v>145.4036519</v>
      </c>
      <c r="BA443" s="12">
        <f t="shared" si="41"/>
        <v>105.0369237</v>
      </c>
      <c r="BB443" s="12">
        <f t="shared" si="53"/>
        <v>123.4314969</v>
      </c>
      <c r="BC443" s="12">
        <f t="shared" si="50"/>
        <v>-0.01254403197</v>
      </c>
      <c r="BD443" s="12">
        <f t="shared" si="54"/>
        <v>121.937939</v>
      </c>
    </row>
    <row r="444" ht="14.25" customHeight="1">
      <c r="A444" s="7">
        <v>37165.0</v>
      </c>
      <c r="B444" s="21" t="s">
        <v>90</v>
      </c>
      <c r="C444" s="8">
        <v>27.475311</v>
      </c>
      <c r="D444" s="33">
        <f t="shared" si="5"/>
        <v>0.009071773921</v>
      </c>
      <c r="E444" s="33">
        <f t="shared" si="7"/>
        <v>0.03248916321</v>
      </c>
      <c r="F444" s="33">
        <f t="shared" si="9"/>
        <v>0.02171131491</v>
      </c>
      <c r="G444" s="33">
        <f t="shared" si="11"/>
        <v>0.04715206637</v>
      </c>
      <c r="H444" s="33">
        <f t="shared" si="20"/>
        <v>1.129307541</v>
      </c>
      <c r="I444" s="45">
        <f t="shared" si="31"/>
        <v>0.2677296247</v>
      </c>
      <c r="J444" s="45">
        <f t="shared" si="43"/>
        <v>0.6906184436</v>
      </c>
      <c r="K444" s="21" t="s">
        <v>91</v>
      </c>
      <c r="L444" s="8">
        <v>12.185527</v>
      </c>
      <c r="M444" s="33">
        <f t="shared" si="6"/>
        <v>-0.01622182871</v>
      </c>
      <c r="N444" s="33">
        <f t="shared" si="8"/>
        <v>-0.04039135849</v>
      </c>
      <c r="O444" s="33">
        <f t="shared" si="10"/>
        <v>-0.08187255541</v>
      </c>
      <c r="P444" s="33">
        <f t="shared" si="12"/>
        <v>-0.04645015044</v>
      </c>
      <c r="Q444" s="45">
        <f t="shared" si="21"/>
        <v>-1.497990736</v>
      </c>
      <c r="R444" s="45">
        <f t="shared" si="32"/>
        <v>-2.481130622</v>
      </c>
      <c r="S444" s="45">
        <f t="shared" si="44"/>
        <v>-1.437862187</v>
      </c>
      <c r="T444" s="33">
        <f t="shared" si="22"/>
        <v>2.627298277</v>
      </c>
      <c r="U444" s="33">
        <f t="shared" si="33"/>
        <v>2.748860246</v>
      </c>
      <c r="V444" s="33">
        <f t="shared" si="42"/>
        <v>2.12848063</v>
      </c>
      <c r="W444" s="44">
        <f t="shared" si="13"/>
        <v>0.01525462376</v>
      </c>
      <c r="X444" s="44">
        <f t="shared" si="14"/>
        <v>0.01623576866</v>
      </c>
      <c r="Y444" s="33">
        <f t="shared" si="15"/>
        <v>1.06431787</v>
      </c>
      <c r="Z444" s="43">
        <v>1.0</v>
      </c>
      <c r="AA444" s="33">
        <f t="shared" si="16"/>
        <v>2.06431787</v>
      </c>
      <c r="AB444" s="33">
        <f t="shared" si="17"/>
        <v>0.5155784801</v>
      </c>
      <c r="AC444" s="33">
        <f t="shared" si="18"/>
        <v>0.4844215199</v>
      </c>
      <c r="AD444" s="33">
        <f t="shared" si="19"/>
        <v>0.003478478097</v>
      </c>
      <c r="AE444" s="34">
        <f t="shared" si="23"/>
        <v>-1</v>
      </c>
      <c r="AF444" s="34">
        <f t="shared" si="24"/>
        <v>0</v>
      </c>
      <c r="AG444" s="34">
        <f t="shared" si="25"/>
        <v>0</v>
      </c>
      <c r="AH444" s="34">
        <f t="shared" si="26"/>
        <v>3</v>
      </c>
      <c r="AI444" s="34">
        <f t="shared" si="28"/>
        <v>0</v>
      </c>
      <c r="AJ444" s="34">
        <f t="shared" si="29"/>
        <v>-1</v>
      </c>
      <c r="AK444" s="34">
        <f t="shared" si="27"/>
        <v>-0.003478478097</v>
      </c>
      <c r="AL444" s="36">
        <f t="shared" si="34"/>
        <v>-1</v>
      </c>
      <c r="AM444" s="36">
        <f t="shared" si="35"/>
        <v>0</v>
      </c>
      <c r="AN444" s="46">
        <f t="shared" si="36"/>
        <v>0</v>
      </c>
      <c r="AO444" s="36">
        <f t="shared" si="37"/>
        <v>5</v>
      </c>
      <c r="AP444" s="36">
        <f t="shared" si="39"/>
        <v>0</v>
      </c>
      <c r="AQ444" s="36">
        <f t="shared" si="40"/>
        <v>-1</v>
      </c>
      <c r="AR444" s="36">
        <f t="shared" si="38"/>
        <v>-0.003478478097</v>
      </c>
      <c r="AS444" s="38">
        <f t="shared" si="45"/>
        <v>-1</v>
      </c>
      <c r="AT444" s="38">
        <f t="shared" si="46"/>
        <v>0</v>
      </c>
      <c r="AU444" s="38">
        <f t="shared" si="47"/>
        <v>0</v>
      </c>
      <c r="AV444" s="38">
        <f t="shared" si="48"/>
        <v>5</v>
      </c>
      <c r="AW444" s="38">
        <f t="shared" si="51"/>
        <v>0</v>
      </c>
      <c r="AX444" s="38">
        <f t="shared" si="52"/>
        <v>-1</v>
      </c>
      <c r="AY444" s="38">
        <f t="shared" si="49"/>
        <v>-0.003478478097</v>
      </c>
      <c r="AZ444" s="12">
        <f t="shared" si="30"/>
        <v>144.8978685</v>
      </c>
      <c r="BA444" s="12">
        <f t="shared" si="41"/>
        <v>104.671555</v>
      </c>
      <c r="BB444" s="12">
        <f t="shared" si="53"/>
        <v>123.0021431</v>
      </c>
      <c r="BC444" s="12">
        <f t="shared" si="50"/>
        <v>-0.003478478097</v>
      </c>
      <c r="BD444" s="12">
        <f t="shared" si="54"/>
        <v>121.5137805</v>
      </c>
    </row>
    <row r="445" ht="14.25" customHeight="1">
      <c r="A445" s="7">
        <v>37166.0</v>
      </c>
      <c r="B445" s="21" t="s">
        <v>90</v>
      </c>
      <c r="C445" s="8">
        <v>27.705484</v>
      </c>
      <c r="D445" s="33">
        <f t="shared" si="5"/>
        <v>0.008377448394</v>
      </c>
      <c r="E445" s="33">
        <f t="shared" si="7"/>
        <v>0.02812458879</v>
      </c>
      <c r="F445" s="33">
        <f t="shared" si="9"/>
        <v>-0.003030511195</v>
      </c>
      <c r="G445" s="33">
        <f t="shared" si="11"/>
        <v>0.06204100975</v>
      </c>
      <c r="H445" s="33">
        <f t="shared" si="20"/>
        <v>0.90748401</v>
      </c>
      <c r="I445" s="45">
        <f t="shared" si="31"/>
        <v>-0.67119311</v>
      </c>
      <c r="J445" s="45">
        <f t="shared" si="43"/>
        <v>1.130421847</v>
      </c>
      <c r="K445" s="21" t="s">
        <v>91</v>
      </c>
      <c r="L445" s="8">
        <v>12.206676</v>
      </c>
      <c r="M445" s="33">
        <f t="shared" si="6"/>
        <v>0.001735583533</v>
      </c>
      <c r="N445" s="33">
        <f t="shared" si="8"/>
        <v>-0.03812535135</v>
      </c>
      <c r="O445" s="33">
        <f t="shared" si="10"/>
        <v>-0.06670745422</v>
      </c>
      <c r="P445" s="33">
        <f t="shared" si="12"/>
        <v>-0.03202498738</v>
      </c>
      <c r="Q445" s="45">
        <f t="shared" si="21"/>
        <v>-1.375776937</v>
      </c>
      <c r="R445" s="45">
        <f t="shared" si="32"/>
        <v>-1.959629097</v>
      </c>
      <c r="S445" s="45">
        <f t="shared" si="44"/>
        <v>-1.163084229</v>
      </c>
      <c r="T445" s="33">
        <f t="shared" si="22"/>
        <v>2.283260947</v>
      </c>
      <c r="U445" s="33">
        <f t="shared" si="33"/>
        <v>1.288435987</v>
      </c>
      <c r="V445" s="33">
        <f t="shared" si="42"/>
        <v>2.293506076</v>
      </c>
      <c r="W445" s="44">
        <f t="shared" si="13"/>
        <v>0.01518317408</v>
      </c>
      <c r="X445" s="44">
        <f t="shared" si="14"/>
        <v>0.01604828188</v>
      </c>
      <c r="Y445" s="33">
        <f t="shared" si="15"/>
        <v>1.056978059</v>
      </c>
      <c r="Z445" s="43">
        <v>1.0</v>
      </c>
      <c r="AA445" s="33">
        <f t="shared" si="16"/>
        <v>2.056978059</v>
      </c>
      <c r="AB445" s="33">
        <f t="shared" si="17"/>
        <v>0.5138499434</v>
      </c>
      <c r="AC445" s="33">
        <f t="shared" si="18"/>
        <v>0.4861500566</v>
      </c>
      <c r="AD445" s="33">
        <f t="shared" si="19"/>
        <v>0.00108474216</v>
      </c>
      <c r="AE445" s="34">
        <f t="shared" si="23"/>
        <v>-1</v>
      </c>
      <c r="AF445" s="34">
        <f t="shared" si="24"/>
        <v>0</v>
      </c>
      <c r="AG445" s="34">
        <f t="shared" si="25"/>
        <v>0</v>
      </c>
      <c r="AH445" s="34">
        <f t="shared" si="26"/>
        <v>4</v>
      </c>
      <c r="AI445" s="34">
        <f t="shared" si="28"/>
        <v>0</v>
      </c>
      <c r="AJ445" s="34">
        <f t="shared" si="29"/>
        <v>-1</v>
      </c>
      <c r="AK445" s="34">
        <f t="shared" si="27"/>
        <v>-0.00108474216</v>
      </c>
      <c r="AL445" s="36">
        <f t="shared" si="34"/>
        <v>-1</v>
      </c>
      <c r="AM445" s="36">
        <f t="shared" si="35"/>
        <v>0</v>
      </c>
      <c r="AN445" s="46">
        <f t="shared" si="36"/>
        <v>0</v>
      </c>
      <c r="AO445" s="36">
        <f t="shared" si="37"/>
        <v>1</v>
      </c>
      <c r="AP445" s="36">
        <f t="shared" si="39"/>
        <v>1</v>
      </c>
      <c r="AQ445" s="36">
        <f t="shared" si="40"/>
        <v>-1</v>
      </c>
      <c r="AR445" s="36">
        <f t="shared" si="38"/>
        <v>-0.00108474216</v>
      </c>
      <c r="AS445" s="38">
        <f t="shared" si="45"/>
        <v>-1</v>
      </c>
      <c r="AT445" s="38">
        <f t="shared" si="46"/>
        <v>0</v>
      </c>
      <c r="AU445" s="38">
        <f t="shared" si="47"/>
        <v>0</v>
      </c>
      <c r="AV445" s="38">
        <f t="shared" si="48"/>
        <v>1</v>
      </c>
      <c r="AW445" s="38">
        <f t="shared" si="51"/>
        <v>1</v>
      </c>
      <c r="AX445" s="38">
        <f t="shared" si="52"/>
        <v>-1</v>
      </c>
      <c r="AY445" s="38">
        <f t="shared" si="49"/>
        <v>-0.00108474216</v>
      </c>
      <c r="AZ445" s="12">
        <f t="shared" si="30"/>
        <v>144.7406917</v>
      </c>
      <c r="BA445" s="12">
        <f t="shared" si="41"/>
        <v>104.5580134</v>
      </c>
      <c r="BB445" s="12">
        <f t="shared" si="53"/>
        <v>122.8687175</v>
      </c>
      <c r="BC445" s="12">
        <f t="shared" si="50"/>
        <v>-0.00108474216</v>
      </c>
      <c r="BD445" s="12">
        <f t="shared" si="54"/>
        <v>121.3819694</v>
      </c>
    </row>
    <row r="446" ht="14.25" customHeight="1">
      <c r="A446" s="7">
        <v>37167.0</v>
      </c>
      <c r="B446" s="21" t="s">
        <v>90</v>
      </c>
      <c r="C446" s="8">
        <v>27.553917</v>
      </c>
      <c r="D446" s="33">
        <f t="shared" si="5"/>
        <v>-0.005470649782</v>
      </c>
      <c r="E446" s="33">
        <f t="shared" si="7"/>
        <v>0.01889148237</v>
      </c>
      <c r="F446" s="33">
        <f t="shared" si="9"/>
        <v>-0.01028411081</v>
      </c>
      <c r="G446" s="33">
        <f t="shared" si="11"/>
        <v>0.04768932363</v>
      </c>
      <c r="H446" s="33">
        <f t="shared" si="20"/>
        <v>0.4953473627</v>
      </c>
      <c r="I446" s="45">
        <f t="shared" si="31"/>
        <v>-0.9232785157</v>
      </c>
      <c r="J446" s="45">
        <f t="shared" si="43"/>
        <v>0.6492404329</v>
      </c>
      <c r="K446" s="21" t="s">
        <v>91</v>
      </c>
      <c r="L446" s="8">
        <v>12.108856</v>
      </c>
      <c r="M446" s="33">
        <f t="shared" si="6"/>
        <v>-0.008013647614</v>
      </c>
      <c r="N446" s="33">
        <f t="shared" si="8"/>
        <v>-0.02324627304</v>
      </c>
      <c r="O446" s="33">
        <f t="shared" si="10"/>
        <v>-0.07474780293</v>
      </c>
      <c r="P446" s="33">
        <f t="shared" si="12"/>
        <v>-0.03636011163</v>
      </c>
      <c r="Q446" s="45">
        <f t="shared" si="21"/>
        <v>-0.8607266461</v>
      </c>
      <c r="R446" s="45">
        <f t="shared" si="32"/>
        <v>-2.052305933</v>
      </c>
      <c r="S446" s="45">
        <f t="shared" si="44"/>
        <v>-1.25311594</v>
      </c>
      <c r="T446" s="33">
        <f t="shared" si="22"/>
        <v>1.356074009</v>
      </c>
      <c r="U446" s="33">
        <f t="shared" si="33"/>
        <v>1.129027417</v>
      </c>
      <c r="V446" s="33">
        <f t="shared" si="42"/>
        <v>1.902356373</v>
      </c>
      <c r="W446" s="44">
        <f t="shared" si="13"/>
        <v>0.01525113695</v>
      </c>
      <c r="X446" s="44">
        <f t="shared" si="14"/>
        <v>0.01610915717</v>
      </c>
      <c r="Y446" s="33">
        <f t="shared" si="15"/>
        <v>1.056259426</v>
      </c>
      <c r="Z446" s="43">
        <v>1.0</v>
      </c>
      <c r="AA446" s="33">
        <f t="shared" si="16"/>
        <v>2.056259426</v>
      </c>
      <c r="AB446" s="33">
        <f t="shared" si="17"/>
        <v>0.5136800409</v>
      </c>
      <c r="AC446" s="33">
        <f t="shared" si="18"/>
        <v>0.4863199591</v>
      </c>
      <c r="AD446" s="33">
        <f t="shared" si="19"/>
        <v>0.002295307829</v>
      </c>
      <c r="AE446" s="34">
        <f t="shared" si="23"/>
        <v>-1</v>
      </c>
      <c r="AF446" s="34">
        <f t="shared" si="24"/>
        <v>0</v>
      </c>
      <c r="AG446" s="34">
        <f t="shared" si="25"/>
        <v>0</v>
      </c>
      <c r="AH446" s="34">
        <f t="shared" si="26"/>
        <v>5</v>
      </c>
      <c r="AI446" s="34">
        <f t="shared" si="28"/>
        <v>0</v>
      </c>
      <c r="AJ446" s="34">
        <f t="shared" si="29"/>
        <v>-1</v>
      </c>
      <c r="AK446" s="34">
        <f t="shared" si="27"/>
        <v>-0.002295307829</v>
      </c>
      <c r="AL446" s="36">
        <f t="shared" si="34"/>
        <v>-1</v>
      </c>
      <c r="AM446" s="36">
        <f t="shared" si="35"/>
        <v>0</v>
      </c>
      <c r="AN446" s="46">
        <f t="shared" si="36"/>
        <v>0</v>
      </c>
      <c r="AO446" s="36">
        <f t="shared" si="37"/>
        <v>2</v>
      </c>
      <c r="AP446" s="36">
        <f t="shared" si="39"/>
        <v>0</v>
      </c>
      <c r="AQ446" s="36">
        <f t="shared" si="40"/>
        <v>-1</v>
      </c>
      <c r="AR446" s="36">
        <f t="shared" si="38"/>
        <v>-0.002295307829</v>
      </c>
      <c r="AS446" s="38">
        <f t="shared" si="45"/>
        <v>-1</v>
      </c>
      <c r="AT446" s="38">
        <f t="shared" si="46"/>
        <v>0</v>
      </c>
      <c r="AU446" s="38">
        <f t="shared" si="47"/>
        <v>0</v>
      </c>
      <c r="AV446" s="38">
        <f t="shared" si="48"/>
        <v>2</v>
      </c>
      <c r="AW446" s="38">
        <f t="shared" si="51"/>
        <v>0</v>
      </c>
      <c r="AX446" s="38">
        <f t="shared" si="52"/>
        <v>-1</v>
      </c>
      <c r="AY446" s="38">
        <f t="shared" si="49"/>
        <v>-0.002295307829</v>
      </c>
      <c r="AZ446" s="12">
        <f t="shared" si="30"/>
        <v>144.4084672</v>
      </c>
      <c r="BA446" s="12">
        <f t="shared" si="41"/>
        <v>104.3180206</v>
      </c>
      <c r="BB446" s="12">
        <f t="shared" si="53"/>
        <v>122.586696</v>
      </c>
      <c r="BC446" s="12">
        <f t="shared" si="50"/>
        <v>-0.002295307829</v>
      </c>
      <c r="BD446" s="12">
        <f t="shared" si="54"/>
        <v>121.1033604</v>
      </c>
    </row>
    <row r="447" ht="14.25" customHeight="1">
      <c r="A447" s="7">
        <v>37168.0</v>
      </c>
      <c r="B447" s="21" t="s">
        <v>90</v>
      </c>
      <c r="C447" s="8">
        <v>27.312508</v>
      </c>
      <c r="D447" s="33">
        <f t="shared" si="5"/>
        <v>-0.008761331465</v>
      </c>
      <c r="E447" s="33">
        <f t="shared" si="7"/>
        <v>-0.004909053177</v>
      </c>
      <c r="F447" s="33">
        <f t="shared" si="9"/>
        <v>-0.002255987595</v>
      </c>
      <c r="G447" s="33">
        <f t="shared" si="11"/>
        <v>0.03214006703</v>
      </c>
      <c r="H447" s="33">
        <f t="shared" si="20"/>
        <v>-0.5132177456</v>
      </c>
      <c r="I447" s="45">
        <f t="shared" si="31"/>
        <v>-0.5850148589</v>
      </c>
      <c r="J447" s="45">
        <f t="shared" si="43"/>
        <v>0.1447257929</v>
      </c>
      <c r="K447" s="21" t="s">
        <v>91</v>
      </c>
      <c r="L447" s="8">
        <v>11.939647</v>
      </c>
      <c r="M447" s="33">
        <f t="shared" si="6"/>
        <v>-0.0139739873</v>
      </c>
      <c r="N447" s="33">
        <f t="shared" si="8"/>
        <v>-0.03812597877</v>
      </c>
      <c r="O447" s="33">
        <f t="shared" si="10"/>
        <v>-0.06597779058</v>
      </c>
      <c r="P447" s="33">
        <f t="shared" si="12"/>
        <v>-0.07105344176</v>
      </c>
      <c r="Q447" s="45">
        <f t="shared" si="21"/>
        <v>-1.305452347</v>
      </c>
      <c r="R447" s="45">
        <f t="shared" si="32"/>
        <v>-1.750315335</v>
      </c>
      <c r="S447" s="45">
        <f t="shared" si="44"/>
        <v>-1.932126734</v>
      </c>
      <c r="T447" s="33">
        <f t="shared" si="22"/>
        <v>0.7922346013</v>
      </c>
      <c r="U447" s="33">
        <f t="shared" si="33"/>
        <v>1.165300476</v>
      </c>
      <c r="V447" s="33">
        <f t="shared" si="42"/>
        <v>2.076852527</v>
      </c>
      <c r="W447" s="44">
        <f t="shared" si="13"/>
        <v>0.01542353922</v>
      </c>
      <c r="X447" s="44">
        <f t="shared" si="14"/>
        <v>0.01523279931</v>
      </c>
      <c r="Y447" s="33">
        <f t="shared" si="15"/>
        <v>0.9876331941</v>
      </c>
      <c r="Z447" s="43">
        <v>1.0</v>
      </c>
      <c r="AA447" s="33">
        <f t="shared" si="16"/>
        <v>1.987633194</v>
      </c>
      <c r="AB447" s="33">
        <f t="shared" si="17"/>
        <v>0.4968890624</v>
      </c>
      <c r="AC447" s="33">
        <f t="shared" si="18"/>
        <v>0.5031109376</v>
      </c>
      <c r="AD447" s="33">
        <f t="shared" si="19"/>
        <v>-0.001744999858</v>
      </c>
      <c r="AE447" s="34">
        <f t="shared" si="23"/>
        <v>0</v>
      </c>
      <c r="AF447" s="34">
        <f t="shared" si="24"/>
        <v>0</v>
      </c>
      <c r="AG447" s="34">
        <f t="shared" si="25"/>
        <v>0</v>
      </c>
      <c r="AH447" s="34">
        <f t="shared" si="26"/>
        <v>0</v>
      </c>
      <c r="AI447" s="34">
        <f t="shared" si="28"/>
        <v>1</v>
      </c>
      <c r="AJ447" s="34">
        <f t="shared" si="29"/>
        <v>0</v>
      </c>
      <c r="AK447" s="34">
        <f t="shared" si="27"/>
        <v>0</v>
      </c>
      <c r="AL447" s="36">
        <f t="shared" si="34"/>
        <v>-1</v>
      </c>
      <c r="AM447" s="36">
        <f t="shared" si="35"/>
        <v>0</v>
      </c>
      <c r="AN447" s="46">
        <f t="shared" si="36"/>
        <v>0</v>
      </c>
      <c r="AO447" s="36">
        <f t="shared" si="37"/>
        <v>3</v>
      </c>
      <c r="AP447" s="36">
        <f t="shared" si="39"/>
        <v>0</v>
      </c>
      <c r="AQ447" s="36">
        <f t="shared" si="40"/>
        <v>-1</v>
      </c>
      <c r="AR447" s="36">
        <f t="shared" si="38"/>
        <v>0.001744999858</v>
      </c>
      <c r="AS447" s="38">
        <f t="shared" si="45"/>
        <v>-1</v>
      </c>
      <c r="AT447" s="38">
        <f t="shared" si="46"/>
        <v>0</v>
      </c>
      <c r="AU447" s="38">
        <f t="shared" si="47"/>
        <v>0</v>
      </c>
      <c r="AV447" s="38">
        <f t="shared" si="48"/>
        <v>3</v>
      </c>
      <c r="AW447" s="38">
        <f t="shared" si="51"/>
        <v>0</v>
      </c>
      <c r="AX447" s="38">
        <f t="shared" si="52"/>
        <v>-1</v>
      </c>
      <c r="AY447" s="38">
        <f t="shared" si="49"/>
        <v>0.001744999858</v>
      </c>
      <c r="AZ447" s="12">
        <f t="shared" si="30"/>
        <v>144.4084672</v>
      </c>
      <c r="BA447" s="12">
        <f t="shared" si="41"/>
        <v>104.5000555</v>
      </c>
      <c r="BB447" s="12">
        <f t="shared" si="53"/>
        <v>122.8006098</v>
      </c>
      <c r="BC447" s="12">
        <f t="shared" si="50"/>
        <v>0.001163333238</v>
      </c>
      <c r="BD447" s="12">
        <f t="shared" si="54"/>
        <v>121.244244</v>
      </c>
    </row>
    <row r="448" ht="14.25" customHeight="1">
      <c r="A448" s="7">
        <v>37169.0</v>
      </c>
      <c r="B448" s="21" t="s">
        <v>90</v>
      </c>
      <c r="C448" s="8">
        <v>27.424793</v>
      </c>
      <c r="D448" s="33">
        <f t="shared" si="5"/>
        <v>0.004111120077</v>
      </c>
      <c r="E448" s="33">
        <f t="shared" si="7"/>
        <v>0.007216425027</v>
      </c>
      <c r="F448" s="33">
        <f t="shared" si="9"/>
        <v>0.03936244022</v>
      </c>
      <c r="G448" s="33">
        <f t="shared" si="11"/>
        <v>0.04255761823</v>
      </c>
      <c r="H448" s="33">
        <f t="shared" si="20"/>
        <v>-0.002717091174</v>
      </c>
      <c r="I448" s="45">
        <f t="shared" si="31"/>
        <v>1.023183563</v>
      </c>
      <c r="J448" s="45">
        <f t="shared" si="43"/>
        <v>0.4569231899</v>
      </c>
      <c r="K448" s="21" t="s">
        <v>91</v>
      </c>
      <c r="L448" s="8">
        <v>12.029537</v>
      </c>
      <c r="M448" s="33">
        <f t="shared" si="6"/>
        <v>0.007528698294</v>
      </c>
      <c r="N448" s="33">
        <f t="shared" si="8"/>
        <v>-0.02881542084</v>
      </c>
      <c r="O448" s="33">
        <f t="shared" si="10"/>
        <v>-0.02777816616</v>
      </c>
      <c r="P448" s="33">
        <f t="shared" si="12"/>
        <v>-0.06175189285</v>
      </c>
      <c r="Q448" s="45">
        <f t="shared" si="21"/>
        <v>-0.9665645287</v>
      </c>
      <c r="R448" s="45">
        <f t="shared" si="32"/>
        <v>-0.8270132142</v>
      </c>
      <c r="S448" s="45">
        <f t="shared" si="44"/>
        <v>-1.699058071</v>
      </c>
      <c r="T448" s="33">
        <f t="shared" si="22"/>
        <v>0.9638474375</v>
      </c>
      <c r="U448" s="33">
        <f t="shared" si="33"/>
        <v>1.850196777</v>
      </c>
      <c r="V448" s="33">
        <f t="shared" si="42"/>
        <v>2.15598126</v>
      </c>
      <c r="W448" s="44">
        <f t="shared" si="13"/>
        <v>0.01532556024</v>
      </c>
      <c r="X448" s="44">
        <f t="shared" si="14"/>
        <v>0.01543346055</v>
      </c>
      <c r="Y448" s="33">
        <f t="shared" si="15"/>
        <v>1.007040546</v>
      </c>
      <c r="Z448" s="43">
        <v>1.0</v>
      </c>
      <c r="AA448" s="33">
        <f t="shared" si="16"/>
        <v>2.007040546</v>
      </c>
      <c r="AB448" s="33">
        <f t="shared" si="17"/>
        <v>0.5017539621</v>
      </c>
      <c r="AC448" s="33">
        <f t="shared" si="18"/>
        <v>0.4982460379</v>
      </c>
      <c r="AD448" s="33">
        <f t="shared" si="19"/>
        <v>-0.009480478788</v>
      </c>
      <c r="AE448" s="34">
        <f t="shared" si="23"/>
        <v>0</v>
      </c>
      <c r="AF448" s="34">
        <f t="shared" si="24"/>
        <v>0</v>
      </c>
      <c r="AG448" s="34">
        <f t="shared" si="25"/>
        <v>0</v>
      </c>
      <c r="AH448" s="34">
        <f t="shared" si="26"/>
        <v>0</v>
      </c>
      <c r="AI448" s="34">
        <f t="shared" si="28"/>
        <v>0</v>
      </c>
      <c r="AJ448" s="34">
        <f t="shared" si="29"/>
        <v>0</v>
      </c>
      <c r="AK448" s="34">
        <f t="shared" si="27"/>
        <v>0</v>
      </c>
      <c r="AL448" s="36">
        <f t="shared" si="34"/>
        <v>-1</v>
      </c>
      <c r="AM448" s="36">
        <f t="shared" si="35"/>
        <v>0</v>
      </c>
      <c r="AN448" s="46">
        <f t="shared" si="36"/>
        <v>0</v>
      </c>
      <c r="AO448" s="36">
        <f t="shared" si="37"/>
        <v>4</v>
      </c>
      <c r="AP448" s="36">
        <f t="shared" si="39"/>
        <v>0</v>
      </c>
      <c r="AQ448" s="36">
        <f t="shared" si="40"/>
        <v>-1</v>
      </c>
      <c r="AR448" s="36">
        <f t="shared" si="38"/>
        <v>0.009480478788</v>
      </c>
      <c r="AS448" s="38">
        <f t="shared" si="45"/>
        <v>-1</v>
      </c>
      <c r="AT448" s="38">
        <f t="shared" si="46"/>
        <v>0</v>
      </c>
      <c r="AU448" s="38">
        <f t="shared" si="47"/>
        <v>0</v>
      </c>
      <c r="AV448" s="38">
        <f t="shared" si="48"/>
        <v>4</v>
      </c>
      <c r="AW448" s="38">
        <f t="shared" si="51"/>
        <v>0</v>
      </c>
      <c r="AX448" s="38">
        <f t="shared" si="52"/>
        <v>-1</v>
      </c>
      <c r="AY448" s="38">
        <f t="shared" si="49"/>
        <v>0.009480478788</v>
      </c>
      <c r="AZ448" s="12">
        <f t="shared" si="30"/>
        <v>144.4084672</v>
      </c>
      <c r="BA448" s="12">
        <f t="shared" si="41"/>
        <v>105.4907661</v>
      </c>
      <c r="BB448" s="12">
        <f t="shared" si="53"/>
        <v>123.9648184</v>
      </c>
      <c r="BC448" s="12">
        <f t="shared" si="50"/>
        <v>0.006320319192</v>
      </c>
      <c r="BD448" s="12">
        <f t="shared" si="54"/>
        <v>122.0105463</v>
      </c>
    </row>
    <row r="449" ht="14.25" customHeight="1">
      <c r="A449" s="7">
        <v>37172.0</v>
      </c>
      <c r="B449" s="21" t="s">
        <v>90</v>
      </c>
      <c r="C449" s="8">
        <v>27.295671</v>
      </c>
      <c r="D449" s="33">
        <f t="shared" si="5"/>
        <v>-0.004708221499</v>
      </c>
      <c r="E449" s="33">
        <f t="shared" si="7"/>
        <v>-0.006538233544</v>
      </c>
      <c r="F449" s="33">
        <f t="shared" si="9"/>
        <v>0.02573850793</v>
      </c>
      <c r="G449" s="33">
        <f t="shared" si="11"/>
        <v>0.03106837287</v>
      </c>
      <c r="H449" s="33">
        <f t="shared" si="20"/>
        <v>-0.6067011663</v>
      </c>
      <c r="I449" s="45">
        <f t="shared" si="31"/>
        <v>0.4709536441</v>
      </c>
      <c r="J449" s="45">
        <f t="shared" si="43"/>
        <v>0.0841673053</v>
      </c>
      <c r="K449" s="21" t="s">
        <v>91</v>
      </c>
      <c r="L449" s="8">
        <v>12.201395</v>
      </c>
      <c r="M449" s="33">
        <f t="shared" si="6"/>
        <v>0.01428633538</v>
      </c>
      <c r="N449" s="33">
        <f t="shared" si="8"/>
        <v>0.001302200553</v>
      </c>
      <c r="O449" s="33">
        <f t="shared" si="10"/>
        <v>-0.03914175559</v>
      </c>
      <c r="P449" s="33">
        <f t="shared" si="12"/>
        <v>-0.06430467419</v>
      </c>
      <c r="Q449" s="45">
        <f t="shared" si="21"/>
        <v>-0.01124627322</v>
      </c>
      <c r="R449" s="45">
        <f t="shared" si="32"/>
        <v>-1.055255679</v>
      </c>
      <c r="S449" s="45">
        <f t="shared" si="44"/>
        <v>-1.712810191</v>
      </c>
      <c r="T449" s="33">
        <f t="shared" si="22"/>
        <v>-0.5954548931</v>
      </c>
      <c r="U449" s="33">
        <f t="shared" si="33"/>
        <v>1.526209323</v>
      </c>
      <c r="V449" s="33">
        <f t="shared" si="42"/>
        <v>1.796977496</v>
      </c>
      <c r="W449" s="44">
        <f t="shared" si="13"/>
        <v>0.01536677406</v>
      </c>
      <c r="X449" s="44">
        <f t="shared" si="14"/>
        <v>0.01525494585</v>
      </c>
      <c r="Y449" s="33">
        <f t="shared" si="15"/>
        <v>0.9927227266</v>
      </c>
      <c r="Z449" s="43">
        <v>1.0</v>
      </c>
      <c r="AA449" s="33">
        <f t="shared" si="16"/>
        <v>1.992722727</v>
      </c>
      <c r="AB449" s="33">
        <f t="shared" si="17"/>
        <v>0.4981740376</v>
      </c>
      <c r="AC449" s="33">
        <f t="shared" si="18"/>
        <v>0.5018259624</v>
      </c>
      <c r="AD449" s="33">
        <f t="shared" si="19"/>
        <v>0.002850085704</v>
      </c>
      <c r="AE449" s="34">
        <f t="shared" si="23"/>
        <v>0</v>
      </c>
      <c r="AF449" s="34">
        <f t="shared" si="24"/>
        <v>0</v>
      </c>
      <c r="AG449" s="34">
        <f t="shared" si="25"/>
        <v>0</v>
      </c>
      <c r="AH449" s="34">
        <f t="shared" si="26"/>
        <v>0</v>
      </c>
      <c r="AI449" s="34">
        <f t="shared" si="28"/>
        <v>0</v>
      </c>
      <c r="AJ449" s="34">
        <f t="shared" si="29"/>
        <v>0</v>
      </c>
      <c r="AK449" s="34">
        <f t="shared" si="27"/>
        <v>0</v>
      </c>
      <c r="AL449" s="36">
        <f t="shared" si="34"/>
        <v>-1</v>
      </c>
      <c r="AM449" s="36">
        <f t="shared" si="35"/>
        <v>0</v>
      </c>
      <c r="AN449" s="46">
        <f t="shared" si="36"/>
        <v>0</v>
      </c>
      <c r="AO449" s="36">
        <f t="shared" si="37"/>
        <v>5</v>
      </c>
      <c r="AP449" s="36">
        <f t="shared" si="39"/>
        <v>0</v>
      </c>
      <c r="AQ449" s="36">
        <f t="shared" si="40"/>
        <v>-1</v>
      </c>
      <c r="AR449" s="36">
        <f t="shared" si="38"/>
        <v>-0.002850085704</v>
      </c>
      <c r="AS449" s="38">
        <f t="shared" si="45"/>
        <v>-1</v>
      </c>
      <c r="AT449" s="38">
        <f t="shared" si="46"/>
        <v>0</v>
      </c>
      <c r="AU449" s="38">
        <f t="shared" si="47"/>
        <v>0</v>
      </c>
      <c r="AV449" s="38">
        <f t="shared" si="48"/>
        <v>5</v>
      </c>
      <c r="AW449" s="38">
        <f t="shared" si="51"/>
        <v>0</v>
      </c>
      <c r="AX449" s="38">
        <f t="shared" si="52"/>
        <v>-1</v>
      </c>
      <c r="AY449" s="38">
        <f t="shared" si="49"/>
        <v>-0.002850085704</v>
      </c>
      <c r="AZ449" s="12">
        <f t="shared" si="30"/>
        <v>144.4084672</v>
      </c>
      <c r="BA449" s="12">
        <f t="shared" si="41"/>
        <v>105.1901083</v>
      </c>
      <c r="BB449" s="12">
        <f t="shared" si="53"/>
        <v>123.611508</v>
      </c>
      <c r="BC449" s="12">
        <f t="shared" si="50"/>
        <v>-0.001900057136</v>
      </c>
      <c r="BD449" s="12">
        <f t="shared" si="54"/>
        <v>121.7787193</v>
      </c>
    </row>
    <row r="450" ht="14.25" customHeight="1">
      <c r="A450" s="7">
        <v>37173.0</v>
      </c>
      <c r="B450" s="21" t="s">
        <v>90</v>
      </c>
      <c r="C450" s="8">
        <v>27.469706</v>
      </c>
      <c r="D450" s="33">
        <f t="shared" si="5"/>
        <v>0.006375919464</v>
      </c>
      <c r="E450" s="33">
        <f t="shared" si="7"/>
        <v>-0.008510156329</v>
      </c>
      <c r="F450" s="33">
        <f t="shared" si="9"/>
        <v>0.01937508781</v>
      </c>
      <c r="G450" s="33">
        <f t="shared" si="11"/>
        <v>0.02364011663</v>
      </c>
      <c r="H450" s="33">
        <f t="shared" si="20"/>
        <v>-0.6703291958</v>
      </c>
      <c r="I450" s="45">
        <f t="shared" si="31"/>
        <v>0.2111004856</v>
      </c>
      <c r="J450" s="45">
        <f t="shared" si="43"/>
        <v>-0.15477759</v>
      </c>
      <c r="K450" s="21" t="s">
        <v>91</v>
      </c>
      <c r="L450" s="8">
        <v>12.209327</v>
      </c>
      <c r="M450" s="33">
        <f t="shared" si="6"/>
        <v>0.0006500896004</v>
      </c>
      <c r="N450" s="33">
        <f t="shared" si="8"/>
        <v>0.0002171762403</v>
      </c>
      <c r="O450" s="33">
        <f t="shared" si="10"/>
        <v>-0.03791645503</v>
      </c>
      <c r="P450" s="33">
        <f t="shared" si="12"/>
        <v>-0.08132746695</v>
      </c>
      <c r="Q450" s="45">
        <f t="shared" si="21"/>
        <v>-0.04338732046</v>
      </c>
      <c r="R450" s="45">
        <f t="shared" si="32"/>
        <v>-0.9936082797</v>
      </c>
      <c r="S450" s="45">
        <f t="shared" si="44"/>
        <v>-1.980669961</v>
      </c>
      <c r="T450" s="33">
        <f t="shared" si="22"/>
        <v>-0.6269418754</v>
      </c>
      <c r="U450" s="33">
        <f t="shared" si="33"/>
        <v>1.204708765</v>
      </c>
      <c r="V450" s="33">
        <f t="shared" si="42"/>
        <v>1.825892371</v>
      </c>
      <c r="W450" s="44">
        <f t="shared" si="13"/>
        <v>0.01515098261</v>
      </c>
      <c r="X450" s="44">
        <f t="shared" si="14"/>
        <v>0.01435918514</v>
      </c>
      <c r="Y450" s="33">
        <f t="shared" si="15"/>
        <v>0.9477395301</v>
      </c>
      <c r="Z450" s="43">
        <v>1.0</v>
      </c>
      <c r="AA450" s="33">
        <f t="shared" si="16"/>
        <v>1.94773953</v>
      </c>
      <c r="AB450" s="33">
        <f t="shared" si="17"/>
        <v>0.4865843279</v>
      </c>
      <c r="AC450" s="33">
        <f t="shared" si="18"/>
        <v>0.5134156721</v>
      </c>
      <c r="AD450" s="33">
        <f t="shared" si="19"/>
        <v>0.009880251821</v>
      </c>
      <c r="AE450" s="34">
        <f t="shared" si="23"/>
        <v>0</v>
      </c>
      <c r="AF450" s="34">
        <f t="shared" si="24"/>
        <v>0</v>
      </c>
      <c r="AG450" s="34">
        <f t="shared" si="25"/>
        <v>0</v>
      </c>
      <c r="AH450" s="34">
        <f t="shared" si="26"/>
        <v>0</v>
      </c>
      <c r="AI450" s="34">
        <f t="shared" si="28"/>
        <v>0</v>
      </c>
      <c r="AJ450" s="34">
        <f t="shared" si="29"/>
        <v>0</v>
      </c>
      <c r="AK450" s="34">
        <f t="shared" si="27"/>
        <v>0</v>
      </c>
      <c r="AL450" s="36">
        <f t="shared" si="34"/>
        <v>-1</v>
      </c>
      <c r="AM450" s="36">
        <f t="shared" si="35"/>
        <v>0</v>
      </c>
      <c r="AN450" s="46">
        <f t="shared" si="36"/>
        <v>0</v>
      </c>
      <c r="AO450" s="36">
        <f t="shared" si="37"/>
        <v>1</v>
      </c>
      <c r="AP450" s="36">
        <f t="shared" si="39"/>
        <v>1</v>
      </c>
      <c r="AQ450" s="36">
        <f t="shared" si="40"/>
        <v>-1</v>
      </c>
      <c r="AR450" s="36">
        <f t="shared" si="38"/>
        <v>-0.009880251821</v>
      </c>
      <c r="AS450" s="38">
        <f t="shared" si="45"/>
        <v>-1</v>
      </c>
      <c r="AT450" s="38">
        <f t="shared" si="46"/>
        <v>0</v>
      </c>
      <c r="AU450" s="38">
        <f t="shared" si="47"/>
        <v>0</v>
      </c>
      <c r="AV450" s="38">
        <f t="shared" si="48"/>
        <v>1</v>
      </c>
      <c r="AW450" s="38">
        <f t="shared" si="51"/>
        <v>1</v>
      </c>
      <c r="AX450" s="38">
        <f t="shared" si="52"/>
        <v>-1</v>
      </c>
      <c r="AY450" s="38">
        <f t="shared" si="49"/>
        <v>-0.009880251821</v>
      </c>
      <c r="AZ450" s="12">
        <f t="shared" si="30"/>
        <v>144.4084672</v>
      </c>
      <c r="BA450" s="12">
        <f t="shared" si="41"/>
        <v>104.1508036</v>
      </c>
      <c r="BB450" s="12">
        <f t="shared" si="53"/>
        <v>122.3901952</v>
      </c>
      <c r="BC450" s="12">
        <f t="shared" si="50"/>
        <v>-0.006586834547</v>
      </c>
      <c r="BD450" s="12">
        <f t="shared" si="54"/>
        <v>120.976583</v>
      </c>
    </row>
    <row r="451" ht="14.25" customHeight="1">
      <c r="A451" s="7">
        <v>37174.0</v>
      </c>
      <c r="B451" s="21" t="s">
        <v>90</v>
      </c>
      <c r="C451" s="8">
        <v>28.008657</v>
      </c>
      <c r="D451" s="33">
        <f t="shared" si="5"/>
        <v>0.01961983139</v>
      </c>
      <c r="E451" s="33">
        <f t="shared" si="7"/>
        <v>0.01650364266</v>
      </c>
      <c r="F451" s="33">
        <f t="shared" si="9"/>
        <v>0.0357069033</v>
      </c>
      <c r="G451" s="33">
        <f t="shared" si="11"/>
        <v>0.05923562936</v>
      </c>
      <c r="H451" s="33">
        <f t="shared" si="20"/>
        <v>0.4051580171</v>
      </c>
      <c r="I451" s="45">
        <f t="shared" si="31"/>
        <v>0.8269264267</v>
      </c>
      <c r="J451" s="45">
        <f t="shared" si="43"/>
        <v>0.9560141919</v>
      </c>
      <c r="K451" s="21" t="s">
        <v>91</v>
      </c>
      <c r="L451" s="8">
        <v>12.201395</v>
      </c>
      <c r="M451" s="33">
        <f t="shared" si="6"/>
        <v>-0.0006496672585</v>
      </c>
      <c r="N451" s="33">
        <f t="shared" si="8"/>
        <v>0.007642257865</v>
      </c>
      <c r="O451" s="33">
        <f t="shared" si="10"/>
        <v>-0.01578166919</v>
      </c>
      <c r="P451" s="33">
        <f t="shared" si="12"/>
        <v>-0.06449378531</v>
      </c>
      <c r="Q451" s="45">
        <f t="shared" si="21"/>
        <v>0.1793412791</v>
      </c>
      <c r="R451" s="45">
        <f t="shared" si="32"/>
        <v>-0.4783503528</v>
      </c>
      <c r="S451" s="45">
        <f t="shared" si="44"/>
        <v>-1.607603445</v>
      </c>
      <c r="T451" s="33">
        <f t="shared" si="22"/>
        <v>0.225816738</v>
      </c>
      <c r="U451" s="33">
        <f t="shared" si="33"/>
        <v>1.305276779</v>
      </c>
      <c r="V451" s="33">
        <f t="shared" si="42"/>
        <v>2.563617637</v>
      </c>
      <c r="W451" s="44">
        <f t="shared" si="13"/>
        <v>0.01519293184</v>
      </c>
      <c r="X451" s="44">
        <f t="shared" si="14"/>
        <v>0.01396105249</v>
      </c>
      <c r="Y451" s="33">
        <f t="shared" si="15"/>
        <v>0.918917602</v>
      </c>
      <c r="Z451" s="43">
        <v>1.0</v>
      </c>
      <c r="AA451" s="33">
        <f t="shared" si="16"/>
        <v>1.918917602</v>
      </c>
      <c r="AB451" s="33">
        <f t="shared" si="17"/>
        <v>0.4788728818</v>
      </c>
      <c r="AC451" s="33">
        <f t="shared" si="18"/>
        <v>0.5211271182</v>
      </c>
      <c r="AD451" s="33">
        <f t="shared" si="19"/>
        <v>-0.007413486974</v>
      </c>
      <c r="AE451" s="34">
        <f t="shared" si="23"/>
        <v>0</v>
      </c>
      <c r="AF451" s="34">
        <f t="shared" si="24"/>
        <v>0</v>
      </c>
      <c r="AG451" s="34">
        <f t="shared" si="25"/>
        <v>0</v>
      </c>
      <c r="AH451" s="34">
        <f t="shared" si="26"/>
        <v>0</v>
      </c>
      <c r="AI451" s="34">
        <f t="shared" si="28"/>
        <v>0</v>
      </c>
      <c r="AJ451" s="34">
        <f t="shared" si="29"/>
        <v>0</v>
      </c>
      <c r="AK451" s="34">
        <f t="shared" si="27"/>
        <v>0</v>
      </c>
      <c r="AL451" s="36">
        <f t="shared" si="34"/>
        <v>-1</v>
      </c>
      <c r="AM451" s="36">
        <f t="shared" si="35"/>
        <v>0</v>
      </c>
      <c r="AN451" s="46">
        <f t="shared" si="36"/>
        <v>0</v>
      </c>
      <c r="AO451" s="36">
        <f t="shared" si="37"/>
        <v>2</v>
      </c>
      <c r="AP451" s="36">
        <f t="shared" si="39"/>
        <v>0</v>
      </c>
      <c r="AQ451" s="36">
        <f t="shared" si="40"/>
        <v>-1</v>
      </c>
      <c r="AR451" s="36">
        <f t="shared" si="38"/>
        <v>0.007413486974</v>
      </c>
      <c r="AS451" s="38">
        <f t="shared" si="45"/>
        <v>-1</v>
      </c>
      <c r="AT451" s="38">
        <f t="shared" si="46"/>
        <v>0</v>
      </c>
      <c r="AU451" s="38">
        <f t="shared" si="47"/>
        <v>0</v>
      </c>
      <c r="AV451" s="38">
        <f t="shared" si="48"/>
        <v>2</v>
      </c>
      <c r="AW451" s="38">
        <f t="shared" si="51"/>
        <v>0</v>
      </c>
      <c r="AX451" s="38">
        <f t="shared" si="52"/>
        <v>-1</v>
      </c>
      <c r="AY451" s="38">
        <f t="shared" si="49"/>
        <v>0.007413486974</v>
      </c>
      <c r="AZ451" s="12">
        <f t="shared" si="30"/>
        <v>144.4084672</v>
      </c>
      <c r="BA451" s="12">
        <f t="shared" si="41"/>
        <v>104.9229242</v>
      </c>
      <c r="BB451" s="12">
        <f t="shared" si="53"/>
        <v>123.2975333</v>
      </c>
      <c r="BC451" s="12">
        <f t="shared" si="50"/>
        <v>0.004942324649</v>
      </c>
      <c r="BD451" s="12">
        <f t="shared" si="54"/>
        <v>121.5744886</v>
      </c>
    </row>
    <row r="452" ht="14.25" customHeight="1">
      <c r="A452" s="7">
        <v>37175.0</v>
      </c>
      <c r="B452" s="21" t="s">
        <v>90</v>
      </c>
      <c r="C452" s="8">
        <v>27.508995</v>
      </c>
      <c r="D452" s="33">
        <f t="shared" si="5"/>
        <v>-0.01783955582</v>
      </c>
      <c r="E452" s="33">
        <f t="shared" si="7"/>
        <v>0.007194029929</v>
      </c>
      <c r="F452" s="33">
        <f t="shared" si="9"/>
        <v>0.002249660877</v>
      </c>
      <c r="G452" s="33">
        <f t="shared" si="11"/>
        <v>0.03375496745</v>
      </c>
      <c r="H452" s="33">
        <f t="shared" si="20"/>
        <v>-0.01187855073</v>
      </c>
      <c r="I452" s="45">
        <f t="shared" si="31"/>
        <v>-0.4664859422</v>
      </c>
      <c r="J452" s="45">
        <f t="shared" si="43"/>
        <v>0.1408124432</v>
      </c>
      <c r="K452" s="21" t="s">
        <v>91</v>
      </c>
      <c r="L452" s="8">
        <v>12.174952</v>
      </c>
      <c r="M452" s="33">
        <f t="shared" si="6"/>
        <v>-0.002167211208</v>
      </c>
      <c r="N452" s="33">
        <f t="shared" si="8"/>
        <v>0.01970786909</v>
      </c>
      <c r="O452" s="33">
        <f t="shared" si="10"/>
        <v>-0.01916949148</v>
      </c>
      <c r="P452" s="33">
        <f t="shared" si="12"/>
        <v>-0.07065081569</v>
      </c>
      <c r="Q452" s="45">
        <f t="shared" si="21"/>
        <v>0.5506742367</v>
      </c>
      <c r="R452" s="45">
        <f t="shared" si="32"/>
        <v>-0.5348849316</v>
      </c>
      <c r="S452" s="45">
        <f t="shared" si="44"/>
        <v>-1.669273958</v>
      </c>
      <c r="T452" s="33">
        <f t="shared" si="22"/>
        <v>-0.5625527874</v>
      </c>
      <c r="U452" s="33">
        <f t="shared" si="33"/>
        <v>0.06839898945</v>
      </c>
      <c r="V452" s="33">
        <f t="shared" si="42"/>
        <v>1.810086401</v>
      </c>
      <c r="W452" s="44">
        <f t="shared" si="13"/>
        <v>0.01585940347</v>
      </c>
      <c r="X452" s="44">
        <f t="shared" si="14"/>
        <v>0.01384749104</v>
      </c>
      <c r="Y452" s="33">
        <f t="shared" si="15"/>
        <v>0.8731407248</v>
      </c>
      <c r="Z452" s="43">
        <v>1.0</v>
      </c>
      <c r="AA452" s="33">
        <f t="shared" si="16"/>
        <v>1.873140725</v>
      </c>
      <c r="AB452" s="33">
        <f t="shared" si="17"/>
        <v>0.4661372812</v>
      </c>
      <c r="AC452" s="33">
        <f t="shared" si="18"/>
        <v>0.5338627188</v>
      </c>
      <c r="AD452" s="33">
        <f t="shared" si="19"/>
        <v>0.002885615305</v>
      </c>
      <c r="AE452" s="34">
        <f t="shared" si="23"/>
        <v>0</v>
      </c>
      <c r="AF452" s="34">
        <f t="shared" si="24"/>
        <v>0</v>
      </c>
      <c r="AG452" s="34">
        <f t="shared" si="25"/>
        <v>0</v>
      </c>
      <c r="AH452" s="34">
        <f t="shared" si="26"/>
        <v>0</v>
      </c>
      <c r="AI452" s="34">
        <f t="shared" si="28"/>
        <v>0</v>
      </c>
      <c r="AJ452" s="34">
        <f t="shared" si="29"/>
        <v>0</v>
      </c>
      <c r="AK452" s="34">
        <f t="shared" si="27"/>
        <v>0</v>
      </c>
      <c r="AL452" s="36">
        <f t="shared" si="34"/>
        <v>0</v>
      </c>
      <c r="AM452" s="36">
        <f t="shared" si="35"/>
        <v>0</v>
      </c>
      <c r="AN452" s="46">
        <f t="shared" si="36"/>
        <v>0</v>
      </c>
      <c r="AO452" s="36">
        <f t="shared" si="37"/>
        <v>3</v>
      </c>
      <c r="AP452" s="36">
        <f t="shared" si="39"/>
        <v>0</v>
      </c>
      <c r="AQ452" s="36">
        <f t="shared" si="40"/>
        <v>-1</v>
      </c>
      <c r="AR452" s="36">
        <f t="shared" si="38"/>
        <v>-0.002885615305</v>
      </c>
      <c r="AS452" s="38">
        <f t="shared" si="45"/>
        <v>-1</v>
      </c>
      <c r="AT452" s="38">
        <f t="shared" si="46"/>
        <v>0</v>
      </c>
      <c r="AU452" s="38">
        <f t="shared" si="47"/>
        <v>0</v>
      </c>
      <c r="AV452" s="38">
        <f t="shared" si="48"/>
        <v>3</v>
      </c>
      <c r="AW452" s="38">
        <f t="shared" si="51"/>
        <v>0</v>
      </c>
      <c r="AX452" s="38">
        <f t="shared" si="52"/>
        <v>-1</v>
      </c>
      <c r="AY452" s="38">
        <f t="shared" si="49"/>
        <v>-0.002885615305</v>
      </c>
      <c r="AZ452" s="12">
        <f t="shared" si="30"/>
        <v>144.4084672</v>
      </c>
      <c r="BA452" s="12">
        <f t="shared" si="41"/>
        <v>104.620157</v>
      </c>
      <c r="BB452" s="12">
        <f t="shared" si="53"/>
        <v>122.941744</v>
      </c>
      <c r="BC452" s="12">
        <f t="shared" si="50"/>
        <v>-0.001923743536</v>
      </c>
      <c r="BD452" s="12">
        <f t="shared" si="54"/>
        <v>121.3406104</v>
      </c>
    </row>
    <row r="453" ht="14.25" customHeight="1">
      <c r="A453" s="7">
        <v>37176.0</v>
      </c>
      <c r="B453" s="21" t="s">
        <v>90</v>
      </c>
      <c r="C453" s="8">
        <v>26.824085</v>
      </c>
      <c r="D453" s="33">
        <f t="shared" si="5"/>
        <v>-0.02489767438</v>
      </c>
      <c r="E453" s="33">
        <f t="shared" si="7"/>
        <v>-0.02190382987</v>
      </c>
      <c r="F453" s="33">
        <f t="shared" si="9"/>
        <v>-0.01484547219</v>
      </c>
      <c r="G453" s="33">
        <f t="shared" si="11"/>
        <v>0.01876362655</v>
      </c>
      <c r="H453" s="33">
        <f t="shared" si="20"/>
        <v>-1.254432448</v>
      </c>
      <c r="I453" s="45">
        <f t="shared" si="31"/>
        <v>-1.114065515</v>
      </c>
      <c r="J453" s="45">
        <f t="shared" si="43"/>
        <v>-0.3260183159</v>
      </c>
      <c r="K453" s="21" t="s">
        <v>91</v>
      </c>
      <c r="L453" s="8">
        <v>11.844471</v>
      </c>
      <c r="M453" s="33">
        <f t="shared" si="6"/>
        <v>-0.027144337</v>
      </c>
      <c r="N453" s="33">
        <f t="shared" si="8"/>
        <v>-0.0153842995</v>
      </c>
      <c r="O453" s="33">
        <f t="shared" si="10"/>
        <v>-0.04375641527</v>
      </c>
      <c r="P453" s="33">
        <f t="shared" si="12"/>
        <v>-0.09985907929</v>
      </c>
      <c r="Q453" s="45">
        <f t="shared" si="21"/>
        <v>-0.5609263967</v>
      </c>
      <c r="R453" s="45">
        <f t="shared" si="32"/>
        <v>-1.057615376</v>
      </c>
      <c r="S453" s="45">
        <f t="shared" si="44"/>
        <v>-2.12719946</v>
      </c>
      <c r="T453" s="33">
        <f t="shared" si="22"/>
        <v>-0.6935060513</v>
      </c>
      <c r="U453" s="33">
        <f t="shared" si="33"/>
        <v>-0.05645013848</v>
      </c>
      <c r="V453" s="33">
        <f t="shared" si="42"/>
        <v>1.801181145</v>
      </c>
      <c r="W453" s="44">
        <f t="shared" si="13"/>
        <v>0.01674628685</v>
      </c>
      <c r="X453" s="44">
        <f t="shared" si="14"/>
        <v>0.01466401343</v>
      </c>
      <c r="Y453" s="33">
        <f t="shared" si="15"/>
        <v>0.8756576048</v>
      </c>
      <c r="Z453" s="43">
        <v>1.0</v>
      </c>
      <c r="AA453" s="33">
        <f t="shared" si="16"/>
        <v>1.875657605</v>
      </c>
      <c r="AB453" s="33">
        <f t="shared" si="17"/>
        <v>0.4668536531</v>
      </c>
      <c r="AC453" s="33">
        <f t="shared" si="18"/>
        <v>0.5331463469</v>
      </c>
      <c r="AD453" s="33">
        <f t="shared" si="19"/>
        <v>0.004743109665</v>
      </c>
      <c r="AE453" s="34">
        <f t="shared" si="23"/>
        <v>0</v>
      </c>
      <c r="AF453" s="34">
        <f t="shared" si="24"/>
        <v>0</v>
      </c>
      <c r="AG453" s="34">
        <f t="shared" si="25"/>
        <v>0</v>
      </c>
      <c r="AH453" s="34">
        <f t="shared" si="26"/>
        <v>0</v>
      </c>
      <c r="AI453" s="34">
        <f t="shared" si="28"/>
        <v>0</v>
      </c>
      <c r="AJ453" s="34">
        <f t="shared" si="29"/>
        <v>0</v>
      </c>
      <c r="AK453" s="34">
        <f t="shared" si="27"/>
        <v>0</v>
      </c>
      <c r="AL453" s="36">
        <f t="shared" si="34"/>
        <v>0</v>
      </c>
      <c r="AM453" s="36">
        <f t="shared" si="35"/>
        <v>0</v>
      </c>
      <c r="AN453" s="46">
        <f t="shared" si="36"/>
        <v>0</v>
      </c>
      <c r="AO453" s="36">
        <f t="shared" si="37"/>
        <v>4</v>
      </c>
      <c r="AP453" s="36">
        <f t="shared" si="39"/>
        <v>0</v>
      </c>
      <c r="AQ453" s="36">
        <f t="shared" si="40"/>
        <v>-1</v>
      </c>
      <c r="AR453" s="36">
        <f t="shared" si="38"/>
        <v>-0.004743109665</v>
      </c>
      <c r="AS453" s="38">
        <f t="shared" si="45"/>
        <v>-1</v>
      </c>
      <c r="AT453" s="38">
        <f t="shared" si="46"/>
        <v>0</v>
      </c>
      <c r="AU453" s="38">
        <f t="shared" si="47"/>
        <v>0</v>
      </c>
      <c r="AV453" s="38">
        <f t="shared" si="48"/>
        <v>4</v>
      </c>
      <c r="AW453" s="38">
        <f t="shared" si="51"/>
        <v>0</v>
      </c>
      <c r="AX453" s="38">
        <f t="shared" si="52"/>
        <v>-1</v>
      </c>
      <c r="AY453" s="38">
        <f t="shared" si="49"/>
        <v>-0.004743109665</v>
      </c>
      <c r="AZ453" s="12">
        <f t="shared" si="30"/>
        <v>144.4084672</v>
      </c>
      <c r="BA453" s="12">
        <f t="shared" si="41"/>
        <v>104.1239321</v>
      </c>
      <c r="BB453" s="12">
        <f t="shared" si="53"/>
        <v>122.3586179</v>
      </c>
      <c r="BC453" s="12">
        <f t="shared" si="50"/>
        <v>-0.00316207311</v>
      </c>
      <c r="BD453" s="12">
        <f t="shared" si="54"/>
        <v>120.9569226</v>
      </c>
    </row>
    <row r="454" ht="14.25" customHeight="1">
      <c r="A454" s="7">
        <v>37179.0</v>
      </c>
      <c r="B454" s="21" t="s">
        <v>90</v>
      </c>
      <c r="C454" s="8">
        <v>26.891462</v>
      </c>
      <c r="D454" s="33">
        <f t="shared" si="5"/>
        <v>0.002511809816</v>
      </c>
      <c r="E454" s="33">
        <f t="shared" si="7"/>
        <v>-0.01480853869</v>
      </c>
      <c r="F454" s="33">
        <f t="shared" si="9"/>
        <v>-0.02124995055</v>
      </c>
      <c r="G454" s="33">
        <f t="shared" si="11"/>
        <v>0</v>
      </c>
      <c r="H454" s="33">
        <f t="shared" si="20"/>
        <v>-0.914556111</v>
      </c>
      <c r="I454" s="45">
        <f t="shared" si="31"/>
        <v>-1.340999219</v>
      </c>
      <c r="J454" s="45">
        <f t="shared" si="43"/>
        <v>-0.8963219331</v>
      </c>
      <c r="K454" s="21" t="s">
        <v>91</v>
      </c>
      <c r="L454" s="8">
        <v>11.765149</v>
      </c>
      <c r="M454" s="33">
        <f t="shared" si="6"/>
        <v>-0.006696964347</v>
      </c>
      <c r="N454" s="33">
        <f t="shared" si="8"/>
        <v>-0.03575378061</v>
      </c>
      <c r="O454" s="33">
        <f t="shared" si="10"/>
        <v>-0.03449813865</v>
      </c>
      <c r="P454" s="33">
        <f t="shared" si="12"/>
        <v>-0.1135462433</v>
      </c>
      <c r="Q454" s="45">
        <f t="shared" si="21"/>
        <v>-1.182086138</v>
      </c>
      <c r="R454" s="45">
        <f t="shared" si="32"/>
        <v>-0.8254686758</v>
      </c>
      <c r="S454" s="45">
        <f t="shared" si="44"/>
        <v>-2.247515313</v>
      </c>
      <c r="T454" s="33">
        <f t="shared" si="22"/>
        <v>0.2675300273</v>
      </c>
      <c r="U454" s="33">
        <f t="shared" si="33"/>
        <v>-0.5155305435</v>
      </c>
      <c r="V454" s="33">
        <f t="shared" si="42"/>
        <v>1.35119338</v>
      </c>
      <c r="W454" s="44">
        <f t="shared" si="13"/>
        <v>0.01606287055</v>
      </c>
      <c r="X454" s="44">
        <f t="shared" si="14"/>
        <v>0.01430181128</v>
      </c>
      <c r="Y454" s="33">
        <f t="shared" si="15"/>
        <v>0.8903645982</v>
      </c>
      <c r="Z454" s="43">
        <v>1.0</v>
      </c>
      <c r="AA454" s="33">
        <f t="shared" si="16"/>
        <v>1.890364598</v>
      </c>
      <c r="AB454" s="33">
        <f t="shared" si="17"/>
        <v>0.4710015195</v>
      </c>
      <c r="AC454" s="33">
        <f t="shared" si="18"/>
        <v>0.5289984805</v>
      </c>
      <c r="AD454" s="33">
        <f t="shared" si="19"/>
        <v>-0.0002794004338</v>
      </c>
      <c r="AE454" s="34">
        <f t="shared" si="23"/>
        <v>0</v>
      </c>
      <c r="AF454" s="34">
        <f t="shared" si="24"/>
        <v>0</v>
      </c>
      <c r="AG454" s="34">
        <f t="shared" si="25"/>
        <v>0</v>
      </c>
      <c r="AH454" s="34">
        <f t="shared" si="26"/>
        <v>0</v>
      </c>
      <c r="AI454" s="34">
        <f t="shared" si="28"/>
        <v>0</v>
      </c>
      <c r="AJ454" s="34">
        <f t="shared" si="29"/>
        <v>0</v>
      </c>
      <c r="AK454" s="34">
        <f t="shared" si="27"/>
        <v>0</v>
      </c>
      <c r="AL454" s="36">
        <f t="shared" si="34"/>
        <v>0</v>
      </c>
      <c r="AM454" s="36">
        <f t="shared" si="35"/>
        <v>0</v>
      </c>
      <c r="AN454" s="46">
        <f t="shared" si="36"/>
        <v>0</v>
      </c>
      <c r="AO454" s="36">
        <f t="shared" si="37"/>
        <v>5</v>
      </c>
      <c r="AP454" s="36">
        <f t="shared" si="39"/>
        <v>0</v>
      </c>
      <c r="AQ454" s="36">
        <f t="shared" si="40"/>
        <v>-1</v>
      </c>
      <c r="AR454" s="36">
        <f t="shared" si="38"/>
        <v>0.0002794004338</v>
      </c>
      <c r="AS454" s="38">
        <f t="shared" si="45"/>
        <v>-1</v>
      </c>
      <c r="AT454" s="38">
        <f t="shared" si="46"/>
        <v>0</v>
      </c>
      <c r="AU454" s="38">
        <f t="shared" si="47"/>
        <v>0</v>
      </c>
      <c r="AV454" s="38">
        <f t="shared" si="48"/>
        <v>5</v>
      </c>
      <c r="AW454" s="38">
        <f t="shared" si="51"/>
        <v>0</v>
      </c>
      <c r="AX454" s="38">
        <f t="shared" si="52"/>
        <v>-1</v>
      </c>
      <c r="AY454" s="38">
        <f t="shared" si="49"/>
        <v>0.0002794004338</v>
      </c>
      <c r="AZ454" s="12">
        <f t="shared" si="30"/>
        <v>144.4084672</v>
      </c>
      <c r="BA454" s="12">
        <f t="shared" si="41"/>
        <v>104.1530244</v>
      </c>
      <c r="BB454" s="12">
        <f t="shared" si="53"/>
        <v>122.3928049</v>
      </c>
      <c r="BC454" s="12">
        <f t="shared" si="50"/>
        <v>0.0001862669559</v>
      </c>
      <c r="BD454" s="12">
        <f t="shared" si="54"/>
        <v>120.9794528</v>
      </c>
    </row>
    <row r="455" ht="14.25" customHeight="1">
      <c r="A455" s="7">
        <v>37180.0</v>
      </c>
      <c r="B455" s="21" t="s">
        <v>90</v>
      </c>
      <c r="C455" s="8">
        <v>26.902683</v>
      </c>
      <c r="D455" s="33">
        <f t="shared" si="5"/>
        <v>0.000417269987</v>
      </c>
      <c r="E455" s="33">
        <f t="shared" si="7"/>
        <v>-0.02064175714</v>
      </c>
      <c r="F455" s="33">
        <f t="shared" si="9"/>
        <v>-0.02897624889</v>
      </c>
      <c r="G455" s="33">
        <f t="shared" si="11"/>
        <v>-0.03191894724</v>
      </c>
      <c r="H455" s="33">
        <f t="shared" si="20"/>
        <v>-1.133055926</v>
      </c>
      <c r="I455" s="45">
        <f t="shared" si="31"/>
        <v>-1.58373347</v>
      </c>
      <c r="J455" s="45">
        <f t="shared" si="43"/>
        <v>-1.856762511</v>
      </c>
      <c r="K455" s="21" t="s">
        <v>91</v>
      </c>
      <c r="L455" s="8">
        <v>11.775734</v>
      </c>
      <c r="M455" s="33">
        <f t="shared" si="6"/>
        <v>0.0008996911131</v>
      </c>
      <c r="N455" s="33">
        <f t="shared" si="8"/>
        <v>-0.03551325966</v>
      </c>
      <c r="O455" s="33">
        <f t="shared" si="10"/>
        <v>-0.03530379605</v>
      </c>
      <c r="P455" s="33">
        <f t="shared" si="12"/>
        <v>-0.09965622392</v>
      </c>
      <c r="Q455" s="45">
        <f t="shared" si="21"/>
        <v>-1.135943472</v>
      </c>
      <c r="R455" s="45">
        <f t="shared" si="32"/>
        <v>-0.8155587866</v>
      </c>
      <c r="S455" s="45">
        <f t="shared" si="44"/>
        <v>-1.894874311</v>
      </c>
      <c r="T455" s="33">
        <f t="shared" si="22"/>
        <v>0.002887545694</v>
      </c>
      <c r="U455" s="33">
        <f t="shared" si="33"/>
        <v>-0.768174683</v>
      </c>
      <c r="V455" s="33">
        <f t="shared" si="42"/>
        <v>0.03811180016</v>
      </c>
      <c r="W455" s="44">
        <f t="shared" si="13"/>
        <v>0.01403091864</v>
      </c>
      <c r="X455" s="44">
        <f t="shared" si="14"/>
        <v>0.01422794795</v>
      </c>
      <c r="Y455" s="33">
        <f t="shared" si="15"/>
        <v>1.014042509</v>
      </c>
      <c r="Z455" s="43">
        <v>1.0</v>
      </c>
      <c r="AA455" s="33">
        <f t="shared" si="16"/>
        <v>2.014042509</v>
      </c>
      <c r="AB455" s="33">
        <f t="shared" si="17"/>
        <v>0.5034861502</v>
      </c>
      <c r="AC455" s="33">
        <f t="shared" si="18"/>
        <v>0.4965138498</v>
      </c>
      <c r="AD455" s="33">
        <f t="shared" si="19"/>
        <v>0.005420011957</v>
      </c>
      <c r="AE455" s="34">
        <f t="shared" si="23"/>
        <v>0</v>
      </c>
      <c r="AF455" s="34">
        <f t="shared" si="24"/>
        <v>0</v>
      </c>
      <c r="AG455" s="34">
        <f t="shared" si="25"/>
        <v>0</v>
      </c>
      <c r="AH455" s="34">
        <f t="shared" si="26"/>
        <v>0</v>
      </c>
      <c r="AI455" s="34">
        <f t="shared" si="28"/>
        <v>0</v>
      </c>
      <c r="AJ455" s="34">
        <f t="shared" si="29"/>
        <v>0</v>
      </c>
      <c r="AK455" s="34">
        <f t="shared" si="27"/>
        <v>0</v>
      </c>
      <c r="AL455" s="36">
        <f t="shared" si="34"/>
        <v>0</v>
      </c>
      <c r="AM455" s="36">
        <f t="shared" si="35"/>
        <v>0</v>
      </c>
      <c r="AN455" s="46">
        <f t="shared" si="36"/>
        <v>0</v>
      </c>
      <c r="AO455" s="36">
        <f t="shared" si="37"/>
        <v>0</v>
      </c>
      <c r="AP455" s="36">
        <f t="shared" si="39"/>
        <v>1</v>
      </c>
      <c r="AQ455" s="36">
        <f t="shared" si="40"/>
        <v>0</v>
      </c>
      <c r="AR455" s="36">
        <f t="shared" si="38"/>
        <v>0</v>
      </c>
      <c r="AS455" s="38">
        <f t="shared" si="45"/>
        <v>0</v>
      </c>
      <c r="AT455" s="38">
        <f t="shared" si="46"/>
        <v>0</v>
      </c>
      <c r="AU455" s="38">
        <f t="shared" si="47"/>
        <v>0</v>
      </c>
      <c r="AV455" s="38">
        <f t="shared" si="48"/>
        <v>0</v>
      </c>
      <c r="AW455" s="38">
        <f t="shared" si="51"/>
        <v>1</v>
      </c>
      <c r="AX455" s="38">
        <f t="shared" si="52"/>
        <v>0</v>
      </c>
      <c r="AY455" s="38">
        <f t="shared" si="49"/>
        <v>0</v>
      </c>
      <c r="AZ455" s="12">
        <f t="shared" si="30"/>
        <v>144.4084672</v>
      </c>
      <c r="BA455" s="12">
        <f t="shared" si="41"/>
        <v>104.1530244</v>
      </c>
      <c r="BB455" s="12">
        <f t="shared" si="53"/>
        <v>122.3928049</v>
      </c>
      <c r="BC455" s="12">
        <f t="shared" si="50"/>
        <v>0</v>
      </c>
      <c r="BD455" s="12">
        <f t="shared" si="54"/>
        <v>120.9794528</v>
      </c>
    </row>
    <row r="456" ht="14.25" customHeight="1">
      <c r="A456" s="7">
        <v>37181.0</v>
      </c>
      <c r="B456" s="21" t="s">
        <v>90</v>
      </c>
      <c r="C456" s="8">
        <v>27.037415</v>
      </c>
      <c r="D456" s="33">
        <f t="shared" si="5"/>
        <v>0.005008125026</v>
      </c>
      <c r="E456" s="33">
        <f t="shared" si="7"/>
        <v>-0.03467649306</v>
      </c>
      <c r="F456" s="33">
        <f t="shared" si="9"/>
        <v>-0.01874513885</v>
      </c>
      <c r="G456" s="33">
        <f t="shared" si="11"/>
        <v>-0.02883647257</v>
      </c>
      <c r="H456" s="33">
        <f t="shared" si="20"/>
        <v>-1.682425946</v>
      </c>
      <c r="I456" s="45">
        <f t="shared" si="31"/>
        <v>-1.146237681</v>
      </c>
      <c r="J456" s="45">
        <f t="shared" si="43"/>
        <v>-1.682757556</v>
      </c>
      <c r="K456" s="21" t="s">
        <v>91</v>
      </c>
      <c r="L456" s="8">
        <v>11.706991</v>
      </c>
      <c r="M456" s="33">
        <f t="shared" si="6"/>
        <v>-0.005837682815</v>
      </c>
      <c r="N456" s="33">
        <f t="shared" si="8"/>
        <v>-0.04052028477</v>
      </c>
      <c r="O456" s="33">
        <f t="shared" si="10"/>
        <v>-0.03318769337</v>
      </c>
      <c r="P456" s="33">
        <f t="shared" si="12"/>
        <v>-0.1054547891</v>
      </c>
      <c r="Q456" s="45">
        <f t="shared" si="21"/>
        <v>-1.26620292</v>
      </c>
      <c r="R456" s="45">
        <f t="shared" si="32"/>
        <v>-0.7433633294</v>
      </c>
      <c r="S456" s="45">
        <f t="shared" si="44"/>
        <v>-1.901232798</v>
      </c>
      <c r="T456" s="33">
        <f t="shared" si="22"/>
        <v>-0.4162230266</v>
      </c>
      <c r="U456" s="33">
        <f t="shared" si="33"/>
        <v>-0.4028743512</v>
      </c>
      <c r="V456" s="33">
        <f t="shared" si="42"/>
        <v>0.2184752422</v>
      </c>
      <c r="W456" s="44">
        <f t="shared" si="13"/>
        <v>0.01408894833</v>
      </c>
      <c r="X456" s="44">
        <f t="shared" si="14"/>
        <v>0.01416381983</v>
      </c>
      <c r="Y456" s="33">
        <f t="shared" si="15"/>
        <v>1.005314201</v>
      </c>
      <c r="Z456" s="43">
        <v>1.0</v>
      </c>
      <c r="AA456" s="33">
        <f t="shared" si="16"/>
        <v>2.005314201</v>
      </c>
      <c r="AB456" s="33">
        <f t="shared" si="17"/>
        <v>0.5013250294</v>
      </c>
      <c r="AC456" s="33">
        <f t="shared" si="18"/>
        <v>0.4986749706</v>
      </c>
      <c r="AD456" s="33">
        <f t="shared" si="19"/>
        <v>-0.02707172451</v>
      </c>
      <c r="AE456" s="34">
        <f t="shared" si="23"/>
        <v>0</v>
      </c>
      <c r="AF456" s="34">
        <f t="shared" si="24"/>
        <v>0</v>
      </c>
      <c r="AG456" s="34">
        <f t="shared" si="25"/>
        <v>0</v>
      </c>
      <c r="AH456" s="34">
        <f t="shared" si="26"/>
        <v>0</v>
      </c>
      <c r="AI456" s="34">
        <f t="shared" si="28"/>
        <v>0</v>
      </c>
      <c r="AJ456" s="34">
        <f t="shared" si="29"/>
        <v>0</v>
      </c>
      <c r="AK456" s="34">
        <f t="shared" si="27"/>
        <v>0</v>
      </c>
      <c r="AL456" s="36">
        <f t="shared" si="34"/>
        <v>0</v>
      </c>
      <c r="AM456" s="36">
        <f t="shared" si="35"/>
        <v>0</v>
      </c>
      <c r="AN456" s="46">
        <f t="shared" si="36"/>
        <v>0</v>
      </c>
      <c r="AO456" s="36">
        <f t="shared" si="37"/>
        <v>0</v>
      </c>
      <c r="AP456" s="36">
        <f t="shared" si="39"/>
        <v>0</v>
      </c>
      <c r="AQ456" s="36">
        <f t="shared" si="40"/>
        <v>0</v>
      </c>
      <c r="AR456" s="36">
        <f t="shared" si="38"/>
        <v>0</v>
      </c>
      <c r="AS456" s="38">
        <f t="shared" si="45"/>
        <v>0</v>
      </c>
      <c r="AT456" s="38">
        <f t="shared" si="46"/>
        <v>0</v>
      </c>
      <c r="AU456" s="38">
        <f t="shared" si="47"/>
        <v>0</v>
      </c>
      <c r="AV456" s="38">
        <f t="shared" si="48"/>
        <v>0</v>
      </c>
      <c r="AW456" s="38">
        <f t="shared" si="51"/>
        <v>0</v>
      </c>
      <c r="AX456" s="38">
        <f t="shared" si="52"/>
        <v>0</v>
      </c>
      <c r="AY456" s="38">
        <f t="shared" si="49"/>
        <v>0</v>
      </c>
      <c r="AZ456" s="12">
        <f t="shared" si="30"/>
        <v>144.4084672</v>
      </c>
      <c r="BA456" s="12">
        <f t="shared" si="41"/>
        <v>104.1530244</v>
      </c>
      <c r="BB456" s="12">
        <f t="shared" si="53"/>
        <v>122.3928049</v>
      </c>
      <c r="BC456" s="12">
        <f t="shared" si="50"/>
        <v>0</v>
      </c>
      <c r="BD456" s="12">
        <f t="shared" si="54"/>
        <v>120.9794528</v>
      </c>
    </row>
    <row r="457" ht="14.25" customHeight="1">
      <c r="A457" s="7">
        <v>37182.0</v>
      </c>
      <c r="B457" s="21" t="s">
        <v>90</v>
      </c>
      <c r="C457" s="8">
        <v>26.694956</v>
      </c>
      <c r="D457" s="33">
        <f t="shared" si="5"/>
        <v>-0.01266611472</v>
      </c>
      <c r="E457" s="33">
        <f t="shared" si="7"/>
        <v>-0.02959173899</v>
      </c>
      <c r="F457" s="33">
        <f t="shared" si="9"/>
        <v>-0.02261059292</v>
      </c>
      <c r="G457" s="33">
        <f t="shared" si="11"/>
        <v>-0.0248155713</v>
      </c>
      <c r="H457" s="33">
        <f t="shared" si="20"/>
        <v>-1.41259881</v>
      </c>
      <c r="I457" s="45">
        <f t="shared" si="31"/>
        <v>-1.249521839</v>
      </c>
      <c r="J457" s="45">
        <f t="shared" si="43"/>
        <v>-1.501495588</v>
      </c>
      <c r="K457" s="21" t="s">
        <v>91</v>
      </c>
      <c r="L457" s="8">
        <v>12.193462</v>
      </c>
      <c r="M457" s="33">
        <f t="shared" si="6"/>
        <v>0.04155388861</v>
      </c>
      <c r="N457" s="33">
        <f t="shared" si="8"/>
        <v>0.001520334536</v>
      </c>
      <c r="O457" s="33">
        <f t="shared" si="10"/>
        <v>0.02125816618</v>
      </c>
      <c r="P457" s="33">
        <f t="shared" si="12"/>
        <v>-0.04612219124</v>
      </c>
      <c r="Q457" s="45">
        <f t="shared" si="21"/>
        <v>0.1120782524</v>
      </c>
      <c r="R457" s="45">
        <f t="shared" si="32"/>
        <v>0.4553382224</v>
      </c>
      <c r="S457" s="45">
        <f t="shared" si="44"/>
        <v>-0.8918730339</v>
      </c>
      <c r="T457" s="33">
        <f t="shared" si="22"/>
        <v>-1.524677063</v>
      </c>
      <c r="U457" s="33">
        <f t="shared" si="33"/>
        <v>-1.704860061</v>
      </c>
      <c r="V457" s="33">
        <f t="shared" si="42"/>
        <v>-0.6096225542</v>
      </c>
      <c r="W457" s="44">
        <f t="shared" si="13"/>
        <v>0.01388310243</v>
      </c>
      <c r="X457" s="44">
        <f t="shared" si="14"/>
        <v>0.01700826331</v>
      </c>
      <c r="Y457" s="33">
        <f t="shared" si="15"/>
        <v>1.225105368</v>
      </c>
      <c r="Z457" s="43">
        <v>1.0</v>
      </c>
      <c r="AA457" s="33">
        <f t="shared" si="16"/>
        <v>2.225105368</v>
      </c>
      <c r="AB457" s="33">
        <f t="shared" si="17"/>
        <v>0.5505830805</v>
      </c>
      <c r="AC457" s="33">
        <f t="shared" si="18"/>
        <v>0.4494169195</v>
      </c>
      <c r="AD457" s="33">
        <f t="shared" si="19"/>
        <v>-0.02673234436</v>
      </c>
      <c r="AE457" s="34">
        <f t="shared" si="23"/>
        <v>1</v>
      </c>
      <c r="AF457" s="34">
        <f t="shared" si="24"/>
        <v>0</v>
      </c>
      <c r="AG457" s="34">
        <f t="shared" si="25"/>
        <v>0</v>
      </c>
      <c r="AH457" s="34">
        <f t="shared" si="26"/>
        <v>1</v>
      </c>
      <c r="AI457" s="34">
        <f t="shared" si="28"/>
        <v>0</v>
      </c>
      <c r="AJ457" s="34">
        <f t="shared" si="29"/>
        <v>1</v>
      </c>
      <c r="AK457" s="34">
        <f t="shared" si="27"/>
        <v>-0.02673234436</v>
      </c>
      <c r="AL457" s="36">
        <f t="shared" si="34"/>
        <v>1</v>
      </c>
      <c r="AM457" s="36">
        <f t="shared" si="35"/>
        <v>0</v>
      </c>
      <c r="AN457" s="46">
        <f t="shared" si="36"/>
        <v>0</v>
      </c>
      <c r="AO457" s="36">
        <f t="shared" si="37"/>
        <v>1</v>
      </c>
      <c r="AP457" s="36">
        <f t="shared" si="39"/>
        <v>0</v>
      </c>
      <c r="AQ457" s="36">
        <f t="shared" si="40"/>
        <v>1</v>
      </c>
      <c r="AR457" s="36">
        <f t="shared" si="38"/>
        <v>-0.02673234436</v>
      </c>
      <c r="AS457" s="38">
        <f t="shared" si="45"/>
        <v>0</v>
      </c>
      <c r="AT457" s="38">
        <f t="shared" si="46"/>
        <v>0</v>
      </c>
      <c r="AU457" s="38">
        <f t="shared" si="47"/>
        <v>0</v>
      </c>
      <c r="AV457" s="38">
        <f t="shared" si="48"/>
        <v>0</v>
      </c>
      <c r="AW457" s="38">
        <f t="shared" si="51"/>
        <v>0</v>
      </c>
      <c r="AX457" s="38">
        <f t="shared" si="52"/>
        <v>0</v>
      </c>
      <c r="AY457" s="38">
        <f t="shared" si="49"/>
        <v>0</v>
      </c>
      <c r="AZ457" s="12">
        <f t="shared" si="30"/>
        <v>140.5480904</v>
      </c>
      <c r="BA457" s="12">
        <f t="shared" si="41"/>
        <v>101.3687699</v>
      </c>
      <c r="BB457" s="12">
        <f t="shared" si="53"/>
        <v>122.3928049</v>
      </c>
      <c r="BC457" s="12">
        <f t="shared" si="50"/>
        <v>-0.01782156291</v>
      </c>
      <c r="BD457" s="12">
        <f t="shared" si="54"/>
        <v>118.8234099</v>
      </c>
    </row>
    <row r="458" ht="14.25" customHeight="1">
      <c r="A458" s="7">
        <v>37183.0</v>
      </c>
      <c r="B458" s="21" t="s">
        <v>90</v>
      </c>
      <c r="C458" s="8">
        <v>26.565828</v>
      </c>
      <c r="D458" s="33">
        <f t="shared" si="5"/>
        <v>-0.00483716849</v>
      </c>
      <c r="E458" s="33">
        <f t="shared" si="7"/>
        <v>-0.009627802775</v>
      </c>
      <c r="F458" s="33">
        <f t="shared" si="9"/>
        <v>-0.03132074689</v>
      </c>
      <c r="G458" s="33">
        <f t="shared" si="11"/>
        <v>0.006808832309</v>
      </c>
      <c r="H458" s="33">
        <f t="shared" si="20"/>
        <v>-0.5396004239</v>
      </c>
      <c r="I458" s="45">
        <f t="shared" si="31"/>
        <v>-1.522211874</v>
      </c>
      <c r="J458" s="45">
        <f t="shared" si="43"/>
        <v>-0.4947461227</v>
      </c>
      <c r="K458" s="21" t="s">
        <v>91</v>
      </c>
      <c r="L458" s="8">
        <v>12.846498</v>
      </c>
      <c r="M458" s="33">
        <f t="shared" si="6"/>
        <v>0.05355624186</v>
      </c>
      <c r="N458" s="33">
        <f t="shared" si="8"/>
        <v>0.08459871277</v>
      </c>
      <c r="O458" s="33">
        <f t="shared" si="10"/>
        <v>0.06791292134</v>
      </c>
      <c r="P458" s="33">
        <f t="shared" si="12"/>
        <v>0.03824825876</v>
      </c>
      <c r="Q458" s="45">
        <f t="shared" si="21"/>
        <v>2.783472156</v>
      </c>
      <c r="R458" s="45">
        <f t="shared" si="32"/>
        <v>1.474938856</v>
      </c>
      <c r="S458" s="45">
        <f t="shared" si="44"/>
        <v>0.4444578794</v>
      </c>
      <c r="T458" s="33">
        <f t="shared" si="22"/>
        <v>-3.32307258</v>
      </c>
      <c r="U458" s="33">
        <f t="shared" si="33"/>
        <v>-2.99715073</v>
      </c>
      <c r="V458" s="33">
        <f t="shared" si="42"/>
        <v>-0.9392040021</v>
      </c>
      <c r="W458" s="44">
        <f t="shared" si="13"/>
        <v>0.01125407845</v>
      </c>
      <c r="X458" s="44">
        <f t="shared" si="14"/>
        <v>0.01966931336</v>
      </c>
      <c r="Y458" s="33">
        <f t="shared" si="15"/>
        <v>1.7477498</v>
      </c>
      <c r="Z458" s="43">
        <v>1.0</v>
      </c>
      <c r="AA458" s="33">
        <f t="shared" si="16"/>
        <v>2.7477498</v>
      </c>
      <c r="AB458" s="33">
        <f t="shared" si="17"/>
        <v>0.6360658455</v>
      </c>
      <c r="AC458" s="33">
        <f t="shared" si="18"/>
        <v>0.3639341545</v>
      </c>
      <c r="AD458" s="33">
        <f t="shared" si="19"/>
        <v>0.002186926438</v>
      </c>
      <c r="AE458" s="34">
        <f t="shared" si="23"/>
        <v>1</v>
      </c>
      <c r="AF458" s="34">
        <f t="shared" si="24"/>
        <v>0</v>
      </c>
      <c r="AG458" s="34">
        <f t="shared" si="25"/>
        <v>0</v>
      </c>
      <c r="AH458" s="34">
        <f t="shared" si="26"/>
        <v>2</v>
      </c>
      <c r="AI458" s="34">
        <f t="shared" si="28"/>
        <v>0</v>
      </c>
      <c r="AJ458" s="34">
        <f t="shared" si="29"/>
        <v>1</v>
      </c>
      <c r="AK458" s="34">
        <f t="shared" si="27"/>
        <v>0.002186926438</v>
      </c>
      <c r="AL458" s="36">
        <f t="shared" si="34"/>
        <v>1</v>
      </c>
      <c r="AM458" s="36">
        <f t="shared" si="35"/>
        <v>0</v>
      </c>
      <c r="AN458" s="46">
        <f t="shared" si="36"/>
        <v>0</v>
      </c>
      <c r="AO458" s="36">
        <f t="shared" si="37"/>
        <v>2</v>
      </c>
      <c r="AP458" s="36">
        <f t="shared" si="39"/>
        <v>0</v>
      </c>
      <c r="AQ458" s="36">
        <f t="shared" si="40"/>
        <v>1</v>
      </c>
      <c r="AR458" s="36">
        <f t="shared" si="38"/>
        <v>0.002186926438</v>
      </c>
      <c r="AS458" s="38">
        <f t="shared" si="45"/>
        <v>0</v>
      </c>
      <c r="AT458" s="38">
        <f t="shared" si="46"/>
        <v>0</v>
      </c>
      <c r="AU458" s="38">
        <f t="shared" si="47"/>
        <v>0</v>
      </c>
      <c r="AV458" s="38">
        <f t="shared" si="48"/>
        <v>0</v>
      </c>
      <c r="AW458" s="38">
        <f t="shared" si="51"/>
        <v>0</v>
      </c>
      <c r="AX458" s="38">
        <f t="shared" si="52"/>
        <v>0</v>
      </c>
      <c r="AY458" s="38">
        <f t="shared" si="49"/>
        <v>0</v>
      </c>
      <c r="AZ458" s="12">
        <f t="shared" si="30"/>
        <v>140.8554587</v>
      </c>
      <c r="BA458" s="12">
        <f t="shared" si="41"/>
        <v>101.5904559</v>
      </c>
      <c r="BB458" s="12">
        <f t="shared" si="53"/>
        <v>122.3928049</v>
      </c>
      <c r="BC458" s="12">
        <f t="shared" si="50"/>
        <v>0.001457950958</v>
      </c>
      <c r="BD458" s="12">
        <f t="shared" si="54"/>
        <v>118.9966486</v>
      </c>
    </row>
    <row r="459" ht="14.25" customHeight="1">
      <c r="A459" s="7">
        <v>37186.0</v>
      </c>
      <c r="B459" s="21" t="s">
        <v>90</v>
      </c>
      <c r="C459" s="8">
        <v>26.779161</v>
      </c>
      <c r="D459" s="33">
        <f t="shared" si="5"/>
        <v>0.008030353882</v>
      </c>
      <c r="E459" s="33">
        <f t="shared" si="7"/>
        <v>-0.004176083844</v>
      </c>
      <c r="F459" s="33">
        <f t="shared" si="9"/>
        <v>-0.01892278083</v>
      </c>
      <c r="G459" s="33">
        <f t="shared" si="11"/>
        <v>0.006328682957</v>
      </c>
      <c r="H459" s="33">
        <f t="shared" si="20"/>
        <v>-0.2967888665</v>
      </c>
      <c r="I459" s="45">
        <f t="shared" si="31"/>
        <v>-1.021064464</v>
      </c>
      <c r="J459" s="45">
        <f t="shared" si="43"/>
        <v>-0.4997042885</v>
      </c>
      <c r="K459" s="21" t="s">
        <v>91</v>
      </c>
      <c r="L459" s="8">
        <v>12.949603</v>
      </c>
      <c r="M459" s="33">
        <f t="shared" si="6"/>
        <v>0.008025922707</v>
      </c>
      <c r="N459" s="33">
        <f t="shared" si="8"/>
        <v>0.1006747981</v>
      </c>
      <c r="O459" s="33">
        <f t="shared" si="10"/>
        <v>0.06132151283</v>
      </c>
      <c r="P459" s="33">
        <f t="shared" si="12"/>
        <v>0.01977952557</v>
      </c>
      <c r="Q459" s="45">
        <f t="shared" si="21"/>
        <v>3.062216624</v>
      </c>
      <c r="R459" s="45">
        <f t="shared" si="32"/>
        <v>1.301438283</v>
      </c>
      <c r="S459" s="45">
        <f t="shared" si="44"/>
        <v>0.1638377967</v>
      </c>
      <c r="T459" s="33">
        <f t="shared" si="22"/>
        <v>-3.359005491</v>
      </c>
      <c r="U459" s="33">
        <f t="shared" si="33"/>
        <v>-2.322502747</v>
      </c>
      <c r="V459" s="33">
        <f t="shared" si="42"/>
        <v>-0.6635420851</v>
      </c>
      <c r="W459" s="44">
        <f t="shared" si="13"/>
        <v>0.01123633289</v>
      </c>
      <c r="X459" s="44">
        <f t="shared" si="14"/>
        <v>0.01889439521</v>
      </c>
      <c r="Y459" s="33">
        <f t="shared" si="15"/>
        <v>1.681544628</v>
      </c>
      <c r="Z459" s="43">
        <v>1.0</v>
      </c>
      <c r="AA459" s="33">
        <f t="shared" si="16"/>
        <v>2.681544628</v>
      </c>
      <c r="AB459" s="33">
        <f t="shared" si="17"/>
        <v>0.6270806051</v>
      </c>
      <c r="AC459" s="33">
        <f t="shared" si="18"/>
        <v>0.3729193949</v>
      </c>
      <c r="AD459" s="33">
        <f t="shared" si="19"/>
        <v>0.003467190417</v>
      </c>
      <c r="AE459" s="34">
        <f t="shared" si="23"/>
        <v>1</v>
      </c>
      <c r="AF459" s="34">
        <f t="shared" si="24"/>
        <v>0</v>
      </c>
      <c r="AG459" s="34">
        <f t="shared" si="25"/>
        <v>0</v>
      </c>
      <c r="AH459" s="34">
        <f t="shared" si="26"/>
        <v>3</v>
      </c>
      <c r="AI459" s="34">
        <f t="shared" si="28"/>
        <v>0</v>
      </c>
      <c r="AJ459" s="34">
        <f t="shared" si="29"/>
        <v>1</v>
      </c>
      <c r="AK459" s="34">
        <f t="shared" si="27"/>
        <v>0.003467190417</v>
      </c>
      <c r="AL459" s="36">
        <f t="shared" si="34"/>
        <v>1</v>
      </c>
      <c r="AM459" s="36">
        <f t="shared" si="35"/>
        <v>0</v>
      </c>
      <c r="AN459" s="46">
        <f t="shared" si="36"/>
        <v>0</v>
      </c>
      <c r="AO459" s="36">
        <f t="shared" si="37"/>
        <v>3</v>
      </c>
      <c r="AP459" s="36">
        <f t="shared" si="39"/>
        <v>0</v>
      </c>
      <c r="AQ459" s="36">
        <f t="shared" si="40"/>
        <v>1</v>
      </c>
      <c r="AR459" s="36">
        <f t="shared" si="38"/>
        <v>0.003467190417</v>
      </c>
      <c r="AS459" s="38">
        <f t="shared" si="45"/>
        <v>0</v>
      </c>
      <c r="AT459" s="38">
        <f t="shared" si="46"/>
        <v>0</v>
      </c>
      <c r="AU459" s="38">
        <f t="shared" si="47"/>
        <v>0</v>
      </c>
      <c r="AV459" s="38">
        <f t="shared" si="48"/>
        <v>0</v>
      </c>
      <c r="AW459" s="38">
        <f t="shared" si="51"/>
        <v>0</v>
      </c>
      <c r="AX459" s="38">
        <f t="shared" si="52"/>
        <v>0</v>
      </c>
      <c r="AY459" s="38">
        <f t="shared" si="49"/>
        <v>0</v>
      </c>
      <c r="AZ459" s="12">
        <f t="shared" si="30"/>
        <v>141.3438314</v>
      </c>
      <c r="BA459" s="12">
        <f t="shared" si="41"/>
        <v>101.9426894</v>
      </c>
      <c r="BB459" s="12">
        <f t="shared" si="53"/>
        <v>122.3928049</v>
      </c>
      <c r="BC459" s="12">
        <f t="shared" si="50"/>
        <v>0.002311460278</v>
      </c>
      <c r="BD459" s="12">
        <f t="shared" si="54"/>
        <v>119.2717046</v>
      </c>
    </row>
    <row r="460" ht="14.25" customHeight="1">
      <c r="A460" s="7">
        <v>37187.0</v>
      </c>
      <c r="B460" s="21" t="s">
        <v>90</v>
      </c>
      <c r="C460" s="8">
        <v>26.891462</v>
      </c>
      <c r="D460" s="33">
        <f t="shared" si="5"/>
        <v>0.004193596655</v>
      </c>
      <c r="E460" s="33">
        <f t="shared" si="7"/>
        <v>-0.0004170959454</v>
      </c>
      <c r="F460" s="33">
        <f t="shared" si="9"/>
        <v>-0.02105024349</v>
      </c>
      <c r="G460" s="33">
        <f t="shared" si="11"/>
        <v>-0.002083006</v>
      </c>
      <c r="H460" s="33">
        <f t="shared" si="20"/>
        <v>-0.1543194899</v>
      </c>
      <c r="I460" s="45">
        <f t="shared" si="31"/>
        <v>-1.080822591</v>
      </c>
      <c r="J460" s="45">
        <f t="shared" si="43"/>
        <v>-0.7613998807</v>
      </c>
      <c r="K460" s="21" t="s">
        <v>91</v>
      </c>
      <c r="L460" s="8">
        <v>12.920522</v>
      </c>
      <c r="M460" s="33">
        <f t="shared" si="6"/>
        <v>-0.002245705911</v>
      </c>
      <c r="N460" s="33">
        <f t="shared" si="8"/>
        <v>0.09721585083</v>
      </c>
      <c r="O460" s="33">
        <f t="shared" si="10"/>
        <v>0.05825013942</v>
      </c>
      <c r="P460" s="33">
        <f t="shared" si="12"/>
        <v>0.0181250456</v>
      </c>
      <c r="Q460" s="45">
        <f t="shared" si="21"/>
        <v>2.733081378</v>
      </c>
      <c r="R460" s="45">
        <f t="shared" si="32"/>
        <v>1.192570009</v>
      </c>
      <c r="S460" s="45">
        <f t="shared" si="44"/>
        <v>0.1430645818</v>
      </c>
      <c r="T460" s="33">
        <f t="shared" si="22"/>
        <v>-2.887400868</v>
      </c>
      <c r="U460" s="33">
        <f t="shared" si="33"/>
        <v>-2.2733926</v>
      </c>
      <c r="V460" s="33">
        <f t="shared" si="42"/>
        <v>-0.9044644626</v>
      </c>
      <c r="W460" s="44">
        <f t="shared" si="13"/>
        <v>0.0109038421</v>
      </c>
      <c r="X460" s="44">
        <f t="shared" si="14"/>
        <v>0.0189058682</v>
      </c>
      <c r="Y460" s="33">
        <f t="shared" si="15"/>
        <v>1.733872156</v>
      </c>
      <c r="Z460" s="43">
        <v>1.0</v>
      </c>
      <c r="AA460" s="33">
        <f t="shared" si="16"/>
        <v>2.733872156</v>
      </c>
      <c r="AB460" s="33">
        <f t="shared" si="17"/>
        <v>0.634218448</v>
      </c>
      <c r="AC460" s="33">
        <f t="shared" si="18"/>
        <v>0.365781552</v>
      </c>
      <c r="AD460" s="33">
        <f t="shared" si="19"/>
        <v>0.005382595556</v>
      </c>
      <c r="AE460" s="34">
        <f t="shared" si="23"/>
        <v>1</v>
      </c>
      <c r="AF460" s="34">
        <f t="shared" si="24"/>
        <v>0</v>
      </c>
      <c r="AG460" s="34">
        <f t="shared" si="25"/>
        <v>0</v>
      </c>
      <c r="AH460" s="34">
        <f t="shared" si="26"/>
        <v>4</v>
      </c>
      <c r="AI460" s="34">
        <f t="shared" si="28"/>
        <v>0</v>
      </c>
      <c r="AJ460" s="34">
        <f t="shared" si="29"/>
        <v>1</v>
      </c>
      <c r="AK460" s="34">
        <f t="shared" si="27"/>
        <v>0.005382595556</v>
      </c>
      <c r="AL460" s="36">
        <f t="shared" si="34"/>
        <v>1</v>
      </c>
      <c r="AM460" s="36">
        <f t="shared" si="35"/>
        <v>0</v>
      </c>
      <c r="AN460" s="46">
        <f t="shared" si="36"/>
        <v>0</v>
      </c>
      <c r="AO460" s="36">
        <f t="shared" si="37"/>
        <v>4</v>
      </c>
      <c r="AP460" s="36">
        <f t="shared" si="39"/>
        <v>0</v>
      </c>
      <c r="AQ460" s="36">
        <f t="shared" si="40"/>
        <v>1</v>
      </c>
      <c r="AR460" s="36">
        <f t="shared" si="38"/>
        <v>0.005382595556</v>
      </c>
      <c r="AS460" s="38">
        <f t="shared" si="45"/>
        <v>0</v>
      </c>
      <c r="AT460" s="38">
        <f t="shared" si="46"/>
        <v>0</v>
      </c>
      <c r="AU460" s="38">
        <f t="shared" si="47"/>
        <v>0</v>
      </c>
      <c r="AV460" s="38">
        <f t="shared" si="48"/>
        <v>0</v>
      </c>
      <c r="AW460" s="38">
        <f t="shared" si="51"/>
        <v>0</v>
      </c>
      <c r="AX460" s="38">
        <f t="shared" si="52"/>
        <v>0</v>
      </c>
      <c r="AY460" s="38">
        <f t="shared" si="49"/>
        <v>0</v>
      </c>
      <c r="AZ460" s="12">
        <f t="shared" si="30"/>
        <v>142.1046281</v>
      </c>
      <c r="BA460" s="12">
        <f t="shared" si="41"/>
        <v>102.4914057</v>
      </c>
      <c r="BB460" s="12">
        <f t="shared" si="53"/>
        <v>122.3928049</v>
      </c>
      <c r="BC460" s="12">
        <f t="shared" si="50"/>
        <v>0.003588397037</v>
      </c>
      <c r="BD460" s="12">
        <f t="shared" si="54"/>
        <v>119.6996989</v>
      </c>
    </row>
    <row r="461" ht="14.25" customHeight="1">
      <c r="A461" s="7">
        <v>37188.0</v>
      </c>
      <c r="B461" s="21" t="s">
        <v>90</v>
      </c>
      <c r="C461" s="8">
        <v>27.087944</v>
      </c>
      <c r="D461" s="33">
        <f t="shared" si="5"/>
        <v>0.00730648263</v>
      </c>
      <c r="E461" s="33">
        <f t="shared" si="7"/>
        <v>0.001868854696</v>
      </c>
      <c r="F461" s="33">
        <f t="shared" si="9"/>
        <v>-0.03287244369</v>
      </c>
      <c r="G461" s="33">
        <f t="shared" si="11"/>
        <v>0.001660686445</v>
      </c>
      <c r="H461" s="33">
        <f t="shared" si="20"/>
        <v>-0.08379367844</v>
      </c>
      <c r="I461" s="45">
        <f t="shared" si="31"/>
        <v>-1.489209891</v>
      </c>
      <c r="J461" s="45">
        <f t="shared" si="43"/>
        <v>-0.6515083473</v>
      </c>
      <c r="K461" s="21" t="s">
        <v>91</v>
      </c>
      <c r="L461" s="8">
        <v>12.894076</v>
      </c>
      <c r="M461" s="33">
        <f t="shared" si="6"/>
        <v>-0.002046821328</v>
      </c>
      <c r="N461" s="33">
        <f t="shared" si="8"/>
        <v>0.1013996679</v>
      </c>
      <c r="O461" s="33">
        <f t="shared" si="10"/>
        <v>0.05677063975</v>
      </c>
      <c r="P461" s="33">
        <f t="shared" si="12"/>
        <v>0.0400930351</v>
      </c>
      <c r="Q461" s="45">
        <f t="shared" si="21"/>
        <v>2.691011127</v>
      </c>
      <c r="R461" s="45">
        <f t="shared" si="32"/>
        <v>1.12447122</v>
      </c>
      <c r="S461" s="45">
        <f t="shared" si="44"/>
        <v>0.4838929559</v>
      </c>
      <c r="T461" s="33">
        <f t="shared" si="22"/>
        <v>-2.774804806</v>
      </c>
      <c r="U461" s="33">
        <f t="shared" si="33"/>
        <v>-2.613681111</v>
      </c>
      <c r="V461" s="33">
        <f t="shared" si="42"/>
        <v>-1.135401303</v>
      </c>
      <c r="W461" s="44">
        <f t="shared" si="13"/>
        <v>0.01100113011</v>
      </c>
      <c r="X461" s="44">
        <f t="shared" si="14"/>
        <v>0.01805475492</v>
      </c>
      <c r="Y461" s="33">
        <f t="shared" si="15"/>
        <v>1.641172747</v>
      </c>
      <c r="Z461" s="43">
        <v>1.0</v>
      </c>
      <c r="AA461" s="33">
        <f t="shared" si="16"/>
        <v>2.641172747</v>
      </c>
      <c r="AB461" s="33">
        <f t="shared" si="17"/>
        <v>0.6213803125</v>
      </c>
      <c r="AC461" s="33">
        <f t="shared" si="18"/>
        <v>0.3786196875</v>
      </c>
      <c r="AD461" s="33">
        <f t="shared" si="19"/>
        <v>-0.003269544712</v>
      </c>
      <c r="AE461" s="34">
        <f t="shared" si="23"/>
        <v>1</v>
      </c>
      <c r="AF461" s="34">
        <f t="shared" si="24"/>
        <v>0</v>
      </c>
      <c r="AG461" s="34">
        <f t="shared" si="25"/>
        <v>0</v>
      </c>
      <c r="AH461" s="34">
        <f t="shared" si="26"/>
        <v>5</v>
      </c>
      <c r="AI461" s="34">
        <f t="shared" si="28"/>
        <v>0</v>
      </c>
      <c r="AJ461" s="34">
        <f t="shared" si="29"/>
        <v>1</v>
      </c>
      <c r="AK461" s="34">
        <f t="shared" si="27"/>
        <v>-0.003269544712</v>
      </c>
      <c r="AL461" s="36">
        <f t="shared" si="34"/>
        <v>1</v>
      </c>
      <c r="AM461" s="36">
        <f t="shared" si="35"/>
        <v>0</v>
      </c>
      <c r="AN461" s="46">
        <f t="shared" si="36"/>
        <v>0</v>
      </c>
      <c r="AO461" s="36">
        <f t="shared" si="37"/>
        <v>5</v>
      </c>
      <c r="AP461" s="36">
        <f t="shared" si="39"/>
        <v>0</v>
      </c>
      <c r="AQ461" s="36">
        <f t="shared" si="40"/>
        <v>1</v>
      </c>
      <c r="AR461" s="36">
        <f t="shared" si="38"/>
        <v>-0.003269544712</v>
      </c>
      <c r="AS461" s="38">
        <f t="shared" si="45"/>
        <v>1</v>
      </c>
      <c r="AT461" s="38">
        <f t="shared" si="46"/>
        <v>0</v>
      </c>
      <c r="AU461" s="38">
        <f t="shared" si="47"/>
        <v>0</v>
      </c>
      <c r="AV461" s="38">
        <f t="shared" si="48"/>
        <v>1</v>
      </c>
      <c r="AW461" s="38">
        <f t="shared" si="51"/>
        <v>0</v>
      </c>
      <c r="AX461" s="38">
        <f t="shared" si="52"/>
        <v>1</v>
      </c>
      <c r="AY461" s="38">
        <f t="shared" si="49"/>
        <v>-0.003269544712</v>
      </c>
      <c r="AZ461" s="12">
        <f t="shared" si="30"/>
        <v>141.6400106</v>
      </c>
      <c r="BA461" s="12">
        <f t="shared" si="41"/>
        <v>102.1563054</v>
      </c>
      <c r="BB461" s="12">
        <f t="shared" si="53"/>
        <v>121.9926362</v>
      </c>
      <c r="BC461" s="12">
        <f t="shared" si="50"/>
        <v>-0.003269544712</v>
      </c>
      <c r="BD461" s="12">
        <f t="shared" si="54"/>
        <v>119.3083354</v>
      </c>
    </row>
    <row r="462" ht="14.25" customHeight="1">
      <c r="A462" s="7">
        <v>37189.0</v>
      </c>
      <c r="B462" s="21" t="s">
        <v>90</v>
      </c>
      <c r="C462" s="8">
        <v>27.172171</v>
      </c>
      <c r="D462" s="33">
        <f t="shared" si="5"/>
        <v>0.003109390657</v>
      </c>
      <c r="E462" s="33">
        <f t="shared" si="7"/>
        <v>0.01787659811</v>
      </c>
      <c r="F462" s="33">
        <f t="shared" si="9"/>
        <v>-0.01224414051</v>
      </c>
      <c r="G462" s="33">
        <f t="shared" si="11"/>
        <v>-0.01002202479</v>
      </c>
      <c r="H462" s="33">
        <f t="shared" si="20"/>
        <v>0.5817669336</v>
      </c>
      <c r="I462" s="45">
        <f t="shared" si="31"/>
        <v>-0.7194057197</v>
      </c>
      <c r="J462" s="45">
        <f t="shared" si="43"/>
        <v>-0.9904216285</v>
      </c>
      <c r="K462" s="21" t="s">
        <v>91</v>
      </c>
      <c r="L462" s="8">
        <v>13.071221</v>
      </c>
      <c r="M462" s="33">
        <f t="shared" si="6"/>
        <v>0.01373847959</v>
      </c>
      <c r="N462" s="33">
        <f t="shared" si="8"/>
        <v>0.07198603645</v>
      </c>
      <c r="O462" s="33">
        <f t="shared" si="10"/>
        <v>0.07361581384</v>
      </c>
      <c r="P462" s="33">
        <f t="shared" si="12"/>
        <v>0.05303514465</v>
      </c>
      <c r="Q462" s="45">
        <f t="shared" si="21"/>
        <v>1.727943912</v>
      </c>
      <c r="R462" s="45">
        <f t="shared" si="32"/>
        <v>1.439698359</v>
      </c>
      <c r="S462" s="45">
        <f t="shared" si="44"/>
        <v>0.6799559757</v>
      </c>
      <c r="T462" s="33">
        <f t="shared" si="22"/>
        <v>-1.146176979</v>
      </c>
      <c r="U462" s="33">
        <f t="shared" si="33"/>
        <v>-2.159104079</v>
      </c>
      <c r="V462" s="33">
        <f t="shared" si="42"/>
        <v>-1.670377604</v>
      </c>
      <c r="W462" s="44">
        <f t="shared" si="13"/>
        <v>0.01046812075</v>
      </c>
      <c r="X462" s="44">
        <f t="shared" si="14"/>
        <v>0.01823825586</v>
      </c>
      <c r="Y462" s="33">
        <f t="shared" si="15"/>
        <v>1.742266476</v>
      </c>
      <c r="Z462" s="43">
        <v>1.0</v>
      </c>
      <c r="AA462" s="33">
        <f t="shared" si="16"/>
        <v>2.742266476</v>
      </c>
      <c r="AB462" s="33">
        <f t="shared" si="17"/>
        <v>0.6353381378</v>
      </c>
      <c r="AC462" s="33">
        <f t="shared" si="18"/>
        <v>0.3646618622</v>
      </c>
      <c r="AD462" s="33">
        <f t="shared" si="19"/>
        <v>0.006150502839</v>
      </c>
      <c r="AE462" s="34">
        <f t="shared" si="23"/>
        <v>1</v>
      </c>
      <c r="AF462" s="34">
        <f t="shared" si="24"/>
        <v>0</v>
      </c>
      <c r="AG462" s="34">
        <f t="shared" si="25"/>
        <v>0</v>
      </c>
      <c r="AH462" s="34">
        <f t="shared" si="26"/>
        <v>1</v>
      </c>
      <c r="AI462" s="34">
        <f t="shared" si="28"/>
        <v>1</v>
      </c>
      <c r="AJ462" s="34">
        <f t="shared" si="29"/>
        <v>1</v>
      </c>
      <c r="AK462" s="34">
        <f t="shared" si="27"/>
        <v>0.006150502839</v>
      </c>
      <c r="AL462" s="36">
        <f t="shared" si="34"/>
        <v>1</v>
      </c>
      <c r="AM462" s="36">
        <f t="shared" si="35"/>
        <v>0</v>
      </c>
      <c r="AN462" s="46">
        <f t="shared" si="36"/>
        <v>0</v>
      </c>
      <c r="AO462" s="36">
        <f t="shared" si="37"/>
        <v>1</v>
      </c>
      <c r="AP462" s="36">
        <f t="shared" si="39"/>
        <v>1</v>
      </c>
      <c r="AQ462" s="36">
        <f t="shared" si="40"/>
        <v>1</v>
      </c>
      <c r="AR462" s="36">
        <f t="shared" si="38"/>
        <v>0.006150502839</v>
      </c>
      <c r="AS462" s="38">
        <f t="shared" si="45"/>
        <v>1</v>
      </c>
      <c r="AT462" s="38">
        <f t="shared" si="46"/>
        <v>0</v>
      </c>
      <c r="AU462" s="38">
        <f t="shared" si="47"/>
        <v>0</v>
      </c>
      <c r="AV462" s="38">
        <f t="shared" si="48"/>
        <v>2</v>
      </c>
      <c r="AW462" s="38">
        <f t="shared" si="51"/>
        <v>0</v>
      </c>
      <c r="AX462" s="38">
        <f t="shared" si="52"/>
        <v>1</v>
      </c>
      <c r="AY462" s="38">
        <f t="shared" si="49"/>
        <v>0.006150502839</v>
      </c>
      <c r="AZ462" s="12">
        <f t="shared" si="30"/>
        <v>142.5111679</v>
      </c>
      <c r="BA462" s="12">
        <f t="shared" si="41"/>
        <v>102.7846181</v>
      </c>
      <c r="BB462" s="12">
        <f t="shared" si="53"/>
        <v>122.7429522</v>
      </c>
      <c r="BC462" s="12">
        <f t="shared" si="50"/>
        <v>0.006150502839</v>
      </c>
      <c r="BD462" s="12">
        <f t="shared" si="54"/>
        <v>120.0421416</v>
      </c>
    </row>
    <row r="463" ht="14.25" customHeight="1">
      <c r="A463" s="7">
        <v>37190.0</v>
      </c>
      <c r="B463" s="21" t="s">
        <v>90</v>
      </c>
      <c r="C463" s="8">
        <v>27.340584</v>
      </c>
      <c r="D463" s="33">
        <f t="shared" si="5"/>
        <v>0.006197995736</v>
      </c>
      <c r="E463" s="33">
        <f t="shared" si="7"/>
        <v>0.02916363081</v>
      </c>
      <c r="F463" s="33">
        <f t="shared" si="9"/>
        <v>0.01925504635</v>
      </c>
      <c r="G463" s="33">
        <f t="shared" si="11"/>
        <v>0.004123723911</v>
      </c>
      <c r="H463" s="33">
        <f t="shared" si="20"/>
        <v>1.045367038</v>
      </c>
      <c r="I463" s="45">
        <f t="shared" si="31"/>
        <v>0.3812137583</v>
      </c>
      <c r="J463" s="45">
        <f t="shared" si="43"/>
        <v>-0.5525653272</v>
      </c>
      <c r="K463" s="21" t="s">
        <v>91</v>
      </c>
      <c r="L463" s="8">
        <v>12.991908</v>
      </c>
      <c r="M463" s="33">
        <f t="shared" si="6"/>
        <v>-0.006067757557</v>
      </c>
      <c r="N463" s="33">
        <f t="shared" si="8"/>
        <v>0.01131903808</v>
      </c>
      <c r="O463" s="33">
        <f t="shared" si="10"/>
        <v>0.09687532689</v>
      </c>
      <c r="P463" s="33">
        <f t="shared" si="12"/>
        <v>0.04887999459</v>
      </c>
      <c r="Q463" s="45">
        <f t="shared" si="21"/>
        <v>0.08325682692</v>
      </c>
      <c r="R463" s="45">
        <f t="shared" si="32"/>
        <v>1.863021547</v>
      </c>
      <c r="S463" s="45">
        <f t="shared" si="44"/>
        <v>0.6042222491</v>
      </c>
      <c r="T463" s="33">
        <f t="shared" si="22"/>
        <v>0.9621102113</v>
      </c>
      <c r="U463" s="33">
        <f t="shared" si="33"/>
        <v>-1.481807789</v>
      </c>
      <c r="V463" s="33">
        <f t="shared" si="42"/>
        <v>-1.156787576</v>
      </c>
      <c r="W463" s="44">
        <f t="shared" si="13"/>
        <v>0.01041147729</v>
      </c>
      <c r="X463" s="44">
        <f t="shared" si="14"/>
        <v>0.01831471328</v>
      </c>
      <c r="Y463" s="33">
        <f t="shared" si="15"/>
        <v>1.759088818</v>
      </c>
      <c r="Z463" s="43">
        <v>1.0</v>
      </c>
      <c r="AA463" s="33">
        <f t="shared" si="16"/>
        <v>2.759088818</v>
      </c>
      <c r="AB463" s="33">
        <f t="shared" si="17"/>
        <v>0.6375615046</v>
      </c>
      <c r="AC463" s="33">
        <f t="shared" si="18"/>
        <v>0.3624384954</v>
      </c>
      <c r="AD463" s="33">
        <f t="shared" si="19"/>
        <v>-0.003291350976</v>
      </c>
      <c r="AE463" s="34">
        <f t="shared" si="23"/>
        <v>0</v>
      </c>
      <c r="AF463" s="34">
        <f t="shared" si="24"/>
        <v>0</v>
      </c>
      <c r="AG463" s="34">
        <f t="shared" si="25"/>
        <v>0</v>
      </c>
      <c r="AH463" s="34">
        <f t="shared" si="26"/>
        <v>2</v>
      </c>
      <c r="AI463" s="34">
        <f t="shared" si="28"/>
        <v>0</v>
      </c>
      <c r="AJ463" s="34">
        <f t="shared" si="29"/>
        <v>1</v>
      </c>
      <c r="AK463" s="34">
        <f t="shared" si="27"/>
        <v>-0.003291350976</v>
      </c>
      <c r="AL463" s="36">
        <f t="shared" si="34"/>
        <v>1</v>
      </c>
      <c r="AM463" s="36">
        <f t="shared" si="35"/>
        <v>0</v>
      </c>
      <c r="AN463" s="46">
        <f t="shared" si="36"/>
        <v>0</v>
      </c>
      <c r="AO463" s="36">
        <f t="shared" si="37"/>
        <v>2</v>
      </c>
      <c r="AP463" s="36">
        <f t="shared" si="39"/>
        <v>0</v>
      </c>
      <c r="AQ463" s="36">
        <f t="shared" si="40"/>
        <v>1</v>
      </c>
      <c r="AR463" s="36">
        <f t="shared" si="38"/>
        <v>-0.003291350976</v>
      </c>
      <c r="AS463" s="38">
        <f t="shared" si="45"/>
        <v>1</v>
      </c>
      <c r="AT463" s="38">
        <f t="shared" si="46"/>
        <v>0</v>
      </c>
      <c r="AU463" s="38">
        <f t="shared" si="47"/>
        <v>0</v>
      </c>
      <c r="AV463" s="38">
        <f t="shared" si="48"/>
        <v>3</v>
      </c>
      <c r="AW463" s="38">
        <f t="shared" si="51"/>
        <v>0</v>
      </c>
      <c r="AX463" s="38">
        <f t="shared" si="52"/>
        <v>1</v>
      </c>
      <c r="AY463" s="38">
        <f t="shared" si="49"/>
        <v>-0.003291350976</v>
      </c>
      <c r="AZ463" s="12">
        <f t="shared" si="30"/>
        <v>142.0421137</v>
      </c>
      <c r="BA463" s="12">
        <f t="shared" si="41"/>
        <v>102.4463178</v>
      </c>
      <c r="BB463" s="12">
        <f t="shared" si="53"/>
        <v>122.3389621</v>
      </c>
      <c r="BC463" s="12">
        <f t="shared" si="50"/>
        <v>-0.003291350976</v>
      </c>
      <c r="BD463" s="12">
        <f t="shared" si="54"/>
        <v>119.6470408</v>
      </c>
    </row>
    <row r="464" ht="14.25" customHeight="1">
      <c r="A464" s="7">
        <v>37193.0</v>
      </c>
      <c r="B464" s="21" t="s">
        <v>90</v>
      </c>
      <c r="C464" s="8">
        <v>27.031803</v>
      </c>
      <c r="D464" s="33">
        <f t="shared" si="5"/>
        <v>-0.01129386995</v>
      </c>
      <c r="E464" s="33">
        <f t="shared" si="7"/>
        <v>0.009434276152</v>
      </c>
      <c r="F464" s="33">
        <f t="shared" si="9"/>
        <v>0.00521879398</v>
      </c>
      <c r="G464" s="33">
        <f t="shared" si="11"/>
        <v>-0.01614205568</v>
      </c>
      <c r="H464" s="33">
        <f t="shared" si="20"/>
        <v>0.1660837236</v>
      </c>
      <c r="I464" s="45">
        <f t="shared" si="31"/>
        <v>-0.1118081778</v>
      </c>
      <c r="J464" s="45">
        <f t="shared" si="43"/>
        <v>-1.159842829</v>
      </c>
      <c r="K464" s="21" t="s">
        <v>91</v>
      </c>
      <c r="L464" s="8">
        <v>12.85178</v>
      </c>
      <c r="M464" s="33">
        <f t="shared" si="6"/>
        <v>-0.01078579066</v>
      </c>
      <c r="N464" s="33">
        <f t="shared" si="8"/>
        <v>-0.007554131196</v>
      </c>
      <c r="O464" s="33">
        <f t="shared" si="10"/>
        <v>0.09236015625</v>
      </c>
      <c r="P464" s="33">
        <f t="shared" si="12"/>
        <v>0.05467576413</v>
      </c>
      <c r="Q464" s="45">
        <f t="shared" si="21"/>
        <v>-0.4273478241</v>
      </c>
      <c r="R464" s="45">
        <f t="shared" si="32"/>
        <v>1.687381288</v>
      </c>
      <c r="S464" s="45">
        <f t="shared" si="44"/>
        <v>0.6768296182</v>
      </c>
      <c r="T464" s="33">
        <f t="shared" si="22"/>
        <v>0.5934315477</v>
      </c>
      <c r="U464" s="33">
        <f t="shared" si="33"/>
        <v>-1.799189466</v>
      </c>
      <c r="V464" s="33">
        <f t="shared" si="42"/>
        <v>-1.836672448</v>
      </c>
      <c r="W464" s="44">
        <f t="shared" si="13"/>
        <v>0.01049958369</v>
      </c>
      <c r="X464" s="44">
        <f t="shared" si="14"/>
        <v>0.01806010325</v>
      </c>
      <c r="Y464" s="33">
        <f t="shared" si="15"/>
        <v>1.720078032</v>
      </c>
      <c r="Z464" s="43">
        <v>1.0</v>
      </c>
      <c r="AA464" s="33">
        <f t="shared" si="16"/>
        <v>2.720078032</v>
      </c>
      <c r="AB464" s="33">
        <f t="shared" si="17"/>
        <v>0.632363488</v>
      </c>
      <c r="AC464" s="33">
        <f t="shared" si="18"/>
        <v>0.367636512</v>
      </c>
      <c r="AD464" s="33">
        <f t="shared" si="19"/>
        <v>0.01128304616</v>
      </c>
      <c r="AE464" s="34">
        <f t="shared" si="23"/>
        <v>0</v>
      </c>
      <c r="AF464" s="34">
        <f t="shared" si="24"/>
        <v>0</v>
      </c>
      <c r="AG464" s="34">
        <f t="shared" si="25"/>
        <v>0</v>
      </c>
      <c r="AH464" s="34">
        <f t="shared" si="26"/>
        <v>3</v>
      </c>
      <c r="AI464" s="34">
        <f t="shared" si="28"/>
        <v>0</v>
      </c>
      <c r="AJ464" s="34">
        <f t="shared" si="29"/>
        <v>1</v>
      </c>
      <c r="AK464" s="34">
        <f t="shared" si="27"/>
        <v>0.01128304616</v>
      </c>
      <c r="AL464" s="36">
        <f t="shared" si="34"/>
        <v>1</v>
      </c>
      <c r="AM464" s="36">
        <f t="shared" si="35"/>
        <v>0</v>
      </c>
      <c r="AN464" s="46">
        <f t="shared" si="36"/>
        <v>0</v>
      </c>
      <c r="AO464" s="36">
        <f t="shared" si="37"/>
        <v>3</v>
      </c>
      <c r="AP464" s="36">
        <f t="shared" si="39"/>
        <v>0</v>
      </c>
      <c r="AQ464" s="36">
        <f t="shared" si="40"/>
        <v>1</v>
      </c>
      <c r="AR464" s="36">
        <f t="shared" si="38"/>
        <v>0.01128304616</v>
      </c>
      <c r="AS464" s="38">
        <f t="shared" si="45"/>
        <v>1</v>
      </c>
      <c r="AT464" s="38">
        <f t="shared" si="46"/>
        <v>0</v>
      </c>
      <c r="AU464" s="38">
        <f t="shared" si="47"/>
        <v>0</v>
      </c>
      <c r="AV464" s="38">
        <f t="shared" si="48"/>
        <v>4</v>
      </c>
      <c r="AW464" s="38">
        <f t="shared" si="51"/>
        <v>0</v>
      </c>
      <c r="AX464" s="38">
        <f t="shared" si="52"/>
        <v>1</v>
      </c>
      <c r="AY464" s="38">
        <f t="shared" si="49"/>
        <v>0.01128304616</v>
      </c>
      <c r="AZ464" s="12">
        <f t="shared" si="30"/>
        <v>143.6447814</v>
      </c>
      <c r="BA464" s="12">
        <f t="shared" si="41"/>
        <v>103.6022243</v>
      </c>
      <c r="BB464" s="12">
        <f t="shared" si="53"/>
        <v>123.7193182</v>
      </c>
      <c r="BC464" s="12">
        <f t="shared" si="50"/>
        <v>0.01128304616</v>
      </c>
      <c r="BD464" s="12">
        <f t="shared" si="54"/>
        <v>120.9970239</v>
      </c>
    </row>
    <row r="465" ht="14.25" customHeight="1">
      <c r="A465" s="7">
        <v>37194.0</v>
      </c>
      <c r="B465" s="21" t="s">
        <v>90</v>
      </c>
      <c r="C465" s="8">
        <v>27.368643</v>
      </c>
      <c r="D465" s="33">
        <f t="shared" si="5"/>
        <v>0.01246087803</v>
      </c>
      <c r="E465" s="33">
        <f t="shared" si="7"/>
        <v>0.01774470276</v>
      </c>
      <c r="F465" s="33">
        <f t="shared" si="9"/>
        <v>0.01732020557</v>
      </c>
      <c r="G465" s="33">
        <f t="shared" si="11"/>
        <v>-0.01215791791</v>
      </c>
      <c r="H465" s="33">
        <f t="shared" si="20"/>
        <v>0.5345850906</v>
      </c>
      <c r="I465" s="45">
        <f t="shared" si="31"/>
        <v>0.3043091992</v>
      </c>
      <c r="J465" s="45">
        <f t="shared" si="43"/>
        <v>-1.003480732</v>
      </c>
      <c r="K465" s="21" t="s">
        <v>91</v>
      </c>
      <c r="L465" s="8">
        <v>12.73281</v>
      </c>
      <c r="M465" s="33">
        <f t="shared" si="6"/>
        <v>-0.009257083455</v>
      </c>
      <c r="N465" s="33">
        <f t="shared" si="8"/>
        <v>-0.01452820559</v>
      </c>
      <c r="O465" s="33">
        <f t="shared" si="10"/>
        <v>0.08127527337</v>
      </c>
      <c r="P465" s="33">
        <f t="shared" si="12"/>
        <v>0.04310215164</v>
      </c>
      <c r="Q465" s="45">
        <f t="shared" si="21"/>
        <v>-0.6084199074</v>
      </c>
      <c r="R465" s="45">
        <f t="shared" si="32"/>
        <v>1.404817983</v>
      </c>
      <c r="S465" s="45">
        <f t="shared" si="44"/>
        <v>0.478616358</v>
      </c>
      <c r="T465" s="33">
        <f t="shared" si="22"/>
        <v>1.143004998</v>
      </c>
      <c r="U465" s="33">
        <f t="shared" si="33"/>
        <v>-1.100508784</v>
      </c>
      <c r="V465" s="33">
        <f t="shared" si="42"/>
        <v>-1.48209709</v>
      </c>
      <c r="W465" s="44">
        <f t="shared" si="13"/>
        <v>0.01072394039</v>
      </c>
      <c r="X465" s="44">
        <f t="shared" si="14"/>
        <v>0.01826091201</v>
      </c>
      <c r="Y465" s="33">
        <f t="shared" si="15"/>
        <v>1.702817373</v>
      </c>
      <c r="Z465" s="43">
        <v>1.0</v>
      </c>
      <c r="AA465" s="33">
        <f t="shared" si="16"/>
        <v>2.702817373</v>
      </c>
      <c r="AB465" s="33">
        <f t="shared" si="17"/>
        <v>0.6300156977</v>
      </c>
      <c r="AC465" s="33">
        <f t="shared" si="18"/>
        <v>0.3699843023</v>
      </c>
      <c r="AD465" s="33">
        <f t="shared" si="19"/>
        <v>0.001634502507</v>
      </c>
      <c r="AE465" s="34">
        <f t="shared" si="23"/>
        <v>-1</v>
      </c>
      <c r="AF465" s="34">
        <f t="shared" si="24"/>
        <v>1</v>
      </c>
      <c r="AG465" s="34">
        <f t="shared" si="25"/>
        <v>0</v>
      </c>
      <c r="AH465" s="34">
        <f t="shared" si="26"/>
        <v>1</v>
      </c>
      <c r="AI465" s="34">
        <f t="shared" si="28"/>
        <v>0</v>
      </c>
      <c r="AJ465" s="34">
        <f t="shared" si="29"/>
        <v>-1</v>
      </c>
      <c r="AK465" s="34">
        <f t="shared" si="27"/>
        <v>-0.001634502507</v>
      </c>
      <c r="AL465" s="36">
        <f t="shared" si="34"/>
        <v>1</v>
      </c>
      <c r="AM465" s="36">
        <f t="shared" si="35"/>
        <v>0</v>
      </c>
      <c r="AN465" s="46">
        <f t="shared" si="36"/>
        <v>0</v>
      </c>
      <c r="AO465" s="36">
        <f t="shared" si="37"/>
        <v>4</v>
      </c>
      <c r="AP465" s="36">
        <f t="shared" si="39"/>
        <v>0</v>
      </c>
      <c r="AQ465" s="36">
        <f t="shared" si="40"/>
        <v>1</v>
      </c>
      <c r="AR465" s="36">
        <f t="shared" si="38"/>
        <v>0.001634502507</v>
      </c>
      <c r="AS465" s="38">
        <f t="shared" si="45"/>
        <v>1</v>
      </c>
      <c r="AT465" s="38">
        <f t="shared" si="46"/>
        <v>0</v>
      </c>
      <c r="AU465" s="38">
        <f t="shared" si="47"/>
        <v>0</v>
      </c>
      <c r="AV465" s="38">
        <f t="shared" si="48"/>
        <v>5</v>
      </c>
      <c r="AW465" s="38">
        <f t="shared" si="51"/>
        <v>0</v>
      </c>
      <c r="AX465" s="38">
        <f t="shared" si="52"/>
        <v>1</v>
      </c>
      <c r="AY465" s="38">
        <f t="shared" si="49"/>
        <v>0.001634502507</v>
      </c>
      <c r="AZ465" s="12">
        <f t="shared" si="30"/>
        <v>143.4099936</v>
      </c>
      <c r="BA465" s="12">
        <f t="shared" si="41"/>
        <v>103.7715624</v>
      </c>
      <c r="BB465" s="12">
        <f t="shared" si="53"/>
        <v>123.9215378</v>
      </c>
      <c r="BC465" s="12">
        <f t="shared" si="50"/>
        <v>0.0005448341689</v>
      </c>
      <c r="BD465" s="12">
        <f t="shared" si="54"/>
        <v>121.0629472</v>
      </c>
    </row>
    <row r="466" ht="14.25" customHeight="1">
      <c r="A466" s="7">
        <v>37195.0</v>
      </c>
      <c r="B466" s="21" t="s">
        <v>90</v>
      </c>
      <c r="C466" s="8">
        <v>27.346195</v>
      </c>
      <c r="D466" s="33">
        <f t="shared" si="5"/>
        <v>-0.000820208733</v>
      </c>
      <c r="E466" s="33">
        <f t="shared" si="7"/>
        <v>0.009533798505</v>
      </c>
      <c r="F466" s="33">
        <f t="shared" si="9"/>
        <v>0.01142047049</v>
      </c>
      <c r="G466" s="33">
        <f t="shared" si="11"/>
        <v>-0.007538746669</v>
      </c>
      <c r="H466" s="33">
        <f t="shared" si="20"/>
        <v>0.2053854717</v>
      </c>
      <c r="I466" s="45">
        <f t="shared" si="31"/>
        <v>0.09658157434</v>
      </c>
      <c r="J466" s="45">
        <f t="shared" si="43"/>
        <v>-0.8384498194</v>
      </c>
      <c r="K466" s="21" t="s">
        <v>91</v>
      </c>
      <c r="L466" s="8">
        <v>12.658776</v>
      </c>
      <c r="M466" s="33">
        <f t="shared" si="6"/>
        <v>-0.005814427452</v>
      </c>
      <c r="N466" s="33">
        <f t="shared" si="8"/>
        <v>-0.01824869033</v>
      </c>
      <c r="O466" s="33">
        <f t="shared" si="10"/>
        <v>0.08130056647</v>
      </c>
      <c r="P466" s="33">
        <f t="shared" si="12"/>
        <v>0.04541469483</v>
      </c>
      <c r="Q466" s="45">
        <f t="shared" si="21"/>
        <v>-0.6933153488</v>
      </c>
      <c r="R466" s="45">
        <f t="shared" si="32"/>
        <v>1.357865014</v>
      </c>
      <c r="S466" s="45">
        <f t="shared" si="44"/>
        <v>0.4978244485</v>
      </c>
      <c r="T466" s="33">
        <f t="shared" si="22"/>
        <v>0.8987008205</v>
      </c>
      <c r="U466" s="33">
        <f t="shared" si="33"/>
        <v>-1.261283439</v>
      </c>
      <c r="V466" s="33">
        <f t="shared" si="42"/>
        <v>-1.336274268</v>
      </c>
      <c r="W466" s="44">
        <f t="shared" si="13"/>
        <v>0.01066202124</v>
      </c>
      <c r="X466" s="44">
        <f t="shared" si="14"/>
        <v>0.0182022705</v>
      </c>
      <c r="Y466" s="33">
        <f t="shared" si="15"/>
        <v>1.707206363</v>
      </c>
      <c r="Z466" s="43">
        <v>1.0</v>
      </c>
      <c r="AA466" s="33">
        <f t="shared" si="16"/>
        <v>2.707206363</v>
      </c>
      <c r="AB466" s="33">
        <f t="shared" si="17"/>
        <v>0.6306155254</v>
      </c>
      <c r="AC466" s="33">
        <f t="shared" si="18"/>
        <v>0.3693844746</v>
      </c>
      <c r="AD466" s="33">
        <f t="shared" si="19"/>
        <v>-0.008326129082</v>
      </c>
      <c r="AE466" s="34">
        <f t="shared" si="23"/>
        <v>0</v>
      </c>
      <c r="AF466" s="34">
        <f t="shared" si="24"/>
        <v>0</v>
      </c>
      <c r="AG466" s="34">
        <f t="shared" si="25"/>
        <v>0</v>
      </c>
      <c r="AH466" s="34">
        <f t="shared" si="26"/>
        <v>2</v>
      </c>
      <c r="AI466" s="34">
        <f t="shared" si="28"/>
        <v>0</v>
      </c>
      <c r="AJ466" s="34">
        <f t="shared" si="29"/>
        <v>-1</v>
      </c>
      <c r="AK466" s="34">
        <f t="shared" si="27"/>
        <v>0.008326129082</v>
      </c>
      <c r="AL466" s="36">
        <f t="shared" si="34"/>
        <v>1</v>
      </c>
      <c r="AM466" s="36">
        <f t="shared" si="35"/>
        <v>0</v>
      </c>
      <c r="AN466" s="46">
        <f t="shared" si="36"/>
        <v>0</v>
      </c>
      <c r="AO466" s="36">
        <f t="shared" si="37"/>
        <v>5</v>
      </c>
      <c r="AP466" s="36">
        <f t="shared" si="39"/>
        <v>0</v>
      </c>
      <c r="AQ466" s="36">
        <f t="shared" si="40"/>
        <v>1</v>
      </c>
      <c r="AR466" s="36">
        <f t="shared" si="38"/>
        <v>-0.008326129082</v>
      </c>
      <c r="AS466" s="38">
        <f t="shared" si="45"/>
        <v>1</v>
      </c>
      <c r="AT466" s="38">
        <f t="shared" si="46"/>
        <v>0</v>
      </c>
      <c r="AU466" s="38">
        <f t="shared" si="47"/>
        <v>0</v>
      </c>
      <c r="AV466" s="38">
        <f t="shared" si="48"/>
        <v>1</v>
      </c>
      <c r="AW466" s="38">
        <f t="shared" si="51"/>
        <v>1</v>
      </c>
      <c r="AX466" s="38">
        <f t="shared" si="52"/>
        <v>1</v>
      </c>
      <c r="AY466" s="38">
        <f t="shared" si="49"/>
        <v>-0.008326129082</v>
      </c>
      <c r="AZ466" s="12">
        <f t="shared" si="30"/>
        <v>144.6040437</v>
      </c>
      <c r="BA466" s="12">
        <f t="shared" si="41"/>
        <v>102.907547</v>
      </c>
      <c r="BB466" s="12">
        <f t="shared" si="53"/>
        <v>122.8897511</v>
      </c>
      <c r="BC466" s="12">
        <f t="shared" si="50"/>
        <v>-0.002775376361</v>
      </c>
      <c r="BD466" s="12">
        <f t="shared" si="54"/>
        <v>120.726952</v>
      </c>
    </row>
    <row r="467" ht="14.25" customHeight="1">
      <c r="A467" s="7">
        <v>37196.0</v>
      </c>
      <c r="B467" s="21" t="s">
        <v>90</v>
      </c>
      <c r="C467" s="8">
        <v>27.222677</v>
      </c>
      <c r="D467" s="33">
        <f t="shared" si="5"/>
        <v>-0.004516825833</v>
      </c>
      <c r="E467" s="33">
        <f t="shared" si="7"/>
        <v>0.001858739959</v>
      </c>
      <c r="F467" s="33">
        <f t="shared" si="9"/>
        <v>0.01976856602</v>
      </c>
      <c r="G467" s="33">
        <f t="shared" si="11"/>
        <v>-0.003289005902</v>
      </c>
      <c r="H467" s="33">
        <f t="shared" si="20"/>
        <v>-0.1815761748</v>
      </c>
      <c r="I467" s="45">
        <f t="shared" si="31"/>
        <v>0.3614483314</v>
      </c>
      <c r="J467" s="45">
        <f t="shared" si="43"/>
        <v>-0.7482581255</v>
      </c>
      <c r="K467" s="21" t="s">
        <v>91</v>
      </c>
      <c r="L467" s="8">
        <v>12.846498</v>
      </c>
      <c r="M467" s="33">
        <f t="shared" si="6"/>
        <v>0.01482939583</v>
      </c>
      <c r="N467" s="33">
        <f t="shared" si="8"/>
        <v>-0.01719219651</v>
      </c>
      <c r="O467" s="33">
        <f t="shared" si="10"/>
        <v>0.05355624186</v>
      </c>
      <c r="P467" s="33">
        <f t="shared" si="12"/>
        <v>0.07595291553</v>
      </c>
      <c r="Q467" s="45">
        <f t="shared" si="21"/>
        <v>-0.6669050982</v>
      </c>
      <c r="R467" s="45">
        <f t="shared" si="32"/>
        <v>0.7661730166</v>
      </c>
      <c r="S467" s="45">
        <f t="shared" si="44"/>
        <v>0.9506125003</v>
      </c>
      <c r="T467" s="33">
        <f t="shared" si="22"/>
        <v>0.4853289235</v>
      </c>
      <c r="U467" s="33">
        <f t="shared" si="33"/>
        <v>-0.4047246852</v>
      </c>
      <c r="V467" s="33">
        <f t="shared" si="42"/>
        <v>-1.698870626</v>
      </c>
      <c r="W467" s="44">
        <f t="shared" si="13"/>
        <v>0.01052662353</v>
      </c>
      <c r="X467" s="44">
        <f t="shared" si="14"/>
        <v>0.01797852769</v>
      </c>
      <c r="Y467" s="33">
        <f t="shared" si="15"/>
        <v>1.707910199</v>
      </c>
      <c r="Z467" s="43">
        <v>1.0</v>
      </c>
      <c r="AA467" s="33">
        <f t="shared" si="16"/>
        <v>2.707910199</v>
      </c>
      <c r="AB467" s="33">
        <f t="shared" si="17"/>
        <v>0.6307115352</v>
      </c>
      <c r="AC467" s="33">
        <f t="shared" si="18"/>
        <v>0.3692884648</v>
      </c>
      <c r="AD467" s="33">
        <f t="shared" si="19"/>
        <v>0.004429673107</v>
      </c>
      <c r="AE467" s="34">
        <f t="shared" si="23"/>
        <v>0</v>
      </c>
      <c r="AF467" s="34">
        <f t="shared" si="24"/>
        <v>0</v>
      </c>
      <c r="AG467" s="34">
        <f t="shared" si="25"/>
        <v>0</v>
      </c>
      <c r="AH467" s="34">
        <f t="shared" si="26"/>
        <v>3</v>
      </c>
      <c r="AI467" s="34">
        <f t="shared" si="28"/>
        <v>0</v>
      </c>
      <c r="AJ467" s="34">
        <f t="shared" si="29"/>
        <v>-1</v>
      </c>
      <c r="AK467" s="34">
        <f t="shared" si="27"/>
        <v>-0.004429673107</v>
      </c>
      <c r="AL467" s="36">
        <f t="shared" si="34"/>
        <v>0</v>
      </c>
      <c r="AM467" s="36">
        <f t="shared" si="35"/>
        <v>0</v>
      </c>
      <c r="AN467" s="46">
        <f t="shared" si="36"/>
        <v>0</v>
      </c>
      <c r="AO467" s="36">
        <f t="shared" si="37"/>
        <v>0</v>
      </c>
      <c r="AP467" s="36">
        <f t="shared" si="39"/>
        <v>1</v>
      </c>
      <c r="AQ467" s="36">
        <f t="shared" si="40"/>
        <v>0</v>
      </c>
      <c r="AR467" s="36">
        <f t="shared" si="38"/>
        <v>0</v>
      </c>
      <c r="AS467" s="38">
        <f t="shared" si="45"/>
        <v>1</v>
      </c>
      <c r="AT467" s="38">
        <f t="shared" si="46"/>
        <v>0</v>
      </c>
      <c r="AU467" s="38">
        <f t="shared" si="47"/>
        <v>0</v>
      </c>
      <c r="AV467" s="38">
        <f t="shared" si="48"/>
        <v>2</v>
      </c>
      <c r="AW467" s="38">
        <f t="shared" si="51"/>
        <v>0</v>
      </c>
      <c r="AX467" s="38">
        <f t="shared" si="52"/>
        <v>1</v>
      </c>
      <c r="AY467" s="38">
        <f t="shared" si="49"/>
        <v>0.004429673107</v>
      </c>
      <c r="AZ467" s="12">
        <f t="shared" si="30"/>
        <v>143.9634951</v>
      </c>
      <c r="BA467" s="12">
        <f t="shared" si="41"/>
        <v>102.907547</v>
      </c>
      <c r="BB467" s="12">
        <f t="shared" si="53"/>
        <v>123.4341125</v>
      </c>
      <c r="BC467" s="12">
        <f t="shared" si="50"/>
        <v>0</v>
      </c>
      <c r="BD467" s="12">
        <f t="shared" si="54"/>
        <v>120.726952</v>
      </c>
    </row>
    <row r="468" ht="14.25" customHeight="1">
      <c r="A468" s="7">
        <v>37197.0</v>
      </c>
      <c r="B468" s="21" t="s">
        <v>90</v>
      </c>
      <c r="C468" s="8">
        <v>27.508995</v>
      </c>
      <c r="D468" s="33">
        <f t="shared" si="5"/>
        <v>0.01051762837</v>
      </c>
      <c r="E468" s="33">
        <f t="shared" si="7"/>
        <v>0.006159744064</v>
      </c>
      <c r="F468" s="33">
        <f t="shared" si="9"/>
        <v>0.03550301538</v>
      </c>
      <c r="G468" s="33">
        <f t="shared" si="11"/>
        <v>0.003070287531</v>
      </c>
      <c r="H468" s="33">
        <f t="shared" si="20"/>
        <v>-0.006409225835</v>
      </c>
      <c r="I468" s="45">
        <f t="shared" si="31"/>
        <v>0.9346893889</v>
      </c>
      <c r="J468" s="45">
        <f t="shared" si="43"/>
        <v>-0.5627348848</v>
      </c>
      <c r="K468" s="21" t="s">
        <v>91</v>
      </c>
      <c r="L468" s="8">
        <v>12.923166</v>
      </c>
      <c r="M468" s="33">
        <f t="shared" si="6"/>
        <v>0.005968007779</v>
      </c>
      <c r="N468" s="33">
        <f t="shared" si="8"/>
        <v>-0.005291139685</v>
      </c>
      <c r="O468" s="33">
        <f t="shared" si="10"/>
        <v>0.005968007779</v>
      </c>
      <c r="P468" s="33">
        <f t="shared" si="12"/>
        <v>0.07428623396</v>
      </c>
      <c r="Q468" s="45">
        <f t="shared" si="21"/>
        <v>-0.3603309823</v>
      </c>
      <c r="R468" s="45">
        <f t="shared" si="32"/>
        <v>-0.2092790787</v>
      </c>
      <c r="S468" s="45">
        <f t="shared" si="44"/>
        <v>0.8946105566</v>
      </c>
      <c r="T468" s="33">
        <f t="shared" si="22"/>
        <v>0.3539217565</v>
      </c>
      <c r="U468" s="33">
        <f t="shared" si="33"/>
        <v>1.143968468</v>
      </c>
      <c r="V468" s="33">
        <f t="shared" si="42"/>
        <v>-1.457345441</v>
      </c>
      <c r="W468" s="44">
        <f t="shared" si="13"/>
        <v>0.01075684932</v>
      </c>
      <c r="X468" s="44">
        <f t="shared" si="14"/>
        <v>0.01796495482</v>
      </c>
      <c r="Y468" s="33">
        <f t="shared" si="15"/>
        <v>1.670094494</v>
      </c>
      <c r="Z468" s="43">
        <v>1.0</v>
      </c>
      <c r="AA468" s="33">
        <f t="shared" si="16"/>
        <v>2.670094494</v>
      </c>
      <c r="AB468" s="33">
        <f t="shared" si="17"/>
        <v>0.6254814193</v>
      </c>
      <c r="AC468" s="33">
        <f t="shared" si="18"/>
        <v>0.3745185807</v>
      </c>
      <c r="AD468" s="33">
        <f t="shared" si="19"/>
        <v>-0.008195893095</v>
      </c>
      <c r="AE468" s="34">
        <f t="shared" si="23"/>
        <v>0</v>
      </c>
      <c r="AF468" s="34">
        <f t="shared" si="24"/>
        <v>0</v>
      </c>
      <c r="AG468" s="34">
        <f t="shared" si="25"/>
        <v>0</v>
      </c>
      <c r="AH468" s="34">
        <f t="shared" si="26"/>
        <v>4</v>
      </c>
      <c r="AI468" s="34">
        <f t="shared" si="28"/>
        <v>0</v>
      </c>
      <c r="AJ468" s="34">
        <f t="shared" si="29"/>
        <v>-1</v>
      </c>
      <c r="AK468" s="34">
        <f t="shared" si="27"/>
        <v>0.008195893095</v>
      </c>
      <c r="AL468" s="36">
        <f t="shared" si="34"/>
        <v>-1</v>
      </c>
      <c r="AM468" s="36">
        <f t="shared" si="35"/>
        <v>0</v>
      </c>
      <c r="AN468" s="46">
        <f t="shared" si="36"/>
        <v>0</v>
      </c>
      <c r="AO468" s="36">
        <f t="shared" si="37"/>
        <v>1</v>
      </c>
      <c r="AP468" s="36">
        <f t="shared" si="39"/>
        <v>0</v>
      </c>
      <c r="AQ468" s="36">
        <f t="shared" si="40"/>
        <v>-1</v>
      </c>
      <c r="AR468" s="36">
        <f t="shared" si="38"/>
        <v>0.008195893095</v>
      </c>
      <c r="AS468" s="38">
        <f t="shared" si="45"/>
        <v>1</v>
      </c>
      <c r="AT468" s="38">
        <f t="shared" si="46"/>
        <v>0</v>
      </c>
      <c r="AU468" s="38">
        <f t="shared" si="47"/>
        <v>0</v>
      </c>
      <c r="AV468" s="38">
        <f t="shared" si="48"/>
        <v>3</v>
      </c>
      <c r="AW468" s="38">
        <f t="shared" si="51"/>
        <v>0</v>
      </c>
      <c r="AX468" s="38">
        <f t="shared" si="52"/>
        <v>1</v>
      </c>
      <c r="AY468" s="38">
        <f t="shared" si="49"/>
        <v>-0.008195893095</v>
      </c>
      <c r="AZ468" s="12">
        <f t="shared" si="30"/>
        <v>145.1434045</v>
      </c>
      <c r="BA468" s="12">
        <f t="shared" si="41"/>
        <v>103.7509663</v>
      </c>
      <c r="BB468" s="12">
        <f t="shared" si="53"/>
        <v>122.4224597</v>
      </c>
      <c r="BC468" s="12">
        <f t="shared" si="50"/>
        <v>0.002731964365</v>
      </c>
      <c r="BD468" s="12">
        <f t="shared" si="54"/>
        <v>121.0567737</v>
      </c>
    </row>
    <row r="469" ht="14.25" customHeight="1">
      <c r="A469" s="7">
        <v>37200.0</v>
      </c>
      <c r="B469" s="21" t="s">
        <v>90</v>
      </c>
      <c r="C469" s="8">
        <v>27.290064</v>
      </c>
      <c r="D469" s="33">
        <f t="shared" si="5"/>
        <v>-0.007958524112</v>
      </c>
      <c r="E469" s="33">
        <f t="shared" si="7"/>
        <v>0.009553968709</v>
      </c>
      <c r="F469" s="33">
        <f t="shared" si="9"/>
        <v>0.01907837964</v>
      </c>
      <c r="G469" s="33">
        <f t="shared" si="11"/>
        <v>-0.0002054171887</v>
      </c>
      <c r="H469" s="33">
        <f t="shared" si="20"/>
        <v>0.1301559206</v>
      </c>
      <c r="I469" s="45">
        <f t="shared" si="31"/>
        <v>0.2664990856</v>
      </c>
      <c r="J469" s="45">
        <f t="shared" si="43"/>
        <v>-0.6719481842</v>
      </c>
      <c r="K469" s="21" t="s">
        <v>91</v>
      </c>
      <c r="L469" s="8">
        <v>13.034206</v>
      </c>
      <c r="M469" s="33">
        <f t="shared" si="6"/>
        <v>0.008592321727</v>
      </c>
      <c r="N469" s="33">
        <f t="shared" si="8"/>
        <v>0.01419460962</v>
      </c>
      <c r="O469" s="33">
        <f t="shared" si="10"/>
        <v>0.006533250479</v>
      </c>
      <c r="P469" s="33">
        <f t="shared" si="12"/>
        <v>0.06825539211</v>
      </c>
      <c r="Q469" s="45">
        <f t="shared" si="21"/>
        <v>0.1505939211</v>
      </c>
      <c r="R469" s="45">
        <f t="shared" si="32"/>
        <v>-0.2116740725</v>
      </c>
      <c r="S469" s="45">
        <f t="shared" si="44"/>
        <v>0.7781641763</v>
      </c>
      <c r="T469" s="33">
        <f t="shared" si="22"/>
        <v>-0.02043800058</v>
      </c>
      <c r="U469" s="33">
        <f t="shared" si="33"/>
        <v>0.4781731581</v>
      </c>
      <c r="V469" s="33">
        <f t="shared" si="42"/>
        <v>-1.450112361</v>
      </c>
      <c r="W469" s="44">
        <f t="shared" si="13"/>
        <v>0.01085910758</v>
      </c>
      <c r="X469" s="44">
        <f t="shared" si="14"/>
        <v>0.01783365845</v>
      </c>
      <c r="Y469" s="33">
        <f t="shared" si="15"/>
        <v>1.642276616</v>
      </c>
      <c r="Z469" s="43">
        <v>1.0</v>
      </c>
      <c r="AA469" s="33">
        <f t="shared" si="16"/>
        <v>2.642276616</v>
      </c>
      <c r="AB469" s="33">
        <f t="shared" si="17"/>
        <v>0.6215384893</v>
      </c>
      <c r="AC469" s="33">
        <f t="shared" si="18"/>
        <v>0.3784615107</v>
      </c>
      <c r="AD469" s="33">
        <f t="shared" si="19"/>
        <v>-0.002560223206</v>
      </c>
      <c r="AE469" s="34">
        <f t="shared" si="23"/>
        <v>0</v>
      </c>
      <c r="AF469" s="34">
        <f t="shared" si="24"/>
        <v>0</v>
      </c>
      <c r="AG469" s="34">
        <f t="shared" si="25"/>
        <v>0</v>
      </c>
      <c r="AH469" s="34">
        <f t="shared" si="26"/>
        <v>5</v>
      </c>
      <c r="AI469" s="34">
        <f t="shared" si="28"/>
        <v>0</v>
      </c>
      <c r="AJ469" s="34">
        <f t="shared" si="29"/>
        <v>-1</v>
      </c>
      <c r="AK469" s="34">
        <f t="shared" si="27"/>
        <v>0.002560223206</v>
      </c>
      <c r="AL469" s="36">
        <f t="shared" si="34"/>
        <v>0</v>
      </c>
      <c r="AM469" s="36">
        <f t="shared" si="35"/>
        <v>0</v>
      </c>
      <c r="AN469" s="46">
        <f t="shared" si="36"/>
        <v>0</v>
      </c>
      <c r="AO469" s="36">
        <f t="shared" si="37"/>
        <v>2</v>
      </c>
      <c r="AP469" s="36">
        <f t="shared" si="39"/>
        <v>0</v>
      </c>
      <c r="AQ469" s="36">
        <f t="shared" si="40"/>
        <v>-1</v>
      </c>
      <c r="AR469" s="36">
        <f t="shared" si="38"/>
        <v>0.002560223206</v>
      </c>
      <c r="AS469" s="38">
        <f t="shared" si="45"/>
        <v>1</v>
      </c>
      <c r="AT469" s="38">
        <f t="shared" si="46"/>
        <v>0</v>
      </c>
      <c r="AU469" s="38">
        <f t="shared" si="47"/>
        <v>0</v>
      </c>
      <c r="AV469" s="38">
        <f t="shared" si="48"/>
        <v>4</v>
      </c>
      <c r="AW469" s="38">
        <f t="shared" si="51"/>
        <v>0</v>
      </c>
      <c r="AX469" s="38">
        <f t="shared" si="52"/>
        <v>1</v>
      </c>
      <c r="AY469" s="38">
        <f t="shared" si="49"/>
        <v>-0.002560223206</v>
      </c>
      <c r="AZ469" s="12">
        <f t="shared" si="30"/>
        <v>145.515004</v>
      </c>
      <c r="BA469" s="12">
        <f t="shared" si="41"/>
        <v>104.0165919</v>
      </c>
      <c r="BB469" s="12">
        <f t="shared" si="53"/>
        <v>122.1090309</v>
      </c>
      <c r="BC469" s="12">
        <f t="shared" si="50"/>
        <v>0.0008534077355</v>
      </c>
      <c r="BD469" s="12">
        <f t="shared" si="54"/>
        <v>121.1600845</v>
      </c>
    </row>
    <row r="470" ht="14.25" customHeight="1">
      <c r="A470" s="7">
        <v>37201.0</v>
      </c>
      <c r="B470" s="21" t="s">
        <v>90</v>
      </c>
      <c r="C470" s="8">
        <v>27.363035</v>
      </c>
      <c r="D470" s="33">
        <f t="shared" si="5"/>
        <v>0.002673903586</v>
      </c>
      <c r="E470" s="33">
        <f t="shared" si="7"/>
        <v>-0.0002049060306</v>
      </c>
      <c r="F470" s="33">
        <f t="shared" si="9"/>
        <v>0.01753616073</v>
      </c>
      <c r="G470" s="33">
        <f t="shared" si="11"/>
        <v>-0.003883223213</v>
      </c>
      <c r="H470" s="33">
        <f t="shared" si="20"/>
        <v>-0.4061623818</v>
      </c>
      <c r="I470" s="45">
        <f t="shared" si="31"/>
        <v>0.1813750793</v>
      </c>
      <c r="J470" s="45">
        <f t="shared" si="43"/>
        <v>-0.8099020584</v>
      </c>
      <c r="K470" s="21" t="s">
        <v>91</v>
      </c>
      <c r="L470" s="8">
        <v>13.179617</v>
      </c>
      <c r="M470" s="33">
        <f t="shared" si="6"/>
        <v>0.01115610725</v>
      </c>
      <c r="N470" s="33">
        <f t="shared" si="8"/>
        <v>0.0350909972</v>
      </c>
      <c r="O470" s="33">
        <f t="shared" si="10"/>
        <v>0.02005298238</v>
      </c>
      <c r="P470" s="33">
        <f t="shared" si="12"/>
        <v>0.07947121082</v>
      </c>
      <c r="Q470" s="45">
        <f t="shared" si="21"/>
        <v>0.6939267718</v>
      </c>
      <c r="R470" s="45">
        <f t="shared" si="32"/>
        <v>0.05858600322</v>
      </c>
      <c r="S470" s="45">
        <f t="shared" si="44"/>
        <v>0.9265662327</v>
      </c>
      <c r="T470" s="33">
        <f t="shared" si="22"/>
        <v>-1.100089154</v>
      </c>
      <c r="U470" s="33">
        <f t="shared" si="33"/>
        <v>0.1227890761</v>
      </c>
      <c r="V470" s="33">
        <f t="shared" si="42"/>
        <v>-1.736468291</v>
      </c>
      <c r="W470" s="44">
        <f t="shared" si="13"/>
        <v>0.01077676994</v>
      </c>
      <c r="X470" s="44">
        <f t="shared" si="14"/>
        <v>0.01790129103</v>
      </c>
      <c r="Y470" s="33">
        <f t="shared" si="15"/>
        <v>1.661099859</v>
      </c>
      <c r="Z470" s="43">
        <v>1.0</v>
      </c>
      <c r="AA470" s="33">
        <f t="shared" si="16"/>
        <v>2.661099859</v>
      </c>
      <c r="AB470" s="33">
        <f t="shared" si="17"/>
        <v>0.6242155301</v>
      </c>
      <c r="AC470" s="33">
        <f t="shared" si="18"/>
        <v>0.3757844699</v>
      </c>
      <c r="AD470" s="33">
        <f t="shared" si="19"/>
        <v>0.005057189581</v>
      </c>
      <c r="AE470" s="34">
        <f t="shared" si="23"/>
        <v>1</v>
      </c>
      <c r="AF470" s="34">
        <f t="shared" si="24"/>
        <v>0</v>
      </c>
      <c r="AG470" s="34">
        <f t="shared" si="25"/>
        <v>1</v>
      </c>
      <c r="AH470" s="34">
        <f t="shared" si="26"/>
        <v>1</v>
      </c>
      <c r="AI470" s="34">
        <f t="shared" si="28"/>
        <v>1</v>
      </c>
      <c r="AJ470" s="34">
        <f t="shared" si="29"/>
        <v>1</v>
      </c>
      <c r="AK470" s="34">
        <f t="shared" si="27"/>
        <v>0.005057189581</v>
      </c>
      <c r="AL470" s="36">
        <f t="shared" si="34"/>
        <v>0</v>
      </c>
      <c r="AM470" s="36">
        <f t="shared" si="35"/>
        <v>0</v>
      </c>
      <c r="AN470" s="46">
        <f t="shared" si="36"/>
        <v>0</v>
      </c>
      <c r="AO470" s="36">
        <f t="shared" si="37"/>
        <v>3</v>
      </c>
      <c r="AP470" s="36">
        <f t="shared" si="39"/>
        <v>0</v>
      </c>
      <c r="AQ470" s="36">
        <f t="shared" si="40"/>
        <v>-1</v>
      </c>
      <c r="AR470" s="36">
        <f t="shared" si="38"/>
        <v>-0.005057189581</v>
      </c>
      <c r="AS470" s="38">
        <f t="shared" si="45"/>
        <v>1</v>
      </c>
      <c r="AT470" s="38">
        <f t="shared" si="46"/>
        <v>0</v>
      </c>
      <c r="AU470" s="38">
        <f t="shared" si="47"/>
        <v>0</v>
      </c>
      <c r="AV470" s="38">
        <f t="shared" si="48"/>
        <v>5</v>
      </c>
      <c r="AW470" s="38">
        <f t="shared" si="51"/>
        <v>0</v>
      </c>
      <c r="AX470" s="38">
        <f t="shared" si="52"/>
        <v>1</v>
      </c>
      <c r="AY470" s="38">
        <f t="shared" si="49"/>
        <v>0.005057189581</v>
      </c>
      <c r="AZ470" s="12">
        <f t="shared" si="30"/>
        <v>146.250901</v>
      </c>
      <c r="BA470" s="12">
        <f t="shared" si="41"/>
        <v>103.4905603</v>
      </c>
      <c r="BB470" s="12">
        <f t="shared" si="53"/>
        <v>122.7265594</v>
      </c>
      <c r="BC470" s="12">
        <f t="shared" si="50"/>
        <v>0.00168572986</v>
      </c>
      <c r="BD470" s="12">
        <f t="shared" si="54"/>
        <v>121.3643276</v>
      </c>
    </row>
    <row r="471" ht="14.25" customHeight="1">
      <c r="A471" s="7">
        <v>37202.0</v>
      </c>
      <c r="B471" s="21" t="s">
        <v>90</v>
      </c>
      <c r="C471" s="8">
        <v>27.436024</v>
      </c>
      <c r="D471" s="33">
        <f t="shared" si="5"/>
        <v>0.002667430714</v>
      </c>
      <c r="E471" s="33">
        <f t="shared" si="7"/>
        <v>0.003284881132</v>
      </c>
      <c r="F471" s="33">
        <f t="shared" si="9"/>
        <v>0.01284999703</v>
      </c>
      <c r="G471" s="33">
        <f t="shared" si="11"/>
        <v>-0.02044485746</v>
      </c>
      <c r="H471" s="33">
        <f t="shared" si="20"/>
        <v>-0.2856559541</v>
      </c>
      <c r="I471" s="45">
        <f t="shared" si="31"/>
        <v>-0.01891389684</v>
      </c>
      <c r="J471" s="45">
        <f t="shared" si="43"/>
        <v>-1.33683757</v>
      </c>
      <c r="K471" s="21" t="s">
        <v>91</v>
      </c>
      <c r="L471" s="8">
        <v>13.060647</v>
      </c>
      <c r="M471" s="33">
        <f t="shared" si="6"/>
        <v>-0.009026817699</v>
      </c>
      <c r="N471" s="33">
        <f t="shared" si="8"/>
        <v>0.03174643425</v>
      </c>
      <c r="O471" s="33">
        <f t="shared" si="10"/>
        <v>0.01291841308</v>
      </c>
      <c r="P471" s="33">
        <f t="shared" si="12"/>
        <v>0.0704224394</v>
      </c>
      <c r="Q471" s="45">
        <f t="shared" si="21"/>
        <v>0.5916265739</v>
      </c>
      <c r="R471" s="45">
        <f t="shared" si="32"/>
        <v>-0.08626750018</v>
      </c>
      <c r="S471" s="45">
        <f t="shared" si="44"/>
        <v>0.7639990519</v>
      </c>
      <c r="T471" s="33">
        <f t="shared" si="22"/>
        <v>-0.877282528</v>
      </c>
      <c r="U471" s="33">
        <f t="shared" si="33"/>
        <v>0.06735360333</v>
      </c>
      <c r="V471" s="33">
        <f t="shared" si="42"/>
        <v>-2.100836622</v>
      </c>
      <c r="W471" s="44">
        <f t="shared" si="13"/>
        <v>0.009759550091</v>
      </c>
      <c r="X471" s="44">
        <f t="shared" si="14"/>
        <v>0.01811209015</v>
      </c>
      <c r="Y471" s="33">
        <f t="shared" si="15"/>
        <v>1.855832491</v>
      </c>
      <c r="Z471" s="43">
        <v>1.0</v>
      </c>
      <c r="AA471" s="33">
        <f t="shared" si="16"/>
        <v>2.855832491</v>
      </c>
      <c r="AB471" s="33">
        <f t="shared" si="17"/>
        <v>0.6498394064</v>
      </c>
      <c r="AC471" s="33">
        <f t="shared" si="18"/>
        <v>0.3501605936</v>
      </c>
      <c r="AD471" s="33">
        <f t="shared" si="19"/>
        <v>0.004466586614</v>
      </c>
      <c r="AE471" s="34">
        <f t="shared" si="23"/>
        <v>0</v>
      </c>
      <c r="AF471" s="34">
        <f t="shared" si="24"/>
        <v>0</v>
      </c>
      <c r="AG471" s="34">
        <f t="shared" si="25"/>
        <v>0</v>
      </c>
      <c r="AH471" s="34">
        <f t="shared" si="26"/>
        <v>2</v>
      </c>
      <c r="AI471" s="34">
        <f t="shared" si="28"/>
        <v>0</v>
      </c>
      <c r="AJ471" s="34">
        <f t="shared" si="29"/>
        <v>1</v>
      </c>
      <c r="AK471" s="34">
        <f t="shared" si="27"/>
        <v>0.004466586614</v>
      </c>
      <c r="AL471" s="36">
        <f t="shared" si="34"/>
        <v>0</v>
      </c>
      <c r="AM471" s="36">
        <f t="shared" si="35"/>
        <v>0</v>
      </c>
      <c r="AN471" s="46">
        <f t="shared" si="36"/>
        <v>0</v>
      </c>
      <c r="AO471" s="36">
        <f t="shared" si="37"/>
        <v>4</v>
      </c>
      <c r="AP471" s="36">
        <f t="shared" si="39"/>
        <v>0</v>
      </c>
      <c r="AQ471" s="36">
        <f t="shared" si="40"/>
        <v>-1</v>
      </c>
      <c r="AR471" s="36">
        <f t="shared" si="38"/>
        <v>-0.004466586614</v>
      </c>
      <c r="AS471" s="38">
        <f t="shared" si="45"/>
        <v>1</v>
      </c>
      <c r="AT471" s="38">
        <f t="shared" si="46"/>
        <v>0</v>
      </c>
      <c r="AU471" s="38">
        <f t="shared" si="47"/>
        <v>0</v>
      </c>
      <c r="AV471" s="38">
        <f t="shared" si="48"/>
        <v>1</v>
      </c>
      <c r="AW471" s="38">
        <f t="shared" si="51"/>
        <v>1</v>
      </c>
      <c r="AX471" s="38">
        <f t="shared" si="52"/>
        <v>1</v>
      </c>
      <c r="AY471" s="38">
        <f t="shared" si="49"/>
        <v>0.004466586614</v>
      </c>
      <c r="AZ471" s="12">
        <f t="shared" si="30"/>
        <v>146.9041433</v>
      </c>
      <c r="BA471" s="12">
        <f t="shared" si="41"/>
        <v>103.0283107</v>
      </c>
      <c r="BB471" s="12">
        <f t="shared" si="53"/>
        <v>123.2747282</v>
      </c>
      <c r="BC471" s="12">
        <f t="shared" si="50"/>
        <v>0.001488862205</v>
      </c>
      <c r="BD471" s="12">
        <f t="shared" si="54"/>
        <v>121.5450224</v>
      </c>
    </row>
    <row r="472" ht="14.25" customHeight="1">
      <c r="A472" s="7">
        <v>37203.0</v>
      </c>
      <c r="B472" s="21" t="s">
        <v>90</v>
      </c>
      <c r="C472" s="8">
        <v>27.525846</v>
      </c>
      <c r="D472" s="33">
        <f t="shared" si="5"/>
        <v>0.003273870879</v>
      </c>
      <c r="E472" s="33">
        <f t="shared" si="7"/>
        <v>0.01113663436</v>
      </c>
      <c r="F472" s="33">
        <f t="shared" si="9"/>
        <v>0.01301607442</v>
      </c>
      <c r="G472" s="33">
        <f t="shared" si="11"/>
        <v>0.0006125632725</v>
      </c>
      <c r="H472" s="33">
        <f t="shared" si="20"/>
        <v>0.1593184685</v>
      </c>
      <c r="I472" s="45">
        <f t="shared" si="31"/>
        <v>-0.03866021872</v>
      </c>
      <c r="J472" s="45">
        <f t="shared" si="43"/>
        <v>-0.6723584432</v>
      </c>
      <c r="K472" s="21" t="s">
        <v>91</v>
      </c>
      <c r="L472" s="8">
        <v>12.973401</v>
      </c>
      <c r="M472" s="33">
        <f t="shared" si="6"/>
        <v>-0.006680067228</v>
      </c>
      <c r="N472" s="33">
        <f t="shared" si="8"/>
        <v>0.009878412</v>
      </c>
      <c r="O472" s="33">
        <f t="shared" si="10"/>
        <v>-0.007483616106</v>
      </c>
      <c r="P472" s="33">
        <f t="shared" si="12"/>
        <v>0.06558128525</v>
      </c>
      <c r="Q472" s="45">
        <f t="shared" si="21"/>
        <v>0.02259658856</v>
      </c>
      <c r="R472" s="45">
        <f t="shared" si="32"/>
        <v>-0.4964969333</v>
      </c>
      <c r="S472" s="45">
        <f t="shared" si="44"/>
        <v>0.6698932484</v>
      </c>
      <c r="T472" s="33">
        <f t="shared" si="22"/>
        <v>0.1367218799</v>
      </c>
      <c r="U472" s="33">
        <f t="shared" si="33"/>
        <v>0.4578367145</v>
      </c>
      <c r="V472" s="33">
        <f t="shared" si="42"/>
        <v>-1.342251692</v>
      </c>
      <c r="W472" s="44">
        <f t="shared" si="13"/>
        <v>0.008948903758</v>
      </c>
      <c r="X472" s="44">
        <f t="shared" si="14"/>
        <v>0.01821503343</v>
      </c>
      <c r="Y472" s="33">
        <f t="shared" si="15"/>
        <v>2.035448578</v>
      </c>
      <c r="Z472" s="43">
        <v>1.0</v>
      </c>
      <c r="AA472" s="33">
        <f t="shared" si="16"/>
        <v>3.035448578</v>
      </c>
      <c r="AB472" s="33">
        <f t="shared" si="17"/>
        <v>0.6705594002</v>
      </c>
      <c r="AC472" s="33">
        <f t="shared" si="18"/>
        <v>0.3294405998</v>
      </c>
      <c r="AD472" s="33">
        <f t="shared" si="19"/>
        <v>0.001317990012</v>
      </c>
      <c r="AE472" s="34">
        <f t="shared" si="23"/>
        <v>0</v>
      </c>
      <c r="AF472" s="34">
        <f t="shared" si="24"/>
        <v>0</v>
      </c>
      <c r="AG472" s="34">
        <f t="shared" si="25"/>
        <v>0</v>
      </c>
      <c r="AH472" s="34">
        <f t="shared" si="26"/>
        <v>3</v>
      </c>
      <c r="AI472" s="34">
        <f t="shared" si="28"/>
        <v>0</v>
      </c>
      <c r="AJ472" s="34">
        <f t="shared" si="29"/>
        <v>1</v>
      </c>
      <c r="AK472" s="34">
        <f t="shared" si="27"/>
        <v>0.001317990012</v>
      </c>
      <c r="AL472" s="36">
        <f t="shared" si="34"/>
        <v>0</v>
      </c>
      <c r="AM472" s="36">
        <f t="shared" si="35"/>
        <v>0</v>
      </c>
      <c r="AN472" s="46">
        <f t="shared" si="36"/>
        <v>0</v>
      </c>
      <c r="AO472" s="36">
        <f t="shared" si="37"/>
        <v>5</v>
      </c>
      <c r="AP472" s="36">
        <f t="shared" si="39"/>
        <v>0</v>
      </c>
      <c r="AQ472" s="36">
        <f t="shared" si="40"/>
        <v>-1</v>
      </c>
      <c r="AR472" s="36">
        <f t="shared" si="38"/>
        <v>-0.001317990012</v>
      </c>
      <c r="AS472" s="38">
        <f t="shared" si="45"/>
        <v>1</v>
      </c>
      <c r="AT472" s="38">
        <f t="shared" si="46"/>
        <v>0</v>
      </c>
      <c r="AU472" s="38">
        <f t="shared" si="47"/>
        <v>0</v>
      </c>
      <c r="AV472" s="38">
        <f t="shared" si="48"/>
        <v>2</v>
      </c>
      <c r="AW472" s="38">
        <f t="shared" si="51"/>
        <v>0</v>
      </c>
      <c r="AX472" s="38">
        <f t="shared" si="52"/>
        <v>1</v>
      </c>
      <c r="AY472" s="38">
        <f t="shared" si="49"/>
        <v>0.001317990012</v>
      </c>
      <c r="AZ472" s="12">
        <f t="shared" si="30"/>
        <v>147.0977615</v>
      </c>
      <c r="BA472" s="12">
        <f t="shared" si="41"/>
        <v>102.8925204</v>
      </c>
      <c r="BB472" s="12">
        <f t="shared" si="53"/>
        <v>123.4372031</v>
      </c>
      <c r="BC472" s="12">
        <f t="shared" si="50"/>
        <v>0.0004393300039</v>
      </c>
      <c r="BD472" s="12">
        <f t="shared" si="54"/>
        <v>121.5984208</v>
      </c>
    </row>
    <row r="473" ht="14.25" customHeight="1">
      <c r="A473" s="7">
        <v>37204.0</v>
      </c>
      <c r="B473" s="21" t="s">
        <v>90</v>
      </c>
      <c r="C473" s="8">
        <v>27.621286</v>
      </c>
      <c r="D473" s="33">
        <f t="shared" si="5"/>
        <v>0.003467286709</v>
      </c>
      <c r="E473" s="33">
        <f t="shared" si="7"/>
        <v>0.004081973914</v>
      </c>
      <c r="F473" s="33">
        <f t="shared" si="9"/>
        <v>0.01026686189</v>
      </c>
      <c r="G473" s="33">
        <f t="shared" si="11"/>
        <v>0.02971959715</v>
      </c>
      <c r="H473" s="33">
        <f t="shared" si="20"/>
        <v>-0.2193166683</v>
      </c>
      <c r="I473" s="45">
        <f t="shared" si="31"/>
        <v>-0.1669135342</v>
      </c>
      <c r="J473" s="45">
        <f t="shared" si="43"/>
        <v>0.2249084051</v>
      </c>
      <c r="K473" s="21" t="s">
        <v>91</v>
      </c>
      <c r="L473" s="8">
        <v>13.013058</v>
      </c>
      <c r="M473" s="33">
        <f t="shared" si="6"/>
        <v>0.003056792895</v>
      </c>
      <c r="N473" s="33">
        <f t="shared" si="8"/>
        <v>0.006955880626</v>
      </c>
      <c r="O473" s="33">
        <f t="shared" si="10"/>
        <v>0.001627936405</v>
      </c>
      <c r="P473" s="33">
        <f t="shared" si="12"/>
        <v>0.09866097017</v>
      </c>
      <c r="Q473" s="45">
        <f t="shared" si="21"/>
        <v>-0.04118794442</v>
      </c>
      <c r="R473" s="45">
        <f t="shared" si="32"/>
        <v>-0.3058340949</v>
      </c>
      <c r="S473" s="45">
        <f t="shared" si="44"/>
        <v>1.151222311</v>
      </c>
      <c r="T473" s="33">
        <f t="shared" si="22"/>
        <v>-0.1781287239</v>
      </c>
      <c r="U473" s="33">
        <f t="shared" si="33"/>
        <v>0.1389205607</v>
      </c>
      <c r="V473" s="33">
        <f t="shared" si="42"/>
        <v>-0.9263139058</v>
      </c>
      <c r="W473" s="44">
        <f t="shared" si="13"/>
        <v>0.006765097518</v>
      </c>
      <c r="X473" s="44">
        <f t="shared" si="14"/>
        <v>0.01674796654</v>
      </c>
      <c r="Y473" s="33">
        <f t="shared" si="15"/>
        <v>2.475643033</v>
      </c>
      <c r="Z473" s="43">
        <v>1.0</v>
      </c>
      <c r="AA473" s="33">
        <f t="shared" si="16"/>
        <v>3.475643033</v>
      </c>
      <c r="AB473" s="33">
        <f t="shared" si="17"/>
        <v>0.7122834565</v>
      </c>
      <c r="AC473" s="33">
        <f t="shared" si="18"/>
        <v>0.2877165435</v>
      </c>
      <c r="AD473" s="33">
        <f t="shared" si="19"/>
        <v>-0.003190420232</v>
      </c>
      <c r="AE473" s="34">
        <f t="shared" si="23"/>
        <v>0</v>
      </c>
      <c r="AF473" s="34">
        <f t="shared" si="24"/>
        <v>0</v>
      </c>
      <c r="AG473" s="34">
        <f t="shared" si="25"/>
        <v>0</v>
      </c>
      <c r="AH473" s="34">
        <f t="shared" si="26"/>
        <v>4</v>
      </c>
      <c r="AI473" s="34">
        <f t="shared" si="28"/>
        <v>0</v>
      </c>
      <c r="AJ473" s="34">
        <f t="shared" si="29"/>
        <v>1</v>
      </c>
      <c r="AK473" s="34">
        <f t="shared" si="27"/>
        <v>-0.003190420232</v>
      </c>
      <c r="AL473" s="36">
        <f t="shared" si="34"/>
        <v>0</v>
      </c>
      <c r="AM473" s="36">
        <f t="shared" si="35"/>
        <v>0</v>
      </c>
      <c r="AN473" s="46">
        <f t="shared" si="36"/>
        <v>0</v>
      </c>
      <c r="AO473" s="36">
        <f t="shared" si="37"/>
        <v>0</v>
      </c>
      <c r="AP473" s="36">
        <f t="shared" si="39"/>
        <v>1</v>
      </c>
      <c r="AQ473" s="36">
        <f t="shared" si="40"/>
        <v>0</v>
      </c>
      <c r="AR473" s="36">
        <f t="shared" si="38"/>
        <v>0</v>
      </c>
      <c r="AS473" s="38">
        <f t="shared" si="45"/>
        <v>0</v>
      </c>
      <c r="AT473" s="38">
        <f t="shared" si="46"/>
        <v>0</v>
      </c>
      <c r="AU473" s="38">
        <f t="shared" si="47"/>
        <v>0</v>
      </c>
      <c r="AV473" s="38">
        <f t="shared" si="48"/>
        <v>3</v>
      </c>
      <c r="AW473" s="38">
        <f t="shared" si="51"/>
        <v>0</v>
      </c>
      <c r="AX473" s="38">
        <f t="shared" si="52"/>
        <v>1</v>
      </c>
      <c r="AY473" s="38">
        <f t="shared" si="49"/>
        <v>-0.003190420232</v>
      </c>
      <c r="AZ473" s="12">
        <f t="shared" si="30"/>
        <v>146.6284578</v>
      </c>
      <c r="BA473" s="12">
        <f t="shared" si="41"/>
        <v>102.8925204</v>
      </c>
      <c r="BB473" s="12">
        <f t="shared" si="53"/>
        <v>123.0433865</v>
      </c>
      <c r="BC473" s="12">
        <f t="shared" si="50"/>
        <v>-0.002126946821</v>
      </c>
      <c r="BD473" s="12">
        <f t="shared" si="54"/>
        <v>121.3397874</v>
      </c>
    </row>
    <row r="474" ht="14.25" customHeight="1">
      <c r="A474" s="7">
        <v>37207.0</v>
      </c>
      <c r="B474" s="21" t="s">
        <v>90</v>
      </c>
      <c r="C474" s="8">
        <v>27.520233</v>
      </c>
      <c r="D474" s="33">
        <f t="shared" si="5"/>
        <v>-0.003658519013</v>
      </c>
      <c r="E474" s="33">
        <f t="shared" si="7"/>
        <v>0.008434168568</v>
      </c>
      <c r="F474" s="33">
        <f t="shared" si="9"/>
        <v>0.01806871706</v>
      </c>
      <c r="G474" s="33">
        <f t="shared" si="11"/>
        <v>0.02338180795</v>
      </c>
      <c r="H474" s="33">
        <f t="shared" si="20"/>
        <v>0.04123744244</v>
      </c>
      <c r="I474" s="45">
        <f t="shared" si="31"/>
        <v>0.1471332565</v>
      </c>
      <c r="J474" s="45">
        <f t="shared" si="43"/>
        <v>0.01579993442</v>
      </c>
      <c r="K474" s="21" t="s">
        <v>91</v>
      </c>
      <c r="L474" s="8">
        <v>13.039495</v>
      </c>
      <c r="M474" s="33">
        <f t="shared" si="6"/>
        <v>0.002031574746</v>
      </c>
      <c r="N474" s="33">
        <f t="shared" si="8"/>
        <v>0.0004057784571</v>
      </c>
      <c r="O474" s="33">
        <f t="shared" si="10"/>
        <v>0.01460614794</v>
      </c>
      <c r="P474" s="33">
        <f t="shared" si="12"/>
        <v>0.1083153303</v>
      </c>
      <c r="Q474" s="45">
        <f t="shared" si="21"/>
        <v>-0.2063740623</v>
      </c>
      <c r="R474" s="45">
        <f t="shared" si="32"/>
        <v>-0.03964418469</v>
      </c>
      <c r="S474" s="45">
        <f t="shared" si="44"/>
        <v>1.258752263</v>
      </c>
      <c r="T474" s="33">
        <f t="shared" si="22"/>
        <v>0.2476115048</v>
      </c>
      <c r="U474" s="33">
        <f t="shared" si="33"/>
        <v>0.1867774412</v>
      </c>
      <c r="V474" s="33">
        <f t="shared" si="42"/>
        <v>-1.242952329</v>
      </c>
      <c r="W474" s="44">
        <f t="shared" si="13"/>
        <v>0.006855995723</v>
      </c>
      <c r="X474" s="44">
        <f t="shared" si="14"/>
        <v>0.01654382832</v>
      </c>
      <c r="Y474" s="33">
        <f t="shared" si="15"/>
        <v>2.413045309</v>
      </c>
      <c r="Z474" s="43">
        <v>1.0</v>
      </c>
      <c r="AA474" s="33">
        <f t="shared" si="16"/>
        <v>3.413045309</v>
      </c>
      <c r="AB474" s="33">
        <f t="shared" si="17"/>
        <v>0.7070065266</v>
      </c>
      <c r="AC474" s="33">
        <f t="shared" si="18"/>
        <v>0.2929934734</v>
      </c>
      <c r="AD474" s="33">
        <f t="shared" si="19"/>
        <v>0.004096917043</v>
      </c>
      <c r="AE474" s="34">
        <f t="shared" si="23"/>
        <v>0</v>
      </c>
      <c r="AF474" s="34">
        <f t="shared" si="24"/>
        <v>0</v>
      </c>
      <c r="AG474" s="34">
        <f t="shared" si="25"/>
        <v>0</v>
      </c>
      <c r="AH474" s="34">
        <f t="shared" si="26"/>
        <v>5</v>
      </c>
      <c r="AI474" s="34">
        <f t="shared" si="28"/>
        <v>0</v>
      </c>
      <c r="AJ474" s="34">
        <f t="shared" si="29"/>
        <v>1</v>
      </c>
      <c r="AK474" s="34">
        <f t="shared" si="27"/>
        <v>0.004096917043</v>
      </c>
      <c r="AL474" s="36">
        <f t="shared" si="34"/>
        <v>0</v>
      </c>
      <c r="AM474" s="36">
        <f t="shared" si="35"/>
        <v>0</v>
      </c>
      <c r="AN474" s="46">
        <f t="shared" si="36"/>
        <v>0</v>
      </c>
      <c r="AO474" s="36">
        <f t="shared" si="37"/>
        <v>0</v>
      </c>
      <c r="AP474" s="36">
        <f t="shared" si="39"/>
        <v>0</v>
      </c>
      <c r="AQ474" s="36">
        <f t="shared" si="40"/>
        <v>0</v>
      </c>
      <c r="AR474" s="36">
        <f t="shared" si="38"/>
        <v>0</v>
      </c>
      <c r="AS474" s="38">
        <f t="shared" si="45"/>
        <v>1</v>
      </c>
      <c r="AT474" s="38">
        <f t="shared" si="46"/>
        <v>0</v>
      </c>
      <c r="AU474" s="38">
        <f t="shared" si="47"/>
        <v>0</v>
      </c>
      <c r="AV474" s="38">
        <f t="shared" si="48"/>
        <v>4</v>
      </c>
      <c r="AW474" s="38">
        <f t="shared" si="51"/>
        <v>0</v>
      </c>
      <c r="AX474" s="38">
        <f t="shared" si="52"/>
        <v>1</v>
      </c>
      <c r="AY474" s="38">
        <f t="shared" si="49"/>
        <v>0.004096917043</v>
      </c>
      <c r="AZ474" s="12">
        <f t="shared" si="30"/>
        <v>147.2291825</v>
      </c>
      <c r="BA474" s="12">
        <f t="shared" si="41"/>
        <v>102.8925204</v>
      </c>
      <c r="BB474" s="12">
        <f t="shared" si="53"/>
        <v>123.5474851</v>
      </c>
      <c r="BC474" s="12">
        <f t="shared" si="50"/>
        <v>0.002731278029</v>
      </c>
      <c r="BD474" s="12">
        <f t="shared" si="54"/>
        <v>121.6712001</v>
      </c>
    </row>
    <row r="475" ht="14.25" customHeight="1">
      <c r="A475" s="7">
        <v>37208.0</v>
      </c>
      <c r="B475" s="21" t="s">
        <v>90</v>
      </c>
      <c r="C475" s="8">
        <v>27.756012</v>
      </c>
      <c r="D475" s="33">
        <f t="shared" si="5"/>
        <v>0.008567478335</v>
      </c>
      <c r="E475" s="33">
        <f t="shared" si="7"/>
        <v>0.01436160134</v>
      </c>
      <c r="F475" s="33">
        <f t="shared" si="9"/>
        <v>0.01415375253</v>
      </c>
      <c r="G475" s="33">
        <f t="shared" si="11"/>
        <v>0.031719104</v>
      </c>
      <c r="H475" s="33">
        <f t="shared" si="20"/>
        <v>0.3864769859</v>
      </c>
      <c r="I475" s="45">
        <f t="shared" si="31"/>
        <v>-0.04326628266</v>
      </c>
      <c r="J475" s="45">
        <f t="shared" si="43"/>
        <v>0.2559435032</v>
      </c>
      <c r="K475" s="21" t="s">
        <v>91</v>
      </c>
      <c r="L475" s="8">
        <v>13.126739</v>
      </c>
      <c r="M475" s="33">
        <f t="shared" si="6"/>
        <v>0.00669074991</v>
      </c>
      <c r="N475" s="33">
        <f t="shared" si="8"/>
        <v>-0.004012104449</v>
      </c>
      <c r="O475" s="33">
        <f t="shared" si="10"/>
        <v>0.030938104</v>
      </c>
      <c r="P475" s="33">
        <f t="shared" si="12"/>
        <v>0.1147278802</v>
      </c>
      <c r="Q475" s="45">
        <f t="shared" si="21"/>
        <v>-0.3111533567</v>
      </c>
      <c r="R475" s="45">
        <f t="shared" si="32"/>
        <v>0.294549888</v>
      </c>
      <c r="S475" s="45">
        <f t="shared" si="44"/>
        <v>1.31059405</v>
      </c>
      <c r="T475" s="33">
        <f t="shared" si="22"/>
        <v>0.6976303426</v>
      </c>
      <c r="U475" s="33">
        <f t="shared" si="33"/>
        <v>-0.3378161707</v>
      </c>
      <c r="V475" s="33">
        <f t="shared" si="42"/>
        <v>-1.054650547</v>
      </c>
      <c r="W475" s="44">
        <f t="shared" si="13"/>
        <v>0.00704789134</v>
      </c>
      <c r="X475" s="44">
        <f t="shared" si="14"/>
        <v>0.01651373647</v>
      </c>
      <c r="Y475" s="33">
        <f t="shared" si="15"/>
        <v>2.343074782</v>
      </c>
      <c r="Z475" s="43">
        <v>1.0</v>
      </c>
      <c r="AA475" s="33">
        <f t="shared" si="16"/>
        <v>3.343074782</v>
      </c>
      <c r="AB475" s="33">
        <f t="shared" si="17"/>
        <v>0.7008741757</v>
      </c>
      <c r="AC475" s="33">
        <f t="shared" si="18"/>
        <v>0.2991258243</v>
      </c>
      <c r="AD475" s="33">
        <f t="shared" si="19"/>
        <v>0.009799473073</v>
      </c>
      <c r="AE475" s="34">
        <f t="shared" si="23"/>
        <v>0</v>
      </c>
      <c r="AF475" s="34">
        <f t="shared" si="24"/>
        <v>0</v>
      </c>
      <c r="AG475" s="34">
        <f t="shared" si="25"/>
        <v>0</v>
      </c>
      <c r="AH475" s="34">
        <f t="shared" si="26"/>
        <v>0</v>
      </c>
      <c r="AI475" s="34">
        <f t="shared" si="28"/>
        <v>1</v>
      </c>
      <c r="AJ475" s="34">
        <f t="shared" si="29"/>
        <v>0</v>
      </c>
      <c r="AK475" s="34">
        <f t="shared" si="27"/>
        <v>0</v>
      </c>
      <c r="AL475" s="36">
        <f t="shared" si="34"/>
        <v>0</v>
      </c>
      <c r="AM475" s="36">
        <f t="shared" si="35"/>
        <v>0</v>
      </c>
      <c r="AN475" s="46">
        <f t="shared" si="36"/>
        <v>0</v>
      </c>
      <c r="AO475" s="36">
        <f t="shared" si="37"/>
        <v>0</v>
      </c>
      <c r="AP475" s="36">
        <f t="shared" si="39"/>
        <v>0</v>
      </c>
      <c r="AQ475" s="36">
        <f t="shared" si="40"/>
        <v>0</v>
      </c>
      <c r="AR475" s="36">
        <f t="shared" si="38"/>
        <v>0</v>
      </c>
      <c r="AS475" s="38">
        <f t="shared" si="45"/>
        <v>1</v>
      </c>
      <c r="AT475" s="38">
        <f t="shared" si="46"/>
        <v>0</v>
      </c>
      <c r="AU475" s="38">
        <f t="shared" si="47"/>
        <v>0</v>
      </c>
      <c r="AV475" s="38">
        <f t="shared" si="48"/>
        <v>5</v>
      </c>
      <c r="AW475" s="38">
        <f t="shared" si="51"/>
        <v>0</v>
      </c>
      <c r="AX475" s="38">
        <f t="shared" si="52"/>
        <v>1</v>
      </c>
      <c r="AY475" s="38">
        <f t="shared" si="49"/>
        <v>0.009799473073</v>
      </c>
      <c r="AZ475" s="12">
        <f t="shared" si="30"/>
        <v>147.2291825</v>
      </c>
      <c r="BA475" s="12">
        <f t="shared" si="41"/>
        <v>102.8925204</v>
      </c>
      <c r="BB475" s="12">
        <f t="shared" si="53"/>
        <v>124.7581853</v>
      </c>
      <c r="BC475" s="12">
        <f t="shared" si="50"/>
        <v>0.003266491024</v>
      </c>
      <c r="BD475" s="12">
        <f t="shared" si="54"/>
        <v>122.068638</v>
      </c>
    </row>
    <row r="476" ht="14.25" customHeight="1">
      <c r="A476" s="7">
        <v>37209.0</v>
      </c>
      <c r="B476" s="21" t="s">
        <v>90</v>
      </c>
      <c r="C476" s="8">
        <v>28.227598</v>
      </c>
      <c r="D476" s="33">
        <f t="shared" si="5"/>
        <v>0.01699040914</v>
      </c>
      <c r="E476" s="33">
        <f t="shared" si="7"/>
        <v>0.02885162952</v>
      </c>
      <c r="F476" s="33">
        <f t="shared" si="9"/>
        <v>0.03223128483</v>
      </c>
      <c r="G476" s="33">
        <f t="shared" si="11"/>
        <v>0.04401985175</v>
      </c>
      <c r="H476" s="33">
        <f t="shared" si="20"/>
        <v>1.210583782</v>
      </c>
      <c r="I476" s="45">
        <f t="shared" si="31"/>
        <v>0.7076254242</v>
      </c>
      <c r="J476" s="45">
        <f t="shared" si="43"/>
        <v>0.6273038043</v>
      </c>
      <c r="K476" s="21" t="s">
        <v>91</v>
      </c>
      <c r="L476" s="8">
        <v>13.219275</v>
      </c>
      <c r="M476" s="33">
        <f t="shared" si="6"/>
        <v>0.007049427889</v>
      </c>
      <c r="N476" s="33">
        <f t="shared" si="8"/>
        <v>0.01214549325</v>
      </c>
      <c r="O476" s="33">
        <f t="shared" si="10"/>
        <v>0.04427750361</v>
      </c>
      <c r="P476" s="33">
        <f t="shared" si="12"/>
        <v>0.1291778562</v>
      </c>
      <c r="Q476" s="45">
        <f t="shared" si="21"/>
        <v>0.1260115076</v>
      </c>
      <c r="R476" s="45">
        <f t="shared" si="32"/>
        <v>0.5625648643</v>
      </c>
      <c r="S476" s="45">
        <f t="shared" si="44"/>
        <v>1.477006361</v>
      </c>
      <c r="T476" s="33">
        <f t="shared" si="22"/>
        <v>1.084572274</v>
      </c>
      <c r="U476" s="33">
        <f t="shared" si="33"/>
        <v>0.1450605599</v>
      </c>
      <c r="V476" s="33">
        <f t="shared" si="42"/>
        <v>-0.8497025564</v>
      </c>
      <c r="W476" s="44">
        <f t="shared" si="13"/>
        <v>0.007820973745</v>
      </c>
      <c r="X476" s="44">
        <f t="shared" si="14"/>
        <v>0.0162950878</v>
      </c>
      <c r="Y476" s="33">
        <f t="shared" si="15"/>
        <v>2.08351138</v>
      </c>
      <c r="Z476" s="43">
        <v>1.0</v>
      </c>
      <c r="AA476" s="33">
        <f t="shared" si="16"/>
        <v>3.08351138</v>
      </c>
      <c r="AB476" s="33">
        <f t="shared" si="17"/>
        <v>0.6756944026</v>
      </c>
      <c r="AC476" s="33">
        <f t="shared" si="18"/>
        <v>0.3243055974</v>
      </c>
      <c r="AD476" s="33">
        <f t="shared" si="19"/>
        <v>-0.0008063302429</v>
      </c>
      <c r="AE476" s="34">
        <f t="shared" si="23"/>
        <v>-1</v>
      </c>
      <c r="AF476" s="34">
        <f t="shared" si="24"/>
        <v>0</v>
      </c>
      <c r="AG476" s="34">
        <f t="shared" si="25"/>
        <v>0</v>
      </c>
      <c r="AH476" s="34">
        <f t="shared" si="26"/>
        <v>1</v>
      </c>
      <c r="AI476" s="34">
        <f t="shared" si="28"/>
        <v>0</v>
      </c>
      <c r="AJ476" s="34">
        <f t="shared" si="29"/>
        <v>-1</v>
      </c>
      <c r="AK476" s="34">
        <f t="shared" si="27"/>
        <v>0.0008063302429</v>
      </c>
      <c r="AL476" s="36">
        <f t="shared" si="34"/>
        <v>0</v>
      </c>
      <c r="AM476" s="36">
        <f t="shared" si="35"/>
        <v>0</v>
      </c>
      <c r="AN476" s="46">
        <f t="shared" si="36"/>
        <v>0</v>
      </c>
      <c r="AO476" s="36">
        <f t="shared" si="37"/>
        <v>0</v>
      </c>
      <c r="AP476" s="36">
        <f t="shared" si="39"/>
        <v>0</v>
      </c>
      <c r="AQ476" s="36">
        <f t="shared" si="40"/>
        <v>0</v>
      </c>
      <c r="AR476" s="36">
        <f t="shared" si="38"/>
        <v>0</v>
      </c>
      <c r="AS476" s="38">
        <f t="shared" si="45"/>
        <v>0</v>
      </c>
      <c r="AT476" s="38">
        <f t="shared" si="46"/>
        <v>0</v>
      </c>
      <c r="AU476" s="38">
        <f t="shared" si="47"/>
        <v>0</v>
      </c>
      <c r="AV476" s="38">
        <f t="shared" si="48"/>
        <v>0</v>
      </c>
      <c r="AW476" s="38">
        <f t="shared" si="51"/>
        <v>1</v>
      </c>
      <c r="AX476" s="38">
        <f t="shared" si="52"/>
        <v>0</v>
      </c>
      <c r="AY476" s="38">
        <f t="shared" si="49"/>
        <v>0</v>
      </c>
      <c r="AZ476" s="12">
        <f t="shared" si="30"/>
        <v>147.3478978</v>
      </c>
      <c r="BA476" s="12">
        <f t="shared" si="41"/>
        <v>102.8925204</v>
      </c>
      <c r="BB476" s="12">
        <f t="shared" si="53"/>
        <v>124.7581853</v>
      </c>
      <c r="BC476" s="12">
        <f t="shared" si="50"/>
        <v>0.0002687767476</v>
      </c>
      <c r="BD476" s="12">
        <f t="shared" si="54"/>
        <v>122.1014472</v>
      </c>
    </row>
    <row r="477" ht="14.25" customHeight="1">
      <c r="A477" s="7">
        <v>37210.0</v>
      </c>
      <c r="B477" s="21" t="s">
        <v>90</v>
      </c>
      <c r="C477" s="8">
        <v>28.193913</v>
      </c>
      <c r="D477" s="33">
        <f t="shared" si="5"/>
        <v>-0.001193335685</v>
      </c>
      <c r="E477" s="33">
        <f t="shared" si="7"/>
        <v>0.02427053468</v>
      </c>
      <c r="F477" s="33">
        <f t="shared" si="9"/>
        <v>0.03567746111</v>
      </c>
      <c r="G477" s="33">
        <f t="shared" si="11"/>
        <v>0.05615131937</v>
      </c>
      <c r="H477" s="33">
        <f t="shared" si="20"/>
        <v>0.9390634387</v>
      </c>
      <c r="I477" s="45">
        <f t="shared" si="31"/>
        <v>0.8699853018</v>
      </c>
      <c r="J477" s="45">
        <f t="shared" si="43"/>
        <v>0.9981542466</v>
      </c>
      <c r="K477" s="21" t="s">
        <v>91</v>
      </c>
      <c r="L477" s="8">
        <v>13.219275</v>
      </c>
      <c r="M477" s="33">
        <f t="shared" si="6"/>
        <v>0</v>
      </c>
      <c r="N477" s="33">
        <f t="shared" si="8"/>
        <v>0.0189521622</v>
      </c>
      <c r="O477" s="33">
        <f t="shared" si="10"/>
        <v>0.02901779146</v>
      </c>
      <c r="P477" s="33">
        <f t="shared" si="12"/>
        <v>0.08412811718</v>
      </c>
      <c r="Q477" s="45">
        <f t="shared" si="21"/>
        <v>0.3222952195</v>
      </c>
      <c r="R477" s="45">
        <f t="shared" si="32"/>
        <v>0.2712684461</v>
      </c>
      <c r="S477" s="45">
        <f t="shared" si="44"/>
        <v>0.7766398825</v>
      </c>
      <c r="T477" s="33">
        <f t="shared" si="22"/>
        <v>0.6167682192</v>
      </c>
      <c r="U477" s="33">
        <f t="shared" si="33"/>
        <v>0.5987168557</v>
      </c>
      <c r="V477" s="33">
        <f t="shared" si="42"/>
        <v>0.2215143642</v>
      </c>
      <c r="W477" s="44">
        <f t="shared" si="13"/>
        <v>0.00705786238</v>
      </c>
      <c r="X477" s="44">
        <f t="shared" si="14"/>
        <v>0.01404620625</v>
      </c>
      <c r="Y477" s="33">
        <f t="shared" si="15"/>
        <v>1.990150203</v>
      </c>
      <c r="Z477" s="43">
        <v>1.0</v>
      </c>
      <c r="AA477" s="33">
        <f t="shared" si="16"/>
        <v>2.990150203</v>
      </c>
      <c r="AB477" s="33">
        <f t="shared" si="17"/>
        <v>0.6655686397</v>
      </c>
      <c r="AC477" s="33">
        <f t="shared" si="18"/>
        <v>0.3344313603</v>
      </c>
      <c r="AD477" s="33">
        <f t="shared" si="19"/>
        <v>-0.005628115436</v>
      </c>
      <c r="AE477" s="34">
        <f t="shared" si="23"/>
        <v>0</v>
      </c>
      <c r="AF477" s="34">
        <f t="shared" si="24"/>
        <v>0</v>
      </c>
      <c r="AG477" s="34">
        <f t="shared" si="25"/>
        <v>0</v>
      </c>
      <c r="AH477" s="34">
        <f t="shared" si="26"/>
        <v>2</v>
      </c>
      <c r="AI477" s="34">
        <f t="shared" si="28"/>
        <v>0</v>
      </c>
      <c r="AJ477" s="34">
        <f t="shared" si="29"/>
        <v>-1</v>
      </c>
      <c r="AK477" s="34">
        <f t="shared" si="27"/>
        <v>0.005628115436</v>
      </c>
      <c r="AL477" s="36">
        <f t="shared" si="34"/>
        <v>0</v>
      </c>
      <c r="AM477" s="36">
        <f t="shared" si="35"/>
        <v>0</v>
      </c>
      <c r="AN477" s="46">
        <f t="shared" si="36"/>
        <v>0</v>
      </c>
      <c r="AO477" s="36">
        <f t="shared" si="37"/>
        <v>0</v>
      </c>
      <c r="AP477" s="36">
        <f t="shared" si="39"/>
        <v>0</v>
      </c>
      <c r="AQ477" s="36">
        <f t="shared" si="40"/>
        <v>0</v>
      </c>
      <c r="AR477" s="36">
        <f t="shared" si="38"/>
        <v>0</v>
      </c>
      <c r="AS477" s="38">
        <f t="shared" si="45"/>
        <v>0</v>
      </c>
      <c r="AT477" s="38">
        <f t="shared" si="46"/>
        <v>0</v>
      </c>
      <c r="AU477" s="38">
        <f t="shared" si="47"/>
        <v>0</v>
      </c>
      <c r="AV477" s="38">
        <f t="shared" si="48"/>
        <v>0</v>
      </c>
      <c r="AW477" s="38">
        <f t="shared" si="51"/>
        <v>0</v>
      </c>
      <c r="AX477" s="38">
        <f t="shared" si="52"/>
        <v>0</v>
      </c>
      <c r="AY477" s="38">
        <f t="shared" si="49"/>
        <v>0</v>
      </c>
      <c r="AZ477" s="12">
        <f t="shared" si="30"/>
        <v>148.1771888</v>
      </c>
      <c r="BA477" s="12">
        <f t="shared" si="41"/>
        <v>102.8925204</v>
      </c>
      <c r="BB477" s="12">
        <f t="shared" si="53"/>
        <v>124.7581853</v>
      </c>
      <c r="BC477" s="12">
        <f t="shared" si="50"/>
        <v>0.001876038479</v>
      </c>
      <c r="BD477" s="12">
        <f t="shared" si="54"/>
        <v>122.3305142</v>
      </c>
    </row>
    <row r="478" ht="14.25" customHeight="1">
      <c r="A478" s="7">
        <v>37211.0</v>
      </c>
      <c r="B478" s="21" t="s">
        <v>90</v>
      </c>
      <c r="C478" s="8">
        <v>27.935669</v>
      </c>
      <c r="D478" s="33">
        <f t="shared" si="5"/>
        <v>-0.009159565754</v>
      </c>
      <c r="E478" s="33">
        <f t="shared" si="7"/>
        <v>0.01138191031</v>
      </c>
      <c r="F478" s="33">
        <f t="shared" si="9"/>
        <v>0.01551034489</v>
      </c>
      <c r="G478" s="33">
        <f t="shared" si="11"/>
        <v>0.05156402428</v>
      </c>
      <c r="H478" s="33">
        <f t="shared" si="20"/>
        <v>0.2101189514</v>
      </c>
      <c r="I478" s="45">
        <f t="shared" si="31"/>
        <v>-0.006461308947</v>
      </c>
      <c r="J478" s="45">
        <f t="shared" si="43"/>
        <v>0.8153280529</v>
      </c>
      <c r="K478" s="21" t="s">
        <v>91</v>
      </c>
      <c r="L478" s="8">
        <v>13.200768</v>
      </c>
      <c r="M478" s="33">
        <f t="shared" si="6"/>
        <v>-0.001400001135</v>
      </c>
      <c r="N478" s="33">
        <f t="shared" si="8"/>
        <v>0.01442474167</v>
      </c>
      <c r="O478" s="33">
        <f t="shared" si="10"/>
        <v>0.02148095908</v>
      </c>
      <c r="P478" s="33">
        <f t="shared" si="12"/>
        <v>0.02757716539</v>
      </c>
      <c r="Q478" s="45">
        <f t="shared" si="21"/>
        <v>0.2161063487</v>
      </c>
      <c r="R478" s="45">
        <f t="shared" si="32"/>
        <v>0.1402874043</v>
      </c>
      <c r="S478" s="45">
        <f t="shared" si="44"/>
        <v>-0.05435816098</v>
      </c>
      <c r="T478" s="33">
        <f t="shared" si="22"/>
        <v>-0.005987397326</v>
      </c>
      <c r="U478" s="33">
        <f t="shared" si="33"/>
        <v>-0.1467487132</v>
      </c>
      <c r="V478" s="33">
        <f t="shared" si="42"/>
        <v>0.8696862139</v>
      </c>
      <c r="W478" s="44">
        <f t="shared" si="13"/>
        <v>0.007362317031</v>
      </c>
      <c r="X478" s="44">
        <f t="shared" si="14"/>
        <v>0.007901291269</v>
      </c>
      <c r="Y478" s="33">
        <f t="shared" si="15"/>
        <v>1.073207149</v>
      </c>
      <c r="Z478" s="43">
        <v>1.0</v>
      </c>
      <c r="AA478" s="33">
        <f t="shared" si="16"/>
        <v>2.073207149</v>
      </c>
      <c r="AB478" s="33">
        <f t="shared" si="17"/>
        <v>0.5176555316</v>
      </c>
      <c r="AC478" s="33">
        <f t="shared" si="18"/>
        <v>0.4823444684</v>
      </c>
      <c r="AD478" s="33">
        <f t="shared" si="19"/>
        <v>0.006107890439</v>
      </c>
      <c r="AE478" s="34">
        <f t="shared" si="23"/>
        <v>0</v>
      </c>
      <c r="AF478" s="34">
        <f t="shared" si="24"/>
        <v>0</v>
      </c>
      <c r="AG478" s="34">
        <f t="shared" si="25"/>
        <v>0</v>
      </c>
      <c r="AH478" s="34">
        <f t="shared" si="26"/>
        <v>3</v>
      </c>
      <c r="AI478" s="34">
        <f t="shared" si="28"/>
        <v>0</v>
      </c>
      <c r="AJ478" s="34">
        <f t="shared" si="29"/>
        <v>-1</v>
      </c>
      <c r="AK478" s="34">
        <f t="shared" si="27"/>
        <v>-0.006107890439</v>
      </c>
      <c r="AL478" s="36">
        <f t="shared" si="34"/>
        <v>0</v>
      </c>
      <c r="AM478" s="36">
        <f t="shared" si="35"/>
        <v>0</v>
      </c>
      <c r="AN478" s="46">
        <f t="shared" si="36"/>
        <v>0</v>
      </c>
      <c r="AO478" s="36">
        <f t="shared" si="37"/>
        <v>0</v>
      </c>
      <c r="AP478" s="36">
        <f t="shared" si="39"/>
        <v>0</v>
      </c>
      <c r="AQ478" s="36">
        <f t="shared" si="40"/>
        <v>0</v>
      </c>
      <c r="AR478" s="36">
        <f t="shared" si="38"/>
        <v>0</v>
      </c>
      <c r="AS478" s="38">
        <f t="shared" si="45"/>
        <v>0</v>
      </c>
      <c r="AT478" s="38">
        <f t="shared" si="46"/>
        <v>0</v>
      </c>
      <c r="AU478" s="38">
        <f t="shared" si="47"/>
        <v>0</v>
      </c>
      <c r="AV478" s="38">
        <f t="shared" si="48"/>
        <v>0</v>
      </c>
      <c r="AW478" s="38">
        <f t="shared" si="51"/>
        <v>0</v>
      </c>
      <c r="AX478" s="38">
        <f t="shared" si="52"/>
        <v>0</v>
      </c>
      <c r="AY478" s="38">
        <f t="shared" si="49"/>
        <v>0</v>
      </c>
      <c r="AZ478" s="12">
        <f t="shared" si="30"/>
        <v>147.2721387</v>
      </c>
      <c r="BA478" s="12">
        <f t="shared" si="41"/>
        <v>102.8925204</v>
      </c>
      <c r="BB478" s="12">
        <f t="shared" si="53"/>
        <v>124.7581853</v>
      </c>
      <c r="BC478" s="12">
        <f t="shared" si="50"/>
        <v>-0.00203596348</v>
      </c>
      <c r="BD478" s="12">
        <f t="shared" si="54"/>
        <v>122.0814537</v>
      </c>
    </row>
    <row r="479" ht="14.25" customHeight="1">
      <c r="A479" s="7">
        <v>37214.0</v>
      </c>
      <c r="B479" s="21" t="s">
        <v>90</v>
      </c>
      <c r="C479" s="8">
        <v>28.025478</v>
      </c>
      <c r="D479" s="33">
        <f t="shared" si="5"/>
        <v>0.00321485052</v>
      </c>
      <c r="E479" s="33">
        <f t="shared" si="7"/>
        <v>0.01835903788</v>
      </c>
      <c r="F479" s="33">
        <f t="shared" si="9"/>
        <v>0.02694804966</v>
      </c>
      <c r="G479" s="33">
        <f t="shared" si="11"/>
        <v>0.04654055443</v>
      </c>
      <c r="H479" s="33">
        <f t="shared" si="20"/>
        <v>0.5867138474</v>
      </c>
      <c r="I479" s="45">
        <f t="shared" si="31"/>
        <v>0.4994065979</v>
      </c>
      <c r="J479" s="45">
        <f t="shared" si="43"/>
        <v>0.6211537256</v>
      </c>
      <c r="K479" s="21" t="s">
        <v>91</v>
      </c>
      <c r="L479" s="8">
        <v>13.079153</v>
      </c>
      <c r="M479" s="33">
        <f t="shared" si="6"/>
        <v>-0.009212721563</v>
      </c>
      <c r="N479" s="33">
        <f t="shared" si="8"/>
        <v>0.003041375452</v>
      </c>
      <c r="O479" s="33">
        <f t="shared" si="10"/>
        <v>0.003448388034</v>
      </c>
      <c r="P479" s="33">
        <f t="shared" si="12"/>
        <v>0.0100041677</v>
      </c>
      <c r="Q479" s="45">
        <f t="shared" si="21"/>
        <v>-0.07680555302</v>
      </c>
      <c r="R479" s="45">
        <f t="shared" si="32"/>
        <v>-0.2192323676</v>
      </c>
      <c r="S479" s="45">
        <f t="shared" si="44"/>
        <v>-0.305943095</v>
      </c>
      <c r="T479" s="33">
        <f t="shared" si="22"/>
        <v>0.6635194004</v>
      </c>
      <c r="U479" s="33">
        <f t="shared" si="33"/>
        <v>0.7186389654</v>
      </c>
      <c r="V479" s="33">
        <f t="shared" si="42"/>
        <v>0.9270968207</v>
      </c>
      <c r="W479" s="44">
        <f t="shared" si="13"/>
        <v>0.007251313532</v>
      </c>
      <c r="X479" s="44">
        <f t="shared" si="14"/>
        <v>0.008077669111</v>
      </c>
      <c r="Y479" s="33">
        <f t="shared" si="15"/>
        <v>1.113959433</v>
      </c>
      <c r="Z479" s="43">
        <v>1.0</v>
      </c>
      <c r="AA479" s="33">
        <f t="shared" si="16"/>
        <v>2.113959433</v>
      </c>
      <c r="AB479" s="33">
        <f t="shared" si="17"/>
        <v>0.5269540255</v>
      </c>
      <c r="AC479" s="33">
        <f t="shared" si="18"/>
        <v>0.4730459745</v>
      </c>
      <c r="AD479" s="33">
        <f t="shared" si="19"/>
        <v>0.001960995134</v>
      </c>
      <c r="AE479" s="34">
        <f t="shared" si="23"/>
        <v>0</v>
      </c>
      <c r="AF479" s="34">
        <f t="shared" si="24"/>
        <v>0</v>
      </c>
      <c r="AG479" s="34">
        <f t="shared" si="25"/>
        <v>0</v>
      </c>
      <c r="AH479" s="34">
        <f t="shared" si="26"/>
        <v>4</v>
      </c>
      <c r="AI479" s="34">
        <f t="shared" si="28"/>
        <v>0</v>
      </c>
      <c r="AJ479" s="34">
        <f t="shared" si="29"/>
        <v>-1</v>
      </c>
      <c r="AK479" s="34">
        <f t="shared" si="27"/>
        <v>-0.001960995134</v>
      </c>
      <c r="AL479" s="36">
        <f t="shared" si="34"/>
        <v>0</v>
      </c>
      <c r="AM479" s="36">
        <f t="shared" si="35"/>
        <v>0</v>
      </c>
      <c r="AN479" s="46">
        <f t="shared" si="36"/>
        <v>0</v>
      </c>
      <c r="AO479" s="36">
        <f t="shared" si="37"/>
        <v>0</v>
      </c>
      <c r="AP479" s="36">
        <f t="shared" si="39"/>
        <v>0</v>
      </c>
      <c r="AQ479" s="36">
        <f t="shared" si="40"/>
        <v>0</v>
      </c>
      <c r="AR479" s="36">
        <f t="shared" si="38"/>
        <v>0</v>
      </c>
      <c r="AS479" s="38">
        <f t="shared" si="45"/>
        <v>0</v>
      </c>
      <c r="AT479" s="38">
        <f t="shared" si="46"/>
        <v>0</v>
      </c>
      <c r="AU479" s="38">
        <f t="shared" si="47"/>
        <v>0</v>
      </c>
      <c r="AV479" s="38">
        <f t="shared" si="48"/>
        <v>0</v>
      </c>
      <c r="AW479" s="38">
        <f t="shared" si="51"/>
        <v>0</v>
      </c>
      <c r="AX479" s="38">
        <f t="shared" si="52"/>
        <v>0</v>
      </c>
      <c r="AY479" s="38">
        <f t="shared" si="49"/>
        <v>0</v>
      </c>
      <c r="AZ479" s="12">
        <f t="shared" si="30"/>
        <v>146.9833388</v>
      </c>
      <c r="BA479" s="12">
        <f t="shared" si="41"/>
        <v>102.8925204</v>
      </c>
      <c r="BB479" s="12">
        <f t="shared" si="53"/>
        <v>124.7581853</v>
      </c>
      <c r="BC479" s="12">
        <f t="shared" si="50"/>
        <v>-0.0006536650448</v>
      </c>
      <c r="BD479" s="12">
        <f t="shared" si="54"/>
        <v>122.0016534</v>
      </c>
    </row>
    <row r="480" ht="14.25" customHeight="1">
      <c r="A480" s="7">
        <v>37215.0</v>
      </c>
      <c r="B480" s="21" t="s">
        <v>90</v>
      </c>
      <c r="C480" s="8">
        <v>27.890745</v>
      </c>
      <c r="D480" s="33">
        <f t="shared" si="5"/>
        <v>-0.004807518359</v>
      </c>
      <c r="E480" s="33">
        <f t="shared" si="7"/>
        <v>0.004854191589</v>
      </c>
      <c r="F480" s="33">
        <f t="shared" si="9"/>
        <v>0.01928550689</v>
      </c>
      <c r="G480" s="33">
        <f t="shared" si="11"/>
        <v>0.03715986137</v>
      </c>
      <c r="H480" s="33">
        <f t="shared" si="20"/>
        <v>-0.1503576675</v>
      </c>
      <c r="I480" s="45">
        <f t="shared" si="31"/>
        <v>0.193355813</v>
      </c>
      <c r="J480" s="45">
        <f t="shared" si="43"/>
        <v>0.3019675218</v>
      </c>
      <c r="K480" s="21" t="s">
        <v>91</v>
      </c>
      <c r="L480" s="8">
        <v>12.95489</v>
      </c>
      <c r="M480" s="33">
        <f t="shared" si="6"/>
        <v>-0.009500844588</v>
      </c>
      <c r="N480" s="33">
        <f t="shared" si="8"/>
        <v>-0.01309152258</v>
      </c>
      <c r="O480" s="33">
        <f t="shared" si="10"/>
        <v>-0.01705110247</v>
      </c>
      <c r="P480" s="33">
        <f t="shared" si="12"/>
        <v>0.002659954451</v>
      </c>
      <c r="Q480" s="45">
        <f t="shared" si="21"/>
        <v>-0.4945103228</v>
      </c>
      <c r="R480" s="45">
        <f t="shared" si="32"/>
        <v>-0.6293798977</v>
      </c>
      <c r="S480" s="45">
        <f t="shared" si="44"/>
        <v>-0.3942238536</v>
      </c>
      <c r="T480" s="33">
        <f t="shared" si="22"/>
        <v>0.3441526553</v>
      </c>
      <c r="U480" s="33">
        <f t="shared" si="33"/>
        <v>0.8227357107</v>
      </c>
      <c r="V480" s="33">
        <f t="shared" si="42"/>
        <v>0.6961913754</v>
      </c>
      <c r="W480" s="44">
        <f t="shared" si="13"/>
        <v>0.007405424179</v>
      </c>
      <c r="X480" s="44">
        <f t="shared" si="14"/>
        <v>0.008366568242</v>
      </c>
      <c r="Y480" s="33">
        <f t="shared" si="15"/>
        <v>1.129789198</v>
      </c>
      <c r="Z480" s="43">
        <v>1.0</v>
      </c>
      <c r="AA480" s="33">
        <f t="shared" si="16"/>
        <v>2.129789198</v>
      </c>
      <c r="AB480" s="33">
        <f t="shared" si="17"/>
        <v>0.5304699634</v>
      </c>
      <c r="AC480" s="33">
        <f t="shared" si="18"/>
        <v>0.4695300366</v>
      </c>
      <c r="AD480" s="33">
        <f t="shared" si="19"/>
        <v>-0.001437317486</v>
      </c>
      <c r="AE480" s="34">
        <f t="shared" si="23"/>
        <v>0</v>
      </c>
      <c r="AF480" s="34">
        <f t="shared" si="24"/>
        <v>0</v>
      </c>
      <c r="AG480" s="34">
        <f t="shared" si="25"/>
        <v>0</v>
      </c>
      <c r="AH480" s="34">
        <f t="shared" si="26"/>
        <v>5</v>
      </c>
      <c r="AI480" s="34">
        <f t="shared" si="28"/>
        <v>0</v>
      </c>
      <c r="AJ480" s="34">
        <f t="shared" si="29"/>
        <v>-1</v>
      </c>
      <c r="AK480" s="34">
        <f t="shared" si="27"/>
        <v>0.001437317486</v>
      </c>
      <c r="AL480" s="36">
        <f t="shared" si="34"/>
        <v>0</v>
      </c>
      <c r="AM480" s="36">
        <f t="shared" si="35"/>
        <v>0</v>
      </c>
      <c r="AN480" s="46">
        <f t="shared" si="36"/>
        <v>0</v>
      </c>
      <c r="AO480" s="36">
        <f t="shared" si="37"/>
        <v>0</v>
      </c>
      <c r="AP480" s="36">
        <f t="shared" si="39"/>
        <v>0</v>
      </c>
      <c r="AQ480" s="36">
        <f t="shared" si="40"/>
        <v>0</v>
      </c>
      <c r="AR480" s="36">
        <f t="shared" si="38"/>
        <v>0</v>
      </c>
      <c r="AS480" s="38">
        <f t="shared" si="45"/>
        <v>0</v>
      </c>
      <c r="AT480" s="38">
        <f t="shared" si="46"/>
        <v>0</v>
      </c>
      <c r="AU480" s="38">
        <f t="shared" si="47"/>
        <v>0</v>
      </c>
      <c r="AV480" s="38">
        <f t="shared" si="48"/>
        <v>0</v>
      </c>
      <c r="AW480" s="38">
        <f t="shared" si="51"/>
        <v>0</v>
      </c>
      <c r="AX480" s="38">
        <f t="shared" si="52"/>
        <v>0</v>
      </c>
      <c r="AY480" s="38">
        <f t="shared" si="49"/>
        <v>0</v>
      </c>
      <c r="AZ480" s="12">
        <f t="shared" si="30"/>
        <v>147.1946005</v>
      </c>
      <c r="BA480" s="12">
        <f t="shared" si="41"/>
        <v>102.8925204</v>
      </c>
      <c r="BB480" s="12">
        <f t="shared" si="53"/>
        <v>124.7581853</v>
      </c>
      <c r="BC480" s="12">
        <f t="shared" si="50"/>
        <v>0.0004791058286</v>
      </c>
      <c r="BD480" s="12">
        <f t="shared" si="54"/>
        <v>122.0601051</v>
      </c>
    </row>
    <row r="481" ht="14.25" customHeight="1">
      <c r="A481" s="7">
        <v>37216.0</v>
      </c>
      <c r="B481" s="21" t="s">
        <v>90</v>
      </c>
      <c r="C481" s="8">
        <v>27.694265</v>
      </c>
      <c r="D481" s="33">
        <f t="shared" si="5"/>
        <v>-0.007044630755</v>
      </c>
      <c r="E481" s="33">
        <f t="shared" si="7"/>
        <v>-0.01889402704</v>
      </c>
      <c r="F481" s="33">
        <f t="shared" si="9"/>
        <v>0.009412479009</v>
      </c>
      <c r="G481" s="33">
        <f t="shared" si="11"/>
        <v>0.02238342637</v>
      </c>
      <c r="H481" s="33">
        <f t="shared" si="20"/>
        <v>-1.477721503</v>
      </c>
      <c r="I481" s="45">
        <f t="shared" si="31"/>
        <v>-0.2369226406</v>
      </c>
      <c r="J481" s="45">
        <f t="shared" si="43"/>
        <v>-0.1883054235</v>
      </c>
      <c r="K481" s="21" t="s">
        <v>91</v>
      </c>
      <c r="L481" s="8">
        <v>12.89144</v>
      </c>
      <c r="M481" s="33">
        <f t="shared" si="6"/>
        <v>-0.004897764473</v>
      </c>
      <c r="N481" s="33">
        <f t="shared" si="8"/>
        <v>-0.02479977155</v>
      </c>
      <c r="O481" s="33">
        <f t="shared" si="10"/>
        <v>-0.01295548375</v>
      </c>
      <c r="P481" s="33">
        <f t="shared" si="12"/>
        <v>-0.0002044349669</v>
      </c>
      <c r="Q481" s="45">
        <f t="shared" si="21"/>
        <v>-0.7956314176</v>
      </c>
      <c r="R481" s="45">
        <f t="shared" si="32"/>
        <v>-0.5159037617</v>
      </c>
      <c r="S481" s="45">
        <f t="shared" si="44"/>
        <v>-0.416340004</v>
      </c>
      <c r="T481" s="33">
        <f t="shared" si="22"/>
        <v>-0.6820900854</v>
      </c>
      <c r="U481" s="33">
        <f t="shared" si="33"/>
        <v>0.2789811212</v>
      </c>
      <c r="V481" s="33">
        <f t="shared" si="42"/>
        <v>0.2280345805</v>
      </c>
      <c r="W481" s="44">
        <f t="shared" si="13"/>
        <v>0.007543089133</v>
      </c>
      <c r="X481" s="44">
        <f t="shared" si="14"/>
        <v>0.008430298449</v>
      </c>
      <c r="Y481" s="33">
        <f t="shared" si="15"/>
        <v>1.11761883</v>
      </c>
      <c r="Z481" s="43">
        <v>1.0</v>
      </c>
      <c r="AA481" s="33">
        <f t="shared" si="16"/>
        <v>2.11761883</v>
      </c>
      <c r="AB481" s="33">
        <f t="shared" si="17"/>
        <v>0.5277714828</v>
      </c>
      <c r="AC481" s="33">
        <f t="shared" si="18"/>
        <v>0.4722285172</v>
      </c>
      <c r="AD481" s="33">
        <f t="shared" si="19"/>
        <v>-0.003027931493</v>
      </c>
      <c r="AE481" s="34">
        <f t="shared" si="23"/>
        <v>0</v>
      </c>
      <c r="AF481" s="34">
        <f t="shared" si="24"/>
        <v>0</v>
      </c>
      <c r="AG481" s="34">
        <f t="shared" si="25"/>
        <v>0</v>
      </c>
      <c r="AH481" s="34">
        <f t="shared" si="26"/>
        <v>0</v>
      </c>
      <c r="AI481" s="34">
        <f t="shared" si="28"/>
        <v>1</v>
      </c>
      <c r="AJ481" s="34">
        <f t="shared" si="29"/>
        <v>0</v>
      </c>
      <c r="AK481" s="34">
        <f t="shared" si="27"/>
        <v>0</v>
      </c>
      <c r="AL481" s="36">
        <f t="shared" si="34"/>
        <v>0</v>
      </c>
      <c r="AM481" s="36">
        <f t="shared" si="35"/>
        <v>0</v>
      </c>
      <c r="AN481" s="46">
        <f t="shared" si="36"/>
        <v>0</v>
      </c>
      <c r="AO481" s="36">
        <f t="shared" si="37"/>
        <v>0</v>
      </c>
      <c r="AP481" s="36">
        <f t="shared" si="39"/>
        <v>0</v>
      </c>
      <c r="AQ481" s="36">
        <f t="shared" si="40"/>
        <v>0</v>
      </c>
      <c r="AR481" s="36">
        <f t="shared" si="38"/>
        <v>0</v>
      </c>
      <c r="AS481" s="38">
        <f t="shared" si="45"/>
        <v>0</v>
      </c>
      <c r="AT481" s="38">
        <f t="shared" si="46"/>
        <v>0</v>
      </c>
      <c r="AU481" s="38">
        <f t="shared" si="47"/>
        <v>0</v>
      </c>
      <c r="AV481" s="38">
        <f t="shared" si="48"/>
        <v>0</v>
      </c>
      <c r="AW481" s="38">
        <f t="shared" si="51"/>
        <v>0</v>
      </c>
      <c r="AX481" s="38">
        <f t="shared" si="52"/>
        <v>0</v>
      </c>
      <c r="AY481" s="38">
        <f t="shared" si="49"/>
        <v>0</v>
      </c>
      <c r="AZ481" s="12">
        <f t="shared" si="30"/>
        <v>147.1946005</v>
      </c>
      <c r="BA481" s="12">
        <f t="shared" si="41"/>
        <v>102.8925204</v>
      </c>
      <c r="BB481" s="12">
        <f t="shared" si="53"/>
        <v>124.7581853</v>
      </c>
      <c r="BC481" s="12">
        <f t="shared" si="50"/>
        <v>0</v>
      </c>
      <c r="BD481" s="12">
        <f t="shared" si="54"/>
        <v>122.0601051</v>
      </c>
    </row>
    <row r="482" ht="14.25" customHeight="1">
      <c r="A482" s="7">
        <v>37218.0</v>
      </c>
      <c r="B482" s="21" t="s">
        <v>90</v>
      </c>
      <c r="C482" s="8">
        <v>27.733566</v>
      </c>
      <c r="D482" s="33">
        <f t="shared" si="5"/>
        <v>0.001419102475</v>
      </c>
      <c r="E482" s="33">
        <f t="shared" si="7"/>
        <v>-0.01632788609</v>
      </c>
      <c r="F482" s="33">
        <f t="shared" si="9"/>
        <v>0.007546362063</v>
      </c>
      <c r="G482" s="33">
        <f t="shared" si="11"/>
        <v>0.0206606605</v>
      </c>
      <c r="H482" s="33">
        <f t="shared" si="20"/>
        <v>-1.283060047</v>
      </c>
      <c r="I482" s="45">
        <f t="shared" si="31"/>
        <v>-0.2961611044</v>
      </c>
      <c r="J482" s="45">
        <f t="shared" si="43"/>
        <v>-0.2438118668</v>
      </c>
      <c r="K482" s="21" t="s">
        <v>91</v>
      </c>
      <c r="L482" s="8">
        <v>12.994546</v>
      </c>
      <c r="M482" s="33">
        <f t="shared" si="6"/>
        <v>0.007998020392</v>
      </c>
      <c r="N482" s="33">
        <f t="shared" si="8"/>
        <v>-0.01700010023</v>
      </c>
      <c r="O482" s="33">
        <f t="shared" si="10"/>
        <v>0.001629873308</v>
      </c>
      <c r="P482" s="33">
        <f t="shared" si="12"/>
        <v>-0.005865940144</v>
      </c>
      <c r="Q482" s="45">
        <f t="shared" si="21"/>
        <v>-0.5589900487</v>
      </c>
      <c r="R482" s="45">
        <f t="shared" si="32"/>
        <v>-0.176997706</v>
      </c>
      <c r="S482" s="45">
        <f t="shared" si="44"/>
        <v>-0.4820174468</v>
      </c>
      <c r="T482" s="33">
        <f t="shared" si="22"/>
        <v>-0.7240699983</v>
      </c>
      <c r="U482" s="33">
        <f t="shared" si="33"/>
        <v>-0.1191633984</v>
      </c>
      <c r="V482" s="33">
        <f t="shared" si="42"/>
        <v>0.2382055801</v>
      </c>
      <c r="W482" s="44">
        <f t="shared" si="13"/>
        <v>0.007529252827</v>
      </c>
      <c r="X482" s="44">
        <f t="shared" si="14"/>
        <v>0.008026840283</v>
      </c>
      <c r="Y482" s="33">
        <f t="shared" si="15"/>
        <v>1.066087229</v>
      </c>
      <c r="Z482" s="43">
        <v>1.0</v>
      </c>
      <c r="AA482" s="33">
        <f t="shared" si="16"/>
        <v>2.066087229</v>
      </c>
      <c r="AB482" s="33">
        <f t="shared" si="17"/>
        <v>0.5159933298</v>
      </c>
      <c r="AC482" s="33">
        <f t="shared" si="18"/>
        <v>0.4840066702</v>
      </c>
      <c r="AD482" s="33">
        <f t="shared" si="19"/>
        <v>0.003989208877</v>
      </c>
      <c r="AE482" s="34">
        <f t="shared" si="23"/>
        <v>0</v>
      </c>
      <c r="AF482" s="34">
        <f t="shared" si="24"/>
        <v>0</v>
      </c>
      <c r="AG482" s="34">
        <f t="shared" si="25"/>
        <v>0</v>
      </c>
      <c r="AH482" s="34">
        <f t="shared" si="26"/>
        <v>0</v>
      </c>
      <c r="AI482" s="34">
        <f t="shared" si="28"/>
        <v>0</v>
      </c>
      <c r="AJ482" s="34">
        <f t="shared" si="29"/>
        <v>0</v>
      </c>
      <c r="AK482" s="34">
        <f t="shared" si="27"/>
        <v>0</v>
      </c>
      <c r="AL482" s="36">
        <f t="shared" si="34"/>
        <v>0</v>
      </c>
      <c r="AM482" s="36">
        <f t="shared" si="35"/>
        <v>0</v>
      </c>
      <c r="AN482" s="46">
        <f t="shared" si="36"/>
        <v>0</v>
      </c>
      <c r="AO482" s="36">
        <f t="shared" si="37"/>
        <v>0</v>
      </c>
      <c r="AP482" s="36">
        <f t="shared" si="39"/>
        <v>0</v>
      </c>
      <c r="AQ482" s="36">
        <f t="shared" si="40"/>
        <v>0</v>
      </c>
      <c r="AR482" s="36">
        <f t="shared" si="38"/>
        <v>0</v>
      </c>
      <c r="AS482" s="38">
        <f t="shared" si="45"/>
        <v>0</v>
      </c>
      <c r="AT482" s="38">
        <f t="shared" si="46"/>
        <v>0</v>
      </c>
      <c r="AU482" s="38">
        <f t="shared" si="47"/>
        <v>0</v>
      </c>
      <c r="AV482" s="38">
        <f t="shared" si="48"/>
        <v>0</v>
      </c>
      <c r="AW482" s="38">
        <f t="shared" si="51"/>
        <v>0</v>
      </c>
      <c r="AX482" s="38">
        <f t="shared" si="52"/>
        <v>0</v>
      </c>
      <c r="AY482" s="38">
        <f t="shared" si="49"/>
        <v>0</v>
      </c>
      <c r="AZ482" s="12">
        <f t="shared" si="30"/>
        <v>147.1946005</v>
      </c>
      <c r="BA482" s="12">
        <f t="shared" si="41"/>
        <v>102.8925204</v>
      </c>
      <c r="BB482" s="12">
        <f t="shared" si="53"/>
        <v>124.7581853</v>
      </c>
      <c r="BC482" s="12">
        <f t="shared" si="50"/>
        <v>0</v>
      </c>
      <c r="BD482" s="12">
        <f t="shared" si="54"/>
        <v>122.0601051</v>
      </c>
    </row>
    <row r="483" ht="14.25" customHeight="1">
      <c r="A483" s="7">
        <v>37221.0</v>
      </c>
      <c r="B483" s="21" t="s">
        <v>90</v>
      </c>
      <c r="C483" s="8">
        <v>27.503384</v>
      </c>
      <c r="D483" s="33">
        <f t="shared" si="5"/>
        <v>-0.008299762101</v>
      </c>
      <c r="E483" s="33">
        <f t="shared" si="7"/>
        <v>-0.01547430276</v>
      </c>
      <c r="F483" s="33">
        <f t="shared" si="9"/>
        <v>-0.004268519576</v>
      </c>
      <c r="G483" s="33">
        <f t="shared" si="11"/>
        <v>0.005954518016</v>
      </c>
      <c r="H483" s="33">
        <f t="shared" si="20"/>
        <v>-1.19299898</v>
      </c>
      <c r="I483" s="45">
        <f t="shared" si="31"/>
        <v>-0.8244911623</v>
      </c>
      <c r="J483" s="45">
        <f t="shared" si="43"/>
        <v>-0.7215988245</v>
      </c>
      <c r="K483" s="21" t="s">
        <v>91</v>
      </c>
      <c r="L483" s="8">
        <v>12.772465</v>
      </c>
      <c r="M483" s="33">
        <f t="shared" si="6"/>
        <v>-0.01709032389</v>
      </c>
      <c r="N483" s="33">
        <f t="shared" si="8"/>
        <v>-0.03244530924</v>
      </c>
      <c r="O483" s="33">
        <f t="shared" si="10"/>
        <v>-0.01848858278</v>
      </c>
      <c r="P483" s="33">
        <f t="shared" si="12"/>
        <v>-0.01689074461</v>
      </c>
      <c r="Q483" s="45">
        <f t="shared" si="21"/>
        <v>-0.9651392948</v>
      </c>
      <c r="R483" s="45">
        <f t="shared" si="32"/>
        <v>-0.5969984746</v>
      </c>
      <c r="S483" s="45">
        <f t="shared" si="44"/>
        <v>-0.6218994866</v>
      </c>
      <c r="T483" s="33">
        <f t="shared" si="22"/>
        <v>-0.2278596855</v>
      </c>
      <c r="U483" s="33">
        <f t="shared" si="33"/>
        <v>-0.2274926877</v>
      </c>
      <c r="V483" s="33">
        <f t="shared" si="42"/>
        <v>-0.09969933785</v>
      </c>
      <c r="W483" s="44">
        <f t="shared" si="13"/>
        <v>0.007703407038</v>
      </c>
      <c r="X483" s="44">
        <f t="shared" si="14"/>
        <v>0.008788598818</v>
      </c>
      <c r="Y483" s="33">
        <f t="shared" si="15"/>
        <v>1.140871666</v>
      </c>
      <c r="Z483" s="43">
        <v>1.0</v>
      </c>
      <c r="AA483" s="33">
        <f t="shared" si="16"/>
        <v>2.140871666</v>
      </c>
      <c r="AB483" s="33">
        <f t="shared" si="17"/>
        <v>0.5329005395</v>
      </c>
      <c r="AC483" s="33">
        <f t="shared" si="18"/>
        <v>0.4670994605</v>
      </c>
      <c r="AD483" s="33">
        <f t="shared" si="19"/>
        <v>-0.002888448757</v>
      </c>
      <c r="AE483" s="34">
        <f t="shared" si="23"/>
        <v>0</v>
      </c>
      <c r="AF483" s="34">
        <f t="shared" si="24"/>
        <v>0</v>
      </c>
      <c r="AG483" s="34">
        <f t="shared" si="25"/>
        <v>0</v>
      </c>
      <c r="AH483" s="34">
        <f t="shared" si="26"/>
        <v>0</v>
      </c>
      <c r="AI483" s="34">
        <f t="shared" si="28"/>
        <v>0</v>
      </c>
      <c r="AJ483" s="34">
        <f t="shared" si="29"/>
        <v>0</v>
      </c>
      <c r="AK483" s="34">
        <f t="shared" si="27"/>
        <v>0</v>
      </c>
      <c r="AL483" s="36">
        <f t="shared" si="34"/>
        <v>0</v>
      </c>
      <c r="AM483" s="36">
        <f t="shared" si="35"/>
        <v>0</v>
      </c>
      <c r="AN483" s="46">
        <f t="shared" si="36"/>
        <v>0</v>
      </c>
      <c r="AO483" s="36">
        <f t="shared" si="37"/>
        <v>0</v>
      </c>
      <c r="AP483" s="36">
        <f t="shared" si="39"/>
        <v>0</v>
      </c>
      <c r="AQ483" s="36">
        <f t="shared" si="40"/>
        <v>0</v>
      </c>
      <c r="AR483" s="36">
        <f t="shared" si="38"/>
        <v>0</v>
      </c>
      <c r="AS483" s="38">
        <f t="shared" si="45"/>
        <v>0</v>
      </c>
      <c r="AT483" s="38">
        <f t="shared" si="46"/>
        <v>0</v>
      </c>
      <c r="AU483" s="38">
        <f t="shared" si="47"/>
        <v>0</v>
      </c>
      <c r="AV483" s="38">
        <f t="shared" si="48"/>
        <v>0</v>
      </c>
      <c r="AW483" s="38">
        <f t="shared" si="51"/>
        <v>0</v>
      </c>
      <c r="AX483" s="38">
        <f t="shared" si="52"/>
        <v>0</v>
      </c>
      <c r="AY483" s="38">
        <f t="shared" si="49"/>
        <v>0</v>
      </c>
      <c r="AZ483" s="12">
        <f t="shared" si="30"/>
        <v>147.1946005</v>
      </c>
      <c r="BA483" s="12">
        <f t="shared" si="41"/>
        <v>102.8925204</v>
      </c>
      <c r="BB483" s="12">
        <f t="shared" si="53"/>
        <v>124.7581853</v>
      </c>
      <c r="BC483" s="12">
        <f t="shared" si="50"/>
        <v>0</v>
      </c>
      <c r="BD483" s="12">
        <f t="shared" si="54"/>
        <v>122.0601051</v>
      </c>
    </row>
    <row r="484" ht="14.25" customHeight="1">
      <c r="A484" s="7">
        <v>37222.0</v>
      </c>
      <c r="B484" s="21" t="s">
        <v>90</v>
      </c>
      <c r="C484" s="8">
        <v>27.194616</v>
      </c>
      <c r="D484" s="33">
        <f t="shared" si="5"/>
        <v>-0.0112265458</v>
      </c>
      <c r="E484" s="33">
        <f t="shared" si="7"/>
        <v>-0.02964666651</v>
      </c>
      <c r="F484" s="33">
        <f t="shared" si="9"/>
        <v>-0.01183191291</v>
      </c>
      <c r="G484" s="33">
        <f t="shared" si="11"/>
        <v>0.006023016667</v>
      </c>
      <c r="H484" s="33">
        <f t="shared" si="20"/>
        <v>-1.952927993</v>
      </c>
      <c r="I484" s="45">
        <f t="shared" si="31"/>
        <v>-1.150273378</v>
      </c>
      <c r="J484" s="45">
        <f t="shared" si="43"/>
        <v>-0.7024636823</v>
      </c>
      <c r="K484" s="21" t="s">
        <v>91</v>
      </c>
      <c r="L484" s="8">
        <v>12.687857</v>
      </c>
      <c r="M484" s="33">
        <f t="shared" si="6"/>
        <v>-0.0066242499</v>
      </c>
      <c r="N484" s="33">
        <f t="shared" si="8"/>
        <v>-0.02991753365</v>
      </c>
      <c r="O484" s="33">
        <f t="shared" si="10"/>
        <v>-0.02696714865</v>
      </c>
      <c r="P484" s="33">
        <f t="shared" si="12"/>
        <v>-0.01275488687</v>
      </c>
      <c r="Q484" s="45">
        <f t="shared" si="21"/>
        <v>-0.863490622</v>
      </c>
      <c r="R484" s="45">
        <f t="shared" si="32"/>
        <v>-0.7631554532</v>
      </c>
      <c r="S484" s="45">
        <f t="shared" si="44"/>
        <v>-0.5366507425</v>
      </c>
      <c r="T484" s="33">
        <f t="shared" si="22"/>
        <v>-1.089437371</v>
      </c>
      <c r="U484" s="33">
        <f t="shared" si="33"/>
        <v>-0.3871179247</v>
      </c>
      <c r="V484" s="33">
        <f t="shared" si="42"/>
        <v>-0.1658129398</v>
      </c>
      <c r="W484" s="44">
        <f t="shared" si="13"/>
        <v>0.007698075508</v>
      </c>
      <c r="X484" s="44">
        <f t="shared" si="14"/>
        <v>0.008587052625</v>
      </c>
      <c r="Y484" s="33">
        <f t="shared" si="15"/>
        <v>1.115480436</v>
      </c>
      <c r="Z484" s="43">
        <v>1.0</v>
      </c>
      <c r="AA484" s="33">
        <f t="shared" si="16"/>
        <v>2.115480436</v>
      </c>
      <c r="AB484" s="33">
        <f t="shared" si="17"/>
        <v>0.5272941395</v>
      </c>
      <c r="AC484" s="33">
        <f t="shared" si="18"/>
        <v>0.4727058605</v>
      </c>
      <c r="AD484" s="33">
        <f t="shared" si="19"/>
        <v>0.01058896772</v>
      </c>
      <c r="AE484" s="34">
        <f t="shared" si="23"/>
        <v>1</v>
      </c>
      <c r="AF484" s="34">
        <f t="shared" si="24"/>
        <v>0</v>
      </c>
      <c r="AG484" s="34">
        <f t="shared" si="25"/>
        <v>0</v>
      </c>
      <c r="AH484" s="34">
        <f t="shared" si="26"/>
        <v>1</v>
      </c>
      <c r="AI484" s="34">
        <f t="shared" si="28"/>
        <v>0</v>
      </c>
      <c r="AJ484" s="34">
        <f t="shared" si="29"/>
        <v>1</v>
      </c>
      <c r="AK484" s="34">
        <f t="shared" si="27"/>
        <v>0.01058896772</v>
      </c>
      <c r="AL484" s="36">
        <f t="shared" si="34"/>
        <v>0</v>
      </c>
      <c r="AM484" s="36">
        <f t="shared" si="35"/>
        <v>0</v>
      </c>
      <c r="AN484" s="46">
        <f t="shared" si="36"/>
        <v>0</v>
      </c>
      <c r="AO484" s="36">
        <f t="shared" si="37"/>
        <v>0</v>
      </c>
      <c r="AP484" s="36">
        <f t="shared" si="39"/>
        <v>0</v>
      </c>
      <c r="AQ484" s="36">
        <f t="shared" si="40"/>
        <v>0</v>
      </c>
      <c r="AR484" s="36">
        <f t="shared" si="38"/>
        <v>0</v>
      </c>
      <c r="AS484" s="38">
        <f t="shared" si="45"/>
        <v>0</v>
      </c>
      <c r="AT484" s="38">
        <f t="shared" si="46"/>
        <v>0</v>
      </c>
      <c r="AU484" s="38">
        <f t="shared" si="47"/>
        <v>0</v>
      </c>
      <c r="AV484" s="38">
        <f t="shared" si="48"/>
        <v>0</v>
      </c>
      <c r="AW484" s="38">
        <f t="shared" si="51"/>
        <v>0</v>
      </c>
      <c r="AX484" s="38">
        <f t="shared" si="52"/>
        <v>0</v>
      </c>
      <c r="AY484" s="38">
        <f t="shared" si="49"/>
        <v>0</v>
      </c>
      <c r="AZ484" s="12">
        <f t="shared" si="30"/>
        <v>148.7532394</v>
      </c>
      <c r="BA484" s="12">
        <f t="shared" si="41"/>
        <v>102.8925204</v>
      </c>
      <c r="BB484" s="12">
        <f t="shared" si="53"/>
        <v>124.7581853</v>
      </c>
      <c r="BC484" s="12">
        <f t="shared" si="50"/>
        <v>0.003529655906</v>
      </c>
      <c r="BD484" s="12">
        <f t="shared" si="54"/>
        <v>122.4909352</v>
      </c>
    </row>
    <row r="485" ht="14.25" customHeight="1">
      <c r="A485" s="7">
        <v>37223.0</v>
      </c>
      <c r="B485" s="21" t="s">
        <v>90</v>
      </c>
      <c r="C485" s="8">
        <v>27.200222</v>
      </c>
      <c r="D485" s="33">
        <f t="shared" si="5"/>
        <v>0.0002061437455</v>
      </c>
      <c r="E485" s="33">
        <f t="shared" si="7"/>
        <v>-0.0247581411</v>
      </c>
      <c r="F485" s="33">
        <f t="shared" si="9"/>
        <v>-0.02002413027</v>
      </c>
      <c r="G485" s="33">
        <f t="shared" si="11"/>
        <v>-0.006153794326</v>
      </c>
      <c r="H485" s="33">
        <f t="shared" si="20"/>
        <v>-1.593519945</v>
      </c>
      <c r="I485" s="45">
        <f t="shared" si="31"/>
        <v>-1.497763597</v>
      </c>
      <c r="J485" s="45">
        <f t="shared" si="43"/>
        <v>-1.092762545</v>
      </c>
      <c r="K485" s="21" t="s">
        <v>91</v>
      </c>
      <c r="L485" s="8">
        <v>12.406557</v>
      </c>
      <c r="M485" s="33">
        <f t="shared" si="6"/>
        <v>-0.02217080473</v>
      </c>
      <c r="N485" s="33">
        <f t="shared" si="8"/>
        <v>-0.04232633392</v>
      </c>
      <c r="O485" s="33">
        <f t="shared" si="10"/>
        <v>-0.05486374034</v>
      </c>
      <c r="P485" s="33">
        <f t="shared" si="12"/>
        <v>-0.02562301644</v>
      </c>
      <c r="Q485" s="45">
        <f t="shared" si="21"/>
        <v>-1.186473915</v>
      </c>
      <c r="R485" s="45">
        <f t="shared" si="32"/>
        <v>-1.371211518</v>
      </c>
      <c r="S485" s="45">
        <f t="shared" si="44"/>
        <v>-0.705447274</v>
      </c>
      <c r="T485" s="33">
        <f t="shared" si="22"/>
        <v>-0.4070460302</v>
      </c>
      <c r="U485" s="33">
        <f t="shared" si="33"/>
        <v>-0.126552079</v>
      </c>
      <c r="V485" s="33">
        <f t="shared" si="42"/>
        <v>-0.3873152713</v>
      </c>
      <c r="W485" s="44">
        <f t="shared" si="13"/>
        <v>0.007149734002</v>
      </c>
      <c r="X485" s="44">
        <f t="shared" si="14"/>
        <v>0.009686827627</v>
      </c>
      <c r="Y485" s="33">
        <f t="shared" si="15"/>
        <v>1.354851471</v>
      </c>
      <c r="Z485" s="43">
        <v>1.0</v>
      </c>
      <c r="AA485" s="33">
        <f t="shared" si="16"/>
        <v>2.354851471</v>
      </c>
      <c r="AB485" s="33">
        <f t="shared" si="17"/>
        <v>0.575344767</v>
      </c>
      <c r="AC485" s="33">
        <f t="shared" si="18"/>
        <v>0.424655233</v>
      </c>
      <c r="AD485" s="33">
        <f t="shared" si="19"/>
        <v>-0.002047276469</v>
      </c>
      <c r="AE485" s="34">
        <f t="shared" si="23"/>
        <v>0</v>
      </c>
      <c r="AF485" s="34">
        <f t="shared" si="24"/>
        <v>0</v>
      </c>
      <c r="AG485" s="34">
        <f t="shared" si="25"/>
        <v>0</v>
      </c>
      <c r="AH485" s="34">
        <f t="shared" si="26"/>
        <v>2</v>
      </c>
      <c r="AI485" s="34">
        <f t="shared" si="28"/>
        <v>0</v>
      </c>
      <c r="AJ485" s="34">
        <f t="shared" si="29"/>
        <v>1</v>
      </c>
      <c r="AK485" s="34">
        <f t="shared" si="27"/>
        <v>-0.002047276469</v>
      </c>
      <c r="AL485" s="36">
        <f t="shared" si="34"/>
        <v>0</v>
      </c>
      <c r="AM485" s="36">
        <f t="shared" si="35"/>
        <v>0</v>
      </c>
      <c r="AN485" s="46">
        <f t="shared" si="36"/>
        <v>0</v>
      </c>
      <c r="AO485" s="36">
        <f t="shared" si="37"/>
        <v>0</v>
      </c>
      <c r="AP485" s="36">
        <f t="shared" si="39"/>
        <v>0</v>
      </c>
      <c r="AQ485" s="36">
        <f t="shared" si="40"/>
        <v>0</v>
      </c>
      <c r="AR485" s="36">
        <f t="shared" si="38"/>
        <v>0</v>
      </c>
      <c r="AS485" s="38">
        <f t="shared" si="45"/>
        <v>0</v>
      </c>
      <c r="AT485" s="38">
        <f t="shared" si="46"/>
        <v>0</v>
      </c>
      <c r="AU485" s="38">
        <f t="shared" si="47"/>
        <v>0</v>
      </c>
      <c r="AV485" s="38">
        <f t="shared" si="48"/>
        <v>0</v>
      </c>
      <c r="AW485" s="38">
        <f t="shared" si="51"/>
        <v>0</v>
      </c>
      <c r="AX485" s="38">
        <f t="shared" si="52"/>
        <v>0</v>
      </c>
      <c r="AY485" s="38">
        <f t="shared" si="49"/>
        <v>0</v>
      </c>
      <c r="AZ485" s="12">
        <f t="shared" si="30"/>
        <v>148.4487004</v>
      </c>
      <c r="BA485" s="12">
        <f t="shared" si="41"/>
        <v>102.8925204</v>
      </c>
      <c r="BB485" s="12">
        <f t="shared" si="53"/>
        <v>124.7581853</v>
      </c>
      <c r="BC485" s="12">
        <f t="shared" si="50"/>
        <v>-0.0006824254896</v>
      </c>
      <c r="BD485" s="12">
        <f t="shared" si="54"/>
        <v>122.4073443</v>
      </c>
    </row>
    <row r="486" ht="14.25" customHeight="1">
      <c r="A486" s="7">
        <v>37224.0</v>
      </c>
      <c r="B486" s="21" t="s">
        <v>90</v>
      </c>
      <c r="C486" s="8">
        <v>27.245152</v>
      </c>
      <c r="D486" s="33">
        <f t="shared" si="5"/>
        <v>0.001651824753</v>
      </c>
      <c r="E486" s="33">
        <f t="shared" si="7"/>
        <v>-0.01621682323</v>
      </c>
      <c r="F486" s="33">
        <f t="shared" si="9"/>
        <v>-0.03480444918</v>
      </c>
      <c r="G486" s="33">
        <f t="shared" si="11"/>
        <v>-0.003694956465</v>
      </c>
      <c r="H486" s="33">
        <f t="shared" si="20"/>
        <v>-1.073588012</v>
      </c>
      <c r="I486" s="45">
        <f t="shared" si="31"/>
        <v>-2.122846834</v>
      </c>
      <c r="J486" s="45">
        <f t="shared" si="43"/>
        <v>-1.006001508</v>
      </c>
      <c r="K486" s="21" t="s">
        <v>91</v>
      </c>
      <c r="L486" s="8">
        <v>12.494135</v>
      </c>
      <c r="M486" s="33">
        <f t="shared" si="6"/>
        <v>0.0070590092</v>
      </c>
      <c r="N486" s="33">
        <f t="shared" si="8"/>
        <v>-0.03081928784</v>
      </c>
      <c r="O486" s="33">
        <f t="shared" si="10"/>
        <v>-0.05485474809</v>
      </c>
      <c r="P486" s="33">
        <f t="shared" si="12"/>
        <v>-0.01300607578</v>
      </c>
      <c r="Q486" s="45">
        <f t="shared" si="21"/>
        <v>-0.8449233994</v>
      </c>
      <c r="R486" s="45">
        <f t="shared" si="32"/>
        <v>-1.32184079</v>
      </c>
      <c r="S486" s="45">
        <f t="shared" si="44"/>
        <v>-0.4935196432</v>
      </c>
      <c r="T486" s="33">
        <f t="shared" si="22"/>
        <v>-0.2286646122</v>
      </c>
      <c r="U486" s="33">
        <f t="shared" si="33"/>
        <v>-0.8010060444</v>
      </c>
      <c r="V486" s="33">
        <f t="shared" si="42"/>
        <v>-0.5124818645</v>
      </c>
      <c r="W486" s="44">
        <f t="shared" si="13"/>
        <v>0.007161341364</v>
      </c>
      <c r="X486" s="44">
        <f t="shared" si="14"/>
        <v>0.009794832315</v>
      </c>
      <c r="Y486" s="33">
        <f t="shared" si="15"/>
        <v>1.367737106</v>
      </c>
      <c r="Z486" s="43">
        <v>1.0</v>
      </c>
      <c r="AA486" s="33">
        <f t="shared" si="16"/>
        <v>2.367737106</v>
      </c>
      <c r="AB486" s="33">
        <f t="shared" si="17"/>
        <v>0.5776558144</v>
      </c>
      <c r="AC486" s="33">
        <f t="shared" si="18"/>
        <v>0.4223441856</v>
      </c>
      <c r="AD486" s="33">
        <f t="shared" si="19"/>
        <v>0.002266515434</v>
      </c>
      <c r="AE486" s="34">
        <f t="shared" si="23"/>
        <v>0</v>
      </c>
      <c r="AF486" s="34">
        <f t="shared" si="24"/>
        <v>0</v>
      </c>
      <c r="AG486" s="34">
        <f t="shared" si="25"/>
        <v>0</v>
      </c>
      <c r="AH486" s="34">
        <f t="shared" si="26"/>
        <v>3</v>
      </c>
      <c r="AI486" s="34">
        <f t="shared" si="28"/>
        <v>0</v>
      </c>
      <c r="AJ486" s="34">
        <f t="shared" si="29"/>
        <v>1</v>
      </c>
      <c r="AK486" s="34">
        <f t="shared" si="27"/>
        <v>0.002266515434</v>
      </c>
      <c r="AL486" s="36">
        <f t="shared" si="34"/>
        <v>0</v>
      </c>
      <c r="AM486" s="36">
        <f t="shared" si="35"/>
        <v>0</v>
      </c>
      <c r="AN486" s="46">
        <f t="shared" si="36"/>
        <v>0</v>
      </c>
      <c r="AO486" s="36">
        <f t="shared" si="37"/>
        <v>0</v>
      </c>
      <c r="AP486" s="36">
        <f t="shared" si="39"/>
        <v>0</v>
      </c>
      <c r="AQ486" s="36">
        <f t="shared" si="40"/>
        <v>0</v>
      </c>
      <c r="AR486" s="36">
        <f t="shared" si="38"/>
        <v>0</v>
      </c>
      <c r="AS486" s="38">
        <f t="shared" si="45"/>
        <v>0</v>
      </c>
      <c r="AT486" s="38">
        <f t="shared" si="46"/>
        <v>0</v>
      </c>
      <c r="AU486" s="38">
        <f t="shared" si="47"/>
        <v>0</v>
      </c>
      <c r="AV486" s="38">
        <f t="shared" si="48"/>
        <v>0</v>
      </c>
      <c r="AW486" s="38">
        <f t="shared" si="51"/>
        <v>0</v>
      </c>
      <c r="AX486" s="38">
        <f t="shared" si="52"/>
        <v>0</v>
      </c>
      <c r="AY486" s="38">
        <f t="shared" si="49"/>
        <v>0</v>
      </c>
      <c r="AZ486" s="12">
        <f t="shared" si="30"/>
        <v>148.7851616</v>
      </c>
      <c r="BA486" s="12">
        <f t="shared" si="41"/>
        <v>102.8925204</v>
      </c>
      <c r="BB486" s="12">
        <f t="shared" si="53"/>
        <v>124.7581853</v>
      </c>
      <c r="BC486" s="12">
        <f t="shared" si="50"/>
        <v>0.0007555051445</v>
      </c>
      <c r="BD486" s="12">
        <f t="shared" si="54"/>
        <v>122.4998237</v>
      </c>
    </row>
    <row r="487" ht="14.25" customHeight="1">
      <c r="A487" s="7">
        <v>37225.0</v>
      </c>
      <c r="B487" s="21" t="s">
        <v>90</v>
      </c>
      <c r="C487" s="8">
        <v>27.301271</v>
      </c>
      <c r="D487" s="33">
        <f t="shared" si="5"/>
        <v>0.002059779296</v>
      </c>
      <c r="E487" s="33">
        <f t="shared" si="7"/>
        <v>-0.01558742933</v>
      </c>
      <c r="F487" s="33">
        <f t="shared" si="9"/>
        <v>-0.03166080565</v>
      </c>
      <c r="G487" s="33">
        <f t="shared" si="11"/>
        <v>0.002887078299</v>
      </c>
      <c r="H487" s="33">
        <f t="shared" si="20"/>
        <v>-1.014744752</v>
      </c>
      <c r="I487" s="45">
        <f t="shared" si="31"/>
        <v>-1.872429523</v>
      </c>
      <c r="J487" s="45">
        <f t="shared" si="43"/>
        <v>-0.758524831</v>
      </c>
      <c r="K487" s="21" t="s">
        <v>91</v>
      </c>
      <c r="L487" s="8">
        <v>12.462284</v>
      </c>
      <c r="M487" s="33">
        <f t="shared" si="6"/>
        <v>-0.00254927612</v>
      </c>
      <c r="N487" s="33">
        <f t="shared" si="8"/>
        <v>-0.04096041524</v>
      </c>
      <c r="O487" s="33">
        <f t="shared" si="10"/>
        <v>-0.05726418431</v>
      </c>
      <c r="P487" s="33">
        <f t="shared" si="12"/>
        <v>-0.029908073</v>
      </c>
      <c r="Q487" s="45">
        <f t="shared" si="21"/>
        <v>-1.106621159</v>
      </c>
      <c r="R487" s="45">
        <f t="shared" si="32"/>
        <v>-1.3352807</v>
      </c>
      <c r="S487" s="45">
        <f t="shared" si="44"/>
        <v>-0.7258597812</v>
      </c>
      <c r="T487" s="33">
        <f t="shared" si="22"/>
        <v>0.0918764068</v>
      </c>
      <c r="U487" s="33">
        <f t="shared" si="33"/>
        <v>-0.5371488233</v>
      </c>
      <c r="V487" s="33">
        <f t="shared" si="42"/>
        <v>-0.03266504989</v>
      </c>
      <c r="W487" s="44">
        <f t="shared" si="13"/>
        <v>0.007101535621</v>
      </c>
      <c r="X487" s="44">
        <f t="shared" si="14"/>
        <v>0.009099361841</v>
      </c>
      <c r="Y487" s="33">
        <f t="shared" si="15"/>
        <v>1.281323129</v>
      </c>
      <c r="Z487" s="43">
        <v>1.0</v>
      </c>
      <c r="AA487" s="33">
        <f t="shared" si="16"/>
        <v>2.281323129</v>
      </c>
      <c r="AB487" s="33">
        <f t="shared" si="17"/>
        <v>0.5616578873</v>
      </c>
      <c r="AC487" s="33">
        <f t="shared" si="18"/>
        <v>0.4383421127</v>
      </c>
      <c r="AD487" s="33">
        <f t="shared" si="19"/>
        <v>0.005746438646</v>
      </c>
      <c r="AE487" s="34">
        <f t="shared" si="23"/>
        <v>0</v>
      </c>
      <c r="AF487" s="34">
        <f t="shared" si="24"/>
        <v>0</v>
      </c>
      <c r="AG487" s="34">
        <f t="shared" si="25"/>
        <v>0</v>
      </c>
      <c r="AH487" s="34">
        <f t="shared" si="26"/>
        <v>4</v>
      </c>
      <c r="AI487" s="34">
        <f t="shared" si="28"/>
        <v>0</v>
      </c>
      <c r="AJ487" s="34">
        <f t="shared" si="29"/>
        <v>1</v>
      </c>
      <c r="AK487" s="34">
        <f t="shared" si="27"/>
        <v>0.005746438646</v>
      </c>
      <c r="AL487" s="36">
        <f t="shared" si="34"/>
        <v>0</v>
      </c>
      <c r="AM487" s="36">
        <f t="shared" si="35"/>
        <v>0</v>
      </c>
      <c r="AN487" s="46">
        <f t="shared" si="36"/>
        <v>0</v>
      </c>
      <c r="AO487" s="36">
        <f t="shared" si="37"/>
        <v>0</v>
      </c>
      <c r="AP487" s="36">
        <f t="shared" si="39"/>
        <v>0</v>
      </c>
      <c r="AQ487" s="36">
        <f t="shared" si="40"/>
        <v>0</v>
      </c>
      <c r="AR487" s="36">
        <f t="shared" si="38"/>
        <v>0</v>
      </c>
      <c r="AS487" s="38">
        <f t="shared" si="45"/>
        <v>0</v>
      </c>
      <c r="AT487" s="38">
        <f t="shared" si="46"/>
        <v>0</v>
      </c>
      <c r="AU487" s="38">
        <f t="shared" si="47"/>
        <v>0</v>
      </c>
      <c r="AV487" s="38">
        <f t="shared" si="48"/>
        <v>0</v>
      </c>
      <c r="AW487" s="38">
        <f t="shared" si="51"/>
        <v>0</v>
      </c>
      <c r="AX487" s="38">
        <f t="shared" si="52"/>
        <v>0</v>
      </c>
      <c r="AY487" s="38">
        <f t="shared" si="49"/>
        <v>0</v>
      </c>
      <c r="AZ487" s="12">
        <f t="shared" si="30"/>
        <v>149.6401465</v>
      </c>
      <c r="BA487" s="12">
        <f t="shared" si="41"/>
        <v>102.8925204</v>
      </c>
      <c r="BB487" s="12">
        <f t="shared" si="53"/>
        <v>124.7581853</v>
      </c>
      <c r="BC487" s="12">
        <f t="shared" si="50"/>
        <v>0.001915479549</v>
      </c>
      <c r="BD487" s="12">
        <f t="shared" si="54"/>
        <v>122.7344696</v>
      </c>
    </row>
    <row r="488" ht="14.25" customHeight="1">
      <c r="A488" s="7">
        <v>37228.0</v>
      </c>
      <c r="B488" s="21" t="s">
        <v>90</v>
      </c>
      <c r="C488" s="8">
        <v>27.385494</v>
      </c>
      <c r="D488" s="33">
        <f t="shared" si="5"/>
        <v>0.00308494795</v>
      </c>
      <c r="E488" s="33">
        <f t="shared" si="7"/>
        <v>-0.004286381632</v>
      </c>
      <c r="F488" s="33">
        <f t="shared" si="9"/>
        <v>-0.01969435563</v>
      </c>
      <c r="G488" s="33">
        <f t="shared" si="11"/>
        <v>-0.004489476987</v>
      </c>
      <c r="H488" s="33">
        <f t="shared" si="20"/>
        <v>-0.3982193117</v>
      </c>
      <c r="I488" s="45">
        <f t="shared" si="31"/>
        <v>-1.26249148</v>
      </c>
      <c r="J488" s="45">
        <f t="shared" si="43"/>
        <v>-0.9777553584</v>
      </c>
      <c r="K488" s="21" t="s">
        <v>91</v>
      </c>
      <c r="L488" s="8">
        <v>12.348171</v>
      </c>
      <c r="M488" s="33">
        <f t="shared" si="6"/>
        <v>-0.009156668232</v>
      </c>
      <c r="N488" s="33">
        <f t="shared" si="8"/>
        <v>-0.03321942945</v>
      </c>
      <c r="O488" s="33">
        <f t="shared" si="10"/>
        <v>-0.06458692403</v>
      </c>
      <c r="P488" s="33">
        <f t="shared" si="12"/>
        <v>-0.04449335403</v>
      </c>
      <c r="Q488" s="45">
        <f t="shared" si="21"/>
        <v>-0.8763545555</v>
      </c>
      <c r="R488" s="45">
        <f t="shared" si="32"/>
        <v>-1.449606074</v>
      </c>
      <c r="S488" s="45">
        <f t="shared" si="44"/>
        <v>-0.9208663825</v>
      </c>
      <c r="T488" s="33">
        <f t="shared" si="22"/>
        <v>0.4781352437</v>
      </c>
      <c r="U488" s="33">
        <f t="shared" si="33"/>
        <v>0.1871145939</v>
      </c>
      <c r="V488" s="33">
        <f t="shared" si="42"/>
        <v>-0.05688897585</v>
      </c>
      <c r="W488" s="44">
        <f t="shared" si="13"/>
        <v>0.006715405964</v>
      </c>
      <c r="X488" s="44">
        <f t="shared" si="14"/>
        <v>0.009076471259</v>
      </c>
      <c r="Y488" s="33">
        <f t="shared" si="15"/>
        <v>1.351589362</v>
      </c>
      <c r="Z488" s="43">
        <v>1.0</v>
      </c>
      <c r="AA488" s="33">
        <f t="shared" si="16"/>
        <v>2.351589362</v>
      </c>
      <c r="AB488" s="33">
        <f t="shared" si="17"/>
        <v>0.5747556881</v>
      </c>
      <c r="AC488" s="33">
        <f t="shared" si="18"/>
        <v>0.4252443119</v>
      </c>
      <c r="AD488" s="33">
        <f t="shared" si="19"/>
        <v>-0.003835316912</v>
      </c>
      <c r="AE488" s="34">
        <f t="shared" si="23"/>
        <v>0</v>
      </c>
      <c r="AF488" s="34">
        <f t="shared" si="24"/>
        <v>0</v>
      </c>
      <c r="AG488" s="34">
        <f t="shared" si="25"/>
        <v>0</v>
      </c>
      <c r="AH488" s="34">
        <f t="shared" si="26"/>
        <v>5</v>
      </c>
      <c r="AI488" s="34">
        <f t="shared" si="28"/>
        <v>0</v>
      </c>
      <c r="AJ488" s="34">
        <f t="shared" si="29"/>
        <v>1</v>
      </c>
      <c r="AK488" s="34">
        <f t="shared" si="27"/>
        <v>-0.003835316912</v>
      </c>
      <c r="AL488" s="36">
        <f t="shared" si="34"/>
        <v>0</v>
      </c>
      <c r="AM488" s="36">
        <f t="shared" si="35"/>
        <v>0</v>
      </c>
      <c r="AN488" s="46">
        <f t="shared" si="36"/>
        <v>0</v>
      </c>
      <c r="AO488" s="36">
        <f t="shared" si="37"/>
        <v>0</v>
      </c>
      <c r="AP488" s="36">
        <f t="shared" si="39"/>
        <v>0</v>
      </c>
      <c r="AQ488" s="36">
        <f t="shared" si="40"/>
        <v>0</v>
      </c>
      <c r="AR488" s="36">
        <f t="shared" si="38"/>
        <v>0</v>
      </c>
      <c r="AS488" s="38">
        <f t="shared" si="45"/>
        <v>0</v>
      </c>
      <c r="AT488" s="38">
        <f t="shared" si="46"/>
        <v>0</v>
      </c>
      <c r="AU488" s="38">
        <f t="shared" si="47"/>
        <v>0</v>
      </c>
      <c r="AV488" s="38">
        <f t="shared" si="48"/>
        <v>0</v>
      </c>
      <c r="AW488" s="38">
        <f t="shared" si="51"/>
        <v>0</v>
      </c>
      <c r="AX488" s="38">
        <f t="shared" si="52"/>
        <v>0</v>
      </c>
      <c r="AY488" s="38">
        <f t="shared" si="49"/>
        <v>0</v>
      </c>
      <c r="AZ488" s="12">
        <f t="shared" si="30"/>
        <v>149.0662291</v>
      </c>
      <c r="BA488" s="12">
        <f t="shared" si="41"/>
        <v>102.8925204</v>
      </c>
      <c r="BB488" s="12">
        <f t="shared" si="53"/>
        <v>124.7581853</v>
      </c>
      <c r="BC488" s="12">
        <f t="shared" si="50"/>
        <v>-0.001278438971</v>
      </c>
      <c r="BD488" s="12">
        <f t="shared" si="54"/>
        <v>122.5775611</v>
      </c>
    </row>
    <row r="489" ht="14.25" customHeight="1">
      <c r="A489" s="7">
        <v>37229.0</v>
      </c>
      <c r="B489" s="21" t="s">
        <v>90</v>
      </c>
      <c r="C489" s="8">
        <v>27.21146</v>
      </c>
      <c r="D489" s="33">
        <f t="shared" si="5"/>
        <v>-0.006354970263</v>
      </c>
      <c r="E489" s="33">
        <f t="shared" si="7"/>
        <v>0.0006193873081</v>
      </c>
      <c r="F489" s="33">
        <f t="shared" si="9"/>
        <v>-0.02904564197</v>
      </c>
      <c r="G489" s="33">
        <f t="shared" si="11"/>
        <v>-0.002880315708</v>
      </c>
      <c r="H489" s="33">
        <f t="shared" si="20"/>
        <v>-0.1384309529</v>
      </c>
      <c r="I489" s="45">
        <f t="shared" si="31"/>
        <v>-1.626480071</v>
      </c>
      <c r="J489" s="45">
        <f t="shared" si="43"/>
        <v>-0.8918960507</v>
      </c>
      <c r="K489" s="21" t="s">
        <v>91</v>
      </c>
      <c r="L489" s="8">
        <v>12.353478</v>
      </c>
      <c r="M489" s="33">
        <f t="shared" si="6"/>
        <v>0.0004297802484</v>
      </c>
      <c r="N489" s="33">
        <f t="shared" si="8"/>
        <v>-0.02635425352</v>
      </c>
      <c r="O489" s="33">
        <f t="shared" si="10"/>
        <v>-0.0554833329</v>
      </c>
      <c r="P489" s="33">
        <f t="shared" si="12"/>
        <v>-0.05222627293</v>
      </c>
      <c r="Q489" s="45">
        <f t="shared" si="21"/>
        <v>-0.6781398347</v>
      </c>
      <c r="R489" s="45">
        <f t="shared" si="32"/>
        <v>-1.199498943</v>
      </c>
      <c r="S489" s="45">
        <f t="shared" si="44"/>
        <v>-1.00828236</v>
      </c>
      <c r="T489" s="33">
        <f t="shared" si="22"/>
        <v>0.5397088819</v>
      </c>
      <c r="U489" s="33">
        <f t="shared" si="33"/>
        <v>-0.4269811286</v>
      </c>
      <c r="V489" s="33">
        <f t="shared" si="42"/>
        <v>0.1163863096</v>
      </c>
      <c r="W489" s="44">
        <f t="shared" si="13"/>
        <v>0.006626933506</v>
      </c>
      <c r="X489" s="44">
        <f t="shared" si="14"/>
        <v>0.008741380876</v>
      </c>
      <c r="Y489" s="33">
        <f t="shared" si="15"/>
        <v>1.319068747</v>
      </c>
      <c r="Z489" s="43">
        <v>1.0</v>
      </c>
      <c r="AA489" s="33">
        <f t="shared" si="16"/>
        <v>2.319068747</v>
      </c>
      <c r="AB489" s="33">
        <f t="shared" si="17"/>
        <v>0.5687924296</v>
      </c>
      <c r="AC489" s="33">
        <f t="shared" si="18"/>
        <v>0.4312075704</v>
      </c>
      <c r="AD489" s="33">
        <f t="shared" si="19"/>
        <v>-0.005574532444</v>
      </c>
      <c r="AE489" s="34">
        <f t="shared" si="23"/>
        <v>0</v>
      </c>
      <c r="AF489" s="34">
        <f t="shared" si="24"/>
        <v>0</v>
      </c>
      <c r="AG489" s="34">
        <f t="shared" si="25"/>
        <v>0</v>
      </c>
      <c r="AH489" s="34">
        <f t="shared" si="26"/>
        <v>0</v>
      </c>
      <c r="AI489" s="34">
        <f t="shared" si="28"/>
        <v>1</v>
      </c>
      <c r="AJ489" s="34">
        <f t="shared" si="29"/>
        <v>0</v>
      </c>
      <c r="AK489" s="34">
        <f t="shared" si="27"/>
        <v>0</v>
      </c>
      <c r="AL489" s="36">
        <f t="shared" si="34"/>
        <v>0</v>
      </c>
      <c r="AM489" s="36">
        <f t="shared" si="35"/>
        <v>0</v>
      </c>
      <c r="AN489" s="46">
        <f t="shared" si="36"/>
        <v>0</v>
      </c>
      <c r="AO489" s="36">
        <f t="shared" si="37"/>
        <v>0</v>
      </c>
      <c r="AP489" s="36">
        <f t="shared" si="39"/>
        <v>0</v>
      </c>
      <c r="AQ489" s="36">
        <f t="shared" si="40"/>
        <v>0</v>
      </c>
      <c r="AR489" s="36">
        <f t="shared" si="38"/>
        <v>0</v>
      </c>
      <c r="AS489" s="38">
        <f t="shared" si="45"/>
        <v>0</v>
      </c>
      <c r="AT489" s="38">
        <f t="shared" si="46"/>
        <v>0</v>
      </c>
      <c r="AU489" s="38">
        <f t="shared" si="47"/>
        <v>0</v>
      </c>
      <c r="AV489" s="38">
        <f t="shared" si="48"/>
        <v>0</v>
      </c>
      <c r="AW489" s="38">
        <f t="shared" si="51"/>
        <v>0</v>
      </c>
      <c r="AX489" s="38">
        <f t="shared" si="52"/>
        <v>0</v>
      </c>
      <c r="AY489" s="38">
        <f t="shared" si="49"/>
        <v>0</v>
      </c>
      <c r="AZ489" s="12">
        <f t="shared" si="30"/>
        <v>149.0662291</v>
      </c>
      <c r="BA489" s="12">
        <f t="shared" si="41"/>
        <v>102.8925204</v>
      </c>
      <c r="BB489" s="12">
        <f t="shared" si="53"/>
        <v>124.7581853</v>
      </c>
      <c r="BC489" s="12">
        <f t="shared" si="50"/>
        <v>0</v>
      </c>
      <c r="BD489" s="12">
        <f t="shared" si="54"/>
        <v>122.5775611</v>
      </c>
    </row>
    <row r="490" ht="14.25" customHeight="1">
      <c r="A490" s="7">
        <v>37230.0</v>
      </c>
      <c r="B490" s="21" t="s">
        <v>90</v>
      </c>
      <c r="C490" s="8">
        <v>27.197382</v>
      </c>
      <c r="D490" s="33">
        <f t="shared" si="5"/>
        <v>-0.0005173555553</v>
      </c>
      <c r="E490" s="33">
        <f t="shared" si="7"/>
        <v>-0.0001044109125</v>
      </c>
      <c r="F490" s="33">
        <f t="shared" si="9"/>
        <v>-0.02485996699</v>
      </c>
      <c r="G490" s="33">
        <f t="shared" si="11"/>
        <v>-0.006053897165</v>
      </c>
      <c r="H490" s="33">
        <f t="shared" si="20"/>
        <v>-0.1692488471</v>
      </c>
      <c r="I490" s="45">
        <f t="shared" si="31"/>
        <v>-1.382478113</v>
      </c>
      <c r="J490" s="45">
        <f t="shared" si="43"/>
        <v>-0.973426184</v>
      </c>
      <c r="K490" s="21" t="s">
        <v>91</v>
      </c>
      <c r="L490" s="8">
        <v>12.50475</v>
      </c>
      <c r="M490" s="33">
        <f t="shared" si="6"/>
        <v>0.01224529643</v>
      </c>
      <c r="N490" s="33">
        <f t="shared" si="8"/>
        <v>0.007914605156</v>
      </c>
      <c r="O490" s="33">
        <f t="shared" si="10"/>
        <v>-0.03474672498</v>
      </c>
      <c r="P490" s="33">
        <f t="shared" si="12"/>
        <v>-0.05120535748</v>
      </c>
      <c r="Q490" s="45">
        <f t="shared" si="21"/>
        <v>0.2573021224</v>
      </c>
      <c r="R490" s="45">
        <f t="shared" si="32"/>
        <v>-0.7170866874</v>
      </c>
      <c r="S490" s="45">
        <f t="shared" si="44"/>
        <v>-0.9615353869</v>
      </c>
      <c r="T490" s="33">
        <f t="shared" si="22"/>
        <v>-0.4265509694</v>
      </c>
      <c r="U490" s="33">
        <f t="shared" si="33"/>
        <v>-0.6653914257</v>
      </c>
      <c r="V490" s="33">
        <f t="shared" si="42"/>
        <v>-0.0118907971</v>
      </c>
      <c r="W490" s="44">
        <f t="shared" si="13"/>
        <v>0.006594374998</v>
      </c>
      <c r="X490" s="44">
        <f t="shared" si="14"/>
        <v>0.008834761957</v>
      </c>
      <c r="Y490" s="33">
        <f t="shared" si="15"/>
        <v>1.339742123</v>
      </c>
      <c r="Z490" s="43">
        <v>1.0</v>
      </c>
      <c r="AA490" s="33">
        <f t="shared" si="16"/>
        <v>2.339742123</v>
      </c>
      <c r="AB490" s="33">
        <f t="shared" si="17"/>
        <v>0.5726024717</v>
      </c>
      <c r="AC490" s="33">
        <f t="shared" si="18"/>
        <v>0.4273975283</v>
      </c>
      <c r="AD490" s="33">
        <f t="shared" si="19"/>
        <v>-0.003462774723</v>
      </c>
      <c r="AE490" s="34">
        <f t="shared" si="23"/>
        <v>0</v>
      </c>
      <c r="AF490" s="34">
        <f t="shared" si="24"/>
        <v>0</v>
      </c>
      <c r="AG490" s="34">
        <f t="shared" si="25"/>
        <v>0</v>
      </c>
      <c r="AH490" s="34">
        <f t="shared" si="26"/>
        <v>0</v>
      </c>
      <c r="AI490" s="34">
        <f t="shared" si="28"/>
        <v>0</v>
      </c>
      <c r="AJ490" s="34">
        <f t="shared" si="29"/>
        <v>0</v>
      </c>
      <c r="AK490" s="34">
        <f t="shared" si="27"/>
        <v>0</v>
      </c>
      <c r="AL490" s="36">
        <f t="shared" si="34"/>
        <v>0</v>
      </c>
      <c r="AM490" s="36">
        <f t="shared" si="35"/>
        <v>0</v>
      </c>
      <c r="AN490" s="46">
        <f t="shared" si="36"/>
        <v>0</v>
      </c>
      <c r="AO490" s="36">
        <f t="shared" si="37"/>
        <v>0</v>
      </c>
      <c r="AP490" s="36">
        <f t="shared" si="39"/>
        <v>0</v>
      </c>
      <c r="AQ490" s="36">
        <f t="shared" si="40"/>
        <v>0</v>
      </c>
      <c r="AR490" s="36">
        <f t="shared" si="38"/>
        <v>0</v>
      </c>
      <c r="AS490" s="38">
        <f t="shared" si="45"/>
        <v>0</v>
      </c>
      <c r="AT490" s="38">
        <f t="shared" si="46"/>
        <v>0</v>
      </c>
      <c r="AU490" s="38">
        <f t="shared" si="47"/>
        <v>0</v>
      </c>
      <c r="AV490" s="38">
        <f t="shared" si="48"/>
        <v>0</v>
      </c>
      <c r="AW490" s="38">
        <f t="shared" si="51"/>
        <v>0</v>
      </c>
      <c r="AX490" s="38">
        <f t="shared" si="52"/>
        <v>0</v>
      </c>
      <c r="AY490" s="38">
        <f t="shared" si="49"/>
        <v>0</v>
      </c>
      <c r="AZ490" s="12">
        <f t="shared" si="30"/>
        <v>149.0662291</v>
      </c>
      <c r="BA490" s="12">
        <f t="shared" si="41"/>
        <v>102.8925204</v>
      </c>
      <c r="BB490" s="12">
        <f t="shared" si="53"/>
        <v>124.7581853</v>
      </c>
      <c r="BC490" s="12">
        <f t="shared" si="50"/>
        <v>0</v>
      </c>
      <c r="BD490" s="12">
        <f t="shared" si="54"/>
        <v>122.5775611</v>
      </c>
    </row>
    <row r="491" ht="14.25" customHeight="1">
      <c r="A491" s="7">
        <v>37231.0</v>
      </c>
      <c r="B491" s="21" t="s">
        <v>90</v>
      </c>
      <c r="C491" s="8">
        <v>26.73564</v>
      </c>
      <c r="D491" s="33">
        <f t="shared" si="5"/>
        <v>-0.0169774429</v>
      </c>
      <c r="E491" s="33">
        <f t="shared" si="7"/>
        <v>-0.01870101514</v>
      </c>
      <c r="F491" s="33">
        <f t="shared" si="9"/>
        <v>-0.03461456731</v>
      </c>
      <c r="G491" s="33">
        <f t="shared" si="11"/>
        <v>-0.02552789719</v>
      </c>
      <c r="H491" s="33">
        <f t="shared" si="20"/>
        <v>-1.138928201</v>
      </c>
      <c r="I491" s="45">
        <f t="shared" si="31"/>
        <v>-1.756200441</v>
      </c>
      <c r="J491" s="45">
        <f t="shared" si="43"/>
        <v>-1.628384528</v>
      </c>
      <c r="K491" s="21" t="s">
        <v>91</v>
      </c>
      <c r="L491" s="8">
        <v>12.321638</v>
      </c>
      <c r="M491" s="33">
        <f t="shared" si="6"/>
        <v>-0.01464339551</v>
      </c>
      <c r="N491" s="33">
        <f t="shared" si="8"/>
        <v>-0.01380623789</v>
      </c>
      <c r="O491" s="33">
        <f t="shared" si="10"/>
        <v>-0.0442000273</v>
      </c>
      <c r="P491" s="33">
        <f t="shared" si="12"/>
        <v>-0.05658287832</v>
      </c>
      <c r="Q491" s="45">
        <f t="shared" si="21"/>
        <v>-0.3072810291</v>
      </c>
      <c r="R491" s="45">
        <f t="shared" si="32"/>
        <v>-0.8947219723</v>
      </c>
      <c r="S491" s="45">
        <f t="shared" si="44"/>
        <v>-1.018673229</v>
      </c>
      <c r="T491" s="33">
        <f t="shared" si="22"/>
        <v>-0.8316471722</v>
      </c>
      <c r="U491" s="33">
        <f t="shared" si="33"/>
        <v>-0.8614784687</v>
      </c>
      <c r="V491" s="33">
        <f t="shared" si="42"/>
        <v>-0.6097112988</v>
      </c>
      <c r="W491" s="44">
        <f t="shared" si="13"/>
        <v>0.007528664486</v>
      </c>
      <c r="X491" s="44">
        <f t="shared" si="14"/>
        <v>0.009134407161</v>
      </c>
      <c r="Y491" s="33">
        <f t="shared" si="15"/>
        <v>1.213283867</v>
      </c>
      <c r="Z491" s="43">
        <v>1.0</v>
      </c>
      <c r="AA491" s="33">
        <f t="shared" si="16"/>
        <v>2.213283867</v>
      </c>
      <c r="AB491" s="33">
        <f t="shared" si="17"/>
        <v>0.5481826733</v>
      </c>
      <c r="AC491" s="33">
        <f t="shared" si="18"/>
        <v>0.4518173267</v>
      </c>
      <c r="AD491" s="33">
        <f t="shared" si="19"/>
        <v>-0.0002684158206</v>
      </c>
      <c r="AE491" s="34">
        <f t="shared" si="23"/>
        <v>0</v>
      </c>
      <c r="AF491" s="34">
        <f t="shared" si="24"/>
        <v>0</v>
      </c>
      <c r="AG491" s="34">
        <f t="shared" si="25"/>
        <v>0</v>
      </c>
      <c r="AH491" s="34">
        <f t="shared" si="26"/>
        <v>0</v>
      </c>
      <c r="AI491" s="34">
        <f t="shared" si="28"/>
        <v>0</v>
      </c>
      <c r="AJ491" s="34">
        <f t="shared" si="29"/>
        <v>0</v>
      </c>
      <c r="AK491" s="34">
        <f t="shared" si="27"/>
        <v>0</v>
      </c>
      <c r="AL491" s="36">
        <f t="shared" si="34"/>
        <v>0</v>
      </c>
      <c r="AM491" s="36">
        <f t="shared" si="35"/>
        <v>0</v>
      </c>
      <c r="AN491" s="46">
        <f t="shared" si="36"/>
        <v>0</v>
      </c>
      <c r="AO491" s="36">
        <f t="shared" si="37"/>
        <v>0</v>
      </c>
      <c r="AP491" s="36">
        <f t="shared" si="39"/>
        <v>0</v>
      </c>
      <c r="AQ491" s="36">
        <f t="shared" si="40"/>
        <v>0</v>
      </c>
      <c r="AR491" s="36">
        <f t="shared" si="38"/>
        <v>0</v>
      </c>
      <c r="AS491" s="38">
        <f t="shared" si="45"/>
        <v>0</v>
      </c>
      <c r="AT491" s="38">
        <f t="shared" si="46"/>
        <v>0</v>
      </c>
      <c r="AU491" s="38">
        <f t="shared" si="47"/>
        <v>0</v>
      </c>
      <c r="AV491" s="38">
        <f t="shared" si="48"/>
        <v>0</v>
      </c>
      <c r="AW491" s="38">
        <f t="shared" si="51"/>
        <v>0</v>
      </c>
      <c r="AX491" s="38">
        <f t="shared" si="52"/>
        <v>0</v>
      </c>
      <c r="AY491" s="38">
        <f t="shared" si="49"/>
        <v>0</v>
      </c>
      <c r="AZ491" s="12">
        <f t="shared" si="30"/>
        <v>149.0662291</v>
      </c>
      <c r="BA491" s="12">
        <f t="shared" si="41"/>
        <v>102.8925204</v>
      </c>
      <c r="BB491" s="12">
        <f t="shared" si="53"/>
        <v>124.7581853</v>
      </c>
      <c r="BC491" s="12">
        <f t="shared" si="50"/>
        <v>0</v>
      </c>
      <c r="BD491" s="12">
        <f t="shared" si="54"/>
        <v>122.5775611</v>
      </c>
    </row>
    <row r="492" ht="14.25" customHeight="1">
      <c r="A492" s="7">
        <v>37232.0</v>
      </c>
      <c r="B492" s="21" t="s">
        <v>90</v>
      </c>
      <c r="C492" s="8">
        <v>26.803221</v>
      </c>
      <c r="D492" s="33">
        <f t="shared" si="5"/>
        <v>0.002527749476</v>
      </c>
      <c r="E492" s="33">
        <f t="shared" si="7"/>
        <v>-0.01824274042</v>
      </c>
      <c r="F492" s="33">
        <f t="shared" si="9"/>
        <v>-0.03354581232</v>
      </c>
      <c r="G492" s="33">
        <f t="shared" si="11"/>
        <v>-0.0262525991</v>
      </c>
      <c r="H492" s="33">
        <f t="shared" si="20"/>
        <v>-1.08163154</v>
      </c>
      <c r="I492" s="45">
        <f t="shared" si="31"/>
        <v>-1.63939197</v>
      </c>
      <c r="J492" s="45">
        <f t="shared" si="43"/>
        <v>-1.594074984</v>
      </c>
      <c r="K492" s="21" t="s">
        <v>91</v>
      </c>
      <c r="L492" s="8">
        <v>12.366747</v>
      </c>
      <c r="M492" s="33">
        <f t="shared" si="6"/>
        <v>0.003660958064</v>
      </c>
      <c r="N492" s="33">
        <f t="shared" si="8"/>
        <v>-0.007666090742</v>
      </c>
      <c r="O492" s="33">
        <f t="shared" si="10"/>
        <v>-0.04831249972</v>
      </c>
      <c r="P492" s="33">
        <f t="shared" si="12"/>
        <v>-0.04676136967</v>
      </c>
      <c r="Q492" s="45">
        <f t="shared" si="21"/>
        <v>-0.1181404914</v>
      </c>
      <c r="R492" s="45">
        <f t="shared" si="32"/>
        <v>-0.9547592145</v>
      </c>
      <c r="S492" s="45">
        <f t="shared" si="44"/>
        <v>-0.8310204746</v>
      </c>
      <c r="T492" s="33">
        <f t="shared" si="22"/>
        <v>-0.9634910491</v>
      </c>
      <c r="U492" s="33">
        <f t="shared" si="33"/>
        <v>-0.6846327554</v>
      </c>
      <c r="V492" s="33">
        <f t="shared" si="42"/>
        <v>-0.7630545096</v>
      </c>
      <c r="W492" s="44">
        <f t="shared" si="13"/>
        <v>0.007506805544</v>
      </c>
      <c r="X492" s="44">
        <f t="shared" si="14"/>
        <v>0.009199727508</v>
      </c>
      <c r="Y492" s="33">
        <f t="shared" si="15"/>
        <v>1.225518292</v>
      </c>
      <c r="Z492" s="43">
        <v>1.0</v>
      </c>
      <c r="AA492" s="33">
        <f t="shared" si="16"/>
        <v>2.225518292</v>
      </c>
      <c r="AB492" s="33">
        <f t="shared" si="17"/>
        <v>0.5506664656</v>
      </c>
      <c r="AC492" s="33">
        <f t="shared" si="18"/>
        <v>0.4493335344</v>
      </c>
      <c r="AD492" s="33">
        <f t="shared" si="19"/>
        <v>0.002180334716</v>
      </c>
      <c r="AE492" s="34">
        <f t="shared" si="23"/>
        <v>0</v>
      </c>
      <c r="AF492" s="34">
        <f t="shared" si="24"/>
        <v>0</v>
      </c>
      <c r="AG492" s="34">
        <f t="shared" si="25"/>
        <v>0</v>
      </c>
      <c r="AH492" s="34">
        <f t="shared" si="26"/>
        <v>0</v>
      </c>
      <c r="AI492" s="34">
        <f t="shared" si="28"/>
        <v>0</v>
      </c>
      <c r="AJ492" s="34">
        <f t="shared" si="29"/>
        <v>0</v>
      </c>
      <c r="AK492" s="34">
        <f t="shared" si="27"/>
        <v>0</v>
      </c>
      <c r="AL492" s="36">
        <f t="shared" si="34"/>
        <v>0</v>
      </c>
      <c r="AM492" s="36">
        <f t="shared" si="35"/>
        <v>0</v>
      </c>
      <c r="AN492" s="46">
        <f t="shared" si="36"/>
        <v>0</v>
      </c>
      <c r="AO492" s="36">
        <f t="shared" si="37"/>
        <v>0</v>
      </c>
      <c r="AP492" s="36">
        <f t="shared" si="39"/>
        <v>0</v>
      </c>
      <c r="AQ492" s="36">
        <f t="shared" si="40"/>
        <v>0</v>
      </c>
      <c r="AR492" s="36">
        <f t="shared" si="38"/>
        <v>0</v>
      </c>
      <c r="AS492" s="38">
        <f t="shared" si="45"/>
        <v>0</v>
      </c>
      <c r="AT492" s="38">
        <f t="shared" si="46"/>
        <v>0</v>
      </c>
      <c r="AU492" s="38">
        <f t="shared" si="47"/>
        <v>0</v>
      </c>
      <c r="AV492" s="38">
        <f t="shared" si="48"/>
        <v>0</v>
      </c>
      <c r="AW492" s="38">
        <f t="shared" si="51"/>
        <v>0</v>
      </c>
      <c r="AX492" s="38">
        <f t="shared" si="52"/>
        <v>0</v>
      </c>
      <c r="AY492" s="38">
        <f t="shared" si="49"/>
        <v>0</v>
      </c>
      <c r="AZ492" s="12">
        <f t="shared" si="30"/>
        <v>149.0662291</v>
      </c>
      <c r="BA492" s="12">
        <f t="shared" si="41"/>
        <v>102.8925204</v>
      </c>
      <c r="BB492" s="12">
        <f t="shared" si="53"/>
        <v>124.7581853</v>
      </c>
      <c r="BC492" s="12">
        <f t="shared" si="50"/>
        <v>0</v>
      </c>
      <c r="BD492" s="12">
        <f t="shared" si="54"/>
        <v>122.5775611</v>
      </c>
    </row>
    <row r="493" ht="14.25" customHeight="1">
      <c r="A493" s="7">
        <v>37235.0</v>
      </c>
      <c r="B493" s="21" t="s">
        <v>90</v>
      </c>
      <c r="C493" s="8">
        <v>26.454098</v>
      </c>
      <c r="D493" s="33">
        <f t="shared" si="5"/>
        <v>-0.01302541213</v>
      </c>
      <c r="E493" s="33">
        <f t="shared" si="7"/>
        <v>-0.03401056048</v>
      </c>
      <c r="F493" s="33">
        <f t="shared" si="9"/>
        <v>-0.03815115987</v>
      </c>
      <c r="G493" s="33">
        <f t="shared" si="11"/>
        <v>-0.04225683047</v>
      </c>
      <c r="H493" s="33">
        <f t="shared" si="20"/>
        <v>-1.875912559</v>
      </c>
      <c r="I493" s="45">
        <f t="shared" si="31"/>
        <v>-1.764846239</v>
      </c>
      <c r="J493" s="45">
        <f t="shared" si="43"/>
        <v>-2.081448013</v>
      </c>
      <c r="K493" s="21" t="s">
        <v>91</v>
      </c>
      <c r="L493" s="8">
        <v>12.10933</v>
      </c>
      <c r="M493" s="33">
        <f t="shared" si="6"/>
        <v>-0.02081525562</v>
      </c>
      <c r="N493" s="33">
        <f t="shared" si="8"/>
        <v>-0.01934221675</v>
      </c>
      <c r="O493" s="33">
        <f t="shared" si="10"/>
        <v>-0.0519191088</v>
      </c>
      <c r="P493" s="33">
        <f t="shared" si="12"/>
        <v>-0.06944778084</v>
      </c>
      <c r="Q493" s="45">
        <f t="shared" si="21"/>
        <v>-0.4276252883</v>
      </c>
      <c r="R493" s="45">
        <f t="shared" si="32"/>
        <v>-1.005487342</v>
      </c>
      <c r="S493" s="45">
        <f t="shared" si="44"/>
        <v>-1.164453295</v>
      </c>
      <c r="T493" s="33">
        <f t="shared" si="22"/>
        <v>-1.44828727</v>
      </c>
      <c r="U493" s="33">
        <f t="shared" si="33"/>
        <v>-0.7593588969</v>
      </c>
      <c r="V493" s="33">
        <f t="shared" si="42"/>
        <v>-0.916994718</v>
      </c>
      <c r="W493" s="44">
        <f t="shared" si="13"/>
        <v>0.007853144479</v>
      </c>
      <c r="X493" s="44">
        <f t="shared" si="14"/>
        <v>0.009976933699</v>
      </c>
      <c r="Y493" s="33">
        <f t="shared" si="15"/>
        <v>1.270438068</v>
      </c>
      <c r="Z493" s="43">
        <v>1.0</v>
      </c>
      <c r="AA493" s="33">
        <f t="shared" si="16"/>
        <v>2.270438068</v>
      </c>
      <c r="AB493" s="33">
        <f t="shared" si="17"/>
        <v>0.5595563631</v>
      </c>
      <c r="AC493" s="33">
        <f t="shared" si="18"/>
        <v>0.4404436369</v>
      </c>
      <c r="AD493" s="33">
        <f t="shared" si="19"/>
        <v>-0.004719175728</v>
      </c>
      <c r="AE493" s="34">
        <f t="shared" si="23"/>
        <v>1</v>
      </c>
      <c r="AF493" s="34">
        <f t="shared" si="24"/>
        <v>0</v>
      </c>
      <c r="AG493" s="34">
        <f t="shared" si="25"/>
        <v>0</v>
      </c>
      <c r="AH493" s="34">
        <f t="shared" si="26"/>
        <v>1</v>
      </c>
      <c r="AI493" s="34">
        <f t="shared" si="28"/>
        <v>0</v>
      </c>
      <c r="AJ493" s="34">
        <f t="shared" si="29"/>
        <v>1</v>
      </c>
      <c r="AK493" s="34">
        <f t="shared" si="27"/>
        <v>-0.004719175728</v>
      </c>
      <c r="AL493" s="36">
        <f t="shared" si="34"/>
        <v>0</v>
      </c>
      <c r="AM493" s="36">
        <f t="shared" si="35"/>
        <v>0</v>
      </c>
      <c r="AN493" s="46">
        <f t="shared" si="36"/>
        <v>0</v>
      </c>
      <c r="AO493" s="36">
        <f t="shared" si="37"/>
        <v>0</v>
      </c>
      <c r="AP493" s="36">
        <f t="shared" si="39"/>
        <v>0</v>
      </c>
      <c r="AQ493" s="36">
        <f t="shared" si="40"/>
        <v>0</v>
      </c>
      <c r="AR493" s="36">
        <f t="shared" si="38"/>
        <v>0</v>
      </c>
      <c r="AS493" s="38">
        <f t="shared" si="45"/>
        <v>0</v>
      </c>
      <c r="AT493" s="38">
        <f t="shared" si="46"/>
        <v>0</v>
      </c>
      <c r="AU493" s="38">
        <f t="shared" si="47"/>
        <v>0</v>
      </c>
      <c r="AV493" s="38">
        <f t="shared" si="48"/>
        <v>0</v>
      </c>
      <c r="AW493" s="38">
        <f t="shared" si="51"/>
        <v>0</v>
      </c>
      <c r="AX493" s="38">
        <f t="shared" si="52"/>
        <v>0</v>
      </c>
      <c r="AY493" s="38">
        <f t="shared" si="49"/>
        <v>0</v>
      </c>
      <c r="AZ493" s="12">
        <f t="shared" si="30"/>
        <v>148.3627593</v>
      </c>
      <c r="BA493" s="12">
        <f t="shared" si="41"/>
        <v>102.8925204</v>
      </c>
      <c r="BB493" s="12">
        <f t="shared" si="53"/>
        <v>124.7581853</v>
      </c>
      <c r="BC493" s="12">
        <f t="shared" si="50"/>
        <v>-0.001573058576</v>
      </c>
      <c r="BD493" s="12">
        <f t="shared" si="54"/>
        <v>122.3847394</v>
      </c>
    </row>
    <row r="494" ht="14.25" customHeight="1">
      <c r="A494" s="7">
        <v>37236.0</v>
      </c>
      <c r="B494" s="21" t="s">
        <v>90</v>
      </c>
      <c r="C494" s="8">
        <v>26.240126</v>
      </c>
      <c r="D494" s="33">
        <f t="shared" si="5"/>
        <v>-0.008088425468</v>
      </c>
      <c r="E494" s="33">
        <f t="shared" si="7"/>
        <v>-0.03569576936</v>
      </c>
      <c r="F494" s="33">
        <f t="shared" si="9"/>
        <v>-0.03509849155</v>
      </c>
      <c r="G494" s="33">
        <f t="shared" si="11"/>
        <v>-0.04651512216</v>
      </c>
      <c r="H494" s="33">
        <f t="shared" si="20"/>
        <v>-1.879281019</v>
      </c>
      <c r="I494" s="45">
        <f t="shared" si="31"/>
        <v>-1.575336335</v>
      </c>
      <c r="J494" s="45">
        <f t="shared" si="43"/>
        <v>-2.114423246</v>
      </c>
      <c r="K494" s="21" t="s">
        <v>91</v>
      </c>
      <c r="L494" s="8">
        <v>12.114643</v>
      </c>
      <c r="M494" s="33">
        <f t="shared" si="6"/>
        <v>0.0004387525982</v>
      </c>
      <c r="N494" s="33">
        <f t="shared" si="8"/>
        <v>-0.01933342173</v>
      </c>
      <c r="O494" s="33">
        <f t="shared" si="10"/>
        <v>-0.04517815735</v>
      </c>
      <c r="P494" s="33">
        <f t="shared" si="12"/>
        <v>-0.07092697992</v>
      </c>
      <c r="Q494" s="45">
        <f t="shared" si="21"/>
        <v>-0.4082803675</v>
      </c>
      <c r="R494" s="45">
        <f t="shared" si="32"/>
        <v>-0.8328764516</v>
      </c>
      <c r="S494" s="45">
        <f t="shared" si="44"/>
        <v>-1.152709887</v>
      </c>
      <c r="T494" s="33">
        <f t="shared" si="22"/>
        <v>-1.471000651</v>
      </c>
      <c r="U494" s="33">
        <f t="shared" si="33"/>
        <v>-0.7424598835</v>
      </c>
      <c r="V494" s="33">
        <f t="shared" si="42"/>
        <v>-0.9617133586</v>
      </c>
      <c r="W494" s="44">
        <f t="shared" si="13"/>
        <v>0.007960350089</v>
      </c>
      <c r="X494" s="44">
        <f t="shared" si="14"/>
        <v>0.009936351969</v>
      </c>
      <c r="Y494" s="33">
        <f t="shared" si="15"/>
        <v>1.248230525</v>
      </c>
      <c r="Z494" s="43">
        <v>1.0</v>
      </c>
      <c r="AA494" s="33">
        <f t="shared" si="16"/>
        <v>2.248230525</v>
      </c>
      <c r="AB494" s="33">
        <f t="shared" si="17"/>
        <v>0.5552057545</v>
      </c>
      <c r="AC494" s="33">
        <f t="shared" si="18"/>
        <v>0.4447942455</v>
      </c>
      <c r="AD494" s="33">
        <f t="shared" si="19"/>
        <v>0.00262269353</v>
      </c>
      <c r="AE494" s="34">
        <f t="shared" si="23"/>
        <v>1</v>
      </c>
      <c r="AF494" s="34">
        <f t="shared" si="24"/>
        <v>0</v>
      </c>
      <c r="AG494" s="34">
        <f t="shared" si="25"/>
        <v>0</v>
      </c>
      <c r="AH494" s="34">
        <f t="shared" si="26"/>
        <v>2</v>
      </c>
      <c r="AI494" s="34">
        <f t="shared" si="28"/>
        <v>0</v>
      </c>
      <c r="AJ494" s="34">
        <f t="shared" si="29"/>
        <v>1</v>
      </c>
      <c r="AK494" s="34">
        <f t="shared" si="27"/>
        <v>0.00262269353</v>
      </c>
      <c r="AL494" s="36">
        <f t="shared" si="34"/>
        <v>0</v>
      </c>
      <c r="AM494" s="36">
        <f t="shared" si="35"/>
        <v>0</v>
      </c>
      <c r="AN494" s="46">
        <f t="shared" si="36"/>
        <v>0</v>
      </c>
      <c r="AO494" s="36">
        <f t="shared" si="37"/>
        <v>0</v>
      </c>
      <c r="AP494" s="36">
        <f t="shared" si="39"/>
        <v>0</v>
      </c>
      <c r="AQ494" s="36">
        <f t="shared" si="40"/>
        <v>0</v>
      </c>
      <c r="AR494" s="36">
        <f t="shared" si="38"/>
        <v>0</v>
      </c>
      <c r="AS494" s="38">
        <f t="shared" si="45"/>
        <v>0</v>
      </c>
      <c r="AT494" s="38">
        <f t="shared" si="46"/>
        <v>0</v>
      </c>
      <c r="AU494" s="38">
        <f t="shared" si="47"/>
        <v>0</v>
      </c>
      <c r="AV494" s="38">
        <f t="shared" si="48"/>
        <v>0</v>
      </c>
      <c r="AW494" s="38">
        <f t="shared" si="51"/>
        <v>0</v>
      </c>
      <c r="AX494" s="38">
        <f t="shared" si="52"/>
        <v>0</v>
      </c>
      <c r="AY494" s="38">
        <f t="shared" si="49"/>
        <v>0</v>
      </c>
      <c r="AZ494" s="12">
        <f t="shared" si="30"/>
        <v>148.7518694</v>
      </c>
      <c r="BA494" s="12">
        <f t="shared" si="41"/>
        <v>102.8925204</v>
      </c>
      <c r="BB494" s="12">
        <f t="shared" si="53"/>
        <v>124.7581853</v>
      </c>
      <c r="BC494" s="12">
        <f t="shared" si="50"/>
        <v>0.0008742311766</v>
      </c>
      <c r="BD494" s="12">
        <f t="shared" si="54"/>
        <v>122.4917319</v>
      </c>
    </row>
    <row r="495" ht="14.25" customHeight="1">
      <c r="A495" s="7">
        <v>37237.0</v>
      </c>
      <c r="B495" s="21" t="s">
        <v>90</v>
      </c>
      <c r="C495" s="8">
        <v>26.516035</v>
      </c>
      <c r="D495" s="33">
        <f t="shared" si="5"/>
        <v>0.0105147742</v>
      </c>
      <c r="E495" s="33">
        <f t="shared" si="7"/>
        <v>-0.02505193331</v>
      </c>
      <c r="F495" s="33">
        <f t="shared" si="9"/>
        <v>-0.02515372852</v>
      </c>
      <c r="G495" s="33">
        <f t="shared" si="11"/>
        <v>-0.04467417726</v>
      </c>
      <c r="H495" s="33">
        <f t="shared" si="20"/>
        <v>-1.263906402</v>
      </c>
      <c r="I495" s="45">
        <f t="shared" si="31"/>
        <v>-1.123133849</v>
      </c>
      <c r="J495" s="45">
        <f t="shared" si="43"/>
        <v>-1.965033946</v>
      </c>
      <c r="K495" s="21" t="s">
        <v>91</v>
      </c>
      <c r="L495" s="8">
        <v>12.202213</v>
      </c>
      <c r="M495" s="33">
        <f t="shared" si="6"/>
        <v>0.007228442472</v>
      </c>
      <c r="N495" s="33">
        <f t="shared" si="8"/>
        <v>-0.02419376637</v>
      </c>
      <c r="O495" s="33">
        <f t="shared" si="10"/>
        <v>-0.01647064532</v>
      </c>
      <c r="P495" s="33">
        <f t="shared" si="12"/>
        <v>-0.07043074445</v>
      </c>
      <c r="Q495" s="45">
        <f t="shared" si="21"/>
        <v>-0.5266231202</v>
      </c>
      <c r="R495" s="45">
        <f t="shared" si="32"/>
        <v>-0.1978665957</v>
      </c>
      <c r="S495" s="45">
        <f t="shared" si="44"/>
        <v>-1.111597461</v>
      </c>
      <c r="T495" s="33">
        <f t="shared" si="22"/>
        <v>-0.7372832814</v>
      </c>
      <c r="U495" s="33">
        <f t="shared" si="33"/>
        <v>-0.9252672534</v>
      </c>
      <c r="V495" s="33">
        <f t="shared" si="42"/>
        <v>-0.8534364844</v>
      </c>
      <c r="W495" s="44">
        <f t="shared" si="13"/>
        <v>0.008111371035</v>
      </c>
      <c r="X495" s="44">
        <f t="shared" si="14"/>
        <v>0.009966412556</v>
      </c>
      <c r="Y495" s="33">
        <f t="shared" si="15"/>
        <v>1.22869642</v>
      </c>
      <c r="Z495" s="43">
        <v>1.0</v>
      </c>
      <c r="AA495" s="33">
        <f t="shared" si="16"/>
        <v>2.22869642</v>
      </c>
      <c r="AB495" s="33">
        <f t="shared" si="17"/>
        <v>0.5513072167</v>
      </c>
      <c r="AC495" s="33">
        <f t="shared" si="18"/>
        <v>0.4486927833</v>
      </c>
      <c r="AD495" s="33">
        <f t="shared" si="19"/>
        <v>-0.0008007673764</v>
      </c>
      <c r="AE495" s="34">
        <f t="shared" si="23"/>
        <v>0</v>
      </c>
      <c r="AF495" s="34">
        <f t="shared" si="24"/>
        <v>0</v>
      </c>
      <c r="AG495" s="34">
        <f t="shared" si="25"/>
        <v>0</v>
      </c>
      <c r="AH495" s="34">
        <f t="shared" si="26"/>
        <v>3</v>
      </c>
      <c r="AI495" s="34">
        <f t="shared" si="28"/>
        <v>0</v>
      </c>
      <c r="AJ495" s="34">
        <f t="shared" si="29"/>
        <v>1</v>
      </c>
      <c r="AK495" s="34">
        <f t="shared" si="27"/>
        <v>-0.0008007673764</v>
      </c>
      <c r="AL495" s="36">
        <f t="shared" si="34"/>
        <v>0</v>
      </c>
      <c r="AM495" s="36">
        <f t="shared" si="35"/>
        <v>0</v>
      </c>
      <c r="AN495" s="46">
        <f t="shared" si="36"/>
        <v>0</v>
      </c>
      <c r="AO495" s="36">
        <f t="shared" si="37"/>
        <v>0</v>
      </c>
      <c r="AP495" s="36">
        <f t="shared" si="39"/>
        <v>0</v>
      </c>
      <c r="AQ495" s="36">
        <f t="shared" si="40"/>
        <v>0</v>
      </c>
      <c r="AR495" s="36">
        <f t="shared" si="38"/>
        <v>0</v>
      </c>
      <c r="AS495" s="38">
        <f t="shared" si="45"/>
        <v>0</v>
      </c>
      <c r="AT495" s="38">
        <f t="shared" si="46"/>
        <v>0</v>
      </c>
      <c r="AU495" s="38">
        <f t="shared" si="47"/>
        <v>0</v>
      </c>
      <c r="AV495" s="38">
        <f t="shared" si="48"/>
        <v>0</v>
      </c>
      <c r="AW495" s="38">
        <f t="shared" si="51"/>
        <v>0</v>
      </c>
      <c r="AX495" s="38">
        <f t="shared" si="52"/>
        <v>0</v>
      </c>
      <c r="AY495" s="38">
        <f t="shared" si="49"/>
        <v>0</v>
      </c>
      <c r="AZ495" s="12">
        <f t="shared" si="30"/>
        <v>148.6327537</v>
      </c>
      <c r="BA495" s="12">
        <f t="shared" si="41"/>
        <v>102.8925204</v>
      </c>
      <c r="BB495" s="12">
        <f t="shared" si="53"/>
        <v>124.7581853</v>
      </c>
      <c r="BC495" s="12">
        <f t="shared" si="50"/>
        <v>-0.0002669224588</v>
      </c>
      <c r="BD495" s="12">
        <f t="shared" si="54"/>
        <v>122.4590361</v>
      </c>
    </row>
    <row r="496" ht="14.25" customHeight="1">
      <c r="A496" s="7">
        <v>37238.0</v>
      </c>
      <c r="B496" s="21" t="s">
        <v>90</v>
      </c>
      <c r="C496" s="8">
        <v>26.594868</v>
      </c>
      <c r="D496" s="33">
        <f t="shared" si="5"/>
        <v>0.002973031224</v>
      </c>
      <c r="E496" s="33">
        <f t="shared" si="7"/>
        <v>-0.005265331221</v>
      </c>
      <c r="F496" s="33">
        <f t="shared" si="9"/>
        <v>-0.02386787932</v>
      </c>
      <c r="G496" s="33">
        <f t="shared" si="11"/>
        <v>-0.05784162011</v>
      </c>
      <c r="H496" s="33">
        <f t="shared" si="20"/>
        <v>-0.2342062096</v>
      </c>
      <c r="I496" s="45">
        <f t="shared" si="31"/>
        <v>-1.057783967</v>
      </c>
      <c r="J496" s="45">
        <f t="shared" si="43"/>
        <v>-2.372449668</v>
      </c>
      <c r="K496" s="21" t="s">
        <v>91</v>
      </c>
      <c r="L496" s="8">
        <v>12.268564</v>
      </c>
      <c r="M496" s="33">
        <f t="shared" si="6"/>
        <v>0.005437620209</v>
      </c>
      <c r="N496" s="33">
        <f t="shared" si="8"/>
        <v>-0.004307381859</v>
      </c>
      <c r="O496" s="33">
        <f t="shared" si="10"/>
        <v>-0.01805415101</v>
      </c>
      <c r="P496" s="33">
        <f t="shared" si="12"/>
        <v>-0.07191854319</v>
      </c>
      <c r="Q496" s="45">
        <f t="shared" si="21"/>
        <v>0.02824388492</v>
      </c>
      <c r="R496" s="45">
        <f t="shared" si="32"/>
        <v>-0.214015621</v>
      </c>
      <c r="S496" s="45">
        <f t="shared" si="44"/>
        <v>-1.100741991</v>
      </c>
      <c r="T496" s="33">
        <f t="shared" si="22"/>
        <v>-0.2624500945</v>
      </c>
      <c r="U496" s="33">
        <f t="shared" si="33"/>
        <v>-0.843768346</v>
      </c>
      <c r="V496" s="33">
        <f t="shared" si="42"/>
        <v>-1.271707678</v>
      </c>
      <c r="W496" s="44">
        <f t="shared" si="13"/>
        <v>0.00687221426</v>
      </c>
      <c r="X496" s="44">
        <f t="shared" si="14"/>
        <v>0.00988194625</v>
      </c>
      <c r="Y496" s="33">
        <f t="shared" si="15"/>
        <v>1.437956658</v>
      </c>
      <c r="Z496" s="43">
        <v>1.0</v>
      </c>
      <c r="AA496" s="33">
        <f t="shared" si="16"/>
        <v>2.437956658</v>
      </c>
      <c r="AB496" s="33">
        <f t="shared" si="17"/>
        <v>0.5898204356</v>
      </c>
      <c r="AC496" s="33">
        <f t="shared" si="18"/>
        <v>0.4101795644</v>
      </c>
      <c r="AD496" s="33">
        <f t="shared" si="19"/>
        <v>0.003069481185</v>
      </c>
      <c r="AE496" s="34">
        <f t="shared" si="23"/>
        <v>0</v>
      </c>
      <c r="AF496" s="34">
        <f t="shared" si="24"/>
        <v>0</v>
      </c>
      <c r="AG496" s="34">
        <f t="shared" si="25"/>
        <v>0</v>
      </c>
      <c r="AH496" s="34">
        <f t="shared" si="26"/>
        <v>4</v>
      </c>
      <c r="AI496" s="34">
        <f t="shared" si="28"/>
        <v>0</v>
      </c>
      <c r="AJ496" s="34">
        <f t="shared" si="29"/>
        <v>1</v>
      </c>
      <c r="AK496" s="34">
        <f t="shared" si="27"/>
        <v>0.003069481185</v>
      </c>
      <c r="AL496" s="36">
        <f t="shared" si="34"/>
        <v>0</v>
      </c>
      <c r="AM496" s="36">
        <f t="shared" si="35"/>
        <v>0</v>
      </c>
      <c r="AN496" s="46">
        <f t="shared" si="36"/>
        <v>0</v>
      </c>
      <c r="AO496" s="36">
        <f t="shared" si="37"/>
        <v>0</v>
      </c>
      <c r="AP496" s="36">
        <f t="shared" si="39"/>
        <v>0</v>
      </c>
      <c r="AQ496" s="36">
        <f t="shared" si="40"/>
        <v>0</v>
      </c>
      <c r="AR496" s="36">
        <f t="shared" si="38"/>
        <v>0</v>
      </c>
      <c r="AS496" s="38">
        <f t="shared" si="45"/>
        <v>1</v>
      </c>
      <c r="AT496" s="38">
        <f t="shared" si="46"/>
        <v>0</v>
      </c>
      <c r="AU496" s="38">
        <f t="shared" si="47"/>
        <v>0</v>
      </c>
      <c r="AV496" s="38">
        <f t="shared" si="48"/>
        <v>1</v>
      </c>
      <c r="AW496" s="38">
        <f t="shared" si="51"/>
        <v>0</v>
      </c>
      <c r="AX496" s="38">
        <f t="shared" si="52"/>
        <v>1</v>
      </c>
      <c r="AY496" s="38">
        <f t="shared" si="49"/>
        <v>0.003069481185</v>
      </c>
      <c r="AZ496" s="12">
        <f t="shared" si="30"/>
        <v>149.0889792</v>
      </c>
      <c r="BA496" s="12">
        <f t="shared" si="41"/>
        <v>102.8925204</v>
      </c>
      <c r="BB496" s="12">
        <f t="shared" si="53"/>
        <v>125.1411282</v>
      </c>
      <c r="BC496" s="12">
        <f t="shared" si="50"/>
        <v>0.00204632079</v>
      </c>
      <c r="BD496" s="12">
        <f t="shared" si="54"/>
        <v>122.7096266</v>
      </c>
    </row>
    <row r="497" ht="14.25" customHeight="1">
      <c r="A497" s="7">
        <v>37239.0</v>
      </c>
      <c r="B497" s="21" t="s">
        <v>90</v>
      </c>
      <c r="C497" s="8">
        <v>26.741266</v>
      </c>
      <c r="D497" s="33">
        <f t="shared" si="5"/>
        <v>0.005504746254</v>
      </c>
      <c r="E497" s="33">
        <f t="shared" si="7"/>
        <v>-0.002311475923</v>
      </c>
      <c r="F497" s="33">
        <f t="shared" si="9"/>
        <v>-0.02051204869</v>
      </c>
      <c r="G497" s="33">
        <f t="shared" si="11"/>
        <v>-0.05152342635</v>
      </c>
      <c r="H497" s="33">
        <f t="shared" si="20"/>
        <v>-0.03919368367</v>
      </c>
      <c r="I497" s="45">
        <f t="shared" si="31"/>
        <v>-0.8985683836</v>
      </c>
      <c r="J497" s="45">
        <f t="shared" si="43"/>
        <v>-2.108666771</v>
      </c>
      <c r="K497" s="21" t="s">
        <v>91</v>
      </c>
      <c r="L497" s="8">
        <v>12.273868</v>
      </c>
      <c r="M497" s="33">
        <f t="shared" si="6"/>
        <v>0.000432324435</v>
      </c>
      <c r="N497" s="33">
        <f t="shared" si="8"/>
        <v>-0.00751038248</v>
      </c>
      <c r="O497" s="33">
        <f t="shared" si="10"/>
        <v>-0.01511889795</v>
      </c>
      <c r="P497" s="33">
        <f t="shared" si="12"/>
        <v>-0.0715173109</v>
      </c>
      <c r="Q497" s="45">
        <f t="shared" si="21"/>
        <v>-0.05684060806</v>
      </c>
      <c r="R497" s="45">
        <f t="shared" si="32"/>
        <v>-0.131563143</v>
      </c>
      <c r="S497" s="45">
        <f t="shared" si="44"/>
        <v>-1.057959311</v>
      </c>
      <c r="T497" s="33">
        <f t="shared" si="22"/>
        <v>0.01764692438</v>
      </c>
      <c r="U497" s="33">
        <f t="shared" si="33"/>
        <v>-0.7670052406</v>
      </c>
      <c r="V497" s="33">
        <f t="shared" si="42"/>
        <v>-1.05070746</v>
      </c>
      <c r="W497" s="44">
        <f t="shared" si="13"/>
        <v>0.007121138064</v>
      </c>
      <c r="X497" s="44">
        <f t="shared" si="14"/>
        <v>0.009890884315</v>
      </c>
      <c r="Y497" s="33">
        <f t="shared" si="15"/>
        <v>1.388947135</v>
      </c>
      <c r="Z497" s="43">
        <v>1.0</v>
      </c>
      <c r="AA497" s="33">
        <f t="shared" si="16"/>
        <v>2.388947135</v>
      </c>
      <c r="AB497" s="33">
        <f t="shared" si="17"/>
        <v>0.5814055551</v>
      </c>
      <c r="AC497" s="33">
        <f t="shared" si="18"/>
        <v>0.4185944449</v>
      </c>
      <c r="AD497" s="33">
        <f t="shared" si="19"/>
        <v>-0.0001967071539</v>
      </c>
      <c r="AE497" s="34">
        <f t="shared" si="23"/>
        <v>0</v>
      </c>
      <c r="AF497" s="34">
        <f t="shared" si="24"/>
        <v>0</v>
      </c>
      <c r="AG497" s="34">
        <f t="shared" si="25"/>
        <v>0</v>
      </c>
      <c r="AH497" s="34">
        <f t="shared" si="26"/>
        <v>5</v>
      </c>
      <c r="AI497" s="34">
        <f t="shared" si="28"/>
        <v>0</v>
      </c>
      <c r="AJ497" s="34">
        <f t="shared" si="29"/>
        <v>1</v>
      </c>
      <c r="AK497" s="34">
        <f t="shared" si="27"/>
        <v>-0.0001967071539</v>
      </c>
      <c r="AL497" s="36">
        <f t="shared" si="34"/>
        <v>0</v>
      </c>
      <c r="AM497" s="36">
        <f t="shared" si="35"/>
        <v>0</v>
      </c>
      <c r="AN497" s="46">
        <f t="shared" si="36"/>
        <v>0</v>
      </c>
      <c r="AO497" s="36">
        <f t="shared" si="37"/>
        <v>0</v>
      </c>
      <c r="AP497" s="36">
        <f t="shared" si="39"/>
        <v>0</v>
      </c>
      <c r="AQ497" s="36">
        <f t="shared" si="40"/>
        <v>0</v>
      </c>
      <c r="AR497" s="36">
        <f t="shared" si="38"/>
        <v>0</v>
      </c>
      <c r="AS497" s="38">
        <f t="shared" si="45"/>
        <v>1</v>
      </c>
      <c r="AT497" s="38">
        <f t="shared" si="46"/>
        <v>0</v>
      </c>
      <c r="AU497" s="38">
        <f t="shared" si="47"/>
        <v>0</v>
      </c>
      <c r="AV497" s="38">
        <f t="shared" si="48"/>
        <v>2</v>
      </c>
      <c r="AW497" s="38">
        <f t="shared" si="51"/>
        <v>0</v>
      </c>
      <c r="AX497" s="38">
        <f t="shared" si="52"/>
        <v>1</v>
      </c>
      <c r="AY497" s="38">
        <f t="shared" si="49"/>
        <v>-0.0001967071539</v>
      </c>
      <c r="AZ497" s="12">
        <f t="shared" si="30"/>
        <v>149.0596523</v>
      </c>
      <c r="BA497" s="12">
        <f t="shared" si="41"/>
        <v>102.8925204</v>
      </c>
      <c r="BB497" s="12">
        <f t="shared" si="53"/>
        <v>125.1165121</v>
      </c>
      <c r="BC497" s="12">
        <f t="shared" si="50"/>
        <v>-0.0001311381026</v>
      </c>
      <c r="BD497" s="12">
        <f t="shared" si="54"/>
        <v>122.6935347</v>
      </c>
    </row>
    <row r="498" ht="14.25" customHeight="1">
      <c r="A498" s="7">
        <v>37242.0</v>
      </c>
      <c r="B498" s="21" t="s">
        <v>90</v>
      </c>
      <c r="C498" s="8">
        <v>26.690594</v>
      </c>
      <c r="D498" s="33">
        <f t="shared" si="5"/>
        <v>-0.001894899067</v>
      </c>
      <c r="E498" s="33">
        <f t="shared" si="7"/>
        <v>0.00893986255</v>
      </c>
      <c r="F498" s="33">
        <f t="shared" si="9"/>
        <v>-0.02537474767</v>
      </c>
      <c r="G498" s="33">
        <f t="shared" si="11"/>
        <v>-0.04456936399</v>
      </c>
      <c r="H498" s="33">
        <f t="shared" si="20"/>
        <v>0.6081765339</v>
      </c>
      <c r="I498" s="45">
        <f t="shared" si="31"/>
        <v>-1.079362053</v>
      </c>
      <c r="J498" s="45">
        <f t="shared" si="43"/>
        <v>-1.794129729</v>
      </c>
      <c r="K498" s="21" t="s">
        <v>91</v>
      </c>
      <c r="L498" s="8">
        <v>12.247332</v>
      </c>
      <c r="M498" s="33">
        <f t="shared" si="6"/>
        <v>-0.002161991639</v>
      </c>
      <c r="N498" s="33">
        <f t="shared" si="8"/>
        <v>0.01139633654</v>
      </c>
      <c r="O498" s="33">
        <f t="shared" si="10"/>
        <v>-0.008166310622</v>
      </c>
      <c r="P498" s="33">
        <f t="shared" si="12"/>
        <v>-0.07222579777</v>
      </c>
      <c r="Q498" s="45">
        <f t="shared" si="21"/>
        <v>0.4598474037</v>
      </c>
      <c r="R498" s="45">
        <f t="shared" si="32"/>
        <v>0.02141977132</v>
      </c>
      <c r="S498" s="45">
        <f t="shared" si="44"/>
        <v>-1.037257384</v>
      </c>
      <c r="T498" s="33">
        <f t="shared" si="22"/>
        <v>0.1483291302</v>
      </c>
      <c r="U498" s="33">
        <f t="shared" si="33"/>
        <v>-1.100781825</v>
      </c>
      <c r="V498" s="33">
        <f t="shared" si="42"/>
        <v>-0.7568723452</v>
      </c>
      <c r="W498" s="44">
        <f t="shared" si="13"/>
        <v>0.006953160707</v>
      </c>
      <c r="X498" s="44">
        <f t="shared" si="14"/>
        <v>0.009883199223</v>
      </c>
      <c r="Y498" s="33">
        <f t="shared" si="15"/>
        <v>1.421396634</v>
      </c>
      <c r="Z498" s="43">
        <v>1.0</v>
      </c>
      <c r="AA498" s="33">
        <f t="shared" si="16"/>
        <v>2.421396634</v>
      </c>
      <c r="AB498" s="33">
        <f t="shared" si="17"/>
        <v>0.5870152019</v>
      </c>
      <c r="AC498" s="33">
        <f t="shared" si="18"/>
        <v>0.4129847981</v>
      </c>
      <c r="AD498" s="33">
        <f t="shared" si="19"/>
        <v>-0.003379629866</v>
      </c>
      <c r="AE498" s="34">
        <f t="shared" si="23"/>
        <v>0</v>
      </c>
      <c r="AF498" s="34">
        <f t="shared" si="24"/>
        <v>0</v>
      </c>
      <c r="AG498" s="34">
        <f t="shared" si="25"/>
        <v>0</v>
      </c>
      <c r="AH498" s="34">
        <f t="shared" si="26"/>
        <v>0</v>
      </c>
      <c r="AI498" s="34">
        <f t="shared" si="28"/>
        <v>1</v>
      </c>
      <c r="AJ498" s="34">
        <f t="shared" si="29"/>
        <v>0</v>
      </c>
      <c r="AK498" s="34">
        <f t="shared" si="27"/>
        <v>0</v>
      </c>
      <c r="AL498" s="36">
        <f t="shared" si="34"/>
        <v>1</v>
      </c>
      <c r="AM498" s="36">
        <f t="shared" si="35"/>
        <v>0</v>
      </c>
      <c r="AN498" s="46">
        <f t="shared" si="36"/>
        <v>0</v>
      </c>
      <c r="AO498" s="36">
        <f t="shared" si="37"/>
        <v>1</v>
      </c>
      <c r="AP498" s="36">
        <f t="shared" si="39"/>
        <v>0</v>
      </c>
      <c r="AQ498" s="36">
        <f t="shared" si="40"/>
        <v>1</v>
      </c>
      <c r="AR498" s="36">
        <f t="shared" si="38"/>
        <v>-0.003379629866</v>
      </c>
      <c r="AS498" s="38">
        <f t="shared" si="45"/>
        <v>0</v>
      </c>
      <c r="AT498" s="38">
        <f t="shared" si="46"/>
        <v>0</v>
      </c>
      <c r="AU498" s="38">
        <f t="shared" si="47"/>
        <v>0</v>
      </c>
      <c r="AV498" s="38">
        <f t="shared" si="48"/>
        <v>3</v>
      </c>
      <c r="AW498" s="38">
        <f t="shared" si="51"/>
        <v>0</v>
      </c>
      <c r="AX498" s="38">
        <f t="shared" si="52"/>
        <v>1</v>
      </c>
      <c r="AY498" s="38">
        <f t="shared" si="49"/>
        <v>-0.003379629866</v>
      </c>
      <c r="AZ498" s="12">
        <f t="shared" si="30"/>
        <v>149.0596523</v>
      </c>
      <c r="BA498" s="12">
        <f t="shared" si="41"/>
        <v>102.5447818</v>
      </c>
      <c r="BB498" s="12">
        <f t="shared" si="53"/>
        <v>124.6936646</v>
      </c>
      <c r="BC498" s="12">
        <f t="shared" si="50"/>
        <v>-0.002253086578</v>
      </c>
      <c r="BD498" s="12">
        <f t="shared" si="54"/>
        <v>122.4170955</v>
      </c>
    </row>
    <row r="499" ht="14.25" customHeight="1">
      <c r="A499" s="7">
        <v>37243.0</v>
      </c>
      <c r="B499" s="21" t="s">
        <v>90</v>
      </c>
      <c r="C499" s="8">
        <v>26.679337</v>
      </c>
      <c r="D499" s="33">
        <f t="shared" si="5"/>
        <v>-0.0004217590661</v>
      </c>
      <c r="E499" s="33">
        <f t="shared" si="7"/>
        <v>0.01673814371</v>
      </c>
      <c r="F499" s="33">
        <f t="shared" si="9"/>
        <v>-0.01955510656</v>
      </c>
      <c r="G499" s="33">
        <f t="shared" si="11"/>
        <v>-0.04803275791</v>
      </c>
      <c r="H499" s="33">
        <f t="shared" si="20"/>
        <v>1.028803507</v>
      </c>
      <c r="I499" s="45">
        <f t="shared" si="31"/>
        <v>-0.8004208797</v>
      </c>
      <c r="J499" s="45">
        <f t="shared" si="43"/>
        <v>-1.82966341</v>
      </c>
      <c r="K499" s="21" t="s">
        <v>91</v>
      </c>
      <c r="L499" s="8">
        <v>12.340215</v>
      </c>
      <c r="M499" s="33">
        <f t="shared" si="6"/>
        <v>0.007583937465</v>
      </c>
      <c r="N499" s="33">
        <f t="shared" si="8"/>
        <v>0.01861978104</v>
      </c>
      <c r="O499" s="33">
        <f t="shared" si="10"/>
        <v>-0.001073624772</v>
      </c>
      <c r="P499" s="33">
        <f t="shared" si="12"/>
        <v>-0.0564973894</v>
      </c>
      <c r="Q499" s="45">
        <f t="shared" si="21"/>
        <v>0.6390862736</v>
      </c>
      <c r="R499" s="45">
        <f t="shared" si="32"/>
        <v>0.1647725355</v>
      </c>
      <c r="S499" s="45">
        <f t="shared" si="44"/>
        <v>-0.7609314538</v>
      </c>
      <c r="T499" s="33">
        <f t="shared" si="22"/>
        <v>0.3897172331</v>
      </c>
      <c r="U499" s="33">
        <f t="shared" si="33"/>
        <v>-0.9651934152</v>
      </c>
      <c r="V499" s="33">
        <f t="shared" si="42"/>
        <v>-1.068731956</v>
      </c>
      <c r="W499" s="44">
        <f t="shared" si="13"/>
        <v>0.006849394757</v>
      </c>
      <c r="X499" s="44">
        <f t="shared" si="14"/>
        <v>0.01010087568</v>
      </c>
      <c r="Y499" s="33">
        <f t="shared" si="15"/>
        <v>1.474710691</v>
      </c>
      <c r="Z499" s="43">
        <v>1.0</v>
      </c>
      <c r="AA499" s="33">
        <f t="shared" si="16"/>
        <v>2.474710691</v>
      </c>
      <c r="AB499" s="33">
        <f t="shared" si="17"/>
        <v>0.5959123612</v>
      </c>
      <c r="AC499" s="33">
        <f t="shared" si="18"/>
        <v>0.4040876388</v>
      </c>
      <c r="AD499" s="33">
        <f t="shared" si="19"/>
        <v>0.01655122816</v>
      </c>
      <c r="AE499" s="34">
        <f t="shared" si="23"/>
        <v>0</v>
      </c>
      <c r="AF499" s="34">
        <f t="shared" si="24"/>
        <v>0</v>
      </c>
      <c r="AG499" s="34">
        <f t="shared" si="25"/>
        <v>0</v>
      </c>
      <c r="AH499" s="34">
        <f t="shared" si="26"/>
        <v>0</v>
      </c>
      <c r="AI499" s="34">
        <f t="shared" si="28"/>
        <v>0</v>
      </c>
      <c r="AJ499" s="34">
        <f t="shared" si="29"/>
        <v>0</v>
      </c>
      <c r="AK499" s="34">
        <f t="shared" si="27"/>
        <v>0</v>
      </c>
      <c r="AL499" s="36">
        <f t="shared" si="34"/>
        <v>0</v>
      </c>
      <c r="AM499" s="36">
        <f t="shared" si="35"/>
        <v>0</v>
      </c>
      <c r="AN499" s="46">
        <f t="shared" si="36"/>
        <v>0</v>
      </c>
      <c r="AO499" s="36">
        <f t="shared" si="37"/>
        <v>2</v>
      </c>
      <c r="AP499" s="36">
        <f t="shared" si="39"/>
        <v>0</v>
      </c>
      <c r="AQ499" s="36">
        <f t="shared" si="40"/>
        <v>1</v>
      </c>
      <c r="AR499" s="36">
        <f t="shared" si="38"/>
        <v>0.01655122816</v>
      </c>
      <c r="AS499" s="38">
        <f t="shared" si="45"/>
        <v>1</v>
      </c>
      <c r="AT499" s="38">
        <f t="shared" si="46"/>
        <v>0</v>
      </c>
      <c r="AU499" s="38">
        <f t="shared" si="47"/>
        <v>0</v>
      </c>
      <c r="AV499" s="38">
        <f t="shared" si="48"/>
        <v>4</v>
      </c>
      <c r="AW499" s="38">
        <f t="shared" si="51"/>
        <v>0</v>
      </c>
      <c r="AX499" s="38">
        <f t="shared" si="52"/>
        <v>1</v>
      </c>
      <c r="AY499" s="38">
        <f t="shared" si="49"/>
        <v>0.01655122816</v>
      </c>
      <c r="AZ499" s="12">
        <f t="shared" si="30"/>
        <v>149.0596523</v>
      </c>
      <c r="BA499" s="12">
        <f t="shared" si="41"/>
        <v>104.2420239</v>
      </c>
      <c r="BB499" s="12">
        <f t="shared" si="53"/>
        <v>126.7574978</v>
      </c>
      <c r="BC499" s="12">
        <f t="shared" si="50"/>
        <v>0.01103415211</v>
      </c>
      <c r="BD499" s="12">
        <f t="shared" si="54"/>
        <v>123.7678644</v>
      </c>
    </row>
    <row r="500" ht="14.25" customHeight="1">
      <c r="A500" s="7">
        <v>37244.0</v>
      </c>
      <c r="B500" s="21" t="s">
        <v>90</v>
      </c>
      <c r="C500" s="8">
        <v>27.80551</v>
      </c>
      <c r="D500" s="33">
        <f t="shared" si="5"/>
        <v>0.04221143127</v>
      </c>
      <c r="E500" s="33">
        <f t="shared" si="7"/>
        <v>0.04863000822</v>
      </c>
      <c r="F500" s="33">
        <f t="shared" si="9"/>
        <v>0.02235979919</v>
      </c>
      <c r="G500" s="33">
        <f t="shared" si="11"/>
        <v>-0.003056031669</v>
      </c>
      <c r="H500" s="33">
        <f t="shared" si="20"/>
        <v>2.737558362</v>
      </c>
      <c r="I500" s="45">
        <f t="shared" si="31"/>
        <v>1.002991104</v>
      </c>
      <c r="J500" s="45">
        <f t="shared" si="43"/>
        <v>-0.298553144</v>
      </c>
      <c r="K500" s="21" t="s">
        <v>91</v>
      </c>
      <c r="L500" s="8">
        <v>12.60294</v>
      </c>
      <c r="M500" s="33">
        <f t="shared" si="6"/>
        <v>0.0212901477</v>
      </c>
      <c r="N500" s="33">
        <f t="shared" si="8"/>
        <v>0.03284051836</v>
      </c>
      <c r="O500" s="33">
        <f t="shared" si="10"/>
        <v>0.007852216158</v>
      </c>
      <c r="P500" s="33">
        <f t="shared" si="12"/>
        <v>-0.02716734762</v>
      </c>
      <c r="Q500" s="45">
        <f t="shared" si="21"/>
        <v>1.019411826</v>
      </c>
      <c r="R500" s="45">
        <f t="shared" si="32"/>
        <v>0.348542522</v>
      </c>
      <c r="S500" s="45">
        <f t="shared" si="44"/>
        <v>-0.2780796939</v>
      </c>
      <c r="T500" s="33">
        <f t="shared" si="22"/>
        <v>1.718146536</v>
      </c>
      <c r="U500" s="33">
        <f t="shared" si="33"/>
        <v>0.6544485818</v>
      </c>
      <c r="V500" s="33">
        <f t="shared" si="42"/>
        <v>-0.02047345008</v>
      </c>
      <c r="W500" s="44">
        <f t="shared" si="13"/>
        <v>0.01207124469</v>
      </c>
      <c r="X500" s="44">
        <f t="shared" si="14"/>
        <v>0.01130889674</v>
      </c>
      <c r="Y500" s="33">
        <f t="shared" si="15"/>
        <v>0.9368459535</v>
      </c>
      <c r="Z500" s="43">
        <v>1.0</v>
      </c>
      <c r="AA500" s="33">
        <f t="shared" si="16"/>
        <v>1.936845953</v>
      </c>
      <c r="AB500" s="33">
        <f t="shared" si="17"/>
        <v>0.483696678</v>
      </c>
      <c r="AC500" s="33">
        <f t="shared" si="18"/>
        <v>0.516303322</v>
      </c>
      <c r="AD500" s="33">
        <f t="shared" si="19"/>
        <v>-0.005677722319</v>
      </c>
      <c r="AE500" s="34">
        <f t="shared" si="23"/>
        <v>-1</v>
      </c>
      <c r="AF500" s="34">
        <f t="shared" si="24"/>
        <v>0</v>
      </c>
      <c r="AG500" s="34">
        <f t="shared" si="25"/>
        <v>0</v>
      </c>
      <c r="AH500" s="34">
        <f t="shared" si="26"/>
        <v>1</v>
      </c>
      <c r="AI500" s="34">
        <f t="shared" si="28"/>
        <v>0</v>
      </c>
      <c r="AJ500" s="34">
        <f t="shared" si="29"/>
        <v>-1</v>
      </c>
      <c r="AK500" s="34">
        <f t="shared" si="27"/>
        <v>0.005677722319</v>
      </c>
      <c r="AL500" s="36">
        <f t="shared" si="34"/>
        <v>0</v>
      </c>
      <c r="AM500" s="36">
        <f t="shared" si="35"/>
        <v>0</v>
      </c>
      <c r="AN500" s="46">
        <f t="shared" si="36"/>
        <v>0</v>
      </c>
      <c r="AO500" s="36">
        <f t="shared" si="37"/>
        <v>3</v>
      </c>
      <c r="AP500" s="36">
        <f t="shared" si="39"/>
        <v>0</v>
      </c>
      <c r="AQ500" s="36">
        <f t="shared" si="40"/>
        <v>1</v>
      </c>
      <c r="AR500" s="36">
        <f t="shared" si="38"/>
        <v>-0.005677722319</v>
      </c>
      <c r="AS500" s="38">
        <f t="shared" si="45"/>
        <v>0</v>
      </c>
      <c r="AT500" s="38">
        <f t="shared" si="46"/>
        <v>0</v>
      </c>
      <c r="AU500" s="38">
        <f t="shared" si="47"/>
        <v>0</v>
      </c>
      <c r="AV500" s="38">
        <f t="shared" si="48"/>
        <v>5</v>
      </c>
      <c r="AW500" s="38">
        <f t="shared" si="51"/>
        <v>0</v>
      </c>
      <c r="AX500" s="38">
        <f t="shared" si="52"/>
        <v>1</v>
      </c>
      <c r="AY500" s="38">
        <f t="shared" si="49"/>
        <v>-0.005677722319</v>
      </c>
      <c r="AZ500" s="12">
        <f t="shared" si="30"/>
        <v>149.9059716</v>
      </c>
      <c r="BA500" s="12">
        <f t="shared" si="41"/>
        <v>103.6501666</v>
      </c>
      <c r="BB500" s="12">
        <f t="shared" si="53"/>
        <v>126.037804</v>
      </c>
      <c r="BC500" s="12">
        <f t="shared" si="50"/>
        <v>-0.001892574106</v>
      </c>
      <c r="BD500" s="12">
        <f t="shared" si="54"/>
        <v>123.5336245</v>
      </c>
    </row>
    <row r="501" ht="14.25" customHeight="1">
      <c r="A501" s="7">
        <v>37245.0</v>
      </c>
      <c r="B501" s="21" t="s">
        <v>90</v>
      </c>
      <c r="C501" s="8">
        <v>27.64785</v>
      </c>
      <c r="D501" s="33">
        <f t="shared" si="5"/>
        <v>-0.0056700992</v>
      </c>
      <c r="E501" s="33">
        <f t="shared" si="7"/>
        <v>0.03959342833</v>
      </c>
      <c r="F501" s="33">
        <f t="shared" si="9"/>
        <v>0.03411962459</v>
      </c>
      <c r="G501" s="33">
        <f t="shared" si="11"/>
        <v>-0.001675978763</v>
      </c>
      <c r="H501" s="33">
        <f t="shared" si="20"/>
        <v>2.090599287</v>
      </c>
      <c r="I501" s="45">
        <f t="shared" si="31"/>
        <v>1.47834443</v>
      </c>
      <c r="J501" s="45">
        <f t="shared" si="43"/>
        <v>-0.2310941721</v>
      </c>
      <c r="K501" s="21" t="s">
        <v>91</v>
      </c>
      <c r="L501" s="8">
        <v>12.674586</v>
      </c>
      <c r="M501" s="33">
        <f t="shared" si="6"/>
        <v>0.005684864008</v>
      </c>
      <c r="N501" s="33">
        <f t="shared" si="8"/>
        <v>0.03309450071</v>
      </c>
      <c r="O501" s="33">
        <f t="shared" si="10"/>
        <v>0.0286445682</v>
      </c>
      <c r="P501" s="33">
        <f t="shared" si="12"/>
        <v>-0.0168215498</v>
      </c>
      <c r="Q501" s="45">
        <f t="shared" si="21"/>
        <v>0.9935443517</v>
      </c>
      <c r="R501" s="45">
        <f t="shared" si="32"/>
        <v>0.7817574046</v>
      </c>
      <c r="S501" s="45">
        <f t="shared" si="44"/>
        <v>-0.1071680093</v>
      </c>
      <c r="T501" s="33">
        <f t="shared" si="22"/>
        <v>1.097054936</v>
      </c>
      <c r="U501" s="33">
        <f t="shared" si="33"/>
        <v>0.6965870252</v>
      </c>
      <c r="V501" s="33">
        <f t="shared" si="42"/>
        <v>-0.1239261628</v>
      </c>
      <c r="W501" s="44">
        <f t="shared" si="13"/>
        <v>0.01203338799</v>
      </c>
      <c r="X501" s="44">
        <f t="shared" si="14"/>
        <v>0.01137980625</v>
      </c>
      <c r="Y501" s="33">
        <f t="shared" si="15"/>
        <v>0.9456859746</v>
      </c>
      <c r="Z501" s="43">
        <v>1.0</v>
      </c>
      <c r="AA501" s="33">
        <f t="shared" si="16"/>
        <v>1.945685975</v>
      </c>
      <c r="AB501" s="33">
        <f t="shared" si="17"/>
        <v>0.4860424482</v>
      </c>
      <c r="AC501" s="33">
        <f t="shared" si="18"/>
        <v>0.5139575518</v>
      </c>
      <c r="AD501" s="33">
        <f t="shared" si="19"/>
        <v>-0.01077863118</v>
      </c>
      <c r="AE501" s="34">
        <f t="shared" si="23"/>
        <v>-1</v>
      </c>
      <c r="AF501" s="34">
        <f t="shared" si="24"/>
        <v>0</v>
      </c>
      <c r="AG501" s="34">
        <f t="shared" si="25"/>
        <v>0</v>
      </c>
      <c r="AH501" s="34">
        <f t="shared" si="26"/>
        <v>2</v>
      </c>
      <c r="AI501" s="34">
        <f t="shared" si="28"/>
        <v>0</v>
      </c>
      <c r="AJ501" s="34">
        <f t="shared" si="29"/>
        <v>-1</v>
      </c>
      <c r="AK501" s="34">
        <f t="shared" si="27"/>
        <v>0.01077863118</v>
      </c>
      <c r="AL501" s="36">
        <f t="shared" si="34"/>
        <v>0</v>
      </c>
      <c r="AM501" s="36">
        <f t="shared" si="35"/>
        <v>0</v>
      </c>
      <c r="AN501" s="46">
        <f t="shared" si="36"/>
        <v>0</v>
      </c>
      <c r="AO501" s="36">
        <f t="shared" si="37"/>
        <v>4</v>
      </c>
      <c r="AP501" s="36">
        <f t="shared" si="39"/>
        <v>0</v>
      </c>
      <c r="AQ501" s="36">
        <f t="shared" si="40"/>
        <v>1</v>
      </c>
      <c r="AR501" s="36">
        <f t="shared" si="38"/>
        <v>-0.01077863118</v>
      </c>
      <c r="AS501" s="38">
        <f t="shared" si="45"/>
        <v>0</v>
      </c>
      <c r="AT501" s="38">
        <f t="shared" si="46"/>
        <v>0</v>
      </c>
      <c r="AU501" s="38">
        <f t="shared" si="47"/>
        <v>0</v>
      </c>
      <c r="AV501" s="38">
        <f t="shared" si="48"/>
        <v>0</v>
      </c>
      <c r="AW501" s="38">
        <f t="shared" si="51"/>
        <v>1</v>
      </c>
      <c r="AX501" s="38">
        <f t="shared" si="52"/>
        <v>0</v>
      </c>
      <c r="AY501" s="38">
        <f t="shared" si="49"/>
        <v>0</v>
      </c>
      <c r="AZ501" s="12">
        <f t="shared" si="30"/>
        <v>151.5217528</v>
      </c>
      <c r="BA501" s="12">
        <f t="shared" si="41"/>
        <v>102.5329597</v>
      </c>
      <c r="BB501" s="12">
        <f t="shared" si="53"/>
        <v>126.037804</v>
      </c>
      <c r="BC501" s="12">
        <f t="shared" si="50"/>
        <v>0</v>
      </c>
      <c r="BD501" s="12">
        <f t="shared" si="54"/>
        <v>123.5336245</v>
      </c>
    </row>
    <row r="502" ht="14.25" customHeight="1">
      <c r="A502" s="7">
        <v>37246.0</v>
      </c>
      <c r="B502" s="21" t="s">
        <v>90</v>
      </c>
      <c r="C502" s="8">
        <v>27.659115</v>
      </c>
      <c r="D502" s="33">
        <f t="shared" si="5"/>
        <v>0.0004074457869</v>
      </c>
      <c r="E502" s="33">
        <f t="shared" si="7"/>
        <v>0.03432331887</v>
      </c>
      <c r="F502" s="33">
        <f t="shared" si="9"/>
        <v>0.03193250543</v>
      </c>
      <c r="G502" s="33">
        <f t="shared" si="11"/>
        <v>-0.002684508729</v>
      </c>
      <c r="H502" s="33">
        <f t="shared" si="20"/>
        <v>1.72613425</v>
      </c>
      <c r="I502" s="45">
        <f t="shared" si="31"/>
        <v>1.364416097</v>
      </c>
      <c r="J502" s="45">
        <f t="shared" si="43"/>
        <v>-0.2482439746</v>
      </c>
      <c r="K502" s="21" t="s">
        <v>91</v>
      </c>
      <c r="L502" s="8">
        <v>12.945279</v>
      </c>
      <c r="M502" s="33">
        <f t="shared" si="6"/>
        <v>0.02135714729</v>
      </c>
      <c r="N502" s="33">
        <f t="shared" si="8"/>
        <v>0.05470247847</v>
      </c>
      <c r="O502" s="33">
        <f t="shared" si="10"/>
        <v>0.04678125945</v>
      </c>
      <c r="P502" s="33">
        <f t="shared" si="12"/>
        <v>-0.003791359852</v>
      </c>
      <c r="Q502" s="45">
        <f t="shared" si="21"/>
        <v>1.58212046</v>
      </c>
      <c r="R502" s="45">
        <f t="shared" si="32"/>
        <v>1.149345898</v>
      </c>
      <c r="S502" s="45">
        <f t="shared" si="44"/>
        <v>0.09774383478</v>
      </c>
      <c r="T502" s="33">
        <f t="shared" si="22"/>
        <v>0.1440137903</v>
      </c>
      <c r="U502" s="33">
        <f t="shared" si="33"/>
        <v>0.2150701997</v>
      </c>
      <c r="V502" s="33">
        <f t="shared" si="42"/>
        <v>-0.3459878094</v>
      </c>
      <c r="W502" s="44">
        <f t="shared" si="13"/>
        <v>0.01202916281</v>
      </c>
      <c r="X502" s="44">
        <f t="shared" si="14"/>
        <v>0.0122790798</v>
      </c>
      <c r="Y502" s="33">
        <f t="shared" si="15"/>
        <v>1.020775926</v>
      </c>
      <c r="Z502" s="43">
        <v>1.0</v>
      </c>
      <c r="AA502" s="33">
        <f t="shared" si="16"/>
        <v>2.020775926</v>
      </c>
      <c r="AB502" s="33">
        <f t="shared" si="17"/>
        <v>0.5051405813</v>
      </c>
      <c r="AC502" s="33">
        <f t="shared" si="18"/>
        <v>0.4948594187</v>
      </c>
      <c r="AD502" s="33">
        <f t="shared" si="19"/>
        <v>0.005496186293</v>
      </c>
      <c r="AE502" s="34">
        <f t="shared" si="23"/>
        <v>0</v>
      </c>
      <c r="AF502" s="34">
        <f t="shared" si="24"/>
        <v>0</v>
      </c>
      <c r="AG502" s="34">
        <f t="shared" si="25"/>
        <v>0</v>
      </c>
      <c r="AH502" s="34">
        <f t="shared" si="26"/>
        <v>3</v>
      </c>
      <c r="AI502" s="34">
        <f t="shared" si="28"/>
        <v>0</v>
      </c>
      <c r="AJ502" s="34">
        <f t="shared" si="29"/>
        <v>-1</v>
      </c>
      <c r="AK502" s="34">
        <f t="shared" si="27"/>
        <v>-0.005496186293</v>
      </c>
      <c r="AL502" s="36">
        <f t="shared" si="34"/>
        <v>0</v>
      </c>
      <c r="AM502" s="36">
        <f t="shared" si="35"/>
        <v>0</v>
      </c>
      <c r="AN502" s="46">
        <f t="shared" si="36"/>
        <v>0</v>
      </c>
      <c r="AO502" s="36">
        <f t="shared" si="37"/>
        <v>5</v>
      </c>
      <c r="AP502" s="36">
        <f t="shared" si="39"/>
        <v>0</v>
      </c>
      <c r="AQ502" s="36">
        <f t="shared" si="40"/>
        <v>1</v>
      </c>
      <c r="AR502" s="36">
        <f t="shared" si="38"/>
        <v>0.005496186293</v>
      </c>
      <c r="AS502" s="38">
        <f t="shared" si="45"/>
        <v>0</v>
      </c>
      <c r="AT502" s="38">
        <f t="shared" si="46"/>
        <v>0</v>
      </c>
      <c r="AU502" s="38">
        <f t="shared" si="47"/>
        <v>0</v>
      </c>
      <c r="AV502" s="38">
        <f t="shared" si="48"/>
        <v>0</v>
      </c>
      <c r="AW502" s="38">
        <f t="shared" si="51"/>
        <v>0</v>
      </c>
      <c r="AX502" s="38">
        <f t="shared" si="52"/>
        <v>0</v>
      </c>
      <c r="AY502" s="38">
        <f t="shared" si="49"/>
        <v>0</v>
      </c>
      <c r="AZ502" s="12">
        <f t="shared" si="30"/>
        <v>150.688961</v>
      </c>
      <c r="BA502" s="12">
        <f t="shared" si="41"/>
        <v>103.0964999</v>
      </c>
      <c r="BB502" s="12">
        <f t="shared" si="53"/>
        <v>126.037804</v>
      </c>
      <c r="BC502" s="12">
        <f t="shared" si="50"/>
        <v>0</v>
      </c>
      <c r="BD502" s="12">
        <f t="shared" si="54"/>
        <v>123.5336245</v>
      </c>
    </row>
    <row r="503" ht="14.25" customHeight="1">
      <c r="A503" s="7">
        <v>37249.0</v>
      </c>
      <c r="B503" s="21" t="s">
        <v>90</v>
      </c>
      <c r="C503" s="8">
        <v>27.732315</v>
      </c>
      <c r="D503" s="33">
        <f t="shared" si="5"/>
        <v>0.002646505501</v>
      </c>
      <c r="E503" s="33">
        <f t="shared" si="7"/>
        <v>0.03902951729</v>
      </c>
      <c r="F503" s="33">
        <f t="shared" si="9"/>
        <v>0.04831829836</v>
      </c>
      <c r="G503" s="33">
        <f t="shared" si="11"/>
        <v>0.008323739362</v>
      </c>
      <c r="H503" s="33">
        <f t="shared" si="20"/>
        <v>1.895611053</v>
      </c>
      <c r="I503" s="45">
        <f t="shared" si="31"/>
        <v>2.047428748</v>
      </c>
      <c r="J503" s="45">
        <f t="shared" si="43"/>
        <v>0.1363110567</v>
      </c>
      <c r="K503" s="21" t="s">
        <v>91</v>
      </c>
      <c r="L503" s="8">
        <v>12.836473</v>
      </c>
      <c r="M503" s="33">
        <f t="shared" si="6"/>
        <v>-0.008405071841</v>
      </c>
      <c r="N503" s="33">
        <f t="shared" si="8"/>
        <v>0.04810361963</v>
      </c>
      <c r="O503" s="33">
        <f t="shared" si="10"/>
        <v>0.06004816121</v>
      </c>
      <c r="P503" s="33">
        <f t="shared" si="12"/>
        <v>0.005011405394</v>
      </c>
      <c r="Q503" s="45">
        <f t="shared" si="21"/>
        <v>1.333456457</v>
      </c>
      <c r="R503" s="45">
        <f t="shared" si="32"/>
        <v>1.39897632</v>
      </c>
      <c r="S503" s="45">
        <f t="shared" si="44"/>
        <v>0.226800058</v>
      </c>
      <c r="T503" s="33">
        <f t="shared" si="22"/>
        <v>0.5621545959</v>
      </c>
      <c r="U503" s="33">
        <f t="shared" si="33"/>
        <v>0.6484524285</v>
      </c>
      <c r="V503" s="33">
        <f t="shared" si="42"/>
        <v>-0.09048900131</v>
      </c>
      <c r="W503" s="44">
        <f t="shared" si="13"/>
        <v>0.01188298741</v>
      </c>
      <c r="X503" s="44">
        <f t="shared" si="14"/>
        <v>0.01179113744</v>
      </c>
      <c r="Y503" s="33">
        <f t="shared" si="15"/>
        <v>0.992270464</v>
      </c>
      <c r="Z503" s="43">
        <v>1.0</v>
      </c>
      <c r="AA503" s="33">
        <f t="shared" si="16"/>
        <v>1.992270464</v>
      </c>
      <c r="AB503" s="33">
        <f t="shared" si="17"/>
        <v>0.4980601188</v>
      </c>
      <c r="AC503" s="33">
        <f t="shared" si="18"/>
        <v>0.5019398812</v>
      </c>
      <c r="AD503" s="33">
        <f t="shared" si="19"/>
        <v>0.0004659116748</v>
      </c>
      <c r="AE503" s="34">
        <f t="shared" si="23"/>
        <v>0</v>
      </c>
      <c r="AF503" s="34">
        <f t="shared" si="24"/>
        <v>0</v>
      </c>
      <c r="AG503" s="34">
        <f t="shared" si="25"/>
        <v>0</v>
      </c>
      <c r="AH503" s="34">
        <f t="shared" si="26"/>
        <v>4</v>
      </c>
      <c r="AI503" s="34">
        <f t="shared" si="28"/>
        <v>0</v>
      </c>
      <c r="AJ503" s="34">
        <f t="shared" si="29"/>
        <v>-1</v>
      </c>
      <c r="AK503" s="34">
        <f t="shared" si="27"/>
        <v>-0.0004659116748</v>
      </c>
      <c r="AL503" s="36">
        <f t="shared" si="34"/>
        <v>0</v>
      </c>
      <c r="AM503" s="36">
        <f t="shared" si="35"/>
        <v>0</v>
      </c>
      <c r="AN503" s="46">
        <f t="shared" si="36"/>
        <v>0</v>
      </c>
      <c r="AO503" s="36">
        <f t="shared" si="37"/>
        <v>0</v>
      </c>
      <c r="AP503" s="36">
        <f t="shared" si="39"/>
        <v>1</v>
      </c>
      <c r="AQ503" s="36">
        <f t="shared" si="40"/>
        <v>0</v>
      </c>
      <c r="AR503" s="36">
        <f t="shared" si="38"/>
        <v>0</v>
      </c>
      <c r="AS503" s="38">
        <f t="shared" si="45"/>
        <v>0</v>
      </c>
      <c r="AT503" s="38">
        <f t="shared" si="46"/>
        <v>0</v>
      </c>
      <c r="AU503" s="38">
        <f t="shared" si="47"/>
        <v>0</v>
      </c>
      <c r="AV503" s="38">
        <f t="shared" si="48"/>
        <v>0</v>
      </c>
      <c r="AW503" s="38">
        <f t="shared" si="51"/>
        <v>0</v>
      </c>
      <c r="AX503" s="38">
        <f t="shared" si="52"/>
        <v>0</v>
      </c>
      <c r="AY503" s="38">
        <f t="shared" si="49"/>
        <v>0</v>
      </c>
      <c r="AZ503" s="12">
        <f t="shared" si="30"/>
        <v>150.6187533</v>
      </c>
      <c r="BA503" s="12">
        <f t="shared" si="41"/>
        <v>103.0964999</v>
      </c>
      <c r="BB503" s="12">
        <f t="shared" si="53"/>
        <v>126.037804</v>
      </c>
      <c r="BC503" s="12">
        <f t="shared" si="50"/>
        <v>-0.0001553038916</v>
      </c>
      <c r="BD503" s="12">
        <f t="shared" si="54"/>
        <v>123.5144393</v>
      </c>
    </row>
    <row r="504" ht="14.25" customHeight="1">
      <c r="A504" s="7">
        <v>37251.0</v>
      </c>
      <c r="B504" s="21" t="s">
        <v>90</v>
      </c>
      <c r="C504" s="8">
        <v>27.844934</v>
      </c>
      <c r="D504" s="33">
        <f t="shared" si="5"/>
        <v>0.004060930362</v>
      </c>
      <c r="E504" s="33">
        <f t="shared" si="7"/>
        <v>0.04368912916</v>
      </c>
      <c r="F504" s="33">
        <f t="shared" si="9"/>
        <v>0.06115854779</v>
      </c>
      <c r="G504" s="33">
        <f t="shared" si="11"/>
        <v>0.02391348346</v>
      </c>
      <c r="H504" s="33">
        <f t="shared" si="20"/>
        <v>2.102857656</v>
      </c>
      <c r="I504" s="45">
        <f t="shared" si="31"/>
        <v>2.529551559</v>
      </c>
      <c r="J504" s="45">
        <f t="shared" si="43"/>
        <v>0.6713112295</v>
      </c>
      <c r="K504" s="21" t="s">
        <v>91</v>
      </c>
      <c r="L504" s="8">
        <v>12.876283</v>
      </c>
      <c r="M504" s="33">
        <f t="shared" si="6"/>
        <v>0.003101319186</v>
      </c>
      <c r="N504" s="33">
        <f t="shared" si="8"/>
        <v>0.04344073422</v>
      </c>
      <c r="O504" s="33">
        <f t="shared" si="10"/>
        <v>0.06286937221</v>
      </c>
      <c r="P504" s="33">
        <f t="shared" si="12"/>
        <v>0.01485089247</v>
      </c>
      <c r="Q504" s="45">
        <f t="shared" si="21"/>
        <v>1.162474127</v>
      </c>
      <c r="R504" s="45">
        <f t="shared" si="32"/>
        <v>1.411705602</v>
      </c>
      <c r="S504" s="45">
        <f t="shared" si="44"/>
        <v>0.3713097275</v>
      </c>
      <c r="T504" s="33">
        <f t="shared" si="22"/>
        <v>0.9403835292</v>
      </c>
      <c r="U504" s="33">
        <f t="shared" si="33"/>
        <v>1.117845957</v>
      </c>
      <c r="V504" s="33">
        <f t="shared" si="42"/>
        <v>0.300001502</v>
      </c>
      <c r="W504" s="44">
        <f t="shared" si="13"/>
        <v>0.01157806314</v>
      </c>
      <c r="X504" s="44">
        <f t="shared" si="14"/>
        <v>0.01168995879</v>
      </c>
      <c r="Y504" s="33">
        <f t="shared" si="15"/>
        <v>1.009664454</v>
      </c>
      <c r="Z504" s="43">
        <v>1.0</v>
      </c>
      <c r="AA504" s="33">
        <f t="shared" si="16"/>
        <v>2.009664454</v>
      </c>
      <c r="AB504" s="33">
        <f t="shared" si="17"/>
        <v>0.5024044943</v>
      </c>
      <c r="AC504" s="33">
        <f t="shared" si="18"/>
        <v>0.4975955057</v>
      </c>
      <c r="AD504" s="33">
        <f t="shared" si="19"/>
        <v>0.005440228598</v>
      </c>
      <c r="AE504" s="34">
        <f t="shared" si="23"/>
        <v>0</v>
      </c>
      <c r="AF504" s="34">
        <f t="shared" si="24"/>
        <v>0</v>
      </c>
      <c r="AG504" s="34">
        <f t="shared" si="25"/>
        <v>0</v>
      </c>
      <c r="AH504" s="34">
        <f t="shared" si="26"/>
        <v>5</v>
      </c>
      <c r="AI504" s="34">
        <f t="shared" si="28"/>
        <v>0</v>
      </c>
      <c r="AJ504" s="34">
        <f t="shared" si="29"/>
        <v>-1</v>
      </c>
      <c r="AK504" s="34">
        <f t="shared" si="27"/>
        <v>-0.005440228598</v>
      </c>
      <c r="AL504" s="36">
        <f t="shared" si="34"/>
        <v>-1</v>
      </c>
      <c r="AM504" s="36">
        <f t="shared" si="35"/>
        <v>0</v>
      </c>
      <c r="AN504" s="46">
        <f t="shared" si="36"/>
        <v>0</v>
      </c>
      <c r="AO504" s="36">
        <f t="shared" si="37"/>
        <v>1</v>
      </c>
      <c r="AP504" s="36">
        <f t="shared" si="39"/>
        <v>0</v>
      </c>
      <c r="AQ504" s="36">
        <f t="shared" si="40"/>
        <v>-1</v>
      </c>
      <c r="AR504" s="36">
        <f t="shared" si="38"/>
        <v>-0.005440228598</v>
      </c>
      <c r="AS504" s="38">
        <f t="shared" si="45"/>
        <v>0</v>
      </c>
      <c r="AT504" s="38">
        <f t="shared" si="46"/>
        <v>0</v>
      </c>
      <c r="AU504" s="38">
        <f t="shared" si="47"/>
        <v>0</v>
      </c>
      <c r="AV504" s="38">
        <f t="shared" si="48"/>
        <v>0</v>
      </c>
      <c r="AW504" s="38">
        <f t="shared" si="51"/>
        <v>0</v>
      </c>
      <c r="AX504" s="38">
        <f t="shared" si="52"/>
        <v>0</v>
      </c>
      <c r="AY504" s="38">
        <f t="shared" si="49"/>
        <v>0</v>
      </c>
      <c r="AZ504" s="12">
        <f t="shared" si="30"/>
        <v>149.7993528</v>
      </c>
      <c r="BA504" s="12">
        <f t="shared" si="41"/>
        <v>102.5356314</v>
      </c>
      <c r="BB504" s="12">
        <f t="shared" si="53"/>
        <v>126.037804</v>
      </c>
      <c r="BC504" s="12">
        <f t="shared" si="50"/>
        <v>-0.003626819065</v>
      </c>
      <c r="BD504" s="12">
        <f t="shared" si="54"/>
        <v>123.0664748</v>
      </c>
    </row>
    <row r="505" ht="14.25" customHeight="1">
      <c r="A505" s="7">
        <v>37252.0</v>
      </c>
      <c r="B505" s="21" t="s">
        <v>90</v>
      </c>
      <c r="C505" s="8">
        <v>27.816784</v>
      </c>
      <c r="D505" s="33">
        <f t="shared" si="5"/>
        <v>-0.001010955889</v>
      </c>
      <c r="E505" s="33">
        <f t="shared" si="7"/>
        <v>0.0004054592057</v>
      </c>
      <c r="F505" s="33">
        <f t="shared" si="9"/>
        <v>0.04905518491</v>
      </c>
      <c r="G505" s="33">
        <f t="shared" si="11"/>
        <v>0.02266753558</v>
      </c>
      <c r="H505" s="33">
        <f t="shared" si="20"/>
        <v>-0.06609388668</v>
      </c>
      <c r="I505" s="45">
        <f t="shared" si="31"/>
        <v>1.918167327</v>
      </c>
      <c r="J505" s="45">
        <f t="shared" si="43"/>
        <v>0.6518503726</v>
      </c>
      <c r="K505" s="21" t="s">
        <v>91</v>
      </c>
      <c r="L505" s="8">
        <v>12.722363</v>
      </c>
      <c r="M505" s="33">
        <f t="shared" si="6"/>
        <v>-0.01195376026</v>
      </c>
      <c r="N505" s="33">
        <f t="shared" si="8"/>
        <v>0.009475804852</v>
      </c>
      <c r="O505" s="33">
        <f t="shared" si="10"/>
        <v>0.04262751355</v>
      </c>
      <c r="P505" s="33">
        <f t="shared" si="12"/>
        <v>0.02545476557</v>
      </c>
      <c r="Q505" s="45">
        <f t="shared" si="21"/>
        <v>0.1780893506</v>
      </c>
      <c r="R505" s="45">
        <f t="shared" si="32"/>
        <v>0.9311271696</v>
      </c>
      <c r="S505" s="45">
        <f t="shared" si="44"/>
        <v>0.5254668465</v>
      </c>
      <c r="T505" s="33">
        <f t="shared" si="22"/>
        <v>-0.2441832373</v>
      </c>
      <c r="U505" s="33">
        <f t="shared" si="33"/>
        <v>0.9870401577</v>
      </c>
      <c r="V505" s="33">
        <f t="shared" si="42"/>
        <v>0.1263835261</v>
      </c>
      <c r="W505" s="44">
        <f t="shared" si="13"/>
        <v>0.01158700564</v>
      </c>
      <c r="X505" s="44">
        <f t="shared" si="14"/>
        <v>0.01082438905</v>
      </c>
      <c r="Y505" s="33">
        <f t="shared" si="15"/>
        <v>0.9341834624</v>
      </c>
      <c r="Z505" s="43">
        <v>1.0</v>
      </c>
      <c r="AA505" s="33">
        <f t="shared" si="16"/>
        <v>1.934183462</v>
      </c>
      <c r="AB505" s="33">
        <f t="shared" si="17"/>
        <v>0.4829859631</v>
      </c>
      <c r="AC505" s="33">
        <f t="shared" si="18"/>
        <v>0.5170140369</v>
      </c>
      <c r="AD505" s="33">
        <f t="shared" si="19"/>
        <v>0.004882449372</v>
      </c>
      <c r="AE505" s="34">
        <f t="shared" si="23"/>
        <v>0</v>
      </c>
      <c r="AF505" s="34">
        <f t="shared" si="24"/>
        <v>0</v>
      </c>
      <c r="AG505" s="34">
        <f t="shared" si="25"/>
        <v>0</v>
      </c>
      <c r="AH505" s="34">
        <f t="shared" si="26"/>
        <v>0</v>
      </c>
      <c r="AI505" s="34">
        <f t="shared" si="28"/>
        <v>1</v>
      </c>
      <c r="AJ505" s="34">
        <f t="shared" si="29"/>
        <v>0</v>
      </c>
      <c r="AK505" s="34">
        <f t="shared" si="27"/>
        <v>0</v>
      </c>
      <c r="AL505" s="36">
        <f t="shared" si="34"/>
        <v>0</v>
      </c>
      <c r="AM505" s="36">
        <f t="shared" si="35"/>
        <v>0</v>
      </c>
      <c r="AN505" s="46">
        <f t="shared" si="36"/>
        <v>0</v>
      </c>
      <c r="AO505" s="36">
        <f t="shared" si="37"/>
        <v>2</v>
      </c>
      <c r="AP505" s="36">
        <f t="shared" si="39"/>
        <v>0</v>
      </c>
      <c r="AQ505" s="36">
        <f t="shared" si="40"/>
        <v>-1</v>
      </c>
      <c r="AR505" s="36">
        <f t="shared" si="38"/>
        <v>-0.004882449372</v>
      </c>
      <c r="AS505" s="38">
        <f t="shared" si="45"/>
        <v>0</v>
      </c>
      <c r="AT505" s="38">
        <f t="shared" si="46"/>
        <v>0</v>
      </c>
      <c r="AU505" s="38">
        <f t="shared" si="47"/>
        <v>0</v>
      </c>
      <c r="AV505" s="38">
        <f t="shared" si="48"/>
        <v>0</v>
      </c>
      <c r="AW505" s="38">
        <f t="shared" si="51"/>
        <v>0</v>
      </c>
      <c r="AX505" s="38">
        <f t="shared" si="52"/>
        <v>0</v>
      </c>
      <c r="AY505" s="38">
        <f t="shared" si="49"/>
        <v>0</v>
      </c>
      <c r="AZ505" s="12">
        <f t="shared" si="30"/>
        <v>149.7993528</v>
      </c>
      <c r="BA505" s="12">
        <f t="shared" si="41"/>
        <v>102.0350064</v>
      </c>
      <c r="BB505" s="12">
        <f t="shared" si="53"/>
        <v>126.037804</v>
      </c>
      <c r="BC505" s="12">
        <f t="shared" si="50"/>
        <v>-0.001627483124</v>
      </c>
      <c r="BD505" s="12">
        <f t="shared" si="54"/>
        <v>122.8661862</v>
      </c>
    </row>
    <row r="506" ht="14.25" customHeight="1">
      <c r="A506" s="7">
        <v>37253.0</v>
      </c>
      <c r="B506" s="21" t="s">
        <v>90</v>
      </c>
      <c r="C506" s="8">
        <v>27.619699</v>
      </c>
      <c r="D506" s="33">
        <f t="shared" si="5"/>
        <v>-0.007085110917</v>
      </c>
      <c r="E506" s="33">
        <f t="shared" si="7"/>
        <v>-0.001018198522</v>
      </c>
      <c r="F506" s="33">
        <f t="shared" si="9"/>
        <v>0.03853491583</v>
      </c>
      <c r="G506" s="33">
        <f t="shared" si="11"/>
        <v>0.01374728979</v>
      </c>
      <c r="H506" s="33">
        <f t="shared" si="20"/>
        <v>-0.1149652767</v>
      </c>
      <c r="I506" s="45">
        <f t="shared" si="31"/>
        <v>1.428485696</v>
      </c>
      <c r="J506" s="45">
        <f t="shared" si="43"/>
        <v>0.3838066398</v>
      </c>
      <c r="K506" s="21" t="s">
        <v>91</v>
      </c>
      <c r="L506" s="8">
        <v>12.518012</v>
      </c>
      <c r="M506" s="33">
        <f t="shared" si="6"/>
        <v>-0.01606234628</v>
      </c>
      <c r="N506" s="33">
        <f t="shared" si="8"/>
        <v>-0.0123533818</v>
      </c>
      <c r="O506" s="33">
        <f t="shared" si="10"/>
        <v>0.02033228991</v>
      </c>
      <c r="P506" s="33">
        <f t="shared" si="12"/>
        <v>0.001911056668</v>
      </c>
      <c r="Q506" s="45">
        <f t="shared" si="21"/>
        <v>-0.4575008963</v>
      </c>
      <c r="R506" s="45">
        <f t="shared" si="32"/>
        <v>0.409827422</v>
      </c>
      <c r="S506" s="45">
        <f t="shared" si="44"/>
        <v>0.1331646662</v>
      </c>
      <c r="T506" s="33">
        <f t="shared" si="22"/>
        <v>0.3425356196</v>
      </c>
      <c r="U506" s="33">
        <f t="shared" si="33"/>
        <v>1.018658274</v>
      </c>
      <c r="V506" s="33">
        <f t="shared" si="42"/>
        <v>0.2506419737</v>
      </c>
      <c r="W506" s="44">
        <f t="shared" si="13"/>
        <v>0.01173223078</v>
      </c>
      <c r="X506" s="44">
        <f t="shared" si="14"/>
        <v>0.01139793706</v>
      </c>
      <c r="Y506" s="33">
        <f t="shared" si="15"/>
        <v>0.9715063806</v>
      </c>
      <c r="Z506" s="43">
        <v>1.0</v>
      </c>
      <c r="AA506" s="33">
        <f t="shared" si="16"/>
        <v>1.971506381</v>
      </c>
      <c r="AB506" s="33">
        <f t="shared" si="17"/>
        <v>0.4927736426</v>
      </c>
      <c r="AC506" s="33">
        <f t="shared" si="18"/>
        <v>0.5072263574</v>
      </c>
      <c r="AD506" s="33">
        <f t="shared" si="19"/>
        <v>-0.003401979379</v>
      </c>
      <c r="AE506" s="34">
        <f t="shared" si="23"/>
        <v>0</v>
      </c>
      <c r="AF506" s="34">
        <f t="shared" si="24"/>
        <v>0</v>
      </c>
      <c r="AG506" s="34">
        <f t="shared" si="25"/>
        <v>0</v>
      </c>
      <c r="AH506" s="34">
        <f t="shared" si="26"/>
        <v>0</v>
      </c>
      <c r="AI506" s="34">
        <f t="shared" si="28"/>
        <v>0</v>
      </c>
      <c r="AJ506" s="34">
        <f t="shared" si="29"/>
        <v>0</v>
      </c>
      <c r="AK506" s="34">
        <f t="shared" si="27"/>
        <v>0</v>
      </c>
      <c r="AL506" s="36">
        <f t="shared" si="34"/>
        <v>-1</v>
      </c>
      <c r="AM506" s="36">
        <f t="shared" si="35"/>
        <v>0</v>
      </c>
      <c r="AN506" s="46">
        <f t="shared" si="36"/>
        <v>0</v>
      </c>
      <c r="AO506" s="36">
        <f t="shared" si="37"/>
        <v>3</v>
      </c>
      <c r="AP506" s="36">
        <f t="shared" si="39"/>
        <v>0</v>
      </c>
      <c r="AQ506" s="36">
        <f t="shared" si="40"/>
        <v>-1</v>
      </c>
      <c r="AR506" s="36">
        <f t="shared" si="38"/>
        <v>0.003401979379</v>
      </c>
      <c r="AS506" s="38">
        <f t="shared" si="45"/>
        <v>0</v>
      </c>
      <c r="AT506" s="38">
        <f t="shared" si="46"/>
        <v>0</v>
      </c>
      <c r="AU506" s="38">
        <f t="shared" si="47"/>
        <v>0</v>
      </c>
      <c r="AV506" s="38">
        <f t="shared" si="48"/>
        <v>0</v>
      </c>
      <c r="AW506" s="38">
        <f t="shared" si="51"/>
        <v>0</v>
      </c>
      <c r="AX506" s="38">
        <f t="shared" si="52"/>
        <v>0</v>
      </c>
      <c r="AY506" s="38">
        <f t="shared" si="49"/>
        <v>0</v>
      </c>
      <c r="AZ506" s="12">
        <f t="shared" si="30"/>
        <v>149.7993528</v>
      </c>
      <c r="BA506" s="12">
        <f t="shared" si="41"/>
        <v>102.3821274</v>
      </c>
      <c r="BB506" s="12">
        <f t="shared" si="53"/>
        <v>126.037804</v>
      </c>
      <c r="BC506" s="12">
        <f t="shared" si="50"/>
        <v>0.001133993126</v>
      </c>
      <c r="BD506" s="12">
        <f t="shared" si="54"/>
        <v>123.0055156</v>
      </c>
    </row>
    <row r="507" ht="14.25" customHeight="1">
      <c r="A507" s="7">
        <v>37256.0</v>
      </c>
      <c r="B507" s="21" t="s">
        <v>90</v>
      </c>
      <c r="C507" s="8">
        <v>27.416983</v>
      </c>
      <c r="D507" s="33">
        <f t="shared" si="5"/>
        <v>-0.007339544142</v>
      </c>
      <c r="E507" s="33">
        <f t="shared" si="7"/>
        <v>-0.008754148497</v>
      </c>
      <c r="F507" s="33">
        <f t="shared" si="9"/>
        <v>0.02526869895</v>
      </c>
      <c r="G507" s="33">
        <f t="shared" si="11"/>
        <v>0.004238337475</v>
      </c>
      <c r="H507" s="33">
        <f t="shared" si="20"/>
        <v>-0.4869289465</v>
      </c>
      <c r="I507" s="45">
        <f t="shared" si="31"/>
        <v>0.8788793615</v>
      </c>
      <c r="J507" s="45">
        <f t="shared" si="43"/>
        <v>0.07300310771</v>
      </c>
      <c r="K507" s="21" t="s">
        <v>91</v>
      </c>
      <c r="L507" s="8">
        <v>12.512712</v>
      </c>
      <c r="M507" s="33">
        <f t="shared" si="6"/>
        <v>-0.0004233899121</v>
      </c>
      <c r="N507" s="33">
        <f t="shared" si="8"/>
        <v>-0.0334150388</v>
      </c>
      <c r="O507" s="33">
        <f t="shared" si="10"/>
        <v>0.01945955423</v>
      </c>
      <c r="P507" s="33">
        <f t="shared" si="12"/>
        <v>0.00404644927</v>
      </c>
      <c r="Q507" s="45">
        <f t="shared" si="21"/>
        <v>-1.059624461</v>
      </c>
      <c r="R507" s="45">
        <f t="shared" si="32"/>
        <v>0.3642159529</v>
      </c>
      <c r="S507" s="45">
        <f t="shared" si="44"/>
        <v>0.1574040348</v>
      </c>
      <c r="T507" s="33">
        <f t="shared" si="22"/>
        <v>0.5726955142</v>
      </c>
      <c r="U507" s="33">
        <f t="shared" si="33"/>
        <v>0.5146634086</v>
      </c>
      <c r="V507" s="33">
        <f t="shared" si="42"/>
        <v>-0.08440092711</v>
      </c>
      <c r="W507" s="44">
        <f t="shared" si="13"/>
        <v>0.01186439964</v>
      </c>
      <c r="X507" s="44">
        <f t="shared" si="14"/>
        <v>0.01138126985</v>
      </c>
      <c r="Y507" s="33">
        <f t="shared" si="15"/>
        <v>0.9592790361</v>
      </c>
      <c r="Z507" s="43">
        <v>1.0</v>
      </c>
      <c r="AA507" s="33">
        <f t="shared" si="16"/>
        <v>1.959279036</v>
      </c>
      <c r="AB507" s="33">
        <f t="shared" si="17"/>
        <v>0.4896081765</v>
      </c>
      <c r="AC507" s="33">
        <f t="shared" si="18"/>
        <v>0.5103918235</v>
      </c>
      <c r="AD507" s="33">
        <f t="shared" si="19"/>
        <v>0.001161510199</v>
      </c>
      <c r="AE507" s="34">
        <f t="shared" si="23"/>
        <v>0</v>
      </c>
      <c r="AF507" s="34">
        <f t="shared" si="24"/>
        <v>0</v>
      </c>
      <c r="AG507" s="34">
        <f t="shared" si="25"/>
        <v>0</v>
      </c>
      <c r="AH507" s="34">
        <f t="shared" si="26"/>
        <v>0</v>
      </c>
      <c r="AI507" s="34">
        <f t="shared" si="28"/>
        <v>0</v>
      </c>
      <c r="AJ507" s="34">
        <f t="shared" si="29"/>
        <v>0</v>
      </c>
      <c r="AK507" s="34">
        <f t="shared" si="27"/>
        <v>0</v>
      </c>
      <c r="AL507" s="36">
        <f t="shared" si="34"/>
        <v>0</v>
      </c>
      <c r="AM507" s="36">
        <f t="shared" si="35"/>
        <v>0</v>
      </c>
      <c r="AN507" s="46">
        <f t="shared" si="36"/>
        <v>0</v>
      </c>
      <c r="AO507" s="36">
        <f t="shared" si="37"/>
        <v>4</v>
      </c>
      <c r="AP507" s="36">
        <f t="shared" si="39"/>
        <v>0</v>
      </c>
      <c r="AQ507" s="36">
        <f t="shared" si="40"/>
        <v>-1</v>
      </c>
      <c r="AR507" s="36">
        <f t="shared" si="38"/>
        <v>-0.001161510199</v>
      </c>
      <c r="AS507" s="38">
        <f t="shared" si="45"/>
        <v>0</v>
      </c>
      <c r="AT507" s="38">
        <f t="shared" si="46"/>
        <v>0</v>
      </c>
      <c r="AU507" s="38">
        <f t="shared" si="47"/>
        <v>0</v>
      </c>
      <c r="AV507" s="38">
        <f t="shared" si="48"/>
        <v>0</v>
      </c>
      <c r="AW507" s="38">
        <f t="shared" si="51"/>
        <v>0</v>
      </c>
      <c r="AX507" s="38">
        <f t="shared" si="52"/>
        <v>0</v>
      </c>
      <c r="AY507" s="38">
        <f t="shared" si="49"/>
        <v>0</v>
      </c>
      <c r="AZ507" s="12">
        <f t="shared" si="30"/>
        <v>149.7993528</v>
      </c>
      <c r="BA507" s="12">
        <f t="shared" si="41"/>
        <v>102.2632095</v>
      </c>
      <c r="BB507" s="12">
        <f t="shared" si="53"/>
        <v>126.037804</v>
      </c>
      <c r="BC507" s="12">
        <f t="shared" si="50"/>
        <v>-0.0003871700664</v>
      </c>
      <c r="BD507" s="12">
        <f t="shared" si="54"/>
        <v>122.9578915</v>
      </c>
    </row>
    <row r="508" ht="14.25" customHeight="1">
      <c r="A508" s="7">
        <v>37258.0</v>
      </c>
      <c r="B508" s="21" t="s">
        <v>90</v>
      </c>
      <c r="C508" s="8">
        <v>27.675999</v>
      </c>
      <c r="D508" s="33">
        <f t="shared" si="5"/>
        <v>0.009447283095</v>
      </c>
      <c r="E508" s="33">
        <f t="shared" si="7"/>
        <v>-0.002030699565</v>
      </c>
      <c r="F508" s="33">
        <f t="shared" si="9"/>
        <v>0.0369195605</v>
      </c>
      <c r="G508" s="33">
        <f t="shared" si="11"/>
        <v>0.0106079883</v>
      </c>
      <c r="H508" s="33">
        <f t="shared" si="20"/>
        <v>-0.1464511278</v>
      </c>
      <c r="I508" s="45">
        <f t="shared" si="31"/>
        <v>1.290882921</v>
      </c>
      <c r="J508" s="45">
        <f t="shared" si="43"/>
        <v>0.3196473021</v>
      </c>
      <c r="K508" s="21" t="s">
        <v>91</v>
      </c>
      <c r="L508" s="8">
        <v>12.597634</v>
      </c>
      <c r="M508" s="33">
        <f t="shared" si="6"/>
        <v>0.006786858037</v>
      </c>
      <c r="N508" s="33">
        <f t="shared" si="8"/>
        <v>-0.01860627915</v>
      </c>
      <c r="O508" s="33">
        <f t="shared" si="10"/>
        <v>0.0286023111</v>
      </c>
      <c r="P508" s="33">
        <f t="shared" si="12"/>
        <v>0.02020242512</v>
      </c>
      <c r="Q508" s="45">
        <f t="shared" si="21"/>
        <v>-0.6447670191</v>
      </c>
      <c r="R508" s="45">
        <f t="shared" si="32"/>
        <v>0.5498357689</v>
      </c>
      <c r="S508" s="45">
        <f t="shared" si="44"/>
        <v>0.3999156926</v>
      </c>
      <c r="T508" s="33">
        <f t="shared" si="22"/>
        <v>0.4983158913</v>
      </c>
      <c r="U508" s="33">
        <f t="shared" si="33"/>
        <v>0.7410471525</v>
      </c>
      <c r="V508" s="33">
        <f t="shared" si="42"/>
        <v>-0.08026839052</v>
      </c>
      <c r="W508" s="44">
        <f t="shared" si="13"/>
        <v>0.01202781338</v>
      </c>
      <c r="X508" s="44">
        <f t="shared" si="14"/>
        <v>0.01124427258</v>
      </c>
      <c r="Y508" s="33">
        <f t="shared" si="15"/>
        <v>0.934855923</v>
      </c>
      <c r="Z508" s="43">
        <v>1.0</v>
      </c>
      <c r="AA508" s="33">
        <f t="shared" si="16"/>
        <v>1.934855923</v>
      </c>
      <c r="AB508" s="33">
        <f t="shared" si="17"/>
        <v>0.4831656517</v>
      </c>
      <c r="AC508" s="33">
        <f t="shared" si="18"/>
        <v>0.5168343483</v>
      </c>
      <c r="AD508" s="33">
        <f t="shared" si="19"/>
        <v>0.003211640731</v>
      </c>
      <c r="AE508" s="34">
        <f t="shared" si="23"/>
        <v>0</v>
      </c>
      <c r="AF508" s="34">
        <f t="shared" si="24"/>
        <v>0</v>
      </c>
      <c r="AG508" s="34">
        <f t="shared" si="25"/>
        <v>0</v>
      </c>
      <c r="AH508" s="34">
        <f t="shared" si="26"/>
        <v>0</v>
      </c>
      <c r="AI508" s="34">
        <f t="shared" si="28"/>
        <v>0</v>
      </c>
      <c r="AJ508" s="34">
        <f t="shared" si="29"/>
        <v>0</v>
      </c>
      <c r="AK508" s="34">
        <f t="shared" si="27"/>
        <v>0</v>
      </c>
      <c r="AL508" s="36">
        <f t="shared" si="34"/>
        <v>0</v>
      </c>
      <c r="AM508" s="36">
        <f t="shared" si="35"/>
        <v>0</v>
      </c>
      <c r="AN508" s="46">
        <f t="shared" si="36"/>
        <v>0</v>
      </c>
      <c r="AO508" s="36">
        <f t="shared" si="37"/>
        <v>5</v>
      </c>
      <c r="AP508" s="36">
        <f t="shared" si="39"/>
        <v>0</v>
      </c>
      <c r="AQ508" s="36">
        <f t="shared" si="40"/>
        <v>-1</v>
      </c>
      <c r="AR508" s="36">
        <f t="shared" si="38"/>
        <v>-0.003211640731</v>
      </c>
      <c r="AS508" s="38">
        <f t="shared" si="45"/>
        <v>0</v>
      </c>
      <c r="AT508" s="38">
        <f t="shared" si="46"/>
        <v>0</v>
      </c>
      <c r="AU508" s="38">
        <f t="shared" si="47"/>
        <v>0</v>
      </c>
      <c r="AV508" s="38">
        <f t="shared" si="48"/>
        <v>0</v>
      </c>
      <c r="AW508" s="38">
        <f t="shared" si="51"/>
        <v>0</v>
      </c>
      <c r="AX508" s="38">
        <f t="shared" si="52"/>
        <v>0</v>
      </c>
      <c r="AY508" s="38">
        <f t="shared" si="49"/>
        <v>0</v>
      </c>
      <c r="AZ508" s="12">
        <f t="shared" si="30"/>
        <v>149.7993528</v>
      </c>
      <c r="BA508" s="12">
        <f t="shared" si="41"/>
        <v>101.9347768</v>
      </c>
      <c r="BB508" s="12">
        <f t="shared" si="53"/>
        <v>126.037804</v>
      </c>
      <c r="BC508" s="12">
        <f t="shared" si="50"/>
        <v>-0.00107054691</v>
      </c>
      <c r="BD508" s="12">
        <f t="shared" si="54"/>
        <v>122.8262593</v>
      </c>
    </row>
    <row r="509" ht="14.25" customHeight="1">
      <c r="A509" s="7">
        <v>37259.0</v>
      </c>
      <c r="B509" s="21" t="s">
        <v>90</v>
      </c>
      <c r="C509" s="8">
        <v>27.473293</v>
      </c>
      <c r="D509" s="33">
        <f t="shared" si="5"/>
        <v>-0.007324252324</v>
      </c>
      <c r="E509" s="33">
        <f t="shared" si="7"/>
        <v>-0.01334680844</v>
      </c>
      <c r="F509" s="33">
        <f t="shared" si="9"/>
        <v>0.02975921028</v>
      </c>
      <c r="G509" s="33">
        <f t="shared" si="11"/>
        <v>0.009622159193</v>
      </c>
      <c r="H509" s="33">
        <f t="shared" si="20"/>
        <v>-0.7058384657</v>
      </c>
      <c r="I509" s="45">
        <f t="shared" si="31"/>
        <v>1.02748773</v>
      </c>
      <c r="J509" s="45">
        <f t="shared" si="43"/>
        <v>0.3088242109</v>
      </c>
      <c r="K509" s="21" t="s">
        <v>91</v>
      </c>
      <c r="L509" s="8">
        <v>12.433094</v>
      </c>
      <c r="M509" s="33">
        <f t="shared" si="6"/>
        <v>-0.01306118276</v>
      </c>
      <c r="N509" s="33">
        <f t="shared" si="8"/>
        <v>-0.03441901673</v>
      </c>
      <c r="O509" s="33">
        <f t="shared" si="10"/>
        <v>0.007526530129</v>
      </c>
      <c r="P509" s="33">
        <f t="shared" si="12"/>
        <v>0.006444824688</v>
      </c>
      <c r="Q509" s="45">
        <f t="shared" si="21"/>
        <v>-1.102130346</v>
      </c>
      <c r="R509" s="45">
        <f t="shared" si="32"/>
        <v>0.04214854651</v>
      </c>
      <c r="S509" s="45">
        <f t="shared" si="44"/>
        <v>0.156302248</v>
      </c>
      <c r="T509" s="33">
        <f t="shared" si="22"/>
        <v>0.39629188</v>
      </c>
      <c r="U509" s="33">
        <f t="shared" si="33"/>
        <v>0.9853391834</v>
      </c>
      <c r="V509" s="33">
        <f t="shared" si="42"/>
        <v>0.1525219629</v>
      </c>
      <c r="W509" s="44">
        <f t="shared" si="13"/>
        <v>0.01205920453</v>
      </c>
      <c r="X509" s="44">
        <f t="shared" si="14"/>
        <v>0.01168031741</v>
      </c>
      <c r="Y509" s="33">
        <f t="shared" si="15"/>
        <v>0.9685810854</v>
      </c>
      <c r="Z509" s="43">
        <v>1.0</v>
      </c>
      <c r="AA509" s="33">
        <f t="shared" si="16"/>
        <v>1.968581085</v>
      </c>
      <c r="AB509" s="33">
        <f t="shared" si="17"/>
        <v>0.4920199084</v>
      </c>
      <c r="AC509" s="33">
        <f t="shared" si="18"/>
        <v>0.5079800916</v>
      </c>
      <c r="AD509" s="33">
        <f t="shared" si="19"/>
        <v>0.0002174559048</v>
      </c>
      <c r="AE509" s="34">
        <f t="shared" si="23"/>
        <v>0</v>
      </c>
      <c r="AF509" s="34">
        <f t="shared" si="24"/>
        <v>0</v>
      </c>
      <c r="AG509" s="34">
        <f t="shared" si="25"/>
        <v>0</v>
      </c>
      <c r="AH509" s="34">
        <f t="shared" si="26"/>
        <v>0</v>
      </c>
      <c r="AI509" s="34">
        <f t="shared" si="28"/>
        <v>0</v>
      </c>
      <c r="AJ509" s="34">
        <f t="shared" si="29"/>
        <v>0</v>
      </c>
      <c r="AK509" s="34">
        <f t="shared" si="27"/>
        <v>0</v>
      </c>
      <c r="AL509" s="36">
        <f t="shared" si="34"/>
        <v>0</v>
      </c>
      <c r="AM509" s="36">
        <f t="shared" si="35"/>
        <v>0</v>
      </c>
      <c r="AN509" s="46">
        <f t="shared" si="36"/>
        <v>0</v>
      </c>
      <c r="AO509" s="36">
        <f t="shared" si="37"/>
        <v>0</v>
      </c>
      <c r="AP509" s="36">
        <f t="shared" si="39"/>
        <v>1</v>
      </c>
      <c r="AQ509" s="36">
        <f t="shared" si="40"/>
        <v>0</v>
      </c>
      <c r="AR509" s="36">
        <f t="shared" si="38"/>
        <v>0</v>
      </c>
      <c r="AS509" s="38">
        <f t="shared" si="45"/>
        <v>0</v>
      </c>
      <c r="AT509" s="38">
        <f t="shared" si="46"/>
        <v>0</v>
      </c>
      <c r="AU509" s="38">
        <f t="shared" si="47"/>
        <v>0</v>
      </c>
      <c r="AV509" s="38">
        <f t="shared" si="48"/>
        <v>0</v>
      </c>
      <c r="AW509" s="38">
        <f t="shared" si="51"/>
        <v>0</v>
      </c>
      <c r="AX509" s="38">
        <f t="shared" si="52"/>
        <v>0</v>
      </c>
      <c r="AY509" s="38">
        <f t="shared" si="49"/>
        <v>0</v>
      </c>
      <c r="AZ509" s="12">
        <f t="shared" si="30"/>
        <v>149.7993528</v>
      </c>
      <c r="BA509" s="12">
        <f t="shared" si="41"/>
        <v>101.9347768</v>
      </c>
      <c r="BB509" s="12">
        <f t="shared" si="53"/>
        <v>126.037804</v>
      </c>
      <c r="BC509" s="12">
        <f t="shared" si="50"/>
        <v>0</v>
      </c>
      <c r="BD509" s="12">
        <f t="shared" si="54"/>
        <v>122.8262593</v>
      </c>
    </row>
    <row r="510" ht="14.25" customHeight="1">
      <c r="A510" s="7">
        <v>37260.0</v>
      </c>
      <c r="B510" s="21" t="s">
        <v>90</v>
      </c>
      <c r="C510" s="8">
        <v>27.231163</v>
      </c>
      <c r="D510" s="33">
        <f t="shared" si="5"/>
        <v>-0.008813286416</v>
      </c>
      <c r="E510" s="33">
        <f t="shared" si="7"/>
        <v>-0.02105279316</v>
      </c>
      <c r="F510" s="33">
        <f t="shared" si="9"/>
        <v>-0.02065587001</v>
      </c>
      <c r="G510" s="33">
        <f t="shared" si="11"/>
        <v>0.001242068078</v>
      </c>
      <c r="H510" s="33">
        <f t="shared" si="20"/>
        <v>-1.082941502</v>
      </c>
      <c r="I510" s="45">
        <f t="shared" si="31"/>
        <v>-0.8570123695</v>
      </c>
      <c r="J510" s="45">
        <f t="shared" si="43"/>
        <v>0.01507649765</v>
      </c>
      <c r="K510" s="21" t="s">
        <v>91</v>
      </c>
      <c r="L510" s="8">
        <v>12.321638</v>
      </c>
      <c r="M510" s="33">
        <f t="shared" si="6"/>
        <v>-0.008964462104</v>
      </c>
      <c r="N510" s="33">
        <f t="shared" si="8"/>
        <v>-0.0314976864</v>
      </c>
      <c r="O510" s="33">
        <f t="shared" si="10"/>
        <v>-0.02232034747</v>
      </c>
      <c r="P510" s="33">
        <f t="shared" si="12"/>
        <v>-0.01464339551</v>
      </c>
      <c r="Q510" s="45">
        <f t="shared" si="21"/>
        <v>-0.9920955713</v>
      </c>
      <c r="R510" s="45">
        <f t="shared" si="32"/>
        <v>-0.6722079958</v>
      </c>
      <c r="S510" s="45">
        <f t="shared" si="44"/>
        <v>-0.2077885977</v>
      </c>
      <c r="T510" s="33">
        <f t="shared" si="22"/>
        <v>-0.09084593077</v>
      </c>
      <c r="U510" s="33">
        <f t="shared" si="33"/>
        <v>-0.1848043737</v>
      </c>
      <c r="V510" s="33">
        <f t="shared" si="42"/>
        <v>0.2228650953</v>
      </c>
      <c r="W510" s="44">
        <f t="shared" si="13"/>
        <v>0.01223907401</v>
      </c>
      <c r="X510" s="44">
        <f t="shared" si="14"/>
        <v>0.01150849736</v>
      </c>
      <c r="Y510" s="33">
        <f t="shared" si="15"/>
        <v>0.9403078496</v>
      </c>
      <c r="Z510" s="43">
        <v>1.0</v>
      </c>
      <c r="AA510" s="33">
        <f t="shared" si="16"/>
        <v>1.94030785</v>
      </c>
      <c r="AB510" s="33">
        <f t="shared" si="17"/>
        <v>0.4846178661</v>
      </c>
      <c r="AC510" s="33">
        <f t="shared" si="18"/>
        <v>0.5153821339</v>
      </c>
      <c r="AD510" s="33">
        <f t="shared" si="19"/>
        <v>0.01062536951</v>
      </c>
      <c r="AE510" s="34">
        <f t="shared" si="23"/>
        <v>0</v>
      </c>
      <c r="AF510" s="34">
        <f t="shared" si="24"/>
        <v>0</v>
      </c>
      <c r="AG510" s="34">
        <f t="shared" si="25"/>
        <v>0</v>
      </c>
      <c r="AH510" s="34">
        <f t="shared" si="26"/>
        <v>0</v>
      </c>
      <c r="AI510" s="34">
        <f t="shared" si="28"/>
        <v>0</v>
      </c>
      <c r="AJ510" s="34">
        <f t="shared" si="29"/>
        <v>0</v>
      </c>
      <c r="AK510" s="34">
        <f t="shared" si="27"/>
        <v>0</v>
      </c>
      <c r="AL510" s="36">
        <f t="shared" si="34"/>
        <v>0</v>
      </c>
      <c r="AM510" s="36">
        <f t="shared" si="35"/>
        <v>0</v>
      </c>
      <c r="AN510" s="46">
        <f t="shared" si="36"/>
        <v>0</v>
      </c>
      <c r="AO510" s="36">
        <f t="shared" si="37"/>
        <v>0</v>
      </c>
      <c r="AP510" s="36">
        <f t="shared" si="39"/>
        <v>0</v>
      </c>
      <c r="AQ510" s="36">
        <f t="shared" si="40"/>
        <v>0</v>
      </c>
      <c r="AR510" s="36">
        <f t="shared" si="38"/>
        <v>0</v>
      </c>
      <c r="AS510" s="38">
        <f t="shared" si="45"/>
        <v>0</v>
      </c>
      <c r="AT510" s="38">
        <f t="shared" si="46"/>
        <v>0</v>
      </c>
      <c r="AU510" s="38">
        <f t="shared" si="47"/>
        <v>0</v>
      </c>
      <c r="AV510" s="38">
        <f t="shared" si="48"/>
        <v>0</v>
      </c>
      <c r="AW510" s="38">
        <f t="shared" si="51"/>
        <v>0</v>
      </c>
      <c r="AX510" s="38">
        <f t="shared" si="52"/>
        <v>0</v>
      </c>
      <c r="AY510" s="38">
        <f t="shared" si="49"/>
        <v>0</v>
      </c>
      <c r="AZ510" s="12">
        <f t="shared" si="30"/>
        <v>149.7993528</v>
      </c>
      <c r="BA510" s="12">
        <f t="shared" si="41"/>
        <v>101.9347768</v>
      </c>
      <c r="BB510" s="12">
        <f t="shared" si="53"/>
        <v>126.037804</v>
      </c>
      <c r="BC510" s="12">
        <f t="shared" si="50"/>
        <v>0</v>
      </c>
      <c r="BD510" s="12">
        <f t="shared" si="54"/>
        <v>122.8262593</v>
      </c>
    </row>
    <row r="511" ht="14.25" customHeight="1">
      <c r="A511" s="7">
        <v>37263.0</v>
      </c>
      <c r="B511" s="21" t="s">
        <v>90</v>
      </c>
      <c r="C511" s="8">
        <v>27.073496</v>
      </c>
      <c r="D511" s="33">
        <f t="shared" si="5"/>
        <v>-0.005789947348</v>
      </c>
      <c r="E511" s="33">
        <f t="shared" si="7"/>
        <v>-0.01977584911</v>
      </c>
      <c r="F511" s="33">
        <f t="shared" si="9"/>
        <v>-0.0207739119</v>
      </c>
      <c r="G511" s="33">
        <f t="shared" si="11"/>
        <v>0.01263691462</v>
      </c>
      <c r="H511" s="33">
        <f t="shared" si="20"/>
        <v>-1.000622167</v>
      </c>
      <c r="I511" s="45">
        <f t="shared" si="31"/>
        <v>-0.834465896</v>
      </c>
      <c r="J511" s="45">
        <f t="shared" si="43"/>
        <v>0.4530808295</v>
      </c>
      <c r="K511" s="21" t="s">
        <v>91</v>
      </c>
      <c r="L511" s="8">
        <v>12.000526</v>
      </c>
      <c r="M511" s="33">
        <f t="shared" si="6"/>
        <v>-0.02606082081</v>
      </c>
      <c r="N511" s="33">
        <f t="shared" si="8"/>
        <v>-0.04133931171</v>
      </c>
      <c r="O511" s="33">
        <f t="shared" si="10"/>
        <v>-0.0531820132</v>
      </c>
      <c r="P511" s="33">
        <f t="shared" si="12"/>
        <v>-0.02606082081</v>
      </c>
      <c r="Q511" s="45">
        <f t="shared" si="21"/>
        <v>-1.244398609</v>
      </c>
      <c r="R511" s="45">
        <f t="shared" si="32"/>
        <v>-1.406013809</v>
      </c>
      <c r="S511" s="45">
        <f t="shared" si="44"/>
        <v>-0.4193770871</v>
      </c>
      <c r="T511" s="33">
        <f t="shared" si="22"/>
        <v>0.2437764419</v>
      </c>
      <c r="U511" s="33">
        <f t="shared" si="33"/>
        <v>0.571547913</v>
      </c>
      <c r="V511" s="33">
        <f t="shared" si="42"/>
        <v>0.8724579166</v>
      </c>
      <c r="W511" s="44">
        <f t="shared" si="13"/>
        <v>0.01165779412</v>
      </c>
      <c r="X511" s="44">
        <f t="shared" si="14"/>
        <v>0.01248005527</v>
      </c>
      <c r="Y511" s="33">
        <f t="shared" si="15"/>
        <v>1.070533168</v>
      </c>
      <c r="Z511" s="43">
        <v>1.0</v>
      </c>
      <c r="AA511" s="33">
        <f t="shared" si="16"/>
        <v>2.070533168</v>
      </c>
      <c r="AB511" s="33">
        <f t="shared" si="17"/>
        <v>0.5170326101</v>
      </c>
      <c r="AC511" s="33">
        <f t="shared" si="18"/>
        <v>0.4829673899</v>
      </c>
      <c r="AD511" s="33">
        <f t="shared" si="19"/>
        <v>0.003077086176</v>
      </c>
      <c r="AE511" s="34">
        <f t="shared" si="23"/>
        <v>0</v>
      </c>
      <c r="AF511" s="34">
        <f t="shared" si="24"/>
        <v>0</v>
      </c>
      <c r="AG511" s="34">
        <f t="shared" si="25"/>
        <v>0</v>
      </c>
      <c r="AH511" s="34">
        <f t="shared" si="26"/>
        <v>0</v>
      </c>
      <c r="AI511" s="34">
        <f t="shared" si="28"/>
        <v>0</v>
      </c>
      <c r="AJ511" s="34">
        <f t="shared" si="29"/>
        <v>0</v>
      </c>
      <c r="AK511" s="34">
        <f t="shared" si="27"/>
        <v>0</v>
      </c>
      <c r="AL511" s="36">
        <f t="shared" si="34"/>
        <v>0</v>
      </c>
      <c r="AM511" s="36">
        <f t="shared" si="35"/>
        <v>0</v>
      </c>
      <c r="AN511" s="46">
        <f t="shared" si="36"/>
        <v>0</v>
      </c>
      <c r="AO511" s="36">
        <f t="shared" si="37"/>
        <v>0</v>
      </c>
      <c r="AP511" s="36">
        <f t="shared" si="39"/>
        <v>0</v>
      </c>
      <c r="AQ511" s="36">
        <f t="shared" si="40"/>
        <v>0</v>
      </c>
      <c r="AR511" s="36">
        <f t="shared" si="38"/>
        <v>0</v>
      </c>
      <c r="AS511" s="38">
        <f t="shared" si="45"/>
        <v>0</v>
      </c>
      <c r="AT511" s="38">
        <f t="shared" si="46"/>
        <v>0</v>
      </c>
      <c r="AU511" s="38">
        <f t="shared" si="47"/>
        <v>0</v>
      </c>
      <c r="AV511" s="38">
        <f t="shared" si="48"/>
        <v>0</v>
      </c>
      <c r="AW511" s="38">
        <f t="shared" si="51"/>
        <v>0</v>
      </c>
      <c r="AX511" s="38">
        <f t="shared" si="52"/>
        <v>0</v>
      </c>
      <c r="AY511" s="38">
        <f t="shared" si="49"/>
        <v>0</v>
      </c>
      <c r="AZ511" s="12">
        <f t="shared" si="30"/>
        <v>149.7993528</v>
      </c>
      <c r="BA511" s="12">
        <f t="shared" si="41"/>
        <v>101.9347768</v>
      </c>
      <c r="BB511" s="12">
        <f t="shared" si="53"/>
        <v>126.037804</v>
      </c>
      <c r="BC511" s="12">
        <f t="shared" si="50"/>
        <v>0</v>
      </c>
      <c r="BD511" s="12">
        <f t="shared" si="54"/>
        <v>122.8262593</v>
      </c>
    </row>
    <row r="512" ht="14.25" customHeight="1">
      <c r="A512" s="7">
        <v>37264.0</v>
      </c>
      <c r="B512" s="21" t="s">
        <v>90</v>
      </c>
      <c r="C512" s="8">
        <v>26.915838</v>
      </c>
      <c r="D512" s="33">
        <f t="shared" si="5"/>
        <v>-0.00582333364</v>
      </c>
      <c r="E512" s="33">
        <f t="shared" si="7"/>
        <v>-0.01827863409</v>
      </c>
      <c r="F512" s="33">
        <f t="shared" si="9"/>
        <v>-0.02687276871</v>
      </c>
      <c r="G512" s="33">
        <f t="shared" si="11"/>
        <v>0.004201621887</v>
      </c>
      <c r="H512" s="33">
        <f t="shared" si="20"/>
        <v>-0.8941090297</v>
      </c>
      <c r="I512" s="45">
        <f t="shared" si="31"/>
        <v>-1.034895908</v>
      </c>
      <c r="J512" s="45">
        <f t="shared" si="43"/>
        <v>0.175098551</v>
      </c>
      <c r="K512" s="21" t="s">
        <v>91</v>
      </c>
      <c r="L512" s="8">
        <v>11.849256</v>
      </c>
      <c r="M512" s="33">
        <f t="shared" si="6"/>
        <v>-0.0126052808</v>
      </c>
      <c r="N512" s="33">
        <f t="shared" si="8"/>
        <v>-0.05302255818</v>
      </c>
      <c r="O512" s="33">
        <f t="shared" si="10"/>
        <v>-0.08466584614</v>
      </c>
      <c r="P512" s="33">
        <f t="shared" si="12"/>
        <v>-0.0418453616</v>
      </c>
      <c r="Q512" s="45">
        <f t="shared" si="21"/>
        <v>-1.528779413</v>
      </c>
      <c r="R512" s="45">
        <f t="shared" si="32"/>
        <v>-2.100332871</v>
      </c>
      <c r="S512" s="45">
        <f t="shared" si="44"/>
        <v>-0.6984850466</v>
      </c>
      <c r="T512" s="33">
        <f t="shared" si="22"/>
        <v>0.6346703836</v>
      </c>
      <c r="U512" s="33">
        <f t="shared" si="33"/>
        <v>1.065436963</v>
      </c>
      <c r="V512" s="33">
        <f t="shared" si="42"/>
        <v>0.8735835976</v>
      </c>
      <c r="W512" s="44">
        <f t="shared" si="13"/>
        <v>0.01173784589</v>
      </c>
      <c r="X512" s="44">
        <f t="shared" si="14"/>
        <v>0.01267204181</v>
      </c>
      <c r="Y512" s="33">
        <f t="shared" si="15"/>
        <v>1.079588361</v>
      </c>
      <c r="Z512" s="43">
        <v>1.0</v>
      </c>
      <c r="AA512" s="33">
        <f t="shared" si="16"/>
        <v>2.079588361</v>
      </c>
      <c r="AB512" s="33">
        <f t="shared" si="17"/>
        <v>0.5191356046</v>
      </c>
      <c r="AC512" s="33">
        <f t="shared" si="18"/>
        <v>0.4808643954</v>
      </c>
      <c r="AD512" s="33">
        <f t="shared" si="19"/>
        <v>-0.001094378157</v>
      </c>
      <c r="AE512" s="34">
        <f t="shared" si="23"/>
        <v>0</v>
      </c>
      <c r="AF512" s="34">
        <f t="shared" si="24"/>
        <v>0</v>
      </c>
      <c r="AG512" s="34">
        <f t="shared" si="25"/>
        <v>0</v>
      </c>
      <c r="AH512" s="34">
        <f t="shared" si="26"/>
        <v>0</v>
      </c>
      <c r="AI512" s="34">
        <f t="shared" si="28"/>
        <v>0</v>
      </c>
      <c r="AJ512" s="34">
        <f t="shared" si="29"/>
        <v>0</v>
      </c>
      <c r="AK512" s="34">
        <f t="shared" si="27"/>
        <v>0</v>
      </c>
      <c r="AL512" s="36">
        <f t="shared" si="34"/>
        <v>-1</v>
      </c>
      <c r="AM512" s="36">
        <f t="shared" si="35"/>
        <v>0</v>
      </c>
      <c r="AN512" s="46">
        <f t="shared" si="36"/>
        <v>0</v>
      </c>
      <c r="AO512" s="36">
        <f t="shared" si="37"/>
        <v>1</v>
      </c>
      <c r="AP512" s="36">
        <f t="shared" si="39"/>
        <v>0</v>
      </c>
      <c r="AQ512" s="36">
        <f t="shared" si="40"/>
        <v>-1</v>
      </c>
      <c r="AR512" s="36">
        <f t="shared" si="38"/>
        <v>0.001094378157</v>
      </c>
      <c r="AS512" s="38">
        <f t="shared" si="45"/>
        <v>0</v>
      </c>
      <c r="AT512" s="38">
        <f t="shared" si="46"/>
        <v>0</v>
      </c>
      <c r="AU512" s="38">
        <f t="shared" si="47"/>
        <v>0</v>
      </c>
      <c r="AV512" s="38">
        <f t="shared" si="48"/>
        <v>0</v>
      </c>
      <c r="AW512" s="38">
        <f t="shared" si="51"/>
        <v>0</v>
      </c>
      <c r="AX512" s="38">
        <f t="shared" si="52"/>
        <v>0</v>
      </c>
      <c r="AY512" s="38">
        <f t="shared" si="49"/>
        <v>0</v>
      </c>
      <c r="AZ512" s="12">
        <f t="shared" si="30"/>
        <v>149.7993528</v>
      </c>
      <c r="BA512" s="12">
        <f t="shared" si="41"/>
        <v>102.046332</v>
      </c>
      <c r="BB512" s="12">
        <f t="shared" si="53"/>
        <v>126.037804</v>
      </c>
      <c r="BC512" s="12">
        <f t="shared" si="50"/>
        <v>0.000364792719</v>
      </c>
      <c r="BD512" s="12">
        <f t="shared" si="54"/>
        <v>122.8710654</v>
      </c>
    </row>
    <row r="513" ht="14.25" customHeight="1">
      <c r="A513" s="7">
        <v>37265.0</v>
      </c>
      <c r="B513" s="21" t="s">
        <v>90</v>
      </c>
      <c r="C513" s="8">
        <v>26.808846</v>
      </c>
      <c r="D513" s="33">
        <f t="shared" si="5"/>
        <v>-0.003975057362</v>
      </c>
      <c r="E513" s="33">
        <f t="shared" si="7"/>
        <v>-0.03133231071</v>
      </c>
      <c r="F513" s="33">
        <f t="shared" si="9"/>
        <v>-0.03329938377</v>
      </c>
      <c r="G513" s="33">
        <f t="shared" si="11"/>
        <v>0.01340994503</v>
      </c>
      <c r="H513" s="33">
        <f t="shared" si="20"/>
        <v>-1.510092352</v>
      </c>
      <c r="I513" s="45">
        <f t="shared" si="31"/>
        <v>-1.246677872</v>
      </c>
      <c r="J513" s="45">
        <f t="shared" si="43"/>
        <v>0.5594221162</v>
      </c>
      <c r="K513" s="21" t="s">
        <v>91</v>
      </c>
      <c r="L513" s="8">
        <v>11.825373</v>
      </c>
      <c r="M513" s="33">
        <f t="shared" si="6"/>
        <v>-0.002015569585</v>
      </c>
      <c r="N513" s="33">
        <f t="shared" si="8"/>
        <v>-0.06130206672</v>
      </c>
      <c r="O513" s="33">
        <f t="shared" si="10"/>
        <v>-0.07876774251</v>
      </c>
      <c r="P513" s="33">
        <f t="shared" si="12"/>
        <v>-0.0234494394</v>
      </c>
      <c r="Q513" s="45">
        <f t="shared" si="21"/>
        <v>-1.694770736</v>
      </c>
      <c r="R513" s="45">
        <f t="shared" si="32"/>
        <v>-1.875610262</v>
      </c>
      <c r="S513" s="45">
        <f t="shared" si="44"/>
        <v>-0.4008985954</v>
      </c>
      <c r="T513" s="33">
        <f t="shared" si="22"/>
        <v>0.1846783845</v>
      </c>
      <c r="U513" s="33">
        <f t="shared" si="33"/>
        <v>0.6289323898</v>
      </c>
      <c r="V513" s="33">
        <f t="shared" si="42"/>
        <v>0.9603207116</v>
      </c>
      <c r="W513" s="44">
        <f t="shared" si="13"/>
        <v>0.01136673117</v>
      </c>
      <c r="X513" s="44">
        <f t="shared" si="14"/>
        <v>0.01187999384</v>
      </c>
      <c r="Y513" s="33">
        <f t="shared" si="15"/>
        <v>1.045154818</v>
      </c>
      <c r="Z513" s="43">
        <v>1.0</v>
      </c>
      <c r="AA513" s="33">
        <f t="shared" si="16"/>
        <v>2.045154818</v>
      </c>
      <c r="AB513" s="33">
        <f t="shared" si="17"/>
        <v>0.511039462</v>
      </c>
      <c r="AC513" s="33">
        <f t="shared" si="18"/>
        <v>0.488960538</v>
      </c>
      <c r="AD513" s="33">
        <f t="shared" si="19"/>
        <v>0.003382029183</v>
      </c>
      <c r="AE513" s="34">
        <f t="shared" si="23"/>
        <v>0</v>
      </c>
      <c r="AF513" s="34">
        <f t="shared" si="24"/>
        <v>0</v>
      </c>
      <c r="AG513" s="34">
        <f t="shared" si="25"/>
        <v>0</v>
      </c>
      <c r="AH513" s="34">
        <f t="shared" si="26"/>
        <v>0</v>
      </c>
      <c r="AI513" s="34">
        <f t="shared" si="28"/>
        <v>0</v>
      </c>
      <c r="AJ513" s="34">
        <f t="shared" si="29"/>
        <v>0</v>
      </c>
      <c r="AK513" s="34">
        <f t="shared" si="27"/>
        <v>0</v>
      </c>
      <c r="AL513" s="36">
        <f t="shared" si="34"/>
        <v>0</v>
      </c>
      <c r="AM513" s="36">
        <f t="shared" si="35"/>
        <v>0</v>
      </c>
      <c r="AN513" s="46">
        <f t="shared" si="36"/>
        <v>0</v>
      </c>
      <c r="AO513" s="36">
        <f t="shared" si="37"/>
        <v>2</v>
      </c>
      <c r="AP513" s="36">
        <f t="shared" si="39"/>
        <v>0</v>
      </c>
      <c r="AQ513" s="36">
        <f t="shared" si="40"/>
        <v>-1</v>
      </c>
      <c r="AR513" s="36">
        <f t="shared" si="38"/>
        <v>-0.003382029183</v>
      </c>
      <c r="AS513" s="38">
        <f t="shared" si="45"/>
        <v>0</v>
      </c>
      <c r="AT513" s="38">
        <f t="shared" si="46"/>
        <v>0</v>
      </c>
      <c r="AU513" s="38">
        <f t="shared" si="47"/>
        <v>0</v>
      </c>
      <c r="AV513" s="38">
        <f t="shared" si="48"/>
        <v>0</v>
      </c>
      <c r="AW513" s="38">
        <f t="shared" si="51"/>
        <v>0</v>
      </c>
      <c r="AX513" s="38">
        <f t="shared" si="52"/>
        <v>0</v>
      </c>
      <c r="AY513" s="38">
        <f t="shared" si="49"/>
        <v>0</v>
      </c>
      <c r="AZ513" s="12">
        <f t="shared" si="30"/>
        <v>149.7993528</v>
      </c>
      <c r="BA513" s="12">
        <f t="shared" si="41"/>
        <v>101.7012083</v>
      </c>
      <c r="BB513" s="12">
        <f t="shared" si="53"/>
        <v>126.037804</v>
      </c>
      <c r="BC513" s="12">
        <f t="shared" si="50"/>
        <v>-0.001127343061</v>
      </c>
      <c r="BD513" s="12">
        <f t="shared" si="54"/>
        <v>122.7325476</v>
      </c>
    </row>
    <row r="514" ht="14.25" customHeight="1">
      <c r="A514" s="7">
        <v>37266.0</v>
      </c>
      <c r="B514" s="21" t="s">
        <v>90</v>
      </c>
      <c r="C514" s="8">
        <v>27.112907</v>
      </c>
      <c r="D514" s="33">
        <f t="shared" si="5"/>
        <v>0.01134181606</v>
      </c>
      <c r="E514" s="33">
        <f t="shared" si="7"/>
        <v>-0.01311768487</v>
      </c>
      <c r="F514" s="33">
        <f t="shared" si="9"/>
        <v>-0.02628941408</v>
      </c>
      <c r="G514" s="33">
        <f t="shared" si="11"/>
        <v>0.03326131132</v>
      </c>
      <c r="H514" s="33">
        <f t="shared" si="20"/>
        <v>-0.6010287355</v>
      </c>
      <c r="I514" s="45">
        <f t="shared" si="31"/>
        <v>-0.9646467509</v>
      </c>
      <c r="J514" s="45">
        <f t="shared" si="43"/>
        <v>1.347213181</v>
      </c>
      <c r="K514" s="21" t="s">
        <v>91</v>
      </c>
      <c r="L514" s="8">
        <v>11.883757</v>
      </c>
      <c r="M514" s="33">
        <f t="shared" si="6"/>
        <v>0.004937180417</v>
      </c>
      <c r="N514" s="33">
        <f t="shared" si="8"/>
        <v>-0.04418345104</v>
      </c>
      <c r="O514" s="33">
        <f t="shared" si="10"/>
        <v>-0.07708171683</v>
      </c>
      <c r="P514" s="33">
        <f t="shared" si="12"/>
        <v>-0.01905842376</v>
      </c>
      <c r="Q514" s="45">
        <f t="shared" si="21"/>
        <v>-1.183271576</v>
      </c>
      <c r="R514" s="45">
        <f t="shared" si="32"/>
        <v>-1.790024424</v>
      </c>
      <c r="S514" s="45">
        <f t="shared" si="44"/>
        <v>-0.3565250332</v>
      </c>
      <c r="T514" s="33">
        <f t="shared" si="22"/>
        <v>0.5822428401</v>
      </c>
      <c r="U514" s="33">
        <f t="shared" si="33"/>
        <v>0.8253776732</v>
      </c>
      <c r="V514" s="33">
        <f t="shared" si="42"/>
        <v>1.703738214</v>
      </c>
      <c r="W514" s="44">
        <f t="shared" si="13"/>
        <v>0.01140395891</v>
      </c>
      <c r="X514" s="44">
        <f t="shared" si="14"/>
        <v>0.01195338834</v>
      </c>
      <c r="Y514" s="33">
        <f t="shared" si="15"/>
        <v>1.048178833</v>
      </c>
      <c r="Z514" s="43">
        <v>1.0</v>
      </c>
      <c r="AA514" s="33">
        <f t="shared" si="16"/>
        <v>2.048178833</v>
      </c>
      <c r="AB514" s="33">
        <f t="shared" si="17"/>
        <v>0.5117613835</v>
      </c>
      <c r="AC514" s="33">
        <f t="shared" si="18"/>
        <v>0.4882386165</v>
      </c>
      <c r="AD514" s="33">
        <f t="shared" si="19"/>
        <v>-0.002481135748</v>
      </c>
      <c r="AE514" s="34">
        <f t="shared" si="23"/>
        <v>0</v>
      </c>
      <c r="AF514" s="34">
        <f t="shared" si="24"/>
        <v>0</v>
      </c>
      <c r="AG514" s="34">
        <f t="shared" si="25"/>
        <v>0</v>
      </c>
      <c r="AH514" s="34">
        <f t="shared" si="26"/>
        <v>0</v>
      </c>
      <c r="AI514" s="34">
        <f t="shared" si="28"/>
        <v>0</v>
      </c>
      <c r="AJ514" s="34">
        <f t="shared" si="29"/>
        <v>0</v>
      </c>
      <c r="AK514" s="34">
        <f t="shared" si="27"/>
        <v>0</v>
      </c>
      <c r="AL514" s="36">
        <f t="shared" si="34"/>
        <v>0</v>
      </c>
      <c r="AM514" s="36">
        <f t="shared" si="35"/>
        <v>0</v>
      </c>
      <c r="AN514" s="46">
        <f t="shared" si="36"/>
        <v>0</v>
      </c>
      <c r="AO514" s="36">
        <f t="shared" si="37"/>
        <v>3</v>
      </c>
      <c r="AP514" s="36">
        <f t="shared" si="39"/>
        <v>0</v>
      </c>
      <c r="AQ514" s="36">
        <f t="shared" si="40"/>
        <v>-1</v>
      </c>
      <c r="AR514" s="36">
        <f t="shared" si="38"/>
        <v>0.002481135748</v>
      </c>
      <c r="AS514" s="38">
        <f t="shared" si="45"/>
        <v>-1</v>
      </c>
      <c r="AT514" s="38">
        <f t="shared" si="46"/>
        <v>0</v>
      </c>
      <c r="AU514" s="38">
        <f t="shared" si="47"/>
        <v>0</v>
      </c>
      <c r="AV514" s="38">
        <f t="shared" si="48"/>
        <v>1</v>
      </c>
      <c r="AW514" s="38">
        <f t="shared" si="51"/>
        <v>0</v>
      </c>
      <c r="AX514" s="38">
        <f t="shared" si="52"/>
        <v>-1</v>
      </c>
      <c r="AY514" s="38">
        <f t="shared" si="49"/>
        <v>0.002481135748</v>
      </c>
      <c r="AZ514" s="12">
        <f t="shared" si="30"/>
        <v>149.7993528</v>
      </c>
      <c r="BA514" s="12">
        <f t="shared" si="41"/>
        <v>101.9535428</v>
      </c>
      <c r="BB514" s="12">
        <f t="shared" si="53"/>
        <v>126.3505209</v>
      </c>
      <c r="BC514" s="12">
        <f t="shared" si="50"/>
        <v>0.001654090498</v>
      </c>
      <c r="BD514" s="12">
        <f t="shared" si="54"/>
        <v>122.9355583</v>
      </c>
    </row>
    <row r="515" ht="14.25" customHeight="1">
      <c r="A515" s="7">
        <v>37267.0</v>
      </c>
      <c r="B515" s="21" t="s">
        <v>90</v>
      </c>
      <c r="C515" s="8">
        <v>27.281834</v>
      </c>
      <c r="D515" s="33">
        <f t="shared" si="5"/>
        <v>0.006230501215</v>
      </c>
      <c r="E515" s="33">
        <f t="shared" si="7"/>
        <v>0.001860772527</v>
      </c>
      <c r="F515" s="33">
        <f t="shared" si="9"/>
        <v>-0.01923119509</v>
      </c>
      <c r="G515" s="33">
        <f t="shared" si="11"/>
        <v>0.02888059998</v>
      </c>
      <c r="H515" s="33">
        <f t="shared" si="20"/>
        <v>0.1267268004</v>
      </c>
      <c r="I515" s="45">
        <f t="shared" si="31"/>
        <v>-0.6999695786</v>
      </c>
      <c r="J515" s="45">
        <f t="shared" si="43"/>
        <v>1.135524938</v>
      </c>
      <c r="K515" s="21" t="s">
        <v>91</v>
      </c>
      <c r="L515" s="8">
        <v>12.021757</v>
      </c>
      <c r="M515" s="33">
        <f t="shared" si="6"/>
        <v>0.01161248922</v>
      </c>
      <c r="N515" s="33">
        <f t="shared" si="8"/>
        <v>-0.02433775444</v>
      </c>
      <c r="O515" s="33">
        <f t="shared" si="10"/>
        <v>-0.05506885788</v>
      </c>
      <c r="P515" s="33">
        <f t="shared" si="12"/>
        <v>-0.01478879282</v>
      </c>
      <c r="Q515" s="45">
        <f t="shared" si="21"/>
        <v>-0.6500904344</v>
      </c>
      <c r="R515" s="45">
        <f t="shared" si="32"/>
        <v>-1.265020049</v>
      </c>
      <c r="S515" s="45">
        <f t="shared" si="44"/>
        <v>-0.3205962203</v>
      </c>
      <c r="T515" s="33">
        <f t="shared" si="22"/>
        <v>0.7768172349</v>
      </c>
      <c r="U515" s="33">
        <f t="shared" si="33"/>
        <v>0.5650504699</v>
      </c>
      <c r="V515" s="33">
        <f t="shared" si="42"/>
        <v>1.456121158</v>
      </c>
      <c r="W515" s="44">
        <f t="shared" si="13"/>
        <v>0.01126906685</v>
      </c>
      <c r="X515" s="44">
        <f t="shared" si="14"/>
        <v>0.01214877286</v>
      </c>
      <c r="Y515" s="33">
        <f t="shared" si="15"/>
        <v>1.078063785</v>
      </c>
      <c r="Z515" s="43">
        <v>1.0</v>
      </c>
      <c r="AA515" s="33">
        <f t="shared" si="16"/>
        <v>2.078063785</v>
      </c>
      <c r="AB515" s="33">
        <f t="shared" si="17"/>
        <v>0.5187828172</v>
      </c>
      <c r="AC515" s="33">
        <f t="shared" si="18"/>
        <v>0.4812171828</v>
      </c>
      <c r="AD515" s="33">
        <f t="shared" si="19"/>
        <v>0.006571592836</v>
      </c>
      <c r="AE515" s="34">
        <f t="shared" si="23"/>
        <v>0</v>
      </c>
      <c r="AF515" s="34">
        <f t="shared" si="24"/>
        <v>0</v>
      </c>
      <c r="AG515" s="34">
        <f t="shared" si="25"/>
        <v>0</v>
      </c>
      <c r="AH515" s="34">
        <f t="shared" si="26"/>
        <v>0</v>
      </c>
      <c r="AI515" s="34">
        <f t="shared" si="28"/>
        <v>0</v>
      </c>
      <c r="AJ515" s="34">
        <f t="shared" si="29"/>
        <v>0</v>
      </c>
      <c r="AK515" s="34">
        <f t="shared" si="27"/>
        <v>0</v>
      </c>
      <c r="AL515" s="36">
        <f t="shared" si="34"/>
        <v>0</v>
      </c>
      <c r="AM515" s="36">
        <f t="shared" si="35"/>
        <v>0</v>
      </c>
      <c r="AN515" s="46">
        <f t="shared" si="36"/>
        <v>0</v>
      </c>
      <c r="AO515" s="36">
        <f t="shared" si="37"/>
        <v>4</v>
      </c>
      <c r="AP515" s="36">
        <f t="shared" si="39"/>
        <v>0</v>
      </c>
      <c r="AQ515" s="36">
        <f t="shared" si="40"/>
        <v>-1</v>
      </c>
      <c r="AR515" s="36">
        <f t="shared" si="38"/>
        <v>-0.006571592836</v>
      </c>
      <c r="AS515" s="38">
        <f t="shared" si="45"/>
        <v>-1</v>
      </c>
      <c r="AT515" s="38">
        <f t="shared" si="46"/>
        <v>0</v>
      </c>
      <c r="AU515" s="38">
        <f t="shared" si="47"/>
        <v>0</v>
      </c>
      <c r="AV515" s="38">
        <f t="shared" si="48"/>
        <v>2</v>
      </c>
      <c r="AW515" s="38">
        <f t="shared" si="51"/>
        <v>0</v>
      </c>
      <c r="AX515" s="38">
        <f t="shared" si="52"/>
        <v>-1</v>
      </c>
      <c r="AY515" s="38">
        <f t="shared" si="49"/>
        <v>-0.006571592836</v>
      </c>
      <c r="AZ515" s="12">
        <f t="shared" si="30"/>
        <v>149.7993528</v>
      </c>
      <c r="BA515" s="12">
        <f t="shared" si="41"/>
        <v>101.2835457</v>
      </c>
      <c r="BB515" s="12">
        <f t="shared" si="53"/>
        <v>125.5201967</v>
      </c>
      <c r="BC515" s="12">
        <f t="shared" si="50"/>
        <v>-0.004381061891</v>
      </c>
      <c r="BD515" s="12">
        <f t="shared" si="54"/>
        <v>122.3969701</v>
      </c>
    </row>
    <row r="516" ht="14.25" customHeight="1">
      <c r="A516" s="7">
        <v>37270.0</v>
      </c>
      <c r="B516" s="21" t="s">
        <v>90</v>
      </c>
      <c r="C516" s="8">
        <v>27.180498</v>
      </c>
      <c r="D516" s="33">
        <f t="shared" si="5"/>
        <v>-0.003714413041</v>
      </c>
      <c r="E516" s="33">
        <f t="shared" si="7"/>
        <v>0.003952278642</v>
      </c>
      <c r="F516" s="33">
        <f t="shared" si="9"/>
        <v>-0.01590173014</v>
      </c>
      <c r="G516" s="33">
        <f t="shared" si="11"/>
        <v>0.02202041386</v>
      </c>
      <c r="H516" s="33">
        <f t="shared" si="20"/>
        <v>0.2120464089</v>
      </c>
      <c r="I516" s="45">
        <f t="shared" si="31"/>
        <v>-0.586914346</v>
      </c>
      <c r="J516" s="45">
        <f t="shared" si="43"/>
        <v>0.8317686908</v>
      </c>
      <c r="K516" s="21" t="s">
        <v>91</v>
      </c>
      <c r="L516" s="8">
        <v>11.809446</v>
      </c>
      <c r="M516" s="33">
        <f t="shared" si="6"/>
        <v>-0.01766056326</v>
      </c>
      <c r="N516" s="33">
        <f t="shared" si="8"/>
        <v>-0.01592263539</v>
      </c>
      <c r="O516" s="33">
        <f t="shared" si="10"/>
        <v>-0.05660371631</v>
      </c>
      <c r="P516" s="33">
        <f t="shared" si="12"/>
        <v>-0.03742230957</v>
      </c>
      <c r="Q516" s="45">
        <f t="shared" si="21"/>
        <v>-0.4342734511</v>
      </c>
      <c r="R516" s="45">
        <f t="shared" si="32"/>
        <v>-1.281303685</v>
      </c>
      <c r="S516" s="45">
        <f t="shared" si="44"/>
        <v>-0.7737345206</v>
      </c>
      <c r="T516" s="33">
        <f t="shared" si="22"/>
        <v>0.64631986</v>
      </c>
      <c r="U516" s="33">
        <f t="shared" si="33"/>
        <v>0.6943893387</v>
      </c>
      <c r="V516" s="33">
        <f t="shared" si="42"/>
        <v>1.605503211</v>
      </c>
      <c r="W516" s="44">
        <f t="shared" si="13"/>
        <v>0.01132164352</v>
      </c>
      <c r="X516" s="44">
        <f t="shared" si="14"/>
        <v>0.01262569021</v>
      </c>
      <c r="Y516" s="33">
        <f t="shared" si="15"/>
        <v>1.115181748</v>
      </c>
      <c r="Z516" s="43">
        <v>1.0</v>
      </c>
      <c r="AA516" s="33">
        <f t="shared" si="16"/>
        <v>2.115181748</v>
      </c>
      <c r="AB516" s="33">
        <f t="shared" si="17"/>
        <v>0.5272273879</v>
      </c>
      <c r="AC516" s="33">
        <f t="shared" si="18"/>
        <v>0.4727726121</v>
      </c>
      <c r="AD516" s="33">
        <f t="shared" si="19"/>
        <v>0.005416363479</v>
      </c>
      <c r="AE516" s="34">
        <f t="shared" si="23"/>
        <v>0</v>
      </c>
      <c r="AF516" s="34">
        <f t="shared" si="24"/>
        <v>0</v>
      </c>
      <c r="AG516" s="34">
        <f t="shared" si="25"/>
        <v>0</v>
      </c>
      <c r="AH516" s="34">
        <f t="shared" si="26"/>
        <v>0</v>
      </c>
      <c r="AI516" s="34">
        <f t="shared" si="28"/>
        <v>0</v>
      </c>
      <c r="AJ516" s="34">
        <f t="shared" si="29"/>
        <v>0</v>
      </c>
      <c r="AK516" s="34">
        <f t="shared" si="27"/>
        <v>0</v>
      </c>
      <c r="AL516" s="36">
        <f t="shared" si="34"/>
        <v>0</v>
      </c>
      <c r="AM516" s="36">
        <f t="shared" si="35"/>
        <v>0</v>
      </c>
      <c r="AN516" s="46">
        <f t="shared" si="36"/>
        <v>0</v>
      </c>
      <c r="AO516" s="36">
        <f t="shared" si="37"/>
        <v>5</v>
      </c>
      <c r="AP516" s="36">
        <f t="shared" si="39"/>
        <v>0</v>
      </c>
      <c r="AQ516" s="36">
        <f t="shared" si="40"/>
        <v>-1</v>
      </c>
      <c r="AR516" s="36">
        <f t="shared" si="38"/>
        <v>-0.005416363479</v>
      </c>
      <c r="AS516" s="38">
        <f t="shared" si="45"/>
        <v>-1</v>
      </c>
      <c r="AT516" s="38">
        <f t="shared" si="46"/>
        <v>0</v>
      </c>
      <c r="AU516" s="38">
        <f t="shared" si="47"/>
        <v>0</v>
      </c>
      <c r="AV516" s="38">
        <f t="shared" si="48"/>
        <v>3</v>
      </c>
      <c r="AW516" s="38">
        <f t="shared" si="51"/>
        <v>0</v>
      </c>
      <c r="AX516" s="38">
        <f t="shared" si="52"/>
        <v>-1</v>
      </c>
      <c r="AY516" s="38">
        <f t="shared" si="49"/>
        <v>-0.005416363479</v>
      </c>
      <c r="AZ516" s="12">
        <f t="shared" si="30"/>
        <v>149.7993528</v>
      </c>
      <c r="BA516" s="12">
        <f t="shared" si="41"/>
        <v>100.7349572</v>
      </c>
      <c r="BB516" s="12">
        <f t="shared" si="53"/>
        <v>124.8403337</v>
      </c>
      <c r="BC516" s="12">
        <f t="shared" si="50"/>
        <v>-0.003610908986</v>
      </c>
      <c r="BD516" s="12">
        <f t="shared" si="54"/>
        <v>121.9550057</v>
      </c>
    </row>
    <row r="517" ht="14.25" customHeight="1">
      <c r="A517" s="7">
        <v>37271.0</v>
      </c>
      <c r="B517" s="21" t="s">
        <v>90</v>
      </c>
      <c r="C517" s="8">
        <v>27.377579</v>
      </c>
      <c r="D517" s="33">
        <f t="shared" si="5"/>
        <v>0.007250823734</v>
      </c>
      <c r="E517" s="33">
        <f t="shared" si="7"/>
        <v>0.01715499254</v>
      </c>
      <c r="F517" s="33">
        <f t="shared" si="9"/>
        <v>-0.001437211381</v>
      </c>
      <c r="G517" s="33">
        <f t="shared" si="11"/>
        <v>0.0237951711</v>
      </c>
      <c r="H517" s="33">
        <f t="shared" si="20"/>
        <v>0.849604683</v>
      </c>
      <c r="I517" s="45">
        <f t="shared" si="31"/>
        <v>-0.05515979761</v>
      </c>
      <c r="J517" s="45">
        <f t="shared" si="43"/>
        <v>0.8730465267</v>
      </c>
      <c r="K517" s="21" t="s">
        <v>91</v>
      </c>
      <c r="L517" s="8">
        <v>11.769641</v>
      </c>
      <c r="M517" s="33">
        <f t="shared" si="6"/>
        <v>-0.003370606885</v>
      </c>
      <c r="N517" s="33">
        <f t="shared" si="8"/>
        <v>-0.006718987251</v>
      </c>
      <c r="O517" s="33">
        <f t="shared" si="10"/>
        <v>-0.05938528754</v>
      </c>
      <c r="P517" s="33">
        <f t="shared" si="12"/>
        <v>-0.04108134453</v>
      </c>
      <c r="Q517" s="45">
        <f t="shared" si="21"/>
        <v>-0.20256676</v>
      </c>
      <c r="R517" s="45">
        <f t="shared" si="32"/>
        <v>-1.320915592</v>
      </c>
      <c r="S517" s="45">
        <f t="shared" si="44"/>
        <v>-0.8892908</v>
      </c>
      <c r="T517" s="33">
        <f t="shared" si="22"/>
        <v>1.052171443</v>
      </c>
      <c r="U517" s="33">
        <f t="shared" si="33"/>
        <v>1.265755795</v>
      </c>
      <c r="V517" s="33">
        <f t="shared" si="42"/>
        <v>1.762337327</v>
      </c>
      <c r="W517" s="44">
        <f t="shared" si="13"/>
        <v>0.01136365054</v>
      </c>
      <c r="X517" s="44">
        <f t="shared" si="14"/>
        <v>0.01261846966</v>
      </c>
      <c r="Y517" s="33">
        <f t="shared" si="15"/>
        <v>1.110423944</v>
      </c>
      <c r="Z517" s="43">
        <v>1.0</v>
      </c>
      <c r="AA517" s="33">
        <f t="shared" si="16"/>
        <v>2.110423944</v>
      </c>
      <c r="AB517" s="33">
        <f t="shared" si="17"/>
        <v>0.526161555</v>
      </c>
      <c r="AC517" s="33">
        <f t="shared" si="18"/>
        <v>0.473838445</v>
      </c>
      <c r="AD517" s="33">
        <f t="shared" si="19"/>
        <v>0.002244562455</v>
      </c>
      <c r="AE517" s="34">
        <f t="shared" si="23"/>
        <v>-1</v>
      </c>
      <c r="AF517" s="34">
        <f t="shared" si="24"/>
        <v>0</v>
      </c>
      <c r="AG517" s="34">
        <f t="shared" si="25"/>
        <v>0</v>
      </c>
      <c r="AH517" s="34">
        <f t="shared" si="26"/>
        <v>1</v>
      </c>
      <c r="AI517" s="34">
        <f t="shared" si="28"/>
        <v>0</v>
      </c>
      <c r="AJ517" s="34">
        <f t="shared" si="29"/>
        <v>-1</v>
      </c>
      <c r="AK517" s="34">
        <f t="shared" si="27"/>
        <v>-0.002244562455</v>
      </c>
      <c r="AL517" s="36">
        <f t="shared" si="34"/>
        <v>-1</v>
      </c>
      <c r="AM517" s="36">
        <f t="shared" si="35"/>
        <v>0</v>
      </c>
      <c r="AN517" s="46">
        <f t="shared" si="36"/>
        <v>0</v>
      </c>
      <c r="AO517" s="36">
        <f t="shared" si="37"/>
        <v>1</v>
      </c>
      <c r="AP517" s="36">
        <f t="shared" si="39"/>
        <v>1</v>
      </c>
      <c r="AQ517" s="36">
        <f t="shared" si="40"/>
        <v>-1</v>
      </c>
      <c r="AR517" s="36">
        <f t="shared" si="38"/>
        <v>-0.002244562455</v>
      </c>
      <c r="AS517" s="38">
        <f t="shared" si="45"/>
        <v>-1</v>
      </c>
      <c r="AT517" s="38">
        <f t="shared" si="46"/>
        <v>0</v>
      </c>
      <c r="AU517" s="38">
        <f t="shared" si="47"/>
        <v>0</v>
      </c>
      <c r="AV517" s="38">
        <f t="shared" si="48"/>
        <v>4</v>
      </c>
      <c r="AW517" s="38">
        <f t="shared" si="51"/>
        <v>0</v>
      </c>
      <c r="AX517" s="38">
        <f t="shared" si="52"/>
        <v>-1</v>
      </c>
      <c r="AY517" s="38">
        <f t="shared" si="49"/>
        <v>-0.002244562455</v>
      </c>
      <c r="AZ517" s="12">
        <f t="shared" si="30"/>
        <v>149.4631188</v>
      </c>
      <c r="BA517" s="12">
        <f t="shared" si="41"/>
        <v>100.5088513</v>
      </c>
      <c r="BB517" s="12">
        <f t="shared" si="53"/>
        <v>124.5601218</v>
      </c>
      <c r="BC517" s="12">
        <f t="shared" si="50"/>
        <v>-0.002244562455</v>
      </c>
      <c r="BD517" s="12">
        <f t="shared" si="54"/>
        <v>121.6812701</v>
      </c>
    </row>
    <row r="518" ht="14.25" customHeight="1">
      <c r="A518" s="7">
        <v>37272.0</v>
      </c>
      <c r="B518" s="21" t="s">
        <v>90</v>
      </c>
      <c r="C518" s="8">
        <v>27.38319</v>
      </c>
      <c r="D518" s="33">
        <f t="shared" si="5"/>
        <v>0.0002049487283</v>
      </c>
      <c r="E518" s="33">
        <f t="shared" si="7"/>
        <v>0.02142367486</v>
      </c>
      <c r="F518" s="33">
        <f t="shared" si="9"/>
        <v>-0.01057988909</v>
      </c>
      <c r="G518" s="33">
        <f t="shared" si="11"/>
        <v>0.02594906655</v>
      </c>
      <c r="H518" s="33">
        <f t="shared" si="20"/>
        <v>1.03975281</v>
      </c>
      <c r="I518" s="45">
        <f t="shared" si="31"/>
        <v>-0.4082872005</v>
      </c>
      <c r="J518" s="45">
        <f t="shared" si="43"/>
        <v>0.9285705354</v>
      </c>
      <c r="K518" s="21" t="s">
        <v>91</v>
      </c>
      <c r="L518" s="8">
        <v>11.716567</v>
      </c>
      <c r="M518" s="33">
        <f t="shared" si="6"/>
        <v>-0.004509398375</v>
      </c>
      <c r="N518" s="33">
        <f t="shared" si="8"/>
        <v>-0.009201062833</v>
      </c>
      <c r="O518" s="33">
        <f t="shared" si="10"/>
        <v>-0.06993908539</v>
      </c>
      <c r="P518" s="33">
        <f t="shared" si="12"/>
        <v>-0.04333719377</v>
      </c>
      <c r="Q518" s="45">
        <f t="shared" si="21"/>
        <v>-0.2652540323</v>
      </c>
      <c r="R518" s="45">
        <f t="shared" si="32"/>
        <v>-1.496383994</v>
      </c>
      <c r="S518" s="45">
        <f t="shared" si="44"/>
        <v>-0.9352482076</v>
      </c>
      <c r="T518" s="33">
        <f t="shared" si="22"/>
        <v>1.305006842</v>
      </c>
      <c r="U518" s="33">
        <f t="shared" si="33"/>
        <v>1.088096793</v>
      </c>
      <c r="V518" s="33">
        <f t="shared" si="42"/>
        <v>1.863818743</v>
      </c>
      <c r="W518" s="44">
        <f t="shared" si="13"/>
        <v>0.01134287542</v>
      </c>
      <c r="X518" s="44">
        <f t="shared" si="14"/>
        <v>0.01263077543</v>
      </c>
      <c r="Y518" s="33">
        <f t="shared" si="15"/>
        <v>1.113542639</v>
      </c>
      <c r="Z518" s="43">
        <v>1.0</v>
      </c>
      <c r="AA518" s="33">
        <f t="shared" si="16"/>
        <v>2.113542639</v>
      </c>
      <c r="AB518" s="33">
        <f t="shared" si="17"/>
        <v>0.52686074</v>
      </c>
      <c r="AC518" s="33">
        <f t="shared" si="18"/>
        <v>0.47313926</v>
      </c>
      <c r="AD518" s="33">
        <f t="shared" si="19"/>
        <v>-0.009861192148</v>
      </c>
      <c r="AE518" s="34">
        <f t="shared" si="23"/>
        <v>-1</v>
      </c>
      <c r="AF518" s="34">
        <f t="shared" si="24"/>
        <v>0</v>
      </c>
      <c r="AG518" s="34">
        <f t="shared" si="25"/>
        <v>0</v>
      </c>
      <c r="AH518" s="34">
        <f t="shared" si="26"/>
        <v>2</v>
      </c>
      <c r="AI518" s="34">
        <f t="shared" si="28"/>
        <v>0</v>
      </c>
      <c r="AJ518" s="34">
        <f t="shared" si="29"/>
        <v>-1</v>
      </c>
      <c r="AK518" s="34">
        <f t="shared" si="27"/>
        <v>0.009861192148</v>
      </c>
      <c r="AL518" s="36">
        <f t="shared" si="34"/>
        <v>-1</v>
      </c>
      <c r="AM518" s="36">
        <f t="shared" si="35"/>
        <v>0</v>
      </c>
      <c r="AN518" s="46">
        <f t="shared" si="36"/>
        <v>0</v>
      </c>
      <c r="AO518" s="36">
        <f t="shared" si="37"/>
        <v>2</v>
      </c>
      <c r="AP518" s="36">
        <f t="shared" si="39"/>
        <v>0</v>
      </c>
      <c r="AQ518" s="36">
        <f t="shared" si="40"/>
        <v>-1</v>
      </c>
      <c r="AR518" s="36">
        <f t="shared" si="38"/>
        <v>0.009861192148</v>
      </c>
      <c r="AS518" s="38">
        <f t="shared" si="45"/>
        <v>-1</v>
      </c>
      <c r="AT518" s="38">
        <f t="shared" si="46"/>
        <v>0</v>
      </c>
      <c r="AU518" s="38">
        <f t="shared" si="47"/>
        <v>0</v>
      </c>
      <c r="AV518" s="38">
        <f t="shared" si="48"/>
        <v>5</v>
      </c>
      <c r="AW518" s="38">
        <f t="shared" si="51"/>
        <v>0</v>
      </c>
      <c r="AX518" s="38">
        <f t="shared" si="52"/>
        <v>-1</v>
      </c>
      <c r="AY518" s="38">
        <f t="shared" si="49"/>
        <v>0.009861192148</v>
      </c>
      <c r="AZ518" s="12">
        <f t="shared" si="30"/>
        <v>150.9370034</v>
      </c>
      <c r="BA518" s="12">
        <f t="shared" si="41"/>
        <v>101.4999884</v>
      </c>
      <c r="BB518" s="12">
        <f t="shared" si="53"/>
        <v>125.7884331</v>
      </c>
      <c r="BC518" s="12">
        <f t="shared" si="50"/>
        <v>0.009861192148</v>
      </c>
      <c r="BD518" s="12">
        <f t="shared" si="54"/>
        <v>122.8811925</v>
      </c>
    </row>
    <row r="519" ht="14.25" customHeight="1">
      <c r="A519" s="7">
        <v>37273.0</v>
      </c>
      <c r="B519" s="21" t="s">
        <v>90</v>
      </c>
      <c r="C519" s="8">
        <v>27.371946</v>
      </c>
      <c r="D519" s="33">
        <f t="shared" si="5"/>
        <v>-0.0004106168785</v>
      </c>
      <c r="E519" s="33">
        <f t="shared" si="7"/>
        <v>0.009554084333</v>
      </c>
      <c r="F519" s="33">
        <f t="shared" si="9"/>
        <v>-0.003688928007</v>
      </c>
      <c r="G519" s="33">
        <f t="shared" si="11"/>
        <v>0.02596050269</v>
      </c>
      <c r="H519" s="33">
        <f t="shared" si="20"/>
        <v>0.4048235282</v>
      </c>
      <c r="I519" s="45">
        <f t="shared" si="31"/>
        <v>-0.1668598776</v>
      </c>
      <c r="J519" s="45">
        <f t="shared" si="43"/>
        <v>0.9101629414</v>
      </c>
      <c r="K519" s="21" t="s">
        <v>91</v>
      </c>
      <c r="L519" s="8">
        <v>11.955407</v>
      </c>
      <c r="M519" s="33">
        <f t="shared" si="6"/>
        <v>0.02038481067</v>
      </c>
      <c r="N519" s="33">
        <f t="shared" si="8"/>
        <v>0.00602923806</v>
      </c>
      <c r="O519" s="33">
        <f t="shared" si="10"/>
        <v>-0.03842060552</v>
      </c>
      <c r="P519" s="33">
        <f t="shared" si="12"/>
        <v>-0.03118324924</v>
      </c>
      <c r="Q519" s="45">
        <f t="shared" si="21"/>
        <v>0.19269097</v>
      </c>
      <c r="R519" s="45">
        <f t="shared" si="32"/>
        <v>-0.7885070914</v>
      </c>
      <c r="S519" s="45">
        <f t="shared" si="44"/>
        <v>-0.6751052209</v>
      </c>
      <c r="T519" s="33">
        <f t="shared" si="22"/>
        <v>0.2121325582</v>
      </c>
      <c r="U519" s="33">
        <f t="shared" si="33"/>
        <v>0.6216472139</v>
      </c>
      <c r="V519" s="33">
        <f t="shared" si="42"/>
        <v>1.585268162</v>
      </c>
      <c r="W519" s="44">
        <f t="shared" si="13"/>
        <v>0.01134278452</v>
      </c>
      <c r="X519" s="44">
        <f t="shared" si="14"/>
        <v>0.01344723328</v>
      </c>
      <c r="Y519" s="33">
        <f t="shared" si="15"/>
        <v>1.185531935</v>
      </c>
      <c r="Z519" s="43">
        <v>1.0</v>
      </c>
      <c r="AA519" s="33">
        <f t="shared" si="16"/>
        <v>2.185531935</v>
      </c>
      <c r="AB519" s="33">
        <f t="shared" si="17"/>
        <v>0.542445487</v>
      </c>
      <c r="AC519" s="33">
        <f t="shared" si="18"/>
        <v>0.457554513</v>
      </c>
      <c r="AD519" s="33">
        <f t="shared" si="19"/>
        <v>0.001618233516</v>
      </c>
      <c r="AE519" s="34">
        <f t="shared" si="23"/>
        <v>0</v>
      </c>
      <c r="AF519" s="34">
        <f t="shared" si="24"/>
        <v>0</v>
      </c>
      <c r="AG519" s="34">
        <f t="shared" si="25"/>
        <v>0</v>
      </c>
      <c r="AH519" s="34">
        <f t="shared" si="26"/>
        <v>3</v>
      </c>
      <c r="AI519" s="34">
        <f t="shared" si="28"/>
        <v>0</v>
      </c>
      <c r="AJ519" s="34">
        <f t="shared" si="29"/>
        <v>-1</v>
      </c>
      <c r="AK519" s="34">
        <f t="shared" si="27"/>
        <v>-0.001618233516</v>
      </c>
      <c r="AL519" s="36">
        <f t="shared" si="34"/>
        <v>0</v>
      </c>
      <c r="AM519" s="36">
        <f t="shared" si="35"/>
        <v>0</v>
      </c>
      <c r="AN519" s="46">
        <f t="shared" si="36"/>
        <v>0</v>
      </c>
      <c r="AO519" s="36">
        <f t="shared" si="37"/>
        <v>3</v>
      </c>
      <c r="AP519" s="36">
        <f t="shared" si="39"/>
        <v>0</v>
      </c>
      <c r="AQ519" s="36">
        <f t="shared" si="40"/>
        <v>-1</v>
      </c>
      <c r="AR519" s="36">
        <f t="shared" si="38"/>
        <v>-0.001618233516</v>
      </c>
      <c r="AS519" s="38">
        <f t="shared" si="45"/>
        <v>-1</v>
      </c>
      <c r="AT519" s="38">
        <f t="shared" si="46"/>
        <v>0</v>
      </c>
      <c r="AU519" s="38">
        <f t="shared" si="47"/>
        <v>0</v>
      </c>
      <c r="AV519" s="38">
        <f t="shared" si="48"/>
        <v>1</v>
      </c>
      <c r="AW519" s="38">
        <f t="shared" si="51"/>
        <v>1</v>
      </c>
      <c r="AX519" s="38">
        <f t="shared" si="52"/>
        <v>-1</v>
      </c>
      <c r="AY519" s="38">
        <f t="shared" si="49"/>
        <v>-0.001618233516</v>
      </c>
      <c r="AZ519" s="12">
        <f t="shared" si="30"/>
        <v>150.692752</v>
      </c>
      <c r="BA519" s="12">
        <f t="shared" si="41"/>
        <v>101.3357377</v>
      </c>
      <c r="BB519" s="12">
        <f t="shared" si="53"/>
        <v>125.584878</v>
      </c>
      <c r="BC519" s="12">
        <f t="shared" si="50"/>
        <v>-0.001618233516</v>
      </c>
      <c r="BD519" s="12">
        <f t="shared" si="54"/>
        <v>122.682342</v>
      </c>
    </row>
    <row r="520" ht="14.25" customHeight="1">
      <c r="A520" s="7">
        <v>37274.0</v>
      </c>
      <c r="B520" s="21" t="s">
        <v>90</v>
      </c>
      <c r="C520" s="8">
        <v>27.653484</v>
      </c>
      <c r="D520" s="33">
        <f t="shared" si="5"/>
        <v>0.01028564063</v>
      </c>
      <c r="E520" s="33">
        <f t="shared" si="7"/>
        <v>0.01362261789</v>
      </c>
      <c r="F520" s="33">
        <f t="shared" si="9"/>
        <v>0.01550873901</v>
      </c>
      <c r="G520" s="33">
        <f t="shared" si="11"/>
        <v>-0.005467477489</v>
      </c>
      <c r="H520" s="33">
        <f t="shared" si="20"/>
        <v>0.599270299</v>
      </c>
      <c r="I520" s="45">
        <f t="shared" si="31"/>
        <v>0.5468704854</v>
      </c>
      <c r="J520" s="45">
        <f t="shared" si="43"/>
        <v>-0.3273663717</v>
      </c>
      <c r="K520" s="21" t="s">
        <v>91</v>
      </c>
      <c r="L520" s="8">
        <v>12.058908</v>
      </c>
      <c r="M520" s="33">
        <f t="shared" si="6"/>
        <v>0.008657254412</v>
      </c>
      <c r="N520" s="33">
        <f t="shared" si="8"/>
        <v>0.00309031367</v>
      </c>
      <c r="O520" s="33">
        <f t="shared" si="10"/>
        <v>-0.02132265207</v>
      </c>
      <c r="P520" s="33">
        <f t="shared" si="12"/>
        <v>-0.04316707054</v>
      </c>
      <c r="Q520" s="45">
        <f t="shared" si="21"/>
        <v>0.1665165877</v>
      </c>
      <c r="R520" s="45">
        <f t="shared" si="32"/>
        <v>-0.400916968</v>
      </c>
      <c r="S520" s="45">
        <f t="shared" si="44"/>
        <v>-0.8838711159</v>
      </c>
      <c r="T520" s="33">
        <f t="shared" si="22"/>
        <v>0.4327537113</v>
      </c>
      <c r="U520" s="33">
        <f t="shared" si="33"/>
        <v>0.9477874534</v>
      </c>
      <c r="V520" s="33">
        <f t="shared" si="42"/>
        <v>0.5565047442</v>
      </c>
      <c r="W520" s="44">
        <f t="shared" si="13"/>
        <v>0.006502016394</v>
      </c>
      <c r="X520" s="44">
        <f t="shared" si="14"/>
        <v>0.01258991209</v>
      </c>
      <c r="Y520" s="33">
        <f t="shared" si="15"/>
        <v>1.936308882</v>
      </c>
      <c r="Z520" s="43">
        <v>1.0</v>
      </c>
      <c r="AA520" s="33">
        <f t="shared" si="16"/>
        <v>2.936308882</v>
      </c>
      <c r="AB520" s="33">
        <f t="shared" si="17"/>
        <v>0.6594363739</v>
      </c>
      <c r="AC520" s="33">
        <f t="shared" si="18"/>
        <v>0.3405636261</v>
      </c>
      <c r="AD520" s="33">
        <f t="shared" si="19"/>
        <v>0.0007149589038</v>
      </c>
      <c r="AE520" s="34">
        <f t="shared" si="23"/>
        <v>0</v>
      </c>
      <c r="AF520" s="34">
        <f t="shared" si="24"/>
        <v>0</v>
      </c>
      <c r="AG520" s="34">
        <f t="shared" si="25"/>
        <v>0</v>
      </c>
      <c r="AH520" s="34">
        <f t="shared" si="26"/>
        <v>4</v>
      </c>
      <c r="AI520" s="34">
        <f t="shared" si="28"/>
        <v>0</v>
      </c>
      <c r="AJ520" s="34">
        <f t="shared" si="29"/>
        <v>-1</v>
      </c>
      <c r="AK520" s="34">
        <f t="shared" si="27"/>
        <v>-0.0007149589038</v>
      </c>
      <c r="AL520" s="36">
        <f t="shared" si="34"/>
        <v>0</v>
      </c>
      <c r="AM520" s="36">
        <f t="shared" si="35"/>
        <v>0</v>
      </c>
      <c r="AN520" s="46">
        <f t="shared" si="36"/>
        <v>0</v>
      </c>
      <c r="AO520" s="36">
        <f t="shared" si="37"/>
        <v>4</v>
      </c>
      <c r="AP520" s="36">
        <f t="shared" si="39"/>
        <v>0</v>
      </c>
      <c r="AQ520" s="36">
        <f t="shared" si="40"/>
        <v>-1</v>
      </c>
      <c r="AR520" s="36">
        <f t="shared" si="38"/>
        <v>-0.0007149589038</v>
      </c>
      <c r="AS520" s="38">
        <f t="shared" si="45"/>
        <v>0</v>
      </c>
      <c r="AT520" s="38">
        <f t="shared" si="46"/>
        <v>0</v>
      </c>
      <c r="AU520" s="38">
        <f t="shared" si="47"/>
        <v>0</v>
      </c>
      <c r="AV520" s="38">
        <f t="shared" si="48"/>
        <v>2</v>
      </c>
      <c r="AW520" s="38">
        <f t="shared" si="51"/>
        <v>0</v>
      </c>
      <c r="AX520" s="38">
        <f t="shared" si="52"/>
        <v>-1</v>
      </c>
      <c r="AY520" s="38">
        <f t="shared" si="49"/>
        <v>-0.0007149589038</v>
      </c>
      <c r="AZ520" s="12">
        <f t="shared" si="30"/>
        <v>150.5850129</v>
      </c>
      <c r="BA520" s="12">
        <f t="shared" si="41"/>
        <v>101.2632868</v>
      </c>
      <c r="BB520" s="12">
        <f t="shared" si="53"/>
        <v>125.49509</v>
      </c>
      <c r="BC520" s="12">
        <f t="shared" si="50"/>
        <v>-0.0007149589038</v>
      </c>
      <c r="BD520" s="12">
        <f t="shared" si="54"/>
        <v>122.5946292</v>
      </c>
    </row>
    <row r="521" ht="14.25" customHeight="1">
      <c r="A521" s="7">
        <v>37278.0</v>
      </c>
      <c r="B521" s="21" t="s">
        <v>90</v>
      </c>
      <c r="C521" s="8">
        <v>27.828047</v>
      </c>
      <c r="D521" s="33">
        <f t="shared" si="5"/>
        <v>0.006312513823</v>
      </c>
      <c r="E521" s="33">
        <f t="shared" si="7"/>
        <v>0.02382403001</v>
      </c>
      <c r="F521" s="33">
        <f t="shared" si="9"/>
        <v>0.02787046786</v>
      </c>
      <c r="G521" s="33">
        <f t="shared" si="11"/>
        <v>0.006517577316</v>
      </c>
      <c r="H521" s="33">
        <f t="shared" si="20"/>
        <v>1.101510045</v>
      </c>
      <c r="I521" s="45">
        <f t="shared" si="31"/>
        <v>0.9937035576</v>
      </c>
      <c r="J521" s="45">
        <f t="shared" si="43"/>
        <v>0.1395094993</v>
      </c>
      <c r="K521" s="21" t="s">
        <v>91</v>
      </c>
      <c r="L521" s="8">
        <v>12.180988</v>
      </c>
      <c r="M521" s="33">
        <f t="shared" si="6"/>
        <v>0.0101236364</v>
      </c>
      <c r="N521" s="33">
        <f t="shared" si="8"/>
        <v>0.03146142503</v>
      </c>
      <c r="O521" s="33">
        <f t="shared" si="10"/>
        <v>0.01503784084</v>
      </c>
      <c r="P521" s="33">
        <f t="shared" si="12"/>
        <v>-0.03894391501</v>
      </c>
      <c r="Q521" s="45">
        <f t="shared" si="21"/>
        <v>1.163329732</v>
      </c>
      <c r="R521" s="45">
        <f t="shared" si="32"/>
        <v>0.3980964283</v>
      </c>
      <c r="S521" s="45">
        <f t="shared" si="44"/>
        <v>-0.7800861382</v>
      </c>
      <c r="T521" s="33">
        <f t="shared" si="22"/>
        <v>-0.06181968768</v>
      </c>
      <c r="U521" s="33">
        <f t="shared" si="33"/>
        <v>0.5956071293</v>
      </c>
      <c r="V521" s="33">
        <f t="shared" si="42"/>
        <v>0.9195956375</v>
      </c>
      <c r="W521" s="44">
        <f t="shared" si="13"/>
        <v>0.006528701064</v>
      </c>
      <c r="X521" s="44">
        <f t="shared" si="14"/>
        <v>0.01277269525</v>
      </c>
      <c r="Y521" s="33">
        <f t="shared" si="15"/>
        <v>1.956391496</v>
      </c>
      <c r="Z521" s="43">
        <v>1.0</v>
      </c>
      <c r="AA521" s="33">
        <f t="shared" si="16"/>
        <v>2.956391496</v>
      </c>
      <c r="AB521" s="33">
        <f t="shared" si="17"/>
        <v>0.6617498051</v>
      </c>
      <c r="AC521" s="33">
        <f t="shared" si="18"/>
        <v>0.3382501949</v>
      </c>
      <c r="AD521" s="33">
        <f t="shared" si="19"/>
        <v>0.008119694464</v>
      </c>
      <c r="AE521" s="34">
        <f t="shared" si="23"/>
        <v>0</v>
      </c>
      <c r="AF521" s="34">
        <f t="shared" si="24"/>
        <v>0</v>
      </c>
      <c r="AG521" s="34">
        <f t="shared" si="25"/>
        <v>0</v>
      </c>
      <c r="AH521" s="34">
        <f t="shared" si="26"/>
        <v>5</v>
      </c>
      <c r="AI521" s="34">
        <f t="shared" si="28"/>
        <v>0</v>
      </c>
      <c r="AJ521" s="34">
        <f t="shared" si="29"/>
        <v>-1</v>
      </c>
      <c r="AK521" s="34">
        <f t="shared" si="27"/>
        <v>-0.008119694464</v>
      </c>
      <c r="AL521" s="36">
        <f t="shared" si="34"/>
        <v>0</v>
      </c>
      <c r="AM521" s="36">
        <f t="shared" si="35"/>
        <v>0</v>
      </c>
      <c r="AN521" s="46">
        <f t="shared" si="36"/>
        <v>0</v>
      </c>
      <c r="AO521" s="36">
        <f t="shared" si="37"/>
        <v>5</v>
      </c>
      <c r="AP521" s="36">
        <f t="shared" si="39"/>
        <v>0</v>
      </c>
      <c r="AQ521" s="36">
        <f t="shared" si="40"/>
        <v>-1</v>
      </c>
      <c r="AR521" s="36">
        <f t="shared" si="38"/>
        <v>-0.008119694464</v>
      </c>
      <c r="AS521" s="38">
        <f t="shared" si="45"/>
        <v>0</v>
      </c>
      <c r="AT521" s="38">
        <f t="shared" si="46"/>
        <v>0</v>
      </c>
      <c r="AU521" s="38">
        <f t="shared" si="47"/>
        <v>0</v>
      </c>
      <c r="AV521" s="38">
        <f t="shared" si="48"/>
        <v>3</v>
      </c>
      <c r="AW521" s="38">
        <f t="shared" si="51"/>
        <v>0</v>
      </c>
      <c r="AX521" s="38">
        <f t="shared" si="52"/>
        <v>-1</v>
      </c>
      <c r="AY521" s="38">
        <f t="shared" si="49"/>
        <v>-0.008119694464</v>
      </c>
      <c r="AZ521" s="12">
        <f t="shared" si="30"/>
        <v>149.3623086</v>
      </c>
      <c r="BA521" s="12">
        <f t="shared" si="41"/>
        <v>100.4410598</v>
      </c>
      <c r="BB521" s="12">
        <f t="shared" si="53"/>
        <v>124.4761082</v>
      </c>
      <c r="BC521" s="12">
        <f t="shared" si="50"/>
        <v>-0.008119694464</v>
      </c>
      <c r="BD521" s="12">
        <f t="shared" si="54"/>
        <v>121.5991983</v>
      </c>
    </row>
    <row r="522" ht="14.25" customHeight="1">
      <c r="A522" s="7">
        <v>37279.0</v>
      </c>
      <c r="B522" s="21" t="s">
        <v>90</v>
      </c>
      <c r="C522" s="8">
        <v>27.822411</v>
      </c>
      <c r="D522" s="33">
        <f t="shared" si="5"/>
        <v>-0.000202529484</v>
      </c>
      <c r="E522" s="33">
        <f t="shared" si="7"/>
        <v>0.01624804005</v>
      </c>
      <c r="F522" s="33">
        <f t="shared" si="9"/>
        <v>0.03368176759</v>
      </c>
      <c r="G522" s="33">
        <f t="shared" si="11"/>
        <v>0.005903876534</v>
      </c>
      <c r="H522" s="33">
        <f t="shared" si="20"/>
        <v>0.6930003701</v>
      </c>
      <c r="I522" s="45">
        <f t="shared" si="31"/>
        <v>1.183455124</v>
      </c>
      <c r="J522" s="45">
        <f t="shared" si="43"/>
        <v>0.1125715253</v>
      </c>
      <c r="K522" s="21" t="s">
        <v>91</v>
      </c>
      <c r="L522" s="8">
        <v>11.883757</v>
      </c>
      <c r="M522" s="33">
        <f t="shared" si="6"/>
        <v>-0.02440122263</v>
      </c>
      <c r="N522" s="33">
        <f t="shared" si="8"/>
        <v>0.00969579276</v>
      </c>
      <c r="O522" s="33">
        <f t="shared" si="10"/>
        <v>0.002911659601</v>
      </c>
      <c r="P522" s="33">
        <f t="shared" si="12"/>
        <v>-0.08200070466</v>
      </c>
      <c r="Q522" s="45">
        <f t="shared" si="21"/>
        <v>0.5387812037</v>
      </c>
      <c r="R522" s="45">
        <f t="shared" si="32"/>
        <v>0.1561798328</v>
      </c>
      <c r="S522" s="45">
        <f t="shared" si="44"/>
        <v>-1.56478284</v>
      </c>
      <c r="T522" s="33">
        <f t="shared" si="22"/>
        <v>0.1542191664</v>
      </c>
      <c r="U522" s="33">
        <f t="shared" si="33"/>
        <v>1.027275291</v>
      </c>
      <c r="V522" s="33">
        <f t="shared" si="42"/>
        <v>1.677354365</v>
      </c>
      <c r="W522" s="44">
        <f t="shared" si="13"/>
        <v>0.006529819112</v>
      </c>
      <c r="X522" s="44">
        <f t="shared" si="14"/>
        <v>0.01248116251</v>
      </c>
      <c r="Y522" s="33">
        <f t="shared" si="15"/>
        <v>1.911410146</v>
      </c>
      <c r="Z522" s="43">
        <v>1.0</v>
      </c>
      <c r="AA522" s="33">
        <f t="shared" si="16"/>
        <v>2.911410146</v>
      </c>
      <c r="AB522" s="33">
        <f t="shared" si="17"/>
        <v>0.6565238322</v>
      </c>
      <c r="AC522" s="33">
        <f t="shared" si="18"/>
        <v>0.3434761678</v>
      </c>
      <c r="AD522" s="33">
        <f t="shared" si="19"/>
        <v>0.006819958141</v>
      </c>
      <c r="AE522" s="34">
        <f t="shared" si="23"/>
        <v>0</v>
      </c>
      <c r="AF522" s="34">
        <f t="shared" si="24"/>
        <v>0</v>
      </c>
      <c r="AG522" s="34">
        <f t="shared" si="25"/>
        <v>0</v>
      </c>
      <c r="AH522" s="34">
        <f t="shared" si="26"/>
        <v>0</v>
      </c>
      <c r="AI522" s="34">
        <f t="shared" si="28"/>
        <v>1</v>
      </c>
      <c r="AJ522" s="34">
        <f t="shared" si="29"/>
        <v>0</v>
      </c>
      <c r="AK522" s="34">
        <f t="shared" si="27"/>
        <v>0</v>
      </c>
      <c r="AL522" s="36">
        <f t="shared" si="34"/>
        <v>-1</v>
      </c>
      <c r="AM522" s="36">
        <f t="shared" si="35"/>
        <v>0</v>
      </c>
      <c r="AN522" s="46">
        <f t="shared" si="36"/>
        <v>0</v>
      </c>
      <c r="AO522" s="36">
        <f t="shared" si="37"/>
        <v>1</v>
      </c>
      <c r="AP522" s="36">
        <f t="shared" si="39"/>
        <v>1</v>
      </c>
      <c r="AQ522" s="36">
        <f t="shared" si="40"/>
        <v>-1</v>
      </c>
      <c r="AR522" s="36">
        <f t="shared" si="38"/>
        <v>-0.006819958141</v>
      </c>
      <c r="AS522" s="38">
        <f t="shared" si="45"/>
        <v>-1</v>
      </c>
      <c r="AT522" s="38">
        <f t="shared" si="46"/>
        <v>0</v>
      </c>
      <c r="AU522" s="38">
        <f t="shared" si="47"/>
        <v>0</v>
      </c>
      <c r="AV522" s="38">
        <f t="shared" si="48"/>
        <v>4</v>
      </c>
      <c r="AW522" s="38">
        <f t="shared" si="51"/>
        <v>0</v>
      </c>
      <c r="AX522" s="38">
        <f t="shared" si="52"/>
        <v>-1</v>
      </c>
      <c r="AY522" s="38">
        <f t="shared" si="49"/>
        <v>-0.006819958141</v>
      </c>
      <c r="AZ522" s="12">
        <f t="shared" si="30"/>
        <v>149.3623086</v>
      </c>
      <c r="BA522" s="12">
        <f t="shared" si="41"/>
        <v>99.75605601</v>
      </c>
      <c r="BB522" s="12">
        <f t="shared" si="53"/>
        <v>123.6271863</v>
      </c>
      <c r="BC522" s="12">
        <f t="shared" si="50"/>
        <v>-0.00454663876</v>
      </c>
      <c r="BD522" s="12">
        <f t="shared" si="54"/>
        <v>121.0463306</v>
      </c>
    </row>
    <row r="523" ht="14.25" customHeight="1">
      <c r="A523" s="7">
        <v>37280.0</v>
      </c>
      <c r="B523" s="21" t="s">
        <v>90</v>
      </c>
      <c r="C523" s="8">
        <v>27.929403</v>
      </c>
      <c r="D523" s="33">
        <f t="shared" si="5"/>
        <v>0.003845533013</v>
      </c>
      <c r="E523" s="33">
        <f t="shared" si="7"/>
        <v>0.01994701859</v>
      </c>
      <c r="F523" s="33">
        <f t="shared" si="9"/>
        <v>0.04179803189</v>
      </c>
      <c r="G523" s="33">
        <f t="shared" si="11"/>
        <v>0.007106799414</v>
      </c>
      <c r="H523" s="33">
        <f t="shared" si="20"/>
        <v>0.8804097378</v>
      </c>
      <c r="I523" s="45">
        <f t="shared" si="31"/>
        <v>1.451029929</v>
      </c>
      <c r="J523" s="45">
        <f t="shared" si="43"/>
        <v>0.1492147024</v>
      </c>
      <c r="K523" s="21" t="s">
        <v>91</v>
      </c>
      <c r="L523" s="8">
        <v>11.735147</v>
      </c>
      <c r="M523" s="33">
        <f t="shared" si="6"/>
        <v>-0.01250530451</v>
      </c>
      <c r="N523" s="33">
        <f t="shared" si="8"/>
        <v>0.001585788738</v>
      </c>
      <c r="O523" s="33">
        <f t="shared" si="10"/>
        <v>-0.007629865037</v>
      </c>
      <c r="P523" s="33">
        <f t="shared" si="12"/>
        <v>-0.0857966203</v>
      </c>
      <c r="Q523" s="45">
        <f t="shared" si="21"/>
        <v>0.3026105767</v>
      </c>
      <c r="R523" s="45">
        <f t="shared" si="32"/>
        <v>-0.04741115758</v>
      </c>
      <c r="S523" s="45">
        <f t="shared" si="44"/>
        <v>-1.575407217</v>
      </c>
      <c r="T523" s="33">
        <f t="shared" si="22"/>
        <v>0.5777991611</v>
      </c>
      <c r="U523" s="33">
        <f t="shared" si="33"/>
        <v>1.498441086</v>
      </c>
      <c r="V523" s="33">
        <f t="shared" si="42"/>
        <v>1.724621919</v>
      </c>
      <c r="W523" s="44">
        <f t="shared" si="13"/>
        <v>0.006557799882</v>
      </c>
      <c r="X523" s="44">
        <f t="shared" si="14"/>
        <v>0.01258718823</v>
      </c>
      <c r="Y523" s="33">
        <f t="shared" si="15"/>
        <v>1.919422436</v>
      </c>
      <c r="Z523" s="43">
        <v>1.0</v>
      </c>
      <c r="AA523" s="33">
        <f t="shared" si="16"/>
        <v>2.919422436</v>
      </c>
      <c r="AB523" s="33">
        <f t="shared" si="17"/>
        <v>0.6574664949</v>
      </c>
      <c r="AC523" s="33">
        <f t="shared" si="18"/>
        <v>0.3425335051</v>
      </c>
      <c r="AD523" s="33">
        <f t="shared" si="19"/>
        <v>-0.01356648606</v>
      </c>
      <c r="AE523" s="34">
        <f t="shared" si="23"/>
        <v>0</v>
      </c>
      <c r="AF523" s="34">
        <f t="shared" si="24"/>
        <v>0</v>
      </c>
      <c r="AG523" s="34">
        <f t="shared" si="25"/>
        <v>0</v>
      </c>
      <c r="AH523" s="34">
        <f t="shared" si="26"/>
        <v>0</v>
      </c>
      <c r="AI523" s="34">
        <f t="shared" si="28"/>
        <v>0</v>
      </c>
      <c r="AJ523" s="34">
        <f t="shared" si="29"/>
        <v>0</v>
      </c>
      <c r="AK523" s="34">
        <f t="shared" si="27"/>
        <v>0</v>
      </c>
      <c r="AL523" s="36">
        <f t="shared" si="34"/>
        <v>-1</v>
      </c>
      <c r="AM523" s="36">
        <f t="shared" si="35"/>
        <v>0</v>
      </c>
      <c r="AN523" s="46">
        <f t="shared" si="36"/>
        <v>0</v>
      </c>
      <c r="AO523" s="36">
        <f t="shared" si="37"/>
        <v>2</v>
      </c>
      <c r="AP523" s="36">
        <f t="shared" si="39"/>
        <v>0</v>
      </c>
      <c r="AQ523" s="36">
        <f t="shared" si="40"/>
        <v>-1</v>
      </c>
      <c r="AR523" s="36">
        <f t="shared" si="38"/>
        <v>0.01356648606</v>
      </c>
      <c r="AS523" s="38">
        <f t="shared" si="45"/>
        <v>-1</v>
      </c>
      <c r="AT523" s="38">
        <f t="shared" si="46"/>
        <v>0</v>
      </c>
      <c r="AU523" s="38">
        <f t="shared" si="47"/>
        <v>0</v>
      </c>
      <c r="AV523" s="38">
        <f t="shared" si="48"/>
        <v>5</v>
      </c>
      <c r="AW523" s="38">
        <f t="shared" si="51"/>
        <v>0</v>
      </c>
      <c r="AX523" s="38">
        <f t="shared" si="52"/>
        <v>-1</v>
      </c>
      <c r="AY523" s="38">
        <f t="shared" si="49"/>
        <v>0.01356648606</v>
      </c>
      <c r="AZ523" s="12">
        <f t="shared" si="30"/>
        <v>149.3623086</v>
      </c>
      <c r="BA523" s="12">
        <f t="shared" si="41"/>
        <v>101.1093952</v>
      </c>
      <c r="BB523" s="12">
        <f t="shared" si="53"/>
        <v>125.3043728</v>
      </c>
      <c r="BC523" s="12">
        <f t="shared" si="50"/>
        <v>0.00904432404</v>
      </c>
      <c r="BD523" s="12">
        <f t="shared" si="54"/>
        <v>122.1411129</v>
      </c>
    </row>
    <row r="524" ht="14.25" customHeight="1">
      <c r="A524" s="7">
        <v>37281.0</v>
      </c>
      <c r="B524" s="21" t="s">
        <v>90</v>
      </c>
      <c r="C524" s="8">
        <v>27.659115</v>
      </c>
      <c r="D524" s="33">
        <f t="shared" si="5"/>
        <v>-0.009677543054</v>
      </c>
      <c r="E524" s="33">
        <f t="shared" si="7"/>
        <v>0.01049136221</v>
      </c>
      <c r="F524" s="33">
        <f t="shared" si="9"/>
        <v>0.02014568191</v>
      </c>
      <c r="G524" s="33">
        <f t="shared" si="11"/>
        <v>-0.006673350348</v>
      </c>
      <c r="H524" s="33">
        <f t="shared" si="20"/>
        <v>0.417975861</v>
      </c>
      <c r="I524" s="45">
        <f t="shared" si="31"/>
        <v>0.6097961553</v>
      </c>
      <c r="J524" s="45">
        <f t="shared" si="43"/>
        <v>-0.3877714956</v>
      </c>
      <c r="K524" s="21" t="s">
        <v>91</v>
      </c>
      <c r="L524" s="8">
        <v>11.981949</v>
      </c>
      <c r="M524" s="33">
        <f t="shared" si="6"/>
        <v>0.02103101052</v>
      </c>
      <c r="N524" s="33">
        <f t="shared" si="8"/>
        <v>0.002220083348</v>
      </c>
      <c r="O524" s="33">
        <f t="shared" si="10"/>
        <v>0.008262706819</v>
      </c>
      <c r="P524" s="33">
        <f t="shared" si="12"/>
        <v>-0.06945591364</v>
      </c>
      <c r="Q524" s="45">
        <f t="shared" si="21"/>
        <v>0.3346171162</v>
      </c>
      <c r="R524" s="45">
        <f t="shared" si="32"/>
        <v>0.3597363433</v>
      </c>
      <c r="S524" s="45">
        <f t="shared" si="44"/>
        <v>-1.214351453</v>
      </c>
      <c r="T524" s="33">
        <f t="shared" si="22"/>
        <v>0.08335874473</v>
      </c>
      <c r="U524" s="33">
        <f t="shared" si="33"/>
        <v>0.250059812</v>
      </c>
      <c r="V524" s="33">
        <f t="shared" si="42"/>
        <v>0.8265799576</v>
      </c>
      <c r="W524" s="44">
        <f t="shared" si="13"/>
        <v>0.006863740964</v>
      </c>
      <c r="X524" s="44">
        <f t="shared" si="14"/>
        <v>0.01373563244</v>
      </c>
      <c r="Y524" s="33">
        <f t="shared" si="15"/>
        <v>2.001187473</v>
      </c>
      <c r="Z524" s="43">
        <v>1.0</v>
      </c>
      <c r="AA524" s="33">
        <f t="shared" si="16"/>
        <v>3.001187473</v>
      </c>
      <c r="AB524" s="33">
        <f t="shared" si="17"/>
        <v>0.666798556</v>
      </c>
      <c r="AC524" s="33">
        <f t="shared" si="18"/>
        <v>0.333201444</v>
      </c>
      <c r="AD524" s="33">
        <f t="shared" si="19"/>
        <v>-0.007094639394</v>
      </c>
      <c r="AE524" s="34">
        <f t="shared" si="23"/>
        <v>0</v>
      </c>
      <c r="AF524" s="34">
        <f t="shared" si="24"/>
        <v>0</v>
      </c>
      <c r="AG524" s="34">
        <f t="shared" si="25"/>
        <v>0</v>
      </c>
      <c r="AH524" s="34">
        <f t="shared" si="26"/>
        <v>0</v>
      </c>
      <c r="AI524" s="34">
        <f t="shared" si="28"/>
        <v>0</v>
      </c>
      <c r="AJ524" s="34">
        <f t="shared" si="29"/>
        <v>0</v>
      </c>
      <c r="AK524" s="34">
        <f t="shared" si="27"/>
        <v>0</v>
      </c>
      <c r="AL524" s="36">
        <f t="shared" si="34"/>
        <v>0</v>
      </c>
      <c r="AM524" s="36">
        <f t="shared" si="35"/>
        <v>0</v>
      </c>
      <c r="AN524" s="46">
        <f t="shared" si="36"/>
        <v>0</v>
      </c>
      <c r="AO524" s="36">
        <f t="shared" si="37"/>
        <v>3</v>
      </c>
      <c r="AP524" s="36">
        <f t="shared" si="39"/>
        <v>0</v>
      </c>
      <c r="AQ524" s="36">
        <f t="shared" si="40"/>
        <v>-1</v>
      </c>
      <c r="AR524" s="36">
        <f t="shared" si="38"/>
        <v>0.007094639394</v>
      </c>
      <c r="AS524" s="38">
        <f t="shared" si="45"/>
        <v>0</v>
      </c>
      <c r="AT524" s="38">
        <f t="shared" si="46"/>
        <v>0</v>
      </c>
      <c r="AU524" s="38">
        <f t="shared" si="47"/>
        <v>0</v>
      </c>
      <c r="AV524" s="38">
        <f t="shared" si="48"/>
        <v>0</v>
      </c>
      <c r="AW524" s="38">
        <f t="shared" si="51"/>
        <v>1</v>
      </c>
      <c r="AX524" s="38">
        <f t="shared" si="52"/>
        <v>0</v>
      </c>
      <c r="AY524" s="38">
        <f t="shared" si="49"/>
        <v>0</v>
      </c>
      <c r="AZ524" s="12">
        <f t="shared" si="30"/>
        <v>149.3623086</v>
      </c>
      <c r="BA524" s="12">
        <f t="shared" si="41"/>
        <v>101.8267299</v>
      </c>
      <c r="BB524" s="12">
        <f t="shared" si="53"/>
        <v>125.3043728</v>
      </c>
      <c r="BC524" s="12">
        <f t="shared" si="50"/>
        <v>0.002364879798</v>
      </c>
      <c r="BD524" s="12">
        <f t="shared" si="54"/>
        <v>122.4299619</v>
      </c>
    </row>
    <row r="525" ht="14.25" customHeight="1">
      <c r="A525" s="7">
        <v>37284.0</v>
      </c>
      <c r="B525" s="21" t="s">
        <v>90</v>
      </c>
      <c r="C525" s="8">
        <v>27.38319</v>
      </c>
      <c r="D525" s="33">
        <f t="shared" si="5"/>
        <v>-0.009975915715</v>
      </c>
      <c r="E525" s="33">
        <f t="shared" si="7"/>
        <v>-0.009774319937</v>
      </c>
      <c r="F525" s="33">
        <f t="shared" si="9"/>
        <v>0.00371514613</v>
      </c>
      <c r="G525" s="33">
        <f t="shared" si="11"/>
        <v>-0.01558749566</v>
      </c>
      <c r="H525" s="33">
        <f t="shared" si="20"/>
        <v>-0.6071356412</v>
      </c>
      <c r="I525" s="45">
        <f t="shared" si="31"/>
        <v>-0.01133772605</v>
      </c>
      <c r="J525" s="45">
        <f t="shared" si="43"/>
        <v>-0.7426641818</v>
      </c>
      <c r="K525" s="21" t="s">
        <v>91</v>
      </c>
      <c r="L525" s="8">
        <v>11.997869</v>
      </c>
      <c r="M525" s="33">
        <f t="shared" si="6"/>
        <v>0.001328665311</v>
      </c>
      <c r="N525" s="33">
        <f t="shared" si="8"/>
        <v>-0.005061735275</v>
      </c>
      <c r="O525" s="33">
        <f t="shared" si="10"/>
        <v>-0.001987063954</v>
      </c>
      <c r="P525" s="33">
        <f t="shared" si="12"/>
        <v>-0.0569464965</v>
      </c>
      <c r="Q525" s="45">
        <f t="shared" si="21"/>
        <v>0.04443641599</v>
      </c>
      <c r="R525" s="45">
        <f t="shared" si="32"/>
        <v>0.161722443</v>
      </c>
      <c r="S525" s="45">
        <f t="shared" si="44"/>
        <v>-0.9446692167</v>
      </c>
      <c r="T525" s="33">
        <f t="shared" si="22"/>
        <v>-0.6515720572</v>
      </c>
      <c r="U525" s="33">
        <f t="shared" si="33"/>
        <v>-0.1730601691</v>
      </c>
      <c r="V525" s="33">
        <f t="shared" si="42"/>
        <v>0.2020050349</v>
      </c>
      <c r="W525" s="44">
        <f t="shared" si="13"/>
        <v>0.007196436662</v>
      </c>
      <c r="X525" s="44">
        <f t="shared" si="14"/>
        <v>0.01362620107</v>
      </c>
      <c r="Y525" s="33">
        <f t="shared" si="15"/>
        <v>1.893465018</v>
      </c>
      <c r="Z525" s="43">
        <v>1.0</v>
      </c>
      <c r="AA525" s="33">
        <f t="shared" si="16"/>
        <v>2.893465018</v>
      </c>
      <c r="AB525" s="33">
        <f t="shared" si="17"/>
        <v>0.6543936098</v>
      </c>
      <c r="AC525" s="33">
        <f t="shared" si="18"/>
        <v>0.3456063902</v>
      </c>
      <c r="AD525" s="33">
        <f t="shared" si="19"/>
        <v>-0.005283200372</v>
      </c>
      <c r="AE525" s="34">
        <f t="shared" si="23"/>
        <v>0</v>
      </c>
      <c r="AF525" s="34">
        <f t="shared" si="24"/>
        <v>0</v>
      </c>
      <c r="AG525" s="34">
        <f t="shared" si="25"/>
        <v>0</v>
      </c>
      <c r="AH525" s="34">
        <f t="shared" si="26"/>
        <v>0</v>
      </c>
      <c r="AI525" s="34">
        <f t="shared" si="28"/>
        <v>0</v>
      </c>
      <c r="AJ525" s="34">
        <f t="shared" si="29"/>
        <v>0</v>
      </c>
      <c r="AK525" s="34">
        <f t="shared" si="27"/>
        <v>0</v>
      </c>
      <c r="AL525" s="36">
        <f t="shared" si="34"/>
        <v>0</v>
      </c>
      <c r="AM525" s="36">
        <f t="shared" si="35"/>
        <v>0</v>
      </c>
      <c r="AN525" s="46">
        <f t="shared" si="36"/>
        <v>0</v>
      </c>
      <c r="AO525" s="36">
        <f t="shared" si="37"/>
        <v>4</v>
      </c>
      <c r="AP525" s="36">
        <f t="shared" si="39"/>
        <v>0</v>
      </c>
      <c r="AQ525" s="36">
        <f t="shared" si="40"/>
        <v>-1</v>
      </c>
      <c r="AR525" s="36">
        <f t="shared" si="38"/>
        <v>0.005283200372</v>
      </c>
      <c r="AS525" s="38">
        <f t="shared" si="45"/>
        <v>0</v>
      </c>
      <c r="AT525" s="38">
        <f t="shared" si="46"/>
        <v>0</v>
      </c>
      <c r="AU525" s="38">
        <f t="shared" si="47"/>
        <v>0</v>
      </c>
      <c r="AV525" s="38">
        <f t="shared" si="48"/>
        <v>0</v>
      </c>
      <c r="AW525" s="38">
        <f t="shared" si="51"/>
        <v>0</v>
      </c>
      <c r="AX525" s="38">
        <f t="shared" si="52"/>
        <v>0</v>
      </c>
      <c r="AY525" s="38">
        <f t="shared" si="49"/>
        <v>0</v>
      </c>
      <c r="AZ525" s="12">
        <f t="shared" si="30"/>
        <v>149.3623086</v>
      </c>
      <c r="BA525" s="12">
        <f t="shared" si="41"/>
        <v>102.3647009</v>
      </c>
      <c r="BB525" s="12">
        <f t="shared" si="53"/>
        <v>125.3043728</v>
      </c>
      <c r="BC525" s="12">
        <f t="shared" si="50"/>
        <v>0.001761066791</v>
      </c>
      <c r="BD525" s="12">
        <f t="shared" si="54"/>
        <v>122.6455693</v>
      </c>
    </row>
    <row r="526" ht="14.25" customHeight="1">
      <c r="A526" s="7">
        <v>37285.0</v>
      </c>
      <c r="B526" s="21" t="s">
        <v>90</v>
      </c>
      <c r="C526" s="8">
        <v>26.775059</v>
      </c>
      <c r="D526" s="33">
        <f t="shared" si="5"/>
        <v>-0.02220818685</v>
      </c>
      <c r="E526" s="33">
        <f t="shared" si="7"/>
        <v>-0.0378390909</v>
      </c>
      <c r="F526" s="33">
        <f t="shared" si="9"/>
        <v>-0.01491654053</v>
      </c>
      <c r="G526" s="33">
        <f t="shared" si="11"/>
        <v>-0.03058107186</v>
      </c>
      <c r="H526" s="33">
        <f t="shared" si="20"/>
        <v>-2.006862878</v>
      </c>
      <c r="I526" s="45">
        <f t="shared" si="31"/>
        <v>-0.6961325502</v>
      </c>
      <c r="J526" s="45">
        <f t="shared" si="43"/>
        <v>-1.322654786</v>
      </c>
      <c r="K526" s="21" t="s">
        <v>91</v>
      </c>
      <c r="L526" s="8">
        <v>11.676762</v>
      </c>
      <c r="M526" s="33">
        <f t="shared" si="6"/>
        <v>-0.02676366945</v>
      </c>
      <c r="N526" s="33">
        <f t="shared" si="8"/>
        <v>-0.04139450757</v>
      </c>
      <c r="O526" s="33">
        <f t="shared" si="10"/>
        <v>-0.01123541274</v>
      </c>
      <c r="P526" s="33">
        <f t="shared" si="12"/>
        <v>-0.06720316293</v>
      </c>
      <c r="Q526" s="45">
        <f t="shared" si="21"/>
        <v>-1.377633567</v>
      </c>
      <c r="R526" s="45">
        <f t="shared" si="32"/>
        <v>-0.03081797819</v>
      </c>
      <c r="S526" s="45">
        <f t="shared" si="44"/>
        <v>-1.101576874</v>
      </c>
      <c r="T526" s="33">
        <f t="shared" si="22"/>
        <v>-0.6292293117</v>
      </c>
      <c r="U526" s="33">
        <f t="shared" si="33"/>
        <v>-0.665314572</v>
      </c>
      <c r="V526" s="33">
        <f t="shared" si="42"/>
        <v>-0.221077912</v>
      </c>
      <c r="W526" s="44">
        <f t="shared" si="13"/>
        <v>0.008561076983</v>
      </c>
      <c r="X526" s="44">
        <f t="shared" si="14"/>
        <v>0.01436296891</v>
      </c>
      <c r="Y526" s="33">
        <f t="shared" si="15"/>
        <v>1.677705847</v>
      </c>
      <c r="Z526" s="43">
        <v>1.0</v>
      </c>
      <c r="AA526" s="33">
        <f t="shared" si="16"/>
        <v>2.677705847</v>
      </c>
      <c r="AB526" s="33">
        <f t="shared" si="17"/>
        <v>0.6265459849</v>
      </c>
      <c r="AC526" s="33">
        <f t="shared" si="18"/>
        <v>0.3734540151</v>
      </c>
      <c r="AD526" s="33">
        <f t="shared" si="19"/>
        <v>0.01603121306</v>
      </c>
      <c r="AE526" s="34">
        <f t="shared" si="23"/>
        <v>0</v>
      </c>
      <c r="AF526" s="34">
        <f t="shared" si="24"/>
        <v>0</v>
      </c>
      <c r="AG526" s="34">
        <f t="shared" si="25"/>
        <v>0</v>
      </c>
      <c r="AH526" s="34">
        <f t="shared" si="26"/>
        <v>0</v>
      </c>
      <c r="AI526" s="34">
        <f t="shared" si="28"/>
        <v>0</v>
      </c>
      <c r="AJ526" s="34">
        <f t="shared" si="29"/>
        <v>0</v>
      </c>
      <c r="AK526" s="34">
        <f t="shared" si="27"/>
        <v>0</v>
      </c>
      <c r="AL526" s="36">
        <f t="shared" si="34"/>
        <v>0</v>
      </c>
      <c r="AM526" s="36">
        <f t="shared" si="35"/>
        <v>0</v>
      </c>
      <c r="AN526" s="46">
        <f t="shared" si="36"/>
        <v>0</v>
      </c>
      <c r="AO526" s="36">
        <f t="shared" si="37"/>
        <v>5</v>
      </c>
      <c r="AP526" s="36">
        <f t="shared" si="39"/>
        <v>0</v>
      </c>
      <c r="AQ526" s="36">
        <f t="shared" si="40"/>
        <v>-1</v>
      </c>
      <c r="AR526" s="36">
        <f t="shared" si="38"/>
        <v>-0.01603121306</v>
      </c>
      <c r="AS526" s="38">
        <f t="shared" si="45"/>
        <v>0</v>
      </c>
      <c r="AT526" s="38">
        <f t="shared" si="46"/>
        <v>0</v>
      </c>
      <c r="AU526" s="38">
        <f t="shared" si="47"/>
        <v>0</v>
      </c>
      <c r="AV526" s="38">
        <f t="shared" si="48"/>
        <v>0</v>
      </c>
      <c r="AW526" s="38">
        <f t="shared" si="51"/>
        <v>0</v>
      </c>
      <c r="AX526" s="38">
        <f t="shared" si="52"/>
        <v>0</v>
      </c>
      <c r="AY526" s="38">
        <f t="shared" si="49"/>
        <v>0</v>
      </c>
      <c r="AZ526" s="12">
        <f t="shared" si="30"/>
        <v>149.3623086</v>
      </c>
      <c r="BA526" s="12">
        <f t="shared" si="41"/>
        <v>100.7236705</v>
      </c>
      <c r="BB526" s="12">
        <f t="shared" si="53"/>
        <v>125.3043728</v>
      </c>
      <c r="BC526" s="12">
        <f t="shared" si="50"/>
        <v>-0.005343737688</v>
      </c>
      <c r="BD526" s="12">
        <f t="shared" si="54"/>
        <v>121.9901835</v>
      </c>
    </row>
    <row r="527" ht="14.25" customHeight="1">
      <c r="A527" s="7">
        <v>37286.0</v>
      </c>
      <c r="B527" s="21" t="s">
        <v>90</v>
      </c>
      <c r="C527" s="8">
        <v>27.405731</v>
      </c>
      <c r="D527" s="33">
        <f t="shared" si="5"/>
        <v>0.0235544579</v>
      </c>
      <c r="E527" s="33">
        <f t="shared" si="7"/>
        <v>-0.01497641595</v>
      </c>
      <c r="F527" s="33">
        <f t="shared" si="9"/>
        <v>0.001028286687</v>
      </c>
      <c r="G527" s="33">
        <f t="shared" si="11"/>
        <v>-0.0004104025596</v>
      </c>
      <c r="H527" s="33">
        <f t="shared" si="20"/>
        <v>-0.7841277224</v>
      </c>
      <c r="I527" s="45">
        <f t="shared" si="31"/>
        <v>-0.08627721389</v>
      </c>
      <c r="J527" s="45">
        <f t="shared" si="43"/>
        <v>-0.1321499387</v>
      </c>
      <c r="K527" s="21" t="s">
        <v>91</v>
      </c>
      <c r="L527" s="8">
        <v>11.636951</v>
      </c>
      <c r="M527" s="33">
        <f t="shared" si="6"/>
        <v>-0.003409421208</v>
      </c>
      <c r="N527" s="33">
        <f t="shared" si="8"/>
        <v>-0.02076834792</v>
      </c>
      <c r="O527" s="33">
        <f t="shared" si="10"/>
        <v>-0.01127392076</v>
      </c>
      <c r="P527" s="33">
        <f t="shared" si="12"/>
        <v>-0.06998970327</v>
      </c>
      <c r="Q527" s="45">
        <f t="shared" si="21"/>
        <v>-0.551066944</v>
      </c>
      <c r="R527" s="45">
        <f t="shared" si="32"/>
        <v>0.007731482985</v>
      </c>
      <c r="S527" s="45">
        <f t="shared" si="44"/>
        <v>-1.116157952</v>
      </c>
      <c r="T527" s="33">
        <f t="shared" si="22"/>
        <v>-0.2330607784</v>
      </c>
      <c r="U527" s="33">
        <f t="shared" si="33"/>
        <v>-0.09400869688</v>
      </c>
      <c r="V527" s="33">
        <f t="shared" si="42"/>
        <v>0.9840080135</v>
      </c>
      <c r="W527" s="44">
        <f t="shared" si="13"/>
        <v>0.01010338416</v>
      </c>
      <c r="X527" s="44">
        <f t="shared" si="14"/>
        <v>0.01434619353</v>
      </c>
      <c r="Y527" s="33">
        <f t="shared" si="15"/>
        <v>1.419939429</v>
      </c>
      <c r="Z527" s="43">
        <v>1.0</v>
      </c>
      <c r="AA527" s="33">
        <f t="shared" si="16"/>
        <v>2.419939429</v>
      </c>
      <c r="AB527" s="33">
        <f t="shared" si="17"/>
        <v>0.5867665166</v>
      </c>
      <c r="AC527" s="33">
        <f t="shared" si="18"/>
        <v>0.4132334834</v>
      </c>
      <c r="AD527" s="33">
        <f t="shared" si="19"/>
        <v>0.01806172821</v>
      </c>
      <c r="AE527" s="34">
        <f t="shared" si="23"/>
        <v>0</v>
      </c>
      <c r="AF527" s="34">
        <f t="shared" si="24"/>
        <v>0</v>
      </c>
      <c r="AG527" s="34">
        <f t="shared" si="25"/>
        <v>0</v>
      </c>
      <c r="AH527" s="34">
        <f t="shared" si="26"/>
        <v>0</v>
      </c>
      <c r="AI527" s="34">
        <f t="shared" si="28"/>
        <v>0</v>
      </c>
      <c r="AJ527" s="34">
        <f t="shared" si="29"/>
        <v>0</v>
      </c>
      <c r="AK527" s="34">
        <f t="shared" si="27"/>
        <v>0</v>
      </c>
      <c r="AL527" s="36">
        <f t="shared" si="34"/>
        <v>0</v>
      </c>
      <c r="AM527" s="36">
        <f t="shared" si="35"/>
        <v>0</v>
      </c>
      <c r="AN527" s="46">
        <f t="shared" si="36"/>
        <v>0</v>
      </c>
      <c r="AO527" s="36">
        <f t="shared" si="37"/>
        <v>0</v>
      </c>
      <c r="AP527" s="36">
        <f t="shared" si="39"/>
        <v>1</v>
      </c>
      <c r="AQ527" s="36">
        <f t="shared" si="40"/>
        <v>0</v>
      </c>
      <c r="AR527" s="36">
        <f t="shared" si="38"/>
        <v>0</v>
      </c>
      <c r="AS527" s="38">
        <f t="shared" si="45"/>
        <v>0</v>
      </c>
      <c r="AT527" s="38">
        <f t="shared" si="46"/>
        <v>0</v>
      </c>
      <c r="AU527" s="38">
        <f t="shared" si="47"/>
        <v>0</v>
      </c>
      <c r="AV527" s="38">
        <f t="shared" si="48"/>
        <v>0</v>
      </c>
      <c r="AW527" s="38">
        <f t="shared" si="51"/>
        <v>0</v>
      </c>
      <c r="AX527" s="38">
        <f t="shared" si="52"/>
        <v>0</v>
      </c>
      <c r="AY527" s="38">
        <f t="shared" si="49"/>
        <v>0</v>
      </c>
      <c r="AZ527" s="12">
        <f t="shared" si="30"/>
        <v>149.3623086</v>
      </c>
      <c r="BA527" s="12">
        <f t="shared" si="41"/>
        <v>100.7236705</v>
      </c>
      <c r="BB527" s="12">
        <f t="shared" si="53"/>
        <v>125.3043728</v>
      </c>
      <c r="BC527" s="12">
        <f t="shared" si="50"/>
        <v>0</v>
      </c>
      <c r="BD527" s="12">
        <f t="shared" si="54"/>
        <v>121.9901835</v>
      </c>
    </row>
    <row r="528" ht="14.25" customHeight="1">
      <c r="A528" s="7">
        <v>37287.0</v>
      </c>
      <c r="B528" s="21" t="s">
        <v>90</v>
      </c>
      <c r="C528" s="8">
        <v>28.205317</v>
      </c>
      <c r="D528" s="33">
        <f t="shared" si="5"/>
        <v>0.02917586836</v>
      </c>
      <c r="E528" s="33">
        <f t="shared" si="7"/>
        <v>0.009878979511</v>
      </c>
      <c r="F528" s="33">
        <f t="shared" si="9"/>
        <v>0.03002305429</v>
      </c>
      <c r="G528" s="33">
        <f t="shared" si="11"/>
        <v>0.01912552461</v>
      </c>
      <c r="H528" s="33">
        <f t="shared" si="20"/>
        <v>0.4478743497</v>
      </c>
      <c r="I528" s="45">
        <f t="shared" si="31"/>
        <v>1.003711132</v>
      </c>
      <c r="J528" s="45">
        <f t="shared" si="43"/>
        <v>0.6164800094</v>
      </c>
      <c r="K528" s="21" t="s">
        <v>91</v>
      </c>
      <c r="L528" s="8">
        <v>11.610415</v>
      </c>
      <c r="M528" s="33">
        <f t="shared" si="6"/>
        <v>-0.002280322397</v>
      </c>
      <c r="N528" s="33">
        <f t="shared" si="8"/>
        <v>-0.01062892523</v>
      </c>
      <c r="O528" s="33">
        <f t="shared" si="10"/>
        <v>-0.009059991719</v>
      </c>
      <c r="P528" s="33">
        <f t="shared" si="12"/>
        <v>-0.07836542957</v>
      </c>
      <c r="Q528" s="45">
        <f t="shared" si="21"/>
        <v>-0.1588827435</v>
      </c>
      <c r="R528" s="45">
        <f t="shared" si="32"/>
        <v>0.09813109202</v>
      </c>
      <c r="S528" s="45">
        <f t="shared" si="44"/>
        <v>-1.238295511</v>
      </c>
      <c r="T528" s="33">
        <f t="shared" si="22"/>
        <v>0.6067570932</v>
      </c>
      <c r="U528" s="33">
        <f t="shared" si="33"/>
        <v>0.9055800398</v>
      </c>
      <c r="V528" s="33">
        <f t="shared" si="42"/>
        <v>1.854775521</v>
      </c>
      <c r="W528" s="44">
        <f t="shared" si="13"/>
        <v>0.01187856678</v>
      </c>
      <c r="X528" s="44">
        <f t="shared" si="14"/>
        <v>0.0141450892</v>
      </c>
      <c r="Y528" s="33">
        <f t="shared" si="15"/>
        <v>1.190807735</v>
      </c>
      <c r="Z528" s="43">
        <v>1.0</v>
      </c>
      <c r="AA528" s="33">
        <f t="shared" si="16"/>
        <v>2.190807735</v>
      </c>
      <c r="AB528" s="33">
        <f t="shared" si="17"/>
        <v>0.5435473483</v>
      </c>
      <c r="AC528" s="33">
        <f t="shared" si="18"/>
        <v>0.4564526517</v>
      </c>
      <c r="AD528" s="33">
        <f t="shared" si="19"/>
        <v>-0.00937736286</v>
      </c>
      <c r="AE528" s="34">
        <f t="shared" si="23"/>
        <v>0</v>
      </c>
      <c r="AF528" s="34">
        <f t="shared" si="24"/>
        <v>0</v>
      </c>
      <c r="AG528" s="34">
        <f t="shared" si="25"/>
        <v>0</v>
      </c>
      <c r="AH528" s="34">
        <f t="shared" si="26"/>
        <v>0</v>
      </c>
      <c r="AI528" s="34">
        <f t="shared" si="28"/>
        <v>0</v>
      </c>
      <c r="AJ528" s="34">
        <f t="shared" si="29"/>
        <v>0</v>
      </c>
      <c r="AK528" s="34">
        <f t="shared" si="27"/>
        <v>0</v>
      </c>
      <c r="AL528" s="36">
        <f t="shared" si="34"/>
        <v>0</v>
      </c>
      <c r="AM528" s="36">
        <f t="shared" si="35"/>
        <v>0</v>
      </c>
      <c r="AN528" s="46">
        <f t="shared" si="36"/>
        <v>0</v>
      </c>
      <c r="AO528" s="36">
        <f t="shared" si="37"/>
        <v>0</v>
      </c>
      <c r="AP528" s="36">
        <f t="shared" si="39"/>
        <v>0</v>
      </c>
      <c r="AQ528" s="36">
        <f t="shared" si="40"/>
        <v>0</v>
      </c>
      <c r="AR528" s="36">
        <f t="shared" si="38"/>
        <v>0</v>
      </c>
      <c r="AS528" s="38">
        <f t="shared" si="45"/>
        <v>-1</v>
      </c>
      <c r="AT528" s="38">
        <f t="shared" si="46"/>
        <v>0</v>
      </c>
      <c r="AU528" s="38">
        <f t="shared" si="47"/>
        <v>0</v>
      </c>
      <c r="AV528" s="38">
        <f t="shared" si="48"/>
        <v>1</v>
      </c>
      <c r="AW528" s="38">
        <f t="shared" si="51"/>
        <v>0</v>
      </c>
      <c r="AX528" s="38">
        <f t="shared" si="52"/>
        <v>-1</v>
      </c>
      <c r="AY528" s="38">
        <f t="shared" si="49"/>
        <v>0.00937736286</v>
      </c>
      <c r="AZ528" s="12">
        <f t="shared" si="30"/>
        <v>149.3623086</v>
      </c>
      <c r="BA528" s="12">
        <f t="shared" si="41"/>
        <v>100.7236705</v>
      </c>
      <c r="BB528" s="12">
        <f t="shared" si="53"/>
        <v>126.4793974</v>
      </c>
      <c r="BC528" s="12">
        <f t="shared" si="50"/>
        <v>0.00312578762</v>
      </c>
      <c r="BD528" s="12">
        <f t="shared" si="54"/>
        <v>122.3714989</v>
      </c>
    </row>
    <row r="529" ht="14.25" customHeight="1">
      <c r="A529" s="7">
        <v>37288.0</v>
      </c>
      <c r="B529" s="21" t="s">
        <v>90</v>
      </c>
      <c r="C529" s="8">
        <v>28.222212</v>
      </c>
      <c r="D529" s="33">
        <f t="shared" si="5"/>
        <v>0.000599000536</v>
      </c>
      <c r="E529" s="33">
        <f t="shared" si="7"/>
        <v>0.02035846049</v>
      </c>
      <c r="F529" s="33">
        <f t="shared" si="9"/>
        <v>0.03106341069</v>
      </c>
      <c r="G529" s="33">
        <f t="shared" si="11"/>
        <v>0.027259892</v>
      </c>
      <c r="H529" s="33">
        <f t="shared" si="20"/>
        <v>0.9557817161</v>
      </c>
      <c r="I529" s="45">
        <f t="shared" si="31"/>
        <v>1.049835946</v>
      </c>
      <c r="J529" s="45">
        <f t="shared" si="43"/>
        <v>0.9158055529</v>
      </c>
      <c r="K529" s="21" t="s">
        <v>91</v>
      </c>
      <c r="L529" s="8">
        <v>11.857221</v>
      </c>
      <c r="M529" s="33">
        <f t="shared" si="6"/>
        <v>0.02125729356</v>
      </c>
      <c r="N529" s="33">
        <f t="shared" si="8"/>
        <v>-0.01040965873</v>
      </c>
      <c r="O529" s="33">
        <f t="shared" si="10"/>
        <v>-0.008212685691</v>
      </c>
      <c r="P529" s="33">
        <f t="shared" si="12"/>
        <v>-0.04631775486</v>
      </c>
      <c r="Q529" s="45">
        <f t="shared" si="21"/>
        <v>-0.1470210614</v>
      </c>
      <c r="R529" s="45">
        <f t="shared" si="32"/>
        <v>0.1284600506</v>
      </c>
      <c r="S529" s="45">
        <f t="shared" si="44"/>
        <v>-0.6047285056</v>
      </c>
      <c r="T529" s="33">
        <f t="shared" si="22"/>
        <v>1.102802777</v>
      </c>
      <c r="U529" s="33">
        <f t="shared" si="33"/>
        <v>0.9213758951</v>
      </c>
      <c r="V529" s="33">
        <f t="shared" si="42"/>
        <v>1.520534058</v>
      </c>
      <c r="W529" s="44">
        <f t="shared" si="13"/>
        <v>0.01171685232</v>
      </c>
      <c r="X529" s="44">
        <f t="shared" si="14"/>
        <v>0.01503841037</v>
      </c>
      <c r="Y529" s="33">
        <f t="shared" si="15"/>
        <v>1.283485526</v>
      </c>
      <c r="Z529" s="43">
        <v>1.0</v>
      </c>
      <c r="AA529" s="33">
        <f t="shared" si="16"/>
        <v>2.283485526</v>
      </c>
      <c r="AB529" s="33">
        <f t="shared" si="17"/>
        <v>0.5620729851</v>
      </c>
      <c r="AC529" s="33">
        <f t="shared" si="18"/>
        <v>0.4379270149</v>
      </c>
      <c r="AD529" s="33">
        <f t="shared" si="19"/>
        <v>0.00201860398</v>
      </c>
      <c r="AE529" s="34">
        <f t="shared" si="23"/>
        <v>-1</v>
      </c>
      <c r="AF529" s="34">
        <f t="shared" si="24"/>
        <v>0</v>
      </c>
      <c r="AG529" s="34">
        <f t="shared" si="25"/>
        <v>0</v>
      </c>
      <c r="AH529" s="34">
        <f t="shared" si="26"/>
        <v>1</v>
      </c>
      <c r="AI529" s="34">
        <f t="shared" si="28"/>
        <v>0</v>
      </c>
      <c r="AJ529" s="34">
        <f t="shared" si="29"/>
        <v>-1</v>
      </c>
      <c r="AK529" s="34">
        <f t="shared" si="27"/>
        <v>-0.00201860398</v>
      </c>
      <c r="AL529" s="36">
        <f t="shared" si="34"/>
        <v>0</v>
      </c>
      <c r="AM529" s="36">
        <f t="shared" si="35"/>
        <v>0</v>
      </c>
      <c r="AN529" s="46">
        <f t="shared" si="36"/>
        <v>0</v>
      </c>
      <c r="AO529" s="36">
        <f t="shared" si="37"/>
        <v>0</v>
      </c>
      <c r="AP529" s="36">
        <f t="shared" si="39"/>
        <v>0</v>
      </c>
      <c r="AQ529" s="36">
        <f t="shared" si="40"/>
        <v>0</v>
      </c>
      <c r="AR529" s="36">
        <f t="shared" si="38"/>
        <v>0</v>
      </c>
      <c r="AS529" s="38">
        <f t="shared" si="45"/>
        <v>-1</v>
      </c>
      <c r="AT529" s="38">
        <f t="shared" si="46"/>
        <v>0</v>
      </c>
      <c r="AU529" s="38">
        <f t="shared" si="47"/>
        <v>0</v>
      </c>
      <c r="AV529" s="38">
        <f t="shared" si="48"/>
        <v>2</v>
      </c>
      <c r="AW529" s="38">
        <f t="shared" si="51"/>
        <v>0</v>
      </c>
      <c r="AX529" s="38">
        <f t="shared" si="52"/>
        <v>-1</v>
      </c>
      <c r="AY529" s="38">
        <f t="shared" si="49"/>
        <v>-0.00201860398</v>
      </c>
      <c r="AZ529" s="12">
        <f t="shared" si="30"/>
        <v>149.0608053</v>
      </c>
      <c r="BA529" s="12">
        <f t="shared" si="41"/>
        <v>100.7236705</v>
      </c>
      <c r="BB529" s="12">
        <f t="shared" si="53"/>
        <v>126.2240856</v>
      </c>
      <c r="BC529" s="12">
        <f t="shared" si="50"/>
        <v>-0.001345735987</v>
      </c>
      <c r="BD529" s="12">
        <f t="shared" si="54"/>
        <v>122.2068192</v>
      </c>
    </row>
    <row r="530" ht="14.25" customHeight="1">
      <c r="A530" s="7">
        <v>37291.0</v>
      </c>
      <c r="B530" s="21" t="s">
        <v>90</v>
      </c>
      <c r="C530" s="8">
        <v>28.323568</v>
      </c>
      <c r="D530" s="33">
        <f t="shared" si="5"/>
        <v>0.003591355632</v>
      </c>
      <c r="E530" s="33">
        <f t="shared" si="7"/>
        <v>0.03434143356</v>
      </c>
      <c r="F530" s="33">
        <f t="shared" si="9"/>
        <v>0.02423144946</v>
      </c>
      <c r="G530" s="33">
        <f t="shared" si="11"/>
        <v>0.0401159877</v>
      </c>
      <c r="H530" s="33">
        <f t="shared" si="20"/>
        <v>1.619470442</v>
      </c>
      <c r="I530" s="45">
        <f t="shared" si="31"/>
        <v>0.7823753962</v>
      </c>
      <c r="J530" s="45">
        <f t="shared" si="43"/>
        <v>1.381262908</v>
      </c>
      <c r="K530" s="21" t="s">
        <v>91</v>
      </c>
      <c r="L530" s="8">
        <v>11.857221</v>
      </c>
      <c r="M530" s="33">
        <f t="shared" si="6"/>
        <v>0</v>
      </c>
      <c r="N530" s="33">
        <f t="shared" si="8"/>
        <v>-0.01172274843</v>
      </c>
      <c r="O530" s="33">
        <f t="shared" si="10"/>
        <v>-0.01672514626</v>
      </c>
      <c r="P530" s="33">
        <f t="shared" si="12"/>
        <v>-0.03769117385</v>
      </c>
      <c r="Q530" s="45">
        <f t="shared" si="21"/>
        <v>-0.1826602271</v>
      </c>
      <c r="R530" s="45">
        <f t="shared" si="32"/>
        <v>-0.09856753011</v>
      </c>
      <c r="S530" s="45">
        <f t="shared" si="44"/>
        <v>-0.4154906546</v>
      </c>
      <c r="T530" s="33">
        <f t="shared" si="22"/>
        <v>1.802130669</v>
      </c>
      <c r="U530" s="33">
        <f t="shared" si="33"/>
        <v>0.8809429263</v>
      </c>
      <c r="V530" s="33">
        <f t="shared" si="42"/>
        <v>1.796753562</v>
      </c>
      <c r="W530" s="44">
        <f t="shared" si="13"/>
        <v>0.01147295255</v>
      </c>
      <c r="X530" s="44">
        <f t="shared" si="14"/>
        <v>0.01496148471</v>
      </c>
      <c r="Y530" s="33">
        <f t="shared" si="15"/>
        <v>1.304065771</v>
      </c>
      <c r="Z530" s="43">
        <v>1.0</v>
      </c>
      <c r="AA530" s="33">
        <f t="shared" si="16"/>
        <v>2.304065771</v>
      </c>
      <c r="AB530" s="33">
        <f t="shared" si="17"/>
        <v>0.5659846118</v>
      </c>
      <c r="AC530" s="33">
        <f t="shared" si="18"/>
        <v>0.4340153882</v>
      </c>
      <c r="AD530" s="33">
        <f t="shared" si="19"/>
        <v>-0.004655248996</v>
      </c>
      <c r="AE530" s="34">
        <f t="shared" si="23"/>
        <v>-1</v>
      </c>
      <c r="AF530" s="34">
        <f t="shared" si="24"/>
        <v>0</v>
      </c>
      <c r="AG530" s="34">
        <f t="shared" si="25"/>
        <v>0</v>
      </c>
      <c r="AH530" s="34">
        <f t="shared" si="26"/>
        <v>2</v>
      </c>
      <c r="AI530" s="34">
        <f t="shared" si="28"/>
        <v>0</v>
      </c>
      <c r="AJ530" s="34">
        <f t="shared" si="29"/>
        <v>-1</v>
      </c>
      <c r="AK530" s="34">
        <f t="shared" si="27"/>
        <v>0.004655248996</v>
      </c>
      <c r="AL530" s="36">
        <f t="shared" si="34"/>
        <v>0</v>
      </c>
      <c r="AM530" s="36">
        <f t="shared" si="35"/>
        <v>0</v>
      </c>
      <c r="AN530" s="46">
        <f t="shared" si="36"/>
        <v>0</v>
      </c>
      <c r="AO530" s="36">
        <f t="shared" si="37"/>
        <v>0</v>
      </c>
      <c r="AP530" s="36">
        <f t="shared" si="39"/>
        <v>0</v>
      </c>
      <c r="AQ530" s="36">
        <f t="shared" si="40"/>
        <v>0</v>
      </c>
      <c r="AR530" s="36">
        <f t="shared" si="38"/>
        <v>0</v>
      </c>
      <c r="AS530" s="38">
        <f t="shared" si="45"/>
        <v>-1</v>
      </c>
      <c r="AT530" s="38">
        <f t="shared" si="46"/>
        <v>0</v>
      </c>
      <c r="AU530" s="38">
        <f t="shared" si="47"/>
        <v>0</v>
      </c>
      <c r="AV530" s="38">
        <f t="shared" si="48"/>
        <v>3</v>
      </c>
      <c r="AW530" s="38">
        <f t="shared" si="51"/>
        <v>0</v>
      </c>
      <c r="AX530" s="38">
        <f t="shared" si="52"/>
        <v>-1</v>
      </c>
      <c r="AY530" s="38">
        <f t="shared" si="49"/>
        <v>0.004655248996</v>
      </c>
      <c r="AZ530" s="12">
        <f t="shared" si="30"/>
        <v>149.7547204</v>
      </c>
      <c r="BA530" s="12">
        <f t="shared" si="41"/>
        <v>100.7236705</v>
      </c>
      <c r="BB530" s="12">
        <f t="shared" si="53"/>
        <v>126.8116901</v>
      </c>
      <c r="BC530" s="12">
        <f t="shared" si="50"/>
        <v>0.003103499331</v>
      </c>
      <c r="BD530" s="12">
        <f t="shared" si="54"/>
        <v>122.586088</v>
      </c>
    </row>
    <row r="531" ht="14.25" customHeight="1">
      <c r="A531" s="7">
        <v>37292.0</v>
      </c>
      <c r="B531" s="21" t="s">
        <v>90</v>
      </c>
      <c r="C531" s="8">
        <v>28.610741</v>
      </c>
      <c r="D531" s="33">
        <f t="shared" si="5"/>
        <v>0.01013901215</v>
      </c>
      <c r="E531" s="33">
        <f t="shared" si="7"/>
        <v>0.06855940075</v>
      </c>
      <c r="F531" s="33">
        <f t="shared" si="9"/>
        <v>0.02812608445</v>
      </c>
      <c r="G531" s="33">
        <f t="shared" si="11"/>
        <v>0.05678043944</v>
      </c>
      <c r="H531" s="33">
        <f t="shared" si="20"/>
        <v>3.18263554</v>
      </c>
      <c r="I531" s="45">
        <f t="shared" si="31"/>
        <v>0.9202387205</v>
      </c>
      <c r="J531" s="45">
        <f t="shared" si="43"/>
        <v>1.958016616</v>
      </c>
      <c r="K531" s="21" t="s">
        <v>91</v>
      </c>
      <c r="L531" s="8">
        <v>12.141177</v>
      </c>
      <c r="M531" s="33">
        <f t="shared" si="6"/>
        <v>0.02394793856</v>
      </c>
      <c r="N531" s="33">
        <f t="shared" si="8"/>
        <v>0.03977258421</v>
      </c>
      <c r="O531" s="33">
        <f t="shared" si="10"/>
        <v>-0.003268289896</v>
      </c>
      <c r="P531" s="33">
        <f t="shared" si="12"/>
        <v>0.01172040292</v>
      </c>
      <c r="Q531" s="45">
        <f t="shared" si="21"/>
        <v>1.877523935</v>
      </c>
      <c r="R531" s="45">
        <f t="shared" si="32"/>
        <v>0.2904095549</v>
      </c>
      <c r="S531" s="45">
        <f t="shared" si="44"/>
        <v>0.5756431152</v>
      </c>
      <c r="T531" s="33">
        <f t="shared" si="22"/>
        <v>1.305111605</v>
      </c>
      <c r="U531" s="33">
        <f t="shared" si="33"/>
        <v>0.6298291656</v>
      </c>
      <c r="V531" s="33">
        <f t="shared" si="42"/>
        <v>1.382373501</v>
      </c>
      <c r="W531" s="44">
        <f t="shared" si="13"/>
        <v>0.01145434488</v>
      </c>
      <c r="X531" s="44">
        <f t="shared" si="14"/>
        <v>0.01487429609</v>
      </c>
      <c r="Y531" s="33">
        <f t="shared" si="15"/>
        <v>1.298572397</v>
      </c>
      <c r="Z531" s="43">
        <v>1.0</v>
      </c>
      <c r="AA531" s="33">
        <f t="shared" si="16"/>
        <v>2.298572397</v>
      </c>
      <c r="AB531" s="33">
        <f t="shared" si="17"/>
        <v>0.5649473554</v>
      </c>
      <c r="AC531" s="33">
        <f t="shared" si="18"/>
        <v>0.4350526446</v>
      </c>
      <c r="AD531" s="33">
        <f t="shared" si="19"/>
        <v>-0.02614532776</v>
      </c>
      <c r="AE531" s="34">
        <f t="shared" si="23"/>
        <v>-1</v>
      </c>
      <c r="AF531" s="34">
        <f t="shared" si="24"/>
        <v>0</v>
      </c>
      <c r="AG531" s="34">
        <f t="shared" si="25"/>
        <v>0</v>
      </c>
      <c r="AH531" s="34">
        <f t="shared" si="26"/>
        <v>3</v>
      </c>
      <c r="AI531" s="34">
        <f t="shared" si="28"/>
        <v>0</v>
      </c>
      <c r="AJ531" s="34">
        <f t="shared" si="29"/>
        <v>-1</v>
      </c>
      <c r="AK531" s="34">
        <f t="shared" si="27"/>
        <v>0.02614532776</v>
      </c>
      <c r="AL531" s="36">
        <f t="shared" si="34"/>
        <v>0</v>
      </c>
      <c r="AM531" s="36">
        <f t="shared" si="35"/>
        <v>0</v>
      </c>
      <c r="AN531" s="46">
        <f t="shared" si="36"/>
        <v>0</v>
      </c>
      <c r="AO531" s="36">
        <f t="shared" si="37"/>
        <v>0</v>
      </c>
      <c r="AP531" s="36">
        <f t="shared" si="39"/>
        <v>0</v>
      </c>
      <c r="AQ531" s="36">
        <f t="shared" si="40"/>
        <v>0</v>
      </c>
      <c r="AR531" s="36">
        <f t="shared" si="38"/>
        <v>0</v>
      </c>
      <c r="AS531" s="38">
        <f t="shared" si="45"/>
        <v>-1</v>
      </c>
      <c r="AT531" s="38">
        <f t="shared" si="46"/>
        <v>0</v>
      </c>
      <c r="AU531" s="38">
        <f t="shared" si="47"/>
        <v>0</v>
      </c>
      <c r="AV531" s="38">
        <f t="shared" si="48"/>
        <v>4</v>
      </c>
      <c r="AW531" s="38">
        <f t="shared" si="51"/>
        <v>0</v>
      </c>
      <c r="AX531" s="38">
        <f t="shared" si="52"/>
        <v>-1</v>
      </c>
      <c r="AY531" s="38">
        <f t="shared" si="49"/>
        <v>0.02614532776</v>
      </c>
      <c r="AZ531" s="12">
        <f t="shared" si="30"/>
        <v>153.6701067</v>
      </c>
      <c r="BA531" s="12">
        <f t="shared" si="41"/>
        <v>100.7236705</v>
      </c>
      <c r="BB531" s="12">
        <f t="shared" si="53"/>
        <v>130.1272233</v>
      </c>
      <c r="BC531" s="12">
        <f t="shared" si="50"/>
        <v>0.01743021851</v>
      </c>
      <c r="BD531" s="12">
        <f t="shared" si="54"/>
        <v>124.7227903</v>
      </c>
    </row>
    <row r="532" ht="14.25" customHeight="1">
      <c r="A532" s="7">
        <v>37293.0</v>
      </c>
      <c r="B532" s="21" t="s">
        <v>90</v>
      </c>
      <c r="C532" s="8">
        <v>27.64785</v>
      </c>
      <c r="D532" s="33">
        <f t="shared" si="5"/>
        <v>-0.03365487808</v>
      </c>
      <c r="E532" s="33">
        <f t="shared" si="7"/>
        <v>0.008834612001</v>
      </c>
      <c r="F532" s="33">
        <f t="shared" si="9"/>
        <v>-0.006274114777</v>
      </c>
      <c r="G532" s="33">
        <f t="shared" si="11"/>
        <v>0.02719632954</v>
      </c>
      <c r="H532" s="33">
        <f t="shared" si="20"/>
        <v>0.2730444313</v>
      </c>
      <c r="I532" s="45">
        <f t="shared" si="31"/>
        <v>-0.3602090426</v>
      </c>
      <c r="J532" s="45">
        <f t="shared" si="43"/>
        <v>0.7825304563</v>
      </c>
      <c r="K532" s="21" t="s">
        <v>91</v>
      </c>
      <c r="L532" s="8">
        <v>12.340215</v>
      </c>
      <c r="M532" s="33">
        <f t="shared" si="6"/>
        <v>0.01639363301</v>
      </c>
      <c r="N532" s="33">
        <f t="shared" si="8"/>
        <v>0.06043369951</v>
      </c>
      <c r="O532" s="33">
        <f t="shared" si="10"/>
        <v>0.03841024349</v>
      </c>
      <c r="P532" s="33">
        <f t="shared" si="12"/>
        <v>0.04143374065</v>
      </c>
      <c r="Q532" s="45">
        <f t="shared" si="21"/>
        <v>2.663730841</v>
      </c>
      <c r="R532" s="45">
        <f t="shared" si="32"/>
        <v>1.457989961</v>
      </c>
      <c r="S532" s="45">
        <f t="shared" si="44"/>
        <v>1.202217399</v>
      </c>
      <c r="T532" s="33">
        <f t="shared" si="22"/>
        <v>-2.390686409</v>
      </c>
      <c r="U532" s="33">
        <f t="shared" si="33"/>
        <v>-1.818199003</v>
      </c>
      <c r="V532" s="33">
        <f t="shared" si="42"/>
        <v>-0.4196869429</v>
      </c>
      <c r="W532" s="44">
        <f t="shared" si="13"/>
        <v>0.01397407094</v>
      </c>
      <c r="X532" s="44">
        <f t="shared" si="14"/>
        <v>0.01492359642</v>
      </c>
      <c r="Y532" s="33">
        <f t="shared" si="15"/>
        <v>1.067949095</v>
      </c>
      <c r="Z532" s="43">
        <v>1.0</v>
      </c>
      <c r="AA532" s="33">
        <f t="shared" si="16"/>
        <v>2.067949095</v>
      </c>
      <c r="AB532" s="33">
        <f t="shared" si="17"/>
        <v>0.5164291025</v>
      </c>
      <c r="AC532" s="33">
        <f t="shared" si="18"/>
        <v>0.4835708975</v>
      </c>
      <c r="AD532" s="33">
        <f t="shared" si="19"/>
        <v>0.001188855966</v>
      </c>
      <c r="AE532" s="34">
        <f t="shared" si="23"/>
        <v>1</v>
      </c>
      <c r="AF532" s="34">
        <f t="shared" si="24"/>
        <v>0</v>
      </c>
      <c r="AG532" s="34">
        <f t="shared" si="25"/>
        <v>1</v>
      </c>
      <c r="AH532" s="34">
        <f t="shared" si="26"/>
        <v>1</v>
      </c>
      <c r="AI532" s="34">
        <f t="shared" si="28"/>
        <v>0</v>
      </c>
      <c r="AJ532" s="34">
        <f t="shared" si="29"/>
        <v>1</v>
      </c>
      <c r="AK532" s="34">
        <f t="shared" si="27"/>
        <v>0.001188855966</v>
      </c>
      <c r="AL532" s="36">
        <f t="shared" si="34"/>
        <v>1</v>
      </c>
      <c r="AM532" s="36">
        <f t="shared" si="35"/>
        <v>0</v>
      </c>
      <c r="AN532" s="46">
        <f t="shared" si="36"/>
        <v>0</v>
      </c>
      <c r="AO532" s="36">
        <f t="shared" si="37"/>
        <v>1</v>
      </c>
      <c r="AP532" s="36">
        <f t="shared" si="39"/>
        <v>0</v>
      </c>
      <c r="AQ532" s="36">
        <f t="shared" si="40"/>
        <v>1</v>
      </c>
      <c r="AR532" s="36">
        <f t="shared" si="38"/>
        <v>0.001188855966</v>
      </c>
      <c r="AS532" s="38">
        <f t="shared" si="45"/>
        <v>0</v>
      </c>
      <c r="AT532" s="38">
        <f t="shared" si="46"/>
        <v>0</v>
      </c>
      <c r="AU532" s="38">
        <f t="shared" si="47"/>
        <v>0</v>
      </c>
      <c r="AV532" s="38">
        <f t="shared" si="48"/>
        <v>5</v>
      </c>
      <c r="AW532" s="38">
        <f t="shared" si="51"/>
        <v>0</v>
      </c>
      <c r="AX532" s="38">
        <f t="shared" si="52"/>
        <v>-1</v>
      </c>
      <c r="AY532" s="38">
        <f t="shared" si="49"/>
        <v>-0.001188855966</v>
      </c>
      <c r="AZ532" s="12">
        <f t="shared" si="30"/>
        <v>153.8527983</v>
      </c>
      <c r="BA532" s="12">
        <f t="shared" si="41"/>
        <v>100.8434165</v>
      </c>
      <c r="BB532" s="12">
        <f t="shared" si="53"/>
        <v>129.9725208</v>
      </c>
      <c r="BC532" s="12">
        <f t="shared" si="50"/>
        <v>0.000396285322</v>
      </c>
      <c r="BD532" s="12">
        <f t="shared" si="54"/>
        <v>124.7722161</v>
      </c>
    </row>
    <row r="533" ht="14.25" customHeight="1">
      <c r="A533" s="7">
        <v>37294.0</v>
      </c>
      <c r="B533" s="21" t="s">
        <v>90</v>
      </c>
      <c r="C533" s="8">
        <v>27.366302</v>
      </c>
      <c r="D533" s="33">
        <f t="shared" si="5"/>
        <v>-0.01018335965</v>
      </c>
      <c r="E533" s="33">
        <f t="shared" si="7"/>
        <v>-0.02974669634</v>
      </c>
      <c r="F533" s="33">
        <f t="shared" si="9"/>
        <v>-0.02016158383</v>
      </c>
      <c r="G533" s="33">
        <f t="shared" si="11"/>
        <v>0.02079373353</v>
      </c>
      <c r="H533" s="33">
        <f t="shared" si="20"/>
        <v>-1.420460847</v>
      </c>
      <c r="I533" s="45">
        <f t="shared" si="31"/>
        <v>-0.8592936744</v>
      </c>
      <c r="J533" s="45">
        <f t="shared" si="43"/>
        <v>0.5293707272</v>
      </c>
      <c r="K533" s="21" t="s">
        <v>91</v>
      </c>
      <c r="L533" s="8">
        <v>12.175673</v>
      </c>
      <c r="M533" s="33">
        <f t="shared" si="6"/>
        <v>-0.01333380334</v>
      </c>
      <c r="N533" s="33">
        <f t="shared" si="8"/>
        <v>0.04868542597</v>
      </c>
      <c r="O533" s="33">
        <f t="shared" si="10"/>
        <v>0.03753902699</v>
      </c>
      <c r="P533" s="33">
        <f t="shared" si="12"/>
        <v>0.02962274425</v>
      </c>
      <c r="Q533" s="45">
        <f t="shared" si="21"/>
        <v>2.05953358</v>
      </c>
      <c r="R533" s="45">
        <f t="shared" si="32"/>
        <v>1.388401459</v>
      </c>
      <c r="S533" s="45">
        <f t="shared" si="44"/>
        <v>0.9860339479</v>
      </c>
      <c r="T533" s="33">
        <f t="shared" si="22"/>
        <v>-3.479994427</v>
      </c>
      <c r="U533" s="33">
        <f t="shared" si="33"/>
        <v>-2.247695134</v>
      </c>
      <c r="V533" s="33">
        <f t="shared" si="42"/>
        <v>-0.4566632207</v>
      </c>
      <c r="W533" s="44">
        <f t="shared" si="13"/>
        <v>0.01416819377</v>
      </c>
      <c r="X533" s="44">
        <f t="shared" si="14"/>
        <v>0.01529925671</v>
      </c>
      <c r="Y533" s="33">
        <f t="shared" si="15"/>
        <v>1.079831131</v>
      </c>
      <c r="Z533" s="43">
        <v>1.0</v>
      </c>
      <c r="AA533" s="33">
        <f t="shared" si="16"/>
        <v>2.079831131</v>
      </c>
      <c r="AB533" s="33">
        <f t="shared" si="17"/>
        <v>0.5191917338</v>
      </c>
      <c r="AC533" s="33">
        <f t="shared" si="18"/>
        <v>0.4808082662</v>
      </c>
      <c r="AD533" s="33">
        <f t="shared" si="19"/>
        <v>-0.000006003574385</v>
      </c>
      <c r="AE533" s="34">
        <f t="shared" si="23"/>
        <v>1</v>
      </c>
      <c r="AF533" s="34">
        <f t="shared" si="24"/>
        <v>0</v>
      </c>
      <c r="AG533" s="34">
        <f t="shared" si="25"/>
        <v>0</v>
      </c>
      <c r="AH533" s="34">
        <f t="shared" si="26"/>
        <v>2</v>
      </c>
      <c r="AI533" s="34">
        <f t="shared" si="28"/>
        <v>0</v>
      </c>
      <c r="AJ533" s="34">
        <f t="shared" si="29"/>
        <v>1</v>
      </c>
      <c r="AK533" s="34">
        <f t="shared" si="27"/>
        <v>-0.000006003574385</v>
      </c>
      <c r="AL533" s="36">
        <f t="shared" si="34"/>
        <v>1</v>
      </c>
      <c r="AM533" s="36">
        <f t="shared" si="35"/>
        <v>0</v>
      </c>
      <c r="AN533" s="46">
        <f t="shared" si="36"/>
        <v>0</v>
      </c>
      <c r="AO533" s="36">
        <f t="shared" si="37"/>
        <v>2</v>
      </c>
      <c r="AP533" s="36">
        <f t="shared" si="39"/>
        <v>0</v>
      </c>
      <c r="AQ533" s="36">
        <f t="shared" si="40"/>
        <v>1</v>
      </c>
      <c r="AR533" s="36">
        <f t="shared" si="38"/>
        <v>-0.000006003574385</v>
      </c>
      <c r="AS533" s="38">
        <f t="shared" si="45"/>
        <v>0</v>
      </c>
      <c r="AT533" s="38">
        <f t="shared" si="46"/>
        <v>0</v>
      </c>
      <c r="AU533" s="38">
        <f t="shared" si="47"/>
        <v>0</v>
      </c>
      <c r="AV533" s="38">
        <f t="shared" si="48"/>
        <v>0</v>
      </c>
      <c r="AW533" s="38">
        <f t="shared" si="51"/>
        <v>1</v>
      </c>
      <c r="AX533" s="38">
        <f t="shared" si="52"/>
        <v>0</v>
      </c>
      <c r="AY533" s="38">
        <f t="shared" si="49"/>
        <v>0</v>
      </c>
      <c r="AZ533" s="12">
        <f t="shared" si="30"/>
        <v>153.8518746</v>
      </c>
      <c r="BA533" s="12">
        <f t="shared" si="41"/>
        <v>100.8428111</v>
      </c>
      <c r="BB533" s="12">
        <f t="shared" si="53"/>
        <v>129.9725208</v>
      </c>
      <c r="BC533" s="12">
        <f t="shared" si="50"/>
        <v>-0.000004002382923</v>
      </c>
      <c r="BD533" s="12">
        <f t="shared" si="54"/>
        <v>124.7717167</v>
      </c>
    </row>
    <row r="534" ht="14.25" customHeight="1">
      <c r="A534" s="7">
        <v>37295.0</v>
      </c>
      <c r="B534" s="21" t="s">
        <v>90</v>
      </c>
      <c r="C534" s="8">
        <v>27.349413</v>
      </c>
      <c r="D534" s="33">
        <f t="shared" si="5"/>
        <v>-0.0006171458606</v>
      </c>
      <c r="E534" s="33">
        <f t="shared" si="7"/>
        <v>-0.03092596002</v>
      </c>
      <c r="F534" s="33">
        <f t="shared" si="9"/>
        <v>-0.01119710446</v>
      </c>
      <c r="G534" s="33">
        <f t="shared" si="11"/>
        <v>0.00872300414</v>
      </c>
      <c r="H534" s="33">
        <f t="shared" si="20"/>
        <v>-1.423851828</v>
      </c>
      <c r="I534" s="45">
        <f t="shared" si="31"/>
        <v>-0.5080493102</v>
      </c>
      <c r="J534" s="45">
        <f t="shared" si="43"/>
        <v>0.09527296369</v>
      </c>
      <c r="K534" s="21" t="s">
        <v>91</v>
      </c>
      <c r="L534" s="8">
        <v>12.167711</v>
      </c>
      <c r="M534" s="33">
        <f t="shared" si="6"/>
        <v>-0.0006539268918</v>
      </c>
      <c r="N534" s="33">
        <f t="shared" si="8"/>
        <v>0.02618573104</v>
      </c>
      <c r="O534" s="33">
        <f t="shared" si="10"/>
        <v>0.01550348779</v>
      </c>
      <c r="P534" s="33">
        <f t="shared" si="12"/>
        <v>0.02389429538</v>
      </c>
      <c r="Q534" s="45">
        <f t="shared" si="21"/>
        <v>1.160334225</v>
      </c>
      <c r="R534" s="45">
        <f t="shared" si="32"/>
        <v>0.7586228758</v>
      </c>
      <c r="S534" s="45">
        <f t="shared" si="44"/>
        <v>0.9316301023</v>
      </c>
      <c r="T534" s="33">
        <f t="shared" si="22"/>
        <v>-2.584186053</v>
      </c>
      <c r="U534" s="33">
        <f t="shared" si="33"/>
        <v>-1.266672186</v>
      </c>
      <c r="V534" s="33">
        <f t="shared" si="42"/>
        <v>-0.8363571387</v>
      </c>
      <c r="W534" s="44">
        <f t="shared" si="13"/>
        <v>0.0139652243</v>
      </c>
      <c r="X534" s="44">
        <f t="shared" si="14"/>
        <v>0.01528560541</v>
      </c>
      <c r="Y534" s="33">
        <f t="shared" si="15"/>
        <v>1.094547792</v>
      </c>
      <c r="Z534" s="43">
        <v>1.0</v>
      </c>
      <c r="AA534" s="33">
        <f t="shared" si="16"/>
        <v>2.094547792</v>
      </c>
      <c r="AB534" s="33">
        <f t="shared" si="17"/>
        <v>0.5225699771</v>
      </c>
      <c r="AC534" s="33">
        <f t="shared" si="18"/>
        <v>0.4774300229</v>
      </c>
      <c r="AD534" s="33">
        <f t="shared" si="19"/>
        <v>0.000745517702</v>
      </c>
      <c r="AE534" s="34">
        <f t="shared" si="23"/>
        <v>1</v>
      </c>
      <c r="AF534" s="34">
        <f t="shared" si="24"/>
        <v>0</v>
      </c>
      <c r="AG534" s="34">
        <f t="shared" si="25"/>
        <v>0</v>
      </c>
      <c r="AH534" s="34">
        <f t="shared" si="26"/>
        <v>3</v>
      </c>
      <c r="AI534" s="34">
        <f t="shared" si="28"/>
        <v>0</v>
      </c>
      <c r="AJ534" s="34">
        <f t="shared" si="29"/>
        <v>1</v>
      </c>
      <c r="AK534" s="34">
        <f t="shared" si="27"/>
        <v>0.000745517702</v>
      </c>
      <c r="AL534" s="36">
        <f t="shared" si="34"/>
        <v>1</v>
      </c>
      <c r="AM534" s="36">
        <f t="shared" si="35"/>
        <v>0</v>
      </c>
      <c r="AN534" s="46">
        <f t="shared" si="36"/>
        <v>0</v>
      </c>
      <c r="AO534" s="36">
        <f t="shared" si="37"/>
        <v>3</v>
      </c>
      <c r="AP534" s="36">
        <f t="shared" si="39"/>
        <v>0</v>
      </c>
      <c r="AQ534" s="36">
        <f t="shared" si="40"/>
        <v>1</v>
      </c>
      <c r="AR534" s="36">
        <f t="shared" si="38"/>
        <v>0.000745517702</v>
      </c>
      <c r="AS534" s="38">
        <f t="shared" si="45"/>
        <v>0</v>
      </c>
      <c r="AT534" s="38">
        <f t="shared" si="46"/>
        <v>0</v>
      </c>
      <c r="AU534" s="38">
        <f t="shared" si="47"/>
        <v>0</v>
      </c>
      <c r="AV534" s="38">
        <f t="shared" si="48"/>
        <v>0</v>
      </c>
      <c r="AW534" s="38">
        <f t="shared" si="51"/>
        <v>0</v>
      </c>
      <c r="AX534" s="38">
        <f t="shared" si="52"/>
        <v>0</v>
      </c>
      <c r="AY534" s="38">
        <f t="shared" si="49"/>
        <v>0</v>
      </c>
      <c r="AZ534" s="12">
        <f t="shared" si="30"/>
        <v>153.9665739</v>
      </c>
      <c r="BA534" s="12">
        <f t="shared" si="41"/>
        <v>100.9179912</v>
      </c>
      <c r="BB534" s="12">
        <f t="shared" si="53"/>
        <v>129.9725208</v>
      </c>
      <c r="BC534" s="12">
        <f t="shared" si="50"/>
        <v>0.0004970118013</v>
      </c>
      <c r="BD534" s="12">
        <f t="shared" si="54"/>
        <v>124.8337297</v>
      </c>
    </row>
    <row r="535" ht="14.25" customHeight="1">
      <c r="A535" s="7">
        <v>37298.0</v>
      </c>
      <c r="B535" s="21" t="s">
        <v>90</v>
      </c>
      <c r="C535" s="8">
        <v>27.546488</v>
      </c>
      <c r="D535" s="33">
        <f t="shared" si="5"/>
        <v>0.007205821931</v>
      </c>
      <c r="E535" s="33">
        <f t="shared" si="7"/>
        <v>-0.02743580893</v>
      </c>
      <c r="F535" s="33">
        <f t="shared" si="9"/>
        <v>0.005963439614</v>
      </c>
      <c r="G535" s="33">
        <f t="shared" si="11"/>
        <v>0.009700740793</v>
      </c>
      <c r="H535" s="33">
        <f t="shared" si="20"/>
        <v>-1.225047491</v>
      </c>
      <c r="I535" s="45">
        <f t="shared" si="31"/>
        <v>0.1377639282</v>
      </c>
      <c r="J535" s="45">
        <f t="shared" si="43"/>
        <v>0.1404491867</v>
      </c>
      <c r="K535" s="21" t="s">
        <v>91</v>
      </c>
      <c r="L535" s="8">
        <v>12.244679</v>
      </c>
      <c r="M535" s="33">
        <f t="shared" si="6"/>
        <v>0.006325594025</v>
      </c>
      <c r="N535" s="33">
        <f t="shared" si="8"/>
        <v>0.03267696537</v>
      </c>
      <c r="O535" s="33">
        <f t="shared" si="10"/>
        <v>0.02057115309</v>
      </c>
      <c r="P535" s="33">
        <f t="shared" si="12"/>
        <v>0.01854321294</v>
      </c>
      <c r="Q535" s="45">
        <f t="shared" si="21"/>
        <v>1.363515987</v>
      </c>
      <c r="R535" s="45">
        <f t="shared" si="32"/>
        <v>0.8944510919</v>
      </c>
      <c r="S535" s="45">
        <f t="shared" si="44"/>
        <v>0.8997869321</v>
      </c>
      <c r="T535" s="33">
        <f t="shared" si="22"/>
        <v>-2.588563477</v>
      </c>
      <c r="U535" s="33">
        <f t="shared" si="33"/>
        <v>-0.7566871636</v>
      </c>
      <c r="V535" s="33">
        <f t="shared" si="42"/>
        <v>-0.7593377453</v>
      </c>
      <c r="W535" s="44">
        <f t="shared" si="13"/>
        <v>0.01398787253</v>
      </c>
      <c r="X535" s="44">
        <f t="shared" si="14"/>
        <v>0.01514278779</v>
      </c>
      <c r="Y535" s="33">
        <f t="shared" si="15"/>
        <v>1.082565469</v>
      </c>
      <c r="Z535" s="43">
        <v>1.0</v>
      </c>
      <c r="AA535" s="33">
        <f t="shared" si="16"/>
        <v>2.082565469</v>
      </c>
      <c r="AB535" s="33">
        <f t="shared" si="17"/>
        <v>0.5198230189</v>
      </c>
      <c r="AC535" s="33">
        <f t="shared" si="18"/>
        <v>0.4801769811</v>
      </c>
      <c r="AD535" s="33">
        <f t="shared" si="19"/>
        <v>0.001374918744</v>
      </c>
      <c r="AE535" s="34">
        <f t="shared" si="23"/>
        <v>1</v>
      </c>
      <c r="AF535" s="34">
        <f t="shared" si="24"/>
        <v>0</v>
      </c>
      <c r="AG535" s="34">
        <f t="shared" si="25"/>
        <v>0</v>
      </c>
      <c r="AH535" s="34">
        <f t="shared" si="26"/>
        <v>4</v>
      </c>
      <c r="AI535" s="34">
        <f t="shared" si="28"/>
        <v>0</v>
      </c>
      <c r="AJ535" s="34">
        <f t="shared" si="29"/>
        <v>1</v>
      </c>
      <c r="AK535" s="34">
        <f t="shared" si="27"/>
        <v>0.001374918744</v>
      </c>
      <c r="AL535" s="36">
        <f t="shared" si="34"/>
        <v>0</v>
      </c>
      <c r="AM535" s="36">
        <f t="shared" si="35"/>
        <v>0</v>
      </c>
      <c r="AN535" s="46">
        <f t="shared" si="36"/>
        <v>0</v>
      </c>
      <c r="AO535" s="36">
        <f t="shared" si="37"/>
        <v>4</v>
      </c>
      <c r="AP535" s="36">
        <f t="shared" si="39"/>
        <v>0</v>
      </c>
      <c r="AQ535" s="36">
        <f t="shared" si="40"/>
        <v>1</v>
      </c>
      <c r="AR535" s="36">
        <f t="shared" si="38"/>
        <v>0.001374918744</v>
      </c>
      <c r="AS535" s="38">
        <f t="shared" si="45"/>
        <v>0</v>
      </c>
      <c r="AT535" s="38">
        <f t="shared" si="46"/>
        <v>0</v>
      </c>
      <c r="AU535" s="38">
        <f t="shared" si="47"/>
        <v>0</v>
      </c>
      <c r="AV535" s="38">
        <f t="shared" si="48"/>
        <v>0</v>
      </c>
      <c r="AW535" s="38">
        <f t="shared" si="51"/>
        <v>0</v>
      </c>
      <c r="AX535" s="38">
        <f t="shared" si="52"/>
        <v>0</v>
      </c>
      <c r="AY535" s="38">
        <f t="shared" si="49"/>
        <v>0</v>
      </c>
      <c r="AZ535" s="12">
        <f t="shared" si="30"/>
        <v>154.1782655</v>
      </c>
      <c r="BA535" s="12">
        <f t="shared" si="41"/>
        <v>101.0567452</v>
      </c>
      <c r="BB535" s="12">
        <f t="shared" si="53"/>
        <v>129.9725208</v>
      </c>
      <c r="BC535" s="12">
        <f t="shared" si="50"/>
        <v>0.0009166124959</v>
      </c>
      <c r="BD535" s="12">
        <f t="shared" si="54"/>
        <v>124.9481539</v>
      </c>
    </row>
    <row r="536" ht="14.25" customHeight="1">
      <c r="A536" s="7">
        <v>37299.0</v>
      </c>
      <c r="B536" s="21" t="s">
        <v>90</v>
      </c>
      <c r="C536" s="8">
        <v>27.602802</v>
      </c>
      <c r="D536" s="33">
        <f t="shared" si="5"/>
        <v>0.002044325941</v>
      </c>
      <c r="E536" s="33">
        <f t="shared" si="7"/>
        <v>-0.03522939165</v>
      </c>
      <c r="F536" s="33">
        <f t="shared" si="9"/>
        <v>0.03091470312</v>
      </c>
      <c r="G536" s="33">
        <f t="shared" si="11"/>
        <v>0.01553702217</v>
      </c>
      <c r="H536" s="33">
        <f t="shared" si="20"/>
        <v>-1.512410801</v>
      </c>
      <c r="I536" s="45">
        <f t="shared" si="31"/>
        <v>1.057850285</v>
      </c>
      <c r="J536" s="45">
        <f t="shared" si="43"/>
        <v>0.3709552123</v>
      </c>
      <c r="K536" s="21" t="s">
        <v>91</v>
      </c>
      <c r="L536" s="8">
        <v>12.236717</v>
      </c>
      <c r="M536" s="33">
        <f t="shared" si="6"/>
        <v>-0.0006502416274</v>
      </c>
      <c r="N536" s="33">
        <f t="shared" si="8"/>
        <v>0.007869088804</v>
      </c>
      <c r="O536" s="33">
        <f t="shared" si="10"/>
        <v>0.04795464702</v>
      </c>
      <c r="P536" s="33">
        <f t="shared" si="12"/>
        <v>0.03618044403</v>
      </c>
      <c r="Q536" s="45">
        <f t="shared" si="21"/>
        <v>0.4526746701</v>
      </c>
      <c r="R536" s="45">
        <f t="shared" si="32"/>
        <v>1.644574534</v>
      </c>
      <c r="S536" s="45">
        <f t="shared" si="44"/>
        <v>1.438541212</v>
      </c>
      <c r="T536" s="33">
        <f t="shared" si="22"/>
        <v>-1.965085471</v>
      </c>
      <c r="U536" s="33">
        <f t="shared" si="33"/>
        <v>-0.5867242493</v>
      </c>
      <c r="V536" s="33">
        <f t="shared" si="42"/>
        <v>-1.067586</v>
      </c>
      <c r="W536" s="44">
        <f t="shared" si="13"/>
        <v>0.01395413718</v>
      </c>
      <c r="X536" s="44">
        <f t="shared" si="14"/>
        <v>0.01450201483</v>
      </c>
      <c r="Y536" s="33">
        <f t="shared" si="15"/>
        <v>1.03926274</v>
      </c>
      <c r="Z536" s="43">
        <v>1.0</v>
      </c>
      <c r="AA536" s="33">
        <f t="shared" si="16"/>
        <v>2.03926274</v>
      </c>
      <c r="AB536" s="33">
        <f t="shared" si="17"/>
        <v>0.5096266996</v>
      </c>
      <c r="AC536" s="33">
        <f t="shared" si="18"/>
        <v>0.4903733004</v>
      </c>
      <c r="AD536" s="33">
        <f t="shared" si="19"/>
        <v>0.003366836479</v>
      </c>
      <c r="AE536" s="34">
        <f t="shared" si="23"/>
        <v>1</v>
      </c>
      <c r="AF536" s="34">
        <f t="shared" si="24"/>
        <v>0</v>
      </c>
      <c r="AG536" s="34">
        <f t="shared" si="25"/>
        <v>0</v>
      </c>
      <c r="AH536" s="34">
        <f t="shared" si="26"/>
        <v>5</v>
      </c>
      <c r="AI536" s="34">
        <f t="shared" si="28"/>
        <v>0</v>
      </c>
      <c r="AJ536" s="34">
        <f t="shared" si="29"/>
        <v>1</v>
      </c>
      <c r="AK536" s="34">
        <f t="shared" si="27"/>
        <v>0.003366836479</v>
      </c>
      <c r="AL536" s="36">
        <f t="shared" si="34"/>
        <v>0</v>
      </c>
      <c r="AM536" s="36">
        <f t="shared" si="35"/>
        <v>0</v>
      </c>
      <c r="AN536" s="46">
        <f t="shared" si="36"/>
        <v>0</v>
      </c>
      <c r="AO536" s="36">
        <f t="shared" si="37"/>
        <v>5</v>
      </c>
      <c r="AP536" s="36">
        <f t="shared" si="39"/>
        <v>0</v>
      </c>
      <c r="AQ536" s="36">
        <f t="shared" si="40"/>
        <v>1</v>
      </c>
      <c r="AR536" s="36">
        <f t="shared" si="38"/>
        <v>0.003366836479</v>
      </c>
      <c r="AS536" s="38">
        <f t="shared" si="45"/>
        <v>1</v>
      </c>
      <c r="AT536" s="38">
        <f t="shared" si="46"/>
        <v>0</v>
      </c>
      <c r="AU536" s="38">
        <f t="shared" si="47"/>
        <v>0</v>
      </c>
      <c r="AV536" s="38">
        <f t="shared" si="48"/>
        <v>1</v>
      </c>
      <c r="AW536" s="38">
        <f t="shared" si="51"/>
        <v>0</v>
      </c>
      <c r="AX536" s="38">
        <f t="shared" si="52"/>
        <v>1</v>
      </c>
      <c r="AY536" s="38">
        <f t="shared" si="49"/>
        <v>0.003366836479</v>
      </c>
      <c r="AZ536" s="12">
        <f t="shared" si="30"/>
        <v>154.6973585</v>
      </c>
      <c r="BA536" s="12">
        <f t="shared" si="41"/>
        <v>101.3969867</v>
      </c>
      <c r="BB536" s="12">
        <f t="shared" si="53"/>
        <v>130.410117</v>
      </c>
      <c r="BC536" s="12">
        <f t="shared" si="50"/>
        <v>0.003366836479</v>
      </c>
      <c r="BD536" s="12">
        <f t="shared" si="54"/>
        <v>125.3688339</v>
      </c>
    </row>
    <row r="537" ht="14.25" customHeight="1">
      <c r="A537" s="7">
        <v>37300.0</v>
      </c>
      <c r="B537" s="21" t="s">
        <v>90</v>
      </c>
      <c r="C537" s="8">
        <v>27.940668</v>
      </c>
      <c r="D537" s="33">
        <f t="shared" si="5"/>
        <v>0.01224027908</v>
      </c>
      <c r="E537" s="33">
        <f t="shared" si="7"/>
        <v>0.01059098628</v>
      </c>
      <c r="F537" s="33">
        <f t="shared" si="9"/>
        <v>0.01951916554</v>
      </c>
      <c r="G537" s="33">
        <f t="shared" si="11"/>
        <v>0.02056752352</v>
      </c>
      <c r="H537" s="33">
        <f t="shared" si="20"/>
        <v>0.4604273404</v>
      </c>
      <c r="I537" s="45">
        <f t="shared" si="31"/>
        <v>0.6413877347</v>
      </c>
      <c r="J537" s="45">
        <f t="shared" si="43"/>
        <v>0.5841024392</v>
      </c>
      <c r="K537" s="21" t="s">
        <v>91</v>
      </c>
      <c r="L537" s="8">
        <v>12.308363</v>
      </c>
      <c r="M537" s="33">
        <f t="shared" si="6"/>
        <v>0.005855001795</v>
      </c>
      <c r="N537" s="33">
        <f t="shared" si="8"/>
        <v>-0.00258115438</v>
      </c>
      <c r="O537" s="33">
        <f t="shared" si="10"/>
        <v>0.05769655643</v>
      </c>
      <c r="P537" s="33">
        <f t="shared" si="12"/>
        <v>0.04577216926</v>
      </c>
      <c r="Q537" s="45">
        <f t="shared" si="21"/>
        <v>0.08931571218</v>
      </c>
      <c r="R537" s="45">
        <f t="shared" si="32"/>
        <v>1.901438526</v>
      </c>
      <c r="S537" s="45">
        <f t="shared" si="44"/>
        <v>1.905795734</v>
      </c>
      <c r="T537" s="33">
        <f t="shared" si="22"/>
        <v>0.3711116282</v>
      </c>
      <c r="U537" s="33">
        <f t="shared" si="33"/>
        <v>-1.260050792</v>
      </c>
      <c r="V537" s="33">
        <f t="shared" si="42"/>
        <v>-1.321693295</v>
      </c>
      <c r="W537" s="44">
        <f t="shared" si="13"/>
        <v>0.01411797073</v>
      </c>
      <c r="X537" s="44">
        <f t="shared" si="14"/>
        <v>0.01447295541</v>
      </c>
      <c r="Y537" s="33">
        <f t="shared" si="15"/>
        <v>1.025144172</v>
      </c>
      <c r="Z537" s="43">
        <v>1.0</v>
      </c>
      <c r="AA537" s="33">
        <f t="shared" si="16"/>
        <v>2.025144172</v>
      </c>
      <c r="AB537" s="33">
        <f t="shared" si="17"/>
        <v>0.5062079955</v>
      </c>
      <c r="AC537" s="33">
        <f t="shared" si="18"/>
        <v>0.4937920045</v>
      </c>
      <c r="AD537" s="33">
        <f t="shared" si="19"/>
        <v>-0.008637181161</v>
      </c>
      <c r="AE537" s="34">
        <f t="shared" si="23"/>
        <v>0</v>
      </c>
      <c r="AF537" s="34">
        <f t="shared" si="24"/>
        <v>0</v>
      </c>
      <c r="AG537" s="34">
        <f t="shared" si="25"/>
        <v>0</v>
      </c>
      <c r="AH537" s="34">
        <f t="shared" si="26"/>
        <v>0</v>
      </c>
      <c r="AI537" s="34">
        <f t="shared" si="28"/>
        <v>1</v>
      </c>
      <c r="AJ537" s="34">
        <f t="shared" si="29"/>
        <v>0</v>
      </c>
      <c r="AK537" s="34">
        <f t="shared" si="27"/>
        <v>0</v>
      </c>
      <c r="AL537" s="36">
        <f t="shared" si="34"/>
        <v>1</v>
      </c>
      <c r="AM537" s="36">
        <f t="shared" si="35"/>
        <v>0</v>
      </c>
      <c r="AN537" s="46">
        <f t="shared" si="36"/>
        <v>0</v>
      </c>
      <c r="AO537" s="36">
        <f t="shared" si="37"/>
        <v>1</v>
      </c>
      <c r="AP537" s="36">
        <f t="shared" si="39"/>
        <v>1</v>
      </c>
      <c r="AQ537" s="36">
        <f t="shared" si="40"/>
        <v>1</v>
      </c>
      <c r="AR537" s="36">
        <f t="shared" si="38"/>
        <v>-0.008637181161</v>
      </c>
      <c r="AS537" s="38">
        <f t="shared" si="45"/>
        <v>1</v>
      </c>
      <c r="AT537" s="38">
        <f t="shared" si="46"/>
        <v>0</v>
      </c>
      <c r="AU537" s="38">
        <f t="shared" si="47"/>
        <v>0</v>
      </c>
      <c r="AV537" s="38">
        <f t="shared" si="48"/>
        <v>2</v>
      </c>
      <c r="AW537" s="38">
        <f t="shared" si="51"/>
        <v>0</v>
      </c>
      <c r="AX537" s="38">
        <f t="shared" si="52"/>
        <v>1</v>
      </c>
      <c r="AY537" s="38">
        <f t="shared" si="49"/>
        <v>-0.008637181161</v>
      </c>
      <c r="AZ537" s="12">
        <f t="shared" si="30"/>
        <v>154.6973585</v>
      </c>
      <c r="BA537" s="12">
        <f t="shared" si="41"/>
        <v>100.5212026</v>
      </c>
      <c r="BB537" s="12">
        <f t="shared" si="53"/>
        <v>129.2837412</v>
      </c>
      <c r="BC537" s="12">
        <f t="shared" si="50"/>
        <v>-0.005758120774</v>
      </c>
      <c r="BD537" s="12">
        <f t="shared" si="54"/>
        <v>124.646945</v>
      </c>
    </row>
    <row r="538" ht="14.25" customHeight="1">
      <c r="A538" s="7">
        <v>37301.0</v>
      </c>
      <c r="B538" s="21" t="s">
        <v>90</v>
      </c>
      <c r="C538" s="8">
        <v>27.822411</v>
      </c>
      <c r="D538" s="33">
        <f t="shared" si="5"/>
        <v>-0.004232432811</v>
      </c>
      <c r="E538" s="33">
        <f t="shared" si="7"/>
        <v>0.01666681161</v>
      </c>
      <c r="F538" s="33">
        <f t="shared" si="9"/>
        <v>-0.01357566731</v>
      </c>
      <c r="G538" s="33">
        <f t="shared" si="11"/>
        <v>0.01603980398</v>
      </c>
      <c r="H538" s="33">
        <f t="shared" si="20"/>
        <v>0.7297170357</v>
      </c>
      <c r="I538" s="45">
        <f t="shared" si="31"/>
        <v>-0.5686943113</v>
      </c>
      <c r="J538" s="45">
        <f t="shared" si="43"/>
        <v>0.4492301201</v>
      </c>
      <c r="K538" s="21" t="s">
        <v>91</v>
      </c>
      <c r="L538" s="8">
        <v>12.470251</v>
      </c>
      <c r="M538" s="33">
        <f t="shared" si="6"/>
        <v>0.01315268326</v>
      </c>
      <c r="N538" s="33">
        <f t="shared" si="8"/>
        <v>0.0241939809</v>
      </c>
      <c r="O538" s="33">
        <f t="shared" si="10"/>
        <v>0.07405730114</v>
      </c>
      <c r="P538" s="33">
        <f t="shared" si="12"/>
        <v>0.06432635088</v>
      </c>
      <c r="Q538" s="45">
        <f t="shared" si="21"/>
        <v>1.047207894</v>
      </c>
      <c r="R538" s="45">
        <f t="shared" si="32"/>
        <v>2.285322227</v>
      </c>
      <c r="S538" s="45">
        <f t="shared" si="44"/>
        <v>2.534228611</v>
      </c>
      <c r="T538" s="33">
        <f t="shared" si="22"/>
        <v>-0.3174908586</v>
      </c>
      <c r="U538" s="33">
        <f t="shared" si="33"/>
        <v>-2.854016538</v>
      </c>
      <c r="V538" s="33">
        <f t="shared" si="42"/>
        <v>-2.084998491</v>
      </c>
      <c r="W538" s="44">
        <f t="shared" si="13"/>
        <v>0.01416777893</v>
      </c>
      <c r="X538" s="44">
        <f t="shared" si="14"/>
        <v>0.014571546</v>
      </c>
      <c r="Y538" s="33">
        <f t="shared" si="15"/>
        <v>1.028498967</v>
      </c>
      <c r="Z538" s="43">
        <v>1.0</v>
      </c>
      <c r="AA538" s="33">
        <f t="shared" si="16"/>
        <v>2.028498967</v>
      </c>
      <c r="AB538" s="33">
        <f t="shared" si="17"/>
        <v>0.5070246442</v>
      </c>
      <c r="AC538" s="33">
        <f t="shared" si="18"/>
        <v>0.4929753558</v>
      </c>
      <c r="AD538" s="33">
        <f t="shared" si="19"/>
        <v>0.005242507496</v>
      </c>
      <c r="AE538" s="34">
        <f t="shared" si="23"/>
        <v>0</v>
      </c>
      <c r="AF538" s="34">
        <f t="shared" si="24"/>
        <v>0</v>
      </c>
      <c r="AG538" s="34">
        <f t="shared" si="25"/>
        <v>0</v>
      </c>
      <c r="AH538" s="34">
        <f t="shared" si="26"/>
        <v>0</v>
      </c>
      <c r="AI538" s="34">
        <f t="shared" si="28"/>
        <v>0</v>
      </c>
      <c r="AJ538" s="34">
        <f t="shared" si="29"/>
        <v>0</v>
      </c>
      <c r="AK538" s="34">
        <f t="shared" si="27"/>
        <v>0</v>
      </c>
      <c r="AL538" s="36">
        <f t="shared" si="34"/>
        <v>1</v>
      </c>
      <c r="AM538" s="36">
        <f t="shared" si="35"/>
        <v>0</v>
      </c>
      <c r="AN538" s="46">
        <f t="shared" si="36"/>
        <v>0</v>
      </c>
      <c r="AO538" s="36">
        <f t="shared" si="37"/>
        <v>2</v>
      </c>
      <c r="AP538" s="36">
        <f t="shared" si="39"/>
        <v>0</v>
      </c>
      <c r="AQ538" s="36">
        <f t="shared" si="40"/>
        <v>1</v>
      </c>
      <c r="AR538" s="36">
        <f t="shared" si="38"/>
        <v>0.005242507496</v>
      </c>
      <c r="AS538" s="38">
        <f t="shared" si="45"/>
        <v>1</v>
      </c>
      <c r="AT538" s="38">
        <f t="shared" si="46"/>
        <v>0</v>
      </c>
      <c r="AU538" s="38">
        <f t="shared" si="47"/>
        <v>0</v>
      </c>
      <c r="AV538" s="38">
        <f t="shared" si="48"/>
        <v>3</v>
      </c>
      <c r="AW538" s="38">
        <f t="shared" si="51"/>
        <v>0</v>
      </c>
      <c r="AX538" s="38">
        <f t="shared" si="52"/>
        <v>1</v>
      </c>
      <c r="AY538" s="38">
        <f t="shared" si="49"/>
        <v>0.005242507496</v>
      </c>
      <c r="AZ538" s="12">
        <f t="shared" si="30"/>
        <v>154.6973585</v>
      </c>
      <c r="BA538" s="12">
        <f t="shared" si="41"/>
        <v>101.0481857</v>
      </c>
      <c r="BB538" s="12">
        <f t="shared" si="53"/>
        <v>129.9615122</v>
      </c>
      <c r="BC538" s="12">
        <f t="shared" si="50"/>
        <v>0.003495004997</v>
      </c>
      <c r="BD538" s="12">
        <f t="shared" si="54"/>
        <v>125.0825867</v>
      </c>
    </row>
    <row r="539" ht="14.25" customHeight="1">
      <c r="A539" s="7">
        <v>37302.0</v>
      </c>
      <c r="B539" s="21" t="s">
        <v>90</v>
      </c>
      <c r="C539" s="8">
        <v>28.087063</v>
      </c>
      <c r="D539" s="33">
        <f t="shared" si="5"/>
        <v>0.009512187855</v>
      </c>
      <c r="E539" s="33">
        <f t="shared" si="7"/>
        <v>0.02697132842</v>
      </c>
      <c r="F539" s="33">
        <f t="shared" si="9"/>
        <v>-0.004788745829</v>
      </c>
      <c r="G539" s="33">
        <f t="shared" si="11"/>
        <v>0.02612591008</v>
      </c>
      <c r="H539" s="33">
        <f t="shared" si="20"/>
        <v>1.157949348</v>
      </c>
      <c r="I539" s="45">
        <f t="shared" si="31"/>
        <v>-0.2250750022</v>
      </c>
      <c r="J539" s="45">
        <f t="shared" si="43"/>
        <v>0.8868315568</v>
      </c>
      <c r="K539" s="21" t="s">
        <v>91</v>
      </c>
      <c r="L539" s="8">
        <v>12.459637</v>
      </c>
      <c r="M539" s="33">
        <f t="shared" si="6"/>
        <v>-0.0008511456586</v>
      </c>
      <c r="N539" s="33">
        <f t="shared" si="8"/>
        <v>0.02399185845</v>
      </c>
      <c r="O539" s="33">
        <f t="shared" si="10"/>
        <v>0.05080583385</v>
      </c>
      <c r="P539" s="33">
        <f t="shared" si="12"/>
        <v>0.04217589581</v>
      </c>
      <c r="Q539" s="45">
        <f t="shared" si="21"/>
        <v>1.029102729</v>
      </c>
      <c r="R539" s="45">
        <f t="shared" si="32"/>
        <v>1.588592897</v>
      </c>
      <c r="S539" s="45">
        <f t="shared" si="44"/>
        <v>1.828589703</v>
      </c>
      <c r="T539" s="33">
        <f t="shared" si="22"/>
        <v>0.1288466195</v>
      </c>
      <c r="U539" s="33">
        <f t="shared" si="33"/>
        <v>-1.813667899</v>
      </c>
      <c r="V539" s="33">
        <f t="shared" si="42"/>
        <v>-0.9417581461</v>
      </c>
      <c r="W539" s="44">
        <f t="shared" si="13"/>
        <v>0.0142929679</v>
      </c>
      <c r="X539" s="44">
        <f t="shared" si="14"/>
        <v>0.01401839186</v>
      </c>
      <c r="Y539" s="33">
        <f t="shared" si="15"/>
        <v>0.9807894317</v>
      </c>
      <c r="Z539" s="43">
        <v>1.0</v>
      </c>
      <c r="AA539" s="33">
        <f t="shared" si="16"/>
        <v>1.980789432</v>
      </c>
      <c r="AB539" s="33">
        <f t="shared" si="17"/>
        <v>0.4951507798</v>
      </c>
      <c r="AC539" s="33">
        <f t="shared" si="18"/>
        <v>0.5048492202</v>
      </c>
      <c r="AD539" s="33">
        <f t="shared" si="19"/>
        <v>0.003027292259</v>
      </c>
      <c r="AE539" s="34">
        <f t="shared" si="23"/>
        <v>0</v>
      </c>
      <c r="AF539" s="34">
        <f t="shared" si="24"/>
        <v>0</v>
      </c>
      <c r="AG539" s="34">
        <f t="shared" si="25"/>
        <v>0</v>
      </c>
      <c r="AH539" s="34">
        <f t="shared" si="26"/>
        <v>0</v>
      </c>
      <c r="AI539" s="34">
        <f t="shared" si="28"/>
        <v>0</v>
      </c>
      <c r="AJ539" s="34">
        <f t="shared" si="29"/>
        <v>0</v>
      </c>
      <c r="AK539" s="34">
        <f t="shared" si="27"/>
        <v>0</v>
      </c>
      <c r="AL539" s="36">
        <f t="shared" si="34"/>
        <v>1</v>
      </c>
      <c r="AM539" s="36">
        <f t="shared" si="35"/>
        <v>0</v>
      </c>
      <c r="AN539" s="46">
        <f t="shared" si="36"/>
        <v>0</v>
      </c>
      <c r="AO539" s="36">
        <f t="shared" si="37"/>
        <v>3</v>
      </c>
      <c r="AP539" s="36">
        <f t="shared" si="39"/>
        <v>0</v>
      </c>
      <c r="AQ539" s="36">
        <f t="shared" si="40"/>
        <v>1</v>
      </c>
      <c r="AR539" s="36">
        <f t="shared" si="38"/>
        <v>0.003027292259</v>
      </c>
      <c r="AS539" s="38">
        <f t="shared" si="45"/>
        <v>0</v>
      </c>
      <c r="AT539" s="38">
        <f t="shared" si="46"/>
        <v>0</v>
      </c>
      <c r="AU539" s="38">
        <f t="shared" si="47"/>
        <v>0</v>
      </c>
      <c r="AV539" s="38">
        <f t="shared" si="48"/>
        <v>4</v>
      </c>
      <c r="AW539" s="38">
        <f t="shared" si="51"/>
        <v>0</v>
      </c>
      <c r="AX539" s="38">
        <f t="shared" si="52"/>
        <v>1</v>
      </c>
      <c r="AY539" s="38">
        <f t="shared" si="49"/>
        <v>0.003027292259</v>
      </c>
      <c r="AZ539" s="12">
        <f t="shared" si="30"/>
        <v>154.6973585</v>
      </c>
      <c r="BA539" s="12">
        <f t="shared" si="41"/>
        <v>101.3540881</v>
      </c>
      <c r="BB539" s="12">
        <f t="shared" si="53"/>
        <v>130.3549437</v>
      </c>
      <c r="BC539" s="12">
        <f t="shared" si="50"/>
        <v>0.002018194839</v>
      </c>
      <c r="BD539" s="12">
        <f t="shared" si="54"/>
        <v>125.3350277</v>
      </c>
    </row>
    <row r="540" ht="14.25" customHeight="1">
      <c r="A540" s="7">
        <v>37306.0</v>
      </c>
      <c r="B540" s="21" t="s">
        <v>90</v>
      </c>
      <c r="C540" s="8">
        <v>27.856192</v>
      </c>
      <c r="D540" s="33">
        <f t="shared" si="5"/>
        <v>-0.008219834164</v>
      </c>
      <c r="E540" s="33">
        <f t="shared" si="7"/>
        <v>0.01124295772</v>
      </c>
      <c r="F540" s="33">
        <f t="shared" si="9"/>
        <v>-0.01650131085</v>
      </c>
      <c r="G540" s="33">
        <f t="shared" si="11"/>
        <v>0.00733028793</v>
      </c>
      <c r="H540" s="33">
        <f t="shared" si="20"/>
        <v>0.4871260906</v>
      </c>
      <c r="I540" s="45">
        <f t="shared" si="31"/>
        <v>-0.6440885224</v>
      </c>
      <c r="J540" s="45">
        <f t="shared" si="43"/>
        <v>0.1549811075</v>
      </c>
      <c r="K540" s="21" t="s">
        <v>91</v>
      </c>
      <c r="L540" s="8">
        <v>12.284475</v>
      </c>
      <c r="M540" s="33">
        <f t="shared" si="6"/>
        <v>-0.01405835499</v>
      </c>
      <c r="N540" s="33">
        <f t="shared" si="8"/>
        <v>0.003250064783</v>
      </c>
      <c r="O540" s="33">
        <f t="shared" si="10"/>
        <v>0.03603323241</v>
      </c>
      <c r="P540" s="33">
        <f t="shared" si="12"/>
        <v>0.01870542507</v>
      </c>
      <c r="Q540" s="45">
        <f t="shared" si="21"/>
        <v>0.28640059</v>
      </c>
      <c r="R540" s="45">
        <f t="shared" si="32"/>
        <v>1.168104354</v>
      </c>
      <c r="S540" s="45">
        <f t="shared" si="44"/>
        <v>1.15054347</v>
      </c>
      <c r="T540" s="33">
        <f t="shared" si="22"/>
        <v>0.2007255006</v>
      </c>
      <c r="U540" s="33">
        <f t="shared" si="33"/>
        <v>-1.812192877</v>
      </c>
      <c r="V540" s="33">
        <f t="shared" si="42"/>
        <v>-0.9955623622</v>
      </c>
      <c r="W540" s="44">
        <f t="shared" si="13"/>
        <v>0.01428561743</v>
      </c>
      <c r="X540" s="44">
        <f t="shared" si="14"/>
        <v>0.0143799301</v>
      </c>
      <c r="Y540" s="33">
        <f t="shared" si="15"/>
        <v>1.006601932</v>
      </c>
      <c r="Z540" s="43">
        <v>1.0</v>
      </c>
      <c r="AA540" s="33">
        <f t="shared" si="16"/>
        <v>2.006601932</v>
      </c>
      <c r="AB540" s="33">
        <f t="shared" si="17"/>
        <v>0.5016450527</v>
      </c>
      <c r="AC540" s="33">
        <f t="shared" si="18"/>
        <v>0.4983549473</v>
      </c>
      <c r="AD540" s="33">
        <f t="shared" si="19"/>
        <v>-0.001789268962</v>
      </c>
      <c r="AE540" s="34">
        <f t="shared" si="23"/>
        <v>0</v>
      </c>
      <c r="AF540" s="34">
        <f t="shared" si="24"/>
        <v>0</v>
      </c>
      <c r="AG540" s="34">
        <f t="shared" si="25"/>
        <v>0</v>
      </c>
      <c r="AH540" s="34">
        <f t="shared" si="26"/>
        <v>0</v>
      </c>
      <c r="AI540" s="34">
        <f t="shared" si="28"/>
        <v>0</v>
      </c>
      <c r="AJ540" s="34">
        <f t="shared" si="29"/>
        <v>0</v>
      </c>
      <c r="AK540" s="34">
        <f t="shared" si="27"/>
        <v>0</v>
      </c>
      <c r="AL540" s="36">
        <f t="shared" si="34"/>
        <v>1</v>
      </c>
      <c r="AM540" s="36">
        <f t="shared" si="35"/>
        <v>0</v>
      </c>
      <c r="AN540" s="46">
        <f t="shared" si="36"/>
        <v>0</v>
      </c>
      <c r="AO540" s="36">
        <f t="shared" si="37"/>
        <v>4</v>
      </c>
      <c r="AP540" s="36">
        <f t="shared" si="39"/>
        <v>0</v>
      </c>
      <c r="AQ540" s="36">
        <f t="shared" si="40"/>
        <v>1</v>
      </c>
      <c r="AR540" s="36">
        <f t="shared" si="38"/>
        <v>-0.001789268962</v>
      </c>
      <c r="AS540" s="38">
        <f t="shared" si="45"/>
        <v>0</v>
      </c>
      <c r="AT540" s="38">
        <f t="shared" si="46"/>
        <v>0</v>
      </c>
      <c r="AU540" s="38">
        <f t="shared" si="47"/>
        <v>0</v>
      </c>
      <c r="AV540" s="38">
        <f t="shared" si="48"/>
        <v>5</v>
      </c>
      <c r="AW540" s="38">
        <f t="shared" si="51"/>
        <v>0</v>
      </c>
      <c r="AX540" s="38">
        <f t="shared" si="52"/>
        <v>1</v>
      </c>
      <c r="AY540" s="38">
        <f t="shared" si="49"/>
        <v>-0.001789268962</v>
      </c>
      <c r="AZ540" s="12">
        <f t="shared" si="30"/>
        <v>154.6973585</v>
      </c>
      <c r="BA540" s="12">
        <f t="shared" si="41"/>
        <v>101.1727384</v>
      </c>
      <c r="BB540" s="12">
        <f t="shared" si="53"/>
        <v>130.1217036</v>
      </c>
      <c r="BC540" s="12">
        <f t="shared" si="50"/>
        <v>-0.001192845975</v>
      </c>
      <c r="BD540" s="12">
        <f t="shared" si="54"/>
        <v>125.1855223</v>
      </c>
    </row>
    <row r="541" ht="14.25" customHeight="1">
      <c r="A541" s="7">
        <v>37307.0</v>
      </c>
      <c r="B541" s="21" t="s">
        <v>90</v>
      </c>
      <c r="C541" s="8">
        <v>28.10957</v>
      </c>
      <c r="D541" s="33">
        <f t="shared" si="5"/>
        <v>0.009095930987</v>
      </c>
      <c r="E541" s="33">
        <f t="shared" si="7"/>
        <v>0.01835929555</v>
      </c>
      <c r="F541" s="33">
        <f t="shared" si="9"/>
        <v>-0.01751688291</v>
      </c>
      <c r="G541" s="33">
        <f t="shared" si="11"/>
        <v>0.01011652021</v>
      </c>
      <c r="H541" s="33">
        <f t="shared" si="20"/>
        <v>0.7791259826</v>
      </c>
      <c r="I541" s="45">
        <f t="shared" si="31"/>
        <v>-0.660247906</v>
      </c>
      <c r="J541" s="45">
        <f t="shared" si="43"/>
        <v>0.2927428198</v>
      </c>
      <c r="K541" s="21" t="s">
        <v>91</v>
      </c>
      <c r="L541" s="8">
        <v>12.441057</v>
      </c>
      <c r="M541" s="33">
        <f t="shared" si="6"/>
        <v>0.01274633226</v>
      </c>
      <c r="N541" s="33">
        <f t="shared" si="8"/>
        <v>0.01669892341</v>
      </c>
      <c r="O541" s="33">
        <f t="shared" si="10"/>
        <v>0.02469941753</v>
      </c>
      <c r="P541" s="33">
        <f t="shared" si="12"/>
        <v>0.02135040278</v>
      </c>
      <c r="Q541" s="45">
        <f t="shared" si="21"/>
        <v>0.7452334742</v>
      </c>
      <c r="R541" s="45">
        <f t="shared" si="32"/>
        <v>0.8527225577</v>
      </c>
      <c r="S541" s="45">
        <f t="shared" si="44"/>
        <v>1.205936965</v>
      </c>
      <c r="T541" s="33">
        <f t="shared" si="22"/>
        <v>0.03389250843</v>
      </c>
      <c r="U541" s="33">
        <f t="shared" si="33"/>
        <v>-1.512970464</v>
      </c>
      <c r="V541" s="33">
        <f t="shared" si="42"/>
        <v>-0.913194145</v>
      </c>
      <c r="W541" s="44">
        <f t="shared" si="13"/>
        <v>0.01435897839</v>
      </c>
      <c r="X541" s="44">
        <f t="shared" si="14"/>
        <v>0.01447888447</v>
      </c>
      <c r="Y541" s="33">
        <f t="shared" si="15"/>
        <v>1.0083506</v>
      </c>
      <c r="Z541" s="43">
        <v>1.0</v>
      </c>
      <c r="AA541" s="33">
        <f t="shared" si="16"/>
        <v>2.0083506</v>
      </c>
      <c r="AB541" s="33">
        <f t="shared" si="17"/>
        <v>0.5020789696</v>
      </c>
      <c r="AC541" s="33">
        <f t="shared" si="18"/>
        <v>0.4979210304</v>
      </c>
      <c r="AD541" s="33">
        <f t="shared" si="19"/>
        <v>0.004921406878</v>
      </c>
      <c r="AE541" s="34">
        <f t="shared" si="23"/>
        <v>0</v>
      </c>
      <c r="AF541" s="34">
        <f t="shared" si="24"/>
        <v>0</v>
      </c>
      <c r="AG541" s="34">
        <f t="shared" si="25"/>
        <v>0</v>
      </c>
      <c r="AH541" s="34">
        <f t="shared" si="26"/>
        <v>0</v>
      </c>
      <c r="AI541" s="34">
        <f t="shared" si="28"/>
        <v>0</v>
      </c>
      <c r="AJ541" s="34">
        <f t="shared" si="29"/>
        <v>0</v>
      </c>
      <c r="AK541" s="34">
        <f t="shared" si="27"/>
        <v>0</v>
      </c>
      <c r="AL541" s="36">
        <f t="shared" si="34"/>
        <v>1</v>
      </c>
      <c r="AM541" s="36">
        <f t="shared" si="35"/>
        <v>0</v>
      </c>
      <c r="AN541" s="46">
        <f t="shared" si="36"/>
        <v>0</v>
      </c>
      <c r="AO541" s="36">
        <f t="shared" si="37"/>
        <v>5</v>
      </c>
      <c r="AP541" s="36">
        <f t="shared" si="39"/>
        <v>0</v>
      </c>
      <c r="AQ541" s="36">
        <f t="shared" si="40"/>
        <v>1</v>
      </c>
      <c r="AR541" s="36">
        <f t="shared" si="38"/>
        <v>0.004921406878</v>
      </c>
      <c r="AS541" s="38">
        <f t="shared" si="45"/>
        <v>0</v>
      </c>
      <c r="AT541" s="38">
        <f t="shared" si="46"/>
        <v>0</v>
      </c>
      <c r="AU541" s="38">
        <f t="shared" si="47"/>
        <v>0</v>
      </c>
      <c r="AV541" s="38">
        <f t="shared" si="48"/>
        <v>0</v>
      </c>
      <c r="AW541" s="38">
        <f t="shared" si="51"/>
        <v>1</v>
      </c>
      <c r="AX541" s="38">
        <f t="shared" si="52"/>
        <v>0</v>
      </c>
      <c r="AY541" s="38">
        <f t="shared" si="49"/>
        <v>0</v>
      </c>
      <c r="AZ541" s="12">
        <f t="shared" si="30"/>
        <v>154.6973585</v>
      </c>
      <c r="BA541" s="12">
        <f t="shared" si="41"/>
        <v>101.6706506</v>
      </c>
      <c r="BB541" s="12">
        <f t="shared" si="53"/>
        <v>130.1217036</v>
      </c>
      <c r="BC541" s="12">
        <f t="shared" si="50"/>
        <v>0.001640468959</v>
      </c>
      <c r="BD541" s="12">
        <f t="shared" si="54"/>
        <v>125.3908853</v>
      </c>
    </row>
    <row r="542" ht="14.25" customHeight="1">
      <c r="A542" s="7">
        <v>37308.0</v>
      </c>
      <c r="B542" s="21" t="s">
        <v>90</v>
      </c>
      <c r="C542" s="8">
        <v>27.86182</v>
      </c>
      <c r="D542" s="33">
        <f t="shared" si="5"/>
        <v>-0.008813724294</v>
      </c>
      <c r="E542" s="33">
        <f t="shared" si="7"/>
        <v>-0.002821979775</v>
      </c>
      <c r="F542" s="33">
        <f t="shared" si="9"/>
        <v>0.007739118955</v>
      </c>
      <c r="G542" s="33">
        <f t="shared" si="11"/>
        <v>0.001416448057</v>
      </c>
      <c r="H542" s="33">
        <f t="shared" si="20"/>
        <v>-0.131502277</v>
      </c>
      <c r="I542" s="45">
        <f t="shared" si="31"/>
        <v>0.2989424405</v>
      </c>
      <c r="J542" s="45">
        <f t="shared" si="43"/>
        <v>-0.05750060913</v>
      </c>
      <c r="K542" s="21" t="s">
        <v>91</v>
      </c>
      <c r="L542" s="8">
        <v>12.207523</v>
      </c>
      <c r="M542" s="33">
        <f t="shared" si="6"/>
        <v>-0.01877123463</v>
      </c>
      <c r="N542" s="33">
        <f t="shared" si="8"/>
        <v>-0.008192803543</v>
      </c>
      <c r="O542" s="33">
        <f t="shared" si="10"/>
        <v>-0.01075281103</v>
      </c>
      <c r="P542" s="33">
        <f t="shared" si="12"/>
        <v>0.02724441437</v>
      </c>
      <c r="Q542" s="45">
        <f t="shared" si="21"/>
        <v>-0.1455790017</v>
      </c>
      <c r="R542" s="45">
        <f t="shared" si="32"/>
        <v>-0.04067745004</v>
      </c>
      <c r="S542" s="45">
        <f t="shared" si="44"/>
        <v>1.341011665</v>
      </c>
      <c r="T542" s="33">
        <f t="shared" si="22"/>
        <v>0.01407672464</v>
      </c>
      <c r="U542" s="33">
        <f t="shared" si="33"/>
        <v>0.3396198906</v>
      </c>
      <c r="V542" s="33">
        <f t="shared" si="42"/>
        <v>-1.398512274</v>
      </c>
      <c r="W542" s="44">
        <f t="shared" si="13"/>
        <v>0.01451264236</v>
      </c>
      <c r="X542" s="44">
        <f t="shared" si="14"/>
        <v>0.01400273654</v>
      </c>
      <c r="Y542" s="33">
        <f t="shared" si="15"/>
        <v>0.9648647154</v>
      </c>
      <c r="Z542" s="43">
        <v>1.0</v>
      </c>
      <c r="AA542" s="33">
        <f t="shared" si="16"/>
        <v>1.964864715</v>
      </c>
      <c r="AB542" s="33">
        <f t="shared" si="17"/>
        <v>0.4910591085</v>
      </c>
      <c r="AC542" s="33">
        <f t="shared" si="18"/>
        <v>0.5089408915</v>
      </c>
      <c r="AD542" s="33">
        <f t="shared" si="19"/>
        <v>-0.007237527143</v>
      </c>
      <c r="AE542" s="34">
        <f t="shared" si="23"/>
        <v>0</v>
      </c>
      <c r="AF542" s="34">
        <f t="shared" si="24"/>
        <v>0</v>
      </c>
      <c r="AG542" s="34">
        <f t="shared" si="25"/>
        <v>0</v>
      </c>
      <c r="AH542" s="34">
        <f t="shared" si="26"/>
        <v>0</v>
      </c>
      <c r="AI542" s="34">
        <f t="shared" si="28"/>
        <v>0</v>
      </c>
      <c r="AJ542" s="34">
        <f t="shared" si="29"/>
        <v>0</v>
      </c>
      <c r="AK542" s="34">
        <f t="shared" si="27"/>
        <v>0</v>
      </c>
      <c r="AL542" s="36">
        <f t="shared" si="34"/>
        <v>0</v>
      </c>
      <c r="AM542" s="36">
        <f t="shared" si="35"/>
        <v>0</v>
      </c>
      <c r="AN542" s="46">
        <f t="shared" si="36"/>
        <v>0</v>
      </c>
      <c r="AO542" s="36">
        <f t="shared" si="37"/>
        <v>0</v>
      </c>
      <c r="AP542" s="36">
        <f t="shared" si="39"/>
        <v>1</v>
      </c>
      <c r="AQ542" s="36">
        <f t="shared" si="40"/>
        <v>0</v>
      </c>
      <c r="AR542" s="36">
        <f t="shared" si="38"/>
        <v>0</v>
      </c>
      <c r="AS542" s="38">
        <f t="shared" si="45"/>
        <v>1</v>
      </c>
      <c r="AT542" s="38">
        <f t="shared" si="46"/>
        <v>0</v>
      </c>
      <c r="AU542" s="38">
        <f t="shared" si="47"/>
        <v>0</v>
      </c>
      <c r="AV542" s="38">
        <f t="shared" si="48"/>
        <v>1</v>
      </c>
      <c r="AW542" s="38">
        <f t="shared" si="51"/>
        <v>0</v>
      </c>
      <c r="AX542" s="38">
        <f t="shared" si="52"/>
        <v>1</v>
      </c>
      <c r="AY542" s="38">
        <f t="shared" si="49"/>
        <v>-0.007237527143</v>
      </c>
      <c r="AZ542" s="12">
        <f t="shared" si="30"/>
        <v>154.6973585</v>
      </c>
      <c r="BA542" s="12">
        <f t="shared" si="41"/>
        <v>101.6706506</v>
      </c>
      <c r="BB542" s="12">
        <f t="shared" si="53"/>
        <v>129.1799443</v>
      </c>
      <c r="BC542" s="12">
        <f t="shared" si="50"/>
        <v>-0.002412509048</v>
      </c>
      <c r="BD542" s="12">
        <f t="shared" si="54"/>
        <v>125.0883786</v>
      </c>
    </row>
    <row r="543" ht="14.25" customHeight="1">
      <c r="A543" s="7">
        <v>37309.0</v>
      </c>
      <c r="B543" s="21" t="s">
        <v>90</v>
      </c>
      <c r="C543" s="8">
        <v>28.267252</v>
      </c>
      <c r="D543" s="33">
        <f t="shared" si="5"/>
        <v>0.01455152607</v>
      </c>
      <c r="E543" s="33">
        <f t="shared" si="7"/>
        <v>0.0159885856</v>
      </c>
      <c r="F543" s="33">
        <f t="shared" si="9"/>
        <v>0.03292187596</v>
      </c>
      <c r="G543" s="33">
        <f t="shared" si="11"/>
        <v>0.01209653497</v>
      </c>
      <c r="H543" s="33">
        <f t="shared" si="20"/>
        <v>0.6475744756</v>
      </c>
      <c r="I543" s="45">
        <f t="shared" si="31"/>
        <v>1.236850527</v>
      </c>
      <c r="J543" s="45">
        <f t="shared" si="43"/>
        <v>0.3996991173</v>
      </c>
      <c r="K543" s="21" t="s">
        <v>91</v>
      </c>
      <c r="L543" s="8">
        <v>12.55252</v>
      </c>
      <c r="M543" s="33">
        <f t="shared" si="6"/>
        <v>0.02826101577</v>
      </c>
      <c r="N543" s="33">
        <f t="shared" si="8"/>
        <v>0.006597220858</v>
      </c>
      <c r="O543" s="33">
        <f t="shared" si="10"/>
        <v>0.03095081479</v>
      </c>
      <c r="P543" s="33">
        <f t="shared" si="12"/>
        <v>0.06965170526</v>
      </c>
      <c r="Q543" s="45">
        <f t="shared" si="21"/>
        <v>0.3647585871</v>
      </c>
      <c r="R543" s="45">
        <f t="shared" si="32"/>
        <v>0.9917987742</v>
      </c>
      <c r="S543" s="45">
        <f t="shared" si="44"/>
        <v>2.41059363</v>
      </c>
      <c r="T543" s="33">
        <f t="shared" si="22"/>
        <v>0.2828158885</v>
      </c>
      <c r="U543" s="33">
        <f t="shared" si="33"/>
        <v>0.2450517533</v>
      </c>
      <c r="V543" s="33">
        <f t="shared" si="42"/>
        <v>-2.010894512</v>
      </c>
      <c r="W543" s="44">
        <f t="shared" si="13"/>
        <v>0.01484886066</v>
      </c>
      <c r="X543" s="44">
        <f t="shared" si="14"/>
        <v>0.01481005492</v>
      </c>
      <c r="Y543" s="33">
        <f t="shared" si="15"/>
        <v>0.9973866184</v>
      </c>
      <c r="Z543" s="43">
        <v>1.0</v>
      </c>
      <c r="AA543" s="33">
        <f t="shared" si="16"/>
        <v>1.997386618</v>
      </c>
      <c r="AB543" s="33">
        <f t="shared" si="17"/>
        <v>0.4993457998</v>
      </c>
      <c r="AC543" s="33">
        <f t="shared" si="18"/>
        <v>0.5006542002</v>
      </c>
      <c r="AD543" s="33">
        <f t="shared" si="19"/>
        <v>0.003536655473</v>
      </c>
      <c r="AE543" s="34">
        <f t="shared" si="23"/>
        <v>0</v>
      </c>
      <c r="AF543" s="34">
        <f t="shared" si="24"/>
        <v>0</v>
      </c>
      <c r="AG543" s="34">
        <f t="shared" si="25"/>
        <v>0</v>
      </c>
      <c r="AH543" s="34">
        <f t="shared" si="26"/>
        <v>0</v>
      </c>
      <c r="AI543" s="34">
        <f t="shared" si="28"/>
        <v>0</v>
      </c>
      <c r="AJ543" s="34">
        <f t="shared" si="29"/>
        <v>0</v>
      </c>
      <c r="AK543" s="34">
        <f t="shared" si="27"/>
        <v>0</v>
      </c>
      <c r="AL543" s="36">
        <f t="shared" si="34"/>
        <v>0</v>
      </c>
      <c r="AM543" s="36">
        <f t="shared" si="35"/>
        <v>0</v>
      </c>
      <c r="AN543" s="46">
        <f t="shared" si="36"/>
        <v>0</v>
      </c>
      <c r="AO543" s="36">
        <f t="shared" si="37"/>
        <v>0</v>
      </c>
      <c r="AP543" s="36">
        <f t="shared" si="39"/>
        <v>0</v>
      </c>
      <c r="AQ543" s="36">
        <f t="shared" si="40"/>
        <v>0</v>
      </c>
      <c r="AR543" s="36">
        <f t="shared" si="38"/>
        <v>0</v>
      </c>
      <c r="AS543" s="38">
        <f t="shared" si="45"/>
        <v>1</v>
      </c>
      <c r="AT543" s="38">
        <f t="shared" si="46"/>
        <v>0</v>
      </c>
      <c r="AU543" s="38">
        <f t="shared" si="47"/>
        <v>0</v>
      </c>
      <c r="AV543" s="38">
        <f t="shared" si="48"/>
        <v>2</v>
      </c>
      <c r="AW543" s="38">
        <f t="shared" si="51"/>
        <v>0</v>
      </c>
      <c r="AX543" s="38">
        <f t="shared" si="52"/>
        <v>1</v>
      </c>
      <c r="AY543" s="38">
        <f t="shared" si="49"/>
        <v>0.003536655473</v>
      </c>
      <c r="AZ543" s="12">
        <f t="shared" si="30"/>
        <v>154.6973585</v>
      </c>
      <c r="BA543" s="12">
        <f t="shared" si="41"/>
        <v>101.6706506</v>
      </c>
      <c r="BB543" s="12">
        <f t="shared" si="53"/>
        <v>129.6368092</v>
      </c>
      <c r="BC543" s="12">
        <f t="shared" si="50"/>
        <v>0.001178885158</v>
      </c>
      <c r="BD543" s="12">
        <f t="shared" si="54"/>
        <v>125.2358435</v>
      </c>
    </row>
    <row r="544" ht="14.25" customHeight="1">
      <c r="A544" s="7">
        <v>37312.0</v>
      </c>
      <c r="B544" s="21" t="s">
        <v>90</v>
      </c>
      <c r="C544" s="8">
        <v>28.509396</v>
      </c>
      <c r="D544" s="33">
        <f t="shared" si="5"/>
        <v>0.008566237709</v>
      </c>
      <c r="E544" s="33">
        <f t="shared" si="7"/>
        <v>0.01503656684</v>
      </c>
      <c r="F544" s="33">
        <f t="shared" si="9"/>
        <v>0.04241345143</v>
      </c>
      <c r="G544" s="33">
        <f t="shared" si="11"/>
        <v>0.03074143912</v>
      </c>
      <c r="H544" s="33">
        <f t="shared" si="20"/>
        <v>0.5859494287</v>
      </c>
      <c r="I544" s="45">
        <f t="shared" si="31"/>
        <v>1.54807442</v>
      </c>
      <c r="J544" s="45">
        <f t="shared" si="43"/>
        <v>1.169428586</v>
      </c>
      <c r="K544" s="21" t="s">
        <v>91</v>
      </c>
      <c r="L544" s="8">
        <v>12.571095</v>
      </c>
      <c r="M544" s="33">
        <f t="shared" si="6"/>
        <v>0.001479782546</v>
      </c>
      <c r="N544" s="33">
        <f t="shared" si="8"/>
        <v>0.00894552546</v>
      </c>
      <c r="O544" s="33">
        <f t="shared" si="10"/>
        <v>0.03315200369</v>
      </c>
      <c r="P544" s="33">
        <f t="shared" si="12"/>
        <v>0.04916946316</v>
      </c>
      <c r="Q544" s="45">
        <f t="shared" si="21"/>
        <v>0.4271863302</v>
      </c>
      <c r="R544" s="45">
        <f t="shared" si="32"/>
        <v>1.017926602</v>
      </c>
      <c r="S544" s="45">
        <f t="shared" si="44"/>
        <v>1.758217314</v>
      </c>
      <c r="T544" s="33">
        <f t="shared" si="22"/>
        <v>0.1587630985</v>
      </c>
      <c r="U544" s="33">
        <f t="shared" si="33"/>
        <v>0.5301478182</v>
      </c>
      <c r="V544" s="33">
        <f t="shared" si="42"/>
        <v>-0.5887887275</v>
      </c>
      <c r="W544" s="44">
        <f t="shared" si="13"/>
        <v>0.01473734226</v>
      </c>
      <c r="X544" s="44">
        <f t="shared" si="14"/>
        <v>0.01422400593</v>
      </c>
      <c r="Y544" s="33">
        <f t="shared" si="15"/>
        <v>0.9651676457</v>
      </c>
      <c r="Z544" s="43">
        <v>1.0</v>
      </c>
      <c r="AA544" s="33">
        <f t="shared" si="16"/>
        <v>1.965167646</v>
      </c>
      <c r="AB544" s="33">
        <f t="shared" si="17"/>
        <v>0.4911375616</v>
      </c>
      <c r="AC544" s="33">
        <f t="shared" si="18"/>
        <v>0.5088624384</v>
      </c>
      <c r="AD544" s="33">
        <f t="shared" si="19"/>
        <v>0.002141722165</v>
      </c>
      <c r="AE544" s="34">
        <f t="shared" si="23"/>
        <v>0</v>
      </c>
      <c r="AF544" s="34">
        <f t="shared" si="24"/>
        <v>0</v>
      </c>
      <c r="AG544" s="34">
        <f t="shared" si="25"/>
        <v>0</v>
      </c>
      <c r="AH544" s="34">
        <f t="shared" si="26"/>
        <v>0</v>
      </c>
      <c r="AI544" s="34">
        <f t="shared" si="28"/>
        <v>0</v>
      </c>
      <c r="AJ544" s="34">
        <f t="shared" si="29"/>
        <v>0</v>
      </c>
      <c r="AK544" s="34">
        <f t="shared" si="27"/>
        <v>0</v>
      </c>
      <c r="AL544" s="36">
        <f t="shared" si="34"/>
        <v>0</v>
      </c>
      <c r="AM544" s="36">
        <f t="shared" si="35"/>
        <v>0</v>
      </c>
      <c r="AN544" s="46">
        <f t="shared" si="36"/>
        <v>0</v>
      </c>
      <c r="AO544" s="36">
        <f t="shared" si="37"/>
        <v>0</v>
      </c>
      <c r="AP544" s="36">
        <f t="shared" si="39"/>
        <v>0</v>
      </c>
      <c r="AQ544" s="36">
        <f t="shared" si="40"/>
        <v>0</v>
      </c>
      <c r="AR544" s="36">
        <f t="shared" si="38"/>
        <v>0</v>
      </c>
      <c r="AS544" s="38">
        <f t="shared" si="45"/>
        <v>0</v>
      </c>
      <c r="AT544" s="38">
        <f t="shared" si="46"/>
        <v>0</v>
      </c>
      <c r="AU544" s="38">
        <f t="shared" si="47"/>
        <v>0</v>
      </c>
      <c r="AV544" s="38">
        <f t="shared" si="48"/>
        <v>3</v>
      </c>
      <c r="AW544" s="38">
        <f t="shared" si="51"/>
        <v>0</v>
      </c>
      <c r="AX544" s="38">
        <f t="shared" si="52"/>
        <v>1</v>
      </c>
      <c r="AY544" s="38">
        <f t="shared" si="49"/>
        <v>0.002141722165</v>
      </c>
      <c r="AZ544" s="12">
        <f t="shared" si="30"/>
        <v>154.6973585</v>
      </c>
      <c r="BA544" s="12">
        <f t="shared" si="41"/>
        <v>101.6706506</v>
      </c>
      <c r="BB544" s="12">
        <f t="shared" si="53"/>
        <v>129.9144553</v>
      </c>
      <c r="BC544" s="12">
        <f t="shared" si="50"/>
        <v>0.0007139073883</v>
      </c>
      <c r="BD544" s="12">
        <f t="shared" si="54"/>
        <v>125.3252503</v>
      </c>
    </row>
    <row r="545" ht="14.25" customHeight="1">
      <c r="A545" s="7">
        <v>37313.0</v>
      </c>
      <c r="B545" s="21" t="s">
        <v>90</v>
      </c>
      <c r="C545" s="8">
        <v>28.396765</v>
      </c>
      <c r="D545" s="33">
        <f t="shared" si="5"/>
        <v>-0.003950662441</v>
      </c>
      <c r="E545" s="33">
        <f t="shared" si="7"/>
        <v>0.019405847</v>
      </c>
      <c r="F545" s="33">
        <f t="shared" si="9"/>
        <v>0.03086698384</v>
      </c>
      <c r="G545" s="33">
        <f t="shared" si="11"/>
        <v>0.03701449685</v>
      </c>
      <c r="H545" s="33">
        <f t="shared" si="20"/>
        <v>0.7468398016</v>
      </c>
      <c r="I545" s="45">
        <f t="shared" si="31"/>
        <v>1.070838817</v>
      </c>
      <c r="J545" s="45">
        <f t="shared" si="43"/>
        <v>1.397222371</v>
      </c>
      <c r="K545" s="21" t="s">
        <v>91</v>
      </c>
      <c r="L545" s="8">
        <v>12.470251</v>
      </c>
      <c r="M545" s="33">
        <f t="shared" si="6"/>
        <v>-0.008021894672</v>
      </c>
      <c r="N545" s="33">
        <f t="shared" si="8"/>
        <v>0.0151228278</v>
      </c>
      <c r="O545" s="33">
        <f t="shared" si="10"/>
        <v>0.01842204275</v>
      </c>
      <c r="P545" s="33">
        <f t="shared" si="12"/>
        <v>0.03937215851</v>
      </c>
      <c r="Q545" s="45">
        <f t="shared" si="21"/>
        <v>0.6253331665</v>
      </c>
      <c r="R545" s="45">
        <f t="shared" si="32"/>
        <v>0.6290709247</v>
      </c>
      <c r="S545" s="45">
        <f t="shared" si="44"/>
        <v>1.453127945</v>
      </c>
      <c r="T545" s="33">
        <f t="shared" si="22"/>
        <v>0.1215066351</v>
      </c>
      <c r="U545" s="33">
        <f t="shared" si="33"/>
        <v>0.4417678918</v>
      </c>
      <c r="V545" s="33">
        <f t="shared" si="42"/>
        <v>-0.05590557357</v>
      </c>
      <c r="W545" s="44">
        <f t="shared" si="13"/>
        <v>0.01454822375</v>
      </c>
      <c r="X545" s="44">
        <f t="shared" si="14"/>
        <v>0.01441685515</v>
      </c>
      <c r="Y545" s="33">
        <f t="shared" si="15"/>
        <v>0.9909701274</v>
      </c>
      <c r="Z545" s="43">
        <v>1.0</v>
      </c>
      <c r="AA545" s="33">
        <f t="shared" si="16"/>
        <v>1.990970127</v>
      </c>
      <c r="AB545" s="33">
        <f t="shared" si="17"/>
        <v>0.4977322933</v>
      </c>
      <c r="AC545" s="33">
        <f t="shared" si="18"/>
        <v>0.5022677067</v>
      </c>
      <c r="AD545" s="33">
        <f t="shared" si="19"/>
        <v>-0.003362092987</v>
      </c>
      <c r="AE545" s="34">
        <f t="shared" si="23"/>
        <v>0</v>
      </c>
      <c r="AF545" s="34">
        <f t="shared" si="24"/>
        <v>0</v>
      </c>
      <c r="AG545" s="34">
        <f t="shared" si="25"/>
        <v>0</v>
      </c>
      <c r="AH545" s="34">
        <f t="shared" si="26"/>
        <v>0</v>
      </c>
      <c r="AI545" s="34">
        <f t="shared" si="28"/>
        <v>0</v>
      </c>
      <c r="AJ545" s="34">
        <f t="shared" si="29"/>
        <v>0</v>
      </c>
      <c r="AK545" s="34">
        <f t="shared" si="27"/>
        <v>0</v>
      </c>
      <c r="AL545" s="36">
        <f t="shared" si="34"/>
        <v>0</v>
      </c>
      <c r="AM545" s="36">
        <f t="shared" si="35"/>
        <v>0</v>
      </c>
      <c r="AN545" s="46">
        <f t="shared" si="36"/>
        <v>0</v>
      </c>
      <c r="AO545" s="36">
        <f t="shared" si="37"/>
        <v>0</v>
      </c>
      <c r="AP545" s="36">
        <f t="shared" si="39"/>
        <v>0</v>
      </c>
      <c r="AQ545" s="36">
        <f t="shared" si="40"/>
        <v>0</v>
      </c>
      <c r="AR545" s="36">
        <f t="shared" si="38"/>
        <v>0</v>
      </c>
      <c r="AS545" s="38">
        <f t="shared" si="45"/>
        <v>0</v>
      </c>
      <c r="AT545" s="38">
        <f t="shared" si="46"/>
        <v>0</v>
      </c>
      <c r="AU545" s="38">
        <f t="shared" si="47"/>
        <v>0</v>
      </c>
      <c r="AV545" s="38">
        <f t="shared" si="48"/>
        <v>4</v>
      </c>
      <c r="AW545" s="38">
        <f t="shared" si="51"/>
        <v>0</v>
      </c>
      <c r="AX545" s="38">
        <f t="shared" si="52"/>
        <v>1</v>
      </c>
      <c r="AY545" s="38">
        <f t="shared" si="49"/>
        <v>-0.003362092987</v>
      </c>
      <c r="AZ545" s="12">
        <f t="shared" si="30"/>
        <v>154.6973585</v>
      </c>
      <c r="BA545" s="12">
        <f t="shared" si="41"/>
        <v>101.6706506</v>
      </c>
      <c r="BB545" s="12">
        <f t="shared" si="53"/>
        <v>129.4776708</v>
      </c>
      <c r="BC545" s="12">
        <f t="shared" si="50"/>
        <v>-0.001120697662</v>
      </c>
      <c r="BD545" s="12">
        <f t="shared" si="54"/>
        <v>125.1847986</v>
      </c>
    </row>
    <row r="546" ht="14.25" customHeight="1">
      <c r="A546" s="7">
        <v>37314.0</v>
      </c>
      <c r="B546" s="21" t="s">
        <v>90</v>
      </c>
      <c r="C546" s="8">
        <v>28.503761</v>
      </c>
      <c r="D546" s="33">
        <f t="shared" si="5"/>
        <v>0.003767893984</v>
      </c>
      <c r="E546" s="33">
        <f t="shared" si="7"/>
        <v>0.01402337353</v>
      </c>
      <c r="F546" s="33">
        <f t="shared" si="9"/>
        <v>0.03264012835</v>
      </c>
      <c r="G546" s="33">
        <f t="shared" si="11"/>
        <v>0.06456389134</v>
      </c>
      <c r="H546" s="33">
        <f t="shared" si="20"/>
        <v>0.4902289242</v>
      </c>
      <c r="I546" s="45">
        <f t="shared" si="31"/>
        <v>1.099626879</v>
      </c>
      <c r="J546" s="45">
        <f t="shared" si="43"/>
        <v>2.462866644</v>
      </c>
      <c r="K546" s="21" t="s">
        <v>91</v>
      </c>
      <c r="L546" s="8">
        <v>12.600287</v>
      </c>
      <c r="M546" s="33">
        <f t="shared" si="6"/>
        <v>0.01042769708</v>
      </c>
      <c r="N546" s="33">
        <f t="shared" si="8"/>
        <v>0.01279875175</v>
      </c>
      <c r="O546" s="33">
        <f t="shared" si="10"/>
        <v>0.02971140053</v>
      </c>
      <c r="P546" s="33">
        <f t="shared" si="12"/>
        <v>0.07909084727</v>
      </c>
      <c r="Q546" s="45">
        <f t="shared" si="21"/>
        <v>0.5166128783</v>
      </c>
      <c r="R546" s="45">
        <f t="shared" si="32"/>
        <v>0.8809314555</v>
      </c>
      <c r="S546" s="45">
        <f t="shared" si="44"/>
        <v>2.347264151</v>
      </c>
      <c r="T546" s="33">
        <f t="shared" si="22"/>
        <v>-0.02638395403</v>
      </c>
      <c r="U546" s="33">
        <f t="shared" si="33"/>
        <v>0.2186954239</v>
      </c>
      <c r="V546" s="33">
        <f t="shared" si="42"/>
        <v>0.1156024926</v>
      </c>
      <c r="W546" s="44">
        <f t="shared" si="13"/>
        <v>0.01339458631</v>
      </c>
      <c r="X546" s="44">
        <f t="shared" si="14"/>
        <v>0.01281705405</v>
      </c>
      <c r="Y546" s="33">
        <f t="shared" si="15"/>
        <v>0.9568831581</v>
      </c>
      <c r="Z546" s="43">
        <v>1.0</v>
      </c>
      <c r="AA546" s="33">
        <f t="shared" si="16"/>
        <v>1.956883158</v>
      </c>
      <c r="AB546" s="33">
        <f t="shared" si="17"/>
        <v>0.4889832866</v>
      </c>
      <c r="AC546" s="33">
        <f t="shared" si="18"/>
        <v>0.5110167134</v>
      </c>
      <c r="AD546" s="33">
        <f t="shared" si="19"/>
        <v>-0.0001905325093</v>
      </c>
      <c r="AE546" s="34">
        <f t="shared" si="23"/>
        <v>0</v>
      </c>
      <c r="AF546" s="34">
        <f t="shared" si="24"/>
        <v>0</v>
      </c>
      <c r="AG546" s="34">
        <f t="shared" si="25"/>
        <v>0</v>
      </c>
      <c r="AH546" s="34">
        <f t="shared" si="26"/>
        <v>0</v>
      </c>
      <c r="AI546" s="34">
        <f t="shared" si="28"/>
        <v>0</v>
      </c>
      <c r="AJ546" s="34">
        <f t="shared" si="29"/>
        <v>0</v>
      </c>
      <c r="AK546" s="34">
        <f t="shared" si="27"/>
        <v>0</v>
      </c>
      <c r="AL546" s="36">
        <f t="shared" si="34"/>
        <v>0</v>
      </c>
      <c r="AM546" s="36">
        <f t="shared" si="35"/>
        <v>0</v>
      </c>
      <c r="AN546" s="46">
        <f t="shared" si="36"/>
        <v>0</v>
      </c>
      <c r="AO546" s="36">
        <f t="shared" si="37"/>
        <v>0</v>
      </c>
      <c r="AP546" s="36">
        <f t="shared" si="39"/>
        <v>0</v>
      </c>
      <c r="AQ546" s="36">
        <f t="shared" si="40"/>
        <v>0</v>
      </c>
      <c r="AR546" s="36">
        <f t="shared" si="38"/>
        <v>0</v>
      </c>
      <c r="AS546" s="38">
        <f t="shared" si="45"/>
        <v>0</v>
      </c>
      <c r="AT546" s="38">
        <f t="shared" si="46"/>
        <v>0</v>
      </c>
      <c r="AU546" s="38">
        <f t="shared" si="47"/>
        <v>0</v>
      </c>
      <c r="AV546" s="38">
        <f t="shared" si="48"/>
        <v>5</v>
      </c>
      <c r="AW546" s="38">
        <f t="shared" si="51"/>
        <v>0</v>
      </c>
      <c r="AX546" s="38">
        <f t="shared" si="52"/>
        <v>1</v>
      </c>
      <c r="AY546" s="38">
        <f t="shared" si="49"/>
        <v>-0.0001905325093</v>
      </c>
      <c r="AZ546" s="12">
        <f t="shared" si="30"/>
        <v>154.6973585</v>
      </c>
      <c r="BA546" s="12">
        <f t="shared" si="41"/>
        <v>101.6706506</v>
      </c>
      <c r="BB546" s="12">
        <f t="shared" si="53"/>
        <v>129.4530011</v>
      </c>
      <c r="BC546" s="12">
        <f t="shared" si="50"/>
        <v>-0.00006351083643</v>
      </c>
      <c r="BD546" s="12">
        <f t="shared" si="54"/>
        <v>125.176848</v>
      </c>
    </row>
    <row r="547" ht="14.25" customHeight="1">
      <c r="A547" s="7">
        <v>37315.0</v>
      </c>
      <c r="B547" s="21" t="s">
        <v>90</v>
      </c>
      <c r="C547" s="8">
        <v>28.436186</v>
      </c>
      <c r="D547" s="33">
        <f t="shared" si="5"/>
        <v>-0.002370739777</v>
      </c>
      <c r="E547" s="33">
        <f t="shared" si="7"/>
        <v>0.02061480549</v>
      </c>
      <c r="F547" s="33">
        <f t="shared" si="9"/>
        <v>0.01773465115</v>
      </c>
      <c r="G547" s="33">
        <f t="shared" si="11"/>
        <v>0.03759998228</v>
      </c>
      <c r="H547" s="33">
        <f t="shared" si="20"/>
        <v>0.7532225455</v>
      </c>
      <c r="I547" s="45">
        <f t="shared" si="31"/>
        <v>0.5255840683</v>
      </c>
      <c r="J547" s="45">
        <f t="shared" si="43"/>
        <v>1.264204598</v>
      </c>
      <c r="K547" s="21" t="s">
        <v>91</v>
      </c>
      <c r="L547" s="8">
        <v>12.576401</v>
      </c>
      <c r="M547" s="33">
        <f t="shared" si="6"/>
        <v>-0.001895671107</v>
      </c>
      <c r="N547" s="33">
        <f t="shared" si="8"/>
        <v>0.03021726848</v>
      </c>
      <c r="O547" s="33">
        <f t="shared" si="10"/>
        <v>0.0217769008</v>
      </c>
      <c r="P547" s="33">
        <f t="shared" si="12"/>
        <v>0.08072990941</v>
      </c>
      <c r="Q547" s="45">
        <f t="shared" si="21"/>
        <v>1.123468746</v>
      </c>
      <c r="R547" s="45">
        <f t="shared" si="32"/>
        <v>0.6560678953</v>
      </c>
      <c r="S547" s="45">
        <f t="shared" si="44"/>
        <v>2.248981768</v>
      </c>
      <c r="T547" s="33">
        <f t="shared" si="22"/>
        <v>-0.3702462007</v>
      </c>
      <c r="U547" s="33">
        <f t="shared" si="33"/>
        <v>-0.130483827</v>
      </c>
      <c r="V547" s="33">
        <f t="shared" si="42"/>
        <v>-0.9847771702</v>
      </c>
      <c r="W547" s="44">
        <f t="shared" si="13"/>
        <v>0.01255088874</v>
      </c>
      <c r="X547" s="44">
        <f t="shared" si="14"/>
        <v>0.01277607956</v>
      </c>
      <c r="Y547" s="33">
        <f t="shared" si="15"/>
        <v>1.017942221</v>
      </c>
      <c r="Z547" s="43">
        <v>1.0</v>
      </c>
      <c r="AA547" s="33">
        <f t="shared" si="16"/>
        <v>2.017942221</v>
      </c>
      <c r="AB547" s="33">
        <f t="shared" si="17"/>
        <v>0.5044456726</v>
      </c>
      <c r="AC547" s="33">
        <f t="shared" si="18"/>
        <v>0.4955543274</v>
      </c>
      <c r="AD547" s="33">
        <f t="shared" si="19"/>
        <v>-0.003174347365</v>
      </c>
      <c r="AE547" s="34">
        <f t="shared" si="23"/>
        <v>0</v>
      </c>
      <c r="AF547" s="34">
        <f t="shared" si="24"/>
        <v>0</v>
      </c>
      <c r="AG547" s="34">
        <f t="shared" si="25"/>
        <v>0</v>
      </c>
      <c r="AH547" s="34">
        <f t="shared" si="26"/>
        <v>0</v>
      </c>
      <c r="AI547" s="34">
        <f t="shared" si="28"/>
        <v>0</v>
      </c>
      <c r="AJ547" s="34">
        <f t="shared" si="29"/>
        <v>0</v>
      </c>
      <c r="AK547" s="34">
        <f t="shared" si="27"/>
        <v>0</v>
      </c>
      <c r="AL547" s="36">
        <f t="shared" si="34"/>
        <v>0</v>
      </c>
      <c r="AM547" s="36">
        <f t="shared" si="35"/>
        <v>0</v>
      </c>
      <c r="AN547" s="46">
        <f t="shared" si="36"/>
        <v>0</v>
      </c>
      <c r="AO547" s="36">
        <f t="shared" si="37"/>
        <v>0</v>
      </c>
      <c r="AP547" s="36">
        <f t="shared" si="39"/>
        <v>0</v>
      </c>
      <c r="AQ547" s="36">
        <f t="shared" si="40"/>
        <v>0</v>
      </c>
      <c r="AR547" s="36">
        <f t="shared" si="38"/>
        <v>0</v>
      </c>
      <c r="AS547" s="38">
        <f t="shared" si="45"/>
        <v>0</v>
      </c>
      <c r="AT547" s="38">
        <f t="shared" si="46"/>
        <v>0</v>
      </c>
      <c r="AU547" s="38">
        <f t="shared" si="47"/>
        <v>0</v>
      </c>
      <c r="AV547" s="38">
        <f t="shared" si="48"/>
        <v>0</v>
      </c>
      <c r="AW547" s="38">
        <f t="shared" si="51"/>
        <v>1</v>
      </c>
      <c r="AX547" s="38">
        <f t="shared" si="52"/>
        <v>0</v>
      </c>
      <c r="AY547" s="38">
        <f t="shared" si="49"/>
        <v>0</v>
      </c>
      <c r="AZ547" s="12">
        <f t="shared" si="30"/>
        <v>154.6973585</v>
      </c>
      <c r="BA547" s="12">
        <f t="shared" si="41"/>
        <v>101.6706506</v>
      </c>
      <c r="BB547" s="12">
        <f t="shared" si="53"/>
        <v>129.4530011</v>
      </c>
      <c r="BC547" s="12">
        <f t="shared" si="50"/>
        <v>0</v>
      </c>
      <c r="BD547" s="12">
        <f t="shared" si="54"/>
        <v>125.176848</v>
      </c>
    </row>
    <row r="548" ht="14.25" customHeight="1">
      <c r="A548" s="7">
        <v>37316.0</v>
      </c>
      <c r="B548" s="21" t="s">
        <v>90</v>
      </c>
      <c r="C548" s="8">
        <v>28.858509</v>
      </c>
      <c r="D548" s="33">
        <f t="shared" si="5"/>
        <v>0.01485160492</v>
      </c>
      <c r="E548" s="33">
        <f t="shared" si="7"/>
        <v>0.02091667772</v>
      </c>
      <c r="F548" s="33">
        <f t="shared" si="9"/>
        <v>0.03723969141</v>
      </c>
      <c r="G548" s="33">
        <f t="shared" si="11"/>
        <v>0.02315847044</v>
      </c>
      <c r="H548" s="33">
        <f t="shared" si="20"/>
        <v>0.7409963173</v>
      </c>
      <c r="I548" s="45">
        <f t="shared" si="31"/>
        <v>1.215955636</v>
      </c>
      <c r="J548" s="45">
        <f t="shared" si="43"/>
        <v>0.675406297</v>
      </c>
      <c r="K548" s="21" t="s">
        <v>91</v>
      </c>
      <c r="L548" s="8">
        <v>12.847092</v>
      </c>
      <c r="M548" s="33">
        <f t="shared" si="6"/>
        <v>0.02152372527</v>
      </c>
      <c r="N548" s="33">
        <f t="shared" si="8"/>
        <v>0.02346716038</v>
      </c>
      <c r="O548" s="33">
        <f t="shared" si="10"/>
        <v>0.03021919928</v>
      </c>
      <c r="P548" s="33">
        <f t="shared" si="12"/>
        <v>0.1065144528</v>
      </c>
      <c r="Q548" s="45">
        <f t="shared" si="21"/>
        <v>0.8435365345</v>
      </c>
      <c r="R548" s="45">
        <f t="shared" si="32"/>
        <v>0.8409403114</v>
      </c>
      <c r="S548" s="45">
        <f t="shared" si="44"/>
        <v>2.685082774</v>
      </c>
      <c r="T548" s="33">
        <f t="shared" si="22"/>
        <v>-0.1025402172</v>
      </c>
      <c r="U548" s="33">
        <f t="shared" si="33"/>
        <v>0.3750153243</v>
      </c>
      <c r="V548" s="33">
        <f t="shared" si="42"/>
        <v>-2.009676476</v>
      </c>
      <c r="W548" s="44">
        <f t="shared" si="13"/>
        <v>0.01125569567</v>
      </c>
      <c r="X548" s="44">
        <f t="shared" si="14"/>
        <v>0.01326300118</v>
      </c>
      <c r="Y548" s="33">
        <f t="shared" si="15"/>
        <v>1.178336868</v>
      </c>
      <c r="Z548" s="43">
        <v>1.0</v>
      </c>
      <c r="AA548" s="33">
        <f t="shared" si="16"/>
        <v>2.178336868</v>
      </c>
      <c r="AB548" s="33">
        <f t="shared" si="17"/>
        <v>0.5409341802</v>
      </c>
      <c r="AC548" s="33">
        <f t="shared" si="18"/>
        <v>0.4590658198</v>
      </c>
      <c r="AD548" s="33">
        <f t="shared" si="19"/>
        <v>0.003325083514</v>
      </c>
      <c r="AE548" s="34">
        <f t="shared" si="23"/>
        <v>0</v>
      </c>
      <c r="AF548" s="34">
        <f t="shared" si="24"/>
        <v>0</v>
      </c>
      <c r="AG548" s="34">
        <f t="shared" si="25"/>
        <v>0</v>
      </c>
      <c r="AH548" s="34">
        <f t="shared" si="26"/>
        <v>0</v>
      </c>
      <c r="AI548" s="34">
        <f t="shared" si="28"/>
        <v>0</v>
      </c>
      <c r="AJ548" s="34">
        <f t="shared" si="29"/>
        <v>0</v>
      </c>
      <c r="AK548" s="34">
        <f t="shared" si="27"/>
        <v>0</v>
      </c>
      <c r="AL548" s="36">
        <f t="shared" si="34"/>
        <v>0</v>
      </c>
      <c r="AM548" s="36">
        <f t="shared" si="35"/>
        <v>0</v>
      </c>
      <c r="AN548" s="46">
        <f t="shared" si="36"/>
        <v>0</v>
      </c>
      <c r="AO548" s="36">
        <f t="shared" si="37"/>
        <v>0</v>
      </c>
      <c r="AP548" s="36">
        <f t="shared" si="39"/>
        <v>0</v>
      </c>
      <c r="AQ548" s="36">
        <f t="shared" si="40"/>
        <v>0</v>
      </c>
      <c r="AR548" s="36">
        <f t="shared" si="38"/>
        <v>0</v>
      </c>
      <c r="AS548" s="38">
        <f t="shared" si="45"/>
        <v>1</v>
      </c>
      <c r="AT548" s="38">
        <f t="shared" si="46"/>
        <v>0</v>
      </c>
      <c r="AU548" s="38">
        <f t="shared" si="47"/>
        <v>0</v>
      </c>
      <c r="AV548" s="38">
        <f t="shared" si="48"/>
        <v>1</v>
      </c>
      <c r="AW548" s="38">
        <f t="shared" si="51"/>
        <v>0</v>
      </c>
      <c r="AX548" s="38">
        <f t="shared" si="52"/>
        <v>1</v>
      </c>
      <c r="AY548" s="38">
        <f t="shared" si="49"/>
        <v>0.003325083514</v>
      </c>
      <c r="AZ548" s="12">
        <f t="shared" si="30"/>
        <v>154.6973585</v>
      </c>
      <c r="BA548" s="12">
        <f t="shared" si="41"/>
        <v>101.6706506</v>
      </c>
      <c r="BB548" s="12">
        <f t="shared" si="53"/>
        <v>129.8834431</v>
      </c>
      <c r="BC548" s="12">
        <f t="shared" si="50"/>
        <v>0.001108361171</v>
      </c>
      <c r="BD548" s="12">
        <f t="shared" si="54"/>
        <v>125.3155891</v>
      </c>
    </row>
    <row r="549" ht="14.25" customHeight="1">
      <c r="A549" s="7">
        <v>37319.0</v>
      </c>
      <c r="B549" s="21" t="s">
        <v>90</v>
      </c>
      <c r="C549" s="8">
        <v>28.712107</v>
      </c>
      <c r="D549" s="33">
        <f t="shared" si="5"/>
        <v>-0.005073096465</v>
      </c>
      <c r="E549" s="33">
        <f t="shared" si="7"/>
        <v>0.007110322506</v>
      </c>
      <c r="F549" s="33">
        <f t="shared" si="9"/>
        <v>0.02225380418</v>
      </c>
      <c r="G549" s="33">
        <f t="shared" si="11"/>
        <v>0.01735849054</v>
      </c>
      <c r="H549" s="33">
        <f t="shared" si="20"/>
        <v>0.1295517105</v>
      </c>
      <c r="I549" s="45">
        <f t="shared" si="31"/>
        <v>0.628936305</v>
      </c>
      <c r="J549" s="45">
        <f t="shared" si="43"/>
        <v>0.4357342133</v>
      </c>
      <c r="K549" s="21" t="s">
        <v>91</v>
      </c>
      <c r="L549" s="8">
        <v>12.677241</v>
      </c>
      <c r="M549" s="33">
        <f t="shared" si="6"/>
        <v>-0.01322096861</v>
      </c>
      <c r="N549" s="33">
        <f t="shared" si="8"/>
        <v>0.008443655863</v>
      </c>
      <c r="O549" s="33">
        <f t="shared" si="10"/>
        <v>0.01746471426</v>
      </c>
      <c r="P549" s="33">
        <f t="shared" si="12"/>
        <v>0.06915785748</v>
      </c>
      <c r="Q549" s="45">
        <f t="shared" si="21"/>
        <v>0.2639006688</v>
      </c>
      <c r="R549" s="45">
        <f t="shared" si="32"/>
        <v>0.4909143721</v>
      </c>
      <c r="S549" s="45">
        <f t="shared" si="44"/>
        <v>1.718634777</v>
      </c>
      <c r="T549" s="33">
        <f t="shared" si="22"/>
        <v>-0.1343489584</v>
      </c>
      <c r="U549" s="33">
        <f t="shared" si="33"/>
        <v>0.1380219329</v>
      </c>
      <c r="V549" s="33">
        <f t="shared" si="42"/>
        <v>-1.282900564</v>
      </c>
      <c r="W549" s="44">
        <f t="shared" si="13"/>
        <v>0.01134291884</v>
      </c>
      <c r="X549" s="44">
        <f t="shared" si="14"/>
        <v>0.01330079209</v>
      </c>
      <c r="Y549" s="33">
        <f t="shared" si="15"/>
        <v>1.172607534</v>
      </c>
      <c r="Z549" s="43">
        <v>1.0</v>
      </c>
      <c r="AA549" s="33">
        <f t="shared" si="16"/>
        <v>2.172607534</v>
      </c>
      <c r="AB549" s="33">
        <f t="shared" si="17"/>
        <v>0.5397235882</v>
      </c>
      <c r="AC549" s="33">
        <f t="shared" si="18"/>
        <v>0.4602764118</v>
      </c>
      <c r="AD549" s="33">
        <f t="shared" si="19"/>
        <v>-0.00471322856</v>
      </c>
      <c r="AE549" s="34">
        <f t="shared" si="23"/>
        <v>0</v>
      </c>
      <c r="AF549" s="34">
        <f t="shared" si="24"/>
        <v>0</v>
      </c>
      <c r="AG549" s="34">
        <f t="shared" si="25"/>
        <v>0</v>
      </c>
      <c r="AH549" s="34">
        <f t="shared" si="26"/>
        <v>0</v>
      </c>
      <c r="AI549" s="34">
        <f t="shared" si="28"/>
        <v>0</v>
      </c>
      <c r="AJ549" s="34">
        <f t="shared" si="29"/>
        <v>0</v>
      </c>
      <c r="AK549" s="34">
        <f t="shared" si="27"/>
        <v>0</v>
      </c>
      <c r="AL549" s="36">
        <f t="shared" si="34"/>
        <v>0</v>
      </c>
      <c r="AM549" s="36">
        <f t="shared" si="35"/>
        <v>0</v>
      </c>
      <c r="AN549" s="46">
        <f t="shared" si="36"/>
        <v>0</v>
      </c>
      <c r="AO549" s="36">
        <f t="shared" si="37"/>
        <v>0</v>
      </c>
      <c r="AP549" s="36">
        <f t="shared" si="39"/>
        <v>0</v>
      </c>
      <c r="AQ549" s="36">
        <f t="shared" si="40"/>
        <v>0</v>
      </c>
      <c r="AR549" s="36">
        <f t="shared" si="38"/>
        <v>0</v>
      </c>
      <c r="AS549" s="38">
        <f t="shared" si="45"/>
        <v>1</v>
      </c>
      <c r="AT549" s="38">
        <f t="shared" si="46"/>
        <v>0</v>
      </c>
      <c r="AU549" s="38">
        <f t="shared" si="47"/>
        <v>0</v>
      </c>
      <c r="AV549" s="38">
        <f t="shared" si="48"/>
        <v>2</v>
      </c>
      <c r="AW549" s="38">
        <f t="shared" si="51"/>
        <v>0</v>
      </c>
      <c r="AX549" s="38">
        <f t="shared" si="52"/>
        <v>1</v>
      </c>
      <c r="AY549" s="38">
        <f t="shared" si="49"/>
        <v>-0.00471322856</v>
      </c>
      <c r="AZ549" s="12">
        <f t="shared" si="30"/>
        <v>154.6973585</v>
      </c>
      <c r="BA549" s="12">
        <f t="shared" si="41"/>
        <v>101.6706506</v>
      </c>
      <c r="BB549" s="12">
        <f t="shared" si="53"/>
        <v>129.2712728</v>
      </c>
      <c r="BC549" s="12">
        <f t="shared" si="50"/>
        <v>-0.001571076187</v>
      </c>
      <c r="BD549" s="12">
        <f t="shared" si="54"/>
        <v>125.1187088</v>
      </c>
    </row>
    <row r="550" ht="14.25" customHeight="1">
      <c r="A550" s="7">
        <v>37320.0</v>
      </c>
      <c r="B550" s="21" t="s">
        <v>90</v>
      </c>
      <c r="C550" s="8">
        <v>28.374247</v>
      </c>
      <c r="D550" s="33">
        <f t="shared" si="5"/>
        <v>-0.0117671615</v>
      </c>
      <c r="E550" s="33">
        <f t="shared" si="7"/>
        <v>-0.0007929776508</v>
      </c>
      <c r="F550" s="33">
        <f t="shared" si="9"/>
        <v>0.01859748095</v>
      </c>
      <c r="G550" s="33">
        <f t="shared" si="11"/>
        <v>0.001789287282</v>
      </c>
      <c r="H550" s="33">
        <f t="shared" si="20"/>
        <v>-0.2133371389</v>
      </c>
      <c r="I550" s="45">
        <f t="shared" si="31"/>
        <v>0.4694216043</v>
      </c>
      <c r="J550" s="45">
        <f t="shared" si="43"/>
        <v>-0.1688243342</v>
      </c>
      <c r="K550" s="21" t="s">
        <v>91</v>
      </c>
      <c r="L550" s="8">
        <v>12.632132</v>
      </c>
      <c r="M550" s="33">
        <f t="shared" si="6"/>
        <v>-0.003558266345</v>
      </c>
      <c r="N550" s="33">
        <f t="shared" si="8"/>
        <v>0.01298137463</v>
      </c>
      <c r="O550" s="33">
        <f t="shared" si="10"/>
        <v>0.02830051752</v>
      </c>
      <c r="P550" s="33">
        <f t="shared" si="12"/>
        <v>0.06535350906</v>
      </c>
      <c r="Q550" s="45">
        <f t="shared" si="21"/>
        <v>0.4125374723</v>
      </c>
      <c r="R550" s="45">
        <f t="shared" si="32"/>
        <v>0.7445959615</v>
      </c>
      <c r="S550" s="45">
        <f t="shared" si="44"/>
        <v>1.568671452</v>
      </c>
      <c r="T550" s="33">
        <f t="shared" si="22"/>
        <v>-0.6258746112</v>
      </c>
      <c r="U550" s="33">
        <f t="shared" si="33"/>
        <v>-0.2751743572</v>
      </c>
      <c r="V550" s="33">
        <f t="shared" si="42"/>
        <v>-1.737495786</v>
      </c>
      <c r="W550" s="44">
        <f t="shared" si="13"/>
        <v>0.01166796182</v>
      </c>
      <c r="X550" s="44">
        <f t="shared" si="14"/>
        <v>0.01337272995</v>
      </c>
      <c r="Y550" s="33">
        <f t="shared" si="15"/>
        <v>1.146106763</v>
      </c>
      <c r="Z550" s="43">
        <v>1.0</v>
      </c>
      <c r="AA550" s="33">
        <f t="shared" si="16"/>
        <v>2.146106763</v>
      </c>
      <c r="AB550" s="33">
        <f t="shared" si="17"/>
        <v>0.5340399567</v>
      </c>
      <c r="AC550" s="33">
        <f t="shared" si="18"/>
        <v>0.4659600433</v>
      </c>
      <c r="AD550" s="33">
        <f t="shared" si="19"/>
        <v>-0.00329219244</v>
      </c>
      <c r="AE550" s="34">
        <f t="shared" si="23"/>
        <v>0</v>
      </c>
      <c r="AF550" s="34">
        <f t="shared" si="24"/>
        <v>0</v>
      </c>
      <c r="AG550" s="34">
        <f t="shared" si="25"/>
        <v>0</v>
      </c>
      <c r="AH550" s="34">
        <f t="shared" si="26"/>
        <v>0</v>
      </c>
      <c r="AI550" s="34">
        <f t="shared" si="28"/>
        <v>0</v>
      </c>
      <c r="AJ550" s="34">
        <f t="shared" si="29"/>
        <v>0</v>
      </c>
      <c r="AK550" s="34">
        <f t="shared" si="27"/>
        <v>0</v>
      </c>
      <c r="AL550" s="36">
        <f t="shared" si="34"/>
        <v>0</v>
      </c>
      <c r="AM550" s="36">
        <f t="shared" si="35"/>
        <v>0</v>
      </c>
      <c r="AN550" s="46">
        <f t="shared" si="36"/>
        <v>0</v>
      </c>
      <c r="AO550" s="36">
        <f t="shared" si="37"/>
        <v>0</v>
      </c>
      <c r="AP550" s="36">
        <f t="shared" si="39"/>
        <v>0</v>
      </c>
      <c r="AQ550" s="36">
        <f t="shared" si="40"/>
        <v>0</v>
      </c>
      <c r="AR550" s="36">
        <f t="shared" si="38"/>
        <v>0</v>
      </c>
      <c r="AS550" s="38">
        <f t="shared" si="45"/>
        <v>1</v>
      </c>
      <c r="AT550" s="38">
        <f t="shared" si="46"/>
        <v>0</v>
      </c>
      <c r="AU550" s="38">
        <f t="shared" si="47"/>
        <v>0</v>
      </c>
      <c r="AV550" s="38">
        <f t="shared" si="48"/>
        <v>3</v>
      </c>
      <c r="AW550" s="38">
        <f t="shared" si="51"/>
        <v>0</v>
      </c>
      <c r="AX550" s="38">
        <f t="shared" si="52"/>
        <v>1</v>
      </c>
      <c r="AY550" s="38">
        <f t="shared" si="49"/>
        <v>-0.00329219244</v>
      </c>
      <c r="AZ550" s="12">
        <f t="shared" si="30"/>
        <v>154.6973585</v>
      </c>
      <c r="BA550" s="12">
        <f t="shared" si="41"/>
        <v>101.6706506</v>
      </c>
      <c r="BB550" s="12">
        <f t="shared" si="53"/>
        <v>128.8456869</v>
      </c>
      <c r="BC550" s="12">
        <f t="shared" si="50"/>
        <v>-0.00109739748</v>
      </c>
      <c r="BD550" s="12">
        <f t="shared" si="54"/>
        <v>124.9814038</v>
      </c>
    </row>
    <row r="551" ht="14.25" customHeight="1">
      <c r="A551" s="7">
        <v>37321.0</v>
      </c>
      <c r="B551" s="21" t="s">
        <v>90</v>
      </c>
      <c r="C551" s="8">
        <v>28.168112</v>
      </c>
      <c r="D551" s="33">
        <f t="shared" si="5"/>
        <v>-0.007264862394</v>
      </c>
      <c r="E551" s="33">
        <f t="shared" si="7"/>
        <v>-0.01177560393</v>
      </c>
      <c r="F551" s="33">
        <f t="shared" si="9"/>
        <v>0.002082635914</v>
      </c>
      <c r="G551" s="33">
        <f t="shared" si="11"/>
        <v>-0.01547072828</v>
      </c>
      <c r="H551" s="33">
        <f t="shared" si="20"/>
        <v>-0.6828408993</v>
      </c>
      <c r="I551" s="45">
        <f t="shared" si="31"/>
        <v>-0.1664877874</v>
      </c>
      <c r="J551" s="45">
        <f t="shared" si="43"/>
        <v>-0.8308614807</v>
      </c>
      <c r="K551" s="21" t="s">
        <v>91</v>
      </c>
      <c r="L551" s="8">
        <v>12.616204</v>
      </c>
      <c r="M551" s="33">
        <f t="shared" si="6"/>
        <v>-0.00126091146</v>
      </c>
      <c r="N551" s="33">
        <f t="shared" si="8"/>
        <v>0.001263225195</v>
      </c>
      <c r="O551" s="33">
        <f t="shared" si="10"/>
        <v>0.01407814465</v>
      </c>
      <c r="P551" s="33">
        <f t="shared" si="12"/>
        <v>0.03912528415</v>
      </c>
      <c r="Q551" s="45">
        <f t="shared" si="21"/>
        <v>-0.02405624051</v>
      </c>
      <c r="R551" s="45">
        <f t="shared" si="32"/>
        <v>0.3537022713</v>
      </c>
      <c r="S551" s="45">
        <f t="shared" si="44"/>
        <v>0.9809047089</v>
      </c>
      <c r="T551" s="33">
        <f t="shared" si="22"/>
        <v>-0.6587846588</v>
      </c>
      <c r="U551" s="33">
        <f t="shared" si="33"/>
        <v>-0.5201900587</v>
      </c>
      <c r="V551" s="33">
        <f t="shared" si="42"/>
        <v>-1.81176619</v>
      </c>
      <c r="W551" s="44">
        <f t="shared" si="13"/>
        <v>0.01153233475</v>
      </c>
      <c r="X551" s="44">
        <f t="shared" si="14"/>
        <v>0.01247773672</v>
      </c>
      <c r="Y551" s="33">
        <f t="shared" si="15"/>
        <v>1.081978367</v>
      </c>
      <c r="Z551" s="43">
        <v>1.0</v>
      </c>
      <c r="AA551" s="33">
        <f t="shared" si="16"/>
        <v>2.081978367</v>
      </c>
      <c r="AB551" s="33">
        <f t="shared" si="17"/>
        <v>0.5196876126</v>
      </c>
      <c r="AC551" s="33">
        <f t="shared" si="18"/>
        <v>0.4803123874</v>
      </c>
      <c r="AD551" s="33">
        <f t="shared" si="19"/>
        <v>0.001793226137</v>
      </c>
      <c r="AE551" s="34">
        <f t="shared" si="23"/>
        <v>0</v>
      </c>
      <c r="AF551" s="34">
        <f t="shared" si="24"/>
        <v>0</v>
      </c>
      <c r="AG551" s="34">
        <f t="shared" si="25"/>
        <v>0</v>
      </c>
      <c r="AH551" s="34">
        <f t="shared" si="26"/>
        <v>0</v>
      </c>
      <c r="AI551" s="34">
        <f t="shared" si="28"/>
        <v>0</v>
      </c>
      <c r="AJ551" s="34">
        <f t="shared" si="29"/>
        <v>0</v>
      </c>
      <c r="AK551" s="34">
        <f t="shared" si="27"/>
        <v>0</v>
      </c>
      <c r="AL551" s="36">
        <f t="shared" si="34"/>
        <v>0</v>
      </c>
      <c r="AM551" s="36">
        <f t="shared" si="35"/>
        <v>0</v>
      </c>
      <c r="AN551" s="46">
        <f t="shared" si="36"/>
        <v>0</v>
      </c>
      <c r="AO551" s="36">
        <f t="shared" si="37"/>
        <v>0</v>
      </c>
      <c r="AP551" s="36">
        <f t="shared" si="39"/>
        <v>0</v>
      </c>
      <c r="AQ551" s="36">
        <f t="shared" si="40"/>
        <v>0</v>
      </c>
      <c r="AR551" s="36">
        <f t="shared" si="38"/>
        <v>0</v>
      </c>
      <c r="AS551" s="38">
        <f t="shared" si="45"/>
        <v>1</v>
      </c>
      <c r="AT551" s="38">
        <f t="shared" si="46"/>
        <v>0</v>
      </c>
      <c r="AU551" s="38">
        <f t="shared" si="47"/>
        <v>0</v>
      </c>
      <c r="AV551" s="38">
        <f t="shared" si="48"/>
        <v>4</v>
      </c>
      <c r="AW551" s="38">
        <f t="shared" si="51"/>
        <v>0</v>
      </c>
      <c r="AX551" s="38">
        <f t="shared" si="52"/>
        <v>1</v>
      </c>
      <c r="AY551" s="38">
        <f t="shared" si="49"/>
        <v>0.001793226137</v>
      </c>
      <c r="AZ551" s="12">
        <f t="shared" si="30"/>
        <v>154.6973585</v>
      </c>
      <c r="BA551" s="12">
        <f t="shared" si="41"/>
        <v>101.6706506</v>
      </c>
      <c r="BB551" s="12">
        <f t="shared" si="53"/>
        <v>129.0767363</v>
      </c>
      <c r="BC551" s="12">
        <f t="shared" si="50"/>
        <v>0.0005977420458</v>
      </c>
      <c r="BD551" s="12">
        <f t="shared" si="54"/>
        <v>125.0561105</v>
      </c>
    </row>
    <row r="552" ht="14.25" customHeight="1">
      <c r="A552" s="7">
        <v>37322.0</v>
      </c>
      <c r="B552" s="21" t="s">
        <v>90</v>
      </c>
      <c r="C552" s="8">
        <v>27.942228</v>
      </c>
      <c r="D552" s="33">
        <f t="shared" si="5"/>
        <v>-0.008019138805</v>
      </c>
      <c r="E552" s="33">
        <f t="shared" si="7"/>
        <v>-0.01737075429</v>
      </c>
      <c r="F552" s="33">
        <f t="shared" si="9"/>
        <v>0.002885956481</v>
      </c>
      <c r="G552" s="33">
        <f t="shared" si="11"/>
        <v>0.0106474102</v>
      </c>
      <c r="H552" s="33">
        <f t="shared" si="20"/>
        <v>-0.9311393776</v>
      </c>
      <c r="I552" s="45">
        <f t="shared" si="31"/>
        <v>-0.1626288623</v>
      </c>
      <c r="J552" s="45">
        <f t="shared" si="43"/>
        <v>0.1576765371</v>
      </c>
      <c r="K552" s="21" t="s">
        <v>91</v>
      </c>
      <c r="L552" s="8">
        <v>12.459637</v>
      </c>
      <c r="M552" s="33">
        <f t="shared" si="6"/>
        <v>-0.01240999274</v>
      </c>
      <c r="N552" s="33">
        <f t="shared" si="8"/>
        <v>-0.009284373168</v>
      </c>
      <c r="O552" s="33">
        <f t="shared" si="10"/>
        <v>0.02065234692</v>
      </c>
      <c r="P552" s="33">
        <f t="shared" si="12"/>
        <v>0.009677465101</v>
      </c>
      <c r="Q552" s="45">
        <f t="shared" si="21"/>
        <v>-0.4243688792</v>
      </c>
      <c r="R552" s="45">
        <f t="shared" si="32"/>
        <v>0.5029097565</v>
      </c>
      <c r="S552" s="45">
        <f t="shared" si="44"/>
        <v>0.3578148624</v>
      </c>
      <c r="T552" s="33">
        <f t="shared" si="22"/>
        <v>-0.5067704984</v>
      </c>
      <c r="U552" s="33">
        <f t="shared" si="33"/>
        <v>-0.6655386188</v>
      </c>
      <c r="V552" s="33">
        <f t="shared" si="42"/>
        <v>-0.2001383253</v>
      </c>
      <c r="W552" s="44">
        <f t="shared" si="13"/>
        <v>0.008773124211</v>
      </c>
      <c r="X552" s="44">
        <f t="shared" si="14"/>
        <v>0.01239026262</v>
      </c>
      <c r="Y552" s="33">
        <f t="shared" si="15"/>
        <v>1.41229764</v>
      </c>
      <c r="Z552" s="43">
        <v>1.0</v>
      </c>
      <c r="AA552" s="33">
        <f t="shared" si="16"/>
        <v>2.41229764</v>
      </c>
      <c r="AB552" s="33">
        <f t="shared" si="17"/>
        <v>0.5854574562</v>
      </c>
      <c r="AC552" s="33">
        <f t="shared" si="18"/>
        <v>0.4145425438</v>
      </c>
      <c r="AD552" s="33">
        <f t="shared" si="19"/>
        <v>-0.007354788915</v>
      </c>
      <c r="AE552" s="34">
        <f t="shared" si="23"/>
        <v>0</v>
      </c>
      <c r="AF552" s="34">
        <f t="shared" si="24"/>
        <v>0</v>
      </c>
      <c r="AG552" s="34">
        <f t="shared" si="25"/>
        <v>0</v>
      </c>
      <c r="AH552" s="34">
        <f t="shared" si="26"/>
        <v>0</v>
      </c>
      <c r="AI552" s="34">
        <f t="shared" si="28"/>
        <v>0</v>
      </c>
      <c r="AJ552" s="34">
        <f t="shared" si="29"/>
        <v>0</v>
      </c>
      <c r="AK552" s="34">
        <f t="shared" si="27"/>
        <v>0</v>
      </c>
      <c r="AL552" s="36">
        <f t="shared" si="34"/>
        <v>0</v>
      </c>
      <c r="AM552" s="36">
        <f t="shared" si="35"/>
        <v>0</v>
      </c>
      <c r="AN552" s="46">
        <f t="shared" si="36"/>
        <v>0</v>
      </c>
      <c r="AO552" s="36">
        <f t="shared" si="37"/>
        <v>0</v>
      </c>
      <c r="AP552" s="36">
        <f t="shared" si="39"/>
        <v>0</v>
      </c>
      <c r="AQ552" s="36">
        <f t="shared" si="40"/>
        <v>0</v>
      </c>
      <c r="AR552" s="36">
        <f t="shared" si="38"/>
        <v>0</v>
      </c>
      <c r="AS552" s="38">
        <f t="shared" si="45"/>
        <v>0</v>
      </c>
      <c r="AT552" s="38">
        <f t="shared" si="46"/>
        <v>0</v>
      </c>
      <c r="AU552" s="38">
        <f t="shared" si="47"/>
        <v>0</v>
      </c>
      <c r="AV552" s="38">
        <f t="shared" si="48"/>
        <v>5</v>
      </c>
      <c r="AW552" s="38">
        <f t="shared" si="51"/>
        <v>0</v>
      </c>
      <c r="AX552" s="38">
        <f t="shared" si="52"/>
        <v>1</v>
      </c>
      <c r="AY552" s="38">
        <f t="shared" si="49"/>
        <v>-0.007354788915</v>
      </c>
      <c r="AZ552" s="12">
        <f t="shared" si="30"/>
        <v>154.6973585</v>
      </c>
      <c r="BA552" s="12">
        <f t="shared" si="41"/>
        <v>101.6706506</v>
      </c>
      <c r="BB552" s="12">
        <f t="shared" si="53"/>
        <v>128.1274042</v>
      </c>
      <c r="BC552" s="12">
        <f t="shared" si="50"/>
        <v>-0.002451596305</v>
      </c>
      <c r="BD552" s="12">
        <f t="shared" si="54"/>
        <v>124.7495234</v>
      </c>
    </row>
    <row r="553" ht="14.25" customHeight="1">
      <c r="A553" s="7">
        <v>37323.0</v>
      </c>
      <c r="B553" s="21" t="s">
        <v>90</v>
      </c>
      <c r="C553" s="8">
        <v>27.970469</v>
      </c>
      <c r="D553" s="33">
        <f t="shared" si="5"/>
        <v>0.00101069249</v>
      </c>
      <c r="E553" s="33">
        <f t="shared" si="7"/>
        <v>-0.03077220656</v>
      </c>
      <c r="F553" s="33">
        <f t="shared" si="9"/>
        <v>-0.01049918117</v>
      </c>
      <c r="G553" s="33">
        <f t="shared" si="11"/>
        <v>0.02207704205</v>
      </c>
      <c r="H553" s="33">
        <f t="shared" si="20"/>
        <v>-1.50862422</v>
      </c>
      <c r="I553" s="45">
        <f t="shared" si="31"/>
        <v>-0.7074710357</v>
      </c>
      <c r="J553" s="45">
        <f t="shared" si="43"/>
        <v>0.5798113723</v>
      </c>
      <c r="K553" s="21" t="s">
        <v>91</v>
      </c>
      <c r="L553" s="8">
        <v>12.69848</v>
      </c>
      <c r="M553" s="33">
        <f t="shared" si="6"/>
        <v>0.01916933856</v>
      </c>
      <c r="N553" s="33">
        <f t="shared" si="8"/>
        <v>-0.01156775401</v>
      </c>
      <c r="O553" s="33">
        <f t="shared" si="10"/>
        <v>0.01162794403</v>
      </c>
      <c r="P553" s="33">
        <f t="shared" si="12"/>
        <v>0.04293865317</v>
      </c>
      <c r="Q553" s="45">
        <f t="shared" si="21"/>
        <v>-0.5077966251</v>
      </c>
      <c r="R553" s="45">
        <f t="shared" si="32"/>
        <v>0.2417340462</v>
      </c>
      <c r="S553" s="45">
        <f t="shared" si="44"/>
        <v>1.010636478</v>
      </c>
      <c r="T553" s="33">
        <f t="shared" si="22"/>
        <v>-1.000827595</v>
      </c>
      <c r="U553" s="33">
        <f t="shared" si="33"/>
        <v>-0.9492050819</v>
      </c>
      <c r="V553" s="33">
        <f t="shared" si="42"/>
        <v>-0.4308251058</v>
      </c>
      <c r="W553" s="44">
        <f t="shared" si="13"/>
        <v>0.008400394891</v>
      </c>
      <c r="X553" s="44">
        <f t="shared" si="14"/>
        <v>0.01260257486</v>
      </c>
      <c r="Y553" s="33">
        <f t="shared" si="15"/>
        <v>1.500236003</v>
      </c>
      <c r="Z553" s="43">
        <v>1.0</v>
      </c>
      <c r="AA553" s="33">
        <f t="shared" si="16"/>
        <v>2.500236003</v>
      </c>
      <c r="AB553" s="33">
        <f t="shared" si="17"/>
        <v>0.6000377569</v>
      </c>
      <c r="AC553" s="33">
        <f t="shared" si="18"/>
        <v>0.3999622431</v>
      </c>
      <c r="AD553" s="33">
        <f t="shared" si="19"/>
        <v>0.001893457094</v>
      </c>
      <c r="AE553" s="34">
        <f t="shared" si="23"/>
        <v>1</v>
      </c>
      <c r="AF553" s="34">
        <f t="shared" si="24"/>
        <v>0</v>
      </c>
      <c r="AG553" s="34">
        <f t="shared" si="25"/>
        <v>0</v>
      </c>
      <c r="AH553" s="34">
        <f t="shared" si="26"/>
        <v>1</v>
      </c>
      <c r="AI553" s="34">
        <f t="shared" si="28"/>
        <v>0</v>
      </c>
      <c r="AJ553" s="34">
        <f t="shared" si="29"/>
        <v>1</v>
      </c>
      <c r="AK553" s="34">
        <f t="shared" si="27"/>
        <v>0.001893457094</v>
      </c>
      <c r="AL553" s="36">
        <f t="shared" si="34"/>
        <v>0</v>
      </c>
      <c r="AM553" s="36">
        <f t="shared" si="35"/>
        <v>0</v>
      </c>
      <c r="AN553" s="46">
        <f t="shared" si="36"/>
        <v>0</v>
      </c>
      <c r="AO553" s="36">
        <f t="shared" si="37"/>
        <v>0</v>
      </c>
      <c r="AP553" s="36">
        <f t="shared" si="39"/>
        <v>0</v>
      </c>
      <c r="AQ553" s="36">
        <f t="shared" si="40"/>
        <v>0</v>
      </c>
      <c r="AR553" s="36">
        <f t="shared" si="38"/>
        <v>0</v>
      </c>
      <c r="AS553" s="38">
        <f t="shared" si="45"/>
        <v>0</v>
      </c>
      <c r="AT553" s="38">
        <f t="shared" si="46"/>
        <v>0</v>
      </c>
      <c r="AU553" s="38">
        <f t="shared" si="47"/>
        <v>0</v>
      </c>
      <c r="AV553" s="38">
        <f t="shared" si="48"/>
        <v>0</v>
      </c>
      <c r="AW553" s="38">
        <f t="shared" si="51"/>
        <v>1</v>
      </c>
      <c r="AX553" s="38">
        <f t="shared" si="52"/>
        <v>0</v>
      </c>
      <c r="AY553" s="38">
        <f t="shared" si="49"/>
        <v>0</v>
      </c>
      <c r="AZ553" s="12">
        <f t="shared" si="30"/>
        <v>154.9902713</v>
      </c>
      <c r="BA553" s="12">
        <f t="shared" si="41"/>
        <v>101.6706506</v>
      </c>
      <c r="BB553" s="12">
        <f t="shared" si="53"/>
        <v>128.1274042</v>
      </c>
      <c r="BC553" s="12">
        <f t="shared" si="50"/>
        <v>0.0006311523646</v>
      </c>
      <c r="BD553" s="12">
        <f t="shared" si="54"/>
        <v>124.8282593</v>
      </c>
    </row>
    <row r="554" ht="14.25" customHeight="1">
      <c r="A554" s="7">
        <v>37326.0</v>
      </c>
      <c r="B554" s="21" t="s">
        <v>90</v>
      </c>
      <c r="C554" s="8">
        <v>27.953524</v>
      </c>
      <c r="D554" s="33">
        <f t="shared" si="5"/>
        <v>-0.0006058175142</v>
      </c>
      <c r="E554" s="33">
        <f t="shared" si="7"/>
        <v>-0.02642031809</v>
      </c>
      <c r="F554" s="33">
        <f t="shared" si="9"/>
        <v>-0.01949785257</v>
      </c>
      <c r="G554" s="33">
        <f t="shared" si="11"/>
        <v>0.02208862764</v>
      </c>
      <c r="H554" s="33">
        <f t="shared" si="20"/>
        <v>-1.328765384</v>
      </c>
      <c r="I554" s="45">
        <f t="shared" si="31"/>
        <v>-1.098743448</v>
      </c>
      <c r="J554" s="45">
        <f t="shared" si="43"/>
        <v>0.5550892069</v>
      </c>
      <c r="K554" s="21" t="s">
        <v>91</v>
      </c>
      <c r="L554" s="8">
        <v>12.626823</v>
      </c>
      <c r="M554" s="33">
        <f t="shared" si="6"/>
        <v>-0.005642958842</v>
      </c>
      <c r="N554" s="33">
        <f t="shared" si="8"/>
        <v>-0.003977048318</v>
      </c>
      <c r="O554" s="33">
        <f t="shared" si="10"/>
        <v>0.004433026717</v>
      </c>
      <c r="P554" s="33">
        <f t="shared" si="12"/>
        <v>0.03773199413</v>
      </c>
      <c r="Q554" s="45">
        <f t="shared" si="21"/>
        <v>-0.2321121695</v>
      </c>
      <c r="R554" s="45">
        <f t="shared" si="32"/>
        <v>0.02513696368</v>
      </c>
      <c r="S554" s="45">
        <f t="shared" si="44"/>
        <v>0.8726905339</v>
      </c>
      <c r="T554" s="33">
        <f t="shared" si="22"/>
        <v>-1.096653215</v>
      </c>
      <c r="U554" s="33">
        <f t="shared" si="33"/>
        <v>-1.123880412</v>
      </c>
      <c r="V554" s="33">
        <f t="shared" si="42"/>
        <v>-0.317601327</v>
      </c>
      <c r="W554" s="44">
        <f t="shared" si="13"/>
        <v>0.008400271558</v>
      </c>
      <c r="X554" s="44">
        <f t="shared" si="14"/>
        <v>0.01271052254</v>
      </c>
      <c r="Y554" s="33">
        <f t="shared" si="15"/>
        <v>1.513108529</v>
      </c>
      <c r="Z554" s="43">
        <v>1.0</v>
      </c>
      <c r="AA554" s="33">
        <f t="shared" si="16"/>
        <v>2.513108529</v>
      </c>
      <c r="AB554" s="33">
        <f t="shared" si="17"/>
        <v>0.6020864247</v>
      </c>
      <c r="AC554" s="33">
        <f t="shared" si="18"/>
        <v>0.3979135753</v>
      </c>
      <c r="AD554" s="33">
        <f t="shared" si="19"/>
        <v>0.0009652300192</v>
      </c>
      <c r="AE554" s="34">
        <f t="shared" si="23"/>
        <v>1</v>
      </c>
      <c r="AF554" s="34">
        <f t="shared" si="24"/>
        <v>0</v>
      </c>
      <c r="AG554" s="34">
        <f t="shared" si="25"/>
        <v>0</v>
      </c>
      <c r="AH554" s="34">
        <f t="shared" si="26"/>
        <v>2</v>
      </c>
      <c r="AI554" s="34">
        <f t="shared" si="28"/>
        <v>0</v>
      </c>
      <c r="AJ554" s="34">
        <f t="shared" si="29"/>
        <v>1</v>
      </c>
      <c r="AK554" s="34">
        <f t="shared" si="27"/>
        <v>0.0009652300192</v>
      </c>
      <c r="AL554" s="36">
        <f t="shared" si="34"/>
        <v>1</v>
      </c>
      <c r="AM554" s="36">
        <f t="shared" si="35"/>
        <v>0</v>
      </c>
      <c r="AN554" s="46">
        <f t="shared" si="36"/>
        <v>0</v>
      </c>
      <c r="AO554" s="36">
        <f t="shared" si="37"/>
        <v>1</v>
      </c>
      <c r="AP554" s="36">
        <f t="shared" si="39"/>
        <v>0</v>
      </c>
      <c r="AQ554" s="36">
        <f t="shared" si="40"/>
        <v>1</v>
      </c>
      <c r="AR554" s="36">
        <f t="shared" si="38"/>
        <v>0.0009652300192</v>
      </c>
      <c r="AS554" s="38">
        <f t="shared" si="45"/>
        <v>0</v>
      </c>
      <c r="AT554" s="38">
        <f t="shared" si="46"/>
        <v>0</v>
      </c>
      <c r="AU554" s="38">
        <f t="shared" si="47"/>
        <v>0</v>
      </c>
      <c r="AV554" s="38">
        <f t="shared" si="48"/>
        <v>0</v>
      </c>
      <c r="AW554" s="38">
        <f t="shared" si="51"/>
        <v>0</v>
      </c>
      <c r="AX554" s="38">
        <f t="shared" si="52"/>
        <v>0</v>
      </c>
      <c r="AY554" s="38">
        <f t="shared" si="49"/>
        <v>0</v>
      </c>
      <c r="AZ554" s="12">
        <f t="shared" si="30"/>
        <v>155.1398726</v>
      </c>
      <c r="BA554" s="12">
        <f t="shared" si="41"/>
        <v>101.7687862</v>
      </c>
      <c r="BB554" s="12">
        <f t="shared" si="53"/>
        <v>128.1274042</v>
      </c>
      <c r="BC554" s="12">
        <f t="shared" si="50"/>
        <v>0.0006434866795</v>
      </c>
      <c r="BD554" s="12">
        <f t="shared" si="54"/>
        <v>124.9085847</v>
      </c>
    </row>
    <row r="555" ht="14.25" customHeight="1">
      <c r="A555" s="7">
        <v>37327.0</v>
      </c>
      <c r="B555" s="21" t="s">
        <v>90</v>
      </c>
      <c r="C555" s="8">
        <v>28.19636</v>
      </c>
      <c r="D555" s="33">
        <f t="shared" si="5"/>
        <v>0.008687133687</v>
      </c>
      <c r="E555" s="33">
        <f t="shared" si="7"/>
        <v>-0.006269311746</v>
      </c>
      <c r="F555" s="33">
        <f t="shared" si="9"/>
        <v>-0.007057317973</v>
      </c>
      <c r="G555" s="33">
        <f t="shared" si="11"/>
        <v>0.02359182775</v>
      </c>
      <c r="H555" s="33">
        <f t="shared" si="20"/>
        <v>-0.4705622485</v>
      </c>
      <c r="I555" s="45">
        <f t="shared" si="31"/>
        <v>-0.6256564036</v>
      </c>
      <c r="J555" s="45">
        <f t="shared" si="43"/>
        <v>0.5931640827</v>
      </c>
      <c r="K555" s="21" t="s">
        <v>91</v>
      </c>
      <c r="L555" s="8">
        <v>12.762168</v>
      </c>
      <c r="M555" s="33">
        <f t="shared" si="6"/>
        <v>0.01071884828</v>
      </c>
      <c r="N555" s="33">
        <f t="shared" si="8"/>
        <v>0.01029406596</v>
      </c>
      <c r="O555" s="33">
        <f t="shared" si="10"/>
        <v>0.02340907172</v>
      </c>
      <c r="P555" s="33">
        <f t="shared" si="12"/>
        <v>0.04226235739</v>
      </c>
      <c r="Q555" s="45">
        <f t="shared" si="21"/>
        <v>0.2902717643</v>
      </c>
      <c r="R555" s="45">
        <f t="shared" si="32"/>
        <v>0.5184214073</v>
      </c>
      <c r="S555" s="45">
        <f t="shared" si="44"/>
        <v>0.9364407303</v>
      </c>
      <c r="T555" s="33">
        <f t="shared" si="22"/>
        <v>-0.7608340128</v>
      </c>
      <c r="U555" s="33">
        <f t="shared" si="33"/>
        <v>-1.144077811</v>
      </c>
      <c r="V555" s="33">
        <f t="shared" si="42"/>
        <v>-0.3432766477</v>
      </c>
      <c r="W555" s="44">
        <f t="shared" si="13"/>
        <v>0.008462991068</v>
      </c>
      <c r="X555" s="44">
        <f t="shared" si="14"/>
        <v>0.01282790556</v>
      </c>
      <c r="Y555" s="33">
        <f t="shared" si="15"/>
        <v>1.515764989</v>
      </c>
      <c r="Z555" s="43">
        <v>1.0</v>
      </c>
      <c r="AA555" s="33">
        <f t="shared" si="16"/>
        <v>2.515764989</v>
      </c>
      <c r="AB555" s="33">
        <f t="shared" si="17"/>
        <v>0.6025065917</v>
      </c>
      <c r="AC555" s="33">
        <f t="shared" si="18"/>
        <v>0.3974934083</v>
      </c>
      <c r="AD555" s="33">
        <f t="shared" si="19"/>
        <v>-0.004841948408</v>
      </c>
      <c r="AE555" s="34">
        <f t="shared" si="23"/>
        <v>0</v>
      </c>
      <c r="AF555" s="34">
        <f t="shared" si="24"/>
        <v>0</v>
      </c>
      <c r="AG555" s="34">
        <f t="shared" si="25"/>
        <v>0</v>
      </c>
      <c r="AH555" s="34">
        <f t="shared" si="26"/>
        <v>3</v>
      </c>
      <c r="AI555" s="34">
        <f t="shared" si="28"/>
        <v>0</v>
      </c>
      <c r="AJ555" s="34">
        <f t="shared" si="29"/>
        <v>1</v>
      </c>
      <c r="AK555" s="34">
        <f t="shared" si="27"/>
        <v>-0.004841948408</v>
      </c>
      <c r="AL555" s="36">
        <f t="shared" si="34"/>
        <v>1</v>
      </c>
      <c r="AM555" s="36">
        <f t="shared" si="35"/>
        <v>0</v>
      </c>
      <c r="AN555" s="46">
        <f t="shared" si="36"/>
        <v>0</v>
      </c>
      <c r="AO555" s="36">
        <f t="shared" si="37"/>
        <v>2</v>
      </c>
      <c r="AP555" s="36">
        <f t="shared" si="39"/>
        <v>0</v>
      </c>
      <c r="AQ555" s="36">
        <f t="shared" si="40"/>
        <v>1</v>
      </c>
      <c r="AR555" s="36">
        <f t="shared" si="38"/>
        <v>-0.004841948408</v>
      </c>
      <c r="AS555" s="38">
        <f t="shared" si="45"/>
        <v>0</v>
      </c>
      <c r="AT555" s="38">
        <f t="shared" si="46"/>
        <v>0</v>
      </c>
      <c r="AU555" s="38">
        <f t="shared" si="47"/>
        <v>0</v>
      </c>
      <c r="AV555" s="38">
        <f t="shared" si="48"/>
        <v>0</v>
      </c>
      <c r="AW555" s="38">
        <f t="shared" si="51"/>
        <v>0</v>
      </c>
      <c r="AX555" s="38">
        <f t="shared" si="52"/>
        <v>0</v>
      </c>
      <c r="AY555" s="38">
        <f t="shared" si="49"/>
        <v>0</v>
      </c>
      <c r="AZ555" s="12">
        <f t="shared" si="30"/>
        <v>154.3886933</v>
      </c>
      <c r="BA555" s="12">
        <f t="shared" si="41"/>
        <v>101.276027</v>
      </c>
      <c r="BB555" s="12">
        <f t="shared" si="53"/>
        <v>128.1274042</v>
      </c>
      <c r="BC555" s="12">
        <f t="shared" si="50"/>
        <v>-0.003227965605</v>
      </c>
      <c r="BD555" s="12">
        <f t="shared" si="54"/>
        <v>124.505384</v>
      </c>
    </row>
    <row r="556" ht="14.25" customHeight="1">
      <c r="A556" s="7">
        <v>37328.0</v>
      </c>
      <c r="B556" s="21" t="s">
        <v>90</v>
      </c>
      <c r="C556" s="8">
        <v>27.993067</v>
      </c>
      <c r="D556" s="33">
        <f t="shared" si="5"/>
        <v>-0.007209902271</v>
      </c>
      <c r="E556" s="33">
        <f t="shared" si="7"/>
        <v>-0.006214296507</v>
      </c>
      <c r="F556" s="33">
        <f t="shared" si="9"/>
        <v>-0.01791672334</v>
      </c>
      <c r="G556" s="33">
        <f t="shared" si="11"/>
        <v>0.01413860086</v>
      </c>
      <c r="H556" s="33">
        <f t="shared" si="20"/>
        <v>-0.487864213</v>
      </c>
      <c r="I556" s="45">
        <f t="shared" si="31"/>
        <v>-1.087817905</v>
      </c>
      <c r="J556" s="45">
        <f t="shared" si="43"/>
        <v>0.1583387776</v>
      </c>
      <c r="K556" s="21" t="s">
        <v>91</v>
      </c>
      <c r="L556" s="8">
        <v>12.778155</v>
      </c>
      <c r="M556" s="33">
        <f t="shared" si="6"/>
        <v>0.001252686848</v>
      </c>
      <c r="N556" s="33">
        <f t="shared" si="8"/>
        <v>0.01283674551</v>
      </c>
      <c r="O556" s="33">
        <f t="shared" si="10"/>
        <v>0.0141161864</v>
      </c>
      <c r="P556" s="33">
        <f t="shared" si="12"/>
        <v>0.0442469986</v>
      </c>
      <c r="Q556" s="45">
        <f t="shared" si="21"/>
        <v>0.3667178129</v>
      </c>
      <c r="R556" s="45">
        <f t="shared" si="32"/>
        <v>0.2481336913</v>
      </c>
      <c r="S556" s="45">
        <f t="shared" si="44"/>
        <v>0.9473562309</v>
      </c>
      <c r="T556" s="33">
        <f t="shared" si="22"/>
        <v>-0.8545820259</v>
      </c>
      <c r="U556" s="33">
        <f t="shared" si="33"/>
        <v>-1.335951596</v>
      </c>
      <c r="V556" s="33">
        <f t="shared" si="42"/>
        <v>-0.7890174532</v>
      </c>
      <c r="W556" s="44">
        <f t="shared" si="13"/>
        <v>0.008665002939</v>
      </c>
      <c r="X556" s="44">
        <f t="shared" si="14"/>
        <v>0.01281309403</v>
      </c>
      <c r="Y556" s="33">
        <f t="shared" si="15"/>
        <v>1.478717794</v>
      </c>
      <c r="Z556" s="43">
        <v>1.0</v>
      </c>
      <c r="AA556" s="33">
        <f t="shared" si="16"/>
        <v>2.478717794</v>
      </c>
      <c r="AB556" s="33">
        <f t="shared" si="17"/>
        <v>0.5965656105</v>
      </c>
      <c r="AC556" s="33">
        <f t="shared" si="18"/>
        <v>0.4034343895</v>
      </c>
      <c r="AD556" s="33">
        <f t="shared" si="19"/>
        <v>0.007123617923</v>
      </c>
      <c r="AE556" s="34">
        <f t="shared" si="23"/>
        <v>0</v>
      </c>
      <c r="AF556" s="34">
        <f t="shared" si="24"/>
        <v>0</v>
      </c>
      <c r="AG556" s="34">
        <f t="shared" si="25"/>
        <v>0</v>
      </c>
      <c r="AH556" s="34">
        <f t="shared" si="26"/>
        <v>4</v>
      </c>
      <c r="AI556" s="34">
        <f t="shared" si="28"/>
        <v>0</v>
      </c>
      <c r="AJ556" s="34">
        <f t="shared" si="29"/>
        <v>1</v>
      </c>
      <c r="AK556" s="34">
        <f t="shared" si="27"/>
        <v>0.007123617923</v>
      </c>
      <c r="AL556" s="36">
        <f t="shared" si="34"/>
        <v>1</v>
      </c>
      <c r="AM556" s="36">
        <f t="shared" si="35"/>
        <v>0</v>
      </c>
      <c r="AN556" s="46">
        <f t="shared" si="36"/>
        <v>0</v>
      </c>
      <c r="AO556" s="36">
        <f t="shared" si="37"/>
        <v>3</v>
      </c>
      <c r="AP556" s="36">
        <f t="shared" si="39"/>
        <v>0</v>
      </c>
      <c r="AQ556" s="36">
        <f t="shared" si="40"/>
        <v>1</v>
      </c>
      <c r="AR556" s="36">
        <f t="shared" si="38"/>
        <v>0.007123617923</v>
      </c>
      <c r="AS556" s="38">
        <f t="shared" si="45"/>
        <v>0</v>
      </c>
      <c r="AT556" s="38">
        <f t="shared" si="46"/>
        <v>0</v>
      </c>
      <c r="AU556" s="38">
        <f t="shared" si="47"/>
        <v>0</v>
      </c>
      <c r="AV556" s="38">
        <f t="shared" si="48"/>
        <v>0</v>
      </c>
      <c r="AW556" s="38">
        <f t="shared" si="51"/>
        <v>0</v>
      </c>
      <c r="AX556" s="38">
        <f t="shared" si="52"/>
        <v>0</v>
      </c>
      <c r="AY556" s="38">
        <f t="shared" si="49"/>
        <v>0</v>
      </c>
      <c r="AZ556" s="12">
        <f t="shared" si="30"/>
        <v>155.4884994</v>
      </c>
      <c r="BA556" s="12">
        <f t="shared" si="41"/>
        <v>101.9974787</v>
      </c>
      <c r="BB556" s="12">
        <f t="shared" si="53"/>
        <v>128.1274042</v>
      </c>
      <c r="BC556" s="12">
        <f t="shared" si="50"/>
        <v>0.004749078616</v>
      </c>
      <c r="BD556" s="12">
        <f t="shared" si="54"/>
        <v>125.0966699</v>
      </c>
    </row>
    <row r="557" ht="14.25" customHeight="1">
      <c r="A557" s="7">
        <v>37329.0</v>
      </c>
      <c r="B557" s="21" t="s">
        <v>90</v>
      </c>
      <c r="C557" s="8">
        <v>28.303652</v>
      </c>
      <c r="D557" s="33">
        <f t="shared" si="5"/>
        <v>0.01109506865</v>
      </c>
      <c r="E557" s="33">
        <f t="shared" si="7"/>
        <v>0.01293468796</v>
      </c>
      <c r="F557" s="33">
        <f t="shared" si="9"/>
        <v>-0.004660751621</v>
      </c>
      <c r="G557" s="33">
        <f t="shared" si="11"/>
        <v>0.01299124273</v>
      </c>
      <c r="H557" s="33">
        <f t="shared" si="20"/>
        <v>0.358472221</v>
      </c>
      <c r="I557" s="45">
        <f t="shared" si="31"/>
        <v>-0.5550050029</v>
      </c>
      <c r="J557" s="45">
        <f t="shared" si="43"/>
        <v>0.06104849253</v>
      </c>
      <c r="K557" s="21" t="s">
        <v>91</v>
      </c>
      <c r="L557" s="8">
        <v>12.76217</v>
      </c>
      <c r="M557" s="33">
        <f t="shared" si="6"/>
        <v>-0.001250963069</v>
      </c>
      <c r="N557" s="33">
        <f t="shared" si="8"/>
        <v>0.02428104446</v>
      </c>
      <c r="O557" s="33">
        <f t="shared" si="10"/>
        <v>0.01477123702</v>
      </c>
      <c r="P557" s="33">
        <f t="shared" si="12"/>
        <v>0.03686980958</v>
      </c>
      <c r="Q557" s="45">
        <f t="shared" si="21"/>
        <v>0.7865966732</v>
      </c>
      <c r="R557" s="45">
        <f t="shared" si="32"/>
        <v>0.2520983705</v>
      </c>
      <c r="S557" s="45">
        <f t="shared" si="44"/>
        <v>0.763595189</v>
      </c>
      <c r="T557" s="33">
        <f t="shared" si="22"/>
        <v>-0.4281244522</v>
      </c>
      <c r="U557" s="33">
        <f t="shared" si="33"/>
        <v>-0.8071033734</v>
      </c>
      <c r="V557" s="33">
        <f t="shared" si="42"/>
        <v>-0.7025466964</v>
      </c>
      <c r="W557" s="44">
        <f t="shared" si="13"/>
        <v>0.008588436747</v>
      </c>
      <c r="X557" s="44">
        <f t="shared" si="14"/>
        <v>0.01280623626</v>
      </c>
      <c r="Y557" s="33">
        <f t="shared" si="15"/>
        <v>1.491102123</v>
      </c>
      <c r="Z557" s="43">
        <v>1.0</v>
      </c>
      <c r="AA557" s="33">
        <f t="shared" si="16"/>
        <v>2.491102123</v>
      </c>
      <c r="AB557" s="33">
        <f t="shared" si="17"/>
        <v>0.5985712545</v>
      </c>
      <c r="AC557" s="33">
        <f t="shared" si="18"/>
        <v>0.4014287455</v>
      </c>
      <c r="AD557" s="33">
        <f t="shared" si="19"/>
        <v>0.002670332455</v>
      </c>
      <c r="AE557" s="34">
        <f t="shared" si="23"/>
        <v>0</v>
      </c>
      <c r="AF557" s="34">
        <f t="shared" si="24"/>
        <v>0</v>
      </c>
      <c r="AG557" s="34">
        <f t="shared" si="25"/>
        <v>0</v>
      </c>
      <c r="AH557" s="34">
        <f t="shared" si="26"/>
        <v>5</v>
      </c>
      <c r="AI557" s="34">
        <f t="shared" si="28"/>
        <v>0</v>
      </c>
      <c r="AJ557" s="34">
        <f t="shared" si="29"/>
        <v>1</v>
      </c>
      <c r="AK557" s="34">
        <f t="shared" si="27"/>
        <v>0.002670332455</v>
      </c>
      <c r="AL557" s="36">
        <f t="shared" si="34"/>
        <v>0</v>
      </c>
      <c r="AM557" s="36">
        <f t="shared" si="35"/>
        <v>0</v>
      </c>
      <c r="AN557" s="46">
        <f t="shared" si="36"/>
        <v>0</v>
      </c>
      <c r="AO557" s="36">
        <f t="shared" si="37"/>
        <v>4</v>
      </c>
      <c r="AP557" s="36">
        <f t="shared" si="39"/>
        <v>0</v>
      </c>
      <c r="AQ557" s="36">
        <f t="shared" si="40"/>
        <v>1</v>
      </c>
      <c r="AR557" s="36">
        <f t="shared" si="38"/>
        <v>0.002670332455</v>
      </c>
      <c r="AS557" s="38">
        <f t="shared" si="45"/>
        <v>0</v>
      </c>
      <c r="AT557" s="38">
        <f t="shared" si="46"/>
        <v>0</v>
      </c>
      <c r="AU557" s="38">
        <f t="shared" si="47"/>
        <v>0</v>
      </c>
      <c r="AV557" s="38">
        <f t="shared" si="48"/>
        <v>0</v>
      </c>
      <c r="AW557" s="38">
        <f t="shared" si="51"/>
        <v>0</v>
      </c>
      <c r="AX557" s="38">
        <f t="shared" si="52"/>
        <v>0</v>
      </c>
      <c r="AY557" s="38">
        <f t="shared" si="49"/>
        <v>0</v>
      </c>
      <c r="AZ557" s="12">
        <f t="shared" si="30"/>
        <v>155.9037053</v>
      </c>
      <c r="BA557" s="12">
        <f t="shared" si="41"/>
        <v>102.2698459</v>
      </c>
      <c r="BB557" s="12">
        <f t="shared" si="53"/>
        <v>128.1274042</v>
      </c>
      <c r="BC557" s="12">
        <f t="shared" si="50"/>
        <v>0.001780221637</v>
      </c>
      <c r="BD557" s="12">
        <f t="shared" si="54"/>
        <v>125.3193697</v>
      </c>
    </row>
    <row r="558" ht="14.25" customHeight="1">
      <c r="A558" s="7">
        <v>37330.0</v>
      </c>
      <c r="B558" s="21" t="s">
        <v>90</v>
      </c>
      <c r="C558" s="8">
        <v>28.72719</v>
      </c>
      <c r="D558" s="33">
        <f t="shared" si="5"/>
        <v>0.01496407601</v>
      </c>
      <c r="E558" s="33">
        <f t="shared" si="7"/>
        <v>0.02705428357</v>
      </c>
      <c r="F558" s="33">
        <f t="shared" si="9"/>
        <v>-0.004550442991</v>
      </c>
      <c r="G558" s="33">
        <f t="shared" si="11"/>
        <v>0.03251979133</v>
      </c>
      <c r="H558" s="33">
        <f t="shared" si="20"/>
        <v>0.9704887982</v>
      </c>
      <c r="I558" s="45">
        <f t="shared" si="31"/>
        <v>-0.566839287</v>
      </c>
      <c r="J558" s="45">
        <f t="shared" si="43"/>
        <v>1.014462384</v>
      </c>
      <c r="K558" s="21" t="s">
        <v>91</v>
      </c>
      <c r="L558" s="8">
        <v>12.962037</v>
      </c>
      <c r="M558" s="33">
        <f t="shared" si="6"/>
        <v>0.01566089466</v>
      </c>
      <c r="N558" s="33">
        <f t="shared" si="8"/>
        <v>0.02075500375</v>
      </c>
      <c r="O558" s="33">
        <f t="shared" si="10"/>
        <v>0.008947160961</v>
      </c>
      <c r="P558" s="33">
        <f t="shared" si="12"/>
        <v>0.03943673628</v>
      </c>
      <c r="Q558" s="45">
        <f t="shared" si="21"/>
        <v>0.6316437039</v>
      </c>
      <c r="R558" s="45">
        <f t="shared" si="32"/>
        <v>0.07997018102</v>
      </c>
      <c r="S558" s="45">
        <f t="shared" si="44"/>
        <v>0.7912800538</v>
      </c>
      <c r="T558" s="33">
        <f t="shared" si="22"/>
        <v>0.3388450943</v>
      </c>
      <c r="U558" s="33">
        <f t="shared" si="33"/>
        <v>-0.646809468</v>
      </c>
      <c r="V558" s="33">
        <f t="shared" si="42"/>
        <v>0.2231823297</v>
      </c>
      <c r="W558" s="44">
        <f t="shared" si="13"/>
        <v>0.009069672632</v>
      </c>
      <c r="X558" s="44">
        <f t="shared" si="14"/>
        <v>0.01293398538</v>
      </c>
      <c r="Y558" s="33">
        <f t="shared" si="15"/>
        <v>1.426069705</v>
      </c>
      <c r="Z558" s="43">
        <v>1.0</v>
      </c>
      <c r="AA558" s="33">
        <f t="shared" si="16"/>
        <v>2.426069705</v>
      </c>
      <c r="AB558" s="33">
        <f t="shared" si="17"/>
        <v>0.5878106891</v>
      </c>
      <c r="AC558" s="33">
        <f t="shared" si="18"/>
        <v>0.4121893109</v>
      </c>
      <c r="AD558" s="33">
        <f t="shared" si="19"/>
        <v>-0.002103230612</v>
      </c>
      <c r="AE558" s="34">
        <f t="shared" si="23"/>
        <v>0</v>
      </c>
      <c r="AF558" s="34">
        <f t="shared" si="24"/>
        <v>0</v>
      </c>
      <c r="AG558" s="34">
        <f t="shared" si="25"/>
        <v>0</v>
      </c>
      <c r="AH558" s="34">
        <f t="shared" si="26"/>
        <v>0</v>
      </c>
      <c r="AI558" s="34">
        <f t="shared" si="28"/>
        <v>1</v>
      </c>
      <c r="AJ558" s="34">
        <f t="shared" si="29"/>
        <v>0</v>
      </c>
      <c r="AK558" s="34">
        <f t="shared" si="27"/>
        <v>0</v>
      </c>
      <c r="AL558" s="36">
        <f t="shared" si="34"/>
        <v>0</v>
      </c>
      <c r="AM558" s="36">
        <f t="shared" si="35"/>
        <v>0</v>
      </c>
      <c r="AN558" s="46">
        <f t="shared" si="36"/>
        <v>0</v>
      </c>
      <c r="AO558" s="36">
        <f t="shared" si="37"/>
        <v>5</v>
      </c>
      <c r="AP558" s="36">
        <f t="shared" si="39"/>
        <v>0</v>
      </c>
      <c r="AQ558" s="36">
        <f t="shared" si="40"/>
        <v>1</v>
      </c>
      <c r="AR558" s="36">
        <f t="shared" si="38"/>
        <v>-0.002103230612</v>
      </c>
      <c r="AS558" s="38">
        <f t="shared" si="45"/>
        <v>0</v>
      </c>
      <c r="AT558" s="38">
        <f t="shared" si="46"/>
        <v>0</v>
      </c>
      <c r="AU558" s="38">
        <f t="shared" si="47"/>
        <v>0</v>
      </c>
      <c r="AV558" s="38">
        <f t="shared" si="48"/>
        <v>0</v>
      </c>
      <c r="AW558" s="38">
        <f t="shared" si="51"/>
        <v>0</v>
      </c>
      <c r="AX558" s="38">
        <f t="shared" si="52"/>
        <v>0</v>
      </c>
      <c r="AY558" s="38">
        <f t="shared" si="49"/>
        <v>0</v>
      </c>
      <c r="AZ558" s="12">
        <f t="shared" si="30"/>
        <v>155.9037053</v>
      </c>
      <c r="BA558" s="12">
        <f t="shared" si="41"/>
        <v>102.0547488</v>
      </c>
      <c r="BB558" s="12">
        <f t="shared" si="53"/>
        <v>128.1274042</v>
      </c>
      <c r="BC558" s="12">
        <f t="shared" si="50"/>
        <v>-0.0007010768707</v>
      </c>
      <c r="BD558" s="12">
        <f t="shared" si="54"/>
        <v>125.2315112</v>
      </c>
    </row>
    <row r="559" ht="14.25" customHeight="1">
      <c r="A559" s="7">
        <v>37333.0</v>
      </c>
      <c r="B559" s="21" t="s">
        <v>90</v>
      </c>
      <c r="C559" s="8">
        <v>28.636827</v>
      </c>
      <c r="D559" s="33">
        <f t="shared" si="5"/>
        <v>-0.003145556527</v>
      </c>
      <c r="E559" s="33">
        <f t="shared" si="7"/>
        <v>0.02444425254</v>
      </c>
      <c r="F559" s="33">
        <f t="shared" si="9"/>
        <v>-0.00262189048</v>
      </c>
      <c r="G559" s="33">
        <f t="shared" si="11"/>
        <v>0.01957356666</v>
      </c>
      <c r="H559" s="33">
        <f t="shared" si="20"/>
        <v>0.8355801484</v>
      </c>
      <c r="I559" s="45">
        <f t="shared" si="31"/>
        <v>-0.5090092615</v>
      </c>
      <c r="J559" s="45">
        <f t="shared" si="43"/>
        <v>0.3044490424</v>
      </c>
      <c r="K559" s="21" t="s">
        <v>91</v>
      </c>
      <c r="L559" s="8">
        <v>12.970032</v>
      </c>
      <c r="M559" s="33">
        <f t="shared" si="6"/>
        <v>0.0006168012018</v>
      </c>
      <c r="N559" s="33">
        <f t="shared" si="8"/>
        <v>0.02718094647</v>
      </c>
      <c r="O559" s="33">
        <f t="shared" si="10"/>
        <v>0.02309579821</v>
      </c>
      <c r="P559" s="33">
        <f t="shared" si="12"/>
        <v>0.04096387399</v>
      </c>
      <c r="Q559" s="45">
        <f t="shared" si="21"/>
        <v>0.8644826417</v>
      </c>
      <c r="R559" s="45">
        <f t="shared" si="32"/>
        <v>0.45922739</v>
      </c>
      <c r="S559" s="45">
        <f t="shared" si="44"/>
        <v>0.7974726953</v>
      </c>
      <c r="T559" s="33">
        <f t="shared" si="22"/>
        <v>-0.02890249328</v>
      </c>
      <c r="U559" s="33">
        <f t="shared" si="33"/>
        <v>-0.9682366515</v>
      </c>
      <c r="V559" s="33">
        <f t="shared" si="42"/>
        <v>-0.493023653</v>
      </c>
      <c r="W559" s="44">
        <f t="shared" si="13"/>
        <v>0.008932050332</v>
      </c>
      <c r="X559" s="44">
        <f t="shared" si="14"/>
        <v>0.01292102388</v>
      </c>
      <c r="Y559" s="33">
        <f t="shared" si="15"/>
        <v>1.446591029</v>
      </c>
      <c r="Z559" s="43">
        <v>1.0</v>
      </c>
      <c r="AA559" s="33">
        <f t="shared" si="16"/>
        <v>2.446591029</v>
      </c>
      <c r="AB559" s="33">
        <f t="shared" si="17"/>
        <v>0.5912680181</v>
      </c>
      <c r="AC559" s="33">
        <f t="shared" si="18"/>
        <v>0.4087319819</v>
      </c>
      <c r="AD559" s="33">
        <f t="shared" si="19"/>
        <v>0.001729060036</v>
      </c>
      <c r="AE559" s="34">
        <f t="shared" si="23"/>
        <v>0</v>
      </c>
      <c r="AF559" s="34">
        <f t="shared" si="24"/>
        <v>0</v>
      </c>
      <c r="AG559" s="34">
        <f t="shared" si="25"/>
        <v>0</v>
      </c>
      <c r="AH559" s="34">
        <f t="shared" si="26"/>
        <v>0</v>
      </c>
      <c r="AI559" s="34">
        <f t="shared" si="28"/>
        <v>0</v>
      </c>
      <c r="AJ559" s="34">
        <f t="shared" si="29"/>
        <v>0</v>
      </c>
      <c r="AK559" s="34">
        <f t="shared" si="27"/>
        <v>0</v>
      </c>
      <c r="AL559" s="36">
        <f t="shared" si="34"/>
        <v>0</v>
      </c>
      <c r="AM559" s="36">
        <f t="shared" si="35"/>
        <v>0</v>
      </c>
      <c r="AN559" s="46">
        <f t="shared" si="36"/>
        <v>0</v>
      </c>
      <c r="AO559" s="36">
        <f t="shared" si="37"/>
        <v>0</v>
      </c>
      <c r="AP559" s="36">
        <f t="shared" si="39"/>
        <v>1</v>
      </c>
      <c r="AQ559" s="36">
        <f t="shared" si="40"/>
        <v>0</v>
      </c>
      <c r="AR559" s="36">
        <f t="shared" si="38"/>
        <v>0</v>
      </c>
      <c r="AS559" s="38">
        <f t="shared" si="45"/>
        <v>0</v>
      </c>
      <c r="AT559" s="38">
        <f t="shared" si="46"/>
        <v>0</v>
      </c>
      <c r="AU559" s="38">
        <f t="shared" si="47"/>
        <v>0</v>
      </c>
      <c r="AV559" s="38">
        <f t="shared" si="48"/>
        <v>0</v>
      </c>
      <c r="AW559" s="38">
        <f t="shared" si="51"/>
        <v>0</v>
      </c>
      <c r="AX559" s="38">
        <f t="shared" si="52"/>
        <v>0</v>
      </c>
      <c r="AY559" s="38">
        <f t="shared" si="49"/>
        <v>0</v>
      </c>
      <c r="AZ559" s="12">
        <f t="shared" si="30"/>
        <v>155.9037053</v>
      </c>
      <c r="BA559" s="12">
        <f t="shared" si="41"/>
        <v>102.0547488</v>
      </c>
      <c r="BB559" s="12">
        <f t="shared" si="53"/>
        <v>128.1274042</v>
      </c>
      <c r="BC559" s="12">
        <f t="shared" si="50"/>
        <v>0</v>
      </c>
      <c r="BD559" s="12">
        <f t="shared" si="54"/>
        <v>125.2315112</v>
      </c>
    </row>
    <row r="560" ht="14.25" customHeight="1">
      <c r="A560" s="7">
        <v>37334.0</v>
      </c>
      <c r="B560" s="21" t="s">
        <v>90</v>
      </c>
      <c r="C560" s="8">
        <v>28.936138</v>
      </c>
      <c r="D560" s="33">
        <f t="shared" si="5"/>
        <v>0.01045196104</v>
      </c>
      <c r="E560" s="33">
        <f t="shared" si="7"/>
        <v>0.02623664899</v>
      </c>
      <c r="F560" s="33">
        <f t="shared" si="9"/>
        <v>0.01980285151</v>
      </c>
      <c r="G560" s="33">
        <f t="shared" si="11"/>
        <v>0.03876861561</v>
      </c>
      <c r="H560" s="33">
        <f t="shared" si="20"/>
        <v>0.9050474374</v>
      </c>
      <c r="I560" s="45">
        <f t="shared" si="31"/>
        <v>0.4239716533</v>
      </c>
      <c r="J560" s="45">
        <f t="shared" si="43"/>
        <v>1.4571897</v>
      </c>
      <c r="K560" s="21" t="s">
        <v>91</v>
      </c>
      <c r="L560" s="8">
        <v>13.111268</v>
      </c>
      <c r="M560" s="33">
        <f t="shared" si="6"/>
        <v>0.0108894103</v>
      </c>
      <c r="N560" s="33">
        <f t="shared" si="8"/>
        <v>0.02735428651</v>
      </c>
      <c r="O560" s="33">
        <f t="shared" si="10"/>
        <v>0.0379299393</v>
      </c>
      <c r="P560" s="33">
        <f t="shared" si="12"/>
        <v>0.06730389374</v>
      </c>
      <c r="Q560" s="45">
        <f t="shared" si="21"/>
        <v>0.8623511219</v>
      </c>
      <c r="R560" s="45">
        <f t="shared" si="32"/>
        <v>0.8527401103</v>
      </c>
      <c r="S560" s="45">
        <f t="shared" si="44"/>
        <v>1.342994887</v>
      </c>
      <c r="T560" s="33">
        <f t="shared" si="22"/>
        <v>0.04269631543</v>
      </c>
      <c r="U560" s="33">
        <f t="shared" si="33"/>
        <v>-0.4287684571</v>
      </c>
      <c r="V560" s="33">
        <f t="shared" si="42"/>
        <v>0.1141948133</v>
      </c>
      <c r="W560" s="44">
        <f t="shared" si="13"/>
        <v>0.008892551319</v>
      </c>
      <c r="X560" s="44">
        <f t="shared" si="14"/>
        <v>0.01247677856</v>
      </c>
      <c r="Y560" s="33">
        <f t="shared" si="15"/>
        <v>1.403059495</v>
      </c>
      <c r="Z560" s="43">
        <v>1.0</v>
      </c>
      <c r="AA560" s="33">
        <f t="shared" si="16"/>
        <v>2.403059495</v>
      </c>
      <c r="AB560" s="33">
        <f t="shared" si="17"/>
        <v>0.5838638194</v>
      </c>
      <c r="AC560" s="33">
        <f t="shared" si="18"/>
        <v>0.4161361806</v>
      </c>
      <c r="AD560" s="33">
        <f t="shared" si="19"/>
        <v>-0.009638543573</v>
      </c>
      <c r="AE560" s="34">
        <f t="shared" si="23"/>
        <v>0</v>
      </c>
      <c r="AF560" s="34">
        <f t="shared" si="24"/>
        <v>0</v>
      </c>
      <c r="AG560" s="34">
        <f t="shared" si="25"/>
        <v>0</v>
      </c>
      <c r="AH560" s="34">
        <f t="shared" si="26"/>
        <v>0</v>
      </c>
      <c r="AI560" s="34">
        <f t="shared" si="28"/>
        <v>0</v>
      </c>
      <c r="AJ560" s="34">
        <f t="shared" si="29"/>
        <v>0</v>
      </c>
      <c r="AK560" s="34">
        <f t="shared" si="27"/>
        <v>0</v>
      </c>
      <c r="AL560" s="36">
        <f t="shared" si="34"/>
        <v>0</v>
      </c>
      <c r="AM560" s="36">
        <f t="shared" si="35"/>
        <v>0</v>
      </c>
      <c r="AN560" s="46">
        <f t="shared" si="36"/>
        <v>0</v>
      </c>
      <c r="AO560" s="36">
        <f t="shared" si="37"/>
        <v>0</v>
      </c>
      <c r="AP560" s="36">
        <f t="shared" si="39"/>
        <v>0</v>
      </c>
      <c r="AQ560" s="36">
        <f t="shared" si="40"/>
        <v>0</v>
      </c>
      <c r="AR560" s="36">
        <f t="shared" si="38"/>
        <v>0</v>
      </c>
      <c r="AS560" s="38">
        <f t="shared" si="45"/>
        <v>0</v>
      </c>
      <c r="AT560" s="38">
        <f t="shared" si="46"/>
        <v>0</v>
      </c>
      <c r="AU560" s="38">
        <f t="shared" si="47"/>
        <v>0</v>
      </c>
      <c r="AV560" s="38">
        <f t="shared" si="48"/>
        <v>0</v>
      </c>
      <c r="AW560" s="38">
        <f t="shared" si="51"/>
        <v>0</v>
      </c>
      <c r="AX560" s="38">
        <f t="shared" si="52"/>
        <v>0</v>
      </c>
      <c r="AY560" s="38">
        <f t="shared" si="49"/>
        <v>0</v>
      </c>
      <c r="AZ560" s="12">
        <f t="shared" si="30"/>
        <v>155.9037053</v>
      </c>
      <c r="BA560" s="12">
        <f t="shared" si="41"/>
        <v>102.0547488</v>
      </c>
      <c r="BB560" s="12">
        <f t="shared" si="53"/>
        <v>128.1274042</v>
      </c>
      <c r="BC560" s="12">
        <f t="shared" si="50"/>
        <v>0</v>
      </c>
      <c r="BD560" s="12">
        <f t="shared" si="54"/>
        <v>125.2315112</v>
      </c>
    </row>
    <row r="561" ht="14.25" customHeight="1">
      <c r="A561" s="7">
        <v>37335.0</v>
      </c>
      <c r="B561" s="21" t="s">
        <v>90</v>
      </c>
      <c r="C561" s="8">
        <v>28.546476</v>
      </c>
      <c r="D561" s="33">
        <f t="shared" si="5"/>
        <v>-0.01346627529</v>
      </c>
      <c r="E561" s="33">
        <f t="shared" si="7"/>
        <v>0.01976950221</v>
      </c>
      <c r="F561" s="33">
        <f t="shared" si="9"/>
        <v>0.01343235216</v>
      </c>
      <c r="G561" s="33">
        <f t="shared" si="11"/>
        <v>0.01554296277</v>
      </c>
      <c r="H561" s="33">
        <f t="shared" si="20"/>
        <v>0.6544557212</v>
      </c>
      <c r="I561" s="45">
        <f t="shared" si="31"/>
        <v>0.1559345188</v>
      </c>
      <c r="J561" s="45">
        <f t="shared" si="43"/>
        <v>-0.0209051131</v>
      </c>
      <c r="K561" s="21" t="s">
        <v>91</v>
      </c>
      <c r="L561" s="8">
        <v>13.167227</v>
      </c>
      <c r="M561" s="33">
        <f t="shared" si="6"/>
        <v>0.004268008251</v>
      </c>
      <c r="N561" s="33">
        <f t="shared" si="8"/>
        <v>0.03044821416</v>
      </c>
      <c r="O561" s="33">
        <f t="shared" si="10"/>
        <v>0.04367581564</v>
      </c>
      <c r="P561" s="33">
        <f t="shared" si="12"/>
        <v>0.05836883474</v>
      </c>
      <c r="Q561" s="45">
        <f t="shared" si="21"/>
        <v>0.9843535012</v>
      </c>
      <c r="R561" s="45">
        <f t="shared" si="32"/>
        <v>0.9899989152</v>
      </c>
      <c r="S561" s="45">
        <f t="shared" si="44"/>
        <v>1.102938073</v>
      </c>
      <c r="T561" s="33">
        <f t="shared" si="22"/>
        <v>-0.32989778</v>
      </c>
      <c r="U561" s="33">
        <f t="shared" si="33"/>
        <v>-0.8340643964</v>
      </c>
      <c r="V561" s="33">
        <f t="shared" si="42"/>
        <v>-1.123843186</v>
      </c>
      <c r="W561" s="44">
        <f t="shared" si="13"/>
        <v>0.009356150944</v>
      </c>
      <c r="X561" s="44">
        <f t="shared" si="14"/>
        <v>0.0122827326</v>
      </c>
      <c r="Y561" s="33">
        <f t="shared" si="15"/>
        <v>1.312797611</v>
      </c>
      <c r="Z561" s="43">
        <v>1.0</v>
      </c>
      <c r="AA561" s="33">
        <f t="shared" si="16"/>
        <v>2.312797611</v>
      </c>
      <c r="AB561" s="33">
        <f t="shared" si="17"/>
        <v>0.567623213</v>
      </c>
      <c r="AC561" s="33">
        <f t="shared" si="18"/>
        <v>0.432376787</v>
      </c>
      <c r="AD561" s="33">
        <f t="shared" si="19"/>
        <v>-0.01023567824</v>
      </c>
      <c r="AE561" s="34">
        <f t="shared" si="23"/>
        <v>0</v>
      </c>
      <c r="AF561" s="34">
        <f t="shared" si="24"/>
        <v>0</v>
      </c>
      <c r="AG561" s="34">
        <f t="shared" si="25"/>
        <v>0</v>
      </c>
      <c r="AH561" s="34">
        <f t="shared" si="26"/>
        <v>0</v>
      </c>
      <c r="AI561" s="34">
        <f t="shared" si="28"/>
        <v>0</v>
      </c>
      <c r="AJ561" s="34">
        <f t="shared" si="29"/>
        <v>0</v>
      </c>
      <c r="AK561" s="34">
        <f t="shared" si="27"/>
        <v>0</v>
      </c>
      <c r="AL561" s="36">
        <f t="shared" si="34"/>
        <v>0</v>
      </c>
      <c r="AM561" s="36">
        <f t="shared" si="35"/>
        <v>0</v>
      </c>
      <c r="AN561" s="46">
        <f t="shared" si="36"/>
        <v>0</v>
      </c>
      <c r="AO561" s="36">
        <f t="shared" si="37"/>
        <v>0</v>
      </c>
      <c r="AP561" s="36">
        <f t="shared" si="39"/>
        <v>0</v>
      </c>
      <c r="AQ561" s="36">
        <f t="shared" si="40"/>
        <v>0</v>
      </c>
      <c r="AR561" s="36">
        <f t="shared" si="38"/>
        <v>0</v>
      </c>
      <c r="AS561" s="38">
        <f t="shared" si="45"/>
        <v>1</v>
      </c>
      <c r="AT561" s="38">
        <f t="shared" si="46"/>
        <v>0</v>
      </c>
      <c r="AU561" s="38">
        <f t="shared" si="47"/>
        <v>0</v>
      </c>
      <c r="AV561" s="38">
        <f t="shared" si="48"/>
        <v>1</v>
      </c>
      <c r="AW561" s="38">
        <f t="shared" si="51"/>
        <v>0</v>
      </c>
      <c r="AX561" s="38">
        <f t="shared" si="52"/>
        <v>1</v>
      </c>
      <c r="AY561" s="38">
        <f t="shared" si="49"/>
        <v>-0.01023567824</v>
      </c>
      <c r="AZ561" s="12">
        <f t="shared" si="30"/>
        <v>155.9037053</v>
      </c>
      <c r="BA561" s="12">
        <f t="shared" si="41"/>
        <v>102.0547488</v>
      </c>
      <c r="BB561" s="12">
        <f t="shared" si="53"/>
        <v>126.8159333</v>
      </c>
      <c r="BC561" s="12">
        <f t="shared" si="50"/>
        <v>-0.003411892748</v>
      </c>
      <c r="BD561" s="12">
        <f t="shared" si="54"/>
        <v>124.8042347</v>
      </c>
    </row>
    <row r="562" ht="14.25" customHeight="1">
      <c r="A562" s="7">
        <v>37336.0</v>
      </c>
      <c r="B562" s="21" t="s">
        <v>90</v>
      </c>
      <c r="C562" s="8">
        <v>28.467413</v>
      </c>
      <c r="D562" s="33">
        <f t="shared" si="5"/>
        <v>-0.002769623823</v>
      </c>
      <c r="E562" s="33">
        <f t="shared" si="7"/>
        <v>0.005785861132</v>
      </c>
      <c r="F562" s="33">
        <f t="shared" si="9"/>
        <v>0.0187953874</v>
      </c>
      <c r="G562" s="33">
        <f t="shared" si="11"/>
        <v>0.02173558655</v>
      </c>
      <c r="H562" s="33">
        <f t="shared" si="20"/>
        <v>0.04496957228</v>
      </c>
      <c r="I562" s="45">
        <f t="shared" si="31"/>
        <v>0.4016564081</v>
      </c>
      <c r="J562" s="45">
        <f t="shared" si="43"/>
        <v>0.3452149816</v>
      </c>
      <c r="K562" s="21" t="s">
        <v>91</v>
      </c>
      <c r="L562" s="8">
        <v>13.43106</v>
      </c>
      <c r="M562" s="33">
        <f t="shared" si="6"/>
        <v>0.02003709665</v>
      </c>
      <c r="N562" s="33">
        <f t="shared" si="8"/>
        <v>0.05241193308</v>
      </c>
      <c r="O562" s="33">
        <f t="shared" si="10"/>
        <v>0.07796559402</v>
      </c>
      <c r="P562" s="33">
        <f t="shared" si="12"/>
        <v>0.1002281134</v>
      </c>
      <c r="Q562" s="45">
        <f t="shared" si="21"/>
        <v>1.810367465</v>
      </c>
      <c r="R562" s="45">
        <f t="shared" si="32"/>
        <v>1.903813758</v>
      </c>
      <c r="S562" s="45">
        <f t="shared" si="44"/>
        <v>1.962365916</v>
      </c>
      <c r="T562" s="33">
        <f t="shared" si="22"/>
        <v>-1.765397893</v>
      </c>
      <c r="U562" s="33">
        <f t="shared" si="33"/>
        <v>-1.50215735</v>
      </c>
      <c r="V562" s="33">
        <f t="shared" si="42"/>
        <v>-1.617150934</v>
      </c>
      <c r="W562" s="44">
        <f t="shared" si="13"/>
        <v>0.009123563804</v>
      </c>
      <c r="X562" s="44">
        <f t="shared" si="14"/>
        <v>0.01172999951</v>
      </c>
      <c r="Y562" s="33">
        <f t="shared" si="15"/>
        <v>1.285681754</v>
      </c>
      <c r="Z562" s="43">
        <v>1.0</v>
      </c>
      <c r="AA562" s="33">
        <f t="shared" si="16"/>
        <v>2.285681754</v>
      </c>
      <c r="AB562" s="33">
        <f t="shared" si="17"/>
        <v>0.5624937731</v>
      </c>
      <c r="AC562" s="33">
        <f t="shared" si="18"/>
        <v>0.4375062269</v>
      </c>
      <c r="AD562" s="33">
        <f t="shared" si="19"/>
        <v>-0.001910817318</v>
      </c>
      <c r="AE562" s="34">
        <f t="shared" si="23"/>
        <v>1</v>
      </c>
      <c r="AF562" s="34">
        <f t="shared" si="24"/>
        <v>0</v>
      </c>
      <c r="AG562" s="34">
        <f t="shared" si="25"/>
        <v>0</v>
      </c>
      <c r="AH562" s="34">
        <f t="shared" si="26"/>
        <v>1</v>
      </c>
      <c r="AI562" s="34">
        <f t="shared" si="28"/>
        <v>0</v>
      </c>
      <c r="AJ562" s="34">
        <f t="shared" si="29"/>
        <v>1</v>
      </c>
      <c r="AK562" s="34">
        <f t="shared" si="27"/>
        <v>-0.001910817318</v>
      </c>
      <c r="AL562" s="36">
        <f t="shared" si="34"/>
        <v>1</v>
      </c>
      <c r="AM562" s="36">
        <f t="shared" si="35"/>
        <v>0</v>
      </c>
      <c r="AN562" s="46">
        <f t="shared" si="36"/>
        <v>0</v>
      </c>
      <c r="AO562" s="36">
        <f t="shared" si="37"/>
        <v>1</v>
      </c>
      <c r="AP562" s="36">
        <f t="shared" si="39"/>
        <v>0</v>
      </c>
      <c r="AQ562" s="36">
        <f t="shared" si="40"/>
        <v>1</v>
      </c>
      <c r="AR562" s="36">
        <f t="shared" si="38"/>
        <v>-0.001910817318</v>
      </c>
      <c r="AS562" s="38">
        <f t="shared" si="45"/>
        <v>1</v>
      </c>
      <c r="AT562" s="38">
        <f t="shared" si="46"/>
        <v>0</v>
      </c>
      <c r="AU562" s="38">
        <f t="shared" si="47"/>
        <v>0</v>
      </c>
      <c r="AV562" s="38">
        <f t="shared" si="48"/>
        <v>2</v>
      </c>
      <c r="AW562" s="38">
        <f t="shared" si="51"/>
        <v>0</v>
      </c>
      <c r="AX562" s="38">
        <f t="shared" si="52"/>
        <v>1</v>
      </c>
      <c r="AY562" s="38">
        <f t="shared" si="49"/>
        <v>-0.001910817318</v>
      </c>
      <c r="AZ562" s="12">
        <f t="shared" si="30"/>
        <v>155.6058018</v>
      </c>
      <c r="BA562" s="12">
        <f t="shared" si="41"/>
        <v>101.8597408</v>
      </c>
      <c r="BB562" s="12">
        <f t="shared" si="53"/>
        <v>126.5736112</v>
      </c>
      <c r="BC562" s="12">
        <f t="shared" si="50"/>
        <v>-0.001910817318</v>
      </c>
      <c r="BD562" s="12">
        <f t="shared" si="54"/>
        <v>124.5657566</v>
      </c>
    </row>
    <row r="563" ht="14.25" customHeight="1">
      <c r="A563" s="7">
        <v>37337.0</v>
      </c>
      <c r="B563" s="21" t="s">
        <v>90</v>
      </c>
      <c r="C563" s="8">
        <v>28.744131</v>
      </c>
      <c r="D563" s="33">
        <f t="shared" si="5"/>
        <v>0.009720517983</v>
      </c>
      <c r="E563" s="33">
        <f t="shared" si="7"/>
        <v>0.0005897200527</v>
      </c>
      <c r="F563" s="33">
        <f t="shared" si="9"/>
        <v>0.02765995808</v>
      </c>
      <c r="G563" s="33">
        <f t="shared" si="11"/>
        <v>0.01687037</v>
      </c>
      <c r="H563" s="33">
        <f t="shared" si="20"/>
        <v>-0.1722959973</v>
      </c>
      <c r="I563" s="45">
        <f t="shared" si="31"/>
        <v>0.7956806611</v>
      </c>
      <c r="J563" s="45">
        <f t="shared" si="43"/>
        <v>0.01837585822</v>
      </c>
      <c r="K563" s="21" t="s">
        <v>91</v>
      </c>
      <c r="L563" s="8">
        <v>13.657575</v>
      </c>
      <c r="M563" s="33">
        <f t="shared" si="6"/>
        <v>0.01686501289</v>
      </c>
      <c r="N563" s="33">
        <f t="shared" si="8"/>
        <v>0.05365962155</v>
      </c>
      <c r="O563" s="33">
        <f t="shared" si="10"/>
        <v>0.07552833095</v>
      </c>
      <c r="P563" s="33">
        <f t="shared" si="12"/>
        <v>0.08803451419</v>
      </c>
      <c r="Q563" s="45">
        <f t="shared" si="21"/>
        <v>1.863560147</v>
      </c>
      <c r="R563" s="45">
        <f t="shared" si="32"/>
        <v>1.786724596</v>
      </c>
      <c r="S563" s="45">
        <f t="shared" si="44"/>
        <v>1.614850548</v>
      </c>
      <c r="T563" s="33">
        <f t="shared" si="22"/>
        <v>-2.035856144</v>
      </c>
      <c r="U563" s="33">
        <f t="shared" si="33"/>
        <v>-0.9910439347</v>
      </c>
      <c r="V563" s="33">
        <f t="shared" si="42"/>
        <v>-1.59647469</v>
      </c>
      <c r="W563" s="44">
        <f t="shared" si="13"/>
        <v>0.008807587371</v>
      </c>
      <c r="X563" s="44">
        <f t="shared" si="14"/>
        <v>0.01077058883</v>
      </c>
      <c r="Y563" s="33">
        <f t="shared" si="15"/>
        <v>1.222876183</v>
      </c>
      <c r="Z563" s="43">
        <v>1.0</v>
      </c>
      <c r="AA563" s="33">
        <f t="shared" si="16"/>
        <v>2.222876183</v>
      </c>
      <c r="AB563" s="33">
        <f t="shared" si="17"/>
        <v>0.5501323882</v>
      </c>
      <c r="AC563" s="33">
        <f t="shared" si="18"/>
        <v>0.4498676118</v>
      </c>
      <c r="AD563" s="33">
        <f t="shared" si="19"/>
        <v>-0.0002819102111</v>
      </c>
      <c r="AE563" s="34">
        <f t="shared" si="23"/>
        <v>1</v>
      </c>
      <c r="AF563" s="34">
        <f t="shared" si="24"/>
        <v>0</v>
      </c>
      <c r="AG563" s="34">
        <f t="shared" si="25"/>
        <v>0</v>
      </c>
      <c r="AH563" s="34">
        <f t="shared" si="26"/>
        <v>2</v>
      </c>
      <c r="AI563" s="34">
        <f t="shared" si="28"/>
        <v>0</v>
      </c>
      <c r="AJ563" s="34">
        <f t="shared" si="29"/>
        <v>1</v>
      </c>
      <c r="AK563" s="34">
        <f t="shared" si="27"/>
        <v>-0.0002819102111</v>
      </c>
      <c r="AL563" s="36">
        <f t="shared" si="34"/>
        <v>0</v>
      </c>
      <c r="AM563" s="36">
        <f t="shared" si="35"/>
        <v>0</v>
      </c>
      <c r="AN563" s="46">
        <f t="shared" si="36"/>
        <v>0</v>
      </c>
      <c r="AO563" s="36">
        <f t="shared" si="37"/>
        <v>2</v>
      </c>
      <c r="AP563" s="36">
        <f t="shared" si="39"/>
        <v>0</v>
      </c>
      <c r="AQ563" s="36">
        <f t="shared" si="40"/>
        <v>1</v>
      </c>
      <c r="AR563" s="36">
        <f t="shared" si="38"/>
        <v>-0.0002819102111</v>
      </c>
      <c r="AS563" s="38">
        <f t="shared" si="45"/>
        <v>1</v>
      </c>
      <c r="AT563" s="38">
        <f t="shared" si="46"/>
        <v>0</v>
      </c>
      <c r="AU563" s="38">
        <f t="shared" si="47"/>
        <v>0</v>
      </c>
      <c r="AV563" s="38">
        <f t="shared" si="48"/>
        <v>3</v>
      </c>
      <c r="AW563" s="38">
        <f t="shared" si="51"/>
        <v>0</v>
      </c>
      <c r="AX563" s="38">
        <f t="shared" si="52"/>
        <v>1</v>
      </c>
      <c r="AY563" s="38">
        <f t="shared" si="49"/>
        <v>-0.0002819102111</v>
      </c>
      <c r="AZ563" s="12">
        <f t="shared" si="30"/>
        <v>155.561935</v>
      </c>
      <c r="BA563" s="12">
        <f t="shared" si="41"/>
        <v>101.8310255</v>
      </c>
      <c r="BB563" s="12">
        <f t="shared" si="53"/>
        <v>126.5379288</v>
      </c>
      <c r="BC563" s="12">
        <f t="shared" si="50"/>
        <v>-0.0002819102111</v>
      </c>
      <c r="BD563" s="12">
        <f t="shared" si="54"/>
        <v>124.5306402</v>
      </c>
    </row>
    <row r="564" ht="14.25" customHeight="1">
      <c r="A564" s="7">
        <v>37340.0</v>
      </c>
      <c r="B564" s="21" t="s">
        <v>90</v>
      </c>
      <c r="C564" s="8">
        <v>28.958719</v>
      </c>
      <c r="D564" s="33">
        <f t="shared" si="5"/>
        <v>0.007465454426</v>
      </c>
      <c r="E564" s="33">
        <f t="shared" si="7"/>
        <v>0.01124049113</v>
      </c>
      <c r="F564" s="33">
        <f t="shared" si="9"/>
        <v>0.03595950908</v>
      </c>
      <c r="G564" s="33">
        <f t="shared" si="11"/>
        <v>0.0157605233</v>
      </c>
      <c r="H564" s="33">
        <f t="shared" si="20"/>
        <v>0.3570363941</v>
      </c>
      <c r="I564" s="45">
        <f t="shared" si="31"/>
        <v>1.190739857</v>
      </c>
      <c r="J564" s="45">
        <f t="shared" si="43"/>
        <v>-0.06030565467</v>
      </c>
      <c r="K564" s="21" t="s">
        <v>91</v>
      </c>
      <c r="L564" s="8">
        <v>13.790818</v>
      </c>
      <c r="M564" s="33">
        <f t="shared" si="6"/>
        <v>0.00975597791</v>
      </c>
      <c r="N564" s="33">
        <f t="shared" si="8"/>
        <v>0.06328326715</v>
      </c>
      <c r="O564" s="33">
        <f t="shared" si="10"/>
        <v>0.09218431271</v>
      </c>
      <c r="P564" s="33">
        <f t="shared" si="12"/>
        <v>0.09702599495</v>
      </c>
      <c r="Q564" s="45">
        <f t="shared" si="21"/>
        <v>2.207830397</v>
      </c>
      <c r="R564" s="45">
        <f t="shared" si="32"/>
        <v>2.196529166</v>
      </c>
      <c r="S564" s="45">
        <f t="shared" si="44"/>
        <v>1.735501256</v>
      </c>
      <c r="T564" s="33">
        <f t="shared" si="22"/>
        <v>-1.850794003</v>
      </c>
      <c r="U564" s="33">
        <f t="shared" si="33"/>
        <v>-1.005789308</v>
      </c>
      <c r="V564" s="33">
        <f t="shared" si="42"/>
        <v>-1.795806911</v>
      </c>
      <c r="W564" s="44">
        <f t="shared" si="13"/>
        <v>0.008760298098</v>
      </c>
      <c r="X564" s="44">
        <f t="shared" si="14"/>
        <v>0.01081613556</v>
      </c>
      <c r="Y564" s="33">
        <f t="shared" si="15"/>
        <v>1.234676655</v>
      </c>
      <c r="Z564" s="43">
        <v>1.0</v>
      </c>
      <c r="AA564" s="33">
        <f t="shared" si="16"/>
        <v>2.234676655</v>
      </c>
      <c r="AB564" s="33">
        <f t="shared" si="17"/>
        <v>0.5525079668</v>
      </c>
      <c r="AC564" s="33">
        <f t="shared" si="18"/>
        <v>0.4474920332</v>
      </c>
      <c r="AD564" s="33">
        <f t="shared" si="19"/>
        <v>-0.0001310563497</v>
      </c>
      <c r="AE564" s="34">
        <f t="shared" si="23"/>
        <v>1</v>
      </c>
      <c r="AF564" s="34">
        <f t="shared" si="24"/>
        <v>0</v>
      </c>
      <c r="AG564" s="34">
        <f t="shared" si="25"/>
        <v>0</v>
      </c>
      <c r="AH564" s="34">
        <f t="shared" si="26"/>
        <v>3</v>
      </c>
      <c r="AI564" s="34">
        <f t="shared" si="28"/>
        <v>0</v>
      </c>
      <c r="AJ564" s="34">
        <f t="shared" si="29"/>
        <v>1</v>
      </c>
      <c r="AK564" s="34">
        <f t="shared" si="27"/>
        <v>-0.0001310563497</v>
      </c>
      <c r="AL564" s="36">
        <f t="shared" si="34"/>
        <v>1</v>
      </c>
      <c r="AM564" s="36">
        <f t="shared" si="35"/>
        <v>0</v>
      </c>
      <c r="AN564" s="46">
        <f t="shared" si="36"/>
        <v>0</v>
      </c>
      <c r="AO564" s="36">
        <f t="shared" si="37"/>
        <v>3</v>
      </c>
      <c r="AP564" s="36">
        <f t="shared" si="39"/>
        <v>0</v>
      </c>
      <c r="AQ564" s="36">
        <f t="shared" si="40"/>
        <v>1</v>
      </c>
      <c r="AR564" s="36">
        <f t="shared" si="38"/>
        <v>-0.0001310563497</v>
      </c>
      <c r="AS564" s="38">
        <f t="shared" si="45"/>
        <v>1</v>
      </c>
      <c r="AT564" s="38">
        <f t="shared" si="46"/>
        <v>0</v>
      </c>
      <c r="AU564" s="38">
        <f t="shared" si="47"/>
        <v>0</v>
      </c>
      <c r="AV564" s="38">
        <f t="shared" si="48"/>
        <v>4</v>
      </c>
      <c r="AW564" s="38">
        <f t="shared" si="51"/>
        <v>0</v>
      </c>
      <c r="AX564" s="38">
        <f t="shared" si="52"/>
        <v>1</v>
      </c>
      <c r="AY564" s="38">
        <f t="shared" si="49"/>
        <v>-0.0001310563497</v>
      </c>
      <c r="AZ564" s="12">
        <f t="shared" si="30"/>
        <v>155.5415476</v>
      </c>
      <c r="BA564" s="12">
        <f t="shared" si="41"/>
        <v>101.8176799</v>
      </c>
      <c r="BB564" s="12">
        <f t="shared" si="53"/>
        <v>126.5213452</v>
      </c>
      <c r="BC564" s="12">
        <f t="shared" si="50"/>
        <v>-0.0001310563497</v>
      </c>
      <c r="BD564" s="12">
        <f t="shared" si="54"/>
        <v>124.5143197</v>
      </c>
    </row>
    <row r="565" ht="14.25" customHeight="1">
      <c r="A565" s="7">
        <v>37341.0</v>
      </c>
      <c r="B565" s="21" t="s">
        <v>90</v>
      </c>
      <c r="C565" s="8">
        <v>29.337088</v>
      </c>
      <c r="D565" s="33">
        <f t="shared" si="5"/>
        <v>0.01306580585</v>
      </c>
      <c r="E565" s="33">
        <f t="shared" si="7"/>
        <v>0.01385637572</v>
      </c>
      <c r="F565" s="33">
        <f t="shared" si="9"/>
        <v>0.04045656957</v>
      </c>
      <c r="G565" s="33">
        <f t="shared" si="11"/>
        <v>0.03311373672</v>
      </c>
      <c r="H565" s="33">
        <f t="shared" si="20"/>
        <v>0.5217419391</v>
      </c>
      <c r="I565" s="45">
        <f t="shared" si="31"/>
        <v>1.455378985</v>
      </c>
      <c r="J565" s="45">
        <f t="shared" si="43"/>
        <v>1.040942331</v>
      </c>
      <c r="K565" s="21" t="s">
        <v>91</v>
      </c>
      <c r="L565" s="8">
        <v>14.017331</v>
      </c>
      <c r="M565" s="33">
        <f t="shared" si="6"/>
        <v>0.01642491403</v>
      </c>
      <c r="N565" s="33">
        <f t="shared" si="8"/>
        <v>0.06910567307</v>
      </c>
      <c r="O565" s="33">
        <f t="shared" si="10"/>
        <v>0.09835029597</v>
      </c>
      <c r="P565" s="33">
        <f t="shared" si="12"/>
        <v>0.1240616568</v>
      </c>
      <c r="Q565" s="45">
        <f t="shared" si="21"/>
        <v>2.359182895</v>
      </c>
      <c r="R565" s="45">
        <f t="shared" si="32"/>
        <v>2.29186962</v>
      </c>
      <c r="S565" s="45">
        <f t="shared" si="44"/>
        <v>2.201881153</v>
      </c>
      <c r="T565" s="33">
        <f t="shared" si="22"/>
        <v>-1.837440956</v>
      </c>
      <c r="U565" s="33">
        <f t="shared" si="33"/>
        <v>-0.8364906352</v>
      </c>
      <c r="V565" s="33">
        <f t="shared" si="42"/>
        <v>-1.160938822</v>
      </c>
      <c r="W565" s="44">
        <f t="shared" si="13"/>
        <v>0.009092751734</v>
      </c>
      <c r="X565" s="44">
        <f t="shared" si="14"/>
        <v>0.01068377464</v>
      </c>
      <c r="Y565" s="33">
        <f t="shared" si="15"/>
        <v>1.174977054</v>
      </c>
      <c r="Z565" s="43">
        <v>1.0</v>
      </c>
      <c r="AA565" s="33">
        <f t="shared" si="16"/>
        <v>2.174977054</v>
      </c>
      <c r="AB565" s="33">
        <f t="shared" si="17"/>
        <v>0.5402250344</v>
      </c>
      <c r="AC565" s="33">
        <f t="shared" si="18"/>
        <v>0.4597749656</v>
      </c>
      <c r="AD565" s="33">
        <f t="shared" si="19"/>
        <v>-0.006649376832</v>
      </c>
      <c r="AE565" s="34">
        <f t="shared" si="23"/>
        <v>1</v>
      </c>
      <c r="AF565" s="34">
        <f t="shared" si="24"/>
        <v>0</v>
      </c>
      <c r="AG565" s="34">
        <f t="shared" si="25"/>
        <v>0</v>
      </c>
      <c r="AH565" s="34">
        <f t="shared" si="26"/>
        <v>4</v>
      </c>
      <c r="AI565" s="34">
        <f t="shared" si="28"/>
        <v>0</v>
      </c>
      <c r="AJ565" s="34">
        <f t="shared" si="29"/>
        <v>1</v>
      </c>
      <c r="AK565" s="34">
        <f t="shared" si="27"/>
        <v>-0.006649376832</v>
      </c>
      <c r="AL565" s="36">
        <f t="shared" si="34"/>
        <v>0</v>
      </c>
      <c r="AM565" s="36">
        <f t="shared" si="35"/>
        <v>0</v>
      </c>
      <c r="AN565" s="46">
        <f t="shared" si="36"/>
        <v>0</v>
      </c>
      <c r="AO565" s="36">
        <f t="shared" si="37"/>
        <v>4</v>
      </c>
      <c r="AP565" s="36">
        <f t="shared" si="39"/>
        <v>0</v>
      </c>
      <c r="AQ565" s="36">
        <f t="shared" si="40"/>
        <v>1</v>
      </c>
      <c r="AR565" s="36">
        <f t="shared" si="38"/>
        <v>-0.006649376832</v>
      </c>
      <c r="AS565" s="38">
        <f t="shared" si="45"/>
        <v>1</v>
      </c>
      <c r="AT565" s="38">
        <f t="shared" si="46"/>
        <v>0</v>
      </c>
      <c r="AU565" s="38">
        <f t="shared" si="47"/>
        <v>0</v>
      </c>
      <c r="AV565" s="38">
        <f t="shared" si="48"/>
        <v>5</v>
      </c>
      <c r="AW565" s="38">
        <f t="shared" si="51"/>
        <v>0</v>
      </c>
      <c r="AX565" s="38">
        <f t="shared" si="52"/>
        <v>1</v>
      </c>
      <c r="AY565" s="38">
        <f t="shared" si="49"/>
        <v>-0.006649376832</v>
      </c>
      <c r="AZ565" s="12">
        <f t="shared" si="30"/>
        <v>154.5072932</v>
      </c>
      <c r="BA565" s="12">
        <f t="shared" si="41"/>
        <v>101.1406558</v>
      </c>
      <c r="BB565" s="12">
        <f t="shared" si="53"/>
        <v>125.6800571</v>
      </c>
      <c r="BC565" s="12">
        <f t="shared" si="50"/>
        <v>-0.006649376832</v>
      </c>
      <c r="BD565" s="12">
        <f t="shared" si="54"/>
        <v>123.6863771</v>
      </c>
    </row>
    <row r="566" ht="14.25" customHeight="1">
      <c r="A566" s="7">
        <v>37342.0</v>
      </c>
      <c r="B566" s="21" t="s">
        <v>90</v>
      </c>
      <c r="C566" s="8">
        <v>28.828838</v>
      </c>
      <c r="D566" s="33">
        <f t="shared" si="5"/>
        <v>-0.01732448701</v>
      </c>
      <c r="E566" s="33">
        <f t="shared" si="7"/>
        <v>0.009891308475</v>
      </c>
      <c r="F566" s="33">
        <f t="shared" si="9"/>
        <v>0.02985635693</v>
      </c>
      <c r="G566" s="33">
        <f t="shared" si="11"/>
        <v>0.01140470551</v>
      </c>
      <c r="H566" s="33">
        <f t="shared" si="20"/>
        <v>0.3171284982</v>
      </c>
      <c r="I566" s="45">
        <f t="shared" si="31"/>
        <v>0.9911319314</v>
      </c>
      <c r="J566" s="45">
        <f t="shared" si="43"/>
        <v>-0.3344949216</v>
      </c>
      <c r="K566" s="21" t="s">
        <v>91</v>
      </c>
      <c r="L566" s="8">
        <v>13.934718</v>
      </c>
      <c r="M566" s="33">
        <f t="shared" si="6"/>
        <v>-0.005893632675</v>
      </c>
      <c r="N566" s="33">
        <f t="shared" si="8"/>
        <v>0.05828797514</v>
      </c>
      <c r="O566" s="33">
        <f t="shared" si="10"/>
        <v>0.09051095405</v>
      </c>
      <c r="P566" s="33">
        <f t="shared" si="12"/>
        <v>0.1059048099</v>
      </c>
      <c r="Q566" s="45">
        <f t="shared" si="21"/>
        <v>1.844745071</v>
      </c>
      <c r="R566" s="45">
        <f t="shared" si="32"/>
        <v>1.993558688</v>
      </c>
      <c r="S566" s="45">
        <f t="shared" si="44"/>
        <v>1.741352058</v>
      </c>
      <c r="T566" s="33">
        <f t="shared" si="22"/>
        <v>-1.527616573</v>
      </c>
      <c r="U566" s="33">
        <f t="shared" si="33"/>
        <v>-1.002426756</v>
      </c>
      <c r="V566" s="33">
        <f t="shared" si="42"/>
        <v>-2.075846979</v>
      </c>
      <c r="W566" s="44">
        <f t="shared" si="13"/>
        <v>0.01001316045</v>
      </c>
      <c r="X566" s="44">
        <f t="shared" si="14"/>
        <v>0.01094145476</v>
      </c>
      <c r="Y566" s="33">
        <f t="shared" si="15"/>
        <v>1.092707424</v>
      </c>
      <c r="Z566" s="43">
        <v>1.0</v>
      </c>
      <c r="AA566" s="33">
        <f t="shared" si="16"/>
        <v>2.092707424</v>
      </c>
      <c r="AB566" s="33">
        <f t="shared" si="17"/>
        <v>0.5221501158</v>
      </c>
      <c r="AC566" s="33">
        <f t="shared" si="18"/>
        <v>0.4778498842</v>
      </c>
      <c r="AD566" s="33">
        <f t="shared" si="19"/>
        <v>0.004876914369</v>
      </c>
      <c r="AE566" s="34">
        <f t="shared" si="23"/>
        <v>1</v>
      </c>
      <c r="AF566" s="34">
        <f t="shared" si="24"/>
        <v>0</v>
      </c>
      <c r="AG566" s="34">
        <f t="shared" si="25"/>
        <v>0</v>
      </c>
      <c r="AH566" s="34">
        <f t="shared" si="26"/>
        <v>5</v>
      </c>
      <c r="AI566" s="34">
        <f t="shared" si="28"/>
        <v>0</v>
      </c>
      <c r="AJ566" s="34">
        <f t="shared" si="29"/>
        <v>1</v>
      </c>
      <c r="AK566" s="34">
        <f t="shared" si="27"/>
        <v>0.004876914369</v>
      </c>
      <c r="AL566" s="36">
        <f t="shared" si="34"/>
        <v>1</v>
      </c>
      <c r="AM566" s="36">
        <f t="shared" si="35"/>
        <v>0</v>
      </c>
      <c r="AN566" s="46">
        <f t="shared" si="36"/>
        <v>0</v>
      </c>
      <c r="AO566" s="36">
        <f t="shared" si="37"/>
        <v>5</v>
      </c>
      <c r="AP566" s="36">
        <f t="shared" si="39"/>
        <v>0</v>
      </c>
      <c r="AQ566" s="36">
        <f t="shared" si="40"/>
        <v>1</v>
      </c>
      <c r="AR566" s="36">
        <f t="shared" si="38"/>
        <v>0.004876914369</v>
      </c>
      <c r="AS566" s="38">
        <f t="shared" si="45"/>
        <v>1</v>
      </c>
      <c r="AT566" s="38">
        <f t="shared" si="46"/>
        <v>0</v>
      </c>
      <c r="AU566" s="38">
        <f t="shared" si="47"/>
        <v>0</v>
      </c>
      <c r="AV566" s="38">
        <f t="shared" si="48"/>
        <v>1</v>
      </c>
      <c r="AW566" s="38">
        <f t="shared" si="51"/>
        <v>1</v>
      </c>
      <c r="AX566" s="38">
        <f t="shared" si="52"/>
        <v>1</v>
      </c>
      <c r="AY566" s="38">
        <f t="shared" si="49"/>
        <v>0.004876914369</v>
      </c>
      <c r="AZ566" s="12">
        <f t="shared" si="30"/>
        <v>155.2608121</v>
      </c>
      <c r="BA566" s="12">
        <f t="shared" si="41"/>
        <v>101.6339101</v>
      </c>
      <c r="BB566" s="12">
        <f t="shared" si="53"/>
        <v>126.292988</v>
      </c>
      <c r="BC566" s="12">
        <f t="shared" si="50"/>
        <v>0.004876914369</v>
      </c>
      <c r="BD566" s="12">
        <f t="shared" si="54"/>
        <v>124.289585</v>
      </c>
    </row>
    <row r="567" ht="14.25" customHeight="1">
      <c r="A567" s="7">
        <v>37343.0</v>
      </c>
      <c r="B567" s="21" t="s">
        <v>90</v>
      </c>
      <c r="C567" s="8">
        <v>29.082964</v>
      </c>
      <c r="D567" s="33">
        <f t="shared" si="5"/>
        <v>0.008814992821</v>
      </c>
      <c r="E567" s="33">
        <f t="shared" si="7"/>
        <v>0.02162300452</v>
      </c>
      <c r="F567" s="33">
        <f t="shared" si="9"/>
        <v>0.02753397335</v>
      </c>
      <c r="G567" s="33">
        <f t="shared" si="11"/>
        <v>0.02274489272</v>
      </c>
      <c r="H567" s="33">
        <f t="shared" si="20"/>
        <v>0.8778711857</v>
      </c>
      <c r="I567" s="45">
        <f t="shared" si="31"/>
        <v>0.8983506705</v>
      </c>
      <c r="J567" s="45">
        <f t="shared" si="43"/>
        <v>0.3762753271</v>
      </c>
      <c r="K567" s="21" t="s">
        <v>91</v>
      </c>
      <c r="L567" s="8">
        <v>13.926723</v>
      </c>
      <c r="M567" s="33">
        <f t="shared" si="6"/>
        <v>-0.0005737468099</v>
      </c>
      <c r="N567" s="33">
        <f t="shared" si="8"/>
        <v>0.03690423541</v>
      </c>
      <c r="O567" s="33">
        <f t="shared" si="10"/>
        <v>0.0912503908</v>
      </c>
      <c r="P567" s="33">
        <f t="shared" si="12"/>
        <v>0.107369509</v>
      </c>
      <c r="Q567" s="45">
        <f t="shared" si="21"/>
        <v>1.031788465</v>
      </c>
      <c r="R567" s="45">
        <f t="shared" si="32"/>
        <v>1.921179725</v>
      </c>
      <c r="S567" s="45">
        <f t="shared" si="44"/>
        <v>1.694952879</v>
      </c>
      <c r="T567" s="33">
        <f t="shared" si="22"/>
        <v>-0.1539172794</v>
      </c>
      <c r="U567" s="33">
        <f t="shared" si="33"/>
        <v>-1.022829055</v>
      </c>
      <c r="V567" s="33">
        <f t="shared" si="42"/>
        <v>-1.318677551</v>
      </c>
      <c r="W567" s="44">
        <f t="shared" si="13"/>
        <v>0.01014909468</v>
      </c>
      <c r="X567" s="44">
        <f t="shared" si="14"/>
        <v>0.01090087225</v>
      </c>
      <c r="Y567" s="33">
        <f t="shared" si="15"/>
        <v>1.074073363</v>
      </c>
      <c r="Z567" s="43">
        <v>1.0</v>
      </c>
      <c r="AA567" s="33">
        <f t="shared" si="16"/>
        <v>2.074073363</v>
      </c>
      <c r="AB567" s="33">
        <f t="shared" si="17"/>
        <v>0.5178569776</v>
      </c>
      <c r="AC567" s="33">
        <f t="shared" si="18"/>
        <v>0.4821430224</v>
      </c>
      <c r="AD567" s="33">
        <f t="shared" si="19"/>
        <v>-0.001072999282</v>
      </c>
      <c r="AE567" s="34">
        <f t="shared" si="23"/>
        <v>0</v>
      </c>
      <c r="AF567" s="34">
        <f t="shared" si="24"/>
        <v>0</v>
      </c>
      <c r="AG567" s="34">
        <f t="shared" si="25"/>
        <v>0</v>
      </c>
      <c r="AH567" s="34">
        <f t="shared" si="26"/>
        <v>0</v>
      </c>
      <c r="AI567" s="34">
        <f t="shared" si="28"/>
        <v>1</v>
      </c>
      <c r="AJ567" s="34">
        <f t="shared" si="29"/>
        <v>0</v>
      </c>
      <c r="AK567" s="34">
        <f t="shared" si="27"/>
        <v>0</v>
      </c>
      <c r="AL567" s="36">
        <f t="shared" si="34"/>
        <v>1</v>
      </c>
      <c r="AM567" s="36">
        <f t="shared" si="35"/>
        <v>0</v>
      </c>
      <c r="AN567" s="46">
        <f t="shared" si="36"/>
        <v>0</v>
      </c>
      <c r="AO567" s="36">
        <f t="shared" si="37"/>
        <v>1</v>
      </c>
      <c r="AP567" s="36">
        <f t="shared" si="39"/>
        <v>1</v>
      </c>
      <c r="AQ567" s="36">
        <f t="shared" si="40"/>
        <v>1</v>
      </c>
      <c r="AR567" s="36">
        <f t="shared" si="38"/>
        <v>-0.001072999282</v>
      </c>
      <c r="AS567" s="38">
        <f t="shared" si="45"/>
        <v>1</v>
      </c>
      <c r="AT567" s="38">
        <f t="shared" si="46"/>
        <v>0</v>
      </c>
      <c r="AU567" s="38">
        <f t="shared" si="47"/>
        <v>0</v>
      </c>
      <c r="AV567" s="38">
        <f t="shared" si="48"/>
        <v>2</v>
      </c>
      <c r="AW567" s="38">
        <f t="shared" si="51"/>
        <v>0</v>
      </c>
      <c r="AX567" s="38">
        <f t="shared" si="52"/>
        <v>1</v>
      </c>
      <c r="AY567" s="38">
        <f t="shared" si="49"/>
        <v>-0.001072999282</v>
      </c>
      <c r="AZ567" s="12">
        <f t="shared" si="30"/>
        <v>155.2608121</v>
      </c>
      <c r="BA567" s="12">
        <f t="shared" si="41"/>
        <v>101.524857</v>
      </c>
      <c r="BB567" s="12">
        <f t="shared" si="53"/>
        <v>126.1574757</v>
      </c>
      <c r="BC567" s="12">
        <f t="shared" si="50"/>
        <v>-0.000715332855</v>
      </c>
      <c r="BD567" s="12">
        <f t="shared" si="54"/>
        <v>124.2006765</v>
      </c>
    </row>
    <row r="568" ht="14.25" customHeight="1">
      <c r="A568" s="7">
        <v>37347.0</v>
      </c>
      <c r="B568" s="21" t="s">
        <v>90</v>
      </c>
      <c r="C568" s="8">
        <v>29.04343</v>
      </c>
      <c r="D568" s="33">
        <f t="shared" si="5"/>
        <v>-0.001359352506</v>
      </c>
      <c r="E568" s="33">
        <f t="shared" si="7"/>
        <v>0.0104125256</v>
      </c>
      <c r="F568" s="33">
        <f t="shared" si="9"/>
        <v>0.01100838613</v>
      </c>
      <c r="G568" s="33">
        <f t="shared" si="11"/>
        <v>0.006407850108</v>
      </c>
      <c r="H568" s="33">
        <f t="shared" si="20"/>
        <v>0.3079042472</v>
      </c>
      <c r="I568" s="45">
        <f t="shared" si="31"/>
        <v>0.1309153437</v>
      </c>
      <c r="J568" s="45">
        <f t="shared" si="43"/>
        <v>-0.6658803846</v>
      </c>
      <c r="K568" s="21" t="s">
        <v>91</v>
      </c>
      <c r="L568" s="8">
        <v>13.937383</v>
      </c>
      <c r="M568" s="33">
        <f t="shared" si="6"/>
        <v>0.0007654349124</v>
      </c>
      <c r="N568" s="33">
        <f t="shared" si="8"/>
        <v>0.02048738521</v>
      </c>
      <c r="O568" s="33">
        <f t="shared" si="10"/>
        <v>0.0752463521</v>
      </c>
      <c r="P568" s="33">
        <f t="shared" si="12"/>
        <v>0.08486675428</v>
      </c>
      <c r="Q568" s="45">
        <f t="shared" si="21"/>
        <v>0.435577883</v>
      </c>
      <c r="R568" s="45">
        <f t="shared" si="32"/>
        <v>1.466239778</v>
      </c>
      <c r="S568" s="45">
        <f t="shared" si="44"/>
        <v>1.21612778</v>
      </c>
      <c r="T568" s="33">
        <f t="shared" si="22"/>
        <v>-0.1276736359</v>
      </c>
      <c r="U568" s="33">
        <f t="shared" si="33"/>
        <v>-1.335324434</v>
      </c>
      <c r="V568" s="33">
        <f t="shared" si="42"/>
        <v>-1.882008165</v>
      </c>
      <c r="W568" s="44">
        <f t="shared" si="13"/>
        <v>0.009633499175</v>
      </c>
      <c r="X568" s="44">
        <f t="shared" si="14"/>
        <v>0.0102292208</v>
      </c>
      <c r="Y568" s="33">
        <f t="shared" si="15"/>
        <v>1.06183855</v>
      </c>
      <c r="Z568" s="43">
        <v>1.0</v>
      </c>
      <c r="AA568" s="33">
        <f t="shared" si="16"/>
        <v>2.06183855</v>
      </c>
      <c r="AB568" s="33">
        <f t="shared" si="17"/>
        <v>0.514995973</v>
      </c>
      <c r="AC568" s="33">
        <f t="shared" si="18"/>
        <v>0.485004027</v>
      </c>
      <c r="AD568" s="33">
        <f t="shared" si="19"/>
        <v>-0.007925600252</v>
      </c>
      <c r="AE568" s="34">
        <f t="shared" si="23"/>
        <v>0</v>
      </c>
      <c r="AF568" s="34">
        <f t="shared" si="24"/>
        <v>0</v>
      </c>
      <c r="AG568" s="34">
        <f t="shared" si="25"/>
        <v>0</v>
      </c>
      <c r="AH568" s="34">
        <f t="shared" si="26"/>
        <v>0</v>
      </c>
      <c r="AI568" s="34">
        <f t="shared" si="28"/>
        <v>0</v>
      </c>
      <c r="AJ568" s="34">
        <f t="shared" si="29"/>
        <v>0</v>
      </c>
      <c r="AK568" s="34">
        <f t="shared" si="27"/>
        <v>0</v>
      </c>
      <c r="AL568" s="36">
        <f t="shared" si="34"/>
        <v>1</v>
      </c>
      <c r="AM568" s="36">
        <f t="shared" si="35"/>
        <v>0</v>
      </c>
      <c r="AN568" s="46">
        <f t="shared" si="36"/>
        <v>0</v>
      </c>
      <c r="AO568" s="36">
        <f t="shared" si="37"/>
        <v>2</v>
      </c>
      <c r="AP568" s="36">
        <f t="shared" si="39"/>
        <v>0</v>
      </c>
      <c r="AQ568" s="36">
        <f t="shared" si="40"/>
        <v>1</v>
      </c>
      <c r="AR568" s="36">
        <f t="shared" si="38"/>
        <v>-0.007925600252</v>
      </c>
      <c r="AS568" s="38">
        <f t="shared" si="45"/>
        <v>1</v>
      </c>
      <c r="AT568" s="38">
        <f t="shared" si="46"/>
        <v>0</v>
      </c>
      <c r="AU568" s="38">
        <f t="shared" si="47"/>
        <v>0</v>
      </c>
      <c r="AV568" s="38">
        <f t="shared" si="48"/>
        <v>3</v>
      </c>
      <c r="AW568" s="38">
        <f t="shared" si="51"/>
        <v>0</v>
      </c>
      <c r="AX568" s="38">
        <f t="shared" si="52"/>
        <v>1</v>
      </c>
      <c r="AY568" s="38">
        <f t="shared" si="49"/>
        <v>-0.007925600252</v>
      </c>
      <c r="AZ568" s="12">
        <f t="shared" si="30"/>
        <v>155.2608121</v>
      </c>
      <c r="BA568" s="12">
        <f t="shared" si="41"/>
        <v>100.7202116</v>
      </c>
      <c r="BB568" s="12">
        <f t="shared" si="53"/>
        <v>125.157602</v>
      </c>
      <c r="BC568" s="12">
        <f t="shared" si="50"/>
        <v>-0.005283733501</v>
      </c>
      <c r="BD568" s="12">
        <f t="shared" si="54"/>
        <v>123.5444333</v>
      </c>
    </row>
    <row r="569" ht="14.25" customHeight="1">
      <c r="A569" s="7">
        <v>37348.0</v>
      </c>
      <c r="B569" s="21" t="s">
        <v>90</v>
      </c>
      <c r="C569" s="8">
        <v>28.586008</v>
      </c>
      <c r="D569" s="33">
        <f t="shared" si="5"/>
        <v>-0.01574958605</v>
      </c>
      <c r="E569" s="33">
        <f t="shared" si="7"/>
        <v>-0.01287042428</v>
      </c>
      <c r="F569" s="33">
        <f t="shared" si="9"/>
        <v>-0.001774603031</v>
      </c>
      <c r="G569" s="33">
        <f t="shared" si="11"/>
        <v>-0.004391840696</v>
      </c>
      <c r="H569" s="33">
        <f t="shared" si="20"/>
        <v>-0.8291728617</v>
      </c>
      <c r="I569" s="45">
        <f t="shared" si="31"/>
        <v>-0.4471231512</v>
      </c>
      <c r="J569" s="45">
        <f t="shared" si="43"/>
        <v>-1.335496216</v>
      </c>
      <c r="K569" s="21" t="s">
        <v>91</v>
      </c>
      <c r="L569" s="8">
        <v>13.932056</v>
      </c>
      <c r="M569" s="33">
        <f t="shared" si="6"/>
        <v>-0.0003822094865</v>
      </c>
      <c r="N569" s="33">
        <f t="shared" si="8"/>
        <v>0.01024145196</v>
      </c>
      <c r="O569" s="33">
        <f t="shared" si="10"/>
        <v>0.07417283165</v>
      </c>
      <c r="P569" s="33">
        <f t="shared" si="12"/>
        <v>0.09898171061</v>
      </c>
      <c r="Q569" s="45">
        <f t="shared" si="21"/>
        <v>0.0616294423</v>
      </c>
      <c r="R569" s="45">
        <f t="shared" si="32"/>
        <v>1.399989416</v>
      </c>
      <c r="S569" s="45">
        <f t="shared" si="44"/>
        <v>1.435622224</v>
      </c>
      <c r="T569" s="33">
        <f t="shared" si="22"/>
        <v>-0.890802304</v>
      </c>
      <c r="U569" s="33">
        <f t="shared" si="33"/>
        <v>-1.847112567</v>
      </c>
      <c r="V569" s="33">
        <f t="shared" si="42"/>
        <v>-2.77111844</v>
      </c>
      <c r="W569" s="44">
        <f t="shared" si="13"/>
        <v>0.01022807763</v>
      </c>
      <c r="X569" s="44">
        <f t="shared" si="14"/>
        <v>0.009456681768</v>
      </c>
      <c r="Y569" s="33">
        <f t="shared" si="15"/>
        <v>0.9245805624</v>
      </c>
      <c r="Z569" s="43">
        <v>1.0</v>
      </c>
      <c r="AA569" s="33">
        <f t="shared" si="16"/>
        <v>1.924580562</v>
      </c>
      <c r="AB569" s="33">
        <f t="shared" si="17"/>
        <v>0.4804062664</v>
      </c>
      <c r="AC569" s="33">
        <f t="shared" si="18"/>
        <v>0.5195937336</v>
      </c>
      <c r="AD569" s="33">
        <f t="shared" si="19"/>
        <v>-0.0008019118169</v>
      </c>
      <c r="AE569" s="34">
        <f t="shared" si="23"/>
        <v>0</v>
      </c>
      <c r="AF569" s="34">
        <f t="shared" si="24"/>
        <v>0</v>
      </c>
      <c r="AG569" s="34">
        <f t="shared" si="25"/>
        <v>0</v>
      </c>
      <c r="AH569" s="34">
        <f t="shared" si="26"/>
        <v>0</v>
      </c>
      <c r="AI569" s="34">
        <f t="shared" si="28"/>
        <v>0</v>
      </c>
      <c r="AJ569" s="34">
        <f t="shared" si="29"/>
        <v>0</v>
      </c>
      <c r="AK569" s="34">
        <f t="shared" si="27"/>
        <v>0</v>
      </c>
      <c r="AL569" s="36">
        <f t="shared" si="34"/>
        <v>1</v>
      </c>
      <c r="AM569" s="36">
        <f t="shared" si="35"/>
        <v>0</v>
      </c>
      <c r="AN569" s="46">
        <f t="shared" si="36"/>
        <v>0</v>
      </c>
      <c r="AO569" s="36">
        <f t="shared" si="37"/>
        <v>3</v>
      </c>
      <c r="AP569" s="36">
        <f t="shared" si="39"/>
        <v>0</v>
      </c>
      <c r="AQ569" s="36">
        <f t="shared" si="40"/>
        <v>1</v>
      </c>
      <c r="AR569" s="36">
        <f t="shared" si="38"/>
        <v>-0.0008019118169</v>
      </c>
      <c r="AS569" s="38">
        <f t="shared" si="45"/>
        <v>1</v>
      </c>
      <c r="AT569" s="38">
        <f t="shared" si="46"/>
        <v>0</v>
      </c>
      <c r="AU569" s="38">
        <f t="shared" si="47"/>
        <v>0</v>
      </c>
      <c r="AV569" s="38">
        <f t="shared" si="48"/>
        <v>4</v>
      </c>
      <c r="AW569" s="38">
        <f t="shared" si="51"/>
        <v>0</v>
      </c>
      <c r="AX569" s="38">
        <f t="shared" si="52"/>
        <v>1</v>
      </c>
      <c r="AY569" s="38">
        <f t="shared" si="49"/>
        <v>-0.0008019118169</v>
      </c>
      <c r="AZ569" s="12">
        <f t="shared" si="30"/>
        <v>155.2608121</v>
      </c>
      <c r="BA569" s="12">
        <f t="shared" si="41"/>
        <v>100.6394428</v>
      </c>
      <c r="BB569" s="12">
        <f t="shared" si="53"/>
        <v>125.0572366</v>
      </c>
      <c r="BC569" s="12">
        <f t="shared" si="50"/>
        <v>-0.0005346078779</v>
      </c>
      <c r="BD569" s="12">
        <f t="shared" si="54"/>
        <v>123.4783854</v>
      </c>
    </row>
    <row r="570" ht="14.25" customHeight="1">
      <c r="A570" s="7">
        <v>37349.0</v>
      </c>
      <c r="B570" s="21" t="s">
        <v>90</v>
      </c>
      <c r="C570" s="8">
        <v>28.218946</v>
      </c>
      <c r="D570" s="33">
        <f t="shared" si="5"/>
        <v>-0.01284061769</v>
      </c>
      <c r="E570" s="33">
        <f t="shared" si="7"/>
        <v>-0.03811359873</v>
      </c>
      <c r="F570" s="33">
        <f t="shared" si="9"/>
        <v>-0.02478533936</v>
      </c>
      <c r="G570" s="33">
        <f t="shared" si="11"/>
        <v>-0.005473308243</v>
      </c>
      <c r="H570" s="33">
        <f t="shared" si="20"/>
        <v>-2.052151211</v>
      </c>
      <c r="I570" s="45">
        <f t="shared" si="31"/>
        <v>-1.514772503</v>
      </c>
      <c r="J570" s="45">
        <f t="shared" si="43"/>
        <v>-1.370533409</v>
      </c>
      <c r="K570" s="21" t="s">
        <v>91</v>
      </c>
      <c r="L570" s="8">
        <v>13.788154</v>
      </c>
      <c r="M570" s="33">
        <f t="shared" si="6"/>
        <v>-0.01032884163</v>
      </c>
      <c r="N570" s="33">
        <f t="shared" si="8"/>
        <v>-0.01634954614</v>
      </c>
      <c r="O570" s="33">
        <f t="shared" si="10"/>
        <v>0.05162628054</v>
      </c>
      <c r="P570" s="33">
        <f t="shared" si="12"/>
        <v>0.09151440153</v>
      </c>
      <c r="Q570" s="45">
        <f t="shared" si="21"/>
        <v>-0.8997406142</v>
      </c>
      <c r="R570" s="45">
        <f t="shared" si="32"/>
        <v>0.8467790036</v>
      </c>
      <c r="S570" s="45">
        <f t="shared" si="44"/>
        <v>1.253085895</v>
      </c>
      <c r="T570" s="33">
        <f t="shared" si="22"/>
        <v>-1.152410597</v>
      </c>
      <c r="U570" s="33">
        <f t="shared" si="33"/>
        <v>-2.361551507</v>
      </c>
      <c r="V570" s="33">
        <f t="shared" si="42"/>
        <v>-2.623619304</v>
      </c>
      <c r="W570" s="44">
        <f t="shared" si="13"/>
        <v>0.0102947355</v>
      </c>
      <c r="X570" s="44">
        <f t="shared" si="14"/>
        <v>0.009882216265</v>
      </c>
      <c r="Y570" s="33">
        <f t="shared" si="15"/>
        <v>0.9599291082</v>
      </c>
      <c r="Z570" s="43">
        <v>1.0</v>
      </c>
      <c r="AA570" s="33">
        <f t="shared" si="16"/>
        <v>1.959929108</v>
      </c>
      <c r="AB570" s="33">
        <f t="shared" si="17"/>
        <v>0.489777464</v>
      </c>
      <c r="AC570" s="33">
        <f t="shared" si="18"/>
        <v>0.510222536</v>
      </c>
      <c r="AD570" s="33">
        <f t="shared" si="19"/>
        <v>0.001747531472</v>
      </c>
      <c r="AE570" s="34">
        <f t="shared" si="23"/>
        <v>1</v>
      </c>
      <c r="AF570" s="34">
        <f t="shared" si="24"/>
        <v>0</v>
      </c>
      <c r="AG570" s="34">
        <f t="shared" si="25"/>
        <v>0</v>
      </c>
      <c r="AH570" s="34">
        <f t="shared" si="26"/>
        <v>1</v>
      </c>
      <c r="AI570" s="34">
        <f t="shared" si="28"/>
        <v>0</v>
      </c>
      <c r="AJ570" s="34">
        <f t="shared" si="29"/>
        <v>1</v>
      </c>
      <c r="AK570" s="34">
        <f t="shared" si="27"/>
        <v>0.001747531472</v>
      </c>
      <c r="AL570" s="36">
        <f t="shared" si="34"/>
        <v>1</v>
      </c>
      <c r="AM570" s="36">
        <f t="shared" si="35"/>
        <v>0</v>
      </c>
      <c r="AN570" s="46">
        <f t="shared" si="36"/>
        <v>0</v>
      </c>
      <c r="AO570" s="36">
        <f t="shared" si="37"/>
        <v>4</v>
      </c>
      <c r="AP570" s="36">
        <f t="shared" si="39"/>
        <v>0</v>
      </c>
      <c r="AQ570" s="36">
        <f t="shared" si="40"/>
        <v>1</v>
      </c>
      <c r="AR570" s="36">
        <f t="shared" si="38"/>
        <v>0.001747531472</v>
      </c>
      <c r="AS570" s="38">
        <f t="shared" si="45"/>
        <v>1</v>
      </c>
      <c r="AT570" s="38">
        <f t="shared" si="46"/>
        <v>0</v>
      </c>
      <c r="AU570" s="38">
        <f t="shared" si="47"/>
        <v>0</v>
      </c>
      <c r="AV570" s="38">
        <f t="shared" si="48"/>
        <v>5</v>
      </c>
      <c r="AW570" s="38">
        <f t="shared" si="51"/>
        <v>0</v>
      </c>
      <c r="AX570" s="38">
        <f t="shared" si="52"/>
        <v>1</v>
      </c>
      <c r="AY570" s="38">
        <f t="shared" si="49"/>
        <v>0.001747531472</v>
      </c>
      <c r="AZ570" s="12">
        <f t="shared" si="30"/>
        <v>155.5321352</v>
      </c>
      <c r="BA570" s="12">
        <f t="shared" si="41"/>
        <v>100.8153134</v>
      </c>
      <c r="BB570" s="12">
        <f t="shared" si="53"/>
        <v>125.2757781</v>
      </c>
      <c r="BC570" s="12">
        <f t="shared" si="50"/>
        <v>0.001747531472</v>
      </c>
      <c r="BD570" s="12">
        <f t="shared" si="54"/>
        <v>123.6941678</v>
      </c>
    </row>
    <row r="571" ht="14.25" customHeight="1">
      <c r="A571" s="7">
        <v>37350.0</v>
      </c>
      <c r="B571" s="21" t="s">
        <v>90</v>
      </c>
      <c r="C571" s="8">
        <v>28.478718</v>
      </c>
      <c r="D571" s="33">
        <f t="shared" si="5"/>
        <v>0.009205588331</v>
      </c>
      <c r="E571" s="33">
        <f t="shared" si="7"/>
        <v>-0.01214478364</v>
      </c>
      <c r="F571" s="33">
        <f t="shared" si="9"/>
        <v>-0.002373602962</v>
      </c>
      <c r="G571" s="33">
        <f t="shared" si="11"/>
        <v>0.01102686612</v>
      </c>
      <c r="H571" s="33">
        <f t="shared" si="20"/>
        <v>-0.7636665775</v>
      </c>
      <c r="I571" s="45">
        <f t="shared" si="31"/>
        <v>-0.4487132166</v>
      </c>
      <c r="J571" s="45">
        <f t="shared" si="43"/>
        <v>-0.3420665402</v>
      </c>
      <c r="K571" s="21" t="s">
        <v>91</v>
      </c>
      <c r="L571" s="8">
        <v>13.862771</v>
      </c>
      <c r="M571" s="33">
        <f t="shared" si="6"/>
        <v>0.005411674398</v>
      </c>
      <c r="N571" s="33">
        <f t="shared" si="8"/>
        <v>-0.005163147184</v>
      </c>
      <c r="O571" s="33">
        <f t="shared" si="10"/>
        <v>0.05282387856</v>
      </c>
      <c r="P571" s="33">
        <f t="shared" si="12"/>
        <v>0.09880682018</v>
      </c>
      <c r="Q571" s="45">
        <f t="shared" si="21"/>
        <v>-0.5202573932</v>
      </c>
      <c r="R571" s="45">
        <f t="shared" si="32"/>
        <v>0.8459282876</v>
      </c>
      <c r="S571" s="45">
        <f t="shared" si="44"/>
        <v>1.338018936</v>
      </c>
      <c r="T571" s="33">
        <f t="shared" si="22"/>
        <v>-0.2434091843</v>
      </c>
      <c r="U571" s="33">
        <f t="shared" si="33"/>
        <v>-1.294641504</v>
      </c>
      <c r="V571" s="33">
        <f t="shared" si="42"/>
        <v>-1.680085476</v>
      </c>
      <c r="W571" s="44">
        <f t="shared" si="13"/>
        <v>0.01036042269</v>
      </c>
      <c r="X571" s="44">
        <f t="shared" si="14"/>
        <v>0.009792055451</v>
      </c>
      <c r="Y571" s="33">
        <f t="shared" si="15"/>
        <v>0.9451405353</v>
      </c>
      <c r="Z571" s="43">
        <v>1.0</v>
      </c>
      <c r="AA571" s="33">
        <f t="shared" si="16"/>
        <v>1.945140535</v>
      </c>
      <c r="AB571" s="33">
        <f t="shared" si="17"/>
        <v>0.4858983287</v>
      </c>
      <c r="AC571" s="33">
        <f t="shared" si="18"/>
        <v>0.5141016713</v>
      </c>
      <c r="AD571" s="33">
        <f t="shared" si="19"/>
        <v>0.0001531368302</v>
      </c>
      <c r="AE571" s="34">
        <f t="shared" si="23"/>
        <v>0</v>
      </c>
      <c r="AF571" s="34">
        <f t="shared" si="24"/>
        <v>0</v>
      </c>
      <c r="AG571" s="34">
        <f t="shared" si="25"/>
        <v>0</v>
      </c>
      <c r="AH571" s="34">
        <f t="shared" si="26"/>
        <v>2</v>
      </c>
      <c r="AI571" s="34">
        <f t="shared" si="28"/>
        <v>0</v>
      </c>
      <c r="AJ571" s="34">
        <f t="shared" si="29"/>
        <v>1</v>
      </c>
      <c r="AK571" s="34">
        <f t="shared" si="27"/>
        <v>0.0001531368302</v>
      </c>
      <c r="AL571" s="36">
        <f t="shared" si="34"/>
        <v>1</v>
      </c>
      <c r="AM571" s="36">
        <f t="shared" si="35"/>
        <v>0</v>
      </c>
      <c r="AN571" s="46">
        <f t="shared" si="36"/>
        <v>0</v>
      </c>
      <c r="AO571" s="36">
        <f t="shared" si="37"/>
        <v>5</v>
      </c>
      <c r="AP571" s="36">
        <f t="shared" si="39"/>
        <v>0</v>
      </c>
      <c r="AQ571" s="36">
        <f t="shared" si="40"/>
        <v>1</v>
      </c>
      <c r="AR571" s="36">
        <f t="shared" si="38"/>
        <v>0.0001531368302</v>
      </c>
      <c r="AS571" s="38">
        <f t="shared" si="45"/>
        <v>1</v>
      </c>
      <c r="AT571" s="38">
        <f t="shared" si="46"/>
        <v>0</v>
      </c>
      <c r="AU571" s="38">
        <f t="shared" si="47"/>
        <v>0</v>
      </c>
      <c r="AV571" s="38">
        <f t="shared" si="48"/>
        <v>1</v>
      </c>
      <c r="AW571" s="38">
        <f t="shared" si="51"/>
        <v>1</v>
      </c>
      <c r="AX571" s="38">
        <f t="shared" si="52"/>
        <v>1</v>
      </c>
      <c r="AY571" s="38">
        <f t="shared" si="49"/>
        <v>0.0001531368302</v>
      </c>
      <c r="AZ571" s="12">
        <f t="shared" si="30"/>
        <v>155.5559529</v>
      </c>
      <c r="BA571" s="12">
        <f t="shared" si="41"/>
        <v>100.830752</v>
      </c>
      <c r="BB571" s="12">
        <f t="shared" si="53"/>
        <v>125.2949624</v>
      </c>
      <c r="BC571" s="12">
        <f t="shared" si="50"/>
        <v>0.0001531368302</v>
      </c>
      <c r="BD571" s="12">
        <f t="shared" si="54"/>
        <v>123.7131099</v>
      </c>
    </row>
    <row r="572" ht="14.25" customHeight="1">
      <c r="A572" s="7">
        <v>37351.0</v>
      </c>
      <c r="B572" s="21" t="s">
        <v>90</v>
      </c>
      <c r="C572" s="8">
        <v>28.580368</v>
      </c>
      <c r="D572" s="33">
        <f t="shared" si="5"/>
        <v>0.003569332018</v>
      </c>
      <c r="E572" s="33">
        <f t="shared" si="7"/>
        <v>-0.01728145728</v>
      </c>
      <c r="F572" s="33">
        <f t="shared" si="9"/>
        <v>0.00396787021</v>
      </c>
      <c r="G572" s="33">
        <f t="shared" si="11"/>
        <v>0.02283783526</v>
      </c>
      <c r="H572" s="33">
        <f t="shared" si="20"/>
        <v>-1.018848153</v>
      </c>
      <c r="I572" s="45">
        <f t="shared" si="31"/>
        <v>-0.1666192375</v>
      </c>
      <c r="J572" s="45">
        <f t="shared" si="43"/>
        <v>0.3827696079</v>
      </c>
      <c r="K572" s="21" t="s">
        <v>91</v>
      </c>
      <c r="L572" s="8">
        <v>13.905408</v>
      </c>
      <c r="M572" s="33">
        <f t="shared" si="6"/>
        <v>0.003075647719</v>
      </c>
      <c r="N572" s="33">
        <f t="shared" si="8"/>
        <v>-0.001530510803</v>
      </c>
      <c r="O572" s="33">
        <f t="shared" si="10"/>
        <v>0.03531724227</v>
      </c>
      <c r="P572" s="33">
        <f t="shared" si="12"/>
        <v>0.1160363661</v>
      </c>
      <c r="Q572" s="45">
        <f t="shared" si="21"/>
        <v>-0.4234223851</v>
      </c>
      <c r="R572" s="45">
        <f t="shared" si="32"/>
        <v>0.4194652648</v>
      </c>
      <c r="S572" s="45">
        <f t="shared" si="44"/>
        <v>1.589923555</v>
      </c>
      <c r="T572" s="33">
        <f t="shared" si="22"/>
        <v>-0.5954257677</v>
      </c>
      <c r="U572" s="33">
        <f t="shared" si="33"/>
        <v>-0.5860845023</v>
      </c>
      <c r="V572" s="33">
        <f t="shared" si="42"/>
        <v>-1.207153947</v>
      </c>
      <c r="W572" s="44">
        <f t="shared" si="13"/>
        <v>0.01017544015</v>
      </c>
      <c r="X572" s="44">
        <f t="shared" si="14"/>
        <v>0.008937215776</v>
      </c>
      <c r="Y572" s="33">
        <f t="shared" si="15"/>
        <v>0.8783124509</v>
      </c>
      <c r="Z572" s="43">
        <v>1.0</v>
      </c>
      <c r="AA572" s="33">
        <f t="shared" si="16"/>
        <v>1.878312451</v>
      </c>
      <c r="AB572" s="33">
        <f t="shared" si="17"/>
        <v>0.4676072133</v>
      </c>
      <c r="AC572" s="33">
        <f t="shared" si="18"/>
        <v>0.5323927867</v>
      </c>
      <c r="AD572" s="33">
        <f t="shared" si="19"/>
        <v>-0.006519073444</v>
      </c>
      <c r="AE572" s="34">
        <f t="shared" si="23"/>
        <v>0</v>
      </c>
      <c r="AF572" s="34">
        <f t="shared" si="24"/>
        <v>0</v>
      </c>
      <c r="AG572" s="34">
        <f t="shared" si="25"/>
        <v>0</v>
      </c>
      <c r="AH572" s="34">
        <f t="shared" si="26"/>
        <v>3</v>
      </c>
      <c r="AI572" s="34">
        <f t="shared" si="28"/>
        <v>0</v>
      </c>
      <c r="AJ572" s="34">
        <f t="shared" si="29"/>
        <v>1</v>
      </c>
      <c r="AK572" s="34">
        <f t="shared" si="27"/>
        <v>-0.006519073444</v>
      </c>
      <c r="AL572" s="36">
        <f t="shared" si="34"/>
        <v>0</v>
      </c>
      <c r="AM572" s="36">
        <f t="shared" si="35"/>
        <v>0</v>
      </c>
      <c r="AN572" s="46">
        <f t="shared" si="36"/>
        <v>0</v>
      </c>
      <c r="AO572" s="36">
        <f t="shared" si="37"/>
        <v>0</v>
      </c>
      <c r="AP572" s="36">
        <f t="shared" si="39"/>
        <v>1</v>
      </c>
      <c r="AQ572" s="36">
        <f t="shared" si="40"/>
        <v>0</v>
      </c>
      <c r="AR572" s="36">
        <f t="shared" si="38"/>
        <v>0</v>
      </c>
      <c r="AS572" s="38">
        <f t="shared" si="45"/>
        <v>1</v>
      </c>
      <c r="AT572" s="38">
        <f t="shared" si="46"/>
        <v>0</v>
      </c>
      <c r="AU572" s="38">
        <f t="shared" si="47"/>
        <v>0</v>
      </c>
      <c r="AV572" s="38">
        <f t="shared" si="48"/>
        <v>2</v>
      </c>
      <c r="AW572" s="38">
        <f t="shared" si="51"/>
        <v>0</v>
      </c>
      <c r="AX572" s="38">
        <f t="shared" si="52"/>
        <v>1</v>
      </c>
      <c r="AY572" s="38">
        <f t="shared" si="49"/>
        <v>-0.006519073444</v>
      </c>
      <c r="AZ572" s="12">
        <f t="shared" si="30"/>
        <v>154.5418722</v>
      </c>
      <c r="BA572" s="12">
        <f t="shared" si="41"/>
        <v>100.830752</v>
      </c>
      <c r="BB572" s="12">
        <f t="shared" si="53"/>
        <v>124.4781553</v>
      </c>
      <c r="BC572" s="12">
        <f t="shared" si="50"/>
        <v>-0.004346048962</v>
      </c>
      <c r="BD572" s="12">
        <f t="shared" si="54"/>
        <v>123.1754467</v>
      </c>
    </row>
    <row r="573" ht="14.25" customHeight="1">
      <c r="A573" s="7">
        <v>37354.0</v>
      </c>
      <c r="B573" s="21" t="s">
        <v>90</v>
      </c>
      <c r="C573" s="8">
        <v>28.693295</v>
      </c>
      <c r="D573" s="33">
        <f t="shared" si="5"/>
        <v>0.003951208746</v>
      </c>
      <c r="E573" s="33">
        <f t="shared" si="7"/>
        <v>-0.01205556644</v>
      </c>
      <c r="F573" s="33">
        <f t="shared" si="9"/>
        <v>-0.00176856973</v>
      </c>
      <c r="G573" s="33">
        <f t="shared" si="11"/>
        <v>0.02584246978</v>
      </c>
      <c r="H573" s="33">
        <f t="shared" si="20"/>
        <v>-0.7713841663</v>
      </c>
      <c r="I573" s="45">
        <f t="shared" si="31"/>
        <v>-0.4759816454</v>
      </c>
      <c r="J573" s="45">
        <f t="shared" si="43"/>
        <v>0.5497888607</v>
      </c>
      <c r="K573" s="21" t="s">
        <v>91</v>
      </c>
      <c r="L573" s="8">
        <v>14.123935</v>
      </c>
      <c r="M573" s="33">
        <f t="shared" si="6"/>
        <v>0.01571525266</v>
      </c>
      <c r="N573" s="33">
        <f t="shared" si="8"/>
        <v>0.01338500922</v>
      </c>
      <c r="O573" s="33">
        <f t="shared" si="10"/>
        <v>0.03414661827</v>
      </c>
      <c r="P573" s="33">
        <f t="shared" si="12"/>
        <v>0.1122539863</v>
      </c>
      <c r="Q573" s="45">
        <f t="shared" si="21"/>
        <v>0.09450488245</v>
      </c>
      <c r="R573" s="45">
        <f t="shared" si="32"/>
        <v>0.3639766771</v>
      </c>
      <c r="S573" s="45">
        <f t="shared" si="44"/>
        <v>1.465251192</v>
      </c>
      <c r="T573" s="33">
        <f t="shared" si="22"/>
        <v>-0.8658890487</v>
      </c>
      <c r="U573" s="33">
        <f t="shared" si="33"/>
        <v>-0.8399583225</v>
      </c>
      <c r="V573" s="33">
        <f t="shared" si="42"/>
        <v>-0.9154623309</v>
      </c>
      <c r="W573" s="44">
        <f t="shared" si="13"/>
        <v>0.01019410748</v>
      </c>
      <c r="X573" s="44">
        <f t="shared" si="14"/>
        <v>0.008689972017</v>
      </c>
      <c r="Y573" s="33">
        <f t="shared" si="15"/>
        <v>0.8524504998</v>
      </c>
      <c r="Z573" s="43">
        <v>1.0</v>
      </c>
      <c r="AA573" s="33">
        <f t="shared" si="16"/>
        <v>1.8524505</v>
      </c>
      <c r="AB573" s="33">
        <f t="shared" si="17"/>
        <v>0.4601745093</v>
      </c>
      <c r="AC573" s="33">
        <f t="shared" si="18"/>
        <v>0.5398254907</v>
      </c>
      <c r="AD573" s="33">
        <f t="shared" si="19"/>
        <v>0.002050638568</v>
      </c>
      <c r="AE573" s="34">
        <f t="shared" si="23"/>
        <v>0</v>
      </c>
      <c r="AF573" s="34">
        <f t="shared" si="24"/>
        <v>0</v>
      </c>
      <c r="AG573" s="34">
        <f t="shared" si="25"/>
        <v>0</v>
      </c>
      <c r="AH573" s="34">
        <f t="shared" si="26"/>
        <v>4</v>
      </c>
      <c r="AI573" s="34">
        <f t="shared" si="28"/>
        <v>0</v>
      </c>
      <c r="AJ573" s="34">
        <f t="shared" si="29"/>
        <v>1</v>
      </c>
      <c r="AK573" s="34">
        <f t="shared" si="27"/>
        <v>0.002050638568</v>
      </c>
      <c r="AL573" s="36">
        <f t="shared" si="34"/>
        <v>0</v>
      </c>
      <c r="AM573" s="36">
        <f t="shared" si="35"/>
        <v>0</v>
      </c>
      <c r="AN573" s="46">
        <f t="shared" si="36"/>
        <v>0</v>
      </c>
      <c r="AO573" s="36">
        <f t="shared" si="37"/>
        <v>0</v>
      </c>
      <c r="AP573" s="36">
        <f t="shared" si="39"/>
        <v>0</v>
      </c>
      <c r="AQ573" s="36">
        <f t="shared" si="40"/>
        <v>0</v>
      </c>
      <c r="AR573" s="36">
        <f t="shared" si="38"/>
        <v>0</v>
      </c>
      <c r="AS573" s="38">
        <f t="shared" si="45"/>
        <v>0</v>
      </c>
      <c r="AT573" s="38">
        <f t="shared" si="46"/>
        <v>0</v>
      </c>
      <c r="AU573" s="38">
        <f t="shared" si="47"/>
        <v>0</v>
      </c>
      <c r="AV573" s="38">
        <f t="shared" si="48"/>
        <v>3</v>
      </c>
      <c r="AW573" s="38">
        <f t="shared" si="51"/>
        <v>0</v>
      </c>
      <c r="AX573" s="38">
        <f t="shared" si="52"/>
        <v>1</v>
      </c>
      <c r="AY573" s="38">
        <f t="shared" si="49"/>
        <v>0.002050638568</v>
      </c>
      <c r="AZ573" s="12">
        <f t="shared" si="30"/>
        <v>154.8587818</v>
      </c>
      <c r="BA573" s="12">
        <f t="shared" si="41"/>
        <v>100.830752</v>
      </c>
      <c r="BB573" s="12">
        <f t="shared" si="53"/>
        <v>124.733415</v>
      </c>
      <c r="BC573" s="12">
        <f t="shared" si="50"/>
        <v>0.001367092379</v>
      </c>
      <c r="BD573" s="12">
        <f t="shared" si="54"/>
        <v>123.3438389</v>
      </c>
    </row>
    <row r="574" ht="14.25" customHeight="1">
      <c r="A574" s="7">
        <v>37355.0</v>
      </c>
      <c r="B574" s="21" t="s">
        <v>90</v>
      </c>
      <c r="C574" s="8">
        <v>29.04343</v>
      </c>
      <c r="D574" s="33">
        <f t="shared" si="5"/>
        <v>0.01220267662</v>
      </c>
      <c r="E574" s="33">
        <f t="shared" si="7"/>
        <v>0.0160016047</v>
      </c>
      <c r="F574" s="33">
        <f t="shared" si="9"/>
        <v>0.002925232984</v>
      </c>
      <c r="G574" s="33">
        <f t="shared" si="11"/>
        <v>0.038989932</v>
      </c>
      <c r="H574" s="33">
        <f t="shared" si="20"/>
        <v>0.5616978537</v>
      </c>
      <c r="I574" s="45">
        <f t="shared" si="31"/>
        <v>-0.2817230349</v>
      </c>
      <c r="J574" s="45">
        <f t="shared" si="43"/>
        <v>1.342181134</v>
      </c>
      <c r="K574" s="21" t="s">
        <v>91</v>
      </c>
      <c r="L574" s="8">
        <v>14.217202</v>
      </c>
      <c r="M574" s="33">
        <f t="shared" si="6"/>
        <v>0.006603471341</v>
      </c>
      <c r="N574" s="33">
        <f t="shared" si="8"/>
        <v>0.02046690022</v>
      </c>
      <c r="O574" s="33">
        <f t="shared" si="10"/>
        <v>0.03091796295</v>
      </c>
      <c r="P574" s="33">
        <f t="shared" si="12"/>
        <v>0.1259524268</v>
      </c>
      <c r="Q574" s="45">
        <f t="shared" si="21"/>
        <v>0.3410864304</v>
      </c>
      <c r="R574" s="45">
        <f t="shared" si="32"/>
        <v>0.2538807421</v>
      </c>
      <c r="S574" s="45">
        <f t="shared" si="44"/>
        <v>1.644015306</v>
      </c>
      <c r="T574" s="33">
        <f t="shared" si="22"/>
        <v>0.2206114234</v>
      </c>
      <c r="U574" s="33">
        <f t="shared" si="33"/>
        <v>-0.535603777</v>
      </c>
      <c r="V574" s="33">
        <f t="shared" si="42"/>
        <v>-0.3018341718</v>
      </c>
      <c r="W574" s="44">
        <f t="shared" si="13"/>
        <v>0.01046509014</v>
      </c>
      <c r="X574" s="44">
        <f t="shared" si="14"/>
        <v>0.008295693519</v>
      </c>
      <c r="Y574" s="33">
        <f t="shared" si="15"/>
        <v>0.7927015831</v>
      </c>
      <c r="Z574" s="43">
        <v>1.0</v>
      </c>
      <c r="AA574" s="33">
        <f t="shared" si="16"/>
        <v>1.792701583</v>
      </c>
      <c r="AB574" s="33">
        <f t="shared" si="17"/>
        <v>0.4421826759</v>
      </c>
      <c r="AC574" s="33">
        <f t="shared" si="18"/>
        <v>0.5578173241</v>
      </c>
      <c r="AD574" s="33">
        <f t="shared" si="19"/>
        <v>-0.00170236212</v>
      </c>
      <c r="AE574" s="34">
        <f t="shared" si="23"/>
        <v>0</v>
      </c>
      <c r="AF574" s="34">
        <f t="shared" si="24"/>
        <v>0</v>
      </c>
      <c r="AG574" s="34">
        <f t="shared" si="25"/>
        <v>0</v>
      </c>
      <c r="AH574" s="34">
        <f t="shared" si="26"/>
        <v>5</v>
      </c>
      <c r="AI574" s="34">
        <f t="shared" si="28"/>
        <v>0</v>
      </c>
      <c r="AJ574" s="34">
        <f t="shared" si="29"/>
        <v>1</v>
      </c>
      <c r="AK574" s="34">
        <f t="shared" si="27"/>
        <v>-0.00170236212</v>
      </c>
      <c r="AL574" s="36">
        <f t="shared" si="34"/>
        <v>0</v>
      </c>
      <c r="AM574" s="36">
        <f t="shared" si="35"/>
        <v>0</v>
      </c>
      <c r="AN574" s="46">
        <f t="shared" si="36"/>
        <v>0</v>
      </c>
      <c r="AO574" s="36">
        <f t="shared" si="37"/>
        <v>0</v>
      </c>
      <c r="AP574" s="36">
        <f t="shared" si="39"/>
        <v>0</v>
      </c>
      <c r="AQ574" s="36">
        <f t="shared" si="40"/>
        <v>0</v>
      </c>
      <c r="AR574" s="36">
        <f t="shared" si="38"/>
        <v>0</v>
      </c>
      <c r="AS574" s="38">
        <f t="shared" si="45"/>
        <v>0</v>
      </c>
      <c r="AT574" s="38">
        <f t="shared" si="46"/>
        <v>0</v>
      </c>
      <c r="AU574" s="38">
        <f t="shared" si="47"/>
        <v>0</v>
      </c>
      <c r="AV574" s="38">
        <f t="shared" si="48"/>
        <v>4</v>
      </c>
      <c r="AW574" s="38">
        <f t="shared" si="51"/>
        <v>0</v>
      </c>
      <c r="AX574" s="38">
        <f t="shared" si="52"/>
        <v>1</v>
      </c>
      <c r="AY574" s="38">
        <f t="shared" si="49"/>
        <v>-0.00170236212</v>
      </c>
      <c r="AZ574" s="12">
        <f t="shared" si="30"/>
        <v>154.595156</v>
      </c>
      <c r="BA574" s="12">
        <f t="shared" si="41"/>
        <v>100.830752</v>
      </c>
      <c r="BB574" s="12">
        <f t="shared" si="53"/>
        <v>124.5210736</v>
      </c>
      <c r="BC574" s="12">
        <f t="shared" si="50"/>
        <v>-0.00113490808</v>
      </c>
      <c r="BD574" s="12">
        <f t="shared" si="54"/>
        <v>123.203855</v>
      </c>
    </row>
    <row r="575" ht="14.25" customHeight="1">
      <c r="A575" s="7">
        <v>37356.0</v>
      </c>
      <c r="B575" s="21" t="s">
        <v>90</v>
      </c>
      <c r="C575" s="8">
        <v>29.529083</v>
      </c>
      <c r="D575" s="33">
        <f t="shared" si="5"/>
        <v>0.01672161312</v>
      </c>
      <c r="E575" s="33">
        <f t="shared" si="7"/>
        <v>0.04642756678</v>
      </c>
      <c r="F575" s="33">
        <f t="shared" si="9"/>
        <v>0.006544446402</v>
      </c>
      <c r="G575" s="33">
        <f t="shared" si="11"/>
        <v>0.04726578182</v>
      </c>
      <c r="H575" s="33">
        <f t="shared" si="20"/>
        <v>2.024977937</v>
      </c>
      <c r="I575" s="45">
        <f t="shared" si="31"/>
        <v>-0.1266881004</v>
      </c>
      <c r="J575" s="45">
        <f t="shared" si="43"/>
        <v>1.83118447</v>
      </c>
      <c r="K575" s="21" t="s">
        <v>91</v>
      </c>
      <c r="L575" s="8">
        <v>14.449043</v>
      </c>
      <c r="M575" s="33">
        <f t="shared" si="6"/>
        <v>0.01630707646</v>
      </c>
      <c r="N575" s="33">
        <f t="shared" si="8"/>
        <v>0.04793165205</v>
      </c>
      <c r="O575" s="33">
        <f t="shared" si="10"/>
        <v>0.03079844515</v>
      </c>
      <c r="P575" s="33">
        <f t="shared" si="12"/>
        <v>0.1321777773</v>
      </c>
      <c r="Q575" s="45">
        <f t="shared" si="21"/>
        <v>1.493947872</v>
      </c>
      <c r="R575" s="45">
        <f t="shared" si="32"/>
        <v>0.2172569644</v>
      </c>
      <c r="S575" s="45">
        <f t="shared" si="44"/>
        <v>1.681655928</v>
      </c>
      <c r="T575" s="33">
        <f t="shared" si="22"/>
        <v>0.5310300647</v>
      </c>
      <c r="U575" s="33">
        <f t="shared" si="33"/>
        <v>-0.3439450648</v>
      </c>
      <c r="V575" s="33">
        <f t="shared" si="42"/>
        <v>0.1495285422</v>
      </c>
      <c r="W575" s="44">
        <f t="shared" si="13"/>
        <v>0.01088254081</v>
      </c>
      <c r="X575" s="44">
        <f t="shared" si="14"/>
        <v>0.008553745755</v>
      </c>
      <c r="Y575" s="33">
        <f t="shared" si="15"/>
        <v>0.7860063107</v>
      </c>
      <c r="Z575" s="43">
        <v>1.0</v>
      </c>
      <c r="AA575" s="33">
        <f t="shared" si="16"/>
        <v>1.786006311</v>
      </c>
      <c r="AB575" s="33">
        <f t="shared" si="17"/>
        <v>0.4400915641</v>
      </c>
      <c r="AC575" s="33">
        <f t="shared" si="18"/>
        <v>0.5599084359</v>
      </c>
      <c r="AD575" s="33">
        <f t="shared" si="19"/>
        <v>0.007533594181</v>
      </c>
      <c r="AE575" s="34">
        <f t="shared" si="23"/>
        <v>0</v>
      </c>
      <c r="AF575" s="34">
        <f t="shared" si="24"/>
        <v>0</v>
      </c>
      <c r="AG575" s="34">
        <f t="shared" si="25"/>
        <v>0</v>
      </c>
      <c r="AH575" s="34">
        <f t="shared" si="26"/>
        <v>0</v>
      </c>
      <c r="AI575" s="34">
        <f t="shared" si="28"/>
        <v>1</v>
      </c>
      <c r="AJ575" s="34">
        <f t="shared" si="29"/>
        <v>0</v>
      </c>
      <c r="AK575" s="34">
        <f t="shared" si="27"/>
        <v>0</v>
      </c>
      <c r="AL575" s="36">
        <f t="shared" si="34"/>
        <v>0</v>
      </c>
      <c r="AM575" s="36">
        <f t="shared" si="35"/>
        <v>0</v>
      </c>
      <c r="AN575" s="46">
        <f t="shared" si="36"/>
        <v>0</v>
      </c>
      <c r="AO575" s="36">
        <f t="shared" si="37"/>
        <v>0</v>
      </c>
      <c r="AP575" s="36">
        <f t="shared" si="39"/>
        <v>0</v>
      </c>
      <c r="AQ575" s="36">
        <f t="shared" si="40"/>
        <v>0</v>
      </c>
      <c r="AR575" s="36">
        <f t="shared" si="38"/>
        <v>0</v>
      </c>
      <c r="AS575" s="38">
        <f t="shared" si="45"/>
        <v>0</v>
      </c>
      <c r="AT575" s="38">
        <f t="shared" si="46"/>
        <v>0</v>
      </c>
      <c r="AU575" s="38">
        <f t="shared" si="47"/>
        <v>0</v>
      </c>
      <c r="AV575" s="38">
        <f t="shared" si="48"/>
        <v>5</v>
      </c>
      <c r="AW575" s="38">
        <f t="shared" si="51"/>
        <v>0</v>
      </c>
      <c r="AX575" s="38">
        <f t="shared" si="52"/>
        <v>1</v>
      </c>
      <c r="AY575" s="38">
        <f t="shared" si="49"/>
        <v>0.007533594181</v>
      </c>
      <c r="AZ575" s="12">
        <f t="shared" si="30"/>
        <v>154.595156</v>
      </c>
      <c r="BA575" s="12">
        <f t="shared" si="41"/>
        <v>100.830752</v>
      </c>
      <c r="BB575" s="12">
        <f t="shared" si="53"/>
        <v>125.4591648</v>
      </c>
      <c r="BC575" s="12">
        <f t="shared" si="50"/>
        <v>0.00251119806</v>
      </c>
      <c r="BD575" s="12">
        <f t="shared" si="54"/>
        <v>123.5132443</v>
      </c>
    </row>
    <row r="576" ht="14.25" customHeight="1">
      <c r="A576" s="7">
        <v>37357.0</v>
      </c>
      <c r="B576" s="21" t="s">
        <v>90</v>
      </c>
      <c r="C576" s="8">
        <v>29.286264</v>
      </c>
      <c r="D576" s="33">
        <f t="shared" si="5"/>
        <v>-0.008223045734</v>
      </c>
      <c r="E576" s="33">
        <f t="shared" si="7"/>
        <v>0.02835612193</v>
      </c>
      <c r="F576" s="33">
        <f t="shared" si="9"/>
        <v>0.01586695933</v>
      </c>
      <c r="G576" s="33">
        <f t="shared" si="11"/>
        <v>0.04619704586</v>
      </c>
      <c r="H576" s="33">
        <f t="shared" si="20"/>
        <v>1.071114359</v>
      </c>
      <c r="I576" s="45">
        <f t="shared" si="31"/>
        <v>0.3412861552</v>
      </c>
      <c r="J576" s="45">
        <f t="shared" si="43"/>
        <v>1.707028052</v>
      </c>
      <c r="K576" s="21" t="s">
        <v>91</v>
      </c>
      <c r="L576" s="8">
        <v>14.161241</v>
      </c>
      <c r="M576" s="33">
        <f t="shared" si="6"/>
        <v>-0.01991841259</v>
      </c>
      <c r="N576" s="33">
        <f t="shared" si="8"/>
        <v>0.02153032752</v>
      </c>
      <c r="O576" s="33">
        <f t="shared" si="10"/>
        <v>0.01625601609</v>
      </c>
      <c r="P576" s="33">
        <f t="shared" si="12"/>
        <v>0.1082383177</v>
      </c>
      <c r="Q576" s="45">
        <f t="shared" si="21"/>
        <v>0.3066540476</v>
      </c>
      <c r="R576" s="45">
        <f t="shared" si="32"/>
        <v>-0.2133523641</v>
      </c>
      <c r="S576" s="45">
        <f t="shared" si="44"/>
        <v>1.218003365</v>
      </c>
      <c r="T576" s="33">
        <f t="shared" si="22"/>
        <v>0.7644603111</v>
      </c>
      <c r="U576" s="33">
        <f t="shared" si="33"/>
        <v>0.5546385193</v>
      </c>
      <c r="V576" s="33">
        <f t="shared" si="42"/>
        <v>0.4890246872</v>
      </c>
      <c r="W576" s="44">
        <f t="shared" si="13"/>
        <v>0.01093171919</v>
      </c>
      <c r="X576" s="44">
        <f t="shared" si="14"/>
        <v>0.01033143482</v>
      </c>
      <c r="Y576" s="33">
        <f t="shared" si="15"/>
        <v>0.9450878345</v>
      </c>
      <c r="Z576" s="43">
        <v>1.0</v>
      </c>
      <c r="AA576" s="33">
        <f t="shared" si="16"/>
        <v>1.945087834</v>
      </c>
      <c r="AB576" s="33">
        <f t="shared" si="17"/>
        <v>0.4858843995</v>
      </c>
      <c r="AC576" s="33">
        <f t="shared" si="18"/>
        <v>0.5141156005</v>
      </c>
      <c r="AD576" s="33">
        <f t="shared" si="19"/>
        <v>-0.00175342086</v>
      </c>
      <c r="AE576" s="34">
        <f t="shared" si="23"/>
        <v>0</v>
      </c>
      <c r="AF576" s="34">
        <f t="shared" si="24"/>
        <v>0</v>
      </c>
      <c r="AG576" s="34">
        <f t="shared" si="25"/>
        <v>0</v>
      </c>
      <c r="AH576" s="34">
        <f t="shared" si="26"/>
        <v>0</v>
      </c>
      <c r="AI576" s="34">
        <f t="shared" si="28"/>
        <v>0</v>
      </c>
      <c r="AJ576" s="34">
        <f t="shared" si="29"/>
        <v>0</v>
      </c>
      <c r="AK576" s="34">
        <f t="shared" si="27"/>
        <v>0</v>
      </c>
      <c r="AL576" s="36">
        <f t="shared" si="34"/>
        <v>0</v>
      </c>
      <c r="AM576" s="36">
        <f t="shared" si="35"/>
        <v>0</v>
      </c>
      <c r="AN576" s="46">
        <f t="shared" si="36"/>
        <v>0</v>
      </c>
      <c r="AO576" s="36">
        <f t="shared" si="37"/>
        <v>0</v>
      </c>
      <c r="AP576" s="36">
        <f t="shared" si="39"/>
        <v>0</v>
      </c>
      <c r="AQ576" s="36">
        <f t="shared" si="40"/>
        <v>0</v>
      </c>
      <c r="AR576" s="36">
        <f t="shared" si="38"/>
        <v>0</v>
      </c>
      <c r="AS576" s="38">
        <f t="shared" si="45"/>
        <v>0</v>
      </c>
      <c r="AT576" s="38">
        <f t="shared" si="46"/>
        <v>0</v>
      </c>
      <c r="AU576" s="38">
        <f t="shared" si="47"/>
        <v>0</v>
      </c>
      <c r="AV576" s="38">
        <f t="shared" si="48"/>
        <v>0</v>
      </c>
      <c r="AW576" s="38">
        <f t="shared" si="51"/>
        <v>1</v>
      </c>
      <c r="AX576" s="38">
        <f t="shared" si="52"/>
        <v>0</v>
      </c>
      <c r="AY576" s="38">
        <f t="shared" si="49"/>
        <v>0</v>
      </c>
      <c r="AZ576" s="12">
        <f t="shared" si="30"/>
        <v>154.595156</v>
      </c>
      <c r="BA576" s="12">
        <f t="shared" si="41"/>
        <v>100.830752</v>
      </c>
      <c r="BB576" s="12">
        <f t="shared" si="53"/>
        <v>125.4591648</v>
      </c>
      <c r="BC576" s="12">
        <f t="shared" si="50"/>
        <v>0</v>
      </c>
      <c r="BD576" s="12">
        <f t="shared" si="54"/>
        <v>123.5132443</v>
      </c>
    </row>
    <row r="577" ht="14.25" customHeight="1">
      <c r="A577" s="7">
        <v>37358.0</v>
      </c>
      <c r="B577" s="21" t="s">
        <v>90</v>
      </c>
      <c r="C577" s="8">
        <v>29.308847</v>
      </c>
      <c r="D577" s="33">
        <f t="shared" si="5"/>
        <v>0.0007711123549</v>
      </c>
      <c r="E577" s="33">
        <f t="shared" si="7"/>
        <v>0.02548879007</v>
      </c>
      <c r="F577" s="33">
        <f t="shared" si="9"/>
        <v>0.007766849349</v>
      </c>
      <c r="G577" s="33">
        <f t="shared" si="11"/>
        <v>0.03551467493</v>
      </c>
      <c r="H577" s="33">
        <f t="shared" si="20"/>
        <v>0.9079248831</v>
      </c>
      <c r="I577" s="45">
        <f t="shared" si="31"/>
        <v>-0.1168638694</v>
      </c>
      <c r="J577" s="45">
        <f t="shared" si="43"/>
        <v>1.02344772</v>
      </c>
      <c r="K577" s="21" t="s">
        <v>91</v>
      </c>
      <c r="L577" s="8">
        <v>14.219859</v>
      </c>
      <c r="M577" s="33">
        <f t="shared" si="6"/>
        <v>0.00413932649</v>
      </c>
      <c r="N577" s="33">
        <f t="shared" si="8"/>
        <v>0.02261357596</v>
      </c>
      <c r="O577" s="33">
        <f t="shared" si="10"/>
        <v>0.02104845483</v>
      </c>
      <c r="P577" s="33">
        <f t="shared" si="12"/>
        <v>0.1142195254</v>
      </c>
      <c r="Q577" s="45">
        <f t="shared" si="21"/>
        <v>0.3312493978</v>
      </c>
      <c r="R577" s="45">
        <f t="shared" si="32"/>
        <v>-0.1201641978</v>
      </c>
      <c r="S577" s="45">
        <f t="shared" si="44"/>
        <v>1.276501609</v>
      </c>
      <c r="T577" s="33">
        <f t="shared" si="22"/>
        <v>0.5766754853</v>
      </c>
      <c r="U577" s="33">
        <f t="shared" si="33"/>
        <v>0.00330032846</v>
      </c>
      <c r="V577" s="33">
        <f t="shared" si="42"/>
        <v>-0.2530538882</v>
      </c>
      <c r="W577" s="44">
        <f t="shared" si="13"/>
        <v>0.01073744885</v>
      </c>
      <c r="X577" s="44">
        <f t="shared" si="14"/>
        <v>0.01022397431</v>
      </c>
      <c r="Y577" s="33">
        <f t="shared" si="15"/>
        <v>0.9521790937</v>
      </c>
      <c r="Z577" s="43">
        <v>1.0</v>
      </c>
      <c r="AA577" s="33">
        <f t="shared" si="16"/>
        <v>1.952179094</v>
      </c>
      <c r="AB577" s="33">
        <f t="shared" si="17"/>
        <v>0.4877519162</v>
      </c>
      <c r="AC577" s="33">
        <f t="shared" si="18"/>
        <v>0.5122480838</v>
      </c>
      <c r="AD577" s="33">
        <f t="shared" si="19"/>
        <v>0.002920932465</v>
      </c>
      <c r="AE577" s="34">
        <f t="shared" si="23"/>
        <v>0</v>
      </c>
      <c r="AF577" s="34">
        <f t="shared" si="24"/>
        <v>0</v>
      </c>
      <c r="AG577" s="34">
        <f t="shared" si="25"/>
        <v>0</v>
      </c>
      <c r="AH577" s="34">
        <f t="shared" si="26"/>
        <v>0</v>
      </c>
      <c r="AI577" s="34">
        <f t="shared" si="28"/>
        <v>0</v>
      </c>
      <c r="AJ577" s="34">
        <f t="shared" si="29"/>
        <v>0</v>
      </c>
      <c r="AK577" s="34">
        <f t="shared" si="27"/>
        <v>0</v>
      </c>
      <c r="AL577" s="36">
        <f t="shared" si="34"/>
        <v>0</v>
      </c>
      <c r="AM577" s="36">
        <f t="shared" si="35"/>
        <v>0</v>
      </c>
      <c r="AN577" s="46">
        <f t="shared" si="36"/>
        <v>0</v>
      </c>
      <c r="AO577" s="36">
        <f t="shared" si="37"/>
        <v>0</v>
      </c>
      <c r="AP577" s="36">
        <f t="shared" si="39"/>
        <v>0</v>
      </c>
      <c r="AQ577" s="36">
        <f t="shared" si="40"/>
        <v>0</v>
      </c>
      <c r="AR577" s="36">
        <f t="shared" si="38"/>
        <v>0</v>
      </c>
      <c r="AS577" s="38">
        <f t="shared" si="45"/>
        <v>0</v>
      </c>
      <c r="AT577" s="38">
        <f t="shared" si="46"/>
        <v>0</v>
      </c>
      <c r="AU577" s="38">
        <f t="shared" si="47"/>
        <v>0</v>
      </c>
      <c r="AV577" s="38">
        <f t="shared" si="48"/>
        <v>0</v>
      </c>
      <c r="AW577" s="38">
        <f t="shared" si="51"/>
        <v>0</v>
      </c>
      <c r="AX577" s="38">
        <f t="shared" si="52"/>
        <v>0</v>
      </c>
      <c r="AY577" s="38">
        <f t="shared" si="49"/>
        <v>0</v>
      </c>
      <c r="AZ577" s="12">
        <f t="shared" si="30"/>
        <v>154.595156</v>
      </c>
      <c r="BA577" s="12">
        <f t="shared" si="41"/>
        <v>100.830752</v>
      </c>
      <c r="BB577" s="12">
        <f t="shared" si="53"/>
        <v>125.4591648</v>
      </c>
      <c r="BC577" s="12">
        <f t="shared" si="50"/>
        <v>0</v>
      </c>
      <c r="BD577" s="12">
        <f t="shared" si="54"/>
        <v>123.5132443</v>
      </c>
    </row>
    <row r="578" ht="14.25" customHeight="1">
      <c r="A578" s="7">
        <v>37361.0</v>
      </c>
      <c r="B578" s="21" t="s">
        <v>90</v>
      </c>
      <c r="C578" s="8">
        <v>28.924839</v>
      </c>
      <c r="D578" s="33">
        <f t="shared" si="5"/>
        <v>-0.01310211896</v>
      </c>
      <c r="E578" s="33">
        <f t="shared" si="7"/>
        <v>0.008069620446</v>
      </c>
      <c r="F578" s="33">
        <f t="shared" si="9"/>
        <v>-0.004083229839</v>
      </c>
      <c r="G578" s="33">
        <f t="shared" si="11"/>
        <v>0.006880206522</v>
      </c>
      <c r="H578" s="33">
        <f t="shared" si="20"/>
        <v>0.08606007522</v>
      </c>
      <c r="I578" s="45">
        <f t="shared" si="31"/>
        <v>-0.7635822489</v>
      </c>
      <c r="J578" s="45">
        <f t="shared" si="43"/>
        <v>-0.6473187127</v>
      </c>
      <c r="K578" s="21" t="s">
        <v>91</v>
      </c>
      <c r="L578" s="8">
        <v>13.961374</v>
      </c>
      <c r="M578" s="33">
        <f t="shared" si="6"/>
        <v>-0.01817774705</v>
      </c>
      <c r="N578" s="33">
        <f t="shared" si="8"/>
        <v>-0.01150961117</v>
      </c>
      <c r="O578" s="33">
        <f t="shared" si="10"/>
        <v>0.001721341804</v>
      </c>
      <c r="P578" s="33">
        <f t="shared" si="12"/>
        <v>0.07709721859</v>
      </c>
      <c r="Q578" s="45">
        <f t="shared" si="21"/>
        <v>-1.196315357</v>
      </c>
      <c r="R578" s="45">
        <f t="shared" si="32"/>
        <v>-0.7524869157</v>
      </c>
      <c r="S578" s="45">
        <f t="shared" si="44"/>
        <v>0.6236378173</v>
      </c>
      <c r="T578" s="33">
        <f t="shared" si="22"/>
        <v>1.282375432</v>
      </c>
      <c r="U578" s="33">
        <f t="shared" si="33"/>
        <v>-0.01109533315</v>
      </c>
      <c r="V578" s="33">
        <f t="shared" si="42"/>
        <v>-1.27095653</v>
      </c>
      <c r="W578" s="44">
        <f t="shared" si="13"/>
        <v>0.01076062616</v>
      </c>
      <c r="X578" s="44">
        <f t="shared" si="14"/>
        <v>0.01120221968</v>
      </c>
      <c r="Y578" s="33">
        <f t="shared" si="15"/>
        <v>1.041037902</v>
      </c>
      <c r="Z578" s="43">
        <v>1.0</v>
      </c>
      <c r="AA578" s="33">
        <f t="shared" si="16"/>
        <v>2.041037902</v>
      </c>
      <c r="AB578" s="33">
        <f t="shared" si="17"/>
        <v>0.5100531945</v>
      </c>
      <c r="AC578" s="33">
        <f t="shared" si="18"/>
        <v>0.4899468055</v>
      </c>
      <c r="AD578" s="33">
        <f t="shared" si="19"/>
        <v>-0.006565369123</v>
      </c>
      <c r="AE578" s="34">
        <f t="shared" si="23"/>
        <v>-1</v>
      </c>
      <c r="AF578" s="34">
        <f t="shared" si="24"/>
        <v>0</v>
      </c>
      <c r="AG578" s="34">
        <f t="shared" si="25"/>
        <v>0</v>
      </c>
      <c r="AH578" s="34">
        <f t="shared" si="26"/>
        <v>1</v>
      </c>
      <c r="AI578" s="34">
        <f t="shared" si="28"/>
        <v>0</v>
      </c>
      <c r="AJ578" s="34">
        <f t="shared" si="29"/>
        <v>-1</v>
      </c>
      <c r="AK578" s="34">
        <f t="shared" si="27"/>
        <v>0.006565369123</v>
      </c>
      <c r="AL578" s="36">
        <f t="shared" si="34"/>
        <v>0</v>
      </c>
      <c r="AM578" s="36">
        <f t="shared" si="35"/>
        <v>0</v>
      </c>
      <c r="AN578" s="46">
        <f t="shared" si="36"/>
        <v>0</v>
      </c>
      <c r="AO578" s="36">
        <f t="shared" si="37"/>
        <v>0</v>
      </c>
      <c r="AP578" s="36">
        <f t="shared" si="39"/>
        <v>0</v>
      </c>
      <c r="AQ578" s="36">
        <f t="shared" si="40"/>
        <v>0</v>
      </c>
      <c r="AR578" s="36">
        <f t="shared" si="38"/>
        <v>0</v>
      </c>
      <c r="AS578" s="38">
        <f t="shared" si="45"/>
        <v>1</v>
      </c>
      <c r="AT578" s="38">
        <f t="shared" si="46"/>
        <v>0</v>
      </c>
      <c r="AU578" s="38">
        <f t="shared" si="47"/>
        <v>0</v>
      </c>
      <c r="AV578" s="38">
        <f t="shared" si="48"/>
        <v>1</v>
      </c>
      <c r="AW578" s="38">
        <f t="shared" si="51"/>
        <v>0</v>
      </c>
      <c r="AX578" s="38">
        <f t="shared" si="52"/>
        <v>1</v>
      </c>
      <c r="AY578" s="38">
        <f t="shared" si="49"/>
        <v>-0.006565369123</v>
      </c>
      <c r="AZ578" s="12">
        <f t="shared" si="30"/>
        <v>155.6101303</v>
      </c>
      <c r="BA578" s="12">
        <f t="shared" si="41"/>
        <v>100.830752</v>
      </c>
      <c r="BB578" s="12">
        <f t="shared" si="53"/>
        <v>124.6354791</v>
      </c>
      <c r="BC578" s="12">
        <f t="shared" si="50"/>
        <v>0</v>
      </c>
      <c r="BD578" s="12">
        <f t="shared" si="54"/>
        <v>123.5132443</v>
      </c>
    </row>
    <row r="579" ht="14.25" customHeight="1">
      <c r="A579" s="7">
        <v>37362.0</v>
      </c>
      <c r="B579" s="21" t="s">
        <v>90</v>
      </c>
      <c r="C579" s="8">
        <v>29.342722</v>
      </c>
      <c r="D579" s="33">
        <f t="shared" si="5"/>
        <v>0.01444720228</v>
      </c>
      <c r="E579" s="33">
        <f t="shared" si="7"/>
        <v>0.0103049812</v>
      </c>
      <c r="F579" s="33">
        <f t="shared" si="9"/>
        <v>0.02647148213</v>
      </c>
      <c r="G579" s="33">
        <f t="shared" si="11"/>
        <v>0.02464990273</v>
      </c>
      <c r="H579" s="33">
        <f t="shared" si="20"/>
        <v>0.2013752215</v>
      </c>
      <c r="I579" s="45">
        <f t="shared" si="31"/>
        <v>0.880810335</v>
      </c>
      <c r="J579" s="45">
        <f t="shared" si="43"/>
        <v>0.3952908745</v>
      </c>
      <c r="K579" s="21" t="s">
        <v>91</v>
      </c>
      <c r="L579" s="8">
        <v>14.358439</v>
      </c>
      <c r="M579" s="33">
        <f t="shared" si="6"/>
        <v>0.02844025237</v>
      </c>
      <c r="N579" s="33">
        <f t="shared" si="8"/>
        <v>0.009934233192</v>
      </c>
      <c r="O579" s="33">
        <f t="shared" si="10"/>
        <v>0.03060445637</v>
      </c>
      <c r="P579" s="33">
        <f t="shared" si="12"/>
        <v>0.1070473072</v>
      </c>
      <c r="Q579" s="45">
        <f t="shared" si="21"/>
        <v>-0.2462648975</v>
      </c>
      <c r="R579" s="45">
        <f t="shared" si="32"/>
        <v>0.09235075814</v>
      </c>
      <c r="S579" s="45">
        <f t="shared" si="44"/>
        <v>1.098215551</v>
      </c>
      <c r="T579" s="33">
        <f t="shared" si="22"/>
        <v>0.447640119</v>
      </c>
      <c r="U579" s="33">
        <f t="shared" si="33"/>
        <v>0.7884595768</v>
      </c>
      <c r="V579" s="33">
        <f t="shared" si="42"/>
        <v>-0.7029246761</v>
      </c>
      <c r="W579" s="44">
        <f t="shared" si="13"/>
        <v>0.01116710199</v>
      </c>
      <c r="X579" s="44">
        <f t="shared" si="14"/>
        <v>0.01244719024</v>
      </c>
      <c r="Y579" s="33">
        <f t="shared" si="15"/>
        <v>1.114630301</v>
      </c>
      <c r="Z579" s="43">
        <v>1.0</v>
      </c>
      <c r="AA579" s="33">
        <f t="shared" si="16"/>
        <v>2.114630301</v>
      </c>
      <c r="AB579" s="33">
        <f t="shared" si="17"/>
        <v>0.5271040996</v>
      </c>
      <c r="AC579" s="33">
        <f t="shared" si="18"/>
        <v>0.4728959004</v>
      </c>
      <c r="AD579" s="33">
        <f t="shared" si="19"/>
        <v>-0.0008582210784</v>
      </c>
      <c r="AE579" s="34">
        <f t="shared" si="23"/>
        <v>0</v>
      </c>
      <c r="AF579" s="34">
        <f t="shared" si="24"/>
        <v>0</v>
      </c>
      <c r="AG579" s="34">
        <f t="shared" si="25"/>
        <v>0</v>
      </c>
      <c r="AH579" s="34">
        <f t="shared" si="26"/>
        <v>2</v>
      </c>
      <c r="AI579" s="34">
        <f t="shared" si="28"/>
        <v>0</v>
      </c>
      <c r="AJ579" s="34">
        <f t="shared" si="29"/>
        <v>-1</v>
      </c>
      <c r="AK579" s="34">
        <f t="shared" si="27"/>
        <v>0.0008582210784</v>
      </c>
      <c r="AL579" s="36">
        <f t="shared" si="34"/>
        <v>0</v>
      </c>
      <c r="AM579" s="36">
        <f t="shared" si="35"/>
        <v>0</v>
      </c>
      <c r="AN579" s="46">
        <f t="shared" si="36"/>
        <v>0</v>
      </c>
      <c r="AO579" s="36">
        <f t="shared" si="37"/>
        <v>0</v>
      </c>
      <c r="AP579" s="36">
        <f t="shared" si="39"/>
        <v>0</v>
      </c>
      <c r="AQ579" s="36">
        <f t="shared" si="40"/>
        <v>0</v>
      </c>
      <c r="AR579" s="36">
        <f t="shared" si="38"/>
        <v>0</v>
      </c>
      <c r="AS579" s="38">
        <f t="shared" si="45"/>
        <v>0</v>
      </c>
      <c r="AT579" s="38">
        <f t="shared" si="46"/>
        <v>0</v>
      </c>
      <c r="AU579" s="38">
        <f t="shared" si="47"/>
        <v>0</v>
      </c>
      <c r="AV579" s="38">
        <f t="shared" si="48"/>
        <v>2</v>
      </c>
      <c r="AW579" s="38">
        <f t="shared" si="51"/>
        <v>0</v>
      </c>
      <c r="AX579" s="38">
        <f t="shared" si="52"/>
        <v>1</v>
      </c>
      <c r="AY579" s="38">
        <f t="shared" si="49"/>
        <v>-0.0008582210784</v>
      </c>
      <c r="AZ579" s="12">
        <f t="shared" si="30"/>
        <v>155.7436782</v>
      </c>
      <c r="BA579" s="12">
        <f t="shared" si="41"/>
        <v>100.830752</v>
      </c>
      <c r="BB579" s="12">
        <f t="shared" si="53"/>
        <v>124.5285143</v>
      </c>
      <c r="BC579" s="12">
        <f t="shared" si="50"/>
        <v>0</v>
      </c>
      <c r="BD579" s="12">
        <f t="shared" si="54"/>
        <v>123.5132443</v>
      </c>
    </row>
    <row r="580" ht="14.25" customHeight="1">
      <c r="A580" s="7">
        <v>37363.0</v>
      </c>
      <c r="B580" s="21" t="s">
        <v>90</v>
      </c>
      <c r="C580" s="8">
        <v>29.314491</v>
      </c>
      <c r="D580" s="33">
        <f t="shared" si="5"/>
        <v>-0.0009621125129</v>
      </c>
      <c r="E580" s="33">
        <f t="shared" si="7"/>
        <v>-0.007267140669</v>
      </c>
      <c r="F580" s="33">
        <f t="shared" si="9"/>
        <v>0.03882303046</v>
      </c>
      <c r="G580" s="33">
        <f t="shared" si="11"/>
        <v>0.01307544911</v>
      </c>
      <c r="H580" s="33">
        <f t="shared" si="20"/>
        <v>-0.6209238641</v>
      </c>
      <c r="I580" s="45">
        <f t="shared" si="31"/>
        <v>1.520305371</v>
      </c>
      <c r="J580" s="45">
        <f t="shared" si="43"/>
        <v>-0.270102211</v>
      </c>
      <c r="K580" s="21" t="s">
        <v>91</v>
      </c>
      <c r="L580" s="8">
        <v>14.369099</v>
      </c>
      <c r="M580" s="33">
        <f t="shared" si="6"/>
        <v>0.0007424205375</v>
      </c>
      <c r="N580" s="33">
        <f t="shared" si="8"/>
        <v>-0.005532823177</v>
      </c>
      <c r="O580" s="33">
        <f t="shared" si="10"/>
        <v>0.04213363152</v>
      </c>
      <c r="P580" s="33">
        <f t="shared" si="12"/>
        <v>0.09593511474</v>
      </c>
      <c r="Q580" s="45">
        <f t="shared" si="21"/>
        <v>-0.9323723068</v>
      </c>
      <c r="R580" s="45">
        <f t="shared" si="32"/>
        <v>0.4488475637</v>
      </c>
      <c r="S580" s="45">
        <f t="shared" si="44"/>
        <v>0.8768683104</v>
      </c>
      <c r="T580" s="33">
        <f t="shared" si="22"/>
        <v>0.3114484427</v>
      </c>
      <c r="U580" s="33">
        <f t="shared" si="33"/>
        <v>1.071457807</v>
      </c>
      <c r="V580" s="33">
        <f t="shared" si="42"/>
        <v>-1.146970521</v>
      </c>
      <c r="W580" s="44">
        <f t="shared" si="13"/>
        <v>0.01096336708</v>
      </c>
      <c r="X580" s="44">
        <f t="shared" si="14"/>
        <v>0.01240858448</v>
      </c>
      <c r="Y580" s="33">
        <f t="shared" si="15"/>
        <v>1.131822404</v>
      </c>
      <c r="Z580" s="43">
        <v>1.0</v>
      </c>
      <c r="AA580" s="33">
        <f t="shared" si="16"/>
        <v>2.131822404</v>
      </c>
      <c r="AB580" s="33">
        <f t="shared" si="17"/>
        <v>0.5309177734</v>
      </c>
      <c r="AC580" s="33">
        <f t="shared" si="18"/>
        <v>0.4690822266</v>
      </c>
      <c r="AD580" s="33">
        <f t="shared" si="19"/>
        <v>0.000804660893</v>
      </c>
      <c r="AE580" s="34">
        <f t="shared" si="23"/>
        <v>0</v>
      </c>
      <c r="AF580" s="34">
        <f t="shared" si="24"/>
        <v>0</v>
      </c>
      <c r="AG580" s="34">
        <f t="shared" si="25"/>
        <v>0</v>
      </c>
      <c r="AH580" s="34">
        <f t="shared" si="26"/>
        <v>3</v>
      </c>
      <c r="AI580" s="34">
        <f t="shared" si="28"/>
        <v>0</v>
      </c>
      <c r="AJ580" s="34">
        <f t="shared" si="29"/>
        <v>-1</v>
      </c>
      <c r="AK580" s="34">
        <f t="shared" si="27"/>
        <v>-0.000804660893</v>
      </c>
      <c r="AL580" s="36">
        <f t="shared" si="34"/>
        <v>-1</v>
      </c>
      <c r="AM580" s="36">
        <f t="shared" si="35"/>
        <v>0</v>
      </c>
      <c r="AN580" s="46">
        <f t="shared" si="36"/>
        <v>0</v>
      </c>
      <c r="AO580" s="36">
        <f t="shared" si="37"/>
        <v>1</v>
      </c>
      <c r="AP580" s="36">
        <f t="shared" si="39"/>
        <v>0</v>
      </c>
      <c r="AQ580" s="36">
        <f t="shared" si="40"/>
        <v>-1</v>
      </c>
      <c r="AR580" s="36">
        <f t="shared" si="38"/>
        <v>-0.000804660893</v>
      </c>
      <c r="AS580" s="38">
        <f t="shared" si="45"/>
        <v>1</v>
      </c>
      <c r="AT580" s="38">
        <f t="shared" si="46"/>
        <v>0</v>
      </c>
      <c r="AU580" s="38">
        <f t="shared" si="47"/>
        <v>0</v>
      </c>
      <c r="AV580" s="38">
        <f t="shared" si="48"/>
        <v>3</v>
      </c>
      <c r="AW580" s="38">
        <f t="shared" si="51"/>
        <v>0</v>
      </c>
      <c r="AX580" s="38">
        <f t="shared" si="52"/>
        <v>1</v>
      </c>
      <c r="AY580" s="38">
        <f t="shared" si="49"/>
        <v>0.000804660893</v>
      </c>
      <c r="AZ580" s="12">
        <f t="shared" si="30"/>
        <v>155.6183574</v>
      </c>
      <c r="BA580" s="12">
        <f t="shared" si="41"/>
        <v>100.7496174</v>
      </c>
      <c r="BB580" s="12">
        <f t="shared" si="53"/>
        <v>124.6287175</v>
      </c>
      <c r="BC580" s="12">
        <f t="shared" si="50"/>
        <v>-0.0002682202977</v>
      </c>
      <c r="BD580" s="12">
        <f t="shared" si="54"/>
        <v>123.4801155</v>
      </c>
    </row>
    <row r="581" ht="14.25" customHeight="1">
      <c r="A581" s="7">
        <v>37364.0</v>
      </c>
      <c r="B581" s="21" t="s">
        <v>90</v>
      </c>
      <c r="C581" s="8">
        <v>29.258038</v>
      </c>
      <c r="D581" s="33">
        <f t="shared" si="5"/>
        <v>-0.001925771114</v>
      </c>
      <c r="E581" s="33">
        <f t="shared" si="7"/>
        <v>-0.000963796543</v>
      </c>
      <c r="F581" s="33">
        <f t="shared" si="9"/>
        <v>0.02736499585</v>
      </c>
      <c r="G581" s="33">
        <f t="shared" si="11"/>
        <v>0.02492643926</v>
      </c>
      <c r="H581" s="33">
        <f t="shared" si="20"/>
        <v>-0.3092559025</v>
      </c>
      <c r="I581" s="45">
        <f t="shared" si="31"/>
        <v>0.8636224157</v>
      </c>
      <c r="J581" s="45">
        <f t="shared" si="43"/>
        <v>0.4008421823</v>
      </c>
      <c r="K581" s="21" t="s">
        <v>91</v>
      </c>
      <c r="L581" s="8">
        <v>14.313131</v>
      </c>
      <c r="M581" s="33">
        <f t="shared" si="6"/>
        <v>-0.003895025012</v>
      </c>
      <c r="N581" s="33">
        <f t="shared" si="8"/>
        <v>0.0107257549</v>
      </c>
      <c r="O581" s="33">
        <f t="shared" si="10"/>
        <v>0.03248701144</v>
      </c>
      <c r="P581" s="33">
        <f t="shared" si="12"/>
        <v>0.08702697994</v>
      </c>
      <c r="Q581" s="45">
        <f t="shared" si="21"/>
        <v>-0.2070958175</v>
      </c>
      <c r="R581" s="45">
        <f t="shared" si="32"/>
        <v>0.08732076213</v>
      </c>
      <c r="S581" s="45">
        <f t="shared" si="44"/>
        <v>0.6974497142</v>
      </c>
      <c r="T581" s="33">
        <f t="shared" si="22"/>
        <v>-0.102160085</v>
      </c>
      <c r="U581" s="33">
        <f t="shared" si="33"/>
        <v>0.7763016535</v>
      </c>
      <c r="V581" s="33">
        <f t="shared" si="42"/>
        <v>-0.2966075319</v>
      </c>
      <c r="W581" s="44">
        <f t="shared" si="13"/>
        <v>0.01047077513</v>
      </c>
      <c r="X581" s="44">
        <f t="shared" si="14"/>
        <v>0.01255567031</v>
      </c>
      <c r="Y581" s="33">
        <f t="shared" si="15"/>
        <v>1.199115649</v>
      </c>
      <c r="Z581" s="43">
        <v>1.0</v>
      </c>
      <c r="AA581" s="33">
        <f t="shared" si="16"/>
        <v>2.199115649</v>
      </c>
      <c r="AB581" s="33">
        <f t="shared" si="17"/>
        <v>0.5452717548</v>
      </c>
      <c r="AC581" s="33">
        <f t="shared" si="18"/>
        <v>0.4547282452</v>
      </c>
      <c r="AD581" s="33">
        <f t="shared" si="19"/>
        <v>0.003626914646</v>
      </c>
      <c r="AE581" s="34">
        <f t="shared" si="23"/>
        <v>0</v>
      </c>
      <c r="AF581" s="34">
        <f t="shared" si="24"/>
        <v>0</v>
      </c>
      <c r="AG581" s="34">
        <f t="shared" si="25"/>
        <v>0</v>
      </c>
      <c r="AH581" s="34">
        <f t="shared" si="26"/>
        <v>4</v>
      </c>
      <c r="AI581" s="34">
        <f t="shared" si="28"/>
        <v>0</v>
      </c>
      <c r="AJ581" s="34">
        <f t="shared" si="29"/>
        <v>-1</v>
      </c>
      <c r="AK581" s="34">
        <f t="shared" si="27"/>
        <v>-0.003626914646</v>
      </c>
      <c r="AL581" s="36">
        <f t="shared" si="34"/>
        <v>0</v>
      </c>
      <c r="AM581" s="36">
        <f t="shared" si="35"/>
        <v>0</v>
      </c>
      <c r="AN581" s="46">
        <f t="shared" si="36"/>
        <v>0</v>
      </c>
      <c r="AO581" s="36">
        <f t="shared" si="37"/>
        <v>2</v>
      </c>
      <c r="AP581" s="36">
        <f t="shared" si="39"/>
        <v>0</v>
      </c>
      <c r="AQ581" s="36">
        <f t="shared" si="40"/>
        <v>-1</v>
      </c>
      <c r="AR581" s="36">
        <f t="shared" si="38"/>
        <v>-0.003626914646</v>
      </c>
      <c r="AS581" s="38">
        <f t="shared" si="45"/>
        <v>0</v>
      </c>
      <c r="AT581" s="38">
        <f t="shared" si="46"/>
        <v>0</v>
      </c>
      <c r="AU581" s="38">
        <f t="shared" si="47"/>
        <v>0</v>
      </c>
      <c r="AV581" s="38">
        <f t="shared" si="48"/>
        <v>4</v>
      </c>
      <c r="AW581" s="38">
        <f t="shared" si="51"/>
        <v>0</v>
      </c>
      <c r="AX581" s="38">
        <f t="shared" si="52"/>
        <v>1</v>
      </c>
      <c r="AY581" s="38">
        <f t="shared" si="49"/>
        <v>0.003626914646</v>
      </c>
      <c r="AZ581" s="12">
        <f t="shared" si="30"/>
        <v>155.0539429</v>
      </c>
      <c r="BA581" s="12">
        <f t="shared" si="41"/>
        <v>100.3842071</v>
      </c>
      <c r="BB581" s="12">
        <f t="shared" si="53"/>
        <v>125.0807353</v>
      </c>
      <c r="BC581" s="12">
        <f t="shared" si="50"/>
        <v>-0.001208971549</v>
      </c>
      <c r="BD581" s="12">
        <f t="shared" si="54"/>
        <v>123.3308316</v>
      </c>
    </row>
    <row r="582" ht="14.25" customHeight="1">
      <c r="A582" s="7">
        <v>37365.0</v>
      </c>
      <c r="B582" s="21" t="s">
        <v>90</v>
      </c>
      <c r="C582" s="8">
        <v>29.997803</v>
      </c>
      <c r="D582" s="33">
        <f t="shared" si="5"/>
        <v>0.02528416294</v>
      </c>
      <c r="E582" s="33">
        <f t="shared" si="7"/>
        <v>0.0235067589</v>
      </c>
      <c r="F582" s="33">
        <f t="shared" si="9"/>
        <v>0.04959470781</v>
      </c>
      <c r="G582" s="33">
        <f t="shared" si="11"/>
        <v>0.05375936338</v>
      </c>
      <c r="H582" s="33">
        <f t="shared" si="20"/>
        <v>0.8566386012</v>
      </c>
      <c r="I582" s="45">
        <f t="shared" si="31"/>
        <v>2.044982332</v>
      </c>
      <c r="J582" s="45">
        <f t="shared" si="43"/>
        <v>2.07469674</v>
      </c>
      <c r="K582" s="21" t="s">
        <v>91</v>
      </c>
      <c r="L582" s="8">
        <v>14.632924</v>
      </c>
      <c r="M582" s="33">
        <f t="shared" si="6"/>
        <v>0.02234263069</v>
      </c>
      <c r="N582" s="33">
        <f t="shared" si="8"/>
        <v>0.02904845962</v>
      </c>
      <c r="O582" s="33">
        <f t="shared" si="10"/>
        <v>0.05231892513</v>
      </c>
      <c r="P582" s="33">
        <f t="shared" si="12"/>
        <v>0.08948392755</v>
      </c>
      <c r="Q582" s="45">
        <f t="shared" si="21"/>
        <v>0.6157959499</v>
      </c>
      <c r="R582" s="45">
        <f t="shared" si="32"/>
        <v>0.7691411281</v>
      </c>
      <c r="S582" s="45">
        <f t="shared" si="44"/>
        <v>0.7135837479</v>
      </c>
      <c r="T582" s="33">
        <f t="shared" si="22"/>
        <v>0.2408426513</v>
      </c>
      <c r="U582" s="33">
        <f t="shared" si="33"/>
        <v>1.275841204</v>
      </c>
      <c r="V582" s="33">
        <f t="shared" si="42"/>
        <v>1.361112992</v>
      </c>
      <c r="W582" s="44">
        <f t="shared" si="13"/>
        <v>0.01170545107</v>
      </c>
      <c r="X582" s="44">
        <f t="shared" si="14"/>
        <v>0.01271772717</v>
      </c>
      <c r="Y582" s="33">
        <f t="shared" si="15"/>
        <v>1.086479034</v>
      </c>
      <c r="Z582" s="43">
        <v>1.0</v>
      </c>
      <c r="AA582" s="33">
        <f t="shared" si="16"/>
        <v>2.086479034</v>
      </c>
      <c r="AB582" s="33">
        <f t="shared" si="17"/>
        <v>0.5207236768</v>
      </c>
      <c r="AC582" s="33">
        <f t="shared" si="18"/>
        <v>0.4792763232</v>
      </c>
      <c r="AD582" s="33">
        <f t="shared" si="19"/>
        <v>-0.006246571536</v>
      </c>
      <c r="AE582" s="34">
        <f t="shared" si="23"/>
        <v>0</v>
      </c>
      <c r="AF582" s="34">
        <f t="shared" si="24"/>
        <v>0</v>
      </c>
      <c r="AG582" s="34">
        <f t="shared" si="25"/>
        <v>0</v>
      </c>
      <c r="AH582" s="34">
        <f t="shared" si="26"/>
        <v>5</v>
      </c>
      <c r="AI582" s="34">
        <f t="shared" si="28"/>
        <v>0</v>
      </c>
      <c r="AJ582" s="34">
        <f t="shared" si="29"/>
        <v>-1</v>
      </c>
      <c r="AK582" s="34">
        <f t="shared" si="27"/>
        <v>0.006246571536</v>
      </c>
      <c r="AL582" s="36">
        <f t="shared" si="34"/>
        <v>-1</v>
      </c>
      <c r="AM582" s="36">
        <f t="shared" si="35"/>
        <v>0</v>
      </c>
      <c r="AN582" s="46">
        <f t="shared" si="36"/>
        <v>0</v>
      </c>
      <c r="AO582" s="36">
        <f t="shared" si="37"/>
        <v>3</v>
      </c>
      <c r="AP582" s="36">
        <f t="shared" si="39"/>
        <v>0</v>
      </c>
      <c r="AQ582" s="36">
        <f t="shared" si="40"/>
        <v>-1</v>
      </c>
      <c r="AR582" s="36">
        <f t="shared" si="38"/>
        <v>0.006246571536</v>
      </c>
      <c r="AS582" s="38">
        <f t="shared" si="45"/>
        <v>-1</v>
      </c>
      <c r="AT582" s="38">
        <f t="shared" si="46"/>
        <v>1</v>
      </c>
      <c r="AU582" s="38">
        <f t="shared" si="47"/>
        <v>0</v>
      </c>
      <c r="AV582" s="38">
        <f t="shared" si="48"/>
        <v>1</v>
      </c>
      <c r="AW582" s="38">
        <f t="shared" si="51"/>
        <v>0</v>
      </c>
      <c r="AX582" s="38">
        <f t="shared" si="52"/>
        <v>-1</v>
      </c>
      <c r="AY582" s="38">
        <f t="shared" si="49"/>
        <v>0.006246571536</v>
      </c>
      <c r="AZ582" s="12">
        <f t="shared" si="30"/>
        <v>156.0224984</v>
      </c>
      <c r="BA582" s="12">
        <f t="shared" si="41"/>
        <v>101.0112643</v>
      </c>
      <c r="BB582" s="12">
        <f t="shared" si="53"/>
        <v>125.862061</v>
      </c>
      <c r="BC582" s="12">
        <f t="shared" si="50"/>
        <v>0.006246571536</v>
      </c>
      <c r="BD582" s="12">
        <f t="shared" si="54"/>
        <v>124.1012264</v>
      </c>
    </row>
    <row r="583" ht="14.25" customHeight="1">
      <c r="A583" s="7">
        <v>37368.0</v>
      </c>
      <c r="B583" s="21" t="s">
        <v>90</v>
      </c>
      <c r="C583" s="8">
        <v>29.834038</v>
      </c>
      <c r="D583" s="33">
        <f t="shared" si="5"/>
        <v>-0.005459233131</v>
      </c>
      <c r="E583" s="33">
        <f t="shared" si="7"/>
        <v>0.03143315681</v>
      </c>
      <c r="F583" s="33">
        <f t="shared" si="9"/>
        <v>0.0397564309</v>
      </c>
      <c r="G583" s="33">
        <f t="shared" si="11"/>
        <v>0.03791754915</v>
      </c>
      <c r="H583" s="33">
        <f t="shared" si="20"/>
        <v>1.218089642</v>
      </c>
      <c r="I583" s="45">
        <f t="shared" si="31"/>
        <v>1.474673911</v>
      </c>
      <c r="J583" s="45">
        <f t="shared" si="43"/>
        <v>1.06656693</v>
      </c>
      <c r="K583" s="21" t="s">
        <v>91</v>
      </c>
      <c r="L583" s="8">
        <v>14.736847</v>
      </c>
      <c r="M583" s="33">
        <f t="shared" si="6"/>
        <v>0.007101998206</v>
      </c>
      <c r="N583" s="33">
        <f t="shared" si="8"/>
        <v>0.05554417495</v>
      </c>
      <c r="O583" s="33">
        <f t="shared" si="10"/>
        <v>0.04339527193</v>
      </c>
      <c r="P583" s="33">
        <f t="shared" si="12"/>
        <v>0.07902369198</v>
      </c>
      <c r="Q583" s="45">
        <f t="shared" si="21"/>
        <v>1.766016628</v>
      </c>
      <c r="R583" s="45">
        <f t="shared" si="32"/>
        <v>0.4304949422</v>
      </c>
      <c r="S583" s="45">
        <f t="shared" si="44"/>
        <v>0.5048717691</v>
      </c>
      <c r="T583" s="33">
        <f t="shared" si="22"/>
        <v>-0.5479269857</v>
      </c>
      <c r="U583" s="33">
        <f t="shared" si="33"/>
        <v>1.044178969</v>
      </c>
      <c r="V583" s="33">
        <f t="shared" si="42"/>
        <v>0.561695161</v>
      </c>
      <c r="W583" s="44">
        <f t="shared" si="13"/>
        <v>0.01171749105</v>
      </c>
      <c r="X583" s="44">
        <f t="shared" si="14"/>
        <v>0.0123962277</v>
      </c>
      <c r="Y583" s="33">
        <f t="shared" si="15"/>
        <v>1.057925084</v>
      </c>
      <c r="Z583" s="43">
        <v>1.0</v>
      </c>
      <c r="AA583" s="33">
        <f t="shared" si="16"/>
        <v>2.057925084</v>
      </c>
      <c r="AB583" s="33">
        <f t="shared" si="17"/>
        <v>0.5140736619</v>
      </c>
      <c r="AC583" s="33">
        <f t="shared" si="18"/>
        <v>0.4859263381</v>
      </c>
      <c r="AD583" s="33">
        <f t="shared" si="19"/>
        <v>0.000723657896</v>
      </c>
      <c r="AE583" s="34">
        <f t="shared" si="23"/>
        <v>0</v>
      </c>
      <c r="AF583" s="34">
        <f t="shared" si="24"/>
        <v>0</v>
      </c>
      <c r="AG583" s="34">
        <f t="shared" si="25"/>
        <v>0</v>
      </c>
      <c r="AH583" s="34">
        <f t="shared" si="26"/>
        <v>0</v>
      </c>
      <c r="AI583" s="34">
        <f t="shared" si="28"/>
        <v>1</v>
      </c>
      <c r="AJ583" s="34">
        <f t="shared" si="29"/>
        <v>0</v>
      </c>
      <c r="AK583" s="34">
        <f t="shared" si="27"/>
        <v>0</v>
      </c>
      <c r="AL583" s="36">
        <f t="shared" si="34"/>
        <v>-1</v>
      </c>
      <c r="AM583" s="36">
        <f t="shared" si="35"/>
        <v>0</v>
      </c>
      <c r="AN583" s="46">
        <f t="shared" si="36"/>
        <v>0</v>
      </c>
      <c r="AO583" s="36">
        <f t="shared" si="37"/>
        <v>4</v>
      </c>
      <c r="AP583" s="36">
        <f t="shared" si="39"/>
        <v>0</v>
      </c>
      <c r="AQ583" s="36">
        <f t="shared" si="40"/>
        <v>-1</v>
      </c>
      <c r="AR583" s="36">
        <f t="shared" si="38"/>
        <v>-0.000723657896</v>
      </c>
      <c r="AS583" s="38">
        <f t="shared" si="45"/>
        <v>0</v>
      </c>
      <c r="AT583" s="38">
        <f t="shared" si="46"/>
        <v>0</v>
      </c>
      <c r="AU583" s="38">
        <f t="shared" si="47"/>
        <v>0</v>
      </c>
      <c r="AV583" s="38">
        <f t="shared" si="48"/>
        <v>2</v>
      </c>
      <c r="AW583" s="38">
        <f t="shared" si="51"/>
        <v>0</v>
      </c>
      <c r="AX583" s="38">
        <f t="shared" si="52"/>
        <v>-1</v>
      </c>
      <c r="AY583" s="38">
        <f t="shared" si="49"/>
        <v>-0.000723657896</v>
      </c>
      <c r="AZ583" s="12">
        <f t="shared" si="30"/>
        <v>156.0224984</v>
      </c>
      <c r="BA583" s="12">
        <f t="shared" si="41"/>
        <v>100.9381667</v>
      </c>
      <c r="BB583" s="12">
        <f t="shared" si="53"/>
        <v>125.77098</v>
      </c>
      <c r="BC583" s="12">
        <f t="shared" si="50"/>
        <v>-0.0004824385973</v>
      </c>
      <c r="BD583" s="12">
        <f t="shared" si="54"/>
        <v>124.0413552</v>
      </c>
    </row>
    <row r="584" ht="14.25" customHeight="1">
      <c r="A584" s="7">
        <v>37369.0</v>
      </c>
      <c r="B584" s="21" t="s">
        <v>90</v>
      </c>
      <c r="C584" s="8">
        <v>29.478273</v>
      </c>
      <c r="D584" s="33">
        <f t="shared" si="5"/>
        <v>-0.01192480213</v>
      </c>
      <c r="E584" s="33">
        <f t="shared" si="7"/>
        <v>0.004619578238</v>
      </c>
      <c r="F584" s="33">
        <f t="shared" si="9"/>
        <v>0.0149721641</v>
      </c>
      <c r="G584" s="33">
        <f t="shared" si="11"/>
        <v>0.01794119415</v>
      </c>
      <c r="H584" s="33">
        <f t="shared" si="20"/>
        <v>-0.04370180082</v>
      </c>
      <c r="I584" s="45">
        <f t="shared" si="31"/>
        <v>0.1901670721</v>
      </c>
      <c r="J584" s="45">
        <f t="shared" si="43"/>
        <v>-0.09903673796</v>
      </c>
      <c r="K584" s="21" t="s">
        <v>91</v>
      </c>
      <c r="L584" s="8">
        <v>14.528987</v>
      </c>
      <c r="M584" s="33">
        <f t="shared" si="6"/>
        <v>-0.01410478103</v>
      </c>
      <c r="N584" s="33">
        <f t="shared" si="8"/>
        <v>0.01187789285</v>
      </c>
      <c r="O584" s="33">
        <f t="shared" si="10"/>
        <v>0.0219301238</v>
      </c>
      <c r="P584" s="33">
        <f t="shared" si="12"/>
        <v>0.05352612151</v>
      </c>
      <c r="Q584" s="45">
        <f t="shared" si="21"/>
        <v>-0.1909853276</v>
      </c>
      <c r="R584" s="45">
        <f t="shared" si="32"/>
        <v>-0.3555160255</v>
      </c>
      <c r="S584" s="45">
        <f t="shared" si="44"/>
        <v>-0.0008443933455</v>
      </c>
      <c r="T584" s="33">
        <f t="shared" si="22"/>
        <v>0.1472835268</v>
      </c>
      <c r="U584" s="33">
        <f t="shared" si="33"/>
        <v>0.5456830976</v>
      </c>
      <c r="V584" s="33">
        <f t="shared" si="42"/>
        <v>-0.09819234462</v>
      </c>
      <c r="W584" s="44">
        <f t="shared" si="13"/>
        <v>0.01203310356</v>
      </c>
      <c r="X584" s="44">
        <f t="shared" si="14"/>
        <v>0.01293761535</v>
      </c>
      <c r="Y584" s="33">
        <f t="shared" si="15"/>
        <v>1.07516862</v>
      </c>
      <c r="Z584" s="43">
        <v>1.0</v>
      </c>
      <c r="AA584" s="33">
        <f t="shared" si="16"/>
        <v>2.07516862</v>
      </c>
      <c r="AB584" s="33">
        <f t="shared" si="17"/>
        <v>0.5181114487</v>
      </c>
      <c r="AC584" s="33">
        <f t="shared" si="18"/>
        <v>0.4818885513</v>
      </c>
      <c r="AD584" s="33">
        <f t="shared" si="19"/>
        <v>0.003179543029</v>
      </c>
      <c r="AE584" s="34">
        <f t="shared" si="23"/>
        <v>0</v>
      </c>
      <c r="AF584" s="34">
        <f t="shared" si="24"/>
        <v>0</v>
      </c>
      <c r="AG584" s="34">
        <f t="shared" si="25"/>
        <v>0</v>
      </c>
      <c r="AH584" s="34">
        <f t="shared" si="26"/>
        <v>0</v>
      </c>
      <c r="AI584" s="34">
        <f t="shared" si="28"/>
        <v>0</v>
      </c>
      <c r="AJ584" s="34">
        <f t="shared" si="29"/>
        <v>0</v>
      </c>
      <c r="AK584" s="34">
        <f t="shared" si="27"/>
        <v>0</v>
      </c>
      <c r="AL584" s="36">
        <f t="shared" si="34"/>
        <v>0</v>
      </c>
      <c r="AM584" s="36">
        <f t="shared" si="35"/>
        <v>0</v>
      </c>
      <c r="AN584" s="46">
        <f t="shared" si="36"/>
        <v>0</v>
      </c>
      <c r="AO584" s="36">
        <f t="shared" si="37"/>
        <v>5</v>
      </c>
      <c r="AP584" s="36">
        <f t="shared" si="39"/>
        <v>0</v>
      </c>
      <c r="AQ584" s="36">
        <f t="shared" si="40"/>
        <v>-1</v>
      </c>
      <c r="AR584" s="36">
        <f t="shared" si="38"/>
        <v>-0.003179543029</v>
      </c>
      <c r="AS584" s="38">
        <f t="shared" si="45"/>
        <v>0</v>
      </c>
      <c r="AT584" s="38">
        <f t="shared" si="46"/>
        <v>0</v>
      </c>
      <c r="AU584" s="38">
        <f t="shared" si="47"/>
        <v>0</v>
      </c>
      <c r="AV584" s="38">
        <f t="shared" si="48"/>
        <v>3</v>
      </c>
      <c r="AW584" s="38">
        <f t="shared" si="51"/>
        <v>0</v>
      </c>
      <c r="AX584" s="38">
        <f t="shared" si="52"/>
        <v>-1</v>
      </c>
      <c r="AY584" s="38">
        <f t="shared" si="49"/>
        <v>-0.003179543029</v>
      </c>
      <c r="AZ584" s="12">
        <f t="shared" si="30"/>
        <v>156.0224984</v>
      </c>
      <c r="BA584" s="12">
        <f t="shared" si="41"/>
        <v>100.6172294</v>
      </c>
      <c r="BB584" s="12">
        <f t="shared" si="53"/>
        <v>125.3710857</v>
      </c>
      <c r="BC584" s="12">
        <f t="shared" si="50"/>
        <v>-0.002119695353</v>
      </c>
      <c r="BD584" s="12">
        <f t="shared" si="54"/>
        <v>123.7784253</v>
      </c>
    </row>
    <row r="585" ht="14.25" customHeight="1">
      <c r="A585" s="7">
        <v>37370.0</v>
      </c>
      <c r="B585" s="21" t="s">
        <v>90</v>
      </c>
      <c r="C585" s="8">
        <v>29.890514</v>
      </c>
      <c r="D585" s="33">
        <f t="shared" si="5"/>
        <v>0.01398457094</v>
      </c>
      <c r="E585" s="33">
        <f t="shared" si="7"/>
        <v>0.0196497698</v>
      </c>
      <c r="F585" s="33">
        <f t="shared" si="9"/>
        <v>0.01223983149</v>
      </c>
      <c r="G585" s="33">
        <f t="shared" si="11"/>
        <v>0.01886438081</v>
      </c>
      <c r="H585" s="33">
        <f t="shared" si="20"/>
        <v>0.657639651</v>
      </c>
      <c r="I585" s="45">
        <f t="shared" si="31"/>
        <v>0.05248103898</v>
      </c>
      <c r="J585" s="45">
        <f t="shared" si="43"/>
        <v>-0.07136937238</v>
      </c>
      <c r="K585" s="21" t="s">
        <v>91</v>
      </c>
      <c r="L585" s="8">
        <v>14.651578</v>
      </c>
      <c r="M585" s="33">
        <f t="shared" si="6"/>
        <v>0.008437683921</v>
      </c>
      <c r="N585" s="33">
        <f t="shared" si="8"/>
        <v>0.01965878306</v>
      </c>
      <c r="O585" s="33">
        <f t="shared" si="10"/>
        <v>0.01401719131</v>
      </c>
      <c r="P585" s="33">
        <f t="shared" si="12"/>
        <v>0.04524734416</v>
      </c>
      <c r="Q585" s="45">
        <f t="shared" si="21"/>
        <v>0.1374459147</v>
      </c>
      <c r="R585" s="45">
        <f t="shared" si="32"/>
        <v>-0.6477872677</v>
      </c>
      <c r="S585" s="45">
        <f t="shared" si="44"/>
        <v>-0.2054824751</v>
      </c>
      <c r="T585" s="33">
        <f t="shared" si="22"/>
        <v>0.5201937364</v>
      </c>
      <c r="U585" s="33">
        <f t="shared" si="33"/>
        <v>0.7002683066</v>
      </c>
      <c r="V585" s="33">
        <f t="shared" si="42"/>
        <v>0.1341131027</v>
      </c>
      <c r="W585" s="44">
        <f t="shared" si="13"/>
        <v>0.01208340792</v>
      </c>
      <c r="X585" s="44">
        <f t="shared" si="14"/>
        <v>0.0126104608</v>
      </c>
      <c r="Y585" s="33">
        <f t="shared" si="15"/>
        <v>1.043617901</v>
      </c>
      <c r="Z585" s="43">
        <v>1.0</v>
      </c>
      <c r="AA585" s="33">
        <f t="shared" si="16"/>
        <v>2.043617901</v>
      </c>
      <c r="AB585" s="33">
        <f t="shared" si="17"/>
        <v>0.5106717358</v>
      </c>
      <c r="AC585" s="33">
        <f t="shared" si="18"/>
        <v>0.4893282642</v>
      </c>
      <c r="AD585" s="33">
        <f t="shared" si="19"/>
        <v>-0.004631092819</v>
      </c>
      <c r="AE585" s="34">
        <f t="shared" si="23"/>
        <v>0</v>
      </c>
      <c r="AF585" s="34">
        <f t="shared" si="24"/>
        <v>0</v>
      </c>
      <c r="AG585" s="34">
        <f t="shared" si="25"/>
        <v>0</v>
      </c>
      <c r="AH585" s="34">
        <f t="shared" si="26"/>
        <v>0</v>
      </c>
      <c r="AI585" s="34">
        <f t="shared" si="28"/>
        <v>0</v>
      </c>
      <c r="AJ585" s="34">
        <f t="shared" si="29"/>
        <v>0</v>
      </c>
      <c r="AK585" s="34">
        <f t="shared" si="27"/>
        <v>0</v>
      </c>
      <c r="AL585" s="36">
        <f t="shared" si="34"/>
        <v>0</v>
      </c>
      <c r="AM585" s="36">
        <f t="shared" si="35"/>
        <v>0</v>
      </c>
      <c r="AN585" s="46">
        <f t="shared" si="36"/>
        <v>0</v>
      </c>
      <c r="AO585" s="36">
        <f t="shared" si="37"/>
        <v>0</v>
      </c>
      <c r="AP585" s="36">
        <f t="shared" si="39"/>
        <v>1</v>
      </c>
      <c r="AQ585" s="36">
        <f t="shared" si="40"/>
        <v>0</v>
      </c>
      <c r="AR585" s="36">
        <f t="shared" si="38"/>
        <v>0</v>
      </c>
      <c r="AS585" s="38">
        <f t="shared" si="45"/>
        <v>0</v>
      </c>
      <c r="AT585" s="38">
        <f t="shared" si="46"/>
        <v>0</v>
      </c>
      <c r="AU585" s="38">
        <f t="shared" si="47"/>
        <v>0</v>
      </c>
      <c r="AV585" s="38">
        <f t="shared" si="48"/>
        <v>4</v>
      </c>
      <c r="AW585" s="38">
        <f t="shared" si="51"/>
        <v>0</v>
      </c>
      <c r="AX585" s="38">
        <f t="shared" si="52"/>
        <v>-1</v>
      </c>
      <c r="AY585" s="38">
        <f t="shared" si="49"/>
        <v>0.004631092819</v>
      </c>
      <c r="AZ585" s="12">
        <f t="shared" si="30"/>
        <v>156.0224984</v>
      </c>
      <c r="BA585" s="12">
        <f t="shared" si="41"/>
        <v>100.6172294</v>
      </c>
      <c r="BB585" s="12">
        <f t="shared" si="53"/>
        <v>125.9516908</v>
      </c>
      <c r="BC585" s="12">
        <f t="shared" si="50"/>
        <v>0.001543697606</v>
      </c>
      <c r="BD585" s="12">
        <f t="shared" si="54"/>
        <v>123.9695018</v>
      </c>
    </row>
    <row r="586" ht="14.25" customHeight="1">
      <c r="A586" s="7">
        <v>37371.0</v>
      </c>
      <c r="B586" s="21" t="s">
        <v>90</v>
      </c>
      <c r="C586" s="8">
        <v>29.619448</v>
      </c>
      <c r="D586" s="33">
        <f t="shared" si="5"/>
        <v>-0.009068629599</v>
      </c>
      <c r="E586" s="33">
        <f t="shared" si="7"/>
        <v>0.01235250293</v>
      </c>
      <c r="F586" s="33">
        <f t="shared" si="9"/>
        <v>0.01137680108</v>
      </c>
      <c r="G586" s="33">
        <f t="shared" si="11"/>
        <v>0.02742427565</v>
      </c>
      <c r="H586" s="33">
        <f t="shared" si="20"/>
        <v>0.2968368482</v>
      </c>
      <c r="I586" s="45">
        <f t="shared" si="31"/>
        <v>0.0000737915694</v>
      </c>
      <c r="J586" s="45">
        <f t="shared" si="43"/>
        <v>0.4046879041</v>
      </c>
      <c r="K586" s="21" t="s">
        <v>91</v>
      </c>
      <c r="L586" s="8">
        <v>14.651578</v>
      </c>
      <c r="M586" s="33">
        <f t="shared" si="6"/>
        <v>0</v>
      </c>
      <c r="N586" s="33">
        <f t="shared" si="8"/>
        <v>0.02364590948</v>
      </c>
      <c r="O586" s="33">
        <f t="shared" si="10"/>
        <v>0.03462528461</v>
      </c>
      <c r="P586" s="33">
        <f t="shared" si="12"/>
        <v>0.05144416988</v>
      </c>
      <c r="Q586" s="45">
        <f t="shared" si="21"/>
        <v>0.2939563672</v>
      </c>
      <c r="R586" s="45">
        <f t="shared" si="32"/>
        <v>0.07880128048</v>
      </c>
      <c r="S586" s="45">
        <f t="shared" si="44"/>
        <v>-0.1217399804</v>
      </c>
      <c r="T586" s="33">
        <f t="shared" si="22"/>
        <v>0.002880481008</v>
      </c>
      <c r="U586" s="33">
        <f t="shared" si="33"/>
        <v>-0.07872748892</v>
      </c>
      <c r="V586" s="33">
        <f t="shared" si="42"/>
        <v>0.5264278845</v>
      </c>
      <c r="W586" s="44">
        <f t="shared" si="13"/>
        <v>0.01155372249</v>
      </c>
      <c r="X586" s="44">
        <f t="shared" si="14"/>
        <v>0.01247730831</v>
      </c>
      <c r="Y586" s="33">
        <f t="shared" si="15"/>
        <v>1.079938377</v>
      </c>
      <c r="Z586" s="43">
        <v>1.0</v>
      </c>
      <c r="AA586" s="33">
        <f t="shared" si="16"/>
        <v>2.079938377</v>
      </c>
      <c r="AB586" s="33">
        <f t="shared" si="17"/>
        <v>0.5192165253</v>
      </c>
      <c r="AC586" s="33">
        <f t="shared" si="18"/>
        <v>0.4807834747</v>
      </c>
      <c r="AD586" s="33">
        <f t="shared" si="19"/>
        <v>0.002456715025</v>
      </c>
      <c r="AE586" s="34">
        <f t="shared" si="23"/>
        <v>0</v>
      </c>
      <c r="AF586" s="34">
        <f t="shared" si="24"/>
        <v>0</v>
      </c>
      <c r="AG586" s="34">
        <f t="shared" si="25"/>
        <v>0</v>
      </c>
      <c r="AH586" s="34">
        <f t="shared" si="26"/>
        <v>0</v>
      </c>
      <c r="AI586" s="34">
        <f t="shared" si="28"/>
        <v>0</v>
      </c>
      <c r="AJ586" s="34">
        <f t="shared" si="29"/>
        <v>0</v>
      </c>
      <c r="AK586" s="34">
        <f t="shared" si="27"/>
        <v>0</v>
      </c>
      <c r="AL586" s="36">
        <f t="shared" si="34"/>
        <v>0</v>
      </c>
      <c r="AM586" s="36">
        <f t="shared" si="35"/>
        <v>0</v>
      </c>
      <c r="AN586" s="46">
        <f t="shared" si="36"/>
        <v>0</v>
      </c>
      <c r="AO586" s="36">
        <f t="shared" si="37"/>
        <v>0</v>
      </c>
      <c r="AP586" s="36">
        <f t="shared" si="39"/>
        <v>0</v>
      </c>
      <c r="AQ586" s="36">
        <f t="shared" si="40"/>
        <v>0</v>
      </c>
      <c r="AR586" s="36">
        <f t="shared" si="38"/>
        <v>0</v>
      </c>
      <c r="AS586" s="38">
        <f t="shared" si="45"/>
        <v>0</v>
      </c>
      <c r="AT586" s="38">
        <f t="shared" si="46"/>
        <v>0</v>
      </c>
      <c r="AU586" s="38">
        <f t="shared" si="47"/>
        <v>0</v>
      </c>
      <c r="AV586" s="38">
        <f t="shared" si="48"/>
        <v>5</v>
      </c>
      <c r="AW586" s="38">
        <f t="shared" si="51"/>
        <v>0</v>
      </c>
      <c r="AX586" s="38">
        <f t="shared" si="52"/>
        <v>-1</v>
      </c>
      <c r="AY586" s="38">
        <f t="shared" si="49"/>
        <v>-0.002456715025</v>
      </c>
      <c r="AZ586" s="12">
        <f t="shared" si="30"/>
        <v>156.0224984</v>
      </c>
      <c r="BA586" s="12">
        <f t="shared" si="41"/>
        <v>100.6172294</v>
      </c>
      <c r="BB586" s="12">
        <f t="shared" si="53"/>
        <v>125.6422634</v>
      </c>
      <c r="BC586" s="12">
        <f t="shared" si="50"/>
        <v>-0.0008189050085</v>
      </c>
      <c r="BD586" s="12">
        <f t="shared" si="54"/>
        <v>123.8679825</v>
      </c>
    </row>
    <row r="587" ht="14.25" customHeight="1">
      <c r="A587" s="7">
        <v>37372.0</v>
      </c>
      <c r="B587" s="21" t="s">
        <v>90</v>
      </c>
      <c r="C587" s="8">
        <v>29.495201</v>
      </c>
      <c r="D587" s="33">
        <f t="shared" si="5"/>
        <v>-0.004194777701</v>
      </c>
      <c r="E587" s="33">
        <f t="shared" si="7"/>
        <v>-0.016754627</v>
      </c>
      <c r="F587" s="33">
        <f t="shared" si="9"/>
        <v>0.006358284923</v>
      </c>
      <c r="G587" s="33">
        <f t="shared" si="11"/>
        <v>0.01417451811</v>
      </c>
      <c r="H587" s="33">
        <f t="shared" si="20"/>
        <v>-1.132936276</v>
      </c>
      <c r="I587" s="45">
        <f t="shared" si="31"/>
        <v>-0.2895580639</v>
      </c>
      <c r="J587" s="45">
        <f t="shared" si="43"/>
        <v>-0.4887105765</v>
      </c>
      <c r="K587" s="21" t="s">
        <v>91</v>
      </c>
      <c r="L587" s="8">
        <v>14.510338</v>
      </c>
      <c r="M587" s="33">
        <f t="shared" si="6"/>
        <v>-0.009639917284</v>
      </c>
      <c r="N587" s="33">
        <f t="shared" si="8"/>
        <v>-0.008377409737</v>
      </c>
      <c r="O587" s="33">
        <f t="shared" si="10"/>
        <v>0.02042769904</v>
      </c>
      <c r="P587" s="33">
        <f t="shared" si="12"/>
        <v>0.04190612537</v>
      </c>
      <c r="Q587" s="45">
        <f t="shared" si="21"/>
        <v>-1.214528211</v>
      </c>
      <c r="R587" s="45">
        <f t="shared" si="32"/>
        <v>-0.4701428272</v>
      </c>
      <c r="S587" s="45">
        <f t="shared" si="44"/>
        <v>-0.3826713837</v>
      </c>
      <c r="T587" s="33">
        <f t="shared" si="22"/>
        <v>0.08159193442</v>
      </c>
      <c r="U587" s="33">
        <f t="shared" si="33"/>
        <v>0.1805847633</v>
      </c>
      <c r="V587" s="33">
        <f t="shared" si="42"/>
        <v>-0.1060391928</v>
      </c>
      <c r="W587" s="44">
        <f t="shared" si="13"/>
        <v>0.01148128214</v>
      </c>
      <c r="X587" s="44">
        <f t="shared" si="14"/>
        <v>0.01275960791</v>
      </c>
      <c r="Y587" s="33">
        <f t="shared" si="15"/>
        <v>1.111339984</v>
      </c>
      <c r="Z587" s="43">
        <v>1.0</v>
      </c>
      <c r="AA587" s="33">
        <f t="shared" si="16"/>
        <v>2.111339984</v>
      </c>
      <c r="AB587" s="33">
        <f t="shared" si="17"/>
        <v>0.5263671377</v>
      </c>
      <c r="AC587" s="33">
        <f t="shared" si="18"/>
        <v>0.4736328623</v>
      </c>
      <c r="AD587" s="33">
        <f t="shared" si="19"/>
        <v>-0.0008461183778</v>
      </c>
      <c r="AE587" s="34">
        <f t="shared" si="23"/>
        <v>0</v>
      </c>
      <c r="AF587" s="34">
        <f t="shared" si="24"/>
        <v>0</v>
      </c>
      <c r="AG587" s="34">
        <f t="shared" si="25"/>
        <v>0</v>
      </c>
      <c r="AH587" s="34">
        <f t="shared" si="26"/>
        <v>0</v>
      </c>
      <c r="AI587" s="34">
        <f t="shared" si="28"/>
        <v>0</v>
      </c>
      <c r="AJ587" s="34">
        <f t="shared" si="29"/>
        <v>0</v>
      </c>
      <c r="AK587" s="34">
        <f t="shared" si="27"/>
        <v>0</v>
      </c>
      <c r="AL587" s="36">
        <f t="shared" si="34"/>
        <v>0</v>
      </c>
      <c r="AM587" s="36">
        <f t="shared" si="35"/>
        <v>0</v>
      </c>
      <c r="AN587" s="46">
        <f t="shared" si="36"/>
        <v>0</v>
      </c>
      <c r="AO587" s="36">
        <f t="shared" si="37"/>
        <v>0</v>
      </c>
      <c r="AP587" s="36">
        <f t="shared" si="39"/>
        <v>0</v>
      </c>
      <c r="AQ587" s="36">
        <f t="shared" si="40"/>
        <v>0</v>
      </c>
      <c r="AR587" s="36">
        <f t="shared" si="38"/>
        <v>0</v>
      </c>
      <c r="AS587" s="38">
        <f t="shared" si="45"/>
        <v>0</v>
      </c>
      <c r="AT587" s="38">
        <f t="shared" si="46"/>
        <v>0</v>
      </c>
      <c r="AU587" s="38">
        <f t="shared" si="47"/>
        <v>0</v>
      </c>
      <c r="AV587" s="38">
        <f t="shared" si="48"/>
        <v>0</v>
      </c>
      <c r="AW587" s="38">
        <f t="shared" si="51"/>
        <v>1</v>
      </c>
      <c r="AX587" s="38">
        <f t="shared" si="52"/>
        <v>0</v>
      </c>
      <c r="AY587" s="38">
        <f t="shared" si="49"/>
        <v>0</v>
      </c>
      <c r="AZ587" s="12">
        <f t="shared" si="30"/>
        <v>156.0224984</v>
      </c>
      <c r="BA587" s="12">
        <f t="shared" si="41"/>
        <v>100.6172294</v>
      </c>
      <c r="BB587" s="12">
        <f t="shared" si="53"/>
        <v>125.6422634</v>
      </c>
      <c r="BC587" s="12">
        <f t="shared" si="50"/>
        <v>0</v>
      </c>
      <c r="BD587" s="12">
        <f t="shared" si="54"/>
        <v>123.8679825</v>
      </c>
    </row>
    <row r="588" ht="14.25" customHeight="1">
      <c r="A588" s="7">
        <v>37375.0</v>
      </c>
      <c r="B588" s="21" t="s">
        <v>90</v>
      </c>
      <c r="C588" s="8">
        <v>29.540388</v>
      </c>
      <c r="D588" s="33">
        <f t="shared" si="5"/>
        <v>0.001532011936</v>
      </c>
      <c r="E588" s="33">
        <f t="shared" si="7"/>
        <v>-0.009842784272</v>
      </c>
      <c r="F588" s="33">
        <f t="shared" si="9"/>
        <v>0.02128098276</v>
      </c>
      <c r="G588" s="33">
        <f t="shared" si="11"/>
        <v>0.01711085777</v>
      </c>
      <c r="H588" s="33">
        <f t="shared" si="20"/>
        <v>-0.7976861266</v>
      </c>
      <c r="I588" s="45">
        <f t="shared" si="31"/>
        <v>0.4988323148</v>
      </c>
      <c r="J588" s="45">
        <f t="shared" si="43"/>
        <v>-0.3174833246</v>
      </c>
      <c r="K588" s="21" t="s">
        <v>91</v>
      </c>
      <c r="L588" s="8">
        <v>14.560965</v>
      </c>
      <c r="M588" s="33">
        <f t="shared" si="6"/>
        <v>0.003489029684</v>
      </c>
      <c r="N588" s="33">
        <f t="shared" si="8"/>
        <v>-0.01193484604</v>
      </c>
      <c r="O588" s="33">
        <f t="shared" si="10"/>
        <v>0.04294641774</v>
      </c>
      <c r="P588" s="33">
        <f t="shared" si="12"/>
        <v>0.04474168501</v>
      </c>
      <c r="Q588" s="45">
        <f t="shared" si="21"/>
        <v>-1.408699713</v>
      </c>
      <c r="R588" s="45">
        <f t="shared" si="32"/>
        <v>0.3465840457</v>
      </c>
      <c r="S588" s="45">
        <f t="shared" si="44"/>
        <v>-0.3887943319</v>
      </c>
      <c r="T588" s="33">
        <f t="shared" si="22"/>
        <v>0.6110135867</v>
      </c>
      <c r="U588" s="33">
        <f t="shared" si="33"/>
        <v>0.1522482691</v>
      </c>
      <c r="V588" s="33">
        <f t="shared" si="42"/>
        <v>0.0713110073</v>
      </c>
      <c r="W588" s="44">
        <f t="shared" si="13"/>
        <v>0.01147130621</v>
      </c>
      <c r="X588" s="44">
        <f t="shared" si="14"/>
        <v>0.01275879165</v>
      </c>
      <c r="Y588" s="33">
        <f t="shared" si="15"/>
        <v>1.112235295</v>
      </c>
      <c r="Z588" s="43">
        <v>1.0</v>
      </c>
      <c r="AA588" s="33">
        <f t="shared" si="16"/>
        <v>2.112235295</v>
      </c>
      <c r="AB588" s="33">
        <f t="shared" si="17"/>
        <v>0.526567896</v>
      </c>
      <c r="AC588" s="33">
        <f t="shared" si="18"/>
        <v>0.473432104</v>
      </c>
      <c r="AD588" s="33">
        <f t="shared" si="19"/>
        <v>-0.01166539422</v>
      </c>
      <c r="AE588" s="34">
        <f t="shared" si="23"/>
        <v>0</v>
      </c>
      <c r="AF588" s="34">
        <f t="shared" si="24"/>
        <v>0</v>
      </c>
      <c r="AG588" s="34">
        <f t="shared" si="25"/>
        <v>0</v>
      </c>
      <c r="AH588" s="34">
        <f t="shared" si="26"/>
        <v>0</v>
      </c>
      <c r="AI588" s="34">
        <f t="shared" si="28"/>
        <v>0</v>
      </c>
      <c r="AJ588" s="34">
        <f t="shared" si="29"/>
        <v>0</v>
      </c>
      <c r="AK588" s="34">
        <f t="shared" si="27"/>
        <v>0</v>
      </c>
      <c r="AL588" s="36">
        <f t="shared" si="34"/>
        <v>0</v>
      </c>
      <c r="AM588" s="36">
        <f t="shared" si="35"/>
        <v>0</v>
      </c>
      <c r="AN588" s="46">
        <f t="shared" si="36"/>
        <v>0</v>
      </c>
      <c r="AO588" s="36">
        <f t="shared" si="37"/>
        <v>0</v>
      </c>
      <c r="AP588" s="36">
        <f t="shared" si="39"/>
        <v>0</v>
      </c>
      <c r="AQ588" s="36">
        <f t="shared" si="40"/>
        <v>0</v>
      </c>
      <c r="AR588" s="36">
        <f t="shared" si="38"/>
        <v>0</v>
      </c>
      <c r="AS588" s="38">
        <f t="shared" si="45"/>
        <v>0</v>
      </c>
      <c r="AT588" s="38">
        <f t="shared" si="46"/>
        <v>0</v>
      </c>
      <c r="AU588" s="38">
        <f t="shared" si="47"/>
        <v>0</v>
      </c>
      <c r="AV588" s="38">
        <f t="shared" si="48"/>
        <v>0</v>
      </c>
      <c r="AW588" s="38">
        <f t="shared" si="51"/>
        <v>0</v>
      </c>
      <c r="AX588" s="38">
        <f t="shared" si="52"/>
        <v>0</v>
      </c>
      <c r="AY588" s="38">
        <f t="shared" si="49"/>
        <v>0</v>
      </c>
      <c r="AZ588" s="12">
        <f t="shared" si="30"/>
        <v>156.0224984</v>
      </c>
      <c r="BA588" s="12">
        <f t="shared" si="41"/>
        <v>100.6172294</v>
      </c>
      <c r="BB588" s="12">
        <f t="shared" si="53"/>
        <v>125.6422634</v>
      </c>
      <c r="BC588" s="12">
        <f t="shared" si="50"/>
        <v>0</v>
      </c>
      <c r="BD588" s="12">
        <f t="shared" si="54"/>
        <v>123.8679825</v>
      </c>
    </row>
    <row r="589" ht="14.25" customHeight="1">
      <c r="A589" s="7">
        <v>37376.0</v>
      </c>
      <c r="B589" s="21" t="s">
        <v>90</v>
      </c>
      <c r="C589" s="8">
        <v>29.308847</v>
      </c>
      <c r="D589" s="33">
        <f t="shared" si="5"/>
        <v>-0.007838116412</v>
      </c>
      <c r="E589" s="33">
        <f t="shared" si="7"/>
        <v>-0.00574748731</v>
      </c>
      <c r="F589" s="33">
        <f t="shared" si="9"/>
        <v>-0.00115446004</v>
      </c>
      <c r="G589" s="33">
        <f t="shared" si="11"/>
        <v>0.02528646182</v>
      </c>
      <c r="H589" s="33">
        <f t="shared" si="20"/>
        <v>-0.5822125418</v>
      </c>
      <c r="I589" s="45">
        <f t="shared" si="31"/>
        <v>-0.6907439527</v>
      </c>
      <c r="J589" s="45">
        <f t="shared" si="43"/>
        <v>0.2283389046</v>
      </c>
      <c r="K589" s="21" t="s">
        <v>91</v>
      </c>
      <c r="L589" s="8">
        <v>14.792808</v>
      </c>
      <c r="M589" s="33">
        <f t="shared" si="6"/>
        <v>0.01592222768</v>
      </c>
      <c r="N589" s="33">
        <f t="shared" si="8"/>
        <v>0.0181582515</v>
      </c>
      <c r="O589" s="33">
        <f t="shared" si="10"/>
        <v>0.03025182612</v>
      </c>
      <c r="P589" s="33">
        <f t="shared" si="12"/>
        <v>0.06178212318</v>
      </c>
      <c r="Q589" s="45">
        <f t="shared" si="21"/>
        <v>0.000107964812</v>
      </c>
      <c r="R589" s="45">
        <f t="shared" si="32"/>
        <v>-0.1670079184</v>
      </c>
      <c r="S589" s="45">
        <f t="shared" si="44"/>
        <v>-0.03764356832</v>
      </c>
      <c r="T589" s="33">
        <f t="shared" si="22"/>
        <v>-0.5823205066</v>
      </c>
      <c r="U589" s="33">
        <f t="shared" si="33"/>
        <v>-0.5237360343</v>
      </c>
      <c r="V589" s="33">
        <f t="shared" si="42"/>
        <v>0.2659824729</v>
      </c>
      <c r="W589" s="44">
        <f t="shared" si="13"/>
        <v>0.01099298763</v>
      </c>
      <c r="X589" s="44">
        <f t="shared" si="14"/>
        <v>0.01309694999</v>
      </c>
      <c r="Y589" s="33">
        <f t="shared" si="15"/>
        <v>1.191391315</v>
      </c>
      <c r="Z589" s="43">
        <v>1.0</v>
      </c>
      <c r="AA589" s="33">
        <f t="shared" si="16"/>
        <v>2.191391315</v>
      </c>
      <c r="AB589" s="33">
        <f t="shared" si="17"/>
        <v>0.5436689043</v>
      </c>
      <c r="AC589" s="33">
        <f t="shared" si="18"/>
        <v>0.4563310957</v>
      </c>
      <c r="AD589" s="33">
        <f t="shared" si="19"/>
        <v>-0.006661055912</v>
      </c>
      <c r="AE589" s="34">
        <f t="shared" si="23"/>
        <v>0</v>
      </c>
      <c r="AF589" s="34">
        <f t="shared" si="24"/>
        <v>0</v>
      </c>
      <c r="AG589" s="34">
        <f t="shared" si="25"/>
        <v>0</v>
      </c>
      <c r="AH589" s="34">
        <f t="shared" si="26"/>
        <v>0</v>
      </c>
      <c r="AI589" s="34">
        <f t="shared" si="28"/>
        <v>0</v>
      </c>
      <c r="AJ589" s="34">
        <f t="shared" si="29"/>
        <v>0</v>
      </c>
      <c r="AK589" s="34">
        <f t="shared" si="27"/>
        <v>0</v>
      </c>
      <c r="AL589" s="36">
        <f t="shared" si="34"/>
        <v>0</v>
      </c>
      <c r="AM589" s="36">
        <f t="shared" si="35"/>
        <v>0</v>
      </c>
      <c r="AN589" s="46">
        <f t="shared" si="36"/>
        <v>0</v>
      </c>
      <c r="AO589" s="36">
        <f t="shared" si="37"/>
        <v>0</v>
      </c>
      <c r="AP589" s="36">
        <f t="shared" si="39"/>
        <v>0</v>
      </c>
      <c r="AQ589" s="36">
        <f t="shared" si="40"/>
        <v>0</v>
      </c>
      <c r="AR589" s="36">
        <f t="shared" si="38"/>
        <v>0</v>
      </c>
      <c r="AS589" s="38">
        <f t="shared" si="45"/>
        <v>0</v>
      </c>
      <c r="AT589" s="38">
        <f t="shared" si="46"/>
        <v>0</v>
      </c>
      <c r="AU589" s="38">
        <f t="shared" si="47"/>
        <v>0</v>
      </c>
      <c r="AV589" s="38">
        <f t="shared" si="48"/>
        <v>0</v>
      </c>
      <c r="AW589" s="38">
        <f t="shared" si="51"/>
        <v>0</v>
      </c>
      <c r="AX589" s="38">
        <f t="shared" si="52"/>
        <v>0</v>
      </c>
      <c r="AY589" s="38">
        <f t="shared" si="49"/>
        <v>0</v>
      </c>
      <c r="AZ589" s="12">
        <f t="shared" si="30"/>
        <v>156.0224984</v>
      </c>
      <c r="BA589" s="12">
        <f t="shared" si="41"/>
        <v>100.6172294</v>
      </c>
      <c r="BB589" s="12">
        <f t="shared" si="53"/>
        <v>125.6422634</v>
      </c>
      <c r="BC589" s="12">
        <f t="shared" si="50"/>
        <v>0</v>
      </c>
      <c r="BD589" s="12">
        <f t="shared" si="54"/>
        <v>123.8679825</v>
      </c>
    </row>
    <row r="590" ht="14.25" customHeight="1">
      <c r="A590" s="7">
        <v>37377.0</v>
      </c>
      <c r="B590" s="21" t="s">
        <v>90</v>
      </c>
      <c r="C590" s="8">
        <v>29.884865</v>
      </c>
      <c r="D590" s="33">
        <f t="shared" si="5"/>
        <v>0.01965338316</v>
      </c>
      <c r="E590" s="33">
        <f t="shared" si="7"/>
        <v>-0.0001889897243</v>
      </c>
      <c r="F590" s="33">
        <f t="shared" si="9"/>
        <v>0.01945706647</v>
      </c>
      <c r="G590" s="33">
        <f t="shared" si="11"/>
        <v>0.05903547921</v>
      </c>
      <c r="H590" s="33">
        <f t="shared" si="20"/>
        <v>-0.2960604461</v>
      </c>
      <c r="I590" s="45">
        <f t="shared" si="31"/>
        <v>0.4430985649</v>
      </c>
      <c r="J590" s="45">
        <f t="shared" si="43"/>
        <v>2.475356972</v>
      </c>
      <c r="K590" s="21" t="s">
        <v>91</v>
      </c>
      <c r="L590" s="8">
        <v>15.35511</v>
      </c>
      <c r="M590" s="33">
        <f t="shared" si="6"/>
        <v>0.03801185008</v>
      </c>
      <c r="N590" s="33">
        <f t="shared" si="8"/>
        <v>0.04801748999</v>
      </c>
      <c r="O590" s="33">
        <f t="shared" si="10"/>
        <v>0.06862023847</v>
      </c>
      <c r="P590" s="33">
        <f t="shared" si="12"/>
        <v>0.1136450898</v>
      </c>
      <c r="Q590" s="45">
        <f t="shared" si="21"/>
        <v>1.394284871</v>
      </c>
      <c r="R590" s="45">
        <f t="shared" si="32"/>
        <v>1.313776132</v>
      </c>
      <c r="S590" s="45">
        <f t="shared" si="44"/>
        <v>1.376271433</v>
      </c>
      <c r="T590" s="33">
        <f t="shared" si="22"/>
        <v>-1.690345317</v>
      </c>
      <c r="U590" s="33">
        <f t="shared" si="33"/>
        <v>-0.8706775675</v>
      </c>
      <c r="V590" s="33">
        <f t="shared" si="42"/>
        <v>1.099085539</v>
      </c>
      <c r="W590" s="44">
        <f t="shared" si="13"/>
        <v>0.01119149845</v>
      </c>
      <c r="X590" s="44">
        <f t="shared" si="14"/>
        <v>0.01483658112</v>
      </c>
      <c r="Y590" s="33">
        <f t="shared" si="15"/>
        <v>1.325701039</v>
      </c>
      <c r="Z590" s="43">
        <v>1.0</v>
      </c>
      <c r="AA590" s="33">
        <f t="shared" si="16"/>
        <v>2.325701039</v>
      </c>
      <c r="AB590" s="33">
        <f t="shared" si="17"/>
        <v>0.5700221209</v>
      </c>
      <c r="AC590" s="33">
        <f t="shared" si="18"/>
        <v>0.4299778791</v>
      </c>
      <c r="AD590" s="33">
        <f t="shared" si="19"/>
        <v>0.001466378003</v>
      </c>
      <c r="AE590" s="34">
        <f t="shared" si="23"/>
        <v>1</v>
      </c>
      <c r="AF590" s="34">
        <f t="shared" si="24"/>
        <v>0</v>
      </c>
      <c r="AG590" s="34">
        <f t="shared" si="25"/>
        <v>0</v>
      </c>
      <c r="AH590" s="34">
        <f t="shared" si="26"/>
        <v>1</v>
      </c>
      <c r="AI590" s="34">
        <f t="shared" si="28"/>
        <v>0</v>
      </c>
      <c r="AJ590" s="34">
        <f t="shared" si="29"/>
        <v>1</v>
      </c>
      <c r="AK590" s="34">
        <f t="shared" si="27"/>
        <v>0.001466378003</v>
      </c>
      <c r="AL590" s="36">
        <f t="shared" si="34"/>
        <v>0</v>
      </c>
      <c r="AM590" s="36">
        <f t="shared" si="35"/>
        <v>0</v>
      </c>
      <c r="AN590" s="46">
        <f t="shared" si="36"/>
        <v>0</v>
      </c>
      <c r="AO590" s="36">
        <f t="shared" si="37"/>
        <v>0</v>
      </c>
      <c r="AP590" s="36">
        <f t="shared" si="39"/>
        <v>0</v>
      </c>
      <c r="AQ590" s="36">
        <f t="shared" si="40"/>
        <v>0</v>
      </c>
      <c r="AR590" s="36">
        <f t="shared" si="38"/>
        <v>0</v>
      </c>
      <c r="AS590" s="38">
        <f t="shared" si="45"/>
        <v>-1</v>
      </c>
      <c r="AT590" s="38">
        <f t="shared" si="46"/>
        <v>0</v>
      </c>
      <c r="AU590" s="38">
        <f t="shared" si="47"/>
        <v>0</v>
      </c>
      <c r="AV590" s="38">
        <f t="shared" si="48"/>
        <v>1</v>
      </c>
      <c r="AW590" s="38">
        <f t="shared" si="51"/>
        <v>0</v>
      </c>
      <c r="AX590" s="38">
        <f t="shared" si="52"/>
        <v>-1</v>
      </c>
      <c r="AY590" s="38">
        <f t="shared" si="49"/>
        <v>-0.001466378003</v>
      </c>
      <c r="AZ590" s="12">
        <f t="shared" si="30"/>
        <v>156.2512864</v>
      </c>
      <c r="BA590" s="12">
        <f t="shared" si="41"/>
        <v>100.6172294</v>
      </c>
      <c r="BB590" s="12">
        <f t="shared" si="53"/>
        <v>125.4580244</v>
      </c>
      <c r="BC590" s="12">
        <f t="shared" si="50"/>
        <v>0</v>
      </c>
      <c r="BD590" s="12">
        <f t="shared" si="54"/>
        <v>123.8679825</v>
      </c>
    </row>
    <row r="591" ht="14.25" customHeight="1">
      <c r="A591" s="7">
        <v>37378.0</v>
      </c>
      <c r="B591" s="21" t="s">
        <v>90</v>
      </c>
      <c r="C591" s="8">
        <v>29.96957</v>
      </c>
      <c r="D591" s="33">
        <f t="shared" si="5"/>
        <v>0.00283437787</v>
      </c>
      <c r="E591" s="33">
        <f t="shared" si="7"/>
        <v>0.01182067944</v>
      </c>
      <c r="F591" s="33">
        <f t="shared" si="9"/>
        <v>0.02431919734</v>
      </c>
      <c r="G591" s="33">
        <f t="shared" si="11"/>
        <v>0.05234968793</v>
      </c>
      <c r="H591" s="33">
        <f t="shared" si="20"/>
        <v>0.3109140742</v>
      </c>
      <c r="I591" s="45">
        <f t="shared" si="31"/>
        <v>0.7106985732</v>
      </c>
      <c r="J591" s="45">
        <f t="shared" si="43"/>
        <v>1.93536099</v>
      </c>
      <c r="K591" s="21" t="s">
        <v>91</v>
      </c>
      <c r="L591" s="8">
        <v>15.360441</v>
      </c>
      <c r="M591" s="33">
        <f t="shared" si="6"/>
        <v>0.0003471808408</v>
      </c>
      <c r="N591" s="33">
        <f t="shared" si="8"/>
        <v>0.04838134159</v>
      </c>
      <c r="O591" s="33">
        <f t="shared" si="10"/>
        <v>0.07317127189</v>
      </c>
      <c r="P591" s="33">
        <f t="shared" si="12"/>
        <v>0.1080353993</v>
      </c>
      <c r="Q591" s="45">
        <f t="shared" si="21"/>
        <v>1.367372235</v>
      </c>
      <c r="R591" s="45">
        <f t="shared" si="32"/>
        <v>1.470224701</v>
      </c>
      <c r="S591" s="45">
        <f t="shared" si="44"/>
        <v>1.21920757</v>
      </c>
      <c r="T591" s="33">
        <f t="shared" si="22"/>
        <v>-1.056458161</v>
      </c>
      <c r="U591" s="33">
        <f t="shared" si="33"/>
        <v>-0.7595261283</v>
      </c>
      <c r="V591" s="33">
        <f t="shared" si="42"/>
        <v>0.7161534206</v>
      </c>
      <c r="W591" s="44">
        <f t="shared" si="13"/>
        <v>0.01109375141</v>
      </c>
      <c r="X591" s="44">
        <f t="shared" si="14"/>
        <v>0.01488132404</v>
      </c>
      <c r="Y591" s="33">
        <f t="shared" si="15"/>
        <v>1.341414954</v>
      </c>
      <c r="Z591" s="43">
        <v>1.0</v>
      </c>
      <c r="AA591" s="33">
        <f t="shared" si="16"/>
        <v>2.341414954</v>
      </c>
      <c r="AB591" s="33">
        <f t="shared" si="17"/>
        <v>0.5729078273</v>
      </c>
      <c r="AC591" s="33">
        <f t="shared" si="18"/>
        <v>0.4270921727</v>
      </c>
      <c r="AD591" s="33">
        <f t="shared" si="19"/>
        <v>-0.0003737991836</v>
      </c>
      <c r="AE591" s="34">
        <f t="shared" si="23"/>
        <v>1</v>
      </c>
      <c r="AF591" s="34">
        <f t="shared" si="24"/>
        <v>0</v>
      </c>
      <c r="AG591" s="34">
        <f t="shared" si="25"/>
        <v>0</v>
      </c>
      <c r="AH591" s="34">
        <f t="shared" si="26"/>
        <v>2</v>
      </c>
      <c r="AI591" s="34">
        <f t="shared" si="28"/>
        <v>0</v>
      </c>
      <c r="AJ591" s="34">
        <f t="shared" si="29"/>
        <v>1</v>
      </c>
      <c r="AK591" s="34">
        <f t="shared" si="27"/>
        <v>-0.0003737991836</v>
      </c>
      <c r="AL591" s="36">
        <f t="shared" si="34"/>
        <v>0</v>
      </c>
      <c r="AM591" s="36">
        <f t="shared" si="35"/>
        <v>0</v>
      </c>
      <c r="AN591" s="46">
        <f t="shared" si="36"/>
        <v>0</v>
      </c>
      <c r="AO591" s="36">
        <f t="shared" si="37"/>
        <v>0</v>
      </c>
      <c r="AP591" s="36">
        <f t="shared" si="39"/>
        <v>0</v>
      </c>
      <c r="AQ591" s="36">
        <f t="shared" si="40"/>
        <v>0</v>
      </c>
      <c r="AR591" s="36">
        <f t="shared" si="38"/>
        <v>0</v>
      </c>
      <c r="AS591" s="38">
        <f t="shared" si="45"/>
        <v>0</v>
      </c>
      <c r="AT591" s="38">
        <f t="shared" si="46"/>
        <v>0</v>
      </c>
      <c r="AU591" s="38">
        <f t="shared" si="47"/>
        <v>0</v>
      </c>
      <c r="AV591" s="38">
        <f t="shared" si="48"/>
        <v>2</v>
      </c>
      <c r="AW591" s="38">
        <f t="shared" si="51"/>
        <v>0</v>
      </c>
      <c r="AX591" s="38">
        <f t="shared" si="52"/>
        <v>-1</v>
      </c>
      <c r="AY591" s="38">
        <f t="shared" si="49"/>
        <v>0.0003737991836</v>
      </c>
      <c r="AZ591" s="12">
        <f t="shared" si="30"/>
        <v>156.1928798</v>
      </c>
      <c r="BA591" s="12">
        <f t="shared" si="41"/>
        <v>100.6172294</v>
      </c>
      <c r="BB591" s="12">
        <f t="shared" si="53"/>
        <v>125.5049205</v>
      </c>
      <c r="BC591" s="12">
        <f t="shared" si="50"/>
        <v>0</v>
      </c>
      <c r="BD591" s="12">
        <f t="shared" si="54"/>
        <v>123.8679825</v>
      </c>
    </row>
    <row r="592" ht="14.25" customHeight="1">
      <c r="A592" s="7">
        <v>37379.0</v>
      </c>
      <c r="B592" s="21" t="s">
        <v>90</v>
      </c>
      <c r="C592" s="8">
        <v>29.647675</v>
      </c>
      <c r="D592" s="33">
        <f t="shared" si="5"/>
        <v>-0.01074072801</v>
      </c>
      <c r="E592" s="33">
        <f t="shared" si="7"/>
        <v>0.005169451125</v>
      </c>
      <c r="F592" s="33">
        <f t="shared" si="9"/>
        <v>-0.0116717881</v>
      </c>
      <c r="G592" s="33">
        <f t="shared" si="11"/>
        <v>0.03734406079</v>
      </c>
      <c r="H592" s="33">
        <f t="shared" si="20"/>
        <v>0.0367116699</v>
      </c>
      <c r="I592" s="45">
        <f t="shared" si="31"/>
        <v>-1.230246147</v>
      </c>
      <c r="J592" s="45">
        <f t="shared" si="43"/>
        <v>0.9889142197</v>
      </c>
      <c r="K592" s="21" t="s">
        <v>91</v>
      </c>
      <c r="L592" s="8">
        <v>15.152575</v>
      </c>
      <c r="M592" s="33">
        <f t="shared" si="6"/>
        <v>-0.01353255418</v>
      </c>
      <c r="N592" s="33">
        <f t="shared" si="8"/>
        <v>0.04426065058</v>
      </c>
      <c r="O592" s="33">
        <f t="shared" si="10"/>
        <v>0.03551245124</v>
      </c>
      <c r="P592" s="33">
        <f t="shared" si="12"/>
        <v>0.08968934964</v>
      </c>
      <c r="Q592" s="45">
        <f t="shared" si="21"/>
        <v>1.155334075</v>
      </c>
      <c r="R592" s="45">
        <f t="shared" si="32"/>
        <v>-0.09799932086</v>
      </c>
      <c r="S592" s="45">
        <f t="shared" si="44"/>
        <v>0.6263975089</v>
      </c>
      <c r="T592" s="33">
        <f t="shared" si="22"/>
        <v>-1.118622405</v>
      </c>
      <c r="U592" s="33">
        <f t="shared" si="33"/>
        <v>-1.132246826</v>
      </c>
      <c r="V592" s="33">
        <f t="shared" si="42"/>
        <v>0.3625167108</v>
      </c>
      <c r="W592" s="44">
        <f t="shared" si="13"/>
        <v>0.01148342908</v>
      </c>
      <c r="X592" s="44">
        <f t="shared" si="14"/>
        <v>0.01546096586</v>
      </c>
      <c r="Y592" s="33">
        <f t="shared" si="15"/>
        <v>1.346371868</v>
      </c>
      <c r="Z592" s="43">
        <v>1.0</v>
      </c>
      <c r="AA592" s="33">
        <f t="shared" si="16"/>
        <v>2.346371868</v>
      </c>
      <c r="AB592" s="33">
        <f t="shared" si="17"/>
        <v>0.5738100965</v>
      </c>
      <c r="AC592" s="33">
        <f t="shared" si="18"/>
        <v>0.4261899035</v>
      </c>
      <c r="AD592" s="33">
        <f t="shared" si="19"/>
        <v>-0.003441021642</v>
      </c>
      <c r="AE592" s="34">
        <f t="shared" si="23"/>
        <v>1</v>
      </c>
      <c r="AF592" s="34">
        <f t="shared" si="24"/>
        <v>0</v>
      </c>
      <c r="AG592" s="34">
        <f t="shared" si="25"/>
        <v>0</v>
      </c>
      <c r="AH592" s="34">
        <f t="shared" si="26"/>
        <v>3</v>
      </c>
      <c r="AI592" s="34">
        <f t="shared" si="28"/>
        <v>0</v>
      </c>
      <c r="AJ592" s="34">
        <f t="shared" si="29"/>
        <v>1</v>
      </c>
      <c r="AK592" s="34">
        <f t="shared" si="27"/>
        <v>-0.003441021642</v>
      </c>
      <c r="AL592" s="36">
        <f t="shared" si="34"/>
        <v>1</v>
      </c>
      <c r="AM592" s="36">
        <f t="shared" si="35"/>
        <v>0</v>
      </c>
      <c r="AN592" s="46">
        <f t="shared" si="36"/>
        <v>0</v>
      </c>
      <c r="AO592" s="36">
        <f t="shared" si="37"/>
        <v>1</v>
      </c>
      <c r="AP592" s="36">
        <f t="shared" si="39"/>
        <v>0</v>
      </c>
      <c r="AQ592" s="36">
        <f t="shared" si="40"/>
        <v>1</v>
      </c>
      <c r="AR592" s="36">
        <f t="shared" si="38"/>
        <v>-0.003441021642</v>
      </c>
      <c r="AS592" s="38">
        <f t="shared" si="45"/>
        <v>0</v>
      </c>
      <c r="AT592" s="38">
        <f t="shared" si="46"/>
        <v>0</v>
      </c>
      <c r="AU592" s="38">
        <f t="shared" si="47"/>
        <v>0</v>
      </c>
      <c r="AV592" s="38">
        <f t="shared" si="48"/>
        <v>3</v>
      </c>
      <c r="AW592" s="38">
        <f t="shared" si="51"/>
        <v>0</v>
      </c>
      <c r="AX592" s="38">
        <f t="shared" si="52"/>
        <v>-1</v>
      </c>
      <c r="AY592" s="38">
        <f t="shared" si="49"/>
        <v>0.003441021642</v>
      </c>
      <c r="AZ592" s="12">
        <f t="shared" si="30"/>
        <v>155.6554167</v>
      </c>
      <c r="BA592" s="12">
        <f t="shared" si="41"/>
        <v>100.2710034</v>
      </c>
      <c r="BB592" s="12">
        <f t="shared" si="53"/>
        <v>125.9367856</v>
      </c>
      <c r="BC592" s="12">
        <f t="shared" si="50"/>
        <v>-0.001147007214</v>
      </c>
      <c r="BD592" s="12">
        <f t="shared" si="54"/>
        <v>123.7259051</v>
      </c>
    </row>
    <row r="593" ht="14.25" customHeight="1">
      <c r="A593" s="7">
        <v>37382.0</v>
      </c>
      <c r="B593" s="21" t="s">
        <v>90</v>
      </c>
      <c r="C593" s="8">
        <v>29.36532</v>
      </c>
      <c r="D593" s="33">
        <f t="shared" si="5"/>
        <v>-0.009523681031</v>
      </c>
      <c r="E593" s="33">
        <f t="shared" si="7"/>
        <v>-0.005926394738</v>
      </c>
      <c r="F593" s="33">
        <f t="shared" si="9"/>
        <v>-0.01571084679</v>
      </c>
      <c r="G593" s="33">
        <f t="shared" si="11"/>
        <v>0.02342097692</v>
      </c>
      <c r="H593" s="33">
        <f t="shared" si="20"/>
        <v>-0.5486474782</v>
      </c>
      <c r="I593" s="45">
        <f t="shared" si="31"/>
        <v>-1.436147534</v>
      </c>
      <c r="J593" s="45">
        <f t="shared" si="43"/>
        <v>0.07657718154</v>
      </c>
      <c r="K593" s="21" t="s">
        <v>91</v>
      </c>
      <c r="L593" s="8">
        <v>15.080623</v>
      </c>
      <c r="M593" s="33">
        <f t="shared" si="6"/>
        <v>-0.004748499842</v>
      </c>
      <c r="N593" s="33">
        <f t="shared" si="8"/>
        <v>0.03568843136</v>
      </c>
      <c r="O593" s="33">
        <f t="shared" si="10"/>
        <v>0.02332764939</v>
      </c>
      <c r="P593" s="33">
        <f t="shared" si="12"/>
        <v>0.06773523101</v>
      </c>
      <c r="Q593" s="45">
        <f t="shared" si="21"/>
        <v>0.7793519784</v>
      </c>
      <c r="R593" s="45">
        <f t="shared" si="32"/>
        <v>-0.5890912651</v>
      </c>
      <c r="S593" s="45">
        <f t="shared" si="44"/>
        <v>-0.06778478584</v>
      </c>
      <c r="T593" s="33">
        <f t="shared" si="22"/>
        <v>-1.327999457</v>
      </c>
      <c r="U593" s="33">
        <f t="shared" si="33"/>
        <v>-0.8470562692</v>
      </c>
      <c r="V593" s="33">
        <f t="shared" si="42"/>
        <v>0.1443619674</v>
      </c>
      <c r="W593" s="44">
        <f t="shared" si="13"/>
        <v>0.01174879903</v>
      </c>
      <c r="X593" s="44">
        <f t="shared" si="14"/>
        <v>0.01535061976</v>
      </c>
      <c r="Y593" s="33">
        <f t="shared" si="15"/>
        <v>1.306569269</v>
      </c>
      <c r="Z593" s="43">
        <v>1.0</v>
      </c>
      <c r="AA593" s="33">
        <f t="shared" si="16"/>
        <v>2.306569269</v>
      </c>
      <c r="AB593" s="33">
        <f t="shared" si="17"/>
        <v>0.5664556822</v>
      </c>
      <c r="AC593" s="33">
        <f t="shared" si="18"/>
        <v>0.4335443178</v>
      </c>
      <c r="AD593" s="33">
        <f t="shared" si="19"/>
        <v>-0.002311608974</v>
      </c>
      <c r="AE593" s="34">
        <f t="shared" si="23"/>
        <v>1</v>
      </c>
      <c r="AF593" s="34">
        <f t="shared" si="24"/>
        <v>0</v>
      </c>
      <c r="AG593" s="34">
        <f t="shared" si="25"/>
        <v>0</v>
      </c>
      <c r="AH593" s="34">
        <f t="shared" si="26"/>
        <v>4</v>
      </c>
      <c r="AI593" s="34">
        <f t="shared" si="28"/>
        <v>0</v>
      </c>
      <c r="AJ593" s="34">
        <f t="shared" si="29"/>
        <v>1</v>
      </c>
      <c r="AK593" s="34">
        <f t="shared" si="27"/>
        <v>-0.002311608974</v>
      </c>
      <c r="AL593" s="36">
        <f t="shared" si="34"/>
        <v>0</v>
      </c>
      <c r="AM593" s="36">
        <f t="shared" si="35"/>
        <v>0</v>
      </c>
      <c r="AN593" s="46">
        <f t="shared" si="36"/>
        <v>0</v>
      </c>
      <c r="AO593" s="36">
        <f t="shared" si="37"/>
        <v>2</v>
      </c>
      <c r="AP593" s="36">
        <f t="shared" si="39"/>
        <v>0</v>
      </c>
      <c r="AQ593" s="36">
        <f t="shared" si="40"/>
        <v>1</v>
      </c>
      <c r="AR593" s="36">
        <f t="shared" si="38"/>
        <v>-0.002311608974</v>
      </c>
      <c r="AS593" s="38">
        <f t="shared" si="45"/>
        <v>0</v>
      </c>
      <c r="AT593" s="38">
        <f t="shared" si="46"/>
        <v>0</v>
      </c>
      <c r="AU593" s="38">
        <f t="shared" si="47"/>
        <v>0</v>
      </c>
      <c r="AV593" s="38">
        <f t="shared" si="48"/>
        <v>4</v>
      </c>
      <c r="AW593" s="38">
        <f t="shared" si="51"/>
        <v>0</v>
      </c>
      <c r="AX593" s="38">
        <f t="shared" si="52"/>
        <v>-1</v>
      </c>
      <c r="AY593" s="38">
        <f t="shared" si="49"/>
        <v>0.002311608974</v>
      </c>
      <c r="AZ593" s="12">
        <f t="shared" si="30"/>
        <v>155.2956022</v>
      </c>
      <c r="BA593" s="12">
        <f t="shared" si="41"/>
        <v>100.039216</v>
      </c>
      <c r="BB593" s="12">
        <f t="shared" si="53"/>
        <v>126.2279022</v>
      </c>
      <c r="BC593" s="12">
        <f t="shared" si="50"/>
        <v>-0.0007705363245</v>
      </c>
      <c r="BD593" s="12">
        <f t="shared" si="54"/>
        <v>123.6305698</v>
      </c>
    </row>
    <row r="594" ht="14.25" customHeight="1">
      <c r="A594" s="7">
        <v>37383.0</v>
      </c>
      <c r="B594" s="21" t="s">
        <v>90</v>
      </c>
      <c r="C594" s="8">
        <v>29.269323</v>
      </c>
      <c r="D594" s="33">
        <f t="shared" si="5"/>
        <v>-0.003269060238</v>
      </c>
      <c r="E594" s="33">
        <f t="shared" si="7"/>
        <v>-0.001348534796</v>
      </c>
      <c r="F594" s="33">
        <f t="shared" si="9"/>
        <v>-0.007088271419</v>
      </c>
      <c r="G594" s="33">
        <f t="shared" si="11"/>
        <v>0.007777765918</v>
      </c>
      <c r="H594" s="33">
        <f t="shared" si="20"/>
        <v>-0.3355308584</v>
      </c>
      <c r="I594" s="45">
        <f t="shared" si="31"/>
        <v>-0.9825342596</v>
      </c>
      <c r="J594" s="45">
        <f t="shared" si="43"/>
        <v>-0.9310924383</v>
      </c>
      <c r="K594" s="21" t="s">
        <v>91</v>
      </c>
      <c r="L594" s="8">
        <v>15.096618</v>
      </c>
      <c r="M594" s="33">
        <f t="shared" si="6"/>
        <v>0.001060632575</v>
      </c>
      <c r="N594" s="33">
        <f t="shared" si="8"/>
        <v>0.02053768291</v>
      </c>
      <c r="O594" s="33">
        <f t="shared" si="10"/>
        <v>0.03906886282</v>
      </c>
      <c r="P594" s="33">
        <f t="shared" si="12"/>
        <v>0.06185577162</v>
      </c>
      <c r="Q594" s="45">
        <f t="shared" si="21"/>
        <v>0.06102542683</v>
      </c>
      <c r="R594" s="45">
        <f t="shared" si="32"/>
        <v>0.05729023371</v>
      </c>
      <c r="S594" s="45">
        <f t="shared" si="44"/>
        <v>-0.2705971077</v>
      </c>
      <c r="T594" s="33">
        <f t="shared" si="22"/>
        <v>-0.3965562852</v>
      </c>
      <c r="U594" s="33">
        <f t="shared" si="33"/>
        <v>-1.039824493</v>
      </c>
      <c r="V594" s="33">
        <f t="shared" si="42"/>
        <v>-0.6604953306</v>
      </c>
      <c r="W594" s="44">
        <f t="shared" si="13"/>
        <v>0.01149443891</v>
      </c>
      <c r="X594" s="44">
        <f t="shared" si="14"/>
        <v>0.01533964629</v>
      </c>
      <c r="Y594" s="33">
        <f t="shared" si="15"/>
        <v>1.334527628</v>
      </c>
      <c r="Z594" s="43">
        <v>1.0</v>
      </c>
      <c r="AA594" s="33">
        <f t="shared" si="16"/>
        <v>2.334527628</v>
      </c>
      <c r="AB594" s="33">
        <f t="shared" si="17"/>
        <v>0.5716478194</v>
      </c>
      <c r="AC594" s="33">
        <f t="shared" si="18"/>
        <v>0.4283521806</v>
      </c>
      <c r="AD594" s="33">
        <f t="shared" si="19"/>
        <v>-0.001181767439</v>
      </c>
      <c r="AE594" s="34">
        <f t="shared" si="23"/>
        <v>0</v>
      </c>
      <c r="AF594" s="34">
        <f t="shared" si="24"/>
        <v>0</v>
      </c>
      <c r="AG594" s="34">
        <f t="shared" si="25"/>
        <v>0</v>
      </c>
      <c r="AH594" s="34">
        <f t="shared" si="26"/>
        <v>5</v>
      </c>
      <c r="AI594" s="34">
        <f t="shared" si="28"/>
        <v>0</v>
      </c>
      <c r="AJ594" s="34">
        <f t="shared" si="29"/>
        <v>1</v>
      </c>
      <c r="AK594" s="34">
        <f t="shared" si="27"/>
        <v>-0.001181767439</v>
      </c>
      <c r="AL594" s="36">
        <f t="shared" si="34"/>
        <v>1</v>
      </c>
      <c r="AM594" s="36">
        <f t="shared" si="35"/>
        <v>0</v>
      </c>
      <c r="AN594" s="46">
        <f t="shared" si="36"/>
        <v>0</v>
      </c>
      <c r="AO594" s="36">
        <f t="shared" si="37"/>
        <v>3</v>
      </c>
      <c r="AP594" s="36">
        <f t="shared" si="39"/>
        <v>0</v>
      </c>
      <c r="AQ594" s="36">
        <f t="shared" si="40"/>
        <v>1</v>
      </c>
      <c r="AR594" s="36">
        <f t="shared" si="38"/>
        <v>-0.001181767439</v>
      </c>
      <c r="AS594" s="38">
        <f t="shared" si="45"/>
        <v>0</v>
      </c>
      <c r="AT594" s="38">
        <f t="shared" si="46"/>
        <v>0</v>
      </c>
      <c r="AU594" s="38">
        <f t="shared" si="47"/>
        <v>0</v>
      </c>
      <c r="AV594" s="38">
        <f t="shared" si="48"/>
        <v>5</v>
      </c>
      <c r="AW594" s="38">
        <f t="shared" si="51"/>
        <v>0</v>
      </c>
      <c r="AX594" s="38">
        <f t="shared" si="52"/>
        <v>-1</v>
      </c>
      <c r="AY594" s="38">
        <f t="shared" si="49"/>
        <v>0.001181767439</v>
      </c>
      <c r="AZ594" s="12">
        <f t="shared" si="30"/>
        <v>155.1120789</v>
      </c>
      <c r="BA594" s="12">
        <f t="shared" si="41"/>
        <v>99.92099293</v>
      </c>
      <c r="BB594" s="12">
        <f t="shared" si="53"/>
        <v>126.3770743</v>
      </c>
      <c r="BC594" s="12">
        <f t="shared" si="50"/>
        <v>-0.0003939224796</v>
      </c>
      <c r="BD594" s="12">
        <f t="shared" si="54"/>
        <v>123.5818689</v>
      </c>
    </row>
    <row r="595" ht="14.25" customHeight="1">
      <c r="A595" s="7">
        <v>37384.0</v>
      </c>
      <c r="B595" s="21" t="s">
        <v>90</v>
      </c>
      <c r="C595" s="8">
        <v>29.150736</v>
      </c>
      <c r="D595" s="33">
        <f t="shared" si="5"/>
        <v>-0.004051579874</v>
      </c>
      <c r="E595" s="33">
        <f t="shared" si="7"/>
        <v>-0.02456524398</v>
      </c>
      <c r="F595" s="33">
        <f t="shared" si="9"/>
        <v>-0.02474959112</v>
      </c>
      <c r="G595" s="33">
        <f t="shared" si="11"/>
        <v>-0.01281269046</v>
      </c>
      <c r="H595" s="33">
        <f t="shared" si="20"/>
        <v>-1.680468894</v>
      </c>
      <c r="I595" s="45">
        <f t="shared" si="31"/>
        <v>-1.950434387</v>
      </c>
      <c r="J595" s="45">
        <f t="shared" si="43"/>
        <v>-2.250646991</v>
      </c>
      <c r="K595" s="21" t="s">
        <v>91</v>
      </c>
      <c r="L595" s="8">
        <v>15.056641</v>
      </c>
      <c r="M595" s="33">
        <f t="shared" si="6"/>
        <v>-0.002648076543</v>
      </c>
      <c r="N595" s="33">
        <f t="shared" si="8"/>
        <v>-0.01943776372</v>
      </c>
      <c r="O595" s="33">
        <f t="shared" si="10"/>
        <v>0.02764637365</v>
      </c>
      <c r="P595" s="33">
        <f t="shared" si="12"/>
        <v>0.04205108947</v>
      </c>
      <c r="Q595" s="45">
        <f t="shared" si="21"/>
        <v>-1.883674467</v>
      </c>
      <c r="R595" s="45">
        <f t="shared" si="32"/>
        <v>-0.4223423559</v>
      </c>
      <c r="S595" s="45">
        <f t="shared" si="44"/>
        <v>-0.9200951694</v>
      </c>
      <c r="T595" s="33">
        <f t="shared" si="22"/>
        <v>0.2032055735</v>
      </c>
      <c r="U595" s="33">
        <f t="shared" si="33"/>
        <v>-1.528092031</v>
      </c>
      <c r="V595" s="33">
        <f t="shared" si="42"/>
        <v>-1.330551822</v>
      </c>
      <c r="W595" s="44">
        <f t="shared" si="13"/>
        <v>0.01086819449</v>
      </c>
      <c r="X595" s="44">
        <f t="shared" si="14"/>
        <v>0.01506486954</v>
      </c>
      <c r="Y595" s="33">
        <f t="shared" si="15"/>
        <v>1.3861428</v>
      </c>
      <c r="Z595" s="43">
        <v>1.0</v>
      </c>
      <c r="AA595" s="33">
        <f t="shared" si="16"/>
        <v>2.3861428</v>
      </c>
      <c r="AB595" s="33">
        <f t="shared" si="17"/>
        <v>0.5809135983</v>
      </c>
      <c r="AC595" s="33">
        <f t="shared" si="18"/>
        <v>0.4190864017</v>
      </c>
      <c r="AD595" s="33">
        <f t="shared" si="19"/>
        <v>0.004951530679</v>
      </c>
      <c r="AE595" s="34">
        <f t="shared" si="23"/>
        <v>0</v>
      </c>
      <c r="AF595" s="34">
        <f t="shared" si="24"/>
        <v>0</v>
      </c>
      <c r="AG595" s="34">
        <f t="shared" si="25"/>
        <v>0</v>
      </c>
      <c r="AH595" s="34">
        <f t="shared" si="26"/>
        <v>0</v>
      </c>
      <c r="AI595" s="34">
        <f t="shared" si="28"/>
        <v>1</v>
      </c>
      <c r="AJ595" s="34">
        <f t="shared" si="29"/>
        <v>0</v>
      </c>
      <c r="AK595" s="34">
        <f t="shared" si="27"/>
        <v>0</v>
      </c>
      <c r="AL595" s="36">
        <f t="shared" si="34"/>
        <v>1</v>
      </c>
      <c r="AM595" s="36">
        <f t="shared" si="35"/>
        <v>0</v>
      </c>
      <c r="AN595" s="46">
        <f t="shared" si="36"/>
        <v>0</v>
      </c>
      <c r="AO595" s="36">
        <f t="shared" si="37"/>
        <v>4</v>
      </c>
      <c r="AP595" s="36">
        <f t="shared" si="39"/>
        <v>0</v>
      </c>
      <c r="AQ595" s="36">
        <f t="shared" si="40"/>
        <v>1</v>
      </c>
      <c r="AR595" s="36">
        <f t="shared" si="38"/>
        <v>0.004951530679</v>
      </c>
      <c r="AS595" s="38">
        <f t="shared" si="45"/>
        <v>1</v>
      </c>
      <c r="AT595" s="38">
        <f t="shared" si="46"/>
        <v>0</v>
      </c>
      <c r="AU595" s="38">
        <f t="shared" si="47"/>
        <v>1</v>
      </c>
      <c r="AV595" s="38">
        <f t="shared" si="48"/>
        <v>1</v>
      </c>
      <c r="AW595" s="38">
        <f t="shared" si="51"/>
        <v>1</v>
      </c>
      <c r="AX595" s="38">
        <f t="shared" si="52"/>
        <v>1</v>
      </c>
      <c r="AY595" s="38">
        <f t="shared" si="49"/>
        <v>0.004951530679</v>
      </c>
      <c r="AZ595" s="12">
        <f t="shared" si="30"/>
        <v>155.1120789</v>
      </c>
      <c r="BA595" s="12">
        <f t="shared" si="41"/>
        <v>100.4157548</v>
      </c>
      <c r="BB595" s="12">
        <f t="shared" si="53"/>
        <v>127.0028342</v>
      </c>
      <c r="BC595" s="12">
        <f t="shared" si="50"/>
        <v>0.003301020452</v>
      </c>
      <c r="BD595" s="12">
        <f t="shared" si="54"/>
        <v>123.9898152</v>
      </c>
    </row>
    <row r="596" ht="14.25" customHeight="1">
      <c r="A596" s="7">
        <v>37385.0</v>
      </c>
      <c r="B596" s="21" t="s">
        <v>90</v>
      </c>
      <c r="C596" s="8">
        <v>29.399208</v>
      </c>
      <c r="D596" s="33">
        <f t="shared" si="5"/>
        <v>0.008523695594</v>
      </c>
      <c r="E596" s="33">
        <f t="shared" si="7"/>
        <v>-0.01903137082</v>
      </c>
      <c r="F596" s="33">
        <f t="shared" si="9"/>
        <v>-0.007435655114</v>
      </c>
      <c r="G596" s="33">
        <f t="shared" si="11"/>
        <v>0.003856552</v>
      </c>
      <c r="H596" s="33">
        <f t="shared" si="20"/>
        <v>-1.378507096</v>
      </c>
      <c r="I596" s="45">
        <f t="shared" si="31"/>
        <v>-0.9521617081</v>
      </c>
      <c r="J596" s="45">
        <f t="shared" si="43"/>
        <v>-1.116091843</v>
      </c>
      <c r="K596" s="21" t="s">
        <v>91</v>
      </c>
      <c r="L596" s="8">
        <v>15.056641</v>
      </c>
      <c r="M596" s="33">
        <f t="shared" si="6"/>
        <v>0</v>
      </c>
      <c r="N596" s="33">
        <f t="shared" si="8"/>
        <v>-0.01977807799</v>
      </c>
      <c r="O596" s="33">
        <f t="shared" si="10"/>
        <v>0.02764637365</v>
      </c>
      <c r="P596" s="33">
        <f t="shared" si="12"/>
        <v>0.06322892182</v>
      </c>
      <c r="Q596" s="45">
        <f t="shared" si="21"/>
        <v>-1.812288889</v>
      </c>
      <c r="R596" s="45">
        <f t="shared" si="32"/>
        <v>-0.4283211502</v>
      </c>
      <c r="S596" s="45">
        <f t="shared" si="44"/>
        <v>-0.2688304578</v>
      </c>
      <c r="T596" s="33">
        <f t="shared" si="22"/>
        <v>0.4337817929</v>
      </c>
      <c r="U596" s="33">
        <f t="shared" si="33"/>
        <v>-0.5238405578</v>
      </c>
      <c r="V596" s="33">
        <f t="shared" si="42"/>
        <v>-0.8472613853</v>
      </c>
      <c r="W596" s="44">
        <f t="shared" si="13"/>
        <v>0.01089415579</v>
      </c>
      <c r="X596" s="44">
        <f t="shared" si="14"/>
        <v>0.01415903781</v>
      </c>
      <c r="Y596" s="33">
        <f t="shared" si="15"/>
        <v>1.299691145</v>
      </c>
      <c r="Z596" s="43">
        <v>1.0</v>
      </c>
      <c r="AA596" s="33">
        <f t="shared" si="16"/>
        <v>2.299691145</v>
      </c>
      <c r="AB596" s="33">
        <f t="shared" si="17"/>
        <v>0.5651589987</v>
      </c>
      <c r="AC596" s="33">
        <f t="shared" si="18"/>
        <v>0.4348410013</v>
      </c>
      <c r="AD596" s="33">
        <f t="shared" si="19"/>
        <v>0.004768142091</v>
      </c>
      <c r="AE596" s="34">
        <f t="shared" si="23"/>
        <v>0</v>
      </c>
      <c r="AF596" s="34">
        <f t="shared" si="24"/>
        <v>0</v>
      </c>
      <c r="AG596" s="34">
        <f t="shared" si="25"/>
        <v>0</v>
      </c>
      <c r="AH596" s="34">
        <f t="shared" si="26"/>
        <v>0</v>
      </c>
      <c r="AI596" s="34">
        <f t="shared" si="28"/>
        <v>0</v>
      </c>
      <c r="AJ596" s="34">
        <f t="shared" si="29"/>
        <v>0</v>
      </c>
      <c r="AK596" s="34">
        <f t="shared" si="27"/>
        <v>0</v>
      </c>
      <c r="AL596" s="36">
        <f t="shared" si="34"/>
        <v>0</v>
      </c>
      <c r="AM596" s="36">
        <f t="shared" si="35"/>
        <v>0</v>
      </c>
      <c r="AN596" s="46">
        <f t="shared" si="36"/>
        <v>0</v>
      </c>
      <c r="AO596" s="36">
        <f t="shared" si="37"/>
        <v>5</v>
      </c>
      <c r="AP596" s="36">
        <f t="shared" si="39"/>
        <v>0</v>
      </c>
      <c r="AQ596" s="36">
        <f t="shared" si="40"/>
        <v>1</v>
      </c>
      <c r="AR596" s="36">
        <f t="shared" si="38"/>
        <v>0.004768142091</v>
      </c>
      <c r="AS596" s="38">
        <f t="shared" si="45"/>
        <v>0</v>
      </c>
      <c r="AT596" s="38">
        <f t="shared" si="46"/>
        <v>0</v>
      </c>
      <c r="AU596" s="38">
        <f t="shared" si="47"/>
        <v>0</v>
      </c>
      <c r="AV596" s="38">
        <f t="shared" si="48"/>
        <v>2</v>
      </c>
      <c r="AW596" s="38">
        <f t="shared" si="51"/>
        <v>0</v>
      </c>
      <c r="AX596" s="38">
        <f t="shared" si="52"/>
        <v>1</v>
      </c>
      <c r="AY596" s="38">
        <f t="shared" si="49"/>
        <v>0.004768142091</v>
      </c>
      <c r="AZ596" s="12">
        <f t="shared" si="30"/>
        <v>155.1120789</v>
      </c>
      <c r="BA596" s="12">
        <f t="shared" si="41"/>
        <v>100.8945514</v>
      </c>
      <c r="BB596" s="12">
        <f t="shared" si="53"/>
        <v>127.6084018</v>
      </c>
      <c r="BC596" s="12">
        <f t="shared" si="50"/>
        <v>0.003178761394</v>
      </c>
      <c r="BD596" s="12">
        <f t="shared" si="54"/>
        <v>124.3839492</v>
      </c>
    </row>
    <row r="597" ht="14.25" customHeight="1">
      <c r="A597" s="7">
        <v>37386.0</v>
      </c>
      <c r="B597" s="21" t="s">
        <v>90</v>
      </c>
      <c r="C597" s="8">
        <v>29.591196</v>
      </c>
      <c r="D597" s="33">
        <f t="shared" si="5"/>
        <v>0.006530380002</v>
      </c>
      <c r="E597" s="33">
        <f t="shared" si="7"/>
        <v>-0.001905006042</v>
      </c>
      <c r="F597" s="33">
        <f t="shared" si="9"/>
        <v>0.003254597248</v>
      </c>
      <c r="G597" s="33">
        <f t="shared" si="11"/>
        <v>0.009633575828</v>
      </c>
      <c r="H597" s="33">
        <f t="shared" si="20"/>
        <v>-0.4383358136</v>
      </c>
      <c r="I597" s="45">
        <f t="shared" si="31"/>
        <v>-0.3555540995</v>
      </c>
      <c r="J597" s="45">
        <f t="shared" si="43"/>
        <v>-0.7395767976</v>
      </c>
      <c r="K597" s="21" t="s">
        <v>91</v>
      </c>
      <c r="L597" s="8">
        <v>15.019334</v>
      </c>
      <c r="M597" s="33">
        <f t="shared" si="6"/>
        <v>-0.002477777082</v>
      </c>
      <c r="N597" s="33">
        <f t="shared" si="8"/>
        <v>-0.008793290909</v>
      </c>
      <c r="O597" s="33">
        <f t="shared" si="10"/>
        <v>0.03507816289</v>
      </c>
      <c r="P597" s="33">
        <f t="shared" si="12"/>
        <v>0.05622242808</v>
      </c>
      <c r="Q597" s="45">
        <f t="shared" si="21"/>
        <v>-1.236729756</v>
      </c>
      <c r="R597" s="45">
        <f t="shared" si="32"/>
        <v>-0.1117407396</v>
      </c>
      <c r="S597" s="45">
        <f t="shared" si="44"/>
        <v>-0.5133840663</v>
      </c>
      <c r="T597" s="33">
        <f t="shared" si="22"/>
        <v>0.7983939422</v>
      </c>
      <c r="U597" s="33">
        <f t="shared" si="33"/>
        <v>-0.2438133598</v>
      </c>
      <c r="V597" s="33">
        <f t="shared" si="42"/>
        <v>-0.2261927313</v>
      </c>
      <c r="W597" s="44">
        <f t="shared" si="13"/>
        <v>0.01098443987</v>
      </c>
      <c r="X597" s="44">
        <f t="shared" si="14"/>
        <v>0.01421226949</v>
      </c>
      <c r="Y597" s="33">
        <f t="shared" si="15"/>
        <v>1.293854731</v>
      </c>
      <c r="Z597" s="43">
        <v>1.0</v>
      </c>
      <c r="AA597" s="33">
        <f t="shared" si="16"/>
        <v>2.293854731</v>
      </c>
      <c r="AB597" s="33">
        <f t="shared" si="17"/>
        <v>0.5640526026</v>
      </c>
      <c r="AC597" s="33">
        <f t="shared" si="18"/>
        <v>0.4359473974</v>
      </c>
      <c r="AD597" s="33">
        <f t="shared" si="19"/>
        <v>-0.002376845448</v>
      </c>
      <c r="AE597" s="34">
        <f t="shared" si="23"/>
        <v>0</v>
      </c>
      <c r="AF597" s="34">
        <f t="shared" si="24"/>
        <v>0</v>
      </c>
      <c r="AG597" s="34">
        <f t="shared" si="25"/>
        <v>0</v>
      </c>
      <c r="AH597" s="34">
        <f t="shared" si="26"/>
        <v>0</v>
      </c>
      <c r="AI597" s="34">
        <f t="shared" si="28"/>
        <v>0</v>
      </c>
      <c r="AJ597" s="34">
        <f t="shared" si="29"/>
        <v>0</v>
      </c>
      <c r="AK597" s="34">
        <f t="shared" si="27"/>
        <v>0</v>
      </c>
      <c r="AL597" s="36">
        <f t="shared" si="34"/>
        <v>0</v>
      </c>
      <c r="AM597" s="36">
        <f t="shared" si="35"/>
        <v>0</v>
      </c>
      <c r="AN597" s="46">
        <f t="shared" si="36"/>
        <v>0</v>
      </c>
      <c r="AO597" s="36">
        <f t="shared" si="37"/>
        <v>0</v>
      </c>
      <c r="AP597" s="36">
        <f t="shared" si="39"/>
        <v>1</v>
      </c>
      <c r="AQ597" s="36">
        <f t="shared" si="40"/>
        <v>0</v>
      </c>
      <c r="AR597" s="36">
        <f t="shared" si="38"/>
        <v>0</v>
      </c>
      <c r="AS597" s="38">
        <f t="shared" si="45"/>
        <v>0</v>
      </c>
      <c r="AT597" s="38">
        <f t="shared" si="46"/>
        <v>0</v>
      </c>
      <c r="AU597" s="38">
        <f t="shared" si="47"/>
        <v>0</v>
      </c>
      <c r="AV597" s="38">
        <f t="shared" si="48"/>
        <v>3</v>
      </c>
      <c r="AW597" s="38">
        <f t="shared" si="51"/>
        <v>0</v>
      </c>
      <c r="AX597" s="38">
        <f t="shared" si="52"/>
        <v>1</v>
      </c>
      <c r="AY597" s="38">
        <f t="shared" si="49"/>
        <v>-0.002376845448</v>
      </c>
      <c r="AZ597" s="12">
        <f t="shared" si="30"/>
        <v>155.1120789</v>
      </c>
      <c r="BA597" s="12">
        <f t="shared" si="41"/>
        <v>100.8945514</v>
      </c>
      <c r="BB597" s="12">
        <f t="shared" si="53"/>
        <v>127.3050963</v>
      </c>
      <c r="BC597" s="12">
        <f t="shared" si="50"/>
        <v>-0.0007922818159</v>
      </c>
      <c r="BD597" s="12">
        <f t="shared" si="54"/>
        <v>124.2854021</v>
      </c>
    </row>
    <row r="598" ht="14.25" customHeight="1">
      <c r="A598" s="7">
        <v>37389.0</v>
      </c>
      <c r="B598" s="21" t="s">
        <v>90</v>
      </c>
      <c r="C598" s="8">
        <v>29.68157</v>
      </c>
      <c r="D598" s="33">
        <f t="shared" si="5"/>
        <v>0.003054084059</v>
      </c>
      <c r="E598" s="33">
        <f t="shared" si="7"/>
        <v>0.01076950634</v>
      </c>
      <c r="F598" s="33">
        <f t="shared" si="9"/>
        <v>0.004779287259</v>
      </c>
      <c r="G598" s="33">
        <f t="shared" si="11"/>
        <v>0.02616197795</v>
      </c>
      <c r="H598" s="33">
        <f t="shared" si="20"/>
        <v>0.3114529191</v>
      </c>
      <c r="I598" s="45">
        <f t="shared" si="31"/>
        <v>-0.2609048368</v>
      </c>
      <c r="J598" s="45">
        <f t="shared" si="43"/>
        <v>0.2844753197</v>
      </c>
      <c r="K598" s="21" t="s">
        <v>91</v>
      </c>
      <c r="L598" s="8">
        <v>15.160571</v>
      </c>
      <c r="M598" s="33">
        <f t="shared" si="6"/>
        <v>0.009403679284</v>
      </c>
      <c r="N598" s="33">
        <f t="shared" si="8"/>
        <v>0.005301372496</v>
      </c>
      <c r="O598" s="33">
        <f t="shared" si="10"/>
        <v>0.04117900153</v>
      </c>
      <c r="P598" s="33">
        <f t="shared" si="12"/>
        <v>0.08589390987</v>
      </c>
      <c r="Q598" s="45">
        <f t="shared" si="21"/>
        <v>-0.5749088472</v>
      </c>
      <c r="R598" s="45">
        <f t="shared" si="32"/>
        <v>0.1529977682</v>
      </c>
      <c r="S598" s="45">
        <f t="shared" si="44"/>
        <v>0.4444244106</v>
      </c>
      <c r="T598" s="33">
        <f t="shared" si="22"/>
        <v>0.8863617664</v>
      </c>
      <c r="U598" s="33">
        <f t="shared" si="33"/>
        <v>-0.413902605</v>
      </c>
      <c r="V598" s="33">
        <f t="shared" si="42"/>
        <v>-0.1599490909</v>
      </c>
      <c r="W598" s="44">
        <f t="shared" si="13"/>
        <v>0.01051259134</v>
      </c>
      <c r="X598" s="44">
        <f t="shared" si="14"/>
        <v>0.0133799482</v>
      </c>
      <c r="Y598" s="33">
        <f t="shared" si="15"/>
        <v>1.272754525</v>
      </c>
      <c r="Z598" s="43">
        <v>1.0</v>
      </c>
      <c r="AA598" s="33">
        <f t="shared" si="16"/>
        <v>2.272754525</v>
      </c>
      <c r="AB598" s="33">
        <f t="shared" si="17"/>
        <v>0.5600052759</v>
      </c>
      <c r="AC598" s="33">
        <f t="shared" si="18"/>
        <v>0.4399947241</v>
      </c>
      <c r="AD598" s="33">
        <f t="shared" si="19"/>
        <v>0.003880315124</v>
      </c>
      <c r="AE598" s="34">
        <f t="shared" si="23"/>
        <v>0</v>
      </c>
      <c r="AF598" s="34">
        <f t="shared" si="24"/>
        <v>0</v>
      </c>
      <c r="AG598" s="34">
        <f t="shared" si="25"/>
        <v>0</v>
      </c>
      <c r="AH598" s="34">
        <f t="shared" si="26"/>
        <v>0</v>
      </c>
      <c r="AI598" s="34">
        <f t="shared" si="28"/>
        <v>0</v>
      </c>
      <c r="AJ598" s="34">
        <f t="shared" si="29"/>
        <v>0</v>
      </c>
      <c r="AK598" s="34">
        <f t="shared" si="27"/>
        <v>0</v>
      </c>
      <c r="AL598" s="36">
        <f t="shared" si="34"/>
        <v>0</v>
      </c>
      <c r="AM598" s="36">
        <f t="shared" si="35"/>
        <v>0</v>
      </c>
      <c r="AN598" s="46">
        <f t="shared" si="36"/>
        <v>0</v>
      </c>
      <c r="AO598" s="36">
        <f t="shared" si="37"/>
        <v>0</v>
      </c>
      <c r="AP598" s="36">
        <f t="shared" si="39"/>
        <v>0</v>
      </c>
      <c r="AQ598" s="36">
        <f t="shared" si="40"/>
        <v>0</v>
      </c>
      <c r="AR598" s="36">
        <f t="shared" si="38"/>
        <v>0</v>
      </c>
      <c r="AS598" s="38">
        <f t="shared" si="45"/>
        <v>0</v>
      </c>
      <c r="AT598" s="38">
        <f t="shared" si="46"/>
        <v>0</v>
      </c>
      <c r="AU598" s="38">
        <f t="shared" si="47"/>
        <v>0</v>
      </c>
      <c r="AV598" s="38">
        <f t="shared" si="48"/>
        <v>4</v>
      </c>
      <c r="AW598" s="38">
        <f t="shared" si="51"/>
        <v>0</v>
      </c>
      <c r="AX598" s="38">
        <f t="shared" si="52"/>
        <v>1</v>
      </c>
      <c r="AY598" s="38">
        <f t="shared" si="49"/>
        <v>0.003880315124</v>
      </c>
      <c r="AZ598" s="12">
        <f t="shared" si="30"/>
        <v>155.1120789</v>
      </c>
      <c r="BA598" s="12">
        <f t="shared" si="41"/>
        <v>100.8945514</v>
      </c>
      <c r="BB598" s="12">
        <f t="shared" si="53"/>
        <v>127.7990802</v>
      </c>
      <c r="BC598" s="12">
        <f t="shared" si="50"/>
        <v>0.001293438375</v>
      </c>
      <c r="BD598" s="12">
        <f t="shared" si="54"/>
        <v>124.4461576</v>
      </c>
    </row>
    <row r="599" ht="14.25" customHeight="1">
      <c r="A599" s="7">
        <v>37390.0</v>
      </c>
      <c r="B599" s="21" t="s">
        <v>90</v>
      </c>
      <c r="C599" s="8">
        <v>29.78886</v>
      </c>
      <c r="D599" s="33">
        <f t="shared" si="5"/>
        <v>0.003614700974</v>
      </c>
      <c r="E599" s="33">
        <f t="shared" si="7"/>
        <v>0.01775022265</v>
      </c>
      <c r="F599" s="33">
        <f t="shared" si="9"/>
        <v>0.01637775106</v>
      </c>
      <c r="G599" s="33">
        <f t="shared" si="11"/>
        <v>0.01520438356</v>
      </c>
      <c r="H599" s="33">
        <f t="shared" si="20"/>
        <v>0.72530568</v>
      </c>
      <c r="I599" s="45">
        <f t="shared" si="31"/>
        <v>0.3412255762</v>
      </c>
      <c r="J599" s="45">
        <f t="shared" si="43"/>
        <v>-0.3952674527</v>
      </c>
      <c r="K599" s="21" t="s">
        <v>91</v>
      </c>
      <c r="L599" s="8">
        <v>15.096618</v>
      </c>
      <c r="M599" s="33">
        <f t="shared" si="6"/>
        <v>-0.004218376735</v>
      </c>
      <c r="N599" s="33">
        <f t="shared" si="8"/>
        <v>0</v>
      </c>
      <c r="O599" s="33">
        <f t="shared" si="10"/>
        <v>0.02053768291</v>
      </c>
      <c r="P599" s="33">
        <f t="shared" si="12"/>
        <v>0.05141081144</v>
      </c>
      <c r="Q599" s="45">
        <f t="shared" si="21"/>
        <v>-0.8034874629</v>
      </c>
      <c r="R599" s="45">
        <f t="shared" si="32"/>
        <v>-0.6833282818</v>
      </c>
      <c r="S599" s="45">
        <f t="shared" si="44"/>
        <v>-0.6886328899</v>
      </c>
      <c r="T599" s="33">
        <f t="shared" si="22"/>
        <v>1.528793143</v>
      </c>
      <c r="U599" s="33">
        <f t="shared" si="33"/>
        <v>1.024553858</v>
      </c>
      <c r="V599" s="33">
        <f t="shared" si="42"/>
        <v>0.2933654372</v>
      </c>
      <c r="W599" s="44">
        <f t="shared" si="13"/>
        <v>0.01007178916</v>
      </c>
      <c r="X599" s="44">
        <f t="shared" si="14"/>
        <v>0.01220917107</v>
      </c>
      <c r="Y599" s="33">
        <f t="shared" si="15"/>
        <v>1.212214719</v>
      </c>
      <c r="Z599" s="43">
        <v>1.0</v>
      </c>
      <c r="AA599" s="33">
        <f t="shared" si="16"/>
        <v>2.212214719</v>
      </c>
      <c r="AB599" s="33">
        <f t="shared" si="17"/>
        <v>0.5479643132</v>
      </c>
      <c r="AC599" s="33">
        <f t="shared" si="18"/>
        <v>0.4520356868</v>
      </c>
      <c r="AD599" s="33">
        <f t="shared" si="19"/>
        <v>-0.006032300399</v>
      </c>
      <c r="AE599" s="34">
        <f t="shared" si="23"/>
        <v>-1</v>
      </c>
      <c r="AF599" s="34">
        <f t="shared" si="24"/>
        <v>0</v>
      </c>
      <c r="AG599" s="34">
        <f t="shared" si="25"/>
        <v>0</v>
      </c>
      <c r="AH599" s="34">
        <f t="shared" si="26"/>
        <v>1</v>
      </c>
      <c r="AI599" s="34">
        <f t="shared" si="28"/>
        <v>0</v>
      </c>
      <c r="AJ599" s="34">
        <f t="shared" si="29"/>
        <v>-1</v>
      </c>
      <c r="AK599" s="34">
        <f t="shared" si="27"/>
        <v>0.006032300399</v>
      </c>
      <c r="AL599" s="36">
        <f t="shared" si="34"/>
        <v>-1</v>
      </c>
      <c r="AM599" s="36">
        <f t="shared" si="35"/>
        <v>0</v>
      </c>
      <c r="AN599" s="46">
        <f t="shared" si="36"/>
        <v>0</v>
      </c>
      <c r="AO599" s="36">
        <f t="shared" si="37"/>
        <v>1</v>
      </c>
      <c r="AP599" s="36">
        <f t="shared" si="39"/>
        <v>0</v>
      </c>
      <c r="AQ599" s="36">
        <f t="shared" si="40"/>
        <v>-1</v>
      </c>
      <c r="AR599" s="36">
        <f t="shared" si="38"/>
        <v>0.006032300399</v>
      </c>
      <c r="AS599" s="38">
        <f t="shared" si="45"/>
        <v>0</v>
      </c>
      <c r="AT599" s="38">
        <f t="shared" si="46"/>
        <v>0</v>
      </c>
      <c r="AU599" s="38">
        <f t="shared" si="47"/>
        <v>0</v>
      </c>
      <c r="AV599" s="38">
        <f t="shared" si="48"/>
        <v>5</v>
      </c>
      <c r="AW599" s="38">
        <f t="shared" si="51"/>
        <v>0</v>
      </c>
      <c r="AX599" s="38">
        <f t="shared" si="52"/>
        <v>1</v>
      </c>
      <c r="AY599" s="38">
        <f t="shared" si="49"/>
        <v>-0.006032300399</v>
      </c>
      <c r="AZ599" s="12">
        <f t="shared" si="30"/>
        <v>156.0477616</v>
      </c>
      <c r="BA599" s="12">
        <f t="shared" si="41"/>
        <v>101.5031776</v>
      </c>
      <c r="BB599" s="12">
        <f t="shared" si="53"/>
        <v>127.0281578</v>
      </c>
      <c r="BC599" s="12">
        <f t="shared" si="50"/>
        <v>0.0020107668</v>
      </c>
      <c r="BD599" s="12">
        <f t="shared" si="54"/>
        <v>124.6963898</v>
      </c>
    </row>
    <row r="600" ht="14.25" customHeight="1">
      <c r="A600" s="7">
        <v>37391.0</v>
      </c>
      <c r="B600" s="21" t="s">
        <v>90</v>
      </c>
      <c r="C600" s="8">
        <v>29.478273</v>
      </c>
      <c r="D600" s="33">
        <f t="shared" si="5"/>
        <v>-0.01042628016</v>
      </c>
      <c r="E600" s="33">
        <f t="shared" si="7"/>
        <v>0.01123597703</v>
      </c>
      <c r="F600" s="33">
        <f t="shared" si="9"/>
        <v>-0.01360528147</v>
      </c>
      <c r="G600" s="33">
        <f t="shared" si="11"/>
        <v>0.005587066137</v>
      </c>
      <c r="H600" s="33">
        <f t="shared" si="20"/>
        <v>0.3575191005</v>
      </c>
      <c r="I600" s="45">
        <f t="shared" si="31"/>
        <v>-1.291056425</v>
      </c>
      <c r="J600" s="45">
        <f t="shared" si="43"/>
        <v>-0.9711610298</v>
      </c>
      <c r="K600" s="21" t="s">
        <v>91</v>
      </c>
      <c r="L600" s="8">
        <v>15.107274</v>
      </c>
      <c r="M600" s="33">
        <f t="shared" si="6"/>
        <v>0.0007058534567</v>
      </c>
      <c r="N600" s="33">
        <f t="shared" si="8"/>
        <v>0.003362835044</v>
      </c>
      <c r="O600" s="33">
        <f t="shared" si="10"/>
        <v>-0.01614029466</v>
      </c>
      <c r="P600" s="33">
        <f t="shared" si="12"/>
        <v>0.05137239294</v>
      </c>
      <c r="Q600" s="45">
        <f t="shared" si="21"/>
        <v>-0.6273315688</v>
      </c>
      <c r="R600" s="45">
        <f t="shared" si="32"/>
        <v>-2.192459209</v>
      </c>
      <c r="S600" s="45">
        <f t="shared" si="44"/>
        <v>-0.6978783556</v>
      </c>
      <c r="T600" s="33">
        <f t="shared" si="22"/>
        <v>0.9848506693</v>
      </c>
      <c r="U600" s="33">
        <f t="shared" si="33"/>
        <v>0.9014027839</v>
      </c>
      <c r="V600" s="33">
        <f t="shared" si="42"/>
        <v>-0.2732826743</v>
      </c>
      <c r="W600" s="44">
        <f t="shared" si="13"/>
        <v>0.01037677986</v>
      </c>
      <c r="X600" s="44">
        <f t="shared" si="14"/>
        <v>0.01220946343</v>
      </c>
      <c r="Y600" s="33">
        <f t="shared" si="15"/>
        <v>1.1766139</v>
      </c>
      <c r="Z600" s="43">
        <v>1.0</v>
      </c>
      <c r="AA600" s="33">
        <f t="shared" si="16"/>
        <v>2.1766139</v>
      </c>
      <c r="AB600" s="33">
        <f t="shared" si="17"/>
        <v>0.5405707922</v>
      </c>
      <c r="AC600" s="33">
        <f t="shared" si="18"/>
        <v>0.4594292078</v>
      </c>
      <c r="AD600" s="33">
        <f t="shared" si="19"/>
        <v>0.0007070140558</v>
      </c>
      <c r="AE600" s="34">
        <f t="shared" si="23"/>
        <v>0</v>
      </c>
      <c r="AF600" s="34">
        <f t="shared" si="24"/>
        <v>0</v>
      </c>
      <c r="AG600" s="34">
        <f t="shared" si="25"/>
        <v>0</v>
      </c>
      <c r="AH600" s="34">
        <f t="shared" si="26"/>
        <v>2</v>
      </c>
      <c r="AI600" s="34">
        <f t="shared" si="28"/>
        <v>0</v>
      </c>
      <c r="AJ600" s="34">
        <f t="shared" si="29"/>
        <v>-1</v>
      </c>
      <c r="AK600" s="34">
        <f t="shared" si="27"/>
        <v>-0.0007070140558</v>
      </c>
      <c r="AL600" s="36">
        <f t="shared" si="34"/>
        <v>0</v>
      </c>
      <c r="AM600" s="36">
        <f t="shared" si="35"/>
        <v>0</v>
      </c>
      <c r="AN600" s="46">
        <f t="shared" si="36"/>
        <v>0</v>
      </c>
      <c r="AO600" s="36">
        <f t="shared" si="37"/>
        <v>2</v>
      </c>
      <c r="AP600" s="36">
        <f t="shared" si="39"/>
        <v>0</v>
      </c>
      <c r="AQ600" s="36">
        <f t="shared" si="40"/>
        <v>-1</v>
      </c>
      <c r="AR600" s="36">
        <f t="shared" si="38"/>
        <v>-0.0007070140558</v>
      </c>
      <c r="AS600" s="38">
        <f t="shared" si="45"/>
        <v>0</v>
      </c>
      <c r="AT600" s="38">
        <f t="shared" si="46"/>
        <v>0</v>
      </c>
      <c r="AU600" s="38">
        <f t="shared" si="47"/>
        <v>0</v>
      </c>
      <c r="AV600" s="38">
        <f t="shared" si="48"/>
        <v>0</v>
      </c>
      <c r="AW600" s="38">
        <f t="shared" si="51"/>
        <v>1</v>
      </c>
      <c r="AX600" s="38">
        <f t="shared" si="52"/>
        <v>0</v>
      </c>
      <c r="AY600" s="38">
        <f t="shared" si="49"/>
        <v>0</v>
      </c>
      <c r="AZ600" s="12">
        <f t="shared" si="30"/>
        <v>155.9374336</v>
      </c>
      <c r="BA600" s="12">
        <f t="shared" si="41"/>
        <v>101.4314134</v>
      </c>
      <c r="BB600" s="12">
        <f t="shared" si="53"/>
        <v>127.0281578</v>
      </c>
      <c r="BC600" s="12">
        <f t="shared" si="50"/>
        <v>-0.0004713427039</v>
      </c>
      <c r="BD600" s="12">
        <f t="shared" si="54"/>
        <v>124.637615</v>
      </c>
    </row>
    <row r="601" ht="14.25" customHeight="1">
      <c r="A601" s="7">
        <v>37392.0</v>
      </c>
      <c r="B601" s="21" t="s">
        <v>90</v>
      </c>
      <c r="C601" s="8">
        <v>29.675917</v>
      </c>
      <c r="D601" s="33">
        <f t="shared" si="5"/>
        <v>0.006704734704</v>
      </c>
      <c r="E601" s="33">
        <f t="shared" si="7"/>
        <v>0.009412124299</v>
      </c>
      <c r="F601" s="33">
        <f t="shared" si="9"/>
        <v>-0.009798372149</v>
      </c>
      <c r="G601" s="33">
        <f t="shared" si="11"/>
        <v>0.01428253665</v>
      </c>
      <c r="H601" s="33">
        <f t="shared" si="20"/>
        <v>0.2501458284</v>
      </c>
      <c r="I601" s="45">
        <f t="shared" si="31"/>
        <v>-1.092587166</v>
      </c>
      <c r="J601" s="45">
        <f t="shared" si="43"/>
        <v>-0.4376949136</v>
      </c>
      <c r="K601" s="21" t="s">
        <v>91</v>
      </c>
      <c r="L601" s="8">
        <v>15.203205</v>
      </c>
      <c r="M601" s="33">
        <f t="shared" si="6"/>
        <v>0.00634998743</v>
      </c>
      <c r="N601" s="33">
        <f t="shared" si="8"/>
        <v>0.009734176434</v>
      </c>
      <c r="O601" s="33">
        <f t="shared" si="10"/>
        <v>-0.01023642485</v>
      </c>
      <c r="P601" s="33">
        <f t="shared" si="12"/>
        <v>0.06218583481</v>
      </c>
      <c r="Q601" s="45">
        <f t="shared" si="21"/>
        <v>-0.3352715089</v>
      </c>
      <c r="R601" s="45">
        <f t="shared" si="32"/>
        <v>-1.837562973</v>
      </c>
      <c r="S601" s="45">
        <f t="shared" si="44"/>
        <v>-0.3710475729</v>
      </c>
      <c r="T601" s="33">
        <f t="shared" si="22"/>
        <v>0.5854173373</v>
      </c>
      <c r="U601" s="33">
        <f t="shared" si="33"/>
        <v>0.744975807</v>
      </c>
      <c r="V601" s="33">
        <f t="shared" si="42"/>
        <v>-0.0666473407</v>
      </c>
      <c r="W601" s="44">
        <f t="shared" si="13"/>
        <v>0.01045720061</v>
      </c>
      <c r="X601" s="44">
        <f t="shared" si="14"/>
        <v>0.01213830619</v>
      </c>
      <c r="Y601" s="33">
        <f t="shared" si="15"/>
        <v>1.160760574</v>
      </c>
      <c r="Z601" s="43">
        <v>1.0</v>
      </c>
      <c r="AA601" s="33">
        <f t="shared" si="16"/>
        <v>2.160760574</v>
      </c>
      <c r="AB601" s="33">
        <f t="shared" si="17"/>
        <v>0.5371999971</v>
      </c>
      <c r="AC601" s="33">
        <f t="shared" si="18"/>
        <v>0.4628000029</v>
      </c>
      <c r="AD601" s="33">
        <f t="shared" si="19"/>
        <v>-0.003785636603</v>
      </c>
      <c r="AE601" s="34">
        <f t="shared" si="23"/>
        <v>0</v>
      </c>
      <c r="AF601" s="34">
        <f t="shared" si="24"/>
        <v>0</v>
      </c>
      <c r="AG601" s="34">
        <f t="shared" si="25"/>
        <v>0</v>
      </c>
      <c r="AH601" s="34">
        <f t="shared" si="26"/>
        <v>3</v>
      </c>
      <c r="AI601" s="34">
        <f t="shared" si="28"/>
        <v>0</v>
      </c>
      <c r="AJ601" s="34">
        <f t="shared" si="29"/>
        <v>-1</v>
      </c>
      <c r="AK601" s="34">
        <f t="shared" si="27"/>
        <v>0.003785636603</v>
      </c>
      <c r="AL601" s="36">
        <f t="shared" si="34"/>
        <v>0</v>
      </c>
      <c r="AM601" s="36">
        <f t="shared" si="35"/>
        <v>0</v>
      </c>
      <c r="AN601" s="46">
        <f t="shared" si="36"/>
        <v>0</v>
      </c>
      <c r="AO601" s="36">
        <f t="shared" si="37"/>
        <v>3</v>
      </c>
      <c r="AP601" s="36">
        <f t="shared" si="39"/>
        <v>0</v>
      </c>
      <c r="AQ601" s="36">
        <f t="shared" si="40"/>
        <v>-1</v>
      </c>
      <c r="AR601" s="36">
        <f t="shared" si="38"/>
        <v>0.003785636603</v>
      </c>
      <c r="AS601" s="38">
        <f t="shared" si="45"/>
        <v>0</v>
      </c>
      <c r="AT601" s="38">
        <f t="shared" si="46"/>
        <v>0</v>
      </c>
      <c r="AU601" s="38">
        <f t="shared" si="47"/>
        <v>0</v>
      </c>
      <c r="AV601" s="38">
        <f t="shared" si="48"/>
        <v>0</v>
      </c>
      <c r="AW601" s="38">
        <f t="shared" si="51"/>
        <v>0</v>
      </c>
      <c r="AX601" s="38">
        <f t="shared" si="52"/>
        <v>0</v>
      </c>
      <c r="AY601" s="38">
        <f t="shared" si="49"/>
        <v>0</v>
      </c>
      <c r="AZ601" s="12">
        <f t="shared" si="30"/>
        <v>156.5277561</v>
      </c>
      <c r="BA601" s="12">
        <f t="shared" si="41"/>
        <v>101.8153959</v>
      </c>
      <c r="BB601" s="12">
        <f t="shared" si="53"/>
        <v>127.0281578</v>
      </c>
      <c r="BC601" s="12">
        <f t="shared" si="50"/>
        <v>0.002523757736</v>
      </c>
      <c r="BD601" s="12">
        <f t="shared" si="54"/>
        <v>124.9521702</v>
      </c>
    </row>
    <row r="602" ht="14.25" customHeight="1">
      <c r="A602" s="7">
        <v>37393.0</v>
      </c>
      <c r="B602" s="21" t="s">
        <v>90</v>
      </c>
      <c r="C602" s="8">
        <v>29.444389</v>
      </c>
      <c r="D602" s="33">
        <f t="shared" si="5"/>
        <v>-0.00780188191</v>
      </c>
      <c r="E602" s="33">
        <f t="shared" si="7"/>
        <v>-0.004961171559</v>
      </c>
      <c r="F602" s="33">
        <f t="shared" si="9"/>
        <v>-0.006856726539</v>
      </c>
      <c r="G602" s="33">
        <f t="shared" si="11"/>
        <v>-0.01844848438</v>
      </c>
      <c r="H602" s="33">
        <f t="shared" si="20"/>
        <v>-0.5900505285</v>
      </c>
      <c r="I602" s="45">
        <f t="shared" si="31"/>
        <v>-0.9493306938</v>
      </c>
      <c r="J602" s="45">
        <f t="shared" si="43"/>
        <v>-2.443240207</v>
      </c>
      <c r="K602" s="21" t="s">
        <v>91</v>
      </c>
      <c r="L602" s="8">
        <v>15.189883</v>
      </c>
      <c r="M602" s="33">
        <f t="shared" si="6"/>
        <v>-0.0008762626038</v>
      </c>
      <c r="N602" s="33">
        <f t="shared" si="8"/>
        <v>0.01135529711</v>
      </c>
      <c r="O602" s="33">
        <f t="shared" si="10"/>
        <v>0.002462155772</v>
      </c>
      <c r="P602" s="33">
        <f t="shared" si="12"/>
        <v>0.0380620442</v>
      </c>
      <c r="Q602" s="45">
        <f t="shared" si="21"/>
        <v>-0.2553670061</v>
      </c>
      <c r="R602" s="45">
        <f t="shared" si="32"/>
        <v>-1.270702165</v>
      </c>
      <c r="S602" s="45">
        <f t="shared" si="44"/>
        <v>-1.230254673</v>
      </c>
      <c r="T602" s="33">
        <f t="shared" si="22"/>
        <v>-0.3346835224</v>
      </c>
      <c r="U602" s="33">
        <f t="shared" si="33"/>
        <v>0.3213714717</v>
      </c>
      <c r="V602" s="33">
        <f t="shared" si="42"/>
        <v>-1.212985534</v>
      </c>
      <c r="W602" s="44">
        <f t="shared" si="13"/>
        <v>0.008870140199</v>
      </c>
      <c r="X602" s="44">
        <f t="shared" si="14"/>
        <v>0.01128004549</v>
      </c>
      <c r="Y602" s="33">
        <f t="shared" si="15"/>
        <v>1.271687396</v>
      </c>
      <c r="Z602" s="43">
        <v>1.0</v>
      </c>
      <c r="AA602" s="33">
        <f t="shared" si="16"/>
        <v>2.271687396</v>
      </c>
      <c r="AB602" s="33">
        <f t="shared" si="17"/>
        <v>0.5597985877</v>
      </c>
      <c r="AC602" s="33">
        <f t="shared" si="18"/>
        <v>0.4402014123</v>
      </c>
      <c r="AD602" s="33">
        <f t="shared" si="19"/>
        <v>-0.0001565078086</v>
      </c>
      <c r="AE602" s="34">
        <f t="shared" si="23"/>
        <v>0</v>
      </c>
      <c r="AF602" s="34">
        <f t="shared" si="24"/>
        <v>0</v>
      </c>
      <c r="AG602" s="34">
        <f t="shared" si="25"/>
        <v>0</v>
      </c>
      <c r="AH602" s="34">
        <f t="shared" si="26"/>
        <v>4</v>
      </c>
      <c r="AI602" s="34">
        <f t="shared" si="28"/>
        <v>0</v>
      </c>
      <c r="AJ602" s="34">
        <f t="shared" si="29"/>
        <v>-1</v>
      </c>
      <c r="AK602" s="34">
        <f t="shared" si="27"/>
        <v>0.0001565078086</v>
      </c>
      <c r="AL602" s="36">
        <f t="shared" si="34"/>
        <v>0</v>
      </c>
      <c r="AM602" s="36">
        <f t="shared" si="35"/>
        <v>0</v>
      </c>
      <c r="AN602" s="46">
        <f t="shared" si="36"/>
        <v>0</v>
      </c>
      <c r="AO602" s="36">
        <f t="shared" si="37"/>
        <v>4</v>
      </c>
      <c r="AP602" s="36">
        <f t="shared" si="39"/>
        <v>0</v>
      </c>
      <c r="AQ602" s="36">
        <f t="shared" si="40"/>
        <v>-1</v>
      </c>
      <c r="AR602" s="36">
        <f t="shared" si="38"/>
        <v>0.0001565078086</v>
      </c>
      <c r="AS602" s="38">
        <f t="shared" si="45"/>
        <v>1</v>
      </c>
      <c r="AT602" s="38">
        <f t="shared" si="46"/>
        <v>0</v>
      </c>
      <c r="AU602" s="38">
        <f t="shared" si="47"/>
        <v>0</v>
      </c>
      <c r="AV602" s="38">
        <f t="shared" si="48"/>
        <v>1</v>
      </c>
      <c r="AW602" s="38">
        <f t="shared" si="51"/>
        <v>0</v>
      </c>
      <c r="AX602" s="38">
        <f t="shared" si="52"/>
        <v>1</v>
      </c>
      <c r="AY602" s="38">
        <f t="shared" si="49"/>
        <v>-0.0001565078086</v>
      </c>
      <c r="AZ602" s="12">
        <f t="shared" si="30"/>
        <v>156.5522539</v>
      </c>
      <c r="BA602" s="12">
        <f t="shared" si="41"/>
        <v>101.8313308</v>
      </c>
      <c r="BB602" s="12">
        <f t="shared" si="53"/>
        <v>127.0082769</v>
      </c>
      <c r="BC602" s="12">
        <f t="shared" si="50"/>
        <v>0.00005216926953</v>
      </c>
      <c r="BD602" s="12">
        <f t="shared" si="54"/>
        <v>124.9586889</v>
      </c>
    </row>
    <row r="603" ht="14.25" customHeight="1">
      <c r="A603" s="7">
        <v>37396.0</v>
      </c>
      <c r="B603" s="21" t="s">
        <v>90</v>
      </c>
      <c r="C603" s="8">
        <v>29.111195</v>
      </c>
      <c r="D603" s="33">
        <f t="shared" si="5"/>
        <v>-0.01131604395</v>
      </c>
      <c r="E603" s="33">
        <f t="shared" si="7"/>
        <v>-0.01921647002</v>
      </c>
      <c r="F603" s="33">
        <f t="shared" si="9"/>
        <v>-0.008653915571</v>
      </c>
      <c r="G603" s="33">
        <f t="shared" si="11"/>
        <v>-0.02422880201</v>
      </c>
      <c r="H603" s="33">
        <f t="shared" si="20"/>
        <v>-1.429532794</v>
      </c>
      <c r="I603" s="45">
        <f t="shared" si="31"/>
        <v>-1.02659578</v>
      </c>
      <c r="J603" s="45">
        <f t="shared" si="43"/>
        <v>-2.677467805</v>
      </c>
      <c r="K603" s="21" t="s">
        <v>91</v>
      </c>
      <c r="L603" s="8">
        <v>14.976694</v>
      </c>
      <c r="M603" s="33">
        <f t="shared" si="6"/>
        <v>-0.01403493365</v>
      </c>
      <c r="N603" s="33">
        <f t="shared" si="8"/>
        <v>-0.01212863289</v>
      </c>
      <c r="O603" s="33">
        <f t="shared" si="10"/>
        <v>-0.00689155879</v>
      </c>
      <c r="P603" s="33">
        <f t="shared" si="12"/>
        <v>0.01627532674</v>
      </c>
      <c r="Q603" s="45">
        <f t="shared" si="21"/>
        <v>-1.360989205</v>
      </c>
      <c r="R603" s="45">
        <f t="shared" si="32"/>
        <v>-1.667852997</v>
      </c>
      <c r="S603" s="45">
        <f t="shared" si="44"/>
        <v>-2.000686438</v>
      </c>
      <c r="T603" s="33">
        <f t="shared" si="22"/>
        <v>-0.06854358933</v>
      </c>
      <c r="U603" s="33">
        <f t="shared" si="33"/>
        <v>0.6412572169</v>
      </c>
      <c r="V603" s="33">
        <f t="shared" si="42"/>
        <v>-0.6767813678</v>
      </c>
      <c r="W603" s="44">
        <f t="shared" si="13"/>
        <v>0.009121918668</v>
      </c>
      <c r="X603" s="44">
        <f t="shared" si="14"/>
        <v>0.01175026555</v>
      </c>
      <c r="Y603" s="33">
        <f t="shared" si="15"/>
        <v>1.288135312</v>
      </c>
      <c r="Z603" s="43">
        <v>1.0</v>
      </c>
      <c r="AA603" s="33">
        <f t="shared" si="16"/>
        <v>2.288135312</v>
      </c>
      <c r="AB603" s="33">
        <f t="shared" si="17"/>
        <v>0.5629629092</v>
      </c>
      <c r="AC603" s="33">
        <f t="shared" si="18"/>
        <v>0.4370370908</v>
      </c>
      <c r="AD603" s="33">
        <f t="shared" si="19"/>
        <v>0.0004036551103</v>
      </c>
      <c r="AE603" s="34">
        <f t="shared" si="23"/>
        <v>0</v>
      </c>
      <c r="AF603" s="34">
        <f t="shared" si="24"/>
        <v>0</v>
      </c>
      <c r="AG603" s="34">
        <f t="shared" si="25"/>
        <v>0</v>
      </c>
      <c r="AH603" s="34">
        <f t="shared" si="26"/>
        <v>5</v>
      </c>
      <c r="AI603" s="34">
        <f t="shared" si="28"/>
        <v>0</v>
      </c>
      <c r="AJ603" s="34">
        <f t="shared" si="29"/>
        <v>-1</v>
      </c>
      <c r="AK603" s="34">
        <f t="shared" si="27"/>
        <v>-0.0004036551103</v>
      </c>
      <c r="AL603" s="36">
        <f t="shared" si="34"/>
        <v>0</v>
      </c>
      <c r="AM603" s="36">
        <f t="shared" si="35"/>
        <v>0</v>
      </c>
      <c r="AN603" s="46">
        <f t="shared" si="36"/>
        <v>0</v>
      </c>
      <c r="AO603" s="36">
        <f t="shared" si="37"/>
        <v>5</v>
      </c>
      <c r="AP603" s="36">
        <f t="shared" si="39"/>
        <v>0</v>
      </c>
      <c r="AQ603" s="36">
        <f t="shared" si="40"/>
        <v>-1</v>
      </c>
      <c r="AR603" s="36">
        <f t="shared" si="38"/>
        <v>-0.0004036551103</v>
      </c>
      <c r="AS603" s="38">
        <f t="shared" si="45"/>
        <v>0</v>
      </c>
      <c r="AT603" s="38">
        <f t="shared" si="46"/>
        <v>0</v>
      </c>
      <c r="AU603" s="38">
        <f t="shared" si="47"/>
        <v>0</v>
      </c>
      <c r="AV603" s="38">
        <f t="shared" si="48"/>
        <v>2</v>
      </c>
      <c r="AW603" s="38">
        <f t="shared" si="51"/>
        <v>0</v>
      </c>
      <c r="AX603" s="38">
        <f t="shared" si="52"/>
        <v>1</v>
      </c>
      <c r="AY603" s="38">
        <f t="shared" si="49"/>
        <v>0.0004036551103</v>
      </c>
      <c r="AZ603" s="12">
        <f t="shared" si="30"/>
        <v>156.4890608</v>
      </c>
      <c r="BA603" s="12">
        <f t="shared" si="41"/>
        <v>101.7902261</v>
      </c>
      <c r="BB603" s="12">
        <f t="shared" si="53"/>
        <v>127.0595444</v>
      </c>
      <c r="BC603" s="12">
        <f t="shared" si="50"/>
        <v>-0.0001345517034</v>
      </c>
      <c r="BD603" s="12">
        <f t="shared" si="54"/>
        <v>124.9418754</v>
      </c>
    </row>
    <row r="604" ht="14.25" customHeight="1">
      <c r="A604" s="7">
        <v>37397.0</v>
      </c>
      <c r="B604" s="21" t="s">
        <v>90</v>
      </c>
      <c r="C604" s="8">
        <v>28.834492</v>
      </c>
      <c r="D604" s="33">
        <f t="shared" si="5"/>
        <v>-0.009505037495</v>
      </c>
      <c r="E604" s="33">
        <f t="shared" si="7"/>
        <v>-0.03203774834</v>
      </c>
      <c r="F604" s="33">
        <f t="shared" si="9"/>
        <v>-0.01485620286</v>
      </c>
      <c r="G604" s="33">
        <f t="shared" si="11"/>
        <v>-0.02183916948</v>
      </c>
      <c r="H604" s="33">
        <f t="shared" si="20"/>
        <v>-2.124693581</v>
      </c>
      <c r="I604" s="45">
        <f t="shared" si="31"/>
        <v>-1.331017288</v>
      </c>
      <c r="J604" s="45">
        <f t="shared" si="43"/>
        <v>-2.368115735</v>
      </c>
      <c r="K604" s="21" t="s">
        <v>91</v>
      </c>
      <c r="L604" s="8">
        <v>14.77949</v>
      </c>
      <c r="M604" s="33">
        <f t="shared" si="6"/>
        <v>-0.01316739195</v>
      </c>
      <c r="N604" s="33">
        <f t="shared" si="8"/>
        <v>-0.02100655922</v>
      </c>
      <c r="O604" s="33">
        <f t="shared" si="10"/>
        <v>-0.02100655922</v>
      </c>
      <c r="P604" s="33">
        <f t="shared" si="12"/>
        <v>0.01724160122</v>
      </c>
      <c r="Q604" s="45">
        <f t="shared" si="21"/>
        <v>-1.734438812</v>
      </c>
      <c r="R604" s="45">
        <f t="shared" si="32"/>
        <v>-2.153647747</v>
      </c>
      <c r="S604" s="45">
        <f t="shared" si="44"/>
        <v>-1.875214335</v>
      </c>
      <c r="T604" s="33">
        <f t="shared" si="22"/>
        <v>-0.3902547689</v>
      </c>
      <c r="U604" s="33">
        <f t="shared" si="33"/>
        <v>0.8226304591</v>
      </c>
      <c r="V604" s="33">
        <f t="shared" si="42"/>
        <v>-0.4929013995</v>
      </c>
      <c r="W604" s="44">
        <f t="shared" si="13"/>
        <v>0.008987041066</v>
      </c>
      <c r="X604" s="44">
        <f t="shared" si="14"/>
        <v>0.01168909082</v>
      </c>
      <c r="Y604" s="33">
        <f t="shared" si="15"/>
        <v>1.300660666</v>
      </c>
      <c r="Z604" s="43">
        <v>1.0</v>
      </c>
      <c r="AA604" s="33">
        <f t="shared" si="16"/>
        <v>2.300660666</v>
      </c>
      <c r="AB604" s="33">
        <f t="shared" si="17"/>
        <v>0.565342245</v>
      </c>
      <c r="AC604" s="33">
        <f t="shared" si="18"/>
        <v>0.434657755</v>
      </c>
      <c r="AD604" s="33">
        <f t="shared" si="19"/>
        <v>0.0005110940975</v>
      </c>
      <c r="AE604" s="34">
        <f t="shared" si="23"/>
        <v>0</v>
      </c>
      <c r="AF604" s="34">
        <f t="shared" si="24"/>
        <v>0</v>
      </c>
      <c r="AG604" s="34">
        <f t="shared" si="25"/>
        <v>0</v>
      </c>
      <c r="AH604" s="34">
        <f t="shared" si="26"/>
        <v>0</v>
      </c>
      <c r="AI604" s="34">
        <f t="shared" si="28"/>
        <v>1</v>
      </c>
      <c r="AJ604" s="34">
        <f t="shared" si="29"/>
        <v>0</v>
      </c>
      <c r="AK604" s="34">
        <f t="shared" si="27"/>
        <v>0</v>
      </c>
      <c r="AL604" s="36">
        <f t="shared" si="34"/>
        <v>0</v>
      </c>
      <c r="AM604" s="36">
        <f t="shared" si="35"/>
        <v>0</v>
      </c>
      <c r="AN604" s="46">
        <f t="shared" si="36"/>
        <v>0</v>
      </c>
      <c r="AO604" s="36">
        <f t="shared" si="37"/>
        <v>0</v>
      </c>
      <c r="AP604" s="36">
        <f t="shared" si="39"/>
        <v>1</v>
      </c>
      <c r="AQ604" s="36">
        <f t="shared" si="40"/>
        <v>0</v>
      </c>
      <c r="AR604" s="36">
        <f t="shared" si="38"/>
        <v>0</v>
      </c>
      <c r="AS604" s="38">
        <f t="shared" si="45"/>
        <v>0</v>
      </c>
      <c r="AT604" s="38">
        <f t="shared" si="46"/>
        <v>0</v>
      </c>
      <c r="AU604" s="38">
        <f t="shared" si="47"/>
        <v>0</v>
      </c>
      <c r="AV604" s="38">
        <f t="shared" si="48"/>
        <v>3</v>
      </c>
      <c r="AW604" s="38">
        <f t="shared" si="51"/>
        <v>0</v>
      </c>
      <c r="AX604" s="38">
        <f t="shared" si="52"/>
        <v>1</v>
      </c>
      <c r="AY604" s="38">
        <f t="shared" si="49"/>
        <v>0.0005110940975</v>
      </c>
      <c r="AZ604" s="12">
        <f t="shared" si="30"/>
        <v>156.4890608</v>
      </c>
      <c r="BA604" s="12">
        <f t="shared" si="41"/>
        <v>101.7902261</v>
      </c>
      <c r="BB604" s="12">
        <f t="shared" si="53"/>
        <v>127.1244838</v>
      </c>
      <c r="BC604" s="12">
        <f t="shared" si="50"/>
        <v>0.0001703646992</v>
      </c>
      <c r="BD604" s="12">
        <f t="shared" si="54"/>
        <v>124.9631611</v>
      </c>
    </row>
    <row r="605" ht="14.25" customHeight="1">
      <c r="A605" s="7">
        <v>37398.0</v>
      </c>
      <c r="B605" s="21" t="s">
        <v>90</v>
      </c>
      <c r="C605" s="8">
        <v>29.156364</v>
      </c>
      <c r="D605" s="33">
        <f t="shared" si="5"/>
        <v>0.01116274218</v>
      </c>
      <c r="E605" s="33">
        <f t="shared" si="7"/>
        <v>-0.01092021232</v>
      </c>
      <c r="F605" s="33">
        <f t="shared" si="9"/>
        <v>0.0001930654512</v>
      </c>
      <c r="G605" s="33">
        <f t="shared" si="11"/>
        <v>-0.02456130396</v>
      </c>
      <c r="H605" s="33">
        <f t="shared" si="20"/>
        <v>-0.8199323413</v>
      </c>
      <c r="I605" s="45">
        <f t="shared" si="31"/>
        <v>-0.4665345721</v>
      </c>
      <c r="J605" s="45">
        <f t="shared" si="43"/>
        <v>-2.369969632</v>
      </c>
      <c r="K605" s="21" t="s">
        <v>91</v>
      </c>
      <c r="L605" s="8">
        <v>14.976694</v>
      </c>
      <c r="M605" s="33">
        <f t="shared" si="6"/>
        <v>0.01334308559</v>
      </c>
      <c r="N605" s="33">
        <f t="shared" si="8"/>
        <v>-0.008643518348</v>
      </c>
      <c r="O605" s="33">
        <f t="shared" si="10"/>
        <v>-0.00530975003</v>
      </c>
      <c r="P605" s="33">
        <f t="shared" si="12"/>
        <v>0.02218982829</v>
      </c>
      <c r="Q605" s="45">
        <f t="shared" si="21"/>
        <v>-1.119913154</v>
      </c>
      <c r="R605" s="45">
        <f t="shared" si="32"/>
        <v>-1.454740234</v>
      </c>
      <c r="S605" s="45">
        <f t="shared" si="44"/>
        <v>-1.652380344</v>
      </c>
      <c r="T605" s="33">
        <f t="shared" si="22"/>
        <v>0.2999808122</v>
      </c>
      <c r="U605" s="33">
        <f t="shared" si="33"/>
        <v>0.9882056621</v>
      </c>
      <c r="V605" s="33">
        <f t="shared" si="42"/>
        <v>-0.7175892877</v>
      </c>
      <c r="W605" s="44">
        <f t="shared" si="13"/>
        <v>0.008757553427</v>
      </c>
      <c r="X605" s="44">
        <f t="shared" si="14"/>
        <v>0.01190462992</v>
      </c>
      <c r="Y605" s="33">
        <f t="shared" si="15"/>
        <v>1.359355672</v>
      </c>
      <c r="Z605" s="43">
        <v>1.0</v>
      </c>
      <c r="AA605" s="33">
        <f t="shared" si="16"/>
        <v>2.359355672</v>
      </c>
      <c r="AB605" s="33">
        <f t="shared" si="17"/>
        <v>0.5761554682</v>
      </c>
      <c r="AC605" s="33">
        <f t="shared" si="18"/>
        <v>0.4238445318</v>
      </c>
      <c r="AD605" s="33">
        <f t="shared" si="19"/>
        <v>-0.00871696644</v>
      </c>
      <c r="AE605" s="34">
        <f t="shared" si="23"/>
        <v>0</v>
      </c>
      <c r="AF605" s="34">
        <f t="shared" si="24"/>
        <v>0</v>
      </c>
      <c r="AG605" s="34">
        <f t="shared" si="25"/>
        <v>0</v>
      </c>
      <c r="AH605" s="34">
        <f t="shared" si="26"/>
        <v>0</v>
      </c>
      <c r="AI605" s="34">
        <f t="shared" si="28"/>
        <v>0</v>
      </c>
      <c r="AJ605" s="34">
        <f t="shared" si="29"/>
        <v>0</v>
      </c>
      <c r="AK605" s="34">
        <f t="shared" si="27"/>
        <v>0</v>
      </c>
      <c r="AL605" s="36">
        <f t="shared" si="34"/>
        <v>0</v>
      </c>
      <c r="AM605" s="36">
        <f t="shared" si="35"/>
        <v>0</v>
      </c>
      <c r="AN605" s="46">
        <f t="shared" si="36"/>
        <v>0</v>
      </c>
      <c r="AO605" s="36">
        <f t="shared" si="37"/>
        <v>0</v>
      </c>
      <c r="AP605" s="36">
        <f t="shared" si="39"/>
        <v>0</v>
      </c>
      <c r="AQ605" s="36">
        <f t="shared" si="40"/>
        <v>0</v>
      </c>
      <c r="AR605" s="36">
        <f t="shared" si="38"/>
        <v>0</v>
      </c>
      <c r="AS605" s="38">
        <f t="shared" si="45"/>
        <v>0</v>
      </c>
      <c r="AT605" s="38">
        <f t="shared" si="46"/>
        <v>0</v>
      </c>
      <c r="AU605" s="38">
        <f t="shared" si="47"/>
        <v>0</v>
      </c>
      <c r="AV605" s="38">
        <f t="shared" si="48"/>
        <v>4</v>
      </c>
      <c r="AW605" s="38">
        <f t="shared" si="51"/>
        <v>0</v>
      </c>
      <c r="AX605" s="38">
        <f t="shared" si="52"/>
        <v>1</v>
      </c>
      <c r="AY605" s="38">
        <f t="shared" si="49"/>
        <v>-0.00871696644</v>
      </c>
      <c r="AZ605" s="12">
        <f t="shared" si="30"/>
        <v>156.4890608</v>
      </c>
      <c r="BA605" s="12">
        <f t="shared" si="41"/>
        <v>101.7902261</v>
      </c>
      <c r="BB605" s="12">
        <f t="shared" si="53"/>
        <v>126.016344</v>
      </c>
      <c r="BC605" s="12">
        <f t="shared" si="50"/>
        <v>-0.00290565548</v>
      </c>
      <c r="BD605" s="12">
        <f t="shared" si="54"/>
        <v>124.6000612</v>
      </c>
    </row>
    <row r="606" ht="14.25" customHeight="1">
      <c r="A606" s="7">
        <v>37399.0</v>
      </c>
      <c r="B606" s="21" t="s">
        <v>90</v>
      </c>
      <c r="C606" s="8">
        <v>28.90225</v>
      </c>
      <c r="D606" s="33">
        <f t="shared" si="5"/>
        <v>-0.008715558634</v>
      </c>
      <c r="E606" s="33">
        <f t="shared" si="7"/>
        <v>-0.02607053389</v>
      </c>
      <c r="F606" s="33">
        <f t="shared" si="9"/>
        <v>-0.0169037887</v>
      </c>
      <c r="G606" s="33">
        <f t="shared" si="11"/>
        <v>-0.02421375307</v>
      </c>
      <c r="H606" s="33">
        <f t="shared" si="20"/>
        <v>-1.648887071</v>
      </c>
      <c r="I606" s="45">
        <f t="shared" si="31"/>
        <v>-1.397103931</v>
      </c>
      <c r="J606" s="45">
        <f t="shared" si="43"/>
        <v>-2.212202688</v>
      </c>
      <c r="K606" s="21" t="s">
        <v>91</v>
      </c>
      <c r="L606" s="8">
        <v>15.107274</v>
      </c>
      <c r="M606" s="33">
        <f t="shared" si="6"/>
        <v>0.008718880148</v>
      </c>
      <c r="N606" s="33">
        <f t="shared" si="8"/>
        <v>-0.00630991952</v>
      </c>
      <c r="O606" s="33">
        <f t="shared" si="10"/>
        <v>0.003362835044</v>
      </c>
      <c r="P606" s="33">
        <f t="shared" si="12"/>
        <v>0.03110217889</v>
      </c>
      <c r="Q606" s="45">
        <f t="shared" si="21"/>
        <v>-0.9877966956</v>
      </c>
      <c r="R606" s="45">
        <f t="shared" si="32"/>
        <v>-1.099473079</v>
      </c>
      <c r="S606" s="45">
        <f t="shared" si="44"/>
        <v>-1.334398361</v>
      </c>
      <c r="T606" s="33">
        <f t="shared" si="22"/>
        <v>-0.6610903752</v>
      </c>
      <c r="U606" s="33">
        <f t="shared" si="33"/>
        <v>-0.2976308524</v>
      </c>
      <c r="V606" s="33">
        <f t="shared" si="42"/>
        <v>-0.8778043271</v>
      </c>
      <c r="W606" s="44">
        <f t="shared" si="13"/>
        <v>0.008741210905</v>
      </c>
      <c r="X606" s="44">
        <f t="shared" si="14"/>
        <v>0.01201883597</v>
      </c>
      <c r="Y606" s="33">
        <f t="shared" si="15"/>
        <v>1.374962359</v>
      </c>
      <c r="Z606" s="43">
        <v>1.0</v>
      </c>
      <c r="AA606" s="33">
        <f t="shared" si="16"/>
        <v>2.374962359</v>
      </c>
      <c r="AB606" s="33">
        <f t="shared" si="17"/>
        <v>0.5789406952</v>
      </c>
      <c r="AC606" s="33">
        <f t="shared" si="18"/>
        <v>0.4210593048</v>
      </c>
      <c r="AD606" s="33">
        <f t="shared" si="19"/>
        <v>-0.007106791957</v>
      </c>
      <c r="AE606" s="34">
        <f t="shared" si="23"/>
        <v>0</v>
      </c>
      <c r="AF606" s="34">
        <f t="shared" si="24"/>
        <v>0</v>
      </c>
      <c r="AG606" s="34">
        <f t="shared" si="25"/>
        <v>0</v>
      </c>
      <c r="AH606" s="34">
        <f t="shared" si="26"/>
        <v>0</v>
      </c>
      <c r="AI606" s="34">
        <f t="shared" si="28"/>
        <v>0</v>
      </c>
      <c r="AJ606" s="34">
        <f t="shared" si="29"/>
        <v>0</v>
      </c>
      <c r="AK606" s="34">
        <f t="shared" si="27"/>
        <v>0</v>
      </c>
      <c r="AL606" s="36">
        <f t="shared" si="34"/>
        <v>0</v>
      </c>
      <c r="AM606" s="36">
        <f t="shared" si="35"/>
        <v>0</v>
      </c>
      <c r="AN606" s="46">
        <f t="shared" si="36"/>
        <v>0</v>
      </c>
      <c r="AO606" s="36">
        <f t="shared" si="37"/>
        <v>0</v>
      </c>
      <c r="AP606" s="36">
        <f t="shared" si="39"/>
        <v>0</v>
      </c>
      <c r="AQ606" s="36">
        <f t="shared" si="40"/>
        <v>0</v>
      </c>
      <c r="AR606" s="36">
        <f t="shared" si="38"/>
        <v>0</v>
      </c>
      <c r="AS606" s="38">
        <f t="shared" si="45"/>
        <v>0</v>
      </c>
      <c r="AT606" s="38">
        <f t="shared" si="46"/>
        <v>0</v>
      </c>
      <c r="AU606" s="38">
        <f t="shared" si="47"/>
        <v>0</v>
      </c>
      <c r="AV606" s="38">
        <f t="shared" si="48"/>
        <v>5</v>
      </c>
      <c r="AW606" s="38">
        <f t="shared" si="51"/>
        <v>0</v>
      </c>
      <c r="AX606" s="38">
        <f t="shared" si="52"/>
        <v>1</v>
      </c>
      <c r="AY606" s="38">
        <f t="shared" si="49"/>
        <v>-0.007106791957</v>
      </c>
      <c r="AZ606" s="12">
        <f t="shared" si="30"/>
        <v>156.4890608</v>
      </c>
      <c r="BA606" s="12">
        <f t="shared" si="41"/>
        <v>101.7902261</v>
      </c>
      <c r="BB606" s="12">
        <f t="shared" si="53"/>
        <v>125.120772</v>
      </c>
      <c r="BC606" s="12">
        <f t="shared" si="50"/>
        <v>-0.002368930652</v>
      </c>
      <c r="BD606" s="12">
        <f t="shared" si="54"/>
        <v>124.3048923</v>
      </c>
    </row>
    <row r="607" ht="14.25" customHeight="1">
      <c r="A607" s="7">
        <v>37400.0</v>
      </c>
      <c r="B607" s="21" t="s">
        <v>90</v>
      </c>
      <c r="C607" s="8">
        <v>28.36577</v>
      </c>
      <c r="D607" s="33">
        <f t="shared" si="5"/>
        <v>-0.01856187667</v>
      </c>
      <c r="E607" s="33">
        <f t="shared" si="7"/>
        <v>-0.03663241238</v>
      </c>
      <c r="F607" s="33">
        <f t="shared" si="9"/>
        <v>-0.04141184425</v>
      </c>
      <c r="G607" s="33">
        <f t="shared" si="11"/>
        <v>-0.03829202588</v>
      </c>
      <c r="H607" s="33">
        <f t="shared" si="20"/>
        <v>-2.167121985</v>
      </c>
      <c r="I607" s="45">
        <f t="shared" si="31"/>
        <v>-2.719198926</v>
      </c>
      <c r="J607" s="45">
        <f t="shared" si="43"/>
        <v>-2.887555295</v>
      </c>
      <c r="K607" s="21" t="s">
        <v>91</v>
      </c>
      <c r="L607" s="8">
        <v>14.976694</v>
      </c>
      <c r="M607" s="33">
        <f t="shared" si="6"/>
        <v>-0.008643518348</v>
      </c>
      <c r="N607" s="33">
        <f t="shared" si="8"/>
        <v>-0.01403493365</v>
      </c>
      <c r="O607" s="33">
        <f t="shared" si="10"/>
        <v>-0.002839007375</v>
      </c>
      <c r="P607" s="33">
        <f t="shared" si="12"/>
        <v>0.03213956835</v>
      </c>
      <c r="Q607" s="45">
        <f t="shared" si="21"/>
        <v>-1.304645391</v>
      </c>
      <c r="R607" s="45">
        <f t="shared" si="32"/>
        <v>-1.298717535</v>
      </c>
      <c r="S607" s="45">
        <f t="shared" si="44"/>
        <v>-1.257175476</v>
      </c>
      <c r="T607" s="33">
        <f t="shared" si="22"/>
        <v>-0.8624765942</v>
      </c>
      <c r="U607" s="33">
        <f t="shared" si="33"/>
        <v>-1.420481391</v>
      </c>
      <c r="V607" s="33">
        <f t="shared" si="42"/>
        <v>-1.630379819</v>
      </c>
      <c r="W607" s="44">
        <f t="shared" si="13"/>
        <v>0.009553832636</v>
      </c>
      <c r="X607" s="44">
        <f t="shared" si="14"/>
        <v>0.01197176365</v>
      </c>
      <c r="Y607" s="33">
        <f t="shared" si="15"/>
        <v>1.253084925</v>
      </c>
      <c r="Z607" s="43">
        <v>1.0</v>
      </c>
      <c r="AA607" s="33">
        <f t="shared" si="16"/>
        <v>2.253084925</v>
      </c>
      <c r="AB607" s="33">
        <f t="shared" si="17"/>
        <v>0.556164089</v>
      </c>
      <c r="AC607" s="33">
        <f t="shared" si="18"/>
        <v>0.443835911</v>
      </c>
      <c r="AD607" s="33">
        <f t="shared" si="19"/>
        <v>0.01973864949</v>
      </c>
      <c r="AE607" s="34">
        <f t="shared" si="23"/>
        <v>0</v>
      </c>
      <c r="AF607" s="34">
        <f t="shared" si="24"/>
        <v>0</v>
      </c>
      <c r="AG607" s="34">
        <f t="shared" si="25"/>
        <v>0</v>
      </c>
      <c r="AH607" s="34">
        <f t="shared" si="26"/>
        <v>0</v>
      </c>
      <c r="AI607" s="34">
        <f t="shared" si="28"/>
        <v>0</v>
      </c>
      <c r="AJ607" s="34">
        <f t="shared" si="29"/>
        <v>0</v>
      </c>
      <c r="AK607" s="34">
        <f t="shared" si="27"/>
        <v>0</v>
      </c>
      <c r="AL607" s="36">
        <f t="shared" si="34"/>
        <v>1</v>
      </c>
      <c r="AM607" s="36">
        <f t="shared" si="35"/>
        <v>0</v>
      </c>
      <c r="AN607" s="46">
        <f t="shared" si="36"/>
        <v>0</v>
      </c>
      <c r="AO607" s="36">
        <f t="shared" si="37"/>
        <v>1</v>
      </c>
      <c r="AP607" s="36">
        <f t="shared" si="39"/>
        <v>0</v>
      </c>
      <c r="AQ607" s="36">
        <f t="shared" si="40"/>
        <v>1</v>
      </c>
      <c r="AR607" s="36">
        <f t="shared" si="38"/>
        <v>0.01973864949</v>
      </c>
      <c r="AS607" s="38">
        <f t="shared" si="45"/>
        <v>1</v>
      </c>
      <c r="AT607" s="38">
        <f t="shared" si="46"/>
        <v>0</v>
      </c>
      <c r="AU607" s="38">
        <f t="shared" si="47"/>
        <v>0</v>
      </c>
      <c r="AV607" s="38">
        <f t="shared" si="48"/>
        <v>1</v>
      </c>
      <c r="AW607" s="38">
        <f t="shared" si="51"/>
        <v>1</v>
      </c>
      <c r="AX607" s="38">
        <f t="shared" si="52"/>
        <v>1</v>
      </c>
      <c r="AY607" s="38">
        <f t="shared" si="49"/>
        <v>0.01973864949</v>
      </c>
      <c r="AZ607" s="12">
        <f t="shared" si="30"/>
        <v>156.4890608</v>
      </c>
      <c r="BA607" s="12">
        <f t="shared" si="41"/>
        <v>103.7994277</v>
      </c>
      <c r="BB607" s="12">
        <f t="shared" si="53"/>
        <v>127.5904871</v>
      </c>
      <c r="BC607" s="12">
        <f t="shared" si="50"/>
        <v>0.01315909966</v>
      </c>
      <c r="BD607" s="12">
        <f t="shared" si="54"/>
        <v>125.9406328</v>
      </c>
    </row>
    <row r="608" ht="14.25" customHeight="1">
      <c r="A608" s="7">
        <v>37404.0</v>
      </c>
      <c r="B608" s="21" t="s">
        <v>90</v>
      </c>
      <c r="C608" s="8">
        <v>28.744131</v>
      </c>
      <c r="D608" s="33">
        <f t="shared" si="5"/>
        <v>0.01333864725</v>
      </c>
      <c r="E608" s="33">
        <f t="shared" si="7"/>
        <v>-0.01260903237</v>
      </c>
      <c r="F608" s="33">
        <f t="shared" si="9"/>
        <v>-0.03158320129</v>
      </c>
      <c r="G608" s="33">
        <f t="shared" si="11"/>
        <v>-0.02695485923</v>
      </c>
      <c r="H608" s="33">
        <f t="shared" si="20"/>
        <v>-0.7592732128</v>
      </c>
      <c r="I608" s="45">
        <f t="shared" si="31"/>
        <v>-2.002270141</v>
      </c>
      <c r="J608" s="45">
        <f t="shared" si="43"/>
        <v>-2.111025018</v>
      </c>
      <c r="K608" s="21" t="s">
        <v>91</v>
      </c>
      <c r="L608" s="8">
        <v>14.560965</v>
      </c>
      <c r="M608" s="33">
        <f t="shared" si="6"/>
        <v>-0.02775839581</v>
      </c>
      <c r="N608" s="33">
        <f t="shared" si="8"/>
        <v>-0.02775839581</v>
      </c>
      <c r="O608" s="33">
        <f t="shared" si="10"/>
        <v>-0.03955035731</v>
      </c>
      <c r="P608" s="33">
        <f t="shared" si="12"/>
        <v>0</v>
      </c>
      <c r="Q608" s="45">
        <f t="shared" si="21"/>
        <v>-1.854532701</v>
      </c>
      <c r="R608" s="45">
        <f t="shared" si="32"/>
        <v>-2.588888655</v>
      </c>
      <c r="S608" s="45">
        <f t="shared" si="44"/>
        <v>-2.226799566</v>
      </c>
      <c r="T608" s="33">
        <f t="shared" si="22"/>
        <v>1.095259488</v>
      </c>
      <c r="U608" s="33">
        <f t="shared" si="33"/>
        <v>0.5866185143</v>
      </c>
      <c r="V608" s="33">
        <f t="shared" si="42"/>
        <v>0.115774548</v>
      </c>
      <c r="W608" s="44">
        <f t="shared" si="13"/>
        <v>0.01012519383</v>
      </c>
      <c r="X608" s="44">
        <f t="shared" si="14"/>
        <v>0.01364166736</v>
      </c>
      <c r="Y608" s="33">
        <f t="shared" si="15"/>
        <v>1.347299379</v>
      </c>
      <c r="Z608" s="43">
        <v>1.0</v>
      </c>
      <c r="AA608" s="33">
        <f t="shared" si="16"/>
        <v>2.347299379</v>
      </c>
      <c r="AB608" s="33">
        <f t="shared" si="17"/>
        <v>0.5739785009</v>
      </c>
      <c r="AC608" s="33">
        <f t="shared" si="18"/>
        <v>0.4260214991</v>
      </c>
      <c r="AD608" s="33">
        <f t="shared" si="19"/>
        <v>0.004158613758</v>
      </c>
      <c r="AE608" s="34">
        <f t="shared" si="23"/>
        <v>-1</v>
      </c>
      <c r="AF608" s="34">
        <f t="shared" si="24"/>
        <v>0</v>
      </c>
      <c r="AG608" s="34">
        <f t="shared" si="25"/>
        <v>0</v>
      </c>
      <c r="AH608" s="34">
        <f t="shared" si="26"/>
        <v>1</v>
      </c>
      <c r="AI608" s="34">
        <f t="shared" si="28"/>
        <v>0</v>
      </c>
      <c r="AJ608" s="34">
        <f t="shared" si="29"/>
        <v>-1</v>
      </c>
      <c r="AK608" s="34">
        <f t="shared" si="27"/>
        <v>-0.004158613758</v>
      </c>
      <c r="AL608" s="36">
        <f t="shared" si="34"/>
        <v>0</v>
      </c>
      <c r="AM608" s="36">
        <f t="shared" si="35"/>
        <v>0</v>
      </c>
      <c r="AN608" s="46">
        <f t="shared" si="36"/>
        <v>0</v>
      </c>
      <c r="AO608" s="36">
        <f t="shared" si="37"/>
        <v>2</v>
      </c>
      <c r="AP608" s="36">
        <f t="shared" si="39"/>
        <v>0</v>
      </c>
      <c r="AQ608" s="36">
        <f t="shared" si="40"/>
        <v>1</v>
      </c>
      <c r="AR608" s="36">
        <f t="shared" si="38"/>
        <v>0.004158613758</v>
      </c>
      <c r="AS608" s="38">
        <f t="shared" si="45"/>
        <v>0</v>
      </c>
      <c r="AT608" s="38">
        <f t="shared" si="46"/>
        <v>0</v>
      </c>
      <c r="AU608" s="38">
        <f t="shared" si="47"/>
        <v>0</v>
      </c>
      <c r="AV608" s="38">
        <f t="shared" si="48"/>
        <v>2</v>
      </c>
      <c r="AW608" s="38">
        <f t="shared" si="51"/>
        <v>0</v>
      </c>
      <c r="AX608" s="38">
        <f t="shared" si="52"/>
        <v>1</v>
      </c>
      <c r="AY608" s="38">
        <f t="shared" si="49"/>
        <v>0.004158613758</v>
      </c>
      <c r="AZ608" s="12">
        <f t="shared" si="30"/>
        <v>155.8382832</v>
      </c>
      <c r="BA608" s="12">
        <f t="shared" si="41"/>
        <v>104.2310894</v>
      </c>
      <c r="BB608" s="12">
        <f t="shared" si="53"/>
        <v>128.1210866</v>
      </c>
      <c r="BC608" s="12">
        <f t="shared" si="50"/>
        <v>0.001386204586</v>
      </c>
      <c r="BD608" s="12">
        <f t="shared" si="54"/>
        <v>126.1152123</v>
      </c>
    </row>
    <row r="609" ht="14.25" customHeight="1">
      <c r="A609" s="7">
        <v>37405.0</v>
      </c>
      <c r="B609" s="21" t="s">
        <v>90</v>
      </c>
      <c r="C609" s="8">
        <v>28.761076</v>
      </c>
      <c r="D609" s="33">
        <f t="shared" si="5"/>
        <v>0.0005895116467</v>
      </c>
      <c r="E609" s="33">
        <f t="shared" si="7"/>
        <v>-0.002546117338</v>
      </c>
      <c r="F609" s="33">
        <f t="shared" si="9"/>
        <v>-0.03450229381</v>
      </c>
      <c r="G609" s="33">
        <f t="shared" si="11"/>
        <v>-0.01868961273</v>
      </c>
      <c r="H609" s="33">
        <f t="shared" si="20"/>
        <v>-0.1877586675</v>
      </c>
      <c r="I609" s="45">
        <f t="shared" si="31"/>
        <v>-2.076173242</v>
      </c>
      <c r="J609" s="45">
        <f t="shared" si="43"/>
        <v>-1.606653171</v>
      </c>
      <c r="K609" s="21" t="s">
        <v>91</v>
      </c>
      <c r="L609" s="8">
        <v>14.430393</v>
      </c>
      <c r="M609" s="33">
        <f t="shared" si="6"/>
        <v>-0.008967262815</v>
      </c>
      <c r="N609" s="33">
        <f t="shared" si="8"/>
        <v>-0.0236203685</v>
      </c>
      <c r="O609" s="33">
        <f t="shared" si="10"/>
        <v>-0.04413074505</v>
      </c>
      <c r="P609" s="33">
        <f t="shared" si="12"/>
        <v>-0.02449940539</v>
      </c>
      <c r="Q609" s="45">
        <f t="shared" si="21"/>
        <v>-1.595013482</v>
      </c>
      <c r="R609" s="45">
        <f t="shared" si="32"/>
        <v>-2.572024663</v>
      </c>
      <c r="S609" s="45">
        <f t="shared" si="44"/>
        <v>-2.857288579</v>
      </c>
      <c r="T609" s="33">
        <f t="shared" si="22"/>
        <v>1.407254814</v>
      </c>
      <c r="U609" s="33">
        <f t="shared" si="33"/>
        <v>0.495851421</v>
      </c>
      <c r="V609" s="33">
        <f t="shared" si="42"/>
        <v>1.250635409</v>
      </c>
      <c r="W609" s="44">
        <f t="shared" si="13"/>
        <v>0.01001426409</v>
      </c>
      <c r="X609" s="44">
        <f t="shared" si="14"/>
        <v>0.01325082195</v>
      </c>
      <c r="Y609" s="33">
        <f t="shared" si="15"/>
        <v>1.323194778</v>
      </c>
      <c r="Z609" s="43">
        <v>1.0</v>
      </c>
      <c r="AA609" s="33">
        <f t="shared" si="16"/>
        <v>2.323194778</v>
      </c>
      <c r="AB609" s="33">
        <f t="shared" si="17"/>
        <v>0.5695582611</v>
      </c>
      <c r="AC609" s="33">
        <f t="shared" si="18"/>
        <v>0.4304417389</v>
      </c>
      <c r="AD609" s="33">
        <f t="shared" si="19"/>
        <v>-0.001907643162</v>
      </c>
      <c r="AE609" s="34">
        <f t="shared" si="23"/>
        <v>-1</v>
      </c>
      <c r="AF609" s="34">
        <f t="shared" si="24"/>
        <v>0</v>
      </c>
      <c r="AG609" s="34">
        <f t="shared" si="25"/>
        <v>0</v>
      </c>
      <c r="AH609" s="34">
        <f t="shared" si="26"/>
        <v>2</v>
      </c>
      <c r="AI609" s="34">
        <f t="shared" si="28"/>
        <v>0</v>
      </c>
      <c r="AJ609" s="34">
        <f t="shared" si="29"/>
        <v>-1</v>
      </c>
      <c r="AK609" s="34">
        <f t="shared" si="27"/>
        <v>0.001907643162</v>
      </c>
      <c r="AL609" s="36">
        <f t="shared" si="34"/>
        <v>0</v>
      </c>
      <c r="AM609" s="36">
        <f t="shared" si="35"/>
        <v>0</v>
      </c>
      <c r="AN609" s="46">
        <f t="shared" si="36"/>
        <v>0</v>
      </c>
      <c r="AO609" s="36">
        <f t="shared" si="37"/>
        <v>3</v>
      </c>
      <c r="AP609" s="36">
        <f t="shared" si="39"/>
        <v>0</v>
      </c>
      <c r="AQ609" s="36">
        <f t="shared" si="40"/>
        <v>1</v>
      </c>
      <c r="AR609" s="36">
        <f t="shared" si="38"/>
        <v>-0.001907643162</v>
      </c>
      <c r="AS609" s="38">
        <f t="shared" si="45"/>
        <v>-1</v>
      </c>
      <c r="AT609" s="38">
        <f t="shared" si="46"/>
        <v>1</v>
      </c>
      <c r="AU609" s="38">
        <f t="shared" si="47"/>
        <v>0</v>
      </c>
      <c r="AV609" s="38">
        <f t="shared" si="48"/>
        <v>1</v>
      </c>
      <c r="AW609" s="38">
        <f t="shared" si="51"/>
        <v>0</v>
      </c>
      <c r="AX609" s="38">
        <f t="shared" si="52"/>
        <v>-1</v>
      </c>
      <c r="AY609" s="38">
        <f t="shared" si="49"/>
        <v>0.001907643162</v>
      </c>
      <c r="AZ609" s="12">
        <f t="shared" si="30"/>
        <v>156.1355671</v>
      </c>
      <c r="BA609" s="12">
        <f t="shared" si="41"/>
        <v>104.0322537</v>
      </c>
      <c r="BB609" s="12">
        <f t="shared" si="53"/>
        <v>128.3654959</v>
      </c>
      <c r="BC609" s="12">
        <f t="shared" si="50"/>
        <v>0.0006358810539</v>
      </c>
      <c r="BD609" s="12">
        <f t="shared" si="54"/>
        <v>126.1954066</v>
      </c>
    </row>
    <row r="610" ht="14.25" customHeight="1">
      <c r="A610" s="7">
        <v>37406.0</v>
      </c>
      <c r="B610" s="21" t="s">
        <v>90</v>
      </c>
      <c r="C610" s="8">
        <v>28.761076</v>
      </c>
      <c r="D610" s="33">
        <f t="shared" si="5"/>
        <v>0</v>
      </c>
      <c r="E610" s="33">
        <f t="shared" si="7"/>
        <v>-0.01355752041</v>
      </c>
      <c r="F610" s="33">
        <f t="shared" si="9"/>
        <v>-0.02432968173</v>
      </c>
      <c r="G610" s="33">
        <f t="shared" si="11"/>
        <v>-0.03760395103</v>
      </c>
      <c r="H610" s="33">
        <f t="shared" si="20"/>
        <v>-0.7759293932</v>
      </c>
      <c r="I610" s="45">
        <f t="shared" si="31"/>
        <v>-1.453599782</v>
      </c>
      <c r="J610" s="45">
        <f t="shared" si="43"/>
        <v>-2.425820374</v>
      </c>
      <c r="K610" s="21" t="s">
        <v>91</v>
      </c>
      <c r="L610" s="8">
        <v>14.494346</v>
      </c>
      <c r="M610" s="33">
        <f t="shared" si="6"/>
        <v>0.004431826631</v>
      </c>
      <c r="N610" s="33">
        <f t="shared" si="8"/>
        <v>-0.03220657376</v>
      </c>
      <c r="O610" s="33">
        <f t="shared" si="10"/>
        <v>-0.040571714</v>
      </c>
      <c r="P610" s="33">
        <f t="shared" si="12"/>
        <v>-0.05605716924</v>
      </c>
      <c r="Q610" s="45">
        <f t="shared" si="21"/>
        <v>-1.896089469</v>
      </c>
      <c r="R610" s="45">
        <f t="shared" si="32"/>
        <v>-2.295648569</v>
      </c>
      <c r="S610" s="45">
        <f t="shared" si="44"/>
        <v>-3.540201008</v>
      </c>
      <c r="T610" s="33">
        <f t="shared" si="22"/>
        <v>1.120160076</v>
      </c>
      <c r="U610" s="33">
        <f t="shared" si="33"/>
        <v>0.8420487877</v>
      </c>
      <c r="V610" s="33">
        <f t="shared" si="42"/>
        <v>1.114380634</v>
      </c>
      <c r="W610" s="44">
        <f t="shared" si="13"/>
        <v>0.008779958245</v>
      </c>
      <c r="X610" s="44">
        <f t="shared" si="14"/>
        <v>0.00967031222</v>
      </c>
      <c r="Y610" s="33">
        <f t="shared" si="15"/>
        <v>1.101407541</v>
      </c>
      <c r="Z610" s="43">
        <v>1.0</v>
      </c>
      <c r="AA610" s="33">
        <f t="shared" si="16"/>
        <v>2.101407541</v>
      </c>
      <c r="AB610" s="33">
        <f t="shared" si="17"/>
        <v>0.5241284803</v>
      </c>
      <c r="AC610" s="33">
        <f t="shared" si="18"/>
        <v>0.4758715197</v>
      </c>
      <c r="AD610" s="33">
        <f t="shared" si="19"/>
        <v>0.0005689280678</v>
      </c>
      <c r="AE610" s="34">
        <f t="shared" si="23"/>
        <v>-1</v>
      </c>
      <c r="AF610" s="34">
        <f t="shared" si="24"/>
        <v>0</v>
      </c>
      <c r="AG610" s="34">
        <f t="shared" si="25"/>
        <v>0</v>
      </c>
      <c r="AH610" s="34">
        <f t="shared" si="26"/>
        <v>3</v>
      </c>
      <c r="AI610" s="34">
        <f t="shared" si="28"/>
        <v>0</v>
      </c>
      <c r="AJ610" s="34">
        <f t="shared" si="29"/>
        <v>-1</v>
      </c>
      <c r="AK610" s="34">
        <f t="shared" si="27"/>
        <v>-0.0005689280678</v>
      </c>
      <c r="AL610" s="36">
        <f t="shared" si="34"/>
        <v>0</v>
      </c>
      <c r="AM610" s="36">
        <f t="shared" si="35"/>
        <v>0</v>
      </c>
      <c r="AN610" s="46">
        <f t="shared" si="36"/>
        <v>0</v>
      </c>
      <c r="AO610" s="36">
        <f t="shared" si="37"/>
        <v>4</v>
      </c>
      <c r="AP610" s="36">
        <f t="shared" si="39"/>
        <v>0</v>
      </c>
      <c r="AQ610" s="36">
        <f t="shared" si="40"/>
        <v>1</v>
      </c>
      <c r="AR610" s="36">
        <f t="shared" si="38"/>
        <v>0.0005689280678</v>
      </c>
      <c r="AS610" s="38">
        <f t="shared" si="45"/>
        <v>-1</v>
      </c>
      <c r="AT610" s="38">
        <f t="shared" si="46"/>
        <v>0</v>
      </c>
      <c r="AU610" s="38">
        <f t="shared" si="47"/>
        <v>0</v>
      </c>
      <c r="AV610" s="38">
        <f t="shared" si="48"/>
        <v>2</v>
      </c>
      <c r="AW610" s="38">
        <f t="shared" si="51"/>
        <v>0</v>
      </c>
      <c r="AX610" s="38">
        <f t="shared" si="52"/>
        <v>-1</v>
      </c>
      <c r="AY610" s="38">
        <f t="shared" si="49"/>
        <v>-0.0005689280678</v>
      </c>
      <c r="AZ610" s="12">
        <f t="shared" si="30"/>
        <v>156.0467372</v>
      </c>
      <c r="BA610" s="12">
        <f t="shared" si="41"/>
        <v>104.0914406</v>
      </c>
      <c r="BB610" s="12">
        <f t="shared" si="53"/>
        <v>128.2924652</v>
      </c>
      <c r="BC610" s="12">
        <f t="shared" si="50"/>
        <v>-0.0001896426893</v>
      </c>
      <c r="BD610" s="12">
        <f t="shared" si="54"/>
        <v>126.1714745</v>
      </c>
    </row>
    <row r="611" ht="14.25" customHeight="1">
      <c r="A611" s="7">
        <v>37407.0</v>
      </c>
      <c r="B611" s="21" t="s">
        <v>90</v>
      </c>
      <c r="C611" s="8">
        <v>29.354029</v>
      </c>
      <c r="D611" s="33">
        <f t="shared" si="5"/>
        <v>0.02061650962</v>
      </c>
      <c r="E611" s="33">
        <f t="shared" si="7"/>
        <v>0.01563127438</v>
      </c>
      <c r="F611" s="33">
        <f t="shared" si="9"/>
        <v>-0.01084677518</v>
      </c>
      <c r="G611" s="33">
        <f t="shared" si="11"/>
        <v>-0.02053886659</v>
      </c>
      <c r="H611" s="33">
        <f t="shared" si="20"/>
        <v>0.8134498377</v>
      </c>
      <c r="I611" s="45">
        <f t="shared" si="31"/>
        <v>-0.7219950241</v>
      </c>
      <c r="J611" s="45">
        <f t="shared" si="43"/>
        <v>-1.531425815</v>
      </c>
      <c r="K611" s="21" t="s">
        <v>91</v>
      </c>
      <c r="L611" s="8">
        <v>14.806143</v>
      </c>
      <c r="M611" s="33">
        <f t="shared" si="6"/>
        <v>0.02151162943</v>
      </c>
      <c r="N611" s="33">
        <f t="shared" si="8"/>
        <v>-0.01993284824</v>
      </c>
      <c r="O611" s="33">
        <f t="shared" si="10"/>
        <v>-0.02611699309</v>
      </c>
      <c r="P611" s="33">
        <f t="shared" si="12"/>
        <v>-0.03608607331</v>
      </c>
      <c r="Q611" s="45">
        <f t="shared" si="21"/>
        <v>-1.317980365</v>
      </c>
      <c r="R611" s="45">
        <f t="shared" si="32"/>
        <v>-1.715712797</v>
      </c>
      <c r="S611" s="45">
        <f t="shared" si="44"/>
        <v>-2.64662017</v>
      </c>
      <c r="T611" s="33">
        <f t="shared" si="22"/>
        <v>2.131430203</v>
      </c>
      <c r="U611" s="33">
        <f t="shared" si="33"/>
        <v>0.9937177729</v>
      </c>
      <c r="V611" s="33">
        <f t="shared" si="42"/>
        <v>1.115194355</v>
      </c>
      <c r="W611" s="44">
        <f t="shared" si="13"/>
        <v>0.01008555475</v>
      </c>
      <c r="X611" s="44">
        <f t="shared" si="14"/>
        <v>0.011090642</v>
      </c>
      <c r="Y611" s="33">
        <f t="shared" si="15"/>
        <v>1.09965612</v>
      </c>
      <c r="Z611" s="43">
        <v>1.0</v>
      </c>
      <c r="AA611" s="33">
        <f t="shared" si="16"/>
        <v>2.09965612</v>
      </c>
      <c r="AB611" s="33">
        <f t="shared" si="17"/>
        <v>0.5237315337</v>
      </c>
      <c r="AC611" s="33">
        <f t="shared" si="18"/>
        <v>0.4762684663</v>
      </c>
      <c r="AD611" s="33">
        <f t="shared" si="19"/>
        <v>0.004752480899</v>
      </c>
      <c r="AE611" s="34">
        <f t="shared" si="23"/>
        <v>-1</v>
      </c>
      <c r="AF611" s="34">
        <f t="shared" si="24"/>
        <v>0</v>
      </c>
      <c r="AG611" s="34">
        <f t="shared" si="25"/>
        <v>0</v>
      </c>
      <c r="AH611" s="34">
        <f t="shared" si="26"/>
        <v>4</v>
      </c>
      <c r="AI611" s="34">
        <f t="shared" si="28"/>
        <v>0</v>
      </c>
      <c r="AJ611" s="34">
        <f t="shared" si="29"/>
        <v>-1</v>
      </c>
      <c r="AK611" s="34">
        <f t="shared" si="27"/>
        <v>-0.004752480899</v>
      </c>
      <c r="AL611" s="36">
        <f t="shared" si="34"/>
        <v>0</v>
      </c>
      <c r="AM611" s="36">
        <f t="shared" si="35"/>
        <v>0</v>
      </c>
      <c r="AN611" s="46">
        <f t="shared" si="36"/>
        <v>0</v>
      </c>
      <c r="AO611" s="36">
        <f t="shared" si="37"/>
        <v>5</v>
      </c>
      <c r="AP611" s="36">
        <f t="shared" si="39"/>
        <v>0</v>
      </c>
      <c r="AQ611" s="36">
        <f t="shared" si="40"/>
        <v>1</v>
      </c>
      <c r="AR611" s="36">
        <f t="shared" si="38"/>
        <v>0.004752480899</v>
      </c>
      <c r="AS611" s="38">
        <f t="shared" si="45"/>
        <v>-1</v>
      </c>
      <c r="AT611" s="38">
        <f t="shared" si="46"/>
        <v>0</v>
      </c>
      <c r="AU611" s="38">
        <f t="shared" si="47"/>
        <v>0</v>
      </c>
      <c r="AV611" s="38">
        <f t="shared" si="48"/>
        <v>3</v>
      </c>
      <c r="AW611" s="38">
        <f t="shared" si="51"/>
        <v>0</v>
      </c>
      <c r="AX611" s="38">
        <f t="shared" si="52"/>
        <v>-1</v>
      </c>
      <c r="AY611" s="38">
        <f t="shared" si="49"/>
        <v>-0.004752480899</v>
      </c>
      <c r="AZ611" s="12">
        <f t="shared" si="30"/>
        <v>155.305128</v>
      </c>
      <c r="BA611" s="12">
        <f t="shared" si="41"/>
        <v>104.5861331</v>
      </c>
      <c r="BB611" s="12">
        <f t="shared" si="53"/>
        <v>127.6827577</v>
      </c>
      <c r="BC611" s="12">
        <f t="shared" si="50"/>
        <v>-0.0015841603</v>
      </c>
      <c r="BD611" s="12">
        <f t="shared" si="54"/>
        <v>125.9715987</v>
      </c>
    </row>
    <row r="612" ht="14.25" customHeight="1">
      <c r="A612" s="7">
        <v>37410.0</v>
      </c>
      <c r="B612" s="21" t="s">
        <v>90</v>
      </c>
      <c r="C612" s="8">
        <v>28.8853</v>
      </c>
      <c r="D612" s="33">
        <f t="shared" si="5"/>
        <v>-0.01596813167</v>
      </c>
      <c r="E612" s="33">
        <f t="shared" si="7"/>
        <v>0.01831538506</v>
      </c>
      <c r="F612" s="33">
        <f t="shared" si="9"/>
        <v>-0.01898796406</v>
      </c>
      <c r="G612" s="33">
        <f t="shared" si="11"/>
        <v>-0.02571449532</v>
      </c>
      <c r="H612" s="33">
        <f t="shared" si="20"/>
        <v>0.9321139687</v>
      </c>
      <c r="I612" s="45">
        <f t="shared" si="31"/>
        <v>-1.115466192</v>
      </c>
      <c r="J612" s="45">
        <f t="shared" si="43"/>
        <v>-1.74866175</v>
      </c>
      <c r="K612" s="21" t="s">
        <v>91</v>
      </c>
      <c r="L612" s="8">
        <v>14.398411</v>
      </c>
      <c r="M612" s="33">
        <f t="shared" si="6"/>
        <v>-0.02753802932</v>
      </c>
      <c r="N612" s="33">
        <f t="shared" si="8"/>
        <v>-0.03861219305</v>
      </c>
      <c r="O612" s="33">
        <f t="shared" si="10"/>
        <v>-0.05210520713</v>
      </c>
      <c r="P612" s="33">
        <f t="shared" si="12"/>
        <v>-0.04977134249</v>
      </c>
      <c r="Q612" s="45">
        <f t="shared" si="21"/>
        <v>-2.028980681</v>
      </c>
      <c r="R612" s="45">
        <f t="shared" si="32"/>
        <v>-2.447796513</v>
      </c>
      <c r="S612" s="45">
        <f t="shared" si="44"/>
        <v>-2.819998249</v>
      </c>
      <c r="T612" s="33">
        <f t="shared" si="22"/>
        <v>2.961094649</v>
      </c>
      <c r="U612" s="33">
        <f t="shared" si="33"/>
        <v>1.332330321</v>
      </c>
      <c r="V612" s="33">
        <f t="shared" si="42"/>
        <v>1.0713365</v>
      </c>
      <c r="W612" s="44">
        <f t="shared" si="13"/>
        <v>0.01041396706</v>
      </c>
      <c r="X612" s="44">
        <f t="shared" si="14"/>
        <v>0.01225317124</v>
      </c>
      <c r="Y612" s="33">
        <f t="shared" si="15"/>
        <v>1.176609371</v>
      </c>
      <c r="Z612" s="43">
        <v>1.0</v>
      </c>
      <c r="AA612" s="33">
        <f t="shared" si="16"/>
        <v>2.176609371</v>
      </c>
      <c r="AB612" s="33">
        <f t="shared" si="17"/>
        <v>0.5405698362</v>
      </c>
      <c r="AC612" s="33">
        <f t="shared" si="18"/>
        <v>0.4594301638</v>
      </c>
      <c r="AD612" s="33">
        <f t="shared" si="19"/>
        <v>0.007018880517</v>
      </c>
      <c r="AE612" s="34">
        <f t="shared" si="23"/>
        <v>-1</v>
      </c>
      <c r="AF612" s="34">
        <f t="shared" si="24"/>
        <v>0</v>
      </c>
      <c r="AG612" s="34">
        <f t="shared" si="25"/>
        <v>0</v>
      </c>
      <c r="AH612" s="34">
        <f t="shared" si="26"/>
        <v>5</v>
      </c>
      <c r="AI612" s="34">
        <f t="shared" si="28"/>
        <v>0</v>
      </c>
      <c r="AJ612" s="34">
        <f t="shared" si="29"/>
        <v>-1</v>
      </c>
      <c r="AK612" s="34">
        <f t="shared" si="27"/>
        <v>-0.007018880517</v>
      </c>
      <c r="AL612" s="36">
        <f t="shared" si="34"/>
        <v>-1</v>
      </c>
      <c r="AM612" s="36">
        <f t="shared" si="35"/>
        <v>1</v>
      </c>
      <c r="AN612" s="46">
        <f t="shared" si="36"/>
        <v>0</v>
      </c>
      <c r="AO612" s="36">
        <f t="shared" si="37"/>
        <v>1</v>
      </c>
      <c r="AP612" s="36">
        <f t="shared" si="39"/>
        <v>1</v>
      </c>
      <c r="AQ612" s="36">
        <f t="shared" si="40"/>
        <v>-1</v>
      </c>
      <c r="AR612" s="36">
        <f t="shared" si="38"/>
        <v>-0.007018880517</v>
      </c>
      <c r="AS612" s="38">
        <f t="shared" si="45"/>
        <v>-1</v>
      </c>
      <c r="AT612" s="38">
        <f t="shared" si="46"/>
        <v>0</v>
      </c>
      <c r="AU612" s="38">
        <f t="shared" si="47"/>
        <v>0</v>
      </c>
      <c r="AV612" s="38">
        <f t="shared" si="48"/>
        <v>4</v>
      </c>
      <c r="AW612" s="38">
        <f t="shared" si="51"/>
        <v>0</v>
      </c>
      <c r="AX612" s="38">
        <f t="shared" si="52"/>
        <v>-1</v>
      </c>
      <c r="AY612" s="38">
        <f t="shared" si="49"/>
        <v>-0.007018880517</v>
      </c>
      <c r="AZ612" s="12">
        <f t="shared" si="30"/>
        <v>154.2150599</v>
      </c>
      <c r="BA612" s="12">
        <f t="shared" si="41"/>
        <v>103.8520556</v>
      </c>
      <c r="BB612" s="12">
        <f t="shared" si="53"/>
        <v>126.7865677</v>
      </c>
      <c r="BC612" s="12">
        <f t="shared" si="50"/>
        <v>-0.007018880517</v>
      </c>
      <c r="BD612" s="12">
        <f t="shared" si="54"/>
        <v>125.0874191</v>
      </c>
    </row>
    <row r="613" ht="14.25" customHeight="1">
      <c r="A613" s="7">
        <v>37411.0</v>
      </c>
      <c r="B613" s="21" t="s">
        <v>90</v>
      </c>
      <c r="C613" s="8">
        <v>29.246725</v>
      </c>
      <c r="D613" s="33">
        <f t="shared" si="5"/>
        <v>0.01251241981</v>
      </c>
      <c r="E613" s="33">
        <f t="shared" si="7"/>
        <v>0.01748509983</v>
      </c>
      <c r="F613" s="33">
        <f t="shared" si="9"/>
        <v>0.004655597271</v>
      </c>
      <c r="G613" s="33">
        <f t="shared" si="11"/>
        <v>-0.004038607446</v>
      </c>
      <c r="H613" s="33">
        <f t="shared" si="20"/>
        <v>0.8566299911</v>
      </c>
      <c r="I613" s="45">
        <f t="shared" si="31"/>
        <v>0.08491422563</v>
      </c>
      <c r="J613" s="45">
        <f t="shared" si="43"/>
        <v>-0.7432499475</v>
      </c>
      <c r="K613" s="21" t="s">
        <v>91</v>
      </c>
      <c r="L613" s="8">
        <v>14.390418</v>
      </c>
      <c r="M613" s="33">
        <f t="shared" si="6"/>
        <v>-0.0005551307016</v>
      </c>
      <c r="N613" s="33">
        <f t="shared" si="8"/>
        <v>-0.01171261657</v>
      </c>
      <c r="O613" s="33">
        <f t="shared" si="10"/>
        <v>-0.03914588894</v>
      </c>
      <c r="P613" s="33">
        <f t="shared" si="12"/>
        <v>-0.04576767153</v>
      </c>
      <c r="Q613" s="45">
        <f t="shared" si="21"/>
        <v>-0.9160679239</v>
      </c>
      <c r="R613" s="45">
        <f t="shared" si="32"/>
        <v>-1.923570224</v>
      </c>
      <c r="S613" s="45">
        <f t="shared" si="44"/>
        <v>-2.567094813</v>
      </c>
      <c r="T613" s="33">
        <f t="shared" si="22"/>
        <v>1.772697915</v>
      </c>
      <c r="U613" s="33">
        <f t="shared" si="33"/>
        <v>2.00848445</v>
      </c>
      <c r="V613" s="33">
        <f t="shared" si="42"/>
        <v>1.823844866</v>
      </c>
      <c r="W613" s="44">
        <f t="shared" si="13"/>
        <v>0.01065547424</v>
      </c>
      <c r="X613" s="44">
        <f t="shared" si="14"/>
        <v>0.01224814484</v>
      </c>
      <c r="Y613" s="33">
        <f t="shared" si="15"/>
        <v>1.149469705</v>
      </c>
      <c r="Z613" s="43">
        <v>1.0</v>
      </c>
      <c r="AA613" s="33">
        <f t="shared" si="16"/>
        <v>2.149469705</v>
      </c>
      <c r="AB613" s="33">
        <f t="shared" si="17"/>
        <v>0.5347689723</v>
      </c>
      <c r="AC613" s="33">
        <f t="shared" si="18"/>
        <v>0.4652310277</v>
      </c>
      <c r="AD613" s="33">
        <f t="shared" si="19"/>
        <v>-0.007919345262</v>
      </c>
      <c r="AE613" s="34">
        <f t="shared" si="23"/>
        <v>-1</v>
      </c>
      <c r="AF613" s="34">
        <f t="shared" si="24"/>
        <v>0</v>
      </c>
      <c r="AG613" s="34">
        <f t="shared" si="25"/>
        <v>0</v>
      </c>
      <c r="AH613" s="34">
        <f t="shared" si="26"/>
        <v>1</v>
      </c>
      <c r="AI613" s="34">
        <f t="shared" si="28"/>
        <v>1</v>
      </c>
      <c r="AJ613" s="34">
        <f t="shared" si="29"/>
        <v>-1</v>
      </c>
      <c r="AK613" s="34">
        <f t="shared" si="27"/>
        <v>0.007919345262</v>
      </c>
      <c r="AL613" s="36">
        <f t="shared" si="34"/>
        <v>-1</v>
      </c>
      <c r="AM613" s="36">
        <f t="shared" si="35"/>
        <v>0</v>
      </c>
      <c r="AN613" s="46">
        <f t="shared" si="36"/>
        <v>0</v>
      </c>
      <c r="AO613" s="36">
        <f t="shared" si="37"/>
        <v>2</v>
      </c>
      <c r="AP613" s="36">
        <f t="shared" si="39"/>
        <v>0</v>
      </c>
      <c r="AQ613" s="36">
        <f t="shared" si="40"/>
        <v>-1</v>
      </c>
      <c r="AR613" s="36">
        <f t="shared" si="38"/>
        <v>0.007919345262</v>
      </c>
      <c r="AS613" s="38">
        <f t="shared" si="45"/>
        <v>-1</v>
      </c>
      <c r="AT613" s="38">
        <f t="shared" si="46"/>
        <v>0</v>
      </c>
      <c r="AU613" s="38">
        <f t="shared" si="47"/>
        <v>0</v>
      </c>
      <c r="AV613" s="38">
        <f t="shared" si="48"/>
        <v>5</v>
      </c>
      <c r="AW613" s="38">
        <f t="shared" si="51"/>
        <v>0</v>
      </c>
      <c r="AX613" s="38">
        <f t="shared" si="52"/>
        <v>-1</v>
      </c>
      <c r="AY613" s="38">
        <f t="shared" si="49"/>
        <v>0.007919345262</v>
      </c>
      <c r="AZ613" s="12">
        <f t="shared" si="30"/>
        <v>155.4363422</v>
      </c>
      <c r="BA613" s="12">
        <f t="shared" si="41"/>
        <v>104.6744958</v>
      </c>
      <c r="BB613" s="12">
        <f t="shared" si="53"/>
        <v>127.7906343</v>
      </c>
      <c r="BC613" s="12">
        <f t="shared" si="50"/>
        <v>0.007919345262</v>
      </c>
      <c r="BD613" s="12">
        <f t="shared" si="54"/>
        <v>126.0780295</v>
      </c>
    </row>
    <row r="614" ht="14.25" customHeight="1">
      <c r="A614" s="7">
        <v>37412.0</v>
      </c>
      <c r="B614" s="21" t="s">
        <v>90</v>
      </c>
      <c r="C614" s="8">
        <v>29.473269</v>
      </c>
      <c r="D614" s="33">
        <f t="shared" si="5"/>
        <v>0.0077459613</v>
      </c>
      <c r="E614" s="33">
        <f t="shared" si="7"/>
        <v>0.02476239067</v>
      </c>
      <c r="F614" s="33">
        <f t="shared" si="9"/>
        <v>0.02215322538</v>
      </c>
      <c r="G614" s="33">
        <f t="shared" si="11"/>
        <v>0.006967909712</v>
      </c>
      <c r="H614" s="33">
        <f t="shared" si="20"/>
        <v>1.231244977</v>
      </c>
      <c r="I614" s="45">
        <f t="shared" si="31"/>
        <v>0.9425278841</v>
      </c>
      <c r="J614" s="45">
        <f t="shared" si="43"/>
        <v>-0.2481280666</v>
      </c>
      <c r="K614" s="21" t="s">
        <v>91</v>
      </c>
      <c r="L614" s="8">
        <v>14.763506</v>
      </c>
      <c r="M614" s="33">
        <f t="shared" si="6"/>
        <v>0.02592614057</v>
      </c>
      <c r="N614" s="33">
        <f t="shared" si="8"/>
        <v>0.02308412529</v>
      </c>
      <c r="O614" s="33">
        <f t="shared" si="10"/>
        <v>-0.001081498753</v>
      </c>
      <c r="P614" s="33">
        <f t="shared" si="12"/>
        <v>-0.0220653394</v>
      </c>
      <c r="Q614" s="45">
        <f t="shared" si="21"/>
        <v>0.4277998204</v>
      </c>
      <c r="R614" s="45">
        <f t="shared" si="32"/>
        <v>-0.7724539872</v>
      </c>
      <c r="S614" s="45">
        <f t="shared" si="44"/>
        <v>-1.876577802</v>
      </c>
      <c r="T614" s="33">
        <f t="shared" si="22"/>
        <v>0.803445157</v>
      </c>
      <c r="U614" s="33">
        <f t="shared" si="33"/>
        <v>1.714981871</v>
      </c>
      <c r="V614" s="33">
        <f t="shared" si="42"/>
        <v>1.628449736</v>
      </c>
      <c r="W614" s="44">
        <f t="shared" si="13"/>
        <v>0.01076974175</v>
      </c>
      <c r="X614" s="44">
        <f t="shared" si="14"/>
        <v>0.01377113312</v>
      </c>
      <c r="Y614" s="33">
        <f t="shared" si="15"/>
        <v>1.278687404</v>
      </c>
      <c r="Z614" s="43">
        <v>1.0</v>
      </c>
      <c r="AA614" s="33">
        <f t="shared" si="16"/>
        <v>2.278687404</v>
      </c>
      <c r="AB614" s="33">
        <f t="shared" si="17"/>
        <v>0.5611508633</v>
      </c>
      <c r="AC614" s="33">
        <f t="shared" si="18"/>
        <v>0.4388491367</v>
      </c>
      <c r="AD614" s="33">
        <f t="shared" si="19"/>
        <v>-0.002498662178</v>
      </c>
      <c r="AE614" s="34">
        <f t="shared" si="23"/>
        <v>0</v>
      </c>
      <c r="AF614" s="34">
        <f t="shared" si="24"/>
        <v>0</v>
      </c>
      <c r="AG614" s="34">
        <f t="shared" si="25"/>
        <v>0</v>
      </c>
      <c r="AH614" s="34">
        <f t="shared" si="26"/>
        <v>2</v>
      </c>
      <c r="AI614" s="34">
        <f t="shared" si="28"/>
        <v>0</v>
      </c>
      <c r="AJ614" s="34">
        <f t="shared" si="29"/>
        <v>-1</v>
      </c>
      <c r="AK614" s="34">
        <f t="shared" si="27"/>
        <v>0.002498662178</v>
      </c>
      <c r="AL614" s="36">
        <f t="shared" si="34"/>
        <v>-1</v>
      </c>
      <c r="AM614" s="36">
        <f t="shared" si="35"/>
        <v>0</v>
      </c>
      <c r="AN614" s="46">
        <f t="shared" si="36"/>
        <v>0</v>
      </c>
      <c r="AO614" s="36">
        <f t="shared" si="37"/>
        <v>3</v>
      </c>
      <c r="AP614" s="36">
        <f t="shared" si="39"/>
        <v>0</v>
      </c>
      <c r="AQ614" s="36">
        <f t="shared" si="40"/>
        <v>-1</v>
      </c>
      <c r="AR614" s="36">
        <f t="shared" si="38"/>
        <v>0.002498662178</v>
      </c>
      <c r="AS614" s="38">
        <f t="shared" si="45"/>
        <v>-1</v>
      </c>
      <c r="AT614" s="38">
        <f t="shared" si="46"/>
        <v>0</v>
      </c>
      <c r="AU614" s="38">
        <f t="shared" si="47"/>
        <v>0</v>
      </c>
      <c r="AV614" s="38">
        <f t="shared" si="48"/>
        <v>1</v>
      </c>
      <c r="AW614" s="38">
        <f t="shared" si="51"/>
        <v>1</v>
      </c>
      <c r="AX614" s="38">
        <f t="shared" si="52"/>
        <v>-1</v>
      </c>
      <c r="AY614" s="38">
        <f t="shared" si="49"/>
        <v>0.002498662178</v>
      </c>
      <c r="AZ614" s="12">
        <f t="shared" si="30"/>
        <v>155.8247251</v>
      </c>
      <c r="BA614" s="12">
        <f t="shared" si="41"/>
        <v>104.936042</v>
      </c>
      <c r="BB614" s="12">
        <f t="shared" si="53"/>
        <v>128.1099399</v>
      </c>
      <c r="BC614" s="12">
        <f t="shared" si="50"/>
        <v>0.002498662178</v>
      </c>
      <c r="BD614" s="12">
        <f t="shared" si="54"/>
        <v>126.3930559</v>
      </c>
    </row>
    <row r="615" ht="14.25" customHeight="1">
      <c r="A615" s="7">
        <v>37413.0</v>
      </c>
      <c r="B615" s="21" t="s">
        <v>90</v>
      </c>
      <c r="C615" s="8">
        <v>28.821957</v>
      </c>
      <c r="D615" s="33">
        <f t="shared" si="5"/>
        <v>-0.02209839703</v>
      </c>
      <c r="E615" s="33">
        <f t="shared" si="7"/>
        <v>0.002116784504</v>
      </c>
      <c r="F615" s="33">
        <f t="shared" si="9"/>
        <v>-0.01146943425</v>
      </c>
      <c r="G615" s="33">
        <f t="shared" si="11"/>
        <v>-0.01127858315</v>
      </c>
      <c r="H615" s="33">
        <f t="shared" si="20"/>
        <v>-0.06334382531</v>
      </c>
      <c r="I615" s="45">
        <f t="shared" si="31"/>
        <v>-0.7664069209</v>
      </c>
      <c r="J615" s="45">
        <f t="shared" si="43"/>
        <v>-1.023967814</v>
      </c>
      <c r="K615" s="21" t="s">
        <v>91</v>
      </c>
      <c r="L615" s="8">
        <v>14.430393</v>
      </c>
      <c r="M615" s="33">
        <f t="shared" si="6"/>
        <v>-0.02256327189</v>
      </c>
      <c r="N615" s="33">
        <f t="shared" si="8"/>
        <v>-0.004412272206</v>
      </c>
      <c r="O615" s="33">
        <f t="shared" si="10"/>
        <v>-0.0364767418</v>
      </c>
      <c r="P615" s="33">
        <f t="shared" si="12"/>
        <v>-0.04159280945</v>
      </c>
      <c r="Q615" s="45">
        <f t="shared" si="21"/>
        <v>-0.6526012042</v>
      </c>
      <c r="R615" s="45">
        <f t="shared" si="32"/>
        <v>-1.764592221</v>
      </c>
      <c r="S615" s="45">
        <f t="shared" si="44"/>
        <v>-2.231684586</v>
      </c>
      <c r="T615" s="33">
        <f t="shared" si="22"/>
        <v>0.5892573789</v>
      </c>
      <c r="U615" s="33">
        <f t="shared" si="33"/>
        <v>0.9981852997</v>
      </c>
      <c r="V615" s="33">
        <f t="shared" si="42"/>
        <v>1.207716773</v>
      </c>
      <c r="W615" s="44">
        <f t="shared" si="13"/>
        <v>0.01186308105</v>
      </c>
      <c r="X615" s="44">
        <f t="shared" si="14"/>
        <v>0.01459033904</v>
      </c>
      <c r="Y615" s="33">
        <f t="shared" si="15"/>
        <v>1.229894576</v>
      </c>
      <c r="Z615" s="43">
        <v>1.0</v>
      </c>
      <c r="AA615" s="33">
        <f t="shared" si="16"/>
        <v>2.229894576</v>
      </c>
      <c r="AB615" s="33">
        <f t="shared" si="17"/>
        <v>0.551548306</v>
      </c>
      <c r="AC615" s="33">
        <f t="shared" si="18"/>
        <v>0.448451694</v>
      </c>
      <c r="AD615" s="33">
        <f t="shared" si="19"/>
        <v>0.005271853743</v>
      </c>
      <c r="AE615" s="34">
        <f t="shared" si="23"/>
        <v>0</v>
      </c>
      <c r="AF615" s="34">
        <f t="shared" si="24"/>
        <v>0</v>
      </c>
      <c r="AG615" s="34">
        <f t="shared" si="25"/>
        <v>0</v>
      </c>
      <c r="AH615" s="34">
        <f t="shared" si="26"/>
        <v>3</v>
      </c>
      <c r="AI615" s="34">
        <f t="shared" si="28"/>
        <v>0</v>
      </c>
      <c r="AJ615" s="34">
        <f t="shared" si="29"/>
        <v>-1</v>
      </c>
      <c r="AK615" s="34">
        <f t="shared" si="27"/>
        <v>-0.005271853743</v>
      </c>
      <c r="AL615" s="36">
        <f t="shared" si="34"/>
        <v>0</v>
      </c>
      <c r="AM615" s="36">
        <f t="shared" si="35"/>
        <v>0</v>
      </c>
      <c r="AN615" s="46">
        <f t="shared" si="36"/>
        <v>0</v>
      </c>
      <c r="AO615" s="36">
        <f t="shared" si="37"/>
        <v>4</v>
      </c>
      <c r="AP615" s="36">
        <f t="shared" si="39"/>
        <v>0</v>
      </c>
      <c r="AQ615" s="36">
        <f t="shared" si="40"/>
        <v>-1</v>
      </c>
      <c r="AR615" s="36">
        <f t="shared" si="38"/>
        <v>-0.005271853743</v>
      </c>
      <c r="AS615" s="38">
        <f t="shared" si="45"/>
        <v>-1</v>
      </c>
      <c r="AT615" s="38">
        <f t="shared" si="46"/>
        <v>0</v>
      </c>
      <c r="AU615" s="38">
        <f t="shared" si="47"/>
        <v>0</v>
      </c>
      <c r="AV615" s="38">
        <f t="shared" si="48"/>
        <v>2</v>
      </c>
      <c r="AW615" s="38">
        <f t="shared" si="51"/>
        <v>0</v>
      </c>
      <c r="AX615" s="38">
        <f t="shared" si="52"/>
        <v>-1</v>
      </c>
      <c r="AY615" s="38">
        <f t="shared" si="49"/>
        <v>-0.005271853743</v>
      </c>
      <c r="AZ615" s="12">
        <f t="shared" si="30"/>
        <v>155.0032399</v>
      </c>
      <c r="BA615" s="12">
        <f t="shared" si="41"/>
        <v>104.3828346</v>
      </c>
      <c r="BB615" s="12">
        <f t="shared" si="53"/>
        <v>127.4345631</v>
      </c>
      <c r="BC615" s="12">
        <f t="shared" si="50"/>
        <v>-0.005271853743</v>
      </c>
      <c r="BD615" s="12">
        <f t="shared" si="54"/>
        <v>125.7267302</v>
      </c>
    </row>
    <row r="616" ht="14.25" customHeight="1">
      <c r="A616" s="7">
        <v>37414.0</v>
      </c>
      <c r="B616" s="21" t="s">
        <v>90</v>
      </c>
      <c r="C616" s="8">
        <v>29.054165</v>
      </c>
      <c r="D616" s="33">
        <f t="shared" si="5"/>
        <v>0.008056635432</v>
      </c>
      <c r="E616" s="33">
        <f t="shared" si="7"/>
        <v>-0.01021542903</v>
      </c>
      <c r="F616" s="33">
        <f t="shared" si="9"/>
        <v>0.005256165177</v>
      </c>
      <c r="G616" s="33">
        <f t="shared" si="11"/>
        <v>-0.01173647263</v>
      </c>
      <c r="H616" s="33">
        <f t="shared" si="20"/>
        <v>-0.75863506</v>
      </c>
      <c r="I616" s="45">
        <f t="shared" si="31"/>
        <v>0.07178506469</v>
      </c>
      <c r="J616" s="45">
        <f t="shared" si="43"/>
        <v>-1.011974844</v>
      </c>
      <c r="K616" s="21" t="s">
        <v>91</v>
      </c>
      <c r="L616" s="8">
        <v>14.403742</v>
      </c>
      <c r="M616" s="33">
        <f t="shared" si="6"/>
        <v>-0.001846865848</v>
      </c>
      <c r="N616" s="33">
        <f t="shared" si="8"/>
        <v>-0.02717797606</v>
      </c>
      <c r="O616" s="33">
        <f t="shared" si="10"/>
        <v>-0.04656908983</v>
      </c>
      <c r="P616" s="33">
        <f t="shared" si="12"/>
        <v>-0.04336285895</v>
      </c>
      <c r="Q616" s="45">
        <f t="shared" si="21"/>
        <v>-1.51853151</v>
      </c>
      <c r="R616" s="45">
        <f t="shared" si="32"/>
        <v>-1.970087137</v>
      </c>
      <c r="S616" s="45">
        <f t="shared" si="44"/>
        <v>-2.154543229</v>
      </c>
      <c r="T616" s="33">
        <f t="shared" si="22"/>
        <v>0.7598964505</v>
      </c>
      <c r="U616" s="33">
        <f t="shared" si="33"/>
        <v>2.041872202</v>
      </c>
      <c r="V616" s="33">
        <f t="shared" si="42"/>
        <v>1.142568385</v>
      </c>
      <c r="W616" s="44">
        <f t="shared" si="13"/>
        <v>0.01184482826</v>
      </c>
      <c r="X616" s="44">
        <f t="shared" si="14"/>
        <v>0.01458272083</v>
      </c>
      <c r="Y616" s="33">
        <f t="shared" si="15"/>
        <v>1.231146666</v>
      </c>
      <c r="Z616" s="43">
        <v>1.0</v>
      </c>
      <c r="AA616" s="33">
        <f t="shared" si="16"/>
        <v>2.231146666</v>
      </c>
      <c r="AB616" s="33">
        <f t="shared" si="17"/>
        <v>0.5517999712</v>
      </c>
      <c r="AC616" s="33">
        <f t="shared" si="18"/>
        <v>0.4482000288</v>
      </c>
      <c r="AD616" s="33">
        <f t="shared" si="19"/>
        <v>0.002115505006</v>
      </c>
      <c r="AE616" s="34">
        <f t="shared" si="23"/>
        <v>0</v>
      </c>
      <c r="AF616" s="34">
        <f t="shared" si="24"/>
        <v>0</v>
      </c>
      <c r="AG616" s="34">
        <f t="shared" si="25"/>
        <v>0</v>
      </c>
      <c r="AH616" s="34">
        <f t="shared" si="26"/>
        <v>4</v>
      </c>
      <c r="AI616" s="34">
        <f t="shared" si="28"/>
        <v>0</v>
      </c>
      <c r="AJ616" s="34">
        <f t="shared" si="29"/>
        <v>-1</v>
      </c>
      <c r="AK616" s="34">
        <f t="shared" si="27"/>
        <v>-0.002115505006</v>
      </c>
      <c r="AL616" s="36">
        <f t="shared" si="34"/>
        <v>-1</v>
      </c>
      <c r="AM616" s="36">
        <f t="shared" si="35"/>
        <v>0</v>
      </c>
      <c r="AN616" s="46">
        <f t="shared" si="36"/>
        <v>0</v>
      </c>
      <c r="AO616" s="36">
        <f t="shared" si="37"/>
        <v>5</v>
      </c>
      <c r="AP616" s="36">
        <f t="shared" si="39"/>
        <v>0</v>
      </c>
      <c r="AQ616" s="36">
        <f t="shared" si="40"/>
        <v>-1</v>
      </c>
      <c r="AR616" s="36">
        <f t="shared" si="38"/>
        <v>-0.002115505006</v>
      </c>
      <c r="AS616" s="38">
        <f t="shared" si="45"/>
        <v>-1</v>
      </c>
      <c r="AT616" s="38">
        <f t="shared" si="46"/>
        <v>0</v>
      </c>
      <c r="AU616" s="38">
        <f t="shared" si="47"/>
        <v>0</v>
      </c>
      <c r="AV616" s="38">
        <f t="shared" si="48"/>
        <v>3</v>
      </c>
      <c r="AW616" s="38">
        <f t="shared" si="51"/>
        <v>0</v>
      </c>
      <c r="AX616" s="38">
        <f t="shared" si="52"/>
        <v>-1</v>
      </c>
      <c r="AY616" s="38">
        <f t="shared" si="49"/>
        <v>-0.002115505006</v>
      </c>
      <c r="AZ616" s="12">
        <f t="shared" si="30"/>
        <v>154.6753298</v>
      </c>
      <c r="BA616" s="12">
        <f t="shared" si="41"/>
        <v>104.1620122</v>
      </c>
      <c r="BB616" s="12">
        <f t="shared" si="53"/>
        <v>127.1649746</v>
      </c>
      <c r="BC616" s="12">
        <f t="shared" si="50"/>
        <v>-0.002115505006</v>
      </c>
      <c r="BD616" s="12">
        <f t="shared" si="54"/>
        <v>125.4607547</v>
      </c>
    </row>
    <row r="617" ht="14.25" customHeight="1">
      <c r="A617" s="7">
        <v>37417.0</v>
      </c>
      <c r="B617" s="21" t="s">
        <v>90</v>
      </c>
      <c r="C617" s="8">
        <v>29.025856</v>
      </c>
      <c r="D617" s="33">
        <f t="shared" si="5"/>
        <v>-0.0009743525584</v>
      </c>
      <c r="E617" s="33">
        <f t="shared" si="7"/>
        <v>0.004866004507</v>
      </c>
      <c r="F617" s="33">
        <f t="shared" si="9"/>
        <v>0.02327051231</v>
      </c>
      <c r="G617" s="33">
        <f t="shared" si="11"/>
        <v>-0.01910500677</v>
      </c>
      <c r="H617" s="33">
        <f t="shared" si="20"/>
        <v>0.0854546924</v>
      </c>
      <c r="I617" s="45">
        <f t="shared" si="31"/>
        <v>0.959082971</v>
      </c>
      <c r="J617" s="45">
        <f t="shared" si="43"/>
        <v>-1.298136549</v>
      </c>
      <c r="K617" s="21" t="s">
        <v>91</v>
      </c>
      <c r="L617" s="8">
        <v>14.318478</v>
      </c>
      <c r="M617" s="33">
        <f t="shared" si="6"/>
        <v>-0.005919572844</v>
      </c>
      <c r="N617" s="33">
        <f t="shared" si="8"/>
        <v>-0.005551515372</v>
      </c>
      <c r="O617" s="33">
        <f t="shared" si="10"/>
        <v>-0.04394935224</v>
      </c>
      <c r="P617" s="33">
        <f t="shared" si="12"/>
        <v>-0.04666358708</v>
      </c>
      <c r="Q617" s="45">
        <f t="shared" si="21"/>
        <v>-0.6467844342</v>
      </c>
      <c r="R617" s="45">
        <f t="shared" si="32"/>
        <v>-1.813809937</v>
      </c>
      <c r="S617" s="45">
        <f t="shared" si="44"/>
        <v>-2.11425472</v>
      </c>
      <c r="T617" s="33">
        <f t="shared" si="22"/>
        <v>0.7322391266</v>
      </c>
      <c r="U617" s="33">
        <f t="shared" si="33"/>
        <v>2.772892908</v>
      </c>
      <c r="V617" s="33">
        <f t="shared" si="42"/>
        <v>0.8161181711</v>
      </c>
      <c r="W617" s="44">
        <f t="shared" si="13"/>
        <v>0.01172790534</v>
      </c>
      <c r="X617" s="44">
        <f t="shared" si="14"/>
        <v>0.01460754159</v>
      </c>
      <c r="Y617" s="33">
        <f t="shared" si="15"/>
        <v>1.245537132</v>
      </c>
      <c r="Z617" s="43">
        <v>1.0</v>
      </c>
      <c r="AA617" s="33">
        <f t="shared" si="16"/>
        <v>2.245537132</v>
      </c>
      <c r="AB617" s="33">
        <f t="shared" si="17"/>
        <v>0.5546722494</v>
      </c>
      <c r="AC617" s="33">
        <f t="shared" si="18"/>
        <v>0.4453277506</v>
      </c>
      <c r="AD617" s="33">
        <f t="shared" si="19"/>
        <v>-0.00580924283</v>
      </c>
      <c r="AE617" s="34">
        <f t="shared" si="23"/>
        <v>0</v>
      </c>
      <c r="AF617" s="34">
        <f t="shared" si="24"/>
        <v>0</v>
      </c>
      <c r="AG617" s="34">
        <f t="shared" si="25"/>
        <v>0</v>
      </c>
      <c r="AH617" s="34">
        <f t="shared" si="26"/>
        <v>5</v>
      </c>
      <c r="AI617" s="34">
        <f t="shared" si="28"/>
        <v>0</v>
      </c>
      <c r="AJ617" s="34">
        <f t="shared" si="29"/>
        <v>-1</v>
      </c>
      <c r="AK617" s="34">
        <f t="shared" si="27"/>
        <v>0.00580924283</v>
      </c>
      <c r="AL617" s="36">
        <f t="shared" si="34"/>
        <v>-1</v>
      </c>
      <c r="AM617" s="36">
        <f t="shared" si="35"/>
        <v>0</v>
      </c>
      <c r="AN617" s="46">
        <f t="shared" si="36"/>
        <v>0</v>
      </c>
      <c r="AO617" s="36">
        <f t="shared" si="37"/>
        <v>1</v>
      </c>
      <c r="AP617" s="36">
        <f t="shared" si="39"/>
        <v>1</v>
      </c>
      <c r="AQ617" s="36">
        <f t="shared" si="40"/>
        <v>-1</v>
      </c>
      <c r="AR617" s="36">
        <f t="shared" si="38"/>
        <v>0.00580924283</v>
      </c>
      <c r="AS617" s="38">
        <f t="shared" si="45"/>
        <v>0</v>
      </c>
      <c r="AT617" s="38">
        <f t="shared" si="46"/>
        <v>0</v>
      </c>
      <c r="AU617" s="38">
        <f t="shared" si="47"/>
        <v>0</v>
      </c>
      <c r="AV617" s="38">
        <f t="shared" si="48"/>
        <v>4</v>
      </c>
      <c r="AW617" s="38">
        <f t="shared" si="51"/>
        <v>0</v>
      </c>
      <c r="AX617" s="38">
        <f t="shared" si="52"/>
        <v>-1</v>
      </c>
      <c r="AY617" s="38">
        <f t="shared" si="49"/>
        <v>0.00580924283</v>
      </c>
      <c r="AZ617" s="12">
        <f t="shared" si="30"/>
        <v>155.5738764</v>
      </c>
      <c r="BA617" s="12">
        <f t="shared" si="41"/>
        <v>104.7671146</v>
      </c>
      <c r="BB617" s="12">
        <f t="shared" si="53"/>
        <v>127.9037068</v>
      </c>
      <c r="BC617" s="12">
        <f t="shared" si="50"/>
        <v>0.00580924283</v>
      </c>
      <c r="BD617" s="12">
        <f t="shared" si="54"/>
        <v>126.1895867</v>
      </c>
    </row>
    <row r="618" ht="14.25" customHeight="1">
      <c r="A618" s="7">
        <v>37418.0</v>
      </c>
      <c r="B618" s="21" t="s">
        <v>90</v>
      </c>
      <c r="C618" s="8">
        <v>28.838945</v>
      </c>
      <c r="D618" s="33">
        <f t="shared" si="5"/>
        <v>-0.006439465558</v>
      </c>
      <c r="E618" s="33">
        <f t="shared" si="7"/>
        <v>-0.01394275769</v>
      </c>
      <c r="F618" s="33">
        <f t="shared" si="9"/>
        <v>0.003298551624</v>
      </c>
      <c r="G618" s="33">
        <f t="shared" si="11"/>
        <v>-0.02838882849</v>
      </c>
      <c r="H618" s="33">
        <f t="shared" si="20"/>
        <v>-0.9551283652</v>
      </c>
      <c r="I618" s="45">
        <f t="shared" si="31"/>
        <v>-0.06837323949</v>
      </c>
      <c r="J618" s="45">
        <f t="shared" si="43"/>
        <v>-1.646779411</v>
      </c>
      <c r="K618" s="21" t="s">
        <v>91</v>
      </c>
      <c r="L618" s="8">
        <v>14.390418</v>
      </c>
      <c r="M618" s="33">
        <f t="shared" si="6"/>
        <v>0.005024277022</v>
      </c>
      <c r="N618" s="33">
        <f t="shared" si="8"/>
        <v>0</v>
      </c>
      <c r="O618" s="33">
        <f t="shared" si="10"/>
        <v>-0.01171261657</v>
      </c>
      <c r="P618" s="33">
        <f t="shared" si="12"/>
        <v>-0.05079973571</v>
      </c>
      <c r="Q618" s="45">
        <f t="shared" si="21"/>
        <v>-0.4173658861</v>
      </c>
      <c r="R618" s="45">
        <f t="shared" si="32"/>
        <v>-0.9058250166</v>
      </c>
      <c r="S618" s="45">
        <f t="shared" si="44"/>
        <v>-2.095709869</v>
      </c>
      <c r="T618" s="33">
        <f t="shared" si="22"/>
        <v>-0.537762479</v>
      </c>
      <c r="U618" s="33">
        <f t="shared" si="33"/>
        <v>0.8374517771</v>
      </c>
      <c r="V618" s="33">
        <f t="shared" si="42"/>
        <v>0.4489304585</v>
      </c>
      <c r="W618" s="44">
        <f t="shared" si="13"/>
        <v>0.01175160232</v>
      </c>
      <c r="X618" s="44">
        <f t="shared" si="14"/>
        <v>0.0144551346</v>
      </c>
      <c r="Y618" s="33">
        <f t="shared" si="15"/>
        <v>1.230056482</v>
      </c>
      <c r="Z618" s="43">
        <v>1.0</v>
      </c>
      <c r="AA618" s="33">
        <f t="shared" si="16"/>
        <v>2.230056482</v>
      </c>
      <c r="AB618" s="33">
        <f t="shared" si="17"/>
        <v>0.5515808643</v>
      </c>
      <c r="AC618" s="33">
        <f t="shared" si="18"/>
        <v>0.4484191357</v>
      </c>
      <c r="AD618" s="33">
        <f t="shared" si="19"/>
        <v>0.00224013584</v>
      </c>
      <c r="AE618" s="34">
        <f t="shared" si="23"/>
        <v>0</v>
      </c>
      <c r="AF618" s="34">
        <f t="shared" si="24"/>
        <v>0</v>
      </c>
      <c r="AG618" s="34">
        <f t="shared" si="25"/>
        <v>0</v>
      </c>
      <c r="AH618" s="34">
        <f t="shared" si="26"/>
        <v>0</v>
      </c>
      <c r="AI618" s="34">
        <f t="shared" si="28"/>
        <v>1</v>
      </c>
      <c r="AJ618" s="34">
        <f t="shared" si="29"/>
        <v>0</v>
      </c>
      <c r="AK618" s="34">
        <f t="shared" si="27"/>
        <v>0</v>
      </c>
      <c r="AL618" s="36">
        <f t="shared" si="34"/>
        <v>0</v>
      </c>
      <c r="AM618" s="36">
        <f t="shared" si="35"/>
        <v>0</v>
      </c>
      <c r="AN618" s="46">
        <f t="shared" si="36"/>
        <v>0</v>
      </c>
      <c r="AO618" s="36">
        <f t="shared" si="37"/>
        <v>2</v>
      </c>
      <c r="AP618" s="36">
        <f t="shared" si="39"/>
        <v>0</v>
      </c>
      <c r="AQ618" s="36">
        <f t="shared" si="40"/>
        <v>-1</v>
      </c>
      <c r="AR618" s="36">
        <f t="shared" si="38"/>
        <v>-0.00224013584</v>
      </c>
      <c r="AS618" s="38">
        <f t="shared" si="45"/>
        <v>0</v>
      </c>
      <c r="AT618" s="38">
        <f t="shared" si="46"/>
        <v>0</v>
      </c>
      <c r="AU618" s="38">
        <f t="shared" si="47"/>
        <v>0</v>
      </c>
      <c r="AV618" s="38">
        <f t="shared" si="48"/>
        <v>5</v>
      </c>
      <c r="AW618" s="38">
        <f t="shared" si="51"/>
        <v>0</v>
      </c>
      <c r="AX618" s="38">
        <f t="shared" si="52"/>
        <v>-1</v>
      </c>
      <c r="AY618" s="38">
        <f t="shared" si="49"/>
        <v>-0.00224013584</v>
      </c>
      <c r="AZ618" s="12">
        <f t="shared" si="30"/>
        <v>155.5738764</v>
      </c>
      <c r="BA618" s="12">
        <f t="shared" si="41"/>
        <v>104.532422</v>
      </c>
      <c r="BB618" s="12">
        <f t="shared" si="53"/>
        <v>127.6171851</v>
      </c>
      <c r="BC618" s="12">
        <f t="shared" si="50"/>
        <v>-0.001493423893</v>
      </c>
      <c r="BD618" s="12">
        <f t="shared" si="54"/>
        <v>126.0011322</v>
      </c>
    </row>
    <row r="619" ht="14.25" customHeight="1">
      <c r="A619" s="7">
        <v>37419.0</v>
      </c>
      <c r="B619" s="21" t="s">
        <v>90</v>
      </c>
      <c r="C619" s="8">
        <v>29.252405</v>
      </c>
      <c r="D619" s="33">
        <f t="shared" si="5"/>
        <v>0.01433686288</v>
      </c>
      <c r="E619" s="33">
        <f t="shared" si="7"/>
        <v>-0.007493705568</v>
      </c>
      <c r="F619" s="33">
        <f t="shared" si="9"/>
        <v>0.01708312304</v>
      </c>
      <c r="G619" s="33">
        <f t="shared" si="11"/>
        <v>-0.0180085777</v>
      </c>
      <c r="H619" s="33">
        <f t="shared" si="20"/>
        <v>-0.5621274286</v>
      </c>
      <c r="I619" s="45">
        <f t="shared" si="31"/>
        <v>0.6154360725</v>
      </c>
      <c r="J619" s="45">
        <f t="shared" si="43"/>
        <v>-1.152207286</v>
      </c>
      <c r="K619" s="21" t="s">
        <v>91</v>
      </c>
      <c r="L619" s="8">
        <v>14.572306</v>
      </c>
      <c r="M619" s="33">
        <f t="shared" si="6"/>
        <v>0.01263952166</v>
      </c>
      <c r="N619" s="33">
        <f t="shared" si="8"/>
        <v>-0.01295085327</v>
      </c>
      <c r="O619" s="33">
        <f t="shared" si="10"/>
        <v>0.009834312898</v>
      </c>
      <c r="P619" s="33">
        <f t="shared" si="12"/>
        <v>-0.0347304277</v>
      </c>
      <c r="Q619" s="45">
        <f t="shared" si="21"/>
        <v>-0.8933483374</v>
      </c>
      <c r="R619" s="45">
        <f t="shared" si="32"/>
        <v>-0.3364966271</v>
      </c>
      <c r="S619" s="45">
        <f t="shared" si="44"/>
        <v>-1.692883432</v>
      </c>
      <c r="T619" s="33">
        <f t="shared" si="22"/>
        <v>0.3312209087</v>
      </c>
      <c r="U619" s="33">
        <f t="shared" si="33"/>
        <v>0.9519326996</v>
      </c>
      <c r="V619" s="33">
        <f t="shared" si="42"/>
        <v>0.5406761466</v>
      </c>
      <c r="W619" s="44">
        <f t="shared" si="13"/>
        <v>0.01222612155</v>
      </c>
      <c r="X619" s="44">
        <f t="shared" si="14"/>
        <v>0.0148363718</v>
      </c>
      <c r="Y619" s="33">
        <f t="shared" si="15"/>
        <v>1.213497817</v>
      </c>
      <c r="Z619" s="43">
        <v>1.0</v>
      </c>
      <c r="AA619" s="33">
        <f t="shared" si="16"/>
        <v>2.213497817</v>
      </c>
      <c r="AB619" s="33">
        <f t="shared" si="17"/>
        <v>0.5482263446</v>
      </c>
      <c r="AC619" s="33">
        <f t="shared" si="18"/>
        <v>0.4517736554</v>
      </c>
      <c r="AD619" s="33">
        <f t="shared" si="19"/>
        <v>-0.004624009955</v>
      </c>
      <c r="AE619" s="34">
        <f t="shared" si="23"/>
        <v>0</v>
      </c>
      <c r="AF619" s="34">
        <f t="shared" si="24"/>
        <v>0</v>
      </c>
      <c r="AG619" s="34">
        <f t="shared" si="25"/>
        <v>0</v>
      </c>
      <c r="AH619" s="34">
        <f t="shared" si="26"/>
        <v>0</v>
      </c>
      <c r="AI619" s="34">
        <f t="shared" si="28"/>
        <v>0</v>
      </c>
      <c r="AJ619" s="34">
        <f t="shared" si="29"/>
        <v>0</v>
      </c>
      <c r="AK619" s="34">
        <f t="shared" si="27"/>
        <v>0</v>
      </c>
      <c r="AL619" s="36">
        <f t="shared" si="34"/>
        <v>0</v>
      </c>
      <c r="AM619" s="36">
        <f t="shared" si="35"/>
        <v>0</v>
      </c>
      <c r="AN619" s="46">
        <f t="shared" si="36"/>
        <v>0</v>
      </c>
      <c r="AO619" s="36">
        <f t="shared" si="37"/>
        <v>3</v>
      </c>
      <c r="AP619" s="36">
        <f t="shared" si="39"/>
        <v>0</v>
      </c>
      <c r="AQ619" s="36">
        <f t="shared" si="40"/>
        <v>-1</v>
      </c>
      <c r="AR619" s="36">
        <f t="shared" si="38"/>
        <v>0.004624009955</v>
      </c>
      <c r="AS619" s="38">
        <f t="shared" si="45"/>
        <v>0</v>
      </c>
      <c r="AT619" s="38">
        <f t="shared" si="46"/>
        <v>0</v>
      </c>
      <c r="AU619" s="38">
        <f t="shared" si="47"/>
        <v>0</v>
      </c>
      <c r="AV619" s="38">
        <f t="shared" si="48"/>
        <v>0</v>
      </c>
      <c r="AW619" s="38">
        <f t="shared" si="51"/>
        <v>1</v>
      </c>
      <c r="AX619" s="38">
        <f t="shared" si="52"/>
        <v>0</v>
      </c>
      <c r="AY619" s="38">
        <f t="shared" si="49"/>
        <v>0</v>
      </c>
      <c r="AZ619" s="12">
        <f t="shared" si="30"/>
        <v>155.5738764</v>
      </c>
      <c r="BA619" s="12">
        <f t="shared" si="41"/>
        <v>105.015781</v>
      </c>
      <c r="BB619" s="12">
        <f t="shared" si="53"/>
        <v>127.6171851</v>
      </c>
      <c r="BC619" s="12">
        <f t="shared" si="50"/>
        <v>0.001541336652</v>
      </c>
      <c r="BD619" s="12">
        <f t="shared" si="54"/>
        <v>126.1953423</v>
      </c>
    </row>
    <row r="620" ht="14.25" customHeight="1">
      <c r="A620" s="7">
        <v>37420.0</v>
      </c>
      <c r="B620" s="21" t="s">
        <v>90</v>
      </c>
      <c r="C620" s="8">
        <v>29.014521</v>
      </c>
      <c r="D620" s="33">
        <f t="shared" si="5"/>
        <v>-0.008132117684</v>
      </c>
      <c r="E620" s="33">
        <f t="shared" si="7"/>
        <v>0.006681156314</v>
      </c>
      <c r="F620" s="33">
        <f t="shared" si="9"/>
        <v>0.008812083387</v>
      </c>
      <c r="G620" s="33">
        <f t="shared" si="11"/>
        <v>-0.01573199353</v>
      </c>
      <c r="H620" s="33">
        <f t="shared" si="20"/>
        <v>0.2670464979</v>
      </c>
      <c r="I620" s="45">
        <f t="shared" si="31"/>
        <v>0.1843296615</v>
      </c>
      <c r="J620" s="45">
        <f t="shared" si="43"/>
        <v>-1.02268867</v>
      </c>
      <c r="K620" s="21" t="s">
        <v>91</v>
      </c>
      <c r="L620" s="8">
        <v>14.577653</v>
      </c>
      <c r="M620" s="33">
        <f t="shared" si="6"/>
        <v>0.0003669288855</v>
      </c>
      <c r="N620" s="33">
        <f t="shared" si="8"/>
        <v>0.01020485028</v>
      </c>
      <c r="O620" s="33">
        <f t="shared" si="10"/>
        <v>0.005747551494</v>
      </c>
      <c r="P620" s="33">
        <f t="shared" si="12"/>
        <v>-0.03505735052</v>
      </c>
      <c r="Q620" s="45">
        <f t="shared" si="21"/>
        <v>0.00648156348</v>
      </c>
      <c r="R620" s="45">
        <f t="shared" si="32"/>
        <v>-0.4357106397</v>
      </c>
      <c r="S620" s="45">
        <f t="shared" si="44"/>
        <v>-1.637367614</v>
      </c>
      <c r="T620" s="33">
        <f t="shared" si="22"/>
        <v>0.2605649344</v>
      </c>
      <c r="U620" s="33">
        <f t="shared" si="33"/>
        <v>0.6200403012</v>
      </c>
      <c r="V620" s="33">
        <f t="shared" si="42"/>
        <v>0.6146789445</v>
      </c>
      <c r="W620" s="44">
        <f t="shared" si="13"/>
        <v>0.01214189114</v>
      </c>
      <c r="X620" s="44">
        <f t="shared" si="14"/>
        <v>0.01483371944</v>
      </c>
      <c r="Y620" s="33">
        <f t="shared" si="15"/>
        <v>1.221697614</v>
      </c>
      <c r="Z620" s="43">
        <v>1.0</v>
      </c>
      <c r="AA620" s="33">
        <f t="shared" si="16"/>
        <v>2.221697614</v>
      </c>
      <c r="AB620" s="33">
        <f t="shared" si="17"/>
        <v>0.5498937417</v>
      </c>
      <c r="AC620" s="33">
        <f t="shared" si="18"/>
        <v>0.4501062583</v>
      </c>
      <c r="AD620" s="33">
        <f t="shared" si="19"/>
        <v>-0.006432997837</v>
      </c>
      <c r="AE620" s="34">
        <f t="shared" si="23"/>
        <v>0</v>
      </c>
      <c r="AF620" s="34">
        <f t="shared" si="24"/>
        <v>0</v>
      </c>
      <c r="AG620" s="34">
        <f t="shared" si="25"/>
        <v>0</v>
      </c>
      <c r="AH620" s="34">
        <f t="shared" si="26"/>
        <v>0</v>
      </c>
      <c r="AI620" s="34">
        <f t="shared" si="28"/>
        <v>0</v>
      </c>
      <c r="AJ620" s="34">
        <f t="shared" si="29"/>
        <v>0</v>
      </c>
      <c r="AK620" s="34">
        <f t="shared" si="27"/>
        <v>0</v>
      </c>
      <c r="AL620" s="36">
        <f t="shared" si="34"/>
        <v>0</v>
      </c>
      <c r="AM620" s="36">
        <f t="shared" si="35"/>
        <v>0</v>
      </c>
      <c r="AN620" s="46">
        <f t="shared" si="36"/>
        <v>0</v>
      </c>
      <c r="AO620" s="36">
        <f t="shared" si="37"/>
        <v>4</v>
      </c>
      <c r="AP620" s="36">
        <f t="shared" si="39"/>
        <v>0</v>
      </c>
      <c r="AQ620" s="36">
        <f t="shared" si="40"/>
        <v>-1</v>
      </c>
      <c r="AR620" s="36">
        <f t="shared" si="38"/>
        <v>0.006432997837</v>
      </c>
      <c r="AS620" s="38">
        <f t="shared" si="45"/>
        <v>0</v>
      </c>
      <c r="AT620" s="38">
        <f t="shared" si="46"/>
        <v>0</v>
      </c>
      <c r="AU620" s="38">
        <f t="shared" si="47"/>
        <v>0</v>
      </c>
      <c r="AV620" s="38">
        <f t="shared" si="48"/>
        <v>0</v>
      </c>
      <c r="AW620" s="38">
        <f t="shared" si="51"/>
        <v>0</v>
      </c>
      <c r="AX620" s="38">
        <f t="shared" si="52"/>
        <v>0</v>
      </c>
      <c r="AY620" s="38">
        <f t="shared" si="49"/>
        <v>0</v>
      </c>
      <c r="AZ620" s="12">
        <f t="shared" si="30"/>
        <v>155.5738764</v>
      </c>
      <c r="BA620" s="12">
        <f t="shared" si="41"/>
        <v>105.6913473</v>
      </c>
      <c r="BB620" s="12">
        <f t="shared" si="53"/>
        <v>127.6171851</v>
      </c>
      <c r="BC620" s="12">
        <f t="shared" si="50"/>
        <v>0.002144332612</v>
      </c>
      <c r="BD620" s="12">
        <f t="shared" si="54"/>
        <v>126.4659471</v>
      </c>
    </row>
    <row r="621" ht="14.25" customHeight="1">
      <c r="A621" s="7">
        <v>37421.0</v>
      </c>
      <c r="B621" s="21" t="s">
        <v>90</v>
      </c>
      <c r="C621" s="8">
        <v>28.827623</v>
      </c>
      <c r="D621" s="33">
        <f t="shared" si="5"/>
        <v>-0.00644153319</v>
      </c>
      <c r="E621" s="33">
        <f t="shared" si="7"/>
        <v>-0.00779722976</v>
      </c>
      <c r="F621" s="33">
        <f t="shared" si="9"/>
        <v>-0.01793300674</v>
      </c>
      <c r="G621" s="33">
        <f t="shared" si="11"/>
        <v>-0.02858526663</v>
      </c>
      <c r="H621" s="33">
        <f t="shared" si="20"/>
        <v>-0.5453104872</v>
      </c>
      <c r="I621" s="45">
        <f t="shared" si="31"/>
        <v>-1.148632884</v>
      </c>
      <c r="J621" s="45">
        <f t="shared" si="43"/>
        <v>-1.517213648</v>
      </c>
      <c r="K621" s="21" t="s">
        <v>91</v>
      </c>
      <c r="L621" s="8">
        <v>14.671279</v>
      </c>
      <c r="M621" s="33">
        <f t="shared" si="6"/>
        <v>0.006422570218</v>
      </c>
      <c r="N621" s="33">
        <f t="shared" si="8"/>
        <v>0.01857413164</v>
      </c>
      <c r="O621" s="33">
        <f t="shared" si="10"/>
        <v>-0.009108651727</v>
      </c>
      <c r="P621" s="33">
        <f t="shared" si="12"/>
        <v>-0.03498775423</v>
      </c>
      <c r="Q621" s="45">
        <f t="shared" si="21"/>
        <v>0.3335810436</v>
      </c>
      <c r="R621" s="45">
        <f t="shared" si="32"/>
        <v>-0.8042383835</v>
      </c>
      <c r="S621" s="45">
        <f t="shared" si="44"/>
        <v>-1.570920261</v>
      </c>
      <c r="T621" s="33">
        <f t="shared" si="22"/>
        <v>-0.8788915308</v>
      </c>
      <c r="U621" s="33">
        <f t="shared" si="33"/>
        <v>-0.3443945007</v>
      </c>
      <c r="V621" s="33">
        <f t="shared" si="42"/>
        <v>0.0537066125</v>
      </c>
      <c r="W621" s="44">
        <f t="shared" si="13"/>
        <v>0.01207430662</v>
      </c>
      <c r="X621" s="44">
        <f t="shared" si="14"/>
        <v>0.01483579561</v>
      </c>
      <c r="Y621" s="33">
        <f t="shared" si="15"/>
        <v>1.228707874</v>
      </c>
      <c r="Z621" s="43">
        <v>1.0</v>
      </c>
      <c r="AA621" s="33">
        <f t="shared" si="16"/>
        <v>2.228707874</v>
      </c>
      <c r="AB621" s="33">
        <f t="shared" si="17"/>
        <v>0.5513095225</v>
      </c>
      <c r="AC621" s="33">
        <f t="shared" si="18"/>
        <v>0.4486904775</v>
      </c>
      <c r="AD621" s="33">
        <f t="shared" si="19"/>
        <v>0.005826702368</v>
      </c>
      <c r="AE621" s="34">
        <f t="shared" si="23"/>
        <v>0</v>
      </c>
      <c r="AF621" s="34">
        <f t="shared" si="24"/>
        <v>0</v>
      </c>
      <c r="AG621" s="34">
        <f t="shared" si="25"/>
        <v>0</v>
      </c>
      <c r="AH621" s="34">
        <f t="shared" si="26"/>
        <v>0</v>
      </c>
      <c r="AI621" s="34">
        <f t="shared" si="28"/>
        <v>0</v>
      </c>
      <c r="AJ621" s="34">
        <f t="shared" si="29"/>
        <v>0</v>
      </c>
      <c r="AK621" s="34">
        <f t="shared" si="27"/>
        <v>0</v>
      </c>
      <c r="AL621" s="36">
        <f t="shared" si="34"/>
        <v>0</v>
      </c>
      <c r="AM621" s="36">
        <f t="shared" si="35"/>
        <v>0</v>
      </c>
      <c r="AN621" s="46">
        <f t="shared" si="36"/>
        <v>0</v>
      </c>
      <c r="AO621" s="36">
        <f t="shared" si="37"/>
        <v>5</v>
      </c>
      <c r="AP621" s="36">
        <f t="shared" si="39"/>
        <v>0</v>
      </c>
      <c r="AQ621" s="36">
        <f t="shared" si="40"/>
        <v>-1</v>
      </c>
      <c r="AR621" s="36">
        <f t="shared" si="38"/>
        <v>-0.005826702368</v>
      </c>
      <c r="AS621" s="38">
        <f t="shared" si="45"/>
        <v>0</v>
      </c>
      <c r="AT621" s="38">
        <f t="shared" si="46"/>
        <v>0</v>
      </c>
      <c r="AU621" s="38">
        <f t="shared" si="47"/>
        <v>0</v>
      </c>
      <c r="AV621" s="38">
        <f t="shared" si="48"/>
        <v>0</v>
      </c>
      <c r="AW621" s="38">
        <f t="shared" si="51"/>
        <v>0</v>
      </c>
      <c r="AX621" s="38">
        <f t="shared" si="52"/>
        <v>0</v>
      </c>
      <c r="AY621" s="38">
        <f t="shared" si="49"/>
        <v>0</v>
      </c>
      <c r="AZ621" s="12">
        <f t="shared" si="30"/>
        <v>155.5738764</v>
      </c>
      <c r="BA621" s="12">
        <f t="shared" si="41"/>
        <v>105.0755153</v>
      </c>
      <c r="BB621" s="12">
        <f t="shared" si="53"/>
        <v>127.6171851</v>
      </c>
      <c r="BC621" s="12">
        <f t="shared" si="50"/>
        <v>-0.001942234123</v>
      </c>
      <c r="BD621" s="12">
        <f t="shared" si="54"/>
        <v>126.2203206</v>
      </c>
    </row>
    <row r="622" ht="14.25" customHeight="1">
      <c r="A622" s="7">
        <v>37424.0</v>
      </c>
      <c r="B622" s="21" t="s">
        <v>90</v>
      </c>
      <c r="C622" s="8">
        <v>29.303379</v>
      </c>
      <c r="D622" s="33">
        <f t="shared" si="5"/>
        <v>0.01650347654</v>
      </c>
      <c r="E622" s="33">
        <f t="shared" si="7"/>
        <v>0.009561233956</v>
      </c>
      <c r="F622" s="33">
        <f t="shared" si="9"/>
        <v>0.01447376347</v>
      </c>
      <c r="G622" s="33">
        <f t="shared" si="11"/>
        <v>-0.004789027886</v>
      </c>
      <c r="H622" s="33">
        <f t="shared" si="20"/>
        <v>0.4862988768</v>
      </c>
      <c r="I622" s="45">
        <f t="shared" si="31"/>
        <v>0.500244384</v>
      </c>
      <c r="J622" s="45">
        <f t="shared" si="43"/>
        <v>-0.5012468911</v>
      </c>
      <c r="K622" s="21" t="s">
        <v>91</v>
      </c>
      <c r="L622" s="8">
        <v>14.778261</v>
      </c>
      <c r="M622" s="33">
        <f t="shared" si="6"/>
        <v>0.007291934125</v>
      </c>
      <c r="N622" s="33">
        <f t="shared" si="8"/>
        <v>0.03211116433</v>
      </c>
      <c r="O622" s="33">
        <f t="shared" si="10"/>
        <v>0.02638138333</v>
      </c>
      <c r="P622" s="33">
        <f t="shared" si="12"/>
        <v>-0.02709843124</v>
      </c>
      <c r="Q622" s="45">
        <f t="shared" si="21"/>
        <v>0.8562886563</v>
      </c>
      <c r="R622" s="45">
        <f t="shared" si="32"/>
        <v>0.1316370216</v>
      </c>
      <c r="S622" s="45">
        <f t="shared" si="44"/>
        <v>-1.372693537</v>
      </c>
      <c r="T622" s="33">
        <f t="shared" si="22"/>
        <v>-0.3699897795</v>
      </c>
      <c r="U622" s="33">
        <f t="shared" si="33"/>
        <v>0.3686073624</v>
      </c>
      <c r="V622" s="33">
        <f t="shared" si="42"/>
        <v>0.8714466456</v>
      </c>
      <c r="W622" s="44">
        <f t="shared" si="13"/>
        <v>0.01260538205</v>
      </c>
      <c r="X622" s="44">
        <f t="shared" si="14"/>
        <v>0.01497073659</v>
      </c>
      <c r="Y622" s="33">
        <f t="shared" si="15"/>
        <v>1.187646399</v>
      </c>
      <c r="Z622" s="43">
        <v>1.0</v>
      </c>
      <c r="AA622" s="33">
        <f t="shared" si="16"/>
        <v>2.187646399</v>
      </c>
      <c r="AB622" s="33">
        <f t="shared" si="17"/>
        <v>0.5428877352</v>
      </c>
      <c r="AC622" s="33">
        <f t="shared" si="18"/>
        <v>0.4571122648</v>
      </c>
      <c r="AD622" s="33">
        <f t="shared" si="19"/>
        <v>-0.005555101113</v>
      </c>
      <c r="AE622" s="34">
        <f t="shared" si="23"/>
        <v>0</v>
      </c>
      <c r="AF622" s="34">
        <f t="shared" si="24"/>
        <v>0</v>
      </c>
      <c r="AG622" s="34">
        <f t="shared" si="25"/>
        <v>0</v>
      </c>
      <c r="AH622" s="34">
        <f t="shared" si="26"/>
        <v>0</v>
      </c>
      <c r="AI622" s="34">
        <f t="shared" si="28"/>
        <v>0</v>
      </c>
      <c r="AJ622" s="34">
        <f t="shared" si="29"/>
        <v>0</v>
      </c>
      <c r="AK622" s="34">
        <f t="shared" si="27"/>
        <v>0</v>
      </c>
      <c r="AL622" s="36">
        <f t="shared" si="34"/>
        <v>0</v>
      </c>
      <c r="AM622" s="36">
        <f t="shared" si="35"/>
        <v>0</v>
      </c>
      <c r="AN622" s="46">
        <f t="shared" si="36"/>
        <v>0</v>
      </c>
      <c r="AO622" s="36">
        <f t="shared" si="37"/>
        <v>0</v>
      </c>
      <c r="AP622" s="36">
        <f t="shared" si="39"/>
        <v>1</v>
      </c>
      <c r="AQ622" s="36">
        <f t="shared" si="40"/>
        <v>0</v>
      </c>
      <c r="AR622" s="36">
        <f t="shared" si="38"/>
        <v>0</v>
      </c>
      <c r="AS622" s="38">
        <f t="shared" si="45"/>
        <v>0</v>
      </c>
      <c r="AT622" s="38">
        <f t="shared" si="46"/>
        <v>0</v>
      </c>
      <c r="AU622" s="38">
        <f t="shared" si="47"/>
        <v>0</v>
      </c>
      <c r="AV622" s="38">
        <f t="shared" si="48"/>
        <v>0</v>
      </c>
      <c r="AW622" s="38">
        <f t="shared" si="51"/>
        <v>0</v>
      </c>
      <c r="AX622" s="38">
        <f t="shared" si="52"/>
        <v>0</v>
      </c>
      <c r="AY622" s="38">
        <f t="shared" si="49"/>
        <v>0</v>
      </c>
      <c r="AZ622" s="12">
        <f t="shared" si="30"/>
        <v>155.5738764</v>
      </c>
      <c r="BA622" s="12">
        <f t="shared" si="41"/>
        <v>105.0755153</v>
      </c>
      <c r="BB622" s="12">
        <f t="shared" si="53"/>
        <v>127.6171851</v>
      </c>
      <c r="BC622" s="12">
        <f t="shared" si="50"/>
        <v>0</v>
      </c>
      <c r="BD622" s="12">
        <f t="shared" si="54"/>
        <v>126.2203206</v>
      </c>
    </row>
    <row r="623" ht="14.25" customHeight="1">
      <c r="A623" s="7">
        <v>37425.0</v>
      </c>
      <c r="B623" s="21" t="s">
        <v>90</v>
      </c>
      <c r="C623" s="8">
        <v>29.025856</v>
      </c>
      <c r="D623" s="33">
        <f t="shared" si="5"/>
        <v>-0.009470682545</v>
      </c>
      <c r="E623" s="33">
        <f t="shared" si="7"/>
        <v>0.006481201029</v>
      </c>
      <c r="F623" s="33">
        <f t="shared" si="9"/>
        <v>-0.00755192248</v>
      </c>
      <c r="G623" s="33">
        <f t="shared" si="11"/>
        <v>-0.002931483919</v>
      </c>
      <c r="H623" s="33">
        <f t="shared" si="20"/>
        <v>0.3032176885</v>
      </c>
      <c r="I623" s="45">
        <f t="shared" si="31"/>
        <v>-0.5933420454</v>
      </c>
      <c r="J623" s="45">
        <f t="shared" si="43"/>
        <v>-0.4088579479</v>
      </c>
      <c r="K623" s="21" t="s">
        <v>91</v>
      </c>
      <c r="L623" s="8">
        <v>14.791632</v>
      </c>
      <c r="M623" s="33">
        <f t="shared" si="6"/>
        <v>0.0009047749258</v>
      </c>
      <c r="N623" s="33">
        <f t="shared" si="8"/>
        <v>0.02788063557</v>
      </c>
      <c r="O623" s="33">
        <f t="shared" si="10"/>
        <v>0.02788063557</v>
      </c>
      <c r="P623" s="33">
        <f t="shared" si="12"/>
        <v>-0.01235666563</v>
      </c>
      <c r="Q623" s="45">
        <f t="shared" si="21"/>
        <v>0.7204084294</v>
      </c>
      <c r="R623" s="45">
        <f t="shared" si="32"/>
        <v>0.1957728824</v>
      </c>
      <c r="S623" s="45">
        <f t="shared" si="44"/>
        <v>-1.065090717</v>
      </c>
      <c r="T623" s="33">
        <f t="shared" si="22"/>
        <v>-0.4171907409</v>
      </c>
      <c r="U623" s="33">
        <f t="shared" si="33"/>
        <v>-0.7891149278</v>
      </c>
      <c r="V623" s="33">
        <f t="shared" si="42"/>
        <v>0.6562327687</v>
      </c>
      <c r="W623" s="44">
        <f t="shared" si="13"/>
        <v>0.01252596306</v>
      </c>
      <c r="X623" s="44">
        <f t="shared" si="14"/>
        <v>0.01466976727</v>
      </c>
      <c r="Y623" s="33">
        <f t="shared" si="15"/>
        <v>1.171148853</v>
      </c>
      <c r="Z623" s="43">
        <v>1.0</v>
      </c>
      <c r="AA623" s="33">
        <f t="shared" si="16"/>
        <v>2.171148853</v>
      </c>
      <c r="AB623" s="33">
        <f t="shared" si="17"/>
        <v>0.5394143527</v>
      </c>
      <c r="AC623" s="33">
        <f t="shared" si="18"/>
        <v>0.4605856473</v>
      </c>
      <c r="AD623" s="33">
        <f t="shared" si="19"/>
        <v>0.008462950922</v>
      </c>
      <c r="AE623" s="34">
        <f t="shared" si="23"/>
        <v>0</v>
      </c>
      <c r="AF623" s="34">
        <f t="shared" si="24"/>
        <v>0</v>
      </c>
      <c r="AG623" s="34">
        <f t="shared" si="25"/>
        <v>0</v>
      </c>
      <c r="AH623" s="34">
        <f t="shared" si="26"/>
        <v>0</v>
      </c>
      <c r="AI623" s="34">
        <f t="shared" si="28"/>
        <v>0</v>
      </c>
      <c r="AJ623" s="34">
        <f t="shared" si="29"/>
        <v>0</v>
      </c>
      <c r="AK623" s="34">
        <f t="shared" si="27"/>
        <v>0</v>
      </c>
      <c r="AL623" s="36">
        <f t="shared" si="34"/>
        <v>0</v>
      </c>
      <c r="AM623" s="36">
        <f t="shared" si="35"/>
        <v>0</v>
      </c>
      <c r="AN623" s="46">
        <f t="shared" si="36"/>
        <v>0</v>
      </c>
      <c r="AO623" s="36">
        <f t="shared" si="37"/>
        <v>0</v>
      </c>
      <c r="AP623" s="36">
        <f t="shared" si="39"/>
        <v>0</v>
      </c>
      <c r="AQ623" s="36">
        <f t="shared" si="40"/>
        <v>0</v>
      </c>
      <c r="AR623" s="36">
        <f t="shared" si="38"/>
        <v>0</v>
      </c>
      <c r="AS623" s="38">
        <f t="shared" si="45"/>
        <v>0</v>
      </c>
      <c r="AT623" s="38">
        <f t="shared" si="46"/>
        <v>0</v>
      </c>
      <c r="AU623" s="38">
        <f t="shared" si="47"/>
        <v>0</v>
      </c>
      <c r="AV623" s="38">
        <f t="shared" si="48"/>
        <v>0</v>
      </c>
      <c r="AW623" s="38">
        <f t="shared" si="51"/>
        <v>0</v>
      </c>
      <c r="AX623" s="38">
        <f t="shared" si="52"/>
        <v>0</v>
      </c>
      <c r="AY623" s="38">
        <f t="shared" si="49"/>
        <v>0</v>
      </c>
      <c r="AZ623" s="12">
        <f t="shared" si="30"/>
        <v>155.5738764</v>
      </c>
      <c r="BA623" s="12">
        <f t="shared" si="41"/>
        <v>105.0755153</v>
      </c>
      <c r="BB623" s="12">
        <f t="shared" si="53"/>
        <v>127.6171851</v>
      </c>
      <c r="BC623" s="12">
        <f t="shared" si="50"/>
        <v>0</v>
      </c>
      <c r="BD623" s="12">
        <f t="shared" si="54"/>
        <v>126.2203206</v>
      </c>
    </row>
    <row r="624" ht="14.25" customHeight="1">
      <c r="A624" s="7">
        <v>37426.0</v>
      </c>
      <c r="B624" s="21" t="s">
        <v>90</v>
      </c>
      <c r="C624" s="8">
        <v>29.382656</v>
      </c>
      <c r="D624" s="33">
        <f t="shared" si="5"/>
        <v>0.01229248846</v>
      </c>
      <c r="E624" s="33">
        <f t="shared" si="7"/>
        <v>0.004452659533</v>
      </c>
      <c r="F624" s="33">
        <f t="shared" si="9"/>
        <v>-0.003074412954</v>
      </c>
      <c r="G624" s="33">
        <f t="shared" si="11"/>
        <v>0.01901070426</v>
      </c>
      <c r="H624" s="33">
        <f t="shared" si="20"/>
        <v>0.179655758</v>
      </c>
      <c r="I624" s="45">
        <f t="shared" si="31"/>
        <v>-0.3438868326</v>
      </c>
      <c r="J624" s="45">
        <f t="shared" si="43"/>
        <v>0.4896517419</v>
      </c>
      <c r="K624" s="21" t="s">
        <v>91</v>
      </c>
      <c r="L624" s="8">
        <v>14.732791</v>
      </c>
      <c r="M624" s="33">
        <f t="shared" si="6"/>
        <v>-0.003977992422</v>
      </c>
      <c r="N624" s="33">
        <f t="shared" si="8"/>
        <v>0.01101301331</v>
      </c>
      <c r="O624" s="33">
        <f t="shared" si="10"/>
        <v>-0.002080467878</v>
      </c>
      <c r="P624" s="33">
        <f t="shared" si="12"/>
        <v>-0.003159716607</v>
      </c>
      <c r="Q624" s="45">
        <f t="shared" si="21"/>
        <v>0.08796356663</v>
      </c>
      <c r="R624" s="45">
        <f t="shared" si="32"/>
        <v>-0.5771843543</v>
      </c>
      <c r="S624" s="45">
        <f t="shared" si="44"/>
        <v>-0.8700019325</v>
      </c>
      <c r="T624" s="33">
        <f t="shared" si="22"/>
        <v>0.09169219142</v>
      </c>
      <c r="U624" s="33">
        <f t="shared" si="33"/>
        <v>0.2332975217</v>
      </c>
      <c r="V624" s="33">
        <f t="shared" si="42"/>
        <v>1.359653674</v>
      </c>
      <c r="W624" s="44">
        <f t="shared" si="13"/>
        <v>0.01261003484</v>
      </c>
      <c r="X624" s="44">
        <f t="shared" si="14"/>
        <v>0.01439407401</v>
      </c>
      <c r="Y624" s="33">
        <f t="shared" si="15"/>
        <v>1.141477735</v>
      </c>
      <c r="Z624" s="43">
        <v>1.0</v>
      </c>
      <c r="AA624" s="33">
        <f t="shared" si="16"/>
        <v>2.141477735</v>
      </c>
      <c r="AB624" s="33">
        <f t="shared" si="17"/>
        <v>0.5330327355</v>
      </c>
      <c r="AC624" s="33">
        <f t="shared" si="18"/>
        <v>0.4669672645</v>
      </c>
      <c r="AD624" s="33">
        <f t="shared" si="19"/>
        <v>-0.01189863781</v>
      </c>
      <c r="AE624" s="34">
        <f t="shared" si="23"/>
        <v>0</v>
      </c>
      <c r="AF624" s="34">
        <f t="shared" si="24"/>
        <v>0</v>
      </c>
      <c r="AG624" s="34">
        <f t="shared" si="25"/>
        <v>0</v>
      </c>
      <c r="AH624" s="34">
        <f t="shared" si="26"/>
        <v>0</v>
      </c>
      <c r="AI624" s="34">
        <f t="shared" si="28"/>
        <v>0</v>
      </c>
      <c r="AJ624" s="34">
        <f t="shared" si="29"/>
        <v>0</v>
      </c>
      <c r="AK624" s="34">
        <f t="shared" si="27"/>
        <v>0</v>
      </c>
      <c r="AL624" s="36">
        <f t="shared" si="34"/>
        <v>0</v>
      </c>
      <c r="AM624" s="36">
        <f t="shared" si="35"/>
        <v>0</v>
      </c>
      <c r="AN624" s="46">
        <f t="shared" si="36"/>
        <v>0</v>
      </c>
      <c r="AO624" s="36">
        <f t="shared" si="37"/>
        <v>0</v>
      </c>
      <c r="AP624" s="36">
        <f t="shared" si="39"/>
        <v>0</v>
      </c>
      <c r="AQ624" s="36">
        <f t="shared" si="40"/>
        <v>0</v>
      </c>
      <c r="AR624" s="36">
        <f t="shared" si="38"/>
        <v>0</v>
      </c>
      <c r="AS624" s="38">
        <f t="shared" si="45"/>
        <v>-1</v>
      </c>
      <c r="AT624" s="38">
        <f t="shared" si="46"/>
        <v>0</v>
      </c>
      <c r="AU624" s="38">
        <f t="shared" si="47"/>
        <v>0</v>
      </c>
      <c r="AV624" s="38">
        <f t="shared" si="48"/>
        <v>1</v>
      </c>
      <c r="AW624" s="38">
        <f t="shared" si="51"/>
        <v>0</v>
      </c>
      <c r="AX624" s="38">
        <f t="shared" si="52"/>
        <v>-1</v>
      </c>
      <c r="AY624" s="38">
        <f t="shared" si="49"/>
        <v>0.01189863781</v>
      </c>
      <c r="AZ624" s="12">
        <f t="shared" si="30"/>
        <v>155.5738764</v>
      </c>
      <c r="BA624" s="12">
        <f t="shared" si="41"/>
        <v>105.0755153</v>
      </c>
      <c r="BB624" s="12">
        <f t="shared" si="53"/>
        <v>129.1356558</v>
      </c>
      <c r="BC624" s="12">
        <f t="shared" si="50"/>
        <v>0.003966212603</v>
      </c>
      <c r="BD624" s="12">
        <f t="shared" si="54"/>
        <v>126.7209373</v>
      </c>
    </row>
    <row r="625" ht="14.25" customHeight="1">
      <c r="A625" s="7">
        <v>37427.0</v>
      </c>
      <c r="B625" s="21" t="s">
        <v>90</v>
      </c>
      <c r="C625" s="8">
        <v>29.025856</v>
      </c>
      <c r="D625" s="33">
        <f t="shared" si="5"/>
        <v>-0.01214321809</v>
      </c>
      <c r="E625" s="33">
        <f t="shared" si="7"/>
        <v>0.0003906664528</v>
      </c>
      <c r="F625" s="33">
        <f t="shared" si="9"/>
        <v>0.007074432871</v>
      </c>
      <c r="G625" s="33">
        <f t="shared" si="11"/>
        <v>-0.004476141127</v>
      </c>
      <c r="H625" s="33">
        <f t="shared" si="20"/>
        <v>-0.04947459784</v>
      </c>
      <c r="I625" s="45">
        <f t="shared" si="31"/>
        <v>0.2039698685</v>
      </c>
      <c r="J625" s="45">
        <f t="shared" si="43"/>
        <v>-0.4595959025</v>
      </c>
      <c r="K625" s="21" t="s">
        <v>91</v>
      </c>
      <c r="L625" s="8">
        <v>14.903978</v>
      </c>
      <c r="M625" s="33">
        <f t="shared" si="6"/>
        <v>0.01161945486</v>
      </c>
      <c r="N625" s="33">
        <f t="shared" si="8"/>
        <v>0.02238529069</v>
      </c>
      <c r="O625" s="33">
        <f t="shared" si="10"/>
        <v>0.03281857951</v>
      </c>
      <c r="P625" s="33">
        <f t="shared" si="12"/>
        <v>-0.004855277139</v>
      </c>
      <c r="Q625" s="45">
        <f t="shared" si="21"/>
        <v>0.5945216524</v>
      </c>
      <c r="R625" s="45">
        <f t="shared" si="32"/>
        <v>0.4059627983</v>
      </c>
      <c r="S625" s="45">
        <f t="shared" si="44"/>
        <v>-0.8709402258</v>
      </c>
      <c r="T625" s="33">
        <f t="shared" si="22"/>
        <v>-0.6439962502</v>
      </c>
      <c r="U625" s="33">
        <f t="shared" si="33"/>
        <v>-0.2019929298</v>
      </c>
      <c r="V625" s="33">
        <f t="shared" si="42"/>
        <v>0.4113443233</v>
      </c>
      <c r="W625" s="44">
        <f t="shared" si="13"/>
        <v>0.01269971836</v>
      </c>
      <c r="X625" s="44">
        <f t="shared" si="14"/>
        <v>0.0143145461</v>
      </c>
      <c r="Y625" s="33">
        <f t="shared" si="15"/>
        <v>1.12715461</v>
      </c>
      <c r="Z625" s="43">
        <v>1.0</v>
      </c>
      <c r="AA625" s="33">
        <f t="shared" si="16"/>
        <v>2.12715461</v>
      </c>
      <c r="AB625" s="33">
        <f t="shared" si="17"/>
        <v>0.5298884269</v>
      </c>
      <c r="AC625" s="33">
        <f t="shared" si="18"/>
        <v>0.4701115731</v>
      </c>
      <c r="AD625" s="33">
        <f t="shared" si="19"/>
        <v>-0.009082922911</v>
      </c>
      <c r="AE625" s="34">
        <f t="shared" si="23"/>
        <v>0</v>
      </c>
      <c r="AF625" s="34">
        <f t="shared" si="24"/>
        <v>0</v>
      </c>
      <c r="AG625" s="34">
        <f t="shared" si="25"/>
        <v>0</v>
      </c>
      <c r="AH625" s="34">
        <f t="shared" si="26"/>
        <v>0</v>
      </c>
      <c r="AI625" s="34">
        <f t="shared" si="28"/>
        <v>0</v>
      </c>
      <c r="AJ625" s="34">
        <f t="shared" si="29"/>
        <v>0</v>
      </c>
      <c r="AK625" s="34">
        <f t="shared" si="27"/>
        <v>0</v>
      </c>
      <c r="AL625" s="36">
        <f t="shared" si="34"/>
        <v>0</v>
      </c>
      <c r="AM625" s="36">
        <f t="shared" si="35"/>
        <v>0</v>
      </c>
      <c r="AN625" s="46">
        <f t="shared" si="36"/>
        <v>0</v>
      </c>
      <c r="AO625" s="36">
        <f t="shared" si="37"/>
        <v>0</v>
      </c>
      <c r="AP625" s="36">
        <f t="shared" si="39"/>
        <v>0</v>
      </c>
      <c r="AQ625" s="36">
        <f t="shared" si="40"/>
        <v>0</v>
      </c>
      <c r="AR625" s="36">
        <f t="shared" si="38"/>
        <v>0</v>
      </c>
      <c r="AS625" s="38">
        <f t="shared" si="45"/>
        <v>0</v>
      </c>
      <c r="AT625" s="38">
        <f t="shared" si="46"/>
        <v>0</v>
      </c>
      <c r="AU625" s="38">
        <f t="shared" si="47"/>
        <v>0</v>
      </c>
      <c r="AV625" s="38">
        <f t="shared" si="48"/>
        <v>2</v>
      </c>
      <c r="AW625" s="38">
        <f t="shared" si="51"/>
        <v>0</v>
      </c>
      <c r="AX625" s="38">
        <f t="shared" si="52"/>
        <v>-1</v>
      </c>
      <c r="AY625" s="38">
        <f t="shared" si="49"/>
        <v>0.009082922911</v>
      </c>
      <c r="AZ625" s="12">
        <f t="shared" si="30"/>
        <v>155.5738764</v>
      </c>
      <c r="BA625" s="12">
        <f t="shared" si="41"/>
        <v>105.0755153</v>
      </c>
      <c r="BB625" s="12">
        <f t="shared" si="53"/>
        <v>130.308585</v>
      </c>
      <c r="BC625" s="12">
        <f t="shared" si="50"/>
        <v>0.00302764097</v>
      </c>
      <c r="BD625" s="12">
        <f t="shared" si="54"/>
        <v>127.1046028</v>
      </c>
    </row>
    <row r="626" ht="14.25" customHeight="1">
      <c r="A626" s="7">
        <v>37428.0</v>
      </c>
      <c r="B626" s="21" t="s">
        <v>90</v>
      </c>
      <c r="C626" s="8">
        <v>28.657732</v>
      </c>
      <c r="D626" s="33">
        <f t="shared" si="5"/>
        <v>-0.01268262338</v>
      </c>
      <c r="E626" s="33">
        <f t="shared" si="7"/>
        <v>-0.005893340564</v>
      </c>
      <c r="F626" s="33">
        <f t="shared" si="9"/>
        <v>-0.01364461859</v>
      </c>
      <c r="G626" s="33">
        <f t="shared" si="11"/>
        <v>-0.008460171786</v>
      </c>
      <c r="H626" s="33">
        <f t="shared" si="20"/>
        <v>-0.4036501102</v>
      </c>
      <c r="I626" s="45">
        <f t="shared" si="31"/>
        <v>-0.8607713605</v>
      </c>
      <c r="J626" s="45">
        <f t="shared" si="43"/>
        <v>-0.5997179171</v>
      </c>
      <c r="K626" s="21" t="s">
        <v>91</v>
      </c>
      <c r="L626" s="8">
        <v>14.978878</v>
      </c>
      <c r="M626" s="33">
        <f t="shared" si="6"/>
        <v>0.005025503929</v>
      </c>
      <c r="N626" s="33">
        <f t="shared" si="8"/>
        <v>0.02096606574</v>
      </c>
      <c r="O626" s="33">
        <f t="shared" si="10"/>
        <v>0.03992962384</v>
      </c>
      <c r="P626" s="33">
        <f t="shared" si="12"/>
        <v>-0.008498952227</v>
      </c>
      <c r="Q626" s="45">
        <f t="shared" si="21"/>
        <v>0.5996556396</v>
      </c>
      <c r="R626" s="45">
        <f t="shared" si="32"/>
        <v>0.6581927532</v>
      </c>
      <c r="S626" s="45">
        <f t="shared" si="44"/>
        <v>-0.9065619384</v>
      </c>
      <c r="T626" s="33">
        <f t="shared" si="22"/>
        <v>-1.00330575</v>
      </c>
      <c r="U626" s="33">
        <f t="shared" si="33"/>
        <v>-1.518964114</v>
      </c>
      <c r="V626" s="33">
        <f t="shared" si="42"/>
        <v>0.3068440213</v>
      </c>
      <c r="W626" s="44">
        <f t="shared" si="13"/>
        <v>0.01287041441</v>
      </c>
      <c r="X626" s="44">
        <f t="shared" si="14"/>
        <v>0.01421766431</v>
      </c>
      <c r="Y626" s="33">
        <f t="shared" si="15"/>
        <v>1.104678051</v>
      </c>
      <c r="Z626" s="43">
        <v>1.0</v>
      </c>
      <c r="AA626" s="33">
        <f t="shared" si="16"/>
        <v>2.104678051</v>
      </c>
      <c r="AB626" s="33">
        <f t="shared" si="17"/>
        <v>0.5248679486</v>
      </c>
      <c r="AC626" s="33">
        <f t="shared" si="18"/>
        <v>0.4751320514</v>
      </c>
      <c r="AD626" s="33">
        <f t="shared" si="19"/>
        <v>-0.009616161867</v>
      </c>
      <c r="AE626" s="34">
        <f t="shared" si="23"/>
        <v>1</v>
      </c>
      <c r="AF626" s="34">
        <f t="shared" si="24"/>
        <v>0</v>
      </c>
      <c r="AG626" s="34">
        <f t="shared" si="25"/>
        <v>0</v>
      </c>
      <c r="AH626" s="34">
        <f t="shared" si="26"/>
        <v>1</v>
      </c>
      <c r="AI626" s="34">
        <f t="shared" si="28"/>
        <v>0</v>
      </c>
      <c r="AJ626" s="34">
        <f t="shared" si="29"/>
        <v>1</v>
      </c>
      <c r="AK626" s="34">
        <f t="shared" si="27"/>
        <v>-0.009616161867</v>
      </c>
      <c r="AL626" s="36">
        <f t="shared" si="34"/>
        <v>1</v>
      </c>
      <c r="AM626" s="36">
        <f t="shared" si="35"/>
        <v>0</v>
      </c>
      <c r="AN626" s="46">
        <f t="shared" si="36"/>
        <v>0</v>
      </c>
      <c r="AO626" s="36">
        <f t="shared" si="37"/>
        <v>1</v>
      </c>
      <c r="AP626" s="36">
        <f t="shared" si="39"/>
        <v>0</v>
      </c>
      <c r="AQ626" s="36">
        <f t="shared" si="40"/>
        <v>1</v>
      </c>
      <c r="AR626" s="36">
        <f t="shared" si="38"/>
        <v>-0.009616161867</v>
      </c>
      <c r="AS626" s="38">
        <f t="shared" si="45"/>
        <v>0</v>
      </c>
      <c r="AT626" s="38">
        <f t="shared" si="46"/>
        <v>0</v>
      </c>
      <c r="AU626" s="38">
        <f t="shared" si="47"/>
        <v>0</v>
      </c>
      <c r="AV626" s="38">
        <f t="shared" si="48"/>
        <v>3</v>
      </c>
      <c r="AW626" s="38">
        <f t="shared" si="51"/>
        <v>0</v>
      </c>
      <c r="AX626" s="38">
        <f t="shared" si="52"/>
        <v>-1</v>
      </c>
      <c r="AY626" s="38">
        <f t="shared" si="49"/>
        <v>0.009616161867</v>
      </c>
      <c r="AZ626" s="12">
        <f t="shared" si="30"/>
        <v>154.0778528</v>
      </c>
      <c r="BA626" s="12">
        <f t="shared" si="41"/>
        <v>104.0650921</v>
      </c>
      <c r="BB626" s="12">
        <f t="shared" si="53"/>
        <v>131.5616535</v>
      </c>
      <c r="BC626" s="12">
        <f t="shared" si="50"/>
        <v>-0.003205387289</v>
      </c>
      <c r="BD626" s="12">
        <f t="shared" si="54"/>
        <v>126.6971833</v>
      </c>
    </row>
    <row r="627" ht="14.25" customHeight="1">
      <c r="A627" s="7">
        <v>37431.0</v>
      </c>
      <c r="B627" s="21" t="s">
        <v>90</v>
      </c>
      <c r="C627" s="8">
        <v>28.572767</v>
      </c>
      <c r="D627" s="33">
        <f t="shared" si="5"/>
        <v>-0.002964819407</v>
      </c>
      <c r="E627" s="33">
        <f t="shared" si="7"/>
        <v>-0.0249326878</v>
      </c>
      <c r="F627" s="33">
        <f t="shared" si="9"/>
        <v>-0.0156098411</v>
      </c>
      <c r="G627" s="33">
        <f t="shared" si="11"/>
        <v>0.00729742221</v>
      </c>
      <c r="H627" s="33">
        <f t="shared" si="20"/>
        <v>-1.501915032</v>
      </c>
      <c r="I627" s="45">
        <f t="shared" si="31"/>
        <v>-0.9383040063</v>
      </c>
      <c r="J627" s="45">
        <f t="shared" si="43"/>
        <v>0.05380779353</v>
      </c>
      <c r="K627" s="21" t="s">
        <v>91</v>
      </c>
      <c r="L627" s="8">
        <v>15.232976</v>
      </c>
      <c r="M627" s="33">
        <f t="shared" si="6"/>
        <v>0.01696375389</v>
      </c>
      <c r="N627" s="33">
        <f t="shared" si="8"/>
        <v>0.03076918184</v>
      </c>
      <c r="O627" s="33">
        <f t="shared" si="10"/>
        <v>0.06386838042</v>
      </c>
      <c r="P627" s="33">
        <f t="shared" si="12"/>
        <v>0.01711205424</v>
      </c>
      <c r="Q627" s="45">
        <f t="shared" si="21"/>
        <v>1.095080121</v>
      </c>
      <c r="R627" s="45">
        <f t="shared" si="32"/>
        <v>1.416948984</v>
      </c>
      <c r="S627" s="45">
        <f t="shared" si="44"/>
        <v>-0.4226341872</v>
      </c>
      <c r="T627" s="33">
        <f t="shared" si="22"/>
        <v>-2.596995153</v>
      </c>
      <c r="U627" s="33">
        <f t="shared" si="33"/>
        <v>-2.35525299</v>
      </c>
      <c r="V627" s="33">
        <f t="shared" si="42"/>
        <v>0.4764419807</v>
      </c>
      <c r="W627" s="44">
        <f t="shared" si="13"/>
        <v>0.01216158801</v>
      </c>
      <c r="X627" s="44">
        <f t="shared" si="14"/>
        <v>0.01457807353</v>
      </c>
      <c r="Y627" s="33">
        <f t="shared" si="15"/>
        <v>1.19869819</v>
      </c>
      <c r="Z627" s="43">
        <v>1.0</v>
      </c>
      <c r="AA627" s="33">
        <f t="shared" si="16"/>
        <v>2.19869819</v>
      </c>
      <c r="AB627" s="33">
        <f t="shared" si="17"/>
        <v>0.5451854171</v>
      </c>
      <c r="AC627" s="33">
        <f t="shared" si="18"/>
        <v>0.4548145829</v>
      </c>
      <c r="AD627" s="33">
        <f t="shared" si="19"/>
        <v>-0.003365961206</v>
      </c>
      <c r="AE627" s="34">
        <f t="shared" si="23"/>
        <v>1</v>
      </c>
      <c r="AF627" s="34">
        <f t="shared" si="24"/>
        <v>0</v>
      </c>
      <c r="AG627" s="34">
        <f t="shared" si="25"/>
        <v>0</v>
      </c>
      <c r="AH627" s="34">
        <f t="shared" si="26"/>
        <v>2</v>
      </c>
      <c r="AI627" s="34">
        <f t="shared" si="28"/>
        <v>0</v>
      </c>
      <c r="AJ627" s="34">
        <f t="shared" si="29"/>
        <v>1</v>
      </c>
      <c r="AK627" s="34">
        <f t="shared" si="27"/>
        <v>-0.003365961206</v>
      </c>
      <c r="AL627" s="36">
        <f t="shared" si="34"/>
        <v>1</v>
      </c>
      <c r="AM627" s="36">
        <f t="shared" si="35"/>
        <v>0</v>
      </c>
      <c r="AN627" s="46">
        <f t="shared" si="36"/>
        <v>0</v>
      </c>
      <c r="AO627" s="36">
        <f t="shared" si="37"/>
        <v>2</v>
      </c>
      <c r="AP627" s="36">
        <f t="shared" si="39"/>
        <v>0</v>
      </c>
      <c r="AQ627" s="36">
        <f t="shared" si="40"/>
        <v>1</v>
      </c>
      <c r="AR627" s="36">
        <f t="shared" si="38"/>
        <v>-0.003365961206</v>
      </c>
      <c r="AS627" s="38">
        <f t="shared" si="45"/>
        <v>0</v>
      </c>
      <c r="AT627" s="38">
        <f t="shared" si="46"/>
        <v>0</v>
      </c>
      <c r="AU627" s="38">
        <f t="shared" si="47"/>
        <v>0</v>
      </c>
      <c r="AV627" s="38">
        <f t="shared" si="48"/>
        <v>4</v>
      </c>
      <c r="AW627" s="38">
        <f t="shared" si="51"/>
        <v>0</v>
      </c>
      <c r="AX627" s="38">
        <f t="shared" si="52"/>
        <v>-1</v>
      </c>
      <c r="AY627" s="38">
        <f t="shared" si="49"/>
        <v>0.003365961206</v>
      </c>
      <c r="AZ627" s="12">
        <f t="shared" si="30"/>
        <v>153.5592327</v>
      </c>
      <c r="BA627" s="12">
        <f t="shared" si="41"/>
        <v>103.714813</v>
      </c>
      <c r="BB627" s="12">
        <f t="shared" si="53"/>
        <v>132.0044849</v>
      </c>
      <c r="BC627" s="12">
        <f t="shared" si="50"/>
        <v>-0.001121987069</v>
      </c>
      <c r="BD627" s="12">
        <f t="shared" si="54"/>
        <v>126.5550307</v>
      </c>
    </row>
    <row r="628" ht="14.25" customHeight="1">
      <c r="A628" s="7">
        <v>37432.0</v>
      </c>
      <c r="B628" s="21" t="s">
        <v>90</v>
      </c>
      <c r="C628" s="8">
        <v>27.768543</v>
      </c>
      <c r="D628" s="33">
        <f t="shared" si="5"/>
        <v>-0.02814652148</v>
      </c>
      <c r="E628" s="33">
        <f t="shared" si="7"/>
        <v>-0.04331699985</v>
      </c>
      <c r="F628" s="33">
        <f t="shared" si="9"/>
        <v>-0.03711654501</v>
      </c>
      <c r="G628" s="33">
        <f t="shared" si="11"/>
        <v>-0.03394042422</v>
      </c>
      <c r="H628" s="33">
        <f t="shared" si="20"/>
        <v>-2.517792689</v>
      </c>
      <c r="I628" s="45">
        <f t="shared" si="31"/>
        <v>-2.076677986</v>
      </c>
      <c r="J628" s="45">
        <f t="shared" si="43"/>
        <v>-1.613262031</v>
      </c>
      <c r="K628" s="21" t="s">
        <v>91</v>
      </c>
      <c r="L628" s="8">
        <v>14.831763</v>
      </c>
      <c r="M628" s="33">
        <f t="shared" si="6"/>
        <v>-0.02633845153</v>
      </c>
      <c r="N628" s="33">
        <f t="shared" si="8"/>
        <v>0.002713088049</v>
      </c>
      <c r="O628" s="33">
        <f t="shared" si="10"/>
        <v>0.03066936624</v>
      </c>
      <c r="P628" s="33">
        <f t="shared" si="12"/>
        <v>0.01859753114</v>
      </c>
      <c r="Q628" s="45">
        <f t="shared" si="21"/>
        <v>-0.1677093195</v>
      </c>
      <c r="R628" s="45">
        <f t="shared" si="32"/>
        <v>0.4574987009</v>
      </c>
      <c r="S628" s="45">
        <f t="shared" si="44"/>
        <v>-0.3736259209</v>
      </c>
      <c r="T628" s="33">
        <f t="shared" si="22"/>
        <v>-2.35008337</v>
      </c>
      <c r="U628" s="33">
        <f t="shared" si="33"/>
        <v>-2.534176687</v>
      </c>
      <c r="V628" s="33">
        <f t="shared" si="42"/>
        <v>-1.23963611</v>
      </c>
      <c r="W628" s="44">
        <f t="shared" si="13"/>
        <v>0.0133267318</v>
      </c>
      <c r="X628" s="44">
        <f t="shared" si="14"/>
        <v>0.01443364283</v>
      </c>
      <c r="Y628" s="33">
        <f t="shared" si="15"/>
        <v>1.083059451</v>
      </c>
      <c r="Z628" s="43">
        <v>1.0</v>
      </c>
      <c r="AA628" s="33">
        <f t="shared" si="16"/>
        <v>2.083059451</v>
      </c>
      <c r="AB628" s="33">
        <f t="shared" si="17"/>
        <v>0.5199368892</v>
      </c>
      <c r="AC628" s="33">
        <f t="shared" si="18"/>
        <v>0.4800631108</v>
      </c>
      <c r="AD628" s="33">
        <f t="shared" si="19"/>
        <v>0.001553840196</v>
      </c>
      <c r="AE628" s="34">
        <f t="shared" si="23"/>
        <v>1</v>
      </c>
      <c r="AF628" s="34">
        <f t="shared" si="24"/>
        <v>0</v>
      </c>
      <c r="AG628" s="34">
        <f t="shared" si="25"/>
        <v>0</v>
      </c>
      <c r="AH628" s="34">
        <f t="shared" si="26"/>
        <v>3</v>
      </c>
      <c r="AI628" s="34">
        <f t="shared" si="28"/>
        <v>0</v>
      </c>
      <c r="AJ628" s="34">
        <f t="shared" si="29"/>
        <v>1</v>
      </c>
      <c r="AK628" s="34">
        <f t="shared" si="27"/>
        <v>0.001553840196</v>
      </c>
      <c r="AL628" s="36">
        <f t="shared" si="34"/>
        <v>1</v>
      </c>
      <c r="AM628" s="36">
        <f t="shared" si="35"/>
        <v>0</v>
      </c>
      <c r="AN628" s="46">
        <f t="shared" si="36"/>
        <v>0</v>
      </c>
      <c r="AO628" s="36">
        <f t="shared" si="37"/>
        <v>3</v>
      </c>
      <c r="AP628" s="36">
        <f t="shared" si="39"/>
        <v>0</v>
      </c>
      <c r="AQ628" s="36">
        <f t="shared" si="40"/>
        <v>1</v>
      </c>
      <c r="AR628" s="36">
        <f t="shared" si="38"/>
        <v>0.001553840196</v>
      </c>
      <c r="AS628" s="38">
        <f t="shared" si="45"/>
        <v>1</v>
      </c>
      <c r="AT628" s="38">
        <f t="shared" si="46"/>
        <v>0</v>
      </c>
      <c r="AU628" s="38">
        <f t="shared" si="47"/>
        <v>1</v>
      </c>
      <c r="AV628" s="38">
        <f t="shared" si="48"/>
        <v>1</v>
      </c>
      <c r="AW628" s="38">
        <f t="shared" si="51"/>
        <v>0</v>
      </c>
      <c r="AX628" s="38">
        <f t="shared" si="52"/>
        <v>1</v>
      </c>
      <c r="AY628" s="38">
        <f t="shared" si="49"/>
        <v>0.001553840196</v>
      </c>
      <c r="AZ628" s="12">
        <f t="shared" si="30"/>
        <v>153.7978392</v>
      </c>
      <c r="BA628" s="12">
        <f t="shared" si="41"/>
        <v>103.8759693</v>
      </c>
      <c r="BB628" s="12">
        <f t="shared" si="53"/>
        <v>132.2095988</v>
      </c>
      <c r="BC628" s="12">
        <f t="shared" si="50"/>
        <v>0.001553840196</v>
      </c>
      <c r="BD628" s="12">
        <f t="shared" si="54"/>
        <v>126.751677</v>
      </c>
    </row>
    <row r="629" ht="14.25" customHeight="1">
      <c r="A629" s="7">
        <v>37433.0</v>
      </c>
      <c r="B629" s="21" t="s">
        <v>90</v>
      </c>
      <c r="C629" s="8">
        <v>27.893135</v>
      </c>
      <c r="D629" s="33">
        <f t="shared" si="5"/>
        <v>0.004486803647</v>
      </c>
      <c r="E629" s="33">
        <f t="shared" si="7"/>
        <v>-0.05069388554</v>
      </c>
      <c r="F629" s="33">
        <f t="shared" si="9"/>
        <v>-0.04646694861</v>
      </c>
      <c r="G629" s="33">
        <f t="shared" si="11"/>
        <v>-0.03017762618</v>
      </c>
      <c r="H629" s="33">
        <f t="shared" si="20"/>
        <v>-2.761950624</v>
      </c>
      <c r="I629" s="45">
        <f t="shared" si="31"/>
        <v>-2.460854947</v>
      </c>
      <c r="J629" s="45">
        <f t="shared" si="43"/>
        <v>-1.402740367</v>
      </c>
      <c r="K629" s="21" t="s">
        <v>91</v>
      </c>
      <c r="L629" s="8">
        <v>14.855831</v>
      </c>
      <c r="M629" s="33">
        <f t="shared" si="6"/>
        <v>0.001622733589</v>
      </c>
      <c r="N629" s="33">
        <f t="shared" si="8"/>
        <v>0.008351438638</v>
      </c>
      <c r="O629" s="33">
        <f t="shared" si="10"/>
        <v>0.01945642646</v>
      </c>
      <c r="P629" s="33">
        <f t="shared" si="12"/>
        <v>0.02948207994</v>
      </c>
      <c r="Q629" s="45">
        <f t="shared" si="21"/>
        <v>0.1020799727</v>
      </c>
      <c r="R629" s="45">
        <f t="shared" si="32"/>
        <v>0.1426510585</v>
      </c>
      <c r="S629" s="45">
        <f t="shared" si="44"/>
        <v>-0.1596107392</v>
      </c>
      <c r="T629" s="33">
        <f t="shared" si="22"/>
        <v>-2.864030596</v>
      </c>
      <c r="U629" s="33">
        <f t="shared" si="33"/>
        <v>-2.603506005</v>
      </c>
      <c r="V629" s="33">
        <f t="shared" si="42"/>
        <v>-1.243129628</v>
      </c>
      <c r="W629" s="44">
        <f t="shared" si="13"/>
        <v>0.01338939978</v>
      </c>
      <c r="X629" s="44">
        <f t="shared" si="14"/>
        <v>0.01424089424</v>
      </c>
      <c r="Y629" s="33">
        <f t="shared" si="15"/>
        <v>1.06359467</v>
      </c>
      <c r="Z629" s="43">
        <v>1.0</v>
      </c>
      <c r="AA629" s="33">
        <f t="shared" si="16"/>
        <v>2.06359467</v>
      </c>
      <c r="AB629" s="33">
        <f t="shared" si="17"/>
        <v>0.5154087116</v>
      </c>
      <c r="AC629" s="33">
        <f t="shared" si="18"/>
        <v>0.4845912884</v>
      </c>
      <c r="AD629" s="33">
        <f t="shared" si="19"/>
        <v>-0.01160122281</v>
      </c>
      <c r="AE629" s="34">
        <f t="shared" si="23"/>
        <v>1</v>
      </c>
      <c r="AF629" s="34">
        <f t="shared" si="24"/>
        <v>0</v>
      </c>
      <c r="AG629" s="34">
        <f t="shared" si="25"/>
        <v>0</v>
      </c>
      <c r="AH629" s="34">
        <f t="shared" si="26"/>
        <v>4</v>
      </c>
      <c r="AI629" s="34">
        <f t="shared" si="28"/>
        <v>0</v>
      </c>
      <c r="AJ629" s="34">
        <f t="shared" si="29"/>
        <v>1</v>
      </c>
      <c r="AK629" s="34">
        <f t="shared" si="27"/>
        <v>-0.01160122281</v>
      </c>
      <c r="AL629" s="36">
        <f t="shared" si="34"/>
        <v>1</v>
      </c>
      <c r="AM629" s="36">
        <f t="shared" si="35"/>
        <v>0</v>
      </c>
      <c r="AN629" s="46">
        <f t="shared" si="36"/>
        <v>0</v>
      </c>
      <c r="AO629" s="36">
        <f t="shared" si="37"/>
        <v>4</v>
      </c>
      <c r="AP629" s="36">
        <f t="shared" si="39"/>
        <v>0</v>
      </c>
      <c r="AQ629" s="36">
        <f t="shared" si="40"/>
        <v>1</v>
      </c>
      <c r="AR629" s="36">
        <f t="shared" si="38"/>
        <v>-0.01160122281</v>
      </c>
      <c r="AS629" s="38">
        <f t="shared" si="45"/>
        <v>1</v>
      </c>
      <c r="AT629" s="38">
        <f t="shared" si="46"/>
        <v>0</v>
      </c>
      <c r="AU629" s="38">
        <f t="shared" si="47"/>
        <v>0</v>
      </c>
      <c r="AV629" s="38">
        <f t="shared" si="48"/>
        <v>2</v>
      </c>
      <c r="AW629" s="38">
        <f t="shared" si="51"/>
        <v>0</v>
      </c>
      <c r="AX629" s="38">
        <f t="shared" si="52"/>
        <v>1</v>
      </c>
      <c r="AY629" s="38">
        <f t="shared" si="49"/>
        <v>-0.01160122281</v>
      </c>
      <c r="AZ629" s="12">
        <f t="shared" si="30"/>
        <v>152.0135962</v>
      </c>
      <c r="BA629" s="12">
        <f t="shared" si="41"/>
        <v>102.670881</v>
      </c>
      <c r="BB629" s="12">
        <f t="shared" si="53"/>
        <v>130.6758057</v>
      </c>
      <c r="BC629" s="12">
        <f t="shared" si="50"/>
        <v>-0.01160122281</v>
      </c>
      <c r="BD629" s="12">
        <f t="shared" si="54"/>
        <v>125.2812025</v>
      </c>
    </row>
    <row r="630" ht="14.25" customHeight="1">
      <c r="A630" s="7">
        <v>37434.0</v>
      </c>
      <c r="B630" s="21" t="s">
        <v>90</v>
      </c>
      <c r="C630" s="8">
        <v>27.525</v>
      </c>
      <c r="D630" s="33">
        <f t="shared" si="5"/>
        <v>-0.01319805034</v>
      </c>
      <c r="E630" s="33">
        <f t="shared" si="7"/>
        <v>-0.05170755343</v>
      </c>
      <c r="F630" s="33">
        <f t="shared" si="9"/>
        <v>-0.05133708738</v>
      </c>
      <c r="G630" s="33">
        <f t="shared" si="11"/>
        <v>-0.04297739069</v>
      </c>
      <c r="H630" s="33">
        <f t="shared" si="20"/>
        <v>-2.629195707</v>
      </c>
      <c r="I630" s="45">
        <f t="shared" si="31"/>
        <v>-2.552252973</v>
      </c>
      <c r="J630" s="45">
        <f t="shared" si="43"/>
        <v>-1.867043453</v>
      </c>
      <c r="K630" s="21" t="s">
        <v>91</v>
      </c>
      <c r="L630" s="8">
        <v>15.002946</v>
      </c>
      <c r="M630" s="33">
        <f t="shared" si="6"/>
        <v>0.009902845556</v>
      </c>
      <c r="N630" s="33">
        <f t="shared" si="8"/>
        <v>0.006640374805</v>
      </c>
      <c r="O630" s="33">
        <f t="shared" si="10"/>
        <v>0.02917431222</v>
      </c>
      <c r="P630" s="33">
        <f t="shared" si="12"/>
        <v>0.03508954457</v>
      </c>
      <c r="Q630" s="45">
        <f t="shared" si="21"/>
        <v>0.02557340119</v>
      </c>
      <c r="R630" s="45">
        <f t="shared" si="32"/>
        <v>0.4896605119</v>
      </c>
      <c r="S630" s="45">
        <f t="shared" si="44"/>
        <v>-0.03824155194</v>
      </c>
      <c r="T630" s="33">
        <f t="shared" si="22"/>
        <v>-2.654769108</v>
      </c>
      <c r="U630" s="33">
        <f t="shared" si="33"/>
        <v>-3.041913484</v>
      </c>
      <c r="V630" s="33">
        <f t="shared" si="42"/>
        <v>-1.828801901</v>
      </c>
      <c r="W630" s="44">
        <f t="shared" si="13"/>
        <v>0.01363734639</v>
      </c>
      <c r="X630" s="44">
        <f t="shared" si="14"/>
        <v>0.0143512706</v>
      </c>
      <c r="Y630" s="33">
        <f t="shared" si="15"/>
        <v>1.052350669</v>
      </c>
      <c r="Z630" s="43">
        <v>1.0</v>
      </c>
      <c r="AA630" s="33">
        <f t="shared" si="16"/>
        <v>2.052350669</v>
      </c>
      <c r="AB630" s="33">
        <f t="shared" si="17"/>
        <v>0.5127538315</v>
      </c>
      <c r="AC630" s="33">
        <f t="shared" si="18"/>
        <v>0.4872461685</v>
      </c>
      <c r="AD630" s="33">
        <f t="shared" si="19"/>
        <v>-0.003438300859</v>
      </c>
      <c r="AE630" s="34">
        <f t="shared" si="23"/>
        <v>1</v>
      </c>
      <c r="AF630" s="34">
        <f t="shared" si="24"/>
        <v>0</v>
      </c>
      <c r="AG630" s="34">
        <f t="shared" si="25"/>
        <v>0</v>
      </c>
      <c r="AH630" s="34">
        <f t="shared" si="26"/>
        <v>5</v>
      </c>
      <c r="AI630" s="34">
        <f t="shared" si="28"/>
        <v>0</v>
      </c>
      <c r="AJ630" s="34">
        <f t="shared" si="29"/>
        <v>1</v>
      </c>
      <c r="AK630" s="34">
        <f t="shared" si="27"/>
        <v>-0.003438300859</v>
      </c>
      <c r="AL630" s="36">
        <f t="shared" si="34"/>
        <v>1</v>
      </c>
      <c r="AM630" s="36">
        <f t="shared" si="35"/>
        <v>0</v>
      </c>
      <c r="AN630" s="46">
        <f t="shared" si="36"/>
        <v>0</v>
      </c>
      <c r="AO630" s="36">
        <f t="shared" si="37"/>
        <v>5</v>
      </c>
      <c r="AP630" s="36">
        <f t="shared" si="39"/>
        <v>0</v>
      </c>
      <c r="AQ630" s="36">
        <f t="shared" si="40"/>
        <v>1</v>
      </c>
      <c r="AR630" s="36">
        <f t="shared" si="38"/>
        <v>-0.003438300859</v>
      </c>
      <c r="AS630" s="38">
        <f t="shared" si="45"/>
        <v>1</v>
      </c>
      <c r="AT630" s="38">
        <f t="shared" si="46"/>
        <v>0</v>
      </c>
      <c r="AU630" s="38">
        <f t="shared" si="47"/>
        <v>0</v>
      </c>
      <c r="AV630" s="38">
        <f t="shared" si="48"/>
        <v>3</v>
      </c>
      <c r="AW630" s="38">
        <f t="shared" si="51"/>
        <v>0</v>
      </c>
      <c r="AX630" s="38">
        <f t="shared" si="52"/>
        <v>1</v>
      </c>
      <c r="AY630" s="38">
        <f t="shared" si="49"/>
        <v>-0.003438300859</v>
      </c>
      <c r="AZ630" s="12">
        <f t="shared" si="30"/>
        <v>151.4909277</v>
      </c>
      <c r="BA630" s="12">
        <f t="shared" si="41"/>
        <v>102.3178676</v>
      </c>
      <c r="BB630" s="12">
        <f t="shared" si="53"/>
        <v>130.226503</v>
      </c>
      <c r="BC630" s="12">
        <f t="shared" si="50"/>
        <v>-0.003438300859</v>
      </c>
      <c r="BD630" s="12">
        <f t="shared" si="54"/>
        <v>124.8504481</v>
      </c>
    </row>
    <row r="631" ht="14.25" customHeight="1">
      <c r="A631" s="7">
        <v>37435.0</v>
      </c>
      <c r="B631" s="21" t="s">
        <v>90</v>
      </c>
      <c r="C631" s="8">
        <v>27.29847</v>
      </c>
      <c r="D631" s="33">
        <f t="shared" si="5"/>
        <v>-0.008229972752</v>
      </c>
      <c r="E631" s="33">
        <f t="shared" si="7"/>
        <v>-0.04743089928</v>
      </c>
      <c r="F631" s="33">
        <f t="shared" si="9"/>
        <v>-0.0530447134</v>
      </c>
      <c r="G631" s="33">
        <f t="shared" si="11"/>
        <v>-0.07002646894</v>
      </c>
      <c r="H631" s="33">
        <f t="shared" si="20"/>
        <v>-2.330206176</v>
      </c>
      <c r="I631" s="45">
        <f t="shared" si="31"/>
        <v>-2.511554861</v>
      </c>
      <c r="J631" s="45">
        <f t="shared" si="43"/>
        <v>-2.825965521</v>
      </c>
      <c r="K631" s="21" t="s">
        <v>91</v>
      </c>
      <c r="L631" s="8">
        <v>14.978878</v>
      </c>
      <c r="M631" s="33">
        <f t="shared" si="6"/>
        <v>-0.001604218265</v>
      </c>
      <c r="N631" s="33">
        <f t="shared" si="8"/>
        <v>0</v>
      </c>
      <c r="O631" s="33">
        <f t="shared" si="10"/>
        <v>0.02096606574</v>
      </c>
      <c r="P631" s="33">
        <f t="shared" si="12"/>
        <v>0.01166644142</v>
      </c>
      <c r="Q631" s="45">
        <f t="shared" si="21"/>
        <v>-0.2971363813</v>
      </c>
      <c r="R631" s="45">
        <f t="shared" si="32"/>
        <v>0.2396833373</v>
      </c>
      <c r="S631" s="45">
        <f t="shared" si="44"/>
        <v>-0.4507903824</v>
      </c>
      <c r="T631" s="33">
        <f t="shared" si="22"/>
        <v>-2.033069795</v>
      </c>
      <c r="U631" s="33">
        <f t="shared" si="33"/>
        <v>-2.751238198</v>
      </c>
      <c r="V631" s="33">
        <f t="shared" si="42"/>
        <v>-2.375175139</v>
      </c>
      <c r="W631" s="44">
        <f t="shared" si="13"/>
        <v>0.01259319819</v>
      </c>
      <c r="X631" s="44">
        <f t="shared" si="14"/>
        <v>0.01359307014</v>
      </c>
      <c r="Y631" s="33">
        <f t="shared" si="15"/>
        <v>1.079397778</v>
      </c>
      <c r="Z631" s="43">
        <v>1.0</v>
      </c>
      <c r="AA631" s="33">
        <f t="shared" si="16"/>
        <v>2.079397778</v>
      </c>
      <c r="AB631" s="33">
        <f t="shared" si="17"/>
        <v>0.5190915318</v>
      </c>
      <c r="AC631" s="33">
        <f t="shared" si="18"/>
        <v>0.4809084682</v>
      </c>
      <c r="AD631" s="33">
        <f t="shared" si="19"/>
        <v>0.005825332532</v>
      </c>
      <c r="AE631" s="34">
        <f t="shared" si="23"/>
        <v>1</v>
      </c>
      <c r="AF631" s="34">
        <f t="shared" si="24"/>
        <v>0</v>
      </c>
      <c r="AG631" s="34">
        <f t="shared" si="25"/>
        <v>0</v>
      </c>
      <c r="AH631" s="34">
        <f t="shared" si="26"/>
        <v>1</v>
      </c>
      <c r="AI631" s="34">
        <f t="shared" si="28"/>
        <v>1</v>
      </c>
      <c r="AJ631" s="34">
        <f t="shared" si="29"/>
        <v>1</v>
      </c>
      <c r="AK631" s="34">
        <f t="shared" si="27"/>
        <v>0.005825332532</v>
      </c>
      <c r="AL631" s="36">
        <f t="shared" si="34"/>
        <v>1</v>
      </c>
      <c r="AM631" s="36">
        <f t="shared" si="35"/>
        <v>0</v>
      </c>
      <c r="AN631" s="46">
        <f t="shared" si="36"/>
        <v>0</v>
      </c>
      <c r="AO631" s="36">
        <f t="shared" si="37"/>
        <v>1</v>
      </c>
      <c r="AP631" s="36">
        <f t="shared" si="39"/>
        <v>1</v>
      </c>
      <c r="AQ631" s="36">
        <f t="shared" si="40"/>
        <v>1</v>
      </c>
      <c r="AR631" s="36">
        <f t="shared" si="38"/>
        <v>0.005825332532</v>
      </c>
      <c r="AS631" s="38">
        <f t="shared" si="45"/>
        <v>1</v>
      </c>
      <c r="AT631" s="38">
        <f t="shared" si="46"/>
        <v>0</v>
      </c>
      <c r="AU631" s="38">
        <f t="shared" si="47"/>
        <v>0</v>
      </c>
      <c r="AV631" s="38">
        <f t="shared" si="48"/>
        <v>4</v>
      </c>
      <c r="AW631" s="38">
        <f t="shared" si="51"/>
        <v>0</v>
      </c>
      <c r="AX631" s="38">
        <f t="shared" si="52"/>
        <v>1</v>
      </c>
      <c r="AY631" s="38">
        <f t="shared" si="49"/>
        <v>0.005825332532</v>
      </c>
      <c r="AZ631" s="12">
        <f t="shared" si="30"/>
        <v>152.3734128</v>
      </c>
      <c r="BA631" s="12">
        <f t="shared" si="41"/>
        <v>102.9139032</v>
      </c>
      <c r="BB631" s="12">
        <f t="shared" si="53"/>
        <v>130.9851157</v>
      </c>
      <c r="BC631" s="12">
        <f t="shared" si="50"/>
        <v>0.005825332532</v>
      </c>
      <c r="BD631" s="12">
        <f t="shared" si="54"/>
        <v>125.5777434</v>
      </c>
    </row>
    <row r="632" ht="14.25" customHeight="1">
      <c r="A632" s="7">
        <v>37438.0</v>
      </c>
      <c r="B632" s="21" t="s">
        <v>90</v>
      </c>
      <c r="C632" s="8">
        <v>27.762875</v>
      </c>
      <c r="D632" s="33">
        <f t="shared" si="5"/>
        <v>0.01701212559</v>
      </c>
      <c r="E632" s="33">
        <f t="shared" si="7"/>
        <v>-0.02834489218</v>
      </c>
      <c r="F632" s="33">
        <f t="shared" si="9"/>
        <v>-0.05257086563</v>
      </c>
      <c r="G632" s="33">
        <f t="shared" si="11"/>
        <v>-0.03885800044</v>
      </c>
      <c r="H632" s="33">
        <f t="shared" si="20"/>
        <v>-1.272282417</v>
      </c>
      <c r="I632" s="45">
        <f t="shared" si="31"/>
        <v>-2.328713151</v>
      </c>
      <c r="J632" s="45">
        <f t="shared" si="43"/>
        <v>-1.489428338</v>
      </c>
      <c r="K632" s="21" t="s">
        <v>91</v>
      </c>
      <c r="L632" s="8">
        <v>15.072491</v>
      </c>
      <c r="M632" s="33">
        <f t="shared" si="6"/>
        <v>0.006249667031</v>
      </c>
      <c r="N632" s="33">
        <f t="shared" si="8"/>
        <v>-0.01053536748</v>
      </c>
      <c r="O632" s="33">
        <f t="shared" si="10"/>
        <v>0.01990964972</v>
      </c>
      <c r="P632" s="33">
        <f t="shared" si="12"/>
        <v>0.04681627716</v>
      </c>
      <c r="Q632" s="45">
        <f t="shared" si="21"/>
        <v>-0.7868342983</v>
      </c>
      <c r="R632" s="45">
        <f t="shared" si="32"/>
        <v>0.2256316409</v>
      </c>
      <c r="S632" s="45">
        <f t="shared" si="44"/>
        <v>0.2225042216</v>
      </c>
      <c r="T632" s="33">
        <f t="shared" si="22"/>
        <v>-0.4854481191</v>
      </c>
      <c r="U632" s="33">
        <f t="shared" si="33"/>
        <v>-2.554344792</v>
      </c>
      <c r="V632" s="33">
        <f t="shared" si="42"/>
        <v>-1.71193256</v>
      </c>
      <c r="W632" s="44">
        <f t="shared" si="13"/>
        <v>0.01303283847</v>
      </c>
      <c r="X632" s="44">
        <f t="shared" si="14"/>
        <v>0.0118967725</v>
      </c>
      <c r="Y632" s="33">
        <f t="shared" si="15"/>
        <v>0.9128305035</v>
      </c>
      <c r="Z632" s="43">
        <v>1.0</v>
      </c>
      <c r="AA632" s="33">
        <f t="shared" si="16"/>
        <v>1.912830503</v>
      </c>
      <c r="AB632" s="33">
        <f t="shared" si="17"/>
        <v>0.4772145268</v>
      </c>
      <c r="AC632" s="33">
        <f t="shared" si="18"/>
        <v>0.5227854732</v>
      </c>
      <c r="AD632" s="33">
        <f t="shared" si="19"/>
        <v>-0.01542509648</v>
      </c>
      <c r="AE632" s="34">
        <f t="shared" si="23"/>
        <v>0</v>
      </c>
      <c r="AF632" s="34">
        <f t="shared" si="24"/>
        <v>0</v>
      </c>
      <c r="AG632" s="34">
        <f t="shared" si="25"/>
        <v>0</v>
      </c>
      <c r="AH632" s="34">
        <f t="shared" si="26"/>
        <v>2</v>
      </c>
      <c r="AI632" s="34">
        <f t="shared" si="28"/>
        <v>0</v>
      </c>
      <c r="AJ632" s="34">
        <f t="shared" si="29"/>
        <v>1</v>
      </c>
      <c r="AK632" s="34">
        <f t="shared" si="27"/>
        <v>-0.01542509648</v>
      </c>
      <c r="AL632" s="36">
        <f t="shared" si="34"/>
        <v>1</v>
      </c>
      <c r="AM632" s="36">
        <f t="shared" si="35"/>
        <v>0</v>
      </c>
      <c r="AN632" s="46">
        <f t="shared" si="36"/>
        <v>0</v>
      </c>
      <c r="AO632" s="36">
        <f t="shared" si="37"/>
        <v>2</v>
      </c>
      <c r="AP632" s="36">
        <f t="shared" si="39"/>
        <v>0</v>
      </c>
      <c r="AQ632" s="36">
        <f t="shared" si="40"/>
        <v>1</v>
      </c>
      <c r="AR632" s="36">
        <f t="shared" si="38"/>
        <v>-0.01542509648</v>
      </c>
      <c r="AS632" s="38">
        <f t="shared" si="45"/>
        <v>1</v>
      </c>
      <c r="AT632" s="38">
        <f t="shared" si="46"/>
        <v>0</v>
      </c>
      <c r="AU632" s="38">
        <f t="shared" si="47"/>
        <v>0</v>
      </c>
      <c r="AV632" s="38">
        <f t="shared" si="48"/>
        <v>5</v>
      </c>
      <c r="AW632" s="38">
        <f t="shared" si="51"/>
        <v>0</v>
      </c>
      <c r="AX632" s="38">
        <f t="shared" si="52"/>
        <v>1</v>
      </c>
      <c r="AY632" s="38">
        <f t="shared" si="49"/>
        <v>-0.01542509648</v>
      </c>
      <c r="AZ632" s="12">
        <f t="shared" si="30"/>
        <v>150.0230382</v>
      </c>
      <c r="BA632" s="12">
        <f t="shared" si="41"/>
        <v>101.3264464</v>
      </c>
      <c r="BB632" s="12">
        <f t="shared" si="53"/>
        <v>128.9646576</v>
      </c>
      <c r="BC632" s="12">
        <f t="shared" si="50"/>
        <v>-0.01542509648</v>
      </c>
      <c r="BD632" s="12">
        <f t="shared" si="54"/>
        <v>123.6406946</v>
      </c>
    </row>
    <row r="633" ht="14.25" customHeight="1">
      <c r="A633" s="7">
        <v>37439.0</v>
      </c>
      <c r="B633" s="21" t="s">
        <v>90</v>
      </c>
      <c r="C633" s="8">
        <v>27.0436</v>
      </c>
      <c r="D633" s="33">
        <f t="shared" si="5"/>
        <v>-0.02590779953</v>
      </c>
      <c r="E633" s="33">
        <f t="shared" si="7"/>
        <v>-0.0261066272</v>
      </c>
      <c r="F633" s="33">
        <f t="shared" si="9"/>
        <v>-0.06829276628</v>
      </c>
      <c r="G633" s="33">
        <f t="shared" si="11"/>
        <v>-0.07532894709</v>
      </c>
      <c r="H633" s="33">
        <f t="shared" si="20"/>
        <v>-1.143235397</v>
      </c>
      <c r="I633" s="45">
        <f t="shared" si="31"/>
        <v>-2.880344711</v>
      </c>
      <c r="J633" s="45">
        <f t="shared" si="43"/>
        <v>-2.724764993</v>
      </c>
      <c r="K633" s="21" t="s">
        <v>91</v>
      </c>
      <c r="L633" s="8">
        <v>15.160758</v>
      </c>
      <c r="M633" s="33">
        <f t="shared" si="6"/>
        <v>0.005856165381</v>
      </c>
      <c r="N633" s="33">
        <f t="shared" si="8"/>
        <v>0.02218178648</v>
      </c>
      <c r="O633" s="33">
        <f t="shared" si="10"/>
        <v>0.02495505567</v>
      </c>
      <c r="P633" s="33">
        <f t="shared" si="12"/>
        <v>0.05353145406</v>
      </c>
      <c r="Q633" s="45">
        <f t="shared" si="21"/>
        <v>0.7240259481</v>
      </c>
      <c r="R633" s="45">
        <f t="shared" si="32"/>
        <v>0.4024256509</v>
      </c>
      <c r="S633" s="45">
        <f t="shared" si="44"/>
        <v>0.3754113897</v>
      </c>
      <c r="T633" s="33">
        <f t="shared" si="22"/>
        <v>-1.867261345</v>
      </c>
      <c r="U633" s="33">
        <f t="shared" si="33"/>
        <v>-3.282770362</v>
      </c>
      <c r="V633" s="33">
        <f t="shared" si="42"/>
        <v>-3.100176383</v>
      </c>
      <c r="W633" s="44">
        <f t="shared" si="13"/>
        <v>0.01361537395</v>
      </c>
      <c r="X633" s="44">
        <f t="shared" si="14"/>
        <v>0.01190053024</v>
      </c>
      <c r="Y633" s="33">
        <f t="shared" si="15"/>
        <v>0.8740509278</v>
      </c>
      <c r="Z633" s="43">
        <v>1.0</v>
      </c>
      <c r="AA633" s="33">
        <f t="shared" si="16"/>
        <v>1.874050928</v>
      </c>
      <c r="AB633" s="33">
        <f t="shared" si="17"/>
        <v>0.4663965716</v>
      </c>
      <c r="AC633" s="33">
        <f t="shared" si="18"/>
        <v>0.5336034284</v>
      </c>
      <c r="AD633" s="33">
        <f t="shared" si="19"/>
        <v>-0.001978587214</v>
      </c>
      <c r="AE633" s="34">
        <f t="shared" si="23"/>
        <v>1</v>
      </c>
      <c r="AF633" s="34">
        <f t="shared" si="24"/>
        <v>0</v>
      </c>
      <c r="AG633" s="34">
        <f t="shared" si="25"/>
        <v>0</v>
      </c>
      <c r="AH633" s="34">
        <f t="shared" si="26"/>
        <v>3</v>
      </c>
      <c r="AI633" s="34">
        <f t="shared" si="28"/>
        <v>0</v>
      </c>
      <c r="AJ633" s="34">
        <f t="shared" si="29"/>
        <v>1</v>
      </c>
      <c r="AK633" s="34">
        <f t="shared" si="27"/>
        <v>-0.001978587214</v>
      </c>
      <c r="AL633" s="36">
        <f t="shared" si="34"/>
        <v>1</v>
      </c>
      <c r="AM633" s="36">
        <f t="shared" si="35"/>
        <v>0</v>
      </c>
      <c r="AN633" s="46">
        <f t="shared" si="36"/>
        <v>0</v>
      </c>
      <c r="AO633" s="36">
        <f t="shared" si="37"/>
        <v>3</v>
      </c>
      <c r="AP633" s="36">
        <f t="shared" si="39"/>
        <v>0</v>
      </c>
      <c r="AQ633" s="36">
        <f t="shared" si="40"/>
        <v>1</v>
      </c>
      <c r="AR633" s="36">
        <f t="shared" si="38"/>
        <v>-0.001978587214</v>
      </c>
      <c r="AS633" s="38">
        <f t="shared" si="45"/>
        <v>1</v>
      </c>
      <c r="AT633" s="38">
        <f t="shared" si="46"/>
        <v>0</v>
      </c>
      <c r="AU633" s="38">
        <f t="shared" si="47"/>
        <v>0</v>
      </c>
      <c r="AV633" s="38">
        <f t="shared" si="48"/>
        <v>1</v>
      </c>
      <c r="AW633" s="38">
        <f t="shared" si="51"/>
        <v>1</v>
      </c>
      <c r="AX633" s="38">
        <f t="shared" si="52"/>
        <v>1</v>
      </c>
      <c r="AY633" s="38">
        <f t="shared" si="49"/>
        <v>-0.001978587214</v>
      </c>
      <c r="AZ633" s="12">
        <f t="shared" si="30"/>
        <v>149.7262045</v>
      </c>
      <c r="BA633" s="12">
        <f t="shared" si="41"/>
        <v>101.1259631</v>
      </c>
      <c r="BB633" s="12">
        <f t="shared" si="53"/>
        <v>128.7094898</v>
      </c>
      <c r="BC633" s="12">
        <f t="shared" si="50"/>
        <v>-0.001978587214</v>
      </c>
      <c r="BD633" s="12">
        <f t="shared" si="54"/>
        <v>123.3960607</v>
      </c>
    </row>
    <row r="634" ht="14.25" customHeight="1">
      <c r="A634" s="7">
        <v>37440.0</v>
      </c>
      <c r="B634" s="21" t="s">
        <v>90</v>
      </c>
      <c r="C634" s="8">
        <v>26.890669</v>
      </c>
      <c r="D634" s="33">
        <f t="shared" si="5"/>
        <v>-0.005654979367</v>
      </c>
      <c r="E634" s="33">
        <f t="shared" si="7"/>
        <v>-0.03593952419</v>
      </c>
      <c r="F634" s="33">
        <f t="shared" si="9"/>
        <v>-0.0848114956</v>
      </c>
      <c r="G634" s="33">
        <f t="shared" si="11"/>
        <v>-0.08762516299</v>
      </c>
      <c r="H634" s="33">
        <f t="shared" si="20"/>
        <v>-1.594398417</v>
      </c>
      <c r="I634" s="45">
        <f t="shared" si="31"/>
        <v>-3.333809976</v>
      </c>
      <c r="J634" s="45">
        <f t="shared" si="43"/>
        <v>-2.943268631</v>
      </c>
      <c r="K634" s="21" t="s">
        <v>91</v>
      </c>
      <c r="L634" s="8">
        <v>15.142038</v>
      </c>
      <c r="M634" s="33">
        <f t="shared" si="6"/>
        <v>-0.001234766758</v>
      </c>
      <c r="N634" s="33">
        <f t="shared" si="8"/>
        <v>0.01926563381</v>
      </c>
      <c r="O634" s="33">
        <f t="shared" si="10"/>
        <v>0.02777796821</v>
      </c>
      <c r="P634" s="33">
        <f t="shared" si="12"/>
        <v>0.02563970916</v>
      </c>
      <c r="Q634" s="45">
        <f t="shared" si="21"/>
        <v>0.5814700615</v>
      </c>
      <c r="R634" s="45">
        <f t="shared" si="32"/>
        <v>0.5025765976</v>
      </c>
      <c r="S634" s="45">
        <f t="shared" si="44"/>
        <v>-0.1350909365</v>
      </c>
      <c r="T634" s="33">
        <f t="shared" si="22"/>
        <v>-2.175868479</v>
      </c>
      <c r="U634" s="33">
        <f t="shared" si="33"/>
        <v>-3.836386573</v>
      </c>
      <c r="V634" s="33">
        <f t="shared" si="42"/>
        <v>-2.808177695</v>
      </c>
      <c r="W634" s="44">
        <f t="shared" si="13"/>
        <v>0.0133432668</v>
      </c>
      <c r="X634" s="44">
        <f t="shared" si="14"/>
        <v>0.01058497883</v>
      </c>
      <c r="Y634" s="33">
        <f t="shared" si="15"/>
        <v>0.7932824086</v>
      </c>
      <c r="Z634" s="43">
        <v>1.0</v>
      </c>
      <c r="AA634" s="33">
        <f t="shared" si="16"/>
        <v>1.793282409</v>
      </c>
      <c r="AB634" s="33">
        <f t="shared" si="17"/>
        <v>0.4423633471</v>
      </c>
      <c r="AC634" s="33">
        <f t="shared" si="18"/>
        <v>0.5576366529</v>
      </c>
      <c r="AD634" s="33">
        <f t="shared" si="19"/>
        <v>0.007155749242</v>
      </c>
      <c r="AE634" s="34">
        <f t="shared" si="23"/>
        <v>1</v>
      </c>
      <c r="AF634" s="34">
        <f t="shared" si="24"/>
        <v>0</v>
      </c>
      <c r="AG634" s="34">
        <f t="shared" si="25"/>
        <v>0</v>
      </c>
      <c r="AH634" s="34">
        <f t="shared" si="26"/>
        <v>4</v>
      </c>
      <c r="AI634" s="34">
        <f t="shared" si="28"/>
        <v>0</v>
      </c>
      <c r="AJ634" s="34">
        <f t="shared" si="29"/>
        <v>1</v>
      </c>
      <c r="AK634" s="34">
        <f t="shared" si="27"/>
        <v>0.007155749242</v>
      </c>
      <c r="AL634" s="36">
        <f t="shared" si="34"/>
        <v>1</v>
      </c>
      <c r="AM634" s="36">
        <f t="shared" si="35"/>
        <v>0</v>
      </c>
      <c r="AN634" s="46">
        <f t="shared" si="36"/>
        <v>0</v>
      </c>
      <c r="AO634" s="36">
        <f t="shared" si="37"/>
        <v>4</v>
      </c>
      <c r="AP634" s="36">
        <f t="shared" si="39"/>
        <v>0</v>
      </c>
      <c r="AQ634" s="36">
        <f t="shared" si="40"/>
        <v>1</v>
      </c>
      <c r="AR634" s="36">
        <f t="shared" si="38"/>
        <v>0.007155749242</v>
      </c>
      <c r="AS634" s="38">
        <f t="shared" si="45"/>
        <v>1</v>
      </c>
      <c r="AT634" s="38">
        <f t="shared" si="46"/>
        <v>0</v>
      </c>
      <c r="AU634" s="38">
        <f t="shared" si="47"/>
        <v>0</v>
      </c>
      <c r="AV634" s="38">
        <f t="shared" si="48"/>
        <v>2</v>
      </c>
      <c r="AW634" s="38">
        <f t="shared" si="51"/>
        <v>0</v>
      </c>
      <c r="AX634" s="38">
        <f t="shared" si="52"/>
        <v>1</v>
      </c>
      <c r="AY634" s="38">
        <f t="shared" si="49"/>
        <v>0.007155749242</v>
      </c>
      <c r="AZ634" s="12">
        <f t="shared" si="30"/>
        <v>150.7976077</v>
      </c>
      <c r="BA634" s="12">
        <f t="shared" si="41"/>
        <v>101.8495952</v>
      </c>
      <c r="BB634" s="12">
        <f t="shared" si="53"/>
        <v>129.6305027</v>
      </c>
      <c r="BC634" s="12">
        <f t="shared" si="50"/>
        <v>0.007155749242</v>
      </c>
      <c r="BD634" s="12">
        <f t="shared" si="54"/>
        <v>124.279052</v>
      </c>
    </row>
    <row r="635" ht="14.25" customHeight="1">
      <c r="A635" s="7">
        <v>37442.0</v>
      </c>
      <c r="B635" s="21" t="s">
        <v>90</v>
      </c>
      <c r="C635" s="8">
        <v>27.241817</v>
      </c>
      <c r="D635" s="33">
        <f t="shared" si="5"/>
        <v>0.01305835864</v>
      </c>
      <c r="E635" s="33">
        <f t="shared" si="7"/>
        <v>-0.01028821072</v>
      </c>
      <c r="F635" s="33">
        <f t="shared" si="9"/>
        <v>-0.06146378594</v>
      </c>
      <c r="G635" s="33">
        <f t="shared" si="11"/>
        <v>-0.0548241745</v>
      </c>
      <c r="H635" s="33">
        <f t="shared" si="20"/>
        <v>-0.3150517044</v>
      </c>
      <c r="I635" s="45">
        <f t="shared" si="31"/>
        <v>-2.126337326</v>
      </c>
      <c r="J635" s="45">
        <f t="shared" si="43"/>
        <v>-1.677717577</v>
      </c>
      <c r="K635" s="21" t="s">
        <v>91</v>
      </c>
      <c r="L635" s="8">
        <v>15.104587</v>
      </c>
      <c r="M635" s="33">
        <f t="shared" si="6"/>
        <v>-0.002473313038</v>
      </c>
      <c r="N635" s="33">
        <f t="shared" si="8"/>
        <v>0.006774736108</v>
      </c>
      <c r="O635" s="33">
        <f t="shared" si="10"/>
        <v>0.0134600977</v>
      </c>
      <c r="P635" s="33">
        <f t="shared" si="12"/>
        <v>0.04672041849</v>
      </c>
      <c r="Q635" s="45">
        <f t="shared" si="21"/>
        <v>0.01142907558</v>
      </c>
      <c r="R635" s="45">
        <f t="shared" si="32"/>
        <v>0.02812417458</v>
      </c>
      <c r="S635" s="45">
        <f t="shared" si="44"/>
        <v>0.3109555051</v>
      </c>
      <c r="T635" s="33">
        <f t="shared" si="22"/>
        <v>-0.32648078</v>
      </c>
      <c r="U635" s="33">
        <f t="shared" si="33"/>
        <v>-2.154461501</v>
      </c>
      <c r="V635" s="33">
        <f t="shared" si="42"/>
        <v>-1.988673082</v>
      </c>
      <c r="W635" s="44">
        <f t="shared" si="13"/>
        <v>0.01321659327</v>
      </c>
      <c r="X635" s="44">
        <f t="shared" si="14"/>
        <v>0.009039626089</v>
      </c>
      <c r="Y635" s="33">
        <f t="shared" si="15"/>
        <v>0.6839603752</v>
      </c>
      <c r="Z635" s="43">
        <v>1.0</v>
      </c>
      <c r="AA635" s="33">
        <f t="shared" si="16"/>
        <v>1.683960375</v>
      </c>
      <c r="AB635" s="33">
        <f t="shared" si="17"/>
        <v>0.4061617988</v>
      </c>
      <c r="AC635" s="33">
        <f t="shared" si="18"/>
        <v>0.5938382012</v>
      </c>
      <c r="AD635" s="33">
        <f t="shared" si="19"/>
        <v>-0.002184874521</v>
      </c>
      <c r="AE635" s="34">
        <f t="shared" si="23"/>
        <v>0</v>
      </c>
      <c r="AF635" s="34">
        <f t="shared" si="24"/>
        <v>0</v>
      </c>
      <c r="AG635" s="34">
        <f t="shared" si="25"/>
        <v>0</v>
      </c>
      <c r="AH635" s="34">
        <f t="shared" si="26"/>
        <v>5</v>
      </c>
      <c r="AI635" s="34">
        <f t="shared" si="28"/>
        <v>0</v>
      </c>
      <c r="AJ635" s="34">
        <f t="shared" si="29"/>
        <v>1</v>
      </c>
      <c r="AK635" s="34">
        <f t="shared" si="27"/>
        <v>-0.002184874521</v>
      </c>
      <c r="AL635" s="36">
        <f t="shared" si="34"/>
        <v>1</v>
      </c>
      <c r="AM635" s="36">
        <f t="shared" si="35"/>
        <v>0</v>
      </c>
      <c r="AN635" s="46">
        <f t="shared" si="36"/>
        <v>0</v>
      </c>
      <c r="AO635" s="36">
        <f t="shared" si="37"/>
        <v>5</v>
      </c>
      <c r="AP635" s="36">
        <f t="shared" si="39"/>
        <v>0</v>
      </c>
      <c r="AQ635" s="36">
        <f t="shared" si="40"/>
        <v>1</v>
      </c>
      <c r="AR635" s="36">
        <f t="shared" si="38"/>
        <v>-0.002184874521</v>
      </c>
      <c r="AS635" s="38">
        <f t="shared" si="45"/>
        <v>1</v>
      </c>
      <c r="AT635" s="38">
        <f t="shared" si="46"/>
        <v>0</v>
      </c>
      <c r="AU635" s="38">
        <f t="shared" si="47"/>
        <v>0</v>
      </c>
      <c r="AV635" s="38">
        <f t="shared" si="48"/>
        <v>3</v>
      </c>
      <c r="AW635" s="38">
        <f t="shared" si="51"/>
        <v>0</v>
      </c>
      <c r="AX635" s="38">
        <f t="shared" si="52"/>
        <v>1</v>
      </c>
      <c r="AY635" s="38">
        <f t="shared" si="49"/>
        <v>-0.002184874521</v>
      </c>
      <c r="AZ635" s="12">
        <f t="shared" si="30"/>
        <v>150.4681338</v>
      </c>
      <c r="BA635" s="12">
        <f t="shared" si="41"/>
        <v>101.6270666</v>
      </c>
      <c r="BB635" s="12">
        <f t="shared" si="53"/>
        <v>129.3472763</v>
      </c>
      <c r="BC635" s="12">
        <f t="shared" si="50"/>
        <v>-0.002184874521</v>
      </c>
      <c r="BD635" s="12">
        <f t="shared" si="54"/>
        <v>124.0075179</v>
      </c>
    </row>
    <row r="636" ht="14.25" customHeight="1">
      <c r="A636" s="7">
        <v>37445.0</v>
      </c>
      <c r="B636" s="21" t="s">
        <v>90</v>
      </c>
      <c r="C636" s="8">
        <v>27.666594</v>
      </c>
      <c r="D636" s="33">
        <f t="shared" si="5"/>
        <v>0.01559282922</v>
      </c>
      <c r="E636" s="33">
        <f t="shared" si="7"/>
        <v>0.01348515137</v>
      </c>
      <c r="F636" s="33">
        <f t="shared" si="9"/>
        <v>-0.03458536077</v>
      </c>
      <c r="G636" s="33">
        <f t="shared" si="11"/>
        <v>-0.04775807531</v>
      </c>
      <c r="H636" s="33">
        <f t="shared" si="20"/>
        <v>0.9018853572</v>
      </c>
      <c r="I636" s="45">
        <f t="shared" si="31"/>
        <v>-1.030823466</v>
      </c>
      <c r="J636" s="45">
        <f t="shared" si="43"/>
        <v>-1.396435963</v>
      </c>
      <c r="K636" s="21" t="s">
        <v>91</v>
      </c>
      <c r="L636" s="8">
        <v>15.321249</v>
      </c>
      <c r="M636" s="33">
        <f t="shared" si="6"/>
        <v>0.01434411944</v>
      </c>
      <c r="N636" s="33">
        <f t="shared" si="8"/>
        <v>0.02285691892</v>
      </c>
      <c r="O636" s="33">
        <f t="shared" si="10"/>
        <v>0.02285691892</v>
      </c>
      <c r="P636" s="33">
        <f t="shared" si="12"/>
        <v>0.06369921094</v>
      </c>
      <c r="Q636" s="45">
        <f t="shared" si="21"/>
        <v>0.8035605621</v>
      </c>
      <c r="R636" s="45">
        <f t="shared" si="32"/>
        <v>0.3517049232</v>
      </c>
      <c r="S636" s="45">
        <f t="shared" si="44"/>
        <v>0.698703542</v>
      </c>
      <c r="T636" s="33">
        <f t="shared" si="22"/>
        <v>0.09832479518</v>
      </c>
      <c r="U636" s="33">
        <f t="shared" si="33"/>
        <v>-1.382528389</v>
      </c>
      <c r="V636" s="33">
        <f t="shared" si="42"/>
        <v>-2.095139505</v>
      </c>
      <c r="W636" s="44">
        <f t="shared" si="13"/>
        <v>0.01364098497</v>
      </c>
      <c r="X636" s="44">
        <f t="shared" si="14"/>
        <v>0.009365495181</v>
      </c>
      <c r="Y636" s="33">
        <f t="shared" si="15"/>
        <v>0.6865703025</v>
      </c>
      <c r="Z636" s="43">
        <v>1.0</v>
      </c>
      <c r="AA636" s="33">
        <f t="shared" si="16"/>
        <v>1.686570303</v>
      </c>
      <c r="AB636" s="33">
        <f t="shared" si="17"/>
        <v>0.4070807493</v>
      </c>
      <c r="AC636" s="33">
        <f t="shared" si="18"/>
        <v>0.5929192507</v>
      </c>
      <c r="AD636" s="33">
        <f t="shared" si="19"/>
        <v>-0.02113805494</v>
      </c>
      <c r="AE636" s="34">
        <f t="shared" si="23"/>
        <v>0</v>
      </c>
      <c r="AF636" s="34">
        <f t="shared" si="24"/>
        <v>0</v>
      </c>
      <c r="AG636" s="34">
        <f t="shared" si="25"/>
        <v>0</v>
      </c>
      <c r="AH636" s="34">
        <f t="shared" si="26"/>
        <v>0</v>
      </c>
      <c r="AI636" s="34">
        <f t="shared" si="28"/>
        <v>1</v>
      </c>
      <c r="AJ636" s="34">
        <f t="shared" si="29"/>
        <v>0</v>
      </c>
      <c r="AK636" s="34">
        <f t="shared" si="27"/>
        <v>0</v>
      </c>
      <c r="AL636" s="36">
        <f t="shared" si="34"/>
        <v>1</v>
      </c>
      <c r="AM636" s="36">
        <f t="shared" si="35"/>
        <v>0</v>
      </c>
      <c r="AN636" s="46">
        <f t="shared" si="36"/>
        <v>0</v>
      </c>
      <c r="AO636" s="36">
        <f t="shared" si="37"/>
        <v>1</v>
      </c>
      <c r="AP636" s="36">
        <f t="shared" si="39"/>
        <v>1</v>
      </c>
      <c r="AQ636" s="36">
        <f t="shared" si="40"/>
        <v>1</v>
      </c>
      <c r="AR636" s="36">
        <f t="shared" si="38"/>
        <v>-0.02113805494</v>
      </c>
      <c r="AS636" s="38">
        <f t="shared" si="45"/>
        <v>1</v>
      </c>
      <c r="AT636" s="38">
        <f t="shared" si="46"/>
        <v>0</v>
      </c>
      <c r="AU636" s="38">
        <f t="shared" si="47"/>
        <v>0</v>
      </c>
      <c r="AV636" s="38">
        <f t="shared" si="48"/>
        <v>4</v>
      </c>
      <c r="AW636" s="38">
        <f t="shared" si="51"/>
        <v>0</v>
      </c>
      <c r="AX636" s="38">
        <f t="shared" si="52"/>
        <v>1</v>
      </c>
      <c r="AY636" s="38">
        <f t="shared" si="49"/>
        <v>-0.02113805494</v>
      </c>
      <c r="AZ636" s="12">
        <f t="shared" si="30"/>
        <v>150.4681338</v>
      </c>
      <c r="BA636" s="12">
        <f t="shared" si="41"/>
        <v>99.47886807</v>
      </c>
      <c r="BB636" s="12">
        <f t="shared" si="53"/>
        <v>126.6131264</v>
      </c>
      <c r="BC636" s="12">
        <f t="shared" si="50"/>
        <v>-0.01409203663</v>
      </c>
      <c r="BD636" s="12">
        <f t="shared" si="54"/>
        <v>122.2599994</v>
      </c>
    </row>
    <row r="637" ht="14.25" customHeight="1">
      <c r="A637" s="7">
        <v>37446.0</v>
      </c>
      <c r="B637" s="21" t="s">
        <v>90</v>
      </c>
      <c r="C637" s="8">
        <v>25.63903</v>
      </c>
      <c r="D637" s="33">
        <f t="shared" si="5"/>
        <v>-0.07328563827</v>
      </c>
      <c r="E637" s="33">
        <f t="shared" si="7"/>
        <v>-0.07649946196</v>
      </c>
      <c r="F637" s="33">
        <f t="shared" si="9"/>
        <v>-0.1026759851</v>
      </c>
      <c r="G637" s="33">
        <f t="shared" si="11"/>
        <v>-0.1166830704</v>
      </c>
      <c r="H637" s="33">
        <f t="shared" si="20"/>
        <v>-3.634119334</v>
      </c>
      <c r="I637" s="45">
        <f t="shared" si="31"/>
        <v>-3.4776829</v>
      </c>
      <c r="J637" s="45">
        <f t="shared" si="43"/>
        <v>-3.563228213</v>
      </c>
      <c r="K637" s="21" t="s">
        <v>91</v>
      </c>
      <c r="L637" s="8">
        <v>15.096564</v>
      </c>
      <c r="M637" s="33">
        <f t="shared" si="6"/>
        <v>-0.01466492712</v>
      </c>
      <c r="N637" s="33">
        <f t="shared" si="8"/>
        <v>0.001597148076</v>
      </c>
      <c r="O637" s="33">
        <f t="shared" si="10"/>
        <v>-0.008955045948</v>
      </c>
      <c r="P637" s="33">
        <f t="shared" si="12"/>
        <v>0.0543413902</v>
      </c>
      <c r="Q637" s="45">
        <f t="shared" si="21"/>
        <v>-0.2011670048</v>
      </c>
      <c r="R637" s="45">
        <f t="shared" si="32"/>
        <v>-0.7138052986</v>
      </c>
      <c r="S637" s="45">
        <f t="shared" si="44"/>
        <v>0.5319584375</v>
      </c>
      <c r="T637" s="33">
        <f t="shared" si="22"/>
        <v>-3.432952329</v>
      </c>
      <c r="U637" s="33">
        <f t="shared" si="33"/>
        <v>-2.763877602</v>
      </c>
      <c r="V637" s="33">
        <f t="shared" si="42"/>
        <v>-4.095186651</v>
      </c>
      <c r="W637" s="44">
        <f t="shared" si="13"/>
        <v>0.02090483831</v>
      </c>
      <c r="X637" s="44">
        <f t="shared" si="14"/>
        <v>0.009993559123</v>
      </c>
      <c r="Y637" s="33">
        <f t="shared" si="15"/>
        <v>0.4780500559</v>
      </c>
      <c r="Z637" s="43">
        <v>1.0</v>
      </c>
      <c r="AA637" s="33">
        <f t="shared" si="16"/>
        <v>1.478050056</v>
      </c>
      <c r="AB637" s="33">
        <f t="shared" si="17"/>
        <v>0.323432927</v>
      </c>
      <c r="AC637" s="33">
        <f t="shared" si="18"/>
        <v>0.676567073</v>
      </c>
      <c r="AD637" s="33">
        <f t="shared" si="19"/>
        <v>0.0161428009</v>
      </c>
      <c r="AE637" s="34">
        <f t="shared" si="23"/>
        <v>1</v>
      </c>
      <c r="AF637" s="34">
        <f t="shared" si="24"/>
        <v>0</v>
      </c>
      <c r="AG637" s="34">
        <f t="shared" si="25"/>
        <v>0</v>
      </c>
      <c r="AH637" s="34">
        <f t="shared" si="26"/>
        <v>1</v>
      </c>
      <c r="AI637" s="34">
        <f t="shared" si="28"/>
        <v>0</v>
      </c>
      <c r="AJ637" s="34">
        <f t="shared" si="29"/>
        <v>1</v>
      </c>
      <c r="AK637" s="34">
        <f t="shared" si="27"/>
        <v>0.0161428009</v>
      </c>
      <c r="AL637" s="36">
        <f t="shared" si="34"/>
        <v>1</v>
      </c>
      <c r="AM637" s="36">
        <f t="shared" si="35"/>
        <v>0</v>
      </c>
      <c r="AN637" s="46">
        <f t="shared" si="36"/>
        <v>0</v>
      </c>
      <c r="AO637" s="36">
        <f t="shared" si="37"/>
        <v>2</v>
      </c>
      <c r="AP637" s="36">
        <f t="shared" si="39"/>
        <v>0</v>
      </c>
      <c r="AQ637" s="36">
        <f t="shared" si="40"/>
        <v>1</v>
      </c>
      <c r="AR637" s="36">
        <f t="shared" si="38"/>
        <v>0.0161428009</v>
      </c>
      <c r="AS637" s="38">
        <f t="shared" si="45"/>
        <v>1</v>
      </c>
      <c r="AT637" s="38">
        <f t="shared" si="46"/>
        <v>0</v>
      </c>
      <c r="AU637" s="38">
        <f t="shared" si="47"/>
        <v>0</v>
      </c>
      <c r="AV637" s="38">
        <f t="shared" si="48"/>
        <v>5</v>
      </c>
      <c r="AW637" s="38">
        <f t="shared" si="51"/>
        <v>0</v>
      </c>
      <c r="AX637" s="38">
        <f t="shared" si="52"/>
        <v>1</v>
      </c>
      <c r="AY637" s="38">
        <f t="shared" si="49"/>
        <v>0.0161428009</v>
      </c>
      <c r="AZ637" s="12">
        <f t="shared" si="30"/>
        <v>152.8971109</v>
      </c>
      <c r="BA637" s="12">
        <f t="shared" si="41"/>
        <v>101.0847356</v>
      </c>
      <c r="BB637" s="12">
        <f t="shared" si="53"/>
        <v>128.6570169</v>
      </c>
      <c r="BC637" s="12">
        <f t="shared" si="50"/>
        <v>0.0161428009</v>
      </c>
      <c r="BD637" s="12">
        <f t="shared" si="54"/>
        <v>124.2336182</v>
      </c>
    </row>
    <row r="638" ht="14.25" customHeight="1">
      <c r="A638" s="7">
        <v>37447.0</v>
      </c>
      <c r="B638" s="21" t="s">
        <v>90</v>
      </c>
      <c r="C638" s="8">
        <v>25.26524</v>
      </c>
      <c r="D638" s="33">
        <f t="shared" si="5"/>
        <v>-0.01457894468</v>
      </c>
      <c r="E638" s="33">
        <f t="shared" si="7"/>
        <v>-0.06575899658</v>
      </c>
      <c r="F638" s="33">
        <f t="shared" si="9"/>
        <v>-0.09014887817</v>
      </c>
      <c r="G638" s="33">
        <f t="shared" si="11"/>
        <v>-0.1239194083</v>
      </c>
      <c r="H638" s="33">
        <f t="shared" si="20"/>
        <v>-2.769168555</v>
      </c>
      <c r="I638" s="45">
        <f t="shared" si="31"/>
        <v>-2.702088989</v>
      </c>
      <c r="J638" s="45">
        <f t="shared" si="43"/>
        <v>-3.419866404</v>
      </c>
      <c r="K638" s="21" t="s">
        <v>91</v>
      </c>
      <c r="L638" s="8">
        <v>14.631147</v>
      </c>
      <c r="M638" s="33">
        <f t="shared" si="6"/>
        <v>-0.03082933309</v>
      </c>
      <c r="N638" s="33">
        <f t="shared" si="8"/>
        <v>-0.03493301588</v>
      </c>
      <c r="O638" s="33">
        <f t="shared" si="10"/>
        <v>-0.0135261061</v>
      </c>
      <c r="P638" s="33">
        <f t="shared" si="12"/>
        <v>0.01672842304</v>
      </c>
      <c r="Q638" s="45">
        <f t="shared" si="21"/>
        <v>-1.917905763</v>
      </c>
      <c r="R638" s="45">
        <f t="shared" si="32"/>
        <v>-0.8467109281</v>
      </c>
      <c r="S638" s="45">
        <f t="shared" si="44"/>
        <v>-0.237447675</v>
      </c>
      <c r="T638" s="33">
        <f t="shared" si="22"/>
        <v>-0.8512627921</v>
      </c>
      <c r="U638" s="33">
        <f t="shared" si="33"/>
        <v>-1.855378061</v>
      </c>
      <c r="V638" s="33">
        <f t="shared" si="42"/>
        <v>-3.182418729</v>
      </c>
      <c r="W638" s="44">
        <f t="shared" si="13"/>
        <v>0.02099348549</v>
      </c>
      <c r="X638" s="44">
        <f t="shared" si="14"/>
        <v>0.01246443375</v>
      </c>
      <c r="Y638" s="33">
        <f t="shared" si="15"/>
        <v>0.5937286476</v>
      </c>
      <c r="Z638" s="43">
        <v>1.0</v>
      </c>
      <c r="AA638" s="33">
        <f t="shared" si="16"/>
        <v>1.593728648</v>
      </c>
      <c r="AB638" s="33">
        <f t="shared" si="17"/>
        <v>0.3725406132</v>
      </c>
      <c r="AC638" s="33">
        <f t="shared" si="18"/>
        <v>0.6274593868</v>
      </c>
      <c r="AD638" s="33">
        <f t="shared" si="19"/>
        <v>0.008133792142</v>
      </c>
      <c r="AE638" s="34">
        <f t="shared" si="23"/>
        <v>0</v>
      </c>
      <c r="AF638" s="34">
        <f t="shared" si="24"/>
        <v>0</v>
      </c>
      <c r="AG638" s="34">
        <f t="shared" si="25"/>
        <v>0</v>
      </c>
      <c r="AH638" s="34">
        <f t="shared" si="26"/>
        <v>2</v>
      </c>
      <c r="AI638" s="34">
        <f t="shared" si="28"/>
        <v>0</v>
      </c>
      <c r="AJ638" s="34">
        <f t="shared" si="29"/>
        <v>1</v>
      </c>
      <c r="AK638" s="34">
        <f t="shared" si="27"/>
        <v>0.008133792142</v>
      </c>
      <c r="AL638" s="36">
        <f t="shared" si="34"/>
        <v>1</v>
      </c>
      <c r="AM638" s="36">
        <f t="shared" si="35"/>
        <v>0</v>
      </c>
      <c r="AN638" s="46">
        <f t="shared" si="36"/>
        <v>0</v>
      </c>
      <c r="AO638" s="36">
        <f t="shared" si="37"/>
        <v>3</v>
      </c>
      <c r="AP638" s="36">
        <f t="shared" si="39"/>
        <v>0</v>
      </c>
      <c r="AQ638" s="36">
        <f t="shared" si="40"/>
        <v>1</v>
      </c>
      <c r="AR638" s="36">
        <f t="shared" si="38"/>
        <v>0.008133792142</v>
      </c>
      <c r="AS638" s="38">
        <f t="shared" si="45"/>
        <v>1</v>
      </c>
      <c r="AT638" s="38">
        <f t="shared" si="46"/>
        <v>0</v>
      </c>
      <c r="AU638" s="38">
        <f t="shared" si="47"/>
        <v>0</v>
      </c>
      <c r="AV638" s="38">
        <f t="shared" si="48"/>
        <v>1</v>
      </c>
      <c r="AW638" s="38">
        <f t="shared" si="51"/>
        <v>1</v>
      </c>
      <c r="AX638" s="38">
        <f t="shared" si="52"/>
        <v>1</v>
      </c>
      <c r="AY638" s="38">
        <f t="shared" si="49"/>
        <v>0.008133792142</v>
      </c>
      <c r="AZ638" s="12">
        <f t="shared" si="30"/>
        <v>154.1407443</v>
      </c>
      <c r="BA638" s="12">
        <f t="shared" si="41"/>
        <v>101.9069379</v>
      </c>
      <c r="BB638" s="12">
        <f t="shared" si="53"/>
        <v>129.7034864</v>
      </c>
      <c r="BC638" s="12">
        <f t="shared" si="50"/>
        <v>0.008133792142</v>
      </c>
      <c r="BD638" s="12">
        <f t="shared" si="54"/>
        <v>125.2441086</v>
      </c>
    </row>
    <row r="639" ht="14.25" customHeight="1">
      <c r="A639" s="7">
        <v>37448.0</v>
      </c>
      <c r="B639" s="21" t="s">
        <v>90</v>
      </c>
      <c r="C639" s="8">
        <v>24.579939</v>
      </c>
      <c r="D639" s="33">
        <f t="shared" si="5"/>
        <v>-0.02712426243</v>
      </c>
      <c r="E639" s="33">
        <f t="shared" si="7"/>
        <v>-0.08593055085</v>
      </c>
      <c r="F639" s="33">
        <f t="shared" si="9"/>
        <v>-0.1187817719</v>
      </c>
      <c r="G639" s="33">
        <f t="shared" si="11"/>
        <v>-0.1597292941</v>
      </c>
      <c r="H639" s="33">
        <f t="shared" si="20"/>
        <v>-3.45554658</v>
      </c>
      <c r="I639" s="45">
        <f t="shared" si="31"/>
        <v>-3.408090204</v>
      </c>
      <c r="J639" s="45">
        <f t="shared" si="43"/>
        <v>-4.043161569</v>
      </c>
      <c r="K639" s="21" t="s">
        <v>91</v>
      </c>
      <c r="L639" s="8">
        <v>14.205856</v>
      </c>
      <c r="M639" s="33">
        <f t="shared" si="6"/>
        <v>-0.0290675092</v>
      </c>
      <c r="N639" s="33">
        <f t="shared" si="8"/>
        <v>-0.0618266841</v>
      </c>
      <c r="O639" s="33">
        <f t="shared" si="10"/>
        <v>-0.04375218054</v>
      </c>
      <c r="P639" s="33">
        <f t="shared" si="12"/>
        <v>-0.02514701517</v>
      </c>
      <c r="Q639" s="45">
        <f t="shared" si="21"/>
        <v>-3.096813994</v>
      </c>
      <c r="R639" s="45">
        <f t="shared" si="32"/>
        <v>-1.834117811</v>
      </c>
      <c r="S639" s="45">
        <f t="shared" si="44"/>
        <v>-1.121804826</v>
      </c>
      <c r="T639" s="33">
        <f t="shared" si="22"/>
        <v>-0.358732586</v>
      </c>
      <c r="U639" s="33">
        <f t="shared" si="33"/>
        <v>-1.573972393</v>
      </c>
      <c r="V639" s="33">
        <f t="shared" si="42"/>
        <v>-2.921356743</v>
      </c>
      <c r="W639" s="44">
        <f t="shared" si="13"/>
        <v>0.02088713769</v>
      </c>
      <c r="X639" s="44">
        <f t="shared" si="14"/>
        <v>0.01381361688</v>
      </c>
      <c r="Y639" s="33">
        <f t="shared" si="15"/>
        <v>0.6613456127</v>
      </c>
      <c r="Z639" s="43">
        <v>1.0</v>
      </c>
      <c r="AA639" s="33">
        <f t="shared" si="16"/>
        <v>1.661345613</v>
      </c>
      <c r="AB639" s="33">
        <f t="shared" si="17"/>
        <v>0.3980782853</v>
      </c>
      <c r="AC639" s="33">
        <f t="shared" si="18"/>
        <v>0.6019217147</v>
      </c>
      <c r="AD639" s="33">
        <f t="shared" si="19"/>
        <v>0.01142309957</v>
      </c>
      <c r="AE639" s="34">
        <f t="shared" si="23"/>
        <v>0</v>
      </c>
      <c r="AF639" s="34">
        <f t="shared" si="24"/>
        <v>0</v>
      </c>
      <c r="AG639" s="34">
        <f t="shared" si="25"/>
        <v>0</v>
      </c>
      <c r="AH639" s="34">
        <f t="shared" si="26"/>
        <v>3</v>
      </c>
      <c r="AI639" s="34">
        <f t="shared" si="28"/>
        <v>0</v>
      </c>
      <c r="AJ639" s="34">
        <f t="shared" si="29"/>
        <v>1</v>
      </c>
      <c r="AK639" s="34">
        <f t="shared" si="27"/>
        <v>0.01142309957</v>
      </c>
      <c r="AL639" s="36">
        <f t="shared" si="34"/>
        <v>1</v>
      </c>
      <c r="AM639" s="36">
        <f t="shared" si="35"/>
        <v>0</v>
      </c>
      <c r="AN639" s="46">
        <f t="shared" si="36"/>
        <v>0</v>
      </c>
      <c r="AO639" s="36">
        <f t="shared" si="37"/>
        <v>4</v>
      </c>
      <c r="AP639" s="36">
        <f t="shared" si="39"/>
        <v>0</v>
      </c>
      <c r="AQ639" s="36">
        <f t="shared" si="40"/>
        <v>1</v>
      </c>
      <c r="AR639" s="36">
        <f t="shared" si="38"/>
        <v>0.01142309957</v>
      </c>
      <c r="AS639" s="38">
        <f t="shared" si="45"/>
        <v>1</v>
      </c>
      <c r="AT639" s="38">
        <f t="shared" si="46"/>
        <v>0</v>
      </c>
      <c r="AU639" s="38">
        <f t="shared" si="47"/>
        <v>0</v>
      </c>
      <c r="AV639" s="38">
        <f t="shared" si="48"/>
        <v>2</v>
      </c>
      <c r="AW639" s="38">
        <f t="shared" si="51"/>
        <v>0</v>
      </c>
      <c r="AX639" s="38">
        <f t="shared" si="52"/>
        <v>1</v>
      </c>
      <c r="AY639" s="38">
        <f t="shared" si="49"/>
        <v>0.01142309957</v>
      </c>
      <c r="AZ639" s="12">
        <f t="shared" si="30"/>
        <v>155.9015093</v>
      </c>
      <c r="BA639" s="12">
        <f t="shared" si="41"/>
        <v>103.071031</v>
      </c>
      <c r="BB639" s="12">
        <f t="shared" si="53"/>
        <v>131.1851022</v>
      </c>
      <c r="BC639" s="12">
        <f t="shared" si="50"/>
        <v>0.01142309957</v>
      </c>
      <c r="BD639" s="12">
        <f t="shared" si="54"/>
        <v>126.6747846</v>
      </c>
    </row>
    <row r="640" ht="14.25" customHeight="1">
      <c r="A640" s="7">
        <v>37449.0</v>
      </c>
      <c r="B640" s="21" t="s">
        <v>90</v>
      </c>
      <c r="C640" s="8">
        <v>23.843674</v>
      </c>
      <c r="D640" s="33">
        <f t="shared" si="5"/>
        <v>-0.02995389858</v>
      </c>
      <c r="E640" s="33">
        <f t="shared" si="7"/>
        <v>-0.124739954</v>
      </c>
      <c r="F640" s="33">
        <f t="shared" si="9"/>
        <v>-0.1337448138</v>
      </c>
      <c r="G640" s="33">
        <f t="shared" si="11"/>
        <v>-0.178215832</v>
      </c>
      <c r="H640" s="33">
        <f t="shared" si="20"/>
        <v>-4.682550667</v>
      </c>
      <c r="I640" s="45">
        <f t="shared" si="31"/>
        <v>-3.518648164</v>
      </c>
      <c r="J640" s="45">
        <f t="shared" si="43"/>
        <v>-3.981023004</v>
      </c>
      <c r="K640" s="21" t="s">
        <v>91</v>
      </c>
      <c r="L640" s="8">
        <v>13.654845</v>
      </c>
      <c r="M640" s="33">
        <f t="shared" si="6"/>
        <v>-0.03878759576</v>
      </c>
      <c r="N640" s="33">
        <f t="shared" si="8"/>
        <v>-0.09598024759</v>
      </c>
      <c r="O640" s="33">
        <f t="shared" si="10"/>
        <v>-0.08985575233</v>
      </c>
      <c r="P640" s="33">
        <f t="shared" si="12"/>
        <v>-0.06330291989</v>
      </c>
      <c r="Q640" s="45">
        <f t="shared" si="21"/>
        <v>-4.2934227</v>
      </c>
      <c r="R640" s="45">
        <f t="shared" si="32"/>
        <v>-3.240597225</v>
      </c>
      <c r="S640" s="45">
        <f t="shared" si="44"/>
        <v>-1.928735884</v>
      </c>
      <c r="T640" s="33">
        <f t="shared" si="22"/>
        <v>-0.389127967</v>
      </c>
      <c r="U640" s="33">
        <f t="shared" si="33"/>
        <v>-0.2780509391</v>
      </c>
      <c r="V640" s="33">
        <f t="shared" si="42"/>
        <v>-2.05228712</v>
      </c>
      <c r="W640" s="44">
        <f t="shared" si="13"/>
        <v>0.02143245459</v>
      </c>
      <c r="X640" s="44">
        <f t="shared" si="14"/>
        <v>0.01615827977</v>
      </c>
      <c r="Y640" s="33">
        <f t="shared" si="15"/>
        <v>0.7539164356</v>
      </c>
      <c r="Z640" s="43">
        <v>1.0</v>
      </c>
      <c r="AA640" s="33">
        <f t="shared" si="16"/>
        <v>1.753916436</v>
      </c>
      <c r="AB640" s="33">
        <f t="shared" si="17"/>
        <v>0.4298474091</v>
      </c>
      <c r="AC640" s="33">
        <f t="shared" si="18"/>
        <v>0.5701525909</v>
      </c>
      <c r="AD640" s="33">
        <f t="shared" si="19"/>
        <v>-0.009078614667</v>
      </c>
      <c r="AE640" s="34">
        <f t="shared" si="23"/>
        <v>0</v>
      </c>
      <c r="AF640" s="34">
        <f t="shared" si="24"/>
        <v>0</v>
      </c>
      <c r="AG640" s="34">
        <f t="shared" si="25"/>
        <v>0</v>
      </c>
      <c r="AH640" s="34">
        <f t="shared" si="26"/>
        <v>4</v>
      </c>
      <c r="AI640" s="34">
        <f t="shared" si="28"/>
        <v>0</v>
      </c>
      <c r="AJ640" s="34">
        <f t="shared" si="29"/>
        <v>1</v>
      </c>
      <c r="AK640" s="34">
        <f t="shared" si="27"/>
        <v>-0.009078614667</v>
      </c>
      <c r="AL640" s="36">
        <f t="shared" si="34"/>
        <v>0</v>
      </c>
      <c r="AM640" s="36">
        <f t="shared" si="35"/>
        <v>0</v>
      </c>
      <c r="AN640" s="46">
        <f t="shared" si="36"/>
        <v>0</v>
      </c>
      <c r="AO640" s="36">
        <f t="shared" si="37"/>
        <v>5</v>
      </c>
      <c r="AP640" s="36">
        <f t="shared" si="39"/>
        <v>0</v>
      </c>
      <c r="AQ640" s="36">
        <f t="shared" si="40"/>
        <v>1</v>
      </c>
      <c r="AR640" s="36">
        <f t="shared" si="38"/>
        <v>-0.009078614667</v>
      </c>
      <c r="AS640" s="38">
        <f t="shared" si="45"/>
        <v>1</v>
      </c>
      <c r="AT640" s="38">
        <f t="shared" si="46"/>
        <v>0</v>
      </c>
      <c r="AU640" s="38">
        <f t="shared" si="47"/>
        <v>0</v>
      </c>
      <c r="AV640" s="38">
        <f t="shared" si="48"/>
        <v>3</v>
      </c>
      <c r="AW640" s="38">
        <f t="shared" si="51"/>
        <v>0</v>
      </c>
      <c r="AX640" s="38">
        <f t="shared" si="52"/>
        <v>1</v>
      </c>
      <c r="AY640" s="38">
        <f t="shared" si="49"/>
        <v>-0.009078614667</v>
      </c>
      <c r="AZ640" s="12">
        <f t="shared" si="30"/>
        <v>154.4861396</v>
      </c>
      <c r="BA640" s="12">
        <f t="shared" si="41"/>
        <v>102.1352888</v>
      </c>
      <c r="BB640" s="12">
        <f t="shared" si="53"/>
        <v>129.9941232</v>
      </c>
      <c r="BC640" s="12">
        <f t="shared" si="50"/>
        <v>-0.009078614667</v>
      </c>
      <c r="BD640" s="12">
        <f t="shared" si="54"/>
        <v>125.524753</v>
      </c>
    </row>
    <row r="641" ht="14.25" customHeight="1">
      <c r="A641" s="7">
        <v>37452.0</v>
      </c>
      <c r="B641" s="21" t="s">
        <v>90</v>
      </c>
      <c r="C641" s="8">
        <v>23.928623</v>
      </c>
      <c r="D641" s="33">
        <f t="shared" si="5"/>
        <v>0.003562747922</v>
      </c>
      <c r="E641" s="33">
        <f t="shared" si="7"/>
        <v>-0.1351077404</v>
      </c>
      <c r="F641" s="33">
        <f t="shared" si="9"/>
        <v>-0.1234445374</v>
      </c>
      <c r="G641" s="33">
        <f t="shared" si="11"/>
        <v>-0.1699411707</v>
      </c>
      <c r="H641" s="33">
        <f t="shared" si="20"/>
        <v>-4.299924103</v>
      </c>
      <c r="I641" s="45">
        <f t="shared" si="31"/>
        <v>-2.905419789</v>
      </c>
      <c r="J641" s="45">
        <f t="shared" si="43"/>
        <v>-3.305708601</v>
      </c>
      <c r="K641" s="21" t="s">
        <v>91</v>
      </c>
      <c r="L641" s="8">
        <v>13.90895</v>
      </c>
      <c r="M641" s="33">
        <f t="shared" si="6"/>
        <v>0.01860914569</v>
      </c>
      <c r="N641" s="33">
        <f t="shared" si="8"/>
        <v>-0.09217910367</v>
      </c>
      <c r="O641" s="33">
        <f t="shared" si="10"/>
        <v>-0.07142911505</v>
      </c>
      <c r="P641" s="33">
        <f t="shared" si="12"/>
        <v>-0.05196063683</v>
      </c>
      <c r="Q641" s="45">
        <f t="shared" si="21"/>
        <v>-3.55815679</v>
      </c>
      <c r="R641" s="45">
        <f t="shared" si="32"/>
        <v>-2.395134523</v>
      </c>
      <c r="S641" s="45">
        <f t="shared" si="44"/>
        <v>-1.607209994</v>
      </c>
      <c r="T641" s="33">
        <f t="shared" si="22"/>
        <v>-0.7417673135</v>
      </c>
      <c r="U641" s="33">
        <f t="shared" si="33"/>
        <v>-0.5102852664</v>
      </c>
      <c r="V641" s="33">
        <f t="shared" si="42"/>
        <v>-1.698498607</v>
      </c>
      <c r="W641" s="44">
        <f t="shared" si="13"/>
        <v>0.02162450631</v>
      </c>
      <c r="X641" s="44">
        <f t="shared" si="14"/>
        <v>0.01675651654</v>
      </c>
      <c r="Y641" s="33">
        <f t="shared" si="15"/>
        <v>0.7748855072</v>
      </c>
      <c r="Z641" s="43">
        <v>1.0</v>
      </c>
      <c r="AA641" s="33">
        <f t="shared" si="16"/>
        <v>1.774885507</v>
      </c>
      <c r="AB641" s="33">
        <f t="shared" si="17"/>
        <v>0.4365833763</v>
      </c>
      <c r="AC641" s="33">
        <f t="shared" si="18"/>
        <v>0.5634166237</v>
      </c>
      <c r="AD641" s="33">
        <f t="shared" si="19"/>
        <v>-0.0004219434736</v>
      </c>
      <c r="AE641" s="34">
        <f t="shared" si="23"/>
        <v>0</v>
      </c>
      <c r="AF641" s="34">
        <f t="shared" si="24"/>
        <v>0</v>
      </c>
      <c r="AG641" s="34">
        <f t="shared" si="25"/>
        <v>0</v>
      </c>
      <c r="AH641" s="34">
        <f t="shared" si="26"/>
        <v>5</v>
      </c>
      <c r="AI641" s="34">
        <f t="shared" si="28"/>
        <v>0</v>
      </c>
      <c r="AJ641" s="34">
        <f t="shared" si="29"/>
        <v>1</v>
      </c>
      <c r="AK641" s="34">
        <f t="shared" si="27"/>
        <v>-0.0004219434736</v>
      </c>
      <c r="AL641" s="36">
        <f t="shared" si="34"/>
        <v>0</v>
      </c>
      <c r="AM641" s="36">
        <f t="shared" si="35"/>
        <v>0</v>
      </c>
      <c r="AN641" s="46">
        <f t="shared" si="36"/>
        <v>0</v>
      </c>
      <c r="AO641" s="36">
        <f t="shared" si="37"/>
        <v>0</v>
      </c>
      <c r="AP641" s="36">
        <f t="shared" si="39"/>
        <v>1</v>
      </c>
      <c r="AQ641" s="36">
        <f t="shared" si="40"/>
        <v>0</v>
      </c>
      <c r="AR641" s="36">
        <f t="shared" si="38"/>
        <v>0</v>
      </c>
      <c r="AS641" s="38">
        <f t="shared" si="45"/>
        <v>1</v>
      </c>
      <c r="AT641" s="38">
        <f t="shared" si="46"/>
        <v>0</v>
      </c>
      <c r="AU641" s="38">
        <f t="shared" si="47"/>
        <v>0</v>
      </c>
      <c r="AV641" s="38">
        <f t="shared" si="48"/>
        <v>4</v>
      </c>
      <c r="AW641" s="38">
        <f t="shared" si="51"/>
        <v>0</v>
      </c>
      <c r="AX641" s="38">
        <f t="shared" si="52"/>
        <v>1</v>
      </c>
      <c r="AY641" s="38">
        <f t="shared" si="49"/>
        <v>-0.0004219434736</v>
      </c>
      <c r="AZ641" s="12">
        <f t="shared" si="30"/>
        <v>154.4209552</v>
      </c>
      <c r="BA641" s="12">
        <f t="shared" si="41"/>
        <v>102.1352888</v>
      </c>
      <c r="BB641" s="12">
        <f t="shared" si="53"/>
        <v>129.939273</v>
      </c>
      <c r="BC641" s="12">
        <f t="shared" si="50"/>
        <v>-0.0002812956491</v>
      </c>
      <c r="BD641" s="12">
        <f t="shared" si="54"/>
        <v>125.4894434</v>
      </c>
    </row>
    <row r="642" ht="14.25" customHeight="1">
      <c r="A642" s="7">
        <v>37453.0</v>
      </c>
      <c r="B642" s="21" t="s">
        <v>90</v>
      </c>
      <c r="C642" s="8">
        <v>22.937508</v>
      </c>
      <c r="D642" s="33">
        <f t="shared" si="5"/>
        <v>-0.04141964207</v>
      </c>
      <c r="E642" s="33">
        <f t="shared" si="7"/>
        <v>-0.1053675588</v>
      </c>
      <c r="F642" s="33">
        <f t="shared" si="9"/>
        <v>-0.1738064592</v>
      </c>
      <c r="G642" s="33">
        <f t="shared" si="11"/>
        <v>-0.2172401688</v>
      </c>
      <c r="H642" s="33">
        <f t="shared" si="20"/>
        <v>-2.791608649</v>
      </c>
      <c r="I642" s="45">
        <f t="shared" si="31"/>
        <v>-3.973657358</v>
      </c>
      <c r="J642" s="45">
        <f t="shared" si="43"/>
        <v>-3.938543208</v>
      </c>
      <c r="K642" s="21" t="s">
        <v>91</v>
      </c>
      <c r="L642" s="8">
        <v>13.472952</v>
      </c>
      <c r="M642" s="33">
        <f t="shared" si="6"/>
        <v>-0.031346579</v>
      </c>
      <c r="N642" s="33">
        <f t="shared" si="8"/>
        <v>-0.1075484461</v>
      </c>
      <c r="O642" s="33">
        <f t="shared" si="10"/>
        <v>-0.1061230688</v>
      </c>
      <c r="P642" s="33">
        <f t="shared" si="12"/>
        <v>-0.08832629225</v>
      </c>
      <c r="Q642" s="45">
        <f t="shared" si="21"/>
        <v>-3.703587657</v>
      </c>
      <c r="R642" s="45">
        <f t="shared" si="32"/>
        <v>-3.250005962</v>
      </c>
      <c r="S642" s="45">
        <f t="shared" si="44"/>
        <v>-2.338922416</v>
      </c>
      <c r="T642" s="33">
        <f t="shared" si="22"/>
        <v>0.9119790081</v>
      </c>
      <c r="U642" s="33">
        <f t="shared" si="33"/>
        <v>-0.7236513955</v>
      </c>
      <c r="V642" s="33">
        <f t="shared" si="42"/>
        <v>-1.599620791</v>
      </c>
      <c r="W642" s="44">
        <f t="shared" si="13"/>
        <v>0.02190024647</v>
      </c>
      <c r="X642" s="44">
        <f t="shared" si="14"/>
        <v>0.0177618167</v>
      </c>
      <c r="Y642" s="33">
        <f t="shared" si="15"/>
        <v>0.8110327308</v>
      </c>
      <c r="Z642" s="43">
        <v>1.0</v>
      </c>
      <c r="AA642" s="33">
        <f t="shared" si="16"/>
        <v>1.811032731</v>
      </c>
      <c r="AB642" s="33">
        <f t="shared" si="17"/>
        <v>0.4478288642</v>
      </c>
      <c r="AC642" s="33">
        <f t="shared" si="18"/>
        <v>0.5521711358</v>
      </c>
      <c r="AD642" s="33">
        <f t="shared" si="19"/>
        <v>0.02484386073</v>
      </c>
      <c r="AE642" s="34">
        <f t="shared" si="23"/>
        <v>0</v>
      </c>
      <c r="AF642" s="34">
        <f t="shared" si="24"/>
        <v>0</v>
      </c>
      <c r="AG642" s="34">
        <f t="shared" si="25"/>
        <v>0</v>
      </c>
      <c r="AH642" s="34">
        <f t="shared" si="26"/>
        <v>0</v>
      </c>
      <c r="AI642" s="34">
        <f t="shared" si="28"/>
        <v>1</v>
      </c>
      <c r="AJ642" s="34">
        <f t="shared" si="29"/>
        <v>0</v>
      </c>
      <c r="AK642" s="34">
        <f t="shared" si="27"/>
        <v>0</v>
      </c>
      <c r="AL642" s="36">
        <f t="shared" si="34"/>
        <v>0</v>
      </c>
      <c r="AM642" s="36">
        <f t="shared" si="35"/>
        <v>0</v>
      </c>
      <c r="AN642" s="46">
        <f t="shared" si="36"/>
        <v>0</v>
      </c>
      <c r="AO642" s="36">
        <f t="shared" si="37"/>
        <v>0</v>
      </c>
      <c r="AP642" s="36">
        <f t="shared" si="39"/>
        <v>0</v>
      </c>
      <c r="AQ642" s="36">
        <f t="shared" si="40"/>
        <v>0</v>
      </c>
      <c r="AR642" s="36">
        <f t="shared" si="38"/>
        <v>0</v>
      </c>
      <c r="AS642" s="38">
        <f t="shared" si="45"/>
        <v>1</v>
      </c>
      <c r="AT642" s="38">
        <f t="shared" si="46"/>
        <v>0</v>
      </c>
      <c r="AU642" s="38">
        <f t="shared" si="47"/>
        <v>0</v>
      </c>
      <c r="AV642" s="38">
        <f t="shared" si="48"/>
        <v>5</v>
      </c>
      <c r="AW642" s="38">
        <f t="shared" si="51"/>
        <v>0</v>
      </c>
      <c r="AX642" s="38">
        <f t="shared" si="52"/>
        <v>1</v>
      </c>
      <c r="AY642" s="38">
        <f t="shared" si="49"/>
        <v>0.02484386073</v>
      </c>
      <c r="AZ642" s="12">
        <f t="shared" si="30"/>
        <v>154.4209552</v>
      </c>
      <c r="BA642" s="12">
        <f t="shared" si="41"/>
        <v>102.1352888</v>
      </c>
      <c r="BB642" s="12">
        <f t="shared" si="53"/>
        <v>133.1674662</v>
      </c>
      <c r="BC642" s="12">
        <f t="shared" si="50"/>
        <v>0.00828128691</v>
      </c>
      <c r="BD642" s="12">
        <f t="shared" si="54"/>
        <v>126.5286575</v>
      </c>
    </row>
    <row r="643" ht="14.25" customHeight="1">
      <c r="A643" s="7">
        <v>37454.0</v>
      </c>
      <c r="B643" s="21" t="s">
        <v>90</v>
      </c>
      <c r="C643" s="8">
        <v>24.002262</v>
      </c>
      <c r="D643" s="33">
        <f t="shared" si="5"/>
        <v>0.04641977673</v>
      </c>
      <c r="E643" s="33">
        <f t="shared" si="7"/>
        <v>-0.04998875926</v>
      </c>
      <c r="F643" s="33">
        <f t="shared" si="9"/>
        <v>-0.1124605452</v>
      </c>
      <c r="G643" s="33">
        <f t="shared" si="11"/>
        <v>-0.1730730697</v>
      </c>
      <c r="H643" s="33">
        <f t="shared" si="20"/>
        <v>-0.99094637</v>
      </c>
      <c r="I643" s="45">
        <f t="shared" si="31"/>
        <v>-2.103128558</v>
      </c>
      <c r="J643" s="45">
        <f t="shared" si="43"/>
        <v>-2.688908129</v>
      </c>
      <c r="K643" s="21" t="s">
        <v>91</v>
      </c>
      <c r="L643" s="8">
        <v>13.373992</v>
      </c>
      <c r="M643" s="33">
        <f t="shared" si="6"/>
        <v>-0.00734508666</v>
      </c>
      <c r="N643" s="33">
        <f t="shared" si="8"/>
        <v>-0.08592320206</v>
      </c>
      <c r="O643" s="33">
        <f t="shared" si="10"/>
        <v>-0.1178546614</v>
      </c>
      <c r="P643" s="33">
        <f t="shared" si="12"/>
        <v>-0.09584067532</v>
      </c>
      <c r="Q643" s="45">
        <f t="shared" si="21"/>
        <v>-2.623076668</v>
      </c>
      <c r="R643" s="45">
        <f t="shared" si="32"/>
        <v>-3.284534566</v>
      </c>
      <c r="S643" s="45">
        <f t="shared" si="44"/>
        <v>-2.379039952</v>
      </c>
      <c r="T643" s="33">
        <f t="shared" si="22"/>
        <v>1.632130298</v>
      </c>
      <c r="U643" s="33">
        <f t="shared" si="33"/>
        <v>1.181406008</v>
      </c>
      <c r="V643" s="33">
        <f t="shared" si="42"/>
        <v>-0.3098681772</v>
      </c>
      <c r="W643" s="44">
        <f t="shared" si="13"/>
        <v>0.02550142035</v>
      </c>
      <c r="X643" s="44">
        <f t="shared" si="14"/>
        <v>0.01772639801</v>
      </c>
      <c r="Y643" s="33">
        <f t="shared" si="15"/>
        <v>0.6951141453</v>
      </c>
      <c r="Z643" s="43">
        <v>1.0</v>
      </c>
      <c r="AA643" s="33">
        <f t="shared" si="16"/>
        <v>1.695114145</v>
      </c>
      <c r="AB643" s="33">
        <f t="shared" si="17"/>
        <v>0.4100692259</v>
      </c>
      <c r="AC643" s="33">
        <f t="shared" si="18"/>
        <v>0.5899307741</v>
      </c>
      <c r="AD643" s="33">
        <f t="shared" si="19"/>
        <v>0.004297098555</v>
      </c>
      <c r="AE643" s="34">
        <f t="shared" si="23"/>
        <v>-1</v>
      </c>
      <c r="AF643" s="34">
        <f t="shared" si="24"/>
        <v>0</v>
      </c>
      <c r="AG643" s="34">
        <f t="shared" si="25"/>
        <v>0</v>
      </c>
      <c r="AH643" s="34">
        <f t="shared" si="26"/>
        <v>1</v>
      </c>
      <c r="AI643" s="34">
        <f t="shared" si="28"/>
        <v>0</v>
      </c>
      <c r="AJ643" s="34">
        <f t="shared" si="29"/>
        <v>-1</v>
      </c>
      <c r="AK643" s="34">
        <f t="shared" si="27"/>
        <v>-0.004297098555</v>
      </c>
      <c r="AL643" s="36">
        <f t="shared" si="34"/>
        <v>-1</v>
      </c>
      <c r="AM643" s="36">
        <f t="shared" si="35"/>
        <v>0</v>
      </c>
      <c r="AN643" s="46">
        <f t="shared" si="36"/>
        <v>0</v>
      </c>
      <c r="AO643" s="36">
        <f t="shared" si="37"/>
        <v>1</v>
      </c>
      <c r="AP643" s="36">
        <f t="shared" si="39"/>
        <v>0</v>
      </c>
      <c r="AQ643" s="36">
        <f t="shared" si="40"/>
        <v>-1</v>
      </c>
      <c r="AR643" s="36">
        <f t="shared" si="38"/>
        <v>-0.004297098555</v>
      </c>
      <c r="AS643" s="38">
        <f t="shared" si="45"/>
        <v>0</v>
      </c>
      <c r="AT643" s="38">
        <f t="shared" si="46"/>
        <v>0</v>
      </c>
      <c r="AU643" s="38">
        <f t="shared" si="47"/>
        <v>0</v>
      </c>
      <c r="AV643" s="38">
        <f t="shared" si="48"/>
        <v>0</v>
      </c>
      <c r="AW643" s="38">
        <f t="shared" si="51"/>
        <v>1</v>
      </c>
      <c r="AX643" s="38">
        <f t="shared" si="52"/>
        <v>0</v>
      </c>
      <c r="AY643" s="38">
        <f t="shared" si="49"/>
        <v>0</v>
      </c>
      <c r="AZ643" s="12">
        <f t="shared" si="30"/>
        <v>153.7573931</v>
      </c>
      <c r="BA643" s="12">
        <f t="shared" si="41"/>
        <v>101.6964034</v>
      </c>
      <c r="BB643" s="12">
        <f t="shared" si="53"/>
        <v>133.1674662</v>
      </c>
      <c r="BC643" s="12">
        <f t="shared" si="50"/>
        <v>-0.00286473237</v>
      </c>
      <c r="BD643" s="12">
        <f t="shared" si="54"/>
        <v>126.1661868</v>
      </c>
    </row>
    <row r="644" ht="14.25" customHeight="1">
      <c r="A644" s="7">
        <v>37455.0</v>
      </c>
      <c r="B644" s="21" t="s">
        <v>90</v>
      </c>
      <c r="C644" s="8">
        <v>22.824236</v>
      </c>
      <c r="D644" s="33">
        <f t="shared" si="5"/>
        <v>-0.0490797909</v>
      </c>
      <c r="E644" s="33">
        <f t="shared" si="7"/>
        <v>-0.07142828955</v>
      </c>
      <c r="F644" s="33">
        <f t="shared" si="9"/>
        <v>-0.1512209681</v>
      </c>
      <c r="G644" s="33">
        <f t="shared" si="11"/>
        <v>-0.2232071873</v>
      </c>
      <c r="H644" s="33">
        <f t="shared" si="20"/>
        <v>-1.584656431</v>
      </c>
      <c r="I644" s="45">
        <f t="shared" si="31"/>
        <v>-2.893236218</v>
      </c>
      <c r="J644" s="45">
        <f t="shared" si="43"/>
        <v>-3.371020722</v>
      </c>
      <c r="K644" s="21" t="s">
        <v>91</v>
      </c>
      <c r="L644" s="8">
        <v>12.820307</v>
      </c>
      <c r="M644" s="33">
        <f t="shared" si="6"/>
        <v>-0.04140012945</v>
      </c>
      <c r="N644" s="33">
        <f t="shared" si="8"/>
        <v>-0.09753365091</v>
      </c>
      <c r="O644" s="33">
        <f t="shared" si="10"/>
        <v>-0.1533301528</v>
      </c>
      <c r="P644" s="33">
        <f t="shared" si="12"/>
        <v>-0.1298113847</v>
      </c>
      <c r="Q644" s="45">
        <f t="shared" si="21"/>
        <v>-2.830343202</v>
      </c>
      <c r="R644" s="45">
        <f t="shared" si="32"/>
        <v>-3.874027457</v>
      </c>
      <c r="S644" s="45">
        <f t="shared" si="44"/>
        <v>-2.944802381</v>
      </c>
      <c r="T644" s="33">
        <f t="shared" si="22"/>
        <v>1.245686771</v>
      </c>
      <c r="U644" s="33">
        <f t="shared" si="33"/>
        <v>0.9807912386</v>
      </c>
      <c r="V644" s="33">
        <f t="shared" si="42"/>
        <v>-0.4262183412</v>
      </c>
      <c r="W644" s="44">
        <f t="shared" si="13"/>
        <v>0.02646072906</v>
      </c>
      <c r="X644" s="44">
        <f t="shared" si="14"/>
        <v>0.01951197549</v>
      </c>
      <c r="Y644" s="33">
        <f t="shared" si="15"/>
        <v>0.737393722</v>
      </c>
      <c r="Z644" s="43">
        <v>1.0</v>
      </c>
      <c r="AA644" s="33">
        <f t="shared" si="16"/>
        <v>1.737393722</v>
      </c>
      <c r="AB644" s="33">
        <f t="shared" si="17"/>
        <v>0.4244252254</v>
      </c>
      <c r="AC644" s="33">
        <f t="shared" si="18"/>
        <v>0.5755747746</v>
      </c>
      <c r="AD644" s="33">
        <f t="shared" si="19"/>
        <v>-0.009075245223</v>
      </c>
      <c r="AE644" s="34">
        <f t="shared" si="23"/>
        <v>-1</v>
      </c>
      <c r="AF644" s="34">
        <f t="shared" si="24"/>
        <v>0</v>
      </c>
      <c r="AG644" s="34">
        <f t="shared" si="25"/>
        <v>0</v>
      </c>
      <c r="AH644" s="34">
        <f t="shared" si="26"/>
        <v>2</v>
      </c>
      <c r="AI644" s="34">
        <f t="shared" si="28"/>
        <v>0</v>
      </c>
      <c r="AJ644" s="34">
        <f t="shared" si="29"/>
        <v>-1</v>
      </c>
      <c r="AK644" s="34">
        <f t="shared" si="27"/>
        <v>0.009075245223</v>
      </c>
      <c r="AL644" s="36">
        <f t="shared" si="34"/>
        <v>0</v>
      </c>
      <c r="AM644" s="36">
        <f t="shared" si="35"/>
        <v>0</v>
      </c>
      <c r="AN644" s="46">
        <f t="shared" si="36"/>
        <v>0</v>
      </c>
      <c r="AO644" s="36">
        <f t="shared" si="37"/>
        <v>2</v>
      </c>
      <c r="AP644" s="36">
        <f t="shared" si="39"/>
        <v>0</v>
      </c>
      <c r="AQ644" s="36">
        <f t="shared" si="40"/>
        <v>-1</v>
      </c>
      <c r="AR644" s="36">
        <f t="shared" si="38"/>
        <v>0.009075245223</v>
      </c>
      <c r="AS644" s="38">
        <f t="shared" si="45"/>
        <v>0</v>
      </c>
      <c r="AT644" s="38">
        <f t="shared" si="46"/>
        <v>0</v>
      </c>
      <c r="AU644" s="38">
        <f t="shared" si="47"/>
        <v>0</v>
      </c>
      <c r="AV644" s="38">
        <f t="shared" si="48"/>
        <v>0</v>
      </c>
      <c r="AW644" s="38">
        <f t="shared" si="51"/>
        <v>0</v>
      </c>
      <c r="AX644" s="38">
        <f t="shared" si="52"/>
        <v>0</v>
      </c>
      <c r="AY644" s="38">
        <f t="shared" si="49"/>
        <v>0</v>
      </c>
      <c r="AZ644" s="12">
        <f t="shared" si="30"/>
        <v>155.1527792</v>
      </c>
      <c r="BA644" s="12">
        <f t="shared" si="41"/>
        <v>102.6193232</v>
      </c>
      <c r="BB644" s="12">
        <f t="shared" si="53"/>
        <v>133.1674662</v>
      </c>
      <c r="BC644" s="12">
        <f t="shared" si="50"/>
        <v>0.006050163482</v>
      </c>
      <c r="BD644" s="12">
        <f t="shared" si="54"/>
        <v>126.9295128</v>
      </c>
    </row>
    <row r="645" ht="14.25" customHeight="1">
      <c r="A645" s="7">
        <v>37456.0</v>
      </c>
      <c r="B645" s="21" t="s">
        <v>90</v>
      </c>
      <c r="C645" s="8">
        <v>20.502174</v>
      </c>
      <c r="D645" s="33">
        <f t="shared" si="5"/>
        <v>-0.1017366803</v>
      </c>
      <c r="E645" s="33">
        <f t="shared" si="7"/>
        <v>-0.1401419932</v>
      </c>
      <c r="F645" s="33">
        <f t="shared" si="9"/>
        <v>-0.2474006414</v>
      </c>
      <c r="G645" s="33">
        <f t="shared" si="11"/>
        <v>-0.2936582473</v>
      </c>
      <c r="H645" s="33">
        <f t="shared" si="20"/>
        <v>-3.491408456</v>
      </c>
      <c r="I645" s="45">
        <f t="shared" si="31"/>
        <v>-4.741546718</v>
      </c>
      <c r="J645" s="45">
        <f t="shared" si="43"/>
        <v>-4.162752768</v>
      </c>
      <c r="K645" s="21" t="s">
        <v>91</v>
      </c>
      <c r="L645" s="8">
        <v>12.060669</v>
      </c>
      <c r="M645" s="33">
        <f t="shared" si="6"/>
        <v>-0.05925271524</v>
      </c>
      <c r="N645" s="33">
        <f t="shared" si="8"/>
        <v>-0.1167480114</v>
      </c>
      <c r="O645" s="33">
        <f t="shared" si="10"/>
        <v>-0.201522756</v>
      </c>
      <c r="P645" s="33">
        <f t="shared" si="12"/>
        <v>-0.1907751743</v>
      </c>
      <c r="Q645" s="45">
        <f t="shared" si="21"/>
        <v>-3.158922686</v>
      </c>
      <c r="R645" s="45">
        <f t="shared" si="32"/>
        <v>-4.490463564</v>
      </c>
      <c r="S645" s="45">
        <f t="shared" si="44"/>
        <v>-3.884522915</v>
      </c>
      <c r="T645" s="33">
        <f t="shared" si="22"/>
        <v>-0.3324857699</v>
      </c>
      <c r="U645" s="33">
        <f t="shared" si="33"/>
        <v>-0.2510831549</v>
      </c>
      <c r="V645" s="33">
        <f t="shared" si="42"/>
        <v>-0.2782298534</v>
      </c>
      <c r="W645" s="44">
        <f t="shared" si="13"/>
        <v>0.03317939271</v>
      </c>
      <c r="X645" s="44">
        <f t="shared" si="14"/>
        <v>0.02224540258</v>
      </c>
      <c r="Y645" s="33">
        <f t="shared" si="15"/>
        <v>0.6704584009</v>
      </c>
      <c r="Z645" s="43">
        <v>1.0</v>
      </c>
      <c r="AA645" s="33">
        <f t="shared" si="16"/>
        <v>1.670458401</v>
      </c>
      <c r="AB645" s="33">
        <f t="shared" si="17"/>
        <v>0.4013619259</v>
      </c>
      <c r="AC645" s="33">
        <f t="shared" si="18"/>
        <v>0.5986380741</v>
      </c>
      <c r="AD645" s="33">
        <f t="shared" si="19"/>
        <v>-0.01838240738</v>
      </c>
      <c r="AE645" s="34">
        <f t="shared" si="23"/>
        <v>0</v>
      </c>
      <c r="AF645" s="34">
        <f t="shared" si="24"/>
        <v>0</v>
      </c>
      <c r="AG645" s="34">
        <f t="shared" si="25"/>
        <v>0</v>
      </c>
      <c r="AH645" s="34">
        <f t="shared" si="26"/>
        <v>3</v>
      </c>
      <c r="AI645" s="34">
        <f t="shared" si="28"/>
        <v>0</v>
      </c>
      <c r="AJ645" s="34">
        <f t="shared" si="29"/>
        <v>-1</v>
      </c>
      <c r="AK645" s="34">
        <f t="shared" si="27"/>
        <v>0.01838240738</v>
      </c>
      <c r="AL645" s="36">
        <f t="shared" si="34"/>
        <v>0</v>
      </c>
      <c r="AM645" s="36">
        <f t="shared" si="35"/>
        <v>0</v>
      </c>
      <c r="AN645" s="46">
        <f t="shared" si="36"/>
        <v>0</v>
      </c>
      <c r="AO645" s="36">
        <f t="shared" si="37"/>
        <v>3</v>
      </c>
      <c r="AP645" s="36">
        <f t="shared" si="39"/>
        <v>0</v>
      </c>
      <c r="AQ645" s="36">
        <f t="shared" si="40"/>
        <v>-1</v>
      </c>
      <c r="AR645" s="36">
        <f t="shared" si="38"/>
        <v>0.01838240738</v>
      </c>
      <c r="AS645" s="38">
        <f t="shared" si="45"/>
        <v>0</v>
      </c>
      <c r="AT645" s="38">
        <f t="shared" si="46"/>
        <v>0</v>
      </c>
      <c r="AU645" s="38">
        <f t="shared" si="47"/>
        <v>0</v>
      </c>
      <c r="AV645" s="38">
        <f t="shared" si="48"/>
        <v>0</v>
      </c>
      <c r="AW645" s="38">
        <f t="shared" si="51"/>
        <v>0</v>
      </c>
      <c r="AX645" s="38">
        <f t="shared" si="52"/>
        <v>0</v>
      </c>
      <c r="AY645" s="38">
        <f t="shared" si="49"/>
        <v>0</v>
      </c>
      <c r="AZ645" s="12">
        <f t="shared" si="30"/>
        <v>158.0048608</v>
      </c>
      <c r="BA645" s="12">
        <f t="shared" si="41"/>
        <v>104.5057134</v>
      </c>
      <c r="BB645" s="12">
        <f t="shared" si="53"/>
        <v>133.1674662</v>
      </c>
      <c r="BC645" s="12">
        <f t="shared" si="50"/>
        <v>0.01225493825</v>
      </c>
      <c r="BD645" s="12">
        <f t="shared" si="54"/>
        <v>128.4850262</v>
      </c>
    </row>
    <row r="646" ht="14.25" customHeight="1">
      <c r="A646" s="7">
        <v>37459.0</v>
      </c>
      <c r="B646" s="21" t="s">
        <v>90</v>
      </c>
      <c r="C646" s="8">
        <v>20.105713</v>
      </c>
      <c r="D646" s="33">
        <f t="shared" si="5"/>
        <v>-0.01933751026</v>
      </c>
      <c r="E646" s="33">
        <f t="shared" si="7"/>
        <v>-0.1597630587</v>
      </c>
      <c r="F646" s="33">
        <f t="shared" si="9"/>
        <v>-0.2732855732</v>
      </c>
      <c r="G646" s="33">
        <f t="shared" si="11"/>
        <v>-0.2984192538</v>
      </c>
      <c r="H646" s="33">
        <f t="shared" si="20"/>
        <v>-3.660679682</v>
      </c>
      <c r="I646" s="45">
        <f t="shared" si="31"/>
        <v>-4.46428821</v>
      </c>
      <c r="J646" s="45">
        <f t="shared" si="43"/>
        <v>-3.679179332</v>
      </c>
      <c r="K646" s="21" t="s">
        <v>91</v>
      </c>
      <c r="L646" s="8">
        <v>12.27465</v>
      </c>
      <c r="M646" s="33">
        <f t="shared" si="6"/>
        <v>0.01774205063</v>
      </c>
      <c r="N646" s="33">
        <f t="shared" si="8"/>
        <v>-0.1174998832</v>
      </c>
      <c r="O646" s="33">
        <f t="shared" si="10"/>
        <v>-0.1988479529</v>
      </c>
      <c r="P646" s="33">
        <f t="shared" si="12"/>
        <v>-0.1805360855</v>
      </c>
      <c r="Q646" s="45">
        <f t="shared" si="21"/>
        <v>-2.897770361</v>
      </c>
      <c r="R646" s="45">
        <f t="shared" si="32"/>
        <v>-3.767318629</v>
      </c>
      <c r="S646" s="45">
        <f t="shared" si="44"/>
        <v>-3.239906646</v>
      </c>
      <c r="T646" s="33">
        <f t="shared" si="22"/>
        <v>-0.7629093208</v>
      </c>
      <c r="U646" s="33">
        <f t="shared" si="33"/>
        <v>-0.6969695809</v>
      </c>
      <c r="V646" s="33">
        <f t="shared" si="42"/>
        <v>-0.4392726867</v>
      </c>
      <c r="W646" s="44">
        <f t="shared" si="13"/>
        <v>0.03317044115</v>
      </c>
      <c r="X646" s="44">
        <f t="shared" si="14"/>
        <v>0.02287886773</v>
      </c>
      <c r="Y646" s="33">
        <f t="shared" si="15"/>
        <v>0.6897366129</v>
      </c>
      <c r="Z646" s="43">
        <v>1.0</v>
      </c>
      <c r="AA646" s="33">
        <f t="shared" si="16"/>
        <v>1.689736613</v>
      </c>
      <c r="AB646" s="33">
        <f t="shared" si="17"/>
        <v>0.4081917902</v>
      </c>
      <c r="AC646" s="33">
        <f t="shared" si="18"/>
        <v>0.5918082098</v>
      </c>
      <c r="AD646" s="33">
        <f t="shared" si="19"/>
        <v>0.02229826937</v>
      </c>
      <c r="AE646" s="34">
        <f t="shared" si="23"/>
        <v>0</v>
      </c>
      <c r="AF646" s="34">
        <f t="shared" si="24"/>
        <v>0</v>
      </c>
      <c r="AG646" s="34">
        <f t="shared" si="25"/>
        <v>0</v>
      </c>
      <c r="AH646" s="34">
        <f t="shared" si="26"/>
        <v>4</v>
      </c>
      <c r="AI646" s="34">
        <f t="shared" si="28"/>
        <v>0</v>
      </c>
      <c r="AJ646" s="34">
        <f t="shared" si="29"/>
        <v>-1</v>
      </c>
      <c r="AK646" s="34">
        <f t="shared" si="27"/>
        <v>-0.02229826937</v>
      </c>
      <c r="AL646" s="36">
        <f t="shared" si="34"/>
        <v>0</v>
      </c>
      <c r="AM646" s="36">
        <f t="shared" si="35"/>
        <v>0</v>
      </c>
      <c r="AN646" s="46">
        <f t="shared" si="36"/>
        <v>0</v>
      </c>
      <c r="AO646" s="36">
        <f t="shared" si="37"/>
        <v>4</v>
      </c>
      <c r="AP646" s="36">
        <f t="shared" si="39"/>
        <v>0</v>
      </c>
      <c r="AQ646" s="36">
        <f t="shared" si="40"/>
        <v>-1</v>
      </c>
      <c r="AR646" s="36">
        <f t="shared" si="38"/>
        <v>-0.02229826937</v>
      </c>
      <c r="AS646" s="38">
        <f t="shared" si="45"/>
        <v>0</v>
      </c>
      <c r="AT646" s="38">
        <f t="shared" si="46"/>
        <v>0</v>
      </c>
      <c r="AU646" s="38">
        <f t="shared" si="47"/>
        <v>0</v>
      </c>
      <c r="AV646" s="38">
        <f t="shared" si="48"/>
        <v>0</v>
      </c>
      <c r="AW646" s="38">
        <f t="shared" si="51"/>
        <v>0</v>
      </c>
      <c r="AX646" s="38">
        <f t="shared" si="52"/>
        <v>0</v>
      </c>
      <c r="AY646" s="38">
        <f t="shared" si="49"/>
        <v>0</v>
      </c>
      <c r="AZ646" s="12">
        <f t="shared" si="30"/>
        <v>154.4816258</v>
      </c>
      <c r="BA646" s="12">
        <f t="shared" si="41"/>
        <v>102.1754168</v>
      </c>
      <c r="BB646" s="12">
        <f t="shared" si="53"/>
        <v>133.1674662</v>
      </c>
      <c r="BC646" s="12">
        <f t="shared" si="50"/>
        <v>-0.01486551291</v>
      </c>
      <c r="BD646" s="12">
        <f t="shared" si="54"/>
        <v>126.5750304</v>
      </c>
    </row>
    <row r="647" ht="14.25" customHeight="1">
      <c r="A647" s="7">
        <v>37460.0</v>
      </c>
      <c r="B647" s="21" t="s">
        <v>90</v>
      </c>
      <c r="C647" s="8">
        <v>20.371899</v>
      </c>
      <c r="D647" s="33">
        <f t="shared" si="5"/>
        <v>0.01323932158</v>
      </c>
      <c r="E647" s="33">
        <f t="shared" si="7"/>
        <v>-0.1118521245</v>
      </c>
      <c r="F647" s="33">
        <f t="shared" si="9"/>
        <v>-0.2054340979</v>
      </c>
      <c r="G647" s="33">
        <f t="shared" si="11"/>
        <v>-0.2870169347</v>
      </c>
      <c r="H647" s="33">
        <f t="shared" si="20"/>
        <v>-2.11162979</v>
      </c>
      <c r="I647" s="45">
        <f t="shared" si="31"/>
        <v>-2.719002145</v>
      </c>
      <c r="J647" s="45">
        <f t="shared" si="43"/>
        <v>-3.129918552</v>
      </c>
      <c r="K647" s="21" t="s">
        <v>91</v>
      </c>
      <c r="L647" s="8">
        <v>11.924251</v>
      </c>
      <c r="M647" s="33">
        <f t="shared" si="6"/>
        <v>-0.02854655734</v>
      </c>
      <c r="N647" s="33">
        <f t="shared" si="8"/>
        <v>-0.1149488991</v>
      </c>
      <c r="O647" s="33">
        <f t="shared" si="10"/>
        <v>-0.2101347697</v>
      </c>
      <c r="P647" s="33">
        <f t="shared" si="12"/>
        <v>-0.2172080492</v>
      </c>
      <c r="Q647" s="45">
        <f t="shared" si="21"/>
        <v>-2.607973606</v>
      </c>
      <c r="R647" s="45">
        <f t="shared" si="32"/>
        <v>-3.534658172</v>
      </c>
      <c r="S647" s="45">
        <f t="shared" si="44"/>
        <v>-3.530054629</v>
      </c>
      <c r="T647" s="33">
        <f t="shared" si="22"/>
        <v>0.496343816</v>
      </c>
      <c r="U647" s="33">
        <f t="shared" si="33"/>
        <v>0.8156560264</v>
      </c>
      <c r="V647" s="33">
        <f t="shared" si="42"/>
        <v>0.400136077</v>
      </c>
      <c r="W647" s="44">
        <f t="shared" si="13"/>
        <v>0.03372518505</v>
      </c>
      <c r="X647" s="44">
        <f t="shared" si="14"/>
        <v>0.02234936869</v>
      </c>
      <c r="Y647" s="33">
        <f t="shared" si="15"/>
        <v>0.6626907651</v>
      </c>
      <c r="Z647" s="43">
        <v>1.0</v>
      </c>
      <c r="AA647" s="33">
        <f t="shared" si="16"/>
        <v>1.662690765</v>
      </c>
      <c r="AB647" s="33">
        <f t="shared" si="17"/>
        <v>0.3985652528</v>
      </c>
      <c r="AC647" s="33">
        <f t="shared" si="18"/>
        <v>0.6014347472</v>
      </c>
      <c r="AD647" s="33">
        <f t="shared" si="19"/>
        <v>0.009043200178</v>
      </c>
      <c r="AE647" s="34">
        <f t="shared" si="23"/>
        <v>0</v>
      </c>
      <c r="AF647" s="34">
        <f t="shared" si="24"/>
        <v>0</v>
      </c>
      <c r="AG647" s="34">
        <f t="shared" si="25"/>
        <v>0</v>
      </c>
      <c r="AH647" s="34">
        <f t="shared" si="26"/>
        <v>5</v>
      </c>
      <c r="AI647" s="34">
        <f t="shared" si="28"/>
        <v>0</v>
      </c>
      <c r="AJ647" s="34">
        <f t="shared" si="29"/>
        <v>-1</v>
      </c>
      <c r="AK647" s="34">
        <f t="shared" si="27"/>
        <v>-0.009043200178</v>
      </c>
      <c r="AL647" s="36">
        <f t="shared" si="34"/>
        <v>0</v>
      </c>
      <c r="AM647" s="36">
        <f t="shared" si="35"/>
        <v>0</v>
      </c>
      <c r="AN647" s="46">
        <f t="shared" si="36"/>
        <v>0</v>
      </c>
      <c r="AO647" s="36">
        <f t="shared" si="37"/>
        <v>5</v>
      </c>
      <c r="AP647" s="36">
        <f t="shared" si="39"/>
        <v>0</v>
      </c>
      <c r="AQ647" s="36">
        <f t="shared" si="40"/>
        <v>-1</v>
      </c>
      <c r="AR647" s="36">
        <f t="shared" si="38"/>
        <v>-0.009043200178</v>
      </c>
      <c r="AS647" s="38">
        <f t="shared" si="45"/>
        <v>0</v>
      </c>
      <c r="AT647" s="38">
        <f t="shared" si="46"/>
        <v>0</v>
      </c>
      <c r="AU647" s="38">
        <f t="shared" si="47"/>
        <v>0</v>
      </c>
      <c r="AV647" s="38">
        <f t="shared" si="48"/>
        <v>0</v>
      </c>
      <c r="AW647" s="38">
        <f t="shared" si="51"/>
        <v>0</v>
      </c>
      <c r="AX647" s="38">
        <f t="shared" si="52"/>
        <v>0</v>
      </c>
      <c r="AY647" s="38">
        <f t="shared" si="49"/>
        <v>0</v>
      </c>
      <c r="AZ647" s="12">
        <f t="shared" si="30"/>
        <v>153.0846176</v>
      </c>
      <c r="BA647" s="12">
        <f t="shared" si="41"/>
        <v>101.2514241</v>
      </c>
      <c r="BB647" s="12">
        <f t="shared" si="53"/>
        <v>133.1674662</v>
      </c>
      <c r="BC647" s="12">
        <f t="shared" si="50"/>
        <v>-0.006028800118</v>
      </c>
      <c r="BD647" s="12">
        <f t="shared" si="54"/>
        <v>125.8119348</v>
      </c>
    </row>
    <row r="648" ht="14.25" customHeight="1">
      <c r="A648" s="7">
        <v>37461.0</v>
      </c>
      <c r="B648" s="21" t="s">
        <v>90</v>
      </c>
      <c r="C648" s="8">
        <v>22.399456</v>
      </c>
      <c r="D648" s="33">
        <f t="shared" si="5"/>
        <v>0.09952714767</v>
      </c>
      <c r="E648" s="33">
        <f t="shared" si="7"/>
        <v>-0.06677728957</v>
      </c>
      <c r="F648" s="33">
        <f t="shared" si="9"/>
        <v>-0.113427935</v>
      </c>
      <c r="G648" s="33">
        <f t="shared" si="11"/>
        <v>-0.1933514121</v>
      </c>
      <c r="H648" s="33">
        <f t="shared" si="20"/>
        <v>-0.9571393973</v>
      </c>
      <c r="I648" s="45">
        <f t="shared" si="31"/>
        <v>-1.120127261</v>
      </c>
      <c r="J648" s="45">
        <f t="shared" si="43"/>
        <v>-1.739063334</v>
      </c>
      <c r="K648" s="21" t="s">
        <v>91</v>
      </c>
      <c r="L648" s="8">
        <v>12.53143</v>
      </c>
      <c r="M648" s="33">
        <f t="shared" si="6"/>
        <v>0.05091967621</v>
      </c>
      <c r="N648" s="33">
        <f t="shared" si="8"/>
        <v>-0.06300003769</v>
      </c>
      <c r="O648" s="33">
        <f t="shared" si="10"/>
        <v>-0.1435100748</v>
      </c>
      <c r="P648" s="33">
        <f t="shared" si="12"/>
        <v>-0.1550950484</v>
      </c>
      <c r="Q648" s="45">
        <f t="shared" si="21"/>
        <v>-1.201808854</v>
      </c>
      <c r="R648" s="45">
        <f t="shared" si="32"/>
        <v>-2.092794071</v>
      </c>
      <c r="S648" s="45">
        <f t="shared" si="44"/>
        <v>-2.250251326</v>
      </c>
      <c r="T648" s="33">
        <f t="shared" si="22"/>
        <v>0.2446694566</v>
      </c>
      <c r="U648" s="33">
        <f t="shared" si="33"/>
        <v>0.9726668102</v>
      </c>
      <c r="V648" s="33">
        <f t="shared" si="42"/>
        <v>0.5111879912</v>
      </c>
      <c r="W648" s="44">
        <f t="shared" si="13"/>
        <v>0.04233264013</v>
      </c>
      <c r="X648" s="44">
        <f t="shared" si="14"/>
        <v>0.02609108956</v>
      </c>
      <c r="Y648" s="33">
        <f t="shared" si="15"/>
        <v>0.6163350425</v>
      </c>
      <c r="Z648" s="43">
        <v>1.0</v>
      </c>
      <c r="AA648" s="33">
        <f t="shared" si="16"/>
        <v>1.616335042</v>
      </c>
      <c r="AB648" s="33">
        <f t="shared" si="17"/>
        <v>0.3813163894</v>
      </c>
      <c r="AC648" s="33">
        <f t="shared" si="18"/>
        <v>0.6186836106</v>
      </c>
      <c r="AD648" s="33">
        <f t="shared" si="19"/>
        <v>-0.0009880330511</v>
      </c>
      <c r="AE648" s="34">
        <f t="shared" si="23"/>
        <v>0</v>
      </c>
      <c r="AF648" s="34">
        <f t="shared" si="24"/>
        <v>0</v>
      </c>
      <c r="AG648" s="34">
        <f t="shared" si="25"/>
        <v>0</v>
      </c>
      <c r="AH648" s="34">
        <f t="shared" si="26"/>
        <v>0</v>
      </c>
      <c r="AI648" s="34">
        <f t="shared" si="28"/>
        <v>1</v>
      </c>
      <c r="AJ648" s="34">
        <f t="shared" si="29"/>
        <v>0</v>
      </c>
      <c r="AK648" s="34">
        <f t="shared" si="27"/>
        <v>0</v>
      </c>
      <c r="AL648" s="36">
        <f t="shared" si="34"/>
        <v>0</v>
      </c>
      <c r="AM648" s="36">
        <f t="shared" si="35"/>
        <v>0</v>
      </c>
      <c r="AN648" s="46">
        <f t="shared" si="36"/>
        <v>0</v>
      </c>
      <c r="AO648" s="36">
        <f t="shared" si="37"/>
        <v>0</v>
      </c>
      <c r="AP648" s="36">
        <f t="shared" si="39"/>
        <v>1</v>
      </c>
      <c r="AQ648" s="36">
        <f t="shared" si="40"/>
        <v>0</v>
      </c>
      <c r="AR648" s="36">
        <f t="shared" si="38"/>
        <v>0</v>
      </c>
      <c r="AS648" s="38">
        <f t="shared" si="45"/>
        <v>0</v>
      </c>
      <c r="AT648" s="38">
        <f t="shared" si="46"/>
        <v>0</v>
      </c>
      <c r="AU648" s="38">
        <f t="shared" si="47"/>
        <v>0</v>
      </c>
      <c r="AV648" s="38">
        <f t="shared" si="48"/>
        <v>0</v>
      </c>
      <c r="AW648" s="38">
        <f t="shared" si="51"/>
        <v>0</v>
      </c>
      <c r="AX648" s="38">
        <f t="shared" si="52"/>
        <v>0</v>
      </c>
      <c r="AY648" s="38">
        <f t="shared" si="49"/>
        <v>0</v>
      </c>
      <c r="AZ648" s="12">
        <f t="shared" si="30"/>
        <v>153.0846176</v>
      </c>
      <c r="BA648" s="12">
        <f t="shared" si="41"/>
        <v>101.2514241</v>
      </c>
      <c r="BB648" s="12">
        <f t="shared" si="53"/>
        <v>133.1674662</v>
      </c>
      <c r="BC648" s="12">
        <f t="shared" si="50"/>
        <v>0</v>
      </c>
      <c r="BD648" s="12">
        <f t="shared" si="54"/>
        <v>125.8119348</v>
      </c>
    </row>
    <row r="649" ht="14.25" customHeight="1">
      <c r="A649" s="7">
        <v>37462.0</v>
      </c>
      <c r="B649" s="21" t="s">
        <v>90</v>
      </c>
      <c r="C649" s="8">
        <v>22.892195</v>
      </c>
      <c r="D649" s="33">
        <f t="shared" si="5"/>
        <v>0.02199781102</v>
      </c>
      <c r="E649" s="33">
        <f t="shared" si="7"/>
        <v>0.002977492872</v>
      </c>
      <c r="F649" s="33">
        <f t="shared" si="9"/>
        <v>-0.0686634739</v>
      </c>
      <c r="G649" s="33">
        <f t="shared" si="11"/>
        <v>-0.1792892767</v>
      </c>
      <c r="H649" s="33">
        <f t="shared" si="20"/>
        <v>0.6763017803</v>
      </c>
      <c r="I649" s="45">
        <f t="shared" si="31"/>
        <v>-0.4026207191</v>
      </c>
      <c r="J649" s="45">
        <f t="shared" si="43"/>
        <v>-1.500394408</v>
      </c>
      <c r="K649" s="21" t="s">
        <v>91</v>
      </c>
      <c r="L649" s="8">
        <v>12.721344</v>
      </c>
      <c r="M649" s="33">
        <f t="shared" si="6"/>
        <v>0.01515501423</v>
      </c>
      <c r="N649" s="33">
        <f t="shared" si="8"/>
        <v>-0.007719237925</v>
      </c>
      <c r="O649" s="33">
        <f t="shared" si="10"/>
        <v>-0.1045000034</v>
      </c>
      <c r="P649" s="33">
        <f t="shared" si="12"/>
        <v>-0.1436800809</v>
      </c>
      <c r="Q649" s="45">
        <f t="shared" si="21"/>
        <v>0.1235691866</v>
      </c>
      <c r="R649" s="45">
        <f t="shared" si="32"/>
        <v>-1.377680476</v>
      </c>
      <c r="S649" s="45">
        <f t="shared" si="44"/>
        <v>-1.961499682</v>
      </c>
      <c r="T649" s="33">
        <f t="shared" si="22"/>
        <v>0.5527325937</v>
      </c>
      <c r="U649" s="33">
        <f t="shared" si="33"/>
        <v>0.9750597573</v>
      </c>
      <c r="V649" s="33">
        <f t="shared" si="42"/>
        <v>0.4611052732</v>
      </c>
      <c r="W649" s="44">
        <f t="shared" si="13"/>
        <v>0.04282259427</v>
      </c>
      <c r="X649" s="44">
        <f t="shared" si="14"/>
        <v>0.02652736764</v>
      </c>
      <c r="Y649" s="33">
        <f t="shared" si="15"/>
        <v>0.6194712882</v>
      </c>
      <c r="Z649" s="43">
        <v>1.0</v>
      </c>
      <c r="AA649" s="33">
        <f t="shared" si="16"/>
        <v>1.619471288</v>
      </c>
      <c r="AB649" s="33">
        <f t="shared" si="17"/>
        <v>0.3825145235</v>
      </c>
      <c r="AC649" s="33">
        <f t="shared" si="18"/>
        <v>0.6174854765</v>
      </c>
      <c r="AD649" s="33">
        <f t="shared" si="19"/>
        <v>-0.000653948968</v>
      </c>
      <c r="AE649" s="34">
        <f t="shared" si="23"/>
        <v>0</v>
      </c>
      <c r="AF649" s="34">
        <f t="shared" si="24"/>
        <v>0</v>
      </c>
      <c r="AG649" s="34">
        <f t="shared" si="25"/>
        <v>0</v>
      </c>
      <c r="AH649" s="34">
        <f t="shared" si="26"/>
        <v>0</v>
      </c>
      <c r="AI649" s="34">
        <f t="shared" si="28"/>
        <v>0</v>
      </c>
      <c r="AJ649" s="34">
        <f t="shared" si="29"/>
        <v>0</v>
      </c>
      <c r="AK649" s="34">
        <f t="shared" si="27"/>
        <v>0</v>
      </c>
      <c r="AL649" s="36">
        <f t="shared" si="34"/>
        <v>0</v>
      </c>
      <c r="AM649" s="36">
        <f t="shared" si="35"/>
        <v>0</v>
      </c>
      <c r="AN649" s="46">
        <f t="shared" si="36"/>
        <v>0</v>
      </c>
      <c r="AO649" s="36">
        <f t="shared" si="37"/>
        <v>0</v>
      </c>
      <c r="AP649" s="36">
        <f t="shared" si="39"/>
        <v>0</v>
      </c>
      <c r="AQ649" s="36">
        <f t="shared" si="40"/>
        <v>0</v>
      </c>
      <c r="AR649" s="36">
        <f t="shared" si="38"/>
        <v>0</v>
      </c>
      <c r="AS649" s="38">
        <f t="shared" si="45"/>
        <v>0</v>
      </c>
      <c r="AT649" s="38">
        <f t="shared" si="46"/>
        <v>0</v>
      </c>
      <c r="AU649" s="38">
        <f t="shared" si="47"/>
        <v>0</v>
      </c>
      <c r="AV649" s="38">
        <f t="shared" si="48"/>
        <v>0</v>
      </c>
      <c r="AW649" s="38">
        <f t="shared" si="51"/>
        <v>0</v>
      </c>
      <c r="AX649" s="38">
        <f t="shared" si="52"/>
        <v>0</v>
      </c>
      <c r="AY649" s="38">
        <f t="shared" si="49"/>
        <v>0</v>
      </c>
      <c r="AZ649" s="12">
        <f t="shared" si="30"/>
        <v>153.0846176</v>
      </c>
      <c r="BA649" s="12">
        <f t="shared" si="41"/>
        <v>101.2514241</v>
      </c>
      <c r="BB649" s="12">
        <f t="shared" si="53"/>
        <v>133.1674662</v>
      </c>
      <c r="BC649" s="12">
        <f t="shared" si="50"/>
        <v>0</v>
      </c>
      <c r="BD649" s="12">
        <f t="shared" si="54"/>
        <v>125.8119348</v>
      </c>
    </row>
    <row r="650" ht="14.25" customHeight="1">
      <c r="A650" s="7">
        <v>37463.0</v>
      </c>
      <c r="B650" s="21" t="s">
        <v>90</v>
      </c>
      <c r="C650" s="8">
        <v>22.76759</v>
      </c>
      <c r="D650" s="33">
        <f t="shared" si="5"/>
        <v>-0.005443121553</v>
      </c>
      <c r="E650" s="33">
        <f t="shared" si="7"/>
        <v>0.1104963796</v>
      </c>
      <c r="F650" s="33">
        <f t="shared" si="9"/>
        <v>-0.04513079654</v>
      </c>
      <c r="G650" s="33">
        <f t="shared" si="11"/>
        <v>-0.1728396004</v>
      </c>
      <c r="H650" s="33">
        <f t="shared" si="20"/>
        <v>3.141549301</v>
      </c>
      <c r="I650" s="45">
        <f t="shared" si="31"/>
        <v>-0.02788490018</v>
      </c>
      <c r="J650" s="45">
        <f t="shared" si="43"/>
        <v>-1.369444081</v>
      </c>
      <c r="K650" s="21" t="s">
        <v>91</v>
      </c>
      <c r="L650" s="8">
        <v>12.691922</v>
      </c>
      <c r="M650" s="33">
        <f t="shared" si="6"/>
        <v>-0.002312805943</v>
      </c>
      <c r="N650" s="33">
        <f t="shared" si="8"/>
        <v>0.05233979972</v>
      </c>
      <c r="O650" s="33">
        <f t="shared" si="10"/>
        <v>-0.07051877923</v>
      </c>
      <c r="P650" s="33">
        <f t="shared" si="12"/>
        <v>-0.1540380136</v>
      </c>
      <c r="Q650" s="45">
        <f t="shared" si="21"/>
        <v>1.543375823</v>
      </c>
      <c r="R650" s="45">
        <f t="shared" si="32"/>
        <v>-0.80382754</v>
      </c>
      <c r="S650" s="45">
        <f t="shared" si="44"/>
        <v>-2.01176794</v>
      </c>
      <c r="T650" s="33">
        <f t="shared" si="22"/>
        <v>1.598173479</v>
      </c>
      <c r="U650" s="33">
        <f t="shared" si="33"/>
        <v>0.7759426398</v>
      </c>
      <c r="V650" s="33">
        <f t="shared" si="42"/>
        <v>0.6423238584</v>
      </c>
      <c r="W650" s="44">
        <f t="shared" si="13"/>
        <v>0.04281726017</v>
      </c>
      <c r="X650" s="44">
        <f t="shared" si="14"/>
        <v>0.02624743539</v>
      </c>
      <c r="Y650" s="33">
        <f t="shared" si="15"/>
        <v>0.6130106244</v>
      </c>
      <c r="Z650" s="43">
        <v>1.0</v>
      </c>
      <c r="AA650" s="33">
        <f t="shared" si="16"/>
        <v>1.613010624</v>
      </c>
      <c r="AB650" s="33">
        <f t="shared" si="17"/>
        <v>0.3800412813</v>
      </c>
      <c r="AC650" s="33">
        <f t="shared" si="18"/>
        <v>0.6199587187</v>
      </c>
      <c r="AD650" s="33">
        <f t="shared" si="19"/>
        <v>-0.003747212413</v>
      </c>
      <c r="AE650" s="34">
        <f t="shared" si="23"/>
        <v>-1</v>
      </c>
      <c r="AF650" s="34">
        <f t="shared" si="24"/>
        <v>0</v>
      </c>
      <c r="AG650" s="34">
        <f t="shared" si="25"/>
        <v>0</v>
      </c>
      <c r="AH650" s="34">
        <f t="shared" si="26"/>
        <v>1</v>
      </c>
      <c r="AI650" s="34">
        <f t="shared" si="28"/>
        <v>0</v>
      </c>
      <c r="AJ650" s="34">
        <f t="shared" si="29"/>
        <v>-1</v>
      </c>
      <c r="AK650" s="34">
        <f t="shared" si="27"/>
        <v>0.003747212413</v>
      </c>
      <c r="AL650" s="36">
        <f t="shared" si="34"/>
        <v>0</v>
      </c>
      <c r="AM650" s="36">
        <f t="shared" si="35"/>
        <v>0</v>
      </c>
      <c r="AN650" s="46">
        <f t="shared" si="36"/>
        <v>0</v>
      </c>
      <c r="AO650" s="36">
        <f t="shared" si="37"/>
        <v>0</v>
      </c>
      <c r="AP650" s="36">
        <f t="shared" si="39"/>
        <v>0</v>
      </c>
      <c r="AQ650" s="36">
        <f t="shared" si="40"/>
        <v>0</v>
      </c>
      <c r="AR650" s="36">
        <f t="shared" si="38"/>
        <v>0</v>
      </c>
      <c r="AS650" s="38">
        <f t="shared" si="45"/>
        <v>0</v>
      </c>
      <c r="AT650" s="38">
        <f t="shared" si="46"/>
        <v>0</v>
      </c>
      <c r="AU650" s="38">
        <f t="shared" si="47"/>
        <v>0</v>
      </c>
      <c r="AV650" s="38">
        <f t="shared" si="48"/>
        <v>0</v>
      </c>
      <c r="AW650" s="38">
        <f t="shared" si="51"/>
        <v>0</v>
      </c>
      <c r="AX650" s="38">
        <f t="shared" si="52"/>
        <v>0</v>
      </c>
      <c r="AY650" s="38">
        <f t="shared" si="49"/>
        <v>0</v>
      </c>
      <c r="AZ650" s="12">
        <f t="shared" si="30"/>
        <v>153.6582581</v>
      </c>
      <c r="BA650" s="12">
        <f t="shared" si="41"/>
        <v>101.2514241</v>
      </c>
      <c r="BB650" s="12">
        <f t="shared" si="53"/>
        <v>133.1674662</v>
      </c>
      <c r="BC650" s="12">
        <f t="shared" si="50"/>
        <v>0.001249070804</v>
      </c>
      <c r="BD650" s="12">
        <f t="shared" si="54"/>
        <v>125.9690828</v>
      </c>
    </row>
    <row r="651" ht="14.25" customHeight="1">
      <c r="A651" s="7">
        <v>37466.0</v>
      </c>
      <c r="B651" s="21" t="s">
        <v>90</v>
      </c>
      <c r="C651" s="8">
        <v>24.092871</v>
      </c>
      <c r="D651" s="33">
        <f t="shared" si="5"/>
        <v>0.05820910338</v>
      </c>
      <c r="E651" s="33">
        <f t="shared" si="7"/>
        <v>0.1983097043</v>
      </c>
      <c r="F651" s="33">
        <f t="shared" si="9"/>
        <v>0.006864080729</v>
      </c>
      <c r="G651" s="33">
        <f t="shared" si="11"/>
        <v>-0.1174277899</v>
      </c>
      <c r="H651" s="33">
        <f t="shared" si="20"/>
        <v>4.751750964</v>
      </c>
      <c r="I651" s="45">
        <f t="shared" si="31"/>
        <v>0.7866808265</v>
      </c>
      <c r="J651" s="45">
        <f t="shared" si="43"/>
        <v>-0.6843369131</v>
      </c>
      <c r="K651" s="21" t="s">
        <v>91</v>
      </c>
      <c r="L651" s="8">
        <v>13.221519</v>
      </c>
      <c r="M651" s="33">
        <f t="shared" si="6"/>
        <v>0.04172709224</v>
      </c>
      <c r="N651" s="33">
        <f t="shared" si="8"/>
        <v>0.07714020359</v>
      </c>
      <c r="O651" s="33">
        <f t="shared" si="10"/>
        <v>-0.04942364449</v>
      </c>
      <c r="P651" s="33">
        <f t="shared" si="12"/>
        <v>-0.1173224724</v>
      </c>
      <c r="Q651" s="45">
        <f t="shared" si="21"/>
        <v>2.118141952</v>
      </c>
      <c r="R651" s="45">
        <f t="shared" si="32"/>
        <v>-0.4472906312</v>
      </c>
      <c r="S651" s="45">
        <f t="shared" si="44"/>
        <v>-1.431855416</v>
      </c>
      <c r="T651" s="33">
        <f t="shared" si="22"/>
        <v>2.633609012</v>
      </c>
      <c r="U651" s="33">
        <f t="shared" si="33"/>
        <v>1.233971458</v>
      </c>
      <c r="V651" s="33">
        <f t="shared" si="42"/>
        <v>0.7475185031</v>
      </c>
      <c r="W651" s="44">
        <f t="shared" si="13"/>
        <v>0.04534736025</v>
      </c>
      <c r="X651" s="44">
        <f t="shared" si="14"/>
        <v>0.02849522799</v>
      </c>
      <c r="Y651" s="33">
        <f t="shared" si="15"/>
        <v>0.628376775</v>
      </c>
      <c r="Z651" s="43">
        <v>1.0</v>
      </c>
      <c r="AA651" s="33">
        <f t="shared" si="16"/>
        <v>1.628376775</v>
      </c>
      <c r="AB651" s="33">
        <f t="shared" si="17"/>
        <v>0.3858915115</v>
      </c>
      <c r="AC651" s="33">
        <f t="shared" si="18"/>
        <v>0.6141084885</v>
      </c>
      <c r="AD651" s="33">
        <f t="shared" si="19"/>
        <v>0.008644940849</v>
      </c>
      <c r="AE651" s="34">
        <f t="shared" si="23"/>
        <v>-1</v>
      </c>
      <c r="AF651" s="34">
        <f t="shared" si="24"/>
        <v>0</v>
      </c>
      <c r="AG651" s="34">
        <f t="shared" si="25"/>
        <v>0</v>
      </c>
      <c r="AH651" s="34">
        <f t="shared" si="26"/>
        <v>2</v>
      </c>
      <c r="AI651" s="34">
        <f t="shared" si="28"/>
        <v>0</v>
      </c>
      <c r="AJ651" s="34">
        <f t="shared" si="29"/>
        <v>-1</v>
      </c>
      <c r="AK651" s="34">
        <f t="shared" si="27"/>
        <v>-0.008644940849</v>
      </c>
      <c r="AL651" s="36">
        <f t="shared" si="34"/>
        <v>-1</v>
      </c>
      <c r="AM651" s="36">
        <f t="shared" si="35"/>
        <v>0</v>
      </c>
      <c r="AN651" s="46">
        <f t="shared" si="36"/>
        <v>0</v>
      </c>
      <c r="AO651" s="36">
        <f t="shared" si="37"/>
        <v>1</v>
      </c>
      <c r="AP651" s="36">
        <f t="shared" si="39"/>
        <v>0</v>
      </c>
      <c r="AQ651" s="36">
        <f t="shared" si="40"/>
        <v>-1</v>
      </c>
      <c r="AR651" s="36">
        <f t="shared" si="38"/>
        <v>-0.008644940849</v>
      </c>
      <c r="AS651" s="38">
        <f t="shared" si="45"/>
        <v>0</v>
      </c>
      <c r="AT651" s="38">
        <f t="shared" si="46"/>
        <v>0</v>
      </c>
      <c r="AU651" s="38">
        <f t="shared" si="47"/>
        <v>0</v>
      </c>
      <c r="AV651" s="38">
        <f t="shared" si="48"/>
        <v>0</v>
      </c>
      <c r="AW651" s="38">
        <f t="shared" si="51"/>
        <v>0</v>
      </c>
      <c r="AX651" s="38">
        <f t="shared" si="52"/>
        <v>0</v>
      </c>
      <c r="AY651" s="38">
        <f t="shared" si="49"/>
        <v>0</v>
      </c>
      <c r="AZ651" s="12">
        <f t="shared" si="30"/>
        <v>152.3298916</v>
      </c>
      <c r="BA651" s="12">
        <f t="shared" si="41"/>
        <v>100.3761115</v>
      </c>
      <c r="BB651" s="12">
        <f t="shared" si="53"/>
        <v>133.1674662</v>
      </c>
      <c r="BC651" s="12">
        <f t="shared" si="50"/>
        <v>-0.005763293899</v>
      </c>
      <c r="BD651" s="12">
        <f t="shared" si="54"/>
        <v>125.243086</v>
      </c>
    </row>
    <row r="652" ht="14.25" customHeight="1">
      <c r="A652" s="7">
        <v>37467.0</v>
      </c>
      <c r="B652" s="21" t="s">
        <v>90</v>
      </c>
      <c r="C652" s="8">
        <v>23.63979</v>
      </c>
      <c r="D652" s="33">
        <f t="shared" si="5"/>
        <v>-0.01880560436</v>
      </c>
      <c r="E652" s="33">
        <f t="shared" si="7"/>
        <v>0.1604117024</v>
      </c>
      <c r="F652" s="33">
        <f t="shared" si="9"/>
        <v>0.03061718823</v>
      </c>
      <c r="G652" s="33">
        <f t="shared" si="11"/>
        <v>-0.148510736</v>
      </c>
      <c r="H652" s="33">
        <f t="shared" si="20"/>
        <v>3.314564642</v>
      </c>
      <c r="I652" s="45">
        <f t="shared" si="31"/>
        <v>1.16069711</v>
      </c>
      <c r="J652" s="45">
        <f t="shared" si="43"/>
        <v>-1.021321282</v>
      </c>
      <c r="K652" s="21" t="s">
        <v>91</v>
      </c>
      <c r="L652" s="8">
        <v>12.879158</v>
      </c>
      <c r="M652" s="33">
        <f t="shared" si="6"/>
        <v>-0.02589422592</v>
      </c>
      <c r="N652" s="33">
        <f t="shared" si="8"/>
        <v>0.08008108853</v>
      </c>
      <c r="O652" s="33">
        <f t="shared" si="10"/>
        <v>-0.04407304353</v>
      </c>
      <c r="P652" s="33">
        <f t="shared" si="12"/>
        <v>-0.1455189457</v>
      </c>
      <c r="Q652" s="45">
        <f t="shared" si="21"/>
        <v>2.132965181</v>
      </c>
      <c r="R652" s="45">
        <f t="shared" si="32"/>
        <v>-0.337793233</v>
      </c>
      <c r="S652" s="45">
        <f t="shared" si="44"/>
        <v>-1.778641364</v>
      </c>
      <c r="T652" s="33">
        <f t="shared" si="22"/>
        <v>1.181599461</v>
      </c>
      <c r="U652" s="33">
        <f t="shared" si="33"/>
        <v>1.498490343</v>
      </c>
      <c r="V652" s="33">
        <f t="shared" si="42"/>
        <v>0.7573200826</v>
      </c>
      <c r="W652" s="44">
        <f t="shared" si="13"/>
        <v>0.04512884042</v>
      </c>
      <c r="X652" s="44">
        <f t="shared" si="14"/>
        <v>0.02868374561</v>
      </c>
      <c r="Y652" s="33">
        <f t="shared" si="15"/>
        <v>0.6355967789</v>
      </c>
      <c r="Z652" s="43">
        <v>1.0</v>
      </c>
      <c r="AA652" s="33">
        <f t="shared" si="16"/>
        <v>1.635596779</v>
      </c>
      <c r="AB652" s="33">
        <f t="shared" si="17"/>
        <v>0.3886023665</v>
      </c>
      <c r="AC652" s="33">
        <f t="shared" si="18"/>
        <v>0.6113976335</v>
      </c>
      <c r="AD652" s="33">
        <f t="shared" si="19"/>
        <v>-0.01155709294</v>
      </c>
      <c r="AE652" s="34">
        <f t="shared" si="23"/>
        <v>-1</v>
      </c>
      <c r="AF652" s="34">
        <f t="shared" si="24"/>
        <v>0</v>
      </c>
      <c r="AG652" s="34">
        <f t="shared" si="25"/>
        <v>0</v>
      </c>
      <c r="AH652" s="34">
        <f t="shared" si="26"/>
        <v>3</v>
      </c>
      <c r="AI652" s="34">
        <f t="shared" si="28"/>
        <v>0</v>
      </c>
      <c r="AJ652" s="34">
        <f t="shared" si="29"/>
        <v>-1</v>
      </c>
      <c r="AK652" s="34">
        <f t="shared" si="27"/>
        <v>0.01155709294</v>
      </c>
      <c r="AL652" s="36">
        <f t="shared" si="34"/>
        <v>-1</v>
      </c>
      <c r="AM652" s="36">
        <f t="shared" si="35"/>
        <v>0</v>
      </c>
      <c r="AN652" s="46">
        <f t="shared" si="36"/>
        <v>0</v>
      </c>
      <c r="AO652" s="36">
        <f t="shared" si="37"/>
        <v>2</v>
      </c>
      <c r="AP652" s="36">
        <f t="shared" si="39"/>
        <v>0</v>
      </c>
      <c r="AQ652" s="36">
        <f t="shared" si="40"/>
        <v>-1</v>
      </c>
      <c r="AR652" s="36">
        <f t="shared" si="38"/>
        <v>0.01155709294</v>
      </c>
      <c r="AS652" s="38">
        <f t="shared" si="45"/>
        <v>0</v>
      </c>
      <c r="AT652" s="38">
        <f t="shared" si="46"/>
        <v>0</v>
      </c>
      <c r="AU652" s="38">
        <f t="shared" si="47"/>
        <v>0</v>
      </c>
      <c r="AV652" s="38">
        <f t="shared" si="48"/>
        <v>0</v>
      </c>
      <c r="AW652" s="38">
        <f t="shared" si="51"/>
        <v>0</v>
      </c>
      <c r="AX652" s="38">
        <f t="shared" si="52"/>
        <v>0</v>
      </c>
      <c r="AY652" s="38">
        <f t="shared" si="49"/>
        <v>0</v>
      </c>
      <c r="AZ652" s="12">
        <f t="shared" si="30"/>
        <v>154.0903823</v>
      </c>
      <c r="BA652" s="12">
        <f t="shared" si="41"/>
        <v>101.5361676</v>
      </c>
      <c r="BB652" s="12">
        <f t="shared" si="53"/>
        <v>133.1674662</v>
      </c>
      <c r="BC652" s="12">
        <f t="shared" si="50"/>
        <v>0.007704728627</v>
      </c>
      <c r="BD652" s="12">
        <f t="shared" si="54"/>
        <v>126.20805</v>
      </c>
    </row>
    <row r="653" ht="14.25" customHeight="1">
      <c r="A653" s="7">
        <v>37468.0</v>
      </c>
      <c r="B653" s="21" t="s">
        <v>90</v>
      </c>
      <c r="C653" s="8">
        <v>24.319418</v>
      </c>
      <c r="D653" s="33">
        <f t="shared" si="5"/>
        <v>0.02874932476</v>
      </c>
      <c r="E653" s="33">
        <f t="shared" si="7"/>
        <v>0.08571467093</v>
      </c>
      <c r="F653" s="33">
        <f t="shared" si="9"/>
        <v>0.01321358795</v>
      </c>
      <c r="G653" s="33">
        <f t="shared" si="11"/>
        <v>-0.1007329645</v>
      </c>
      <c r="H653" s="33">
        <f t="shared" si="20"/>
        <v>1.753602571</v>
      </c>
      <c r="I653" s="45">
        <f t="shared" si="31"/>
        <v>0.8735426325</v>
      </c>
      <c r="J653" s="45">
        <f t="shared" si="43"/>
        <v>-0.4288030758</v>
      </c>
      <c r="K653" s="21" t="s">
        <v>91</v>
      </c>
      <c r="L653" s="8">
        <v>13.35795</v>
      </c>
      <c r="M653" s="33">
        <f t="shared" si="6"/>
        <v>0.0371757222</v>
      </c>
      <c r="N653" s="33">
        <f t="shared" si="8"/>
        <v>0.06595576083</v>
      </c>
      <c r="O653" s="33">
        <f t="shared" si="10"/>
        <v>-0.001199492268</v>
      </c>
      <c r="P653" s="33">
        <f t="shared" si="12"/>
        <v>-0.1189127879</v>
      </c>
      <c r="Q653" s="45">
        <f t="shared" si="21"/>
        <v>1.753787996</v>
      </c>
      <c r="R653" s="45">
        <f t="shared" si="32"/>
        <v>0.3657828354</v>
      </c>
      <c r="S653" s="45">
        <f t="shared" si="44"/>
        <v>-1.348488076</v>
      </c>
      <c r="T653" s="33">
        <f t="shared" si="22"/>
        <v>-0.0001854250543</v>
      </c>
      <c r="U653" s="33">
        <f t="shared" si="33"/>
        <v>0.5077597971</v>
      </c>
      <c r="V653" s="33">
        <f t="shared" si="42"/>
        <v>0.9196849998</v>
      </c>
      <c r="W653" s="44">
        <f t="shared" si="13"/>
        <v>0.04557856799</v>
      </c>
      <c r="X653" s="44">
        <f t="shared" si="14"/>
        <v>0.03025951268</v>
      </c>
      <c r="Y653" s="33">
        <f t="shared" si="15"/>
        <v>0.6638978365</v>
      </c>
      <c r="Z653" s="43">
        <v>1.0</v>
      </c>
      <c r="AA653" s="33">
        <f t="shared" si="16"/>
        <v>1.663897836</v>
      </c>
      <c r="AB653" s="33">
        <f t="shared" si="17"/>
        <v>0.3990015624</v>
      </c>
      <c r="AC653" s="33">
        <f t="shared" si="18"/>
        <v>0.6009984376</v>
      </c>
      <c r="AD653" s="33">
        <f t="shared" si="19"/>
        <v>-0.003967956877</v>
      </c>
      <c r="AE653" s="34">
        <f t="shared" si="23"/>
        <v>0</v>
      </c>
      <c r="AF653" s="34">
        <f t="shared" si="24"/>
        <v>0</v>
      </c>
      <c r="AG653" s="34">
        <f t="shared" si="25"/>
        <v>0</v>
      </c>
      <c r="AH653" s="34">
        <f t="shared" si="26"/>
        <v>4</v>
      </c>
      <c r="AI653" s="34">
        <f t="shared" si="28"/>
        <v>0</v>
      </c>
      <c r="AJ653" s="34">
        <f t="shared" si="29"/>
        <v>-1</v>
      </c>
      <c r="AK653" s="34">
        <f t="shared" si="27"/>
        <v>0.003967956877</v>
      </c>
      <c r="AL653" s="36">
        <f t="shared" si="34"/>
        <v>0</v>
      </c>
      <c r="AM653" s="36">
        <f t="shared" si="35"/>
        <v>0</v>
      </c>
      <c r="AN653" s="46">
        <f t="shared" si="36"/>
        <v>0</v>
      </c>
      <c r="AO653" s="36">
        <f t="shared" si="37"/>
        <v>3</v>
      </c>
      <c r="AP653" s="36">
        <f t="shared" si="39"/>
        <v>0</v>
      </c>
      <c r="AQ653" s="36">
        <f t="shared" si="40"/>
        <v>-1</v>
      </c>
      <c r="AR653" s="36">
        <f t="shared" si="38"/>
        <v>0.003967956877</v>
      </c>
      <c r="AS653" s="38">
        <f t="shared" si="45"/>
        <v>0</v>
      </c>
      <c r="AT653" s="38">
        <f t="shared" si="46"/>
        <v>0</v>
      </c>
      <c r="AU653" s="38">
        <f t="shared" si="47"/>
        <v>0</v>
      </c>
      <c r="AV653" s="38">
        <f t="shared" si="48"/>
        <v>0</v>
      </c>
      <c r="AW653" s="38">
        <f t="shared" si="51"/>
        <v>0</v>
      </c>
      <c r="AX653" s="38">
        <f t="shared" si="52"/>
        <v>0</v>
      </c>
      <c r="AY653" s="38">
        <f t="shared" si="49"/>
        <v>0</v>
      </c>
      <c r="AZ653" s="12">
        <f t="shared" si="30"/>
        <v>154.7018063</v>
      </c>
      <c r="BA653" s="12">
        <f t="shared" si="41"/>
        <v>101.9390587</v>
      </c>
      <c r="BB653" s="12">
        <f t="shared" si="53"/>
        <v>133.1674662</v>
      </c>
      <c r="BC653" s="12">
        <f t="shared" si="50"/>
        <v>0.002645304585</v>
      </c>
      <c r="BD653" s="12">
        <f t="shared" si="54"/>
        <v>126.5419087</v>
      </c>
    </row>
    <row r="654" ht="14.25" customHeight="1">
      <c r="A654" s="7">
        <v>37469.0</v>
      </c>
      <c r="B654" s="21" t="s">
        <v>90</v>
      </c>
      <c r="C654" s="8">
        <v>24.070219</v>
      </c>
      <c r="D654" s="33">
        <f t="shared" si="5"/>
        <v>-0.01024691463</v>
      </c>
      <c r="E654" s="33">
        <f t="shared" si="7"/>
        <v>0.05145963504</v>
      </c>
      <c r="F654" s="33">
        <f t="shared" si="9"/>
        <v>0.05459034861</v>
      </c>
      <c r="G654" s="33">
        <f t="shared" si="11"/>
        <v>-0.1048858249</v>
      </c>
      <c r="H654" s="33">
        <f t="shared" si="20"/>
        <v>1.124626186</v>
      </c>
      <c r="I654" s="45">
        <f t="shared" si="31"/>
        <v>1.491105374</v>
      </c>
      <c r="J654" s="45">
        <f t="shared" si="43"/>
        <v>-0.4566971676</v>
      </c>
      <c r="K654" s="21" t="s">
        <v>91</v>
      </c>
      <c r="L654" s="8">
        <v>13.35527</v>
      </c>
      <c r="M654" s="33">
        <f t="shared" si="6"/>
        <v>-0.0002006295876</v>
      </c>
      <c r="N654" s="33">
        <f t="shared" si="8"/>
        <v>0.04983168445</v>
      </c>
      <c r="O654" s="33">
        <f t="shared" si="10"/>
        <v>0.0417277839</v>
      </c>
      <c r="P654" s="33">
        <f t="shared" si="12"/>
        <v>-0.1180004964</v>
      </c>
      <c r="Q654" s="45">
        <f t="shared" si="21"/>
        <v>1.359244917</v>
      </c>
      <c r="R654" s="45">
        <f t="shared" si="32"/>
        <v>1.061771737</v>
      </c>
      <c r="S654" s="45">
        <f t="shared" si="44"/>
        <v>-1.290625751</v>
      </c>
      <c r="T654" s="33">
        <f t="shared" si="22"/>
        <v>-0.2346187305</v>
      </c>
      <c r="U654" s="33">
        <f t="shared" si="33"/>
        <v>0.4293336368</v>
      </c>
      <c r="V654" s="33">
        <f t="shared" si="42"/>
        <v>0.8339285832</v>
      </c>
      <c r="W654" s="44">
        <f t="shared" si="13"/>
        <v>0.04559729773</v>
      </c>
      <c r="X654" s="44">
        <f t="shared" si="14"/>
        <v>0.03026873974</v>
      </c>
      <c r="Y654" s="33">
        <f t="shared" si="15"/>
        <v>0.6638274907</v>
      </c>
      <c r="Z654" s="43">
        <v>1.0</v>
      </c>
      <c r="AA654" s="33">
        <f t="shared" si="16"/>
        <v>1.663827491</v>
      </c>
      <c r="AB654" s="33">
        <f t="shared" si="17"/>
        <v>0.3989761525</v>
      </c>
      <c r="AC654" s="33">
        <f t="shared" si="18"/>
        <v>0.6010238475</v>
      </c>
      <c r="AD654" s="33">
        <f t="shared" si="19"/>
        <v>0.002178045794</v>
      </c>
      <c r="AE654" s="34">
        <f t="shared" si="23"/>
        <v>0</v>
      </c>
      <c r="AF654" s="34">
        <f t="shared" si="24"/>
        <v>0</v>
      </c>
      <c r="AG654" s="34">
        <f t="shared" si="25"/>
        <v>0</v>
      </c>
      <c r="AH654" s="34">
        <f t="shared" si="26"/>
        <v>5</v>
      </c>
      <c r="AI654" s="34">
        <f t="shared" si="28"/>
        <v>0</v>
      </c>
      <c r="AJ654" s="34">
        <f t="shared" si="29"/>
        <v>-1</v>
      </c>
      <c r="AK654" s="34">
        <f t="shared" si="27"/>
        <v>-0.002178045794</v>
      </c>
      <c r="AL654" s="36">
        <f t="shared" si="34"/>
        <v>0</v>
      </c>
      <c r="AM654" s="36">
        <f t="shared" si="35"/>
        <v>0</v>
      </c>
      <c r="AN654" s="46">
        <f t="shared" si="36"/>
        <v>0</v>
      </c>
      <c r="AO654" s="36">
        <f t="shared" si="37"/>
        <v>4</v>
      </c>
      <c r="AP654" s="36">
        <f t="shared" si="39"/>
        <v>0</v>
      </c>
      <c r="AQ654" s="36">
        <f t="shared" si="40"/>
        <v>-1</v>
      </c>
      <c r="AR654" s="36">
        <f t="shared" si="38"/>
        <v>-0.002178045794</v>
      </c>
      <c r="AS654" s="38">
        <f t="shared" si="45"/>
        <v>0</v>
      </c>
      <c r="AT654" s="38">
        <f t="shared" si="46"/>
        <v>0</v>
      </c>
      <c r="AU654" s="38">
        <f t="shared" si="47"/>
        <v>0</v>
      </c>
      <c r="AV654" s="38">
        <f t="shared" si="48"/>
        <v>0</v>
      </c>
      <c r="AW654" s="38">
        <f t="shared" si="51"/>
        <v>0</v>
      </c>
      <c r="AX654" s="38">
        <f t="shared" si="52"/>
        <v>0</v>
      </c>
      <c r="AY654" s="38">
        <f t="shared" si="49"/>
        <v>0</v>
      </c>
      <c r="AZ654" s="12">
        <f t="shared" si="30"/>
        <v>154.3648587</v>
      </c>
      <c r="BA654" s="12">
        <f t="shared" si="41"/>
        <v>101.7170308</v>
      </c>
      <c r="BB654" s="12">
        <f t="shared" si="53"/>
        <v>133.1674662</v>
      </c>
      <c r="BC654" s="12">
        <f t="shared" si="50"/>
        <v>-0.001452030529</v>
      </c>
      <c r="BD654" s="12">
        <f t="shared" si="54"/>
        <v>126.358166</v>
      </c>
    </row>
    <row r="655" ht="14.25" customHeight="1">
      <c r="A655" s="7">
        <v>37470.0</v>
      </c>
      <c r="B655" s="21" t="s">
        <v>90</v>
      </c>
      <c r="C655" s="8">
        <v>24.325083</v>
      </c>
      <c r="D655" s="33">
        <f t="shared" si="5"/>
        <v>0.01058835402</v>
      </c>
      <c r="E655" s="33">
        <f t="shared" si="7"/>
        <v>0.06840833834</v>
      </c>
      <c r="F655" s="33">
        <f t="shared" si="9"/>
        <v>0.1864635916</v>
      </c>
      <c r="G655" s="33">
        <f t="shared" si="11"/>
        <v>-0.107068262</v>
      </c>
      <c r="H655" s="33">
        <f t="shared" si="20"/>
        <v>1.374123217</v>
      </c>
      <c r="I655" s="45">
        <f t="shared" si="31"/>
        <v>3.425727973</v>
      </c>
      <c r="J655" s="45">
        <f t="shared" si="43"/>
        <v>-0.4625790797</v>
      </c>
      <c r="K655" s="21" t="s">
        <v>91</v>
      </c>
      <c r="L655" s="8">
        <v>13.400744</v>
      </c>
      <c r="M655" s="33">
        <f t="shared" si="6"/>
        <v>0.003404948009</v>
      </c>
      <c r="N655" s="33">
        <f t="shared" si="8"/>
        <v>0.05584827893</v>
      </c>
      <c r="O655" s="33">
        <f t="shared" si="10"/>
        <v>0.1111111664</v>
      </c>
      <c r="P655" s="33">
        <f t="shared" si="12"/>
        <v>-0.1128030181</v>
      </c>
      <c r="Q655" s="45">
        <f t="shared" si="21"/>
        <v>1.464749673</v>
      </c>
      <c r="R655" s="45">
        <f t="shared" si="32"/>
        <v>2.171538033</v>
      </c>
      <c r="S655" s="45">
        <f t="shared" si="44"/>
        <v>-1.176701907</v>
      </c>
      <c r="T655" s="33">
        <f t="shared" si="22"/>
        <v>-0.09062645622</v>
      </c>
      <c r="U655" s="33">
        <f t="shared" si="33"/>
        <v>1.25418994</v>
      </c>
      <c r="V655" s="33">
        <f t="shared" si="42"/>
        <v>0.7141228271</v>
      </c>
      <c r="W655" s="44">
        <f t="shared" si="13"/>
        <v>0.04555046544</v>
      </c>
      <c r="X655" s="44">
        <f t="shared" si="14"/>
        <v>0.030331446</v>
      </c>
      <c r="Y655" s="33">
        <f t="shared" si="15"/>
        <v>0.6658866316</v>
      </c>
      <c r="Z655" s="43">
        <v>1.0</v>
      </c>
      <c r="AA655" s="33">
        <f t="shared" si="16"/>
        <v>1.665886632</v>
      </c>
      <c r="AB655" s="33">
        <f t="shared" si="17"/>
        <v>0.3997190559</v>
      </c>
      <c r="AC655" s="33">
        <f t="shared" si="18"/>
        <v>0.6002809441</v>
      </c>
      <c r="AD655" s="33">
        <f t="shared" si="19"/>
        <v>0.002141762008</v>
      </c>
      <c r="AE655" s="34">
        <f t="shared" si="23"/>
        <v>0</v>
      </c>
      <c r="AF655" s="34">
        <f t="shared" si="24"/>
        <v>0</v>
      </c>
      <c r="AG655" s="34">
        <f t="shared" si="25"/>
        <v>0</v>
      </c>
      <c r="AH655" s="34">
        <f t="shared" si="26"/>
        <v>0</v>
      </c>
      <c r="AI655" s="34">
        <f t="shared" si="28"/>
        <v>1</v>
      </c>
      <c r="AJ655" s="34">
        <f t="shared" si="29"/>
        <v>0</v>
      </c>
      <c r="AK655" s="34">
        <f t="shared" si="27"/>
        <v>0</v>
      </c>
      <c r="AL655" s="36">
        <f t="shared" si="34"/>
        <v>-1</v>
      </c>
      <c r="AM655" s="36">
        <f t="shared" si="35"/>
        <v>0</v>
      </c>
      <c r="AN655" s="46">
        <f t="shared" si="36"/>
        <v>0</v>
      </c>
      <c r="AO655" s="36">
        <f t="shared" si="37"/>
        <v>5</v>
      </c>
      <c r="AP655" s="36">
        <f t="shared" si="39"/>
        <v>0</v>
      </c>
      <c r="AQ655" s="36">
        <f t="shared" si="40"/>
        <v>-1</v>
      </c>
      <c r="AR655" s="36">
        <f t="shared" si="38"/>
        <v>-0.002141762008</v>
      </c>
      <c r="AS655" s="38">
        <f t="shared" si="45"/>
        <v>0</v>
      </c>
      <c r="AT655" s="38">
        <f t="shared" si="46"/>
        <v>0</v>
      </c>
      <c r="AU655" s="38">
        <f t="shared" si="47"/>
        <v>0</v>
      </c>
      <c r="AV655" s="38">
        <f t="shared" si="48"/>
        <v>0</v>
      </c>
      <c r="AW655" s="38">
        <f t="shared" si="51"/>
        <v>0</v>
      </c>
      <c r="AX655" s="38">
        <f t="shared" si="52"/>
        <v>0</v>
      </c>
      <c r="AY655" s="38">
        <f t="shared" si="49"/>
        <v>0</v>
      </c>
      <c r="AZ655" s="12">
        <f t="shared" si="30"/>
        <v>154.3648587</v>
      </c>
      <c r="BA655" s="12">
        <f t="shared" si="41"/>
        <v>101.4991771</v>
      </c>
      <c r="BB655" s="12">
        <f t="shared" si="53"/>
        <v>133.1674662</v>
      </c>
      <c r="BC655" s="12">
        <f t="shared" si="50"/>
        <v>-0.0007139206693</v>
      </c>
      <c r="BD655" s="12">
        <f t="shared" si="54"/>
        <v>126.2679563</v>
      </c>
    </row>
    <row r="656" ht="14.25" customHeight="1">
      <c r="A656" s="7">
        <v>37473.0</v>
      </c>
      <c r="B656" s="21" t="s">
        <v>90</v>
      </c>
      <c r="C656" s="8">
        <v>23.186699</v>
      </c>
      <c r="D656" s="33">
        <f t="shared" si="5"/>
        <v>-0.04679877146</v>
      </c>
      <c r="E656" s="33">
        <f t="shared" si="7"/>
        <v>-0.03761162379</v>
      </c>
      <c r="F656" s="33">
        <f t="shared" si="9"/>
        <v>0.1532393305</v>
      </c>
      <c r="G656" s="33">
        <f t="shared" si="11"/>
        <v>-0.161924341</v>
      </c>
      <c r="H656" s="33">
        <f t="shared" si="20"/>
        <v>-0.3649696822</v>
      </c>
      <c r="I656" s="45">
        <f t="shared" si="31"/>
        <v>2.630877268</v>
      </c>
      <c r="J656" s="45">
        <f t="shared" si="43"/>
        <v>-1.096513851</v>
      </c>
      <c r="K656" s="21" t="s">
        <v>91</v>
      </c>
      <c r="L656" s="8">
        <v>12.935328</v>
      </c>
      <c r="M656" s="33">
        <f t="shared" si="6"/>
        <v>-0.03473060899</v>
      </c>
      <c r="N656" s="33">
        <f t="shared" si="8"/>
        <v>-0.02164584871</v>
      </c>
      <c r="O656" s="33">
        <f t="shared" si="10"/>
        <v>0.0538245897</v>
      </c>
      <c r="P656" s="33">
        <f t="shared" si="12"/>
        <v>-0.1557262727</v>
      </c>
      <c r="Q656" s="45">
        <f t="shared" si="21"/>
        <v>-0.2487398476</v>
      </c>
      <c r="R656" s="45">
        <f t="shared" si="32"/>
        <v>1.192092564</v>
      </c>
      <c r="S656" s="45">
        <f t="shared" si="44"/>
        <v>-1.719702941</v>
      </c>
      <c r="T656" s="33">
        <f t="shared" si="22"/>
        <v>-0.1162298346</v>
      </c>
      <c r="U656" s="33">
        <f t="shared" si="33"/>
        <v>1.438784704</v>
      </c>
      <c r="V656" s="33">
        <f t="shared" si="42"/>
        <v>0.62318909</v>
      </c>
      <c r="W656" s="44">
        <f t="shared" si="13"/>
        <v>0.04622222111</v>
      </c>
      <c r="X656" s="44">
        <f t="shared" si="14"/>
        <v>0.03062279838</v>
      </c>
      <c r="Y656" s="33">
        <f t="shared" si="15"/>
        <v>0.662512481</v>
      </c>
      <c r="Z656" s="43">
        <v>1.0</v>
      </c>
      <c r="AA656" s="33">
        <f t="shared" si="16"/>
        <v>1.662512481</v>
      </c>
      <c r="AB656" s="33">
        <f t="shared" si="17"/>
        <v>0.3985007563</v>
      </c>
      <c r="AC656" s="33">
        <f t="shared" si="18"/>
        <v>0.6014992437</v>
      </c>
      <c r="AD656" s="33">
        <f t="shared" si="19"/>
        <v>0.002006371897</v>
      </c>
      <c r="AE656" s="34">
        <f t="shared" si="23"/>
        <v>0</v>
      </c>
      <c r="AF656" s="34">
        <f t="shared" si="24"/>
        <v>0</v>
      </c>
      <c r="AG656" s="34">
        <f t="shared" si="25"/>
        <v>0</v>
      </c>
      <c r="AH656" s="34">
        <f t="shared" si="26"/>
        <v>0</v>
      </c>
      <c r="AI656" s="34">
        <f t="shared" si="28"/>
        <v>0</v>
      </c>
      <c r="AJ656" s="34">
        <f t="shared" si="29"/>
        <v>0</v>
      </c>
      <c r="AK656" s="34">
        <f t="shared" si="27"/>
        <v>0</v>
      </c>
      <c r="AL656" s="36">
        <f t="shared" si="34"/>
        <v>-1</v>
      </c>
      <c r="AM656" s="36">
        <f t="shared" si="35"/>
        <v>0</v>
      </c>
      <c r="AN656" s="46">
        <f t="shared" si="36"/>
        <v>0</v>
      </c>
      <c r="AO656" s="36">
        <f t="shared" si="37"/>
        <v>1</v>
      </c>
      <c r="AP656" s="36">
        <f t="shared" si="39"/>
        <v>1</v>
      </c>
      <c r="AQ656" s="36">
        <f t="shared" si="40"/>
        <v>-1</v>
      </c>
      <c r="AR656" s="36">
        <f t="shared" si="38"/>
        <v>-0.002006371897</v>
      </c>
      <c r="AS656" s="38">
        <f t="shared" si="45"/>
        <v>0</v>
      </c>
      <c r="AT656" s="38">
        <f t="shared" si="46"/>
        <v>0</v>
      </c>
      <c r="AU656" s="38">
        <f t="shared" si="47"/>
        <v>0</v>
      </c>
      <c r="AV656" s="38">
        <f t="shared" si="48"/>
        <v>0</v>
      </c>
      <c r="AW656" s="38">
        <f t="shared" si="51"/>
        <v>0</v>
      </c>
      <c r="AX656" s="38">
        <f t="shared" si="52"/>
        <v>0</v>
      </c>
      <c r="AY656" s="38">
        <f t="shared" si="49"/>
        <v>0</v>
      </c>
      <c r="AZ656" s="12">
        <f t="shared" si="30"/>
        <v>154.3648587</v>
      </c>
      <c r="BA656" s="12">
        <f t="shared" si="41"/>
        <v>101.295532</v>
      </c>
      <c r="BB656" s="12">
        <f t="shared" si="53"/>
        <v>133.1674662</v>
      </c>
      <c r="BC656" s="12">
        <f t="shared" si="50"/>
        <v>-0.0006687906324</v>
      </c>
      <c r="BD656" s="12">
        <f t="shared" si="54"/>
        <v>126.1835094</v>
      </c>
    </row>
    <row r="657" ht="14.25" customHeight="1">
      <c r="A657" s="7">
        <v>37474.0</v>
      </c>
      <c r="B657" s="21" t="s">
        <v>90</v>
      </c>
      <c r="C657" s="8">
        <v>22.948816</v>
      </c>
      <c r="D657" s="33">
        <f t="shared" si="5"/>
        <v>-0.01025945953</v>
      </c>
      <c r="E657" s="33">
        <f t="shared" si="7"/>
        <v>-0.02922927826</v>
      </c>
      <c r="F657" s="33">
        <f t="shared" si="9"/>
        <v>0.1264937059</v>
      </c>
      <c r="G657" s="33">
        <f t="shared" si="11"/>
        <v>-0.1049265124</v>
      </c>
      <c r="H657" s="33">
        <f t="shared" si="20"/>
        <v>-0.2258864525</v>
      </c>
      <c r="I657" s="45">
        <f t="shared" si="31"/>
        <v>2.11212455</v>
      </c>
      <c r="J657" s="45">
        <f t="shared" si="43"/>
        <v>-0.3853520451</v>
      </c>
      <c r="K657" s="21" t="s">
        <v>91</v>
      </c>
      <c r="L657" s="8">
        <v>12.804259</v>
      </c>
      <c r="M657" s="33">
        <f t="shared" si="6"/>
        <v>-0.01013263831</v>
      </c>
      <c r="N657" s="33">
        <f t="shared" si="8"/>
        <v>-0.005815519928</v>
      </c>
      <c r="O657" s="33">
        <f t="shared" si="10"/>
        <v>0.07379985544</v>
      </c>
      <c r="P657" s="33">
        <f t="shared" si="12"/>
        <v>-0.1518428299</v>
      </c>
      <c r="Q657" s="45">
        <f t="shared" si="21"/>
        <v>0.09133307773</v>
      </c>
      <c r="R657" s="45">
        <f t="shared" si="32"/>
        <v>1.484931164</v>
      </c>
      <c r="S657" s="45">
        <f t="shared" si="44"/>
        <v>-1.600697714</v>
      </c>
      <c r="T657" s="33">
        <f t="shared" si="22"/>
        <v>-0.3172195302</v>
      </c>
      <c r="U657" s="33">
        <f t="shared" si="33"/>
        <v>0.6271933857</v>
      </c>
      <c r="V657" s="33">
        <f t="shared" si="42"/>
        <v>1.215345669</v>
      </c>
      <c r="W657" s="44">
        <f t="shared" si="13"/>
        <v>0.04359466588</v>
      </c>
      <c r="X657" s="44">
        <f t="shared" si="14"/>
        <v>0.03058749209</v>
      </c>
      <c r="Y657" s="33">
        <f t="shared" si="15"/>
        <v>0.7016338231</v>
      </c>
      <c r="Z657" s="43">
        <v>1.0</v>
      </c>
      <c r="AA657" s="33">
        <f t="shared" si="16"/>
        <v>1.701633823</v>
      </c>
      <c r="AB657" s="33">
        <f t="shared" si="17"/>
        <v>0.4123294998</v>
      </c>
      <c r="AC657" s="33">
        <f t="shared" si="18"/>
        <v>0.5876705002</v>
      </c>
      <c r="AD657" s="33">
        <f t="shared" si="19"/>
        <v>0.0002514166843</v>
      </c>
      <c r="AE657" s="34">
        <f t="shared" si="23"/>
        <v>0</v>
      </c>
      <c r="AF657" s="34">
        <f t="shared" si="24"/>
        <v>0</v>
      </c>
      <c r="AG657" s="34">
        <f t="shared" si="25"/>
        <v>0</v>
      </c>
      <c r="AH657" s="34">
        <f t="shared" si="26"/>
        <v>0</v>
      </c>
      <c r="AI657" s="34">
        <f t="shared" si="28"/>
        <v>0</v>
      </c>
      <c r="AJ657" s="34">
        <f t="shared" si="29"/>
        <v>0</v>
      </c>
      <c r="AK657" s="34">
        <f t="shared" si="27"/>
        <v>0</v>
      </c>
      <c r="AL657" s="36">
        <f t="shared" si="34"/>
        <v>0</v>
      </c>
      <c r="AM657" s="36">
        <f t="shared" si="35"/>
        <v>0</v>
      </c>
      <c r="AN657" s="46">
        <f t="shared" si="36"/>
        <v>0</v>
      </c>
      <c r="AO657" s="36">
        <f t="shared" si="37"/>
        <v>2</v>
      </c>
      <c r="AP657" s="36">
        <f t="shared" si="39"/>
        <v>0</v>
      </c>
      <c r="AQ657" s="36">
        <f t="shared" si="40"/>
        <v>-1</v>
      </c>
      <c r="AR657" s="36">
        <f t="shared" si="38"/>
        <v>-0.0002514166843</v>
      </c>
      <c r="AS657" s="38">
        <f t="shared" si="45"/>
        <v>-1</v>
      </c>
      <c r="AT657" s="38">
        <f t="shared" si="46"/>
        <v>0</v>
      </c>
      <c r="AU657" s="38">
        <f t="shared" si="47"/>
        <v>0</v>
      </c>
      <c r="AV657" s="38">
        <f t="shared" si="48"/>
        <v>1</v>
      </c>
      <c r="AW657" s="38">
        <f t="shared" si="51"/>
        <v>0</v>
      </c>
      <c r="AX657" s="38">
        <f t="shared" si="52"/>
        <v>-1</v>
      </c>
      <c r="AY657" s="38">
        <f t="shared" si="49"/>
        <v>-0.0002514166843</v>
      </c>
      <c r="AZ657" s="12">
        <f t="shared" si="30"/>
        <v>154.3648587</v>
      </c>
      <c r="BA657" s="12">
        <f t="shared" si="41"/>
        <v>101.2700646</v>
      </c>
      <c r="BB657" s="12">
        <f t="shared" si="53"/>
        <v>133.1339857</v>
      </c>
      <c r="BC657" s="12">
        <f t="shared" si="50"/>
        <v>-0.0001676111229</v>
      </c>
      <c r="BD657" s="12">
        <f t="shared" si="54"/>
        <v>126.1623597</v>
      </c>
    </row>
    <row r="658" ht="14.25" customHeight="1">
      <c r="A658" s="7">
        <v>37475.0</v>
      </c>
      <c r="B658" s="21" t="s">
        <v>90</v>
      </c>
      <c r="C658" s="8">
        <v>23.741726</v>
      </c>
      <c r="D658" s="33">
        <f t="shared" si="5"/>
        <v>0.03455123785</v>
      </c>
      <c r="E658" s="33">
        <f t="shared" si="7"/>
        <v>-0.02375435136</v>
      </c>
      <c r="F658" s="33">
        <f t="shared" si="9"/>
        <v>0.05992422316</v>
      </c>
      <c r="G658" s="33">
        <f t="shared" si="11"/>
        <v>-0.06030079271</v>
      </c>
      <c r="H658" s="33">
        <f t="shared" si="20"/>
        <v>-0.1312572866</v>
      </c>
      <c r="I658" s="45">
        <f t="shared" si="31"/>
        <v>1.180666511</v>
      </c>
      <c r="J658" s="45">
        <f t="shared" si="43"/>
        <v>0.166886887</v>
      </c>
      <c r="K658" s="21" t="s">
        <v>91</v>
      </c>
      <c r="L658" s="8">
        <v>13.109186</v>
      </c>
      <c r="M658" s="33">
        <f t="shared" si="6"/>
        <v>0.02381449797</v>
      </c>
      <c r="N658" s="33">
        <f t="shared" si="8"/>
        <v>-0.01862291744</v>
      </c>
      <c r="O658" s="33">
        <f t="shared" si="10"/>
        <v>0.04610455471</v>
      </c>
      <c r="P658" s="33">
        <f t="shared" si="12"/>
        <v>-0.1040219882</v>
      </c>
      <c r="Q658" s="45">
        <f t="shared" si="21"/>
        <v>-0.1842812356</v>
      </c>
      <c r="R658" s="45">
        <f t="shared" si="32"/>
        <v>1.03626921</v>
      </c>
      <c r="S658" s="45">
        <f t="shared" si="44"/>
        <v>-0.9043271332</v>
      </c>
      <c r="T658" s="33">
        <f t="shared" si="22"/>
        <v>0.05302394901</v>
      </c>
      <c r="U658" s="33">
        <f t="shared" si="33"/>
        <v>0.144397301</v>
      </c>
      <c r="V658" s="33">
        <f t="shared" si="42"/>
        <v>1.07121402</v>
      </c>
      <c r="W658" s="44">
        <f t="shared" si="13"/>
        <v>0.0443813419</v>
      </c>
      <c r="X658" s="44">
        <f t="shared" si="14"/>
        <v>0.03085729417</v>
      </c>
      <c r="Y658" s="33">
        <f t="shared" si="15"/>
        <v>0.6952762771</v>
      </c>
      <c r="Z658" s="43">
        <v>1.0</v>
      </c>
      <c r="AA658" s="33">
        <f t="shared" si="16"/>
        <v>1.695276277</v>
      </c>
      <c r="AB658" s="33">
        <f t="shared" si="17"/>
        <v>0.4101256453</v>
      </c>
      <c r="AC658" s="33">
        <f t="shared" si="18"/>
        <v>0.5898743547</v>
      </c>
      <c r="AD658" s="33">
        <f t="shared" si="19"/>
        <v>-0.01659946165</v>
      </c>
      <c r="AE658" s="34">
        <f t="shared" si="23"/>
        <v>0</v>
      </c>
      <c r="AF658" s="34">
        <f t="shared" si="24"/>
        <v>0</v>
      </c>
      <c r="AG658" s="34">
        <f t="shared" si="25"/>
        <v>0</v>
      </c>
      <c r="AH658" s="34">
        <f t="shared" si="26"/>
        <v>0</v>
      </c>
      <c r="AI658" s="34">
        <f t="shared" si="28"/>
        <v>0</v>
      </c>
      <c r="AJ658" s="34">
        <f t="shared" si="29"/>
        <v>0</v>
      </c>
      <c r="AK658" s="34">
        <f t="shared" si="27"/>
        <v>0</v>
      </c>
      <c r="AL658" s="36">
        <f t="shared" si="34"/>
        <v>0</v>
      </c>
      <c r="AM658" s="36">
        <f t="shared" si="35"/>
        <v>0</v>
      </c>
      <c r="AN658" s="46">
        <f t="shared" si="36"/>
        <v>0</v>
      </c>
      <c r="AO658" s="36">
        <f t="shared" si="37"/>
        <v>3</v>
      </c>
      <c r="AP658" s="36">
        <f t="shared" si="39"/>
        <v>0</v>
      </c>
      <c r="AQ658" s="36">
        <f t="shared" si="40"/>
        <v>-1</v>
      </c>
      <c r="AR658" s="36">
        <f t="shared" si="38"/>
        <v>0.01659946165</v>
      </c>
      <c r="AS658" s="38">
        <f t="shared" si="45"/>
        <v>-1</v>
      </c>
      <c r="AT658" s="38">
        <f t="shared" si="46"/>
        <v>0</v>
      </c>
      <c r="AU658" s="38">
        <f t="shared" si="47"/>
        <v>0</v>
      </c>
      <c r="AV658" s="38">
        <f t="shared" si="48"/>
        <v>2</v>
      </c>
      <c r="AW658" s="38">
        <f t="shared" si="51"/>
        <v>0</v>
      </c>
      <c r="AX658" s="38">
        <f t="shared" si="52"/>
        <v>-1</v>
      </c>
      <c r="AY658" s="38">
        <f t="shared" si="49"/>
        <v>0.01659946165</v>
      </c>
      <c r="AZ658" s="12">
        <f t="shared" si="30"/>
        <v>154.3648587</v>
      </c>
      <c r="BA658" s="12">
        <f t="shared" si="41"/>
        <v>102.9510932</v>
      </c>
      <c r="BB658" s="12">
        <f t="shared" si="53"/>
        <v>135.3439382</v>
      </c>
      <c r="BC658" s="12">
        <f t="shared" si="50"/>
        <v>0.01106630776</v>
      </c>
      <c r="BD658" s="12">
        <f t="shared" si="54"/>
        <v>127.5585112</v>
      </c>
    </row>
    <row r="659" ht="14.25" customHeight="1">
      <c r="A659" s="7">
        <v>37476.0</v>
      </c>
      <c r="B659" s="21" t="s">
        <v>90</v>
      </c>
      <c r="C659" s="8">
        <v>24.041903</v>
      </c>
      <c r="D659" s="33">
        <f t="shared" si="5"/>
        <v>0.01264343629</v>
      </c>
      <c r="E659" s="33">
        <f t="shared" si="7"/>
        <v>-0.001176391457</v>
      </c>
      <c r="F659" s="33">
        <f t="shared" si="9"/>
        <v>0.05022270691</v>
      </c>
      <c r="G659" s="33">
        <f t="shared" si="11"/>
        <v>-0.02188923252</v>
      </c>
      <c r="H659" s="33">
        <f t="shared" si="20"/>
        <v>0.2385001391</v>
      </c>
      <c r="I659" s="45">
        <f t="shared" si="31"/>
        <v>1.037410641</v>
      </c>
      <c r="J659" s="45">
        <f t="shared" si="43"/>
        <v>0.6500563333</v>
      </c>
      <c r="K659" s="21" t="s">
        <v>91</v>
      </c>
      <c r="L659" s="8">
        <v>13.593326</v>
      </c>
      <c r="M659" s="33">
        <f t="shared" si="6"/>
        <v>0.03693135485</v>
      </c>
      <c r="N659" s="33">
        <f t="shared" si="8"/>
        <v>0.01782487363</v>
      </c>
      <c r="O659" s="33">
        <f t="shared" si="10"/>
        <v>0.06854480156</v>
      </c>
      <c r="P659" s="33">
        <f t="shared" si="12"/>
        <v>-0.04311813382</v>
      </c>
      <c r="Q659" s="45">
        <f t="shared" si="21"/>
        <v>0.6059787079</v>
      </c>
      <c r="R659" s="45">
        <f t="shared" si="32"/>
        <v>1.374734971</v>
      </c>
      <c r="S659" s="45">
        <f t="shared" si="44"/>
        <v>-0.05216498887</v>
      </c>
      <c r="T659" s="33">
        <f t="shared" si="22"/>
        <v>-0.3674785689</v>
      </c>
      <c r="U659" s="33">
        <f t="shared" si="33"/>
        <v>-0.3373243292</v>
      </c>
      <c r="V659" s="33">
        <f t="shared" si="42"/>
        <v>0.7022213222</v>
      </c>
      <c r="W659" s="44">
        <f t="shared" si="13"/>
        <v>0.04409431285</v>
      </c>
      <c r="X659" s="44">
        <f t="shared" si="14"/>
        <v>0.03166899147</v>
      </c>
      <c r="Y659" s="33">
        <f t="shared" si="15"/>
        <v>0.7182103411</v>
      </c>
      <c r="Z659" s="43">
        <v>1.0</v>
      </c>
      <c r="AA659" s="33">
        <f t="shared" si="16"/>
        <v>1.718210341</v>
      </c>
      <c r="AB659" s="33">
        <f t="shared" si="17"/>
        <v>0.4179990796</v>
      </c>
      <c r="AC659" s="33">
        <f t="shared" si="18"/>
        <v>0.5820009204</v>
      </c>
      <c r="AD659" s="33">
        <f t="shared" si="19"/>
        <v>0.01008648264</v>
      </c>
      <c r="AE659" s="34">
        <f t="shared" si="23"/>
        <v>0</v>
      </c>
      <c r="AF659" s="34">
        <f t="shared" si="24"/>
        <v>0</v>
      </c>
      <c r="AG659" s="34">
        <f t="shared" si="25"/>
        <v>0</v>
      </c>
      <c r="AH659" s="34">
        <f t="shared" si="26"/>
        <v>0</v>
      </c>
      <c r="AI659" s="34">
        <f t="shared" si="28"/>
        <v>0</v>
      </c>
      <c r="AJ659" s="34">
        <f t="shared" si="29"/>
        <v>0</v>
      </c>
      <c r="AK659" s="34">
        <f t="shared" si="27"/>
        <v>0</v>
      </c>
      <c r="AL659" s="36">
        <f t="shared" si="34"/>
        <v>0</v>
      </c>
      <c r="AM659" s="36">
        <f t="shared" si="35"/>
        <v>0</v>
      </c>
      <c r="AN659" s="46">
        <f t="shared" si="36"/>
        <v>0</v>
      </c>
      <c r="AO659" s="36">
        <f t="shared" si="37"/>
        <v>4</v>
      </c>
      <c r="AP659" s="36">
        <f t="shared" si="39"/>
        <v>0</v>
      </c>
      <c r="AQ659" s="36">
        <f t="shared" si="40"/>
        <v>-1</v>
      </c>
      <c r="AR659" s="36">
        <f t="shared" si="38"/>
        <v>-0.01008648264</v>
      </c>
      <c r="AS659" s="38">
        <f t="shared" si="45"/>
        <v>0</v>
      </c>
      <c r="AT659" s="38">
        <f t="shared" si="46"/>
        <v>0</v>
      </c>
      <c r="AU659" s="38">
        <f t="shared" si="47"/>
        <v>0</v>
      </c>
      <c r="AV659" s="38">
        <f t="shared" si="48"/>
        <v>3</v>
      </c>
      <c r="AW659" s="38">
        <f t="shared" si="51"/>
        <v>0</v>
      </c>
      <c r="AX659" s="38">
        <f t="shared" si="52"/>
        <v>-1</v>
      </c>
      <c r="AY659" s="38">
        <f t="shared" si="49"/>
        <v>-0.01008648264</v>
      </c>
      <c r="AZ659" s="12">
        <f t="shared" si="30"/>
        <v>154.3648587</v>
      </c>
      <c r="BA659" s="12">
        <f t="shared" si="41"/>
        <v>101.9126787</v>
      </c>
      <c r="BB659" s="12">
        <f t="shared" si="53"/>
        <v>133.9787939</v>
      </c>
      <c r="BC659" s="12">
        <f t="shared" si="50"/>
        <v>-0.006724321761</v>
      </c>
      <c r="BD659" s="12">
        <f t="shared" si="54"/>
        <v>126.7007667</v>
      </c>
    </row>
    <row r="660" ht="14.25" customHeight="1">
      <c r="A660" s="7">
        <v>37477.0</v>
      </c>
      <c r="B660" s="21" t="s">
        <v>90</v>
      </c>
      <c r="C660" s="8">
        <v>24.806479</v>
      </c>
      <c r="D660" s="33">
        <f t="shared" si="5"/>
        <v>0.0318018087</v>
      </c>
      <c r="E660" s="33">
        <f t="shared" si="7"/>
        <v>0.01979010719</v>
      </c>
      <c r="F660" s="33">
        <f t="shared" si="9"/>
        <v>0.08955225388</v>
      </c>
      <c r="G660" s="33">
        <f t="shared" si="11"/>
        <v>0.0403798928</v>
      </c>
      <c r="H660" s="33">
        <f t="shared" si="20"/>
        <v>0.579705698</v>
      </c>
      <c r="I660" s="45">
        <f t="shared" si="31"/>
        <v>1.510173591</v>
      </c>
      <c r="J660" s="45">
        <f t="shared" si="43"/>
        <v>1.418740553</v>
      </c>
      <c r="K660" s="21" t="s">
        <v>91</v>
      </c>
      <c r="L660" s="8">
        <v>13.668221</v>
      </c>
      <c r="M660" s="33">
        <f t="shared" si="6"/>
        <v>0.005509689093</v>
      </c>
      <c r="N660" s="33">
        <f t="shared" si="8"/>
        <v>0.01995986193</v>
      </c>
      <c r="O660" s="33">
        <f t="shared" si="10"/>
        <v>0.0769228648</v>
      </c>
      <c r="P660" s="33">
        <f t="shared" si="12"/>
        <v>0.0009795790432</v>
      </c>
      <c r="Q660" s="45">
        <f t="shared" si="21"/>
        <v>0.643688272</v>
      </c>
      <c r="R660" s="45">
        <f t="shared" si="32"/>
        <v>1.471739837</v>
      </c>
      <c r="S660" s="45">
        <f t="shared" si="44"/>
        <v>0.5736036324</v>
      </c>
      <c r="T660" s="33">
        <f t="shared" si="22"/>
        <v>-0.06398257393</v>
      </c>
      <c r="U660" s="33">
        <f t="shared" si="33"/>
        <v>0.03843375365</v>
      </c>
      <c r="V660" s="33">
        <f t="shared" si="42"/>
        <v>0.8451369203</v>
      </c>
      <c r="W660" s="44">
        <f t="shared" si="13"/>
        <v>0.0440618467</v>
      </c>
      <c r="X660" s="44">
        <f t="shared" si="14"/>
        <v>0.03046657795</v>
      </c>
      <c r="Y660" s="33">
        <f t="shared" si="15"/>
        <v>0.6914503188</v>
      </c>
      <c r="Z660" s="43">
        <v>1.0</v>
      </c>
      <c r="AA660" s="33">
        <f t="shared" si="16"/>
        <v>1.691450319</v>
      </c>
      <c r="AB660" s="33">
        <f t="shared" si="17"/>
        <v>0.4087913852</v>
      </c>
      <c r="AC660" s="33">
        <f t="shared" si="18"/>
        <v>0.5912086148</v>
      </c>
      <c r="AD660" s="33">
        <f t="shared" si="19"/>
        <v>0.0080217635</v>
      </c>
      <c r="AE660" s="34">
        <f t="shared" si="23"/>
        <v>0</v>
      </c>
      <c r="AF660" s="34">
        <f t="shared" si="24"/>
        <v>0</v>
      </c>
      <c r="AG660" s="34">
        <f t="shared" si="25"/>
        <v>0</v>
      </c>
      <c r="AH660" s="34">
        <f t="shared" si="26"/>
        <v>0</v>
      </c>
      <c r="AI660" s="34">
        <f t="shared" si="28"/>
        <v>0</v>
      </c>
      <c r="AJ660" s="34">
        <f t="shared" si="29"/>
        <v>0</v>
      </c>
      <c r="AK660" s="34">
        <f t="shared" si="27"/>
        <v>0</v>
      </c>
      <c r="AL660" s="36">
        <f t="shared" si="34"/>
        <v>0</v>
      </c>
      <c r="AM660" s="36">
        <f t="shared" si="35"/>
        <v>0</v>
      </c>
      <c r="AN660" s="46">
        <f t="shared" si="36"/>
        <v>0</v>
      </c>
      <c r="AO660" s="36">
        <f t="shared" si="37"/>
        <v>5</v>
      </c>
      <c r="AP660" s="36">
        <f t="shared" si="39"/>
        <v>0</v>
      </c>
      <c r="AQ660" s="36">
        <f t="shared" si="40"/>
        <v>-1</v>
      </c>
      <c r="AR660" s="36">
        <f t="shared" si="38"/>
        <v>-0.0080217635</v>
      </c>
      <c r="AS660" s="38">
        <f t="shared" si="45"/>
        <v>0</v>
      </c>
      <c r="AT660" s="38">
        <f t="shared" si="46"/>
        <v>0</v>
      </c>
      <c r="AU660" s="38">
        <f t="shared" si="47"/>
        <v>0</v>
      </c>
      <c r="AV660" s="38">
        <f t="shared" si="48"/>
        <v>4</v>
      </c>
      <c r="AW660" s="38">
        <f t="shared" si="51"/>
        <v>0</v>
      </c>
      <c r="AX660" s="38">
        <f t="shared" si="52"/>
        <v>-1</v>
      </c>
      <c r="AY660" s="38">
        <f t="shared" si="49"/>
        <v>-0.0080217635</v>
      </c>
      <c r="AZ660" s="12">
        <f t="shared" si="30"/>
        <v>154.3648587</v>
      </c>
      <c r="BA660" s="12">
        <f t="shared" si="41"/>
        <v>101.0951593</v>
      </c>
      <c r="BB660" s="12">
        <f t="shared" si="53"/>
        <v>132.9040477</v>
      </c>
      <c r="BC660" s="12">
        <f t="shared" si="50"/>
        <v>-0.005347842333</v>
      </c>
      <c r="BD660" s="12">
        <f t="shared" si="54"/>
        <v>126.023191</v>
      </c>
    </row>
    <row r="661" ht="14.25" customHeight="1">
      <c r="A661" s="7">
        <v>37480.0</v>
      </c>
      <c r="B661" s="21" t="s">
        <v>90</v>
      </c>
      <c r="C661" s="8">
        <v>25.089661</v>
      </c>
      <c r="D661" s="33">
        <f t="shared" si="5"/>
        <v>0.01141564669</v>
      </c>
      <c r="E661" s="33">
        <f t="shared" si="7"/>
        <v>0.08207127716</v>
      </c>
      <c r="F661" s="33">
        <f t="shared" si="9"/>
        <v>0.04137281937</v>
      </c>
      <c r="G661" s="33">
        <f t="shared" si="11"/>
        <v>0.04852088647</v>
      </c>
      <c r="H661" s="33">
        <f t="shared" si="20"/>
        <v>1.572685875</v>
      </c>
      <c r="I661" s="45">
        <f t="shared" si="31"/>
        <v>0.8776673421</v>
      </c>
      <c r="J661" s="45">
        <f t="shared" si="43"/>
        <v>1.497768585</v>
      </c>
      <c r="K661" s="21" t="s">
        <v>91</v>
      </c>
      <c r="L661" s="8">
        <v>13.590653</v>
      </c>
      <c r="M661" s="33">
        <f t="shared" si="6"/>
        <v>-0.005675061883</v>
      </c>
      <c r="N661" s="33">
        <f t="shared" si="8"/>
        <v>0.05066164538</v>
      </c>
      <c r="O661" s="33">
        <f t="shared" si="10"/>
        <v>0.02791918236</v>
      </c>
      <c r="P661" s="33">
        <f t="shared" si="12"/>
        <v>-0.02288432987</v>
      </c>
      <c r="Q661" s="45">
        <f t="shared" si="21"/>
        <v>1.291000512</v>
      </c>
      <c r="R661" s="45">
        <f t="shared" si="32"/>
        <v>0.7003048406</v>
      </c>
      <c r="S661" s="45">
        <f t="shared" si="44"/>
        <v>0.2606431088</v>
      </c>
      <c r="T661" s="33">
        <f t="shared" si="22"/>
        <v>0.2816853628</v>
      </c>
      <c r="U661" s="33">
        <f t="shared" si="33"/>
        <v>0.1773625014</v>
      </c>
      <c r="V661" s="33">
        <f t="shared" si="42"/>
        <v>1.237125477</v>
      </c>
      <c r="W661" s="44">
        <f t="shared" si="13"/>
        <v>0.04410295747</v>
      </c>
      <c r="X661" s="44">
        <f t="shared" si="14"/>
        <v>0.03018915766</v>
      </c>
      <c r="Y661" s="33">
        <f t="shared" si="15"/>
        <v>0.6845154926</v>
      </c>
      <c r="Z661" s="43">
        <v>1.0</v>
      </c>
      <c r="AA661" s="33">
        <f t="shared" si="16"/>
        <v>1.684515493</v>
      </c>
      <c r="AB661" s="33">
        <f t="shared" si="17"/>
        <v>0.4063574931</v>
      </c>
      <c r="AC661" s="33">
        <f t="shared" si="18"/>
        <v>0.5936425069</v>
      </c>
      <c r="AD661" s="33">
        <f t="shared" si="19"/>
        <v>0.002848501544</v>
      </c>
      <c r="AE661" s="34">
        <f t="shared" si="23"/>
        <v>0</v>
      </c>
      <c r="AF661" s="34">
        <f t="shared" si="24"/>
        <v>0</v>
      </c>
      <c r="AG661" s="34">
        <f t="shared" si="25"/>
        <v>0</v>
      </c>
      <c r="AH661" s="34">
        <f t="shared" si="26"/>
        <v>0</v>
      </c>
      <c r="AI661" s="34">
        <f t="shared" si="28"/>
        <v>0</v>
      </c>
      <c r="AJ661" s="34">
        <f t="shared" si="29"/>
        <v>0</v>
      </c>
      <c r="AK661" s="34">
        <f t="shared" si="27"/>
        <v>0</v>
      </c>
      <c r="AL661" s="36">
        <f t="shared" si="34"/>
        <v>0</v>
      </c>
      <c r="AM661" s="36">
        <f t="shared" si="35"/>
        <v>0</v>
      </c>
      <c r="AN661" s="46">
        <f t="shared" si="36"/>
        <v>0</v>
      </c>
      <c r="AO661" s="36">
        <f t="shared" si="37"/>
        <v>0</v>
      </c>
      <c r="AP661" s="36">
        <f t="shared" si="39"/>
        <v>1</v>
      </c>
      <c r="AQ661" s="36">
        <f t="shared" si="40"/>
        <v>0</v>
      </c>
      <c r="AR661" s="36">
        <f t="shared" si="38"/>
        <v>0</v>
      </c>
      <c r="AS661" s="38">
        <f t="shared" si="45"/>
        <v>-1</v>
      </c>
      <c r="AT661" s="38">
        <f t="shared" si="46"/>
        <v>0</v>
      </c>
      <c r="AU661" s="38">
        <f t="shared" si="47"/>
        <v>0</v>
      </c>
      <c r="AV661" s="38">
        <f t="shared" si="48"/>
        <v>5</v>
      </c>
      <c r="AW661" s="38">
        <f t="shared" si="51"/>
        <v>0</v>
      </c>
      <c r="AX661" s="38">
        <f t="shared" si="52"/>
        <v>-1</v>
      </c>
      <c r="AY661" s="38">
        <f t="shared" si="49"/>
        <v>-0.002848501544</v>
      </c>
      <c r="AZ661" s="12">
        <f t="shared" si="30"/>
        <v>154.3648587</v>
      </c>
      <c r="BA661" s="12">
        <f t="shared" si="41"/>
        <v>101.0951593</v>
      </c>
      <c r="BB661" s="12">
        <f t="shared" si="53"/>
        <v>132.5254703</v>
      </c>
      <c r="BC661" s="12">
        <f t="shared" si="50"/>
        <v>-0.0009495005145</v>
      </c>
      <c r="BD661" s="12">
        <f t="shared" si="54"/>
        <v>125.9035319</v>
      </c>
    </row>
    <row r="662" ht="14.25" customHeight="1">
      <c r="A662" s="7">
        <v>37481.0</v>
      </c>
      <c r="B662" s="21" t="s">
        <v>90</v>
      </c>
      <c r="C662" s="8">
        <v>24.868778</v>
      </c>
      <c r="D662" s="33">
        <f t="shared" si="5"/>
        <v>-0.008803745894</v>
      </c>
      <c r="E662" s="33">
        <f t="shared" si="7"/>
        <v>0.08366279114</v>
      </c>
      <c r="F662" s="33">
        <f t="shared" si="9"/>
        <v>0.05198810988</v>
      </c>
      <c r="G662" s="33">
        <f t="shared" si="11"/>
        <v>0.08419702785</v>
      </c>
      <c r="H662" s="33">
        <f t="shared" si="20"/>
        <v>1.549095971</v>
      </c>
      <c r="I662" s="45">
        <f t="shared" si="31"/>
        <v>0.9902216397</v>
      </c>
      <c r="J662" s="45">
        <f t="shared" si="43"/>
        <v>1.903723587</v>
      </c>
      <c r="K662" s="21" t="s">
        <v>91</v>
      </c>
      <c r="L662" s="8">
        <v>13.443539</v>
      </c>
      <c r="M662" s="33">
        <f t="shared" si="6"/>
        <v>-0.01082464544</v>
      </c>
      <c r="N662" s="33">
        <f t="shared" si="8"/>
        <v>0.04992713753</v>
      </c>
      <c r="O662" s="33">
        <f t="shared" si="10"/>
        <v>0.04382126533</v>
      </c>
      <c r="P662" s="33">
        <f t="shared" si="12"/>
        <v>-0.002183114732</v>
      </c>
      <c r="Q662" s="45">
        <f t="shared" si="21"/>
        <v>1.245262298</v>
      </c>
      <c r="R662" s="45">
        <f t="shared" si="32"/>
        <v>0.921818367</v>
      </c>
      <c r="S662" s="45">
        <f t="shared" si="44"/>
        <v>0.5773916833</v>
      </c>
      <c r="T662" s="33">
        <f t="shared" si="22"/>
        <v>0.3038336733</v>
      </c>
      <c r="U662" s="33">
        <f t="shared" si="33"/>
        <v>0.06840327272</v>
      </c>
      <c r="V662" s="33">
        <f t="shared" si="42"/>
        <v>1.326331904</v>
      </c>
      <c r="W662" s="44">
        <f t="shared" si="13"/>
        <v>0.04295025291</v>
      </c>
      <c r="X662" s="44">
        <f t="shared" si="14"/>
        <v>0.02943279191</v>
      </c>
      <c r="Y662" s="33">
        <f t="shared" si="15"/>
        <v>0.6852763353</v>
      </c>
      <c r="Z662" s="43">
        <v>1.0</v>
      </c>
      <c r="AA662" s="33">
        <f t="shared" si="16"/>
        <v>1.685276335</v>
      </c>
      <c r="AB662" s="33">
        <f t="shared" si="17"/>
        <v>0.4066255017</v>
      </c>
      <c r="AC662" s="33">
        <f t="shared" si="18"/>
        <v>0.5933744983</v>
      </c>
      <c r="AD662" s="33">
        <f t="shared" si="19"/>
        <v>-0.009765702431</v>
      </c>
      <c r="AE662" s="34">
        <f t="shared" si="23"/>
        <v>0</v>
      </c>
      <c r="AF662" s="34">
        <f t="shared" si="24"/>
        <v>0</v>
      </c>
      <c r="AG662" s="34">
        <f t="shared" si="25"/>
        <v>0</v>
      </c>
      <c r="AH662" s="34">
        <f t="shared" si="26"/>
        <v>0</v>
      </c>
      <c r="AI662" s="34">
        <f t="shared" si="28"/>
        <v>0</v>
      </c>
      <c r="AJ662" s="34">
        <f t="shared" si="29"/>
        <v>0</v>
      </c>
      <c r="AK662" s="34">
        <f t="shared" si="27"/>
        <v>0</v>
      </c>
      <c r="AL662" s="36">
        <f t="shared" si="34"/>
        <v>0</v>
      </c>
      <c r="AM662" s="36">
        <f t="shared" si="35"/>
        <v>0</v>
      </c>
      <c r="AN662" s="46">
        <f t="shared" si="36"/>
        <v>0</v>
      </c>
      <c r="AO662" s="36">
        <f t="shared" si="37"/>
        <v>0</v>
      </c>
      <c r="AP662" s="36">
        <f t="shared" si="39"/>
        <v>0</v>
      </c>
      <c r="AQ662" s="36">
        <f t="shared" si="40"/>
        <v>0</v>
      </c>
      <c r="AR662" s="36">
        <f t="shared" si="38"/>
        <v>0</v>
      </c>
      <c r="AS662" s="38">
        <f t="shared" si="45"/>
        <v>-1</v>
      </c>
      <c r="AT662" s="38">
        <f t="shared" si="46"/>
        <v>0</v>
      </c>
      <c r="AU662" s="38">
        <f t="shared" si="47"/>
        <v>0</v>
      </c>
      <c r="AV662" s="38">
        <f t="shared" si="48"/>
        <v>1</v>
      </c>
      <c r="AW662" s="38">
        <f t="shared" si="51"/>
        <v>1</v>
      </c>
      <c r="AX662" s="38">
        <f t="shared" si="52"/>
        <v>-1</v>
      </c>
      <c r="AY662" s="38">
        <f t="shared" si="49"/>
        <v>0.009765702431</v>
      </c>
      <c r="AZ662" s="12">
        <f t="shared" si="30"/>
        <v>154.3648587</v>
      </c>
      <c r="BA662" s="12">
        <f t="shared" si="41"/>
        <v>101.0951593</v>
      </c>
      <c r="BB662" s="12">
        <f t="shared" si="53"/>
        <v>133.8196747</v>
      </c>
      <c r="BC662" s="12">
        <f t="shared" si="50"/>
        <v>0.003255234144</v>
      </c>
      <c r="BD662" s="12">
        <f t="shared" si="54"/>
        <v>126.3133774</v>
      </c>
    </row>
    <row r="663" ht="14.25" customHeight="1">
      <c r="A663" s="7">
        <v>37482.0</v>
      </c>
      <c r="B663" s="21" t="s">
        <v>90</v>
      </c>
      <c r="C663" s="8">
        <v>25.491777</v>
      </c>
      <c r="D663" s="33">
        <f t="shared" si="5"/>
        <v>0.02505145207</v>
      </c>
      <c r="E663" s="33">
        <f t="shared" si="7"/>
        <v>0.07371203762</v>
      </c>
      <c r="F663" s="33">
        <f t="shared" si="9"/>
        <v>0.04820670462</v>
      </c>
      <c r="G663" s="33">
        <f t="shared" si="11"/>
        <v>0.0620572761</v>
      </c>
      <c r="H663" s="33">
        <f t="shared" si="20"/>
        <v>1.343380346</v>
      </c>
      <c r="I663" s="45">
        <f t="shared" si="31"/>
        <v>0.9258251556</v>
      </c>
      <c r="J663" s="45">
        <f t="shared" si="43"/>
        <v>1.577448594</v>
      </c>
      <c r="K663" s="21" t="s">
        <v>91</v>
      </c>
      <c r="L663" s="8">
        <v>13.895579</v>
      </c>
      <c r="M663" s="33">
        <f t="shared" si="6"/>
        <v>0.03362507447</v>
      </c>
      <c r="N663" s="33">
        <f t="shared" si="8"/>
        <v>0.05998793518</v>
      </c>
      <c r="O663" s="33">
        <f t="shared" si="10"/>
        <v>0.04024786737</v>
      </c>
      <c r="P663" s="33">
        <f t="shared" si="12"/>
        <v>0.0390000981</v>
      </c>
      <c r="Q663" s="45">
        <f t="shared" si="21"/>
        <v>1.427444587</v>
      </c>
      <c r="R663" s="45">
        <f t="shared" si="32"/>
        <v>0.8538251749</v>
      </c>
      <c r="S663" s="45">
        <f t="shared" si="44"/>
        <v>1.17790008</v>
      </c>
      <c r="T663" s="33">
        <f t="shared" si="22"/>
        <v>-0.08406424158</v>
      </c>
      <c r="U663" s="33">
        <f t="shared" si="33"/>
        <v>0.0719999807</v>
      </c>
      <c r="V663" s="33">
        <f t="shared" si="42"/>
        <v>0.3995485137</v>
      </c>
      <c r="W663" s="44">
        <f t="shared" si="13"/>
        <v>0.04212167107</v>
      </c>
      <c r="X663" s="44">
        <f t="shared" si="14"/>
        <v>0.03028584438</v>
      </c>
      <c r="Y663" s="33">
        <f t="shared" si="15"/>
        <v>0.719008615</v>
      </c>
      <c r="Z663" s="43">
        <v>1.0</v>
      </c>
      <c r="AA663" s="33">
        <f t="shared" si="16"/>
        <v>1.719008615</v>
      </c>
      <c r="AB663" s="33">
        <f t="shared" si="17"/>
        <v>0.4182693494</v>
      </c>
      <c r="AC663" s="33">
        <f t="shared" si="18"/>
        <v>0.5817306506</v>
      </c>
      <c r="AD663" s="33">
        <f t="shared" si="19"/>
        <v>0.001307478823</v>
      </c>
      <c r="AE663" s="34">
        <f t="shared" si="23"/>
        <v>0</v>
      </c>
      <c r="AF663" s="34">
        <f t="shared" si="24"/>
        <v>0</v>
      </c>
      <c r="AG663" s="34">
        <f t="shared" si="25"/>
        <v>0</v>
      </c>
      <c r="AH663" s="34">
        <f t="shared" si="26"/>
        <v>0</v>
      </c>
      <c r="AI663" s="34">
        <f t="shared" si="28"/>
        <v>0</v>
      </c>
      <c r="AJ663" s="34">
        <f t="shared" si="29"/>
        <v>0</v>
      </c>
      <c r="AK663" s="34">
        <f t="shared" si="27"/>
        <v>0</v>
      </c>
      <c r="AL663" s="36">
        <f t="shared" si="34"/>
        <v>0</v>
      </c>
      <c r="AM663" s="36">
        <f t="shared" si="35"/>
        <v>0</v>
      </c>
      <c r="AN663" s="46">
        <f t="shared" si="36"/>
        <v>0</v>
      </c>
      <c r="AO663" s="36">
        <f t="shared" si="37"/>
        <v>0</v>
      </c>
      <c r="AP663" s="36">
        <f t="shared" si="39"/>
        <v>0</v>
      </c>
      <c r="AQ663" s="36">
        <f t="shared" si="40"/>
        <v>0</v>
      </c>
      <c r="AR663" s="36">
        <f t="shared" si="38"/>
        <v>0</v>
      </c>
      <c r="AS663" s="38">
        <f t="shared" si="45"/>
        <v>0</v>
      </c>
      <c r="AT663" s="38">
        <f t="shared" si="46"/>
        <v>0</v>
      </c>
      <c r="AU663" s="38">
        <f t="shared" si="47"/>
        <v>0</v>
      </c>
      <c r="AV663" s="38">
        <f t="shared" si="48"/>
        <v>2</v>
      </c>
      <c r="AW663" s="38">
        <f t="shared" si="51"/>
        <v>0</v>
      </c>
      <c r="AX663" s="38">
        <f t="shared" si="52"/>
        <v>-1</v>
      </c>
      <c r="AY663" s="38">
        <f t="shared" si="49"/>
        <v>-0.001307478823</v>
      </c>
      <c r="AZ663" s="12">
        <f t="shared" si="30"/>
        <v>154.3648587</v>
      </c>
      <c r="BA663" s="12">
        <f t="shared" si="41"/>
        <v>101.0951593</v>
      </c>
      <c r="BB663" s="12">
        <f t="shared" si="53"/>
        <v>133.6447083</v>
      </c>
      <c r="BC663" s="12">
        <f t="shared" si="50"/>
        <v>-0.0004358262742</v>
      </c>
      <c r="BD663" s="12">
        <f t="shared" si="54"/>
        <v>126.2583267</v>
      </c>
    </row>
    <row r="664" ht="14.25" customHeight="1">
      <c r="A664" s="7">
        <v>37483.0</v>
      </c>
      <c r="B664" s="21" t="s">
        <v>90</v>
      </c>
      <c r="C664" s="8">
        <v>25.202929</v>
      </c>
      <c r="D664" s="33">
        <f t="shared" si="5"/>
        <v>-0.01133102647</v>
      </c>
      <c r="E664" s="33">
        <f t="shared" si="7"/>
        <v>0.04829176792</v>
      </c>
      <c r="F664" s="33">
        <f t="shared" si="9"/>
        <v>0.04705856644</v>
      </c>
      <c r="G664" s="33">
        <f t="shared" si="11"/>
        <v>0.1042178586</v>
      </c>
      <c r="H664" s="33">
        <f t="shared" si="20"/>
        <v>0.914810733</v>
      </c>
      <c r="I664" s="45">
        <f t="shared" si="31"/>
        <v>0.8947820017</v>
      </c>
      <c r="J664" s="45">
        <f t="shared" si="43"/>
        <v>2.015085037</v>
      </c>
      <c r="K664" s="21" t="s">
        <v>91</v>
      </c>
      <c r="L664" s="8">
        <v>13.751139</v>
      </c>
      <c r="M664" s="33">
        <f t="shared" si="6"/>
        <v>-0.01039467301</v>
      </c>
      <c r="N664" s="33">
        <f t="shared" si="8"/>
        <v>0.0116095943</v>
      </c>
      <c r="O664" s="33">
        <f t="shared" si="10"/>
        <v>0.02964140747</v>
      </c>
      <c r="P664" s="33">
        <f t="shared" si="12"/>
        <v>0.07260606162</v>
      </c>
      <c r="Q664" s="45">
        <f t="shared" si="21"/>
        <v>0.3879728266</v>
      </c>
      <c r="R664" s="45">
        <f t="shared" si="32"/>
        <v>0.6835118493</v>
      </c>
      <c r="S664" s="45">
        <f t="shared" si="44"/>
        <v>1.641669406</v>
      </c>
      <c r="T664" s="33">
        <f t="shared" si="22"/>
        <v>0.5268379065</v>
      </c>
      <c r="U664" s="33">
        <f t="shared" si="33"/>
        <v>0.2112701525</v>
      </c>
      <c r="V664" s="33">
        <f t="shared" si="42"/>
        <v>0.3734156315</v>
      </c>
      <c r="W664" s="44">
        <f t="shared" si="13"/>
        <v>0.04043651794</v>
      </c>
      <c r="X664" s="44">
        <f t="shared" si="14"/>
        <v>0.02867934534</v>
      </c>
      <c r="Y664" s="33">
        <f t="shared" si="15"/>
        <v>0.7092436937</v>
      </c>
      <c r="Z664" s="43">
        <v>1.0</v>
      </c>
      <c r="AA664" s="33">
        <f t="shared" si="16"/>
        <v>1.709243694</v>
      </c>
      <c r="AB664" s="33">
        <f t="shared" si="17"/>
        <v>0.4149459181</v>
      </c>
      <c r="AC664" s="33">
        <f t="shared" si="18"/>
        <v>0.5850540819</v>
      </c>
      <c r="AD664" s="33">
        <f t="shared" si="19"/>
        <v>-0.009902127339</v>
      </c>
      <c r="AE664" s="34">
        <f t="shared" si="23"/>
        <v>0</v>
      </c>
      <c r="AF664" s="34">
        <f t="shared" si="24"/>
        <v>0</v>
      </c>
      <c r="AG664" s="34">
        <f t="shared" si="25"/>
        <v>0</v>
      </c>
      <c r="AH664" s="34">
        <f t="shared" si="26"/>
        <v>0</v>
      </c>
      <c r="AI664" s="34">
        <f t="shared" si="28"/>
        <v>0</v>
      </c>
      <c r="AJ664" s="34">
        <f t="shared" si="29"/>
        <v>0</v>
      </c>
      <c r="AK664" s="34">
        <f t="shared" si="27"/>
        <v>0</v>
      </c>
      <c r="AL664" s="36">
        <f t="shared" si="34"/>
        <v>0</v>
      </c>
      <c r="AM664" s="36">
        <f t="shared" si="35"/>
        <v>0</v>
      </c>
      <c r="AN664" s="46">
        <f t="shared" si="36"/>
        <v>0</v>
      </c>
      <c r="AO664" s="36">
        <f t="shared" si="37"/>
        <v>0</v>
      </c>
      <c r="AP664" s="36">
        <f t="shared" si="39"/>
        <v>0</v>
      </c>
      <c r="AQ664" s="36">
        <f t="shared" si="40"/>
        <v>0</v>
      </c>
      <c r="AR664" s="36">
        <f t="shared" si="38"/>
        <v>0</v>
      </c>
      <c r="AS664" s="38">
        <f t="shared" si="45"/>
        <v>0</v>
      </c>
      <c r="AT664" s="38">
        <f t="shared" si="46"/>
        <v>0</v>
      </c>
      <c r="AU664" s="38">
        <f t="shared" si="47"/>
        <v>0</v>
      </c>
      <c r="AV664" s="38">
        <f t="shared" si="48"/>
        <v>3</v>
      </c>
      <c r="AW664" s="38">
        <f t="shared" si="51"/>
        <v>0</v>
      </c>
      <c r="AX664" s="38">
        <f t="shared" si="52"/>
        <v>-1</v>
      </c>
      <c r="AY664" s="38">
        <f t="shared" si="49"/>
        <v>0.009902127339</v>
      </c>
      <c r="AZ664" s="12">
        <f t="shared" si="30"/>
        <v>154.3648587</v>
      </c>
      <c r="BA664" s="12">
        <f t="shared" si="41"/>
        <v>101.0951593</v>
      </c>
      <c r="BB664" s="12">
        <f t="shared" si="53"/>
        <v>134.9680752</v>
      </c>
      <c r="BC664" s="12">
        <f t="shared" si="50"/>
        <v>0.003300709113</v>
      </c>
      <c r="BD664" s="12">
        <f t="shared" si="54"/>
        <v>126.6750687</v>
      </c>
    </row>
    <row r="665" ht="14.25" customHeight="1">
      <c r="A665" s="7">
        <v>37484.0</v>
      </c>
      <c r="B665" s="21" t="s">
        <v>90</v>
      </c>
      <c r="C665" s="8">
        <v>25.140638</v>
      </c>
      <c r="D665" s="33">
        <f t="shared" si="5"/>
        <v>-0.002471577807</v>
      </c>
      <c r="E665" s="33">
        <f t="shared" si="7"/>
        <v>0.01347063402</v>
      </c>
      <c r="F665" s="33">
        <f t="shared" si="9"/>
        <v>0.0335273265</v>
      </c>
      <c r="G665" s="33">
        <f t="shared" si="11"/>
        <v>0.2262425438</v>
      </c>
      <c r="H665" s="33">
        <f t="shared" si="20"/>
        <v>0.3642946933</v>
      </c>
      <c r="I665" s="45">
        <f t="shared" si="31"/>
        <v>0.7170307781</v>
      </c>
      <c r="J665" s="45">
        <f t="shared" si="43"/>
        <v>3.284679694</v>
      </c>
      <c r="K665" s="21" t="s">
        <v>91</v>
      </c>
      <c r="L665" s="8">
        <v>13.959774</v>
      </c>
      <c r="M665" s="33">
        <f t="shared" si="6"/>
        <v>0.01517219774</v>
      </c>
      <c r="N665" s="33">
        <f t="shared" si="8"/>
        <v>0.02133072036</v>
      </c>
      <c r="O665" s="33">
        <f t="shared" si="10"/>
        <v>0.04171634053</v>
      </c>
      <c r="P665" s="33">
        <f t="shared" si="12"/>
        <v>0.1574626582</v>
      </c>
      <c r="Q665" s="45">
        <f t="shared" si="21"/>
        <v>0.5757134025</v>
      </c>
      <c r="R665" s="45">
        <f t="shared" si="32"/>
        <v>0.8432593839</v>
      </c>
      <c r="S665" s="45">
        <f t="shared" si="44"/>
        <v>2.783973081</v>
      </c>
      <c r="T665" s="33">
        <f t="shared" si="22"/>
        <v>-0.2114187092</v>
      </c>
      <c r="U665" s="33">
        <f t="shared" si="33"/>
        <v>-0.1262286058</v>
      </c>
      <c r="V665" s="33">
        <f t="shared" si="42"/>
        <v>0.5007066132</v>
      </c>
      <c r="W665" s="44">
        <f t="shared" si="13"/>
        <v>0.03169637231</v>
      </c>
      <c r="X665" s="44">
        <f t="shared" si="14"/>
        <v>0.02459047088</v>
      </c>
      <c r="Y665" s="33">
        <f t="shared" si="15"/>
        <v>0.775813416</v>
      </c>
      <c r="Z665" s="43">
        <v>1.0</v>
      </c>
      <c r="AA665" s="33">
        <f t="shared" si="16"/>
        <v>1.775813416</v>
      </c>
      <c r="AB665" s="33">
        <f t="shared" si="17"/>
        <v>0.4368777761</v>
      </c>
      <c r="AC665" s="33">
        <f t="shared" si="18"/>
        <v>0.5631222239</v>
      </c>
      <c r="AD665" s="33">
        <f t="shared" si="19"/>
        <v>0.0006611695977</v>
      </c>
      <c r="AE665" s="34">
        <f t="shared" si="23"/>
        <v>0</v>
      </c>
      <c r="AF665" s="34">
        <f t="shared" si="24"/>
        <v>0</v>
      </c>
      <c r="AG665" s="34">
        <f t="shared" si="25"/>
        <v>0</v>
      </c>
      <c r="AH665" s="34">
        <f t="shared" si="26"/>
        <v>0</v>
      </c>
      <c r="AI665" s="34">
        <f t="shared" si="28"/>
        <v>0</v>
      </c>
      <c r="AJ665" s="34">
        <f t="shared" si="29"/>
        <v>0</v>
      </c>
      <c r="AK665" s="34">
        <f t="shared" si="27"/>
        <v>0</v>
      </c>
      <c r="AL665" s="36">
        <f t="shared" si="34"/>
        <v>0</v>
      </c>
      <c r="AM665" s="36">
        <f t="shared" si="35"/>
        <v>0</v>
      </c>
      <c r="AN665" s="46">
        <f t="shared" si="36"/>
        <v>0</v>
      </c>
      <c r="AO665" s="36">
        <f t="shared" si="37"/>
        <v>0</v>
      </c>
      <c r="AP665" s="36">
        <f t="shared" si="39"/>
        <v>0</v>
      </c>
      <c r="AQ665" s="36">
        <f t="shared" si="40"/>
        <v>0</v>
      </c>
      <c r="AR665" s="36">
        <f t="shared" si="38"/>
        <v>0</v>
      </c>
      <c r="AS665" s="38">
        <f t="shared" si="45"/>
        <v>0</v>
      </c>
      <c r="AT665" s="38">
        <f t="shared" si="46"/>
        <v>0</v>
      </c>
      <c r="AU665" s="38">
        <f t="shared" si="47"/>
        <v>0</v>
      </c>
      <c r="AV665" s="38">
        <f t="shared" si="48"/>
        <v>4</v>
      </c>
      <c r="AW665" s="38">
        <f t="shared" si="51"/>
        <v>0</v>
      </c>
      <c r="AX665" s="38">
        <f t="shared" si="52"/>
        <v>-1</v>
      </c>
      <c r="AY665" s="38">
        <f t="shared" si="49"/>
        <v>-0.0006611695977</v>
      </c>
      <c r="AZ665" s="12">
        <f t="shared" si="30"/>
        <v>154.3648587</v>
      </c>
      <c r="BA665" s="12">
        <f t="shared" si="41"/>
        <v>101.0951593</v>
      </c>
      <c r="BB665" s="12">
        <f t="shared" si="53"/>
        <v>134.8788384</v>
      </c>
      <c r="BC665" s="12">
        <f t="shared" si="50"/>
        <v>-0.0002203898659</v>
      </c>
      <c r="BD665" s="12">
        <f t="shared" si="54"/>
        <v>126.6471508</v>
      </c>
    </row>
    <row r="666" ht="14.25" customHeight="1">
      <c r="A666" s="7">
        <v>37487.0</v>
      </c>
      <c r="B666" s="21" t="s">
        <v>90</v>
      </c>
      <c r="C666" s="8">
        <v>24.874445</v>
      </c>
      <c r="D666" s="33">
        <f t="shared" si="5"/>
        <v>-0.01058815612</v>
      </c>
      <c r="E666" s="33">
        <f t="shared" si="7"/>
        <v>-0.008577875963</v>
      </c>
      <c r="F666" s="33">
        <f t="shared" si="9"/>
        <v>0.07278940396</v>
      </c>
      <c r="G666" s="33">
        <f t="shared" si="11"/>
        <v>0.237182934</v>
      </c>
      <c r="H666" s="33">
        <f t="shared" si="20"/>
        <v>0.02583625145</v>
      </c>
      <c r="I666" s="45">
        <f t="shared" si="31"/>
        <v>1.170138792</v>
      </c>
      <c r="J666" s="45">
        <f t="shared" si="43"/>
        <v>3.097553705</v>
      </c>
      <c r="K666" s="21" t="s">
        <v>91</v>
      </c>
      <c r="L666" s="8">
        <v>13.828712</v>
      </c>
      <c r="M666" s="33">
        <f t="shared" si="6"/>
        <v>-0.009388547408</v>
      </c>
      <c r="N666" s="33">
        <f t="shared" si="8"/>
        <v>0.01751637688</v>
      </c>
      <c r="O666" s="33">
        <f t="shared" si="10"/>
        <v>0.06906543073</v>
      </c>
      <c r="P666" s="33">
        <f t="shared" si="12"/>
        <v>0.1266074389</v>
      </c>
      <c r="Q666" s="45">
        <f t="shared" si="21"/>
        <v>0.4860344672</v>
      </c>
      <c r="R666" s="45">
        <f t="shared" si="32"/>
        <v>1.220353105</v>
      </c>
      <c r="S666" s="45">
        <f t="shared" si="44"/>
        <v>2.198276592</v>
      </c>
      <c r="T666" s="33">
        <f t="shared" si="22"/>
        <v>-0.4601982158</v>
      </c>
      <c r="U666" s="33">
        <f t="shared" si="33"/>
        <v>-0.05021431326</v>
      </c>
      <c r="V666" s="33">
        <f t="shared" si="42"/>
        <v>0.899277113</v>
      </c>
      <c r="W666" s="44">
        <f t="shared" si="13"/>
        <v>0.03131789808</v>
      </c>
      <c r="X666" s="44">
        <f t="shared" si="14"/>
        <v>0.02475069679</v>
      </c>
      <c r="Y666" s="33">
        <f t="shared" si="15"/>
        <v>0.7903051707</v>
      </c>
      <c r="Z666" s="43">
        <v>1.0</v>
      </c>
      <c r="AA666" s="33">
        <f t="shared" si="16"/>
        <v>1.790305171</v>
      </c>
      <c r="AB666" s="33">
        <f t="shared" si="17"/>
        <v>0.4414360097</v>
      </c>
      <c r="AC666" s="33">
        <f t="shared" si="18"/>
        <v>0.5585639903</v>
      </c>
      <c r="AD666" s="33">
        <f t="shared" si="19"/>
        <v>-0.002359310665</v>
      </c>
      <c r="AE666" s="34">
        <f t="shared" si="23"/>
        <v>0</v>
      </c>
      <c r="AF666" s="34">
        <f t="shared" si="24"/>
        <v>0</v>
      </c>
      <c r="AG666" s="34">
        <f t="shared" si="25"/>
        <v>0</v>
      </c>
      <c r="AH666" s="34">
        <f t="shared" si="26"/>
        <v>0</v>
      </c>
      <c r="AI666" s="34">
        <f t="shared" si="28"/>
        <v>0</v>
      </c>
      <c r="AJ666" s="34">
        <f t="shared" si="29"/>
        <v>0</v>
      </c>
      <c r="AK666" s="34">
        <f t="shared" si="27"/>
        <v>0</v>
      </c>
      <c r="AL666" s="36">
        <f t="shared" si="34"/>
        <v>0</v>
      </c>
      <c r="AM666" s="36">
        <f t="shared" si="35"/>
        <v>0</v>
      </c>
      <c r="AN666" s="46">
        <f t="shared" si="36"/>
        <v>0</v>
      </c>
      <c r="AO666" s="36">
        <f t="shared" si="37"/>
        <v>0</v>
      </c>
      <c r="AP666" s="36">
        <f t="shared" si="39"/>
        <v>0</v>
      </c>
      <c r="AQ666" s="36">
        <f t="shared" si="40"/>
        <v>0</v>
      </c>
      <c r="AR666" s="36">
        <f t="shared" si="38"/>
        <v>0</v>
      </c>
      <c r="AS666" s="38">
        <f t="shared" si="45"/>
        <v>0</v>
      </c>
      <c r="AT666" s="38">
        <f t="shared" si="46"/>
        <v>0</v>
      </c>
      <c r="AU666" s="38">
        <f t="shared" si="47"/>
        <v>0</v>
      </c>
      <c r="AV666" s="38">
        <f t="shared" si="48"/>
        <v>5</v>
      </c>
      <c r="AW666" s="38">
        <f t="shared" si="51"/>
        <v>0</v>
      </c>
      <c r="AX666" s="38">
        <f t="shared" si="52"/>
        <v>-1</v>
      </c>
      <c r="AY666" s="38">
        <f t="shared" si="49"/>
        <v>0.002359310665</v>
      </c>
      <c r="AZ666" s="12">
        <f t="shared" si="30"/>
        <v>154.3648587</v>
      </c>
      <c r="BA666" s="12">
        <f t="shared" si="41"/>
        <v>101.0951593</v>
      </c>
      <c r="BB666" s="12">
        <f t="shared" si="53"/>
        <v>135.1970595</v>
      </c>
      <c r="BC666" s="12">
        <f t="shared" si="50"/>
        <v>0.0007864368884</v>
      </c>
      <c r="BD666" s="12">
        <f t="shared" si="54"/>
        <v>126.7467508</v>
      </c>
    </row>
    <row r="667" ht="14.25" customHeight="1">
      <c r="A667" s="7">
        <v>37488.0</v>
      </c>
      <c r="B667" s="21" t="s">
        <v>90</v>
      </c>
      <c r="C667" s="8">
        <v>24.698875</v>
      </c>
      <c r="D667" s="33">
        <f t="shared" si="5"/>
        <v>-0.007058247933</v>
      </c>
      <c r="E667" s="33">
        <f t="shared" si="7"/>
        <v>-0.006831980244</v>
      </c>
      <c r="F667" s="33">
        <f t="shared" si="9"/>
        <v>0.07625922836</v>
      </c>
      <c r="G667" s="33">
        <f t="shared" si="11"/>
        <v>0.2123992466</v>
      </c>
      <c r="H667" s="33">
        <f t="shared" si="20"/>
        <v>0.04775428593</v>
      </c>
      <c r="I667" s="45">
        <f t="shared" si="31"/>
        <v>1.180082</v>
      </c>
      <c r="J667" s="45">
        <f t="shared" si="43"/>
        <v>2.602127255</v>
      </c>
      <c r="K667" s="21" t="s">
        <v>91</v>
      </c>
      <c r="L667" s="8">
        <v>13.809984</v>
      </c>
      <c r="M667" s="33">
        <f t="shared" si="6"/>
        <v>-0.001354283754</v>
      </c>
      <c r="N667" s="33">
        <f t="shared" si="8"/>
        <v>0.02725807542</v>
      </c>
      <c r="O667" s="33">
        <f t="shared" si="10"/>
        <v>0.07854613063</v>
      </c>
      <c r="P667" s="33">
        <f t="shared" si="12"/>
        <v>0.1581426792</v>
      </c>
      <c r="Q667" s="45">
        <f t="shared" si="21"/>
        <v>0.6755570284</v>
      </c>
      <c r="R667" s="45">
        <f t="shared" si="32"/>
        <v>1.325287946</v>
      </c>
      <c r="S667" s="45">
        <f t="shared" si="44"/>
        <v>2.51073238</v>
      </c>
      <c r="T667" s="33">
        <f t="shared" si="22"/>
        <v>-0.6278027425</v>
      </c>
      <c r="U667" s="33">
        <f t="shared" si="33"/>
        <v>-0.145205946</v>
      </c>
      <c r="V667" s="33">
        <f t="shared" si="42"/>
        <v>0.09139487467</v>
      </c>
      <c r="W667" s="44">
        <f t="shared" si="13"/>
        <v>0.03157450073</v>
      </c>
      <c r="X667" s="44">
        <f t="shared" si="14"/>
        <v>0.02345037984</v>
      </c>
      <c r="Y667" s="33">
        <f t="shared" si="15"/>
        <v>0.7426999414</v>
      </c>
      <c r="Z667" s="43">
        <v>1.0</v>
      </c>
      <c r="AA667" s="33">
        <f t="shared" si="16"/>
        <v>1.742699941</v>
      </c>
      <c r="AB667" s="33">
        <f t="shared" si="17"/>
        <v>0.4261777508</v>
      </c>
      <c r="AC667" s="33">
        <f t="shared" si="18"/>
        <v>0.5738222492</v>
      </c>
      <c r="AD667" s="33">
        <f t="shared" si="19"/>
        <v>-0.01253234539</v>
      </c>
      <c r="AE667" s="34">
        <f t="shared" si="23"/>
        <v>0</v>
      </c>
      <c r="AF667" s="34">
        <f t="shared" si="24"/>
        <v>0</v>
      </c>
      <c r="AG667" s="34">
        <f t="shared" si="25"/>
        <v>0</v>
      </c>
      <c r="AH667" s="34">
        <f t="shared" si="26"/>
        <v>0</v>
      </c>
      <c r="AI667" s="34">
        <f t="shared" si="28"/>
        <v>0</v>
      </c>
      <c r="AJ667" s="34">
        <f t="shared" si="29"/>
        <v>0</v>
      </c>
      <c r="AK667" s="34">
        <f t="shared" si="27"/>
        <v>0</v>
      </c>
      <c r="AL667" s="36">
        <f t="shared" si="34"/>
        <v>0</v>
      </c>
      <c r="AM667" s="36">
        <f t="shared" si="35"/>
        <v>0</v>
      </c>
      <c r="AN667" s="46">
        <f t="shared" si="36"/>
        <v>0</v>
      </c>
      <c r="AO667" s="36">
        <f t="shared" si="37"/>
        <v>0</v>
      </c>
      <c r="AP667" s="36">
        <f t="shared" si="39"/>
        <v>0</v>
      </c>
      <c r="AQ667" s="36">
        <f t="shared" si="40"/>
        <v>0</v>
      </c>
      <c r="AR667" s="36">
        <f t="shared" si="38"/>
        <v>0</v>
      </c>
      <c r="AS667" s="38">
        <f t="shared" si="45"/>
        <v>0</v>
      </c>
      <c r="AT667" s="38">
        <f t="shared" si="46"/>
        <v>0</v>
      </c>
      <c r="AU667" s="38">
        <f t="shared" si="47"/>
        <v>0</v>
      </c>
      <c r="AV667" s="38">
        <f t="shared" si="48"/>
        <v>0</v>
      </c>
      <c r="AW667" s="38">
        <f t="shared" si="51"/>
        <v>1</v>
      </c>
      <c r="AX667" s="38">
        <f t="shared" si="52"/>
        <v>0</v>
      </c>
      <c r="AY667" s="38">
        <f t="shared" si="49"/>
        <v>0</v>
      </c>
      <c r="AZ667" s="12">
        <f t="shared" si="30"/>
        <v>154.3648587</v>
      </c>
      <c r="BA667" s="12">
        <f t="shared" si="41"/>
        <v>101.0951593</v>
      </c>
      <c r="BB667" s="12">
        <f t="shared" si="53"/>
        <v>135.1970595</v>
      </c>
      <c r="BC667" s="12">
        <f t="shared" si="50"/>
        <v>0</v>
      </c>
      <c r="BD667" s="12">
        <f t="shared" si="54"/>
        <v>126.7467508</v>
      </c>
    </row>
    <row r="668" ht="14.25" customHeight="1">
      <c r="A668" s="7">
        <v>37489.0</v>
      </c>
      <c r="B668" s="21" t="s">
        <v>90</v>
      </c>
      <c r="C668" s="8">
        <v>24.687553</v>
      </c>
      <c r="D668" s="33">
        <f t="shared" si="5"/>
        <v>-0.0004584014454</v>
      </c>
      <c r="E668" s="33">
        <f t="shared" si="7"/>
        <v>-0.0315483695</v>
      </c>
      <c r="F668" s="33">
        <f t="shared" si="9"/>
        <v>0.03983817352</v>
      </c>
      <c r="G668" s="33">
        <f t="shared" si="11"/>
        <v>0.1021496683</v>
      </c>
      <c r="H668" s="33">
        <f t="shared" si="20"/>
        <v>-0.3324636895</v>
      </c>
      <c r="I668" s="45">
        <f t="shared" si="31"/>
        <v>0.7252640177</v>
      </c>
      <c r="J668" s="45">
        <f t="shared" si="43"/>
        <v>1.436173838</v>
      </c>
      <c r="K668" s="21" t="s">
        <v>91</v>
      </c>
      <c r="L668" s="8">
        <v>14.106894</v>
      </c>
      <c r="M668" s="33">
        <f t="shared" si="6"/>
        <v>0.02149966285</v>
      </c>
      <c r="N668" s="33">
        <f t="shared" si="8"/>
        <v>0.0152073548</v>
      </c>
      <c r="O668" s="33">
        <f t="shared" si="10"/>
        <v>0.07610754779</v>
      </c>
      <c r="P668" s="33">
        <f t="shared" si="12"/>
        <v>0.1257210071</v>
      </c>
      <c r="Q668" s="45">
        <f t="shared" si="21"/>
        <v>0.4144297084</v>
      </c>
      <c r="R668" s="45">
        <f t="shared" si="32"/>
        <v>1.253381186</v>
      </c>
      <c r="S668" s="45">
        <f t="shared" si="44"/>
        <v>1.980835733</v>
      </c>
      <c r="T668" s="33">
        <f t="shared" si="22"/>
        <v>-0.7468933979</v>
      </c>
      <c r="U668" s="33">
        <f t="shared" si="33"/>
        <v>-0.5281171681</v>
      </c>
      <c r="V668" s="33">
        <f t="shared" si="42"/>
        <v>-0.5446618951</v>
      </c>
      <c r="W668" s="44">
        <f t="shared" si="13"/>
        <v>0.02357934907</v>
      </c>
      <c r="X668" s="44">
        <f t="shared" si="14"/>
        <v>0.02142719161</v>
      </c>
      <c r="Y668" s="33">
        <f t="shared" si="15"/>
        <v>0.90872702</v>
      </c>
      <c r="Z668" s="43">
        <v>1.0</v>
      </c>
      <c r="AA668" s="33">
        <f t="shared" si="16"/>
        <v>1.90872702</v>
      </c>
      <c r="AB668" s="33">
        <f t="shared" si="17"/>
        <v>0.4760906146</v>
      </c>
      <c r="AC668" s="33">
        <f t="shared" si="18"/>
        <v>0.5239093854</v>
      </c>
      <c r="AD668" s="33">
        <f t="shared" si="19"/>
        <v>0.004906546942</v>
      </c>
      <c r="AE668" s="34">
        <f t="shared" si="23"/>
        <v>0</v>
      </c>
      <c r="AF668" s="34">
        <f t="shared" si="24"/>
        <v>0</v>
      </c>
      <c r="AG668" s="34">
        <f t="shared" si="25"/>
        <v>0</v>
      </c>
      <c r="AH668" s="34">
        <f t="shared" si="26"/>
        <v>0</v>
      </c>
      <c r="AI668" s="34">
        <f t="shared" si="28"/>
        <v>0</v>
      </c>
      <c r="AJ668" s="34">
        <f t="shared" si="29"/>
        <v>0</v>
      </c>
      <c r="AK668" s="34">
        <f t="shared" si="27"/>
        <v>0</v>
      </c>
      <c r="AL668" s="36">
        <f t="shared" si="34"/>
        <v>0</v>
      </c>
      <c r="AM668" s="36">
        <f t="shared" si="35"/>
        <v>0</v>
      </c>
      <c r="AN668" s="46">
        <f t="shared" si="36"/>
        <v>0</v>
      </c>
      <c r="AO668" s="36">
        <f t="shared" si="37"/>
        <v>0</v>
      </c>
      <c r="AP668" s="36">
        <f t="shared" si="39"/>
        <v>0</v>
      </c>
      <c r="AQ668" s="36">
        <f t="shared" si="40"/>
        <v>0</v>
      </c>
      <c r="AR668" s="36">
        <f t="shared" si="38"/>
        <v>0</v>
      </c>
      <c r="AS668" s="38">
        <f t="shared" si="45"/>
        <v>0</v>
      </c>
      <c r="AT668" s="38">
        <f t="shared" si="46"/>
        <v>0</v>
      </c>
      <c r="AU668" s="38">
        <f t="shared" si="47"/>
        <v>0</v>
      </c>
      <c r="AV668" s="38">
        <f t="shared" si="48"/>
        <v>0</v>
      </c>
      <c r="AW668" s="38">
        <f t="shared" si="51"/>
        <v>0</v>
      </c>
      <c r="AX668" s="38">
        <f t="shared" si="52"/>
        <v>0</v>
      </c>
      <c r="AY668" s="38">
        <f t="shared" si="49"/>
        <v>0</v>
      </c>
      <c r="AZ668" s="12">
        <f t="shared" si="30"/>
        <v>154.3648587</v>
      </c>
      <c r="BA668" s="12">
        <f t="shared" si="41"/>
        <v>101.0951593</v>
      </c>
      <c r="BB668" s="12">
        <f t="shared" si="53"/>
        <v>135.1970595</v>
      </c>
      <c r="BC668" s="12">
        <f t="shared" si="50"/>
        <v>0</v>
      </c>
      <c r="BD668" s="12">
        <f t="shared" si="54"/>
        <v>126.7467508</v>
      </c>
    </row>
    <row r="669" ht="14.25" customHeight="1">
      <c r="A669" s="7">
        <v>37490.0</v>
      </c>
      <c r="B669" s="21" t="s">
        <v>90</v>
      </c>
      <c r="C669" s="8">
        <v>24.766838</v>
      </c>
      <c r="D669" s="33">
        <f t="shared" si="5"/>
        <v>0.003211537409</v>
      </c>
      <c r="E669" s="33">
        <f t="shared" si="7"/>
        <v>-0.01730318726</v>
      </c>
      <c r="F669" s="33">
        <f t="shared" si="9"/>
        <v>0.03015297915</v>
      </c>
      <c r="G669" s="33">
        <f t="shared" si="11"/>
        <v>0.0818900503</v>
      </c>
      <c r="H669" s="33">
        <f t="shared" si="20"/>
        <v>-0.1127432763</v>
      </c>
      <c r="I669" s="45">
        <f t="shared" si="31"/>
        <v>0.5975321059</v>
      </c>
      <c r="J669" s="45">
        <f t="shared" si="43"/>
        <v>1.214176247</v>
      </c>
      <c r="K669" s="21" t="s">
        <v>91</v>
      </c>
      <c r="L669" s="8">
        <v>14.015949</v>
      </c>
      <c r="M669" s="33">
        <f t="shared" si="6"/>
        <v>-0.006446847903</v>
      </c>
      <c r="N669" s="33">
        <f t="shared" si="8"/>
        <v>0.01925731389</v>
      </c>
      <c r="O669" s="33">
        <f t="shared" si="10"/>
        <v>0.03109047778</v>
      </c>
      <c r="P669" s="33">
        <f t="shared" si="12"/>
        <v>0.10176637</v>
      </c>
      <c r="Q669" s="45">
        <f t="shared" si="21"/>
        <v>0.4823553939</v>
      </c>
      <c r="R669" s="45">
        <f t="shared" si="32"/>
        <v>0.5889137006</v>
      </c>
      <c r="S669" s="45">
        <f t="shared" si="44"/>
        <v>1.613164622</v>
      </c>
      <c r="T669" s="33">
        <f t="shared" si="22"/>
        <v>-0.5950986702</v>
      </c>
      <c r="U669" s="33">
        <f t="shared" si="33"/>
        <v>0.008618405276</v>
      </c>
      <c r="V669" s="33">
        <f t="shared" si="42"/>
        <v>-0.398988375</v>
      </c>
      <c r="W669" s="44">
        <f t="shared" si="13"/>
        <v>0.02324413737</v>
      </c>
      <c r="X669" s="44">
        <f t="shared" si="14"/>
        <v>0.02149400892</v>
      </c>
      <c r="Y669" s="33">
        <f t="shared" si="15"/>
        <v>0.9247066726</v>
      </c>
      <c r="Z669" s="43">
        <v>1.0</v>
      </c>
      <c r="AA669" s="33">
        <f t="shared" si="16"/>
        <v>1.924706673</v>
      </c>
      <c r="AB669" s="33">
        <f t="shared" si="17"/>
        <v>0.4804403111</v>
      </c>
      <c r="AC669" s="33">
        <f t="shared" si="18"/>
        <v>0.5195596889</v>
      </c>
      <c r="AD669" s="33">
        <f t="shared" si="19"/>
        <v>-0.009346758958</v>
      </c>
      <c r="AE669" s="34">
        <f t="shared" si="23"/>
        <v>0</v>
      </c>
      <c r="AF669" s="34">
        <f t="shared" si="24"/>
        <v>0</v>
      </c>
      <c r="AG669" s="34">
        <f t="shared" si="25"/>
        <v>0</v>
      </c>
      <c r="AH669" s="34">
        <f t="shared" si="26"/>
        <v>0</v>
      </c>
      <c r="AI669" s="34">
        <f t="shared" si="28"/>
        <v>0</v>
      </c>
      <c r="AJ669" s="34">
        <f t="shared" si="29"/>
        <v>0</v>
      </c>
      <c r="AK669" s="34">
        <f t="shared" si="27"/>
        <v>0</v>
      </c>
      <c r="AL669" s="36">
        <f t="shared" si="34"/>
        <v>0</v>
      </c>
      <c r="AM669" s="36">
        <f t="shared" si="35"/>
        <v>0</v>
      </c>
      <c r="AN669" s="46">
        <f t="shared" si="36"/>
        <v>0</v>
      </c>
      <c r="AO669" s="36">
        <f t="shared" si="37"/>
        <v>0</v>
      </c>
      <c r="AP669" s="36">
        <f t="shared" si="39"/>
        <v>0</v>
      </c>
      <c r="AQ669" s="36">
        <f t="shared" si="40"/>
        <v>0</v>
      </c>
      <c r="AR669" s="36">
        <f t="shared" si="38"/>
        <v>0</v>
      </c>
      <c r="AS669" s="38">
        <f t="shared" si="45"/>
        <v>0</v>
      </c>
      <c r="AT669" s="38">
        <f t="shared" si="46"/>
        <v>0</v>
      </c>
      <c r="AU669" s="38">
        <f t="shared" si="47"/>
        <v>0</v>
      </c>
      <c r="AV669" s="38">
        <f t="shared" si="48"/>
        <v>0</v>
      </c>
      <c r="AW669" s="38">
        <f t="shared" si="51"/>
        <v>0</v>
      </c>
      <c r="AX669" s="38">
        <f t="shared" si="52"/>
        <v>0</v>
      </c>
      <c r="AY669" s="38">
        <f t="shared" si="49"/>
        <v>0</v>
      </c>
      <c r="AZ669" s="12">
        <f t="shared" si="30"/>
        <v>154.3648587</v>
      </c>
      <c r="BA669" s="12">
        <f t="shared" si="41"/>
        <v>101.0951593</v>
      </c>
      <c r="BB669" s="12">
        <f t="shared" si="53"/>
        <v>135.1970595</v>
      </c>
      <c r="BC669" s="12">
        <f t="shared" si="50"/>
        <v>0</v>
      </c>
      <c r="BD669" s="12">
        <f t="shared" si="54"/>
        <v>126.7467508</v>
      </c>
    </row>
    <row r="670" ht="14.25" customHeight="1">
      <c r="A670" s="7">
        <v>37491.0</v>
      </c>
      <c r="B670" s="21" t="s">
        <v>90</v>
      </c>
      <c r="C670" s="8">
        <v>24.438356</v>
      </c>
      <c r="D670" s="33">
        <f t="shared" si="5"/>
        <v>-0.01326297689</v>
      </c>
      <c r="E670" s="33">
        <f t="shared" si="7"/>
        <v>-0.02793413596</v>
      </c>
      <c r="F670" s="33">
        <f t="shared" si="9"/>
        <v>-0.01483979246</v>
      </c>
      <c r="G670" s="33">
        <f t="shared" si="11"/>
        <v>0.07338352456</v>
      </c>
      <c r="H670" s="33">
        <f t="shared" si="20"/>
        <v>-0.2692366315</v>
      </c>
      <c r="I670" s="45">
        <f t="shared" si="31"/>
        <v>0.06932407403</v>
      </c>
      <c r="J670" s="45">
        <f t="shared" si="43"/>
        <v>1.111209365</v>
      </c>
      <c r="K670" s="21" t="s">
        <v>91</v>
      </c>
      <c r="L670" s="8">
        <v>14.096196</v>
      </c>
      <c r="M670" s="33">
        <f t="shared" si="6"/>
        <v>0.005725406107</v>
      </c>
      <c r="N670" s="33">
        <f t="shared" si="8"/>
        <v>0.009772507778</v>
      </c>
      <c r="O670" s="33">
        <f t="shared" si="10"/>
        <v>0.03131168277</v>
      </c>
      <c r="P670" s="33">
        <f t="shared" si="12"/>
        <v>0.1106431319</v>
      </c>
      <c r="Q670" s="45">
        <f t="shared" si="21"/>
        <v>0.2749352904</v>
      </c>
      <c r="R670" s="45">
        <f t="shared" si="32"/>
        <v>0.5740165513</v>
      </c>
      <c r="S670" s="45">
        <f t="shared" si="44"/>
        <v>1.657916237</v>
      </c>
      <c r="T670" s="33">
        <f t="shared" si="22"/>
        <v>-0.5441719219</v>
      </c>
      <c r="U670" s="33">
        <f t="shared" si="33"/>
        <v>-0.5046924773</v>
      </c>
      <c r="V670" s="33">
        <f t="shared" si="42"/>
        <v>-0.5467068715</v>
      </c>
      <c r="W670" s="44">
        <f t="shared" si="13"/>
        <v>0.0234794233</v>
      </c>
      <c r="X670" s="44">
        <f t="shared" si="14"/>
        <v>0.02142362744</v>
      </c>
      <c r="Y670" s="33">
        <f t="shared" si="15"/>
        <v>0.9124426595</v>
      </c>
      <c r="Z670" s="43">
        <v>1.0</v>
      </c>
      <c r="AA670" s="33">
        <f t="shared" si="16"/>
        <v>1.912442659</v>
      </c>
      <c r="AB670" s="33">
        <f t="shared" si="17"/>
        <v>0.4771085057</v>
      </c>
      <c r="AC670" s="33">
        <f t="shared" si="18"/>
        <v>0.5228914943</v>
      </c>
      <c r="AD670" s="33">
        <f t="shared" si="19"/>
        <v>-0.009931059708</v>
      </c>
      <c r="AE670" s="34">
        <f t="shared" si="23"/>
        <v>0</v>
      </c>
      <c r="AF670" s="34">
        <f t="shared" si="24"/>
        <v>0</v>
      </c>
      <c r="AG670" s="34">
        <f t="shared" si="25"/>
        <v>0</v>
      </c>
      <c r="AH670" s="34">
        <f t="shared" si="26"/>
        <v>0</v>
      </c>
      <c r="AI670" s="34">
        <f t="shared" si="28"/>
        <v>0</v>
      </c>
      <c r="AJ670" s="34">
        <f t="shared" si="29"/>
        <v>0</v>
      </c>
      <c r="AK670" s="34">
        <f t="shared" si="27"/>
        <v>0</v>
      </c>
      <c r="AL670" s="36">
        <f t="shared" si="34"/>
        <v>0</v>
      </c>
      <c r="AM670" s="36">
        <f t="shared" si="35"/>
        <v>0</v>
      </c>
      <c r="AN670" s="46">
        <f t="shared" si="36"/>
        <v>0</v>
      </c>
      <c r="AO670" s="36">
        <f t="shared" si="37"/>
        <v>0</v>
      </c>
      <c r="AP670" s="36">
        <f t="shared" si="39"/>
        <v>0</v>
      </c>
      <c r="AQ670" s="36">
        <f t="shared" si="40"/>
        <v>0</v>
      </c>
      <c r="AR670" s="36">
        <f t="shared" si="38"/>
        <v>0</v>
      </c>
      <c r="AS670" s="38">
        <f t="shared" si="45"/>
        <v>0</v>
      </c>
      <c r="AT670" s="38">
        <f t="shared" si="46"/>
        <v>0</v>
      </c>
      <c r="AU670" s="38">
        <f t="shared" si="47"/>
        <v>0</v>
      </c>
      <c r="AV670" s="38">
        <f t="shared" si="48"/>
        <v>0</v>
      </c>
      <c r="AW670" s="38">
        <f t="shared" si="51"/>
        <v>0</v>
      </c>
      <c r="AX670" s="38">
        <f t="shared" si="52"/>
        <v>0</v>
      </c>
      <c r="AY670" s="38">
        <f t="shared" si="49"/>
        <v>0</v>
      </c>
      <c r="AZ670" s="12">
        <f t="shared" si="30"/>
        <v>154.3648587</v>
      </c>
      <c r="BA670" s="12">
        <f t="shared" si="41"/>
        <v>101.0951593</v>
      </c>
      <c r="BB670" s="12">
        <f t="shared" si="53"/>
        <v>135.1970595</v>
      </c>
      <c r="BC670" s="12">
        <f t="shared" si="50"/>
        <v>0</v>
      </c>
      <c r="BD670" s="12">
        <f t="shared" si="54"/>
        <v>126.7467508</v>
      </c>
    </row>
    <row r="671" ht="14.25" customHeight="1">
      <c r="A671" s="7">
        <v>37494.0</v>
      </c>
      <c r="B671" s="21" t="s">
        <v>90</v>
      </c>
      <c r="C671" s="8">
        <v>24.087206</v>
      </c>
      <c r="D671" s="33">
        <f t="shared" si="5"/>
        <v>-0.01436880615</v>
      </c>
      <c r="E671" s="33">
        <f t="shared" si="7"/>
        <v>-0.03164850512</v>
      </c>
      <c r="F671" s="33">
        <f t="shared" si="9"/>
        <v>-0.03995490413</v>
      </c>
      <c r="G671" s="33">
        <f t="shared" si="11"/>
        <v>-0.0002351317948</v>
      </c>
      <c r="H671" s="33">
        <f t="shared" si="20"/>
        <v>-0.321410617</v>
      </c>
      <c r="I671" s="45">
        <f t="shared" si="31"/>
        <v>-0.2195290887</v>
      </c>
      <c r="J671" s="45">
        <f t="shared" si="43"/>
        <v>0.445307722</v>
      </c>
      <c r="K671" s="21" t="s">
        <v>91</v>
      </c>
      <c r="L671" s="8">
        <v>14.179108</v>
      </c>
      <c r="M671" s="33">
        <f t="shared" si="6"/>
        <v>0.005881870542</v>
      </c>
      <c r="N671" s="33">
        <f t="shared" si="8"/>
        <v>0.02533829615</v>
      </c>
      <c r="O671" s="33">
        <f t="shared" si="10"/>
        <v>0.04329850817</v>
      </c>
      <c r="P671" s="33">
        <f t="shared" si="12"/>
        <v>0.07242654948</v>
      </c>
      <c r="Q671" s="45">
        <f t="shared" si="21"/>
        <v>0.5781755921</v>
      </c>
      <c r="R671" s="45">
        <f t="shared" si="32"/>
        <v>0.7223907389</v>
      </c>
      <c r="S671" s="45">
        <f t="shared" si="44"/>
        <v>1.157184642</v>
      </c>
      <c r="T671" s="33">
        <f t="shared" si="22"/>
        <v>-0.8995862091</v>
      </c>
      <c r="U671" s="33">
        <f t="shared" si="33"/>
        <v>-0.9419198276</v>
      </c>
      <c r="V671" s="33">
        <f t="shared" si="42"/>
        <v>-0.7118769203</v>
      </c>
      <c r="W671" s="44">
        <f t="shared" si="13"/>
        <v>0.01997597879</v>
      </c>
      <c r="X671" s="44">
        <f t="shared" si="14"/>
        <v>0.01965803393</v>
      </c>
      <c r="Y671" s="33">
        <f t="shared" si="15"/>
        <v>0.9840836406</v>
      </c>
      <c r="Z671" s="43">
        <v>1.0</v>
      </c>
      <c r="AA671" s="33">
        <f t="shared" si="16"/>
        <v>1.984083641</v>
      </c>
      <c r="AB671" s="33">
        <f t="shared" si="17"/>
        <v>0.4959889898</v>
      </c>
      <c r="AC671" s="33">
        <f t="shared" si="18"/>
        <v>0.5040110102</v>
      </c>
      <c r="AD671" s="33">
        <f t="shared" si="19"/>
        <v>-0.009685423156</v>
      </c>
      <c r="AE671" s="34">
        <f t="shared" si="23"/>
        <v>0</v>
      </c>
      <c r="AF671" s="34">
        <f t="shared" si="24"/>
        <v>0</v>
      </c>
      <c r="AG671" s="34">
        <f t="shared" si="25"/>
        <v>0</v>
      </c>
      <c r="AH671" s="34">
        <f t="shared" si="26"/>
        <v>0</v>
      </c>
      <c r="AI671" s="34">
        <f t="shared" si="28"/>
        <v>0</v>
      </c>
      <c r="AJ671" s="34">
        <f t="shared" si="29"/>
        <v>0</v>
      </c>
      <c r="AK671" s="34">
        <f t="shared" si="27"/>
        <v>0</v>
      </c>
      <c r="AL671" s="36">
        <f t="shared" si="34"/>
        <v>0</v>
      </c>
      <c r="AM671" s="36">
        <f t="shared" si="35"/>
        <v>0</v>
      </c>
      <c r="AN671" s="46">
        <f t="shared" si="36"/>
        <v>0</v>
      </c>
      <c r="AO671" s="36">
        <f t="shared" si="37"/>
        <v>0</v>
      </c>
      <c r="AP671" s="36">
        <f t="shared" si="39"/>
        <v>0</v>
      </c>
      <c r="AQ671" s="36">
        <f t="shared" si="40"/>
        <v>0</v>
      </c>
      <c r="AR671" s="36">
        <f t="shared" si="38"/>
        <v>0</v>
      </c>
      <c r="AS671" s="38">
        <f t="shared" si="45"/>
        <v>0</v>
      </c>
      <c r="AT671" s="38">
        <f t="shared" si="46"/>
        <v>0</v>
      </c>
      <c r="AU671" s="38">
        <f t="shared" si="47"/>
        <v>0</v>
      </c>
      <c r="AV671" s="38">
        <f t="shared" si="48"/>
        <v>0</v>
      </c>
      <c r="AW671" s="38">
        <f t="shared" si="51"/>
        <v>0</v>
      </c>
      <c r="AX671" s="38">
        <f t="shared" si="52"/>
        <v>0</v>
      </c>
      <c r="AY671" s="38">
        <f t="shared" si="49"/>
        <v>0</v>
      </c>
      <c r="AZ671" s="12">
        <f t="shared" si="30"/>
        <v>154.3648587</v>
      </c>
      <c r="BA671" s="12">
        <f t="shared" si="41"/>
        <v>101.0951593</v>
      </c>
      <c r="BB671" s="12">
        <f t="shared" si="53"/>
        <v>135.1970595</v>
      </c>
      <c r="BC671" s="12">
        <f t="shared" si="50"/>
        <v>0</v>
      </c>
      <c r="BD671" s="12">
        <f t="shared" si="54"/>
        <v>126.7467508</v>
      </c>
    </row>
    <row r="672" ht="14.25" customHeight="1">
      <c r="A672" s="7">
        <v>37495.0</v>
      </c>
      <c r="B672" s="21" t="s">
        <v>90</v>
      </c>
      <c r="C672" s="8">
        <v>23.390593</v>
      </c>
      <c r="D672" s="33">
        <f t="shared" si="5"/>
        <v>-0.02892045678</v>
      </c>
      <c r="E672" s="33">
        <f t="shared" si="7"/>
        <v>-0.05296929516</v>
      </c>
      <c r="F672" s="33">
        <f t="shared" si="9"/>
        <v>-0.05943939023</v>
      </c>
      <c r="G672" s="33">
        <f t="shared" si="11"/>
        <v>-0.0105414219</v>
      </c>
      <c r="H672" s="33">
        <f t="shared" si="20"/>
        <v>-0.6309508781</v>
      </c>
      <c r="I672" s="45">
        <f t="shared" si="31"/>
        <v>-0.4365508947</v>
      </c>
      <c r="J672" s="45">
        <f t="shared" si="43"/>
        <v>0.3525789834</v>
      </c>
      <c r="K672" s="21" t="s">
        <v>91</v>
      </c>
      <c r="L672" s="8">
        <v>14.048044</v>
      </c>
      <c r="M672" s="33">
        <f t="shared" si="6"/>
        <v>-0.009243458756</v>
      </c>
      <c r="N672" s="33">
        <f t="shared" si="8"/>
        <v>0.01723825314</v>
      </c>
      <c r="O672" s="33">
        <f t="shared" si="10"/>
        <v>0.04496621016</v>
      </c>
      <c r="P672" s="33">
        <f t="shared" si="12"/>
        <v>0.09075795172</v>
      </c>
      <c r="Q672" s="45">
        <f t="shared" si="21"/>
        <v>0.3972556495</v>
      </c>
      <c r="R672" s="45">
        <f t="shared" si="32"/>
        <v>0.7266771365</v>
      </c>
      <c r="S672" s="45">
        <f t="shared" si="44"/>
        <v>1.330026909</v>
      </c>
      <c r="T672" s="33">
        <f t="shared" si="22"/>
        <v>-1.028206528</v>
      </c>
      <c r="U672" s="33">
        <f t="shared" si="33"/>
        <v>-1.163228031</v>
      </c>
      <c r="V672" s="33">
        <f t="shared" si="42"/>
        <v>-0.9774479259</v>
      </c>
      <c r="W672" s="44">
        <f t="shared" si="13"/>
        <v>0.02060018061</v>
      </c>
      <c r="X672" s="44">
        <f t="shared" si="14"/>
        <v>0.0186670024</v>
      </c>
      <c r="Y672" s="33">
        <f t="shared" si="15"/>
        <v>0.9061572204</v>
      </c>
      <c r="Z672" s="43">
        <v>1.0</v>
      </c>
      <c r="AA672" s="33">
        <f t="shared" si="16"/>
        <v>1.90615722</v>
      </c>
      <c r="AB672" s="33">
        <f t="shared" si="17"/>
        <v>0.4753843024</v>
      </c>
      <c r="AC672" s="33">
        <f t="shared" si="18"/>
        <v>0.5246156976</v>
      </c>
      <c r="AD672" s="33">
        <f t="shared" si="19"/>
        <v>-0.003383193412</v>
      </c>
      <c r="AE672" s="34">
        <f t="shared" si="23"/>
        <v>1</v>
      </c>
      <c r="AF672" s="34">
        <f t="shared" si="24"/>
        <v>0</v>
      </c>
      <c r="AG672" s="34">
        <f t="shared" si="25"/>
        <v>0</v>
      </c>
      <c r="AH672" s="34">
        <f t="shared" si="26"/>
        <v>1</v>
      </c>
      <c r="AI672" s="34">
        <f t="shared" si="28"/>
        <v>0</v>
      </c>
      <c r="AJ672" s="34">
        <f t="shared" si="29"/>
        <v>1</v>
      </c>
      <c r="AK672" s="34">
        <f t="shared" si="27"/>
        <v>-0.003383193412</v>
      </c>
      <c r="AL672" s="36">
        <f t="shared" si="34"/>
        <v>1</v>
      </c>
      <c r="AM672" s="36">
        <f t="shared" si="35"/>
        <v>0</v>
      </c>
      <c r="AN672" s="46">
        <f t="shared" si="36"/>
        <v>0</v>
      </c>
      <c r="AO672" s="36">
        <f t="shared" si="37"/>
        <v>1</v>
      </c>
      <c r="AP672" s="36">
        <f t="shared" si="39"/>
        <v>0</v>
      </c>
      <c r="AQ672" s="36">
        <f t="shared" si="40"/>
        <v>1</v>
      </c>
      <c r="AR672" s="36">
        <f t="shared" si="38"/>
        <v>-0.003383193412</v>
      </c>
      <c r="AS672" s="38">
        <f t="shared" si="45"/>
        <v>0</v>
      </c>
      <c r="AT672" s="38">
        <f t="shared" si="46"/>
        <v>0</v>
      </c>
      <c r="AU672" s="38">
        <f t="shared" si="47"/>
        <v>0</v>
      </c>
      <c r="AV672" s="38">
        <f t="shared" si="48"/>
        <v>0</v>
      </c>
      <c r="AW672" s="38">
        <f t="shared" si="51"/>
        <v>0</v>
      </c>
      <c r="AX672" s="38">
        <f t="shared" si="52"/>
        <v>0</v>
      </c>
      <c r="AY672" s="38">
        <f t="shared" si="49"/>
        <v>0</v>
      </c>
      <c r="AZ672" s="12">
        <f t="shared" si="30"/>
        <v>153.8426125</v>
      </c>
      <c r="BA672" s="12">
        <f t="shared" si="41"/>
        <v>100.7531349</v>
      </c>
      <c r="BB672" s="12">
        <f t="shared" si="53"/>
        <v>135.1970595</v>
      </c>
      <c r="BC672" s="12">
        <f t="shared" si="50"/>
        <v>-0.002255462275</v>
      </c>
      <c r="BD672" s="12">
        <f t="shared" si="54"/>
        <v>126.4608783</v>
      </c>
    </row>
    <row r="673" ht="14.25" customHeight="1">
      <c r="A673" s="7">
        <v>37496.0</v>
      </c>
      <c r="B673" s="21" t="s">
        <v>90</v>
      </c>
      <c r="C673" s="8">
        <v>22.614681</v>
      </c>
      <c r="D673" s="33">
        <f t="shared" si="5"/>
        <v>-0.03317196789</v>
      </c>
      <c r="E673" s="33">
        <f t="shared" si="7"/>
        <v>-0.08396425519</v>
      </c>
      <c r="F673" s="33">
        <f t="shared" si="9"/>
        <v>-0.1128636893</v>
      </c>
      <c r="G673" s="33">
        <f t="shared" si="11"/>
        <v>-0.07009777125</v>
      </c>
      <c r="H673" s="33">
        <f t="shared" si="20"/>
        <v>-1.078406815</v>
      </c>
      <c r="I673" s="45">
        <f t="shared" si="31"/>
        <v>-1.037629545</v>
      </c>
      <c r="J673" s="45">
        <f t="shared" si="43"/>
        <v>-0.1656765112</v>
      </c>
      <c r="K673" s="21" t="s">
        <v>91</v>
      </c>
      <c r="L673" s="8">
        <v>13.716368</v>
      </c>
      <c r="M673" s="33">
        <f t="shared" si="6"/>
        <v>-0.02361011967</v>
      </c>
      <c r="N673" s="33">
        <f t="shared" si="8"/>
        <v>-0.02768334404</v>
      </c>
      <c r="O673" s="33">
        <f t="shared" si="10"/>
        <v>-0.01289697968</v>
      </c>
      <c r="P673" s="33">
        <f t="shared" si="12"/>
        <v>0.02683181177</v>
      </c>
      <c r="Q673" s="45">
        <f t="shared" si="21"/>
        <v>-0.5363580114</v>
      </c>
      <c r="R673" s="45">
        <f t="shared" si="32"/>
        <v>-0.0917811771</v>
      </c>
      <c r="S673" s="45">
        <f t="shared" si="44"/>
        <v>0.5780845035</v>
      </c>
      <c r="T673" s="33">
        <f t="shared" si="22"/>
        <v>-0.5420488039</v>
      </c>
      <c r="U673" s="33">
        <f t="shared" si="33"/>
        <v>-0.9458483676</v>
      </c>
      <c r="V673" s="33">
        <f t="shared" si="42"/>
        <v>-0.7437610147</v>
      </c>
      <c r="W673" s="44">
        <f t="shared" si="13"/>
        <v>0.02065318993</v>
      </c>
      <c r="X673" s="44">
        <f t="shared" si="14"/>
        <v>0.01800662784</v>
      </c>
      <c r="Y673" s="33">
        <f t="shared" si="15"/>
        <v>0.8718569819</v>
      </c>
      <c r="Z673" s="43">
        <v>1.0</v>
      </c>
      <c r="AA673" s="33">
        <f t="shared" si="16"/>
        <v>1.871856982</v>
      </c>
      <c r="AB673" s="33">
        <f t="shared" si="17"/>
        <v>0.4657711515</v>
      </c>
      <c r="AC673" s="33">
        <f t="shared" si="18"/>
        <v>0.5342288485</v>
      </c>
      <c r="AD673" s="33">
        <f t="shared" si="19"/>
        <v>-0.001680453305</v>
      </c>
      <c r="AE673" s="34">
        <f t="shared" si="23"/>
        <v>0</v>
      </c>
      <c r="AF673" s="34">
        <f t="shared" si="24"/>
        <v>0</v>
      </c>
      <c r="AG673" s="34">
        <f t="shared" si="25"/>
        <v>0</v>
      </c>
      <c r="AH673" s="34">
        <f t="shared" si="26"/>
        <v>2</v>
      </c>
      <c r="AI673" s="34">
        <f t="shared" si="28"/>
        <v>0</v>
      </c>
      <c r="AJ673" s="34">
        <f t="shared" si="29"/>
        <v>1</v>
      </c>
      <c r="AK673" s="34">
        <f t="shared" si="27"/>
        <v>-0.001680453305</v>
      </c>
      <c r="AL673" s="36">
        <f t="shared" si="34"/>
        <v>0</v>
      </c>
      <c r="AM673" s="36">
        <f t="shared" si="35"/>
        <v>0</v>
      </c>
      <c r="AN673" s="46">
        <f t="shared" si="36"/>
        <v>0</v>
      </c>
      <c r="AO673" s="36">
        <f t="shared" si="37"/>
        <v>2</v>
      </c>
      <c r="AP673" s="36">
        <f t="shared" si="39"/>
        <v>0</v>
      </c>
      <c r="AQ673" s="36">
        <f t="shared" si="40"/>
        <v>1</v>
      </c>
      <c r="AR673" s="36">
        <f t="shared" si="38"/>
        <v>-0.001680453305</v>
      </c>
      <c r="AS673" s="38">
        <f t="shared" si="45"/>
        <v>0</v>
      </c>
      <c r="AT673" s="38">
        <f t="shared" si="46"/>
        <v>0</v>
      </c>
      <c r="AU673" s="38">
        <f t="shared" si="47"/>
        <v>0</v>
      </c>
      <c r="AV673" s="38">
        <f t="shared" si="48"/>
        <v>0</v>
      </c>
      <c r="AW673" s="38">
        <f t="shared" si="51"/>
        <v>0</v>
      </c>
      <c r="AX673" s="38">
        <f t="shared" si="52"/>
        <v>0</v>
      </c>
      <c r="AY673" s="38">
        <f t="shared" si="49"/>
        <v>0</v>
      </c>
      <c r="AZ673" s="12">
        <f t="shared" si="30"/>
        <v>153.5840872</v>
      </c>
      <c r="BA673" s="12">
        <f t="shared" si="41"/>
        <v>100.5838239</v>
      </c>
      <c r="BB673" s="12">
        <f t="shared" si="53"/>
        <v>135.1970595</v>
      </c>
      <c r="BC673" s="12">
        <f t="shared" si="50"/>
        <v>-0.001120302203</v>
      </c>
      <c r="BD673" s="12">
        <f t="shared" si="54"/>
        <v>126.3192039</v>
      </c>
    </row>
    <row r="674" ht="14.25" customHeight="1">
      <c r="A674" s="7">
        <v>37497.0</v>
      </c>
      <c r="B674" s="21" t="s">
        <v>90</v>
      </c>
      <c r="C674" s="8">
        <v>22.087973</v>
      </c>
      <c r="D674" s="33">
        <f t="shared" si="5"/>
        <v>-0.02329053414</v>
      </c>
      <c r="E674" s="33">
        <f t="shared" si="7"/>
        <v>-0.1081633836</v>
      </c>
      <c r="F674" s="33">
        <f t="shared" si="9"/>
        <v>-0.1235949996</v>
      </c>
      <c r="G674" s="33">
        <f t="shared" si="11"/>
        <v>-0.08235263668</v>
      </c>
      <c r="H674" s="33">
        <f t="shared" si="20"/>
        <v>-1.406070506</v>
      </c>
      <c r="I674" s="45">
        <f t="shared" si="31"/>
        <v>-1.128610383</v>
      </c>
      <c r="J674" s="45">
        <f t="shared" si="43"/>
        <v>-0.2626035897</v>
      </c>
      <c r="K674" s="21" t="s">
        <v>91</v>
      </c>
      <c r="L674" s="8">
        <v>13.480989</v>
      </c>
      <c r="M674" s="33">
        <f t="shared" si="6"/>
        <v>-0.01716044656</v>
      </c>
      <c r="N674" s="33">
        <f t="shared" si="8"/>
        <v>-0.0381679471</v>
      </c>
      <c r="O674" s="33">
        <f t="shared" si="10"/>
        <v>-0.01964564535</v>
      </c>
      <c r="P674" s="33">
        <f t="shared" si="12"/>
        <v>0.009413437542</v>
      </c>
      <c r="Q674" s="45">
        <f t="shared" si="21"/>
        <v>-0.743205988</v>
      </c>
      <c r="R674" s="45">
        <f t="shared" si="32"/>
        <v>-0.1908895329</v>
      </c>
      <c r="S674" s="45">
        <f t="shared" si="44"/>
        <v>0.3710239519</v>
      </c>
      <c r="T674" s="33">
        <f t="shared" si="22"/>
        <v>-0.6628645176</v>
      </c>
      <c r="U674" s="33">
        <f t="shared" si="33"/>
        <v>-0.9377208504</v>
      </c>
      <c r="V674" s="33">
        <f t="shared" si="42"/>
        <v>-0.6336275417</v>
      </c>
      <c r="W674" s="44">
        <f t="shared" si="13"/>
        <v>0.02108148965</v>
      </c>
      <c r="X674" s="44">
        <f t="shared" si="14"/>
        <v>0.01848289651</v>
      </c>
      <c r="Y674" s="33">
        <f t="shared" si="15"/>
        <v>0.8767357913</v>
      </c>
      <c r="Z674" s="43">
        <v>1.0</v>
      </c>
      <c r="AA674" s="33">
        <f t="shared" si="16"/>
        <v>1.876735791</v>
      </c>
      <c r="AB674" s="33">
        <f t="shared" si="17"/>
        <v>0.4671599462</v>
      </c>
      <c r="AC674" s="33">
        <f t="shared" si="18"/>
        <v>0.5328400538</v>
      </c>
      <c r="AD674" s="33">
        <f t="shared" si="19"/>
        <v>0.000244599487</v>
      </c>
      <c r="AE674" s="34">
        <f t="shared" si="23"/>
        <v>0</v>
      </c>
      <c r="AF674" s="34">
        <f t="shared" si="24"/>
        <v>0</v>
      </c>
      <c r="AG674" s="34">
        <f t="shared" si="25"/>
        <v>0</v>
      </c>
      <c r="AH674" s="34">
        <f t="shared" si="26"/>
        <v>3</v>
      </c>
      <c r="AI674" s="34">
        <f t="shared" si="28"/>
        <v>0</v>
      </c>
      <c r="AJ674" s="34">
        <f t="shared" si="29"/>
        <v>1</v>
      </c>
      <c r="AK674" s="34">
        <f t="shared" si="27"/>
        <v>0.000244599487</v>
      </c>
      <c r="AL674" s="36">
        <f t="shared" si="34"/>
        <v>0</v>
      </c>
      <c r="AM674" s="36">
        <f t="shared" si="35"/>
        <v>0</v>
      </c>
      <c r="AN674" s="46">
        <f t="shared" si="36"/>
        <v>0</v>
      </c>
      <c r="AO674" s="36">
        <f t="shared" si="37"/>
        <v>3</v>
      </c>
      <c r="AP674" s="36">
        <f t="shared" si="39"/>
        <v>0</v>
      </c>
      <c r="AQ674" s="36">
        <f t="shared" si="40"/>
        <v>1</v>
      </c>
      <c r="AR674" s="36">
        <f t="shared" si="38"/>
        <v>0.000244599487</v>
      </c>
      <c r="AS674" s="38">
        <f t="shared" si="45"/>
        <v>0</v>
      </c>
      <c r="AT674" s="38">
        <f t="shared" si="46"/>
        <v>0</v>
      </c>
      <c r="AU674" s="38">
        <f t="shared" si="47"/>
        <v>0</v>
      </c>
      <c r="AV674" s="38">
        <f t="shared" si="48"/>
        <v>0</v>
      </c>
      <c r="AW674" s="38">
        <f t="shared" si="51"/>
        <v>0</v>
      </c>
      <c r="AX674" s="38">
        <f t="shared" si="52"/>
        <v>0</v>
      </c>
      <c r="AY674" s="38">
        <f t="shared" si="49"/>
        <v>0</v>
      </c>
      <c r="AZ674" s="12">
        <f t="shared" si="30"/>
        <v>153.6216538</v>
      </c>
      <c r="BA674" s="12">
        <f t="shared" si="41"/>
        <v>100.6084267</v>
      </c>
      <c r="BB674" s="12">
        <f t="shared" si="53"/>
        <v>135.1970595</v>
      </c>
      <c r="BC674" s="12">
        <f t="shared" si="50"/>
        <v>0.0001630663246</v>
      </c>
      <c r="BD674" s="12">
        <f t="shared" si="54"/>
        <v>126.3398023</v>
      </c>
    </row>
    <row r="675" ht="14.25" customHeight="1">
      <c r="A675" s="7">
        <v>37498.0</v>
      </c>
      <c r="B675" s="21" t="s">
        <v>90</v>
      </c>
      <c r="C675" s="8">
        <v>22.399456</v>
      </c>
      <c r="D675" s="33">
        <f t="shared" si="5"/>
        <v>0.01410192778</v>
      </c>
      <c r="E675" s="33">
        <f t="shared" si="7"/>
        <v>-0.08343032567</v>
      </c>
      <c r="F675" s="33">
        <f t="shared" si="9"/>
        <v>-0.1090339076</v>
      </c>
      <c r="G675" s="33">
        <f t="shared" si="11"/>
        <v>-0.07916219649</v>
      </c>
      <c r="H675" s="33">
        <f t="shared" si="20"/>
        <v>-0.990628527</v>
      </c>
      <c r="I675" s="45">
        <f t="shared" si="31"/>
        <v>-0.9288333475</v>
      </c>
      <c r="J675" s="45">
        <f t="shared" si="43"/>
        <v>-0.2224099022</v>
      </c>
      <c r="K675" s="21" t="s">
        <v>91</v>
      </c>
      <c r="L675" s="8">
        <v>13.641475</v>
      </c>
      <c r="M675" s="33">
        <f t="shared" si="6"/>
        <v>0.0119046162</v>
      </c>
      <c r="N675" s="33">
        <f t="shared" si="8"/>
        <v>-0.03225841922</v>
      </c>
      <c r="O675" s="33">
        <f t="shared" si="10"/>
        <v>-0.0228011571</v>
      </c>
      <c r="P675" s="33">
        <f t="shared" si="12"/>
        <v>0.0179640026</v>
      </c>
      <c r="Q675" s="45">
        <f t="shared" si="21"/>
        <v>-0.6007848154</v>
      </c>
      <c r="R675" s="45">
        <f t="shared" si="32"/>
        <v>-0.23001982</v>
      </c>
      <c r="S675" s="45">
        <f t="shared" si="44"/>
        <v>0.4591360938</v>
      </c>
      <c r="T675" s="33">
        <f t="shared" si="22"/>
        <v>-0.3898437116</v>
      </c>
      <c r="U675" s="33">
        <f t="shared" si="33"/>
        <v>-0.6988135275</v>
      </c>
      <c r="V675" s="33">
        <f t="shared" si="42"/>
        <v>-0.681545996</v>
      </c>
      <c r="W675" s="44">
        <f t="shared" si="13"/>
        <v>0.02122428061</v>
      </c>
      <c r="X675" s="44">
        <f t="shared" si="14"/>
        <v>0.01864704486</v>
      </c>
      <c r="Y675" s="33">
        <f t="shared" si="15"/>
        <v>0.8785713494</v>
      </c>
      <c r="Z675" s="43">
        <v>1.0</v>
      </c>
      <c r="AA675" s="33">
        <f t="shared" si="16"/>
        <v>1.878571349</v>
      </c>
      <c r="AB675" s="33">
        <f t="shared" si="17"/>
        <v>0.4676805859</v>
      </c>
      <c r="AC675" s="33">
        <f t="shared" si="18"/>
        <v>0.5323194141</v>
      </c>
      <c r="AD675" s="33">
        <f t="shared" si="19"/>
        <v>-0.002089699731</v>
      </c>
      <c r="AE675" s="34">
        <f t="shared" si="23"/>
        <v>0</v>
      </c>
      <c r="AF675" s="34">
        <f t="shared" si="24"/>
        <v>0</v>
      </c>
      <c r="AG675" s="34">
        <f t="shared" si="25"/>
        <v>0</v>
      </c>
      <c r="AH675" s="34">
        <f t="shared" si="26"/>
        <v>4</v>
      </c>
      <c r="AI675" s="34">
        <f t="shared" si="28"/>
        <v>0</v>
      </c>
      <c r="AJ675" s="34">
        <f t="shared" si="29"/>
        <v>1</v>
      </c>
      <c r="AK675" s="34">
        <f t="shared" si="27"/>
        <v>-0.002089699731</v>
      </c>
      <c r="AL675" s="36">
        <f t="shared" si="34"/>
        <v>0</v>
      </c>
      <c r="AM675" s="36">
        <f t="shared" si="35"/>
        <v>0</v>
      </c>
      <c r="AN675" s="46">
        <f t="shared" si="36"/>
        <v>0</v>
      </c>
      <c r="AO675" s="36">
        <f t="shared" si="37"/>
        <v>4</v>
      </c>
      <c r="AP675" s="36">
        <f t="shared" si="39"/>
        <v>0</v>
      </c>
      <c r="AQ675" s="36">
        <f t="shared" si="40"/>
        <v>1</v>
      </c>
      <c r="AR675" s="36">
        <f t="shared" si="38"/>
        <v>-0.002089699731</v>
      </c>
      <c r="AS675" s="38">
        <f t="shared" si="45"/>
        <v>0</v>
      </c>
      <c r="AT675" s="38">
        <f t="shared" si="46"/>
        <v>0</v>
      </c>
      <c r="AU675" s="38">
        <f t="shared" si="47"/>
        <v>0</v>
      </c>
      <c r="AV675" s="38">
        <f t="shared" si="48"/>
        <v>0</v>
      </c>
      <c r="AW675" s="38">
        <f t="shared" si="51"/>
        <v>0</v>
      </c>
      <c r="AX675" s="38">
        <f t="shared" si="52"/>
        <v>0</v>
      </c>
      <c r="AY675" s="38">
        <f t="shared" si="49"/>
        <v>0</v>
      </c>
      <c r="AZ675" s="12">
        <f t="shared" si="30"/>
        <v>153.3006306</v>
      </c>
      <c r="BA675" s="12">
        <f t="shared" si="41"/>
        <v>100.3981853</v>
      </c>
      <c r="BB675" s="12">
        <f t="shared" si="53"/>
        <v>135.1970595</v>
      </c>
      <c r="BC675" s="12">
        <f t="shared" si="50"/>
        <v>-0.001393133154</v>
      </c>
      <c r="BD675" s="12">
        <f t="shared" si="54"/>
        <v>126.1637941</v>
      </c>
    </row>
    <row r="676" ht="14.25" customHeight="1">
      <c r="A676" s="7">
        <v>37502.0</v>
      </c>
      <c r="B676" s="21" t="s">
        <v>90</v>
      </c>
      <c r="C676" s="8">
        <v>21.75947</v>
      </c>
      <c r="D676" s="33">
        <f t="shared" si="5"/>
        <v>-0.02857149745</v>
      </c>
      <c r="E676" s="33">
        <f t="shared" si="7"/>
        <v>-0.09663785829</v>
      </c>
      <c r="F676" s="33">
        <f t="shared" si="9"/>
        <v>-0.1252279197</v>
      </c>
      <c r="G676" s="33">
        <f t="shared" si="11"/>
        <v>-0.06155378133</v>
      </c>
      <c r="H676" s="33">
        <f t="shared" si="20"/>
        <v>-1.15559639</v>
      </c>
      <c r="I676" s="45">
        <f t="shared" si="31"/>
        <v>-1.084904577</v>
      </c>
      <c r="J676" s="45">
        <f t="shared" si="43"/>
        <v>-0.05966532933</v>
      </c>
      <c r="K676" s="21" t="s">
        <v>91</v>
      </c>
      <c r="L676" s="8">
        <v>13.352597</v>
      </c>
      <c r="M676" s="33">
        <f t="shared" si="6"/>
        <v>-0.02117644903</v>
      </c>
      <c r="N676" s="33">
        <f t="shared" si="8"/>
        <v>-0.05829076131</v>
      </c>
      <c r="O676" s="33">
        <f t="shared" si="10"/>
        <v>-0.03442945373</v>
      </c>
      <c r="P676" s="33">
        <f t="shared" si="12"/>
        <v>0.03225809195</v>
      </c>
      <c r="Q676" s="45">
        <f t="shared" si="21"/>
        <v>-1.116543764</v>
      </c>
      <c r="R676" s="45">
        <f t="shared" si="32"/>
        <v>-0.3936466488</v>
      </c>
      <c r="S676" s="45">
        <f t="shared" si="44"/>
        <v>0.6050257775</v>
      </c>
      <c r="T676" s="33">
        <f t="shared" si="22"/>
        <v>-0.03905262538</v>
      </c>
      <c r="U676" s="33">
        <f t="shared" si="33"/>
        <v>-0.6912579284</v>
      </c>
      <c r="V676" s="33">
        <f t="shared" si="42"/>
        <v>-0.6646911068</v>
      </c>
      <c r="W676" s="44">
        <f t="shared" si="13"/>
        <v>0.01961566384</v>
      </c>
      <c r="X676" s="44">
        <f t="shared" si="14"/>
        <v>0.01748829833</v>
      </c>
      <c r="Y676" s="33">
        <f t="shared" si="15"/>
        <v>0.891547616</v>
      </c>
      <c r="Z676" s="43">
        <v>1.0</v>
      </c>
      <c r="AA676" s="33">
        <f t="shared" si="16"/>
        <v>1.891547616</v>
      </c>
      <c r="AB676" s="33">
        <f t="shared" si="17"/>
        <v>0.4713323674</v>
      </c>
      <c r="AC676" s="33">
        <f t="shared" si="18"/>
        <v>0.5286676326</v>
      </c>
      <c r="AD676" s="33">
        <f t="shared" si="19"/>
        <v>-0.01205380699</v>
      </c>
      <c r="AE676" s="34">
        <f t="shared" si="23"/>
        <v>0</v>
      </c>
      <c r="AF676" s="34">
        <f t="shared" si="24"/>
        <v>0</v>
      </c>
      <c r="AG676" s="34">
        <f t="shared" si="25"/>
        <v>0</v>
      </c>
      <c r="AH676" s="34">
        <f t="shared" si="26"/>
        <v>5</v>
      </c>
      <c r="AI676" s="34">
        <f t="shared" si="28"/>
        <v>0</v>
      </c>
      <c r="AJ676" s="34">
        <f t="shared" si="29"/>
        <v>1</v>
      </c>
      <c r="AK676" s="34">
        <f t="shared" si="27"/>
        <v>-0.01205380699</v>
      </c>
      <c r="AL676" s="36">
        <f t="shared" si="34"/>
        <v>0</v>
      </c>
      <c r="AM676" s="36">
        <f t="shared" si="35"/>
        <v>0</v>
      </c>
      <c r="AN676" s="46">
        <f t="shared" si="36"/>
        <v>0</v>
      </c>
      <c r="AO676" s="36">
        <f t="shared" si="37"/>
        <v>5</v>
      </c>
      <c r="AP676" s="36">
        <f t="shared" si="39"/>
        <v>0</v>
      </c>
      <c r="AQ676" s="36">
        <f t="shared" si="40"/>
        <v>1</v>
      </c>
      <c r="AR676" s="36">
        <f t="shared" si="38"/>
        <v>-0.01205380699</v>
      </c>
      <c r="AS676" s="38">
        <f t="shared" si="45"/>
        <v>0</v>
      </c>
      <c r="AT676" s="38">
        <f t="shared" si="46"/>
        <v>0</v>
      </c>
      <c r="AU676" s="38">
        <f t="shared" si="47"/>
        <v>0</v>
      </c>
      <c r="AV676" s="38">
        <f t="shared" si="48"/>
        <v>0</v>
      </c>
      <c r="AW676" s="38">
        <f t="shared" si="51"/>
        <v>0</v>
      </c>
      <c r="AX676" s="38">
        <f t="shared" si="52"/>
        <v>0</v>
      </c>
      <c r="AY676" s="38">
        <f t="shared" si="49"/>
        <v>0</v>
      </c>
      <c r="AZ676" s="12">
        <f t="shared" si="30"/>
        <v>151.4527744</v>
      </c>
      <c r="BA676" s="12">
        <f t="shared" si="41"/>
        <v>99.18800493</v>
      </c>
      <c r="BB676" s="12">
        <f t="shared" si="53"/>
        <v>135.1970595</v>
      </c>
      <c r="BC676" s="12">
        <f t="shared" si="50"/>
        <v>-0.008035871324</v>
      </c>
      <c r="BD676" s="12">
        <f t="shared" si="54"/>
        <v>125.1499581</v>
      </c>
    </row>
    <row r="677" ht="14.25" customHeight="1">
      <c r="A677" s="7">
        <v>37503.0</v>
      </c>
      <c r="B677" s="21" t="s">
        <v>90</v>
      </c>
      <c r="C677" s="8">
        <v>21.486561</v>
      </c>
      <c r="D677" s="33">
        <f t="shared" si="5"/>
        <v>-0.01254207938</v>
      </c>
      <c r="E677" s="33">
        <f t="shared" si="7"/>
        <v>-0.08140161303</v>
      </c>
      <c r="F677" s="33">
        <f t="shared" si="9"/>
        <v>-0.1300591221</v>
      </c>
      <c r="G677" s="33">
        <f t="shared" si="11"/>
        <v>-0.06371810206</v>
      </c>
      <c r="H677" s="33">
        <f t="shared" si="20"/>
        <v>-0.9018647234</v>
      </c>
      <c r="I677" s="45">
        <f t="shared" si="31"/>
        <v>-1.105150047</v>
      </c>
      <c r="J677" s="45">
        <f t="shared" si="43"/>
        <v>-0.07134699765</v>
      </c>
      <c r="K677" s="21" t="s">
        <v>91</v>
      </c>
      <c r="L677" s="8">
        <v>13.507734</v>
      </c>
      <c r="M677" s="33">
        <f t="shared" si="6"/>
        <v>0.0116184889</v>
      </c>
      <c r="N677" s="33">
        <f t="shared" si="8"/>
        <v>-0.03846158227</v>
      </c>
      <c r="O677" s="33">
        <f t="shared" si="10"/>
        <v>-0.02188633962</v>
      </c>
      <c r="P677" s="33">
        <f t="shared" si="12"/>
        <v>0.05494070371</v>
      </c>
      <c r="Q677" s="45">
        <f t="shared" si="21"/>
        <v>-0.6987478409</v>
      </c>
      <c r="R677" s="45">
        <f t="shared" si="32"/>
        <v>-0.223885709</v>
      </c>
      <c r="S677" s="45">
        <f t="shared" si="44"/>
        <v>0.8388644378</v>
      </c>
      <c r="T677" s="33">
        <f t="shared" si="22"/>
        <v>-0.2031168825</v>
      </c>
      <c r="U677" s="33">
        <f t="shared" si="33"/>
        <v>-0.8812643384</v>
      </c>
      <c r="V677" s="33">
        <f t="shared" si="42"/>
        <v>-0.9102114354</v>
      </c>
      <c r="W677" s="44">
        <f t="shared" si="13"/>
        <v>0.01966676646</v>
      </c>
      <c r="X677" s="44">
        <f t="shared" si="14"/>
        <v>0.01738761057</v>
      </c>
      <c r="Y677" s="33">
        <f t="shared" si="15"/>
        <v>0.8841113056</v>
      </c>
      <c r="Z677" s="43">
        <v>1.0</v>
      </c>
      <c r="AA677" s="33">
        <f t="shared" si="16"/>
        <v>1.884111306</v>
      </c>
      <c r="AB677" s="33">
        <f t="shared" si="17"/>
        <v>0.469245794</v>
      </c>
      <c r="AC677" s="33">
        <f t="shared" si="18"/>
        <v>0.530754206</v>
      </c>
      <c r="AD677" s="33">
        <f t="shared" si="19"/>
        <v>0.003518858394</v>
      </c>
      <c r="AE677" s="34">
        <f t="shared" si="23"/>
        <v>0</v>
      </c>
      <c r="AF677" s="34">
        <f t="shared" si="24"/>
        <v>0</v>
      </c>
      <c r="AG677" s="34">
        <f t="shared" si="25"/>
        <v>0</v>
      </c>
      <c r="AH677" s="34">
        <f t="shared" si="26"/>
        <v>0</v>
      </c>
      <c r="AI677" s="34">
        <f t="shared" si="28"/>
        <v>1</v>
      </c>
      <c r="AJ677" s="34">
        <f t="shared" si="29"/>
        <v>0</v>
      </c>
      <c r="AK677" s="34">
        <f t="shared" si="27"/>
        <v>0</v>
      </c>
      <c r="AL677" s="36">
        <f t="shared" si="34"/>
        <v>0</v>
      </c>
      <c r="AM677" s="36">
        <f t="shared" si="35"/>
        <v>0</v>
      </c>
      <c r="AN677" s="46">
        <f t="shared" si="36"/>
        <v>0</v>
      </c>
      <c r="AO677" s="36">
        <f t="shared" si="37"/>
        <v>0</v>
      </c>
      <c r="AP677" s="36">
        <f t="shared" si="39"/>
        <v>1</v>
      </c>
      <c r="AQ677" s="36">
        <f t="shared" si="40"/>
        <v>0</v>
      </c>
      <c r="AR677" s="36">
        <f t="shared" si="38"/>
        <v>0</v>
      </c>
      <c r="AS677" s="38">
        <f t="shared" si="45"/>
        <v>0</v>
      </c>
      <c r="AT677" s="38">
        <f t="shared" si="46"/>
        <v>0</v>
      </c>
      <c r="AU677" s="38">
        <f t="shared" si="47"/>
        <v>0</v>
      </c>
      <c r="AV677" s="38">
        <f t="shared" si="48"/>
        <v>0</v>
      </c>
      <c r="AW677" s="38">
        <f t="shared" si="51"/>
        <v>0</v>
      </c>
      <c r="AX677" s="38">
        <f t="shared" si="52"/>
        <v>0</v>
      </c>
      <c r="AY677" s="38">
        <f t="shared" si="49"/>
        <v>0</v>
      </c>
      <c r="AZ677" s="12">
        <f t="shared" si="30"/>
        <v>151.4527744</v>
      </c>
      <c r="BA677" s="12">
        <f t="shared" si="41"/>
        <v>99.18800493</v>
      </c>
      <c r="BB677" s="12">
        <f t="shared" si="53"/>
        <v>135.1970595</v>
      </c>
      <c r="BC677" s="12">
        <f t="shared" si="50"/>
        <v>0</v>
      </c>
      <c r="BD677" s="12">
        <f t="shared" si="54"/>
        <v>125.1499581</v>
      </c>
    </row>
    <row r="678" ht="14.25" customHeight="1">
      <c r="A678" s="7">
        <v>37504.0</v>
      </c>
      <c r="B678" s="21" t="s">
        <v>90</v>
      </c>
      <c r="C678" s="8">
        <v>21.094244</v>
      </c>
      <c r="D678" s="33">
        <f t="shared" si="5"/>
        <v>-0.0182587153</v>
      </c>
      <c r="E678" s="33">
        <f t="shared" si="7"/>
        <v>-0.06723229923</v>
      </c>
      <c r="F678" s="33">
        <f t="shared" si="9"/>
        <v>-0.1455514445</v>
      </c>
      <c r="G678" s="33">
        <f t="shared" si="11"/>
        <v>-0.1115117747</v>
      </c>
      <c r="H678" s="33">
        <f t="shared" si="20"/>
        <v>-0.6723075027</v>
      </c>
      <c r="I678" s="45">
        <f t="shared" si="31"/>
        <v>-1.239532474</v>
      </c>
      <c r="J678" s="45">
        <f t="shared" si="43"/>
        <v>-0.4812648728</v>
      </c>
      <c r="K678" s="21" t="s">
        <v>91</v>
      </c>
      <c r="L678" s="8">
        <v>13.200127</v>
      </c>
      <c r="M678" s="33">
        <f t="shared" si="6"/>
        <v>-0.0227726575</v>
      </c>
      <c r="N678" s="33">
        <f t="shared" si="8"/>
        <v>-0.03763685839</v>
      </c>
      <c r="O678" s="33">
        <f t="shared" si="10"/>
        <v>-0.06427828833</v>
      </c>
      <c r="P678" s="33">
        <f t="shared" si="12"/>
        <v>0.006937196558</v>
      </c>
      <c r="Q678" s="45">
        <f t="shared" si="21"/>
        <v>-0.6684732165</v>
      </c>
      <c r="R678" s="45">
        <f t="shared" si="32"/>
        <v>-0.8155415638</v>
      </c>
      <c r="S678" s="45">
        <f t="shared" si="44"/>
        <v>0.2913122455</v>
      </c>
      <c r="T678" s="33">
        <f t="shared" si="22"/>
        <v>-0.003834286178</v>
      </c>
      <c r="U678" s="33">
        <f t="shared" si="33"/>
        <v>-0.4239909099</v>
      </c>
      <c r="V678" s="33">
        <f t="shared" si="42"/>
        <v>-0.7725771184</v>
      </c>
      <c r="W678" s="44">
        <f t="shared" si="13"/>
        <v>0.01780190566</v>
      </c>
      <c r="X678" s="44">
        <f t="shared" si="14"/>
        <v>0.01754690981</v>
      </c>
      <c r="Y678" s="33">
        <f t="shared" si="15"/>
        <v>0.9856759238</v>
      </c>
      <c r="Z678" s="43">
        <v>1.0</v>
      </c>
      <c r="AA678" s="33">
        <f t="shared" si="16"/>
        <v>1.985675924</v>
      </c>
      <c r="AB678" s="33">
        <f t="shared" si="17"/>
        <v>0.4963931485</v>
      </c>
      <c r="AC678" s="33">
        <f t="shared" si="18"/>
        <v>0.5036068515</v>
      </c>
      <c r="AD678" s="33">
        <f t="shared" si="19"/>
        <v>0.006397355897</v>
      </c>
      <c r="AE678" s="34">
        <f t="shared" si="23"/>
        <v>0</v>
      </c>
      <c r="AF678" s="34">
        <f t="shared" si="24"/>
        <v>0</v>
      </c>
      <c r="AG678" s="34">
        <f t="shared" si="25"/>
        <v>0</v>
      </c>
      <c r="AH678" s="34">
        <f t="shared" si="26"/>
        <v>0</v>
      </c>
      <c r="AI678" s="34">
        <f t="shared" si="28"/>
        <v>0</v>
      </c>
      <c r="AJ678" s="34">
        <f t="shared" si="29"/>
        <v>0</v>
      </c>
      <c r="AK678" s="34">
        <f t="shared" si="27"/>
        <v>0</v>
      </c>
      <c r="AL678" s="36">
        <f t="shared" si="34"/>
        <v>0</v>
      </c>
      <c r="AM678" s="36">
        <f t="shared" si="35"/>
        <v>0</v>
      </c>
      <c r="AN678" s="46">
        <f t="shared" si="36"/>
        <v>0</v>
      </c>
      <c r="AO678" s="36">
        <f t="shared" si="37"/>
        <v>0</v>
      </c>
      <c r="AP678" s="36">
        <f t="shared" si="39"/>
        <v>0</v>
      </c>
      <c r="AQ678" s="36">
        <f t="shared" si="40"/>
        <v>0</v>
      </c>
      <c r="AR678" s="36">
        <f t="shared" si="38"/>
        <v>0</v>
      </c>
      <c r="AS678" s="38">
        <f t="shared" si="45"/>
        <v>0</v>
      </c>
      <c r="AT678" s="38">
        <f t="shared" si="46"/>
        <v>0</v>
      </c>
      <c r="AU678" s="38">
        <f t="shared" si="47"/>
        <v>0</v>
      </c>
      <c r="AV678" s="38">
        <f t="shared" si="48"/>
        <v>0</v>
      </c>
      <c r="AW678" s="38">
        <f t="shared" si="51"/>
        <v>0</v>
      </c>
      <c r="AX678" s="38">
        <f t="shared" si="52"/>
        <v>0</v>
      </c>
      <c r="AY678" s="38">
        <f t="shared" si="49"/>
        <v>0</v>
      </c>
      <c r="AZ678" s="12">
        <f t="shared" si="30"/>
        <v>151.4527744</v>
      </c>
      <c r="BA678" s="12">
        <f t="shared" si="41"/>
        <v>99.18800493</v>
      </c>
      <c r="BB678" s="12">
        <f t="shared" si="53"/>
        <v>135.1970595</v>
      </c>
      <c r="BC678" s="12">
        <f t="shared" si="50"/>
        <v>0</v>
      </c>
      <c r="BD678" s="12">
        <f t="shared" si="54"/>
        <v>125.1499581</v>
      </c>
    </row>
    <row r="679" ht="14.25" customHeight="1">
      <c r="A679" s="7">
        <v>37505.0</v>
      </c>
      <c r="B679" s="21" t="s">
        <v>90</v>
      </c>
      <c r="C679" s="8">
        <v>21.600279</v>
      </c>
      <c r="D679" s="33">
        <f t="shared" si="5"/>
        <v>0.0239892456</v>
      </c>
      <c r="E679" s="33">
        <f t="shared" si="7"/>
        <v>-0.02207961772</v>
      </c>
      <c r="F679" s="33">
        <f t="shared" si="9"/>
        <v>-0.1278547952</v>
      </c>
      <c r="G679" s="33">
        <f t="shared" si="11"/>
        <v>-0.101557019</v>
      </c>
      <c r="H679" s="33">
        <f t="shared" si="20"/>
        <v>-0.01000586332</v>
      </c>
      <c r="I679" s="45">
        <f t="shared" si="31"/>
        <v>-1.006670162</v>
      </c>
      <c r="J679" s="45">
        <f t="shared" si="43"/>
        <v>-0.3819495298</v>
      </c>
      <c r="K679" s="21" t="s">
        <v>91</v>
      </c>
      <c r="L679" s="8">
        <v>13.34457</v>
      </c>
      <c r="M679" s="33">
        <f t="shared" si="6"/>
        <v>0.01094254623</v>
      </c>
      <c r="N679" s="33">
        <f t="shared" si="8"/>
        <v>-0.01011936142</v>
      </c>
      <c r="O679" s="33">
        <f t="shared" si="10"/>
        <v>-0.04790107327</v>
      </c>
      <c r="P679" s="33">
        <f t="shared" si="12"/>
        <v>-0.01829986274</v>
      </c>
      <c r="Q679" s="45">
        <f t="shared" si="21"/>
        <v>-0.1054437828</v>
      </c>
      <c r="R679" s="45">
        <f t="shared" si="32"/>
        <v>-0.5738436945</v>
      </c>
      <c r="S679" s="45">
        <f t="shared" si="44"/>
        <v>0.004907255471</v>
      </c>
      <c r="T679" s="33">
        <f t="shared" si="22"/>
        <v>0.09543791949</v>
      </c>
      <c r="U679" s="33">
        <f t="shared" si="33"/>
        <v>-0.4328264677</v>
      </c>
      <c r="V679" s="33">
        <f t="shared" si="42"/>
        <v>-0.3868567853</v>
      </c>
      <c r="W679" s="44">
        <f t="shared" si="13"/>
        <v>0.01858235173</v>
      </c>
      <c r="X679" s="44">
        <f t="shared" si="14"/>
        <v>0.01555559524</v>
      </c>
      <c r="Y679" s="33">
        <f t="shared" si="15"/>
        <v>0.8371166071</v>
      </c>
      <c r="Z679" s="43">
        <v>1.0</v>
      </c>
      <c r="AA679" s="33">
        <f t="shared" si="16"/>
        <v>1.837116607</v>
      </c>
      <c r="AB679" s="33">
        <f t="shared" si="17"/>
        <v>0.4556687387</v>
      </c>
      <c r="AC679" s="33">
        <f t="shared" si="18"/>
        <v>0.5443312613</v>
      </c>
      <c r="AD679" s="33">
        <f t="shared" si="19"/>
        <v>0.003136999541</v>
      </c>
      <c r="AE679" s="34">
        <f t="shared" si="23"/>
        <v>0</v>
      </c>
      <c r="AF679" s="34">
        <f t="shared" si="24"/>
        <v>0</v>
      </c>
      <c r="AG679" s="34">
        <f t="shared" si="25"/>
        <v>0</v>
      </c>
      <c r="AH679" s="34">
        <f t="shared" si="26"/>
        <v>0</v>
      </c>
      <c r="AI679" s="34">
        <f t="shared" si="28"/>
        <v>0</v>
      </c>
      <c r="AJ679" s="34">
        <f t="shared" si="29"/>
        <v>0</v>
      </c>
      <c r="AK679" s="34">
        <f t="shared" si="27"/>
        <v>0</v>
      </c>
      <c r="AL679" s="36">
        <f t="shared" si="34"/>
        <v>0</v>
      </c>
      <c r="AM679" s="36">
        <f t="shared" si="35"/>
        <v>0</v>
      </c>
      <c r="AN679" s="46">
        <f t="shared" si="36"/>
        <v>0</v>
      </c>
      <c r="AO679" s="36">
        <f t="shared" si="37"/>
        <v>0</v>
      </c>
      <c r="AP679" s="36">
        <f t="shared" si="39"/>
        <v>0</v>
      </c>
      <c r="AQ679" s="36">
        <f t="shared" si="40"/>
        <v>0</v>
      </c>
      <c r="AR679" s="36">
        <f t="shared" si="38"/>
        <v>0</v>
      </c>
      <c r="AS679" s="38">
        <f t="shared" si="45"/>
        <v>0</v>
      </c>
      <c r="AT679" s="38">
        <f t="shared" si="46"/>
        <v>0</v>
      </c>
      <c r="AU679" s="38">
        <f t="shared" si="47"/>
        <v>0</v>
      </c>
      <c r="AV679" s="38">
        <f t="shared" si="48"/>
        <v>0</v>
      </c>
      <c r="AW679" s="38">
        <f t="shared" si="51"/>
        <v>0</v>
      </c>
      <c r="AX679" s="38">
        <f t="shared" si="52"/>
        <v>0</v>
      </c>
      <c r="AY679" s="38">
        <f t="shared" si="49"/>
        <v>0</v>
      </c>
      <c r="AZ679" s="12">
        <f t="shared" si="30"/>
        <v>151.4527744</v>
      </c>
      <c r="BA679" s="12">
        <f t="shared" si="41"/>
        <v>99.18800493</v>
      </c>
      <c r="BB679" s="12">
        <f t="shared" si="53"/>
        <v>135.1970595</v>
      </c>
      <c r="BC679" s="12">
        <f t="shared" si="50"/>
        <v>0</v>
      </c>
      <c r="BD679" s="12">
        <f t="shared" si="54"/>
        <v>125.1499581</v>
      </c>
    </row>
    <row r="680" ht="14.25" customHeight="1">
      <c r="A680" s="7">
        <v>37508.0</v>
      </c>
      <c r="B680" s="21" t="s">
        <v>90</v>
      </c>
      <c r="C680" s="8">
        <v>21.986895</v>
      </c>
      <c r="D680" s="33">
        <f t="shared" si="5"/>
        <v>0.0178986577</v>
      </c>
      <c r="E680" s="33">
        <f t="shared" si="7"/>
        <v>-0.01841834909</v>
      </c>
      <c r="F680" s="33">
        <f t="shared" si="9"/>
        <v>-0.1003120259</v>
      </c>
      <c r="G680" s="33">
        <f t="shared" si="11"/>
        <v>-0.1136632087</v>
      </c>
      <c r="H680" s="33">
        <f t="shared" si="20"/>
        <v>0.04596626867</v>
      </c>
      <c r="I680" s="45">
        <f t="shared" si="31"/>
        <v>-0.6776939253</v>
      </c>
      <c r="J680" s="45">
        <f t="shared" si="43"/>
        <v>-0.4750753435</v>
      </c>
      <c r="K680" s="21" t="s">
        <v>91</v>
      </c>
      <c r="L680" s="8">
        <v>13.46761</v>
      </c>
      <c r="M680" s="33">
        <f t="shared" si="6"/>
        <v>0.009220229651</v>
      </c>
      <c r="N680" s="33">
        <f t="shared" si="8"/>
        <v>-0.01274532263</v>
      </c>
      <c r="O680" s="33">
        <f t="shared" si="10"/>
        <v>-0.04459259789</v>
      </c>
      <c r="P680" s="33">
        <f t="shared" si="12"/>
        <v>-0.0146771844</v>
      </c>
      <c r="Q680" s="45">
        <f t="shared" si="21"/>
        <v>-0.158709593</v>
      </c>
      <c r="R680" s="45">
        <f t="shared" si="32"/>
        <v>-0.5139400369</v>
      </c>
      <c r="S680" s="45">
        <f t="shared" si="44"/>
        <v>0.04153863604</v>
      </c>
      <c r="T680" s="33">
        <f t="shared" si="22"/>
        <v>0.2046758617</v>
      </c>
      <c r="U680" s="33">
        <f t="shared" si="33"/>
        <v>-0.1637538884</v>
      </c>
      <c r="V680" s="33">
        <f t="shared" si="42"/>
        <v>-0.5166139795</v>
      </c>
      <c r="W680" s="44">
        <f t="shared" si="13"/>
        <v>0.01734507301</v>
      </c>
      <c r="X680" s="44">
        <f t="shared" si="14"/>
        <v>0.01565671361</v>
      </c>
      <c r="Y680" s="33">
        <f t="shared" si="15"/>
        <v>0.9026605771</v>
      </c>
      <c r="Z680" s="43">
        <v>1.0</v>
      </c>
      <c r="AA680" s="33">
        <f t="shared" si="16"/>
        <v>1.902660577</v>
      </c>
      <c r="AB680" s="33">
        <f t="shared" si="17"/>
        <v>0.4744201819</v>
      </c>
      <c r="AC680" s="33">
        <f t="shared" si="18"/>
        <v>0.5255798181</v>
      </c>
      <c r="AD680" s="33">
        <f t="shared" si="19"/>
        <v>0.008986561545</v>
      </c>
      <c r="AE680" s="34">
        <f t="shared" si="23"/>
        <v>0</v>
      </c>
      <c r="AF680" s="34">
        <f t="shared" si="24"/>
        <v>0</v>
      </c>
      <c r="AG680" s="34">
        <f t="shared" si="25"/>
        <v>0</v>
      </c>
      <c r="AH680" s="34">
        <f t="shared" si="26"/>
        <v>0</v>
      </c>
      <c r="AI680" s="34">
        <f t="shared" si="28"/>
        <v>0</v>
      </c>
      <c r="AJ680" s="34">
        <f t="shared" si="29"/>
        <v>0</v>
      </c>
      <c r="AK680" s="34">
        <f t="shared" si="27"/>
        <v>0</v>
      </c>
      <c r="AL680" s="36">
        <f t="shared" si="34"/>
        <v>0</v>
      </c>
      <c r="AM680" s="36">
        <f t="shared" si="35"/>
        <v>0</v>
      </c>
      <c r="AN680" s="46">
        <f t="shared" si="36"/>
        <v>0</v>
      </c>
      <c r="AO680" s="36">
        <f t="shared" si="37"/>
        <v>0</v>
      </c>
      <c r="AP680" s="36">
        <f t="shared" si="39"/>
        <v>0</v>
      </c>
      <c r="AQ680" s="36">
        <f t="shared" si="40"/>
        <v>0</v>
      </c>
      <c r="AR680" s="36">
        <f t="shared" si="38"/>
        <v>0</v>
      </c>
      <c r="AS680" s="38">
        <f t="shared" si="45"/>
        <v>0</v>
      </c>
      <c r="AT680" s="38">
        <f t="shared" si="46"/>
        <v>0</v>
      </c>
      <c r="AU680" s="38">
        <f t="shared" si="47"/>
        <v>0</v>
      </c>
      <c r="AV680" s="38">
        <f t="shared" si="48"/>
        <v>0</v>
      </c>
      <c r="AW680" s="38">
        <f t="shared" si="51"/>
        <v>0</v>
      </c>
      <c r="AX680" s="38">
        <f t="shared" si="52"/>
        <v>0</v>
      </c>
      <c r="AY680" s="38">
        <f t="shared" si="49"/>
        <v>0</v>
      </c>
      <c r="AZ680" s="12">
        <f t="shared" si="30"/>
        <v>151.4527744</v>
      </c>
      <c r="BA680" s="12">
        <f t="shared" si="41"/>
        <v>99.18800493</v>
      </c>
      <c r="BB680" s="12">
        <f t="shared" si="53"/>
        <v>135.1970595</v>
      </c>
      <c r="BC680" s="12">
        <f t="shared" si="50"/>
        <v>0</v>
      </c>
      <c r="BD680" s="12">
        <f t="shared" si="54"/>
        <v>125.1499581</v>
      </c>
    </row>
    <row r="681" ht="14.25" customHeight="1">
      <c r="A681" s="7">
        <v>37509.0</v>
      </c>
      <c r="B681" s="21" t="s">
        <v>90</v>
      </c>
      <c r="C681" s="8">
        <v>22.703325</v>
      </c>
      <c r="D681" s="33">
        <f t="shared" si="5"/>
        <v>0.03258440994</v>
      </c>
      <c r="E681" s="33">
        <f t="shared" si="7"/>
        <v>0.04337674585</v>
      </c>
      <c r="F681" s="33">
        <f t="shared" si="9"/>
        <v>-0.05745294826</v>
      </c>
      <c r="G681" s="33">
        <f t="shared" si="11"/>
        <v>-0.09511232535</v>
      </c>
      <c r="H681" s="33">
        <f t="shared" si="20"/>
        <v>0.9392103479</v>
      </c>
      <c r="I681" s="45">
        <f t="shared" si="31"/>
        <v>-0.1949875842</v>
      </c>
      <c r="J681" s="45">
        <f t="shared" si="43"/>
        <v>-0.2993473687</v>
      </c>
      <c r="K681" s="21" t="s">
        <v>91</v>
      </c>
      <c r="L681" s="8">
        <v>13.633454</v>
      </c>
      <c r="M681" s="33">
        <f t="shared" si="6"/>
        <v>0.01231428591</v>
      </c>
      <c r="N681" s="33">
        <f t="shared" si="8"/>
        <v>0.02103388577</v>
      </c>
      <c r="O681" s="33">
        <f t="shared" si="10"/>
        <v>-0.03848295676</v>
      </c>
      <c r="P681" s="33">
        <f t="shared" si="12"/>
        <v>0.0031492968</v>
      </c>
      <c r="Q681" s="45">
        <f t="shared" si="21"/>
        <v>0.5221294107</v>
      </c>
      <c r="R681" s="45">
        <f t="shared" si="32"/>
        <v>-0.4178105712</v>
      </c>
      <c r="S681" s="45">
        <f t="shared" si="44"/>
        <v>0.2328752894</v>
      </c>
      <c r="T681" s="33">
        <f t="shared" si="22"/>
        <v>0.4170809372</v>
      </c>
      <c r="U681" s="33">
        <f t="shared" si="33"/>
        <v>0.2228229869</v>
      </c>
      <c r="V681" s="33">
        <f t="shared" si="42"/>
        <v>-0.5322226581</v>
      </c>
      <c r="W681" s="44">
        <f t="shared" si="13"/>
        <v>0.01902046647</v>
      </c>
      <c r="X681" s="44">
        <f t="shared" si="14"/>
        <v>0.01586652373</v>
      </c>
      <c r="Y681" s="33">
        <f t="shared" si="15"/>
        <v>0.8341816301</v>
      </c>
      <c r="Z681" s="43">
        <v>1.0</v>
      </c>
      <c r="AA681" s="33">
        <f t="shared" si="16"/>
        <v>1.83418163</v>
      </c>
      <c r="AB681" s="33">
        <f t="shared" si="17"/>
        <v>0.4547977236</v>
      </c>
      <c r="AC681" s="33">
        <f t="shared" si="18"/>
        <v>0.5452022764</v>
      </c>
      <c r="AD681" s="33">
        <f t="shared" si="19"/>
        <v>-0.008555034644</v>
      </c>
      <c r="AE681" s="34">
        <f t="shared" si="23"/>
        <v>0</v>
      </c>
      <c r="AF681" s="34">
        <f t="shared" si="24"/>
        <v>0</v>
      </c>
      <c r="AG681" s="34">
        <f t="shared" si="25"/>
        <v>0</v>
      </c>
      <c r="AH681" s="34">
        <f t="shared" si="26"/>
        <v>0</v>
      </c>
      <c r="AI681" s="34">
        <f t="shared" si="28"/>
        <v>0</v>
      </c>
      <c r="AJ681" s="34">
        <f t="shared" si="29"/>
        <v>0</v>
      </c>
      <c r="AK681" s="34">
        <f t="shared" si="27"/>
        <v>0</v>
      </c>
      <c r="AL681" s="36">
        <f t="shared" si="34"/>
        <v>0</v>
      </c>
      <c r="AM681" s="36">
        <f t="shared" si="35"/>
        <v>0</v>
      </c>
      <c r="AN681" s="46">
        <f t="shared" si="36"/>
        <v>0</v>
      </c>
      <c r="AO681" s="36">
        <f t="shared" si="37"/>
        <v>0</v>
      </c>
      <c r="AP681" s="36">
        <f t="shared" si="39"/>
        <v>0</v>
      </c>
      <c r="AQ681" s="36">
        <f t="shared" si="40"/>
        <v>0</v>
      </c>
      <c r="AR681" s="36">
        <f t="shared" si="38"/>
        <v>0</v>
      </c>
      <c r="AS681" s="38">
        <f t="shared" si="45"/>
        <v>0</v>
      </c>
      <c r="AT681" s="38">
        <f t="shared" si="46"/>
        <v>0</v>
      </c>
      <c r="AU681" s="38">
        <f t="shared" si="47"/>
        <v>0</v>
      </c>
      <c r="AV681" s="38">
        <f t="shared" si="48"/>
        <v>0</v>
      </c>
      <c r="AW681" s="38">
        <f t="shared" si="51"/>
        <v>0</v>
      </c>
      <c r="AX681" s="38">
        <f t="shared" si="52"/>
        <v>0</v>
      </c>
      <c r="AY681" s="38">
        <f t="shared" si="49"/>
        <v>0</v>
      </c>
      <c r="AZ681" s="12">
        <f t="shared" si="30"/>
        <v>151.4527744</v>
      </c>
      <c r="BA681" s="12">
        <f t="shared" si="41"/>
        <v>99.18800493</v>
      </c>
      <c r="BB681" s="12">
        <f t="shared" si="53"/>
        <v>135.1970595</v>
      </c>
      <c r="BC681" s="12">
        <f t="shared" si="50"/>
        <v>0</v>
      </c>
      <c r="BD681" s="12">
        <f t="shared" si="54"/>
        <v>125.1499581</v>
      </c>
    </row>
    <row r="682" ht="14.25" customHeight="1">
      <c r="A682" s="7">
        <v>37510.0</v>
      </c>
      <c r="B682" s="21" t="s">
        <v>90</v>
      </c>
      <c r="C682" s="8">
        <v>22.453144</v>
      </c>
      <c r="D682" s="33">
        <f t="shared" si="5"/>
        <v>-0.01101957533</v>
      </c>
      <c r="E682" s="33">
        <f t="shared" si="7"/>
        <v>0.04498546789</v>
      </c>
      <c r="F682" s="33">
        <f t="shared" si="9"/>
        <v>-0.04007803479</v>
      </c>
      <c r="G682" s="33">
        <f t="shared" si="11"/>
        <v>-0.09713521107</v>
      </c>
      <c r="H682" s="33">
        <f t="shared" si="20"/>
        <v>0.9434383432</v>
      </c>
      <c r="I682" s="45">
        <f t="shared" si="31"/>
        <v>-0.0005791454877</v>
      </c>
      <c r="J682" s="45">
        <f t="shared" si="43"/>
        <v>-0.3072768878</v>
      </c>
      <c r="K682" s="21" t="s">
        <v>91</v>
      </c>
      <c r="L682" s="8">
        <v>13.72206</v>
      </c>
      <c r="M682" s="33">
        <f t="shared" si="6"/>
        <v>0.006499160081</v>
      </c>
      <c r="N682" s="33">
        <f t="shared" si="8"/>
        <v>0.01586691002</v>
      </c>
      <c r="O682" s="33">
        <f t="shared" si="10"/>
        <v>-0.02320493871</v>
      </c>
      <c r="P682" s="33">
        <f t="shared" si="12"/>
        <v>0.0207178333</v>
      </c>
      <c r="Q682" s="45">
        <f t="shared" si="21"/>
        <v>0.4181485664</v>
      </c>
      <c r="R682" s="45">
        <f t="shared" si="32"/>
        <v>-0.2016012864</v>
      </c>
      <c r="S682" s="45">
        <f t="shared" si="44"/>
        <v>0.4180790643</v>
      </c>
      <c r="T682" s="33">
        <f t="shared" si="22"/>
        <v>0.5252897768</v>
      </c>
      <c r="U682" s="33">
        <f t="shared" si="33"/>
        <v>0.2010221409</v>
      </c>
      <c r="V682" s="33">
        <f t="shared" si="42"/>
        <v>-0.7253559521</v>
      </c>
      <c r="W682" s="44">
        <f t="shared" si="13"/>
        <v>0.01905136349</v>
      </c>
      <c r="X682" s="44">
        <f t="shared" si="14"/>
        <v>0.01570058897</v>
      </c>
      <c r="Y682" s="33">
        <f t="shared" si="15"/>
        <v>0.8241189129</v>
      </c>
      <c r="Z682" s="43">
        <v>1.0</v>
      </c>
      <c r="AA682" s="33">
        <f t="shared" si="16"/>
        <v>1.824118913</v>
      </c>
      <c r="AB682" s="33">
        <f t="shared" si="17"/>
        <v>0.4517901257</v>
      </c>
      <c r="AC682" s="33">
        <f t="shared" si="18"/>
        <v>0.5482098743</v>
      </c>
      <c r="AD682" s="33">
        <f t="shared" si="19"/>
        <v>0.01525509168</v>
      </c>
      <c r="AE682" s="34">
        <f t="shared" si="23"/>
        <v>0</v>
      </c>
      <c r="AF682" s="34">
        <f t="shared" si="24"/>
        <v>0</v>
      </c>
      <c r="AG682" s="34">
        <f t="shared" si="25"/>
        <v>0</v>
      </c>
      <c r="AH682" s="34">
        <f t="shared" si="26"/>
        <v>0</v>
      </c>
      <c r="AI682" s="34">
        <f t="shared" si="28"/>
        <v>0</v>
      </c>
      <c r="AJ682" s="34">
        <f t="shared" si="29"/>
        <v>0</v>
      </c>
      <c r="AK682" s="34">
        <f t="shared" si="27"/>
        <v>0</v>
      </c>
      <c r="AL682" s="36">
        <f t="shared" si="34"/>
        <v>0</v>
      </c>
      <c r="AM682" s="36">
        <f t="shared" si="35"/>
        <v>0</v>
      </c>
      <c r="AN682" s="46">
        <f t="shared" si="36"/>
        <v>0</v>
      </c>
      <c r="AO682" s="36">
        <f t="shared" si="37"/>
        <v>0</v>
      </c>
      <c r="AP682" s="36">
        <f t="shared" si="39"/>
        <v>0</v>
      </c>
      <c r="AQ682" s="36">
        <f t="shared" si="40"/>
        <v>0</v>
      </c>
      <c r="AR682" s="36">
        <f t="shared" si="38"/>
        <v>0</v>
      </c>
      <c r="AS682" s="38">
        <f t="shared" si="45"/>
        <v>0</v>
      </c>
      <c r="AT682" s="38">
        <f t="shared" si="46"/>
        <v>0</v>
      </c>
      <c r="AU682" s="38">
        <f t="shared" si="47"/>
        <v>0</v>
      </c>
      <c r="AV682" s="38">
        <f t="shared" si="48"/>
        <v>0</v>
      </c>
      <c r="AW682" s="38">
        <f t="shared" si="51"/>
        <v>0</v>
      </c>
      <c r="AX682" s="38">
        <f t="shared" si="52"/>
        <v>0</v>
      </c>
      <c r="AY682" s="38">
        <f t="shared" si="49"/>
        <v>0</v>
      </c>
      <c r="AZ682" s="12">
        <f t="shared" si="30"/>
        <v>151.4527744</v>
      </c>
      <c r="BA682" s="12">
        <f t="shared" si="41"/>
        <v>99.18800493</v>
      </c>
      <c r="BB682" s="12">
        <f t="shared" si="53"/>
        <v>135.1970595</v>
      </c>
      <c r="BC682" s="12">
        <f t="shared" si="50"/>
        <v>0</v>
      </c>
      <c r="BD682" s="12">
        <f t="shared" si="54"/>
        <v>125.1499581</v>
      </c>
    </row>
    <row r="683" ht="14.25" customHeight="1">
      <c r="A683" s="7">
        <v>37511.0</v>
      </c>
      <c r="B683" s="21" t="s">
        <v>90</v>
      </c>
      <c r="C683" s="8">
        <v>22.384899</v>
      </c>
      <c r="D683" s="33">
        <f t="shared" si="5"/>
        <v>-0.003039440713</v>
      </c>
      <c r="E683" s="33">
        <f t="shared" si="7"/>
        <v>0.0611851745</v>
      </c>
      <c r="F683" s="33">
        <f t="shared" si="9"/>
        <v>-0.0101607447</v>
      </c>
      <c r="G683" s="33">
        <f t="shared" si="11"/>
        <v>-0.1218776549</v>
      </c>
      <c r="H683" s="33">
        <f t="shared" si="20"/>
        <v>1.159180326</v>
      </c>
      <c r="I683" s="45">
        <f t="shared" si="31"/>
        <v>0.332784858</v>
      </c>
      <c r="J683" s="45">
        <f t="shared" si="43"/>
        <v>-0.5096582574</v>
      </c>
      <c r="K683" s="21" t="s">
        <v>91</v>
      </c>
      <c r="L683" s="8">
        <v>13.305843</v>
      </c>
      <c r="M683" s="33">
        <f t="shared" si="6"/>
        <v>-0.03033196182</v>
      </c>
      <c r="N683" s="33">
        <f t="shared" si="8"/>
        <v>0.008008710825</v>
      </c>
      <c r="O683" s="33">
        <f t="shared" si="10"/>
        <v>-0.02992957028</v>
      </c>
      <c r="P683" s="33">
        <f t="shared" si="12"/>
        <v>-0.0424405489</v>
      </c>
      <c r="Q683" s="45">
        <f t="shared" si="21"/>
        <v>0.2678310827</v>
      </c>
      <c r="R683" s="45">
        <f t="shared" si="32"/>
        <v>-0.2827172193</v>
      </c>
      <c r="S683" s="45">
        <f t="shared" si="44"/>
        <v>-0.2811821907</v>
      </c>
      <c r="T683" s="33">
        <f t="shared" si="22"/>
        <v>0.8913492434</v>
      </c>
      <c r="U683" s="33">
        <f t="shared" si="33"/>
        <v>0.6155020773</v>
      </c>
      <c r="V683" s="33">
        <f t="shared" si="42"/>
        <v>-0.2284760667</v>
      </c>
      <c r="W683" s="44">
        <f t="shared" si="13"/>
        <v>0.01771367672</v>
      </c>
      <c r="X683" s="44">
        <f t="shared" si="14"/>
        <v>0.01524311595</v>
      </c>
      <c r="Y683" s="33">
        <f t="shared" si="15"/>
        <v>0.8605280649</v>
      </c>
      <c r="Z683" s="43">
        <v>1.0</v>
      </c>
      <c r="AA683" s="33">
        <f t="shared" si="16"/>
        <v>1.860528065</v>
      </c>
      <c r="AB683" s="33">
        <f t="shared" si="17"/>
        <v>0.4625181856</v>
      </c>
      <c r="AC683" s="33">
        <f t="shared" si="18"/>
        <v>0.5374818144</v>
      </c>
      <c r="AD683" s="33">
        <f t="shared" si="19"/>
        <v>0.008079298561</v>
      </c>
      <c r="AE683" s="34">
        <f t="shared" si="23"/>
        <v>0</v>
      </c>
      <c r="AF683" s="34">
        <f t="shared" si="24"/>
        <v>0</v>
      </c>
      <c r="AG683" s="34">
        <f t="shared" si="25"/>
        <v>0</v>
      </c>
      <c r="AH683" s="34">
        <f t="shared" si="26"/>
        <v>0</v>
      </c>
      <c r="AI683" s="34">
        <f t="shared" si="28"/>
        <v>0</v>
      </c>
      <c r="AJ683" s="34">
        <f t="shared" si="29"/>
        <v>0</v>
      </c>
      <c r="AK683" s="34">
        <f t="shared" si="27"/>
        <v>0</v>
      </c>
      <c r="AL683" s="36">
        <f t="shared" si="34"/>
        <v>0</v>
      </c>
      <c r="AM683" s="36">
        <f t="shared" si="35"/>
        <v>0</v>
      </c>
      <c r="AN683" s="46">
        <f t="shared" si="36"/>
        <v>0</v>
      </c>
      <c r="AO683" s="36">
        <f t="shared" si="37"/>
        <v>0</v>
      </c>
      <c r="AP683" s="36">
        <f t="shared" si="39"/>
        <v>0</v>
      </c>
      <c r="AQ683" s="36">
        <f t="shared" si="40"/>
        <v>0</v>
      </c>
      <c r="AR683" s="36">
        <f t="shared" si="38"/>
        <v>0</v>
      </c>
      <c r="AS683" s="38">
        <f t="shared" si="45"/>
        <v>0</v>
      </c>
      <c r="AT683" s="38">
        <f t="shared" si="46"/>
        <v>0</v>
      </c>
      <c r="AU683" s="38">
        <f t="shared" si="47"/>
        <v>0</v>
      </c>
      <c r="AV683" s="38">
        <f t="shared" si="48"/>
        <v>0</v>
      </c>
      <c r="AW683" s="38">
        <f t="shared" si="51"/>
        <v>0</v>
      </c>
      <c r="AX683" s="38">
        <f t="shared" si="52"/>
        <v>0</v>
      </c>
      <c r="AY683" s="38">
        <f t="shared" si="49"/>
        <v>0</v>
      </c>
      <c r="AZ683" s="12">
        <f t="shared" si="30"/>
        <v>151.4527744</v>
      </c>
      <c r="BA683" s="12">
        <f t="shared" si="41"/>
        <v>99.18800493</v>
      </c>
      <c r="BB683" s="12">
        <f t="shared" si="53"/>
        <v>135.1970595</v>
      </c>
      <c r="BC683" s="12">
        <f t="shared" si="50"/>
        <v>0</v>
      </c>
      <c r="BD683" s="12">
        <f t="shared" si="54"/>
        <v>125.1499581</v>
      </c>
    </row>
    <row r="684" ht="14.25" customHeight="1">
      <c r="A684" s="7">
        <v>37512.0</v>
      </c>
      <c r="B684" s="21" t="s">
        <v>90</v>
      </c>
      <c r="C684" s="8">
        <v>22.828402</v>
      </c>
      <c r="D684" s="33">
        <f t="shared" si="5"/>
        <v>0.01981259777</v>
      </c>
      <c r="E684" s="33">
        <f t="shared" si="7"/>
        <v>0.0568568119</v>
      </c>
      <c r="F684" s="33">
        <f t="shared" si="9"/>
        <v>0.03352181751</v>
      </c>
      <c r="G684" s="33">
        <f t="shared" si="11"/>
        <v>-0.09421631113</v>
      </c>
      <c r="H684" s="33">
        <f t="shared" si="20"/>
        <v>1.074163842</v>
      </c>
      <c r="I684" s="45">
        <f t="shared" si="31"/>
        <v>0.8057835428</v>
      </c>
      <c r="J684" s="45">
        <f t="shared" si="43"/>
        <v>-0.2517154372</v>
      </c>
      <c r="K684" s="21" t="s">
        <v>91</v>
      </c>
      <c r="L684" s="8">
        <v>13.332688</v>
      </c>
      <c r="M684" s="33">
        <f t="shared" si="6"/>
        <v>0.002017534703</v>
      </c>
      <c r="N684" s="33">
        <f t="shared" si="8"/>
        <v>-0.0008903996157</v>
      </c>
      <c r="O684" s="33">
        <f t="shared" si="10"/>
        <v>-0.01100075076</v>
      </c>
      <c r="P684" s="33">
        <f t="shared" si="12"/>
        <v>-0.03043027927</v>
      </c>
      <c r="Q684" s="45">
        <f t="shared" si="21"/>
        <v>0.09687993329</v>
      </c>
      <c r="R684" s="45">
        <f t="shared" si="32"/>
        <v>-0.01028173934</v>
      </c>
      <c r="S684" s="45">
        <f t="shared" si="44"/>
        <v>-0.1444031066</v>
      </c>
      <c r="T684" s="33">
        <f t="shared" si="22"/>
        <v>0.9772839083</v>
      </c>
      <c r="U684" s="33">
        <f t="shared" si="33"/>
        <v>0.8160652821</v>
      </c>
      <c r="V684" s="33">
        <f t="shared" si="42"/>
        <v>-0.1073123306</v>
      </c>
      <c r="W684" s="44">
        <f t="shared" si="13"/>
        <v>0.0185975957</v>
      </c>
      <c r="X684" s="44">
        <f t="shared" si="14"/>
        <v>0.01513801864</v>
      </c>
      <c r="Y684" s="33">
        <f t="shared" si="15"/>
        <v>0.8139771875</v>
      </c>
      <c r="Z684" s="43">
        <v>1.0</v>
      </c>
      <c r="AA684" s="33">
        <f t="shared" si="16"/>
        <v>1.813977188</v>
      </c>
      <c r="AB684" s="33">
        <f t="shared" si="17"/>
        <v>0.4487251511</v>
      </c>
      <c r="AC684" s="33">
        <f t="shared" si="18"/>
        <v>0.5512748489</v>
      </c>
      <c r="AD684" s="33">
        <f t="shared" si="19"/>
        <v>-0.002495620613</v>
      </c>
      <c r="AE684" s="34">
        <f t="shared" si="23"/>
        <v>0</v>
      </c>
      <c r="AF684" s="34">
        <f t="shared" si="24"/>
        <v>0</v>
      </c>
      <c r="AG684" s="34">
        <f t="shared" si="25"/>
        <v>0</v>
      </c>
      <c r="AH684" s="34">
        <f t="shared" si="26"/>
        <v>0</v>
      </c>
      <c r="AI684" s="34">
        <f t="shared" si="28"/>
        <v>0</v>
      </c>
      <c r="AJ684" s="34">
        <f t="shared" si="29"/>
        <v>0</v>
      </c>
      <c r="AK684" s="34">
        <f t="shared" si="27"/>
        <v>0</v>
      </c>
      <c r="AL684" s="36">
        <f t="shared" si="34"/>
        <v>0</v>
      </c>
      <c r="AM684" s="36">
        <f t="shared" si="35"/>
        <v>0</v>
      </c>
      <c r="AN684" s="46">
        <f t="shared" si="36"/>
        <v>0</v>
      </c>
      <c r="AO684" s="36">
        <f t="shared" si="37"/>
        <v>0</v>
      </c>
      <c r="AP684" s="36">
        <f t="shared" si="39"/>
        <v>0</v>
      </c>
      <c r="AQ684" s="36">
        <f t="shared" si="40"/>
        <v>0</v>
      </c>
      <c r="AR684" s="36">
        <f t="shared" si="38"/>
        <v>0</v>
      </c>
      <c r="AS684" s="38">
        <f t="shared" si="45"/>
        <v>0</v>
      </c>
      <c r="AT684" s="38">
        <f t="shared" si="46"/>
        <v>0</v>
      </c>
      <c r="AU684" s="38">
        <f t="shared" si="47"/>
        <v>0</v>
      </c>
      <c r="AV684" s="38">
        <f t="shared" si="48"/>
        <v>0</v>
      </c>
      <c r="AW684" s="38">
        <f t="shared" si="51"/>
        <v>0</v>
      </c>
      <c r="AX684" s="38">
        <f t="shared" si="52"/>
        <v>0</v>
      </c>
      <c r="AY684" s="38">
        <f t="shared" si="49"/>
        <v>0</v>
      </c>
      <c r="AZ684" s="12">
        <f t="shared" si="30"/>
        <v>151.4527744</v>
      </c>
      <c r="BA684" s="12">
        <f t="shared" si="41"/>
        <v>99.18800493</v>
      </c>
      <c r="BB684" s="12">
        <f t="shared" si="53"/>
        <v>135.1970595</v>
      </c>
      <c r="BC684" s="12">
        <f t="shared" si="50"/>
        <v>0</v>
      </c>
      <c r="BD684" s="12">
        <f t="shared" si="54"/>
        <v>125.1499581</v>
      </c>
    </row>
    <row r="685" ht="14.25" customHeight="1">
      <c r="A685" s="7">
        <v>37515.0</v>
      </c>
      <c r="B685" s="21" t="s">
        <v>90</v>
      </c>
      <c r="C685" s="8">
        <v>23.283268</v>
      </c>
      <c r="D685" s="33">
        <f t="shared" si="5"/>
        <v>0.019925442</v>
      </c>
      <c r="E685" s="33">
        <f t="shared" si="7"/>
        <v>0.05896116755</v>
      </c>
      <c r="F685" s="33">
        <f t="shared" si="9"/>
        <v>0.03945685109</v>
      </c>
      <c r="G685" s="33">
        <f t="shared" si="11"/>
        <v>-0.07387919113</v>
      </c>
      <c r="H685" s="33">
        <f t="shared" si="20"/>
        <v>1.082033544</v>
      </c>
      <c r="I685" s="45">
        <f t="shared" si="31"/>
        <v>0.859899365</v>
      </c>
      <c r="J685" s="45">
        <f t="shared" si="43"/>
        <v>-0.05846582317</v>
      </c>
      <c r="K685" s="21" t="s">
        <v>91</v>
      </c>
      <c r="L685" s="8">
        <v>13.609286</v>
      </c>
      <c r="M685" s="33">
        <f t="shared" si="6"/>
        <v>0.0207458541</v>
      </c>
      <c r="N685" s="33">
        <f t="shared" si="8"/>
        <v>0.01051975815</v>
      </c>
      <c r="O685" s="33">
        <f t="shared" si="10"/>
        <v>-0.002359642194</v>
      </c>
      <c r="P685" s="33">
        <f t="shared" si="12"/>
        <v>-0.02510699672</v>
      </c>
      <c r="Q685" s="45">
        <f t="shared" si="21"/>
        <v>0.3299438039</v>
      </c>
      <c r="R685" s="45">
        <f t="shared" si="32"/>
        <v>0.110311936</v>
      </c>
      <c r="S685" s="45">
        <f t="shared" si="44"/>
        <v>-0.08132488963</v>
      </c>
      <c r="T685" s="33">
        <f t="shared" si="22"/>
        <v>0.7520897396</v>
      </c>
      <c r="U685" s="33">
        <f t="shared" si="33"/>
        <v>0.749587429</v>
      </c>
      <c r="V685" s="33">
        <f t="shared" si="42"/>
        <v>0.02285906646</v>
      </c>
      <c r="W685" s="44">
        <f t="shared" si="13"/>
        <v>0.01940034646</v>
      </c>
      <c r="X685" s="44">
        <f t="shared" si="14"/>
        <v>0.01550664423</v>
      </c>
      <c r="Y685" s="33">
        <f t="shared" si="15"/>
        <v>0.7992972837</v>
      </c>
      <c r="Z685" s="43">
        <v>1.0</v>
      </c>
      <c r="AA685" s="33">
        <f t="shared" si="16"/>
        <v>1.799297284</v>
      </c>
      <c r="AB685" s="33">
        <f t="shared" si="17"/>
        <v>0.444227472</v>
      </c>
      <c r="AC685" s="33">
        <f t="shared" si="18"/>
        <v>0.555772528</v>
      </c>
      <c r="AD685" s="33">
        <f t="shared" si="19"/>
        <v>0.0005299038433</v>
      </c>
      <c r="AE685" s="34">
        <f t="shared" si="23"/>
        <v>0</v>
      </c>
      <c r="AF685" s="34">
        <f t="shared" si="24"/>
        <v>0</v>
      </c>
      <c r="AG685" s="34">
        <f t="shared" si="25"/>
        <v>0</v>
      </c>
      <c r="AH685" s="34">
        <f t="shared" si="26"/>
        <v>0</v>
      </c>
      <c r="AI685" s="34">
        <f t="shared" si="28"/>
        <v>0</v>
      </c>
      <c r="AJ685" s="34">
        <f t="shared" si="29"/>
        <v>0</v>
      </c>
      <c r="AK685" s="34">
        <f t="shared" si="27"/>
        <v>0</v>
      </c>
      <c r="AL685" s="36">
        <f t="shared" si="34"/>
        <v>0</v>
      </c>
      <c r="AM685" s="36">
        <f t="shared" si="35"/>
        <v>0</v>
      </c>
      <c r="AN685" s="46">
        <f t="shared" si="36"/>
        <v>0</v>
      </c>
      <c r="AO685" s="36">
        <f t="shared" si="37"/>
        <v>0</v>
      </c>
      <c r="AP685" s="36">
        <f t="shared" si="39"/>
        <v>0</v>
      </c>
      <c r="AQ685" s="36">
        <f t="shared" si="40"/>
        <v>0</v>
      </c>
      <c r="AR685" s="36">
        <f t="shared" si="38"/>
        <v>0</v>
      </c>
      <c r="AS685" s="38">
        <f t="shared" si="45"/>
        <v>0</v>
      </c>
      <c r="AT685" s="38">
        <f t="shared" si="46"/>
        <v>0</v>
      </c>
      <c r="AU685" s="38">
        <f t="shared" si="47"/>
        <v>0</v>
      </c>
      <c r="AV685" s="38">
        <f t="shared" si="48"/>
        <v>0</v>
      </c>
      <c r="AW685" s="38">
        <f t="shared" si="51"/>
        <v>0</v>
      </c>
      <c r="AX685" s="38">
        <f t="shared" si="52"/>
        <v>0</v>
      </c>
      <c r="AY685" s="38">
        <f t="shared" si="49"/>
        <v>0</v>
      </c>
      <c r="AZ685" s="12">
        <f t="shared" si="30"/>
        <v>151.4527744</v>
      </c>
      <c r="BA685" s="12">
        <f t="shared" si="41"/>
        <v>99.18800493</v>
      </c>
      <c r="BB685" s="12">
        <f t="shared" si="53"/>
        <v>135.1970595</v>
      </c>
      <c r="BC685" s="12">
        <f t="shared" si="50"/>
        <v>0</v>
      </c>
      <c r="BD685" s="12">
        <f t="shared" si="54"/>
        <v>125.1499581</v>
      </c>
    </row>
    <row r="686" ht="14.25" customHeight="1">
      <c r="A686" s="7">
        <v>37516.0</v>
      </c>
      <c r="B686" s="21" t="s">
        <v>90</v>
      </c>
      <c r="C686" s="8">
        <v>22.316679</v>
      </c>
      <c r="D686" s="33">
        <f t="shared" si="5"/>
        <v>-0.04151431835</v>
      </c>
      <c r="E686" s="33">
        <f t="shared" si="7"/>
        <v>-0.0170303689</v>
      </c>
      <c r="F686" s="33">
        <f t="shared" si="9"/>
        <v>0.02560765497</v>
      </c>
      <c r="G686" s="33">
        <f t="shared" si="11"/>
        <v>-0.1028270581</v>
      </c>
      <c r="H686" s="33">
        <f t="shared" si="20"/>
        <v>0.01113742851</v>
      </c>
      <c r="I686" s="45">
        <f t="shared" si="31"/>
        <v>0.7020679215</v>
      </c>
      <c r="J686" s="45">
        <f t="shared" si="43"/>
        <v>-0.3022201444</v>
      </c>
      <c r="K686" s="21" t="s">
        <v>91</v>
      </c>
      <c r="L686" s="8">
        <v>13.144723</v>
      </c>
      <c r="M686" s="33">
        <f t="shared" si="6"/>
        <v>-0.03413573644</v>
      </c>
      <c r="N686" s="33">
        <f t="shared" si="8"/>
        <v>-0.03584792232</v>
      </c>
      <c r="O686" s="33">
        <f t="shared" si="10"/>
        <v>-0.01556805766</v>
      </c>
      <c r="P686" s="33">
        <f t="shared" si="12"/>
        <v>-0.04946151167</v>
      </c>
      <c r="Q686" s="45">
        <f t="shared" si="21"/>
        <v>-0.5977544385</v>
      </c>
      <c r="R686" s="45">
        <f t="shared" si="32"/>
        <v>-0.06304569587</v>
      </c>
      <c r="S686" s="45">
        <f t="shared" si="44"/>
        <v>-0.3435879588</v>
      </c>
      <c r="T686" s="33">
        <f t="shared" si="22"/>
        <v>0.608891867</v>
      </c>
      <c r="U686" s="33">
        <f t="shared" si="33"/>
        <v>0.7651136173</v>
      </c>
      <c r="V686" s="33">
        <f t="shared" si="42"/>
        <v>0.04136781438</v>
      </c>
      <c r="W686" s="44">
        <f t="shared" si="13"/>
        <v>0.02113709513</v>
      </c>
      <c r="X686" s="44">
        <f t="shared" si="14"/>
        <v>0.0171033136</v>
      </c>
      <c r="Y686" s="33">
        <f t="shared" si="15"/>
        <v>0.8091610269</v>
      </c>
      <c r="Z686" s="43">
        <v>1.0</v>
      </c>
      <c r="AA686" s="33">
        <f t="shared" si="16"/>
        <v>1.809161027</v>
      </c>
      <c r="AB686" s="33">
        <f t="shared" si="17"/>
        <v>0.4472576044</v>
      </c>
      <c r="AC686" s="33">
        <f t="shared" si="18"/>
        <v>0.5527423956</v>
      </c>
      <c r="AD686" s="33">
        <f t="shared" si="19"/>
        <v>-0.01762598577</v>
      </c>
      <c r="AE686" s="34">
        <f t="shared" si="23"/>
        <v>0</v>
      </c>
      <c r="AF686" s="34">
        <f t="shared" si="24"/>
        <v>0</v>
      </c>
      <c r="AG686" s="34">
        <f t="shared" si="25"/>
        <v>0</v>
      </c>
      <c r="AH686" s="34">
        <f t="shared" si="26"/>
        <v>0</v>
      </c>
      <c r="AI686" s="34">
        <f t="shared" si="28"/>
        <v>0</v>
      </c>
      <c r="AJ686" s="34">
        <f t="shared" si="29"/>
        <v>0</v>
      </c>
      <c r="AK686" s="34">
        <f t="shared" si="27"/>
        <v>0</v>
      </c>
      <c r="AL686" s="36">
        <f t="shared" si="34"/>
        <v>0</v>
      </c>
      <c r="AM686" s="36">
        <f t="shared" si="35"/>
        <v>0</v>
      </c>
      <c r="AN686" s="46">
        <f t="shared" si="36"/>
        <v>0</v>
      </c>
      <c r="AO686" s="36">
        <f t="shared" si="37"/>
        <v>0</v>
      </c>
      <c r="AP686" s="36">
        <f t="shared" si="39"/>
        <v>0</v>
      </c>
      <c r="AQ686" s="36">
        <f t="shared" si="40"/>
        <v>0</v>
      </c>
      <c r="AR686" s="36">
        <f t="shared" si="38"/>
        <v>0</v>
      </c>
      <c r="AS686" s="38">
        <f t="shared" si="45"/>
        <v>0</v>
      </c>
      <c r="AT686" s="38">
        <f t="shared" si="46"/>
        <v>0</v>
      </c>
      <c r="AU686" s="38">
        <f t="shared" si="47"/>
        <v>0</v>
      </c>
      <c r="AV686" s="38">
        <f t="shared" si="48"/>
        <v>0</v>
      </c>
      <c r="AW686" s="38">
        <f t="shared" si="51"/>
        <v>0</v>
      </c>
      <c r="AX686" s="38">
        <f t="shared" si="52"/>
        <v>0</v>
      </c>
      <c r="AY686" s="38">
        <f t="shared" si="49"/>
        <v>0</v>
      </c>
      <c r="AZ686" s="12">
        <f t="shared" si="30"/>
        <v>151.4527744</v>
      </c>
      <c r="BA686" s="12">
        <f t="shared" si="41"/>
        <v>99.18800493</v>
      </c>
      <c r="BB686" s="12">
        <f t="shared" si="53"/>
        <v>135.1970595</v>
      </c>
      <c r="BC686" s="12">
        <f t="shared" si="50"/>
        <v>0</v>
      </c>
      <c r="BD686" s="12">
        <f t="shared" si="54"/>
        <v>125.1499581</v>
      </c>
    </row>
    <row r="687" ht="14.25" customHeight="1">
      <c r="A687" s="7">
        <v>37517.0</v>
      </c>
      <c r="B687" s="21" t="s">
        <v>90</v>
      </c>
      <c r="C687" s="8">
        <v>21.634396</v>
      </c>
      <c r="D687" s="33">
        <f t="shared" si="5"/>
        <v>-0.0305727837</v>
      </c>
      <c r="E687" s="33">
        <f t="shared" si="7"/>
        <v>-0.03646473741</v>
      </c>
      <c r="F687" s="33">
        <f t="shared" si="9"/>
        <v>0.006880347209</v>
      </c>
      <c r="G687" s="33">
        <f t="shared" si="11"/>
        <v>-0.1240736268</v>
      </c>
      <c r="H687" s="33">
        <f t="shared" si="20"/>
        <v>-0.2542787177</v>
      </c>
      <c r="I687" s="45">
        <f t="shared" si="31"/>
        <v>0.492406809</v>
      </c>
      <c r="J687" s="45">
        <f t="shared" si="43"/>
        <v>-0.4754597623</v>
      </c>
      <c r="K687" s="21" t="s">
        <v>91</v>
      </c>
      <c r="L687" s="8">
        <v>13.238707</v>
      </c>
      <c r="M687" s="33">
        <f t="shared" si="6"/>
        <v>0.007149941463</v>
      </c>
      <c r="N687" s="33">
        <f t="shared" si="8"/>
        <v>-0.03522452168</v>
      </c>
      <c r="O687" s="33">
        <f t="shared" si="10"/>
        <v>-0.01991651598</v>
      </c>
      <c r="P687" s="33">
        <f t="shared" si="12"/>
        <v>-0.04136695596</v>
      </c>
      <c r="Q687" s="45">
        <f t="shared" si="21"/>
        <v>-0.5659945754</v>
      </c>
      <c r="R687" s="45">
        <f t="shared" si="32"/>
        <v>-0.1106194485</v>
      </c>
      <c r="S687" s="45">
        <f t="shared" si="44"/>
        <v>-0.247526584</v>
      </c>
      <c r="T687" s="33">
        <f t="shared" si="22"/>
        <v>0.3117158576</v>
      </c>
      <c r="U687" s="33">
        <f t="shared" si="33"/>
        <v>0.6030262575</v>
      </c>
      <c r="V687" s="33">
        <f t="shared" si="42"/>
        <v>-0.2279331783</v>
      </c>
      <c r="W687" s="44">
        <f t="shared" si="13"/>
        <v>0.02188672689</v>
      </c>
      <c r="X687" s="44">
        <f t="shared" si="14"/>
        <v>0.01723570049</v>
      </c>
      <c r="Y687" s="33">
        <f t="shared" si="15"/>
        <v>0.7874955709</v>
      </c>
      <c r="Z687" s="43">
        <v>1.0</v>
      </c>
      <c r="AA687" s="33">
        <f t="shared" si="16"/>
        <v>1.787495571</v>
      </c>
      <c r="AB687" s="33">
        <f t="shared" si="17"/>
        <v>0.4405580544</v>
      </c>
      <c r="AC687" s="33">
        <f t="shared" si="18"/>
        <v>0.5594419456</v>
      </c>
      <c r="AD687" s="33">
        <f t="shared" si="19"/>
        <v>0.008076113413</v>
      </c>
      <c r="AE687" s="34">
        <f t="shared" si="23"/>
        <v>0</v>
      </c>
      <c r="AF687" s="34">
        <f t="shared" si="24"/>
        <v>0</v>
      </c>
      <c r="AG687" s="34">
        <f t="shared" si="25"/>
        <v>0</v>
      </c>
      <c r="AH687" s="34">
        <f t="shared" si="26"/>
        <v>0</v>
      </c>
      <c r="AI687" s="34">
        <f t="shared" si="28"/>
        <v>0</v>
      </c>
      <c r="AJ687" s="34">
        <f t="shared" si="29"/>
        <v>0</v>
      </c>
      <c r="AK687" s="34">
        <f t="shared" si="27"/>
        <v>0</v>
      </c>
      <c r="AL687" s="36">
        <f t="shared" si="34"/>
        <v>0</v>
      </c>
      <c r="AM687" s="36">
        <f t="shared" si="35"/>
        <v>0</v>
      </c>
      <c r="AN687" s="46">
        <f t="shared" si="36"/>
        <v>0</v>
      </c>
      <c r="AO687" s="36">
        <f t="shared" si="37"/>
        <v>0</v>
      </c>
      <c r="AP687" s="36">
        <f t="shared" si="39"/>
        <v>0</v>
      </c>
      <c r="AQ687" s="36">
        <f t="shared" si="40"/>
        <v>0</v>
      </c>
      <c r="AR687" s="36">
        <f t="shared" si="38"/>
        <v>0</v>
      </c>
      <c r="AS687" s="38">
        <f t="shared" si="45"/>
        <v>0</v>
      </c>
      <c r="AT687" s="38">
        <f t="shared" si="46"/>
        <v>0</v>
      </c>
      <c r="AU687" s="38">
        <f t="shared" si="47"/>
        <v>0</v>
      </c>
      <c r="AV687" s="38">
        <f t="shared" si="48"/>
        <v>0</v>
      </c>
      <c r="AW687" s="38">
        <f t="shared" si="51"/>
        <v>0</v>
      </c>
      <c r="AX687" s="38">
        <f t="shared" si="52"/>
        <v>0</v>
      </c>
      <c r="AY687" s="38">
        <f t="shared" si="49"/>
        <v>0</v>
      </c>
      <c r="AZ687" s="12">
        <f t="shared" si="30"/>
        <v>151.4527744</v>
      </c>
      <c r="BA687" s="12">
        <f t="shared" si="41"/>
        <v>99.18800493</v>
      </c>
      <c r="BB687" s="12">
        <f t="shared" si="53"/>
        <v>135.1970595</v>
      </c>
      <c r="BC687" s="12">
        <f t="shared" si="50"/>
        <v>0</v>
      </c>
      <c r="BD687" s="12">
        <f t="shared" si="54"/>
        <v>125.1499581</v>
      </c>
    </row>
    <row r="688" ht="14.25" customHeight="1">
      <c r="A688" s="7">
        <v>37518.0</v>
      </c>
      <c r="B688" s="21" t="s">
        <v>90</v>
      </c>
      <c r="C688" s="8">
        <v>21.122675</v>
      </c>
      <c r="D688" s="33">
        <f t="shared" si="5"/>
        <v>-0.02365312163</v>
      </c>
      <c r="E688" s="33">
        <f t="shared" si="7"/>
        <v>-0.05638729931</v>
      </c>
      <c r="F688" s="33">
        <f t="shared" si="9"/>
        <v>0.001347808435</v>
      </c>
      <c r="G688" s="33">
        <f t="shared" si="11"/>
        <v>-0.1443998115</v>
      </c>
      <c r="H688" s="33">
        <f t="shared" si="20"/>
        <v>-0.5260924358</v>
      </c>
      <c r="I688" s="45">
        <f t="shared" si="31"/>
        <v>0.42859865</v>
      </c>
      <c r="J688" s="45">
        <f t="shared" si="43"/>
        <v>-0.6360813072</v>
      </c>
      <c r="K688" s="21" t="s">
        <v>91</v>
      </c>
      <c r="L688" s="8">
        <v>12.800999</v>
      </c>
      <c r="M688" s="33">
        <f t="shared" si="6"/>
        <v>-0.03306274548</v>
      </c>
      <c r="N688" s="33">
        <f t="shared" si="8"/>
        <v>-0.03794152689</v>
      </c>
      <c r="O688" s="33">
        <f t="shared" si="10"/>
        <v>-0.03023667878</v>
      </c>
      <c r="P688" s="33">
        <f t="shared" si="12"/>
        <v>-0.09257140516</v>
      </c>
      <c r="Q688" s="45">
        <f t="shared" si="21"/>
        <v>-0.5999600316</v>
      </c>
      <c r="R688" s="45">
        <f t="shared" si="32"/>
        <v>-0.23615521</v>
      </c>
      <c r="S688" s="45">
        <f t="shared" si="44"/>
        <v>-0.7961899201</v>
      </c>
      <c r="T688" s="33">
        <f t="shared" si="22"/>
        <v>0.07386759584</v>
      </c>
      <c r="U688" s="33">
        <f t="shared" si="33"/>
        <v>0.66475386</v>
      </c>
      <c r="V688" s="33">
        <f t="shared" si="42"/>
        <v>0.1601086129</v>
      </c>
      <c r="W688" s="44">
        <f t="shared" si="13"/>
        <v>0.0221695024</v>
      </c>
      <c r="X688" s="44">
        <f t="shared" si="14"/>
        <v>0.01763911279</v>
      </c>
      <c r="Y688" s="33">
        <f t="shared" si="15"/>
        <v>0.7956476637</v>
      </c>
      <c r="Z688" s="43">
        <v>1.0</v>
      </c>
      <c r="AA688" s="33">
        <f t="shared" si="16"/>
        <v>1.795647664</v>
      </c>
      <c r="AB688" s="33">
        <f t="shared" si="17"/>
        <v>0.4430978748</v>
      </c>
      <c r="AC688" s="33">
        <f t="shared" si="18"/>
        <v>0.5569021252</v>
      </c>
      <c r="AD688" s="33">
        <f t="shared" si="19"/>
        <v>0.005926906623</v>
      </c>
      <c r="AE688" s="34">
        <f t="shared" si="23"/>
        <v>0</v>
      </c>
      <c r="AF688" s="34">
        <f t="shared" si="24"/>
        <v>0</v>
      </c>
      <c r="AG688" s="34">
        <f t="shared" si="25"/>
        <v>0</v>
      </c>
      <c r="AH688" s="34">
        <f t="shared" si="26"/>
        <v>0</v>
      </c>
      <c r="AI688" s="34">
        <f t="shared" si="28"/>
        <v>0</v>
      </c>
      <c r="AJ688" s="34">
        <f t="shared" si="29"/>
        <v>0</v>
      </c>
      <c r="AK688" s="34">
        <f t="shared" si="27"/>
        <v>0</v>
      </c>
      <c r="AL688" s="36">
        <f t="shared" si="34"/>
        <v>0</v>
      </c>
      <c r="AM688" s="36">
        <f t="shared" si="35"/>
        <v>0</v>
      </c>
      <c r="AN688" s="46">
        <f t="shared" si="36"/>
        <v>0</v>
      </c>
      <c r="AO688" s="36">
        <f t="shared" si="37"/>
        <v>0</v>
      </c>
      <c r="AP688" s="36">
        <f t="shared" si="39"/>
        <v>0</v>
      </c>
      <c r="AQ688" s="36">
        <f t="shared" si="40"/>
        <v>0</v>
      </c>
      <c r="AR688" s="36">
        <f t="shared" si="38"/>
        <v>0</v>
      </c>
      <c r="AS688" s="38">
        <f t="shared" si="45"/>
        <v>0</v>
      </c>
      <c r="AT688" s="38">
        <f t="shared" si="46"/>
        <v>0</v>
      </c>
      <c r="AU688" s="38">
        <f t="shared" si="47"/>
        <v>0</v>
      </c>
      <c r="AV688" s="38">
        <f t="shared" si="48"/>
        <v>0</v>
      </c>
      <c r="AW688" s="38">
        <f t="shared" si="51"/>
        <v>0</v>
      </c>
      <c r="AX688" s="38">
        <f t="shared" si="52"/>
        <v>0</v>
      </c>
      <c r="AY688" s="38">
        <f t="shared" si="49"/>
        <v>0</v>
      </c>
      <c r="AZ688" s="12">
        <f t="shared" si="30"/>
        <v>151.4527744</v>
      </c>
      <c r="BA688" s="12">
        <f t="shared" si="41"/>
        <v>99.18800493</v>
      </c>
      <c r="BB688" s="12">
        <f t="shared" si="53"/>
        <v>135.1970595</v>
      </c>
      <c r="BC688" s="12">
        <f t="shared" si="50"/>
        <v>0</v>
      </c>
      <c r="BD688" s="12">
        <f t="shared" si="54"/>
        <v>125.1499581</v>
      </c>
    </row>
    <row r="689" ht="14.25" customHeight="1">
      <c r="A689" s="7">
        <v>37519.0</v>
      </c>
      <c r="B689" s="21" t="s">
        <v>90</v>
      </c>
      <c r="C689" s="8">
        <v>21.321669</v>
      </c>
      <c r="D689" s="33">
        <f t="shared" si="5"/>
        <v>0.009420871173</v>
      </c>
      <c r="E689" s="33">
        <f t="shared" si="7"/>
        <v>-0.0660025612</v>
      </c>
      <c r="F689" s="33">
        <f t="shared" si="9"/>
        <v>-0.01289844451</v>
      </c>
      <c r="G689" s="33">
        <f t="shared" si="11"/>
        <v>-0.1391041117</v>
      </c>
      <c r="H689" s="33">
        <f t="shared" si="20"/>
        <v>-0.6547437859</v>
      </c>
      <c r="I689" s="45">
        <f t="shared" si="31"/>
        <v>0.2692503668</v>
      </c>
      <c r="J689" s="45">
        <f t="shared" si="43"/>
        <v>-0.5719479427</v>
      </c>
      <c r="K689" s="21" t="s">
        <v>91</v>
      </c>
      <c r="L689" s="8">
        <v>12.760715</v>
      </c>
      <c r="M689" s="33">
        <f t="shared" si="6"/>
        <v>-0.003146941891</v>
      </c>
      <c r="N689" s="33">
        <f t="shared" si="8"/>
        <v>-0.04290005136</v>
      </c>
      <c r="O689" s="33">
        <f t="shared" si="10"/>
        <v>-0.04375225279</v>
      </c>
      <c r="P689" s="33">
        <f t="shared" si="12"/>
        <v>-0.08955754619</v>
      </c>
      <c r="Q689" s="45">
        <f t="shared" si="21"/>
        <v>-0.6844730834</v>
      </c>
      <c r="R689" s="45">
        <f t="shared" si="32"/>
        <v>-0.4116950409</v>
      </c>
      <c r="S689" s="45">
        <f t="shared" si="44"/>
        <v>-0.7403271909</v>
      </c>
      <c r="T689" s="33">
        <f t="shared" si="22"/>
        <v>0.02972929752</v>
      </c>
      <c r="U689" s="33">
        <f t="shared" si="33"/>
        <v>0.6809454076</v>
      </c>
      <c r="V689" s="33">
        <f t="shared" si="42"/>
        <v>0.1683792481</v>
      </c>
      <c r="W689" s="44">
        <f t="shared" si="13"/>
        <v>0.02237046019</v>
      </c>
      <c r="X689" s="44">
        <f t="shared" si="14"/>
        <v>0.01763730721</v>
      </c>
      <c r="Y689" s="33">
        <f t="shared" si="15"/>
        <v>0.7884195076</v>
      </c>
      <c r="Z689" s="43">
        <v>1.0</v>
      </c>
      <c r="AA689" s="33">
        <f t="shared" si="16"/>
        <v>1.788419508</v>
      </c>
      <c r="AB689" s="33">
        <f t="shared" si="17"/>
        <v>0.4408470743</v>
      </c>
      <c r="AC689" s="33">
        <f t="shared" si="18"/>
        <v>0.5591529257</v>
      </c>
      <c r="AD689" s="33">
        <f t="shared" si="19"/>
        <v>0.002591882666</v>
      </c>
      <c r="AE689" s="34">
        <f t="shared" si="23"/>
        <v>0</v>
      </c>
      <c r="AF689" s="34">
        <f t="shared" si="24"/>
        <v>0</v>
      </c>
      <c r="AG689" s="34">
        <f t="shared" si="25"/>
        <v>0</v>
      </c>
      <c r="AH689" s="34">
        <f t="shared" si="26"/>
        <v>0</v>
      </c>
      <c r="AI689" s="34">
        <f t="shared" si="28"/>
        <v>0</v>
      </c>
      <c r="AJ689" s="34">
        <f t="shared" si="29"/>
        <v>0</v>
      </c>
      <c r="AK689" s="34">
        <f t="shared" si="27"/>
        <v>0</v>
      </c>
      <c r="AL689" s="36">
        <f t="shared" si="34"/>
        <v>0</v>
      </c>
      <c r="AM689" s="36">
        <f t="shared" si="35"/>
        <v>0</v>
      </c>
      <c r="AN689" s="46">
        <f t="shared" si="36"/>
        <v>0</v>
      </c>
      <c r="AO689" s="36">
        <f t="shared" si="37"/>
        <v>0</v>
      </c>
      <c r="AP689" s="36">
        <f t="shared" si="39"/>
        <v>0</v>
      </c>
      <c r="AQ689" s="36">
        <f t="shared" si="40"/>
        <v>0</v>
      </c>
      <c r="AR689" s="36">
        <f t="shared" si="38"/>
        <v>0</v>
      </c>
      <c r="AS689" s="38">
        <f t="shared" si="45"/>
        <v>0</v>
      </c>
      <c r="AT689" s="38">
        <f t="shared" si="46"/>
        <v>0</v>
      </c>
      <c r="AU689" s="38">
        <f t="shared" si="47"/>
        <v>0</v>
      </c>
      <c r="AV689" s="38">
        <f t="shared" si="48"/>
        <v>0</v>
      </c>
      <c r="AW689" s="38">
        <f t="shared" si="51"/>
        <v>0</v>
      </c>
      <c r="AX689" s="38">
        <f t="shared" si="52"/>
        <v>0</v>
      </c>
      <c r="AY689" s="38">
        <f t="shared" si="49"/>
        <v>0</v>
      </c>
      <c r="AZ689" s="12">
        <f t="shared" si="30"/>
        <v>151.4527744</v>
      </c>
      <c r="BA689" s="12">
        <f t="shared" si="41"/>
        <v>99.18800493</v>
      </c>
      <c r="BB689" s="12">
        <f t="shared" si="53"/>
        <v>135.1970595</v>
      </c>
      <c r="BC689" s="12">
        <f t="shared" si="50"/>
        <v>0</v>
      </c>
      <c r="BD689" s="12">
        <f t="shared" si="54"/>
        <v>125.1499581</v>
      </c>
    </row>
    <row r="690" ht="14.25" customHeight="1">
      <c r="A690" s="7">
        <v>37522.0</v>
      </c>
      <c r="B690" s="21" t="s">
        <v>90</v>
      </c>
      <c r="C690" s="8">
        <v>21.1511</v>
      </c>
      <c r="D690" s="33">
        <f t="shared" si="5"/>
        <v>-0.007999795888</v>
      </c>
      <c r="E690" s="33">
        <f t="shared" si="7"/>
        <v>-0.09157511738</v>
      </c>
      <c r="F690" s="33">
        <f t="shared" si="9"/>
        <v>-0.03801332567</v>
      </c>
      <c r="G690" s="33">
        <f t="shared" si="11"/>
        <v>-0.1345121579</v>
      </c>
      <c r="H690" s="33">
        <f t="shared" si="20"/>
        <v>-1.001261101</v>
      </c>
      <c r="I690" s="45">
        <f t="shared" si="31"/>
        <v>-0.00442739246</v>
      </c>
      <c r="J690" s="45">
        <f t="shared" si="43"/>
        <v>-0.5149834587</v>
      </c>
      <c r="K690" s="21" t="s">
        <v>91</v>
      </c>
      <c r="L690" s="8">
        <v>12.62108</v>
      </c>
      <c r="M690" s="33">
        <f t="shared" si="6"/>
        <v>-0.01094256866</v>
      </c>
      <c r="N690" s="33">
        <f t="shared" si="8"/>
        <v>-0.07261262641</v>
      </c>
      <c r="O690" s="33">
        <f t="shared" si="10"/>
        <v>-0.06285673553</v>
      </c>
      <c r="P690" s="33">
        <f t="shared" si="12"/>
        <v>-0.1046463883</v>
      </c>
      <c r="Q690" s="45">
        <f t="shared" si="21"/>
        <v>-1.260917516</v>
      </c>
      <c r="R690" s="45">
        <f t="shared" si="32"/>
        <v>-0.6645903134</v>
      </c>
      <c r="S690" s="45">
        <f t="shared" si="44"/>
        <v>-0.8813088492</v>
      </c>
      <c r="T690" s="33">
        <f t="shared" si="22"/>
        <v>0.2596564145</v>
      </c>
      <c r="U690" s="33">
        <f t="shared" si="33"/>
        <v>0.660162921</v>
      </c>
      <c r="V690" s="33">
        <f t="shared" si="42"/>
        <v>0.3663253905</v>
      </c>
      <c r="W690" s="44">
        <f t="shared" si="13"/>
        <v>0.02232657811</v>
      </c>
      <c r="X690" s="44">
        <f t="shared" si="14"/>
        <v>0.01752057409</v>
      </c>
      <c r="Y690" s="33">
        <f t="shared" si="15"/>
        <v>0.78474068</v>
      </c>
      <c r="Z690" s="43">
        <v>1.0</v>
      </c>
      <c r="AA690" s="33">
        <f t="shared" si="16"/>
        <v>1.78474068</v>
      </c>
      <c r="AB690" s="33">
        <f t="shared" si="17"/>
        <v>0.4396945107</v>
      </c>
      <c r="AC690" s="33">
        <f t="shared" si="18"/>
        <v>0.5603054893</v>
      </c>
      <c r="AD690" s="33">
        <f t="shared" si="19"/>
        <v>-0.007466545638</v>
      </c>
      <c r="AE690" s="34">
        <f t="shared" si="23"/>
        <v>0</v>
      </c>
      <c r="AF690" s="34">
        <f t="shared" si="24"/>
        <v>0</v>
      </c>
      <c r="AG690" s="34">
        <f t="shared" si="25"/>
        <v>0</v>
      </c>
      <c r="AH690" s="34">
        <f t="shared" si="26"/>
        <v>0</v>
      </c>
      <c r="AI690" s="34">
        <f t="shared" si="28"/>
        <v>0</v>
      </c>
      <c r="AJ690" s="34">
        <f t="shared" si="29"/>
        <v>0</v>
      </c>
      <c r="AK690" s="34">
        <f t="shared" si="27"/>
        <v>0</v>
      </c>
      <c r="AL690" s="36">
        <f t="shared" si="34"/>
        <v>0</v>
      </c>
      <c r="AM690" s="36">
        <f t="shared" si="35"/>
        <v>0</v>
      </c>
      <c r="AN690" s="46">
        <f t="shared" si="36"/>
        <v>0</v>
      </c>
      <c r="AO690" s="36">
        <f t="shared" si="37"/>
        <v>0</v>
      </c>
      <c r="AP690" s="36">
        <f t="shared" si="39"/>
        <v>0</v>
      </c>
      <c r="AQ690" s="36">
        <f t="shared" si="40"/>
        <v>0</v>
      </c>
      <c r="AR690" s="36">
        <f t="shared" si="38"/>
        <v>0</v>
      </c>
      <c r="AS690" s="38">
        <f t="shared" si="45"/>
        <v>0</v>
      </c>
      <c r="AT690" s="38">
        <f t="shared" si="46"/>
        <v>0</v>
      </c>
      <c r="AU690" s="38">
        <f t="shared" si="47"/>
        <v>0</v>
      </c>
      <c r="AV690" s="38">
        <f t="shared" si="48"/>
        <v>0</v>
      </c>
      <c r="AW690" s="38">
        <f t="shared" si="51"/>
        <v>0</v>
      </c>
      <c r="AX690" s="38">
        <f t="shared" si="52"/>
        <v>0</v>
      </c>
      <c r="AY690" s="38">
        <f t="shared" si="49"/>
        <v>0</v>
      </c>
      <c r="AZ690" s="12">
        <f t="shared" si="30"/>
        <v>151.4527744</v>
      </c>
      <c r="BA690" s="12">
        <f t="shared" si="41"/>
        <v>99.18800493</v>
      </c>
      <c r="BB690" s="12">
        <f t="shared" si="53"/>
        <v>135.1970595</v>
      </c>
      <c r="BC690" s="12">
        <f t="shared" si="50"/>
        <v>0</v>
      </c>
      <c r="BD690" s="12">
        <f t="shared" si="54"/>
        <v>125.1499581</v>
      </c>
    </row>
    <row r="691" ht="14.25" customHeight="1">
      <c r="A691" s="7">
        <v>37523.0</v>
      </c>
      <c r="B691" s="21" t="s">
        <v>90</v>
      </c>
      <c r="C691" s="8">
        <v>20.90661</v>
      </c>
      <c r="D691" s="33">
        <f t="shared" si="5"/>
        <v>-0.01155920969</v>
      </c>
      <c r="E691" s="33">
        <f t="shared" si="7"/>
        <v>-0.06318453566</v>
      </c>
      <c r="F691" s="33">
        <f t="shared" si="9"/>
        <v>-0.0791388486</v>
      </c>
      <c r="G691" s="33">
        <f t="shared" si="11"/>
        <v>-0.1320450367</v>
      </c>
      <c r="H691" s="33">
        <f t="shared" si="20"/>
        <v>-0.5981218166</v>
      </c>
      <c r="I691" s="45">
        <f t="shared" si="31"/>
        <v>-0.4450276012</v>
      </c>
      <c r="J691" s="45">
        <f t="shared" si="43"/>
        <v>-0.4792841065</v>
      </c>
      <c r="K691" s="21" t="s">
        <v>91</v>
      </c>
      <c r="L691" s="8">
        <v>12.674781</v>
      </c>
      <c r="M691" s="33">
        <f t="shared" si="6"/>
        <v>0.004254865669</v>
      </c>
      <c r="N691" s="33">
        <f t="shared" si="8"/>
        <v>-0.03575138099</v>
      </c>
      <c r="O691" s="33">
        <f t="shared" si="10"/>
        <v>-0.07031769059</v>
      </c>
      <c r="P691" s="33">
        <f t="shared" si="12"/>
        <v>-0.1060946147</v>
      </c>
      <c r="Q691" s="45">
        <f t="shared" si="21"/>
        <v>-0.4897556199</v>
      </c>
      <c r="R691" s="45">
        <f t="shared" si="32"/>
        <v>-0.7473932099</v>
      </c>
      <c r="S691" s="45">
        <f t="shared" si="44"/>
        <v>-0.8692903959</v>
      </c>
      <c r="T691" s="33">
        <f t="shared" si="22"/>
        <v>-0.1083661967</v>
      </c>
      <c r="U691" s="33">
        <f t="shared" si="33"/>
        <v>0.3023656087</v>
      </c>
      <c r="V691" s="33">
        <f t="shared" si="42"/>
        <v>0.3900062894</v>
      </c>
      <c r="W691" s="44">
        <f t="shared" si="13"/>
        <v>0.02228630747</v>
      </c>
      <c r="X691" s="44">
        <f t="shared" si="14"/>
        <v>0.01746930998</v>
      </c>
      <c r="Y691" s="33">
        <f t="shared" si="15"/>
        <v>0.7838584298</v>
      </c>
      <c r="Z691" s="43">
        <v>1.0</v>
      </c>
      <c r="AA691" s="33">
        <f t="shared" si="16"/>
        <v>1.78385843</v>
      </c>
      <c r="AB691" s="33">
        <f t="shared" si="17"/>
        <v>0.4394173981</v>
      </c>
      <c r="AC691" s="33">
        <f t="shared" si="18"/>
        <v>0.5605826019</v>
      </c>
      <c r="AD691" s="33">
        <f t="shared" si="19"/>
        <v>-0.01257268137</v>
      </c>
      <c r="AE691" s="34">
        <f t="shared" si="23"/>
        <v>0</v>
      </c>
      <c r="AF691" s="34">
        <f t="shared" si="24"/>
        <v>0</v>
      </c>
      <c r="AG691" s="34">
        <f t="shared" si="25"/>
        <v>0</v>
      </c>
      <c r="AH691" s="34">
        <f t="shared" si="26"/>
        <v>0</v>
      </c>
      <c r="AI691" s="34">
        <f t="shared" si="28"/>
        <v>0</v>
      </c>
      <c r="AJ691" s="34">
        <f t="shared" si="29"/>
        <v>0</v>
      </c>
      <c r="AK691" s="34">
        <f t="shared" si="27"/>
        <v>0</v>
      </c>
      <c r="AL691" s="36">
        <f t="shared" si="34"/>
        <v>0</v>
      </c>
      <c r="AM691" s="36">
        <f t="shared" si="35"/>
        <v>0</v>
      </c>
      <c r="AN691" s="46">
        <f t="shared" si="36"/>
        <v>0</v>
      </c>
      <c r="AO691" s="36">
        <f t="shared" si="37"/>
        <v>0</v>
      </c>
      <c r="AP691" s="36">
        <f t="shared" si="39"/>
        <v>0</v>
      </c>
      <c r="AQ691" s="36">
        <f t="shared" si="40"/>
        <v>0</v>
      </c>
      <c r="AR691" s="36">
        <f t="shared" si="38"/>
        <v>0</v>
      </c>
      <c r="AS691" s="38">
        <f t="shared" si="45"/>
        <v>0</v>
      </c>
      <c r="AT691" s="38">
        <f t="shared" si="46"/>
        <v>0</v>
      </c>
      <c r="AU691" s="38">
        <f t="shared" si="47"/>
        <v>0</v>
      </c>
      <c r="AV691" s="38">
        <f t="shared" si="48"/>
        <v>0</v>
      </c>
      <c r="AW691" s="38">
        <f t="shared" si="51"/>
        <v>0</v>
      </c>
      <c r="AX691" s="38">
        <f t="shared" si="52"/>
        <v>0</v>
      </c>
      <c r="AY691" s="38">
        <f t="shared" si="49"/>
        <v>0</v>
      </c>
      <c r="AZ691" s="12">
        <f t="shared" si="30"/>
        <v>151.4527744</v>
      </c>
      <c r="BA691" s="12">
        <f t="shared" si="41"/>
        <v>99.18800493</v>
      </c>
      <c r="BB691" s="12">
        <f t="shared" si="53"/>
        <v>135.1970595</v>
      </c>
      <c r="BC691" s="12">
        <f t="shared" si="50"/>
        <v>0</v>
      </c>
      <c r="BD691" s="12">
        <f t="shared" si="54"/>
        <v>125.1499581</v>
      </c>
    </row>
    <row r="692" ht="14.25" customHeight="1">
      <c r="A692" s="7">
        <v>37524.0</v>
      </c>
      <c r="B692" s="21" t="s">
        <v>90</v>
      </c>
      <c r="C692" s="8">
        <v>21.03738</v>
      </c>
      <c r="D692" s="33">
        <f t="shared" si="5"/>
        <v>0.006254959556</v>
      </c>
      <c r="E692" s="33">
        <f t="shared" si="7"/>
        <v>-0.02759568605</v>
      </c>
      <c r="F692" s="33">
        <f t="shared" si="9"/>
        <v>-0.06305415402</v>
      </c>
      <c r="G692" s="33">
        <f t="shared" si="11"/>
        <v>-0.1006051022</v>
      </c>
      <c r="H692" s="33">
        <f t="shared" si="20"/>
        <v>-0.1086968634</v>
      </c>
      <c r="I692" s="45">
        <f t="shared" si="31"/>
        <v>-0.2686108062</v>
      </c>
      <c r="J692" s="45">
        <f t="shared" si="43"/>
        <v>-0.1946555477</v>
      </c>
      <c r="K692" s="21" t="s">
        <v>91</v>
      </c>
      <c r="L692" s="8">
        <v>13.021194</v>
      </c>
      <c r="M692" s="33">
        <f t="shared" si="6"/>
        <v>0.02733088643</v>
      </c>
      <c r="N692" s="33">
        <f t="shared" si="8"/>
        <v>-0.01643007886</v>
      </c>
      <c r="O692" s="33">
        <f t="shared" si="10"/>
        <v>-0.05107585887</v>
      </c>
      <c r="P692" s="33">
        <f t="shared" si="12"/>
        <v>-0.07309558541</v>
      </c>
      <c r="Q692" s="45">
        <f t="shared" si="21"/>
        <v>-0.09522803021</v>
      </c>
      <c r="R692" s="45">
        <f t="shared" si="32"/>
        <v>-0.4558634792</v>
      </c>
      <c r="S692" s="45">
        <f t="shared" si="44"/>
        <v>-0.4883679805</v>
      </c>
      <c r="T692" s="33">
        <f t="shared" si="22"/>
        <v>-0.01346883323</v>
      </c>
      <c r="U692" s="33">
        <f t="shared" si="33"/>
        <v>0.1872526731</v>
      </c>
      <c r="V692" s="33">
        <f t="shared" si="42"/>
        <v>0.2937124327</v>
      </c>
      <c r="W692" s="44">
        <f t="shared" si="13"/>
        <v>0.02183370193</v>
      </c>
      <c r="X692" s="44">
        <f t="shared" si="14"/>
        <v>0.01890608682</v>
      </c>
      <c r="Y692" s="33">
        <f t="shared" si="15"/>
        <v>0.8659130223</v>
      </c>
      <c r="Z692" s="43">
        <v>1.0</v>
      </c>
      <c r="AA692" s="33">
        <f t="shared" si="16"/>
        <v>1.865913022</v>
      </c>
      <c r="AB692" s="33">
        <f t="shared" si="17"/>
        <v>0.4640693387</v>
      </c>
      <c r="AC692" s="33">
        <f t="shared" si="18"/>
        <v>0.5359306613</v>
      </c>
      <c r="AD692" s="33">
        <f t="shared" si="19"/>
        <v>0.00568013821</v>
      </c>
      <c r="AE692" s="34">
        <f t="shared" si="23"/>
        <v>0</v>
      </c>
      <c r="AF692" s="34">
        <f t="shared" si="24"/>
        <v>0</v>
      </c>
      <c r="AG692" s="34">
        <f t="shared" si="25"/>
        <v>0</v>
      </c>
      <c r="AH692" s="34">
        <f t="shared" si="26"/>
        <v>0</v>
      </c>
      <c r="AI692" s="34">
        <f t="shared" si="28"/>
        <v>0</v>
      </c>
      <c r="AJ692" s="34">
        <f t="shared" si="29"/>
        <v>0</v>
      </c>
      <c r="AK692" s="34">
        <f t="shared" si="27"/>
        <v>0</v>
      </c>
      <c r="AL692" s="36">
        <f t="shared" si="34"/>
        <v>0</v>
      </c>
      <c r="AM692" s="36">
        <f t="shared" si="35"/>
        <v>0</v>
      </c>
      <c r="AN692" s="46">
        <f t="shared" si="36"/>
        <v>0</v>
      </c>
      <c r="AO692" s="36">
        <f t="shared" si="37"/>
        <v>0</v>
      </c>
      <c r="AP692" s="36">
        <f t="shared" si="39"/>
        <v>0</v>
      </c>
      <c r="AQ692" s="36">
        <f t="shared" si="40"/>
        <v>0</v>
      </c>
      <c r="AR692" s="36">
        <f t="shared" si="38"/>
        <v>0</v>
      </c>
      <c r="AS692" s="38">
        <f t="shared" si="45"/>
        <v>0</v>
      </c>
      <c r="AT692" s="38">
        <f t="shared" si="46"/>
        <v>0</v>
      </c>
      <c r="AU692" s="38">
        <f t="shared" si="47"/>
        <v>0</v>
      </c>
      <c r="AV692" s="38">
        <f t="shared" si="48"/>
        <v>0</v>
      </c>
      <c r="AW692" s="38">
        <f t="shared" si="51"/>
        <v>0</v>
      </c>
      <c r="AX692" s="38">
        <f t="shared" si="52"/>
        <v>0</v>
      </c>
      <c r="AY692" s="38">
        <f t="shared" si="49"/>
        <v>0</v>
      </c>
      <c r="AZ692" s="12">
        <f t="shared" si="30"/>
        <v>151.4527744</v>
      </c>
      <c r="BA692" s="12">
        <f t="shared" si="41"/>
        <v>99.18800493</v>
      </c>
      <c r="BB692" s="12">
        <f t="shared" si="53"/>
        <v>135.1970595</v>
      </c>
      <c r="BC692" s="12">
        <f t="shared" si="50"/>
        <v>0</v>
      </c>
      <c r="BD692" s="12">
        <f t="shared" si="54"/>
        <v>125.1499581</v>
      </c>
    </row>
    <row r="693" ht="14.25" customHeight="1">
      <c r="A693" s="7">
        <v>37525.0</v>
      </c>
      <c r="B693" s="21" t="s">
        <v>90</v>
      </c>
      <c r="C693" s="8">
        <v>21.264805</v>
      </c>
      <c r="D693" s="33">
        <f t="shared" si="5"/>
        <v>0.01081051918</v>
      </c>
      <c r="E693" s="33">
        <f t="shared" si="7"/>
        <v>0.006728787902</v>
      </c>
      <c r="F693" s="33">
        <f t="shared" si="9"/>
        <v>-0.05003792959</v>
      </c>
      <c r="G693" s="33">
        <f t="shared" si="11"/>
        <v>-0.05969025166</v>
      </c>
      <c r="H693" s="33">
        <f t="shared" si="20"/>
        <v>0.3587028505</v>
      </c>
      <c r="I693" s="45">
        <f t="shared" si="31"/>
        <v>-0.1281976312</v>
      </c>
      <c r="J693" s="45">
        <f t="shared" si="43"/>
        <v>0.1719506074</v>
      </c>
      <c r="K693" s="21" t="s">
        <v>91</v>
      </c>
      <c r="L693" s="8">
        <v>13.005078</v>
      </c>
      <c r="M693" s="33">
        <f t="shared" si="6"/>
        <v>-0.001237674517</v>
      </c>
      <c r="N693" s="33">
        <f t="shared" si="8"/>
        <v>0.01594242762</v>
      </c>
      <c r="O693" s="33">
        <f t="shared" si="10"/>
        <v>-0.02260397932</v>
      </c>
      <c r="P693" s="33">
        <f t="shared" si="12"/>
        <v>-0.05185702221</v>
      </c>
      <c r="Q693" s="45">
        <f t="shared" si="21"/>
        <v>0.5466860812</v>
      </c>
      <c r="R693" s="45">
        <f t="shared" si="32"/>
        <v>-0.04177988267</v>
      </c>
      <c r="S693" s="45">
        <f t="shared" si="44"/>
        <v>-0.2388144964</v>
      </c>
      <c r="T693" s="33">
        <f t="shared" si="22"/>
        <v>-0.1879832307</v>
      </c>
      <c r="U693" s="33">
        <f t="shared" si="33"/>
        <v>-0.08641774849</v>
      </c>
      <c r="V693" s="33">
        <f t="shared" si="42"/>
        <v>0.4107651038</v>
      </c>
      <c r="W693" s="44">
        <f t="shared" si="13"/>
        <v>0.02105430274</v>
      </c>
      <c r="X693" s="44">
        <f t="shared" si="14"/>
        <v>0.01831346215</v>
      </c>
      <c r="Y693" s="33">
        <f t="shared" si="15"/>
        <v>0.8698204058</v>
      </c>
      <c r="Z693" s="43">
        <v>1.0</v>
      </c>
      <c r="AA693" s="33">
        <f t="shared" si="16"/>
        <v>1.869820406</v>
      </c>
      <c r="AB693" s="33">
        <f t="shared" si="17"/>
        <v>0.4651892787</v>
      </c>
      <c r="AC693" s="33">
        <f t="shared" si="18"/>
        <v>0.5348107213</v>
      </c>
      <c r="AD693" s="33">
        <f t="shared" si="19"/>
        <v>-0.009493675095</v>
      </c>
      <c r="AE693" s="34">
        <f t="shared" si="23"/>
        <v>0</v>
      </c>
      <c r="AF693" s="34">
        <f t="shared" si="24"/>
        <v>0</v>
      </c>
      <c r="AG693" s="34">
        <f t="shared" si="25"/>
        <v>0</v>
      </c>
      <c r="AH693" s="34">
        <f t="shared" si="26"/>
        <v>0</v>
      </c>
      <c r="AI693" s="34">
        <f t="shared" si="28"/>
        <v>0</v>
      </c>
      <c r="AJ693" s="34">
        <f t="shared" si="29"/>
        <v>0</v>
      </c>
      <c r="AK693" s="34">
        <f t="shared" si="27"/>
        <v>0</v>
      </c>
      <c r="AL693" s="36">
        <f t="shared" si="34"/>
        <v>0</v>
      </c>
      <c r="AM693" s="36">
        <f t="shared" si="35"/>
        <v>0</v>
      </c>
      <c r="AN693" s="46">
        <f t="shared" si="36"/>
        <v>0</v>
      </c>
      <c r="AO693" s="36">
        <f t="shared" si="37"/>
        <v>0</v>
      </c>
      <c r="AP693" s="36">
        <f t="shared" si="39"/>
        <v>0</v>
      </c>
      <c r="AQ693" s="36">
        <f t="shared" si="40"/>
        <v>0</v>
      </c>
      <c r="AR693" s="36">
        <f t="shared" si="38"/>
        <v>0</v>
      </c>
      <c r="AS693" s="38">
        <f t="shared" si="45"/>
        <v>0</v>
      </c>
      <c r="AT693" s="38">
        <f t="shared" si="46"/>
        <v>0</v>
      </c>
      <c r="AU693" s="38">
        <f t="shared" si="47"/>
        <v>0</v>
      </c>
      <c r="AV693" s="38">
        <f t="shared" si="48"/>
        <v>0</v>
      </c>
      <c r="AW693" s="38">
        <f t="shared" si="51"/>
        <v>0</v>
      </c>
      <c r="AX693" s="38">
        <f t="shared" si="52"/>
        <v>0</v>
      </c>
      <c r="AY693" s="38">
        <f t="shared" si="49"/>
        <v>0</v>
      </c>
      <c r="AZ693" s="12">
        <f t="shared" si="30"/>
        <v>151.4527744</v>
      </c>
      <c r="BA693" s="12">
        <f t="shared" si="41"/>
        <v>99.18800493</v>
      </c>
      <c r="BB693" s="12">
        <f t="shared" si="53"/>
        <v>135.1970595</v>
      </c>
      <c r="BC693" s="12">
        <f t="shared" si="50"/>
        <v>0</v>
      </c>
      <c r="BD693" s="12">
        <f t="shared" si="54"/>
        <v>125.1499581</v>
      </c>
    </row>
    <row r="694" ht="14.25" customHeight="1">
      <c r="A694" s="7">
        <v>37526.0</v>
      </c>
      <c r="B694" s="21" t="s">
        <v>90</v>
      </c>
      <c r="C694" s="8">
        <v>20.861124</v>
      </c>
      <c r="D694" s="33">
        <f t="shared" si="5"/>
        <v>-0.01898352701</v>
      </c>
      <c r="E694" s="33">
        <f t="shared" si="7"/>
        <v>-0.02159985693</v>
      </c>
      <c r="F694" s="33">
        <f t="shared" si="9"/>
        <v>-0.08617677225</v>
      </c>
      <c r="G694" s="33">
        <f t="shared" si="11"/>
        <v>-0.05554375678</v>
      </c>
      <c r="H694" s="33">
        <f t="shared" si="20"/>
        <v>-0.03461357502</v>
      </c>
      <c r="I694" s="45">
        <f t="shared" si="31"/>
        <v>-0.5162105133</v>
      </c>
      <c r="J694" s="45">
        <f t="shared" si="43"/>
        <v>0.2058786716</v>
      </c>
      <c r="K694" s="21" t="s">
        <v>91</v>
      </c>
      <c r="L694" s="8">
        <v>13.021194</v>
      </c>
      <c r="M694" s="33">
        <f t="shared" si="6"/>
        <v>0.001239208254</v>
      </c>
      <c r="N694" s="33">
        <f t="shared" si="8"/>
        <v>0.02041257093</v>
      </c>
      <c r="O694" s="33">
        <f t="shared" si="10"/>
        <v>-0.02336318078</v>
      </c>
      <c r="P694" s="33">
        <f t="shared" si="12"/>
        <v>-0.03410691901</v>
      </c>
      <c r="Q694" s="45">
        <f t="shared" si="21"/>
        <v>0.6379243478</v>
      </c>
      <c r="R694" s="45">
        <f t="shared" si="32"/>
        <v>-0.041450905</v>
      </c>
      <c r="S694" s="45">
        <f t="shared" si="44"/>
        <v>-0.02798732313</v>
      </c>
      <c r="T694" s="33">
        <f t="shared" si="22"/>
        <v>-0.6725379229</v>
      </c>
      <c r="U694" s="33">
        <f t="shared" si="33"/>
        <v>-0.4747596083</v>
      </c>
      <c r="V694" s="33">
        <f t="shared" si="42"/>
        <v>0.2338659948</v>
      </c>
      <c r="W694" s="44">
        <f t="shared" si="13"/>
        <v>0.02085543367</v>
      </c>
      <c r="X694" s="44">
        <f t="shared" si="14"/>
        <v>0.0179975776</v>
      </c>
      <c r="Y694" s="33">
        <f t="shared" si="15"/>
        <v>0.8629682738</v>
      </c>
      <c r="Z694" s="43">
        <v>1.0</v>
      </c>
      <c r="AA694" s="33">
        <f t="shared" si="16"/>
        <v>1.862968274</v>
      </c>
      <c r="AB694" s="33">
        <f t="shared" si="17"/>
        <v>0.4632222062</v>
      </c>
      <c r="AC694" s="33">
        <f t="shared" si="18"/>
        <v>0.5367777938</v>
      </c>
      <c r="AD694" s="33">
        <f t="shared" si="19"/>
        <v>0.009149716625</v>
      </c>
      <c r="AE694" s="34">
        <f t="shared" si="23"/>
        <v>0</v>
      </c>
      <c r="AF694" s="34">
        <f t="shared" si="24"/>
        <v>0</v>
      </c>
      <c r="AG694" s="34">
        <f t="shared" si="25"/>
        <v>0</v>
      </c>
      <c r="AH694" s="34">
        <f t="shared" si="26"/>
        <v>0</v>
      </c>
      <c r="AI694" s="34">
        <f t="shared" si="28"/>
        <v>0</v>
      </c>
      <c r="AJ694" s="34">
        <f t="shared" si="29"/>
        <v>0</v>
      </c>
      <c r="AK694" s="34">
        <f t="shared" si="27"/>
        <v>0</v>
      </c>
      <c r="AL694" s="36">
        <f t="shared" si="34"/>
        <v>0</v>
      </c>
      <c r="AM694" s="36">
        <f t="shared" si="35"/>
        <v>0</v>
      </c>
      <c r="AN694" s="46">
        <f t="shared" si="36"/>
        <v>0</v>
      </c>
      <c r="AO694" s="36">
        <f t="shared" si="37"/>
        <v>0</v>
      </c>
      <c r="AP694" s="36">
        <f t="shared" si="39"/>
        <v>0</v>
      </c>
      <c r="AQ694" s="36">
        <f t="shared" si="40"/>
        <v>0</v>
      </c>
      <c r="AR694" s="36">
        <f t="shared" si="38"/>
        <v>0</v>
      </c>
      <c r="AS694" s="38">
        <f t="shared" si="45"/>
        <v>0</v>
      </c>
      <c r="AT694" s="38">
        <f t="shared" si="46"/>
        <v>0</v>
      </c>
      <c r="AU694" s="38">
        <f t="shared" si="47"/>
        <v>0</v>
      </c>
      <c r="AV694" s="38">
        <f t="shared" si="48"/>
        <v>0</v>
      </c>
      <c r="AW694" s="38">
        <f t="shared" si="51"/>
        <v>0</v>
      </c>
      <c r="AX694" s="38">
        <f t="shared" si="52"/>
        <v>0</v>
      </c>
      <c r="AY694" s="38">
        <f t="shared" si="49"/>
        <v>0</v>
      </c>
      <c r="AZ694" s="12">
        <f t="shared" si="30"/>
        <v>151.4527744</v>
      </c>
      <c r="BA694" s="12">
        <f t="shared" si="41"/>
        <v>99.18800493</v>
      </c>
      <c r="BB694" s="12">
        <f t="shared" si="53"/>
        <v>135.1970595</v>
      </c>
      <c r="BC694" s="12">
        <f t="shared" si="50"/>
        <v>0</v>
      </c>
      <c r="BD694" s="12">
        <f t="shared" si="54"/>
        <v>125.1499581</v>
      </c>
    </row>
    <row r="695" ht="14.25" customHeight="1">
      <c r="A695" s="7">
        <v>37529.0</v>
      </c>
      <c r="B695" s="21" t="s">
        <v>90</v>
      </c>
      <c r="C695" s="8">
        <v>21.008957</v>
      </c>
      <c r="D695" s="33">
        <f t="shared" si="5"/>
        <v>0.007086530908</v>
      </c>
      <c r="E695" s="33">
        <f t="shared" si="7"/>
        <v>-0.006720359698</v>
      </c>
      <c r="F695" s="33">
        <f t="shared" si="9"/>
        <v>-0.09768005935</v>
      </c>
      <c r="G695" s="33">
        <f t="shared" si="11"/>
        <v>-0.06207735581</v>
      </c>
      <c r="H695" s="33">
        <f t="shared" si="20"/>
        <v>0.1646956833</v>
      </c>
      <c r="I695" s="45">
        <f t="shared" si="31"/>
        <v>-0.6383345945</v>
      </c>
      <c r="J695" s="45">
        <f t="shared" si="43"/>
        <v>0.1440465701</v>
      </c>
      <c r="K695" s="21" t="s">
        <v>91</v>
      </c>
      <c r="L695" s="8">
        <v>12.87887</v>
      </c>
      <c r="M695" s="33">
        <f t="shared" si="6"/>
        <v>-0.01093018044</v>
      </c>
      <c r="N695" s="33">
        <f t="shared" si="8"/>
        <v>0.02042535187</v>
      </c>
      <c r="O695" s="33">
        <f t="shared" si="10"/>
        <v>-0.05367041298</v>
      </c>
      <c r="P695" s="33">
        <f t="shared" si="12"/>
        <v>-0.0559034122</v>
      </c>
      <c r="Q695" s="45">
        <f t="shared" si="21"/>
        <v>0.6376452892</v>
      </c>
      <c r="R695" s="45">
        <f t="shared" si="32"/>
        <v>-0.4562819174</v>
      </c>
      <c r="S695" s="45">
        <f t="shared" si="44"/>
        <v>-0.2553486558</v>
      </c>
      <c r="T695" s="33">
        <f t="shared" si="22"/>
        <v>-0.4729496059</v>
      </c>
      <c r="U695" s="33">
        <f t="shared" si="33"/>
        <v>-0.1820526771</v>
      </c>
      <c r="V695" s="33">
        <f t="shared" si="42"/>
        <v>0.3993952259</v>
      </c>
      <c r="W695" s="44">
        <f t="shared" si="13"/>
        <v>0.02061655524</v>
      </c>
      <c r="X695" s="44">
        <f t="shared" si="14"/>
        <v>0.01782064638</v>
      </c>
      <c r="Y695" s="33">
        <f t="shared" si="15"/>
        <v>0.8643852561</v>
      </c>
      <c r="Z695" s="43">
        <v>1.0</v>
      </c>
      <c r="AA695" s="33">
        <f t="shared" si="16"/>
        <v>1.864385256</v>
      </c>
      <c r="AB695" s="33">
        <f t="shared" si="17"/>
        <v>0.4636301715</v>
      </c>
      <c r="AC695" s="33">
        <f t="shared" si="18"/>
        <v>0.5363698285</v>
      </c>
      <c r="AD695" s="33">
        <f t="shared" si="19"/>
        <v>-0.01407501545</v>
      </c>
      <c r="AE695" s="34">
        <f t="shared" si="23"/>
        <v>0</v>
      </c>
      <c r="AF695" s="34">
        <f t="shared" si="24"/>
        <v>0</v>
      </c>
      <c r="AG695" s="34">
        <f t="shared" si="25"/>
        <v>0</v>
      </c>
      <c r="AH695" s="34">
        <f t="shared" si="26"/>
        <v>0</v>
      </c>
      <c r="AI695" s="34">
        <f t="shared" si="28"/>
        <v>0</v>
      </c>
      <c r="AJ695" s="34">
        <f t="shared" si="29"/>
        <v>0</v>
      </c>
      <c r="AK695" s="34">
        <f t="shared" si="27"/>
        <v>0</v>
      </c>
      <c r="AL695" s="36">
        <f t="shared" si="34"/>
        <v>0</v>
      </c>
      <c r="AM695" s="36">
        <f t="shared" si="35"/>
        <v>0</v>
      </c>
      <c r="AN695" s="46">
        <f t="shared" si="36"/>
        <v>0</v>
      </c>
      <c r="AO695" s="36">
        <f t="shared" si="37"/>
        <v>0</v>
      </c>
      <c r="AP695" s="36">
        <f t="shared" si="39"/>
        <v>0</v>
      </c>
      <c r="AQ695" s="36">
        <f t="shared" si="40"/>
        <v>0</v>
      </c>
      <c r="AR695" s="36">
        <f t="shared" si="38"/>
        <v>0</v>
      </c>
      <c r="AS695" s="38">
        <f t="shared" si="45"/>
        <v>0</v>
      </c>
      <c r="AT695" s="38">
        <f t="shared" si="46"/>
        <v>0</v>
      </c>
      <c r="AU695" s="38">
        <f t="shared" si="47"/>
        <v>0</v>
      </c>
      <c r="AV695" s="38">
        <f t="shared" si="48"/>
        <v>0</v>
      </c>
      <c r="AW695" s="38">
        <f t="shared" si="51"/>
        <v>0</v>
      </c>
      <c r="AX695" s="38">
        <f t="shared" si="52"/>
        <v>0</v>
      </c>
      <c r="AY695" s="38">
        <f t="shared" si="49"/>
        <v>0</v>
      </c>
      <c r="AZ695" s="12">
        <f t="shared" si="30"/>
        <v>151.4527744</v>
      </c>
      <c r="BA695" s="12">
        <f t="shared" si="41"/>
        <v>99.18800493</v>
      </c>
      <c r="BB695" s="12">
        <f t="shared" si="53"/>
        <v>135.1970595</v>
      </c>
      <c r="BC695" s="12">
        <f t="shared" si="50"/>
        <v>0</v>
      </c>
      <c r="BD695" s="12">
        <f t="shared" si="54"/>
        <v>125.1499581</v>
      </c>
    </row>
    <row r="696" ht="14.25" customHeight="1">
      <c r="A696" s="7">
        <v>37530.0</v>
      </c>
      <c r="B696" s="21" t="s">
        <v>90</v>
      </c>
      <c r="C696" s="8">
        <v>21.435387</v>
      </c>
      <c r="D696" s="33">
        <f t="shared" si="5"/>
        <v>0.0202975331</v>
      </c>
      <c r="E696" s="33">
        <f t="shared" si="7"/>
        <v>0.02529233577</v>
      </c>
      <c r="F696" s="33">
        <f t="shared" si="9"/>
        <v>-0.03949028437</v>
      </c>
      <c r="G696" s="33">
        <f t="shared" si="11"/>
        <v>-0.01489388299</v>
      </c>
      <c r="H696" s="33">
        <f t="shared" si="20"/>
        <v>0.5996570272</v>
      </c>
      <c r="I696" s="45">
        <f t="shared" si="31"/>
        <v>-0.01255295543</v>
      </c>
      <c r="J696" s="45">
        <f t="shared" si="43"/>
        <v>0.5575475449</v>
      </c>
      <c r="K696" s="21" t="s">
        <v>91</v>
      </c>
      <c r="L696" s="8">
        <v>13.442786</v>
      </c>
      <c r="M696" s="33">
        <f t="shared" si="6"/>
        <v>0.04378613962</v>
      </c>
      <c r="N696" s="33">
        <f t="shared" si="8"/>
        <v>0.06059315739</v>
      </c>
      <c r="O696" s="33">
        <f t="shared" si="10"/>
        <v>0.02267548734</v>
      </c>
      <c r="P696" s="33">
        <f t="shared" si="12"/>
        <v>0.006754416388</v>
      </c>
      <c r="Q696" s="45">
        <f t="shared" si="21"/>
        <v>1.42477367</v>
      </c>
      <c r="R696" s="45">
        <f t="shared" si="32"/>
        <v>0.634515849</v>
      </c>
      <c r="S696" s="45">
        <f t="shared" si="44"/>
        <v>0.4506374869</v>
      </c>
      <c r="T696" s="33">
        <f t="shared" si="22"/>
        <v>-0.8251166427</v>
      </c>
      <c r="U696" s="33">
        <f t="shared" si="33"/>
        <v>-0.6470688044</v>
      </c>
      <c r="V696" s="33">
        <f t="shared" si="42"/>
        <v>0.1069100581</v>
      </c>
      <c r="W696" s="44">
        <f t="shared" si="13"/>
        <v>0.02031972218</v>
      </c>
      <c r="X696" s="44">
        <f t="shared" si="14"/>
        <v>0.02005929678</v>
      </c>
      <c r="Y696" s="33">
        <f t="shared" si="15"/>
        <v>0.9871836137</v>
      </c>
      <c r="Z696" s="43">
        <v>1.0</v>
      </c>
      <c r="AA696" s="33">
        <f t="shared" si="16"/>
        <v>1.987183614</v>
      </c>
      <c r="AB696" s="33">
        <f t="shared" si="17"/>
        <v>0.4967752385</v>
      </c>
      <c r="AC696" s="33">
        <f t="shared" si="18"/>
        <v>0.5032247615</v>
      </c>
      <c r="AD696" s="33">
        <f t="shared" si="19"/>
        <v>0.002266971071</v>
      </c>
      <c r="AE696" s="34">
        <f t="shared" si="23"/>
        <v>0</v>
      </c>
      <c r="AF696" s="34">
        <f t="shared" si="24"/>
        <v>0</v>
      </c>
      <c r="AG696" s="34">
        <f t="shared" si="25"/>
        <v>0</v>
      </c>
      <c r="AH696" s="34">
        <f t="shared" si="26"/>
        <v>0</v>
      </c>
      <c r="AI696" s="34">
        <f t="shared" si="28"/>
        <v>0</v>
      </c>
      <c r="AJ696" s="34">
        <f t="shared" si="29"/>
        <v>0</v>
      </c>
      <c r="AK696" s="34">
        <f t="shared" si="27"/>
        <v>0</v>
      </c>
      <c r="AL696" s="36">
        <f t="shared" si="34"/>
        <v>0</v>
      </c>
      <c r="AM696" s="36">
        <f t="shared" si="35"/>
        <v>0</v>
      </c>
      <c r="AN696" s="46">
        <f t="shared" si="36"/>
        <v>0</v>
      </c>
      <c r="AO696" s="36">
        <f t="shared" si="37"/>
        <v>0</v>
      </c>
      <c r="AP696" s="36">
        <f t="shared" si="39"/>
        <v>0</v>
      </c>
      <c r="AQ696" s="36">
        <f t="shared" si="40"/>
        <v>0</v>
      </c>
      <c r="AR696" s="36">
        <f t="shared" si="38"/>
        <v>0</v>
      </c>
      <c r="AS696" s="38">
        <f t="shared" si="45"/>
        <v>0</v>
      </c>
      <c r="AT696" s="38">
        <f t="shared" si="46"/>
        <v>0</v>
      </c>
      <c r="AU696" s="38">
        <f t="shared" si="47"/>
        <v>0</v>
      </c>
      <c r="AV696" s="38">
        <f t="shared" si="48"/>
        <v>0</v>
      </c>
      <c r="AW696" s="38">
        <f t="shared" si="51"/>
        <v>0</v>
      </c>
      <c r="AX696" s="38">
        <f t="shared" si="52"/>
        <v>0</v>
      </c>
      <c r="AY696" s="38">
        <f t="shared" si="49"/>
        <v>0</v>
      </c>
      <c r="AZ696" s="12">
        <f t="shared" si="30"/>
        <v>151.4527744</v>
      </c>
      <c r="BA696" s="12">
        <f t="shared" si="41"/>
        <v>99.18800493</v>
      </c>
      <c r="BB696" s="12">
        <f t="shared" si="53"/>
        <v>135.1970595</v>
      </c>
      <c r="BC696" s="12">
        <f t="shared" si="50"/>
        <v>0</v>
      </c>
      <c r="BD696" s="12">
        <f t="shared" si="54"/>
        <v>125.1499581</v>
      </c>
    </row>
    <row r="697" ht="14.25" customHeight="1">
      <c r="A697" s="7">
        <v>37531.0</v>
      </c>
      <c r="B697" s="21" t="s">
        <v>90</v>
      </c>
      <c r="C697" s="8">
        <v>21.463808</v>
      </c>
      <c r="D697" s="33">
        <f t="shared" si="5"/>
        <v>0.00132589162</v>
      </c>
      <c r="E697" s="33">
        <f t="shared" si="7"/>
        <v>0.02027001461</v>
      </c>
      <c r="F697" s="33">
        <f t="shared" si="9"/>
        <v>-0.007885036402</v>
      </c>
      <c r="G697" s="33">
        <f t="shared" si="11"/>
        <v>-0.001058940982</v>
      </c>
      <c r="H697" s="33">
        <f t="shared" si="20"/>
        <v>0.5278648424</v>
      </c>
      <c r="I697" s="45">
        <f t="shared" si="31"/>
        <v>0.323729231</v>
      </c>
      <c r="J697" s="45">
        <f t="shared" si="43"/>
        <v>0.6723413885</v>
      </c>
      <c r="K697" s="21" t="s">
        <v>91</v>
      </c>
      <c r="L697" s="8">
        <v>13.399823</v>
      </c>
      <c r="M697" s="33">
        <f t="shared" si="6"/>
        <v>-0.003195989284</v>
      </c>
      <c r="N697" s="33">
        <f t="shared" si="8"/>
        <v>0.02907790177</v>
      </c>
      <c r="O697" s="33">
        <f t="shared" si="10"/>
        <v>0.01217007069</v>
      </c>
      <c r="P697" s="33">
        <f t="shared" si="12"/>
        <v>-0.007988830695</v>
      </c>
      <c r="Q697" s="45">
        <f t="shared" si="21"/>
        <v>0.779881667</v>
      </c>
      <c r="R697" s="45">
        <f t="shared" si="32"/>
        <v>0.4866188661</v>
      </c>
      <c r="S697" s="45">
        <f t="shared" si="44"/>
        <v>0.3014829968</v>
      </c>
      <c r="T697" s="33">
        <f t="shared" si="22"/>
        <v>-0.2520168246</v>
      </c>
      <c r="U697" s="33">
        <f t="shared" si="33"/>
        <v>-0.1628896351</v>
      </c>
      <c r="V697" s="33">
        <f t="shared" si="42"/>
        <v>0.3708583918</v>
      </c>
      <c r="W697" s="44">
        <f t="shared" si="13"/>
        <v>0.02012475532</v>
      </c>
      <c r="X697" s="44">
        <f t="shared" si="14"/>
        <v>0.01990110564</v>
      </c>
      <c r="Y697" s="33">
        <f t="shared" si="15"/>
        <v>0.9888868371</v>
      </c>
      <c r="Z697" s="43">
        <v>1.0</v>
      </c>
      <c r="AA697" s="33">
        <f t="shared" si="16"/>
        <v>1.988886837</v>
      </c>
      <c r="AB697" s="33">
        <f t="shared" si="17"/>
        <v>0.4972061852</v>
      </c>
      <c r="AC697" s="33">
        <f t="shared" si="18"/>
        <v>0.5027938148</v>
      </c>
      <c r="AD697" s="33">
        <f t="shared" si="19"/>
        <v>-0.01423527271</v>
      </c>
      <c r="AE697" s="34">
        <f t="shared" si="23"/>
        <v>0</v>
      </c>
      <c r="AF697" s="34">
        <f t="shared" si="24"/>
        <v>0</v>
      </c>
      <c r="AG697" s="34">
        <f t="shared" si="25"/>
        <v>0</v>
      </c>
      <c r="AH697" s="34">
        <f t="shared" si="26"/>
        <v>0</v>
      </c>
      <c r="AI697" s="34">
        <f t="shared" si="28"/>
        <v>0</v>
      </c>
      <c r="AJ697" s="34">
        <f t="shared" si="29"/>
        <v>0</v>
      </c>
      <c r="AK697" s="34">
        <f t="shared" si="27"/>
        <v>0</v>
      </c>
      <c r="AL697" s="36">
        <f t="shared" si="34"/>
        <v>0</v>
      </c>
      <c r="AM697" s="36">
        <f t="shared" si="35"/>
        <v>0</v>
      </c>
      <c r="AN697" s="46">
        <f t="shared" si="36"/>
        <v>0</v>
      </c>
      <c r="AO697" s="36">
        <f t="shared" si="37"/>
        <v>0</v>
      </c>
      <c r="AP697" s="36">
        <f t="shared" si="39"/>
        <v>0</v>
      </c>
      <c r="AQ697" s="36">
        <f t="shared" si="40"/>
        <v>0</v>
      </c>
      <c r="AR697" s="36">
        <f t="shared" si="38"/>
        <v>0</v>
      </c>
      <c r="AS697" s="38">
        <f t="shared" si="45"/>
        <v>0</v>
      </c>
      <c r="AT697" s="38">
        <f t="shared" si="46"/>
        <v>0</v>
      </c>
      <c r="AU697" s="38">
        <f t="shared" si="47"/>
        <v>0</v>
      </c>
      <c r="AV697" s="38">
        <f t="shared" si="48"/>
        <v>0</v>
      </c>
      <c r="AW697" s="38">
        <f t="shared" si="51"/>
        <v>0</v>
      </c>
      <c r="AX697" s="38">
        <f t="shared" si="52"/>
        <v>0</v>
      </c>
      <c r="AY697" s="38">
        <f t="shared" si="49"/>
        <v>0</v>
      </c>
      <c r="AZ697" s="12">
        <f t="shared" si="30"/>
        <v>151.4527744</v>
      </c>
      <c r="BA697" s="12">
        <f t="shared" si="41"/>
        <v>99.18800493</v>
      </c>
      <c r="BB697" s="12">
        <f t="shared" si="53"/>
        <v>135.1970595</v>
      </c>
      <c r="BC697" s="12">
        <f t="shared" si="50"/>
        <v>0</v>
      </c>
      <c r="BD697" s="12">
        <f t="shared" si="54"/>
        <v>125.1499581</v>
      </c>
    </row>
    <row r="698" ht="14.25" customHeight="1">
      <c r="A698" s="7">
        <v>37532.0</v>
      </c>
      <c r="B698" s="21" t="s">
        <v>90</v>
      </c>
      <c r="C698" s="8">
        <v>21.162468</v>
      </c>
      <c r="D698" s="33">
        <f t="shared" si="5"/>
        <v>-0.01403944724</v>
      </c>
      <c r="E698" s="33">
        <f t="shared" si="7"/>
        <v>-0.004812505922</v>
      </c>
      <c r="F698" s="33">
        <f t="shared" si="9"/>
        <v>0.001883899648</v>
      </c>
      <c r="G698" s="33">
        <f t="shared" si="11"/>
        <v>0.003234247219</v>
      </c>
      <c r="H698" s="33">
        <f t="shared" si="20"/>
        <v>0.1654924485</v>
      </c>
      <c r="I698" s="45">
        <f t="shared" si="31"/>
        <v>0.411957119</v>
      </c>
      <c r="J698" s="45">
        <f t="shared" si="43"/>
        <v>0.6910982925</v>
      </c>
      <c r="K698" s="21" t="s">
        <v>91</v>
      </c>
      <c r="L698" s="8">
        <v>13.593168</v>
      </c>
      <c r="M698" s="33">
        <f t="shared" si="6"/>
        <v>0.01442892193</v>
      </c>
      <c r="N698" s="33">
        <f t="shared" si="8"/>
        <v>0.04522002867</v>
      </c>
      <c r="O698" s="33">
        <f t="shared" si="10"/>
        <v>0.06188337332</v>
      </c>
      <c r="P698" s="33">
        <f t="shared" si="12"/>
        <v>0.02977554686</v>
      </c>
      <c r="Q698" s="45">
        <f t="shared" si="21"/>
        <v>1.080570882</v>
      </c>
      <c r="R698" s="45">
        <f t="shared" si="32"/>
        <v>1.179822731</v>
      </c>
      <c r="S698" s="45">
        <f t="shared" si="44"/>
        <v>0.7371792169</v>
      </c>
      <c r="T698" s="33">
        <f t="shared" si="22"/>
        <v>-0.9150784333</v>
      </c>
      <c r="U698" s="33">
        <f t="shared" si="33"/>
        <v>-0.7678656117</v>
      </c>
      <c r="V698" s="33">
        <f t="shared" si="42"/>
        <v>-0.04608092439</v>
      </c>
      <c r="W698" s="44">
        <f t="shared" si="13"/>
        <v>0.01994302548</v>
      </c>
      <c r="X698" s="44">
        <f t="shared" si="14"/>
        <v>0.01941412989</v>
      </c>
      <c r="Y698" s="33">
        <f t="shared" si="15"/>
        <v>0.9734796714</v>
      </c>
      <c r="Z698" s="43">
        <v>1.0</v>
      </c>
      <c r="AA698" s="33">
        <f t="shared" si="16"/>
        <v>1.973479671</v>
      </c>
      <c r="AB698" s="33">
        <f t="shared" si="17"/>
        <v>0.4932808204</v>
      </c>
      <c r="AC698" s="33">
        <f t="shared" si="18"/>
        <v>0.5067191796</v>
      </c>
      <c r="AD698" s="33">
        <f t="shared" si="19"/>
        <v>-0.005718412942</v>
      </c>
      <c r="AE698" s="34">
        <f t="shared" si="23"/>
        <v>0</v>
      </c>
      <c r="AF698" s="34">
        <f t="shared" si="24"/>
        <v>0</v>
      </c>
      <c r="AG698" s="34">
        <f t="shared" si="25"/>
        <v>0</v>
      </c>
      <c r="AH698" s="34">
        <f t="shared" si="26"/>
        <v>0</v>
      </c>
      <c r="AI698" s="34">
        <f t="shared" si="28"/>
        <v>0</v>
      </c>
      <c r="AJ698" s="34">
        <f t="shared" si="29"/>
        <v>0</v>
      </c>
      <c r="AK698" s="34">
        <f t="shared" si="27"/>
        <v>0</v>
      </c>
      <c r="AL698" s="36">
        <f t="shared" si="34"/>
        <v>0</v>
      </c>
      <c r="AM698" s="36">
        <f t="shared" si="35"/>
        <v>0</v>
      </c>
      <c r="AN698" s="46">
        <f t="shared" si="36"/>
        <v>0</v>
      </c>
      <c r="AO698" s="36">
        <f t="shared" si="37"/>
        <v>0</v>
      </c>
      <c r="AP698" s="36">
        <f t="shared" si="39"/>
        <v>0</v>
      </c>
      <c r="AQ698" s="36">
        <f t="shared" si="40"/>
        <v>0</v>
      </c>
      <c r="AR698" s="36">
        <f t="shared" si="38"/>
        <v>0</v>
      </c>
      <c r="AS698" s="38">
        <f t="shared" si="45"/>
        <v>0</v>
      </c>
      <c r="AT698" s="38">
        <f t="shared" si="46"/>
        <v>0</v>
      </c>
      <c r="AU698" s="38">
        <f t="shared" si="47"/>
        <v>0</v>
      </c>
      <c r="AV698" s="38">
        <f t="shared" si="48"/>
        <v>0</v>
      </c>
      <c r="AW698" s="38">
        <f t="shared" si="51"/>
        <v>0</v>
      </c>
      <c r="AX698" s="38">
        <f t="shared" si="52"/>
        <v>0</v>
      </c>
      <c r="AY698" s="38">
        <f t="shared" si="49"/>
        <v>0</v>
      </c>
      <c r="AZ698" s="12">
        <f t="shared" si="30"/>
        <v>151.4527744</v>
      </c>
      <c r="BA698" s="12">
        <f t="shared" si="41"/>
        <v>99.18800493</v>
      </c>
      <c r="BB698" s="12">
        <f t="shared" si="53"/>
        <v>135.1970595</v>
      </c>
      <c r="BC698" s="12">
        <f t="shared" si="50"/>
        <v>0</v>
      </c>
      <c r="BD698" s="12">
        <f t="shared" si="54"/>
        <v>125.1499581</v>
      </c>
    </row>
    <row r="699" ht="14.25" customHeight="1">
      <c r="A699" s="7">
        <v>37533.0</v>
      </c>
      <c r="B699" s="21" t="s">
        <v>90</v>
      </c>
      <c r="C699" s="8">
        <v>21.03738</v>
      </c>
      <c r="D699" s="33">
        <f t="shared" si="5"/>
        <v>-0.005910841779</v>
      </c>
      <c r="E699" s="33">
        <f t="shared" si="7"/>
        <v>0.008449017416</v>
      </c>
      <c r="F699" s="33">
        <f t="shared" si="9"/>
        <v>-0.01333333709</v>
      </c>
      <c r="G699" s="33">
        <f t="shared" si="11"/>
        <v>-0.02605980228</v>
      </c>
      <c r="H699" s="33">
        <f t="shared" si="20"/>
        <v>0.3336948712</v>
      </c>
      <c r="I699" s="45">
        <f t="shared" si="31"/>
        <v>0.2339471095</v>
      </c>
      <c r="J699" s="45">
        <f t="shared" si="43"/>
        <v>0.4168119182</v>
      </c>
      <c r="K699" s="21" t="s">
        <v>91</v>
      </c>
      <c r="L699" s="8">
        <v>13.668353</v>
      </c>
      <c r="M699" s="33">
        <f t="shared" si="6"/>
        <v>0.005531087382</v>
      </c>
      <c r="N699" s="33">
        <f t="shared" si="8"/>
        <v>0.04970043454</v>
      </c>
      <c r="O699" s="33">
        <f t="shared" si="10"/>
        <v>0.07112751911</v>
      </c>
      <c r="P699" s="33">
        <f t="shared" si="12"/>
        <v>0.02426327712</v>
      </c>
      <c r="Q699" s="45">
        <f t="shared" si="21"/>
        <v>1.13294111</v>
      </c>
      <c r="R699" s="45">
        <f t="shared" si="32"/>
        <v>1.277496855</v>
      </c>
      <c r="S699" s="45">
        <f t="shared" si="44"/>
        <v>0.6720882069</v>
      </c>
      <c r="T699" s="33">
        <f t="shared" si="22"/>
        <v>-0.7992462392</v>
      </c>
      <c r="U699" s="33">
        <f t="shared" si="33"/>
        <v>-1.043549746</v>
      </c>
      <c r="V699" s="33">
        <f t="shared" si="42"/>
        <v>-0.2552762887</v>
      </c>
      <c r="W699" s="44">
        <f t="shared" si="13"/>
        <v>0.01918404018</v>
      </c>
      <c r="X699" s="44">
        <f t="shared" si="14"/>
        <v>0.01931522203</v>
      </c>
      <c r="Y699" s="33">
        <f t="shared" si="15"/>
        <v>1.006838072</v>
      </c>
      <c r="Z699" s="43">
        <v>1.0</v>
      </c>
      <c r="AA699" s="33">
        <f t="shared" si="16"/>
        <v>2.006838072</v>
      </c>
      <c r="AB699" s="33">
        <f t="shared" si="17"/>
        <v>0.5017036931</v>
      </c>
      <c r="AC699" s="33">
        <f t="shared" si="18"/>
        <v>0.4982963069</v>
      </c>
      <c r="AD699" s="33">
        <f t="shared" si="19"/>
        <v>-0.009004616019</v>
      </c>
      <c r="AE699" s="34">
        <f t="shared" si="23"/>
        <v>0</v>
      </c>
      <c r="AF699" s="34">
        <f t="shared" si="24"/>
        <v>0</v>
      </c>
      <c r="AG699" s="34">
        <f t="shared" si="25"/>
        <v>0</v>
      </c>
      <c r="AH699" s="34">
        <f t="shared" si="26"/>
        <v>0</v>
      </c>
      <c r="AI699" s="34">
        <f t="shared" si="28"/>
        <v>0</v>
      </c>
      <c r="AJ699" s="34">
        <f t="shared" si="29"/>
        <v>0</v>
      </c>
      <c r="AK699" s="34">
        <f t="shared" si="27"/>
        <v>0</v>
      </c>
      <c r="AL699" s="36">
        <f t="shared" si="34"/>
        <v>1</v>
      </c>
      <c r="AM699" s="36">
        <f t="shared" si="35"/>
        <v>0</v>
      </c>
      <c r="AN699" s="46">
        <f t="shared" si="36"/>
        <v>0</v>
      </c>
      <c r="AO699" s="36">
        <f t="shared" si="37"/>
        <v>1</v>
      </c>
      <c r="AP699" s="36">
        <f t="shared" si="39"/>
        <v>0</v>
      </c>
      <c r="AQ699" s="36">
        <f t="shared" si="40"/>
        <v>1</v>
      </c>
      <c r="AR699" s="36">
        <f t="shared" si="38"/>
        <v>-0.009004616019</v>
      </c>
      <c r="AS699" s="38">
        <f t="shared" si="45"/>
        <v>0</v>
      </c>
      <c r="AT699" s="38">
        <f t="shared" si="46"/>
        <v>0</v>
      </c>
      <c r="AU699" s="38">
        <f t="shared" si="47"/>
        <v>0</v>
      </c>
      <c r="AV699" s="38">
        <f t="shared" si="48"/>
        <v>0</v>
      </c>
      <c r="AW699" s="38">
        <f t="shared" si="51"/>
        <v>0</v>
      </c>
      <c r="AX699" s="38">
        <f t="shared" si="52"/>
        <v>0</v>
      </c>
      <c r="AY699" s="38">
        <f t="shared" si="49"/>
        <v>0</v>
      </c>
      <c r="AZ699" s="12">
        <f t="shared" si="30"/>
        <v>151.4527744</v>
      </c>
      <c r="BA699" s="12">
        <f t="shared" si="41"/>
        <v>98.29485503</v>
      </c>
      <c r="BB699" s="12">
        <f t="shared" si="53"/>
        <v>135.1970595</v>
      </c>
      <c r="BC699" s="12">
        <f t="shared" si="50"/>
        <v>-0.003001538673</v>
      </c>
      <c r="BD699" s="12">
        <f t="shared" si="54"/>
        <v>124.7743157</v>
      </c>
    </row>
    <row r="700" ht="14.25" customHeight="1">
      <c r="A700" s="7">
        <v>37536.0</v>
      </c>
      <c r="B700" s="21" t="s">
        <v>90</v>
      </c>
      <c r="C700" s="8">
        <v>20.343721</v>
      </c>
      <c r="D700" s="33">
        <f t="shared" si="5"/>
        <v>-0.03297268956</v>
      </c>
      <c r="E700" s="33">
        <f t="shared" si="7"/>
        <v>-0.03166439914</v>
      </c>
      <c r="F700" s="33">
        <f t="shared" si="9"/>
        <v>-0.03817196269</v>
      </c>
      <c r="G700" s="33">
        <f t="shared" si="11"/>
        <v>-0.0747342451</v>
      </c>
      <c r="H700" s="33">
        <f t="shared" si="20"/>
        <v>-0.2385338781</v>
      </c>
      <c r="I700" s="45">
        <f t="shared" si="31"/>
        <v>-0.04994307135</v>
      </c>
      <c r="J700" s="45">
        <f t="shared" si="43"/>
        <v>-0.02503431742</v>
      </c>
      <c r="K700" s="21" t="s">
        <v>91</v>
      </c>
      <c r="L700" s="8">
        <v>13.461587</v>
      </c>
      <c r="M700" s="33">
        <f t="shared" si="6"/>
        <v>-0.01512735294</v>
      </c>
      <c r="N700" s="33">
        <f t="shared" si="8"/>
        <v>0.04524597267</v>
      </c>
      <c r="O700" s="33">
        <f t="shared" si="10"/>
        <v>0.06659548945</v>
      </c>
      <c r="P700" s="33">
        <f t="shared" si="12"/>
        <v>-0.0004472211476</v>
      </c>
      <c r="Q700" s="45">
        <f t="shared" si="21"/>
        <v>1.009872862</v>
      </c>
      <c r="R700" s="45">
        <f t="shared" si="32"/>
        <v>1.173185189</v>
      </c>
      <c r="S700" s="45">
        <f t="shared" si="44"/>
        <v>0.3859724115</v>
      </c>
      <c r="T700" s="33">
        <f t="shared" si="22"/>
        <v>-1.24840674</v>
      </c>
      <c r="U700" s="33">
        <f t="shared" si="33"/>
        <v>-1.223128261</v>
      </c>
      <c r="V700" s="33">
        <f t="shared" si="42"/>
        <v>-0.4110067289</v>
      </c>
      <c r="W700" s="44">
        <f t="shared" si="13"/>
        <v>0.01988598521</v>
      </c>
      <c r="X700" s="44">
        <f t="shared" si="14"/>
        <v>0.01956056933</v>
      </c>
      <c r="Y700" s="33">
        <f t="shared" si="15"/>
        <v>0.9836359187</v>
      </c>
      <c r="Z700" s="43">
        <v>1.0</v>
      </c>
      <c r="AA700" s="33">
        <f t="shared" si="16"/>
        <v>1.983635919</v>
      </c>
      <c r="AB700" s="33">
        <f t="shared" si="17"/>
        <v>0.4958752306</v>
      </c>
      <c r="AC700" s="33">
        <f t="shared" si="18"/>
        <v>0.5041247694</v>
      </c>
      <c r="AD700" s="33">
        <f t="shared" si="19"/>
        <v>0.0537176844</v>
      </c>
      <c r="AE700" s="34">
        <f t="shared" si="23"/>
        <v>1</v>
      </c>
      <c r="AF700" s="34">
        <f t="shared" si="24"/>
        <v>0</v>
      </c>
      <c r="AG700" s="34">
        <f t="shared" si="25"/>
        <v>0</v>
      </c>
      <c r="AH700" s="34">
        <f t="shared" si="26"/>
        <v>1</v>
      </c>
      <c r="AI700" s="34">
        <f t="shared" si="28"/>
        <v>0</v>
      </c>
      <c r="AJ700" s="34">
        <f t="shared" si="29"/>
        <v>1</v>
      </c>
      <c r="AK700" s="34">
        <f t="shared" si="27"/>
        <v>0.0537176844</v>
      </c>
      <c r="AL700" s="36">
        <f t="shared" si="34"/>
        <v>1</v>
      </c>
      <c r="AM700" s="36">
        <f t="shared" si="35"/>
        <v>0</v>
      </c>
      <c r="AN700" s="46">
        <f t="shared" si="36"/>
        <v>0</v>
      </c>
      <c r="AO700" s="36">
        <f t="shared" si="37"/>
        <v>2</v>
      </c>
      <c r="AP700" s="36">
        <f t="shared" si="39"/>
        <v>0</v>
      </c>
      <c r="AQ700" s="36">
        <f t="shared" si="40"/>
        <v>1</v>
      </c>
      <c r="AR700" s="36">
        <f t="shared" si="38"/>
        <v>0.0537176844</v>
      </c>
      <c r="AS700" s="38">
        <f t="shared" si="45"/>
        <v>0</v>
      </c>
      <c r="AT700" s="38">
        <f t="shared" si="46"/>
        <v>0</v>
      </c>
      <c r="AU700" s="38">
        <f t="shared" si="47"/>
        <v>0</v>
      </c>
      <c r="AV700" s="38">
        <f t="shared" si="48"/>
        <v>0</v>
      </c>
      <c r="AW700" s="38">
        <f t="shared" si="51"/>
        <v>0</v>
      </c>
      <c r="AX700" s="38">
        <f t="shared" si="52"/>
        <v>0</v>
      </c>
      <c r="AY700" s="38">
        <f t="shared" si="49"/>
        <v>0</v>
      </c>
      <c r="AZ700" s="12">
        <f t="shared" si="30"/>
        <v>159.5884668</v>
      </c>
      <c r="BA700" s="12">
        <f t="shared" si="41"/>
        <v>103.575027</v>
      </c>
      <c r="BB700" s="12">
        <f t="shared" si="53"/>
        <v>135.1970595</v>
      </c>
      <c r="BC700" s="12">
        <f t="shared" si="50"/>
        <v>0.0358117896</v>
      </c>
      <c r="BD700" s="12">
        <f t="shared" si="54"/>
        <v>129.2427072</v>
      </c>
    </row>
    <row r="701" ht="14.25" customHeight="1">
      <c r="A701" s="7">
        <v>37537.0</v>
      </c>
      <c r="B701" s="21" t="s">
        <v>90</v>
      </c>
      <c r="C701" s="8">
        <v>23.368551</v>
      </c>
      <c r="D701" s="33">
        <f t="shared" si="5"/>
        <v>0.148686172</v>
      </c>
      <c r="E701" s="33">
        <f t="shared" si="7"/>
        <v>0.09018563556</v>
      </c>
      <c r="F701" s="33">
        <f t="shared" si="9"/>
        <v>0.1177589767</v>
      </c>
      <c r="G701" s="33">
        <f t="shared" si="11"/>
        <v>0.02930081827</v>
      </c>
      <c r="H701" s="33">
        <f t="shared" si="20"/>
        <v>1.448010158</v>
      </c>
      <c r="I701" s="45">
        <f t="shared" si="31"/>
        <v>1.622493245</v>
      </c>
      <c r="J701" s="45">
        <f t="shared" si="43"/>
        <v>0.872372524</v>
      </c>
      <c r="K701" s="21" t="s">
        <v>91</v>
      </c>
      <c r="L701" s="8">
        <v>13.995968</v>
      </c>
      <c r="M701" s="33">
        <f t="shared" si="6"/>
        <v>0.03969673115</v>
      </c>
      <c r="N701" s="33">
        <f t="shared" si="8"/>
        <v>0.04115084477</v>
      </c>
      <c r="O701" s="33">
        <f t="shared" si="10"/>
        <v>0.1042374618</v>
      </c>
      <c r="P701" s="33">
        <f t="shared" si="12"/>
        <v>0.0265900336</v>
      </c>
      <c r="Q701" s="45">
        <f t="shared" si="21"/>
        <v>0.9013896352</v>
      </c>
      <c r="R701" s="45">
        <f t="shared" si="32"/>
        <v>1.649295688</v>
      </c>
      <c r="S701" s="45">
        <f t="shared" si="44"/>
        <v>0.6744559438</v>
      </c>
      <c r="T701" s="33">
        <f t="shared" si="22"/>
        <v>0.5466205225</v>
      </c>
      <c r="U701" s="33">
        <f t="shared" si="33"/>
        <v>-0.02680244337</v>
      </c>
      <c r="V701" s="33">
        <f t="shared" si="42"/>
        <v>0.1979165802</v>
      </c>
      <c r="W701" s="44">
        <f t="shared" si="13"/>
        <v>0.03889368286</v>
      </c>
      <c r="X701" s="44">
        <f t="shared" si="14"/>
        <v>0.02133402821</v>
      </c>
      <c r="Y701" s="33">
        <f t="shared" si="15"/>
        <v>0.5485216784</v>
      </c>
      <c r="Z701" s="43">
        <v>1.0</v>
      </c>
      <c r="AA701" s="33">
        <f t="shared" si="16"/>
        <v>1.548521678</v>
      </c>
      <c r="AB701" s="33">
        <f t="shared" si="17"/>
        <v>0.3542227959</v>
      </c>
      <c r="AC701" s="33">
        <f t="shared" si="18"/>
        <v>0.6457772041</v>
      </c>
      <c r="AD701" s="33">
        <f t="shared" si="19"/>
        <v>0.01046673768</v>
      </c>
      <c r="AE701" s="34">
        <f t="shared" si="23"/>
        <v>0</v>
      </c>
      <c r="AF701" s="34">
        <f t="shared" si="24"/>
        <v>0</v>
      </c>
      <c r="AG701" s="34">
        <f t="shared" si="25"/>
        <v>0</v>
      </c>
      <c r="AH701" s="34">
        <f t="shared" si="26"/>
        <v>2</v>
      </c>
      <c r="AI701" s="34">
        <f t="shared" si="28"/>
        <v>0</v>
      </c>
      <c r="AJ701" s="34">
        <f t="shared" si="29"/>
        <v>1</v>
      </c>
      <c r="AK701" s="34">
        <f t="shared" si="27"/>
        <v>0.01046673768</v>
      </c>
      <c r="AL701" s="36">
        <f t="shared" si="34"/>
        <v>0</v>
      </c>
      <c r="AM701" s="36">
        <f t="shared" si="35"/>
        <v>0</v>
      </c>
      <c r="AN701" s="46">
        <f t="shared" si="36"/>
        <v>0</v>
      </c>
      <c r="AO701" s="36">
        <f t="shared" si="37"/>
        <v>3</v>
      </c>
      <c r="AP701" s="36">
        <f t="shared" si="39"/>
        <v>0</v>
      </c>
      <c r="AQ701" s="36">
        <f t="shared" si="40"/>
        <v>1</v>
      </c>
      <c r="AR701" s="36">
        <f t="shared" si="38"/>
        <v>0.01046673768</v>
      </c>
      <c r="AS701" s="38">
        <f t="shared" si="45"/>
        <v>0</v>
      </c>
      <c r="AT701" s="38">
        <f t="shared" si="46"/>
        <v>0</v>
      </c>
      <c r="AU701" s="38">
        <f t="shared" si="47"/>
        <v>0</v>
      </c>
      <c r="AV701" s="38">
        <f t="shared" si="48"/>
        <v>0</v>
      </c>
      <c r="AW701" s="38">
        <f t="shared" si="51"/>
        <v>0</v>
      </c>
      <c r="AX701" s="38">
        <f t="shared" si="52"/>
        <v>0</v>
      </c>
      <c r="AY701" s="38">
        <f t="shared" si="49"/>
        <v>0</v>
      </c>
      <c r="AZ701" s="12">
        <f t="shared" si="30"/>
        <v>161.2588374</v>
      </c>
      <c r="BA701" s="12">
        <f t="shared" si="41"/>
        <v>104.6591197</v>
      </c>
      <c r="BB701" s="12">
        <f t="shared" si="53"/>
        <v>135.1970595</v>
      </c>
      <c r="BC701" s="12">
        <f t="shared" si="50"/>
        <v>0.006977825118</v>
      </c>
      <c r="BD701" s="12">
        <f t="shared" si="54"/>
        <v>130.1445402</v>
      </c>
    </row>
    <row r="702" ht="14.25" customHeight="1">
      <c r="A702" s="7">
        <v>37538.0</v>
      </c>
      <c r="B702" s="21" t="s">
        <v>90</v>
      </c>
      <c r="C702" s="8">
        <v>23.658535</v>
      </c>
      <c r="D702" s="33">
        <f t="shared" si="5"/>
        <v>0.01240915622</v>
      </c>
      <c r="E702" s="33">
        <f t="shared" si="7"/>
        <v>0.1022524521</v>
      </c>
      <c r="F702" s="33">
        <f t="shared" si="9"/>
        <v>0.1245951254</v>
      </c>
      <c r="G702" s="33">
        <f t="shared" si="11"/>
        <v>0.05368473119</v>
      </c>
      <c r="H702" s="33">
        <f t="shared" si="20"/>
        <v>1.578668113</v>
      </c>
      <c r="I702" s="45">
        <f t="shared" si="31"/>
        <v>1.631932953</v>
      </c>
      <c r="J702" s="45">
        <f t="shared" si="43"/>
        <v>1.057672739</v>
      </c>
      <c r="K702" s="21" t="s">
        <v>91</v>
      </c>
      <c r="L702" s="8">
        <v>13.864388</v>
      </c>
      <c r="M702" s="33">
        <f t="shared" si="6"/>
        <v>-0.009401278997</v>
      </c>
      <c r="N702" s="33">
        <f t="shared" si="8"/>
        <v>0.0346694878</v>
      </c>
      <c r="O702" s="33">
        <f t="shared" si="10"/>
        <v>0.06475550552</v>
      </c>
      <c r="P702" s="33">
        <f t="shared" si="12"/>
        <v>0.01037220359</v>
      </c>
      <c r="Q702" s="45">
        <f t="shared" si="21"/>
        <v>0.7452626883</v>
      </c>
      <c r="R702" s="45">
        <f t="shared" si="32"/>
        <v>1.050644667</v>
      </c>
      <c r="S702" s="45">
        <f t="shared" si="44"/>
        <v>0.478181286</v>
      </c>
      <c r="T702" s="33">
        <f t="shared" si="22"/>
        <v>0.833405425</v>
      </c>
      <c r="U702" s="33">
        <f t="shared" si="33"/>
        <v>0.5812882866</v>
      </c>
      <c r="V702" s="33">
        <f t="shared" si="42"/>
        <v>0.5794914528</v>
      </c>
      <c r="W702" s="44">
        <f t="shared" si="13"/>
        <v>0.038829946</v>
      </c>
      <c r="X702" s="44">
        <f t="shared" si="14"/>
        <v>0.02143507275</v>
      </c>
      <c r="Y702" s="33">
        <f t="shared" si="15"/>
        <v>0.552024274</v>
      </c>
      <c r="Z702" s="43">
        <v>1.0</v>
      </c>
      <c r="AA702" s="33">
        <f t="shared" si="16"/>
        <v>1.552024274</v>
      </c>
      <c r="AB702" s="33">
        <f t="shared" si="17"/>
        <v>0.3556801806</v>
      </c>
      <c r="AC702" s="33">
        <f t="shared" si="18"/>
        <v>0.6443198194</v>
      </c>
      <c r="AD702" s="33">
        <f t="shared" si="19"/>
        <v>0.001779606786</v>
      </c>
      <c r="AE702" s="34">
        <f t="shared" si="23"/>
        <v>0</v>
      </c>
      <c r="AF702" s="34">
        <f t="shared" si="24"/>
        <v>0</v>
      </c>
      <c r="AG702" s="34">
        <f t="shared" si="25"/>
        <v>0</v>
      </c>
      <c r="AH702" s="34">
        <f t="shared" si="26"/>
        <v>3</v>
      </c>
      <c r="AI702" s="34">
        <f t="shared" si="28"/>
        <v>0</v>
      </c>
      <c r="AJ702" s="34">
        <f t="shared" si="29"/>
        <v>1</v>
      </c>
      <c r="AK702" s="34">
        <f t="shared" si="27"/>
        <v>0.001779606786</v>
      </c>
      <c r="AL702" s="36">
        <f t="shared" si="34"/>
        <v>0</v>
      </c>
      <c r="AM702" s="36">
        <f t="shared" si="35"/>
        <v>0</v>
      </c>
      <c r="AN702" s="46">
        <f t="shared" si="36"/>
        <v>0</v>
      </c>
      <c r="AO702" s="36">
        <f t="shared" si="37"/>
        <v>4</v>
      </c>
      <c r="AP702" s="36">
        <f t="shared" si="39"/>
        <v>0</v>
      </c>
      <c r="AQ702" s="36">
        <f t="shared" si="40"/>
        <v>1</v>
      </c>
      <c r="AR702" s="36">
        <f t="shared" si="38"/>
        <v>0.001779606786</v>
      </c>
      <c r="AS702" s="38">
        <f t="shared" si="45"/>
        <v>0</v>
      </c>
      <c r="AT702" s="38">
        <f t="shared" si="46"/>
        <v>0</v>
      </c>
      <c r="AU702" s="38">
        <f t="shared" si="47"/>
        <v>0</v>
      </c>
      <c r="AV702" s="38">
        <f t="shared" si="48"/>
        <v>0</v>
      </c>
      <c r="AW702" s="38">
        <f t="shared" si="51"/>
        <v>0</v>
      </c>
      <c r="AX702" s="38">
        <f t="shared" si="52"/>
        <v>0</v>
      </c>
      <c r="AY702" s="38">
        <f t="shared" si="49"/>
        <v>0</v>
      </c>
      <c r="AZ702" s="12">
        <f t="shared" si="30"/>
        <v>161.5458147</v>
      </c>
      <c r="BA702" s="12">
        <f t="shared" si="41"/>
        <v>104.8453717</v>
      </c>
      <c r="BB702" s="12">
        <f t="shared" si="53"/>
        <v>135.1970595</v>
      </c>
      <c r="BC702" s="12">
        <f t="shared" si="50"/>
        <v>0.001186404524</v>
      </c>
      <c r="BD702" s="12">
        <f t="shared" si="54"/>
        <v>130.2989443</v>
      </c>
    </row>
    <row r="703" ht="14.25" customHeight="1">
      <c r="A703" s="7">
        <v>37539.0</v>
      </c>
      <c r="B703" s="21" t="s">
        <v>90</v>
      </c>
      <c r="C703" s="8">
        <v>23.635794</v>
      </c>
      <c r="D703" s="33">
        <f t="shared" si="5"/>
        <v>-0.0009612175902</v>
      </c>
      <c r="E703" s="33">
        <f t="shared" si="7"/>
        <v>0.1168732305</v>
      </c>
      <c r="F703" s="33">
        <f t="shared" si="9"/>
        <v>0.1114982714</v>
      </c>
      <c r="G703" s="33">
        <f t="shared" si="11"/>
        <v>0.0558811992</v>
      </c>
      <c r="H703" s="33">
        <f t="shared" si="20"/>
        <v>1.72991235</v>
      </c>
      <c r="I703" s="45">
        <f t="shared" si="31"/>
        <v>1.437883554</v>
      </c>
      <c r="J703" s="45">
        <f t="shared" si="43"/>
        <v>1.043696583</v>
      </c>
      <c r="K703" s="21" t="s">
        <v>91</v>
      </c>
      <c r="L703" s="8">
        <v>13.818738</v>
      </c>
      <c r="M703" s="33">
        <f t="shared" si="6"/>
        <v>-0.003292608372</v>
      </c>
      <c r="N703" s="33">
        <f t="shared" si="8"/>
        <v>0.01659436564</v>
      </c>
      <c r="O703" s="33">
        <f t="shared" si="10"/>
        <v>0.062564792</v>
      </c>
      <c r="P703" s="33">
        <f t="shared" si="12"/>
        <v>0.03854659942</v>
      </c>
      <c r="Q703" s="45">
        <f t="shared" si="21"/>
        <v>0.3495370404</v>
      </c>
      <c r="R703" s="45">
        <f t="shared" si="32"/>
        <v>0.9874020919</v>
      </c>
      <c r="S703" s="45">
        <f t="shared" si="44"/>
        <v>0.7729035463</v>
      </c>
      <c r="T703" s="33">
        <f t="shared" si="22"/>
        <v>1.380375309</v>
      </c>
      <c r="U703" s="33">
        <f t="shared" si="33"/>
        <v>0.4504814619</v>
      </c>
      <c r="V703" s="33">
        <f t="shared" si="42"/>
        <v>0.2707930367</v>
      </c>
      <c r="W703" s="44">
        <f t="shared" si="13"/>
        <v>0.03881489657</v>
      </c>
      <c r="X703" s="44">
        <f t="shared" si="14"/>
        <v>0.02018907761</v>
      </c>
      <c r="Y703" s="33">
        <f t="shared" si="15"/>
        <v>0.5201373542</v>
      </c>
      <c r="Z703" s="43">
        <v>1.0</v>
      </c>
      <c r="AA703" s="33">
        <f t="shared" si="16"/>
        <v>1.520137354</v>
      </c>
      <c r="AB703" s="33">
        <f t="shared" si="17"/>
        <v>0.3421647082</v>
      </c>
      <c r="AC703" s="33">
        <f t="shared" si="18"/>
        <v>0.6578352918</v>
      </c>
      <c r="AD703" s="33">
        <f t="shared" si="19"/>
        <v>0.009181871299</v>
      </c>
      <c r="AE703" s="34">
        <f t="shared" si="23"/>
        <v>-1</v>
      </c>
      <c r="AF703" s="34">
        <f t="shared" si="24"/>
        <v>1</v>
      </c>
      <c r="AG703" s="34">
        <f t="shared" si="25"/>
        <v>0</v>
      </c>
      <c r="AH703" s="34">
        <f t="shared" si="26"/>
        <v>1</v>
      </c>
      <c r="AI703" s="34">
        <f t="shared" si="28"/>
        <v>0</v>
      </c>
      <c r="AJ703" s="34">
        <f t="shared" si="29"/>
        <v>-1</v>
      </c>
      <c r="AK703" s="34">
        <f t="shared" si="27"/>
        <v>-0.009181871299</v>
      </c>
      <c r="AL703" s="36">
        <f t="shared" si="34"/>
        <v>0</v>
      </c>
      <c r="AM703" s="36">
        <f t="shared" si="35"/>
        <v>0</v>
      </c>
      <c r="AN703" s="46">
        <f t="shared" si="36"/>
        <v>0</v>
      </c>
      <c r="AO703" s="36">
        <f t="shared" si="37"/>
        <v>5</v>
      </c>
      <c r="AP703" s="36">
        <f t="shared" si="39"/>
        <v>0</v>
      </c>
      <c r="AQ703" s="36">
        <f t="shared" si="40"/>
        <v>1</v>
      </c>
      <c r="AR703" s="36">
        <f t="shared" si="38"/>
        <v>0.009181871299</v>
      </c>
      <c r="AS703" s="38">
        <f t="shared" si="45"/>
        <v>0</v>
      </c>
      <c r="AT703" s="38">
        <f t="shared" si="46"/>
        <v>0</v>
      </c>
      <c r="AU703" s="38">
        <f t="shared" si="47"/>
        <v>0</v>
      </c>
      <c r="AV703" s="38">
        <f t="shared" si="48"/>
        <v>0</v>
      </c>
      <c r="AW703" s="38">
        <f t="shared" si="51"/>
        <v>0</v>
      </c>
      <c r="AX703" s="38">
        <f t="shared" si="52"/>
        <v>0</v>
      </c>
      <c r="AY703" s="38">
        <f t="shared" si="49"/>
        <v>0</v>
      </c>
      <c r="AZ703" s="12">
        <f t="shared" si="30"/>
        <v>160.0625218</v>
      </c>
      <c r="BA703" s="12">
        <f t="shared" si="41"/>
        <v>105.8080485</v>
      </c>
      <c r="BB703" s="12">
        <f t="shared" si="53"/>
        <v>135.1970595</v>
      </c>
      <c r="BC703" s="12">
        <f t="shared" si="50"/>
        <v>0</v>
      </c>
      <c r="BD703" s="12">
        <f t="shared" si="54"/>
        <v>130.2989443</v>
      </c>
    </row>
    <row r="704" ht="14.25" customHeight="1">
      <c r="A704" s="7">
        <v>37540.0</v>
      </c>
      <c r="B704" s="21" t="s">
        <v>90</v>
      </c>
      <c r="C704" s="8">
        <v>24.261223</v>
      </c>
      <c r="D704" s="33">
        <f t="shared" si="5"/>
        <v>0.0264610954</v>
      </c>
      <c r="E704" s="33">
        <f t="shared" si="7"/>
        <v>0.1532435598</v>
      </c>
      <c r="F704" s="33">
        <f t="shared" si="9"/>
        <v>0.1629873347</v>
      </c>
      <c r="G704" s="33">
        <f t="shared" si="11"/>
        <v>0.06276484004</v>
      </c>
      <c r="H704" s="33">
        <f t="shared" si="20"/>
        <v>2.158994717</v>
      </c>
      <c r="I704" s="45">
        <f t="shared" si="31"/>
        <v>1.931503655</v>
      </c>
      <c r="J704" s="45">
        <f t="shared" si="43"/>
        <v>1.070207877</v>
      </c>
      <c r="K704" s="21" t="s">
        <v>91</v>
      </c>
      <c r="L704" s="8">
        <v>13.816053</v>
      </c>
      <c r="M704" s="33">
        <f t="shared" si="6"/>
        <v>-0.0001943013899</v>
      </c>
      <c r="N704" s="33">
        <f t="shared" si="8"/>
        <v>0.01080598372</v>
      </c>
      <c r="O704" s="33">
        <f t="shared" si="10"/>
        <v>0.06104348034</v>
      </c>
      <c r="P704" s="33">
        <f t="shared" si="12"/>
        <v>0.0362541297</v>
      </c>
      <c r="Q704" s="45">
        <f t="shared" si="21"/>
        <v>0.2000829044</v>
      </c>
      <c r="R704" s="45">
        <f t="shared" si="32"/>
        <v>0.9360048069</v>
      </c>
      <c r="S704" s="45">
        <f t="shared" si="44"/>
        <v>0.7223831662</v>
      </c>
      <c r="T704" s="33">
        <f t="shared" si="22"/>
        <v>1.958911813</v>
      </c>
      <c r="U704" s="33">
        <f t="shared" si="33"/>
        <v>0.9954988484</v>
      </c>
      <c r="V704" s="33">
        <f t="shared" si="42"/>
        <v>0.3478247111</v>
      </c>
      <c r="W704" s="44">
        <f t="shared" si="13"/>
        <v>0.03899099061</v>
      </c>
      <c r="X704" s="44">
        <f t="shared" si="14"/>
        <v>0.02019552593</v>
      </c>
      <c r="Y704" s="33">
        <f t="shared" si="15"/>
        <v>0.5179536506</v>
      </c>
      <c r="Z704" s="43">
        <v>1.0</v>
      </c>
      <c r="AA704" s="33">
        <f t="shared" si="16"/>
        <v>1.517953651</v>
      </c>
      <c r="AB704" s="33">
        <f t="shared" si="17"/>
        <v>0.341218357</v>
      </c>
      <c r="AC704" s="33">
        <f t="shared" si="18"/>
        <v>0.658781643</v>
      </c>
      <c r="AD704" s="33">
        <f t="shared" si="19"/>
        <v>-0.01168545432</v>
      </c>
      <c r="AE704" s="34">
        <f t="shared" si="23"/>
        <v>-1</v>
      </c>
      <c r="AF704" s="34">
        <f t="shared" si="24"/>
        <v>0</v>
      </c>
      <c r="AG704" s="34">
        <f t="shared" si="25"/>
        <v>0</v>
      </c>
      <c r="AH704" s="34">
        <f t="shared" si="26"/>
        <v>2</v>
      </c>
      <c r="AI704" s="34">
        <f t="shared" si="28"/>
        <v>0</v>
      </c>
      <c r="AJ704" s="34">
        <f t="shared" si="29"/>
        <v>-1</v>
      </c>
      <c r="AK704" s="34">
        <f t="shared" si="27"/>
        <v>0.01168545432</v>
      </c>
      <c r="AL704" s="36">
        <f t="shared" si="34"/>
        <v>0</v>
      </c>
      <c r="AM704" s="36">
        <f t="shared" si="35"/>
        <v>0</v>
      </c>
      <c r="AN704" s="46">
        <f t="shared" si="36"/>
        <v>0</v>
      </c>
      <c r="AO704" s="36">
        <f t="shared" si="37"/>
        <v>0</v>
      </c>
      <c r="AP704" s="36">
        <f t="shared" si="39"/>
        <v>1</v>
      </c>
      <c r="AQ704" s="36">
        <f t="shared" si="40"/>
        <v>0</v>
      </c>
      <c r="AR704" s="36">
        <f t="shared" si="38"/>
        <v>0</v>
      </c>
      <c r="AS704" s="38">
        <f t="shared" si="45"/>
        <v>0</v>
      </c>
      <c r="AT704" s="38">
        <f t="shared" si="46"/>
        <v>0</v>
      </c>
      <c r="AU704" s="38">
        <f t="shared" si="47"/>
        <v>0</v>
      </c>
      <c r="AV704" s="38">
        <f t="shared" si="48"/>
        <v>0</v>
      </c>
      <c r="AW704" s="38">
        <f t="shared" si="51"/>
        <v>0</v>
      </c>
      <c r="AX704" s="38">
        <f t="shared" si="52"/>
        <v>0</v>
      </c>
      <c r="AY704" s="38">
        <f t="shared" si="49"/>
        <v>0</v>
      </c>
      <c r="AZ704" s="12">
        <f t="shared" si="30"/>
        <v>161.9329251</v>
      </c>
      <c r="BA704" s="12">
        <f t="shared" si="41"/>
        <v>105.8080485</v>
      </c>
      <c r="BB704" s="12">
        <f t="shared" si="53"/>
        <v>135.1970595</v>
      </c>
      <c r="BC704" s="12">
        <f t="shared" si="50"/>
        <v>0.003895151439</v>
      </c>
      <c r="BD704" s="12">
        <f t="shared" si="54"/>
        <v>130.8064784</v>
      </c>
    </row>
    <row r="705" ht="14.25" customHeight="1">
      <c r="A705" s="7">
        <v>37543.0</v>
      </c>
      <c r="B705" s="21" t="s">
        <v>90</v>
      </c>
      <c r="C705" s="8">
        <v>24.431786</v>
      </c>
      <c r="D705" s="33">
        <f t="shared" si="5"/>
        <v>0.007030272134</v>
      </c>
      <c r="E705" s="33">
        <f t="shared" si="7"/>
        <v>0.2009497181</v>
      </c>
      <c r="F705" s="33">
        <f t="shared" si="9"/>
        <v>0.1629223669</v>
      </c>
      <c r="G705" s="33">
        <f t="shared" si="11"/>
        <v>0.04932804106</v>
      </c>
      <c r="H705" s="33">
        <f t="shared" si="20"/>
        <v>2.686468092</v>
      </c>
      <c r="I705" s="45">
        <f t="shared" si="31"/>
        <v>1.850576664</v>
      </c>
      <c r="J705" s="45">
        <f t="shared" si="43"/>
        <v>0.9179365342</v>
      </c>
      <c r="K705" s="21" t="s">
        <v>91</v>
      </c>
      <c r="L705" s="8">
        <v>14.111431</v>
      </c>
      <c r="M705" s="33">
        <f t="shared" si="6"/>
        <v>0.02137933316</v>
      </c>
      <c r="N705" s="33">
        <f t="shared" si="8"/>
        <v>0.04827395165</v>
      </c>
      <c r="O705" s="33">
        <f t="shared" si="10"/>
        <v>0.09570412622</v>
      </c>
      <c r="P705" s="33">
        <f t="shared" si="12"/>
        <v>0.03689723326</v>
      </c>
      <c r="Q705" s="45">
        <f t="shared" si="21"/>
        <v>0.9942514603</v>
      </c>
      <c r="R705" s="45">
        <f t="shared" si="32"/>
        <v>1.399679731</v>
      </c>
      <c r="S705" s="45">
        <f t="shared" si="44"/>
        <v>0.703529788</v>
      </c>
      <c r="T705" s="33">
        <f t="shared" si="22"/>
        <v>1.692216632</v>
      </c>
      <c r="U705" s="33">
        <f t="shared" si="33"/>
        <v>0.4508969335</v>
      </c>
      <c r="V705" s="33">
        <f t="shared" si="42"/>
        <v>0.2144067462</v>
      </c>
      <c r="W705" s="44">
        <f t="shared" si="13"/>
        <v>0.03881523055</v>
      </c>
      <c r="X705" s="44">
        <f t="shared" si="14"/>
        <v>0.02022698749</v>
      </c>
      <c r="Y705" s="33">
        <f t="shared" si="15"/>
        <v>0.5211095543</v>
      </c>
      <c r="Z705" s="43">
        <v>1.0</v>
      </c>
      <c r="AA705" s="33">
        <f t="shared" si="16"/>
        <v>1.521109554</v>
      </c>
      <c r="AB705" s="33">
        <f t="shared" si="17"/>
        <v>0.3425851562</v>
      </c>
      <c r="AC705" s="33">
        <f t="shared" si="18"/>
        <v>0.6574148438</v>
      </c>
      <c r="AD705" s="33">
        <f t="shared" si="19"/>
        <v>0.003665964073</v>
      </c>
      <c r="AE705" s="34">
        <f t="shared" si="23"/>
        <v>-1</v>
      </c>
      <c r="AF705" s="34">
        <f t="shared" si="24"/>
        <v>0</v>
      </c>
      <c r="AG705" s="34">
        <f t="shared" si="25"/>
        <v>0</v>
      </c>
      <c r="AH705" s="34">
        <f t="shared" si="26"/>
        <v>3</v>
      </c>
      <c r="AI705" s="34">
        <f t="shared" si="28"/>
        <v>0</v>
      </c>
      <c r="AJ705" s="34">
        <f t="shared" si="29"/>
        <v>-1</v>
      </c>
      <c r="AK705" s="34">
        <f t="shared" si="27"/>
        <v>-0.003665964073</v>
      </c>
      <c r="AL705" s="36">
        <f t="shared" si="34"/>
        <v>0</v>
      </c>
      <c r="AM705" s="36">
        <f t="shared" si="35"/>
        <v>0</v>
      </c>
      <c r="AN705" s="46">
        <f t="shared" si="36"/>
        <v>0</v>
      </c>
      <c r="AO705" s="36">
        <f t="shared" si="37"/>
        <v>0</v>
      </c>
      <c r="AP705" s="36">
        <f t="shared" si="39"/>
        <v>0</v>
      </c>
      <c r="AQ705" s="36">
        <f t="shared" si="40"/>
        <v>0</v>
      </c>
      <c r="AR705" s="36">
        <f t="shared" si="38"/>
        <v>0</v>
      </c>
      <c r="AS705" s="38">
        <f t="shared" si="45"/>
        <v>0</v>
      </c>
      <c r="AT705" s="38">
        <f t="shared" si="46"/>
        <v>0</v>
      </c>
      <c r="AU705" s="38">
        <f t="shared" si="47"/>
        <v>0</v>
      </c>
      <c r="AV705" s="38">
        <f t="shared" si="48"/>
        <v>0</v>
      </c>
      <c r="AW705" s="38">
        <f t="shared" si="51"/>
        <v>0</v>
      </c>
      <c r="AX705" s="38">
        <f t="shared" si="52"/>
        <v>0</v>
      </c>
      <c r="AY705" s="38">
        <f t="shared" si="49"/>
        <v>0</v>
      </c>
      <c r="AZ705" s="12">
        <f t="shared" si="30"/>
        <v>161.3392848</v>
      </c>
      <c r="BA705" s="12">
        <f t="shared" si="41"/>
        <v>105.8080485</v>
      </c>
      <c r="BB705" s="12">
        <f t="shared" si="53"/>
        <v>135.1970595</v>
      </c>
      <c r="BC705" s="12">
        <f t="shared" si="50"/>
        <v>-0.001221988024</v>
      </c>
      <c r="BD705" s="12">
        <f t="shared" si="54"/>
        <v>130.6466345</v>
      </c>
    </row>
    <row r="706" ht="14.25" customHeight="1">
      <c r="A706" s="7">
        <v>37544.0</v>
      </c>
      <c r="B706" s="21" t="s">
        <v>90</v>
      </c>
      <c r="C706" s="8">
        <v>24.630806</v>
      </c>
      <c r="D706" s="33">
        <f t="shared" si="5"/>
        <v>0.008145945614</v>
      </c>
      <c r="E706" s="33">
        <f t="shared" si="7"/>
        <v>0.0540151163</v>
      </c>
      <c r="F706" s="33">
        <f t="shared" si="9"/>
        <v>0.1490721394</v>
      </c>
      <c r="G706" s="33">
        <f t="shared" si="11"/>
        <v>0.1036949539</v>
      </c>
      <c r="H706" s="33">
        <f t="shared" si="20"/>
        <v>0.6196319272</v>
      </c>
      <c r="I706" s="45">
        <f t="shared" si="31"/>
        <v>1.675042383</v>
      </c>
      <c r="J706" s="45">
        <f t="shared" si="43"/>
        <v>1.398094938</v>
      </c>
      <c r="K706" s="21" t="s">
        <v>91</v>
      </c>
      <c r="L706" s="8">
        <v>14.092643</v>
      </c>
      <c r="M706" s="33">
        <f t="shared" si="6"/>
        <v>-0.001331402889</v>
      </c>
      <c r="N706" s="33">
        <f t="shared" si="8"/>
        <v>0.006907346459</v>
      </c>
      <c r="O706" s="33">
        <f t="shared" si="10"/>
        <v>0.04834243437</v>
      </c>
      <c r="P706" s="33">
        <f t="shared" si="12"/>
        <v>0.07211410997</v>
      </c>
      <c r="Q706" s="45">
        <f t="shared" si="21"/>
        <v>0.02293008491</v>
      </c>
      <c r="R706" s="45">
        <f t="shared" si="32"/>
        <v>0.7013834213</v>
      </c>
      <c r="S706" s="45">
        <f t="shared" si="44"/>
        <v>1.081690068</v>
      </c>
      <c r="T706" s="33">
        <f t="shared" si="22"/>
        <v>0.5967018423</v>
      </c>
      <c r="U706" s="33">
        <f t="shared" si="33"/>
        <v>0.973658962</v>
      </c>
      <c r="V706" s="33">
        <f t="shared" si="42"/>
        <v>0.3164048701</v>
      </c>
      <c r="W706" s="44">
        <f t="shared" si="13"/>
        <v>0.03737395949</v>
      </c>
      <c r="X706" s="44">
        <f t="shared" si="14"/>
        <v>0.01838844664</v>
      </c>
      <c r="Y706" s="33">
        <f t="shared" si="15"/>
        <v>0.4920122697</v>
      </c>
      <c r="Z706" s="43">
        <v>1.0</v>
      </c>
      <c r="AA706" s="33">
        <f t="shared" si="16"/>
        <v>1.49201227</v>
      </c>
      <c r="AB706" s="33">
        <f t="shared" si="17"/>
        <v>0.3297642249</v>
      </c>
      <c r="AC706" s="33">
        <f t="shared" si="18"/>
        <v>0.6702357751</v>
      </c>
      <c r="AD706" s="33">
        <f t="shared" si="19"/>
        <v>0.0691831566</v>
      </c>
      <c r="AE706" s="34">
        <f t="shared" si="23"/>
        <v>0</v>
      </c>
      <c r="AF706" s="34">
        <f t="shared" si="24"/>
        <v>0</v>
      </c>
      <c r="AG706" s="34">
        <f t="shared" si="25"/>
        <v>0</v>
      </c>
      <c r="AH706" s="34">
        <f t="shared" si="26"/>
        <v>4</v>
      </c>
      <c r="AI706" s="34">
        <f t="shared" si="28"/>
        <v>0</v>
      </c>
      <c r="AJ706" s="34">
        <f t="shared" si="29"/>
        <v>-1</v>
      </c>
      <c r="AK706" s="34">
        <f t="shared" si="27"/>
        <v>-0.0691831566</v>
      </c>
      <c r="AL706" s="36">
        <f t="shared" si="34"/>
        <v>0</v>
      </c>
      <c r="AM706" s="36">
        <f t="shared" si="35"/>
        <v>0</v>
      </c>
      <c r="AN706" s="46">
        <f t="shared" si="36"/>
        <v>0</v>
      </c>
      <c r="AO706" s="36">
        <f t="shared" si="37"/>
        <v>0</v>
      </c>
      <c r="AP706" s="36">
        <f t="shared" si="39"/>
        <v>0</v>
      </c>
      <c r="AQ706" s="36">
        <f t="shared" si="40"/>
        <v>0</v>
      </c>
      <c r="AR706" s="36">
        <f t="shared" si="38"/>
        <v>0</v>
      </c>
      <c r="AS706" s="38">
        <f t="shared" si="45"/>
        <v>0</v>
      </c>
      <c r="AT706" s="38">
        <f t="shared" si="46"/>
        <v>0</v>
      </c>
      <c r="AU706" s="38">
        <f t="shared" si="47"/>
        <v>0</v>
      </c>
      <c r="AV706" s="38">
        <f t="shared" si="48"/>
        <v>0</v>
      </c>
      <c r="AW706" s="38">
        <f t="shared" si="51"/>
        <v>0</v>
      </c>
      <c r="AX706" s="38">
        <f t="shared" si="52"/>
        <v>0</v>
      </c>
      <c r="AY706" s="38">
        <f t="shared" si="49"/>
        <v>0</v>
      </c>
      <c r="AZ706" s="12">
        <f t="shared" si="30"/>
        <v>150.1773238</v>
      </c>
      <c r="BA706" s="12">
        <f t="shared" si="41"/>
        <v>105.8080485</v>
      </c>
      <c r="BB706" s="12">
        <f t="shared" si="53"/>
        <v>135.1970595</v>
      </c>
      <c r="BC706" s="12">
        <f t="shared" si="50"/>
        <v>-0.0230610522</v>
      </c>
      <c r="BD706" s="12">
        <f t="shared" si="54"/>
        <v>127.6337856</v>
      </c>
    </row>
    <row r="707" ht="14.25" customHeight="1">
      <c r="A707" s="7">
        <v>37545.0</v>
      </c>
      <c r="B707" s="21" t="s">
        <v>90</v>
      </c>
      <c r="C707" s="8">
        <v>24.761568</v>
      </c>
      <c r="D707" s="33">
        <f t="shared" si="5"/>
        <v>0.00530888027</v>
      </c>
      <c r="E707" s="33">
        <f t="shared" si="7"/>
        <v>0.04662304745</v>
      </c>
      <c r="F707" s="33">
        <f t="shared" si="9"/>
        <v>0.1536428205</v>
      </c>
      <c r="G707" s="33">
        <f t="shared" si="11"/>
        <v>0.1445463049</v>
      </c>
      <c r="H707" s="33">
        <f t="shared" si="20"/>
        <v>0.4955915561</v>
      </c>
      <c r="I707" s="45">
        <f t="shared" si="31"/>
        <v>1.734209352</v>
      </c>
      <c r="J707" s="45">
        <f t="shared" si="43"/>
        <v>1.767624988</v>
      </c>
      <c r="K707" s="21" t="s">
        <v>91</v>
      </c>
      <c r="L707" s="8">
        <v>12.674781</v>
      </c>
      <c r="M707" s="33">
        <f t="shared" si="6"/>
        <v>-0.1006100843</v>
      </c>
      <c r="N707" s="33">
        <f t="shared" si="8"/>
        <v>-0.0858030661</v>
      </c>
      <c r="O707" s="33">
        <f t="shared" si="10"/>
        <v>-0.05410832665</v>
      </c>
      <c r="P707" s="33">
        <f t="shared" si="12"/>
        <v>-0.04259675813</v>
      </c>
      <c r="Q707" s="45">
        <f t="shared" si="21"/>
        <v>-2.361176635</v>
      </c>
      <c r="R707" s="45">
        <f t="shared" si="32"/>
        <v>-0.9508207327</v>
      </c>
      <c r="S707" s="45">
        <f t="shared" si="44"/>
        <v>-0.2850177761</v>
      </c>
      <c r="T707" s="33">
        <f t="shared" si="22"/>
        <v>2.856768191</v>
      </c>
      <c r="U707" s="33">
        <f t="shared" si="33"/>
        <v>2.685030085</v>
      </c>
      <c r="V707" s="33">
        <f t="shared" si="42"/>
        <v>2.052642764</v>
      </c>
      <c r="W707" s="44">
        <f t="shared" si="13"/>
        <v>0.03639641437</v>
      </c>
      <c r="X707" s="44">
        <f t="shared" si="14"/>
        <v>0.02964807475</v>
      </c>
      <c r="Y707" s="33">
        <f t="shared" si="15"/>
        <v>0.8145877902</v>
      </c>
      <c r="Z707" s="43">
        <v>1.0</v>
      </c>
      <c r="AA707" s="33">
        <f t="shared" si="16"/>
        <v>1.81458779</v>
      </c>
      <c r="AB707" s="33">
        <f t="shared" si="17"/>
        <v>0.4489106532</v>
      </c>
      <c r="AC707" s="33">
        <f t="shared" si="18"/>
        <v>0.5510893468</v>
      </c>
      <c r="AD707" s="33">
        <f t="shared" si="19"/>
        <v>0.01713674549</v>
      </c>
      <c r="AE707" s="34">
        <f t="shared" si="23"/>
        <v>-1</v>
      </c>
      <c r="AF707" s="34">
        <f t="shared" si="24"/>
        <v>0</v>
      </c>
      <c r="AG707" s="34">
        <f t="shared" si="25"/>
        <v>0</v>
      </c>
      <c r="AH707" s="34">
        <f t="shared" si="26"/>
        <v>5</v>
      </c>
      <c r="AI707" s="34">
        <f t="shared" si="28"/>
        <v>0</v>
      </c>
      <c r="AJ707" s="34">
        <f t="shared" si="29"/>
        <v>-1</v>
      </c>
      <c r="AK707" s="34">
        <f t="shared" si="27"/>
        <v>-0.01713674549</v>
      </c>
      <c r="AL707" s="36">
        <f t="shared" si="34"/>
        <v>-1</v>
      </c>
      <c r="AM707" s="36">
        <f t="shared" si="35"/>
        <v>0</v>
      </c>
      <c r="AN707" s="46">
        <f t="shared" si="36"/>
        <v>0</v>
      </c>
      <c r="AO707" s="36">
        <f t="shared" si="37"/>
        <v>1</v>
      </c>
      <c r="AP707" s="36">
        <f t="shared" si="39"/>
        <v>0</v>
      </c>
      <c r="AQ707" s="36">
        <f t="shared" si="40"/>
        <v>-1</v>
      </c>
      <c r="AR707" s="36">
        <f t="shared" si="38"/>
        <v>-0.01713674549</v>
      </c>
      <c r="AS707" s="38">
        <f t="shared" si="45"/>
        <v>-1</v>
      </c>
      <c r="AT707" s="38">
        <f t="shared" si="46"/>
        <v>0</v>
      </c>
      <c r="AU707" s="38">
        <f t="shared" si="47"/>
        <v>0</v>
      </c>
      <c r="AV707" s="38">
        <f t="shared" si="48"/>
        <v>1</v>
      </c>
      <c r="AW707" s="38">
        <f t="shared" si="51"/>
        <v>0</v>
      </c>
      <c r="AX707" s="38">
        <f t="shared" si="52"/>
        <v>-1</v>
      </c>
      <c r="AY707" s="38">
        <f t="shared" si="49"/>
        <v>-0.01713674549</v>
      </c>
      <c r="AZ707" s="12">
        <f t="shared" si="30"/>
        <v>147.6037732</v>
      </c>
      <c r="BA707" s="12">
        <f t="shared" si="41"/>
        <v>103.9948429</v>
      </c>
      <c r="BB707" s="12">
        <f t="shared" si="53"/>
        <v>132.8802219</v>
      </c>
      <c r="BC707" s="12">
        <f t="shared" si="50"/>
        <v>-0.01713674549</v>
      </c>
      <c r="BD707" s="12">
        <f t="shared" si="54"/>
        <v>125.4465579</v>
      </c>
    </row>
    <row r="708" ht="14.25" customHeight="1">
      <c r="A708" s="7">
        <v>37546.0</v>
      </c>
      <c r="B708" s="21" t="s">
        <v>90</v>
      </c>
      <c r="C708" s="8">
        <v>24.8696</v>
      </c>
      <c r="D708" s="33">
        <f t="shared" si="5"/>
        <v>0.004362890105</v>
      </c>
      <c r="E708" s="33">
        <f t="shared" si="7"/>
        <v>0.05220074265</v>
      </c>
      <c r="F708" s="33">
        <f t="shared" si="9"/>
        <v>0.1751748426</v>
      </c>
      <c r="G708" s="33">
        <f t="shared" si="11"/>
        <v>0.177388754</v>
      </c>
      <c r="H708" s="33">
        <f t="shared" si="20"/>
        <v>0.547660932</v>
      </c>
      <c r="I708" s="45">
        <f t="shared" si="31"/>
        <v>1.953683853</v>
      </c>
      <c r="J708" s="45">
        <f t="shared" si="43"/>
        <v>2.057766943</v>
      </c>
      <c r="K708" s="21" t="s">
        <v>91</v>
      </c>
      <c r="L708" s="8">
        <v>12.32569</v>
      </c>
      <c r="M708" s="33">
        <f t="shared" si="6"/>
        <v>-0.02754217213</v>
      </c>
      <c r="N708" s="33">
        <f t="shared" si="8"/>
        <v>-0.1080451775</v>
      </c>
      <c r="O708" s="33">
        <f t="shared" si="10"/>
        <v>-0.09324375304</v>
      </c>
      <c r="P708" s="33">
        <f t="shared" si="12"/>
        <v>-0.0371306177</v>
      </c>
      <c r="Q708" s="45">
        <f t="shared" si="21"/>
        <v>-3.038414661</v>
      </c>
      <c r="R708" s="45">
        <f t="shared" si="32"/>
        <v>-1.7985641</v>
      </c>
      <c r="S708" s="45">
        <f t="shared" si="44"/>
        <v>-0.2676933088</v>
      </c>
      <c r="T708" s="33">
        <f t="shared" si="22"/>
        <v>3.586075593</v>
      </c>
      <c r="U708" s="33">
        <f t="shared" si="33"/>
        <v>3.752247954</v>
      </c>
      <c r="V708" s="33">
        <f t="shared" si="42"/>
        <v>2.325460252</v>
      </c>
      <c r="W708" s="44">
        <f t="shared" si="13"/>
        <v>0.03567198698</v>
      </c>
      <c r="X708" s="44">
        <f t="shared" si="14"/>
        <v>0.02936547076</v>
      </c>
      <c r="Y708" s="33">
        <f t="shared" si="15"/>
        <v>0.82320816</v>
      </c>
      <c r="Z708" s="43">
        <v>1.0</v>
      </c>
      <c r="AA708" s="33">
        <f t="shared" si="16"/>
        <v>1.82320816</v>
      </c>
      <c r="AB708" s="33">
        <f t="shared" si="17"/>
        <v>0.4515162767</v>
      </c>
      <c r="AC708" s="33">
        <f t="shared" si="18"/>
        <v>0.5484837233</v>
      </c>
      <c r="AD708" s="33">
        <f t="shared" si="19"/>
        <v>-0.005236091434</v>
      </c>
      <c r="AE708" s="34">
        <f t="shared" si="23"/>
        <v>-1</v>
      </c>
      <c r="AF708" s="34">
        <f t="shared" si="24"/>
        <v>0</v>
      </c>
      <c r="AG708" s="34">
        <f t="shared" si="25"/>
        <v>0</v>
      </c>
      <c r="AH708" s="34">
        <f t="shared" si="26"/>
        <v>1</v>
      </c>
      <c r="AI708" s="34">
        <f t="shared" si="28"/>
        <v>1</v>
      </c>
      <c r="AJ708" s="34">
        <f t="shared" si="29"/>
        <v>-1</v>
      </c>
      <c r="AK708" s="34">
        <f t="shared" si="27"/>
        <v>0.005236091434</v>
      </c>
      <c r="AL708" s="36">
        <f t="shared" si="34"/>
        <v>-1</v>
      </c>
      <c r="AM708" s="36">
        <f t="shared" si="35"/>
        <v>0</v>
      </c>
      <c r="AN708" s="46">
        <f t="shared" si="36"/>
        <v>0</v>
      </c>
      <c r="AO708" s="36">
        <f t="shared" si="37"/>
        <v>2</v>
      </c>
      <c r="AP708" s="36">
        <f t="shared" si="39"/>
        <v>0</v>
      </c>
      <c r="AQ708" s="36">
        <f t="shared" si="40"/>
        <v>-1</v>
      </c>
      <c r="AR708" s="36">
        <f t="shared" si="38"/>
        <v>0.005236091434</v>
      </c>
      <c r="AS708" s="38">
        <f t="shared" si="45"/>
        <v>-1</v>
      </c>
      <c r="AT708" s="38">
        <f t="shared" si="46"/>
        <v>0</v>
      </c>
      <c r="AU708" s="38">
        <f t="shared" si="47"/>
        <v>0</v>
      </c>
      <c r="AV708" s="38">
        <f t="shared" si="48"/>
        <v>2</v>
      </c>
      <c r="AW708" s="38">
        <f t="shared" si="51"/>
        <v>0</v>
      </c>
      <c r="AX708" s="38">
        <f t="shared" si="52"/>
        <v>-1</v>
      </c>
      <c r="AY708" s="38">
        <f t="shared" si="49"/>
        <v>0.005236091434</v>
      </c>
      <c r="AZ708" s="12">
        <f t="shared" si="30"/>
        <v>148.3766401</v>
      </c>
      <c r="BA708" s="12">
        <f t="shared" si="41"/>
        <v>104.5393694</v>
      </c>
      <c r="BB708" s="12">
        <f t="shared" si="53"/>
        <v>133.5759949</v>
      </c>
      <c r="BC708" s="12">
        <f t="shared" si="50"/>
        <v>0.005236091434</v>
      </c>
      <c r="BD708" s="12">
        <f t="shared" si="54"/>
        <v>126.1034075</v>
      </c>
    </row>
    <row r="709" ht="14.25" customHeight="1">
      <c r="A709" s="7">
        <v>37547.0</v>
      </c>
      <c r="B709" s="21" t="s">
        <v>90</v>
      </c>
      <c r="C709" s="8">
        <v>24.903706</v>
      </c>
      <c r="D709" s="33">
        <f t="shared" si="5"/>
        <v>0.001371393187</v>
      </c>
      <c r="E709" s="33">
        <f t="shared" si="7"/>
        <v>0.0264818884</v>
      </c>
      <c r="F709" s="33">
        <f t="shared" si="9"/>
        <v>0.183783627</v>
      </c>
      <c r="G709" s="33">
        <f t="shared" si="11"/>
        <v>0.1679998409</v>
      </c>
      <c r="H709" s="33">
        <f t="shared" si="20"/>
        <v>0.1637541247</v>
      </c>
      <c r="I709" s="45">
        <f t="shared" si="31"/>
        <v>1.968785652</v>
      </c>
      <c r="J709" s="45">
        <f t="shared" si="43"/>
        <v>1.880700605</v>
      </c>
      <c r="K709" s="21" t="s">
        <v>91</v>
      </c>
      <c r="L709" s="8">
        <v>12.457272</v>
      </c>
      <c r="M709" s="33">
        <f t="shared" si="6"/>
        <v>0.01067542669</v>
      </c>
      <c r="N709" s="33">
        <f t="shared" si="8"/>
        <v>-0.09834798694</v>
      </c>
      <c r="O709" s="33">
        <f t="shared" si="10"/>
        <v>-0.08860474997</v>
      </c>
      <c r="P709" s="33">
        <f t="shared" si="12"/>
        <v>-0.0237794669</v>
      </c>
      <c r="Q709" s="45">
        <f t="shared" si="21"/>
        <v>-2.640627878</v>
      </c>
      <c r="R709" s="45">
        <f t="shared" si="32"/>
        <v>-1.793269527</v>
      </c>
      <c r="S709" s="45">
        <f t="shared" si="44"/>
        <v>-0.1315765434</v>
      </c>
      <c r="T709" s="33">
        <f t="shared" si="22"/>
        <v>2.804382003</v>
      </c>
      <c r="U709" s="33">
        <f t="shared" si="33"/>
        <v>3.762055179</v>
      </c>
      <c r="V709" s="33">
        <f t="shared" si="42"/>
        <v>2.012277148</v>
      </c>
      <c r="W709" s="44">
        <f t="shared" si="13"/>
        <v>0.03570951263</v>
      </c>
      <c r="X709" s="44">
        <f t="shared" si="14"/>
        <v>0.02948621637</v>
      </c>
      <c r="Y709" s="33">
        <f t="shared" si="15"/>
        <v>0.8257244134</v>
      </c>
      <c r="Z709" s="43">
        <v>1.0</v>
      </c>
      <c r="AA709" s="33">
        <f t="shared" si="16"/>
        <v>1.825724413</v>
      </c>
      <c r="AB709" s="33">
        <f t="shared" si="17"/>
        <v>0.452272209</v>
      </c>
      <c r="AC709" s="33">
        <f t="shared" si="18"/>
        <v>0.547727791</v>
      </c>
      <c r="AD709" s="33">
        <f t="shared" si="19"/>
        <v>-0.007650652072</v>
      </c>
      <c r="AE709" s="34">
        <f t="shared" si="23"/>
        <v>-1</v>
      </c>
      <c r="AF709" s="34">
        <f t="shared" si="24"/>
        <v>0</v>
      </c>
      <c r="AG709" s="34">
        <f t="shared" si="25"/>
        <v>0</v>
      </c>
      <c r="AH709" s="34">
        <f t="shared" si="26"/>
        <v>2</v>
      </c>
      <c r="AI709" s="34">
        <f t="shared" si="28"/>
        <v>0</v>
      </c>
      <c r="AJ709" s="34">
        <f t="shared" si="29"/>
        <v>-1</v>
      </c>
      <c r="AK709" s="34">
        <f t="shared" si="27"/>
        <v>0.007650652072</v>
      </c>
      <c r="AL709" s="36">
        <f t="shared" si="34"/>
        <v>-1</v>
      </c>
      <c r="AM709" s="36">
        <f t="shared" si="35"/>
        <v>0</v>
      </c>
      <c r="AN709" s="46">
        <f t="shared" si="36"/>
        <v>0</v>
      </c>
      <c r="AO709" s="36">
        <f t="shared" si="37"/>
        <v>3</v>
      </c>
      <c r="AP709" s="36">
        <f t="shared" si="39"/>
        <v>0</v>
      </c>
      <c r="AQ709" s="36">
        <f t="shared" si="40"/>
        <v>-1</v>
      </c>
      <c r="AR709" s="36">
        <f t="shared" si="38"/>
        <v>0.007650652072</v>
      </c>
      <c r="AS709" s="38">
        <f t="shared" si="45"/>
        <v>-1</v>
      </c>
      <c r="AT709" s="38">
        <f t="shared" si="46"/>
        <v>0</v>
      </c>
      <c r="AU709" s="38">
        <f t="shared" si="47"/>
        <v>0</v>
      </c>
      <c r="AV709" s="38">
        <f t="shared" si="48"/>
        <v>3</v>
      </c>
      <c r="AW709" s="38">
        <f t="shared" si="51"/>
        <v>0</v>
      </c>
      <c r="AX709" s="38">
        <f t="shared" si="52"/>
        <v>-1</v>
      </c>
      <c r="AY709" s="38">
        <f t="shared" si="49"/>
        <v>0.007650652072</v>
      </c>
      <c r="AZ709" s="12">
        <f t="shared" si="30"/>
        <v>149.5118181</v>
      </c>
      <c r="BA709" s="12">
        <f t="shared" si="41"/>
        <v>105.3391637</v>
      </c>
      <c r="BB709" s="12">
        <f t="shared" si="53"/>
        <v>134.5979383</v>
      </c>
      <c r="BC709" s="12">
        <f t="shared" si="50"/>
        <v>0.007650652072</v>
      </c>
      <c r="BD709" s="12">
        <f t="shared" si="54"/>
        <v>127.0681808</v>
      </c>
    </row>
    <row r="710" ht="14.25" customHeight="1">
      <c r="A710" s="7">
        <v>37550.0</v>
      </c>
      <c r="B710" s="21" t="s">
        <v>90</v>
      </c>
      <c r="C710" s="8">
        <v>25.529156</v>
      </c>
      <c r="D710" s="33">
        <f t="shared" si="5"/>
        <v>0.02511473594</v>
      </c>
      <c r="E710" s="33">
        <f t="shared" si="7"/>
        <v>0.04491566847</v>
      </c>
      <c r="F710" s="33">
        <f t="shared" si="9"/>
        <v>0.2548911775</v>
      </c>
      <c r="G710" s="33">
        <f t="shared" si="11"/>
        <v>0.2069895183</v>
      </c>
      <c r="H710" s="33">
        <f t="shared" si="20"/>
        <v>0.4167717148</v>
      </c>
      <c r="I710" s="45">
        <f t="shared" si="31"/>
        <v>2.664588115</v>
      </c>
      <c r="J710" s="45">
        <f t="shared" si="43"/>
        <v>2.176633946</v>
      </c>
      <c r="K710" s="21" t="s">
        <v>91</v>
      </c>
      <c r="L710" s="8">
        <v>12.889612</v>
      </c>
      <c r="M710" s="33">
        <f t="shared" si="6"/>
        <v>0.03470583287</v>
      </c>
      <c r="N710" s="33">
        <f t="shared" si="8"/>
        <v>-0.08658363564</v>
      </c>
      <c r="O710" s="33">
        <f t="shared" si="10"/>
        <v>-0.04248941822</v>
      </c>
      <c r="P710" s="33">
        <f t="shared" si="12"/>
        <v>0.02127646762</v>
      </c>
      <c r="Q710" s="45">
        <f t="shared" si="21"/>
        <v>-2.188550252</v>
      </c>
      <c r="R710" s="45">
        <f t="shared" si="32"/>
        <v>-0.9568336363</v>
      </c>
      <c r="S710" s="45">
        <f t="shared" si="44"/>
        <v>0.4186781433</v>
      </c>
      <c r="T710" s="33">
        <f t="shared" si="22"/>
        <v>2.605321967</v>
      </c>
      <c r="U710" s="33">
        <f t="shared" si="33"/>
        <v>3.621421751</v>
      </c>
      <c r="V710" s="33">
        <f t="shared" si="42"/>
        <v>1.757955803</v>
      </c>
      <c r="W710" s="44">
        <f t="shared" si="13"/>
        <v>0.03567891621</v>
      </c>
      <c r="X710" s="44">
        <f t="shared" si="14"/>
        <v>0.03040995842</v>
      </c>
      <c r="Y710" s="33">
        <f t="shared" si="15"/>
        <v>0.8523229302</v>
      </c>
      <c r="Z710" s="43">
        <v>1.0</v>
      </c>
      <c r="AA710" s="33">
        <f t="shared" si="16"/>
        <v>1.85232293</v>
      </c>
      <c r="AB710" s="33">
        <f t="shared" si="17"/>
        <v>0.4601373315</v>
      </c>
      <c r="AC710" s="33">
        <f t="shared" si="18"/>
        <v>0.5398626685</v>
      </c>
      <c r="AD710" s="33">
        <f t="shared" si="19"/>
        <v>-0.0005976509639</v>
      </c>
      <c r="AE710" s="34">
        <f t="shared" si="23"/>
        <v>-1</v>
      </c>
      <c r="AF710" s="34">
        <f t="shared" si="24"/>
        <v>0</v>
      </c>
      <c r="AG710" s="34">
        <f t="shared" si="25"/>
        <v>0</v>
      </c>
      <c r="AH710" s="34">
        <f t="shared" si="26"/>
        <v>3</v>
      </c>
      <c r="AI710" s="34">
        <f t="shared" si="28"/>
        <v>0</v>
      </c>
      <c r="AJ710" s="34">
        <f t="shared" si="29"/>
        <v>-1</v>
      </c>
      <c r="AK710" s="34">
        <f t="shared" si="27"/>
        <v>0.0005976509639</v>
      </c>
      <c r="AL710" s="36">
        <f t="shared" si="34"/>
        <v>-1</v>
      </c>
      <c r="AM710" s="36">
        <f t="shared" si="35"/>
        <v>0</v>
      </c>
      <c r="AN710" s="46">
        <f t="shared" si="36"/>
        <v>0</v>
      </c>
      <c r="AO710" s="36">
        <f t="shared" si="37"/>
        <v>4</v>
      </c>
      <c r="AP710" s="36">
        <f t="shared" si="39"/>
        <v>0</v>
      </c>
      <c r="AQ710" s="36">
        <f t="shared" si="40"/>
        <v>-1</v>
      </c>
      <c r="AR710" s="36">
        <f t="shared" si="38"/>
        <v>0.0005976509639</v>
      </c>
      <c r="AS710" s="38">
        <f t="shared" si="45"/>
        <v>-1</v>
      </c>
      <c r="AT710" s="38">
        <f t="shared" si="46"/>
        <v>0</v>
      </c>
      <c r="AU710" s="38">
        <f t="shared" si="47"/>
        <v>0</v>
      </c>
      <c r="AV710" s="38">
        <f t="shared" si="48"/>
        <v>4</v>
      </c>
      <c r="AW710" s="38">
        <f t="shared" si="51"/>
        <v>0</v>
      </c>
      <c r="AX710" s="38">
        <f t="shared" si="52"/>
        <v>-1</v>
      </c>
      <c r="AY710" s="38">
        <f t="shared" si="49"/>
        <v>0.0005976509639</v>
      </c>
      <c r="AZ710" s="12">
        <f t="shared" si="30"/>
        <v>149.601174</v>
      </c>
      <c r="BA710" s="12">
        <f t="shared" si="41"/>
        <v>105.4021198</v>
      </c>
      <c r="BB710" s="12">
        <f t="shared" si="53"/>
        <v>134.6783809</v>
      </c>
      <c r="BC710" s="12">
        <f t="shared" si="50"/>
        <v>0.0005976509639</v>
      </c>
      <c r="BD710" s="12">
        <f t="shared" si="54"/>
        <v>127.1441233</v>
      </c>
    </row>
    <row r="711" ht="14.25" customHeight="1">
      <c r="A711" s="7">
        <v>37551.0</v>
      </c>
      <c r="B711" s="21" t="s">
        <v>90</v>
      </c>
      <c r="C711" s="8">
        <v>25.421114</v>
      </c>
      <c r="D711" s="33">
        <f t="shared" si="5"/>
        <v>-0.004232102307</v>
      </c>
      <c r="E711" s="33">
        <f t="shared" si="7"/>
        <v>0.03208616072</v>
      </c>
      <c r="F711" s="33">
        <f t="shared" si="9"/>
        <v>0.08783441472</v>
      </c>
      <c r="G711" s="33">
        <f t="shared" si="11"/>
        <v>0.2159366822</v>
      </c>
      <c r="H711" s="33">
        <f t="shared" si="20"/>
        <v>0.2557335701</v>
      </c>
      <c r="I711" s="45">
        <f t="shared" si="31"/>
        <v>0.7158853674</v>
      </c>
      <c r="J711" s="45">
        <f t="shared" si="43"/>
        <v>2.156785837</v>
      </c>
      <c r="K711" s="21" t="s">
        <v>91</v>
      </c>
      <c r="L711" s="8">
        <v>12.857387</v>
      </c>
      <c r="M711" s="33">
        <f t="shared" si="6"/>
        <v>-0.002500075254</v>
      </c>
      <c r="N711" s="33">
        <f t="shared" si="8"/>
        <v>-0.08765254325</v>
      </c>
      <c r="O711" s="33">
        <f t="shared" si="10"/>
        <v>-0.08135064327</v>
      </c>
      <c r="P711" s="33">
        <f t="shared" si="12"/>
        <v>0.01440703394</v>
      </c>
      <c r="Q711" s="45">
        <f t="shared" si="21"/>
        <v>-2.099036493</v>
      </c>
      <c r="R711" s="45">
        <f t="shared" si="32"/>
        <v>-1.707927054</v>
      </c>
      <c r="S711" s="45">
        <f t="shared" si="44"/>
        <v>0.3013217389</v>
      </c>
      <c r="T711" s="33">
        <f t="shared" si="22"/>
        <v>2.354770063</v>
      </c>
      <c r="U711" s="33">
        <f t="shared" si="33"/>
        <v>2.423812422</v>
      </c>
      <c r="V711" s="33">
        <f t="shared" si="42"/>
        <v>1.855464098</v>
      </c>
      <c r="W711" s="44">
        <f t="shared" si="13"/>
        <v>0.03548284235</v>
      </c>
      <c r="X711" s="44">
        <f t="shared" si="14"/>
        <v>0.03041535919</v>
      </c>
      <c r="Y711" s="33">
        <f t="shared" si="15"/>
        <v>0.857184971</v>
      </c>
      <c r="Z711" s="43">
        <v>1.0</v>
      </c>
      <c r="AA711" s="33">
        <f t="shared" si="16"/>
        <v>1.857184971</v>
      </c>
      <c r="AB711" s="33">
        <f t="shared" si="17"/>
        <v>0.4615506718</v>
      </c>
      <c r="AC711" s="33">
        <f t="shared" si="18"/>
        <v>0.5384493282</v>
      </c>
      <c r="AD711" s="33">
        <f t="shared" si="19"/>
        <v>-0.001913416505</v>
      </c>
      <c r="AE711" s="34">
        <f t="shared" si="23"/>
        <v>-1</v>
      </c>
      <c r="AF711" s="34">
        <f t="shared" si="24"/>
        <v>0</v>
      </c>
      <c r="AG711" s="34">
        <f t="shared" si="25"/>
        <v>0</v>
      </c>
      <c r="AH711" s="34">
        <f t="shared" si="26"/>
        <v>4</v>
      </c>
      <c r="AI711" s="34">
        <f t="shared" si="28"/>
        <v>0</v>
      </c>
      <c r="AJ711" s="34">
        <f t="shared" si="29"/>
        <v>-1</v>
      </c>
      <c r="AK711" s="34">
        <f t="shared" si="27"/>
        <v>0.001913416505</v>
      </c>
      <c r="AL711" s="36">
        <f t="shared" si="34"/>
        <v>-1</v>
      </c>
      <c r="AM711" s="36">
        <f t="shared" si="35"/>
        <v>0</v>
      </c>
      <c r="AN711" s="46">
        <f t="shared" si="36"/>
        <v>0</v>
      </c>
      <c r="AO711" s="36">
        <f t="shared" si="37"/>
        <v>5</v>
      </c>
      <c r="AP711" s="36">
        <f t="shared" si="39"/>
        <v>0</v>
      </c>
      <c r="AQ711" s="36">
        <f t="shared" si="40"/>
        <v>-1</v>
      </c>
      <c r="AR711" s="36">
        <f t="shared" si="38"/>
        <v>0.001913416505</v>
      </c>
      <c r="AS711" s="38">
        <f t="shared" si="45"/>
        <v>-1</v>
      </c>
      <c r="AT711" s="38">
        <f t="shared" si="46"/>
        <v>0</v>
      </c>
      <c r="AU711" s="38">
        <f t="shared" si="47"/>
        <v>0</v>
      </c>
      <c r="AV711" s="38">
        <f t="shared" si="48"/>
        <v>5</v>
      </c>
      <c r="AW711" s="38">
        <f t="shared" si="51"/>
        <v>0</v>
      </c>
      <c r="AX711" s="38">
        <f t="shared" si="52"/>
        <v>-1</v>
      </c>
      <c r="AY711" s="38">
        <f t="shared" si="49"/>
        <v>0.001913416505</v>
      </c>
      <c r="AZ711" s="12">
        <f t="shared" si="30"/>
        <v>149.8874234</v>
      </c>
      <c r="BA711" s="12">
        <f t="shared" si="41"/>
        <v>105.6037979</v>
      </c>
      <c r="BB711" s="12">
        <f t="shared" si="53"/>
        <v>134.9360768</v>
      </c>
      <c r="BC711" s="12">
        <f t="shared" si="50"/>
        <v>0.001913416505</v>
      </c>
      <c r="BD711" s="12">
        <f t="shared" si="54"/>
        <v>127.3874029</v>
      </c>
    </row>
    <row r="712" ht="14.25" customHeight="1">
      <c r="A712" s="7">
        <v>37552.0</v>
      </c>
      <c r="B712" s="21" t="s">
        <v>90</v>
      </c>
      <c r="C712" s="8">
        <v>25.352898</v>
      </c>
      <c r="D712" s="33">
        <f t="shared" si="5"/>
        <v>-0.002683438657</v>
      </c>
      <c r="E712" s="33">
        <f t="shared" si="7"/>
        <v>0.0238809594</v>
      </c>
      <c r="F712" s="33">
        <f t="shared" si="9"/>
        <v>0.07161740995</v>
      </c>
      <c r="G712" s="33">
        <f t="shared" si="11"/>
        <v>0.2051357156</v>
      </c>
      <c r="H712" s="33">
        <f t="shared" si="20"/>
        <v>0.1898762151</v>
      </c>
      <c r="I712" s="45">
        <f t="shared" si="31"/>
        <v>0.5285695722</v>
      </c>
      <c r="J712" s="45">
        <f t="shared" si="43"/>
        <v>1.946111687</v>
      </c>
      <c r="K712" s="21" t="s">
        <v>91</v>
      </c>
      <c r="L712" s="8">
        <v>12.873502</v>
      </c>
      <c r="M712" s="33">
        <f t="shared" si="6"/>
        <v>0.001253365089</v>
      </c>
      <c r="N712" s="33">
        <f t="shared" si="8"/>
        <v>0.0156784563</v>
      </c>
      <c r="O712" s="33">
        <f t="shared" si="10"/>
        <v>-0.07146986942</v>
      </c>
      <c r="P712" s="33">
        <f t="shared" si="12"/>
        <v>-0.01134243142</v>
      </c>
      <c r="Q712" s="45">
        <f t="shared" si="21"/>
        <v>0.3291109073</v>
      </c>
      <c r="R712" s="45">
        <f t="shared" si="32"/>
        <v>-1.490695661</v>
      </c>
      <c r="S712" s="45">
        <f t="shared" si="44"/>
        <v>-0.06943402187</v>
      </c>
      <c r="T712" s="33">
        <f t="shared" si="22"/>
        <v>-0.1392346922</v>
      </c>
      <c r="U712" s="33">
        <f t="shared" si="33"/>
        <v>2.019265234</v>
      </c>
      <c r="V712" s="33">
        <f t="shared" si="42"/>
        <v>2.015545709</v>
      </c>
      <c r="W712" s="44">
        <f t="shared" si="13"/>
        <v>0.03559362923</v>
      </c>
      <c r="X712" s="44">
        <f t="shared" si="14"/>
        <v>0.02978734081</v>
      </c>
      <c r="Y712" s="33">
        <f t="shared" si="15"/>
        <v>0.8368728185</v>
      </c>
      <c r="Z712" s="43">
        <v>1.0</v>
      </c>
      <c r="AA712" s="33">
        <f t="shared" si="16"/>
        <v>1.836872818</v>
      </c>
      <c r="AB712" s="33">
        <f t="shared" si="17"/>
        <v>0.4555964953</v>
      </c>
      <c r="AC712" s="33">
        <f t="shared" si="18"/>
        <v>0.5444035047</v>
      </c>
      <c r="AD712" s="33">
        <f t="shared" si="19"/>
        <v>0.01182158848</v>
      </c>
      <c r="AE712" s="34">
        <f t="shared" si="23"/>
        <v>0</v>
      </c>
      <c r="AF712" s="34">
        <f t="shared" si="24"/>
        <v>0</v>
      </c>
      <c r="AG712" s="34">
        <f t="shared" si="25"/>
        <v>0</v>
      </c>
      <c r="AH712" s="34">
        <f t="shared" si="26"/>
        <v>5</v>
      </c>
      <c r="AI712" s="34">
        <f t="shared" si="28"/>
        <v>0</v>
      </c>
      <c r="AJ712" s="34">
        <f t="shared" si="29"/>
        <v>-1</v>
      </c>
      <c r="AK712" s="34">
        <f t="shared" si="27"/>
        <v>-0.01182158848</v>
      </c>
      <c r="AL712" s="36">
        <f t="shared" si="34"/>
        <v>-1</v>
      </c>
      <c r="AM712" s="36">
        <f t="shared" si="35"/>
        <v>0</v>
      </c>
      <c r="AN712" s="46">
        <f t="shared" si="36"/>
        <v>0</v>
      </c>
      <c r="AO712" s="36">
        <f t="shared" si="37"/>
        <v>1</v>
      </c>
      <c r="AP712" s="36">
        <f t="shared" si="39"/>
        <v>1</v>
      </c>
      <c r="AQ712" s="36">
        <f t="shared" si="40"/>
        <v>-1</v>
      </c>
      <c r="AR712" s="36">
        <f t="shared" si="38"/>
        <v>-0.01182158848</v>
      </c>
      <c r="AS712" s="38">
        <f t="shared" si="45"/>
        <v>-1</v>
      </c>
      <c r="AT712" s="38">
        <f t="shared" si="46"/>
        <v>0</v>
      </c>
      <c r="AU712" s="38">
        <f t="shared" si="47"/>
        <v>0</v>
      </c>
      <c r="AV712" s="38">
        <f t="shared" si="48"/>
        <v>1</v>
      </c>
      <c r="AW712" s="38">
        <f t="shared" si="51"/>
        <v>1</v>
      </c>
      <c r="AX712" s="38">
        <f t="shared" si="52"/>
        <v>-1</v>
      </c>
      <c r="AY712" s="38">
        <f t="shared" si="49"/>
        <v>-0.01182158848</v>
      </c>
      <c r="AZ712" s="12">
        <f t="shared" si="30"/>
        <v>148.1155159</v>
      </c>
      <c r="BA712" s="12">
        <f t="shared" si="41"/>
        <v>104.3553933</v>
      </c>
      <c r="BB712" s="12">
        <f t="shared" si="53"/>
        <v>133.340918</v>
      </c>
      <c r="BC712" s="12">
        <f t="shared" si="50"/>
        <v>-0.01182158848</v>
      </c>
      <c r="BD712" s="12">
        <f t="shared" si="54"/>
        <v>125.8814815</v>
      </c>
    </row>
    <row r="713" ht="14.25" customHeight="1">
      <c r="A713" s="7">
        <v>37553.0</v>
      </c>
      <c r="B713" s="21" t="s">
        <v>90</v>
      </c>
      <c r="C713" s="8">
        <v>25.34721</v>
      </c>
      <c r="D713" s="33">
        <f t="shared" si="5"/>
        <v>-0.0002243530503</v>
      </c>
      <c r="E713" s="33">
        <f t="shared" si="7"/>
        <v>0.01920457104</v>
      </c>
      <c r="F713" s="33">
        <f t="shared" si="9"/>
        <v>0.07240780657</v>
      </c>
      <c r="G713" s="33">
        <f t="shared" si="11"/>
        <v>0.1919794233</v>
      </c>
      <c r="H713" s="33">
        <f t="shared" si="20"/>
        <v>0.1606820824</v>
      </c>
      <c r="I713" s="45">
        <f t="shared" si="31"/>
        <v>0.5285004856</v>
      </c>
      <c r="J713" s="45">
        <f t="shared" si="43"/>
        <v>1.743850568</v>
      </c>
      <c r="K713" s="21" t="s">
        <v>91</v>
      </c>
      <c r="L713" s="8">
        <v>12.59154</v>
      </c>
      <c r="M713" s="33">
        <f t="shared" si="6"/>
        <v>-0.02190250951</v>
      </c>
      <c r="N713" s="33">
        <f t="shared" si="8"/>
        <v>0.02156877221</v>
      </c>
      <c r="O713" s="33">
        <f t="shared" si="10"/>
        <v>-0.0888068071</v>
      </c>
      <c r="P713" s="33">
        <f t="shared" si="12"/>
        <v>-0.03179819452</v>
      </c>
      <c r="Q713" s="45">
        <f t="shared" si="21"/>
        <v>0.5004070523</v>
      </c>
      <c r="R713" s="45">
        <f t="shared" si="32"/>
        <v>-1.785249242</v>
      </c>
      <c r="S713" s="45">
        <f t="shared" si="44"/>
        <v>-0.386698548</v>
      </c>
      <c r="T713" s="33">
        <f t="shared" si="22"/>
        <v>-0.3397249699</v>
      </c>
      <c r="U713" s="33">
        <f t="shared" si="33"/>
        <v>2.313749728</v>
      </c>
      <c r="V713" s="33">
        <f t="shared" si="42"/>
        <v>2.130549116</v>
      </c>
      <c r="W713" s="44">
        <f t="shared" si="13"/>
        <v>0.03566474019</v>
      </c>
      <c r="X713" s="44">
        <f t="shared" si="14"/>
        <v>0.03018343274</v>
      </c>
      <c r="Y713" s="33">
        <f t="shared" si="15"/>
        <v>0.8463101814</v>
      </c>
      <c r="Z713" s="43">
        <v>1.0</v>
      </c>
      <c r="AA713" s="33">
        <f t="shared" si="16"/>
        <v>1.846310181</v>
      </c>
      <c r="AB713" s="33">
        <f t="shared" si="17"/>
        <v>0.4583791986</v>
      </c>
      <c r="AC713" s="33">
        <f t="shared" si="18"/>
        <v>0.5416208014</v>
      </c>
      <c r="AD713" s="33">
        <f t="shared" si="19"/>
        <v>-0.004934335333</v>
      </c>
      <c r="AE713" s="34">
        <f t="shared" si="23"/>
        <v>0</v>
      </c>
      <c r="AF713" s="34">
        <f t="shared" si="24"/>
        <v>0</v>
      </c>
      <c r="AG713" s="34">
        <f t="shared" si="25"/>
        <v>0</v>
      </c>
      <c r="AH713" s="34">
        <f t="shared" si="26"/>
        <v>0</v>
      </c>
      <c r="AI713" s="34">
        <f t="shared" si="28"/>
        <v>1</v>
      </c>
      <c r="AJ713" s="34">
        <f t="shared" si="29"/>
        <v>0</v>
      </c>
      <c r="AK713" s="34">
        <f t="shared" si="27"/>
        <v>0</v>
      </c>
      <c r="AL713" s="36">
        <f t="shared" si="34"/>
        <v>-1</v>
      </c>
      <c r="AM713" s="36">
        <f t="shared" si="35"/>
        <v>0</v>
      </c>
      <c r="AN713" s="46">
        <f t="shared" si="36"/>
        <v>0</v>
      </c>
      <c r="AO713" s="36">
        <f t="shared" si="37"/>
        <v>2</v>
      </c>
      <c r="AP713" s="36">
        <f t="shared" si="39"/>
        <v>0</v>
      </c>
      <c r="AQ713" s="36">
        <f t="shared" si="40"/>
        <v>-1</v>
      </c>
      <c r="AR713" s="36">
        <f t="shared" si="38"/>
        <v>0.004934335333</v>
      </c>
      <c r="AS713" s="38">
        <f t="shared" si="45"/>
        <v>-1</v>
      </c>
      <c r="AT713" s="38">
        <f t="shared" si="46"/>
        <v>0</v>
      </c>
      <c r="AU713" s="38">
        <f t="shared" si="47"/>
        <v>0</v>
      </c>
      <c r="AV713" s="38">
        <f t="shared" si="48"/>
        <v>2</v>
      </c>
      <c r="AW713" s="38">
        <f t="shared" si="51"/>
        <v>0</v>
      </c>
      <c r="AX713" s="38">
        <f t="shared" si="52"/>
        <v>-1</v>
      </c>
      <c r="AY713" s="38">
        <f t="shared" si="49"/>
        <v>0.004934335333</v>
      </c>
      <c r="AZ713" s="12">
        <f t="shared" si="30"/>
        <v>148.1155159</v>
      </c>
      <c r="BA713" s="12">
        <f t="shared" si="41"/>
        <v>104.8703178</v>
      </c>
      <c r="BB713" s="12">
        <f t="shared" si="53"/>
        <v>133.9988668</v>
      </c>
      <c r="BC713" s="12">
        <f t="shared" si="50"/>
        <v>0.003289556889</v>
      </c>
      <c r="BD713" s="12">
        <f t="shared" si="54"/>
        <v>126.2955758</v>
      </c>
    </row>
    <row r="714" ht="14.25" customHeight="1">
      <c r="A714" s="7">
        <v>37554.0</v>
      </c>
      <c r="B714" s="21" t="s">
        <v>90</v>
      </c>
      <c r="C714" s="8">
        <v>25.125458</v>
      </c>
      <c r="D714" s="33">
        <f t="shared" si="5"/>
        <v>-0.008748576273</v>
      </c>
      <c r="E714" s="33">
        <f t="shared" si="7"/>
        <v>0.008904377525</v>
      </c>
      <c r="F714" s="33">
        <f t="shared" si="9"/>
        <v>0.03562207066</v>
      </c>
      <c r="G714" s="33">
        <f t="shared" si="11"/>
        <v>0.2044153517</v>
      </c>
      <c r="H714" s="33">
        <f t="shared" si="20"/>
        <v>0.01532153712</v>
      </c>
      <c r="I714" s="45">
        <f t="shared" si="31"/>
        <v>0.1325638122</v>
      </c>
      <c r="J714" s="45">
        <f t="shared" si="43"/>
        <v>1.778190093</v>
      </c>
      <c r="K714" s="21" t="s">
        <v>91</v>
      </c>
      <c r="L714" s="8">
        <v>12.613025</v>
      </c>
      <c r="M714" s="33">
        <f t="shared" si="6"/>
        <v>0.001706304392</v>
      </c>
      <c r="N714" s="33">
        <f t="shared" si="8"/>
        <v>0.01250297818</v>
      </c>
      <c r="O714" s="33">
        <f t="shared" si="10"/>
        <v>-0.08707465149</v>
      </c>
      <c r="P714" s="33">
        <f t="shared" si="12"/>
        <v>-0.03134651093</v>
      </c>
      <c r="Q714" s="45">
        <f t="shared" si="21"/>
        <v>0.3121270519</v>
      </c>
      <c r="R714" s="45">
        <f t="shared" si="32"/>
        <v>-1.682773347</v>
      </c>
      <c r="S714" s="45">
        <f t="shared" si="44"/>
        <v>-0.4090733917</v>
      </c>
      <c r="T714" s="33">
        <f t="shared" si="22"/>
        <v>-0.2968055148</v>
      </c>
      <c r="U714" s="33">
        <f t="shared" si="33"/>
        <v>1.81533716</v>
      </c>
      <c r="V714" s="33">
        <f t="shared" si="42"/>
        <v>2.187263485</v>
      </c>
      <c r="W714" s="44">
        <f t="shared" si="13"/>
        <v>0.03530798728</v>
      </c>
      <c r="X714" s="44">
        <f t="shared" si="14"/>
        <v>0.03018557287</v>
      </c>
      <c r="Y714" s="33">
        <f t="shared" si="15"/>
        <v>0.8549219367</v>
      </c>
      <c r="Z714" s="43">
        <v>1.0</v>
      </c>
      <c r="AA714" s="33">
        <f t="shared" si="16"/>
        <v>1.854921937</v>
      </c>
      <c r="AB714" s="33">
        <f t="shared" si="17"/>
        <v>0.460893755</v>
      </c>
      <c r="AC714" s="33">
        <f t="shared" si="18"/>
        <v>0.539106245</v>
      </c>
      <c r="AD714" s="33">
        <f t="shared" si="19"/>
        <v>0.0006725821048</v>
      </c>
      <c r="AE714" s="34">
        <f t="shared" si="23"/>
        <v>0</v>
      </c>
      <c r="AF714" s="34">
        <f t="shared" si="24"/>
        <v>0</v>
      </c>
      <c r="AG714" s="34">
        <f t="shared" si="25"/>
        <v>0</v>
      </c>
      <c r="AH714" s="34">
        <f t="shared" si="26"/>
        <v>0</v>
      </c>
      <c r="AI714" s="34">
        <f t="shared" si="28"/>
        <v>0</v>
      </c>
      <c r="AJ714" s="34">
        <f t="shared" si="29"/>
        <v>0</v>
      </c>
      <c r="AK714" s="34">
        <f t="shared" si="27"/>
        <v>0</v>
      </c>
      <c r="AL714" s="36">
        <f t="shared" si="34"/>
        <v>-1</v>
      </c>
      <c r="AM714" s="36">
        <f t="shared" si="35"/>
        <v>0</v>
      </c>
      <c r="AN714" s="46">
        <f t="shared" si="36"/>
        <v>0</v>
      </c>
      <c r="AO714" s="36">
        <f t="shared" si="37"/>
        <v>3</v>
      </c>
      <c r="AP714" s="36">
        <f t="shared" si="39"/>
        <v>0</v>
      </c>
      <c r="AQ714" s="36">
        <f t="shared" si="40"/>
        <v>-1</v>
      </c>
      <c r="AR714" s="36">
        <f t="shared" si="38"/>
        <v>-0.0006725821048</v>
      </c>
      <c r="AS714" s="38">
        <f t="shared" si="45"/>
        <v>-1</v>
      </c>
      <c r="AT714" s="38">
        <f t="shared" si="46"/>
        <v>0</v>
      </c>
      <c r="AU714" s="38">
        <f t="shared" si="47"/>
        <v>0</v>
      </c>
      <c r="AV714" s="38">
        <f t="shared" si="48"/>
        <v>3</v>
      </c>
      <c r="AW714" s="38">
        <f t="shared" si="51"/>
        <v>0</v>
      </c>
      <c r="AX714" s="38">
        <f t="shared" si="52"/>
        <v>-1</v>
      </c>
      <c r="AY714" s="38">
        <f t="shared" si="49"/>
        <v>-0.0006725821048</v>
      </c>
      <c r="AZ714" s="12">
        <f t="shared" si="30"/>
        <v>148.1155159</v>
      </c>
      <c r="BA714" s="12">
        <f t="shared" si="41"/>
        <v>104.7997839</v>
      </c>
      <c r="BB714" s="12">
        <f t="shared" si="53"/>
        <v>133.9087415</v>
      </c>
      <c r="BC714" s="12">
        <f t="shared" si="50"/>
        <v>-0.0004483880699</v>
      </c>
      <c r="BD714" s="12">
        <f t="shared" si="54"/>
        <v>126.2389463</v>
      </c>
    </row>
    <row r="715" ht="14.25" customHeight="1">
      <c r="A715" s="7">
        <v>37557.0</v>
      </c>
      <c r="B715" s="21" t="s">
        <v>90</v>
      </c>
      <c r="C715" s="8">
        <v>24.511385</v>
      </c>
      <c r="D715" s="33">
        <f t="shared" si="5"/>
        <v>-0.0244402709</v>
      </c>
      <c r="E715" s="33">
        <f t="shared" si="7"/>
        <v>-0.0398670054</v>
      </c>
      <c r="F715" s="33">
        <f t="shared" si="9"/>
        <v>0.003258009873</v>
      </c>
      <c r="G715" s="33">
        <f t="shared" si="11"/>
        <v>0.1667111794</v>
      </c>
      <c r="H715" s="33">
        <f t="shared" si="20"/>
        <v>-0.7585721376</v>
      </c>
      <c r="I715" s="45">
        <f t="shared" si="31"/>
        <v>-0.2025257389</v>
      </c>
      <c r="J715" s="45">
        <f t="shared" si="43"/>
        <v>1.37898499</v>
      </c>
      <c r="K715" s="21" t="s">
        <v>91</v>
      </c>
      <c r="L715" s="8">
        <v>12.333746</v>
      </c>
      <c r="M715" s="33">
        <f t="shared" si="6"/>
        <v>-0.02214211103</v>
      </c>
      <c r="N715" s="33">
        <f t="shared" si="8"/>
        <v>-0.04312511502</v>
      </c>
      <c r="O715" s="33">
        <f t="shared" si="10"/>
        <v>-0.1259748214</v>
      </c>
      <c r="P715" s="33">
        <f t="shared" si="12"/>
        <v>-0.0423270054</v>
      </c>
      <c r="Q715" s="45">
        <f t="shared" si="21"/>
        <v>-1.004400404</v>
      </c>
      <c r="R715" s="45">
        <f t="shared" si="32"/>
        <v>-2.295553756</v>
      </c>
      <c r="S715" s="45">
        <f t="shared" si="44"/>
        <v>-0.5982575467</v>
      </c>
      <c r="T715" s="33">
        <f t="shared" si="22"/>
        <v>0.2458282661</v>
      </c>
      <c r="U715" s="33">
        <f t="shared" si="33"/>
        <v>2.093028017</v>
      </c>
      <c r="V715" s="33">
        <f t="shared" si="42"/>
        <v>1.977242537</v>
      </c>
      <c r="W715" s="44">
        <f t="shared" si="13"/>
        <v>0.03613390607</v>
      </c>
      <c r="X715" s="44">
        <f t="shared" si="14"/>
        <v>0.03047957934</v>
      </c>
      <c r="Y715" s="33">
        <f t="shared" si="15"/>
        <v>0.8435174232</v>
      </c>
      <c r="Z715" s="43">
        <v>1.0</v>
      </c>
      <c r="AA715" s="33">
        <f t="shared" si="16"/>
        <v>1.843517423</v>
      </c>
      <c r="AB715" s="33">
        <f t="shared" si="17"/>
        <v>0.4575586933</v>
      </c>
      <c r="AC715" s="33">
        <f t="shared" si="18"/>
        <v>0.5424413067</v>
      </c>
      <c r="AD715" s="33">
        <f t="shared" si="19"/>
        <v>0.0005228297132</v>
      </c>
      <c r="AE715" s="34">
        <f t="shared" si="23"/>
        <v>0</v>
      </c>
      <c r="AF715" s="34">
        <f t="shared" si="24"/>
        <v>0</v>
      </c>
      <c r="AG715" s="34">
        <f t="shared" si="25"/>
        <v>0</v>
      </c>
      <c r="AH715" s="34">
        <f t="shared" si="26"/>
        <v>0</v>
      </c>
      <c r="AI715" s="34">
        <f t="shared" si="28"/>
        <v>0</v>
      </c>
      <c r="AJ715" s="34">
        <f t="shared" si="29"/>
        <v>0</v>
      </c>
      <c r="AK715" s="34">
        <f t="shared" si="27"/>
        <v>0</v>
      </c>
      <c r="AL715" s="36">
        <f t="shared" si="34"/>
        <v>-1</v>
      </c>
      <c r="AM715" s="36">
        <f t="shared" si="35"/>
        <v>0</v>
      </c>
      <c r="AN715" s="46">
        <f t="shared" si="36"/>
        <v>0</v>
      </c>
      <c r="AO715" s="36">
        <f t="shared" si="37"/>
        <v>4</v>
      </c>
      <c r="AP715" s="36">
        <f t="shared" si="39"/>
        <v>0</v>
      </c>
      <c r="AQ715" s="36">
        <f t="shared" si="40"/>
        <v>-1</v>
      </c>
      <c r="AR715" s="36">
        <f t="shared" si="38"/>
        <v>-0.0005228297132</v>
      </c>
      <c r="AS715" s="38">
        <f t="shared" si="45"/>
        <v>-1</v>
      </c>
      <c r="AT715" s="38">
        <f t="shared" si="46"/>
        <v>0</v>
      </c>
      <c r="AU715" s="38">
        <f t="shared" si="47"/>
        <v>0</v>
      </c>
      <c r="AV715" s="38">
        <f t="shared" si="48"/>
        <v>4</v>
      </c>
      <c r="AW715" s="38">
        <f t="shared" si="51"/>
        <v>0</v>
      </c>
      <c r="AX715" s="38">
        <f t="shared" si="52"/>
        <v>-1</v>
      </c>
      <c r="AY715" s="38">
        <f t="shared" si="49"/>
        <v>-0.0005228297132</v>
      </c>
      <c r="AZ715" s="12">
        <f t="shared" si="30"/>
        <v>148.1155159</v>
      </c>
      <c r="BA715" s="12">
        <f t="shared" si="41"/>
        <v>104.7449914</v>
      </c>
      <c r="BB715" s="12">
        <f t="shared" si="53"/>
        <v>133.8387301</v>
      </c>
      <c r="BC715" s="12">
        <f t="shared" si="50"/>
        <v>-0.0003485531421</v>
      </c>
      <c r="BD715" s="12">
        <f t="shared" si="54"/>
        <v>126.1949454</v>
      </c>
    </row>
    <row r="716" ht="14.25" customHeight="1">
      <c r="A716" s="7">
        <v>37558.0</v>
      </c>
      <c r="B716" s="21" t="s">
        <v>90</v>
      </c>
      <c r="C716" s="8">
        <v>24.824099</v>
      </c>
      <c r="D716" s="33">
        <f t="shared" si="5"/>
        <v>0.01275790821</v>
      </c>
      <c r="E716" s="33">
        <f t="shared" si="7"/>
        <v>-0.02348500542</v>
      </c>
      <c r="F716" s="33">
        <f t="shared" si="9"/>
        <v>0.007847611645</v>
      </c>
      <c r="G716" s="33">
        <f t="shared" si="11"/>
        <v>0.1580896114</v>
      </c>
      <c r="H716" s="33">
        <f t="shared" si="20"/>
        <v>-0.467476514</v>
      </c>
      <c r="I716" s="45">
        <f t="shared" si="31"/>
        <v>-0.1257784411</v>
      </c>
      <c r="J716" s="45">
        <f t="shared" si="43"/>
        <v>1.25676688</v>
      </c>
      <c r="K716" s="21" t="s">
        <v>91</v>
      </c>
      <c r="L716" s="8">
        <v>12.454588</v>
      </c>
      <c r="M716" s="33">
        <f t="shared" si="6"/>
        <v>0.009797672175</v>
      </c>
      <c r="N716" s="33">
        <f t="shared" si="8"/>
        <v>-0.03132821622</v>
      </c>
      <c r="O716" s="33">
        <f t="shared" si="10"/>
        <v>-0.1162347616</v>
      </c>
      <c r="P716" s="33">
        <f t="shared" si="12"/>
        <v>-0.0735113986</v>
      </c>
      <c r="Q716" s="45">
        <f t="shared" si="21"/>
        <v>-0.6873241187</v>
      </c>
      <c r="R716" s="45">
        <f t="shared" si="32"/>
        <v>-2.029620023</v>
      </c>
      <c r="S716" s="45">
        <f t="shared" si="44"/>
        <v>-1.088537639</v>
      </c>
      <c r="T716" s="33">
        <f t="shared" si="22"/>
        <v>0.2198476047</v>
      </c>
      <c r="U716" s="33">
        <f t="shared" si="33"/>
        <v>1.903841582</v>
      </c>
      <c r="V716" s="33">
        <f t="shared" si="42"/>
        <v>2.345304519</v>
      </c>
      <c r="W716" s="44">
        <f t="shared" si="13"/>
        <v>0.03604152649</v>
      </c>
      <c r="X716" s="44">
        <f t="shared" si="14"/>
        <v>0.02870565349</v>
      </c>
      <c r="Y716" s="33">
        <f t="shared" si="15"/>
        <v>0.7964605356</v>
      </c>
      <c r="Z716" s="43">
        <v>1.0</v>
      </c>
      <c r="AA716" s="33">
        <f t="shared" si="16"/>
        <v>1.796460536</v>
      </c>
      <c r="AB716" s="33">
        <f t="shared" si="17"/>
        <v>0.4433498648</v>
      </c>
      <c r="AC716" s="33">
        <f t="shared" si="18"/>
        <v>0.5566501352</v>
      </c>
      <c r="AD716" s="33">
        <f t="shared" si="19"/>
        <v>-0.004422072701</v>
      </c>
      <c r="AE716" s="34">
        <f t="shared" si="23"/>
        <v>0</v>
      </c>
      <c r="AF716" s="34">
        <f t="shared" si="24"/>
        <v>0</v>
      </c>
      <c r="AG716" s="34">
        <f t="shared" si="25"/>
        <v>0</v>
      </c>
      <c r="AH716" s="34">
        <f t="shared" si="26"/>
        <v>0</v>
      </c>
      <c r="AI716" s="34">
        <f t="shared" si="28"/>
        <v>0</v>
      </c>
      <c r="AJ716" s="34">
        <f t="shared" si="29"/>
        <v>0</v>
      </c>
      <c r="AK716" s="34">
        <f t="shared" si="27"/>
        <v>0</v>
      </c>
      <c r="AL716" s="36">
        <f t="shared" si="34"/>
        <v>-1</v>
      </c>
      <c r="AM716" s="36">
        <f t="shared" si="35"/>
        <v>0</v>
      </c>
      <c r="AN716" s="46">
        <f t="shared" si="36"/>
        <v>0</v>
      </c>
      <c r="AO716" s="36">
        <f t="shared" si="37"/>
        <v>5</v>
      </c>
      <c r="AP716" s="36">
        <f t="shared" si="39"/>
        <v>0</v>
      </c>
      <c r="AQ716" s="36">
        <f t="shared" si="40"/>
        <v>-1</v>
      </c>
      <c r="AR716" s="36">
        <f t="shared" si="38"/>
        <v>0.004422072701</v>
      </c>
      <c r="AS716" s="38">
        <f t="shared" si="45"/>
        <v>-1</v>
      </c>
      <c r="AT716" s="38">
        <f t="shared" si="46"/>
        <v>0</v>
      </c>
      <c r="AU716" s="38">
        <f t="shared" si="47"/>
        <v>0</v>
      </c>
      <c r="AV716" s="38">
        <f t="shared" si="48"/>
        <v>5</v>
      </c>
      <c r="AW716" s="38">
        <f t="shared" si="51"/>
        <v>0</v>
      </c>
      <c r="AX716" s="38">
        <f t="shared" si="52"/>
        <v>-1</v>
      </c>
      <c r="AY716" s="38">
        <f t="shared" si="49"/>
        <v>0.004422072701</v>
      </c>
      <c r="AZ716" s="12">
        <f t="shared" si="30"/>
        <v>148.1155159</v>
      </c>
      <c r="BA716" s="12">
        <f t="shared" si="41"/>
        <v>105.2081814</v>
      </c>
      <c r="BB716" s="12">
        <f t="shared" si="53"/>
        <v>134.4305747</v>
      </c>
      <c r="BC716" s="12">
        <f t="shared" si="50"/>
        <v>0.002948048467</v>
      </c>
      <c r="BD716" s="12">
        <f t="shared" si="54"/>
        <v>126.5669742</v>
      </c>
    </row>
    <row r="717" ht="14.25" customHeight="1">
      <c r="A717" s="7">
        <v>37559.0</v>
      </c>
      <c r="B717" s="21" t="s">
        <v>90</v>
      </c>
      <c r="C717" s="8">
        <v>24.89234</v>
      </c>
      <c r="D717" s="33">
        <f t="shared" si="5"/>
        <v>0.002748981947</v>
      </c>
      <c r="E717" s="33">
        <f t="shared" si="7"/>
        <v>-0.01816589173</v>
      </c>
      <c r="F717" s="33">
        <f t="shared" si="9"/>
        <v>0.005281248748</v>
      </c>
      <c r="G717" s="33">
        <f t="shared" si="11"/>
        <v>0.1597354952</v>
      </c>
      <c r="H717" s="33">
        <f t="shared" si="20"/>
        <v>-0.3861750643</v>
      </c>
      <c r="I717" s="45">
        <f t="shared" si="31"/>
        <v>-0.1296230449</v>
      </c>
      <c r="J717" s="45">
        <f t="shared" si="43"/>
        <v>1.232602045</v>
      </c>
      <c r="K717" s="21" t="s">
        <v>91</v>
      </c>
      <c r="L717" s="8">
        <v>12.580797</v>
      </c>
      <c r="M717" s="33">
        <f t="shared" si="6"/>
        <v>0.01013353473</v>
      </c>
      <c r="N717" s="33">
        <f t="shared" si="8"/>
        <v>-0.02273701437</v>
      </c>
      <c r="O717" s="33">
        <f t="shared" si="10"/>
        <v>-0.00741503936</v>
      </c>
      <c r="P717" s="33">
        <f t="shared" si="12"/>
        <v>-0.06112215064</v>
      </c>
      <c r="Q717" s="45">
        <f t="shared" si="21"/>
        <v>-0.4744509642</v>
      </c>
      <c r="R717" s="45">
        <f t="shared" si="32"/>
        <v>-0.09096867333</v>
      </c>
      <c r="S717" s="45">
        <f t="shared" si="44"/>
        <v>-0.9600044184</v>
      </c>
      <c r="T717" s="33">
        <f t="shared" si="22"/>
        <v>0.08827589985</v>
      </c>
      <c r="U717" s="33">
        <f t="shared" si="33"/>
        <v>-0.03865437161</v>
      </c>
      <c r="V717" s="33">
        <f t="shared" si="42"/>
        <v>2.192606463</v>
      </c>
      <c r="W717" s="44">
        <f t="shared" si="13"/>
        <v>0.03602918808</v>
      </c>
      <c r="X717" s="44">
        <f t="shared" si="14"/>
        <v>0.02886501649</v>
      </c>
      <c r="Y717" s="33">
        <f t="shared" si="15"/>
        <v>0.8011564521</v>
      </c>
      <c r="Z717" s="43">
        <v>1.0</v>
      </c>
      <c r="AA717" s="33">
        <f t="shared" si="16"/>
        <v>1.801156452</v>
      </c>
      <c r="AB717" s="33">
        <f t="shared" si="17"/>
        <v>0.4448011449</v>
      </c>
      <c r="AC717" s="33">
        <f t="shared" si="18"/>
        <v>0.5551988551</v>
      </c>
      <c r="AD717" s="33">
        <f t="shared" si="19"/>
        <v>0.007635890721</v>
      </c>
      <c r="AE717" s="34">
        <f t="shared" si="23"/>
        <v>0</v>
      </c>
      <c r="AF717" s="34">
        <f t="shared" si="24"/>
        <v>0</v>
      </c>
      <c r="AG717" s="34">
        <f t="shared" si="25"/>
        <v>0</v>
      </c>
      <c r="AH717" s="34">
        <f t="shared" si="26"/>
        <v>0</v>
      </c>
      <c r="AI717" s="34">
        <f t="shared" si="28"/>
        <v>0</v>
      </c>
      <c r="AJ717" s="34">
        <f t="shared" si="29"/>
        <v>0</v>
      </c>
      <c r="AK717" s="34">
        <f t="shared" si="27"/>
        <v>0</v>
      </c>
      <c r="AL717" s="36">
        <f t="shared" si="34"/>
        <v>0</v>
      </c>
      <c r="AM717" s="36">
        <f t="shared" si="35"/>
        <v>0</v>
      </c>
      <c r="AN717" s="46">
        <f t="shared" si="36"/>
        <v>0</v>
      </c>
      <c r="AO717" s="36">
        <f t="shared" si="37"/>
        <v>0</v>
      </c>
      <c r="AP717" s="36">
        <f t="shared" si="39"/>
        <v>1</v>
      </c>
      <c r="AQ717" s="36">
        <f t="shared" si="40"/>
        <v>0</v>
      </c>
      <c r="AR717" s="36">
        <f t="shared" si="38"/>
        <v>0</v>
      </c>
      <c r="AS717" s="38">
        <f t="shared" si="45"/>
        <v>-1</v>
      </c>
      <c r="AT717" s="38">
        <f t="shared" si="46"/>
        <v>0</v>
      </c>
      <c r="AU717" s="38">
        <f t="shared" si="47"/>
        <v>0</v>
      </c>
      <c r="AV717" s="38">
        <f t="shared" si="48"/>
        <v>1</v>
      </c>
      <c r="AW717" s="38">
        <f t="shared" si="51"/>
        <v>1</v>
      </c>
      <c r="AX717" s="38">
        <f t="shared" si="52"/>
        <v>-1</v>
      </c>
      <c r="AY717" s="38">
        <f t="shared" si="49"/>
        <v>-0.007635890721</v>
      </c>
      <c r="AZ717" s="12">
        <f t="shared" si="30"/>
        <v>148.1155159</v>
      </c>
      <c r="BA717" s="12">
        <f t="shared" si="41"/>
        <v>105.2081814</v>
      </c>
      <c r="BB717" s="12">
        <f t="shared" si="53"/>
        <v>133.4040775</v>
      </c>
      <c r="BC717" s="12">
        <f t="shared" si="50"/>
        <v>-0.002545296907</v>
      </c>
      <c r="BD717" s="12">
        <f t="shared" si="54"/>
        <v>126.2448236</v>
      </c>
    </row>
    <row r="718" ht="14.25" customHeight="1">
      <c r="A718" s="7">
        <v>37560.0</v>
      </c>
      <c r="B718" s="21" t="s">
        <v>90</v>
      </c>
      <c r="C718" s="8">
        <v>25.074284</v>
      </c>
      <c r="D718" s="33">
        <f t="shared" si="5"/>
        <v>0.007309236496</v>
      </c>
      <c r="E718" s="33">
        <f t="shared" si="7"/>
        <v>-0.0107674967</v>
      </c>
      <c r="F718" s="33">
        <f t="shared" si="9"/>
        <v>0.008230289188</v>
      </c>
      <c r="G718" s="33">
        <f t="shared" si="11"/>
        <v>0.1848468714</v>
      </c>
      <c r="H718" s="33">
        <f t="shared" si="20"/>
        <v>-0.269691848</v>
      </c>
      <c r="I718" s="45">
        <f t="shared" si="31"/>
        <v>-0.07626511449</v>
      </c>
      <c r="J718" s="45">
        <f t="shared" si="43"/>
        <v>1.40516228</v>
      </c>
      <c r="K718" s="21" t="s">
        <v>91</v>
      </c>
      <c r="L718" s="8">
        <v>12.481439</v>
      </c>
      <c r="M718" s="33">
        <f t="shared" si="6"/>
        <v>-0.007897591862</v>
      </c>
      <c r="N718" s="33">
        <f t="shared" si="8"/>
        <v>-0.008744045605</v>
      </c>
      <c r="O718" s="33">
        <f t="shared" si="10"/>
        <v>0.01263612828</v>
      </c>
      <c r="P718" s="33">
        <f t="shared" si="12"/>
        <v>-0.08178586478</v>
      </c>
      <c r="Q718" s="45">
        <f t="shared" si="21"/>
        <v>-0.1295478689</v>
      </c>
      <c r="R718" s="45">
        <f t="shared" si="32"/>
        <v>0.2746623827</v>
      </c>
      <c r="S718" s="45">
        <f t="shared" si="44"/>
        <v>-1.354305729</v>
      </c>
      <c r="T718" s="33">
        <f t="shared" si="22"/>
        <v>-0.140143979</v>
      </c>
      <c r="U718" s="33">
        <f t="shared" si="33"/>
        <v>-0.3509274972</v>
      </c>
      <c r="V718" s="33">
        <f t="shared" si="42"/>
        <v>2.75946801</v>
      </c>
      <c r="W718" s="44">
        <f t="shared" si="13"/>
        <v>0.03565588695</v>
      </c>
      <c r="X718" s="44">
        <f t="shared" si="14"/>
        <v>0.02859669024</v>
      </c>
      <c r="Y718" s="33">
        <f t="shared" si="15"/>
        <v>0.8020187601</v>
      </c>
      <c r="Z718" s="43">
        <v>1.0</v>
      </c>
      <c r="AA718" s="33">
        <f t="shared" si="16"/>
        <v>1.80201876</v>
      </c>
      <c r="AB718" s="33">
        <f t="shared" si="17"/>
        <v>0.4450668205</v>
      </c>
      <c r="AC718" s="33">
        <f t="shared" si="18"/>
        <v>0.5549331795</v>
      </c>
      <c r="AD718" s="33">
        <f t="shared" si="19"/>
        <v>-0.002160594273</v>
      </c>
      <c r="AE718" s="34">
        <f t="shared" si="23"/>
        <v>0</v>
      </c>
      <c r="AF718" s="34">
        <f t="shared" si="24"/>
        <v>0</v>
      </c>
      <c r="AG718" s="34">
        <f t="shared" si="25"/>
        <v>0</v>
      </c>
      <c r="AH718" s="34">
        <f t="shared" si="26"/>
        <v>0</v>
      </c>
      <c r="AI718" s="34">
        <f t="shared" si="28"/>
        <v>0</v>
      </c>
      <c r="AJ718" s="34">
        <f t="shared" si="29"/>
        <v>0</v>
      </c>
      <c r="AK718" s="34">
        <f t="shared" si="27"/>
        <v>0</v>
      </c>
      <c r="AL718" s="36">
        <f t="shared" si="34"/>
        <v>0</v>
      </c>
      <c r="AM718" s="36">
        <f t="shared" si="35"/>
        <v>0</v>
      </c>
      <c r="AN718" s="46">
        <f t="shared" si="36"/>
        <v>0</v>
      </c>
      <c r="AO718" s="36">
        <f t="shared" si="37"/>
        <v>0</v>
      </c>
      <c r="AP718" s="36">
        <f t="shared" si="39"/>
        <v>0</v>
      </c>
      <c r="AQ718" s="36">
        <f t="shared" si="40"/>
        <v>0</v>
      </c>
      <c r="AR718" s="36">
        <f t="shared" si="38"/>
        <v>0</v>
      </c>
      <c r="AS718" s="38">
        <f t="shared" si="45"/>
        <v>-1</v>
      </c>
      <c r="AT718" s="38">
        <f t="shared" si="46"/>
        <v>0</v>
      </c>
      <c r="AU718" s="38">
        <f t="shared" si="47"/>
        <v>0</v>
      </c>
      <c r="AV718" s="38">
        <f t="shared" si="48"/>
        <v>2</v>
      </c>
      <c r="AW718" s="38">
        <f t="shared" si="51"/>
        <v>0</v>
      </c>
      <c r="AX718" s="38">
        <f t="shared" si="52"/>
        <v>-1</v>
      </c>
      <c r="AY718" s="38">
        <f t="shared" si="49"/>
        <v>0.002160594273</v>
      </c>
      <c r="AZ718" s="12">
        <f t="shared" si="30"/>
        <v>148.1155159</v>
      </c>
      <c r="BA718" s="12">
        <f t="shared" si="41"/>
        <v>105.2081814</v>
      </c>
      <c r="BB718" s="12">
        <f t="shared" si="53"/>
        <v>133.6923096</v>
      </c>
      <c r="BC718" s="12">
        <f t="shared" si="50"/>
        <v>0.0007201980909</v>
      </c>
      <c r="BD718" s="12">
        <f t="shared" si="54"/>
        <v>126.3357449</v>
      </c>
    </row>
    <row r="719" ht="14.25" customHeight="1">
      <c r="A719" s="7">
        <v>37561.0</v>
      </c>
      <c r="B719" s="21" t="s">
        <v>90</v>
      </c>
      <c r="C719" s="8">
        <v>25.188002</v>
      </c>
      <c r="D719" s="33">
        <f t="shared" si="5"/>
        <v>0.004535244157</v>
      </c>
      <c r="E719" s="33">
        <f t="shared" si="7"/>
        <v>0.002489268056</v>
      </c>
      <c r="F719" s="33">
        <f t="shared" si="9"/>
        <v>0.01141581096</v>
      </c>
      <c r="G719" s="33">
        <f t="shared" si="11"/>
        <v>0.1972974772</v>
      </c>
      <c r="H719" s="33">
        <f t="shared" si="20"/>
        <v>-0.05819622703</v>
      </c>
      <c r="I719" s="45">
        <f t="shared" si="31"/>
        <v>-0.03156242479</v>
      </c>
      <c r="J719" s="45">
        <f t="shared" si="43"/>
        <v>1.458841306</v>
      </c>
      <c r="K719" s="21" t="s">
        <v>91</v>
      </c>
      <c r="L719" s="8">
        <v>12.575434</v>
      </c>
      <c r="M719" s="33">
        <f t="shared" si="6"/>
        <v>0.007530782308</v>
      </c>
      <c r="N719" s="33">
        <f t="shared" si="8"/>
        <v>-0.00298033184</v>
      </c>
      <c r="O719" s="33">
        <f t="shared" si="10"/>
        <v>0.009485383317</v>
      </c>
      <c r="P719" s="33">
        <f t="shared" si="12"/>
        <v>-0.07995981667</v>
      </c>
      <c r="Q719" s="45">
        <f t="shared" si="21"/>
        <v>0.00539575238</v>
      </c>
      <c r="R719" s="45">
        <f t="shared" si="32"/>
        <v>0.2314899049</v>
      </c>
      <c r="S719" s="45">
        <f t="shared" si="44"/>
        <v>-1.343530188</v>
      </c>
      <c r="T719" s="33">
        <f t="shared" si="22"/>
        <v>-0.06359197941</v>
      </c>
      <c r="U719" s="33">
        <f t="shared" si="33"/>
        <v>-0.2630523297</v>
      </c>
      <c r="V719" s="33">
        <f t="shared" si="42"/>
        <v>2.802371494</v>
      </c>
      <c r="W719" s="44">
        <f t="shared" si="13"/>
        <v>0.03550096103</v>
      </c>
      <c r="X719" s="44">
        <f t="shared" si="14"/>
        <v>0.02863469837</v>
      </c>
      <c r="Y719" s="33">
        <f t="shared" si="15"/>
        <v>0.8065893864</v>
      </c>
      <c r="Z719" s="43">
        <v>1.0</v>
      </c>
      <c r="AA719" s="33">
        <f t="shared" si="16"/>
        <v>1.806589386</v>
      </c>
      <c r="AB719" s="33">
        <f t="shared" si="17"/>
        <v>0.4464707877</v>
      </c>
      <c r="AC719" s="33">
        <f t="shared" si="18"/>
        <v>0.5535292123</v>
      </c>
      <c r="AD719" s="33">
        <f t="shared" si="19"/>
        <v>0.004588677439</v>
      </c>
      <c r="AE719" s="34">
        <f t="shared" si="23"/>
        <v>0</v>
      </c>
      <c r="AF719" s="34">
        <f t="shared" si="24"/>
        <v>0</v>
      </c>
      <c r="AG719" s="34">
        <f t="shared" si="25"/>
        <v>0</v>
      </c>
      <c r="AH719" s="34">
        <f t="shared" si="26"/>
        <v>0</v>
      </c>
      <c r="AI719" s="34">
        <f t="shared" si="28"/>
        <v>0</v>
      </c>
      <c r="AJ719" s="34">
        <f t="shared" si="29"/>
        <v>0</v>
      </c>
      <c r="AK719" s="34">
        <f t="shared" si="27"/>
        <v>0</v>
      </c>
      <c r="AL719" s="36">
        <f t="shared" si="34"/>
        <v>0</v>
      </c>
      <c r="AM719" s="36">
        <f t="shared" si="35"/>
        <v>0</v>
      </c>
      <c r="AN719" s="46">
        <f t="shared" si="36"/>
        <v>0</v>
      </c>
      <c r="AO719" s="36">
        <f t="shared" si="37"/>
        <v>0</v>
      </c>
      <c r="AP719" s="36">
        <f t="shared" si="39"/>
        <v>0</v>
      </c>
      <c r="AQ719" s="36">
        <f t="shared" si="40"/>
        <v>0</v>
      </c>
      <c r="AR719" s="36">
        <f t="shared" si="38"/>
        <v>0</v>
      </c>
      <c r="AS719" s="38">
        <f t="shared" si="45"/>
        <v>-1</v>
      </c>
      <c r="AT719" s="38">
        <f t="shared" si="46"/>
        <v>0</v>
      </c>
      <c r="AU719" s="38">
        <f t="shared" si="47"/>
        <v>0</v>
      </c>
      <c r="AV719" s="38">
        <f t="shared" si="48"/>
        <v>3</v>
      </c>
      <c r="AW719" s="38">
        <f t="shared" si="51"/>
        <v>0</v>
      </c>
      <c r="AX719" s="38">
        <f t="shared" si="52"/>
        <v>-1</v>
      </c>
      <c r="AY719" s="38">
        <f t="shared" si="49"/>
        <v>-0.004588677439</v>
      </c>
      <c r="AZ719" s="12">
        <f t="shared" si="30"/>
        <v>148.1155159</v>
      </c>
      <c r="BA719" s="12">
        <f t="shared" si="41"/>
        <v>105.2081814</v>
      </c>
      <c r="BB719" s="12">
        <f t="shared" si="53"/>
        <v>133.0788387</v>
      </c>
      <c r="BC719" s="12">
        <f t="shared" si="50"/>
        <v>-0.001529559146</v>
      </c>
      <c r="BD719" s="12">
        <f t="shared" si="54"/>
        <v>126.1425069</v>
      </c>
    </row>
    <row r="720" ht="14.25" customHeight="1">
      <c r="A720" s="7">
        <v>37564.0</v>
      </c>
      <c r="B720" s="21" t="s">
        <v>90</v>
      </c>
      <c r="C720" s="8">
        <v>24.693335</v>
      </c>
      <c r="D720" s="33">
        <f t="shared" si="5"/>
        <v>-0.0196389932</v>
      </c>
      <c r="E720" s="33">
        <f t="shared" si="7"/>
        <v>0.007423081152</v>
      </c>
      <c r="F720" s="33">
        <f t="shared" si="9"/>
        <v>-0.03273986026</v>
      </c>
      <c r="G720" s="33">
        <f t="shared" si="11"/>
        <v>0.2138062157</v>
      </c>
      <c r="H720" s="33">
        <f t="shared" si="20"/>
        <v>0.02097018077</v>
      </c>
      <c r="I720" s="45">
        <f t="shared" si="31"/>
        <v>-0.5145578082</v>
      </c>
      <c r="J720" s="45">
        <f t="shared" si="43"/>
        <v>1.542191601</v>
      </c>
      <c r="K720" s="21" t="s">
        <v>91</v>
      </c>
      <c r="L720" s="8">
        <v>12.271983</v>
      </c>
      <c r="M720" s="33">
        <f t="shared" si="6"/>
        <v>-0.02413045943</v>
      </c>
      <c r="N720" s="33">
        <f t="shared" si="8"/>
        <v>-0.005007643258</v>
      </c>
      <c r="O720" s="33">
        <f t="shared" si="10"/>
        <v>-0.04791680308</v>
      </c>
      <c r="P720" s="33">
        <f t="shared" si="12"/>
        <v>-0.08837026422</v>
      </c>
      <c r="Q720" s="45">
        <f t="shared" si="21"/>
        <v>-0.03522507186</v>
      </c>
      <c r="R720" s="45">
        <f t="shared" si="32"/>
        <v>-0.7508231378</v>
      </c>
      <c r="S720" s="45">
        <f t="shared" si="44"/>
        <v>-1.454054323</v>
      </c>
      <c r="T720" s="33">
        <f t="shared" si="22"/>
        <v>0.05619525263</v>
      </c>
      <c r="U720" s="33">
        <f t="shared" si="33"/>
        <v>0.2362653296</v>
      </c>
      <c r="V720" s="33">
        <f t="shared" si="42"/>
        <v>2.996245924</v>
      </c>
      <c r="W720" s="44">
        <f t="shared" si="13"/>
        <v>0.03477723813</v>
      </c>
      <c r="X720" s="44">
        <f t="shared" si="14"/>
        <v>0.02889252586</v>
      </c>
      <c r="Y720" s="33">
        <f t="shared" si="15"/>
        <v>0.8307883953</v>
      </c>
      <c r="Z720" s="43">
        <v>1.0</v>
      </c>
      <c r="AA720" s="33">
        <f t="shared" si="16"/>
        <v>1.830788395</v>
      </c>
      <c r="AB720" s="33">
        <f t="shared" si="17"/>
        <v>0.4537872304</v>
      </c>
      <c r="AC720" s="33">
        <f t="shared" si="18"/>
        <v>0.5462127696</v>
      </c>
      <c r="AD720" s="33">
        <f t="shared" si="19"/>
        <v>-0.001932692568</v>
      </c>
      <c r="AE720" s="34">
        <f t="shared" si="23"/>
        <v>0</v>
      </c>
      <c r="AF720" s="34">
        <f t="shared" si="24"/>
        <v>0</v>
      </c>
      <c r="AG720" s="34">
        <f t="shared" si="25"/>
        <v>0</v>
      </c>
      <c r="AH720" s="34">
        <f t="shared" si="26"/>
        <v>0</v>
      </c>
      <c r="AI720" s="34">
        <f t="shared" si="28"/>
        <v>0</v>
      </c>
      <c r="AJ720" s="34">
        <f t="shared" si="29"/>
        <v>0</v>
      </c>
      <c r="AK720" s="34">
        <f t="shared" si="27"/>
        <v>0</v>
      </c>
      <c r="AL720" s="36">
        <f t="shared" si="34"/>
        <v>0</v>
      </c>
      <c r="AM720" s="36">
        <f t="shared" si="35"/>
        <v>0</v>
      </c>
      <c r="AN720" s="46">
        <f t="shared" si="36"/>
        <v>0</v>
      </c>
      <c r="AO720" s="36">
        <f t="shared" si="37"/>
        <v>0</v>
      </c>
      <c r="AP720" s="36">
        <f t="shared" si="39"/>
        <v>0</v>
      </c>
      <c r="AQ720" s="36">
        <f t="shared" si="40"/>
        <v>0</v>
      </c>
      <c r="AR720" s="36">
        <f t="shared" si="38"/>
        <v>0</v>
      </c>
      <c r="AS720" s="38">
        <f t="shared" si="45"/>
        <v>-1</v>
      </c>
      <c r="AT720" s="38">
        <f t="shared" si="46"/>
        <v>0</v>
      </c>
      <c r="AU720" s="38">
        <f t="shared" si="47"/>
        <v>0</v>
      </c>
      <c r="AV720" s="38">
        <f t="shared" si="48"/>
        <v>4</v>
      </c>
      <c r="AW720" s="38">
        <f t="shared" si="51"/>
        <v>0</v>
      </c>
      <c r="AX720" s="38">
        <f t="shared" si="52"/>
        <v>-1</v>
      </c>
      <c r="AY720" s="38">
        <f t="shared" si="49"/>
        <v>0.001932692568</v>
      </c>
      <c r="AZ720" s="12">
        <f t="shared" si="30"/>
        <v>148.1155159</v>
      </c>
      <c r="BA720" s="12">
        <f t="shared" si="41"/>
        <v>105.2081814</v>
      </c>
      <c r="BB720" s="12">
        <f t="shared" si="53"/>
        <v>133.3360392</v>
      </c>
      <c r="BC720" s="12">
        <f t="shared" si="50"/>
        <v>0.0006442308559</v>
      </c>
      <c r="BD720" s="12">
        <f t="shared" si="54"/>
        <v>126.2237718</v>
      </c>
    </row>
    <row r="721" ht="14.25" customHeight="1">
      <c r="A721" s="7">
        <v>37565.0</v>
      </c>
      <c r="B721" s="21" t="s">
        <v>90</v>
      </c>
      <c r="C721" s="8">
        <v>25.017429</v>
      </c>
      <c r="D721" s="33">
        <f t="shared" si="5"/>
        <v>0.01312475613</v>
      </c>
      <c r="E721" s="33">
        <f t="shared" si="7"/>
        <v>0.007787996656</v>
      </c>
      <c r="F721" s="33">
        <f t="shared" si="9"/>
        <v>-0.0158799099</v>
      </c>
      <c r="G721" s="33">
        <f t="shared" si="11"/>
        <v>0.07055970223</v>
      </c>
      <c r="H721" s="33">
        <f t="shared" si="20"/>
        <v>0.03026097086</v>
      </c>
      <c r="I721" s="45">
        <f t="shared" si="31"/>
        <v>-0.3060248192</v>
      </c>
      <c r="J721" s="45">
        <f t="shared" si="43"/>
        <v>0.3247070581</v>
      </c>
      <c r="K721" s="21" t="s">
        <v>91</v>
      </c>
      <c r="L721" s="8">
        <v>12.449218</v>
      </c>
      <c r="M721" s="33">
        <f t="shared" si="6"/>
        <v>0.01444224621</v>
      </c>
      <c r="N721" s="33">
        <f t="shared" si="8"/>
        <v>-0.0004311664103</v>
      </c>
      <c r="O721" s="33">
        <f t="shared" si="10"/>
        <v>-0.03174587496</v>
      </c>
      <c r="P721" s="33">
        <f t="shared" si="12"/>
        <v>-0.1105139709</v>
      </c>
      <c r="Q721" s="45">
        <f t="shared" si="21"/>
        <v>0.08572551695</v>
      </c>
      <c r="R721" s="45">
        <f t="shared" si="32"/>
        <v>-0.4378750294</v>
      </c>
      <c r="S721" s="45">
        <f t="shared" si="44"/>
        <v>-1.752977818</v>
      </c>
      <c r="T721" s="33">
        <f t="shared" si="22"/>
        <v>-0.05546454608</v>
      </c>
      <c r="U721" s="33">
        <f t="shared" si="33"/>
        <v>0.1318502103</v>
      </c>
      <c r="V721" s="33">
        <f t="shared" si="42"/>
        <v>2.077684876</v>
      </c>
      <c r="W721" s="44">
        <f t="shared" si="13"/>
        <v>0.01237305584</v>
      </c>
      <c r="X721" s="44">
        <f t="shared" si="14"/>
        <v>0.02738549189</v>
      </c>
      <c r="Y721" s="33">
        <f t="shared" si="15"/>
        <v>2.213316762</v>
      </c>
      <c r="Z721" s="43">
        <v>1.0</v>
      </c>
      <c r="AA721" s="33">
        <f t="shared" si="16"/>
        <v>3.213316762</v>
      </c>
      <c r="AB721" s="33">
        <f t="shared" si="17"/>
        <v>0.6887950756</v>
      </c>
      <c r="AC721" s="33">
        <f t="shared" si="18"/>
        <v>0.3112049244</v>
      </c>
      <c r="AD721" s="33">
        <f t="shared" si="19"/>
        <v>-0.0009131298483</v>
      </c>
      <c r="AE721" s="34">
        <f t="shared" si="23"/>
        <v>0</v>
      </c>
      <c r="AF721" s="34">
        <f t="shared" si="24"/>
        <v>0</v>
      </c>
      <c r="AG721" s="34">
        <f t="shared" si="25"/>
        <v>0</v>
      </c>
      <c r="AH721" s="34">
        <f t="shared" si="26"/>
        <v>0</v>
      </c>
      <c r="AI721" s="34">
        <f t="shared" si="28"/>
        <v>0</v>
      </c>
      <c r="AJ721" s="34">
        <f t="shared" si="29"/>
        <v>0</v>
      </c>
      <c r="AK721" s="34">
        <f t="shared" si="27"/>
        <v>0</v>
      </c>
      <c r="AL721" s="36">
        <f t="shared" si="34"/>
        <v>0</v>
      </c>
      <c r="AM721" s="36">
        <f t="shared" si="35"/>
        <v>0</v>
      </c>
      <c r="AN721" s="46">
        <f t="shared" si="36"/>
        <v>0</v>
      </c>
      <c r="AO721" s="36">
        <f t="shared" si="37"/>
        <v>0</v>
      </c>
      <c r="AP721" s="36">
        <f t="shared" si="39"/>
        <v>0</v>
      </c>
      <c r="AQ721" s="36">
        <f t="shared" si="40"/>
        <v>0</v>
      </c>
      <c r="AR721" s="36">
        <f t="shared" si="38"/>
        <v>0</v>
      </c>
      <c r="AS721" s="38">
        <f t="shared" si="45"/>
        <v>-1</v>
      </c>
      <c r="AT721" s="38">
        <f t="shared" si="46"/>
        <v>0</v>
      </c>
      <c r="AU721" s="38">
        <f t="shared" si="47"/>
        <v>0</v>
      </c>
      <c r="AV721" s="38">
        <f t="shared" si="48"/>
        <v>5</v>
      </c>
      <c r="AW721" s="38">
        <f t="shared" si="51"/>
        <v>0</v>
      </c>
      <c r="AX721" s="38">
        <f t="shared" si="52"/>
        <v>-1</v>
      </c>
      <c r="AY721" s="38">
        <f t="shared" si="49"/>
        <v>0.0009131298483</v>
      </c>
      <c r="AZ721" s="12">
        <f t="shared" si="30"/>
        <v>148.1155159</v>
      </c>
      <c r="BA721" s="12">
        <f t="shared" si="41"/>
        <v>105.2081814</v>
      </c>
      <c r="BB721" s="12">
        <f t="shared" si="53"/>
        <v>133.4577923</v>
      </c>
      <c r="BC721" s="12">
        <f t="shared" si="50"/>
        <v>0.0003043766161</v>
      </c>
      <c r="BD721" s="12">
        <f t="shared" si="54"/>
        <v>126.2621914</v>
      </c>
    </row>
    <row r="722" ht="14.25" customHeight="1">
      <c r="A722" s="7">
        <v>37566.0</v>
      </c>
      <c r="B722" s="21" t="s">
        <v>90</v>
      </c>
      <c r="C722" s="8">
        <v>24.750204</v>
      </c>
      <c r="D722" s="33">
        <f t="shared" si="5"/>
        <v>-0.01068155325</v>
      </c>
      <c r="E722" s="33">
        <f t="shared" si="7"/>
        <v>-0.005710029672</v>
      </c>
      <c r="F722" s="33">
        <f t="shared" si="9"/>
        <v>-0.02377219362</v>
      </c>
      <c r="G722" s="33">
        <f t="shared" si="11"/>
        <v>0.0461427134</v>
      </c>
      <c r="H722" s="33">
        <f t="shared" si="20"/>
        <v>-0.1712946651</v>
      </c>
      <c r="I722" s="45">
        <f t="shared" si="31"/>
        <v>-0.3834268631</v>
      </c>
      <c r="J722" s="45">
        <f t="shared" si="43"/>
        <v>0.1231612255</v>
      </c>
      <c r="K722" s="21" t="s">
        <v>91</v>
      </c>
      <c r="L722" s="8">
        <v>12.191426</v>
      </c>
      <c r="M722" s="33">
        <f t="shared" si="6"/>
        <v>-0.0207074854</v>
      </c>
      <c r="N722" s="33">
        <f t="shared" si="8"/>
        <v>-0.03094962903</v>
      </c>
      <c r="O722" s="33">
        <f t="shared" si="10"/>
        <v>-0.05298294124</v>
      </c>
      <c r="P722" s="33">
        <f t="shared" si="12"/>
        <v>-0.1206661268</v>
      </c>
      <c r="Q722" s="45">
        <f t="shared" si="21"/>
        <v>-0.6433053805</v>
      </c>
      <c r="R722" s="45">
        <f t="shared" si="32"/>
        <v>-0.797603</v>
      </c>
      <c r="S722" s="45">
        <f t="shared" si="44"/>
        <v>-1.844518471</v>
      </c>
      <c r="T722" s="33">
        <f t="shared" si="22"/>
        <v>0.4720107154</v>
      </c>
      <c r="U722" s="33">
        <f t="shared" si="33"/>
        <v>0.4141761369</v>
      </c>
      <c r="V722" s="33">
        <f t="shared" si="42"/>
        <v>1.967679697</v>
      </c>
      <c r="W722" s="44">
        <f t="shared" si="13"/>
        <v>0.01257246018</v>
      </c>
      <c r="X722" s="44">
        <f t="shared" si="14"/>
        <v>0.02758695628</v>
      </c>
      <c r="Y722" s="33">
        <f t="shared" si="15"/>
        <v>2.194236918</v>
      </c>
      <c r="Z722" s="43">
        <v>1.0</v>
      </c>
      <c r="AA722" s="33">
        <f t="shared" si="16"/>
        <v>3.194236918</v>
      </c>
      <c r="AB722" s="33">
        <f t="shared" si="17"/>
        <v>0.6869361836</v>
      </c>
      <c r="AC722" s="33">
        <f t="shared" si="18"/>
        <v>0.3130638164</v>
      </c>
      <c r="AD722" s="33">
        <f t="shared" si="19"/>
        <v>0.003210267904</v>
      </c>
      <c r="AE722" s="34">
        <f t="shared" si="23"/>
        <v>0</v>
      </c>
      <c r="AF722" s="34">
        <f t="shared" si="24"/>
        <v>0</v>
      </c>
      <c r="AG722" s="34">
        <f t="shared" si="25"/>
        <v>0</v>
      </c>
      <c r="AH722" s="34">
        <f t="shared" si="26"/>
        <v>0</v>
      </c>
      <c r="AI722" s="34">
        <f t="shared" si="28"/>
        <v>0</v>
      </c>
      <c r="AJ722" s="34">
        <f t="shared" si="29"/>
        <v>0</v>
      </c>
      <c r="AK722" s="34">
        <f t="shared" si="27"/>
        <v>0</v>
      </c>
      <c r="AL722" s="36">
        <f t="shared" si="34"/>
        <v>0</v>
      </c>
      <c r="AM722" s="36">
        <f t="shared" si="35"/>
        <v>0</v>
      </c>
      <c r="AN722" s="46">
        <f t="shared" si="36"/>
        <v>0</v>
      </c>
      <c r="AO722" s="36">
        <f t="shared" si="37"/>
        <v>0</v>
      </c>
      <c r="AP722" s="36">
        <f t="shared" si="39"/>
        <v>0</v>
      </c>
      <c r="AQ722" s="36">
        <f t="shared" si="40"/>
        <v>0</v>
      </c>
      <c r="AR722" s="36">
        <f t="shared" si="38"/>
        <v>0</v>
      </c>
      <c r="AS722" s="38">
        <f t="shared" si="45"/>
        <v>-1</v>
      </c>
      <c r="AT722" s="38">
        <f t="shared" si="46"/>
        <v>0</v>
      </c>
      <c r="AU722" s="38">
        <f t="shared" si="47"/>
        <v>0</v>
      </c>
      <c r="AV722" s="38">
        <f t="shared" si="48"/>
        <v>1</v>
      </c>
      <c r="AW722" s="38">
        <f t="shared" si="51"/>
        <v>1</v>
      </c>
      <c r="AX722" s="38">
        <f t="shared" si="52"/>
        <v>-1</v>
      </c>
      <c r="AY722" s="38">
        <f t="shared" si="49"/>
        <v>-0.003210267904</v>
      </c>
      <c r="AZ722" s="12">
        <f t="shared" si="30"/>
        <v>148.1155159</v>
      </c>
      <c r="BA722" s="12">
        <f t="shared" si="41"/>
        <v>105.2081814</v>
      </c>
      <c r="BB722" s="12">
        <f t="shared" si="53"/>
        <v>133.029357</v>
      </c>
      <c r="BC722" s="12">
        <f t="shared" si="50"/>
        <v>-0.001070089301</v>
      </c>
      <c r="BD722" s="12">
        <f t="shared" si="54"/>
        <v>126.1270796</v>
      </c>
    </row>
    <row r="723" ht="14.25" customHeight="1">
      <c r="A723" s="7">
        <v>37567.0</v>
      </c>
      <c r="B723" s="21" t="s">
        <v>90</v>
      </c>
      <c r="C723" s="8">
        <v>24.721766</v>
      </c>
      <c r="D723" s="33">
        <f t="shared" si="5"/>
        <v>-0.00114900063</v>
      </c>
      <c r="E723" s="33">
        <f t="shared" si="7"/>
        <v>-0.01405894581</v>
      </c>
      <c r="F723" s="33">
        <f t="shared" si="9"/>
        <v>-0.02467506286</v>
      </c>
      <c r="G723" s="33">
        <f t="shared" si="11"/>
        <v>0.04594607653</v>
      </c>
      <c r="H723" s="33">
        <f t="shared" si="20"/>
        <v>-0.2884760075</v>
      </c>
      <c r="I723" s="45">
        <f t="shared" si="31"/>
        <v>-0.3796654015</v>
      </c>
      <c r="J723" s="45">
        <f t="shared" si="43"/>
        <v>0.1269022244</v>
      </c>
      <c r="K723" s="21" t="s">
        <v>91</v>
      </c>
      <c r="L723" s="8">
        <v>12.035674</v>
      </c>
      <c r="M723" s="33">
        <f t="shared" si="6"/>
        <v>-0.01277553586</v>
      </c>
      <c r="N723" s="33">
        <f t="shared" si="8"/>
        <v>-0.03571423135</v>
      </c>
      <c r="O723" s="33">
        <f t="shared" si="10"/>
        <v>-0.04414599009</v>
      </c>
      <c r="P723" s="33">
        <f t="shared" si="12"/>
        <v>-0.1290323328</v>
      </c>
      <c r="Q723" s="45">
        <f t="shared" si="21"/>
        <v>-0.7366436674</v>
      </c>
      <c r="R723" s="45">
        <f t="shared" si="32"/>
        <v>-0.6136337101</v>
      </c>
      <c r="S723" s="45">
        <f t="shared" si="44"/>
        <v>-1.88952356</v>
      </c>
      <c r="T723" s="33">
        <f t="shared" si="22"/>
        <v>0.4481676599</v>
      </c>
      <c r="U723" s="33">
        <f t="shared" si="33"/>
        <v>0.2339683086</v>
      </c>
      <c r="V723" s="33">
        <f t="shared" si="42"/>
        <v>2.016425785</v>
      </c>
      <c r="W723" s="44">
        <f t="shared" si="13"/>
        <v>0.01257511967</v>
      </c>
      <c r="X723" s="44">
        <f t="shared" si="14"/>
        <v>0.02761888245</v>
      </c>
      <c r="Y723" s="33">
        <f t="shared" si="15"/>
        <v>2.196311699</v>
      </c>
      <c r="Z723" s="43">
        <v>1.0</v>
      </c>
      <c r="AA723" s="33">
        <f t="shared" si="16"/>
        <v>3.196311699</v>
      </c>
      <c r="AB723" s="33">
        <f t="shared" si="17"/>
        <v>0.6871393988</v>
      </c>
      <c r="AC723" s="33">
        <f t="shared" si="18"/>
        <v>0.3128606012</v>
      </c>
      <c r="AD723" s="33">
        <f t="shared" si="19"/>
        <v>0.006835201986</v>
      </c>
      <c r="AE723" s="34">
        <f t="shared" si="23"/>
        <v>0</v>
      </c>
      <c r="AF723" s="34">
        <f t="shared" si="24"/>
        <v>0</v>
      </c>
      <c r="AG723" s="34">
        <f t="shared" si="25"/>
        <v>0</v>
      </c>
      <c r="AH723" s="34">
        <f t="shared" si="26"/>
        <v>0</v>
      </c>
      <c r="AI723" s="34">
        <f t="shared" si="28"/>
        <v>0</v>
      </c>
      <c r="AJ723" s="34">
        <f t="shared" si="29"/>
        <v>0</v>
      </c>
      <c r="AK723" s="34">
        <f t="shared" si="27"/>
        <v>0</v>
      </c>
      <c r="AL723" s="36">
        <f t="shared" si="34"/>
        <v>0</v>
      </c>
      <c r="AM723" s="36">
        <f t="shared" si="35"/>
        <v>0</v>
      </c>
      <c r="AN723" s="46">
        <f t="shared" si="36"/>
        <v>0</v>
      </c>
      <c r="AO723" s="36">
        <f t="shared" si="37"/>
        <v>0</v>
      </c>
      <c r="AP723" s="36">
        <f t="shared" si="39"/>
        <v>0</v>
      </c>
      <c r="AQ723" s="36">
        <f t="shared" si="40"/>
        <v>0</v>
      </c>
      <c r="AR723" s="36">
        <f t="shared" si="38"/>
        <v>0</v>
      </c>
      <c r="AS723" s="38">
        <f t="shared" si="45"/>
        <v>-1</v>
      </c>
      <c r="AT723" s="38">
        <f t="shared" si="46"/>
        <v>0</v>
      </c>
      <c r="AU723" s="38">
        <f t="shared" si="47"/>
        <v>0</v>
      </c>
      <c r="AV723" s="38">
        <f t="shared" si="48"/>
        <v>2</v>
      </c>
      <c r="AW723" s="38">
        <f t="shared" si="51"/>
        <v>0</v>
      </c>
      <c r="AX723" s="38">
        <f t="shared" si="52"/>
        <v>-1</v>
      </c>
      <c r="AY723" s="38">
        <f t="shared" si="49"/>
        <v>-0.006835201986</v>
      </c>
      <c r="AZ723" s="12">
        <f t="shared" si="30"/>
        <v>148.1155159</v>
      </c>
      <c r="BA723" s="12">
        <f t="shared" si="41"/>
        <v>105.2081814</v>
      </c>
      <c r="BB723" s="12">
        <f t="shared" si="53"/>
        <v>132.1200745</v>
      </c>
      <c r="BC723" s="12">
        <f t="shared" si="50"/>
        <v>-0.002278400662</v>
      </c>
      <c r="BD723" s="12">
        <f t="shared" si="54"/>
        <v>125.8397115</v>
      </c>
    </row>
    <row r="724" ht="14.25" customHeight="1">
      <c r="A724" s="7">
        <v>37568.0</v>
      </c>
      <c r="B724" s="21" t="s">
        <v>90</v>
      </c>
      <c r="C724" s="8">
        <v>24.89234</v>
      </c>
      <c r="D724" s="33">
        <f t="shared" si="5"/>
        <v>0.006899749799</v>
      </c>
      <c r="E724" s="33">
        <f t="shared" si="7"/>
        <v>-0.01173820774</v>
      </c>
      <c r="F724" s="33">
        <f t="shared" si="9"/>
        <v>-0.009278159228</v>
      </c>
      <c r="G724" s="33">
        <f t="shared" si="11"/>
        <v>0.02601340419</v>
      </c>
      <c r="H724" s="33">
        <f t="shared" si="20"/>
        <v>-0.2278362452</v>
      </c>
      <c r="I724" s="45">
        <f t="shared" si="31"/>
        <v>-0.194457884</v>
      </c>
      <c r="J724" s="45">
        <f t="shared" si="43"/>
        <v>-0.03307329125</v>
      </c>
      <c r="K724" s="21" t="s">
        <v>91</v>
      </c>
      <c r="L724" s="8">
        <v>11.955114</v>
      </c>
      <c r="M724" s="33">
        <f t="shared" si="6"/>
        <v>-0.006693434867</v>
      </c>
      <c r="N724" s="33">
        <f t="shared" si="8"/>
        <v>-0.04932791982</v>
      </c>
      <c r="O724" s="33">
        <f t="shared" si="10"/>
        <v>-0.05216123809</v>
      </c>
      <c r="P724" s="33">
        <f t="shared" si="12"/>
        <v>-0.134693968</v>
      </c>
      <c r="Q724" s="45">
        <f t="shared" si="21"/>
        <v>-1.056825749</v>
      </c>
      <c r="R724" s="45">
        <f t="shared" si="32"/>
        <v>-0.7338580071</v>
      </c>
      <c r="S724" s="45">
        <f t="shared" si="44"/>
        <v>-1.883441859</v>
      </c>
      <c r="T724" s="33">
        <f t="shared" si="22"/>
        <v>0.8289895036</v>
      </c>
      <c r="U724" s="33">
        <f t="shared" si="33"/>
        <v>0.5394001231</v>
      </c>
      <c r="V724" s="33">
        <f t="shared" si="42"/>
        <v>1.850368568</v>
      </c>
      <c r="W724" s="44">
        <f t="shared" si="13"/>
        <v>0.01129445897</v>
      </c>
      <c r="X724" s="44">
        <f t="shared" si="14"/>
        <v>0.02757892343</v>
      </c>
      <c r="Y724" s="33">
        <f t="shared" si="15"/>
        <v>2.441810051</v>
      </c>
      <c r="Z724" s="43">
        <v>1.0</v>
      </c>
      <c r="AA724" s="33">
        <f t="shared" si="16"/>
        <v>3.441810051</v>
      </c>
      <c r="AB724" s="33">
        <f t="shared" si="17"/>
        <v>0.7094552037</v>
      </c>
      <c r="AC724" s="33">
        <f t="shared" si="18"/>
        <v>0.2905447963</v>
      </c>
      <c r="AD724" s="33">
        <f t="shared" si="19"/>
        <v>-0.008849675479</v>
      </c>
      <c r="AE724" s="34">
        <f t="shared" si="23"/>
        <v>0</v>
      </c>
      <c r="AF724" s="34">
        <f t="shared" si="24"/>
        <v>0</v>
      </c>
      <c r="AG724" s="34">
        <f t="shared" si="25"/>
        <v>0</v>
      </c>
      <c r="AH724" s="34">
        <f t="shared" si="26"/>
        <v>0</v>
      </c>
      <c r="AI724" s="34">
        <f t="shared" si="28"/>
        <v>0</v>
      </c>
      <c r="AJ724" s="34">
        <f t="shared" si="29"/>
        <v>0</v>
      </c>
      <c r="AK724" s="34">
        <f t="shared" si="27"/>
        <v>0</v>
      </c>
      <c r="AL724" s="36">
        <f t="shared" si="34"/>
        <v>0</v>
      </c>
      <c r="AM724" s="36">
        <f t="shared" si="35"/>
        <v>0</v>
      </c>
      <c r="AN724" s="46">
        <f t="shared" si="36"/>
        <v>0</v>
      </c>
      <c r="AO724" s="36">
        <f t="shared" si="37"/>
        <v>0</v>
      </c>
      <c r="AP724" s="36">
        <f t="shared" si="39"/>
        <v>0</v>
      </c>
      <c r="AQ724" s="36">
        <f t="shared" si="40"/>
        <v>0</v>
      </c>
      <c r="AR724" s="36">
        <f t="shared" si="38"/>
        <v>0</v>
      </c>
      <c r="AS724" s="38">
        <f t="shared" si="45"/>
        <v>-1</v>
      </c>
      <c r="AT724" s="38">
        <f t="shared" si="46"/>
        <v>0</v>
      </c>
      <c r="AU724" s="38">
        <f t="shared" si="47"/>
        <v>0</v>
      </c>
      <c r="AV724" s="38">
        <f t="shared" si="48"/>
        <v>3</v>
      </c>
      <c r="AW724" s="38">
        <f t="shared" si="51"/>
        <v>0</v>
      </c>
      <c r="AX724" s="38">
        <f t="shared" si="52"/>
        <v>-1</v>
      </c>
      <c r="AY724" s="38">
        <f t="shared" si="49"/>
        <v>0.008849675479</v>
      </c>
      <c r="AZ724" s="12">
        <f t="shared" si="30"/>
        <v>148.1155159</v>
      </c>
      <c r="BA724" s="12">
        <f t="shared" si="41"/>
        <v>105.2081814</v>
      </c>
      <c r="BB724" s="12">
        <f t="shared" si="53"/>
        <v>133.2892943</v>
      </c>
      <c r="BC724" s="12">
        <f t="shared" si="50"/>
        <v>0.002949891826</v>
      </c>
      <c r="BD724" s="12">
        <f t="shared" si="54"/>
        <v>126.2109251</v>
      </c>
    </row>
    <row r="725" ht="14.25" customHeight="1">
      <c r="A725" s="7">
        <v>37571.0</v>
      </c>
      <c r="B725" s="21" t="s">
        <v>90</v>
      </c>
      <c r="C725" s="8">
        <v>24.590996</v>
      </c>
      <c r="D725" s="33">
        <f t="shared" si="5"/>
        <v>-0.01210589282</v>
      </c>
      <c r="E725" s="33">
        <f t="shared" si="7"/>
        <v>-0.004144397668</v>
      </c>
      <c r="F725" s="33">
        <f t="shared" si="9"/>
        <v>0.003247919283</v>
      </c>
      <c r="G725" s="33">
        <f t="shared" si="11"/>
        <v>0.006516510909</v>
      </c>
      <c r="H725" s="33">
        <f t="shared" si="20"/>
        <v>-0.08292529631</v>
      </c>
      <c r="I725" s="45">
        <f t="shared" si="31"/>
        <v>-0.04424892405</v>
      </c>
      <c r="J725" s="45">
        <f t="shared" si="43"/>
        <v>-0.1817050686</v>
      </c>
      <c r="K725" s="21" t="s">
        <v>91</v>
      </c>
      <c r="L725" s="8">
        <v>11.965857</v>
      </c>
      <c r="M725" s="33">
        <f t="shared" si="6"/>
        <v>0.0008986112554</v>
      </c>
      <c r="N725" s="33">
        <f t="shared" si="8"/>
        <v>-0.02494511278</v>
      </c>
      <c r="O725" s="33">
        <f t="shared" si="10"/>
        <v>-0.02982783981</v>
      </c>
      <c r="P725" s="33">
        <f t="shared" si="12"/>
        <v>-0.1520451044</v>
      </c>
      <c r="Q725" s="45">
        <f t="shared" si="21"/>
        <v>-0.4081964276</v>
      </c>
      <c r="R725" s="45">
        <f t="shared" si="32"/>
        <v>-0.3111979978</v>
      </c>
      <c r="S725" s="45">
        <f t="shared" si="44"/>
        <v>-2.048565698</v>
      </c>
      <c r="T725" s="33">
        <f t="shared" si="22"/>
        <v>0.3252711313</v>
      </c>
      <c r="U725" s="33">
        <f t="shared" si="33"/>
        <v>0.2669490738</v>
      </c>
      <c r="V725" s="33">
        <f t="shared" si="42"/>
        <v>1.86686063</v>
      </c>
      <c r="W725" s="44">
        <f t="shared" si="13"/>
        <v>0.0115941188</v>
      </c>
      <c r="X725" s="44">
        <f t="shared" si="14"/>
        <v>0.02684685433</v>
      </c>
      <c r="Y725" s="33">
        <f t="shared" si="15"/>
        <v>2.315557982</v>
      </c>
      <c r="Z725" s="43">
        <v>1.0</v>
      </c>
      <c r="AA725" s="33">
        <f t="shared" si="16"/>
        <v>3.315557982</v>
      </c>
      <c r="AB725" s="33">
        <f t="shared" si="17"/>
        <v>0.6983916417</v>
      </c>
      <c r="AC725" s="33">
        <f t="shared" si="18"/>
        <v>0.3016083583</v>
      </c>
      <c r="AD725" s="33">
        <f t="shared" si="19"/>
        <v>-0.01122598823</v>
      </c>
      <c r="AE725" s="34">
        <f t="shared" si="23"/>
        <v>0</v>
      </c>
      <c r="AF725" s="34">
        <f t="shared" si="24"/>
        <v>0</v>
      </c>
      <c r="AG725" s="34">
        <f t="shared" si="25"/>
        <v>0</v>
      </c>
      <c r="AH725" s="34">
        <f t="shared" si="26"/>
        <v>0</v>
      </c>
      <c r="AI725" s="34">
        <f t="shared" si="28"/>
        <v>0</v>
      </c>
      <c r="AJ725" s="34">
        <f t="shared" si="29"/>
        <v>0</v>
      </c>
      <c r="AK725" s="34">
        <f t="shared" si="27"/>
        <v>0</v>
      </c>
      <c r="AL725" s="36">
        <f t="shared" si="34"/>
        <v>0</v>
      </c>
      <c r="AM725" s="36">
        <f t="shared" si="35"/>
        <v>0</v>
      </c>
      <c r="AN725" s="46">
        <f t="shared" si="36"/>
        <v>0</v>
      </c>
      <c r="AO725" s="36">
        <f t="shared" si="37"/>
        <v>0</v>
      </c>
      <c r="AP725" s="36">
        <f t="shared" si="39"/>
        <v>0</v>
      </c>
      <c r="AQ725" s="36">
        <f t="shared" si="40"/>
        <v>0</v>
      </c>
      <c r="AR725" s="36">
        <f t="shared" si="38"/>
        <v>0</v>
      </c>
      <c r="AS725" s="38">
        <f t="shared" si="45"/>
        <v>-1</v>
      </c>
      <c r="AT725" s="38">
        <f t="shared" si="46"/>
        <v>0</v>
      </c>
      <c r="AU725" s="38">
        <f t="shared" si="47"/>
        <v>0</v>
      </c>
      <c r="AV725" s="38">
        <f t="shared" si="48"/>
        <v>4</v>
      </c>
      <c r="AW725" s="38">
        <f t="shared" si="51"/>
        <v>0</v>
      </c>
      <c r="AX725" s="38">
        <f t="shared" si="52"/>
        <v>-1</v>
      </c>
      <c r="AY725" s="38">
        <f t="shared" si="49"/>
        <v>0.01122598823</v>
      </c>
      <c r="AZ725" s="12">
        <f t="shared" si="30"/>
        <v>148.1155159</v>
      </c>
      <c r="BA725" s="12">
        <f t="shared" si="41"/>
        <v>105.2081814</v>
      </c>
      <c r="BB725" s="12">
        <f t="shared" si="53"/>
        <v>134.7855983</v>
      </c>
      <c r="BC725" s="12">
        <f t="shared" si="50"/>
        <v>0.003741996077</v>
      </c>
      <c r="BD725" s="12">
        <f t="shared" si="54"/>
        <v>126.6832059</v>
      </c>
    </row>
    <row r="726" ht="14.25" customHeight="1">
      <c r="A726" s="7">
        <v>37572.0</v>
      </c>
      <c r="B726" s="21" t="s">
        <v>90</v>
      </c>
      <c r="C726" s="8">
        <v>24.136131</v>
      </c>
      <c r="D726" s="33">
        <f t="shared" si="5"/>
        <v>-0.01849721744</v>
      </c>
      <c r="E726" s="33">
        <f t="shared" si="7"/>
        <v>-0.03522736089</v>
      </c>
      <c r="F726" s="33">
        <f t="shared" si="9"/>
        <v>-0.02771371481</v>
      </c>
      <c r="G726" s="33">
        <f t="shared" si="11"/>
        <v>-0.02008358963</v>
      </c>
      <c r="H726" s="33">
        <f t="shared" si="20"/>
        <v>-0.6063630939</v>
      </c>
      <c r="I726" s="45">
        <f t="shared" si="31"/>
        <v>-0.384881274</v>
      </c>
      <c r="J726" s="45">
        <f t="shared" si="43"/>
        <v>-0.3774397126</v>
      </c>
      <c r="K726" s="21" t="s">
        <v>91</v>
      </c>
      <c r="L726" s="8">
        <v>11.898717</v>
      </c>
      <c r="M726" s="33">
        <f t="shared" si="6"/>
        <v>-0.005610964597</v>
      </c>
      <c r="N726" s="33">
        <f t="shared" si="8"/>
        <v>-0.04421972529</v>
      </c>
      <c r="O726" s="33">
        <f t="shared" si="10"/>
        <v>-0.04463182564</v>
      </c>
      <c r="P726" s="33">
        <f t="shared" si="12"/>
        <v>-0.1556788177</v>
      </c>
      <c r="Q726" s="45">
        <f t="shared" si="21"/>
        <v>-0.8785881796</v>
      </c>
      <c r="R726" s="45">
        <f t="shared" si="32"/>
        <v>-0.5581524073</v>
      </c>
      <c r="S726" s="45">
        <f t="shared" si="44"/>
        <v>-2.057129442</v>
      </c>
      <c r="T726" s="33">
        <f t="shared" si="22"/>
        <v>0.2722250857</v>
      </c>
      <c r="U726" s="33">
        <f t="shared" si="33"/>
        <v>0.1732711333</v>
      </c>
      <c r="V726" s="33">
        <f t="shared" si="42"/>
        <v>1.679689729</v>
      </c>
      <c r="W726" s="44">
        <f t="shared" si="13"/>
        <v>0.01217214776</v>
      </c>
      <c r="X726" s="44">
        <f t="shared" si="14"/>
        <v>0.02680915542</v>
      </c>
      <c r="Y726" s="33">
        <f t="shared" si="15"/>
        <v>2.202499999</v>
      </c>
      <c r="Z726" s="43">
        <v>1.0</v>
      </c>
      <c r="AA726" s="33">
        <f t="shared" si="16"/>
        <v>3.202499999</v>
      </c>
      <c r="AB726" s="33">
        <f t="shared" si="17"/>
        <v>0.6877439499</v>
      </c>
      <c r="AC726" s="33">
        <f t="shared" si="18"/>
        <v>0.3122560501</v>
      </c>
      <c r="AD726" s="33">
        <f t="shared" si="19"/>
        <v>0.009069858262</v>
      </c>
      <c r="AE726" s="34">
        <f t="shared" si="23"/>
        <v>0</v>
      </c>
      <c r="AF726" s="34">
        <f t="shared" si="24"/>
        <v>0</v>
      </c>
      <c r="AG726" s="34">
        <f t="shared" si="25"/>
        <v>0</v>
      </c>
      <c r="AH726" s="34">
        <f t="shared" si="26"/>
        <v>0</v>
      </c>
      <c r="AI726" s="34">
        <f t="shared" si="28"/>
        <v>0</v>
      </c>
      <c r="AJ726" s="34">
        <f t="shared" si="29"/>
        <v>0</v>
      </c>
      <c r="AK726" s="34">
        <f t="shared" si="27"/>
        <v>0</v>
      </c>
      <c r="AL726" s="36">
        <f t="shared" si="34"/>
        <v>0</v>
      </c>
      <c r="AM726" s="36">
        <f t="shared" si="35"/>
        <v>0</v>
      </c>
      <c r="AN726" s="46">
        <f t="shared" si="36"/>
        <v>0</v>
      </c>
      <c r="AO726" s="36">
        <f t="shared" si="37"/>
        <v>0</v>
      </c>
      <c r="AP726" s="36">
        <f t="shared" si="39"/>
        <v>0</v>
      </c>
      <c r="AQ726" s="36">
        <f t="shared" si="40"/>
        <v>0</v>
      </c>
      <c r="AR726" s="36">
        <f t="shared" si="38"/>
        <v>0</v>
      </c>
      <c r="AS726" s="38">
        <f t="shared" si="45"/>
        <v>-1</v>
      </c>
      <c r="AT726" s="38">
        <f t="shared" si="46"/>
        <v>0</v>
      </c>
      <c r="AU726" s="38">
        <f t="shared" si="47"/>
        <v>0</v>
      </c>
      <c r="AV726" s="38">
        <f t="shared" si="48"/>
        <v>5</v>
      </c>
      <c r="AW726" s="38">
        <f t="shared" si="51"/>
        <v>0</v>
      </c>
      <c r="AX726" s="38">
        <f t="shared" si="52"/>
        <v>-1</v>
      </c>
      <c r="AY726" s="38">
        <f t="shared" si="49"/>
        <v>-0.009069858262</v>
      </c>
      <c r="AZ726" s="12">
        <f t="shared" si="30"/>
        <v>148.1155159</v>
      </c>
      <c r="BA726" s="12">
        <f t="shared" si="41"/>
        <v>105.2081814</v>
      </c>
      <c r="BB726" s="12">
        <f t="shared" si="53"/>
        <v>133.5631121</v>
      </c>
      <c r="BC726" s="12">
        <f t="shared" si="50"/>
        <v>-0.003023286087</v>
      </c>
      <c r="BD726" s="12">
        <f t="shared" si="54"/>
        <v>126.3002063</v>
      </c>
    </row>
    <row r="727" ht="14.25" customHeight="1">
      <c r="A727" s="7">
        <v>37573.0</v>
      </c>
      <c r="B727" s="21" t="s">
        <v>90</v>
      </c>
      <c r="C727" s="8">
        <v>24.681967</v>
      </c>
      <c r="D727" s="33">
        <f t="shared" si="5"/>
        <v>0.02261489217</v>
      </c>
      <c r="E727" s="33">
        <f t="shared" si="7"/>
        <v>-0.00275702778</v>
      </c>
      <c r="F727" s="33">
        <f t="shared" si="9"/>
        <v>-0.008451314742</v>
      </c>
      <c r="G727" s="33">
        <f t="shared" si="11"/>
        <v>-0.003214699489</v>
      </c>
      <c r="H727" s="33">
        <f t="shared" si="20"/>
        <v>-0.0466936462</v>
      </c>
      <c r="I727" s="45">
        <f t="shared" si="31"/>
        <v>-0.1512763312</v>
      </c>
      <c r="J727" s="45">
        <f t="shared" si="43"/>
        <v>-0.2061927975</v>
      </c>
      <c r="K727" s="21" t="s">
        <v>91</v>
      </c>
      <c r="L727" s="8">
        <v>12.145771</v>
      </c>
      <c r="M727" s="33">
        <f t="shared" si="6"/>
        <v>0.02076307891</v>
      </c>
      <c r="N727" s="33">
        <f t="shared" si="8"/>
        <v>-0.003744844943</v>
      </c>
      <c r="O727" s="33">
        <f t="shared" si="10"/>
        <v>-0.03457857241</v>
      </c>
      <c r="P727" s="33">
        <f t="shared" si="12"/>
        <v>-0.04173721029</v>
      </c>
      <c r="Q727" s="45">
        <f t="shared" si="21"/>
        <v>0.1727539618</v>
      </c>
      <c r="R727" s="45">
        <f t="shared" si="32"/>
        <v>-0.3492587253</v>
      </c>
      <c r="S727" s="45">
        <f t="shared" si="44"/>
        <v>-0.3400414764</v>
      </c>
      <c r="T727" s="33">
        <f t="shared" si="22"/>
        <v>-0.219447608</v>
      </c>
      <c r="U727" s="33">
        <f t="shared" si="33"/>
        <v>0.1979823941</v>
      </c>
      <c r="V727" s="33">
        <f t="shared" si="42"/>
        <v>0.1338486789</v>
      </c>
      <c r="W727" s="44">
        <f t="shared" si="13"/>
        <v>0.01321081894</v>
      </c>
      <c r="X727" s="44">
        <f t="shared" si="14"/>
        <v>0.01652209359</v>
      </c>
      <c r="Y727" s="33">
        <f t="shared" si="15"/>
        <v>1.250648704</v>
      </c>
      <c r="Z727" s="43">
        <v>1.0</v>
      </c>
      <c r="AA727" s="33">
        <f t="shared" si="16"/>
        <v>2.250648704</v>
      </c>
      <c r="AB727" s="33">
        <f t="shared" si="17"/>
        <v>0.5556836577</v>
      </c>
      <c r="AC727" s="33">
        <f t="shared" si="18"/>
        <v>0.4443163423</v>
      </c>
      <c r="AD727" s="33">
        <f t="shared" si="19"/>
        <v>0.01163678767</v>
      </c>
      <c r="AE727" s="34">
        <f t="shared" si="23"/>
        <v>0</v>
      </c>
      <c r="AF727" s="34">
        <f t="shared" si="24"/>
        <v>0</v>
      </c>
      <c r="AG727" s="34">
        <f t="shared" si="25"/>
        <v>0</v>
      </c>
      <c r="AH727" s="34">
        <f t="shared" si="26"/>
        <v>0</v>
      </c>
      <c r="AI727" s="34">
        <f t="shared" si="28"/>
        <v>0</v>
      </c>
      <c r="AJ727" s="34">
        <f t="shared" si="29"/>
        <v>0</v>
      </c>
      <c r="AK727" s="34">
        <f t="shared" si="27"/>
        <v>0</v>
      </c>
      <c r="AL727" s="36">
        <f t="shared" si="34"/>
        <v>0</v>
      </c>
      <c r="AM727" s="36">
        <f t="shared" si="35"/>
        <v>0</v>
      </c>
      <c r="AN727" s="46">
        <f t="shared" si="36"/>
        <v>0</v>
      </c>
      <c r="AO727" s="36">
        <f t="shared" si="37"/>
        <v>0</v>
      </c>
      <c r="AP727" s="36">
        <f t="shared" si="39"/>
        <v>0</v>
      </c>
      <c r="AQ727" s="36">
        <f t="shared" si="40"/>
        <v>0</v>
      </c>
      <c r="AR727" s="36">
        <f t="shared" si="38"/>
        <v>0</v>
      </c>
      <c r="AS727" s="38">
        <f t="shared" si="45"/>
        <v>0</v>
      </c>
      <c r="AT727" s="38">
        <f t="shared" si="46"/>
        <v>0</v>
      </c>
      <c r="AU727" s="38">
        <f t="shared" si="47"/>
        <v>0</v>
      </c>
      <c r="AV727" s="38">
        <f t="shared" si="48"/>
        <v>0</v>
      </c>
      <c r="AW727" s="38">
        <f t="shared" si="51"/>
        <v>1</v>
      </c>
      <c r="AX727" s="38">
        <f t="shared" si="52"/>
        <v>0</v>
      </c>
      <c r="AY727" s="38">
        <f t="shared" si="49"/>
        <v>0</v>
      </c>
      <c r="AZ727" s="12">
        <f t="shared" si="30"/>
        <v>148.1155159</v>
      </c>
      <c r="BA727" s="12">
        <f t="shared" si="41"/>
        <v>105.2081814</v>
      </c>
      <c r="BB727" s="12">
        <f t="shared" si="53"/>
        <v>133.5631121</v>
      </c>
      <c r="BC727" s="12">
        <f t="shared" si="50"/>
        <v>0</v>
      </c>
      <c r="BD727" s="12">
        <f t="shared" si="54"/>
        <v>126.3002063</v>
      </c>
    </row>
    <row r="728" ht="14.25" customHeight="1">
      <c r="A728" s="7">
        <v>37574.0</v>
      </c>
      <c r="B728" s="21" t="s">
        <v>90</v>
      </c>
      <c r="C728" s="8">
        <v>25.159575</v>
      </c>
      <c r="D728" s="33">
        <f t="shared" si="5"/>
        <v>0.0193504837</v>
      </c>
      <c r="E728" s="33">
        <f t="shared" si="7"/>
        <v>0.0177094549</v>
      </c>
      <c r="F728" s="33">
        <f t="shared" si="9"/>
        <v>0.003401532821</v>
      </c>
      <c r="G728" s="33">
        <f t="shared" si="11"/>
        <v>0.01165981761</v>
      </c>
      <c r="H728" s="33">
        <f t="shared" si="20"/>
        <v>0.2991064463</v>
      </c>
      <c r="I728" s="45">
        <f t="shared" si="31"/>
        <v>-0.002420814734</v>
      </c>
      <c r="J728" s="45">
        <f t="shared" si="43"/>
        <v>-0.04892153326</v>
      </c>
      <c r="K728" s="21" t="s">
        <v>91</v>
      </c>
      <c r="L728" s="8">
        <v>12.121605</v>
      </c>
      <c r="M728" s="33">
        <f t="shared" si="6"/>
        <v>-0.001989663727</v>
      </c>
      <c r="N728" s="33">
        <f t="shared" si="8"/>
        <v>0.007139691554</v>
      </c>
      <c r="O728" s="33">
        <f t="shared" si="10"/>
        <v>-0.02882952839</v>
      </c>
      <c r="P728" s="33">
        <f t="shared" si="12"/>
        <v>-0.01655769373</v>
      </c>
      <c r="Q728" s="45">
        <f t="shared" si="21"/>
        <v>0.4645693436</v>
      </c>
      <c r="R728" s="45">
        <f t="shared" si="32"/>
        <v>-0.2150514262</v>
      </c>
      <c r="S728" s="45">
        <f t="shared" si="44"/>
        <v>0.07771982315</v>
      </c>
      <c r="T728" s="33">
        <f t="shared" si="22"/>
        <v>-0.1654628973</v>
      </c>
      <c r="U728" s="33">
        <f t="shared" si="33"/>
        <v>0.2126306115</v>
      </c>
      <c r="V728" s="33">
        <f t="shared" si="42"/>
        <v>-0.1266413564</v>
      </c>
      <c r="W728" s="44">
        <f t="shared" si="13"/>
        <v>0.01388392576</v>
      </c>
      <c r="X728" s="44">
        <f t="shared" si="14"/>
        <v>0.01539232795</v>
      </c>
      <c r="Y728" s="33">
        <f t="shared" si="15"/>
        <v>1.108643781</v>
      </c>
      <c r="Z728" s="43">
        <v>1.0</v>
      </c>
      <c r="AA728" s="33">
        <f t="shared" si="16"/>
        <v>2.108643781</v>
      </c>
      <c r="AB728" s="33">
        <f t="shared" si="17"/>
        <v>0.5257615303</v>
      </c>
      <c r="AC728" s="33">
        <f t="shared" si="18"/>
        <v>0.4742384697</v>
      </c>
      <c r="AD728" s="33">
        <f t="shared" si="19"/>
        <v>-0.0008779593126</v>
      </c>
      <c r="AE728" s="34">
        <f t="shared" si="23"/>
        <v>0</v>
      </c>
      <c r="AF728" s="34">
        <f t="shared" si="24"/>
        <v>0</v>
      </c>
      <c r="AG728" s="34">
        <f t="shared" si="25"/>
        <v>0</v>
      </c>
      <c r="AH728" s="34">
        <f t="shared" si="26"/>
        <v>0</v>
      </c>
      <c r="AI728" s="34">
        <f t="shared" si="28"/>
        <v>0</v>
      </c>
      <c r="AJ728" s="34">
        <f t="shared" si="29"/>
        <v>0</v>
      </c>
      <c r="AK728" s="34">
        <f t="shared" si="27"/>
        <v>0</v>
      </c>
      <c r="AL728" s="36">
        <f t="shared" si="34"/>
        <v>0</v>
      </c>
      <c r="AM728" s="36">
        <f t="shared" si="35"/>
        <v>0</v>
      </c>
      <c r="AN728" s="46">
        <f t="shared" si="36"/>
        <v>0</v>
      </c>
      <c r="AO728" s="36">
        <f t="shared" si="37"/>
        <v>0</v>
      </c>
      <c r="AP728" s="36">
        <f t="shared" si="39"/>
        <v>0</v>
      </c>
      <c r="AQ728" s="36">
        <f t="shared" si="40"/>
        <v>0</v>
      </c>
      <c r="AR728" s="36">
        <f t="shared" si="38"/>
        <v>0</v>
      </c>
      <c r="AS728" s="38">
        <f t="shared" si="45"/>
        <v>0</v>
      </c>
      <c r="AT728" s="38">
        <f t="shared" si="46"/>
        <v>0</v>
      </c>
      <c r="AU728" s="38">
        <f t="shared" si="47"/>
        <v>0</v>
      </c>
      <c r="AV728" s="38">
        <f t="shared" si="48"/>
        <v>0</v>
      </c>
      <c r="AW728" s="38">
        <f t="shared" si="51"/>
        <v>0</v>
      </c>
      <c r="AX728" s="38">
        <f t="shared" si="52"/>
        <v>0</v>
      </c>
      <c r="AY728" s="38">
        <f t="shared" si="49"/>
        <v>0</v>
      </c>
      <c r="AZ728" s="12">
        <f t="shared" si="30"/>
        <v>148.1155159</v>
      </c>
      <c r="BA728" s="12">
        <f t="shared" si="41"/>
        <v>105.2081814</v>
      </c>
      <c r="BB728" s="12">
        <f t="shared" si="53"/>
        <v>133.5631121</v>
      </c>
      <c r="BC728" s="12">
        <f t="shared" si="50"/>
        <v>0</v>
      </c>
      <c r="BD728" s="12">
        <f t="shared" si="54"/>
        <v>126.3002063</v>
      </c>
    </row>
    <row r="729" ht="14.25" customHeight="1">
      <c r="A729" s="7">
        <v>37575.0</v>
      </c>
      <c r="B729" s="21" t="s">
        <v>90</v>
      </c>
      <c r="C729" s="8">
        <v>25.534842</v>
      </c>
      <c r="D729" s="33">
        <f t="shared" si="5"/>
        <v>0.01491547453</v>
      </c>
      <c r="E729" s="33">
        <f t="shared" si="7"/>
        <v>0.0258112335</v>
      </c>
      <c r="F729" s="33">
        <f t="shared" si="9"/>
        <v>0.01377004814</v>
      </c>
      <c r="G729" s="33">
        <f t="shared" si="11"/>
        <v>0.02534305537</v>
      </c>
      <c r="H729" s="33">
        <f t="shared" si="20"/>
        <v>0.4232854433</v>
      </c>
      <c r="I729" s="45">
        <f t="shared" si="31"/>
        <v>0.1215990518</v>
      </c>
      <c r="J729" s="45">
        <f t="shared" si="43"/>
        <v>0.08489505973</v>
      </c>
      <c r="K729" s="21" t="s">
        <v>91</v>
      </c>
      <c r="L729" s="8">
        <v>12.344488</v>
      </c>
      <c r="M729" s="33">
        <f t="shared" si="6"/>
        <v>0.01838725152</v>
      </c>
      <c r="N729" s="33">
        <f t="shared" si="8"/>
        <v>0.03256966015</v>
      </c>
      <c r="O729" s="33">
        <f t="shared" si="10"/>
        <v>-0.01836485325</v>
      </c>
      <c r="P729" s="33">
        <f t="shared" si="12"/>
        <v>-0.009053667609</v>
      </c>
      <c r="Q729" s="45">
        <f t="shared" si="21"/>
        <v>1.118136883</v>
      </c>
      <c r="R729" s="45">
        <f t="shared" si="32"/>
        <v>0.01431105607</v>
      </c>
      <c r="S729" s="45">
        <f t="shared" si="44"/>
        <v>0.2404302436</v>
      </c>
      <c r="T729" s="33">
        <f t="shared" si="22"/>
        <v>-0.69485144</v>
      </c>
      <c r="U729" s="33">
        <f t="shared" si="33"/>
        <v>0.1072879958</v>
      </c>
      <c r="V729" s="33">
        <f t="shared" si="42"/>
        <v>-0.1555351839</v>
      </c>
      <c r="W729" s="44">
        <f t="shared" si="13"/>
        <v>0.01424547719</v>
      </c>
      <c r="X729" s="44">
        <f t="shared" si="14"/>
        <v>0.01578447318</v>
      </c>
      <c r="Y729" s="33">
        <f t="shared" si="15"/>
        <v>1.108034007</v>
      </c>
      <c r="Z729" s="43">
        <v>1.0</v>
      </c>
      <c r="AA729" s="33">
        <f t="shared" si="16"/>
        <v>2.108034007</v>
      </c>
      <c r="AB729" s="33">
        <f t="shared" si="17"/>
        <v>0.5256243512</v>
      </c>
      <c r="AC729" s="33">
        <f t="shared" si="18"/>
        <v>0.4743756488</v>
      </c>
      <c r="AD729" s="33">
        <f t="shared" si="19"/>
        <v>-0.00685790727</v>
      </c>
      <c r="AE729" s="34">
        <f t="shared" si="23"/>
        <v>0</v>
      </c>
      <c r="AF729" s="34">
        <f t="shared" si="24"/>
        <v>0</v>
      </c>
      <c r="AG729" s="34">
        <f t="shared" si="25"/>
        <v>0</v>
      </c>
      <c r="AH729" s="34">
        <f t="shared" si="26"/>
        <v>0</v>
      </c>
      <c r="AI729" s="34">
        <f t="shared" si="28"/>
        <v>0</v>
      </c>
      <c r="AJ729" s="34">
        <f t="shared" si="29"/>
        <v>0</v>
      </c>
      <c r="AK729" s="34">
        <f t="shared" si="27"/>
        <v>0</v>
      </c>
      <c r="AL729" s="36">
        <f t="shared" si="34"/>
        <v>0</v>
      </c>
      <c r="AM729" s="36">
        <f t="shared" si="35"/>
        <v>0</v>
      </c>
      <c r="AN729" s="46">
        <f t="shared" si="36"/>
        <v>0</v>
      </c>
      <c r="AO729" s="36">
        <f t="shared" si="37"/>
        <v>0</v>
      </c>
      <c r="AP729" s="36">
        <f t="shared" si="39"/>
        <v>0</v>
      </c>
      <c r="AQ729" s="36">
        <f t="shared" si="40"/>
        <v>0</v>
      </c>
      <c r="AR729" s="36">
        <f t="shared" si="38"/>
        <v>0</v>
      </c>
      <c r="AS729" s="38">
        <f t="shared" si="45"/>
        <v>0</v>
      </c>
      <c r="AT729" s="38">
        <f t="shared" si="46"/>
        <v>0</v>
      </c>
      <c r="AU729" s="38">
        <f t="shared" si="47"/>
        <v>0</v>
      </c>
      <c r="AV729" s="38">
        <f t="shared" si="48"/>
        <v>0</v>
      </c>
      <c r="AW729" s="38">
        <f t="shared" si="51"/>
        <v>0</v>
      </c>
      <c r="AX729" s="38">
        <f t="shared" si="52"/>
        <v>0</v>
      </c>
      <c r="AY729" s="38">
        <f t="shared" si="49"/>
        <v>0</v>
      </c>
      <c r="AZ729" s="12">
        <f t="shared" si="30"/>
        <v>148.1155159</v>
      </c>
      <c r="BA729" s="12">
        <f t="shared" si="41"/>
        <v>105.2081814</v>
      </c>
      <c r="BB729" s="12">
        <f t="shared" si="53"/>
        <v>133.5631121</v>
      </c>
      <c r="BC729" s="12">
        <f t="shared" si="50"/>
        <v>0</v>
      </c>
      <c r="BD729" s="12">
        <f t="shared" si="54"/>
        <v>126.3002063</v>
      </c>
    </row>
    <row r="730" ht="14.25" customHeight="1">
      <c r="A730" s="7">
        <v>37578.0</v>
      </c>
      <c r="B730" s="21" t="s">
        <v>90</v>
      </c>
      <c r="C730" s="8">
        <v>25.176628</v>
      </c>
      <c r="D730" s="33">
        <f t="shared" si="5"/>
        <v>-0.01402844004</v>
      </c>
      <c r="E730" s="33">
        <f t="shared" si="7"/>
        <v>0.0238148955</v>
      </c>
      <c r="F730" s="33">
        <f t="shared" si="9"/>
        <v>0.01957179943</v>
      </c>
      <c r="G730" s="33">
        <f t="shared" si="11"/>
        <v>-0.0138088388</v>
      </c>
      <c r="H730" s="33">
        <f t="shared" si="20"/>
        <v>0.3769404012</v>
      </c>
      <c r="I730" s="45">
        <f t="shared" si="31"/>
        <v>0.1903714666</v>
      </c>
      <c r="J730" s="45">
        <f t="shared" si="43"/>
        <v>-0.2529987944</v>
      </c>
      <c r="K730" s="21" t="s">
        <v>91</v>
      </c>
      <c r="L730" s="8">
        <v>12.331066</v>
      </c>
      <c r="M730" s="33">
        <f t="shared" si="6"/>
        <v>-0.001087286893</v>
      </c>
      <c r="N730" s="33">
        <f t="shared" si="8"/>
        <v>0.03052092299</v>
      </c>
      <c r="O730" s="33">
        <f t="shared" si="10"/>
        <v>0.004814462341</v>
      </c>
      <c r="P730" s="33">
        <f t="shared" si="12"/>
        <v>-0.04333303438</v>
      </c>
      <c r="Q730" s="45">
        <f t="shared" si="21"/>
        <v>1.054443104</v>
      </c>
      <c r="R730" s="45">
        <f t="shared" si="32"/>
        <v>0.4804796609</v>
      </c>
      <c r="S730" s="45">
        <f t="shared" si="44"/>
        <v>-0.2921985453</v>
      </c>
      <c r="T730" s="33">
        <f t="shared" si="22"/>
        <v>-0.6775027027</v>
      </c>
      <c r="U730" s="33">
        <f t="shared" si="33"/>
        <v>-0.2901081943</v>
      </c>
      <c r="V730" s="33">
        <f t="shared" si="42"/>
        <v>0.03919975088</v>
      </c>
      <c r="W730" s="44">
        <f t="shared" si="13"/>
        <v>0.01347657996</v>
      </c>
      <c r="X730" s="44">
        <f t="shared" si="14"/>
        <v>0.0134602326</v>
      </c>
      <c r="Y730" s="33">
        <f t="shared" si="15"/>
        <v>0.9987869797</v>
      </c>
      <c r="Z730" s="43">
        <v>1.0</v>
      </c>
      <c r="AA730" s="33">
        <f t="shared" si="16"/>
        <v>1.99878698</v>
      </c>
      <c r="AB730" s="33">
        <f t="shared" si="17"/>
        <v>0.4996965609</v>
      </c>
      <c r="AC730" s="33">
        <f t="shared" si="18"/>
        <v>0.5003034391</v>
      </c>
      <c r="AD730" s="33">
        <f t="shared" si="19"/>
        <v>0.00187634173</v>
      </c>
      <c r="AE730" s="34">
        <f t="shared" si="23"/>
        <v>0</v>
      </c>
      <c r="AF730" s="34">
        <f t="shared" si="24"/>
        <v>0</v>
      </c>
      <c r="AG730" s="34">
        <f t="shared" si="25"/>
        <v>0</v>
      </c>
      <c r="AH730" s="34">
        <f t="shared" si="26"/>
        <v>0</v>
      </c>
      <c r="AI730" s="34">
        <f t="shared" si="28"/>
        <v>0</v>
      </c>
      <c r="AJ730" s="34">
        <f t="shared" si="29"/>
        <v>0</v>
      </c>
      <c r="AK730" s="34">
        <f t="shared" si="27"/>
        <v>0</v>
      </c>
      <c r="AL730" s="36">
        <f t="shared" si="34"/>
        <v>0</v>
      </c>
      <c r="AM730" s="36">
        <f t="shared" si="35"/>
        <v>0</v>
      </c>
      <c r="AN730" s="46">
        <f t="shared" si="36"/>
        <v>0</v>
      </c>
      <c r="AO730" s="36">
        <f t="shared" si="37"/>
        <v>0</v>
      </c>
      <c r="AP730" s="36">
        <f t="shared" si="39"/>
        <v>0</v>
      </c>
      <c r="AQ730" s="36">
        <f t="shared" si="40"/>
        <v>0</v>
      </c>
      <c r="AR730" s="36">
        <f t="shared" si="38"/>
        <v>0</v>
      </c>
      <c r="AS730" s="38">
        <f t="shared" si="45"/>
        <v>0</v>
      </c>
      <c r="AT730" s="38">
        <f t="shared" si="46"/>
        <v>0</v>
      </c>
      <c r="AU730" s="38">
        <f t="shared" si="47"/>
        <v>0</v>
      </c>
      <c r="AV730" s="38">
        <f t="shared" si="48"/>
        <v>0</v>
      </c>
      <c r="AW730" s="38">
        <f t="shared" si="51"/>
        <v>0</v>
      </c>
      <c r="AX730" s="38">
        <f t="shared" si="52"/>
        <v>0</v>
      </c>
      <c r="AY730" s="38">
        <f t="shared" si="49"/>
        <v>0</v>
      </c>
      <c r="AZ730" s="12">
        <f t="shared" si="30"/>
        <v>148.1155159</v>
      </c>
      <c r="BA730" s="12">
        <f t="shared" si="41"/>
        <v>105.2081814</v>
      </c>
      <c r="BB730" s="12">
        <f t="shared" si="53"/>
        <v>133.5631121</v>
      </c>
      <c r="BC730" s="12">
        <f t="shared" si="50"/>
        <v>0</v>
      </c>
      <c r="BD730" s="12">
        <f t="shared" si="54"/>
        <v>126.3002063</v>
      </c>
    </row>
    <row r="731" ht="14.25" customHeight="1">
      <c r="A731" s="7">
        <v>37579.0</v>
      </c>
      <c r="B731" s="21" t="s">
        <v>90</v>
      </c>
      <c r="C731" s="8">
        <v>25.529156</v>
      </c>
      <c r="D731" s="33">
        <f t="shared" si="5"/>
        <v>0.01400219283</v>
      </c>
      <c r="E731" s="33">
        <f t="shared" si="7"/>
        <v>0.05771533971</v>
      </c>
      <c r="F731" s="33">
        <f t="shared" si="9"/>
        <v>0.02045481972</v>
      </c>
      <c r="G731" s="33">
        <f t="shared" si="11"/>
        <v>0.004250089119</v>
      </c>
      <c r="H731" s="33">
        <f t="shared" si="20"/>
        <v>0.9386258325</v>
      </c>
      <c r="I731" s="45">
        <f t="shared" si="31"/>
        <v>0.1938805201</v>
      </c>
      <c r="J731" s="45">
        <f t="shared" si="43"/>
        <v>-0.08047105164</v>
      </c>
      <c r="K731" s="21" t="s">
        <v>91</v>
      </c>
      <c r="L731" s="8">
        <v>12.457272</v>
      </c>
      <c r="M731" s="33">
        <f t="shared" si="6"/>
        <v>0.01023480046</v>
      </c>
      <c r="N731" s="33">
        <f t="shared" si="8"/>
        <v>0.04694245606</v>
      </c>
      <c r="O731" s="33">
        <f t="shared" si="10"/>
        <v>0.0006469482661</v>
      </c>
      <c r="P731" s="33">
        <f t="shared" si="12"/>
        <v>-0.03111946463</v>
      </c>
      <c r="Q731" s="45">
        <f t="shared" si="21"/>
        <v>1.452462673</v>
      </c>
      <c r="R731" s="45">
        <f t="shared" si="32"/>
        <v>0.4108045145</v>
      </c>
      <c r="S731" s="45">
        <f t="shared" si="44"/>
        <v>-0.04761209408</v>
      </c>
      <c r="T731" s="33">
        <f t="shared" si="22"/>
        <v>-0.513836841</v>
      </c>
      <c r="U731" s="33">
        <f t="shared" si="33"/>
        <v>-0.2169239944</v>
      </c>
      <c r="V731" s="33">
        <f t="shared" si="42"/>
        <v>-0.03285895756</v>
      </c>
      <c r="W731" s="44">
        <f t="shared" si="13"/>
        <v>0.01383068479</v>
      </c>
      <c r="X731" s="44">
        <f t="shared" si="14"/>
        <v>0.01373992533</v>
      </c>
      <c r="Y731" s="33">
        <f t="shared" si="15"/>
        <v>0.993437819</v>
      </c>
      <c r="Z731" s="43">
        <v>1.0</v>
      </c>
      <c r="AA731" s="33">
        <f t="shared" si="16"/>
        <v>1.993437819</v>
      </c>
      <c r="AB731" s="33">
        <f t="shared" si="17"/>
        <v>0.4983540543</v>
      </c>
      <c r="AC731" s="33">
        <f t="shared" si="18"/>
        <v>0.5016459457</v>
      </c>
      <c r="AD731" s="33">
        <f t="shared" si="19"/>
        <v>-0.009411707096</v>
      </c>
      <c r="AE731" s="34">
        <f t="shared" si="23"/>
        <v>0</v>
      </c>
      <c r="AF731" s="34">
        <f t="shared" si="24"/>
        <v>0</v>
      </c>
      <c r="AG731" s="34">
        <f t="shared" si="25"/>
        <v>0</v>
      </c>
      <c r="AH731" s="34">
        <f t="shared" si="26"/>
        <v>0</v>
      </c>
      <c r="AI731" s="34">
        <f t="shared" si="28"/>
        <v>0</v>
      </c>
      <c r="AJ731" s="34">
        <f t="shared" si="29"/>
        <v>0</v>
      </c>
      <c r="AK731" s="34">
        <f t="shared" si="27"/>
        <v>0</v>
      </c>
      <c r="AL731" s="36">
        <f t="shared" si="34"/>
        <v>0</v>
      </c>
      <c r="AM731" s="36">
        <f t="shared" si="35"/>
        <v>0</v>
      </c>
      <c r="AN731" s="46">
        <f t="shared" si="36"/>
        <v>0</v>
      </c>
      <c r="AO731" s="36">
        <f t="shared" si="37"/>
        <v>0</v>
      </c>
      <c r="AP731" s="36">
        <f t="shared" si="39"/>
        <v>0</v>
      </c>
      <c r="AQ731" s="36">
        <f t="shared" si="40"/>
        <v>0</v>
      </c>
      <c r="AR731" s="36">
        <f t="shared" si="38"/>
        <v>0</v>
      </c>
      <c r="AS731" s="38">
        <f t="shared" si="45"/>
        <v>0</v>
      </c>
      <c r="AT731" s="38">
        <f t="shared" si="46"/>
        <v>0</v>
      </c>
      <c r="AU731" s="38">
        <f t="shared" si="47"/>
        <v>0</v>
      </c>
      <c r="AV731" s="38">
        <f t="shared" si="48"/>
        <v>0</v>
      </c>
      <c r="AW731" s="38">
        <f t="shared" si="51"/>
        <v>0</v>
      </c>
      <c r="AX731" s="38">
        <f t="shared" si="52"/>
        <v>0</v>
      </c>
      <c r="AY731" s="38">
        <f t="shared" si="49"/>
        <v>0</v>
      </c>
      <c r="AZ731" s="12">
        <f t="shared" si="30"/>
        <v>148.1155159</v>
      </c>
      <c r="BA731" s="12">
        <f t="shared" si="41"/>
        <v>105.2081814</v>
      </c>
      <c r="BB731" s="12">
        <f t="shared" si="53"/>
        <v>133.5631121</v>
      </c>
      <c r="BC731" s="12">
        <f t="shared" si="50"/>
        <v>0</v>
      </c>
      <c r="BD731" s="12">
        <f t="shared" si="54"/>
        <v>126.3002063</v>
      </c>
    </row>
    <row r="732" ht="14.25" customHeight="1">
      <c r="A732" s="7">
        <v>37580.0</v>
      </c>
      <c r="B732" s="21" t="s">
        <v>90</v>
      </c>
      <c r="C732" s="8">
        <v>24.875299</v>
      </c>
      <c r="D732" s="33">
        <f t="shared" si="5"/>
        <v>-0.02561216673</v>
      </c>
      <c r="E732" s="33">
        <f t="shared" si="7"/>
        <v>0.007832925147</v>
      </c>
      <c r="F732" s="33">
        <f t="shared" si="9"/>
        <v>0.005054301775</v>
      </c>
      <c r="G732" s="33">
        <f t="shared" si="11"/>
        <v>-0.01883804368</v>
      </c>
      <c r="H732" s="33">
        <f t="shared" si="20"/>
        <v>0.06556920064</v>
      </c>
      <c r="I732" s="45">
        <f t="shared" si="31"/>
        <v>0.008362306861</v>
      </c>
      <c r="J732" s="45">
        <f t="shared" si="43"/>
        <v>-0.285846831</v>
      </c>
      <c r="K732" s="21" t="s">
        <v>91</v>
      </c>
      <c r="L732" s="8">
        <v>12.374027</v>
      </c>
      <c r="M732" s="33">
        <f t="shared" si="6"/>
        <v>-0.006682442191</v>
      </c>
      <c r="N732" s="33">
        <f t="shared" si="8"/>
        <v>0.01879304327</v>
      </c>
      <c r="O732" s="33">
        <f t="shared" si="10"/>
        <v>0.0149778213</v>
      </c>
      <c r="P732" s="33">
        <f t="shared" si="12"/>
        <v>-0.03879868897</v>
      </c>
      <c r="Q732" s="45">
        <f t="shared" si="21"/>
        <v>0.7257617873</v>
      </c>
      <c r="R732" s="45">
        <f t="shared" si="32"/>
        <v>0.7132209576</v>
      </c>
      <c r="S732" s="45">
        <f t="shared" si="44"/>
        <v>-0.1559423162</v>
      </c>
      <c r="T732" s="33">
        <f t="shared" si="22"/>
        <v>-0.6601925867</v>
      </c>
      <c r="U732" s="33">
        <f t="shared" si="33"/>
        <v>-0.7048586508</v>
      </c>
      <c r="V732" s="33">
        <f t="shared" si="42"/>
        <v>-0.1299045148</v>
      </c>
      <c r="W732" s="44">
        <f t="shared" si="13"/>
        <v>0.01499273935</v>
      </c>
      <c r="X732" s="44">
        <f t="shared" si="14"/>
        <v>0.01377109937</v>
      </c>
      <c r="Y732" s="33">
        <f t="shared" si="15"/>
        <v>0.9185178943</v>
      </c>
      <c r="Z732" s="43">
        <v>1.0</v>
      </c>
      <c r="AA732" s="33">
        <f t="shared" si="16"/>
        <v>1.918517894</v>
      </c>
      <c r="AB732" s="33">
        <f t="shared" si="17"/>
        <v>0.4787643092</v>
      </c>
      <c r="AC732" s="33">
        <f t="shared" si="18"/>
        <v>0.5212356908</v>
      </c>
      <c r="AD732" s="33">
        <f t="shared" si="19"/>
        <v>-0.01345172025</v>
      </c>
      <c r="AE732" s="34">
        <f t="shared" si="23"/>
        <v>0</v>
      </c>
      <c r="AF732" s="34">
        <f t="shared" si="24"/>
        <v>0</v>
      </c>
      <c r="AG732" s="34">
        <f t="shared" si="25"/>
        <v>0</v>
      </c>
      <c r="AH732" s="34">
        <f t="shared" si="26"/>
        <v>0</v>
      </c>
      <c r="AI732" s="34">
        <f t="shared" si="28"/>
        <v>0</v>
      </c>
      <c r="AJ732" s="34">
        <f t="shared" si="29"/>
        <v>0</v>
      </c>
      <c r="AK732" s="34">
        <f t="shared" si="27"/>
        <v>0</v>
      </c>
      <c r="AL732" s="36">
        <f t="shared" si="34"/>
        <v>0</v>
      </c>
      <c r="AM732" s="36">
        <f t="shared" si="35"/>
        <v>0</v>
      </c>
      <c r="AN732" s="46">
        <f t="shared" si="36"/>
        <v>0</v>
      </c>
      <c r="AO732" s="36">
        <f t="shared" si="37"/>
        <v>0</v>
      </c>
      <c r="AP732" s="36">
        <f t="shared" si="39"/>
        <v>0</v>
      </c>
      <c r="AQ732" s="36">
        <f t="shared" si="40"/>
        <v>0</v>
      </c>
      <c r="AR732" s="36">
        <f t="shared" si="38"/>
        <v>0</v>
      </c>
      <c r="AS732" s="38">
        <f t="shared" si="45"/>
        <v>0</v>
      </c>
      <c r="AT732" s="38">
        <f t="shared" si="46"/>
        <v>0</v>
      </c>
      <c r="AU732" s="38">
        <f t="shared" si="47"/>
        <v>0</v>
      </c>
      <c r="AV732" s="38">
        <f t="shared" si="48"/>
        <v>0</v>
      </c>
      <c r="AW732" s="38">
        <f t="shared" si="51"/>
        <v>0</v>
      </c>
      <c r="AX732" s="38">
        <f t="shared" si="52"/>
        <v>0</v>
      </c>
      <c r="AY732" s="38">
        <f t="shared" si="49"/>
        <v>0</v>
      </c>
      <c r="AZ732" s="12">
        <f t="shared" si="30"/>
        <v>148.1155159</v>
      </c>
      <c r="BA732" s="12">
        <f t="shared" si="41"/>
        <v>105.2081814</v>
      </c>
      <c r="BB732" s="12">
        <f t="shared" si="53"/>
        <v>133.5631121</v>
      </c>
      <c r="BC732" s="12">
        <f t="shared" si="50"/>
        <v>0</v>
      </c>
      <c r="BD732" s="12">
        <f t="shared" si="54"/>
        <v>126.3002063</v>
      </c>
    </row>
    <row r="733" ht="14.25" customHeight="1">
      <c r="A733" s="7">
        <v>37581.0</v>
      </c>
      <c r="B733" s="21" t="s">
        <v>90</v>
      </c>
      <c r="C733" s="8">
        <v>23.988314</v>
      </c>
      <c r="D733" s="33">
        <f t="shared" si="5"/>
        <v>-0.03565725984</v>
      </c>
      <c r="E733" s="33">
        <f t="shared" si="7"/>
        <v>-0.04655329035</v>
      </c>
      <c r="F733" s="33">
        <f t="shared" si="9"/>
        <v>-0.02966826884</v>
      </c>
      <c r="G733" s="33">
        <f t="shared" si="11"/>
        <v>-0.0536112653</v>
      </c>
      <c r="H733" s="33">
        <f t="shared" si="20"/>
        <v>-0.8786536072</v>
      </c>
      <c r="I733" s="45">
        <f t="shared" si="31"/>
        <v>-0.3989509487</v>
      </c>
      <c r="J733" s="45">
        <f t="shared" si="43"/>
        <v>-0.5927488736</v>
      </c>
      <c r="K733" s="21" t="s">
        <v>91</v>
      </c>
      <c r="L733" s="8">
        <v>12.288096</v>
      </c>
      <c r="M733" s="33">
        <f t="shared" si="6"/>
        <v>-0.006944465209</v>
      </c>
      <c r="N733" s="33">
        <f t="shared" si="8"/>
        <v>0.01373506231</v>
      </c>
      <c r="O733" s="33">
        <f t="shared" si="10"/>
        <v>0.02097281797</v>
      </c>
      <c r="P733" s="33">
        <f t="shared" si="12"/>
        <v>-0.02409903793</v>
      </c>
      <c r="Q733" s="45">
        <f t="shared" si="21"/>
        <v>0.5986628402</v>
      </c>
      <c r="R733" s="45">
        <f t="shared" si="32"/>
        <v>0.8503899237</v>
      </c>
      <c r="S733" s="45">
        <f t="shared" si="44"/>
        <v>0.1534175275</v>
      </c>
      <c r="T733" s="33">
        <f t="shared" si="22"/>
        <v>-1.477316447</v>
      </c>
      <c r="U733" s="33">
        <f t="shared" si="33"/>
        <v>-1.249340872</v>
      </c>
      <c r="V733" s="33">
        <f t="shared" si="42"/>
        <v>-0.746166401</v>
      </c>
      <c r="W733" s="44">
        <f t="shared" si="13"/>
        <v>0.01688928517</v>
      </c>
      <c r="X733" s="44">
        <f t="shared" si="14"/>
        <v>0.01301207623</v>
      </c>
      <c r="Y733" s="33">
        <f t="shared" si="15"/>
        <v>0.7704338045</v>
      </c>
      <c r="Z733" s="43">
        <v>1.0</v>
      </c>
      <c r="AA733" s="33">
        <f t="shared" si="16"/>
        <v>1.770433804</v>
      </c>
      <c r="AB733" s="33">
        <f t="shared" si="17"/>
        <v>0.435166682</v>
      </c>
      <c r="AC733" s="33">
        <f t="shared" si="18"/>
        <v>0.564833318</v>
      </c>
      <c r="AD733" s="33">
        <f t="shared" si="19"/>
        <v>0.002669694061</v>
      </c>
      <c r="AE733" s="34">
        <f t="shared" si="23"/>
        <v>1</v>
      </c>
      <c r="AF733" s="34">
        <f t="shared" si="24"/>
        <v>0</v>
      </c>
      <c r="AG733" s="34">
        <f t="shared" si="25"/>
        <v>0</v>
      </c>
      <c r="AH733" s="34">
        <f t="shared" si="26"/>
        <v>1</v>
      </c>
      <c r="AI733" s="34">
        <f t="shared" si="28"/>
        <v>0</v>
      </c>
      <c r="AJ733" s="34">
        <f t="shared" si="29"/>
        <v>1</v>
      </c>
      <c r="AK733" s="34">
        <f t="shared" si="27"/>
        <v>0.002669694061</v>
      </c>
      <c r="AL733" s="36">
        <f t="shared" si="34"/>
        <v>1</v>
      </c>
      <c r="AM733" s="36">
        <f t="shared" si="35"/>
        <v>0</v>
      </c>
      <c r="AN733" s="46">
        <f t="shared" si="36"/>
        <v>0</v>
      </c>
      <c r="AO733" s="36">
        <f t="shared" si="37"/>
        <v>1</v>
      </c>
      <c r="AP733" s="36">
        <f t="shared" si="39"/>
        <v>0</v>
      </c>
      <c r="AQ733" s="36">
        <f t="shared" si="40"/>
        <v>1</v>
      </c>
      <c r="AR733" s="36">
        <f t="shared" si="38"/>
        <v>0.002669694061</v>
      </c>
      <c r="AS733" s="38">
        <f t="shared" si="45"/>
        <v>0</v>
      </c>
      <c r="AT733" s="38">
        <f t="shared" si="46"/>
        <v>0</v>
      </c>
      <c r="AU733" s="38">
        <f t="shared" si="47"/>
        <v>0</v>
      </c>
      <c r="AV733" s="38">
        <f t="shared" si="48"/>
        <v>0</v>
      </c>
      <c r="AW733" s="38">
        <f t="shared" si="51"/>
        <v>0</v>
      </c>
      <c r="AX733" s="38">
        <f t="shared" si="52"/>
        <v>0</v>
      </c>
      <c r="AY733" s="38">
        <f t="shared" si="49"/>
        <v>0</v>
      </c>
      <c r="AZ733" s="12">
        <f t="shared" si="30"/>
        <v>148.510939</v>
      </c>
      <c r="BA733" s="12">
        <f t="shared" si="41"/>
        <v>105.4890551</v>
      </c>
      <c r="BB733" s="12">
        <f t="shared" si="53"/>
        <v>133.5631121</v>
      </c>
      <c r="BC733" s="12">
        <f t="shared" si="50"/>
        <v>0.00177979604</v>
      </c>
      <c r="BD733" s="12">
        <f t="shared" si="54"/>
        <v>126.5249949</v>
      </c>
    </row>
    <row r="734" ht="14.25" customHeight="1">
      <c r="A734" s="7">
        <v>37582.0</v>
      </c>
      <c r="B734" s="21" t="s">
        <v>90</v>
      </c>
      <c r="C734" s="8">
        <v>23.897331</v>
      </c>
      <c r="D734" s="33">
        <f t="shared" si="5"/>
        <v>-0.003792805113</v>
      </c>
      <c r="E734" s="33">
        <f t="shared" si="7"/>
        <v>-0.06412849549</v>
      </c>
      <c r="F734" s="33">
        <f t="shared" si="9"/>
        <v>-0.03997249756</v>
      </c>
      <c r="G734" s="33">
        <f t="shared" si="11"/>
        <v>-0.04887978559</v>
      </c>
      <c r="H734" s="33">
        <f t="shared" si="20"/>
        <v>-1.204778901</v>
      </c>
      <c r="I734" s="45">
        <f t="shared" si="31"/>
        <v>-0.5396611183</v>
      </c>
      <c r="J734" s="45">
        <f t="shared" si="43"/>
        <v>-0.5541626777</v>
      </c>
      <c r="K734" s="21" t="s">
        <v>91</v>
      </c>
      <c r="L734" s="8">
        <v>12.194109</v>
      </c>
      <c r="M734" s="33">
        <f t="shared" si="6"/>
        <v>-0.007648621886</v>
      </c>
      <c r="N734" s="33">
        <f t="shared" si="8"/>
        <v>-0.01218187421</v>
      </c>
      <c r="O734" s="33">
        <f t="shared" si="10"/>
        <v>0.01999102643</v>
      </c>
      <c r="P734" s="33">
        <f t="shared" si="12"/>
        <v>-0.03321296834</v>
      </c>
      <c r="Q734" s="45">
        <f t="shared" si="21"/>
        <v>-0.06468146028</v>
      </c>
      <c r="R734" s="45">
        <f t="shared" si="32"/>
        <v>0.8147727514</v>
      </c>
      <c r="S734" s="45">
        <f t="shared" si="44"/>
        <v>-0.001565559727</v>
      </c>
      <c r="T734" s="33">
        <f t="shared" si="22"/>
        <v>-1.140097441</v>
      </c>
      <c r="U734" s="33">
        <f t="shared" si="33"/>
        <v>-1.35443387</v>
      </c>
      <c r="V734" s="33">
        <f t="shared" si="42"/>
        <v>-0.552597118</v>
      </c>
      <c r="W734" s="44">
        <f t="shared" si="13"/>
        <v>0.0168308142</v>
      </c>
      <c r="X734" s="44">
        <f t="shared" si="14"/>
        <v>0.01307243812</v>
      </c>
      <c r="Y734" s="33">
        <f t="shared" si="15"/>
        <v>0.7766967161</v>
      </c>
      <c r="Z734" s="43">
        <v>1.0</v>
      </c>
      <c r="AA734" s="33">
        <f t="shared" si="16"/>
        <v>1.776696716</v>
      </c>
      <c r="AB734" s="33">
        <f t="shared" si="17"/>
        <v>0.4371577372</v>
      </c>
      <c r="AC734" s="33">
        <f t="shared" si="18"/>
        <v>0.5628422628</v>
      </c>
      <c r="AD734" s="33">
        <f t="shared" si="19"/>
        <v>-0.002002155774</v>
      </c>
      <c r="AE734" s="34">
        <f t="shared" si="23"/>
        <v>1</v>
      </c>
      <c r="AF734" s="34">
        <f t="shared" si="24"/>
        <v>0</v>
      </c>
      <c r="AG734" s="34">
        <f t="shared" si="25"/>
        <v>0</v>
      </c>
      <c r="AH734" s="34">
        <f t="shared" si="26"/>
        <v>2</v>
      </c>
      <c r="AI734" s="34">
        <f t="shared" si="28"/>
        <v>0</v>
      </c>
      <c r="AJ734" s="34">
        <f t="shared" si="29"/>
        <v>1</v>
      </c>
      <c r="AK734" s="34">
        <f t="shared" si="27"/>
        <v>-0.002002155774</v>
      </c>
      <c r="AL734" s="36">
        <f t="shared" si="34"/>
        <v>1</v>
      </c>
      <c r="AM734" s="36">
        <f t="shared" si="35"/>
        <v>0</v>
      </c>
      <c r="AN734" s="46">
        <f t="shared" si="36"/>
        <v>0</v>
      </c>
      <c r="AO734" s="36">
        <f t="shared" si="37"/>
        <v>2</v>
      </c>
      <c r="AP734" s="36">
        <f t="shared" si="39"/>
        <v>0</v>
      </c>
      <c r="AQ734" s="36">
        <f t="shared" si="40"/>
        <v>1</v>
      </c>
      <c r="AR734" s="36">
        <f t="shared" si="38"/>
        <v>-0.002002155774</v>
      </c>
      <c r="AS734" s="38">
        <f t="shared" si="45"/>
        <v>0</v>
      </c>
      <c r="AT734" s="38">
        <f t="shared" si="46"/>
        <v>0</v>
      </c>
      <c r="AU734" s="38">
        <f t="shared" si="47"/>
        <v>0</v>
      </c>
      <c r="AV734" s="38">
        <f t="shared" si="48"/>
        <v>0</v>
      </c>
      <c r="AW734" s="38">
        <f t="shared" si="51"/>
        <v>0</v>
      </c>
      <c r="AX734" s="38">
        <f t="shared" si="52"/>
        <v>0</v>
      </c>
      <c r="AY734" s="38">
        <f t="shared" si="49"/>
        <v>0</v>
      </c>
      <c r="AZ734" s="12">
        <f t="shared" si="30"/>
        <v>148.213597</v>
      </c>
      <c r="BA734" s="12">
        <f t="shared" si="41"/>
        <v>105.2778495</v>
      </c>
      <c r="BB734" s="12">
        <f t="shared" si="53"/>
        <v>133.5631121</v>
      </c>
      <c r="BC734" s="12">
        <f t="shared" si="50"/>
        <v>-0.001334770516</v>
      </c>
      <c r="BD734" s="12">
        <f t="shared" si="54"/>
        <v>126.3561131</v>
      </c>
    </row>
    <row r="735" ht="14.25" customHeight="1">
      <c r="A735" s="7">
        <v>37585.0</v>
      </c>
      <c r="B735" s="21" t="s">
        <v>90</v>
      </c>
      <c r="C735" s="8">
        <v>23.584618</v>
      </c>
      <c r="D735" s="33">
        <f t="shared" si="5"/>
        <v>-0.01308568727</v>
      </c>
      <c r="E735" s="33">
        <f t="shared" si="7"/>
        <v>-0.0632336467</v>
      </c>
      <c r="F735" s="33">
        <f t="shared" si="9"/>
        <v>-0.04092465389</v>
      </c>
      <c r="G735" s="33">
        <f t="shared" si="11"/>
        <v>-0.03780965457</v>
      </c>
      <c r="H735" s="33">
        <f t="shared" si="20"/>
        <v>-1.227456979</v>
      </c>
      <c r="I735" s="45">
        <f t="shared" si="31"/>
        <v>-0.5765431649</v>
      </c>
      <c r="J735" s="45">
        <f t="shared" si="43"/>
        <v>-0.4624776555</v>
      </c>
      <c r="K735" s="21" t="s">
        <v>91</v>
      </c>
      <c r="L735" s="8">
        <v>12.11355</v>
      </c>
      <c r="M735" s="33">
        <f t="shared" si="6"/>
        <v>-0.00660638674</v>
      </c>
      <c r="N735" s="33">
        <f t="shared" si="8"/>
        <v>-0.01763967527</v>
      </c>
      <c r="O735" s="33">
        <f t="shared" si="10"/>
        <v>0.01234286855</v>
      </c>
      <c r="P735" s="33">
        <f t="shared" si="12"/>
        <v>-0.01785313237</v>
      </c>
      <c r="Q735" s="45">
        <f t="shared" si="21"/>
        <v>-0.2122952301</v>
      </c>
      <c r="R735" s="45">
        <f t="shared" si="32"/>
        <v>0.646136416</v>
      </c>
      <c r="S735" s="45">
        <f t="shared" si="44"/>
        <v>0.3046201455</v>
      </c>
      <c r="T735" s="33">
        <f t="shared" si="22"/>
        <v>-1.015161749</v>
      </c>
      <c r="U735" s="33">
        <f t="shared" si="33"/>
        <v>-1.222679581</v>
      </c>
      <c r="V735" s="33">
        <f t="shared" si="42"/>
        <v>-0.7670978011</v>
      </c>
      <c r="W735" s="44">
        <f t="shared" si="13"/>
        <v>0.01622776986</v>
      </c>
      <c r="X735" s="44">
        <f t="shared" si="14"/>
        <v>0.01222183431</v>
      </c>
      <c r="Y735" s="33">
        <f t="shared" si="15"/>
        <v>0.7531431867</v>
      </c>
      <c r="Z735" s="43">
        <v>1.0</v>
      </c>
      <c r="AA735" s="33">
        <f t="shared" si="16"/>
        <v>1.753143187</v>
      </c>
      <c r="AB735" s="33">
        <f t="shared" si="17"/>
        <v>0.4295959351</v>
      </c>
      <c r="AC735" s="33">
        <f t="shared" si="18"/>
        <v>0.5704040649</v>
      </c>
      <c r="AD735" s="33">
        <f t="shared" si="19"/>
        <v>0.00139719813</v>
      </c>
      <c r="AE735" s="34">
        <f t="shared" si="23"/>
        <v>1</v>
      </c>
      <c r="AF735" s="34">
        <f t="shared" si="24"/>
        <v>0</v>
      </c>
      <c r="AG735" s="34">
        <f t="shared" si="25"/>
        <v>0</v>
      </c>
      <c r="AH735" s="34">
        <f t="shared" si="26"/>
        <v>3</v>
      </c>
      <c r="AI735" s="34">
        <f t="shared" si="28"/>
        <v>0</v>
      </c>
      <c r="AJ735" s="34">
        <f t="shared" si="29"/>
        <v>1</v>
      </c>
      <c r="AK735" s="34">
        <f t="shared" si="27"/>
        <v>0.00139719813</v>
      </c>
      <c r="AL735" s="36">
        <f t="shared" si="34"/>
        <v>1</v>
      </c>
      <c r="AM735" s="36">
        <f t="shared" si="35"/>
        <v>0</v>
      </c>
      <c r="AN735" s="46">
        <f t="shared" si="36"/>
        <v>0</v>
      </c>
      <c r="AO735" s="36">
        <f t="shared" si="37"/>
        <v>3</v>
      </c>
      <c r="AP735" s="36">
        <f t="shared" si="39"/>
        <v>0</v>
      </c>
      <c r="AQ735" s="36">
        <f t="shared" si="40"/>
        <v>1</v>
      </c>
      <c r="AR735" s="36">
        <f t="shared" si="38"/>
        <v>0.00139719813</v>
      </c>
      <c r="AS735" s="38">
        <f t="shared" si="45"/>
        <v>0</v>
      </c>
      <c r="AT735" s="38">
        <f t="shared" si="46"/>
        <v>0</v>
      </c>
      <c r="AU735" s="38">
        <f t="shared" si="47"/>
        <v>0</v>
      </c>
      <c r="AV735" s="38">
        <f t="shared" si="48"/>
        <v>0</v>
      </c>
      <c r="AW735" s="38">
        <f t="shared" si="51"/>
        <v>0</v>
      </c>
      <c r="AX735" s="38">
        <f t="shared" si="52"/>
        <v>0</v>
      </c>
      <c r="AY735" s="38">
        <f t="shared" si="49"/>
        <v>0</v>
      </c>
      <c r="AZ735" s="12">
        <f t="shared" si="30"/>
        <v>148.4206808</v>
      </c>
      <c r="BA735" s="12">
        <f t="shared" si="41"/>
        <v>105.4249436</v>
      </c>
      <c r="BB735" s="12">
        <f t="shared" si="53"/>
        <v>133.5631121</v>
      </c>
      <c r="BC735" s="12">
        <f t="shared" si="50"/>
        <v>0.0009314654203</v>
      </c>
      <c r="BD735" s="12">
        <f t="shared" si="54"/>
        <v>126.4738094</v>
      </c>
    </row>
    <row r="736" ht="14.25" customHeight="1">
      <c r="A736" s="7">
        <v>37586.0</v>
      </c>
      <c r="B736" s="21" t="s">
        <v>90</v>
      </c>
      <c r="C736" s="8">
        <v>23.584618</v>
      </c>
      <c r="D736" s="33">
        <f t="shared" si="5"/>
        <v>0</v>
      </c>
      <c r="E736" s="33">
        <f t="shared" si="7"/>
        <v>-0.07616930227</v>
      </c>
      <c r="F736" s="33">
        <f t="shared" si="9"/>
        <v>-0.02285009971</v>
      </c>
      <c r="G736" s="33">
        <f t="shared" si="11"/>
        <v>-0.04993055337</v>
      </c>
      <c r="H736" s="33">
        <f t="shared" si="20"/>
        <v>-1.474252546</v>
      </c>
      <c r="I736" s="45">
        <f t="shared" si="31"/>
        <v>-0.3827561653</v>
      </c>
      <c r="J736" s="45">
        <f t="shared" si="43"/>
        <v>-0.5789697622</v>
      </c>
      <c r="K736" s="21" t="s">
        <v>91</v>
      </c>
      <c r="L736" s="8">
        <v>12.083878</v>
      </c>
      <c r="M736" s="33">
        <f t="shared" si="6"/>
        <v>-0.002449488383</v>
      </c>
      <c r="N736" s="33">
        <f t="shared" si="8"/>
        <v>-0.02997397825</v>
      </c>
      <c r="O736" s="33">
        <f t="shared" si="10"/>
        <v>0.01556142566</v>
      </c>
      <c r="P736" s="33">
        <f t="shared" si="12"/>
        <v>-0.02976493482</v>
      </c>
      <c r="Q736" s="45">
        <f t="shared" si="21"/>
        <v>-0.5281771538</v>
      </c>
      <c r="R736" s="45">
        <f t="shared" si="32"/>
        <v>0.6957597792</v>
      </c>
      <c r="S736" s="45">
        <f t="shared" si="44"/>
        <v>0.08971161304</v>
      </c>
      <c r="T736" s="33">
        <f t="shared" si="22"/>
        <v>-0.9460753922</v>
      </c>
      <c r="U736" s="33">
        <f t="shared" si="33"/>
        <v>-1.078515944</v>
      </c>
      <c r="V736" s="33">
        <f t="shared" si="42"/>
        <v>-0.6686813752</v>
      </c>
      <c r="W736" s="44">
        <f t="shared" si="13"/>
        <v>0.01587227226</v>
      </c>
      <c r="X736" s="44">
        <f t="shared" si="14"/>
        <v>0.01196548507</v>
      </c>
      <c r="Y736" s="33">
        <f t="shared" si="15"/>
        <v>0.7538608756</v>
      </c>
      <c r="Z736" s="43">
        <v>1.0</v>
      </c>
      <c r="AA736" s="33">
        <f t="shared" si="16"/>
        <v>1.753860876</v>
      </c>
      <c r="AB736" s="33">
        <f t="shared" si="17"/>
        <v>0.4298293474</v>
      </c>
      <c r="AC736" s="33">
        <f t="shared" si="18"/>
        <v>0.5701706526</v>
      </c>
      <c r="AD736" s="33">
        <f t="shared" si="19"/>
        <v>-0.009909938716</v>
      </c>
      <c r="AE736" s="34">
        <f t="shared" si="23"/>
        <v>0</v>
      </c>
      <c r="AF736" s="34">
        <f t="shared" si="24"/>
        <v>0</v>
      </c>
      <c r="AG736" s="34">
        <f t="shared" si="25"/>
        <v>0</v>
      </c>
      <c r="AH736" s="34">
        <f t="shared" si="26"/>
        <v>4</v>
      </c>
      <c r="AI736" s="34">
        <f t="shared" si="28"/>
        <v>0</v>
      </c>
      <c r="AJ736" s="34">
        <f t="shared" si="29"/>
        <v>1</v>
      </c>
      <c r="AK736" s="34">
        <f t="shared" si="27"/>
        <v>-0.009909938716</v>
      </c>
      <c r="AL736" s="36">
        <f t="shared" si="34"/>
        <v>1</v>
      </c>
      <c r="AM736" s="36">
        <f t="shared" si="35"/>
        <v>0</v>
      </c>
      <c r="AN736" s="46">
        <f t="shared" si="36"/>
        <v>0</v>
      </c>
      <c r="AO736" s="36">
        <f t="shared" si="37"/>
        <v>4</v>
      </c>
      <c r="AP736" s="36">
        <f t="shared" si="39"/>
        <v>0</v>
      </c>
      <c r="AQ736" s="36">
        <f t="shared" si="40"/>
        <v>1</v>
      </c>
      <c r="AR736" s="36">
        <f t="shared" si="38"/>
        <v>-0.009909938716</v>
      </c>
      <c r="AS736" s="38">
        <f t="shared" si="45"/>
        <v>0</v>
      </c>
      <c r="AT736" s="38">
        <f t="shared" si="46"/>
        <v>0</v>
      </c>
      <c r="AU736" s="38">
        <f t="shared" si="47"/>
        <v>0</v>
      </c>
      <c r="AV736" s="38">
        <f t="shared" si="48"/>
        <v>0</v>
      </c>
      <c r="AW736" s="38">
        <f t="shared" si="51"/>
        <v>0</v>
      </c>
      <c r="AX736" s="38">
        <f t="shared" si="52"/>
        <v>0</v>
      </c>
      <c r="AY736" s="38">
        <f t="shared" si="49"/>
        <v>0</v>
      </c>
      <c r="AZ736" s="12">
        <f t="shared" si="30"/>
        <v>146.9498409</v>
      </c>
      <c r="BA736" s="12">
        <f t="shared" si="41"/>
        <v>104.3801888</v>
      </c>
      <c r="BB736" s="12">
        <f t="shared" si="53"/>
        <v>133.5631121</v>
      </c>
      <c r="BC736" s="12">
        <f t="shared" si="50"/>
        <v>-0.006606625811</v>
      </c>
      <c r="BD736" s="12">
        <f t="shared" si="54"/>
        <v>125.6382443</v>
      </c>
    </row>
    <row r="737" ht="14.25" customHeight="1">
      <c r="A737" s="7">
        <v>37587.0</v>
      </c>
      <c r="B737" s="21" t="s">
        <v>90</v>
      </c>
      <c r="C737" s="8">
        <v>24.039482</v>
      </c>
      <c r="D737" s="33">
        <f t="shared" si="5"/>
        <v>0.01928646883</v>
      </c>
      <c r="E737" s="33">
        <f t="shared" si="7"/>
        <v>-0.03360027954</v>
      </c>
      <c r="F737" s="33">
        <f t="shared" si="9"/>
        <v>-0.02603054287</v>
      </c>
      <c r="G737" s="33">
        <f t="shared" si="11"/>
        <v>-0.0342618653</v>
      </c>
      <c r="H737" s="33">
        <f t="shared" si="20"/>
        <v>-0.7302122092</v>
      </c>
      <c r="I737" s="45">
        <f t="shared" si="31"/>
        <v>-0.4503430294</v>
      </c>
      <c r="J737" s="45">
        <f t="shared" si="43"/>
        <v>-0.4410163513</v>
      </c>
      <c r="K737" s="21" t="s">
        <v>91</v>
      </c>
      <c r="L737" s="8">
        <v>12.469595</v>
      </c>
      <c r="M737" s="33">
        <f t="shared" si="6"/>
        <v>0.03191996808</v>
      </c>
      <c r="N737" s="33">
        <f t="shared" si="8"/>
        <v>0.007723273919</v>
      </c>
      <c r="O737" s="33">
        <f t="shared" si="10"/>
        <v>0.02666146101</v>
      </c>
      <c r="P737" s="33">
        <f t="shared" si="12"/>
        <v>-0.008839026653</v>
      </c>
      <c r="Q737" s="45">
        <f t="shared" si="21"/>
        <v>0.409546399</v>
      </c>
      <c r="R737" s="45">
        <f t="shared" si="32"/>
        <v>0.8950049583</v>
      </c>
      <c r="S737" s="45">
        <f t="shared" si="44"/>
        <v>0.5186346334</v>
      </c>
      <c r="T737" s="33">
        <f t="shared" si="22"/>
        <v>-1.139758608</v>
      </c>
      <c r="U737" s="33">
        <f t="shared" si="33"/>
        <v>-1.345347988</v>
      </c>
      <c r="V737" s="33">
        <f t="shared" si="42"/>
        <v>-0.9596509847</v>
      </c>
      <c r="W737" s="44">
        <f t="shared" si="13"/>
        <v>0.01657201988</v>
      </c>
      <c r="X737" s="44">
        <f t="shared" si="14"/>
        <v>0.01390865915</v>
      </c>
      <c r="Y737" s="33">
        <f t="shared" si="15"/>
        <v>0.8392856907</v>
      </c>
      <c r="Z737" s="43">
        <v>1.0</v>
      </c>
      <c r="AA737" s="33">
        <f t="shared" si="16"/>
        <v>1.839285691</v>
      </c>
      <c r="AB737" s="33">
        <f t="shared" si="17"/>
        <v>0.4563106726</v>
      </c>
      <c r="AC737" s="33">
        <f t="shared" si="18"/>
        <v>0.5436893274</v>
      </c>
      <c r="AD737" s="33">
        <f t="shared" si="19"/>
        <v>0.009097223881</v>
      </c>
      <c r="AE737" s="34">
        <f t="shared" si="23"/>
        <v>1</v>
      </c>
      <c r="AF737" s="34">
        <f t="shared" si="24"/>
        <v>0</v>
      </c>
      <c r="AG737" s="34">
        <f t="shared" si="25"/>
        <v>0</v>
      </c>
      <c r="AH737" s="34">
        <f t="shared" si="26"/>
        <v>5</v>
      </c>
      <c r="AI737" s="34">
        <f t="shared" si="28"/>
        <v>0</v>
      </c>
      <c r="AJ737" s="34">
        <f t="shared" si="29"/>
        <v>1</v>
      </c>
      <c r="AK737" s="34">
        <f t="shared" si="27"/>
        <v>0.009097223881</v>
      </c>
      <c r="AL737" s="36">
        <f t="shared" si="34"/>
        <v>1</v>
      </c>
      <c r="AM737" s="36">
        <f t="shared" si="35"/>
        <v>0</v>
      </c>
      <c r="AN737" s="46">
        <f t="shared" si="36"/>
        <v>0</v>
      </c>
      <c r="AO737" s="36">
        <f t="shared" si="37"/>
        <v>5</v>
      </c>
      <c r="AP737" s="36">
        <f t="shared" si="39"/>
        <v>0</v>
      </c>
      <c r="AQ737" s="36">
        <f t="shared" si="40"/>
        <v>1</v>
      </c>
      <c r="AR737" s="36">
        <f t="shared" si="38"/>
        <v>0.009097223881</v>
      </c>
      <c r="AS737" s="38">
        <f t="shared" si="45"/>
        <v>0</v>
      </c>
      <c r="AT737" s="38">
        <f t="shared" si="46"/>
        <v>0</v>
      </c>
      <c r="AU737" s="38">
        <f t="shared" si="47"/>
        <v>0</v>
      </c>
      <c r="AV737" s="38">
        <f t="shared" si="48"/>
        <v>0</v>
      </c>
      <c r="AW737" s="38">
        <f t="shared" si="51"/>
        <v>0</v>
      </c>
      <c r="AX737" s="38">
        <f t="shared" si="52"/>
        <v>0</v>
      </c>
      <c r="AY737" s="38">
        <f t="shared" si="49"/>
        <v>0</v>
      </c>
      <c r="AZ737" s="12">
        <f t="shared" si="30"/>
        <v>148.2866765</v>
      </c>
      <c r="BA737" s="12">
        <f t="shared" si="41"/>
        <v>105.3297588</v>
      </c>
      <c r="BB737" s="12">
        <f t="shared" si="53"/>
        <v>133.5631121</v>
      </c>
      <c r="BC737" s="12">
        <f t="shared" si="50"/>
        <v>0.006064815921</v>
      </c>
      <c r="BD737" s="12">
        <f t="shared" si="54"/>
        <v>126.4002171</v>
      </c>
    </row>
    <row r="738" ht="14.25" customHeight="1">
      <c r="A738" s="7">
        <v>37589.0</v>
      </c>
      <c r="B738" s="21" t="s">
        <v>90</v>
      </c>
      <c r="C738" s="8">
        <v>24.153189</v>
      </c>
      <c r="D738" s="33">
        <f t="shared" si="5"/>
        <v>0.004730010405</v>
      </c>
      <c r="E738" s="33">
        <f t="shared" si="7"/>
        <v>0.006873138312</v>
      </c>
      <c r="F738" s="33">
        <f t="shared" si="9"/>
        <v>-0.04000011924</v>
      </c>
      <c r="G738" s="33">
        <f t="shared" si="11"/>
        <v>-0.03673464814</v>
      </c>
      <c r="H738" s="33">
        <f t="shared" si="20"/>
        <v>-0.01699907895</v>
      </c>
      <c r="I738" s="45">
        <f t="shared" si="31"/>
        <v>-0.6568291869</v>
      </c>
      <c r="J738" s="45">
        <f t="shared" si="43"/>
        <v>-0.4687675433</v>
      </c>
      <c r="K738" s="21" t="s">
        <v>91</v>
      </c>
      <c r="L738" s="8">
        <v>12.310451</v>
      </c>
      <c r="M738" s="33">
        <f t="shared" si="6"/>
        <v>-0.01276256366</v>
      </c>
      <c r="N738" s="33">
        <f t="shared" si="8"/>
        <v>0.001819240344</v>
      </c>
      <c r="O738" s="33">
        <f t="shared" si="10"/>
        <v>0.01557929004</v>
      </c>
      <c r="P738" s="33">
        <f t="shared" si="12"/>
        <v>-0.01369938194</v>
      </c>
      <c r="Q738" s="45">
        <f t="shared" si="21"/>
        <v>0.2412905536</v>
      </c>
      <c r="R738" s="45">
        <f t="shared" si="32"/>
        <v>0.6572759988</v>
      </c>
      <c r="S738" s="45">
        <f t="shared" si="44"/>
        <v>0.4558584621</v>
      </c>
      <c r="T738" s="33">
        <f t="shared" si="22"/>
        <v>-0.2582896326</v>
      </c>
      <c r="U738" s="33">
        <f t="shared" si="33"/>
        <v>-1.314105186</v>
      </c>
      <c r="V738" s="33">
        <f t="shared" si="42"/>
        <v>-0.9246260055</v>
      </c>
      <c r="W738" s="44">
        <f t="shared" si="13"/>
        <v>0.01650886944</v>
      </c>
      <c r="X738" s="44">
        <f t="shared" si="14"/>
        <v>0.01408893645</v>
      </c>
      <c r="Y738" s="33">
        <f t="shared" si="15"/>
        <v>0.8534161895</v>
      </c>
      <c r="Z738" s="43">
        <v>1.0</v>
      </c>
      <c r="AA738" s="33">
        <f t="shared" si="16"/>
        <v>1.853416189</v>
      </c>
      <c r="AB738" s="33">
        <f t="shared" si="17"/>
        <v>0.4604557758</v>
      </c>
      <c r="AC738" s="33">
        <f t="shared" si="18"/>
        <v>0.5395442242</v>
      </c>
      <c r="AD738" s="33">
        <f t="shared" si="19"/>
        <v>0.00227499441</v>
      </c>
      <c r="AE738" s="34">
        <f t="shared" si="23"/>
        <v>0</v>
      </c>
      <c r="AF738" s="34">
        <f t="shared" si="24"/>
        <v>0</v>
      </c>
      <c r="AG738" s="34">
        <f t="shared" si="25"/>
        <v>0</v>
      </c>
      <c r="AH738" s="34">
        <f t="shared" si="26"/>
        <v>0</v>
      </c>
      <c r="AI738" s="34">
        <f t="shared" si="28"/>
        <v>1</v>
      </c>
      <c r="AJ738" s="34">
        <f t="shared" si="29"/>
        <v>0</v>
      </c>
      <c r="AK738" s="34">
        <f t="shared" si="27"/>
        <v>0</v>
      </c>
      <c r="AL738" s="36">
        <f t="shared" si="34"/>
        <v>1</v>
      </c>
      <c r="AM738" s="36">
        <f t="shared" si="35"/>
        <v>0</v>
      </c>
      <c r="AN738" s="46">
        <f t="shared" si="36"/>
        <v>0</v>
      </c>
      <c r="AO738" s="36">
        <f t="shared" si="37"/>
        <v>1</v>
      </c>
      <c r="AP738" s="36">
        <f t="shared" si="39"/>
        <v>1</v>
      </c>
      <c r="AQ738" s="36">
        <f t="shared" si="40"/>
        <v>1</v>
      </c>
      <c r="AR738" s="36">
        <f t="shared" si="38"/>
        <v>0.00227499441</v>
      </c>
      <c r="AS738" s="38">
        <f t="shared" si="45"/>
        <v>0</v>
      </c>
      <c r="AT738" s="38">
        <f t="shared" si="46"/>
        <v>0</v>
      </c>
      <c r="AU738" s="38">
        <f t="shared" si="47"/>
        <v>0</v>
      </c>
      <c r="AV738" s="38">
        <f t="shared" si="48"/>
        <v>0</v>
      </c>
      <c r="AW738" s="38">
        <f t="shared" si="51"/>
        <v>0</v>
      </c>
      <c r="AX738" s="38">
        <f t="shared" si="52"/>
        <v>0</v>
      </c>
      <c r="AY738" s="38">
        <f t="shared" si="49"/>
        <v>0</v>
      </c>
      <c r="AZ738" s="12">
        <f t="shared" si="30"/>
        <v>148.2866765</v>
      </c>
      <c r="BA738" s="12">
        <f t="shared" si="41"/>
        <v>105.5693834</v>
      </c>
      <c r="BB738" s="12">
        <f t="shared" si="53"/>
        <v>133.5631121</v>
      </c>
      <c r="BC738" s="12">
        <f t="shared" si="50"/>
        <v>0.0007583314701</v>
      </c>
      <c r="BD738" s="12">
        <f t="shared" si="54"/>
        <v>126.4960704</v>
      </c>
    </row>
    <row r="739" ht="14.25" customHeight="1">
      <c r="A739" s="7">
        <v>37592.0</v>
      </c>
      <c r="B739" s="21" t="s">
        <v>90</v>
      </c>
      <c r="C739" s="8">
        <v>23.999678</v>
      </c>
      <c r="D739" s="33">
        <f t="shared" si="5"/>
        <v>-0.006355723876</v>
      </c>
      <c r="E739" s="33">
        <f t="shared" si="7"/>
        <v>0.004282779529</v>
      </c>
      <c r="F739" s="33">
        <f t="shared" si="9"/>
        <v>-0.06012036417</v>
      </c>
      <c r="G739" s="33">
        <f t="shared" si="11"/>
        <v>-0.04717817634</v>
      </c>
      <c r="H739" s="33">
        <f t="shared" si="20"/>
        <v>-0.0884397633</v>
      </c>
      <c r="I739" s="45">
        <f t="shared" si="31"/>
        <v>-0.957990678</v>
      </c>
      <c r="J739" s="45">
        <f t="shared" si="43"/>
        <v>-0.5790996807</v>
      </c>
      <c r="K739" s="21" t="s">
        <v>91</v>
      </c>
      <c r="L739" s="8">
        <v>12.191771</v>
      </c>
      <c r="M739" s="33">
        <f t="shared" si="6"/>
        <v>-0.009640589122</v>
      </c>
      <c r="N739" s="33">
        <f t="shared" si="8"/>
        <v>-0.0001917319256</v>
      </c>
      <c r="O739" s="33">
        <f t="shared" si="10"/>
        <v>-0.01237127048</v>
      </c>
      <c r="P739" s="33">
        <f t="shared" si="12"/>
        <v>-0.03050892717</v>
      </c>
      <c r="Q739" s="45">
        <f t="shared" si="21"/>
        <v>0.1742047231</v>
      </c>
      <c r="R739" s="45">
        <f t="shared" si="32"/>
        <v>0.08666419027</v>
      </c>
      <c r="S739" s="45">
        <f t="shared" si="44"/>
        <v>0.1277489189</v>
      </c>
      <c r="T739" s="33">
        <f t="shared" si="22"/>
        <v>-0.2626444864</v>
      </c>
      <c r="U739" s="33">
        <f t="shared" si="33"/>
        <v>-1.044654868</v>
      </c>
      <c r="V739" s="33">
        <f t="shared" si="42"/>
        <v>-0.7068485996</v>
      </c>
      <c r="W739" s="44">
        <f t="shared" si="13"/>
        <v>0.01647057881</v>
      </c>
      <c r="X739" s="44">
        <f t="shared" si="14"/>
        <v>0.01409086175</v>
      </c>
      <c r="Y739" s="33">
        <f t="shared" si="15"/>
        <v>0.8555170956</v>
      </c>
      <c r="Z739" s="43">
        <v>1.0</v>
      </c>
      <c r="AA739" s="33">
        <f t="shared" si="16"/>
        <v>1.855517096</v>
      </c>
      <c r="AB739" s="33">
        <f t="shared" si="17"/>
        <v>0.4610666739</v>
      </c>
      <c r="AC739" s="33">
        <f t="shared" si="18"/>
        <v>0.5389333261</v>
      </c>
      <c r="AD739" s="33">
        <f t="shared" si="19"/>
        <v>0.01111390673</v>
      </c>
      <c r="AE739" s="34">
        <f t="shared" si="23"/>
        <v>0</v>
      </c>
      <c r="AF739" s="34">
        <f t="shared" si="24"/>
        <v>0</v>
      </c>
      <c r="AG739" s="34">
        <f t="shared" si="25"/>
        <v>0</v>
      </c>
      <c r="AH739" s="34">
        <f t="shared" si="26"/>
        <v>0</v>
      </c>
      <c r="AI739" s="34">
        <f t="shared" si="28"/>
        <v>0</v>
      </c>
      <c r="AJ739" s="34">
        <f t="shared" si="29"/>
        <v>0</v>
      </c>
      <c r="AK739" s="34">
        <f t="shared" si="27"/>
        <v>0</v>
      </c>
      <c r="AL739" s="36">
        <f t="shared" si="34"/>
        <v>1</v>
      </c>
      <c r="AM739" s="36">
        <f t="shared" si="35"/>
        <v>0</v>
      </c>
      <c r="AN739" s="46">
        <f t="shared" si="36"/>
        <v>0</v>
      </c>
      <c r="AO739" s="36">
        <f t="shared" si="37"/>
        <v>2</v>
      </c>
      <c r="AP739" s="36">
        <f t="shared" si="39"/>
        <v>0</v>
      </c>
      <c r="AQ739" s="36">
        <f t="shared" si="40"/>
        <v>1</v>
      </c>
      <c r="AR739" s="36">
        <f t="shared" si="38"/>
        <v>0.01111390673</v>
      </c>
      <c r="AS739" s="38">
        <f t="shared" si="45"/>
        <v>0</v>
      </c>
      <c r="AT739" s="38">
        <f t="shared" si="46"/>
        <v>0</v>
      </c>
      <c r="AU739" s="38">
        <f t="shared" si="47"/>
        <v>0</v>
      </c>
      <c r="AV739" s="38">
        <f t="shared" si="48"/>
        <v>0</v>
      </c>
      <c r="AW739" s="38">
        <f t="shared" si="51"/>
        <v>0</v>
      </c>
      <c r="AX739" s="38">
        <f t="shared" si="52"/>
        <v>0</v>
      </c>
      <c r="AY739" s="38">
        <f t="shared" si="49"/>
        <v>0</v>
      </c>
      <c r="AZ739" s="12">
        <f t="shared" si="30"/>
        <v>148.2866765</v>
      </c>
      <c r="BA739" s="12">
        <f t="shared" si="41"/>
        <v>106.7426717</v>
      </c>
      <c r="BB739" s="12">
        <f t="shared" si="53"/>
        <v>133.5631121</v>
      </c>
      <c r="BC739" s="12">
        <f t="shared" si="50"/>
        <v>0.003704635577</v>
      </c>
      <c r="BD739" s="12">
        <f t="shared" si="54"/>
        <v>126.9646922</v>
      </c>
    </row>
    <row r="740" ht="14.25" customHeight="1">
      <c r="A740" s="7">
        <v>37593.0</v>
      </c>
      <c r="B740" s="21" t="s">
        <v>90</v>
      </c>
      <c r="C740" s="8">
        <v>24.391993</v>
      </c>
      <c r="D740" s="33">
        <f t="shared" si="5"/>
        <v>0.01634667765</v>
      </c>
      <c r="E740" s="33">
        <f t="shared" si="7"/>
        <v>0.03423311753</v>
      </c>
      <c r="F740" s="33">
        <f t="shared" si="9"/>
        <v>-0.03116521402</v>
      </c>
      <c r="G740" s="33">
        <f t="shared" si="11"/>
        <v>-0.01220337391</v>
      </c>
      <c r="H740" s="33">
        <f t="shared" si="20"/>
        <v>0.4617970754</v>
      </c>
      <c r="I740" s="45">
        <f t="shared" si="31"/>
        <v>-0.6135725098</v>
      </c>
      <c r="J740" s="45">
        <f t="shared" si="43"/>
        <v>-0.2722158168</v>
      </c>
      <c r="K740" s="21" t="s">
        <v>91</v>
      </c>
      <c r="L740" s="8">
        <v>12.110852</v>
      </c>
      <c r="M740" s="33">
        <f t="shared" si="6"/>
        <v>-0.006637181752</v>
      </c>
      <c r="N740" s="33">
        <f t="shared" si="8"/>
        <v>-0.0002227257905</v>
      </c>
      <c r="O740" s="33">
        <f t="shared" si="10"/>
        <v>-0.01785847225</v>
      </c>
      <c r="P740" s="33">
        <f t="shared" si="12"/>
        <v>-0.01312998885</v>
      </c>
      <c r="Q740" s="45">
        <f t="shared" si="21"/>
        <v>0.1691512874</v>
      </c>
      <c r="R740" s="45">
        <f t="shared" si="32"/>
        <v>-0.03239288582</v>
      </c>
      <c r="S740" s="45">
        <f t="shared" si="44"/>
        <v>0.4808941036</v>
      </c>
      <c r="T740" s="33">
        <f t="shared" si="22"/>
        <v>0.292645788</v>
      </c>
      <c r="U740" s="33">
        <f t="shared" si="33"/>
        <v>-0.581179624</v>
      </c>
      <c r="V740" s="33">
        <f t="shared" si="42"/>
        <v>-0.7531099205</v>
      </c>
      <c r="W740" s="44">
        <f t="shared" si="13"/>
        <v>0.01644045053</v>
      </c>
      <c r="X740" s="44">
        <f t="shared" si="14"/>
        <v>0.0131185769</v>
      </c>
      <c r="Y740" s="33">
        <f t="shared" si="15"/>
        <v>0.7979450973</v>
      </c>
      <c r="Z740" s="43">
        <v>1.0</v>
      </c>
      <c r="AA740" s="33">
        <f t="shared" si="16"/>
        <v>1.797945097</v>
      </c>
      <c r="AB740" s="33">
        <f t="shared" si="17"/>
        <v>0.4438094903</v>
      </c>
      <c r="AC740" s="33">
        <f t="shared" si="18"/>
        <v>0.5561905097</v>
      </c>
      <c r="AD740" s="33">
        <f t="shared" si="19"/>
        <v>-0.002730028514</v>
      </c>
      <c r="AE740" s="34">
        <f t="shared" si="23"/>
        <v>0</v>
      </c>
      <c r="AF740" s="34">
        <f t="shared" si="24"/>
        <v>0</v>
      </c>
      <c r="AG740" s="34">
        <f t="shared" si="25"/>
        <v>0</v>
      </c>
      <c r="AH740" s="34">
        <f t="shared" si="26"/>
        <v>0</v>
      </c>
      <c r="AI740" s="34">
        <f t="shared" si="28"/>
        <v>0</v>
      </c>
      <c r="AJ740" s="34">
        <f t="shared" si="29"/>
        <v>0</v>
      </c>
      <c r="AK740" s="34">
        <f t="shared" si="27"/>
        <v>0</v>
      </c>
      <c r="AL740" s="36">
        <f t="shared" si="34"/>
        <v>0</v>
      </c>
      <c r="AM740" s="36">
        <f t="shared" si="35"/>
        <v>0</v>
      </c>
      <c r="AN740" s="46">
        <f t="shared" si="36"/>
        <v>0</v>
      </c>
      <c r="AO740" s="36">
        <f t="shared" si="37"/>
        <v>3</v>
      </c>
      <c r="AP740" s="36">
        <f t="shared" si="39"/>
        <v>0</v>
      </c>
      <c r="AQ740" s="36">
        <f t="shared" si="40"/>
        <v>1</v>
      </c>
      <c r="AR740" s="36">
        <f t="shared" si="38"/>
        <v>-0.002730028514</v>
      </c>
      <c r="AS740" s="38">
        <f t="shared" si="45"/>
        <v>0</v>
      </c>
      <c r="AT740" s="38">
        <f t="shared" si="46"/>
        <v>0</v>
      </c>
      <c r="AU740" s="38">
        <f t="shared" si="47"/>
        <v>0</v>
      </c>
      <c r="AV740" s="38">
        <f t="shared" si="48"/>
        <v>0</v>
      </c>
      <c r="AW740" s="38">
        <f t="shared" si="51"/>
        <v>0</v>
      </c>
      <c r="AX740" s="38">
        <f t="shared" si="52"/>
        <v>0</v>
      </c>
      <c r="AY740" s="38">
        <f t="shared" si="49"/>
        <v>0</v>
      </c>
      <c r="AZ740" s="12">
        <f t="shared" si="30"/>
        <v>148.2866765</v>
      </c>
      <c r="BA740" s="12">
        <f t="shared" si="41"/>
        <v>106.4512611</v>
      </c>
      <c r="BB740" s="12">
        <f t="shared" si="53"/>
        <v>133.5631121</v>
      </c>
      <c r="BC740" s="12">
        <f t="shared" si="50"/>
        <v>-0.0009100095047</v>
      </c>
      <c r="BD740" s="12">
        <f t="shared" si="54"/>
        <v>126.8491531</v>
      </c>
    </row>
    <row r="741" ht="14.25" customHeight="1">
      <c r="A741" s="7">
        <v>37594.0</v>
      </c>
      <c r="B741" s="21" t="s">
        <v>90</v>
      </c>
      <c r="C741" s="8">
        <v>24.745749</v>
      </c>
      <c r="D741" s="33">
        <f t="shared" si="5"/>
        <v>0.01450295595</v>
      </c>
      <c r="E741" s="33">
        <f t="shared" si="7"/>
        <v>0.04923255488</v>
      </c>
      <c r="F741" s="33">
        <f t="shared" si="9"/>
        <v>-0.03068675674</v>
      </c>
      <c r="G741" s="33">
        <f t="shared" si="11"/>
        <v>-0.0108596291</v>
      </c>
      <c r="H741" s="33">
        <f t="shared" si="20"/>
        <v>0.7256744025</v>
      </c>
      <c r="I741" s="45">
        <f t="shared" si="31"/>
        <v>-0.6329456073</v>
      </c>
      <c r="J741" s="45">
        <f t="shared" si="43"/>
        <v>-0.2786535697</v>
      </c>
      <c r="K741" s="21" t="s">
        <v>91</v>
      </c>
      <c r="L741" s="8">
        <v>12.310451</v>
      </c>
      <c r="M741" s="33">
        <f t="shared" si="6"/>
        <v>0.01648100398</v>
      </c>
      <c r="N741" s="33">
        <f t="shared" si="8"/>
        <v>0.01875002379</v>
      </c>
      <c r="O741" s="33">
        <f t="shared" si="10"/>
        <v>-0.01178596726</v>
      </c>
      <c r="P741" s="33">
        <f t="shared" si="12"/>
        <v>-0.01114664391</v>
      </c>
      <c r="Q741" s="45">
        <f t="shared" si="21"/>
        <v>0.6485639362</v>
      </c>
      <c r="R741" s="45">
        <f t="shared" si="32"/>
        <v>0.07826573987</v>
      </c>
      <c r="S741" s="45">
        <f t="shared" si="44"/>
        <v>0.5200696595</v>
      </c>
      <c r="T741" s="33">
        <f t="shared" si="22"/>
        <v>0.0771104663</v>
      </c>
      <c r="U741" s="33">
        <f t="shared" si="33"/>
        <v>-0.7112113471</v>
      </c>
      <c r="V741" s="33">
        <f t="shared" si="42"/>
        <v>-0.7987232293</v>
      </c>
      <c r="W741" s="44">
        <f t="shared" si="13"/>
        <v>0.01650326533</v>
      </c>
      <c r="X741" s="44">
        <f t="shared" si="14"/>
        <v>0.01324872244</v>
      </c>
      <c r="Y741" s="33">
        <f t="shared" si="15"/>
        <v>0.802794003</v>
      </c>
      <c r="Z741" s="43">
        <v>1.0</v>
      </c>
      <c r="AA741" s="33">
        <f t="shared" si="16"/>
        <v>1.802794003</v>
      </c>
      <c r="AB741" s="33">
        <f t="shared" si="17"/>
        <v>0.4453054546</v>
      </c>
      <c r="AC741" s="33">
        <f t="shared" si="18"/>
        <v>0.5546945454</v>
      </c>
      <c r="AD741" s="33">
        <f t="shared" si="19"/>
        <v>0.005976295804</v>
      </c>
      <c r="AE741" s="34">
        <f t="shared" si="23"/>
        <v>0</v>
      </c>
      <c r="AF741" s="34">
        <f t="shared" si="24"/>
        <v>0</v>
      </c>
      <c r="AG741" s="34">
        <f t="shared" si="25"/>
        <v>0</v>
      </c>
      <c r="AH741" s="34">
        <f t="shared" si="26"/>
        <v>0</v>
      </c>
      <c r="AI741" s="34">
        <f t="shared" si="28"/>
        <v>0</v>
      </c>
      <c r="AJ741" s="34">
        <f t="shared" si="29"/>
        <v>0</v>
      </c>
      <c r="AK741" s="34">
        <f t="shared" si="27"/>
        <v>0</v>
      </c>
      <c r="AL741" s="36">
        <f t="shared" si="34"/>
        <v>0</v>
      </c>
      <c r="AM741" s="36">
        <f t="shared" si="35"/>
        <v>0</v>
      </c>
      <c r="AN741" s="46">
        <f t="shared" si="36"/>
        <v>0</v>
      </c>
      <c r="AO741" s="36">
        <f t="shared" si="37"/>
        <v>4</v>
      </c>
      <c r="AP741" s="36">
        <f t="shared" si="39"/>
        <v>0</v>
      </c>
      <c r="AQ741" s="36">
        <f t="shared" si="40"/>
        <v>1</v>
      </c>
      <c r="AR741" s="36">
        <f t="shared" si="38"/>
        <v>0.005976295804</v>
      </c>
      <c r="AS741" s="38">
        <f t="shared" si="45"/>
        <v>0</v>
      </c>
      <c r="AT741" s="38">
        <f t="shared" si="46"/>
        <v>0</v>
      </c>
      <c r="AU741" s="38">
        <f t="shared" si="47"/>
        <v>0</v>
      </c>
      <c r="AV741" s="38">
        <f t="shared" si="48"/>
        <v>0</v>
      </c>
      <c r="AW741" s="38">
        <f t="shared" si="51"/>
        <v>0</v>
      </c>
      <c r="AX741" s="38">
        <f t="shared" si="52"/>
        <v>0</v>
      </c>
      <c r="AY741" s="38">
        <f t="shared" si="49"/>
        <v>0</v>
      </c>
      <c r="AZ741" s="12">
        <f t="shared" si="30"/>
        <v>148.2866765</v>
      </c>
      <c r="BA741" s="12">
        <f t="shared" si="41"/>
        <v>107.0874454</v>
      </c>
      <c r="BB741" s="12">
        <f t="shared" si="53"/>
        <v>133.5631121</v>
      </c>
      <c r="BC741" s="12">
        <f t="shared" si="50"/>
        <v>0.001992098601</v>
      </c>
      <c r="BD741" s="12">
        <f t="shared" si="54"/>
        <v>127.1018492</v>
      </c>
    </row>
    <row r="742" ht="14.25" customHeight="1">
      <c r="A742" s="7">
        <v>37595.0</v>
      </c>
      <c r="B742" s="21" t="s">
        <v>90</v>
      </c>
      <c r="C742" s="8">
        <v>24.665874</v>
      </c>
      <c r="D742" s="33">
        <f t="shared" si="5"/>
        <v>-0.003227827131</v>
      </c>
      <c r="E742" s="33">
        <f t="shared" si="7"/>
        <v>0.02605680106</v>
      </c>
      <c r="F742" s="33">
        <f t="shared" si="9"/>
        <v>-0.00841899428</v>
      </c>
      <c r="G742" s="33">
        <f t="shared" si="11"/>
        <v>-0.003407244643</v>
      </c>
      <c r="H742" s="33">
        <f t="shared" si="20"/>
        <v>0.2909104513</v>
      </c>
      <c r="I742" s="45">
        <f t="shared" si="31"/>
        <v>-0.3437053137</v>
      </c>
      <c r="J742" s="45">
        <f t="shared" si="43"/>
        <v>-0.2248051238</v>
      </c>
      <c r="K742" s="21" t="s">
        <v>91</v>
      </c>
      <c r="L742" s="8">
        <v>12.145918</v>
      </c>
      <c r="M742" s="33">
        <f t="shared" si="6"/>
        <v>-0.0133653105</v>
      </c>
      <c r="N742" s="33">
        <f t="shared" si="8"/>
        <v>-0.02595729853</v>
      </c>
      <c r="O742" s="33">
        <f t="shared" si="10"/>
        <v>-0.01843449994</v>
      </c>
      <c r="P742" s="33">
        <f t="shared" si="12"/>
        <v>-0.003732787288</v>
      </c>
      <c r="Q742" s="45">
        <f t="shared" si="21"/>
        <v>-0.4930602667</v>
      </c>
      <c r="R742" s="45">
        <f t="shared" si="32"/>
        <v>-0.06144630363</v>
      </c>
      <c r="S742" s="45">
        <f t="shared" si="44"/>
        <v>0.6758602095</v>
      </c>
      <c r="T742" s="33">
        <f t="shared" si="22"/>
        <v>0.7839707179</v>
      </c>
      <c r="U742" s="33">
        <f t="shared" si="33"/>
        <v>-0.2822590101</v>
      </c>
      <c r="V742" s="33">
        <f t="shared" si="42"/>
        <v>-0.9006653333</v>
      </c>
      <c r="W742" s="44">
        <f t="shared" si="13"/>
        <v>0.016342618</v>
      </c>
      <c r="X742" s="44">
        <f t="shared" si="14"/>
        <v>0.01275104387</v>
      </c>
      <c r="Y742" s="33">
        <f t="shared" si="15"/>
        <v>0.7802326331</v>
      </c>
      <c r="Z742" s="43">
        <v>1.0</v>
      </c>
      <c r="AA742" s="33">
        <f t="shared" si="16"/>
        <v>1.780232633</v>
      </c>
      <c r="AB742" s="33">
        <f t="shared" si="17"/>
        <v>0.4382756605</v>
      </c>
      <c r="AC742" s="33">
        <f t="shared" si="18"/>
        <v>0.5617243395</v>
      </c>
      <c r="AD742" s="33">
        <f t="shared" si="19"/>
        <v>0.002886450761</v>
      </c>
      <c r="AE742" s="34">
        <f t="shared" si="23"/>
        <v>0</v>
      </c>
      <c r="AF742" s="34">
        <f t="shared" si="24"/>
        <v>0</v>
      </c>
      <c r="AG742" s="34">
        <f t="shared" si="25"/>
        <v>0</v>
      </c>
      <c r="AH742" s="34">
        <f t="shared" si="26"/>
        <v>0</v>
      </c>
      <c r="AI742" s="34">
        <f t="shared" si="28"/>
        <v>0</v>
      </c>
      <c r="AJ742" s="34">
        <f t="shared" si="29"/>
        <v>0</v>
      </c>
      <c r="AK742" s="34">
        <f t="shared" si="27"/>
        <v>0</v>
      </c>
      <c r="AL742" s="36">
        <f t="shared" si="34"/>
        <v>0</v>
      </c>
      <c r="AM742" s="36">
        <f t="shared" si="35"/>
        <v>0</v>
      </c>
      <c r="AN742" s="46">
        <f t="shared" si="36"/>
        <v>0</v>
      </c>
      <c r="AO742" s="36">
        <f t="shared" si="37"/>
        <v>5</v>
      </c>
      <c r="AP742" s="36">
        <f t="shared" si="39"/>
        <v>0</v>
      </c>
      <c r="AQ742" s="36">
        <f t="shared" si="40"/>
        <v>1</v>
      </c>
      <c r="AR742" s="36">
        <f t="shared" si="38"/>
        <v>0.002886450761</v>
      </c>
      <c r="AS742" s="38">
        <f t="shared" si="45"/>
        <v>0</v>
      </c>
      <c r="AT742" s="38">
        <f t="shared" si="46"/>
        <v>0</v>
      </c>
      <c r="AU742" s="38">
        <f t="shared" si="47"/>
        <v>0</v>
      </c>
      <c r="AV742" s="38">
        <f t="shared" si="48"/>
        <v>0</v>
      </c>
      <c r="AW742" s="38">
        <f t="shared" si="51"/>
        <v>0</v>
      </c>
      <c r="AX742" s="38">
        <f t="shared" si="52"/>
        <v>0</v>
      </c>
      <c r="AY742" s="38">
        <f t="shared" si="49"/>
        <v>0</v>
      </c>
      <c r="AZ742" s="12">
        <f t="shared" si="30"/>
        <v>148.2866765</v>
      </c>
      <c r="BA742" s="12">
        <f t="shared" si="41"/>
        <v>107.396548</v>
      </c>
      <c r="BB742" s="12">
        <f t="shared" si="53"/>
        <v>133.5631121</v>
      </c>
      <c r="BC742" s="12">
        <f t="shared" si="50"/>
        <v>0.0009621502536</v>
      </c>
      <c r="BD742" s="12">
        <f t="shared" si="54"/>
        <v>127.2241402</v>
      </c>
    </row>
    <row r="743" ht="14.25" customHeight="1">
      <c r="A743" s="7">
        <v>37596.0</v>
      </c>
      <c r="B743" s="21" t="s">
        <v>90</v>
      </c>
      <c r="C743" s="8">
        <v>25.088087</v>
      </c>
      <c r="D743" s="33">
        <f t="shared" si="5"/>
        <v>0.01711729331</v>
      </c>
      <c r="E743" s="33">
        <f t="shared" si="7"/>
        <v>0.03870702126</v>
      </c>
      <c r="F743" s="33">
        <f t="shared" si="9"/>
        <v>0.04584619828</v>
      </c>
      <c r="G743" s="33">
        <f t="shared" si="11"/>
        <v>0.0148177521</v>
      </c>
      <c r="H743" s="33">
        <f t="shared" si="20"/>
        <v>0.5341230968</v>
      </c>
      <c r="I743" s="45">
        <f t="shared" si="31"/>
        <v>0.37782858</v>
      </c>
      <c r="J743" s="45">
        <f t="shared" si="43"/>
        <v>-0.07023202812</v>
      </c>
      <c r="K743" s="21" t="s">
        <v>91</v>
      </c>
      <c r="L743" s="8">
        <v>12.24572</v>
      </c>
      <c r="M743" s="33">
        <f t="shared" si="6"/>
        <v>0.008216916992</v>
      </c>
      <c r="N743" s="33">
        <f t="shared" si="8"/>
        <v>-0.005258215154</v>
      </c>
      <c r="O743" s="33">
        <f t="shared" si="10"/>
        <v>-0.003448540767</v>
      </c>
      <c r="P743" s="33">
        <f t="shared" si="12"/>
        <v>0.01745195159</v>
      </c>
      <c r="Q743" s="45">
        <f t="shared" si="21"/>
        <v>0.05402503862</v>
      </c>
      <c r="R743" s="45">
        <f t="shared" si="32"/>
        <v>0.2324664402</v>
      </c>
      <c r="S743" s="45">
        <f t="shared" si="44"/>
        <v>1.119368864</v>
      </c>
      <c r="T743" s="33">
        <f t="shared" si="22"/>
        <v>0.4800980582</v>
      </c>
      <c r="U743" s="33">
        <f t="shared" si="33"/>
        <v>0.1453621398</v>
      </c>
      <c r="V743" s="33">
        <f t="shared" si="42"/>
        <v>-1.189600892</v>
      </c>
      <c r="W743" s="44">
        <f t="shared" si="13"/>
        <v>0.01678206646</v>
      </c>
      <c r="X743" s="44">
        <f t="shared" si="14"/>
        <v>0.0125154646</v>
      </c>
      <c r="Y743" s="33">
        <f t="shared" si="15"/>
        <v>0.7457642135</v>
      </c>
      <c r="Z743" s="43">
        <v>1.0</v>
      </c>
      <c r="AA743" s="33">
        <f t="shared" si="16"/>
        <v>1.745764214</v>
      </c>
      <c r="AB743" s="33">
        <f t="shared" si="17"/>
        <v>0.4271849587</v>
      </c>
      <c r="AC743" s="33">
        <f t="shared" si="18"/>
        <v>0.5728150413</v>
      </c>
      <c r="AD743" s="33">
        <f t="shared" si="19"/>
        <v>-0.003598298613</v>
      </c>
      <c r="AE743" s="34">
        <f t="shared" si="23"/>
        <v>0</v>
      </c>
      <c r="AF743" s="34">
        <f t="shared" si="24"/>
        <v>0</v>
      </c>
      <c r="AG743" s="34">
        <f t="shared" si="25"/>
        <v>0</v>
      </c>
      <c r="AH743" s="34">
        <f t="shared" si="26"/>
        <v>0</v>
      </c>
      <c r="AI743" s="34">
        <f t="shared" si="28"/>
        <v>0</v>
      </c>
      <c r="AJ743" s="34">
        <f t="shared" si="29"/>
        <v>0</v>
      </c>
      <c r="AK743" s="34">
        <f t="shared" si="27"/>
        <v>0</v>
      </c>
      <c r="AL743" s="36">
        <f t="shared" si="34"/>
        <v>0</v>
      </c>
      <c r="AM743" s="36">
        <f t="shared" si="35"/>
        <v>0</v>
      </c>
      <c r="AN743" s="46">
        <f t="shared" si="36"/>
        <v>0</v>
      </c>
      <c r="AO743" s="36">
        <f t="shared" si="37"/>
        <v>0</v>
      </c>
      <c r="AP743" s="36">
        <f t="shared" si="39"/>
        <v>1</v>
      </c>
      <c r="AQ743" s="36">
        <f t="shared" si="40"/>
        <v>0</v>
      </c>
      <c r="AR743" s="36">
        <f t="shared" si="38"/>
        <v>0</v>
      </c>
      <c r="AS743" s="38">
        <f t="shared" si="45"/>
        <v>1</v>
      </c>
      <c r="AT743" s="38">
        <f t="shared" si="46"/>
        <v>0</v>
      </c>
      <c r="AU743" s="38">
        <f t="shared" si="47"/>
        <v>0</v>
      </c>
      <c r="AV743" s="38">
        <f t="shared" si="48"/>
        <v>1</v>
      </c>
      <c r="AW743" s="38">
        <f t="shared" si="51"/>
        <v>0</v>
      </c>
      <c r="AX743" s="38">
        <f t="shared" si="52"/>
        <v>1</v>
      </c>
      <c r="AY743" s="38">
        <f t="shared" si="49"/>
        <v>-0.003598298613</v>
      </c>
      <c r="AZ743" s="12">
        <f t="shared" si="30"/>
        <v>148.2866765</v>
      </c>
      <c r="BA743" s="12">
        <f t="shared" si="41"/>
        <v>107.396548</v>
      </c>
      <c r="BB743" s="12">
        <f t="shared" si="53"/>
        <v>133.0825121</v>
      </c>
      <c r="BC743" s="12">
        <f t="shared" si="50"/>
        <v>-0.001199432871</v>
      </c>
      <c r="BD743" s="12">
        <f t="shared" si="54"/>
        <v>127.0715434</v>
      </c>
    </row>
    <row r="744" ht="14.25" customHeight="1">
      <c r="A744" s="7">
        <v>37599.0</v>
      </c>
      <c r="B744" s="21" t="s">
        <v>90</v>
      </c>
      <c r="C744" s="8">
        <v>24.654453</v>
      </c>
      <c r="D744" s="33">
        <f t="shared" si="5"/>
        <v>-0.01728445856</v>
      </c>
      <c r="E744" s="33">
        <f t="shared" si="7"/>
        <v>0.02728265771</v>
      </c>
      <c r="F744" s="33">
        <f t="shared" si="9"/>
        <v>0.03168228285</v>
      </c>
      <c r="G744" s="33">
        <f t="shared" si="11"/>
        <v>-0.009556634692</v>
      </c>
      <c r="H744" s="33">
        <f t="shared" si="20"/>
        <v>0.3293093233</v>
      </c>
      <c r="I744" s="45">
        <f t="shared" si="31"/>
        <v>0.1747371663</v>
      </c>
      <c r="J744" s="45">
        <f t="shared" si="43"/>
        <v>-0.3262834962</v>
      </c>
      <c r="K744" s="21" t="s">
        <v>91</v>
      </c>
      <c r="L744" s="8">
        <v>12.164796</v>
      </c>
      <c r="M744" s="33">
        <f t="shared" si="6"/>
        <v>-0.006608349693</v>
      </c>
      <c r="N744" s="33">
        <f t="shared" si="8"/>
        <v>-0.002212557962</v>
      </c>
      <c r="O744" s="33">
        <f t="shared" si="10"/>
        <v>-0.00240386567</v>
      </c>
      <c r="P744" s="33">
        <f t="shared" si="12"/>
        <v>0.01753910502</v>
      </c>
      <c r="Q744" s="45">
        <f t="shared" si="21"/>
        <v>0.1378030462</v>
      </c>
      <c r="R744" s="45">
        <f t="shared" si="32"/>
        <v>0.2444340248</v>
      </c>
      <c r="S744" s="45">
        <f t="shared" si="44"/>
        <v>1.089678239</v>
      </c>
      <c r="T744" s="33">
        <f t="shared" si="22"/>
        <v>0.1915062772</v>
      </c>
      <c r="U744" s="33">
        <f t="shared" si="33"/>
        <v>-0.06969685842</v>
      </c>
      <c r="V744" s="33">
        <f t="shared" si="42"/>
        <v>-1.415961735</v>
      </c>
      <c r="W744" s="44">
        <f t="shared" si="13"/>
        <v>0.01719104374</v>
      </c>
      <c r="X744" s="44">
        <f t="shared" si="14"/>
        <v>0.01251274774</v>
      </c>
      <c r="Y744" s="33">
        <f t="shared" si="15"/>
        <v>0.7278643418</v>
      </c>
      <c r="Z744" s="43">
        <v>1.0</v>
      </c>
      <c r="AA744" s="33">
        <f t="shared" si="16"/>
        <v>1.727864342</v>
      </c>
      <c r="AB744" s="33">
        <f t="shared" si="17"/>
        <v>0.4212508611</v>
      </c>
      <c r="AC744" s="33">
        <f t="shared" si="18"/>
        <v>0.5787491389</v>
      </c>
      <c r="AD744" s="33">
        <f t="shared" si="19"/>
        <v>-0.01270089203</v>
      </c>
      <c r="AE744" s="34">
        <f t="shared" si="23"/>
        <v>0</v>
      </c>
      <c r="AF744" s="34">
        <f t="shared" si="24"/>
        <v>0</v>
      </c>
      <c r="AG744" s="34">
        <f t="shared" si="25"/>
        <v>0</v>
      </c>
      <c r="AH744" s="34">
        <f t="shared" si="26"/>
        <v>0</v>
      </c>
      <c r="AI744" s="34">
        <f t="shared" si="28"/>
        <v>0</v>
      </c>
      <c r="AJ744" s="34">
        <f t="shared" si="29"/>
        <v>0</v>
      </c>
      <c r="AK744" s="34">
        <f t="shared" si="27"/>
        <v>0</v>
      </c>
      <c r="AL744" s="36">
        <f t="shared" si="34"/>
        <v>0</v>
      </c>
      <c r="AM744" s="36">
        <f t="shared" si="35"/>
        <v>0</v>
      </c>
      <c r="AN744" s="46">
        <f t="shared" si="36"/>
        <v>0</v>
      </c>
      <c r="AO744" s="36">
        <f t="shared" si="37"/>
        <v>0</v>
      </c>
      <c r="AP744" s="36">
        <f t="shared" si="39"/>
        <v>0</v>
      </c>
      <c r="AQ744" s="36">
        <f t="shared" si="40"/>
        <v>0</v>
      </c>
      <c r="AR744" s="36">
        <f t="shared" si="38"/>
        <v>0</v>
      </c>
      <c r="AS744" s="38">
        <f t="shared" si="45"/>
        <v>1</v>
      </c>
      <c r="AT744" s="38">
        <f t="shared" si="46"/>
        <v>0</v>
      </c>
      <c r="AU744" s="38">
        <f t="shared" si="47"/>
        <v>0</v>
      </c>
      <c r="AV744" s="38">
        <f t="shared" si="48"/>
        <v>2</v>
      </c>
      <c r="AW744" s="38">
        <f t="shared" si="51"/>
        <v>0</v>
      </c>
      <c r="AX744" s="38">
        <f t="shared" si="52"/>
        <v>1</v>
      </c>
      <c r="AY744" s="38">
        <f t="shared" si="49"/>
        <v>-0.01270089203</v>
      </c>
      <c r="AZ744" s="12">
        <f t="shared" si="30"/>
        <v>148.2866765</v>
      </c>
      <c r="BA744" s="12">
        <f t="shared" si="41"/>
        <v>107.396548</v>
      </c>
      <c r="BB744" s="12">
        <f t="shared" si="53"/>
        <v>131.3922455</v>
      </c>
      <c r="BC744" s="12">
        <f t="shared" si="50"/>
        <v>-0.004233630676</v>
      </c>
      <c r="BD744" s="12">
        <f t="shared" si="54"/>
        <v>126.5335694</v>
      </c>
    </row>
    <row r="745" ht="14.25" customHeight="1">
      <c r="A745" s="7">
        <v>37600.0</v>
      </c>
      <c r="B745" s="21" t="s">
        <v>90</v>
      </c>
      <c r="C745" s="8">
        <v>24.962582</v>
      </c>
      <c r="D745" s="33">
        <f t="shared" si="5"/>
        <v>0.01249790454</v>
      </c>
      <c r="E745" s="33">
        <f t="shared" si="7"/>
        <v>0.02339247146</v>
      </c>
      <c r="F745" s="33">
        <f t="shared" si="9"/>
        <v>0.05842638621</v>
      </c>
      <c r="G745" s="33">
        <f t="shared" si="11"/>
        <v>0.0151106527</v>
      </c>
      <c r="H745" s="33">
        <f t="shared" si="20"/>
        <v>0.2670004576</v>
      </c>
      <c r="I745" s="45">
        <f t="shared" si="31"/>
        <v>0.535000571</v>
      </c>
      <c r="J745" s="45">
        <f t="shared" si="43"/>
        <v>-0.1049200505</v>
      </c>
      <c r="K745" s="21" t="s">
        <v>91</v>
      </c>
      <c r="L745" s="8">
        <v>12.542418</v>
      </c>
      <c r="M745" s="33">
        <f t="shared" si="6"/>
        <v>0.0310421975</v>
      </c>
      <c r="N745" s="33">
        <f t="shared" si="8"/>
        <v>0.03563465229</v>
      </c>
      <c r="O745" s="33">
        <f t="shared" si="10"/>
        <v>0.03540398975</v>
      </c>
      <c r="P745" s="33">
        <f t="shared" si="12"/>
        <v>0.04818384509</v>
      </c>
      <c r="Q745" s="45">
        <f t="shared" si="21"/>
        <v>1.1082591</v>
      </c>
      <c r="R745" s="45">
        <f t="shared" si="32"/>
        <v>0.9868671442</v>
      </c>
      <c r="S745" s="45">
        <f t="shared" si="44"/>
        <v>1.67292694</v>
      </c>
      <c r="T745" s="33">
        <f t="shared" si="22"/>
        <v>-0.8412586424</v>
      </c>
      <c r="U745" s="33">
        <f t="shared" si="33"/>
        <v>-0.4518665732</v>
      </c>
      <c r="V745" s="33">
        <f t="shared" si="42"/>
        <v>-1.77784699</v>
      </c>
      <c r="W745" s="44">
        <f t="shared" si="13"/>
        <v>0.01718501375</v>
      </c>
      <c r="X745" s="44">
        <f t="shared" si="14"/>
        <v>0.01420769088</v>
      </c>
      <c r="Y745" s="33">
        <f t="shared" si="15"/>
        <v>0.8267488805</v>
      </c>
      <c r="Z745" s="43">
        <v>1.0</v>
      </c>
      <c r="AA745" s="33">
        <f t="shared" si="16"/>
        <v>1.82674888</v>
      </c>
      <c r="AB745" s="33">
        <f t="shared" si="17"/>
        <v>0.4525793826</v>
      </c>
      <c r="AC745" s="33">
        <f t="shared" si="18"/>
        <v>0.5474206174</v>
      </c>
      <c r="AD745" s="33">
        <f t="shared" si="19"/>
        <v>-0.009150017523</v>
      </c>
      <c r="AE745" s="34">
        <f t="shared" si="23"/>
        <v>0</v>
      </c>
      <c r="AF745" s="34">
        <f t="shared" si="24"/>
        <v>0</v>
      </c>
      <c r="AG745" s="34">
        <f t="shared" si="25"/>
        <v>0</v>
      </c>
      <c r="AH745" s="34">
        <f t="shared" si="26"/>
        <v>0</v>
      </c>
      <c r="AI745" s="34">
        <f t="shared" si="28"/>
        <v>0</v>
      </c>
      <c r="AJ745" s="34">
        <f t="shared" si="29"/>
        <v>0</v>
      </c>
      <c r="AK745" s="34">
        <f t="shared" si="27"/>
        <v>0</v>
      </c>
      <c r="AL745" s="36">
        <f t="shared" si="34"/>
        <v>0</v>
      </c>
      <c r="AM745" s="36">
        <f t="shared" si="35"/>
        <v>0</v>
      </c>
      <c r="AN745" s="46">
        <f t="shared" si="36"/>
        <v>0</v>
      </c>
      <c r="AO745" s="36">
        <f t="shared" si="37"/>
        <v>0</v>
      </c>
      <c r="AP745" s="36">
        <f t="shared" si="39"/>
        <v>0</v>
      </c>
      <c r="AQ745" s="36">
        <f t="shared" si="40"/>
        <v>0</v>
      </c>
      <c r="AR745" s="36">
        <f t="shared" si="38"/>
        <v>0</v>
      </c>
      <c r="AS745" s="38">
        <f t="shared" si="45"/>
        <v>1</v>
      </c>
      <c r="AT745" s="38">
        <f t="shared" si="46"/>
        <v>0</v>
      </c>
      <c r="AU745" s="38">
        <f t="shared" si="47"/>
        <v>0</v>
      </c>
      <c r="AV745" s="38">
        <f t="shared" si="48"/>
        <v>3</v>
      </c>
      <c r="AW745" s="38">
        <f t="shared" si="51"/>
        <v>0</v>
      </c>
      <c r="AX745" s="38">
        <f t="shared" si="52"/>
        <v>1</v>
      </c>
      <c r="AY745" s="38">
        <f t="shared" si="49"/>
        <v>-0.009150017523</v>
      </c>
      <c r="AZ745" s="12">
        <f t="shared" si="30"/>
        <v>148.2866765</v>
      </c>
      <c r="BA745" s="12">
        <f t="shared" si="41"/>
        <v>107.396548</v>
      </c>
      <c r="BB745" s="12">
        <f t="shared" si="53"/>
        <v>130.1900041</v>
      </c>
      <c r="BC745" s="12">
        <f t="shared" si="50"/>
        <v>-0.003050005841</v>
      </c>
      <c r="BD745" s="12">
        <f t="shared" si="54"/>
        <v>126.1476413</v>
      </c>
    </row>
    <row r="746" ht="14.25" customHeight="1">
      <c r="A746" s="7">
        <v>37601.0</v>
      </c>
      <c r="B746" s="21" t="s">
        <v>90</v>
      </c>
      <c r="C746" s="8">
        <v>24.62022</v>
      </c>
      <c r="D746" s="33">
        <f t="shared" si="5"/>
        <v>-0.01371500753</v>
      </c>
      <c r="E746" s="33">
        <f t="shared" si="7"/>
        <v>-0.005072750071</v>
      </c>
      <c r="F746" s="33">
        <f t="shared" si="9"/>
        <v>0.04391006036</v>
      </c>
      <c r="G746" s="33">
        <f t="shared" si="11"/>
        <v>0.02005661139</v>
      </c>
      <c r="H746" s="33">
        <f t="shared" si="20"/>
        <v>-0.2617342307</v>
      </c>
      <c r="I746" s="45">
        <f t="shared" si="31"/>
        <v>0.3348456075</v>
      </c>
      <c r="J746" s="45">
        <f t="shared" si="43"/>
        <v>-0.07203137584</v>
      </c>
      <c r="K746" s="21" t="s">
        <v>91</v>
      </c>
      <c r="L746" s="8">
        <v>12.609845</v>
      </c>
      <c r="M746" s="33">
        <f t="shared" si="6"/>
        <v>0.005375917148</v>
      </c>
      <c r="N746" s="33">
        <f t="shared" si="8"/>
        <v>0.02432031125</v>
      </c>
      <c r="O746" s="33">
        <f t="shared" si="10"/>
        <v>0.04352634146</v>
      </c>
      <c r="P746" s="33">
        <f t="shared" si="12"/>
        <v>0.05976509904</v>
      </c>
      <c r="Q746" s="45">
        <f t="shared" si="21"/>
        <v>0.8007948266</v>
      </c>
      <c r="R746" s="45">
        <f t="shared" si="32"/>
        <v>1.125976678</v>
      </c>
      <c r="S746" s="45">
        <f t="shared" si="44"/>
        <v>1.837205536</v>
      </c>
      <c r="T746" s="33">
        <f t="shared" si="22"/>
        <v>-1.062529057</v>
      </c>
      <c r="U746" s="33">
        <f t="shared" si="33"/>
        <v>-0.7911310704</v>
      </c>
      <c r="V746" s="33">
        <f t="shared" si="42"/>
        <v>-1.909236912</v>
      </c>
      <c r="W746" s="44">
        <f t="shared" si="13"/>
        <v>0.01693246172</v>
      </c>
      <c r="X746" s="44">
        <f t="shared" si="14"/>
        <v>0.01409151351</v>
      </c>
      <c r="Y746" s="33">
        <f t="shared" si="15"/>
        <v>0.8322188319</v>
      </c>
      <c r="Z746" s="43">
        <v>1.0</v>
      </c>
      <c r="AA746" s="33">
        <f t="shared" si="16"/>
        <v>1.832218832</v>
      </c>
      <c r="AB746" s="33">
        <f t="shared" si="17"/>
        <v>0.4542136656</v>
      </c>
      <c r="AC746" s="33">
        <f t="shared" si="18"/>
        <v>0.5457863344</v>
      </c>
      <c r="AD746" s="33">
        <f t="shared" si="19"/>
        <v>0.01058953248</v>
      </c>
      <c r="AE746" s="34">
        <f t="shared" si="23"/>
        <v>1</v>
      </c>
      <c r="AF746" s="34">
        <f t="shared" si="24"/>
        <v>0</v>
      </c>
      <c r="AG746" s="34">
        <f t="shared" si="25"/>
        <v>0</v>
      </c>
      <c r="AH746" s="34">
        <f t="shared" si="26"/>
        <v>1</v>
      </c>
      <c r="AI746" s="34">
        <f t="shared" si="28"/>
        <v>0</v>
      </c>
      <c r="AJ746" s="34">
        <f t="shared" si="29"/>
        <v>1</v>
      </c>
      <c r="AK746" s="34">
        <f t="shared" si="27"/>
        <v>0.01058953248</v>
      </c>
      <c r="AL746" s="36">
        <f t="shared" si="34"/>
        <v>0</v>
      </c>
      <c r="AM746" s="36">
        <f t="shared" si="35"/>
        <v>0</v>
      </c>
      <c r="AN746" s="46">
        <f t="shared" si="36"/>
        <v>0</v>
      </c>
      <c r="AO746" s="36">
        <f t="shared" si="37"/>
        <v>0</v>
      </c>
      <c r="AP746" s="36">
        <f t="shared" si="39"/>
        <v>0</v>
      </c>
      <c r="AQ746" s="36">
        <f t="shared" si="40"/>
        <v>0</v>
      </c>
      <c r="AR746" s="36">
        <f t="shared" si="38"/>
        <v>0</v>
      </c>
      <c r="AS746" s="38">
        <f t="shared" si="45"/>
        <v>1</v>
      </c>
      <c r="AT746" s="38">
        <f t="shared" si="46"/>
        <v>0</v>
      </c>
      <c r="AU746" s="38">
        <f t="shared" si="47"/>
        <v>0</v>
      </c>
      <c r="AV746" s="38">
        <f t="shared" si="48"/>
        <v>4</v>
      </c>
      <c r="AW746" s="38">
        <f t="shared" si="51"/>
        <v>0</v>
      </c>
      <c r="AX746" s="38">
        <f t="shared" si="52"/>
        <v>1</v>
      </c>
      <c r="AY746" s="38">
        <f t="shared" si="49"/>
        <v>0.01058953248</v>
      </c>
      <c r="AZ746" s="12">
        <f t="shared" si="30"/>
        <v>149.8569631</v>
      </c>
      <c r="BA746" s="12">
        <f t="shared" si="41"/>
        <v>107.396548</v>
      </c>
      <c r="BB746" s="12">
        <f t="shared" si="53"/>
        <v>131.5686554</v>
      </c>
      <c r="BC746" s="12">
        <f t="shared" si="50"/>
        <v>0.007059688323</v>
      </c>
      <c r="BD746" s="12">
        <f t="shared" si="54"/>
        <v>127.0382043</v>
      </c>
    </row>
    <row r="747" ht="14.25" customHeight="1">
      <c r="A747" s="7">
        <v>37602.0</v>
      </c>
      <c r="B747" s="21" t="s">
        <v>90</v>
      </c>
      <c r="C747" s="8">
        <v>24.63735</v>
      </c>
      <c r="D747" s="33">
        <f t="shared" si="5"/>
        <v>0.0006957695748</v>
      </c>
      <c r="E747" s="33">
        <f t="shared" si="7"/>
        <v>-0.00115641554</v>
      </c>
      <c r="F747" s="33">
        <f t="shared" si="9"/>
        <v>0.02487025303</v>
      </c>
      <c r="G747" s="33">
        <f t="shared" si="11"/>
        <v>-0.001807676025</v>
      </c>
      <c r="H747" s="33">
        <f t="shared" si="20"/>
        <v>-0.191251688</v>
      </c>
      <c r="I747" s="45">
        <f t="shared" si="31"/>
        <v>0.07495371274</v>
      </c>
      <c r="J747" s="45">
        <f t="shared" si="43"/>
        <v>-0.3092349766</v>
      </c>
      <c r="K747" s="21" t="s">
        <v>91</v>
      </c>
      <c r="L747" s="8">
        <v>12.372486</v>
      </c>
      <c r="M747" s="33">
        <f t="shared" si="6"/>
        <v>-0.0188233083</v>
      </c>
      <c r="N747" s="33">
        <f t="shared" si="8"/>
        <v>0.01865383909</v>
      </c>
      <c r="O747" s="33">
        <f t="shared" si="10"/>
        <v>-0.007787662711</v>
      </c>
      <c r="P747" s="33">
        <f t="shared" si="12"/>
        <v>0.01866616784</v>
      </c>
      <c r="Q747" s="45">
        <f t="shared" si="21"/>
        <v>0.630938967</v>
      </c>
      <c r="R747" s="45">
        <f t="shared" si="32"/>
        <v>0.1016803733</v>
      </c>
      <c r="S747" s="45">
        <f t="shared" si="44"/>
        <v>0.9760734435</v>
      </c>
      <c r="T747" s="33">
        <f t="shared" si="22"/>
        <v>-0.822190655</v>
      </c>
      <c r="U747" s="33">
        <f t="shared" si="33"/>
        <v>-0.02672666057</v>
      </c>
      <c r="V747" s="33">
        <f t="shared" si="42"/>
        <v>-1.28530842</v>
      </c>
      <c r="W747" s="44">
        <f t="shared" si="13"/>
        <v>0.01616043482</v>
      </c>
      <c r="X747" s="44">
        <f t="shared" si="14"/>
        <v>0.01424450995</v>
      </c>
      <c r="Y747" s="33">
        <f t="shared" si="15"/>
        <v>0.8814434826</v>
      </c>
      <c r="Z747" s="43">
        <v>1.0</v>
      </c>
      <c r="AA747" s="33">
        <f t="shared" si="16"/>
        <v>1.881443483</v>
      </c>
      <c r="AB747" s="33">
        <f t="shared" si="17"/>
        <v>0.4684932026</v>
      </c>
      <c r="AC747" s="33">
        <f t="shared" si="18"/>
        <v>0.5315067974</v>
      </c>
      <c r="AD747" s="33">
        <f t="shared" si="19"/>
        <v>-0.01419914416</v>
      </c>
      <c r="AE747" s="34">
        <f t="shared" si="23"/>
        <v>0</v>
      </c>
      <c r="AF747" s="34">
        <f t="shared" si="24"/>
        <v>0</v>
      </c>
      <c r="AG747" s="34">
        <f t="shared" si="25"/>
        <v>0</v>
      </c>
      <c r="AH747" s="34">
        <f t="shared" si="26"/>
        <v>2</v>
      </c>
      <c r="AI747" s="34">
        <f t="shared" si="28"/>
        <v>0</v>
      </c>
      <c r="AJ747" s="34">
        <f t="shared" si="29"/>
        <v>1</v>
      </c>
      <c r="AK747" s="34">
        <f t="shared" si="27"/>
        <v>-0.01419914416</v>
      </c>
      <c r="AL747" s="36">
        <f t="shared" si="34"/>
        <v>0</v>
      </c>
      <c r="AM747" s="36">
        <f t="shared" si="35"/>
        <v>0</v>
      </c>
      <c r="AN747" s="46">
        <f t="shared" si="36"/>
        <v>0</v>
      </c>
      <c r="AO747" s="36">
        <f t="shared" si="37"/>
        <v>0</v>
      </c>
      <c r="AP747" s="36">
        <f t="shared" si="39"/>
        <v>0</v>
      </c>
      <c r="AQ747" s="36">
        <f t="shared" si="40"/>
        <v>0</v>
      </c>
      <c r="AR747" s="36">
        <f t="shared" si="38"/>
        <v>0</v>
      </c>
      <c r="AS747" s="38">
        <f t="shared" si="45"/>
        <v>1</v>
      </c>
      <c r="AT747" s="38">
        <f t="shared" si="46"/>
        <v>0</v>
      </c>
      <c r="AU747" s="38">
        <f t="shared" si="47"/>
        <v>0</v>
      </c>
      <c r="AV747" s="38">
        <f t="shared" si="48"/>
        <v>5</v>
      </c>
      <c r="AW747" s="38">
        <f t="shared" si="51"/>
        <v>0</v>
      </c>
      <c r="AX747" s="38">
        <f t="shared" si="52"/>
        <v>1</v>
      </c>
      <c r="AY747" s="38">
        <f t="shared" si="49"/>
        <v>-0.01419914416</v>
      </c>
      <c r="AZ747" s="12">
        <f t="shared" si="30"/>
        <v>147.7291225</v>
      </c>
      <c r="BA747" s="12">
        <f t="shared" si="41"/>
        <v>107.396548</v>
      </c>
      <c r="BB747" s="12">
        <f t="shared" si="53"/>
        <v>129.7004931</v>
      </c>
      <c r="BC747" s="12">
        <f t="shared" si="50"/>
        <v>-0.009466096107</v>
      </c>
      <c r="BD747" s="12">
        <f t="shared" si="54"/>
        <v>125.8356485</v>
      </c>
    </row>
    <row r="748" ht="14.25" customHeight="1">
      <c r="A748" s="7">
        <v>37603.0</v>
      </c>
      <c r="B748" s="21" t="s">
        <v>90</v>
      </c>
      <c r="C748" s="8">
        <v>23.878473</v>
      </c>
      <c r="D748" s="33">
        <f t="shared" si="5"/>
        <v>-0.03080189225</v>
      </c>
      <c r="E748" s="33">
        <f t="shared" si="7"/>
        <v>-0.04821467655</v>
      </c>
      <c r="F748" s="33">
        <f t="shared" si="9"/>
        <v>-0.01137390181</v>
      </c>
      <c r="G748" s="33">
        <f t="shared" si="11"/>
        <v>-0.05091906362</v>
      </c>
      <c r="H748" s="33">
        <f t="shared" si="20"/>
        <v>-1.106379957</v>
      </c>
      <c r="I748" s="45">
        <f t="shared" si="31"/>
        <v>-0.4155319564</v>
      </c>
      <c r="J748" s="45">
        <f t="shared" si="43"/>
        <v>-0.830287401</v>
      </c>
      <c r="K748" s="21" t="s">
        <v>91</v>
      </c>
      <c r="L748" s="8">
        <v>12.367101</v>
      </c>
      <c r="M748" s="33">
        <f t="shared" si="6"/>
        <v>-0.0004352399348</v>
      </c>
      <c r="N748" s="33">
        <f t="shared" si="8"/>
        <v>0.009912116233</v>
      </c>
      <c r="O748" s="33">
        <f t="shared" si="10"/>
        <v>0.00460178104</v>
      </c>
      <c r="P748" s="33">
        <f t="shared" si="12"/>
        <v>0.02025276356</v>
      </c>
      <c r="Q748" s="45">
        <f t="shared" si="21"/>
        <v>0.3867180791</v>
      </c>
      <c r="R748" s="45">
        <f t="shared" si="32"/>
        <v>0.3376729458</v>
      </c>
      <c r="S748" s="45">
        <f t="shared" si="44"/>
        <v>0.979687676</v>
      </c>
      <c r="T748" s="33">
        <f t="shared" si="22"/>
        <v>-1.493098036</v>
      </c>
      <c r="U748" s="33">
        <f t="shared" si="33"/>
        <v>-0.7532049022</v>
      </c>
      <c r="V748" s="33">
        <f t="shared" si="42"/>
        <v>-1.809975077</v>
      </c>
      <c r="W748" s="44">
        <f t="shared" si="13"/>
        <v>0.01688042381</v>
      </c>
      <c r="X748" s="44">
        <f t="shared" si="14"/>
        <v>0.01423145537</v>
      </c>
      <c r="Y748" s="33">
        <f t="shared" si="15"/>
        <v>0.8430745302</v>
      </c>
      <c r="Z748" s="43">
        <v>1.0</v>
      </c>
      <c r="AA748" s="33">
        <f t="shared" si="16"/>
        <v>1.84307453</v>
      </c>
      <c r="AB748" s="33">
        <f t="shared" si="17"/>
        <v>0.457428344</v>
      </c>
      <c r="AC748" s="33">
        <f t="shared" si="18"/>
        <v>0.542571656</v>
      </c>
      <c r="AD748" s="33">
        <f t="shared" si="19"/>
        <v>0.007431801859</v>
      </c>
      <c r="AE748" s="34">
        <f t="shared" si="23"/>
        <v>1</v>
      </c>
      <c r="AF748" s="34">
        <f t="shared" si="24"/>
        <v>0</v>
      </c>
      <c r="AG748" s="34">
        <f t="shared" si="25"/>
        <v>0</v>
      </c>
      <c r="AH748" s="34">
        <f t="shared" si="26"/>
        <v>3</v>
      </c>
      <c r="AI748" s="34">
        <f t="shared" si="28"/>
        <v>0</v>
      </c>
      <c r="AJ748" s="34">
        <f t="shared" si="29"/>
        <v>1</v>
      </c>
      <c r="AK748" s="34">
        <f t="shared" si="27"/>
        <v>0.007431801859</v>
      </c>
      <c r="AL748" s="36">
        <f t="shared" si="34"/>
        <v>0</v>
      </c>
      <c r="AM748" s="36">
        <f t="shared" si="35"/>
        <v>0</v>
      </c>
      <c r="AN748" s="46">
        <f t="shared" si="36"/>
        <v>0</v>
      </c>
      <c r="AO748" s="36">
        <f t="shared" si="37"/>
        <v>0</v>
      </c>
      <c r="AP748" s="36">
        <f t="shared" si="39"/>
        <v>0</v>
      </c>
      <c r="AQ748" s="36">
        <f t="shared" si="40"/>
        <v>0</v>
      </c>
      <c r="AR748" s="36">
        <f t="shared" si="38"/>
        <v>0</v>
      </c>
      <c r="AS748" s="38">
        <f t="shared" si="45"/>
        <v>1</v>
      </c>
      <c r="AT748" s="38">
        <f t="shared" si="46"/>
        <v>0</v>
      </c>
      <c r="AU748" s="38">
        <f t="shared" si="47"/>
        <v>0</v>
      </c>
      <c r="AV748" s="38">
        <f t="shared" si="48"/>
        <v>1</v>
      </c>
      <c r="AW748" s="38">
        <f t="shared" si="51"/>
        <v>1</v>
      </c>
      <c r="AX748" s="38">
        <f t="shared" si="52"/>
        <v>1</v>
      </c>
      <c r="AY748" s="38">
        <f t="shared" si="49"/>
        <v>0.007431801859</v>
      </c>
      <c r="AZ748" s="12">
        <f t="shared" si="30"/>
        <v>148.827016</v>
      </c>
      <c r="BA748" s="12">
        <f t="shared" si="41"/>
        <v>107.396548</v>
      </c>
      <c r="BB748" s="12">
        <f t="shared" si="53"/>
        <v>130.6644015</v>
      </c>
      <c r="BC748" s="12">
        <f t="shared" si="50"/>
        <v>0.004954534573</v>
      </c>
      <c r="BD748" s="12">
        <f t="shared" si="54"/>
        <v>126.4591056</v>
      </c>
    </row>
    <row r="749" ht="14.25" customHeight="1">
      <c r="A749" s="7">
        <v>37606.0</v>
      </c>
      <c r="B749" s="21" t="s">
        <v>90</v>
      </c>
      <c r="C749" s="8">
        <v>24.192291</v>
      </c>
      <c r="D749" s="33">
        <f t="shared" si="5"/>
        <v>0.01314229767</v>
      </c>
      <c r="E749" s="33">
        <f t="shared" si="7"/>
        <v>-0.01874557915</v>
      </c>
      <c r="F749" s="33">
        <f t="shared" si="9"/>
        <v>0.008025649344</v>
      </c>
      <c r="G749" s="33">
        <f t="shared" si="11"/>
        <v>-0.05257721978</v>
      </c>
      <c r="H749" s="33">
        <f t="shared" si="20"/>
        <v>-0.5454419064</v>
      </c>
      <c r="I749" s="45">
        <f t="shared" si="31"/>
        <v>-0.1521569205</v>
      </c>
      <c r="J749" s="45">
        <f t="shared" si="43"/>
        <v>-0.8812695104</v>
      </c>
      <c r="K749" s="21" t="s">
        <v>91</v>
      </c>
      <c r="L749" s="8">
        <v>12.334731</v>
      </c>
      <c r="M749" s="33">
        <f t="shared" si="6"/>
        <v>-0.002617428288</v>
      </c>
      <c r="N749" s="33">
        <f t="shared" si="8"/>
        <v>0.01396940812</v>
      </c>
      <c r="O749" s="33">
        <f t="shared" si="10"/>
        <v>0.01172594203</v>
      </c>
      <c r="P749" s="33">
        <f t="shared" si="12"/>
        <v>-0.0007903932508</v>
      </c>
      <c r="Q749" s="45">
        <f t="shared" si="21"/>
        <v>0.4718867438</v>
      </c>
      <c r="R749" s="45">
        <f t="shared" si="32"/>
        <v>0.4644044539</v>
      </c>
      <c r="S749" s="45">
        <f t="shared" si="44"/>
        <v>0.5507053992</v>
      </c>
      <c r="T749" s="33">
        <f t="shared" si="22"/>
        <v>-1.01732865</v>
      </c>
      <c r="U749" s="33">
        <f t="shared" si="33"/>
        <v>-0.6165613744</v>
      </c>
      <c r="V749" s="33">
        <f t="shared" si="42"/>
        <v>-1.43197491</v>
      </c>
      <c r="W749" s="44">
        <f t="shared" si="13"/>
        <v>0.01678869538</v>
      </c>
      <c r="X749" s="44">
        <f t="shared" si="14"/>
        <v>0.01365166812</v>
      </c>
      <c r="Y749" s="33">
        <f t="shared" si="15"/>
        <v>0.813146454</v>
      </c>
      <c r="Z749" s="43">
        <v>1.0</v>
      </c>
      <c r="AA749" s="33">
        <f t="shared" si="16"/>
        <v>1.813146454</v>
      </c>
      <c r="AB749" s="33">
        <f t="shared" si="17"/>
        <v>0.4484725722</v>
      </c>
      <c r="AC749" s="33">
        <f t="shared" si="18"/>
        <v>0.5515274278</v>
      </c>
      <c r="AD749" s="33">
        <f t="shared" si="19"/>
        <v>-0.003134915492</v>
      </c>
      <c r="AE749" s="34">
        <f t="shared" si="23"/>
        <v>1</v>
      </c>
      <c r="AF749" s="34">
        <f t="shared" si="24"/>
        <v>0</v>
      </c>
      <c r="AG749" s="34">
        <f t="shared" si="25"/>
        <v>0</v>
      </c>
      <c r="AH749" s="34">
        <f t="shared" si="26"/>
        <v>4</v>
      </c>
      <c r="AI749" s="34">
        <f t="shared" si="28"/>
        <v>0</v>
      </c>
      <c r="AJ749" s="34">
        <f t="shared" si="29"/>
        <v>1</v>
      </c>
      <c r="AK749" s="34">
        <f t="shared" si="27"/>
        <v>-0.003134915492</v>
      </c>
      <c r="AL749" s="36">
        <f t="shared" si="34"/>
        <v>0</v>
      </c>
      <c r="AM749" s="36">
        <f t="shared" si="35"/>
        <v>0</v>
      </c>
      <c r="AN749" s="46">
        <f t="shared" si="36"/>
        <v>0</v>
      </c>
      <c r="AO749" s="36">
        <f t="shared" si="37"/>
        <v>0</v>
      </c>
      <c r="AP749" s="36">
        <f t="shared" si="39"/>
        <v>0</v>
      </c>
      <c r="AQ749" s="36">
        <f t="shared" si="40"/>
        <v>0</v>
      </c>
      <c r="AR749" s="36">
        <f t="shared" si="38"/>
        <v>0</v>
      </c>
      <c r="AS749" s="38">
        <f t="shared" si="45"/>
        <v>1</v>
      </c>
      <c r="AT749" s="38">
        <f t="shared" si="46"/>
        <v>0</v>
      </c>
      <c r="AU749" s="38">
        <f t="shared" si="47"/>
        <v>0</v>
      </c>
      <c r="AV749" s="38">
        <f t="shared" si="48"/>
        <v>2</v>
      </c>
      <c r="AW749" s="38">
        <f t="shared" si="51"/>
        <v>0</v>
      </c>
      <c r="AX749" s="38">
        <f t="shared" si="52"/>
        <v>1</v>
      </c>
      <c r="AY749" s="38">
        <f t="shared" si="49"/>
        <v>-0.003134915492</v>
      </c>
      <c r="AZ749" s="12">
        <f t="shared" si="30"/>
        <v>148.3604559</v>
      </c>
      <c r="BA749" s="12">
        <f t="shared" si="41"/>
        <v>107.396548</v>
      </c>
      <c r="BB749" s="12">
        <f t="shared" si="53"/>
        <v>130.2547796</v>
      </c>
      <c r="BC749" s="12">
        <f t="shared" si="50"/>
        <v>-0.002089943661</v>
      </c>
      <c r="BD749" s="12">
        <f t="shared" si="54"/>
        <v>126.1948132</v>
      </c>
    </row>
    <row r="750" ht="14.25" customHeight="1">
      <c r="A750" s="7">
        <v>37607.0</v>
      </c>
      <c r="B750" s="21" t="s">
        <v>90</v>
      </c>
      <c r="C750" s="8">
        <v>23.496197</v>
      </c>
      <c r="D750" s="33">
        <f t="shared" si="5"/>
        <v>-0.02877338074</v>
      </c>
      <c r="E750" s="33">
        <f t="shared" si="7"/>
        <v>-0.05874332231</v>
      </c>
      <c r="F750" s="33">
        <f t="shared" si="9"/>
        <v>-0.03672500234</v>
      </c>
      <c r="G750" s="33">
        <f t="shared" si="11"/>
        <v>-0.06674567381</v>
      </c>
      <c r="H750" s="33">
        <f t="shared" si="20"/>
        <v>-1.351413416</v>
      </c>
      <c r="I750" s="45">
        <f t="shared" si="31"/>
        <v>-0.7579776981</v>
      </c>
      <c r="J750" s="45">
        <f t="shared" si="43"/>
        <v>-1.063462776</v>
      </c>
      <c r="K750" s="21" t="s">
        <v>91</v>
      </c>
      <c r="L750" s="8">
        <v>12.116247</v>
      </c>
      <c r="M750" s="33">
        <f t="shared" si="6"/>
        <v>-0.01771291162</v>
      </c>
      <c r="N750" s="33">
        <f t="shared" si="8"/>
        <v>-0.03397837642</v>
      </c>
      <c r="O750" s="33">
        <f t="shared" si="10"/>
        <v>0.0004454682462</v>
      </c>
      <c r="P750" s="33">
        <f t="shared" si="12"/>
        <v>-0.01742095939</v>
      </c>
      <c r="Q750" s="45">
        <f t="shared" si="21"/>
        <v>-0.7828407458</v>
      </c>
      <c r="R750" s="45">
        <f t="shared" si="32"/>
        <v>0.228399964</v>
      </c>
      <c r="S750" s="45">
        <f t="shared" si="44"/>
        <v>0.2108542008</v>
      </c>
      <c r="T750" s="33">
        <f t="shared" si="22"/>
        <v>-0.5685726704</v>
      </c>
      <c r="U750" s="33">
        <f t="shared" si="33"/>
        <v>-0.9863776621</v>
      </c>
      <c r="V750" s="33">
        <f t="shared" si="42"/>
        <v>-1.274316977</v>
      </c>
      <c r="W750" s="44">
        <f t="shared" si="13"/>
        <v>0.01762180553</v>
      </c>
      <c r="X750" s="44">
        <f t="shared" si="14"/>
        <v>0.01421884758</v>
      </c>
      <c r="Y750" s="33">
        <f t="shared" si="15"/>
        <v>0.8068893706</v>
      </c>
      <c r="Z750" s="43">
        <v>1.0</v>
      </c>
      <c r="AA750" s="33">
        <f t="shared" si="16"/>
        <v>1.806889371</v>
      </c>
      <c r="AB750" s="33">
        <f t="shared" si="17"/>
        <v>0.446562686</v>
      </c>
      <c r="AC750" s="33">
        <f t="shared" si="18"/>
        <v>0.553437314</v>
      </c>
      <c r="AD750" s="33">
        <f t="shared" si="19"/>
        <v>0.001102889282</v>
      </c>
      <c r="AE750" s="34">
        <f t="shared" si="23"/>
        <v>0</v>
      </c>
      <c r="AF750" s="34">
        <f t="shared" si="24"/>
        <v>0</v>
      </c>
      <c r="AG750" s="34">
        <f t="shared" si="25"/>
        <v>0</v>
      </c>
      <c r="AH750" s="34">
        <f t="shared" si="26"/>
        <v>5</v>
      </c>
      <c r="AI750" s="34">
        <f t="shared" si="28"/>
        <v>0</v>
      </c>
      <c r="AJ750" s="34">
        <f t="shared" si="29"/>
        <v>1</v>
      </c>
      <c r="AK750" s="34">
        <f t="shared" si="27"/>
        <v>0.001102889282</v>
      </c>
      <c r="AL750" s="36">
        <f t="shared" si="34"/>
        <v>0</v>
      </c>
      <c r="AM750" s="36">
        <f t="shared" si="35"/>
        <v>0</v>
      </c>
      <c r="AN750" s="46">
        <f t="shared" si="36"/>
        <v>0</v>
      </c>
      <c r="AO750" s="36">
        <f t="shared" si="37"/>
        <v>0</v>
      </c>
      <c r="AP750" s="36">
        <f t="shared" si="39"/>
        <v>0</v>
      </c>
      <c r="AQ750" s="36">
        <f t="shared" si="40"/>
        <v>0</v>
      </c>
      <c r="AR750" s="36">
        <f t="shared" si="38"/>
        <v>0</v>
      </c>
      <c r="AS750" s="38">
        <f t="shared" si="45"/>
        <v>1</v>
      </c>
      <c r="AT750" s="38">
        <f t="shared" si="46"/>
        <v>0</v>
      </c>
      <c r="AU750" s="38">
        <f t="shared" si="47"/>
        <v>0</v>
      </c>
      <c r="AV750" s="38">
        <f t="shared" si="48"/>
        <v>3</v>
      </c>
      <c r="AW750" s="38">
        <f t="shared" si="51"/>
        <v>0</v>
      </c>
      <c r="AX750" s="38">
        <f t="shared" si="52"/>
        <v>1</v>
      </c>
      <c r="AY750" s="38">
        <f t="shared" si="49"/>
        <v>0.001102889282</v>
      </c>
      <c r="AZ750" s="12">
        <f t="shared" si="30"/>
        <v>148.5240811</v>
      </c>
      <c r="BA750" s="12">
        <f t="shared" si="41"/>
        <v>107.396548</v>
      </c>
      <c r="BB750" s="12">
        <f t="shared" si="53"/>
        <v>130.3984362</v>
      </c>
      <c r="BC750" s="12">
        <f t="shared" si="50"/>
        <v>0.0007352595213</v>
      </c>
      <c r="BD750" s="12">
        <f t="shared" si="54"/>
        <v>126.2875991</v>
      </c>
    </row>
    <row r="751" ht="14.25" customHeight="1">
      <c r="A751" s="7">
        <v>37608.0</v>
      </c>
      <c r="B751" s="21" t="s">
        <v>90</v>
      </c>
      <c r="C751" s="8">
        <v>23.307903</v>
      </c>
      <c r="D751" s="33">
        <f t="shared" si="5"/>
        <v>-0.008013807511</v>
      </c>
      <c r="E751" s="33">
        <f t="shared" si="7"/>
        <v>-0.05330240753</v>
      </c>
      <c r="F751" s="33">
        <f t="shared" si="9"/>
        <v>-0.05810476781</v>
      </c>
      <c r="G751" s="33">
        <f t="shared" si="11"/>
        <v>-0.08700847768</v>
      </c>
      <c r="H751" s="33">
        <f t="shared" si="20"/>
        <v>-1.279312589</v>
      </c>
      <c r="I751" s="45">
        <f t="shared" si="31"/>
        <v>-1.045594538</v>
      </c>
      <c r="J751" s="45">
        <f t="shared" si="43"/>
        <v>-1.31080427</v>
      </c>
      <c r="K751" s="21" t="s">
        <v>91</v>
      </c>
      <c r="L751" s="8">
        <v>12.013755</v>
      </c>
      <c r="M751" s="33">
        <f t="shared" si="6"/>
        <v>-0.008459055019</v>
      </c>
      <c r="N751" s="33">
        <f t="shared" si="8"/>
        <v>-0.04727179438</v>
      </c>
      <c r="O751" s="33">
        <f t="shared" si="10"/>
        <v>-0.02410114788</v>
      </c>
      <c r="P751" s="33">
        <f t="shared" si="12"/>
        <v>-0.0356030598</v>
      </c>
      <c r="Q751" s="45">
        <f t="shared" si="21"/>
        <v>-1.166986597</v>
      </c>
      <c r="R751" s="45">
        <f t="shared" si="32"/>
        <v>-0.2703343076</v>
      </c>
      <c r="S751" s="45">
        <f t="shared" si="44"/>
        <v>-0.1657692281</v>
      </c>
      <c r="T751" s="33">
        <f t="shared" si="22"/>
        <v>-0.1123259919</v>
      </c>
      <c r="U751" s="33">
        <f t="shared" si="33"/>
        <v>-0.7752602306</v>
      </c>
      <c r="V751" s="33">
        <f t="shared" si="42"/>
        <v>-1.145035042</v>
      </c>
      <c r="W751" s="44">
        <f t="shared" si="13"/>
        <v>0.01716588613</v>
      </c>
      <c r="X751" s="44">
        <f t="shared" si="14"/>
        <v>0.01407010132</v>
      </c>
      <c r="Y751" s="33">
        <f t="shared" si="15"/>
        <v>0.8196548208</v>
      </c>
      <c r="Z751" s="43">
        <v>1.0</v>
      </c>
      <c r="AA751" s="33">
        <f t="shared" si="16"/>
        <v>1.819654821</v>
      </c>
      <c r="AB751" s="33">
        <f t="shared" si="17"/>
        <v>0.4504452226</v>
      </c>
      <c r="AC751" s="33">
        <f t="shared" si="18"/>
        <v>0.5495547774</v>
      </c>
      <c r="AD751" s="33">
        <f t="shared" si="19"/>
        <v>0.0009922826618</v>
      </c>
      <c r="AE751" s="34">
        <f t="shared" si="23"/>
        <v>0</v>
      </c>
      <c r="AF751" s="34">
        <f t="shared" si="24"/>
        <v>0</v>
      </c>
      <c r="AG751" s="34">
        <f t="shared" si="25"/>
        <v>0</v>
      </c>
      <c r="AH751" s="34">
        <f t="shared" si="26"/>
        <v>0</v>
      </c>
      <c r="AI751" s="34">
        <f t="shared" si="28"/>
        <v>1</v>
      </c>
      <c r="AJ751" s="34">
        <f t="shared" si="29"/>
        <v>0</v>
      </c>
      <c r="AK751" s="34">
        <f t="shared" si="27"/>
        <v>0</v>
      </c>
      <c r="AL751" s="36">
        <f t="shared" si="34"/>
        <v>0</v>
      </c>
      <c r="AM751" s="36">
        <f t="shared" si="35"/>
        <v>0</v>
      </c>
      <c r="AN751" s="46">
        <f t="shared" si="36"/>
        <v>0</v>
      </c>
      <c r="AO751" s="36">
        <f t="shared" si="37"/>
        <v>0</v>
      </c>
      <c r="AP751" s="36">
        <f t="shared" si="39"/>
        <v>0</v>
      </c>
      <c r="AQ751" s="36">
        <f t="shared" si="40"/>
        <v>0</v>
      </c>
      <c r="AR751" s="36">
        <f t="shared" si="38"/>
        <v>0</v>
      </c>
      <c r="AS751" s="38">
        <f t="shared" si="45"/>
        <v>1</v>
      </c>
      <c r="AT751" s="38">
        <f t="shared" si="46"/>
        <v>0</v>
      </c>
      <c r="AU751" s="38">
        <f t="shared" si="47"/>
        <v>0</v>
      </c>
      <c r="AV751" s="38">
        <f t="shared" si="48"/>
        <v>4</v>
      </c>
      <c r="AW751" s="38">
        <f t="shared" si="51"/>
        <v>0</v>
      </c>
      <c r="AX751" s="38">
        <f t="shared" si="52"/>
        <v>1</v>
      </c>
      <c r="AY751" s="38">
        <f t="shared" si="49"/>
        <v>0.0009922826618</v>
      </c>
      <c r="AZ751" s="12">
        <f t="shared" si="30"/>
        <v>148.5240811</v>
      </c>
      <c r="BA751" s="12">
        <f t="shared" si="41"/>
        <v>107.396548</v>
      </c>
      <c r="BB751" s="12">
        <f t="shared" si="53"/>
        <v>130.5278283</v>
      </c>
      <c r="BC751" s="12">
        <f t="shared" si="50"/>
        <v>0.0003307608873</v>
      </c>
      <c r="BD751" s="12">
        <f t="shared" si="54"/>
        <v>126.3293701</v>
      </c>
    </row>
    <row r="752" ht="14.25" customHeight="1">
      <c r="A752" s="7">
        <v>37609.0</v>
      </c>
      <c r="B752" s="21" t="s">
        <v>90</v>
      </c>
      <c r="C752" s="8">
        <v>23.091091</v>
      </c>
      <c r="D752" s="33">
        <f t="shared" si="5"/>
        <v>-0.009302080929</v>
      </c>
      <c r="E752" s="33">
        <f t="shared" si="7"/>
        <v>-0.0627607677</v>
      </c>
      <c r="F752" s="33">
        <f t="shared" si="9"/>
        <v>-0.06384460571</v>
      </c>
      <c r="G752" s="33">
        <f t="shared" si="11"/>
        <v>-0.07172609262</v>
      </c>
      <c r="H752" s="33">
        <f t="shared" si="20"/>
        <v>-1.477775444</v>
      </c>
      <c r="I752" s="45">
        <f t="shared" si="31"/>
        <v>-1.133871774</v>
      </c>
      <c r="J752" s="45">
        <f t="shared" si="43"/>
        <v>-1.17047544</v>
      </c>
      <c r="K752" s="21" t="s">
        <v>91</v>
      </c>
      <c r="L752" s="8">
        <v>11.900464</v>
      </c>
      <c r="M752" s="33">
        <f t="shared" si="6"/>
        <v>-0.009430107406</v>
      </c>
      <c r="N752" s="33">
        <f t="shared" si="8"/>
        <v>-0.03815094234</v>
      </c>
      <c r="O752" s="33">
        <f t="shared" si="10"/>
        <v>-0.02020876479</v>
      </c>
      <c r="P752" s="33">
        <f t="shared" si="12"/>
        <v>-0.03827072626</v>
      </c>
      <c r="Q752" s="45">
        <f t="shared" si="21"/>
        <v>-0.9172756669</v>
      </c>
      <c r="R752" s="45">
        <f t="shared" si="32"/>
        <v>-0.2116611395</v>
      </c>
      <c r="S752" s="45">
        <f t="shared" si="44"/>
        <v>-0.2451564091</v>
      </c>
      <c r="T752" s="33">
        <f t="shared" si="22"/>
        <v>-0.5604997768</v>
      </c>
      <c r="U752" s="33">
        <f t="shared" si="33"/>
        <v>-0.9222106345</v>
      </c>
      <c r="V752" s="33">
        <f t="shared" si="42"/>
        <v>-0.9253190308</v>
      </c>
      <c r="W752" s="44">
        <f t="shared" si="13"/>
        <v>0.01647878982</v>
      </c>
      <c r="X752" s="44">
        <f t="shared" si="14"/>
        <v>0.01413439522</v>
      </c>
      <c r="Y752" s="33">
        <f t="shared" si="15"/>
        <v>0.8577325989</v>
      </c>
      <c r="Z752" s="43">
        <v>1.0</v>
      </c>
      <c r="AA752" s="33">
        <f t="shared" si="16"/>
        <v>1.857732599</v>
      </c>
      <c r="AB752" s="33">
        <f t="shared" si="17"/>
        <v>0.4617093975</v>
      </c>
      <c r="AC752" s="33">
        <f t="shared" si="18"/>
        <v>0.5382906025</v>
      </c>
      <c r="AD752" s="33">
        <f t="shared" si="19"/>
        <v>0.009500897206</v>
      </c>
      <c r="AE752" s="34">
        <f t="shared" si="23"/>
        <v>0</v>
      </c>
      <c r="AF752" s="34">
        <f t="shared" si="24"/>
        <v>0</v>
      </c>
      <c r="AG752" s="34">
        <f t="shared" si="25"/>
        <v>0</v>
      </c>
      <c r="AH752" s="34">
        <f t="shared" si="26"/>
        <v>0</v>
      </c>
      <c r="AI752" s="34">
        <f t="shared" si="28"/>
        <v>0</v>
      </c>
      <c r="AJ752" s="34">
        <f t="shared" si="29"/>
        <v>0</v>
      </c>
      <c r="AK752" s="34">
        <f t="shared" si="27"/>
        <v>0</v>
      </c>
      <c r="AL752" s="36">
        <f t="shared" si="34"/>
        <v>0</v>
      </c>
      <c r="AM752" s="36">
        <f t="shared" si="35"/>
        <v>0</v>
      </c>
      <c r="AN752" s="46">
        <f t="shared" si="36"/>
        <v>0</v>
      </c>
      <c r="AO752" s="36">
        <f t="shared" si="37"/>
        <v>0</v>
      </c>
      <c r="AP752" s="36">
        <f t="shared" si="39"/>
        <v>0</v>
      </c>
      <c r="AQ752" s="36">
        <f t="shared" si="40"/>
        <v>0</v>
      </c>
      <c r="AR752" s="36">
        <f t="shared" si="38"/>
        <v>0</v>
      </c>
      <c r="AS752" s="38">
        <f t="shared" si="45"/>
        <v>0</v>
      </c>
      <c r="AT752" s="38">
        <f t="shared" si="46"/>
        <v>0</v>
      </c>
      <c r="AU752" s="38">
        <f t="shared" si="47"/>
        <v>0</v>
      </c>
      <c r="AV752" s="38">
        <f t="shared" si="48"/>
        <v>5</v>
      </c>
      <c r="AW752" s="38">
        <f t="shared" si="51"/>
        <v>0</v>
      </c>
      <c r="AX752" s="38">
        <f t="shared" si="52"/>
        <v>1</v>
      </c>
      <c r="AY752" s="38">
        <f t="shared" si="49"/>
        <v>0.009500897206</v>
      </c>
      <c r="AZ752" s="12">
        <f t="shared" si="30"/>
        <v>148.5240811</v>
      </c>
      <c r="BA752" s="12">
        <f t="shared" si="41"/>
        <v>107.396548</v>
      </c>
      <c r="BB752" s="12">
        <f t="shared" si="53"/>
        <v>131.7679598</v>
      </c>
      <c r="BC752" s="12">
        <f t="shared" si="50"/>
        <v>0.003166965735</v>
      </c>
      <c r="BD752" s="12">
        <f t="shared" si="54"/>
        <v>126.7294509</v>
      </c>
    </row>
    <row r="753" ht="14.25" customHeight="1">
      <c r="A753" s="7">
        <v>37610.0</v>
      </c>
      <c r="B753" s="21" t="s">
        <v>90</v>
      </c>
      <c r="C753" s="8">
        <v>23.541838</v>
      </c>
      <c r="D753" s="33">
        <f t="shared" si="5"/>
        <v>0.01952038559</v>
      </c>
      <c r="E753" s="33">
        <f t="shared" si="7"/>
        <v>-0.01409784453</v>
      </c>
      <c r="F753" s="33">
        <f t="shared" si="9"/>
        <v>-0.06163279807</v>
      </c>
      <c r="G753" s="33">
        <f t="shared" si="11"/>
        <v>-0.01861222927</v>
      </c>
      <c r="H753" s="33">
        <f t="shared" si="20"/>
        <v>-0.4859661488</v>
      </c>
      <c r="I753" s="45">
        <f t="shared" si="31"/>
        <v>-1.103590385</v>
      </c>
      <c r="J753" s="45">
        <f t="shared" si="43"/>
        <v>-0.6050947742</v>
      </c>
      <c r="K753" s="21" t="s">
        <v>91</v>
      </c>
      <c r="L753" s="8">
        <v>11.889672</v>
      </c>
      <c r="M753" s="33">
        <f t="shared" si="6"/>
        <v>-0.0009068553966</v>
      </c>
      <c r="N753" s="33">
        <f t="shared" si="8"/>
        <v>-0.03860476275</v>
      </c>
      <c r="O753" s="33">
        <f t="shared" si="10"/>
        <v>-0.02907530141</v>
      </c>
      <c r="P753" s="33">
        <f t="shared" si="12"/>
        <v>-0.03242357482</v>
      </c>
      <c r="Q753" s="45">
        <f t="shared" si="21"/>
        <v>-0.9141610271</v>
      </c>
      <c r="R753" s="45">
        <f t="shared" si="32"/>
        <v>-0.3993538852</v>
      </c>
      <c r="S753" s="45">
        <f t="shared" si="44"/>
        <v>-0.141998806</v>
      </c>
      <c r="T753" s="33">
        <f t="shared" si="22"/>
        <v>0.4281948782</v>
      </c>
      <c r="U753" s="33">
        <f t="shared" si="33"/>
        <v>-0.7042365001</v>
      </c>
      <c r="V753" s="33">
        <f t="shared" si="42"/>
        <v>-0.4630959682</v>
      </c>
      <c r="W753" s="44">
        <f t="shared" si="13"/>
        <v>0.01541087791</v>
      </c>
      <c r="X753" s="44">
        <f t="shared" si="14"/>
        <v>0.01408436636</v>
      </c>
      <c r="Y753" s="33">
        <f t="shared" si="15"/>
        <v>0.9139236873</v>
      </c>
      <c r="Z753" s="43">
        <v>1.0</v>
      </c>
      <c r="AA753" s="33">
        <f t="shared" si="16"/>
        <v>1.913923687</v>
      </c>
      <c r="AB753" s="33">
        <f t="shared" si="17"/>
        <v>0.4775131283</v>
      </c>
      <c r="AC753" s="33">
        <f t="shared" si="18"/>
        <v>0.5224868717</v>
      </c>
      <c r="AD753" s="33">
        <f t="shared" si="19"/>
        <v>0.001880586658</v>
      </c>
      <c r="AE753" s="34">
        <f t="shared" si="23"/>
        <v>0</v>
      </c>
      <c r="AF753" s="34">
        <f t="shared" si="24"/>
        <v>0</v>
      </c>
      <c r="AG753" s="34">
        <f t="shared" si="25"/>
        <v>0</v>
      </c>
      <c r="AH753" s="34">
        <f t="shared" si="26"/>
        <v>0</v>
      </c>
      <c r="AI753" s="34">
        <f t="shared" si="28"/>
        <v>0</v>
      </c>
      <c r="AJ753" s="34">
        <f t="shared" si="29"/>
        <v>0</v>
      </c>
      <c r="AK753" s="34">
        <f t="shared" si="27"/>
        <v>0</v>
      </c>
      <c r="AL753" s="36">
        <f t="shared" si="34"/>
        <v>0</v>
      </c>
      <c r="AM753" s="36">
        <f t="shared" si="35"/>
        <v>0</v>
      </c>
      <c r="AN753" s="46">
        <f t="shared" si="36"/>
        <v>0</v>
      </c>
      <c r="AO753" s="36">
        <f t="shared" si="37"/>
        <v>0</v>
      </c>
      <c r="AP753" s="36">
        <f t="shared" si="39"/>
        <v>0</v>
      </c>
      <c r="AQ753" s="36">
        <f t="shared" si="40"/>
        <v>0</v>
      </c>
      <c r="AR753" s="36">
        <f t="shared" si="38"/>
        <v>0</v>
      </c>
      <c r="AS753" s="38">
        <f t="shared" si="45"/>
        <v>0</v>
      </c>
      <c r="AT753" s="38">
        <f t="shared" si="46"/>
        <v>0</v>
      </c>
      <c r="AU753" s="38">
        <f t="shared" si="47"/>
        <v>0</v>
      </c>
      <c r="AV753" s="38">
        <f t="shared" si="48"/>
        <v>0</v>
      </c>
      <c r="AW753" s="38">
        <f t="shared" si="51"/>
        <v>1</v>
      </c>
      <c r="AX753" s="38">
        <f t="shared" si="52"/>
        <v>0</v>
      </c>
      <c r="AY753" s="38">
        <f t="shared" si="49"/>
        <v>0</v>
      </c>
      <c r="AZ753" s="12">
        <f t="shared" si="30"/>
        <v>148.5240811</v>
      </c>
      <c r="BA753" s="12">
        <f t="shared" si="41"/>
        <v>107.396548</v>
      </c>
      <c r="BB753" s="12">
        <f t="shared" si="53"/>
        <v>131.7679598</v>
      </c>
      <c r="BC753" s="12">
        <f t="shared" si="50"/>
        <v>0</v>
      </c>
      <c r="BD753" s="12">
        <f t="shared" si="54"/>
        <v>126.7294509</v>
      </c>
    </row>
    <row r="754" ht="14.25" customHeight="1">
      <c r="A754" s="7">
        <v>37613.0</v>
      </c>
      <c r="B754" s="21" t="s">
        <v>90</v>
      </c>
      <c r="C754" s="8">
        <v>23.815714</v>
      </c>
      <c r="D754" s="33">
        <f t="shared" si="5"/>
        <v>0.01163358613</v>
      </c>
      <c r="E754" s="33">
        <f t="shared" si="7"/>
        <v>-0.01556599166</v>
      </c>
      <c r="F754" s="33">
        <f t="shared" si="9"/>
        <v>-0.03401977728</v>
      </c>
      <c r="G754" s="33">
        <f t="shared" si="11"/>
        <v>-0.00341531864</v>
      </c>
      <c r="H754" s="33">
        <f t="shared" si="20"/>
        <v>-0.507123925</v>
      </c>
      <c r="I754" s="45">
        <f t="shared" si="31"/>
        <v>-0.7260771015</v>
      </c>
      <c r="J754" s="45">
        <f t="shared" si="43"/>
        <v>-0.4497575364</v>
      </c>
      <c r="K754" s="21" t="s">
        <v>91</v>
      </c>
      <c r="L754" s="8">
        <v>11.973291</v>
      </c>
      <c r="M754" s="33">
        <f t="shared" si="6"/>
        <v>0.00703291058</v>
      </c>
      <c r="N754" s="33">
        <f t="shared" si="8"/>
        <v>-0.02930262525</v>
      </c>
      <c r="O754" s="33">
        <f t="shared" si="10"/>
        <v>-0.01574255746</v>
      </c>
      <c r="P754" s="33">
        <f t="shared" si="12"/>
        <v>-0.01810858013</v>
      </c>
      <c r="Q754" s="45">
        <f t="shared" si="21"/>
        <v>-0.6455803474</v>
      </c>
      <c r="R754" s="45">
        <f t="shared" si="32"/>
        <v>-0.131992478</v>
      </c>
      <c r="S754" s="45">
        <f t="shared" si="44"/>
        <v>0.1369164675</v>
      </c>
      <c r="T754" s="33">
        <f t="shared" si="22"/>
        <v>0.1384564224</v>
      </c>
      <c r="U754" s="33">
        <f t="shared" si="33"/>
        <v>-0.5940846235</v>
      </c>
      <c r="V754" s="33">
        <f t="shared" si="42"/>
        <v>-0.5866740039</v>
      </c>
      <c r="W754" s="44">
        <f t="shared" si="13"/>
        <v>0.01563891525</v>
      </c>
      <c r="X754" s="44">
        <f t="shared" si="14"/>
        <v>0.0141324801</v>
      </c>
      <c r="Y754" s="33">
        <f t="shared" si="15"/>
        <v>0.9036739358</v>
      </c>
      <c r="Z754" s="43">
        <v>1.0</v>
      </c>
      <c r="AA754" s="33">
        <f t="shared" si="16"/>
        <v>1.903673936</v>
      </c>
      <c r="AB754" s="33">
        <f t="shared" si="17"/>
        <v>0.4746999572</v>
      </c>
      <c r="AC754" s="33">
        <f t="shared" si="18"/>
        <v>0.5253000428</v>
      </c>
      <c r="AD754" s="33">
        <f t="shared" si="19"/>
        <v>0.004850324496</v>
      </c>
      <c r="AE754" s="34">
        <f t="shared" si="23"/>
        <v>0</v>
      </c>
      <c r="AF754" s="34">
        <f t="shared" si="24"/>
        <v>0</v>
      </c>
      <c r="AG754" s="34">
        <f t="shared" si="25"/>
        <v>0</v>
      </c>
      <c r="AH754" s="34">
        <f t="shared" si="26"/>
        <v>0</v>
      </c>
      <c r="AI754" s="34">
        <f t="shared" si="28"/>
        <v>0</v>
      </c>
      <c r="AJ754" s="34">
        <f t="shared" si="29"/>
        <v>0</v>
      </c>
      <c r="AK754" s="34">
        <f t="shared" si="27"/>
        <v>0</v>
      </c>
      <c r="AL754" s="36">
        <f t="shared" si="34"/>
        <v>0</v>
      </c>
      <c r="AM754" s="36">
        <f t="shared" si="35"/>
        <v>0</v>
      </c>
      <c r="AN754" s="46">
        <f t="shared" si="36"/>
        <v>0</v>
      </c>
      <c r="AO754" s="36">
        <f t="shared" si="37"/>
        <v>0</v>
      </c>
      <c r="AP754" s="36">
        <f t="shared" si="39"/>
        <v>0</v>
      </c>
      <c r="AQ754" s="36">
        <f t="shared" si="40"/>
        <v>0</v>
      </c>
      <c r="AR754" s="36">
        <f t="shared" si="38"/>
        <v>0</v>
      </c>
      <c r="AS754" s="38">
        <f t="shared" si="45"/>
        <v>0</v>
      </c>
      <c r="AT754" s="38">
        <f t="shared" si="46"/>
        <v>0</v>
      </c>
      <c r="AU754" s="38">
        <f t="shared" si="47"/>
        <v>0</v>
      </c>
      <c r="AV754" s="38">
        <f t="shared" si="48"/>
        <v>0</v>
      </c>
      <c r="AW754" s="38">
        <f t="shared" si="51"/>
        <v>0</v>
      </c>
      <c r="AX754" s="38">
        <f t="shared" si="52"/>
        <v>0</v>
      </c>
      <c r="AY754" s="38">
        <f t="shared" si="49"/>
        <v>0</v>
      </c>
      <c r="AZ754" s="12">
        <f t="shared" si="30"/>
        <v>148.5240811</v>
      </c>
      <c r="BA754" s="12">
        <f t="shared" si="41"/>
        <v>107.396548</v>
      </c>
      <c r="BB754" s="12">
        <f t="shared" si="53"/>
        <v>131.7679598</v>
      </c>
      <c r="BC754" s="12">
        <f t="shared" si="50"/>
        <v>0</v>
      </c>
      <c r="BD754" s="12">
        <f t="shared" si="54"/>
        <v>126.7294509</v>
      </c>
    </row>
    <row r="755" ht="14.25" customHeight="1">
      <c r="A755" s="7">
        <v>37614.0</v>
      </c>
      <c r="B755" s="21" t="s">
        <v>90</v>
      </c>
      <c r="C755" s="8">
        <v>23.964058</v>
      </c>
      <c r="D755" s="33">
        <f t="shared" si="5"/>
        <v>0.006228828579</v>
      </c>
      <c r="E755" s="33">
        <f t="shared" si="7"/>
        <v>0.01991220111</v>
      </c>
      <c r="F755" s="33">
        <f t="shared" si="9"/>
        <v>-0.04000083004</v>
      </c>
      <c r="G755" s="33">
        <f t="shared" si="11"/>
        <v>0.01608845223</v>
      </c>
      <c r="H755" s="33">
        <f t="shared" si="20"/>
        <v>0.1903060086</v>
      </c>
      <c r="I755" s="45">
        <f t="shared" si="31"/>
        <v>-0.8291083453</v>
      </c>
      <c r="J755" s="45">
        <f t="shared" si="43"/>
        <v>-0.247114197</v>
      </c>
      <c r="K755" s="21" t="s">
        <v>91</v>
      </c>
      <c r="L755" s="8">
        <v>11.930132</v>
      </c>
      <c r="M755" s="33">
        <f t="shared" si="6"/>
        <v>-0.003604606286</v>
      </c>
      <c r="N755" s="33">
        <f t="shared" si="8"/>
        <v>-0.01536077962</v>
      </c>
      <c r="O755" s="33">
        <f t="shared" si="10"/>
        <v>-0.04881722169</v>
      </c>
      <c r="P755" s="33">
        <f t="shared" si="12"/>
        <v>-0.01514155636</v>
      </c>
      <c r="Q755" s="45">
        <f t="shared" si="21"/>
        <v>-0.2632256177</v>
      </c>
      <c r="R755" s="45">
        <f t="shared" si="32"/>
        <v>-0.7921499061</v>
      </c>
      <c r="S755" s="45">
        <f t="shared" si="44"/>
        <v>0.19083646</v>
      </c>
      <c r="T755" s="33">
        <f t="shared" si="22"/>
        <v>0.4535316263</v>
      </c>
      <c r="U755" s="33">
        <f t="shared" si="33"/>
        <v>-0.03695843921</v>
      </c>
      <c r="V755" s="33">
        <f t="shared" si="42"/>
        <v>-0.437950657</v>
      </c>
      <c r="W755" s="44">
        <f t="shared" si="13"/>
        <v>0.01538616408</v>
      </c>
      <c r="X755" s="44">
        <f t="shared" si="14"/>
        <v>0.01408364087</v>
      </c>
      <c r="Y755" s="33">
        <f t="shared" si="15"/>
        <v>0.9153445133</v>
      </c>
      <c r="Z755" s="43">
        <v>1.0</v>
      </c>
      <c r="AA755" s="33">
        <f t="shared" si="16"/>
        <v>1.915344513</v>
      </c>
      <c r="AB755" s="33">
        <f t="shared" si="17"/>
        <v>0.4779007155</v>
      </c>
      <c r="AC755" s="33">
        <f t="shared" si="18"/>
        <v>0.5220992845</v>
      </c>
      <c r="AD755" s="33">
        <f t="shared" si="19"/>
        <v>0.005609516199</v>
      </c>
      <c r="AE755" s="34">
        <f t="shared" si="23"/>
        <v>0</v>
      </c>
      <c r="AF755" s="34">
        <f t="shared" si="24"/>
        <v>0</v>
      </c>
      <c r="AG755" s="34">
        <f t="shared" si="25"/>
        <v>0</v>
      </c>
      <c r="AH755" s="34">
        <f t="shared" si="26"/>
        <v>0</v>
      </c>
      <c r="AI755" s="34">
        <f t="shared" si="28"/>
        <v>0</v>
      </c>
      <c r="AJ755" s="34">
        <f t="shared" si="29"/>
        <v>0</v>
      </c>
      <c r="AK755" s="34">
        <f t="shared" si="27"/>
        <v>0</v>
      </c>
      <c r="AL755" s="36">
        <f t="shared" si="34"/>
        <v>0</v>
      </c>
      <c r="AM755" s="36">
        <f t="shared" si="35"/>
        <v>0</v>
      </c>
      <c r="AN755" s="46">
        <f t="shared" si="36"/>
        <v>0</v>
      </c>
      <c r="AO755" s="36">
        <f t="shared" si="37"/>
        <v>0</v>
      </c>
      <c r="AP755" s="36">
        <f t="shared" si="39"/>
        <v>0</v>
      </c>
      <c r="AQ755" s="36">
        <f t="shared" si="40"/>
        <v>0</v>
      </c>
      <c r="AR755" s="36">
        <f t="shared" si="38"/>
        <v>0</v>
      </c>
      <c r="AS755" s="38">
        <f t="shared" si="45"/>
        <v>0</v>
      </c>
      <c r="AT755" s="38">
        <f t="shared" si="46"/>
        <v>0</v>
      </c>
      <c r="AU755" s="38">
        <f t="shared" si="47"/>
        <v>0</v>
      </c>
      <c r="AV755" s="38">
        <f t="shared" si="48"/>
        <v>0</v>
      </c>
      <c r="AW755" s="38">
        <f t="shared" si="51"/>
        <v>0</v>
      </c>
      <c r="AX755" s="38">
        <f t="shared" si="52"/>
        <v>0</v>
      </c>
      <c r="AY755" s="38">
        <f t="shared" si="49"/>
        <v>0</v>
      </c>
      <c r="AZ755" s="12">
        <f t="shared" si="30"/>
        <v>148.5240811</v>
      </c>
      <c r="BA755" s="12">
        <f t="shared" si="41"/>
        <v>107.396548</v>
      </c>
      <c r="BB755" s="12">
        <f t="shared" si="53"/>
        <v>131.7679598</v>
      </c>
      <c r="BC755" s="12">
        <f t="shared" si="50"/>
        <v>0</v>
      </c>
      <c r="BD755" s="12">
        <f t="shared" si="54"/>
        <v>126.7294509</v>
      </c>
    </row>
    <row r="756" ht="14.25" customHeight="1">
      <c r="A756" s="7">
        <v>37616.0</v>
      </c>
      <c r="B756" s="21" t="s">
        <v>90</v>
      </c>
      <c r="C756" s="8">
        <v>24.197996</v>
      </c>
      <c r="D756" s="33">
        <f t="shared" si="5"/>
        <v>0.009762036129</v>
      </c>
      <c r="E756" s="33">
        <f t="shared" si="7"/>
        <v>0.03818846337</v>
      </c>
      <c r="F756" s="33">
        <f t="shared" si="9"/>
        <v>-0.0171494812</v>
      </c>
      <c r="G756" s="33">
        <f t="shared" si="11"/>
        <v>0.02600754441</v>
      </c>
      <c r="H756" s="33">
        <f t="shared" si="20"/>
        <v>0.5425154926</v>
      </c>
      <c r="I756" s="45">
        <f t="shared" si="31"/>
        <v>-0.5393087281</v>
      </c>
      <c r="J756" s="45">
        <f t="shared" si="43"/>
        <v>-0.1534576752</v>
      </c>
      <c r="K756" s="21" t="s">
        <v>91</v>
      </c>
      <c r="L756" s="8">
        <v>11.908556</v>
      </c>
      <c r="M756" s="33">
        <f t="shared" si="6"/>
        <v>-0.001808529864</v>
      </c>
      <c r="N756" s="33">
        <f t="shared" si="8"/>
        <v>-0.008756546142</v>
      </c>
      <c r="O756" s="33">
        <f t="shared" si="10"/>
        <v>-0.05561440287</v>
      </c>
      <c r="P756" s="33">
        <f t="shared" si="12"/>
        <v>-0.0145087529</v>
      </c>
      <c r="Q756" s="45">
        <f t="shared" si="21"/>
        <v>-0.0770175612</v>
      </c>
      <c r="R756" s="45">
        <f t="shared" si="32"/>
        <v>-0.930174111</v>
      </c>
      <c r="S756" s="45">
        <f t="shared" si="44"/>
        <v>0.19049316</v>
      </c>
      <c r="T756" s="33">
        <f t="shared" si="22"/>
        <v>0.6195330537</v>
      </c>
      <c r="U756" s="33">
        <f t="shared" si="33"/>
        <v>0.3908653829</v>
      </c>
      <c r="V756" s="33">
        <f t="shared" si="42"/>
        <v>-0.3439508352</v>
      </c>
      <c r="W756" s="44">
        <f t="shared" si="13"/>
        <v>0.0155100733</v>
      </c>
      <c r="X756" s="44">
        <f t="shared" si="14"/>
        <v>0.01408010536</v>
      </c>
      <c r="Y756" s="33">
        <f t="shared" si="15"/>
        <v>0.9078039215</v>
      </c>
      <c r="Z756" s="43">
        <v>1.0</v>
      </c>
      <c r="AA756" s="33">
        <f t="shared" si="16"/>
        <v>1.907803922</v>
      </c>
      <c r="AB756" s="33">
        <f t="shared" si="17"/>
        <v>0.4758371189</v>
      </c>
      <c r="AC756" s="33">
        <f t="shared" si="18"/>
        <v>0.5241628811</v>
      </c>
      <c r="AD756" s="33">
        <f t="shared" si="19"/>
        <v>-0.0002295030525</v>
      </c>
      <c r="AE756" s="34">
        <f t="shared" si="23"/>
        <v>0</v>
      </c>
      <c r="AF756" s="34">
        <f t="shared" si="24"/>
        <v>0</v>
      </c>
      <c r="AG756" s="34">
        <f t="shared" si="25"/>
        <v>0</v>
      </c>
      <c r="AH756" s="34">
        <f t="shared" si="26"/>
        <v>0</v>
      </c>
      <c r="AI756" s="34">
        <f t="shared" si="28"/>
        <v>0</v>
      </c>
      <c r="AJ756" s="34">
        <f t="shared" si="29"/>
        <v>0</v>
      </c>
      <c r="AK756" s="34">
        <f t="shared" si="27"/>
        <v>0</v>
      </c>
      <c r="AL756" s="36">
        <f t="shared" si="34"/>
        <v>0</v>
      </c>
      <c r="AM756" s="36">
        <f t="shared" si="35"/>
        <v>0</v>
      </c>
      <c r="AN756" s="46">
        <f t="shared" si="36"/>
        <v>0</v>
      </c>
      <c r="AO756" s="36">
        <f t="shared" si="37"/>
        <v>0</v>
      </c>
      <c r="AP756" s="36">
        <f t="shared" si="39"/>
        <v>0</v>
      </c>
      <c r="AQ756" s="36">
        <f t="shared" si="40"/>
        <v>0</v>
      </c>
      <c r="AR756" s="36">
        <f t="shared" si="38"/>
        <v>0</v>
      </c>
      <c r="AS756" s="38">
        <f t="shared" si="45"/>
        <v>0</v>
      </c>
      <c r="AT756" s="38">
        <f t="shared" si="46"/>
        <v>0</v>
      </c>
      <c r="AU756" s="38">
        <f t="shared" si="47"/>
        <v>0</v>
      </c>
      <c r="AV756" s="38">
        <f t="shared" si="48"/>
        <v>0</v>
      </c>
      <c r="AW756" s="38">
        <f t="shared" si="51"/>
        <v>0</v>
      </c>
      <c r="AX756" s="38">
        <f t="shared" si="52"/>
        <v>0</v>
      </c>
      <c r="AY756" s="38">
        <f t="shared" si="49"/>
        <v>0</v>
      </c>
      <c r="AZ756" s="12">
        <f t="shared" si="30"/>
        <v>148.5240811</v>
      </c>
      <c r="BA756" s="12">
        <f t="shared" si="41"/>
        <v>107.396548</v>
      </c>
      <c r="BB756" s="12">
        <f t="shared" si="53"/>
        <v>131.7679598</v>
      </c>
      <c r="BC756" s="12">
        <f t="shared" si="50"/>
        <v>0</v>
      </c>
      <c r="BD756" s="12">
        <f t="shared" si="54"/>
        <v>126.7294509</v>
      </c>
    </row>
    <row r="757" ht="14.25" customHeight="1">
      <c r="A757" s="7">
        <v>37617.0</v>
      </c>
      <c r="B757" s="21" t="s">
        <v>90</v>
      </c>
      <c r="C757" s="8">
        <v>23.77578</v>
      </c>
      <c r="D757" s="33">
        <f t="shared" si="5"/>
        <v>-0.01744838705</v>
      </c>
      <c r="E757" s="33">
        <f t="shared" si="7"/>
        <v>0.02965165223</v>
      </c>
      <c r="F757" s="33">
        <f t="shared" si="9"/>
        <v>-0.03497007592</v>
      </c>
      <c r="G757" s="33">
        <f t="shared" si="11"/>
        <v>-0.01096953753</v>
      </c>
      <c r="H757" s="33">
        <f t="shared" si="20"/>
        <v>0.3690653628</v>
      </c>
      <c r="I757" s="45">
        <f t="shared" si="31"/>
        <v>-0.7946638897</v>
      </c>
      <c r="J757" s="45">
        <f t="shared" si="43"/>
        <v>-0.5755298571</v>
      </c>
      <c r="K757" s="21" t="s">
        <v>91</v>
      </c>
      <c r="L757" s="8">
        <v>11.725142</v>
      </c>
      <c r="M757" s="33">
        <f t="shared" si="6"/>
        <v>-0.01540186736</v>
      </c>
      <c r="N757" s="33">
        <f t="shared" si="8"/>
        <v>-0.01473236674</v>
      </c>
      <c r="O757" s="33">
        <f t="shared" si="10"/>
        <v>-0.0523212554</v>
      </c>
      <c r="P757" s="33">
        <f t="shared" si="12"/>
        <v>-0.05970145783</v>
      </c>
      <c r="Q757" s="45">
        <f t="shared" si="21"/>
        <v>-0.2076281951</v>
      </c>
      <c r="R757" s="45">
        <f t="shared" si="32"/>
        <v>-0.8355972908</v>
      </c>
      <c r="S757" s="45">
        <f t="shared" si="44"/>
        <v>-0.7093524495</v>
      </c>
      <c r="T757" s="33">
        <f t="shared" si="22"/>
        <v>0.5766935579</v>
      </c>
      <c r="U757" s="33">
        <f t="shared" si="33"/>
        <v>0.04093340105</v>
      </c>
      <c r="V757" s="33">
        <f t="shared" si="42"/>
        <v>0.1338225924</v>
      </c>
      <c r="W757" s="44">
        <f t="shared" si="13"/>
        <v>0.01545538901</v>
      </c>
      <c r="X757" s="44">
        <f t="shared" si="14"/>
        <v>0.0121672566</v>
      </c>
      <c r="Y757" s="33">
        <f t="shared" si="15"/>
        <v>0.7872501033</v>
      </c>
      <c r="Z757" s="43">
        <v>1.0</v>
      </c>
      <c r="AA757" s="33">
        <f t="shared" si="16"/>
        <v>1.787250103</v>
      </c>
      <c r="AB757" s="33">
        <f t="shared" si="17"/>
        <v>0.4404812185</v>
      </c>
      <c r="AC757" s="33">
        <f t="shared" si="18"/>
        <v>0.5595187815</v>
      </c>
      <c r="AD757" s="33">
        <f t="shared" si="19"/>
        <v>0.003502078507</v>
      </c>
      <c r="AE757" s="34">
        <f t="shared" si="23"/>
        <v>0</v>
      </c>
      <c r="AF757" s="34">
        <f t="shared" si="24"/>
        <v>0</v>
      </c>
      <c r="AG757" s="34">
        <f t="shared" si="25"/>
        <v>0</v>
      </c>
      <c r="AH757" s="34">
        <f t="shared" si="26"/>
        <v>0</v>
      </c>
      <c r="AI757" s="34">
        <f t="shared" si="28"/>
        <v>0</v>
      </c>
      <c r="AJ757" s="34">
        <f t="shared" si="29"/>
        <v>0</v>
      </c>
      <c r="AK757" s="34">
        <f t="shared" si="27"/>
        <v>0</v>
      </c>
      <c r="AL757" s="36">
        <f t="shared" si="34"/>
        <v>0</v>
      </c>
      <c r="AM757" s="36">
        <f t="shared" si="35"/>
        <v>0</v>
      </c>
      <c r="AN757" s="46">
        <f t="shared" si="36"/>
        <v>0</v>
      </c>
      <c r="AO757" s="36">
        <f t="shared" si="37"/>
        <v>0</v>
      </c>
      <c r="AP757" s="36">
        <f t="shared" si="39"/>
        <v>0</v>
      </c>
      <c r="AQ757" s="36">
        <f t="shared" si="40"/>
        <v>0</v>
      </c>
      <c r="AR757" s="36">
        <f t="shared" si="38"/>
        <v>0</v>
      </c>
      <c r="AS757" s="38">
        <f t="shared" si="45"/>
        <v>0</v>
      </c>
      <c r="AT757" s="38">
        <f t="shared" si="46"/>
        <v>0</v>
      </c>
      <c r="AU757" s="38">
        <f t="shared" si="47"/>
        <v>0</v>
      </c>
      <c r="AV757" s="38">
        <f t="shared" si="48"/>
        <v>0</v>
      </c>
      <c r="AW757" s="38">
        <f t="shared" si="51"/>
        <v>0</v>
      </c>
      <c r="AX757" s="38">
        <f t="shared" si="52"/>
        <v>0</v>
      </c>
      <c r="AY757" s="38">
        <f t="shared" si="49"/>
        <v>0</v>
      </c>
      <c r="AZ757" s="12">
        <f t="shared" si="30"/>
        <v>148.5240811</v>
      </c>
      <c r="BA757" s="12">
        <f t="shared" si="41"/>
        <v>107.396548</v>
      </c>
      <c r="BB757" s="12">
        <f t="shared" si="53"/>
        <v>131.7679598</v>
      </c>
      <c r="BC757" s="12">
        <f t="shared" si="50"/>
        <v>0</v>
      </c>
      <c r="BD757" s="12">
        <f t="shared" si="54"/>
        <v>126.7294509</v>
      </c>
    </row>
    <row r="758" ht="14.25" customHeight="1">
      <c r="A758" s="7">
        <v>37620.0</v>
      </c>
      <c r="B758" s="21" t="s">
        <v>90</v>
      </c>
      <c r="C758" s="8">
        <v>23.992588</v>
      </c>
      <c r="D758" s="33">
        <f t="shared" si="5"/>
        <v>0.009118859613</v>
      </c>
      <c r="E758" s="33">
        <f t="shared" si="7"/>
        <v>0.01914676331</v>
      </c>
      <c r="F758" s="33">
        <f t="shared" si="9"/>
        <v>0.004778990683</v>
      </c>
      <c r="G758" s="33">
        <f t="shared" si="11"/>
        <v>-0.006649266894</v>
      </c>
      <c r="H758" s="33">
        <f t="shared" si="20"/>
        <v>0.1588091253</v>
      </c>
      <c r="I758" s="45">
        <f t="shared" si="31"/>
        <v>-0.2338997367</v>
      </c>
      <c r="J758" s="45">
        <f t="shared" si="43"/>
        <v>-0.5248005165</v>
      </c>
      <c r="K758" s="21" t="s">
        <v>91</v>
      </c>
      <c r="L758" s="8">
        <v>11.735926</v>
      </c>
      <c r="M758" s="33">
        <f t="shared" si="6"/>
        <v>0.0009197329977</v>
      </c>
      <c r="N758" s="33">
        <f t="shared" si="8"/>
        <v>-0.01293105478</v>
      </c>
      <c r="O758" s="33">
        <f t="shared" si="10"/>
        <v>-0.05103661723</v>
      </c>
      <c r="P758" s="33">
        <f t="shared" si="12"/>
        <v>-0.04666969553</v>
      </c>
      <c r="Q758" s="45">
        <f t="shared" si="21"/>
        <v>-0.1411931812</v>
      </c>
      <c r="R758" s="45">
        <f t="shared" si="32"/>
        <v>-0.7856431886</v>
      </c>
      <c r="S758" s="45">
        <f t="shared" si="44"/>
        <v>-0.4289834216</v>
      </c>
      <c r="T758" s="33">
        <f t="shared" si="22"/>
        <v>0.3000023065</v>
      </c>
      <c r="U758" s="33">
        <f t="shared" si="33"/>
        <v>0.5517434519</v>
      </c>
      <c r="V758" s="33">
        <f t="shared" si="42"/>
        <v>-0.09581709498</v>
      </c>
      <c r="W758" s="44">
        <f t="shared" si="13"/>
        <v>0.01556339737</v>
      </c>
      <c r="X758" s="44">
        <f t="shared" si="14"/>
        <v>0.01197274493</v>
      </c>
      <c r="Y758" s="33">
        <f t="shared" si="15"/>
        <v>0.7692886488</v>
      </c>
      <c r="Z758" s="43">
        <v>1.0</v>
      </c>
      <c r="AA758" s="33">
        <f t="shared" si="16"/>
        <v>1.769288649</v>
      </c>
      <c r="AB758" s="33">
        <f t="shared" si="17"/>
        <v>0.4348010989</v>
      </c>
      <c r="AC758" s="33">
        <f t="shared" si="18"/>
        <v>0.5651989011</v>
      </c>
      <c r="AD758" s="33">
        <f t="shared" si="19"/>
        <v>-0.002529013338</v>
      </c>
      <c r="AE758" s="34">
        <f t="shared" si="23"/>
        <v>0</v>
      </c>
      <c r="AF758" s="34">
        <f t="shared" si="24"/>
        <v>0</v>
      </c>
      <c r="AG758" s="34">
        <f t="shared" si="25"/>
        <v>0</v>
      </c>
      <c r="AH758" s="34">
        <f t="shared" si="26"/>
        <v>0</v>
      </c>
      <c r="AI758" s="34">
        <f t="shared" si="28"/>
        <v>0</v>
      </c>
      <c r="AJ758" s="34">
        <f t="shared" si="29"/>
        <v>0</v>
      </c>
      <c r="AK758" s="34">
        <f t="shared" si="27"/>
        <v>0</v>
      </c>
      <c r="AL758" s="36">
        <f t="shared" si="34"/>
        <v>0</v>
      </c>
      <c r="AM758" s="36">
        <f t="shared" si="35"/>
        <v>0</v>
      </c>
      <c r="AN758" s="46">
        <f t="shared" si="36"/>
        <v>0</v>
      </c>
      <c r="AO758" s="36">
        <f t="shared" si="37"/>
        <v>0</v>
      </c>
      <c r="AP758" s="36">
        <f t="shared" si="39"/>
        <v>0</v>
      </c>
      <c r="AQ758" s="36">
        <f t="shared" si="40"/>
        <v>0</v>
      </c>
      <c r="AR758" s="36">
        <f t="shared" si="38"/>
        <v>0</v>
      </c>
      <c r="AS758" s="38">
        <f t="shared" si="45"/>
        <v>0</v>
      </c>
      <c r="AT758" s="38">
        <f t="shared" si="46"/>
        <v>0</v>
      </c>
      <c r="AU758" s="38">
        <f t="shared" si="47"/>
        <v>0</v>
      </c>
      <c r="AV758" s="38">
        <f t="shared" si="48"/>
        <v>0</v>
      </c>
      <c r="AW758" s="38">
        <f t="shared" si="51"/>
        <v>0</v>
      </c>
      <c r="AX758" s="38">
        <f t="shared" si="52"/>
        <v>0</v>
      </c>
      <c r="AY758" s="38">
        <f t="shared" si="49"/>
        <v>0</v>
      </c>
      <c r="AZ758" s="12">
        <f t="shared" si="30"/>
        <v>148.5240811</v>
      </c>
      <c r="BA758" s="12">
        <f t="shared" si="41"/>
        <v>107.396548</v>
      </c>
      <c r="BB758" s="12">
        <f t="shared" si="53"/>
        <v>131.7679598</v>
      </c>
      <c r="BC758" s="12">
        <f t="shared" si="50"/>
        <v>0</v>
      </c>
      <c r="BD758" s="12">
        <f t="shared" si="54"/>
        <v>126.7294509</v>
      </c>
    </row>
    <row r="759" ht="14.25" customHeight="1">
      <c r="A759" s="7">
        <v>37621.0</v>
      </c>
      <c r="B759" s="21" t="s">
        <v>90</v>
      </c>
      <c r="C759" s="8">
        <v>24.089586</v>
      </c>
      <c r="D759" s="33">
        <f t="shared" si="5"/>
        <v>0.004042831895</v>
      </c>
      <c r="E759" s="33">
        <f t="shared" si="7"/>
        <v>0.01149963423</v>
      </c>
      <c r="F759" s="33">
        <f t="shared" si="9"/>
        <v>-0.00424536064</v>
      </c>
      <c r="G759" s="33">
        <f t="shared" si="11"/>
        <v>0.003746216928</v>
      </c>
      <c r="H759" s="33">
        <f t="shared" si="20"/>
        <v>0.0003607991758</v>
      </c>
      <c r="I759" s="45">
        <f t="shared" si="31"/>
        <v>-0.3598301577</v>
      </c>
      <c r="J759" s="45">
        <f t="shared" si="43"/>
        <v>-0.4063313607</v>
      </c>
      <c r="K759" s="21" t="s">
        <v>91</v>
      </c>
      <c r="L759" s="8">
        <v>11.824939</v>
      </c>
      <c r="M759" s="33">
        <f t="shared" si="6"/>
        <v>0.007584659276</v>
      </c>
      <c r="N759" s="33">
        <f t="shared" si="8"/>
        <v>-0.01239024425</v>
      </c>
      <c r="O759" s="33">
        <f t="shared" si="10"/>
        <v>-0.04132980281</v>
      </c>
      <c r="P759" s="33">
        <f t="shared" si="12"/>
        <v>-0.03008849166</v>
      </c>
      <c r="Q759" s="45">
        <f t="shared" si="21"/>
        <v>-0.1023947586</v>
      </c>
      <c r="R759" s="45">
        <f t="shared" si="32"/>
        <v>-0.5641635787</v>
      </c>
      <c r="S759" s="45">
        <f t="shared" si="44"/>
        <v>-0.07222399982</v>
      </c>
      <c r="T759" s="33">
        <f t="shared" si="22"/>
        <v>0.1027555578</v>
      </c>
      <c r="U759" s="33">
        <f t="shared" si="33"/>
        <v>0.2043334209</v>
      </c>
      <c r="V759" s="33">
        <f t="shared" si="42"/>
        <v>-0.3341073609</v>
      </c>
      <c r="W759" s="44">
        <f t="shared" si="13"/>
        <v>0.01552119054</v>
      </c>
      <c r="X759" s="44">
        <f t="shared" si="14"/>
        <v>0.01203772956</v>
      </c>
      <c r="Y759" s="33">
        <f t="shared" si="15"/>
        <v>0.7755674109</v>
      </c>
      <c r="Z759" s="43">
        <v>1.0</v>
      </c>
      <c r="AA759" s="33">
        <f t="shared" si="16"/>
        <v>1.775567411</v>
      </c>
      <c r="AB759" s="33">
        <f t="shared" si="17"/>
        <v>0.4367997555</v>
      </c>
      <c r="AC759" s="33">
        <f t="shared" si="18"/>
        <v>0.5632002445</v>
      </c>
      <c r="AD759" s="33">
        <f t="shared" si="19"/>
        <v>-0.003870588537</v>
      </c>
      <c r="AE759" s="34">
        <f t="shared" si="23"/>
        <v>0</v>
      </c>
      <c r="AF759" s="34">
        <f t="shared" si="24"/>
        <v>0</v>
      </c>
      <c r="AG759" s="34">
        <f t="shared" si="25"/>
        <v>0</v>
      </c>
      <c r="AH759" s="34">
        <f t="shared" si="26"/>
        <v>0</v>
      </c>
      <c r="AI759" s="34">
        <f t="shared" si="28"/>
        <v>0</v>
      </c>
      <c r="AJ759" s="34">
        <f t="shared" si="29"/>
        <v>0</v>
      </c>
      <c r="AK759" s="34">
        <f t="shared" si="27"/>
        <v>0</v>
      </c>
      <c r="AL759" s="36">
        <f t="shared" si="34"/>
        <v>0</v>
      </c>
      <c r="AM759" s="36">
        <f t="shared" si="35"/>
        <v>0</v>
      </c>
      <c r="AN759" s="46">
        <f t="shared" si="36"/>
        <v>0</v>
      </c>
      <c r="AO759" s="36">
        <f t="shared" si="37"/>
        <v>0</v>
      </c>
      <c r="AP759" s="36">
        <f t="shared" si="39"/>
        <v>0</v>
      </c>
      <c r="AQ759" s="36">
        <f t="shared" si="40"/>
        <v>0</v>
      </c>
      <c r="AR759" s="36">
        <f t="shared" si="38"/>
        <v>0</v>
      </c>
      <c r="AS759" s="38">
        <f t="shared" si="45"/>
        <v>0</v>
      </c>
      <c r="AT759" s="38">
        <f t="shared" si="46"/>
        <v>0</v>
      </c>
      <c r="AU759" s="38">
        <f t="shared" si="47"/>
        <v>0</v>
      </c>
      <c r="AV759" s="38">
        <f t="shared" si="48"/>
        <v>0</v>
      </c>
      <c r="AW759" s="38">
        <f t="shared" si="51"/>
        <v>0</v>
      </c>
      <c r="AX759" s="38">
        <f t="shared" si="52"/>
        <v>0</v>
      </c>
      <c r="AY759" s="38">
        <f t="shared" si="49"/>
        <v>0</v>
      </c>
      <c r="AZ759" s="12">
        <f t="shared" si="30"/>
        <v>148.5240811</v>
      </c>
      <c r="BA759" s="12">
        <f t="shared" si="41"/>
        <v>107.396548</v>
      </c>
      <c r="BB759" s="12">
        <f t="shared" si="53"/>
        <v>131.7679598</v>
      </c>
      <c r="BC759" s="12">
        <f t="shared" si="50"/>
        <v>0</v>
      </c>
      <c r="BD759" s="12">
        <f t="shared" si="54"/>
        <v>126.7294509</v>
      </c>
    </row>
    <row r="760" ht="14.25" customHeight="1">
      <c r="A760" s="7">
        <v>37623.0</v>
      </c>
      <c r="B760" s="21" t="s">
        <v>90</v>
      </c>
      <c r="C760" s="8">
        <v>24.591707</v>
      </c>
      <c r="D760" s="33">
        <f t="shared" si="5"/>
        <v>0.02084390325</v>
      </c>
      <c r="E760" s="33">
        <f t="shared" si="7"/>
        <v>0.02619126527</v>
      </c>
      <c r="F760" s="33">
        <f t="shared" si="9"/>
        <v>0.04662499212</v>
      </c>
      <c r="G760" s="33">
        <f t="shared" si="11"/>
        <v>0.008187686836</v>
      </c>
      <c r="H760" s="33">
        <f t="shared" si="20"/>
        <v>0.2888591556</v>
      </c>
      <c r="I760" s="45">
        <f t="shared" si="31"/>
        <v>0.3442486681</v>
      </c>
      <c r="J760" s="45">
        <f t="shared" si="43"/>
        <v>-0.3634328004</v>
      </c>
      <c r="K760" s="21" t="s">
        <v>91</v>
      </c>
      <c r="L760" s="8">
        <v>12.097366</v>
      </c>
      <c r="M760" s="33">
        <f t="shared" si="6"/>
        <v>0.02303834295</v>
      </c>
      <c r="N760" s="33">
        <f t="shared" si="8"/>
        <v>0.01401778287</v>
      </c>
      <c r="O760" s="33">
        <f t="shared" si="10"/>
        <v>-0.001558320823</v>
      </c>
      <c r="P760" s="33">
        <f t="shared" si="12"/>
        <v>-0.00111354676</v>
      </c>
      <c r="Q760" s="45">
        <f t="shared" si="21"/>
        <v>0.6630234199</v>
      </c>
      <c r="R760" s="45">
        <f t="shared" si="32"/>
        <v>0.2758807387</v>
      </c>
      <c r="S760" s="45">
        <f t="shared" si="44"/>
        <v>0.5362693995</v>
      </c>
      <c r="T760" s="33">
        <f t="shared" si="22"/>
        <v>-0.3741642643</v>
      </c>
      <c r="U760" s="33">
        <f t="shared" si="33"/>
        <v>0.06836792939</v>
      </c>
      <c r="V760" s="33">
        <f t="shared" si="42"/>
        <v>-0.8997022</v>
      </c>
      <c r="W760" s="44">
        <f t="shared" si="13"/>
        <v>0.01579601124</v>
      </c>
      <c r="X760" s="44">
        <f t="shared" si="14"/>
        <v>0.01314381805</v>
      </c>
      <c r="Y760" s="33">
        <f t="shared" si="15"/>
        <v>0.8320972837</v>
      </c>
      <c r="Z760" s="43">
        <v>1.0</v>
      </c>
      <c r="AA760" s="33">
        <f t="shared" si="16"/>
        <v>1.832097284</v>
      </c>
      <c r="AB760" s="33">
        <f t="shared" si="17"/>
        <v>0.4541774561</v>
      </c>
      <c r="AC760" s="33">
        <f t="shared" si="18"/>
        <v>0.5458225439</v>
      </c>
      <c r="AD760" s="33">
        <f t="shared" si="19"/>
        <v>0.004499700987</v>
      </c>
      <c r="AE760" s="34">
        <f t="shared" si="23"/>
        <v>0</v>
      </c>
      <c r="AF760" s="34">
        <f t="shared" si="24"/>
        <v>0</v>
      </c>
      <c r="AG760" s="34">
        <f t="shared" si="25"/>
        <v>0</v>
      </c>
      <c r="AH760" s="34">
        <f t="shared" si="26"/>
        <v>0</v>
      </c>
      <c r="AI760" s="34">
        <f t="shared" si="28"/>
        <v>0</v>
      </c>
      <c r="AJ760" s="34">
        <f t="shared" si="29"/>
        <v>0</v>
      </c>
      <c r="AK760" s="34">
        <f t="shared" si="27"/>
        <v>0</v>
      </c>
      <c r="AL760" s="36">
        <f t="shared" si="34"/>
        <v>0</v>
      </c>
      <c r="AM760" s="36">
        <f t="shared" si="35"/>
        <v>0</v>
      </c>
      <c r="AN760" s="46">
        <f t="shared" si="36"/>
        <v>0</v>
      </c>
      <c r="AO760" s="36">
        <f t="shared" si="37"/>
        <v>0</v>
      </c>
      <c r="AP760" s="36">
        <f t="shared" si="39"/>
        <v>0</v>
      </c>
      <c r="AQ760" s="36">
        <f t="shared" si="40"/>
        <v>0</v>
      </c>
      <c r="AR760" s="36">
        <f t="shared" si="38"/>
        <v>0</v>
      </c>
      <c r="AS760" s="38">
        <f t="shared" si="45"/>
        <v>0</v>
      </c>
      <c r="AT760" s="38">
        <f t="shared" si="46"/>
        <v>0</v>
      </c>
      <c r="AU760" s="38">
        <f t="shared" si="47"/>
        <v>0</v>
      </c>
      <c r="AV760" s="38">
        <f t="shared" si="48"/>
        <v>0</v>
      </c>
      <c r="AW760" s="38">
        <f t="shared" si="51"/>
        <v>0</v>
      </c>
      <c r="AX760" s="38">
        <f t="shared" si="52"/>
        <v>0</v>
      </c>
      <c r="AY760" s="38">
        <f t="shared" si="49"/>
        <v>0</v>
      </c>
      <c r="AZ760" s="12">
        <f t="shared" si="30"/>
        <v>148.5240811</v>
      </c>
      <c r="BA760" s="12">
        <f t="shared" si="41"/>
        <v>107.396548</v>
      </c>
      <c r="BB760" s="12">
        <f t="shared" si="53"/>
        <v>131.7679598</v>
      </c>
      <c r="BC760" s="12">
        <f t="shared" si="50"/>
        <v>0</v>
      </c>
      <c r="BD760" s="12">
        <f t="shared" si="54"/>
        <v>126.7294509</v>
      </c>
    </row>
    <row r="761" ht="14.25" customHeight="1">
      <c r="A761" s="7">
        <v>37624.0</v>
      </c>
      <c r="B761" s="21" t="s">
        <v>90</v>
      </c>
      <c r="C761" s="8">
        <v>24.762867</v>
      </c>
      <c r="D761" s="33">
        <f t="shared" si="5"/>
        <v>0.006960069913</v>
      </c>
      <c r="E761" s="33">
        <f t="shared" si="7"/>
        <v>0.02334370995</v>
      </c>
      <c r="F761" s="33">
        <f t="shared" si="9"/>
        <v>0.06242363373</v>
      </c>
      <c r="G761" s="33">
        <f t="shared" si="11"/>
        <v>0.0006917551778</v>
      </c>
      <c r="H761" s="33">
        <f t="shared" si="20"/>
        <v>0.214957618</v>
      </c>
      <c r="I761" s="45">
        <f t="shared" si="31"/>
        <v>0.5468226422</v>
      </c>
      <c r="J761" s="45">
        <f t="shared" si="43"/>
        <v>-0.4691888514</v>
      </c>
      <c r="K761" s="21" t="s">
        <v>91</v>
      </c>
      <c r="L761" s="8">
        <v>12.067698</v>
      </c>
      <c r="M761" s="33">
        <f t="shared" si="6"/>
        <v>-0.002452434687</v>
      </c>
      <c r="N761" s="33">
        <f t="shared" si="8"/>
        <v>0.01336366895</v>
      </c>
      <c r="O761" s="33">
        <f t="shared" si="10"/>
        <v>0.004490103219</v>
      </c>
      <c r="P761" s="33">
        <f t="shared" si="12"/>
        <v>-0.0197192613</v>
      </c>
      <c r="Q761" s="45">
        <f t="shared" si="21"/>
        <v>0.6703658917</v>
      </c>
      <c r="R761" s="45">
        <f t="shared" si="32"/>
        <v>0.4332493335</v>
      </c>
      <c r="S761" s="45">
        <f t="shared" si="44"/>
        <v>0.1572160439</v>
      </c>
      <c r="T761" s="33">
        <f t="shared" si="22"/>
        <v>-0.4554082737</v>
      </c>
      <c r="U761" s="33">
        <f t="shared" si="33"/>
        <v>0.1135733086</v>
      </c>
      <c r="V761" s="33">
        <f t="shared" si="42"/>
        <v>-0.6264048952</v>
      </c>
      <c r="W761" s="44">
        <f t="shared" si="13"/>
        <v>0.01553261017</v>
      </c>
      <c r="X761" s="44">
        <f t="shared" si="14"/>
        <v>0.01256538113</v>
      </c>
      <c r="Y761" s="33">
        <f t="shared" si="15"/>
        <v>0.8089677776</v>
      </c>
      <c r="Z761" s="43">
        <v>1.0</v>
      </c>
      <c r="AA761" s="33">
        <f t="shared" si="16"/>
        <v>1.808967778</v>
      </c>
      <c r="AB761" s="33">
        <f t="shared" si="17"/>
        <v>0.4471985558</v>
      </c>
      <c r="AC761" s="33">
        <f t="shared" si="18"/>
        <v>0.5528014442</v>
      </c>
      <c r="AD761" s="33">
        <f t="shared" si="19"/>
        <v>-0.006757740265</v>
      </c>
      <c r="AE761" s="34">
        <f t="shared" si="23"/>
        <v>0</v>
      </c>
      <c r="AF761" s="34">
        <f t="shared" si="24"/>
        <v>0</v>
      </c>
      <c r="AG761" s="34">
        <f t="shared" si="25"/>
        <v>0</v>
      </c>
      <c r="AH761" s="34">
        <f t="shared" si="26"/>
        <v>0</v>
      </c>
      <c r="AI761" s="34">
        <f t="shared" si="28"/>
        <v>0</v>
      </c>
      <c r="AJ761" s="34">
        <f t="shared" si="29"/>
        <v>0</v>
      </c>
      <c r="AK761" s="34">
        <f t="shared" si="27"/>
        <v>0</v>
      </c>
      <c r="AL761" s="36">
        <f t="shared" si="34"/>
        <v>0</v>
      </c>
      <c r="AM761" s="36">
        <f t="shared" si="35"/>
        <v>0</v>
      </c>
      <c r="AN761" s="46">
        <f t="shared" si="36"/>
        <v>0</v>
      </c>
      <c r="AO761" s="36">
        <f t="shared" si="37"/>
        <v>0</v>
      </c>
      <c r="AP761" s="36">
        <f t="shared" si="39"/>
        <v>0</v>
      </c>
      <c r="AQ761" s="36">
        <f t="shared" si="40"/>
        <v>0</v>
      </c>
      <c r="AR761" s="36">
        <f t="shared" si="38"/>
        <v>0</v>
      </c>
      <c r="AS761" s="38">
        <f t="shared" si="45"/>
        <v>0</v>
      </c>
      <c r="AT761" s="38">
        <f t="shared" si="46"/>
        <v>0</v>
      </c>
      <c r="AU761" s="38">
        <f t="shared" si="47"/>
        <v>0</v>
      </c>
      <c r="AV761" s="38">
        <f t="shared" si="48"/>
        <v>0</v>
      </c>
      <c r="AW761" s="38">
        <f t="shared" si="51"/>
        <v>0</v>
      </c>
      <c r="AX761" s="38">
        <f t="shared" si="52"/>
        <v>0</v>
      </c>
      <c r="AY761" s="38">
        <f t="shared" si="49"/>
        <v>0</v>
      </c>
      <c r="AZ761" s="12">
        <f t="shared" si="30"/>
        <v>148.5240811</v>
      </c>
      <c r="BA761" s="12">
        <f t="shared" si="41"/>
        <v>107.396548</v>
      </c>
      <c r="BB761" s="12">
        <f t="shared" si="53"/>
        <v>131.7679598</v>
      </c>
      <c r="BC761" s="12">
        <f t="shared" si="50"/>
        <v>0</v>
      </c>
      <c r="BD761" s="12">
        <f t="shared" si="54"/>
        <v>126.7294509</v>
      </c>
    </row>
    <row r="762" ht="14.25" customHeight="1">
      <c r="A762" s="7">
        <v>37627.0</v>
      </c>
      <c r="B762" s="21" t="s">
        <v>90</v>
      </c>
      <c r="C762" s="8">
        <v>24.511816</v>
      </c>
      <c r="D762" s="33">
        <f t="shared" si="5"/>
        <v>-0.01013820411</v>
      </c>
      <c r="E762" s="33">
        <f t="shared" si="7"/>
        <v>0.03095738605</v>
      </c>
      <c r="F762" s="33">
        <f t="shared" si="9"/>
        <v>0.06152697592</v>
      </c>
      <c r="G762" s="33">
        <f t="shared" si="11"/>
        <v>-0.006245795304</v>
      </c>
      <c r="H762" s="33">
        <f t="shared" si="20"/>
        <v>0.3958876262</v>
      </c>
      <c r="I762" s="45">
        <f t="shared" si="31"/>
        <v>0.554037157</v>
      </c>
      <c r="J762" s="45">
        <f t="shared" si="43"/>
        <v>-0.5416895911</v>
      </c>
      <c r="K762" s="21" t="s">
        <v>91</v>
      </c>
      <c r="L762" s="8">
        <v>12.116247</v>
      </c>
      <c r="M762" s="33">
        <f t="shared" si="6"/>
        <v>0.004023053941</v>
      </c>
      <c r="N762" s="33">
        <f t="shared" si="8"/>
        <v>0.03335609923</v>
      </c>
      <c r="O762" s="33">
        <f t="shared" si="10"/>
        <v>0.0181323182</v>
      </c>
      <c r="P762" s="33">
        <f t="shared" si="12"/>
        <v>-0.00244287834</v>
      </c>
      <c r="Q762" s="45">
        <f t="shared" si="21"/>
        <v>1.270630727</v>
      </c>
      <c r="R762" s="45">
        <f t="shared" si="32"/>
        <v>0.7978286743</v>
      </c>
      <c r="S762" s="45">
        <f t="shared" si="44"/>
        <v>0.5306346697</v>
      </c>
      <c r="T762" s="33">
        <f t="shared" si="22"/>
        <v>-0.8747431012</v>
      </c>
      <c r="U762" s="33">
        <f t="shared" si="33"/>
        <v>-0.2437915173</v>
      </c>
      <c r="V762" s="33">
        <f t="shared" si="42"/>
        <v>-1.072324261</v>
      </c>
      <c r="W762" s="44">
        <f t="shared" si="13"/>
        <v>0.01568778478</v>
      </c>
      <c r="X762" s="44">
        <f t="shared" si="14"/>
        <v>0.01225677938</v>
      </c>
      <c r="Y762" s="33">
        <f t="shared" si="15"/>
        <v>0.7812944629</v>
      </c>
      <c r="Z762" s="43">
        <v>1.0</v>
      </c>
      <c r="AA762" s="33">
        <f t="shared" si="16"/>
        <v>1.781294463</v>
      </c>
      <c r="AB762" s="33">
        <f t="shared" si="17"/>
        <v>0.4386105044</v>
      </c>
      <c r="AC762" s="33">
        <f t="shared" si="18"/>
        <v>0.5613894956</v>
      </c>
      <c r="AD762" s="33">
        <f t="shared" si="19"/>
        <v>-0.0009652400844</v>
      </c>
      <c r="AE762" s="34">
        <f t="shared" si="23"/>
        <v>0</v>
      </c>
      <c r="AF762" s="34">
        <f t="shared" si="24"/>
        <v>0</v>
      </c>
      <c r="AG762" s="34">
        <f t="shared" si="25"/>
        <v>0</v>
      </c>
      <c r="AH762" s="34">
        <f t="shared" si="26"/>
        <v>0</v>
      </c>
      <c r="AI762" s="34">
        <f t="shared" si="28"/>
        <v>0</v>
      </c>
      <c r="AJ762" s="34">
        <f t="shared" si="29"/>
        <v>0</v>
      </c>
      <c r="AK762" s="34">
        <f t="shared" si="27"/>
        <v>0</v>
      </c>
      <c r="AL762" s="36">
        <f t="shared" si="34"/>
        <v>0</v>
      </c>
      <c r="AM762" s="36">
        <f t="shared" si="35"/>
        <v>0</v>
      </c>
      <c r="AN762" s="46">
        <f t="shared" si="36"/>
        <v>0</v>
      </c>
      <c r="AO762" s="36">
        <f t="shared" si="37"/>
        <v>0</v>
      </c>
      <c r="AP762" s="36">
        <f t="shared" si="39"/>
        <v>0</v>
      </c>
      <c r="AQ762" s="36">
        <f t="shared" si="40"/>
        <v>0</v>
      </c>
      <c r="AR762" s="36">
        <f t="shared" si="38"/>
        <v>0</v>
      </c>
      <c r="AS762" s="38">
        <f t="shared" si="45"/>
        <v>1</v>
      </c>
      <c r="AT762" s="38">
        <f t="shared" si="46"/>
        <v>0</v>
      </c>
      <c r="AU762" s="38">
        <f t="shared" si="47"/>
        <v>0</v>
      </c>
      <c r="AV762" s="38">
        <f t="shared" si="48"/>
        <v>1</v>
      </c>
      <c r="AW762" s="38">
        <f t="shared" si="51"/>
        <v>0</v>
      </c>
      <c r="AX762" s="38">
        <f t="shared" si="52"/>
        <v>1</v>
      </c>
      <c r="AY762" s="38">
        <f t="shared" si="49"/>
        <v>-0.0009652400844</v>
      </c>
      <c r="AZ762" s="12">
        <f t="shared" si="30"/>
        <v>148.5240811</v>
      </c>
      <c r="BA762" s="12">
        <f t="shared" si="41"/>
        <v>107.396548</v>
      </c>
      <c r="BB762" s="12">
        <f t="shared" si="53"/>
        <v>131.6407721</v>
      </c>
      <c r="BC762" s="12">
        <f t="shared" si="50"/>
        <v>-0.0003217466948</v>
      </c>
      <c r="BD762" s="12">
        <f t="shared" si="54"/>
        <v>126.6886761</v>
      </c>
    </row>
    <row r="763" ht="14.25" customHeight="1">
      <c r="A763" s="7">
        <v>37628.0</v>
      </c>
      <c r="B763" s="21" t="s">
        <v>90</v>
      </c>
      <c r="C763" s="8">
        <v>24.066753</v>
      </c>
      <c r="D763" s="33">
        <f t="shared" si="5"/>
        <v>-0.01815707983</v>
      </c>
      <c r="E763" s="33">
        <f t="shared" si="7"/>
        <v>0.003091162988</v>
      </c>
      <c r="F763" s="33">
        <f t="shared" si="9"/>
        <v>0.02229711206</v>
      </c>
      <c r="G763" s="33">
        <f t="shared" si="11"/>
        <v>-0.04070991941</v>
      </c>
      <c r="H763" s="33">
        <f t="shared" si="20"/>
        <v>-0.1477867219</v>
      </c>
      <c r="I763" s="45">
        <f t="shared" si="31"/>
        <v>0.01462680882</v>
      </c>
      <c r="J763" s="45">
        <f t="shared" si="43"/>
        <v>-0.9192134153</v>
      </c>
      <c r="K763" s="21" t="s">
        <v>91</v>
      </c>
      <c r="L763" s="8">
        <v>11.965198000000001</v>
      </c>
      <c r="M763" s="33">
        <f t="shared" si="6"/>
        <v>-0.01246664912</v>
      </c>
      <c r="N763" s="33">
        <f t="shared" si="8"/>
        <v>0.0195359105</v>
      </c>
      <c r="O763" s="33">
        <f t="shared" si="10"/>
        <v>0.006352235789</v>
      </c>
      <c r="P763" s="33">
        <f t="shared" si="12"/>
        <v>-0.02290775879</v>
      </c>
      <c r="Q763" s="45">
        <f t="shared" si="21"/>
        <v>0.8730845469</v>
      </c>
      <c r="R763" s="45">
        <f t="shared" si="32"/>
        <v>0.567015821</v>
      </c>
      <c r="S763" s="45">
        <f t="shared" si="44"/>
        <v>0.1137997457</v>
      </c>
      <c r="T763" s="33">
        <f t="shared" si="22"/>
        <v>-1.020871269</v>
      </c>
      <c r="U763" s="33">
        <f t="shared" si="33"/>
        <v>-0.5523890121</v>
      </c>
      <c r="V763" s="33">
        <f t="shared" si="42"/>
        <v>-1.033013161</v>
      </c>
      <c r="W763" s="44">
        <f t="shared" si="13"/>
        <v>0.01562165252</v>
      </c>
      <c r="X763" s="44">
        <f t="shared" si="14"/>
        <v>0.01239424563</v>
      </c>
      <c r="Y763" s="33">
        <f t="shared" si="15"/>
        <v>0.7934016977</v>
      </c>
      <c r="Z763" s="43">
        <v>1.0</v>
      </c>
      <c r="AA763" s="33">
        <f t="shared" si="16"/>
        <v>1.793401698</v>
      </c>
      <c r="AB763" s="33">
        <f t="shared" si="17"/>
        <v>0.4424004386</v>
      </c>
      <c r="AC763" s="33">
        <f t="shared" si="18"/>
        <v>0.5575995614</v>
      </c>
      <c r="AD763" s="33">
        <f t="shared" si="19"/>
        <v>0.009099167746</v>
      </c>
      <c r="AE763" s="34">
        <f t="shared" si="23"/>
        <v>1</v>
      </c>
      <c r="AF763" s="34">
        <f t="shared" si="24"/>
        <v>0</v>
      </c>
      <c r="AG763" s="34">
        <f t="shared" si="25"/>
        <v>0</v>
      </c>
      <c r="AH763" s="34">
        <f t="shared" si="26"/>
        <v>1</v>
      </c>
      <c r="AI763" s="34">
        <f t="shared" si="28"/>
        <v>0</v>
      </c>
      <c r="AJ763" s="34">
        <f t="shared" si="29"/>
        <v>1</v>
      </c>
      <c r="AK763" s="34">
        <f t="shared" si="27"/>
        <v>0.009099167746</v>
      </c>
      <c r="AL763" s="36">
        <f t="shared" si="34"/>
        <v>0</v>
      </c>
      <c r="AM763" s="36">
        <f t="shared" si="35"/>
        <v>0</v>
      </c>
      <c r="AN763" s="46">
        <f t="shared" si="36"/>
        <v>0</v>
      </c>
      <c r="AO763" s="36">
        <f t="shared" si="37"/>
        <v>0</v>
      </c>
      <c r="AP763" s="36">
        <f t="shared" si="39"/>
        <v>0</v>
      </c>
      <c r="AQ763" s="36">
        <f t="shared" si="40"/>
        <v>0</v>
      </c>
      <c r="AR763" s="36">
        <f t="shared" si="38"/>
        <v>0</v>
      </c>
      <c r="AS763" s="38">
        <f t="shared" si="45"/>
        <v>1</v>
      </c>
      <c r="AT763" s="38">
        <f t="shared" si="46"/>
        <v>0</v>
      </c>
      <c r="AU763" s="38">
        <f t="shared" si="47"/>
        <v>0</v>
      </c>
      <c r="AV763" s="38">
        <f t="shared" si="48"/>
        <v>2</v>
      </c>
      <c r="AW763" s="38">
        <f t="shared" si="51"/>
        <v>0</v>
      </c>
      <c r="AX763" s="38">
        <f t="shared" si="52"/>
        <v>1</v>
      </c>
      <c r="AY763" s="38">
        <f t="shared" si="49"/>
        <v>0.009099167746</v>
      </c>
      <c r="AZ763" s="12">
        <f t="shared" si="30"/>
        <v>149.8755266</v>
      </c>
      <c r="BA763" s="12">
        <f t="shared" si="41"/>
        <v>107.396548</v>
      </c>
      <c r="BB763" s="12">
        <f t="shared" si="53"/>
        <v>132.8385936</v>
      </c>
      <c r="BC763" s="12">
        <f t="shared" si="50"/>
        <v>0.00606611183</v>
      </c>
      <c r="BD763" s="12">
        <f t="shared" si="54"/>
        <v>127.4571838</v>
      </c>
    </row>
    <row r="764" ht="14.25" customHeight="1">
      <c r="A764" s="7">
        <v>37629.0</v>
      </c>
      <c r="B764" s="21" t="s">
        <v>90</v>
      </c>
      <c r="C764" s="8">
        <v>24.363459</v>
      </c>
      <c r="D764" s="33">
        <f t="shared" si="5"/>
        <v>0.01232845993</v>
      </c>
      <c r="E764" s="33">
        <f t="shared" si="7"/>
        <v>0.0113689376</v>
      </c>
      <c r="F764" s="33">
        <f t="shared" si="9"/>
        <v>0.02299931046</v>
      </c>
      <c r="G764" s="33">
        <f t="shared" si="11"/>
        <v>-0.01180289824</v>
      </c>
      <c r="H764" s="33">
        <f t="shared" si="20"/>
        <v>0.06679115252</v>
      </c>
      <c r="I764" s="45">
        <f t="shared" si="31"/>
        <v>0.04672712731</v>
      </c>
      <c r="J764" s="45">
        <f t="shared" si="43"/>
        <v>-0.5700118865</v>
      </c>
      <c r="K764" s="21" t="s">
        <v>91</v>
      </c>
      <c r="L764" s="8">
        <v>11.886981</v>
      </c>
      <c r="M764" s="33">
        <f t="shared" si="6"/>
        <v>-0.006537041844</v>
      </c>
      <c r="N764" s="33">
        <f t="shared" si="8"/>
        <v>0.005246707827</v>
      </c>
      <c r="O764" s="33">
        <f t="shared" si="10"/>
        <v>-0.007208544418</v>
      </c>
      <c r="P764" s="33">
        <f t="shared" si="12"/>
        <v>-0.02283762095</v>
      </c>
      <c r="Q764" s="45">
        <f t="shared" si="21"/>
        <v>0.4583391559</v>
      </c>
      <c r="R764" s="45">
        <f t="shared" si="32"/>
        <v>0.2878704484</v>
      </c>
      <c r="S764" s="45">
        <f t="shared" si="44"/>
        <v>0.1386962093</v>
      </c>
      <c r="T764" s="33">
        <f t="shared" si="22"/>
        <v>-0.3915480034</v>
      </c>
      <c r="U764" s="33">
        <f t="shared" si="33"/>
        <v>-0.2411433211</v>
      </c>
      <c r="V764" s="33">
        <f t="shared" si="42"/>
        <v>-0.7087080958</v>
      </c>
      <c r="W764" s="44">
        <f t="shared" si="13"/>
        <v>0.01549553974</v>
      </c>
      <c r="X764" s="44">
        <f t="shared" si="14"/>
        <v>0.01239258344</v>
      </c>
      <c r="Y764" s="33">
        <f t="shared" si="15"/>
        <v>0.7997516479</v>
      </c>
      <c r="Z764" s="43">
        <v>1.0</v>
      </c>
      <c r="AA764" s="33">
        <f t="shared" si="16"/>
        <v>1.799751648</v>
      </c>
      <c r="AB764" s="33">
        <f t="shared" si="17"/>
        <v>0.444367782</v>
      </c>
      <c r="AC764" s="33">
        <f t="shared" si="18"/>
        <v>0.555632218</v>
      </c>
      <c r="AD764" s="33">
        <f t="shared" si="19"/>
        <v>-0.001220496756</v>
      </c>
      <c r="AE764" s="34">
        <f t="shared" si="23"/>
        <v>0</v>
      </c>
      <c r="AF764" s="34">
        <f t="shared" si="24"/>
        <v>0</v>
      </c>
      <c r="AG764" s="34">
        <f t="shared" si="25"/>
        <v>0</v>
      </c>
      <c r="AH764" s="34">
        <f t="shared" si="26"/>
        <v>2</v>
      </c>
      <c r="AI764" s="34">
        <f t="shared" si="28"/>
        <v>0</v>
      </c>
      <c r="AJ764" s="34">
        <f t="shared" si="29"/>
        <v>1</v>
      </c>
      <c r="AK764" s="34">
        <f t="shared" si="27"/>
        <v>-0.001220496756</v>
      </c>
      <c r="AL764" s="36">
        <f t="shared" si="34"/>
        <v>0</v>
      </c>
      <c r="AM764" s="36">
        <f t="shared" si="35"/>
        <v>0</v>
      </c>
      <c r="AN764" s="46">
        <f t="shared" si="36"/>
        <v>0</v>
      </c>
      <c r="AO764" s="36">
        <f t="shared" si="37"/>
        <v>0</v>
      </c>
      <c r="AP764" s="36">
        <f t="shared" si="39"/>
        <v>0</v>
      </c>
      <c r="AQ764" s="36">
        <f t="shared" si="40"/>
        <v>0</v>
      </c>
      <c r="AR764" s="36">
        <f t="shared" si="38"/>
        <v>0</v>
      </c>
      <c r="AS764" s="38">
        <f t="shared" si="45"/>
        <v>0</v>
      </c>
      <c r="AT764" s="38">
        <f t="shared" si="46"/>
        <v>0</v>
      </c>
      <c r="AU764" s="38">
        <f t="shared" si="47"/>
        <v>0</v>
      </c>
      <c r="AV764" s="38">
        <f t="shared" si="48"/>
        <v>3</v>
      </c>
      <c r="AW764" s="38">
        <f t="shared" si="51"/>
        <v>0</v>
      </c>
      <c r="AX764" s="38">
        <f t="shared" si="52"/>
        <v>1</v>
      </c>
      <c r="AY764" s="38">
        <f t="shared" si="49"/>
        <v>-0.001220496756</v>
      </c>
      <c r="AZ764" s="12">
        <f t="shared" si="30"/>
        <v>149.692604</v>
      </c>
      <c r="BA764" s="12">
        <f t="shared" si="41"/>
        <v>107.396548</v>
      </c>
      <c r="BB764" s="12">
        <f t="shared" si="53"/>
        <v>132.6764645</v>
      </c>
      <c r="BC764" s="12">
        <f t="shared" si="50"/>
        <v>-0.0008136645041</v>
      </c>
      <c r="BD764" s="12">
        <f t="shared" si="54"/>
        <v>127.3534764</v>
      </c>
    </row>
    <row r="765" ht="14.25" customHeight="1">
      <c r="A765" s="7">
        <v>37630.0</v>
      </c>
      <c r="B765" s="21" t="s">
        <v>90</v>
      </c>
      <c r="C765" s="8">
        <v>24.614515</v>
      </c>
      <c r="D765" s="33">
        <f t="shared" si="5"/>
        <v>0.01030461233</v>
      </c>
      <c r="E765" s="33">
        <f t="shared" si="7"/>
        <v>0.0009274671335</v>
      </c>
      <c r="F765" s="33">
        <f t="shared" si="9"/>
        <v>0.02714302394</v>
      </c>
      <c r="G765" s="33">
        <f t="shared" si="11"/>
        <v>-0.01394354959</v>
      </c>
      <c r="H765" s="33">
        <f t="shared" si="20"/>
        <v>-0.1195681687</v>
      </c>
      <c r="I765" s="45">
        <f t="shared" si="31"/>
        <v>0.1466702664</v>
      </c>
      <c r="J765" s="45">
        <f t="shared" si="43"/>
        <v>-0.5789233443</v>
      </c>
      <c r="K765" s="21" t="s">
        <v>91</v>
      </c>
      <c r="L765" s="8">
        <v>12.011054</v>
      </c>
      <c r="M765" s="33">
        <f t="shared" si="6"/>
        <v>0.01043772174</v>
      </c>
      <c r="N765" s="33">
        <f t="shared" si="8"/>
        <v>-0.007134776281</v>
      </c>
      <c r="O765" s="33">
        <f t="shared" si="10"/>
        <v>0.006782992845</v>
      </c>
      <c r="P765" s="33">
        <f t="shared" si="12"/>
        <v>-0.04236535571</v>
      </c>
      <c r="Q765" s="45">
        <f t="shared" si="21"/>
        <v>0.1039197948</v>
      </c>
      <c r="R765" s="45">
        <f t="shared" si="32"/>
        <v>0.6609346926</v>
      </c>
      <c r="S765" s="45">
        <f t="shared" si="44"/>
        <v>-0.2550075535</v>
      </c>
      <c r="T765" s="33">
        <f t="shared" si="22"/>
        <v>-0.2234879636</v>
      </c>
      <c r="U765" s="33">
        <f t="shared" si="33"/>
        <v>-0.5142644262</v>
      </c>
      <c r="V765" s="33">
        <f t="shared" si="42"/>
        <v>-0.3239157908</v>
      </c>
      <c r="W765" s="44">
        <f t="shared" si="13"/>
        <v>0.01540637277</v>
      </c>
      <c r="X765" s="44">
        <f t="shared" si="14"/>
        <v>0.01025326821</v>
      </c>
      <c r="Y765" s="33">
        <f t="shared" si="15"/>
        <v>0.6655212334</v>
      </c>
      <c r="Z765" s="43">
        <v>1.0</v>
      </c>
      <c r="AA765" s="33">
        <f t="shared" si="16"/>
        <v>1.665521233</v>
      </c>
      <c r="AB765" s="33">
        <f t="shared" si="17"/>
        <v>0.3995873604</v>
      </c>
      <c r="AC765" s="33">
        <f t="shared" si="18"/>
        <v>0.6004126396</v>
      </c>
      <c r="AD765" s="33">
        <f t="shared" si="19"/>
        <v>-0.01162714252</v>
      </c>
      <c r="AE765" s="34">
        <f t="shared" si="23"/>
        <v>0</v>
      </c>
      <c r="AF765" s="34">
        <f t="shared" si="24"/>
        <v>0</v>
      </c>
      <c r="AG765" s="34">
        <f t="shared" si="25"/>
        <v>0</v>
      </c>
      <c r="AH765" s="34">
        <f t="shared" si="26"/>
        <v>3</v>
      </c>
      <c r="AI765" s="34">
        <f t="shared" si="28"/>
        <v>0</v>
      </c>
      <c r="AJ765" s="34">
        <f t="shared" si="29"/>
        <v>1</v>
      </c>
      <c r="AK765" s="34">
        <f t="shared" si="27"/>
        <v>-0.01162714252</v>
      </c>
      <c r="AL765" s="36">
        <f t="shared" si="34"/>
        <v>0</v>
      </c>
      <c r="AM765" s="36">
        <f t="shared" si="35"/>
        <v>0</v>
      </c>
      <c r="AN765" s="46">
        <f t="shared" si="36"/>
        <v>0</v>
      </c>
      <c r="AO765" s="36">
        <f t="shared" si="37"/>
        <v>0</v>
      </c>
      <c r="AP765" s="36">
        <f t="shared" si="39"/>
        <v>0</v>
      </c>
      <c r="AQ765" s="36">
        <f t="shared" si="40"/>
        <v>0</v>
      </c>
      <c r="AR765" s="36">
        <f t="shared" si="38"/>
        <v>0</v>
      </c>
      <c r="AS765" s="38">
        <f t="shared" si="45"/>
        <v>0</v>
      </c>
      <c r="AT765" s="38">
        <f t="shared" si="46"/>
        <v>0</v>
      </c>
      <c r="AU765" s="38">
        <f t="shared" si="47"/>
        <v>0</v>
      </c>
      <c r="AV765" s="38">
        <f t="shared" si="48"/>
        <v>4</v>
      </c>
      <c r="AW765" s="38">
        <f t="shared" si="51"/>
        <v>0</v>
      </c>
      <c r="AX765" s="38">
        <f t="shared" si="52"/>
        <v>1</v>
      </c>
      <c r="AY765" s="38">
        <f t="shared" si="49"/>
        <v>-0.01162714252</v>
      </c>
      <c r="AZ765" s="12">
        <f t="shared" si="30"/>
        <v>147.9521068</v>
      </c>
      <c r="BA765" s="12">
        <f t="shared" si="41"/>
        <v>107.396548</v>
      </c>
      <c r="BB765" s="12">
        <f t="shared" si="53"/>
        <v>131.1338163</v>
      </c>
      <c r="BC765" s="12">
        <f t="shared" si="50"/>
        <v>-0.007751428346</v>
      </c>
      <c r="BD765" s="12">
        <f t="shared" si="54"/>
        <v>126.366305</v>
      </c>
    </row>
    <row r="766" ht="14.25" customHeight="1">
      <c r="A766" s="7">
        <v>37631.0</v>
      </c>
      <c r="B766" s="21" t="s">
        <v>90</v>
      </c>
      <c r="C766" s="8">
        <v>24.454762</v>
      </c>
      <c r="D766" s="33">
        <f t="shared" si="5"/>
        <v>-0.006490194911</v>
      </c>
      <c r="E766" s="33">
        <f t="shared" si="7"/>
        <v>-0.01244221842</v>
      </c>
      <c r="F766" s="33">
        <f t="shared" si="9"/>
        <v>0.01061104399</v>
      </c>
      <c r="G766" s="33">
        <f t="shared" si="11"/>
        <v>-0.006720411109</v>
      </c>
      <c r="H766" s="33">
        <f t="shared" si="20"/>
        <v>-0.4541013014</v>
      </c>
      <c r="I766" s="45">
        <f t="shared" si="31"/>
        <v>-0.07250438195</v>
      </c>
      <c r="J766" s="45">
        <f t="shared" si="43"/>
        <v>-0.4847847711</v>
      </c>
      <c r="K766" s="21" t="s">
        <v>91</v>
      </c>
      <c r="L766" s="8">
        <v>12.191771</v>
      </c>
      <c r="M766" s="33">
        <f t="shared" si="6"/>
        <v>0.01504589023</v>
      </c>
      <c r="N766" s="33">
        <f t="shared" si="8"/>
        <v>0.01028141407</v>
      </c>
      <c r="O766" s="33">
        <f t="shared" si="10"/>
        <v>0.02378248043</v>
      </c>
      <c r="P766" s="33">
        <f t="shared" si="12"/>
        <v>-0.03315457089</v>
      </c>
      <c r="Q766" s="45">
        <f t="shared" si="21"/>
        <v>0.6502585019</v>
      </c>
      <c r="R766" s="45">
        <f t="shared" si="32"/>
        <v>1.183369879</v>
      </c>
      <c r="S766" s="45">
        <f t="shared" si="44"/>
        <v>-0.03062397818</v>
      </c>
      <c r="T766" s="33">
        <f t="shared" si="22"/>
        <v>-1.104359803</v>
      </c>
      <c r="U766" s="33">
        <f t="shared" si="33"/>
        <v>-1.255874261</v>
      </c>
      <c r="V766" s="33">
        <f t="shared" si="42"/>
        <v>-0.4541607929</v>
      </c>
      <c r="W766" s="44">
        <f t="shared" si="13"/>
        <v>0.01516520207</v>
      </c>
      <c r="X766" s="44">
        <f t="shared" si="14"/>
        <v>0.01083637422</v>
      </c>
      <c r="Y766" s="33">
        <f t="shared" si="15"/>
        <v>0.7145552147</v>
      </c>
      <c r="Z766" s="43">
        <v>1.0</v>
      </c>
      <c r="AA766" s="33">
        <f t="shared" si="16"/>
        <v>1.714555215</v>
      </c>
      <c r="AB766" s="33">
        <f t="shared" si="17"/>
        <v>0.4167583573</v>
      </c>
      <c r="AC766" s="33">
        <f t="shared" si="18"/>
        <v>0.5832416427</v>
      </c>
      <c r="AD766" s="33">
        <f t="shared" si="19"/>
        <v>-0.003531114246</v>
      </c>
      <c r="AE766" s="34">
        <f t="shared" si="23"/>
        <v>1</v>
      </c>
      <c r="AF766" s="34">
        <f t="shared" si="24"/>
        <v>0</v>
      </c>
      <c r="AG766" s="34">
        <f t="shared" si="25"/>
        <v>0</v>
      </c>
      <c r="AH766" s="34">
        <f t="shared" si="26"/>
        <v>4</v>
      </c>
      <c r="AI766" s="34">
        <f t="shared" si="28"/>
        <v>0</v>
      </c>
      <c r="AJ766" s="34">
        <f t="shared" si="29"/>
        <v>1</v>
      </c>
      <c r="AK766" s="34">
        <f t="shared" si="27"/>
        <v>-0.003531114246</v>
      </c>
      <c r="AL766" s="36">
        <f t="shared" si="34"/>
        <v>1</v>
      </c>
      <c r="AM766" s="36">
        <f t="shared" si="35"/>
        <v>0</v>
      </c>
      <c r="AN766" s="46">
        <f t="shared" si="36"/>
        <v>0</v>
      </c>
      <c r="AO766" s="36">
        <f t="shared" si="37"/>
        <v>1</v>
      </c>
      <c r="AP766" s="36">
        <f t="shared" si="39"/>
        <v>0</v>
      </c>
      <c r="AQ766" s="36">
        <f t="shared" si="40"/>
        <v>1</v>
      </c>
      <c r="AR766" s="36">
        <f t="shared" si="38"/>
        <v>-0.003531114246</v>
      </c>
      <c r="AS766" s="38">
        <f t="shared" si="45"/>
        <v>0</v>
      </c>
      <c r="AT766" s="38">
        <f t="shared" si="46"/>
        <v>0</v>
      </c>
      <c r="AU766" s="38">
        <f t="shared" si="47"/>
        <v>0</v>
      </c>
      <c r="AV766" s="38">
        <f t="shared" si="48"/>
        <v>5</v>
      </c>
      <c r="AW766" s="38">
        <f t="shared" si="51"/>
        <v>0</v>
      </c>
      <c r="AX766" s="38">
        <f t="shared" si="52"/>
        <v>1</v>
      </c>
      <c r="AY766" s="38">
        <f t="shared" si="49"/>
        <v>-0.003531114246</v>
      </c>
      <c r="AZ766" s="12">
        <f t="shared" si="30"/>
        <v>147.429671</v>
      </c>
      <c r="BA766" s="12">
        <f t="shared" si="41"/>
        <v>107.0173185</v>
      </c>
      <c r="BB766" s="12">
        <f t="shared" si="53"/>
        <v>130.6707678</v>
      </c>
      <c r="BC766" s="12">
        <f t="shared" si="50"/>
        <v>-0.003531114246</v>
      </c>
      <c r="BD766" s="12">
        <f t="shared" si="54"/>
        <v>125.9200912</v>
      </c>
    </row>
    <row r="767" ht="14.25" customHeight="1">
      <c r="A767" s="7">
        <v>37634.0</v>
      </c>
      <c r="B767" s="21" t="s">
        <v>90</v>
      </c>
      <c r="C767" s="8">
        <v>24.671574</v>
      </c>
      <c r="D767" s="33">
        <f t="shared" si="5"/>
        <v>0.008865839708</v>
      </c>
      <c r="E767" s="33">
        <f t="shared" si="7"/>
        <v>0.006517591353</v>
      </c>
      <c r="F767" s="33">
        <f t="shared" si="9"/>
        <v>0.03767674499</v>
      </c>
      <c r="G767" s="33">
        <f t="shared" si="11"/>
        <v>0.001389110436</v>
      </c>
      <c r="H767" s="33">
        <f t="shared" si="20"/>
        <v>0.1547298058</v>
      </c>
      <c r="I767" s="45">
        <f t="shared" si="31"/>
        <v>0.408141904</v>
      </c>
      <c r="J767" s="45">
        <f t="shared" si="43"/>
        <v>-0.3745741526</v>
      </c>
      <c r="K767" s="21" t="s">
        <v>91</v>
      </c>
      <c r="L767" s="8">
        <v>12.34282</v>
      </c>
      <c r="M767" s="33">
        <f t="shared" si="6"/>
        <v>0.01238942234</v>
      </c>
      <c r="N767" s="33">
        <f t="shared" si="8"/>
        <v>0.01869993241</v>
      </c>
      <c r="O767" s="33">
        <f t="shared" si="10"/>
        <v>0.05267978844</v>
      </c>
      <c r="P767" s="33">
        <f t="shared" si="12"/>
        <v>-0.00239773963</v>
      </c>
      <c r="Q767" s="45">
        <f t="shared" si="21"/>
        <v>0.8972335094</v>
      </c>
      <c r="R767" s="45">
        <f t="shared" si="32"/>
        <v>1.970296773</v>
      </c>
      <c r="S767" s="45">
        <f t="shared" si="44"/>
        <v>0.7078893136</v>
      </c>
      <c r="T767" s="33">
        <f t="shared" si="22"/>
        <v>-0.7425037036</v>
      </c>
      <c r="U767" s="33">
        <f t="shared" si="33"/>
        <v>-1.56215487</v>
      </c>
      <c r="V767" s="33">
        <f t="shared" si="42"/>
        <v>-1.082463466</v>
      </c>
      <c r="W767" s="44">
        <f t="shared" si="13"/>
        <v>0.01530080359</v>
      </c>
      <c r="X767" s="44">
        <f t="shared" si="14"/>
        <v>0.01047114765</v>
      </c>
      <c r="Y767" s="33">
        <f t="shared" si="15"/>
        <v>0.6843527915</v>
      </c>
      <c r="Z767" s="43">
        <v>1.0</v>
      </c>
      <c r="AA767" s="33">
        <f t="shared" si="16"/>
        <v>1.684352791</v>
      </c>
      <c r="AB767" s="33">
        <f t="shared" si="17"/>
        <v>0.4063001498</v>
      </c>
      <c r="AC767" s="33">
        <f t="shared" si="18"/>
        <v>0.5936998502</v>
      </c>
      <c r="AD767" s="33">
        <f t="shared" si="19"/>
        <v>0.002362308984</v>
      </c>
      <c r="AE767" s="34">
        <f t="shared" si="23"/>
        <v>0</v>
      </c>
      <c r="AF767" s="34">
        <f t="shared" si="24"/>
        <v>0</v>
      </c>
      <c r="AG767" s="34">
        <f t="shared" si="25"/>
        <v>0</v>
      </c>
      <c r="AH767" s="34">
        <f t="shared" si="26"/>
        <v>5</v>
      </c>
      <c r="AI767" s="34">
        <f t="shared" si="28"/>
        <v>0</v>
      </c>
      <c r="AJ767" s="34">
        <f t="shared" si="29"/>
        <v>1</v>
      </c>
      <c r="AK767" s="34">
        <f t="shared" si="27"/>
        <v>0.002362308984</v>
      </c>
      <c r="AL767" s="36">
        <f t="shared" si="34"/>
        <v>1</v>
      </c>
      <c r="AM767" s="36">
        <f t="shared" si="35"/>
        <v>0</v>
      </c>
      <c r="AN767" s="46">
        <f t="shared" si="36"/>
        <v>0</v>
      </c>
      <c r="AO767" s="36">
        <f t="shared" si="37"/>
        <v>2</v>
      </c>
      <c r="AP767" s="36">
        <f t="shared" si="39"/>
        <v>0</v>
      </c>
      <c r="AQ767" s="36">
        <f t="shared" si="40"/>
        <v>1</v>
      </c>
      <c r="AR767" s="36">
        <f t="shared" si="38"/>
        <v>0.002362308984</v>
      </c>
      <c r="AS767" s="38">
        <f t="shared" si="45"/>
        <v>1</v>
      </c>
      <c r="AT767" s="38">
        <f t="shared" si="46"/>
        <v>0</v>
      </c>
      <c r="AU767" s="38">
        <f t="shared" si="47"/>
        <v>0</v>
      </c>
      <c r="AV767" s="38">
        <f t="shared" si="48"/>
        <v>1</v>
      </c>
      <c r="AW767" s="38">
        <f t="shared" si="51"/>
        <v>1</v>
      </c>
      <c r="AX767" s="38">
        <f t="shared" si="52"/>
        <v>1</v>
      </c>
      <c r="AY767" s="38">
        <f t="shared" si="49"/>
        <v>0.002362308984</v>
      </c>
      <c r="AZ767" s="12">
        <f t="shared" si="30"/>
        <v>147.7779454</v>
      </c>
      <c r="BA767" s="12">
        <f t="shared" si="41"/>
        <v>107.2701265</v>
      </c>
      <c r="BB767" s="12">
        <f t="shared" si="53"/>
        <v>130.9794526</v>
      </c>
      <c r="BC767" s="12">
        <f t="shared" si="50"/>
        <v>0.002362308984</v>
      </c>
      <c r="BD767" s="12">
        <f t="shared" si="54"/>
        <v>126.2175533</v>
      </c>
    </row>
    <row r="768" ht="14.25" customHeight="1">
      <c r="A768" s="7">
        <v>37635.0</v>
      </c>
      <c r="B768" s="21" t="s">
        <v>90</v>
      </c>
      <c r="C768" s="8">
        <v>24.791393</v>
      </c>
      <c r="D768" s="33">
        <f t="shared" si="5"/>
        <v>0.004856560834</v>
      </c>
      <c r="E768" s="33">
        <f t="shared" si="7"/>
        <v>0.03010958728</v>
      </c>
      <c r="F768" s="33">
        <f t="shared" si="9"/>
        <v>0.03329382391</v>
      </c>
      <c r="G768" s="33">
        <f t="shared" si="11"/>
        <v>0.03823192547</v>
      </c>
      <c r="H768" s="33">
        <f t="shared" si="20"/>
        <v>0.9167864258</v>
      </c>
      <c r="I768" s="45">
        <f t="shared" si="31"/>
        <v>0.3853984332</v>
      </c>
      <c r="J768" s="45">
        <f t="shared" si="43"/>
        <v>0.06651732718</v>
      </c>
      <c r="K768" s="21" t="s">
        <v>91</v>
      </c>
      <c r="L768" s="8">
        <v>12.334731</v>
      </c>
      <c r="M768" s="33">
        <f t="shared" si="6"/>
        <v>-0.0006553607684</v>
      </c>
      <c r="N768" s="33">
        <f t="shared" si="8"/>
        <v>0.03088398537</v>
      </c>
      <c r="O768" s="33">
        <f t="shared" si="10"/>
        <v>0.05102324265</v>
      </c>
      <c r="P768" s="33">
        <f t="shared" si="12"/>
        <v>-0.002617428288</v>
      </c>
      <c r="Q768" s="45">
        <f t="shared" si="21"/>
        <v>1.251655068</v>
      </c>
      <c r="R768" s="45">
        <f t="shared" si="32"/>
        <v>1.833233145</v>
      </c>
      <c r="S768" s="45">
        <f t="shared" si="44"/>
        <v>0.6850659</v>
      </c>
      <c r="T768" s="33">
        <f t="shared" si="22"/>
        <v>-0.3348686422</v>
      </c>
      <c r="U768" s="33">
        <f t="shared" si="33"/>
        <v>-1.447834712</v>
      </c>
      <c r="V768" s="33">
        <f t="shared" si="42"/>
        <v>-0.6185485729</v>
      </c>
      <c r="W768" s="44">
        <f t="shared" si="13"/>
        <v>0.01346828317</v>
      </c>
      <c r="X768" s="44">
        <f t="shared" si="14"/>
        <v>0.01047166958</v>
      </c>
      <c r="Y768" s="33">
        <f t="shared" si="15"/>
        <v>0.7775058963</v>
      </c>
      <c r="Z768" s="43">
        <v>1.0</v>
      </c>
      <c r="AA768" s="33">
        <f t="shared" si="16"/>
        <v>1.777505896</v>
      </c>
      <c r="AB768" s="33">
        <f t="shared" si="17"/>
        <v>0.4374139618</v>
      </c>
      <c r="AC768" s="33">
        <f t="shared" si="18"/>
        <v>0.5625860382</v>
      </c>
      <c r="AD768" s="33">
        <f t="shared" si="19"/>
        <v>0.005076831945</v>
      </c>
      <c r="AE768" s="34">
        <f t="shared" si="23"/>
        <v>0</v>
      </c>
      <c r="AF768" s="34">
        <f t="shared" si="24"/>
        <v>0</v>
      </c>
      <c r="AG768" s="34">
        <f t="shared" si="25"/>
        <v>0</v>
      </c>
      <c r="AH768" s="34">
        <f t="shared" si="26"/>
        <v>0</v>
      </c>
      <c r="AI768" s="34">
        <f t="shared" si="28"/>
        <v>1</v>
      </c>
      <c r="AJ768" s="34">
        <f t="shared" si="29"/>
        <v>0</v>
      </c>
      <c r="AK768" s="34">
        <f t="shared" si="27"/>
        <v>0</v>
      </c>
      <c r="AL768" s="36">
        <f t="shared" si="34"/>
        <v>1</v>
      </c>
      <c r="AM768" s="36">
        <f t="shared" si="35"/>
        <v>0</v>
      </c>
      <c r="AN768" s="46">
        <f t="shared" si="36"/>
        <v>0</v>
      </c>
      <c r="AO768" s="36">
        <f t="shared" si="37"/>
        <v>3</v>
      </c>
      <c r="AP768" s="36">
        <f t="shared" si="39"/>
        <v>0</v>
      </c>
      <c r="AQ768" s="36">
        <f t="shared" si="40"/>
        <v>1</v>
      </c>
      <c r="AR768" s="36">
        <f t="shared" si="38"/>
        <v>0.005076831945</v>
      </c>
      <c r="AS768" s="38">
        <f t="shared" si="45"/>
        <v>0</v>
      </c>
      <c r="AT768" s="38">
        <f t="shared" si="46"/>
        <v>0</v>
      </c>
      <c r="AU768" s="38">
        <f t="shared" si="47"/>
        <v>0</v>
      </c>
      <c r="AV768" s="38">
        <f t="shared" si="48"/>
        <v>2</v>
      </c>
      <c r="AW768" s="38">
        <f t="shared" si="51"/>
        <v>0</v>
      </c>
      <c r="AX768" s="38">
        <f t="shared" si="52"/>
        <v>1</v>
      </c>
      <c r="AY768" s="38">
        <f t="shared" si="49"/>
        <v>0.005076831945</v>
      </c>
      <c r="AZ768" s="12">
        <f t="shared" si="30"/>
        <v>147.7779454</v>
      </c>
      <c r="BA768" s="12">
        <f t="shared" si="41"/>
        <v>107.8147189</v>
      </c>
      <c r="BB768" s="12">
        <f t="shared" si="53"/>
        <v>131.6444132</v>
      </c>
      <c r="BC768" s="12">
        <f t="shared" si="50"/>
        <v>0.00338455463</v>
      </c>
      <c r="BD768" s="12">
        <f t="shared" si="54"/>
        <v>126.6447435</v>
      </c>
    </row>
    <row r="769" ht="14.25" customHeight="1">
      <c r="A769" s="7">
        <v>37636.0</v>
      </c>
      <c r="B769" s="21" t="s">
        <v>90</v>
      </c>
      <c r="C769" s="8">
        <v>24.500397</v>
      </c>
      <c r="D769" s="33">
        <f t="shared" si="5"/>
        <v>-0.01173778335</v>
      </c>
      <c r="E769" s="33">
        <f t="shared" si="7"/>
        <v>0.00562063047</v>
      </c>
      <c r="F769" s="33">
        <f t="shared" si="9"/>
        <v>0.01705346866</v>
      </c>
      <c r="G769" s="33">
        <f t="shared" si="11"/>
        <v>0.0127357099</v>
      </c>
      <c r="H769" s="33">
        <f t="shared" si="20"/>
        <v>0.1641577974</v>
      </c>
      <c r="I769" s="45">
        <f t="shared" si="31"/>
        <v>0.1570122807</v>
      </c>
      <c r="J769" s="45">
        <f t="shared" si="43"/>
        <v>-0.2015559964</v>
      </c>
      <c r="K769" s="21" t="s">
        <v>91</v>
      </c>
      <c r="L769" s="8">
        <v>12.110852</v>
      </c>
      <c r="M769" s="33">
        <f t="shared" si="6"/>
        <v>-0.01815029448</v>
      </c>
      <c r="N769" s="33">
        <f t="shared" si="8"/>
        <v>0.01883329333</v>
      </c>
      <c r="O769" s="33">
        <f t="shared" si="10"/>
        <v>0.02417881395</v>
      </c>
      <c r="P769" s="33">
        <f t="shared" si="12"/>
        <v>-0.01815029448</v>
      </c>
      <c r="Q769" s="45">
        <f t="shared" si="21"/>
        <v>0.8701376014</v>
      </c>
      <c r="R769" s="45">
        <f t="shared" si="32"/>
        <v>1.089214106</v>
      </c>
      <c r="S769" s="45">
        <f t="shared" si="44"/>
        <v>0.3186084775</v>
      </c>
      <c r="T769" s="33">
        <f t="shared" si="22"/>
        <v>-0.705979804</v>
      </c>
      <c r="U769" s="33">
        <f t="shared" si="33"/>
        <v>-0.9322018253</v>
      </c>
      <c r="V769" s="33">
        <f t="shared" si="42"/>
        <v>-0.520164474</v>
      </c>
      <c r="W769" s="44">
        <f t="shared" si="13"/>
        <v>0.013530365</v>
      </c>
      <c r="X769" s="44">
        <f t="shared" si="14"/>
        <v>0.01121916652</v>
      </c>
      <c r="Y769" s="33">
        <f t="shared" si="15"/>
        <v>0.8291843211</v>
      </c>
      <c r="Z769" s="43">
        <v>1.0</v>
      </c>
      <c r="AA769" s="33">
        <f t="shared" si="16"/>
        <v>1.829184321</v>
      </c>
      <c r="AB769" s="33">
        <f t="shared" si="17"/>
        <v>0.4533082377</v>
      </c>
      <c r="AC769" s="33">
        <f t="shared" si="18"/>
        <v>0.5466917623</v>
      </c>
      <c r="AD769" s="33">
        <f t="shared" si="19"/>
        <v>-0.001035364209</v>
      </c>
      <c r="AE769" s="34">
        <f t="shared" si="23"/>
        <v>0</v>
      </c>
      <c r="AF769" s="34">
        <f t="shared" si="24"/>
        <v>0</v>
      </c>
      <c r="AG769" s="34">
        <f t="shared" si="25"/>
        <v>0</v>
      </c>
      <c r="AH769" s="34">
        <f t="shared" si="26"/>
        <v>0</v>
      </c>
      <c r="AI769" s="34">
        <f t="shared" si="28"/>
        <v>0</v>
      </c>
      <c r="AJ769" s="34">
        <f t="shared" si="29"/>
        <v>0</v>
      </c>
      <c r="AK769" s="34">
        <f t="shared" si="27"/>
        <v>0</v>
      </c>
      <c r="AL769" s="36">
        <f t="shared" si="34"/>
        <v>0</v>
      </c>
      <c r="AM769" s="36">
        <f t="shared" si="35"/>
        <v>0</v>
      </c>
      <c r="AN769" s="46">
        <f t="shared" si="36"/>
        <v>0</v>
      </c>
      <c r="AO769" s="36">
        <f t="shared" si="37"/>
        <v>4</v>
      </c>
      <c r="AP769" s="36">
        <f t="shared" si="39"/>
        <v>0</v>
      </c>
      <c r="AQ769" s="36">
        <f t="shared" si="40"/>
        <v>1</v>
      </c>
      <c r="AR769" s="36">
        <f t="shared" si="38"/>
        <v>-0.001035364209</v>
      </c>
      <c r="AS769" s="38">
        <f t="shared" si="45"/>
        <v>0</v>
      </c>
      <c r="AT769" s="38">
        <f t="shared" si="46"/>
        <v>0</v>
      </c>
      <c r="AU769" s="38">
        <f t="shared" si="47"/>
        <v>0</v>
      </c>
      <c r="AV769" s="38">
        <f t="shared" si="48"/>
        <v>3</v>
      </c>
      <c r="AW769" s="38">
        <f t="shared" si="51"/>
        <v>0</v>
      </c>
      <c r="AX769" s="38">
        <f t="shared" si="52"/>
        <v>1</v>
      </c>
      <c r="AY769" s="38">
        <f t="shared" si="49"/>
        <v>-0.001035364209</v>
      </c>
      <c r="AZ769" s="12">
        <f t="shared" si="30"/>
        <v>147.7779454</v>
      </c>
      <c r="BA769" s="12">
        <f t="shared" si="41"/>
        <v>107.7030914</v>
      </c>
      <c r="BB769" s="12">
        <f t="shared" si="53"/>
        <v>131.5081133</v>
      </c>
      <c r="BC769" s="12">
        <f t="shared" si="50"/>
        <v>-0.0006902428062</v>
      </c>
      <c r="BD769" s="12">
        <f t="shared" si="54"/>
        <v>126.5573279</v>
      </c>
    </row>
    <row r="770" ht="14.25" customHeight="1">
      <c r="A770" s="7">
        <v>37637.0</v>
      </c>
      <c r="B770" s="21" t="s">
        <v>90</v>
      </c>
      <c r="C770" s="8">
        <v>24.951159</v>
      </c>
      <c r="D770" s="33">
        <f t="shared" si="5"/>
        <v>0.01839815085</v>
      </c>
      <c r="E770" s="33">
        <f t="shared" si="7"/>
        <v>0.01367664567</v>
      </c>
      <c r="F770" s="33">
        <f t="shared" si="9"/>
        <v>0.01461679744</v>
      </c>
      <c r="G770" s="33">
        <f t="shared" si="11"/>
        <v>0.06192329763</v>
      </c>
      <c r="H770" s="33">
        <f t="shared" si="20"/>
        <v>0.4336807087</v>
      </c>
      <c r="I770" s="45">
        <f t="shared" si="31"/>
        <v>0.1805481954</v>
      </c>
      <c r="J770" s="45">
        <f t="shared" si="43"/>
        <v>0.4099880588</v>
      </c>
      <c r="K770" s="21" t="s">
        <v>91</v>
      </c>
      <c r="L770" s="8">
        <v>12.318545</v>
      </c>
      <c r="M770" s="33">
        <f t="shared" si="6"/>
        <v>0.0171493302</v>
      </c>
      <c r="N770" s="33">
        <f t="shared" si="8"/>
        <v>0.02560066752</v>
      </c>
      <c r="O770" s="33">
        <f t="shared" si="10"/>
        <v>0.0182832362</v>
      </c>
      <c r="P770" s="33">
        <f t="shared" si="12"/>
        <v>0.01669642423</v>
      </c>
      <c r="Q770" s="45">
        <f t="shared" si="21"/>
        <v>1.111839946</v>
      </c>
      <c r="R770" s="45">
        <f t="shared" si="32"/>
        <v>0.9071711156</v>
      </c>
      <c r="S770" s="45">
        <f t="shared" si="44"/>
        <v>1.103030525</v>
      </c>
      <c r="T770" s="33">
        <f t="shared" si="22"/>
        <v>-0.6781592369</v>
      </c>
      <c r="U770" s="33">
        <f t="shared" si="33"/>
        <v>-0.7266229202</v>
      </c>
      <c r="V770" s="33">
        <f t="shared" si="42"/>
        <v>-0.6930424667</v>
      </c>
      <c r="W770" s="44">
        <f t="shared" si="13"/>
        <v>0.01216059373</v>
      </c>
      <c r="X770" s="44">
        <f t="shared" si="14"/>
        <v>0.01117038122</v>
      </c>
      <c r="Y770" s="33">
        <f t="shared" si="15"/>
        <v>0.9185720256</v>
      </c>
      <c r="Z770" s="43">
        <v>1.0</v>
      </c>
      <c r="AA770" s="33">
        <f t="shared" si="16"/>
        <v>1.918572026</v>
      </c>
      <c r="AB770" s="33">
        <f t="shared" si="17"/>
        <v>0.4787790155</v>
      </c>
      <c r="AC770" s="33">
        <f t="shared" si="18"/>
        <v>0.5212209845</v>
      </c>
      <c r="AD770" s="33">
        <f t="shared" si="19"/>
        <v>0.005629353828</v>
      </c>
      <c r="AE770" s="34">
        <f t="shared" si="23"/>
        <v>0</v>
      </c>
      <c r="AF770" s="34">
        <f t="shared" si="24"/>
        <v>0</v>
      </c>
      <c r="AG770" s="34">
        <f t="shared" si="25"/>
        <v>0</v>
      </c>
      <c r="AH770" s="34">
        <f t="shared" si="26"/>
        <v>0</v>
      </c>
      <c r="AI770" s="34">
        <f t="shared" si="28"/>
        <v>0</v>
      </c>
      <c r="AJ770" s="34">
        <f t="shared" si="29"/>
        <v>0</v>
      </c>
      <c r="AK770" s="34">
        <f t="shared" si="27"/>
        <v>0</v>
      </c>
      <c r="AL770" s="36">
        <f t="shared" si="34"/>
        <v>0</v>
      </c>
      <c r="AM770" s="36">
        <f t="shared" si="35"/>
        <v>0</v>
      </c>
      <c r="AN770" s="46">
        <f t="shared" si="36"/>
        <v>0</v>
      </c>
      <c r="AO770" s="36">
        <f t="shared" si="37"/>
        <v>5</v>
      </c>
      <c r="AP770" s="36">
        <f t="shared" si="39"/>
        <v>0</v>
      </c>
      <c r="AQ770" s="36">
        <f t="shared" si="40"/>
        <v>1</v>
      </c>
      <c r="AR770" s="36">
        <f t="shared" si="38"/>
        <v>0.005629353828</v>
      </c>
      <c r="AS770" s="38">
        <f t="shared" si="45"/>
        <v>0</v>
      </c>
      <c r="AT770" s="38">
        <f t="shared" si="46"/>
        <v>0</v>
      </c>
      <c r="AU770" s="38">
        <f t="shared" si="47"/>
        <v>0</v>
      </c>
      <c r="AV770" s="38">
        <f t="shared" si="48"/>
        <v>4</v>
      </c>
      <c r="AW770" s="38">
        <f t="shared" si="51"/>
        <v>0</v>
      </c>
      <c r="AX770" s="38">
        <f t="shared" si="52"/>
        <v>1</v>
      </c>
      <c r="AY770" s="38">
        <f t="shared" si="49"/>
        <v>0.005629353828</v>
      </c>
      <c r="AZ770" s="12">
        <f t="shared" si="30"/>
        <v>147.7779454</v>
      </c>
      <c r="BA770" s="12">
        <f t="shared" si="41"/>
        <v>108.3093902</v>
      </c>
      <c r="BB770" s="12">
        <f t="shared" si="53"/>
        <v>132.248419</v>
      </c>
      <c r="BC770" s="12">
        <f t="shared" si="50"/>
        <v>0.003752902552</v>
      </c>
      <c r="BD770" s="12">
        <f t="shared" si="54"/>
        <v>127.0322852</v>
      </c>
    </row>
    <row r="771" ht="14.25" customHeight="1">
      <c r="A771" s="7">
        <v>37638.0</v>
      </c>
      <c r="B771" s="21" t="s">
        <v>90</v>
      </c>
      <c r="C771" s="8">
        <v>24.905504</v>
      </c>
      <c r="D771" s="33">
        <f t="shared" si="5"/>
        <v>-0.001829774721</v>
      </c>
      <c r="E771" s="33">
        <f t="shared" si="7"/>
        <v>0.01843166578</v>
      </c>
      <c r="F771" s="33">
        <f t="shared" si="9"/>
        <v>0.005760116549</v>
      </c>
      <c r="G771" s="33">
        <f t="shared" si="11"/>
        <v>0.06854331769</v>
      </c>
      <c r="H771" s="33">
        <f t="shared" si="20"/>
        <v>0.612124975</v>
      </c>
      <c r="I771" s="45">
        <f t="shared" si="31"/>
        <v>0.1091415503</v>
      </c>
      <c r="J771" s="45">
        <f t="shared" si="43"/>
        <v>0.5382082951</v>
      </c>
      <c r="K771" s="21" t="s">
        <v>91</v>
      </c>
      <c r="L771" s="8">
        <v>12.164796</v>
      </c>
      <c r="M771" s="33">
        <f t="shared" si="6"/>
        <v>-0.01248110065</v>
      </c>
      <c r="N771" s="33">
        <f t="shared" si="8"/>
        <v>-0.002212557962</v>
      </c>
      <c r="O771" s="33">
        <f t="shared" si="10"/>
        <v>0.008046107882</v>
      </c>
      <c r="P771" s="33">
        <f t="shared" si="12"/>
        <v>0.01257233896</v>
      </c>
      <c r="Q771" s="45">
        <f t="shared" si="21"/>
        <v>0.05738495515</v>
      </c>
      <c r="R771" s="45">
        <f t="shared" si="32"/>
        <v>0.6121387243</v>
      </c>
      <c r="S771" s="45">
        <f t="shared" si="44"/>
        <v>1.013701843</v>
      </c>
      <c r="T771" s="33">
        <f t="shared" si="22"/>
        <v>0.5547400198</v>
      </c>
      <c r="U771" s="33">
        <f t="shared" si="33"/>
        <v>-0.502997174</v>
      </c>
      <c r="V771" s="33">
        <f t="shared" si="42"/>
        <v>-0.4754935477</v>
      </c>
      <c r="W771" s="44">
        <f t="shared" si="13"/>
        <v>0.01194032629</v>
      </c>
      <c r="X771" s="44">
        <f t="shared" si="14"/>
        <v>0.01138170916</v>
      </c>
      <c r="Y771" s="33">
        <f t="shared" si="15"/>
        <v>0.9532159243</v>
      </c>
      <c r="Z771" s="43">
        <v>1.0</v>
      </c>
      <c r="AA771" s="33">
        <f t="shared" si="16"/>
        <v>1.953215924</v>
      </c>
      <c r="AB771" s="33">
        <f t="shared" si="17"/>
        <v>0.4880238341</v>
      </c>
      <c r="AC771" s="33">
        <f t="shared" si="18"/>
        <v>0.5119761659</v>
      </c>
      <c r="AD771" s="33">
        <f t="shared" si="19"/>
        <v>0.0009596110348</v>
      </c>
      <c r="AE771" s="34">
        <f t="shared" si="23"/>
        <v>0</v>
      </c>
      <c r="AF771" s="34">
        <f t="shared" si="24"/>
        <v>0</v>
      </c>
      <c r="AG771" s="34">
        <f t="shared" si="25"/>
        <v>0</v>
      </c>
      <c r="AH771" s="34">
        <f t="shared" si="26"/>
        <v>0</v>
      </c>
      <c r="AI771" s="34">
        <f t="shared" si="28"/>
        <v>0</v>
      </c>
      <c r="AJ771" s="34">
        <f t="shared" si="29"/>
        <v>0</v>
      </c>
      <c r="AK771" s="34">
        <f t="shared" si="27"/>
        <v>0</v>
      </c>
      <c r="AL771" s="36">
        <f t="shared" si="34"/>
        <v>0</v>
      </c>
      <c r="AM771" s="36">
        <f t="shared" si="35"/>
        <v>0</v>
      </c>
      <c r="AN771" s="46">
        <f t="shared" si="36"/>
        <v>0</v>
      </c>
      <c r="AO771" s="36">
        <f t="shared" si="37"/>
        <v>0</v>
      </c>
      <c r="AP771" s="36">
        <f t="shared" si="39"/>
        <v>1</v>
      </c>
      <c r="AQ771" s="36">
        <f t="shared" si="40"/>
        <v>0</v>
      </c>
      <c r="AR771" s="36">
        <f t="shared" si="38"/>
        <v>0</v>
      </c>
      <c r="AS771" s="38">
        <f t="shared" si="45"/>
        <v>0</v>
      </c>
      <c r="AT771" s="38">
        <f t="shared" si="46"/>
        <v>0</v>
      </c>
      <c r="AU771" s="38">
        <f t="shared" si="47"/>
        <v>0</v>
      </c>
      <c r="AV771" s="38">
        <f t="shared" si="48"/>
        <v>5</v>
      </c>
      <c r="AW771" s="38">
        <f t="shared" si="51"/>
        <v>0</v>
      </c>
      <c r="AX771" s="38">
        <f t="shared" si="52"/>
        <v>1</v>
      </c>
      <c r="AY771" s="38">
        <f t="shared" si="49"/>
        <v>0.0009596110348</v>
      </c>
      <c r="AZ771" s="12">
        <f t="shared" si="30"/>
        <v>147.7779454</v>
      </c>
      <c r="BA771" s="12">
        <f t="shared" si="41"/>
        <v>108.3093902</v>
      </c>
      <c r="BB771" s="12">
        <f t="shared" si="53"/>
        <v>132.3753261</v>
      </c>
      <c r="BC771" s="12">
        <f t="shared" si="50"/>
        <v>0.0003198703449</v>
      </c>
      <c r="BD771" s="12">
        <f t="shared" si="54"/>
        <v>127.0729191</v>
      </c>
    </row>
    <row r="772" ht="14.25" customHeight="1">
      <c r="A772" s="7">
        <v>37642.0</v>
      </c>
      <c r="B772" s="21" t="s">
        <v>90</v>
      </c>
      <c r="C772" s="8">
        <v>24.734339</v>
      </c>
      <c r="D772" s="33">
        <f t="shared" si="5"/>
        <v>-0.006872577242</v>
      </c>
      <c r="E772" s="33">
        <f t="shared" si="7"/>
        <v>0.002544020904</v>
      </c>
      <c r="F772" s="33">
        <f t="shared" si="9"/>
        <v>0.009078193146</v>
      </c>
      <c r="G772" s="33">
        <f t="shared" si="11"/>
        <v>0.07116372284</v>
      </c>
      <c r="H772" s="33">
        <f t="shared" si="20"/>
        <v>0.1041037371</v>
      </c>
      <c r="I772" s="45">
        <f t="shared" si="31"/>
        <v>0.250973177</v>
      </c>
      <c r="J772" s="45">
        <f t="shared" si="43"/>
        <v>0.6302682657</v>
      </c>
      <c r="K772" s="21" t="s">
        <v>91</v>
      </c>
      <c r="L772" s="8">
        <v>12.062303</v>
      </c>
      <c r="M772" s="33">
        <f t="shared" si="6"/>
        <v>-0.008425377622</v>
      </c>
      <c r="N772" s="33">
        <f t="shared" si="8"/>
        <v>-0.02272714015</v>
      </c>
      <c r="O772" s="33">
        <f t="shared" si="10"/>
        <v>-0.004452203723</v>
      </c>
      <c r="P772" s="33">
        <f t="shared" si="12"/>
        <v>0.0135993857</v>
      </c>
      <c r="Q772" s="45">
        <f t="shared" si="21"/>
        <v>-0.8579399445</v>
      </c>
      <c r="R772" s="45">
        <f t="shared" si="32"/>
        <v>0.2541307007</v>
      </c>
      <c r="S772" s="45">
        <f t="shared" si="44"/>
        <v>1.038383914</v>
      </c>
      <c r="T772" s="33">
        <f t="shared" si="22"/>
        <v>0.9620436816</v>
      </c>
      <c r="U772" s="33">
        <f t="shared" si="33"/>
        <v>-0.003157523677</v>
      </c>
      <c r="V772" s="33">
        <f t="shared" si="42"/>
        <v>-0.4081156485</v>
      </c>
      <c r="W772" s="44">
        <f t="shared" si="13"/>
        <v>0.01181614075</v>
      </c>
      <c r="X772" s="44">
        <f t="shared" si="14"/>
        <v>0.01133683619</v>
      </c>
      <c r="Y772" s="33">
        <f t="shared" si="15"/>
        <v>0.9594364543</v>
      </c>
      <c r="Z772" s="43">
        <v>1.0</v>
      </c>
      <c r="AA772" s="33">
        <f t="shared" si="16"/>
        <v>1.959436454</v>
      </c>
      <c r="AB772" s="33">
        <f t="shared" si="17"/>
        <v>0.4896491806</v>
      </c>
      <c r="AC772" s="33">
        <f t="shared" si="18"/>
        <v>0.5103508194</v>
      </c>
      <c r="AD772" s="33">
        <f t="shared" si="19"/>
        <v>-0.00427246153</v>
      </c>
      <c r="AE772" s="34">
        <f t="shared" si="23"/>
        <v>0</v>
      </c>
      <c r="AF772" s="34">
        <f t="shared" si="24"/>
        <v>0</v>
      </c>
      <c r="AG772" s="34">
        <f t="shared" si="25"/>
        <v>0</v>
      </c>
      <c r="AH772" s="34">
        <f t="shared" si="26"/>
        <v>0</v>
      </c>
      <c r="AI772" s="34">
        <f t="shared" si="28"/>
        <v>0</v>
      </c>
      <c r="AJ772" s="34">
        <f t="shared" si="29"/>
        <v>0</v>
      </c>
      <c r="AK772" s="34">
        <f t="shared" si="27"/>
        <v>0</v>
      </c>
      <c r="AL772" s="36">
        <f t="shared" si="34"/>
        <v>0</v>
      </c>
      <c r="AM772" s="36">
        <f t="shared" si="35"/>
        <v>0</v>
      </c>
      <c r="AN772" s="46">
        <f t="shared" si="36"/>
        <v>0</v>
      </c>
      <c r="AO772" s="36">
        <f t="shared" si="37"/>
        <v>0</v>
      </c>
      <c r="AP772" s="36">
        <f t="shared" si="39"/>
        <v>0</v>
      </c>
      <c r="AQ772" s="36">
        <f t="shared" si="40"/>
        <v>0</v>
      </c>
      <c r="AR772" s="36">
        <f t="shared" si="38"/>
        <v>0</v>
      </c>
      <c r="AS772" s="38">
        <f t="shared" si="45"/>
        <v>0</v>
      </c>
      <c r="AT772" s="38">
        <f t="shared" si="46"/>
        <v>0</v>
      </c>
      <c r="AU772" s="38">
        <f t="shared" si="47"/>
        <v>0</v>
      </c>
      <c r="AV772" s="38">
        <f t="shared" si="48"/>
        <v>0</v>
      </c>
      <c r="AW772" s="38">
        <f t="shared" si="51"/>
        <v>1</v>
      </c>
      <c r="AX772" s="38">
        <f t="shared" si="52"/>
        <v>0</v>
      </c>
      <c r="AY772" s="38">
        <f t="shared" si="49"/>
        <v>0</v>
      </c>
      <c r="AZ772" s="12">
        <f t="shared" si="30"/>
        <v>147.7779454</v>
      </c>
      <c r="BA772" s="12">
        <f t="shared" si="41"/>
        <v>108.3093902</v>
      </c>
      <c r="BB772" s="12">
        <f t="shared" si="53"/>
        <v>132.3753261</v>
      </c>
      <c r="BC772" s="12">
        <f t="shared" si="50"/>
        <v>0</v>
      </c>
      <c r="BD772" s="12">
        <f t="shared" si="54"/>
        <v>127.0729191</v>
      </c>
    </row>
    <row r="773" ht="14.25" customHeight="1">
      <c r="A773" s="7">
        <v>37643.0</v>
      </c>
      <c r="B773" s="21" t="s">
        <v>90</v>
      </c>
      <c r="C773" s="8">
        <v>24.420517</v>
      </c>
      <c r="D773" s="33">
        <f t="shared" si="5"/>
        <v>-0.01268770514</v>
      </c>
      <c r="E773" s="33">
        <f t="shared" si="7"/>
        <v>-0.01495986934</v>
      </c>
      <c r="F773" s="33">
        <f t="shared" si="9"/>
        <v>0.01469928245</v>
      </c>
      <c r="G773" s="33">
        <f t="shared" si="11"/>
        <v>0.03732414606</v>
      </c>
      <c r="H773" s="33">
        <f t="shared" si="20"/>
        <v>-0.4589518085</v>
      </c>
      <c r="I773" s="45">
        <f t="shared" si="31"/>
        <v>0.461552087</v>
      </c>
      <c r="J773" s="45">
        <f t="shared" si="43"/>
        <v>0.2306366029</v>
      </c>
      <c r="K773" s="21" t="s">
        <v>91</v>
      </c>
      <c r="L773" s="8">
        <v>12.016449</v>
      </c>
      <c r="M773" s="33">
        <f t="shared" si="6"/>
        <v>-0.003801429959</v>
      </c>
      <c r="N773" s="33">
        <f t="shared" si="8"/>
        <v>-0.02580372446</v>
      </c>
      <c r="O773" s="33">
        <f t="shared" si="10"/>
        <v>0.004283339064</v>
      </c>
      <c r="P773" s="33">
        <f t="shared" si="12"/>
        <v>0.01066278363</v>
      </c>
      <c r="Q773" s="45">
        <f t="shared" si="21"/>
        <v>-0.9592436352</v>
      </c>
      <c r="R773" s="45">
        <f t="shared" si="32"/>
        <v>0.4661469178</v>
      </c>
      <c r="S773" s="45">
        <f t="shared" si="44"/>
        <v>0.9556447218</v>
      </c>
      <c r="T773" s="33">
        <f t="shared" si="22"/>
        <v>0.5002918268</v>
      </c>
      <c r="U773" s="33">
        <f t="shared" si="33"/>
        <v>-0.004594830718</v>
      </c>
      <c r="V773" s="33">
        <f t="shared" si="42"/>
        <v>-0.7250081189</v>
      </c>
      <c r="W773" s="44">
        <f t="shared" si="13"/>
        <v>0.01171354547</v>
      </c>
      <c r="X773" s="44">
        <f t="shared" si="14"/>
        <v>0.01137732458</v>
      </c>
      <c r="Y773" s="33">
        <f t="shared" si="15"/>
        <v>0.9712964027</v>
      </c>
      <c r="Z773" s="43">
        <v>1.0</v>
      </c>
      <c r="AA773" s="33">
        <f t="shared" si="16"/>
        <v>1.971296403</v>
      </c>
      <c r="AB773" s="33">
        <f t="shared" si="17"/>
        <v>0.492719614</v>
      </c>
      <c r="AC773" s="33">
        <f t="shared" si="18"/>
        <v>0.507280386</v>
      </c>
      <c r="AD773" s="33">
        <f t="shared" si="19"/>
        <v>-0.002613856682</v>
      </c>
      <c r="AE773" s="34">
        <f t="shared" si="23"/>
        <v>0</v>
      </c>
      <c r="AF773" s="34">
        <f t="shared" si="24"/>
        <v>0</v>
      </c>
      <c r="AG773" s="34">
        <f t="shared" si="25"/>
        <v>0</v>
      </c>
      <c r="AH773" s="34">
        <f t="shared" si="26"/>
        <v>0</v>
      </c>
      <c r="AI773" s="34">
        <f t="shared" si="28"/>
        <v>0</v>
      </c>
      <c r="AJ773" s="34">
        <f t="shared" si="29"/>
        <v>0</v>
      </c>
      <c r="AK773" s="34">
        <f t="shared" si="27"/>
        <v>0</v>
      </c>
      <c r="AL773" s="36">
        <f t="shared" si="34"/>
        <v>0</v>
      </c>
      <c r="AM773" s="36">
        <f t="shared" si="35"/>
        <v>0</v>
      </c>
      <c r="AN773" s="46">
        <f t="shared" si="36"/>
        <v>0</v>
      </c>
      <c r="AO773" s="36">
        <f t="shared" si="37"/>
        <v>0</v>
      </c>
      <c r="AP773" s="36">
        <f t="shared" si="39"/>
        <v>0</v>
      </c>
      <c r="AQ773" s="36">
        <f t="shared" si="40"/>
        <v>0</v>
      </c>
      <c r="AR773" s="36">
        <f t="shared" si="38"/>
        <v>0</v>
      </c>
      <c r="AS773" s="38">
        <f t="shared" si="45"/>
        <v>0</v>
      </c>
      <c r="AT773" s="38">
        <f t="shared" si="46"/>
        <v>0</v>
      </c>
      <c r="AU773" s="38">
        <f t="shared" si="47"/>
        <v>0</v>
      </c>
      <c r="AV773" s="38">
        <f t="shared" si="48"/>
        <v>0</v>
      </c>
      <c r="AW773" s="38">
        <f t="shared" si="51"/>
        <v>0</v>
      </c>
      <c r="AX773" s="38">
        <f t="shared" si="52"/>
        <v>0</v>
      </c>
      <c r="AY773" s="38">
        <f t="shared" si="49"/>
        <v>0</v>
      </c>
      <c r="AZ773" s="12">
        <f t="shared" si="30"/>
        <v>147.7779454</v>
      </c>
      <c r="BA773" s="12">
        <f t="shared" si="41"/>
        <v>108.3093902</v>
      </c>
      <c r="BB773" s="12">
        <f t="shared" si="53"/>
        <v>132.3753261</v>
      </c>
      <c r="BC773" s="12">
        <f t="shared" si="50"/>
        <v>0</v>
      </c>
      <c r="BD773" s="12">
        <f t="shared" si="54"/>
        <v>127.0729191</v>
      </c>
    </row>
    <row r="774" ht="14.25" customHeight="1">
      <c r="A774" s="7">
        <v>37644.0</v>
      </c>
      <c r="B774" s="21" t="s">
        <v>90</v>
      </c>
      <c r="C774" s="8">
        <v>23.924128</v>
      </c>
      <c r="D774" s="33">
        <f t="shared" si="5"/>
        <v>-0.02032671954</v>
      </c>
      <c r="E774" s="33">
        <f t="shared" si="7"/>
        <v>-0.02352080254</v>
      </c>
      <c r="F774" s="33">
        <f t="shared" si="9"/>
        <v>-0.01803237381</v>
      </c>
      <c r="G774" s="33">
        <f t="shared" si="11"/>
        <v>0.004552204481</v>
      </c>
      <c r="H774" s="33">
        <f t="shared" si="20"/>
        <v>-0.723156223</v>
      </c>
      <c r="I774" s="45">
        <f t="shared" si="31"/>
        <v>-0.51765873</v>
      </c>
      <c r="J774" s="45">
        <f t="shared" si="43"/>
        <v>-0.1889062254</v>
      </c>
      <c r="K774" s="21" t="s">
        <v>91</v>
      </c>
      <c r="L774" s="8">
        <v>11.841122</v>
      </c>
      <c r="M774" s="33">
        <f t="shared" si="6"/>
        <v>-0.01459058329</v>
      </c>
      <c r="N774" s="33">
        <f t="shared" si="8"/>
        <v>-0.0222717609</v>
      </c>
      <c r="O774" s="33">
        <f t="shared" si="10"/>
        <v>-0.003857918171</v>
      </c>
      <c r="P774" s="33">
        <f t="shared" si="12"/>
        <v>-0.01103865261</v>
      </c>
      <c r="Q774" s="45">
        <f t="shared" si="21"/>
        <v>-0.7793141862</v>
      </c>
      <c r="R774" s="45">
        <f t="shared" si="32"/>
        <v>0.2104958571</v>
      </c>
      <c r="S774" s="45">
        <f t="shared" si="44"/>
        <v>0.4485379517</v>
      </c>
      <c r="T774" s="33">
        <f t="shared" si="22"/>
        <v>0.05615796317</v>
      </c>
      <c r="U774" s="33">
        <f t="shared" si="33"/>
        <v>-0.728154587</v>
      </c>
      <c r="V774" s="33">
        <f t="shared" si="42"/>
        <v>-0.637444177</v>
      </c>
      <c r="W774" s="44">
        <f t="shared" si="13"/>
        <v>0.01247120828</v>
      </c>
      <c r="X774" s="44">
        <f t="shared" si="14"/>
        <v>0.01175420566</v>
      </c>
      <c r="Y774" s="33">
        <f t="shared" si="15"/>
        <v>0.9425073652</v>
      </c>
      <c r="Z774" s="43">
        <v>1.0</v>
      </c>
      <c r="AA774" s="33">
        <f t="shared" si="16"/>
        <v>1.942507365</v>
      </c>
      <c r="AB774" s="33">
        <f t="shared" si="17"/>
        <v>0.4852014371</v>
      </c>
      <c r="AC774" s="33">
        <f t="shared" si="18"/>
        <v>0.5147985629</v>
      </c>
      <c r="AD774" s="33">
        <f t="shared" si="19"/>
        <v>0.00247998456</v>
      </c>
      <c r="AE774" s="34">
        <f t="shared" si="23"/>
        <v>0</v>
      </c>
      <c r="AF774" s="34">
        <f t="shared" si="24"/>
        <v>0</v>
      </c>
      <c r="AG774" s="34">
        <f t="shared" si="25"/>
        <v>0</v>
      </c>
      <c r="AH774" s="34">
        <f t="shared" si="26"/>
        <v>0</v>
      </c>
      <c r="AI774" s="34">
        <f t="shared" si="28"/>
        <v>0</v>
      </c>
      <c r="AJ774" s="34">
        <f t="shared" si="29"/>
        <v>0</v>
      </c>
      <c r="AK774" s="34">
        <f t="shared" si="27"/>
        <v>0</v>
      </c>
      <c r="AL774" s="36">
        <f t="shared" si="34"/>
        <v>0</v>
      </c>
      <c r="AM774" s="36">
        <f t="shared" si="35"/>
        <v>0</v>
      </c>
      <c r="AN774" s="46">
        <f t="shared" si="36"/>
        <v>0</v>
      </c>
      <c r="AO774" s="36">
        <f t="shared" si="37"/>
        <v>0</v>
      </c>
      <c r="AP774" s="36">
        <f t="shared" si="39"/>
        <v>0</v>
      </c>
      <c r="AQ774" s="36">
        <f t="shared" si="40"/>
        <v>0</v>
      </c>
      <c r="AR774" s="36">
        <f t="shared" si="38"/>
        <v>0</v>
      </c>
      <c r="AS774" s="38">
        <f t="shared" si="45"/>
        <v>0</v>
      </c>
      <c r="AT774" s="38">
        <f t="shared" si="46"/>
        <v>0</v>
      </c>
      <c r="AU774" s="38">
        <f t="shared" si="47"/>
        <v>0</v>
      </c>
      <c r="AV774" s="38">
        <f t="shared" si="48"/>
        <v>0</v>
      </c>
      <c r="AW774" s="38">
        <f t="shared" si="51"/>
        <v>0</v>
      </c>
      <c r="AX774" s="38">
        <f t="shared" si="52"/>
        <v>0</v>
      </c>
      <c r="AY774" s="38">
        <f t="shared" si="49"/>
        <v>0</v>
      </c>
      <c r="AZ774" s="12">
        <f t="shared" si="30"/>
        <v>147.7779454</v>
      </c>
      <c r="BA774" s="12">
        <f t="shared" si="41"/>
        <v>108.3093902</v>
      </c>
      <c r="BB774" s="12">
        <f t="shared" si="53"/>
        <v>132.3753261</v>
      </c>
      <c r="BC774" s="12">
        <f t="shared" si="50"/>
        <v>0</v>
      </c>
      <c r="BD774" s="12">
        <f t="shared" si="54"/>
        <v>127.0729191</v>
      </c>
    </row>
    <row r="775" ht="14.25" customHeight="1">
      <c r="A775" s="7">
        <v>37645.0</v>
      </c>
      <c r="B775" s="21" t="s">
        <v>90</v>
      </c>
      <c r="C775" s="8">
        <v>23.427729</v>
      </c>
      <c r="D775" s="33">
        <f t="shared" si="5"/>
        <v>-0.02074888581</v>
      </c>
      <c r="E775" s="33">
        <f t="shared" si="7"/>
        <v>-0.06105648239</v>
      </c>
      <c r="F775" s="33">
        <f t="shared" si="9"/>
        <v>-0.04821488459</v>
      </c>
      <c r="G775" s="33">
        <f t="shared" si="11"/>
        <v>-0.02238055842</v>
      </c>
      <c r="H775" s="33">
        <f t="shared" si="20"/>
        <v>-1.93539835</v>
      </c>
      <c r="I775" s="45">
        <f t="shared" si="31"/>
        <v>-1.452537735</v>
      </c>
      <c r="J775" s="45">
        <f t="shared" si="43"/>
        <v>-0.5611702711</v>
      </c>
      <c r="K775" s="21" t="s">
        <v>91</v>
      </c>
      <c r="L775" s="8">
        <v>11.552514</v>
      </c>
      <c r="M775" s="33">
        <f t="shared" si="6"/>
        <v>-0.02437336597</v>
      </c>
      <c r="N775" s="33">
        <f t="shared" si="8"/>
        <v>-0.06218518502</v>
      </c>
      <c r="O775" s="33">
        <f t="shared" si="10"/>
        <v>-0.03817649975</v>
      </c>
      <c r="P775" s="33">
        <f t="shared" si="12"/>
        <v>-0.03165245783</v>
      </c>
      <c r="Q775" s="45">
        <f t="shared" si="21"/>
        <v>-2.429796224</v>
      </c>
      <c r="R775" s="45">
        <f t="shared" si="32"/>
        <v>-0.8277267251</v>
      </c>
      <c r="S775" s="45">
        <f t="shared" si="44"/>
        <v>-0.01884580171</v>
      </c>
      <c r="T775" s="33">
        <f t="shared" si="22"/>
        <v>0.494397874</v>
      </c>
      <c r="U775" s="33">
        <f t="shared" si="33"/>
        <v>-0.6248110094</v>
      </c>
      <c r="V775" s="33">
        <f t="shared" si="42"/>
        <v>-0.5423244694</v>
      </c>
      <c r="W775" s="44">
        <f t="shared" si="13"/>
        <v>0.01323206439</v>
      </c>
      <c r="X775" s="44">
        <f t="shared" si="14"/>
        <v>0.01290499646</v>
      </c>
      <c r="Y775" s="33">
        <f t="shared" si="15"/>
        <v>0.975282169</v>
      </c>
      <c r="Z775" s="43">
        <v>1.0</v>
      </c>
      <c r="AA775" s="33">
        <f t="shared" si="16"/>
        <v>1.975282169</v>
      </c>
      <c r="AB775" s="33">
        <f t="shared" si="17"/>
        <v>0.4937432152</v>
      </c>
      <c r="AC775" s="33">
        <f t="shared" si="18"/>
        <v>0.5062567848</v>
      </c>
      <c r="AD775" s="33">
        <f t="shared" si="19"/>
        <v>0.006160244731</v>
      </c>
      <c r="AE775" s="34">
        <f t="shared" si="23"/>
        <v>0</v>
      </c>
      <c r="AF775" s="34">
        <f t="shared" si="24"/>
        <v>0</v>
      </c>
      <c r="AG775" s="34">
        <f t="shared" si="25"/>
        <v>0</v>
      </c>
      <c r="AH775" s="34">
        <f t="shared" si="26"/>
        <v>0</v>
      </c>
      <c r="AI775" s="34">
        <f t="shared" si="28"/>
        <v>0</v>
      </c>
      <c r="AJ775" s="34">
        <f t="shared" si="29"/>
        <v>0</v>
      </c>
      <c r="AK775" s="34">
        <f t="shared" si="27"/>
        <v>0</v>
      </c>
      <c r="AL775" s="36">
        <f t="shared" si="34"/>
        <v>0</v>
      </c>
      <c r="AM775" s="36">
        <f t="shared" si="35"/>
        <v>0</v>
      </c>
      <c r="AN775" s="46">
        <f t="shared" si="36"/>
        <v>0</v>
      </c>
      <c r="AO775" s="36">
        <f t="shared" si="37"/>
        <v>0</v>
      </c>
      <c r="AP775" s="36">
        <f t="shared" si="39"/>
        <v>0</v>
      </c>
      <c r="AQ775" s="36">
        <f t="shared" si="40"/>
        <v>0</v>
      </c>
      <c r="AR775" s="36">
        <f t="shared" si="38"/>
        <v>0</v>
      </c>
      <c r="AS775" s="38">
        <f t="shared" si="45"/>
        <v>0</v>
      </c>
      <c r="AT775" s="38">
        <f t="shared" si="46"/>
        <v>0</v>
      </c>
      <c r="AU775" s="38">
        <f t="shared" si="47"/>
        <v>0</v>
      </c>
      <c r="AV775" s="38">
        <f t="shared" si="48"/>
        <v>0</v>
      </c>
      <c r="AW775" s="38">
        <f t="shared" si="51"/>
        <v>0</v>
      </c>
      <c r="AX775" s="38">
        <f t="shared" si="52"/>
        <v>0</v>
      </c>
      <c r="AY775" s="38">
        <f t="shared" si="49"/>
        <v>0</v>
      </c>
      <c r="AZ775" s="12">
        <f t="shared" si="30"/>
        <v>147.7779454</v>
      </c>
      <c r="BA775" s="12">
        <f t="shared" si="41"/>
        <v>108.3093902</v>
      </c>
      <c r="BB775" s="12">
        <f t="shared" si="53"/>
        <v>132.3753261</v>
      </c>
      <c r="BC775" s="12">
        <f t="shared" si="50"/>
        <v>0</v>
      </c>
      <c r="BD775" s="12">
        <f t="shared" si="54"/>
        <v>127.0729191</v>
      </c>
    </row>
    <row r="776" ht="14.25" customHeight="1">
      <c r="A776" s="7">
        <v>37648.0</v>
      </c>
      <c r="B776" s="21" t="s">
        <v>90</v>
      </c>
      <c r="C776" s="8">
        <v>23.13673</v>
      </c>
      <c r="D776" s="33">
        <f t="shared" si="5"/>
        <v>-0.01242113566</v>
      </c>
      <c r="E776" s="33">
        <f t="shared" si="7"/>
        <v>-0.07101940198</v>
      </c>
      <c r="F776" s="33">
        <f t="shared" si="9"/>
        <v>-0.05389674207</v>
      </c>
      <c r="G776" s="33">
        <f t="shared" si="11"/>
        <v>-0.04385759879</v>
      </c>
      <c r="H776" s="33">
        <f t="shared" si="20"/>
        <v>-2.210054536</v>
      </c>
      <c r="I776" s="45">
        <f t="shared" si="31"/>
        <v>-1.578716845</v>
      </c>
      <c r="J776" s="45">
        <f t="shared" si="43"/>
        <v>-0.8800627406</v>
      </c>
      <c r="K776" s="21" t="s">
        <v>91</v>
      </c>
      <c r="L776" s="8">
        <v>11.271992</v>
      </c>
      <c r="M776" s="33">
        <f t="shared" si="6"/>
        <v>-0.0242823337</v>
      </c>
      <c r="N776" s="33">
        <f t="shared" si="8"/>
        <v>-0.07339243502</v>
      </c>
      <c r="O776" s="33">
        <f t="shared" si="10"/>
        <v>-0.07544260797</v>
      </c>
      <c r="P776" s="33">
        <f t="shared" si="12"/>
        <v>-0.05345433989</v>
      </c>
      <c r="Q776" s="45">
        <f t="shared" si="21"/>
        <v>-2.810840594</v>
      </c>
      <c r="R776" s="45">
        <f t="shared" si="32"/>
        <v>-2.176681427</v>
      </c>
      <c r="S776" s="45">
        <f t="shared" si="44"/>
        <v>-0.508650399</v>
      </c>
      <c r="T776" s="33">
        <f t="shared" si="22"/>
        <v>0.6007860576</v>
      </c>
      <c r="U776" s="33">
        <f t="shared" si="33"/>
        <v>0.5979645815</v>
      </c>
      <c r="V776" s="33">
        <f t="shared" si="42"/>
        <v>-0.3714123415</v>
      </c>
      <c r="W776" s="44">
        <f t="shared" si="13"/>
        <v>0.01320796931</v>
      </c>
      <c r="X776" s="44">
        <f t="shared" si="14"/>
        <v>0.01387287471</v>
      </c>
      <c r="Y776" s="33">
        <f t="shared" si="15"/>
        <v>1.050341229</v>
      </c>
      <c r="Z776" s="43">
        <v>1.0</v>
      </c>
      <c r="AA776" s="33">
        <f t="shared" si="16"/>
        <v>2.050341229</v>
      </c>
      <c r="AB776" s="33">
        <f t="shared" si="17"/>
        <v>0.5122763051</v>
      </c>
      <c r="AC776" s="33">
        <f t="shared" si="18"/>
        <v>0.4877236949</v>
      </c>
      <c r="AD776" s="33">
        <f t="shared" si="19"/>
        <v>0.007800094712</v>
      </c>
      <c r="AE776" s="34">
        <f t="shared" si="23"/>
        <v>0</v>
      </c>
      <c r="AF776" s="34">
        <f t="shared" si="24"/>
        <v>0</v>
      </c>
      <c r="AG776" s="34">
        <f t="shared" si="25"/>
        <v>0</v>
      </c>
      <c r="AH776" s="34">
        <f t="shared" si="26"/>
        <v>0</v>
      </c>
      <c r="AI776" s="34">
        <f t="shared" si="28"/>
        <v>0</v>
      </c>
      <c r="AJ776" s="34">
        <f t="shared" si="29"/>
        <v>0</v>
      </c>
      <c r="AK776" s="34">
        <f t="shared" si="27"/>
        <v>0</v>
      </c>
      <c r="AL776" s="36">
        <f t="shared" si="34"/>
        <v>0</v>
      </c>
      <c r="AM776" s="36">
        <f t="shared" si="35"/>
        <v>0</v>
      </c>
      <c r="AN776" s="46">
        <f t="shared" si="36"/>
        <v>0</v>
      </c>
      <c r="AO776" s="36">
        <f t="shared" si="37"/>
        <v>0</v>
      </c>
      <c r="AP776" s="36">
        <f t="shared" si="39"/>
        <v>0</v>
      </c>
      <c r="AQ776" s="36">
        <f t="shared" si="40"/>
        <v>0</v>
      </c>
      <c r="AR776" s="36">
        <f t="shared" si="38"/>
        <v>0</v>
      </c>
      <c r="AS776" s="38">
        <f t="shared" si="45"/>
        <v>0</v>
      </c>
      <c r="AT776" s="38">
        <f t="shared" si="46"/>
        <v>0</v>
      </c>
      <c r="AU776" s="38">
        <f t="shared" si="47"/>
        <v>0</v>
      </c>
      <c r="AV776" s="38">
        <f t="shared" si="48"/>
        <v>0</v>
      </c>
      <c r="AW776" s="38">
        <f t="shared" si="51"/>
        <v>0</v>
      </c>
      <c r="AX776" s="38">
        <f t="shared" si="52"/>
        <v>0</v>
      </c>
      <c r="AY776" s="38">
        <f t="shared" si="49"/>
        <v>0</v>
      </c>
      <c r="AZ776" s="12">
        <f t="shared" si="30"/>
        <v>147.7779454</v>
      </c>
      <c r="BA776" s="12">
        <f t="shared" si="41"/>
        <v>108.3093902</v>
      </c>
      <c r="BB776" s="12">
        <f t="shared" si="53"/>
        <v>132.3753261</v>
      </c>
      <c r="BC776" s="12">
        <f t="shared" si="50"/>
        <v>0</v>
      </c>
      <c r="BD776" s="12">
        <f t="shared" si="54"/>
        <v>127.0729191</v>
      </c>
    </row>
    <row r="777" ht="14.25" customHeight="1">
      <c r="A777" s="7">
        <v>37649.0</v>
      </c>
      <c r="B777" s="21" t="s">
        <v>90</v>
      </c>
      <c r="C777" s="8">
        <v>23.125322</v>
      </c>
      <c r="D777" s="33">
        <f t="shared" si="5"/>
        <v>-0.0004930688131</v>
      </c>
      <c r="E777" s="33">
        <f t="shared" si="7"/>
        <v>-0.06505195065</v>
      </c>
      <c r="F777" s="33">
        <f t="shared" si="9"/>
        <v>-0.06267342327</v>
      </c>
      <c r="G777" s="33">
        <f t="shared" si="11"/>
        <v>-0.02735800886</v>
      </c>
      <c r="H777" s="33">
        <f t="shared" si="20"/>
        <v>-1.921997531</v>
      </c>
      <c r="I777" s="45">
        <f t="shared" si="31"/>
        <v>-1.785928988</v>
      </c>
      <c r="J777" s="45">
        <f t="shared" si="43"/>
        <v>-0.5879754926</v>
      </c>
      <c r="K777" s="21" t="s">
        <v>91</v>
      </c>
      <c r="L777" s="8">
        <v>11.085883</v>
      </c>
      <c r="M777" s="33">
        <f t="shared" si="6"/>
        <v>-0.01651074628</v>
      </c>
      <c r="N777" s="33">
        <f t="shared" si="8"/>
        <v>-0.08094805776</v>
      </c>
      <c r="O777" s="33">
        <f t="shared" si="10"/>
        <v>-0.1018354801</v>
      </c>
      <c r="P777" s="33">
        <f t="shared" si="12"/>
        <v>-0.05452036316</v>
      </c>
      <c r="Q777" s="45">
        <f t="shared" si="21"/>
        <v>-2.930048838</v>
      </c>
      <c r="R777" s="45">
        <f t="shared" si="32"/>
        <v>-3.273695712</v>
      </c>
      <c r="S777" s="45">
        <f t="shared" si="44"/>
        <v>-0.542889353</v>
      </c>
      <c r="T777" s="33">
        <f t="shared" si="22"/>
        <v>1.008051307</v>
      </c>
      <c r="U777" s="33">
        <f t="shared" si="33"/>
        <v>1.487766725</v>
      </c>
      <c r="V777" s="33">
        <f t="shared" si="42"/>
        <v>-0.04508613954</v>
      </c>
      <c r="W777" s="44">
        <f t="shared" si="13"/>
        <v>0.01270955959</v>
      </c>
      <c r="X777" s="44">
        <f t="shared" si="14"/>
        <v>0.0139286184</v>
      </c>
      <c r="Y777" s="33">
        <f t="shared" si="15"/>
        <v>1.095916684</v>
      </c>
      <c r="Z777" s="43">
        <v>1.0</v>
      </c>
      <c r="AA777" s="33">
        <f t="shared" si="16"/>
        <v>2.095916684</v>
      </c>
      <c r="AB777" s="33">
        <f t="shared" si="17"/>
        <v>0.5228817979</v>
      </c>
      <c r="AC777" s="33">
        <f t="shared" si="18"/>
        <v>0.4771182021</v>
      </c>
      <c r="AD777" s="33">
        <f t="shared" si="19"/>
        <v>0.006127011721</v>
      </c>
      <c r="AE777" s="34">
        <f t="shared" si="23"/>
        <v>-1</v>
      </c>
      <c r="AF777" s="34">
        <f t="shared" si="24"/>
        <v>0</v>
      </c>
      <c r="AG777" s="34">
        <f t="shared" si="25"/>
        <v>0</v>
      </c>
      <c r="AH777" s="34">
        <f t="shared" si="26"/>
        <v>1</v>
      </c>
      <c r="AI777" s="34">
        <f t="shared" si="28"/>
        <v>0</v>
      </c>
      <c r="AJ777" s="34">
        <f t="shared" si="29"/>
        <v>-1</v>
      </c>
      <c r="AK777" s="34">
        <f t="shared" si="27"/>
        <v>-0.006127011721</v>
      </c>
      <c r="AL777" s="36">
        <f t="shared" si="34"/>
        <v>-1</v>
      </c>
      <c r="AM777" s="36">
        <f t="shared" si="35"/>
        <v>0</v>
      </c>
      <c r="AN777" s="46">
        <f t="shared" si="36"/>
        <v>0</v>
      </c>
      <c r="AO777" s="36">
        <f t="shared" si="37"/>
        <v>1</v>
      </c>
      <c r="AP777" s="36">
        <f t="shared" si="39"/>
        <v>0</v>
      </c>
      <c r="AQ777" s="36">
        <f t="shared" si="40"/>
        <v>-1</v>
      </c>
      <c r="AR777" s="36">
        <f t="shared" si="38"/>
        <v>-0.006127011721</v>
      </c>
      <c r="AS777" s="38">
        <f t="shared" si="45"/>
        <v>0</v>
      </c>
      <c r="AT777" s="38">
        <f t="shared" si="46"/>
        <v>0</v>
      </c>
      <c r="AU777" s="38">
        <f t="shared" si="47"/>
        <v>0</v>
      </c>
      <c r="AV777" s="38">
        <f t="shared" si="48"/>
        <v>0</v>
      </c>
      <c r="AW777" s="38">
        <f t="shared" si="51"/>
        <v>0</v>
      </c>
      <c r="AX777" s="38">
        <f t="shared" si="52"/>
        <v>0</v>
      </c>
      <c r="AY777" s="38">
        <f t="shared" si="49"/>
        <v>0</v>
      </c>
      <c r="AZ777" s="12">
        <f t="shared" si="30"/>
        <v>146.8725082</v>
      </c>
      <c r="BA777" s="12">
        <f t="shared" si="41"/>
        <v>107.6457773</v>
      </c>
      <c r="BB777" s="12">
        <f t="shared" si="53"/>
        <v>132.3753261</v>
      </c>
      <c r="BC777" s="12">
        <f t="shared" si="50"/>
        <v>-0.00408467448</v>
      </c>
      <c r="BD777" s="12">
        <f t="shared" si="54"/>
        <v>126.5538676</v>
      </c>
    </row>
    <row r="778" ht="14.25" customHeight="1">
      <c r="A778" s="7">
        <v>37650.0</v>
      </c>
      <c r="B778" s="21" t="s">
        <v>90</v>
      </c>
      <c r="C778" s="8">
        <v>23.113914</v>
      </c>
      <c r="D778" s="33">
        <f t="shared" si="5"/>
        <v>-0.0004933120499</v>
      </c>
      <c r="E778" s="33">
        <f t="shared" si="7"/>
        <v>-0.05350431361</v>
      </c>
      <c r="F778" s="33">
        <f t="shared" si="9"/>
        <v>-0.0676637654</v>
      </c>
      <c r="G778" s="33">
        <f t="shared" si="11"/>
        <v>-0.03662272699</v>
      </c>
      <c r="H778" s="33">
        <f t="shared" si="20"/>
        <v>-1.495538641</v>
      </c>
      <c r="I778" s="45">
        <f t="shared" si="31"/>
        <v>-1.856957526</v>
      </c>
      <c r="J778" s="45">
        <f t="shared" si="43"/>
        <v>-0.7298536034</v>
      </c>
      <c r="K778" s="21" t="s">
        <v>91</v>
      </c>
      <c r="L778" s="8">
        <v>10.937528</v>
      </c>
      <c r="M778" s="33">
        <f t="shared" si="6"/>
        <v>-0.01338233499</v>
      </c>
      <c r="N778" s="33">
        <f t="shared" si="8"/>
        <v>-0.08978700779</v>
      </c>
      <c r="O778" s="33">
        <f t="shared" si="10"/>
        <v>-0.113273893</v>
      </c>
      <c r="P778" s="33">
        <f t="shared" si="12"/>
        <v>-0.06803025172</v>
      </c>
      <c r="Q778" s="45">
        <f t="shared" si="21"/>
        <v>-3.034627678</v>
      </c>
      <c r="R778" s="45">
        <f t="shared" si="32"/>
        <v>-3.331833778</v>
      </c>
      <c r="S778" s="45">
        <f t="shared" si="44"/>
        <v>-0.8494169271</v>
      </c>
      <c r="T778" s="33">
        <f t="shared" si="22"/>
        <v>1.539089038</v>
      </c>
      <c r="U778" s="33">
        <f t="shared" si="33"/>
        <v>1.474876253</v>
      </c>
      <c r="V778" s="33">
        <f t="shared" si="42"/>
        <v>0.1195633238</v>
      </c>
      <c r="W778" s="44">
        <f t="shared" si="13"/>
        <v>0.01247402965</v>
      </c>
      <c r="X778" s="44">
        <f t="shared" si="14"/>
        <v>0.01409872331</v>
      </c>
      <c r="Y778" s="33">
        <f t="shared" si="15"/>
        <v>1.130246095</v>
      </c>
      <c r="Z778" s="43">
        <v>1.0</v>
      </c>
      <c r="AA778" s="33">
        <f t="shared" si="16"/>
        <v>2.130246095</v>
      </c>
      <c r="AB778" s="33">
        <f t="shared" si="17"/>
        <v>0.5305706687</v>
      </c>
      <c r="AC778" s="33">
        <f t="shared" si="18"/>
        <v>0.4694293313</v>
      </c>
      <c r="AD778" s="33">
        <f t="shared" si="19"/>
        <v>-0.007946793236</v>
      </c>
      <c r="AE778" s="34">
        <f t="shared" si="23"/>
        <v>-1</v>
      </c>
      <c r="AF778" s="34">
        <f t="shared" si="24"/>
        <v>0</v>
      </c>
      <c r="AG778" s="34">
        <f t="shared" si="25"/>
        <v>0</v>
      </c>
      <c r="AH778" s="34">
        <f t="shared" si="26"/>
        <v>2</v>
      </c>
      <c r="AI778" s="34">
        <f t="shared" si="28"/>
        <v>0</v>
      </c>
      <c r="AJ778" s="34">
        <f t="shared" si="29"/>
        <v>-1</v>
      </c>
      <c r="AK778" s="34">
        <f t="shared" si="27"/>
        <v>0.007946793236</v>
      </c>
      <c r="AL778" s="36">
        <f t="shared" si="34"/>
        <v>-1</v>
      </c>
      <c r="AM778" s="36">
        <f t="shared" si="35"/>
        <v>0</v>
      </c>
      <c r="AN778" s="46">
        <f t="shared" si="36"/>
        <v>0</v>
      </c>
      <c r="AO778" s="36">
        <f t="shared" si="37"/>
        <v>2</v>
      </c>
      <c r="AP778" s="36">
        <f t="shared" si="39"/>
        <v>0</v>
      </c>
      <c r="AQ778" s="36">
        <f t="shared" si="40"/>
        <v>-1</v>
      </c>
      <c r="AR778" s="36">
        <f t="shared" si="38"/>
        <v>0.007946793236</v>
      </c>
      <c r="AS778" s="38">
        <f t="shared" si="45"/>
        <v>0</v>
      </c>
      <c r="AT778" s="38">
        <f t="shared" si="46"/>
        <v>0</v>
      </c>
      <c r="AU778" s="38">
        <f t="shared" si="47"/>
        <v>0</v>
      </c>
      <c r="AV778" s="38">
        <f t="shared" si="48"/>
        <v>0</v>
      </c>
      <c r="AW778" s="38">
        <f t="shared" si="51"/>
        <v>0</v>
      </c>
      <c r="AX778" s="38">
        <f t="shared" si="52"/>
        <v>0</v>
      </c>
      <c r="AY778" s="38">
        <f t="shared" si="49"/>
        <v>0</v>
      </c>
      <c r="AZ778" s="12">
        <f t="shared" si="30"/>
        <v>148.0396737</v>
      </c>
      <c r="BA778" s="12">
        <f t="shared" si="41"/>
        <v>108.501216</v>
      </c>
      <c r="BB778" s="12">
        <f t="shared" si="53"/>
        <v>132.3753261</v>
      </c>
      <c r="BC778" s="12">
        <f t="shared" si="50"/>
        <v>0.005297862157</v>
      </c>
      <c r="BD778" s="12">
        <f t="shared" si="54"/>
        <v>127.2243325</v>
      </c>
    </row>
    <row r="779" ht="14.25" customHeight="1">
      <c r="A779" s="7">
        <v>37651.0</v>
      </c>
      <c r="B779" s="21" t="s">
        <v>90</v>
      </c>
      <c r="C779" s="8">
        <v>22.08688</v>
      </c>
      <c r="D779" s="33">
        <f t="shared" si="5"/>
        <v>-0.0444335823</v>
      </c>
      <c r="E779" s="33">
        <f t="shared" si="7"/>
        <v>-0.07679477388</v>
      </c>
      <c r="F779" s="33">
        <f t="shared" si="9"/>
        <v>-0.09850930171</v>
      </c>
      <c r="G779" s="33">
        <f t="shared" si="11"/>
        <v>-0.08313575833</v>
      </c>
      <c r="H779" s="33">
        <f t="shared" si="20"/>
        <v>-2.139148956</v>
      </c>
      <c r="I779" s="45">
        <f t="shared" si="31"/>
        <v>-2.668977601</v>
      </c>
      <c r="J779" s="45">
        <f t="shared" si="43"/>
        <v>-1.624673231</v>
      </c>
      <c r="K779" s="21" t="s">
        <v>91</v>
      </c>
      <c r="L779" s="8">
        <v>10.573393</v>
      </c>
      <c r="M779" s="33">
        <f t="shared" si="6"/>
        <v>-0.03329225763</v>
      </c>
      <c r="N779" s="33">
        <f t="shared" si="8"/>
        <v>-0.1070615606</v>
      </c>
      <c r="O779" s="33">
        <f t="shared" si="10"/>
        <v>-0.126948872</v>
      </c>
      <c r="P779" s="33">
        <f t="shared" si="12"/>
        <v>-0.1058395312</v>
      </c>
      <c r="Q779" s="45">
        <f t="shared" si="21"/>
        <v>-3.364383856</v>
      </c>
      <c r="R779" s="45">
        <f t="shared" si="32"/>
        <v>-3.416056105</v>
      </c>
      <c r="S779" s="45">
        <f t="shared" si="44"/>
        <v>-1.712190677</v>
      </c>
      <c r="T779" s="33">
        <f t="shared" si="22"/>
        <v>1.2252349</v>
      </c>
      <c r="U779" s="33">
        <f t="shared" si="33"/>
        <v>0.7470785036</v>
      </c>
      <c r="V779" s="33">
        <f t="shared" si="42"/>
        <v>0.08751744564</v>
      </c>
      <c r="W779" s="44">
        <f t="shared" si="13"/>
        <v>0.0155992599</v>
      </c>
      <c r="X779" s="44">
        <f t="shared" si="14"/>
        <v>0.01532841019</v>
      </c>
      <c r="Y779" s="33">
        <f t="shared" si="15"/>
        <v>0.9826370153</v>
      </c>
      <c r="Z779" s="43">
        <v>1.0</v>
      </c>
      <c r="AA779" s="33">
        <f t="shared" si="16"/>
        <v>1.982637015</v>
      </c>
      <c r="AB779" s="33">
        <f t="shared" si="17"/>
        <v>0.4956212397</v>
      </c>
      <c r="AC779" s="33">
        <f t="shared" si="18"/>
        <v>0.5043787603</v>
      </c>
      <c r="AD779" s="33">
        <f t="shared" si="19"/>
        <v>0.006449675592</v>
      </c>
      <c r="AE779" s="34">
        <f t="shared" si="23"/>
        <v>-1</v>
      </c>
      <c r="AF779" s="34">
        <f t="shared" si="24"/>
        <v>0</v>
      </c>
      <c r="AG779" s="34">
        <f t="shared" si="25"/>
        <v>0</v>
      </c>
      <c r="AH779" s="34">
        <f t="shared" si="26"/>
        <v>3</v>
      </c>
      <c r="AI779" s="34">
        <f t="shared" si="28"/>
        <v>0</v>
      </c>
      <c r="AJ779" s="34">
        <f t="shared" si="29"/>
        <v>-1</v>
      </c>
      <c r="AK779" s="34">
        <f t="shared" si="27"/>
        <v>-0.006449675592</v>
      </c>
      <c r="AL779" s="36">
        <f t="shared" si="34"/>
        <v>0</v>
      </c>
      <c r="AM779" s="36">
        <f t="shared" si="35"/>
        <v>0</v>
      </c>
      <c r="AN779" s="46">
        <f t="shared" si="36"/>
        <v>0</v>
      </c>
      <c r="AO779" s="36">
        <f t="shared" si="37"/>
        <v>3</v>
      </c>
      <c r="AP779" s="36">
        <f t="shared" si="39"/>
        <v>0</v>
      </c>
      <c r="AQ779" s="36">
        <f t="shared" si="40"/>
        <v>-1</v>
      </c>
      <c r="AR779" s="36">
        <f t="shared" si="38"/>
        <v>-0.006449675592</v>
      </c>
      <c r="AS779" s="38">
        <f t="shared" si="45"/>
        <v>0</v>
      </c>
      <c r="AT779" s="38">
        <f t="shared" si="46"/>
        <v>0</v>
      </c>
      <c r="AU779" s="38">
        <f t="shared" si="47"/>
        <v>0</v>
      </c>
      <c r="AV779" s="38">
        <f t="shared" si="48"/>
        <v>0</v>
      </c>
      <c r="AW779" s="38">
        <f t="shared" si="51"/>
        <v>0</v>
      </c>
      <c r="AX779" s="38">
        <f t="shared" si="52"/>
        <v>0</v>
      </c>
      <c r="AY779" s="38">
        <f t="shared" si="49"/>
        <v>0</v>
      </c>
      <c r="AZ779" s="12">
        <f t="shared" si="30"/>
        <v>147.0848658</v>
      </c>
      <c r="BA779" s="12">
        <f t="shared" si="41"/>
        <v>107.8014184</v>
      </c>
      <c r="BB779" s="12">
        <f t="shared" si="53"/>
        <v>132.3753261</v>
      </c>
      <c r="BC779" s="12">
        <f t="shared" si="50"/>
        <v>-0.004299783728</v>
      </c>
      <c r="BD779" s="12">
        <f t="shared" si="54"/>
        <v>126.6772954</v>
      </c>
    </row>
    <row r="780" ht="14.25" customHeight="1">
      <c r="A780" s="7">
        <v>37652.0</v>
      </c>
      <c r="B780" s="21" t="s">
        <v>90</v>
      </c>
      <c r="C780" s="8">
        <v>23.096796</v>
      </c>
      <c r="D780" s="33">
        <f t="shared" si="5"/>
        <v>0.04572470172</v>
      </c>
      <c r="E780" s="33">
        <f t="shared" si="7"/>
        <v>-0.01412569695</v>
      </c>
      <c r="F780" s="33">
        <f t="shared" si="9"/>
        <v>-0.07431971397</v>
      </c>
      <c r="G780" s="33">
        <f t="shared" si="11"/>
        <v>-0.06078923273</v>
      </c>
      <c r="H780" s="33">
        <f t="shared" si="20"/>
        <v>-0.230753777</v>
      </c>
      <c r="I780" s="45">
        <f t="shared" si="31"/>
        <v>-1.812379576</v>
      </c>
      <c r="J780" s="45">
        <f t="shared" si="43"/>
        <v>-1.238618969</v>
      </c>
      <c r="K780" s="21" t="s">
        <v>91</v>
      </c>
      <c r="L780" s="8">
        <v>10.913258</v>
      </c>
      <c r="M780" s="33">
        <f t="shared" si="6"/>
        <v>0.03214341886</v>
      </c>
      <c r="N780" s="33">
        <f t="shared" si="8"/>
        <v>-0.05533479553</v>
      </c>
      <c r="O780" s="33">
        <f t="shared" si="10"/>
        <v>-0.114078976</v>
      </c>
      <c r="P780" s="33">
        <f t="shared" si="12"/>
        <v>-0.09788147271</v>
      </c>
      <c r="Q780" s="45">
        <f t="shared" si="21"/>
        <v>-1.426905635</v>
      </c>
      <c r="R780" s="45">
        <f t="shared" si="32"/>
        <v>-2.72462833</v>
      </c>
      <c r="S780" s="45">
        <f t="shared" si="44"/>
        <v>-1.502005999</v>
      </c>
      <c r="T780" s="33">
        <f t="shared" si="22"/>
        <v>1.196151858</v>
      </c>
      <c r="U780" s="33">
        <f t="shared" si="33"/>
        <v>0.9122487549</v>
      </c>
      <c r="V780" s="33">
        <f t="shared" si="42"/>
        <v>0.2633870305</v>
      </c>
      <c r="W780" s="44">
        <f t="shared" si="13"/>
        <v>0.01843681263</v>
      </c>
      <c r="X780" s="44">
        <f t="shared" si="14"/>
        <v>0.01632251672</v>
      </c>
      <c r="Y780" s="33">
        <f t="shared" si="15"/>
        <v>0.8853220478</v>
      </c>
      <c r="Z780" s="43">
        <v>1.0</v>
      </c>
      <c r="AA780" s="33">
        <f t="shared" si="16"/>
        <v>1.885322048</v>
      </c>
      <c r="AB780" s="33">
        <f t="shared" si="17"/>
        <v>0.4695866411</v>
      </c>
      <c r="AC780" s="33">
        <f t="shared" si="18"/>
        <v>0.5304133589</v>
      </c>
      <c r="AD780" s="33">
        <f t="shared" si="19"/>
        <v>0.0070806111</v>
      </c>
      <c r="AE780" s="34">
        <f t="shared" si="23"/>
        <v>-1</v>
      </c>
      <c r="AF780" s="34">
        <f t="shared" si="24"/>
        <v>0</v>
      </c>
      <c r="AG780" s="34">
        <f t="shared" si="25"/>
        <v>0</v>
      </c>
      <c r="AH780" s="34">
        <f t="shared" si="26"/>
        <v>4</v>
      </c>
      <c r="AI780" s="34">
        <f t="shared" si="28"/>
        <v>0</v>
      </c>
      <c r="AJ780" s="34">
        <f t="shared" si="29"/>
        <v>-1</v>
      </c>
      <c r="AK780" s="34">
        <f t="shared" si="27"/>
        <v>-0.0070806111</v>
      </c>
      <c r="AL780" s="36">
        <f t="shared" si="34"/>
        <v>0</v>
      </c>
      <c r="AM780" s="36">
        <f t="shared" si="35"/>
        <v>0</v>
      </c>
      <c r="AN780" s="46">
        <f t="shared" si="36"/>
        <v>0</v>
      </c>
      <c r="AO780" s="36">
        <f t="shared" si="37"/>
        <v>4</v>
      </c>
      <c r="AP780" s="36">
        <f t="shared" si="39"/>
        <v>0</v>
      </c>
      <c r="AQ780" s="36">
        <f t="shared" si="40"/>
        <v>-1</v>
      </c>
      <c r="AR780" s="36">
        <f t="shared" si="38"/>
        <v>-0.0070806111</v>
      </c>
      <c r="AS780" s="38">
        <f t="shared" si="45"/>
        <v>0</v>
      </c>
      <c r="AT780" s="38">
        <f t="shared" si="46"/>
        <v>0</v>
      </c>
      <c r="AU780" s="38">
        <f t="shared" si="47"/>
        <v>0</v>
      </c>
      <c r="AV780" s="38">
        <f t="shared" si="48"/>
        <v>0</v>
      </c>
      <c r="AW780" s="38">
        <f t="shared" si="51"/>
        <v>0</v>
      </c>
      <c r="AX780" s="38">
        <f t="shared" si="52"/>
        <v>0</v>
      </c>
      <c r="AY780" s="38">
        <f t="shared" si="49"/>
        <v>0</v>
      </c>
      <c r="AZ780" s="12">
        <f t="shared" si="30"/>
        <v>146.0434151</v>
      </c>
      <c r="BA780" s="12">
        <f t="shared" si="41"/>
        <v>107.0381185</v>
      </c>
      <c r="BB780" s="12">
        <f t="shared" si="53"/>
        <v>132.3753261</v>
      </c>
      <c r="BC780" s="12">
        <f t="shared" si="50"/>
        <v>-0.0047204074</v>
      </c>
      <c r="BD780" s="12">
        <f t="shared" si="54"/>
        <v>126.079327</v>
      </c>
    </row>
    <row r="781" ht="14.25" customHeight="1">
      <c r="A781" s="7">
        <v>37655.0</v>
      </c>
      <c r="B781" s="21" t="s">
        <v>90</v>
      </c>
      <c r="C781" s="8">
        <v>23.245152</v>
      </c>
      <c r="D781" s="33">
        <f t="shared" si="5"/>
        <v>0.006423228572</v>
      </c>
      <c r="E781" s="33">
        <f t="shared" si="7"/>
        <v>0.004686141905</v>
      </c>
      <c r="F781" s="33">
        <f t="shared" si="9"/>
        <v>-0.06666606707</v>
      </c>
      <c r="G781" s="33">
        <f t="shared" si="11"/>
        <v>-0.06128995483</v>
      </c>
      <c r="H781" s="33">
        <f t="shared" si="20"/>
        <v>0.3184399471</v>
      </c>
      <c r="I781" s="45">
        <f t="shared" si="31"/>
        <v>-1.545785939</v>
      </c>
      <c r="J781" s="45">
        <f t="shared" si="43"/>
        <v>-1.436757693</v>
      </c>
      <c r="K781" s="21" t="s">
        <v>91</v>
      </c>
      <c r="L781" s="8">
        <v>10.829634</v>
      </c>
      <c r="M781" s="33">
        <f t="shared" si="6"/>
        <v>-0.007662606345</v>
      </c>
      <c r="N781" s="33">
        <f t="shared" si="8"/>
        <v>-0.03924399521</v>
      </c>
      <c r="O781" s="33">
        <f t="shared" si="10"/>
        <v>-0.1097562179</v>
      </c>
      <c r="P781" s="33">
        <f t="shared" si="12"/>
        <v>-0.1025932203</v>
      </c>
      <c r="Q781" s="45">
        <f t="shared" si="21"/>
        <v>-0.8865312622</v>
      </c>
      <c r="R781" s="45">
        <f t="shared" si="32"/>
        <v>-2.445903002</v>
      </c>
      <c r="S781" s="45">
        <f t="shared" si="44"/>
        <v>-1.595370389</v>
      </c>
      <c r="T781" s="33">
        <f t="shared" si="22"/>
        <v>1.204971209</v>
      </c>
      <c r="U781" s="33">
        <f t="shared" si="33"/>
        <v>0.9001170638</v>
      </c>
      <c r="V781" s="33">
        <f t="shared" si="42"/>
        <v>0.158612696</v>
      </c>
      <c r="W781" s="44">
        <f t="shared" si="13"/>
        <v>0.01842198006</v>
      </c>
      <c r="X781" s="44">
        <f t="shared" si="14"/>
        <v>0.01632111624</v>
      </c>
      <c r="Y781" s="33">
        <f t="shared" si="15"/>
        <v>0.8859588488</v>
      </c>
      <c r="Z781" s="43">
        <v>1.0</v>
      </c>
      <c r="AA781" s="33">
        <f t="shared" si="16"/>
        <v>1.885958849</v>
      </c>
      <c r="AB781" s="33">
        <f t="shared" si="17"/>
        <v>0.4697657371</v>
      </c>
      <c r="AC781" s="33">
        <f t="shared" si="18"/>
        <v>0.5302342629</v>
      </c>
      <c r="AD781" s="33">
        <f t="shared" si="19"/>
        <v>0.002926658357</v>
      </c>
      <c r="AE781" s="34">
        <f t="shared" si="23"/>
        <v>-1</v>
      </c>
      <c r="AF781" s="34">
        <f t="shared" si="24"/>
        <v>0</v>
      </c>
      <c r="AG781" s="34">
        <f t="shared" si="25"/>
        <v>0</v>
      </c>
      <c r="AH781" s="34">
        <f t="shared" si="26"/>
        <v>5</v>
      </c>
      <c r="AI781" s="34">
        <f t="shared" si="28"/>
        <v>0</v>
      </c>
      <c r="AJ781" s="34">
        <f t="shared" si="29"/>
        <v>-1</v>
      </c>
      <c r="AK781" s="34">
        <f t="shared" si="27"/>
        <v>-0.002926658357</v>
      </c>
      <c r="AL781" s="36">
        <f t="shared" si="34"/>
        <v>0</v>
      </c>
      <c r="AM781" s="36">
        <f t="shared" si="35"/>
        <v>0</v>
      </c>
      <c r="AN781" s="46">
        <f t="shared" si="36"/>
        <v>0</v>
      </c>
      <c r="AO781" s="36">
        <f t="shared" si="37"/>
        <v>5</v>
      </c>
      <c r="AP781" s="36">
        <f t="shared" si="39"/>
        <v>0</v>
      </c>
      <c r="AQ781" s="36">
        <f t="shared" si="40"/>
        <v>-1</v>
      </c>
      <c r="AR781" s="36">
        <f t="shared" si="38"/>
        <v>-0.002926658357</v>
      </c>
      <c r="AS781" s="38">
        <f t="shared" si="45"/>
        <v>0</v>
      </c>
      <c r="AT781" s="38">
        <f t="shared" si="46"/>
        <v>0</v>
      </c>
      <c r="AU781" s="38">
        <f t="shared" si="47"/>
        <v>0</v>
      </c>
      <c r="AV781" s="38">
        <f t="shared" si="48"/>
        <v>0</v>
      </c>
      <c r="AW781" s="38">
        <f t="shared" si="51"/>
        <v>0</v>
      </c>
      <c r="AX781" s="38">
        <f t="shared" si="52"/>
        <v>0</v>
      </c>
      <c r="AY781" s="38">
        <f t="shared" si="49"/>
        <v>0</v>
      </c>
      <c r="AZ781" s="12">
        <f t="shared" si="30"/>
        <v>145.6159959</v>
      </c>
      <c r="BA781" s="12">
        <f t="shared" si="41"/>
        <v>106.7248545</v>
      </c>
      <c r="BB781" s="12">
        <f t="shared" si="53"/>
        <v>132.3753261</v>
      </c>
      <c r="BC781" s="12">
        <f t="shared" si="50"/>
        <v>-0.001951105571</v>
      </c>
      <c r="BD781" s="12">
        <f t="shared" si="54"/>
        <v>125.8333329</v>
      </c>
    </row>
    <row r="782" ht="14.25" customHeight="1">
      <c r="A782" s="7">
        <v>37656.0</v>
      </c>
      <c r="B782" s="21" t="s">
        <v>90</v>
      </c>
      <c r="C782" s="8">
        <v>23.507601</v>
      </c>
      <c r="D782" s="33">
        <f t="shared" si="5"/>
        <v>0.01129048328</v>
      </c>
      <c r="E782" s="33">
        <f t="shared" si="7"/>
        <v>0.0165307536</v>
      </c>
      <c r="F782" s="33">
        <f t="shared" si="9"/>
        <v>-0.04959655481</v>
      </c>
      <c r="G782" s="33">
        <f t="shared" si="11"/>
        <v>-0.04096860877</v>
      </c>
      <c r="H782" s="33">
        <f t="shared" si="20"/>
        <v>0.6597208892</v>
      </c>
      <c r="I782" s="45">
        <f t="shared" si="31"/>
        <v>-1.042919416</v>
      </c>
      <c r="J782" s="45">
        <f t="shared" si="43"/>
        <v>-0.847609795</v>
      </c>
      <c r="K782" s="21" t="s">
        <v>91</v>
      </c>
      <c r="L782" s="8">
        <v>10.878187</v>
      </c>
      <c r="M782" s="33">
        <f t="shared" si="6"/>
        <v>0.004483346344</v>
      </c>
      <c r="N782" s="33">
        <f t="shared" si="8"/>
        <v>-0.01873517879</v>
      </c>
      <c r="O782" s="33">
        <f t="shared" si="10"/>
        <v>-0.09816666021</v>
      </c>
      <c r="P782" s="33">
        <f t="shared" si="12"/>
        <v>-0.102181806</v>
      </c>
      <c r="Q782" s="45">
        <f t="shared" si="21"/>
        <v>-0.2390474236</v>
      </c>
      <c r="R782" s="45">
        <f t="shared" si="32"/>
        <v>-2.018051063</v>
      </c>
      <c r="S782" s="45">
        <f t="shared" si="44"/>
        <v>-1.597201848</v>
      </c>
      <c r="T782" s="33">
        <f t="shared" si="22"/>
        <v>0.8987683128</v>
      </c>
      <c r="U782" s="33">
        <f t="shared" si="33"/>
        <v>0.9751316465</v>
      </c>
      <c r="V782" s="33">
        <f t="shared" si="42"/>
        <v>0.749592053</v>
      </c>
      <c r="W782" s="44">
        <f t="shared" si="13"/>
        <v>0.0186069722</v>
      </c>
      <c r="X782" s="44">
        <f t="shared" si="14"/>
        <v>0.01633523031</v>
      </c>
      <c r="Y782" s="33">
        <f t="shared" si="15"/>
        <v>0.8779091047</v>
      </c>
      <c r="Z782" s="43">
        <v>1.0</v>
      </c>
      <c r="AA782" s="33">
        <f t="shared" si="16"/>
        <v>1.877909105</v>
      </c>
      <c r="AB782" s="33">
        <f t="shared" si="17"/>
        <v>0.4674928635</v>
      </c>
      <c r="AC782" s="33">
        <f t="shared" si="18"/>
        <v>0.5325071365</v>
      </c>
      <c r="AD782" s="33">
        <f t="shared" si="19"/>
        <v>0.002335601855</v>
      </c>
      <c r="AE782" s="34">
        <f t="shared" si="23"/>
        <v>0</v>
      </c>
      <c r="AF782" s="34">
        <f t="shared" si="24"/>
        <v>0</v>
      </c>
      <c r="AG782" s="34">
        <f t="shared" si="25"/>
        <v>0</v>
      </c>
      <c r="AH782" s="34">
        <f t="shared" si="26"/>
        <v>0</v>
      </c>
      <c r="AI782" s="34">
        <f t="shared" si="28"/>
        <v>1</v>
      </c>
      <c r="AJ782" s="34">
        <f t="shared" si="29"/>
        <v>0</v>
      </c>
      <c r="AK782" s="34">
        <f t="shared" si="27"/>
        <v>0</v>
      </c>
      <c r="AL782" s="36">
        <f t="shared" si="34"/>
        <v>0</v>
      </c>
      <c r="AM782" s="36">
        <f t="shared" si="35"/>
        <v>0</v>
      </c>
      <c r="AN782" s="46">
        <f t="shared" si="36"/>
        <v>0</v>
      </c>
      <c r="AO782" s="36">
        <f t="shared" si="37"/>
        <v>0</v>
      </c>
      <c r="AP782" s="36">
        <f t="shared" si="39"/>
        <v>1</v>
      </c>
      <c r="AQ782" s="36">
        <f t="shared" si="40"/>
        <v>0</v>
      </c>
      <c r="AR782" s="36">
        <f t="shared" si="38"/>
        <v>0</v>
      </c>
      <c r="AS782" s="38">
        <f t="shared" si="45"/>
        <v>0</v>
      </c>
      <c r="AT782" s="38">
        <f t="shared" si="46"/>
        <v>0</v>
      </c>
      <c r="AU782" s="38">
        <f t="shared" si="47"/>
        <v>0</v>
      </c>
      <c r="AV782" s="38">
        <f t="shared" si="48"/>
        <v>0</v>
      </c>
      <c r="AW782" s="38">
        <f t="shared" si="51"/>
        <v>0</v>
      </c>
      <c r="AX782" s="38">
        <f t="shared" si="52"/>
        <v>0</v>
      </c>
      <c r="AY782" s="38">
        <f t="shared" si="49"/>
        <v>0</v>
      </c>
      <c r="AZ782" s="12">
        <f t="shared" si="30"/>
        <v>145.6159959</v>
      </c>
      <c r="BA782" s="12">
        <f t="shared" si="41"/>
        <v>106.7248545</v>
      </c>
      <c r="BB782" s="12">
        <f t="shared" si="53"/>
        <v>132.3753261</v>
      </c>
      <c r="BC782" s="12">
        <f t="shared" si="50"/>
        <v>0</v>
      </c>
      <c r="BD782" s="12">
        <f t="shared" si="54"/>
        <v>125.8333329</v>
      </c>
    </row>
    <row r="783" ht="14.25" customHeight="1">
      <c r="A783" s="7">
        <v>37657.0</v>
      </c>
      <c r="B783" s="21" t="s">
        <v>90</v>
      </c>
      <c r="C783" s="8">
        <v>23.439142</v>
      </c>
      <c r="D783" s="33">
        <f t="shared" si="5"/>
        <v>-0.002912206992</v>
      </c>
      <c r="E783" s="33">
        <f t="shared" si="7"/>
        <v>0.01407065891</v>
      </c>
      <c r="F783" s="33">
        <f t="shared" si="9"/>
        <v>-0.04018649564</v>
      </c>
      <c r="G783" s="33">
        <f t="shared" si="11"/>
        <v>-0.02607792584</v>
      </c>
      <c r="H783" s="33">
        <f t="shared" si="20"/>
        <v>0.5764662857</v>
      </c>
      <c r="I783" s="45">
        <f t="shared" si="31"/>
        <v>-0.7767500357</v>
      </c>
      <c r="J783" s="45">
        <f t="shared" si="43"/>
        <v>-0.4018748189</v>
      </c>
      <c r="K783" s="21" t="s">
        <v>91</v>
      </c>
      <c r="L783" s="8">
        <v>10.802663</v>
      </c>
      <c r="M783" s="33">
        <f t="shared" si="6"/>
        <v>-0.006942701022</v>
      </c>
      <c r="N783" s="33">
        <f t="shared" si="8"/>
        <v>-0.01233048272</v>
      </c>
      <c r="O783" s="33">
        <f t="shared" si="10"/>
        <v>-0.1010103734</v>
      </c>
      <c r="P783" s="33">
        <f t="shared" si="12"/>
        <v>-0.09715969598</v>
      </c>
      <c r="Q783" s="45">
        <f t="shared" si="21"/>
        <v>-0.05086493302</v>
      </c>
      <c r="R783" s="45">
        <f t="shared" si="32"/>
        <v>-2.015060377</v>
      </c>
      <c r="S783" s="45">
        <f t="shared" si="44"/>
        <v>-1.511449025</v>
      </c>
      <c r="T783" s="33">
        <f t="shared" si="22"/>
        <v>0.6273312187</v>
      </c>
      <c r="U783" s="33">
        <f t="shared" si="33"/>
        <v>1.238310342</v>
      </c>
      <c r="V783" s="33">
        <f t="shared" si="42"/>
        <v>1.109574206</v>
      </c>
      <c r="W783" s="44">
        <f t="shared" si="13"/>
        <v>0.01821515043</v>
      </c>
      <c r="X783" s="44">
        <f t="shared" si="14"/>
        <v>0.01625324899</v>
      </c>
      <c r="Y783" s="33">
        <f t="shared" si="15"/>
        <v>0.8922928773</v>
      </c>
      <c r="Z783" s="43">
        <v>1.0</v>
      </c>
      <c r="AA783" s="33">
        <f t="shared" si="16"/>
        <v>1.892292877</v>
      </c>
      <c r="AB783" s="33">
        <f t="shared" si="17"/>
        <v>0.4715405781</v>
      </c>
      <c r="AC783" s="33">
        <f t="shared" si="18"/>
        <v>0.5284594219</v>
      </c>
      <c r="AD783" s="33">
        <f t="shared" si="19"/>
        <v>-0.008024598535</v>
      </c>
      <c r="AE783" s="34">
        <f t="shared" si="23"/>
        <v>0</v>
      </c>
      <c r="AF783" s="34">
        <f t="shared" si="24"/>
        <v>0</v>
      </c>
      <c r="AG783" s="34">
        <f t="shared" si="25"/>
        <v>0</v>
      </c>
      <c r="AH783" s="34">
        <f t="shared" si="26"/>
        <v>0</v>
      </c>
      <c r="AI783" s="34">
        <f t="shared" si="28"/>
        <v>0</v>
      </c>
      <c r="AJ783" s="34">
        <f t="shared" si="29"/>
        <v>0</v>
      </c>
      <c r="AK783" s="34">
        <f t="shared" si="27"/>
        <v>0</v>
      </c>
      <c r="AL783" s="36">
        <f t="shared" si="34"/>
        <v>-1</v>
      </c>
      <c r="AM783" s="36">
        <f t="shared" si="35"/>
        <v>0</v>
      </c>
      <c r="AN783" s="46">
        <f t="shared" si="36"/>
        <v>0</v>
      </c>
      <c r="AO783" s="36">
        <f t="shared" si="37"/>
        <v>1</v>
      </c>
      <c r="AP783" s="36">
        <f t="shared" si="39"/>
        <v>0</v>
      </c>
      <c r="AQ783" s="36">
        <f t="shared" si="40"/>
        <v>-1</v>
      </c>
      <c r="AR783" s="36">
        <f t="shared" si="38"/>
        <v>0.008024598535</v>
      </c>
      <c r="AS783" s="38">
        <f t="shared" si="45"/>
        <v>-1</v>
      </c>
      <c r="AT783" s="38">
        <f t="shared" si="46"/>
        <v>0</v>
      </c>
      <c r="AU783" s="38">
        <f t="shared" si="47"/>
        <v>0</v>
      </c>
      <c r="AV783" s="38">
        <f t="shared" si="48"/>
        <v>1</v>
      </c>
      <c r="AW783" s="38">
        <f t="shared" si="51"/>
        <v>0</v>
      </c>
      <c r="AX783" s="38">
        <f t="shared" si="52"/>
        <v>-1</v>
      </c>
      <c r="AY783" s="38">
        <f t="shared" si="49"/>
        <v>0.008024598535</v>
      </c>
      <c r="AZ783" s="12">
        <f t="shared" si="30"/>
        <v>145.6159959</v>
      </c>
      <c r="BA783" s="12">
        <f t="shared" si="41"/>
        <v>107.5812786</v>
      </c>
      <c r="BB783" s="12">
        <f t="shared" si="53"/>
        <v>133.4375849</v>
      </c>
      <c r="BC783" s="12">
        <f t="shared" si="50"/>
        <v>0.005349732357</v>
      </c>
      <c r="BD783" s="12">
        <f t="shared" si="54"/>
        <v>126.5065076</v>
      </c>
    </row>
    <row r="784" ht="14.25" customHeight="1">
      <c r="A784" s="7">
        <v>37658.0</v>
      </c>
      <c r="B784" s="21" t="s">
        <v>90</v>
      </c>
      <c r="C784" s="8">
        <v>22.948439</v>
      </c>
      <c r="D784" s="33">
        <f t="shared" si="5"/>
        <v>-0.02093519464</v>
      </c>
      <c r="E784" s="33">
        <f t="shared" si="7"/>
        <v>0.03900772766</v>
      </c>
      <c r="F784" s="33">
        <f t="shared" si="9"/>
        <v>-0.04078263584</v>
      </c>
      <c r="G784" s="33">
        <f t="shared" si="11"/>
        <v>-0.05807960192</v>
      </c>
      <c r="H784" s="33">
        <f t="shared" si="20"/>
        <v>1.272612664</v>
      </c>
      <c r="I784" s="45">
        <f t="shared" si="31"/>
        <v>-0.7825297822</v>
      </c>
      <c r="J784" s="45">
        <f t="shared" si="43"/>
        <v>-1.295283651</v>
      </c>
      <c r="K784" s="21" t="s">
        <v>91</v>
      </c>
      <c r="L784" s="8">
        <v>10.764903</v>
      </c>
      <c r="M784" s="33">
        <f t="shared" si="6"/>
        <v>-0.003495434413</v>
      </c>
      <c r="N784" s="33">
        <f t="shared" si="8"/>
        <v>0.01811244508</v>
      </c>
      <c r="O784" s="33">
        <f t="shared" si="10"/>
        <v>-0.09088826211</v>
      </c>
      <c r="P784" s="33">
        <f t="shared" si="12"/>
        <v>-0.0943955408</v>
      </c>
      <c r="Q784" s="45">
        <f t="shared" si="21"/>
        <v>0.868610761</v>
      </c>
      <c r="R784" s="45">
        <f t="shared" si="32"/>
        <v>-1.698729606</v>
      </c>
      <c r="S784" s="45">
        <f t="shared" si="44"/>
        <v>-1.495695799</v>
      </c>
      <c r="T784" s="33">
        <f t="shared" si="22"/>
        <v>0.4040019029</v>
      </c>
      <c r="U784" s="33">
        <f t="shared" si="33"/>
        <v>0.9161998239</v>
      </c>
      <c r="V784" s="33">
        <f t="shared" si="42"/>
        <v>0.2004121481</v>
      </c>
      <c r="W784" s="44">
        <f t="shared" si="13"/>
        <v>0.0184357433</v>
      </c>
      <c r="X784" s="44">
        <f t="shared" si="14"/>
        <v>0.01625206349</v>
      </c>
      <c r="Y784" s="33">
        <f t="shared" si="15"/>
        <v>0.8815518436</v>
      </c>
      <c r="Z784" s="43">
        <v>1.0</v>
      </c>
      <c r="AA784" s="33">
        <f t="shared" si="16"/>
        <v>1.881551844</v>
      </c>
      <c r="AB784" s="33">
        <f t="shared" si="17"/>
        <v>0.4685238127</v>
      </c>
      <c r="AC784" s="33">
        <f t="shared" si="18"/>
        <v>0.5314761873</v>
      </c>
      <c r="AD784" s="33">
        <f t="shared" si="19"/>
        <v>-0.009034988491</v>
      </c>
      <c r="AE784" s="34">
        <f t="shared" si="23"/>
        <v>0</v>
      </c>
      <c r="AF784" s="34">
        <f t="shared" si="24"/>
        <v>0</v>
      </c>
      <c r="AG784" s="34">
        <f t="shared" si="25"/>
        <v>0</v>
      </c>
      <c r="AH784" s="34">
        <f t="shared" si="26"/>
        <v>0</v>
      </c>
      <c r="AI784" s="34">
        <f t="shared" si="28"/>
        <v>0</v>
      </c>
      <c r="AJ784" s="34">
        <f t="shared" si="29"/>
        <v>0</v>
      </c>
      <c r="AK784" s="34">
        <f t="shared" si="27"/>
        <v>0</v>
      </c>
      <c r="AL784" s="36">
        <f t="shared" si="34"/>
        <v>0</v>
      </c>
      <c r="AM784" s="36">
        <f t="shared" si="35"/>
        <v>0</v>
      </c>
      <c r="AN784" s="46">
        <f t="shared" si="36"/>
        <v>0</v>
      </c>
      <c r="AO784" s="36">
        <f t="shared" si="37"/>
        <v>2</v>
      </c>
      <c r="AP784" s="36">
        <f t="shared" si="39"/>
        <v>0</v>
      </c>
      <c r="AQ784" s="36">
        <f t="shared" si="40"/>
        <v>-1</v>
      </c>
      <c r="AR784" s="36">
        <f t="shared" si="38"/>
        <v>0.009034988491</v>
      </c>
      <c r="AS784" s="38">
        <f t="shared" si="45"/>
        <v>0</v>
      </c>
      <c r="AT784" s="38">
        <f t="shared" si="46"/>
        <v>0</v>
      </c>
      <c r="AU784" s="38">
        <f t="shared" si="47"/>
        <v>0</v>
      </c>
      <c r="AV784" s="38">
        <f t="shared" si="48"/>
        <v>2</v>
      </c>
      <c r="AW784" s="38">
        <f t="shared" si="51"/>
        <v>0</v>
      </c>
      <c r="AX784" s="38">
        <f t="shared" si="52"/>
        <v>-1</v>
      </c>
      <c r="AY784" s="38">
        <f t="shared" si="49"/>
        <v>0.009034988491</v>
      </c>
      <c r="AZ784" s="12">
        <f t="shared" si="30"/>
        <v>145.6159959</v>
      </c>
      <c r="BA784" s="12">
        <f t="shared" si="41"/>
        <v>108.5532742</v>
      </c>
      <c r="BB784" s="12">
        <f t="shared" si="53"/>
        <v>134.643192</v>
      </c>
      <c r="BC784" s="12">
        <f t="shared" si="50"/>
        <v>0.00602332566</v>
      </c>
      <c r="BD784" s="12">
        <f t="shared" si="54"/>
        <v>127.2684975</v>
      </c>
    </row>
    <row r="785" ht="14.25" customHeight="1">
      <c r="A785" s="7">
        <v>37659.0</v>
      </c>
      <c r="B785" s="21" t="s">
        <v>90</v>
      </c>
      <c r="C785" s="8">
        <v>22.258045</v>
      </c>
      <c r="D785" s="33">
        <f t="shared" si="5"/>
        <v>-0.03008457351</v>
      </c>
      <c r="E785" s="33">
        <f t="shared" si="7"/>
        <v>-0.03631460398</v>
      </c>
      <c r="F785" s="33">
        <f t="shared" si="9"/>
        <v>-0.04992733184</v>
      </c>
      <c r="G785" s="33">
        <f t="shared" si="11"/>
        <v>-0.09573497589</v>
      </c>
      <c r="H785" s="33">
        <f t="shared" si="20"/>
        <v>-0.8869304741</v>
      </c>
      <c r="I785" s="45">
        <f t="shared" si="31"/>
        <v>-1.002449728</v>
      </c>
      <c r="J785" s="45">
        <f t="shared" si="43"/>
        <v>-2.329889528</v>
      </c>
      <c r="K785" s="21" t="s">
        <v>91</v>
      </c>
      <c r="L785" s="8">
        <v>10.662407</v>
      </c>
      <c r="M785" s="33">
        <f t="shared" si="6"/>
        <v>-0.00952131199</v>
      </c>
      <c r="N785" s="33">
        <f t="shared" si="8"/>
        <v>-0.02298589477</v>
      </c>
      <c r="O785" s="33">
        <f t="shared" si="10"/>
        <v>-0.07704877051</v>
      </c>
      <c r="P785" s="33">
        <f t="shared" si="12"/>
        <v>-0.1122838179</v>
      </c>
      <c r="Q785" s="45">
        <f t="shared" si="21"/>
        <v>-0.4262384475</v>
      </c>
      <c r="R785" s="45">
        <f t="shared" si="32"/>
        <v>-1.336733648</v>
      </c>
      <c r="S785" s="45">
        <f t="shared" si="44"/>
        <v>-1.986556367</v>
      </c>
      <c r="T785" s="33">
        <f t="shared" si="22"/>
        <v>-0.4606920266</v>
      </c>
      <c r="U785" s="33">
        <f t="shared" si="33"/>
        <v>0.3342839204</v>
      </c>
      <c r="V785" s="33">
        <f t="shared" si="42"/>
        <v>-0.3433331609</v>
      </c>
      <c r="W785" s="44">
        <f t="shared" si="13"/>
        <v>0.01912110204</v>
      </c>
      <c r="X785" s="44">
        <f t="shared" si="14"/>
        <v>0.01587426631</v>
      </c>
      <c r="Y785" s="33">
        <f t="shared" si="15"/>
        <v>0.8301962033</v>
      </c>
      <c r="Z785" s="43">
        <v>1.0</v>
      </c>
      <c r="AA785" s="33">
        <f t="shared" si="16"/>
        <v>1.830196203</v>
      </c>
      <c r="AB785" s="33">
        <f t="shared" si="17"/>
        <v>0.4536104937</v>
      </c>
      <c r="AC785" s="33">
        <f t="shared" si="18"/>
        <v>0.5463895063</v>
      </c>
      <c r="AD785" s="33">
        <f t="shared" si="19"/>
        <v>-0.004534993023</v>
      </c>
      <c r="AE785" s="34">
        <f t="shared" si="23"/>
        <v>0</v>
      </c>
      <c r="AF785" s="34">
        <f t="shared" si="24"/>
        <v>0</v>
      </c>
      <c r="AG785" s="34">
        <f t="shared" si="25"/>
        <v>0</v>
      </c>
      <c r="AH785" s="34">
        <f t="shared" si="26"/>
        <v>0</v>
      </c>
      <c r="AI785" s="34">
        <f t="shared" si="28"/>
        <v>0</v>
      </c>
      <c r="AJ785" s="34">
        <f t="shared" si="29"/>
        <v>0</v>
      </c>
      <c r="AK785" s="34">
        <f t="shared" si="27"/>
        <v>0</v>
      </c>
      <c r="AL785" s="36">
        <f t="shared" si="34"/>
        <v>0</v>
      </c>
      <c r="AM785" s="36">
        <f t="shared" si="35"/>
        <v>0</v>
      </c>
      <c r="AN785" s="46">
        <f t="shared" si="36"/>
        <v>0</v>
      </c>
      <c r="AO785" s="36">
        <f t="shared" si="37"/>
        <v>3</v>
      </c>
      <c r="AP785" s="36">
        <f t="shared" si="39"/>
        <v>0</v>
      </c>
      <c r="AQ785" s="36">
        <f t="shared" si="40"/>
        <v>-1</v>
      </c>
      <c r="AR785" s="36">
        <f t="shared" si="38"/>
        <v>0.004534993023</v>
      </c>
      <c r="AS785" s="38">
        <f t="shared" si="45"/>
        <v>0</v>
      </c>
      <c r="AT785" s="38">
        <f t="shared" si="46"/>
        <v>0</v>
      </c>
      <c r="AU785" s="38">
        <f t="shared" si="47"/>
        <v>0</v>
      </c>
      <c r="AV785" s="38">
        <f t="shared" si="48"/>
        <v>3</v>
      </c>
      <c r="AW785" s="38">
        <f t="shared" si="51"/>
        <v>0</v>
      </c>
      <c r="AX785" s="38">
        <f t="shared" si="52"/>
        <v>-1</v>
      </c>
      <c r="AY785" s="38">
        <f t="shared" si="49"/>
        <v>0.004534993023</v>
      </c>
      <c r="AZ785" s="12">
        <f t="shared" si="30"/>
        <v>145.6159959</v>
      </c>
      <c r="BA785" s="12">
        <f t="shared" si="41"/>
        <v>109.0455625</v>
      </c>
      <c r="BB785" s="12">
        <f t="shared" si="53"/>
        <v>135.2537979</v>
      </c>
      <c r="BC785" s="12">
        <f t="shared" si="50"/>
        <v>0.003023328682</v>
      </c>
      <c r="BD785" s="12">
        <f t="shared" si="54"/>
        <v>127.653272</v>
      </c>
    </row>
    <row r="786" ht="14.25" customHeight="1">
      <c r="A786" s="7">
        <v>37662.0</v>
      </c>
      <c r="B786" s="21" t="s">
        <v>90</v>
      </c>
      <c r="C786" s="8">
        <v>22.394989</v>
      </c>
      <c r="D786" s="33">
        <f t="shared" si="5"/>
        <v>0.006152561916</v>
      </c>
      <c r="E786" s="33">
        <f t="shared" si="7"/>
        <v>-0.03657377676</v>
      </c>
      <c r="F786" s="33">
        <f t="shared" si="9"/>
        <v>-0.03205902476</v>
      </c>
      <c r="G786" s="33">
        <f t="shared" si="11"/>
        <v>-0.08422788985</v>
      </c>
      <c r="H786" s="33">
        <f t="shared" si="20"/>
        <v>-0.8734361266</v>
      </c>
      <c r="I786" s="45">
        <f t="shared" si="31"/>
        <v>-0.5117771537</v>
      </c>
      <c r="J786" s="45">
        <f t="shared" si="43"/>
        <v>-1.874842237</v>
      </c>
      <c r="K786" s="21" t="s">
        <v>91</v>
      </c>
      <c r="L786" s="8">
        <v>10.805366</v>
      </c>
      <c r="M786" s="33">
        <f t="shared" si="6"/>
        <v>0.01340776056</v>
      </c>
      <c r="N786" s="33">
        <f t="shared" si="8"/>
        <v>-0.002240888289</v>
      </c>
      <c r="O786" s="33">
        <f t="shared" si="10"/>
        <v>-0.04139694208</v>
      </c>
      <c r="P786" s="33">
        <f t="shared" si="12"/>
        <v>-0.1137164568</v>
      </c>
      <c r="Q786" s="45">
        <f t="shared" si="21"/>
        <v>0.2117712214</v>
      </c>
      <c r="R786" s="45">
        <f t="shared" si="32"/>
        <v>-0.4976872203</v>
      </c>
      <c r="S786" s="45">
        <f t="shared" si="44"/>
        <v>-2.122315436</v>
      </c>
      <c r="T786" s="33">
        <f t="shared" si="22"/>
        <v>-1.085207348</v>
      </c>
      <c r="U786" s="33">
        <f t="shared" si="33"/>
        <v>-0.0140899334</v>
      </c>
      <c r="V786" s="33">
        <f t="shared" si="42"/>
        <v>0.247473199</v>
      </c>
      <c r="W786" s="44">
        <f t="shared" si="13"/>
        <v>0.01927224874</v>
      </c>
      <c r="X786" s="44">
        <f t="shared" si="14"/>
        <v>0.01576479882</v>
      </c>
      <c r="Y786" s="33">
        <f t="shared" si="15"/>
        <v>0.8180051551</v>
      </c>
      <c r="Z786" s="43">
        <v>1.0</v>
      </c>
      <c r="AA786" s="33">
        <f t="shared" si="16"/>
        <v>1.818005155</v>
      </c>
      <c r="AB786" s="33">
        <f t="shared" si="17"/>
        <v>0.4499465542</v>
      </c>
      <c r="AC786" s="33">
        <f t="shared" si="18"/>
        <v>0.5500534458</v>
      </c>
      <c r="AD786" s="33">
        <f t="shared" si="19"/>
        <v>0.004696052692</v>
      </c>
      <c r="AE786" s="34">
        <f t="shared" si="23"/>
        <v>1</v>
      </c>
      <c r="AF786" s="34">
        <f t="shared" si="24"/>
        <v>0</v>
      </c>
      <c r="AG786" s="34">
        <f t="shared" si="25"/>
        <v>0</v>
      </c>
      <c r="AH786" s="34">
        <f t="shared" si="26"/>
        <v>1</v>
      </c>
      <c r="AI786" s="34">
        <f t="shared" si="28"/>
        <v>0</v>
      </c>
      <c r="AJ786" s="34">
        <f t="shared" si="29"/>
        <v>1</v>
      </c>
      <c r="AK786" s="34">
        <f t="shared" si="27"/>
        <v>0.004696052692</v>
      </c>
      <c r="AL786" s="36">
        <f t="shared" si="34"/>
        <v>0</v>
      </c>
      <c r="AM786" s="36">
        <f t="shared" si="35"/>
        <v>0</v>
      </c>
      <c r="AN786" s="46">
        <f t="shared" si="36"/>
        <v>0</v>
      </c>
      <c r="AO786" s="36">
        <f t="shared" si="37"/>
        <v>4</v>
      </c>
      <c r="AP786" s="36">
        <f t="shared" si="39"/>
        <v>0</v>
      </c>
      <c r="AQ786" s="36">
        <f t="shared" si="40"/>
        <v>-1</v>
      </c>
      <c r="AR786" s="36">
        <f t="shared" si="38"/>
        <v>-0.004696052692</v>
      </c>
      <c r="AS786" s="38">
        <f t="shared" si="45"/>
        <v>0</v>
      </c>
      <c r="AT786" s="38">
        <f t="shared" si="46"/>
        <v>0</v>
      </c>
      <c r="AU786" s="38">
        <f t="shared" si="47"/>
        <v>0</v>
      </c>
      <c r="AV786" s="38">
        <f t="shared" si="48"/>
        <v>4</v>
      </c>
      <c r="AW786" s="38">
        <f t="shared" si="51"/>
        <v>0</v>
      </c>
      <c r="AX786" s="38">
        <f t="shared" si="52"/>
        <v>-1</v>
      </c>
      <c r="AY786" s="38">
        <f t="shared" si="49"/>
        <v>-0.004696052692</v>
      </c>
      <c r="AZ786" s="12">
        <f t="shared" si="30"/>
        <v>146.2998163</v>
      </c>
      <c r="BA786" s="12">
        <f t="shared" si="41"/>
        <v>108.5334788</v>
      </c>
      <c r="BB786" s="12">
        <f t="shared" si="53"/>
        <v>134.6186389</v>
      </c>
      <c r="BC786" s="12">
        <f t="shared" si="50"/>
        <v>-0.001565350897</v>
      </c>
      <c r="BD786" s="12">
        <f t="shared" si="54"/>
        <v>127.4534498</v>
      </c>
    </row>
    <row r="787" ht="14.25" customHeight="1">
      <c r="A787" s="7">
        <v>37663.0</v>
      </c>
      <c r="B787" s="21" t="s">
        <v>90</v>
      </c>
      <c r="C787" s="8">
        <v>21.904303</v>
      </c>
      <c r="D787" s="33">
        <f t="shared" si="5"/>
        <v>-0.0219105265</v>
      </c>
      <c r="E787" s="33">
        <f t="shared" si="7"/>
        <v>-0.06820338664</v>
      </c>
      <c r="F787" s="33">
        <f t="shared" si="9"/>
        <v>-0.05280008642</v>
      </c>
      <c r="G787" s="33">
        <f t="shared" si="11"/>
        <v>-0.1121643475</v>
      </c>
      <c r="H787" s="33">
        <f t="shared" si="20"/>
        <v>-1.756027596</v>
      </c>
      <c r="I787" s="45">
        <f t="shared" si="31"/>
        <v>-1.04393827</v>
      </c>
      <c r="J787" s="45">
        <f t="shared" si="43"/>
        <v>-2.540733835</v>
      </c>
      <c r="K787" s="21" t="s">
        <v>91</v>
      </c>
      <c r="L787" s="8">
        <v>10.519452</v>
      </c>
      <c r="M787" s="33">
        <f t="shared" si="6"/>
        <v>-0.02646037163</v>
      </c>
      <c r="N787" s="33">
        <f t="shared" si="8"/>
        <v>-0.03297746215</v>
      </c>
      <c r="O787" s="33">
        <f t="shared" si="10"/>
        <v>-0.05109480228</v>
      </c>
      <c r="P787" s="33">
        <f t="shared" si="12"/>
        <v>-0.1477270186</v>
      </c>
      <c r="Q787" s="45">
        <f t="shared" si="21"/>
        <v>-0.7643787166</v>
      </c>
      <c r="R787" s="45">
        <f t="shared" si="32"/>
        <v>-0.7176600372</v>
      </c>
      <c r="S787" s="45">
        <f t="shared" si="44"/>
        <v>-3.134526696</v>
      </c>
      <c r="T787" s="33">
        <f t="shared" si="22"/>
        <v>-0.991648879</v>
      </c>
      <c r="U787" s="33">
        <f t="shared" si="33"/>
        <v>-0.326278233</v>
      </c>
      <c r="V787" s="33">
        <f t="shared" si="42"/>
        <v>0.5937928612</v>
      </c>
      <c r="W787" s="44">
        <f t="shared" si="13"/>
        <v>0.01940122575</v>
      </c>
      <c r="X787" s="44">
        <f t="shared" si="14"/>
        <v>0.01578612449</v>
      </c>
      <c r="Y787" s="33">
        <f t="shared" si="15"/>
        <v>0.8136663475</v>
      </c>
      <c r="Z787" s="43">
        <v>1.0</v>
      </c>
      <c r="AA787" s="33">
        <f t="shared" si="16"/>
        <v>1.813666348</v>
      </c>
      <c r="AB787" s="33">
        <f t="shared" si="17"/>
        <v>0.4486306694</v>
      </c>
      <c r="AC787" s="33">
        <f t="shared" si="18"/>
        <v>0.5513693306</v>
      </c>
      <c r="AD787" s="33">
        <f t="shared" si="19"/>
        <v>-0.01022835817</v>
      </c>
      <c r="AE787" s="34">
        <f t="shared" si="23"/>
        <v>0</v>
      </c>
      <c r="AF787" s="34">
        <f t="shared" si="24"/>
        <v>0</v>
      </c>
      <c r="AG787" s="34">
        <f t="shared" si="25"/>
        <v>0</v>
      </c>
      <c r="AH787" s="34">
        <f t="shared" si="26"/>
        <v>2</v>
      </c>
      <c r="AI787" s="34">
        <f t="shared" si="28"/>
        <v>0</v>
      </c>
      <c r="AJ787" s="34">
        <f t="shared" si="29"/>
        <v>1</v>
      </c>
      <c r="AK787" s="34">
        <f t="shared" si="27"/>
        <v>-0.01022835817</v>
      </c>
      <c r="AL787" s="36">
        <f t="shared" si="34"/>
        <v>0</v>
      </c>
      <c r="AM787" s="36">
        <f t="shared" si="35"/>
        <v>0</v>
      </c>
      <c r="AN787" s="46">
        <f t="shared" si="36"/>
        <v>0</v>
      </c>
      <c r="AO787" s="36">
        <f t="shared" si="37"/>
        <v>5</v>
      </c>
      <c r="AP787" s="36">
        <f t="shared" si="39"/>
        <v>0</v>
      </c>
      <c r="AQ787" s="36">
        <f t="shared" si="40"/>
        <v>-1</v>
      </c>
      <c r="AR787" s="36">
        <f t="shared" si="38"/>
        <v>0.01022835817</v>
      </c>
      <c r="AS787" s="38">
        <f t="shared" si="45"/>
        <v>0</v>
      </c>
      <c r="AT787" s="38">
        <f t="shared" si="46"/>
        <v>0</v>
      </c>
      <c r="AU787" s="38">
        <f t="shared" si="47"/>
        <v>0</v>
      </c>
      <c r="AV787" s="38">
        <f t="shared" si="48"/>
        <v>5</v>
      </c>
      <c r="AW787" s="38">
        <f t="shared" si="51"/>
        <v>0</v>
      </c>
      <c r="AX787" s="38">
        <f t="shared" si="52"/>
        <v>-1</v>
      </c>
      <c r="AY787" s="38">
        <f t="shared" si="49"/>
        <v>0.01022835817</v>
      </c>
      <c r="AZ787" s="12">
        <f t="shared" si="30"/>
        <v>144.8034094</v>
      </c>
      <c r="BA787" s="12">
        <f t="shared" si="41"/>
        <v>109.6435981</v>
      </c>
      <c r="BB787" s="12">
        <f t="shared" si="53"/>
        <v>135.9955666</v>
      </c>
      <c r="BC787" s="12">
        <f t="shared" si="50"/>
        <v>0.003409452722</v>
      </c>
      <c r="BD787" s="12">
        <f t="shared" si="54"/>
        <v>127.8879963</v>
      </c>
    </row>
    <row r="788" ht="14.25" customHeight="1">
      <c r="A788" s="7">
        <v>37664.0</v>
      </c>
      <c r="B788" s="21" t="s">
        <v>90</v>
      </c>
      <c r="C788" s="8">
        <v>21.915705</v>
      </c>
      <c r="D788" s="33">
        <f t="shared" si="5"/>
        <v>0.0005205369922</v>
      </c>
      <c r="E788" s="33">
        <f t="shared" si="7"/>
        <v>-0.06499542517</v>
      </c>
      <c r="F788" s="33">
        <f t="shared" si="9"/>
        <v>-0.05183929472</v>
      </c>
      <c r="G788" s="33">
        <f t="shared" si="11"/>
        <v>-0.1159954182</v>
      </c>
      <c r="H788" s="33">
        <f t="shared" si="20"/>
        <v>-1.595564921</v>
      </c>
      <c r="I788" s="45">
        <f t="shared" si="31"/>
        <v>-0.9912825321</v>
      </c>
      <c r="J788" s="45">
        <f t="shared" si="43"/>
        <v>-2.468648064</v>
      </c>
      <c r="K788" s="21" t="s">
        <v>91</v>
      </c>
      <c r="L788" s="8">
        <v>10.719052</v>
      </c>
      <c r="M788" s="33">
        <f t="shared" si="6"/>
        <v>0.01897437243</v>
      </c>
      <c r="N788" s="33">
        <f t="shared" si="8"/>
        <v>-0.007739850813</v>
      </c>
      <c r="O788" s="33">
        <f t="shared" si="10"/>
        <v>-0.01997489744</v>
      </c>
      <c r="P788" s="33">
        <f t="shared" si="12"/>
        <v>-0.1309861561</v>
      </c>
      <c r="Q788" s="45">
        <f t="shared" si="21"/>
        <v>0.03597390867</v>
      </c>
      <c r="R788" s="45">
        <f t="shared" si="32"/>
        <v>-0.01049596717</v>
      </c>
      <c r="S788" s="45">
        <f t="shared" si="44"/>
        <v>-2.46000958</v>
      </c>
      <c r="T788" s="33">
        <f t="shared" si="22"/>
        <v>-1.63153883</v>
      </c>
      <c r="U788" s="33">
        <f t="shared" si="33"/>
        <v>-0.9807865649</v>
      </c>
      <c r="V788" s="33">
        <f t="shared" si="42"/>
        <v>-0.008638483865</v>
      </c>
      <c r="W788" s="44">
        <f t="shared" si="13"/>
        <v>0.01930040382</v>
      </c>
      <c r="X788" s="44">
        <f t="shared" si="14"/>
        <v>0.01683205572</v>
      </c>
      <c r="Y788" s="33">
        <f t="shared" si="15"/>
        <v>0.8721089924</v>
      </c>
      <c r="Z788" s="43">
        <v>1.0</v>
      </c>
      <c r="AA788" s="33">
        <f t="shared" si="16"/>
        <v>1.872108992</v>
      </c>
      <c r="AB788" s="33">
        <f t="shared" si="17"/>
        <v>0.4658430657</v>
      </c>
      <c r="AC788" s="33">
        <f t="shared" si="18"/>
        <v>0.5341569343</v>
      </c>
      <c r="AD788" s="33">
        <f t="shared" si="19"/>
        <v>0.002716926398</v>
      </c>
      <c r="AE788" s="34">
        <f t="shared" si="23"/>
        <v>1</v>
      </c>
      <c r="AF788" s="34">
        <f t="shared" si="24"/>
        <v>0</v>
      </c>
      <c r="AG788" s="34">
        <f t="shared" si="25"/>
        <v>0</v>
      </c>
      <c r="AH788" s="34">
        <f t="shared" si="26"/>
        <v>3</v>
      </c>
      <c r="AI788" s="34">
        <f t="shared" si="28"/>
        <v>0</v>
      </c>
      <c r="AJ788" s="34">
        <f t="shared" si="29"/>
        <v>1</v>
      </c>
      <c r="AK788" s="34">
        <f t="shared" si="27"/>
        <v>0.002716926398</v>
      </c>
      <c r="AL788" s="36">
        <f t="shared" si="34"/>
        <v>0</v>
      </c>
      <c r="AM788" s="36">
        <f t="shared" si="35"/>
        <v>0</v>
      </c>
      <c r="AN788" s="46">
        <f t="shared" si="36"/>
        <v>0</v>
      </c>
      <c r="AO788" s="36">
        <f t="shared" si="37"/>
        <v>0</v>
      </c>
      <c r="AP788" s="36">
        <f t="shared" si="39"/>
        <v>1</v>
      </c>
      <c r="AQ788" s="36">
        <f t="shared" si="40"/>
        <v>0</v>
      </c>
      <c r="AR788" s="36">
        <f t="shared" si="38"/>
        <v>0</v>
      </c>
      <c r="AS788" s="38">
        <f t="shared" si="45"/>
        <v>0</v>
      </c>
      <c r="AT788" s="38">
        <f t="shared" si="46"/>
        <v>0</v>
      </c>
      <c r="AU788" s="38">
        <f t="shared" si="47"/>
        <v>0</v>
      </c>
      <c r="AV788" s="38">
        <f t="shared" si="48"/>
        <v>0</v>
      </c>
      <c r="AW788" s="38">
        <f t="shared" si="51"/>
        <v>1</v>
      </c>
      <c r="AX788" s="38">
        <f t="shared" si="52"/>
        <v>0</v>
      </c>
      <c r="AY788" s="38">
        <f t="shared" si="49"/>
        <v>0</v>
      </c>
      <c r="AZ788" s="12">
        <f t="shared" si="30"/>
        <v>145.1968296</v>
      </c>
      <c r="BA788" s="12">
        <f t="shared" si="41"/>
        <v>109.6435981</v>
      </c>
      <c r="BB788" s="12">
        <f t="shared" si="53"/>
        <v>135.9955666</v>
      </c>
      <c r="BC788" s="12">
        <f t="shared" si="50"/>
        <v>0.0009056421328</v>
      </c>
      <c r="BD788" s="12">
        <f t="shared" si="54"/>
        <v>128.0038171</v>
      </c>
    </row>
    <row r="789" ht="14.25" customHeight="1">
      <c r="A789" s="7">
        <v>37665.0</v>
      </c>
      <c r="B789" s="21" t="s">
        <v>90</v>
      </c>
      <c r="C789" s="8">
        <v>22.19528</v>
      </c>
      <c r="D789" s="33">
        <f t="shared" si="5"/>
        <v>0.01275683351</v>
      </c>
      <c r="E789" s="33">
        <f t="shared" si="7"/>
        <v>-0.03281961793</v>
      </c>
      <c r="F789" s="33">
        <f t="shared" si="9"/>
        <v>0.004907891019</v>
      </c>
      <c r="G789" s="33">
        <f t="shared" si="11"/>
        <v>-0.0940848836</v>
      </c>
      <c r="H789" s="33">
        <f t="shared" si="20"/>
        <v>-0.6698134883</v>
      </c>
      <c r="I789" s="45">
        <f t="shared" si="31"/>
        <v>0.4784634849</v>
      </c>
      <c r="J789" s="45">
        <f t="shared" si="43"/>
        <v>-1.778741171</v>
      </c>
      <c r="K789" s="21" t="s">
        <v>91</v>
      </c>
      <c r="L789" s="8">
        <v>10.783784</v>
      </c>
      <c r="M789" s="33">
        <f t="shared" si="6"/>
        <v>0.006038966879</v>
      </c>
      <c r="N789" s="33">
        <f t="shared" si="8"/>
        <v>0.00175394056</v>
      </c>
      <c r="O789" s="33">
        <f t="shared" si="10"/>
        <v>0.01989815379</v>
      </c>
      <c r="P789" s="33">
        <f t="shared" si="12"/>
        <v>-0.1095767664</v>
      </c>
      <c r="Q789" s="45">
        <f t="shared" si="21"/>
        <v>0.3384379762</v>
      </c>
      <c r="R789" s="45">
        <f t="shared" si="32"/>
        <v>0.8816249367</v>
      </c>
      <c r="S789" s="45">
        <f t="shared" si="44"/>
        <v>-1.8086604</v>
      </c>
      <c r="T789" s="33">
        <f t="shared" si="22"/>
        <v>-1.008251465</v>
      </c>
      <c r="U789" s="33">
        <f t="shared" si="33"/>
        <v>-0.4031614518</v>
      </c>
      <c r="V789" s="33">
        <f t="shared" si="42"/>
        <v>0.02991922902</v>
      </c>
      <c r="W789" s="44">
        <f t="shared" si="13"/>
        <v>0.01968833266</v>
      </c>
      <c r="X789" s="44">
        <f t="shared" si="14"/>
        <v>0.01684719935</v>
      </c>
      <c r="Y789" s="33">
        <f t="shared" si="15"/>
        <v>0.85569457</v>
      </c>
      <c r="Z789" s="43">
        <v>1.0</v>
      </c>
      <c r="AA789" s="33">
        <f t="shared" si="16"/>
        <v>1.85569457</v>
      </c>
      <c r="AB789" s="33">
        <f t="shared" si="17"/>
        <v>0.4611182162</v>
      </c>
      <c r="AC789" s="33">
        <f t="shared" si="18"/>
        <v>0.5388817838</v>
      </c>
      <c r="AD789" s="33">
        <f t="shared" si="19"/>
        <v>0.0003271644027</v>
      </c>
      <c r="AE789" s="34">
        <f t="shared" si="23"/>
        <v>1</v>
      </c>
      <c r="AF789" s="34">
        <f t="shared" si="24"/>
        <v>0</v>
      </c>
      <c r="AG789" s="34">
        <f t="shared" si="25"/>
        <v>0</v>
      </c>
      <c r="AH789" s="34">
        <f t="shared" si="26"/>
        <v>4</v>
      </c>
      <c r="AI789" s="34">
        <f t="shared" si="28"/>
        <v>0</v>
      </c>
      <c r="AJ789" s="34">
        <f t="shared" si="29"/>
        <v>1</v>
      </c>
      <c r="AK789" s="34">
        <f t="shared" si="27"/>
        <v>0.0003271644027</v>
      </c>
      <c r="AL789" s="36">
        <f t="shared" si="34"/>
        <v>0</v>
      </c>
      <c r="AM789" s="36">
        <f t="shared" si="35"/>
        <v>0</v>
      </c>
      <c r="AN789" s="46">
        <f t="shared" si="36"/>
        <v>0</v>
      </c>
      <c r="AO789" s="36">
        <f t="shared" si="37"/>
        <v>0</v>
      </c>
      <c r="AP789" s="36">
        <f t="shared" si="39"/>
        <v>0</v>
      </c>
      <c r="AQ789" s="36">
        <f t="shared" si="40"/>
        <v>0</v>
      </c>
      <c r="AR789" s="36">
        <f t="shared" si="38"/>
        <v>0</v>
      </c>
      <c r="AS789" s="38">
        <f t="shared" si="45"/>
        <v>0</v>
      </c>
      <c r="AT789" s="38">
        <f t="shared" si="46"/>
        <v>0</v>
      </c>
      <c r="AU789" s="38">
        <f t="shared" si="47"/>
        <v>0</v>
      </c>
      <c r="AV789" s="38">
        <f t="shared" si="48"/>
        <v>0</v>
      </c>
      <c r="AW789" s="38">
        <f t="shared" si="51"/>
        <v>0</v>
      </c>
      <c r="AX789" s="38">
        <f t="shared" si="52"/>
        <v>0</v>
      </c>
      <c r="AY789" s="38">
        <f t="shared" si="49"/>
        <v>0</v>
      </c>
      <c r="AZ789" s="12">
        <f t="shared" si="30"/>
        <v>145.2443328</v>
      </c>
      <c r="BA789" s="12">
        <f t="shared" si="41"/>
        <v>109.6435981</v>
      </c>
      <c r="BB789" s="12">
        <f t="shared" si="53"/>
        <v>135.9955666</v>
      </c>
      <c r="BC789" s="12">
        <f t="shared" si="50"/>
        <v>0.0001090548009</v>
      </c>
      <c r="BD789" s="12">
        <f t="shared" si="54"/>
        <v>128.0177765</v>
      </c>
    </row>
    <row r="790" ht="14.25" customHeight="1">
      <c r="A790" s="7">
        <v>37666.0</v>
      </c>
      <c r="B790" s="21" t="s">
        <v>90</v>
      </c>
      <c r="C790" s="8">
        <v>22.743036</v>
      </c>
      <c r="D790" s="33">
        <f t="shared" si="5"/>
        <v>0.02467894075</v>
      </c>
      <c r="E790" s="33">
        <f t="shared" si="7"/>
        <v>0.02178946983</v>
      </c>
      <c r="F790" s="33">
        <f t="shared" si="9"/>
        <v>-0.01531641012</v>
      </c>
      <c r="G790" s="33">
        <f t="shared" si="11"/>
        <v>-0.08849781287</v>
      </c>
      <c r="H790" s="33">
        <f t="shared" si="20"/>
        <v>0.8223282572</v>
      </c>
      <c r="I790" s="45">
        <f t="shared" si="31"/>
        <v>-0.03104694677</v>
      </c>
      <c r="J790" s="45">
        <f t="shared" si="43"/>
        <v>-1.571059342</v>
      </c>
      <c r="K790" s="21" t="s">
        <v>91</v>
      </c>
      <c r="L790" s="8">
        <v>11.004965</v>
      </c>
      <c r="M790" s="33">
        <f t="shared" si="6"/>
        <v>0.02051051839</v>
      </c>
      <c r="N790" s="33">
        <f t="shared" si="8"/>
        <v>0.03212764247</v>
      </c>
      <c r="O790" s="33">
        <f t="shared" si="10"/>
        <v>0.008403265093</v>
      </c>
      <c r="P790" s="33">
        <f t="shared" si="12"/>
        <v>-0.1066343468</v>
      </c>
      <c r="Q790" s="45">
        <f t="shared" si="21"/>
        <v>1.314887958</v>
      </c>
      <c r="R790" s="45">
        <f t="shared" si="32"/>
        <v>0.6052515253</v>
      </c>
      <c r="S790" s="45">
        <f t="shared" si="44"/>
        <v>-1.661462617</v>
      </c>
      <c r="T790" s="33">
        <f t="shared" si="22"/>
        <v>-0.4925597009</v>
      </c>
      <c r="U790" s="33">
        <f t="shared" si="33"/>
        <v>-0.6362984721</v>
      </c>
      <c r="V790" s="33">
        <f t="shared" si="42"/>
        <v>0.09040327493</v>
      </c>
      <c r="W790" s="44">
        <f t="shared" si="13"/>
        <v>0.02012220302</v>
      </c>
      <c r="X790" s="44">
        <f t="shared" si="14"/>
        <v>0.01710146362</v>
      </c>
      <c r="Y790" s="33">
        <f t="shared" si="15"/>
        <v>0.8498802841</v>
      </c>
      <c r="Z790" s="43">
        <v>1.0</v>
      </c>
      <c r="AA790" s="33">
        <f t="shared" si="16"/>
        <v>1.849880284</v>
      </c>
      <c r="AB790" s="33">
        <f t="shared" si="17"/>
        <v>0.4594244781</v>
      </c>
      <c r="AC790" s="33">
        <f t="shared" si="18"/>
        <v>0.5405755219</v>
      </c>
      <c r="AD790" s="33">
        <f t="shared" si="19"/>
        <v>0.000405211488</v>
      </c>
      <c r="AE790" s="34">
        <f t="shared" si="23"/>
        <v>0</v>
      </c>
      <c r="AF790" s="34">
        <f t="shared" si="24"/>
        <v>0</v>
      </c>
      <c r="AG790" s="34">
        <f t="shared" si="25"/>
        <v>0</v>
      </c>
      <c r="AH790" s="34">
        <f t="shared" si="26"/>
        <v>5</v>
      </c>
      <c r="AI790" s="34">
        <f t="shared" si="28"/>
        <v>0</v>
      </c>
      <c r="AJ790" s="34">
        <f t="shared" si="29"/>
        <v>1</v>
      </c>
      <c r="AK790" s="34">
        <f t="shared" si="27"/>
        <v>0.000405211488</v>
      </c>
      <c r="AL790" s="36">
        <f t="shared" si="34"/>
        <v>0</v>
      </c>
      <c r="AM790" s="36">
        <f t="shared" si="35"/>
        <v>0</v>
      </c>
      <c r="AN790" s="46">
        <f t="shared" si="36"/>
        <v>0</v>
      </c>
      <c r="AO790" s="36">
        <f t="shared" si="37"/>
        <v>0</v>
      </c>
      <c r="AP790" s="36">
        <f t="shared" si="39"/>
        <v>0</v>
      </c>
      <c r="AQ790" s="36">
        <f t="shared" si="40"/>
        <v>0</v>
      </c>
      <c r="AR790" s="36">
        <f t="shared" si="38"/>
        <v>0</v>
      </c>
      <c r="AS790" s="38">
        <f t="shared" si="45"/>
        <v>0</v>
      </c>
      <c r="AT790" s="38">
        <f t="shared" si="46"/>
        <v>0</v>
      </c>
      <c r="AU790" s="38">
        <f t="shared" si="47"/>
        <v>0</v>
      </c>
      <c r="AV790" s="38">
        <f t="shared" si="48"/>
        <v>0</v>
      </c>
      <c r="AW790" s="38">
        <f t="shared" si="51"/>
        <v>0</v>
      </c>
      <c r="AX790" s="38">
        <f t="shared" si="52"/>
        <v>0</v>
      </c>
      <c r="AY790" s="38">
        <f t="shared" si="49"/>
        <v>0</v>
      </c>
      <c r="AZ790" s="12">
        <f t="shared" si="30"/>
        <v>145.3031875</v>
      </c>
      <c r="BA790" s="12">
        <f t="shared" si="41"/>
        <v>109.6435981</v>
      </c>
      <c r="BB790" s="12">
        <f t="shared" si="53"/>
        <v>135.9955666</v>
      </c>
      <c r="BC790" s="12">
        <f t="shared" si="50"/>
        <v>0.000135070496</v>
      </c>
      <c r="BD790" s="12">
        <f t="shared" si="54"/>
        <v>128.0350679</v>
      </c>
    </row>
    <row r="791" ht="14.25" customHeight="1">
      <c r="A791" s="7">
        <v>37670.0</v>
      </c>
      <c r="B791" s="21" t="s">
        <v>90</v>
      </c>
      <c r="C791" s="8">
        <v>22.95986</v>
      </c>
      <c r="D791" s="33">
        <f t="shared" si="5"/>
        <v>0.009533643617</v>
      </c>
      <c r="E791" s="33">
        <f t="shared" si="7"/>
        <v>0.0252230979</v>
      </c>
      <c r="F791" s="33">
        <f t="shared" si="9"/>
        <v>-0.01227318281</v>
      </c>
      <c r="G791" s="33">
        <f t="shared" si="11"/>
        <v>-0.07812104505</v>
      </c>
      <c r="H791" s="33">
        <f t="shared" si="20"/>
        <v>0.9162687919</v>
      </c>
      <c r="I791" s="45">
        <f t="shared" si="31"/>
        <v>0.06152748801</v>
      </c>
      <c r="J791" s="45">
        <f t="shared" si="43"/>
        <v>-1.266811756</v>
      </c>
      <c r="K791" s="21" t="s">
        <v>91</v>
      </c>
      <c r="L791" s="8">
        <v>11.085883</v>
      </c>
      <c r="M791" s="33">
        <f t="shared" si="6"/>
        <v>0.007352863003</v>
      </c>
      <c r="N791" s="33">
        <f t="shared" si="8"/>
        <v>0.02596089758</v>
      </c>
      <c r="O791" s="33">
        <f t="shared" si="10"/>
        <v>0.02366183382</v>
      </c>
      <c r="P791" s="33">
        <f t="shared" si="12"/>
        <v>-0.08869141743</v>
      </c>
      <c r="Q791" s="45">
        <f t="shared" si="21"/>
        <v>1.118780908</v>
      </c>
      <c r="R791" s="45">
        <f t="shared" si="32"/>
        <v>0.9436609915</v>
      </c>
      <c r="S791" s="45">
        <f t="shared" si="44"/>
        <v>-1.206437866</v>
      </c>
      <c r="T791" s="33">
        <f t="shared" si="22"/>
        <v>-0.2025121158</v>
      </c>
      <c r="U791" s="33">
        <f t="shared" si="33"/>
        <v>-0.8821335035</v>
      </c>
      <c r="V791" s="33">
        <f t="shared" si="42"/>
        <v>-0.0603738897</v>
      </c>
      <c r="W791" s="44">
        <f t="shared" si="13"/>
        <v>0.02035853124</v>
      </c>
      <c r="X791" s="44">
        <f t="shared" si="14"/>
        <v>0.01724874495</v>
      </c>
      <c r="Y791" s="33">
        <f t="shared" si="15"/>
        <v>0.8472489863</v>
      </c>
      <c r="Z791" s="43">
        <v>1.0</v>
      </c>
      <c r="AA791" s="33">
        <f t="shared" si="16"/>
        <v>1.847248986</v>
      </c>
      <c r="AB791" s="33">
        <f t="shared" si="17"/>
        <v>0.45865446</v>
      </c>
      <c r="AC791" s="33">
        <f t="shared" si="18"/>
        <v>0.54134554</v>
      </c>
      <c r="AD791" s="33">
        <f t="shared" si="19"/>
        <v>0.003497872707</v>
      </c>
      <c r="AE791" s="34">
        <f t="shared" si="23"/>
        <v>0</v>
      </c>
      <c r="AF791" s="34">
        <f t="shared" si="24"/>
        <v>0</v>
      </c>
      <c r="AG791" s="34">
        <f t="shared" si="25"/>
        <v>0</v>
      </c>
      <c r="AH791" s="34">
        <f t="shared" si="26"/>
        <v>0</v>
      </c>
      <c r="AI791" s="34">
        <f t="shared" si="28"/>
        <v>1</v>
      </c>
      <c r="AJ791" s="34">
        <f t="shared" si="29"/>
        <v>0</v>
      </c>
      <c r="AK791" s="34">
        <f t="shared" si="27"/>
        <v>0</v>
      </c>
      <c r="AL791" s="36">
        <f t="shared" si="34"/>
        <v>0</v>
      </c>
      <c r="AM791" s="36">
        <f t="shared" si="35"/>
        <v>0</v>
      </c>
      <c r="AN791" s="46">
        <f t="shared" si="36"/>
        <v>0</v>
      </c>
      <c r="AO791" s="36">
        <f t="shared" si="37"/>
        <v>0</v>
      </c>
      <c r="AP791" s="36">
        <f t="shared" si="39"/>
        <v>0</v>
      </c>
      <c r="AQ791" s="36">
        <f t="shared" si="40"/>
        <v>0</v>
      </c>
      <c r="AR791" s="36">
        <f t="shared" si="38"/>
        <v>0</v>
      </c>
      <c r="AS791" s="38">
        <f t="shared" si="45"/>
        <v>0</v>
      </c>
      <c r="AT791" s="38">
        <f t="shared" si="46"/>
        <v>0</v>
      </c>
      <c r="AU791" s="38">
        <f t="shared" si="47"/>
        <v>0</v>
      </c>
      <c r="AV791" s="38">
        <f t="shared" si="48"/>
        <v>0</v>
      </c>
      <c r="AW791" s="38">
        <f t="shared" si="51"/>
        <v>0</v>
      </c>
      <c r="AX791" s="38">
        <f t="shared" si="52"/>
        <v>0</v>
      </c>
      <c r="AY791" s="38">
        <f t="shared" si="49"/>
        <v>0</v>
      </c>
      <c r="AZ791" s="12">
        <f t="shared" si="30"/>
        <v>145.3031875</v>
      </c>
      <c r="BA791" s="12">
        <f t="shared" si="41"/>
        <v>109.6435981</v>
      </c>
      <c r="BB791" s="12">
        <f t="shared" si="53"/>
        <v>135.9955666</v>
      </c>
      <c r="BC791" s="12">
        <f t="shared" si="50"/>
        <v>0</v>
      </c>
      <c r="BD791" s="12">
        <f t="shared" si="54"/>
        <v>128.0350679</v>
      </c>
    </row>
    <row r="792" ht="14.25" customHeight="1">
      <c r="A792" s="7">
        <v>37671.0</v>
      </c>
      <c r="B792" s="21" t="s">
        <v>90</v>
      </c>
      <c r="C792" s="8">
        <v>22.851444</v>
      </c>
      <c r="D792" s="33">
        <f t="shared" si="5"/>
        <v>-0.004721980012</v>
      </c>
      <c r="E792" s="33">
        <f t="shared" si="7"/>
        <v>0.04323995153</v>
      </c>
      <c r="F792" s="33">
        <f t="shared" si="9"/>
        <v>-0.02791254624</v>
      </c>
      <c r="G792" s="33">
        <f t="shared" si="11"/>
        <v>-0.07612473493</v>
      </c>
      <c r="H792" s="33">
        <f t="shared" si="20"/>
        <v>1.445042175</v>
      </c>
      <c r="I792" s="45">
        <f t="shared" si="31"/>
        <v>-0.3270644753</v>
      </c>
      <c r="J792" s="45">
        <f t="shared" si="43"/>
        <v>-1.176659587</v>
      </c>
      <c r="K792" s="21" t="s">
        <v>91</v>
      </c>
      <c r="L792" s="8">
        <v>10.969901</v>
      </c>
      <c r="M792" s="33">
        <f t="shared" si="6"/>
        <v>-0.01046213459</v>
      </c>
      <c r="N792" s="33">
        <f t="shared" si="8"/>
        <v>0.04282057659</v>
      </c>
      <c r="O792" s="33">
        <f t="shared" si="10"/>
        <v>0.008431000497</v>
      </c>
      <c r="P792" s="33">
        <f t="shared" si="12"/>
        <v>-0.09056330288</v>
      </c>
      <c r="Q792" s="45">
        <f t="shared" si="21"/>
        <v>1.687303157</v>
      </c>
      <c r="R792" s="45">
        <f t="shared" si="32"/>
        <v>0.5920153276</v>
      </c>
      <c r="S792" s="45">
        <f t="shared" si="44"/>
        <v>-1.211995783</v>
      </c>
      <c r="T792" s="33">
        <f t="shared" si="22"/>
        <v>-0.2422609818</v>
      </c>
      <c r="U792" s="33">
        <f t="shared" si="33"/>
        <v>-0.9190798029</v>
      </c>
      <c r="V792" s="33">
        <f t="shared" si="42"/>
        <v>0.03533619629</v>
      </c>
      <c r="W792" s="44">
        <f t="shared" si="13"/>
        <v>0.02034746915</v>
      </c>
      <c r="X792" s="44">
        <f t="shared" si="14"/>
        <v>0.01727917912</v>
      </c>
      <c r="Y792" s="33">
        <f t="shared" si="15"/>
        <v>0.8492053236</v>
      </c>
      <c r="Z792" s="43">
        <v>1.0</v>
      </c>
      <c r="AA792" s="33">
        <f t="shared" si="16"/>
        <v>1.849205324</v>
      </c>
      <c r="AB792" s="33">
        <f t="shared" si="17"/>
        <v>0.4592271679</v>
      </c>
      <c r="AC792" s="33">
        <f t="shared" si="18"/>
        <v>0.5407728321</v>
      </c>
      <c r="AD792" s="33">
        <f t="shared" si="19"/>
        <v>0.0003322798058</v>
      </c>
      <c r="AE792" s="34">
        <f t="shared" si="23"/>
        <v>0</v>
      </c>
      <c r="AF792" s="34">
        <f t="shared" si="24"/>
        <v>0</v>
      </c>
      <c r="AG792" s="34">
        <f t="shared" si="25"/>
        <v>0</v>
      </c>
      <c r="AH792" s="34">
        <f t="shared" si="26"/>
        <v>0</v>
      </c>
      <c r="AI792" s="34">
        <f t="shared" si="28"/>
        <v>0</v>
      </c>
      <c r="AJ792" s="34">
        <f t="shared" si="29"/>
        <v>0</v>
      </c>
      <c r="AK792" s="34">
        <f t="shared" si="27"/>
        <v>0</v>
      </c>
      <c r="AL792" s="36">
        <f t="shared" si="34"/>
        <v>0</v>
      </c>
      <c r="AM792" s="36">
        <f t="shared" si="35"/>
        <v>0</v>
      </c>
      <c r="AN792" s="46">
        <f t="shared" si="36"/>
        <v>0</v>
      </c>
      <c r="AO792" s="36">
        <f t="shared" si="37"/>
        <v>0</v>
      </c>
      <c r="AP792" s="36">
        <f t="shared" si="39"/>
        <v>0</v>
      </c>
      <c r="AQ792" s="36">
        <f t="shared" si="40"/>
        <v>0</v>
      </c>
      <c r="AR792" s="36">
        <f t="shared" si="38"/>
        <v>0</v>
      </c>
      <c r="AS792" s="38">
        <f t="shared" si="45"/>
        <v>0</v>
      </c>
      <c r="AT792" s="38">
        <f t="shared" si="46"/>
        <v>0</v>
      </c>
      <c r="AU792" s="38">
        <f t="shared" si="47"/>
        <v>0</v>
      </c>
      <c r="AV792" s="38">
        <f t="shared" si="48"/>
        <v>0</v>
      </c>
      <c r="AW792" s="38">
        <f t="shared" si="51"/>
        <v>0</v>
      </c>
      <c r="AX792" s="38">
        <f t="shared" si="52"/>
        <v>0</v>
      </c>
      <c r="AY792" s="38">
        <f t="shared" si="49"/>
        <v>0</v>
      </c>
      <c r="AZ792" s="12">
        <f t="shared" si="30"/>
        <v>145.3031875</v>
      </c>
      <c r="BA792" s="12">
        <f t="shared" si="41"/>
        <v>109.6435981</v>
      </c>
      <c r="BB792" s="12">
        <f t="shared" si="53"/>
        <v>135.9955666</v>
      </c>
      <c r="BC792" s="12">
        <f t="shared" si="50"/>
        <v>0</v>
      </c>
      <c r="BD792" s="12">
        <f t="shared" si="54"/>
        <v>128.0350679</v>
      </c>
    </row>
    <row r="793" ht="14.25" customHeight="1">
      <c r="A793" s="7">
        <v>37672.0</v>
      </c>
      <c r="B793" s="21" t="s">
        <v>90</v>
      </c>
      <c r="C793" s="8">
        <v>22.457743</v>
      </c>
      <c r="D793" s="33">
        <f t="shared" si="5"/>
        <v>-0.0172287143</v>
      </c>
      <c r="E793" s="33">
        <f t="shared" si="7"/>
        <v>0.0247328571</v>
      </c>
      <c r="F793" s="33">
        <f t="shared" si="9"/>
        <v>-0.04187009064</v>
      </c>
      <c r="G793" s="33">
        <f t="shared" si="11"/>
        <v>-0.08037397406</v>
      </c>
      <c r="H793" s="33">
        <f t="shared" si="20"/>
        <v>0.9064275697</v>
      </c>
      <c r="I793" s="45">
        <f t="shared" si="31"/>
        <v>-0.6736556788</v>
      </c>
      <c r="J793" s="45">
        <f t="shared" si="43"/>
        <v>-1.23964896</v>
      </c>
      <c r="K793" s="21" t="s">
        <v>91</v>
      </c>
      <c r="L793" s="8">
        <v>10.802663</v>
      </c>
      <c r="M793" s="33">
        <f t="shared" si="6"/>
        <v>-0.01524516949</v>
      </c>
      <c r="N793" s="33">
        <f t="shared" si="8"/>
        <v>0.007800223378</v>
      </c>
      <c r="O793" s="33">
        <f t="shared" si="10"/>
        <v>0</v>
      </c>
      <c r="P793" s="33">
        <f t="shared" si="12"/>
        <v>-0.1010103734</v>
      </c>
      <c r="Q793" s="45">
        <f t="shared" si="21"/>
        <v>0.5463686371</v>
      </c>
      <c r="R793" s="45">
        <f t="shared" si="32"/>
        <v>0.4082310418</v>
      </c>
      <c r="S793" s="45">
        <f t="shared" si="44"/>
        <v>-1.40366125</v>
      </c>
      <c r="T793" s="33">
        <f t="shared" si="22"/>
        <v>0.3600589326</v>
      </c>
      <c r="U793" s="33">
        <f t="shared" si="33"/>
        <v>-1.081886721</v>
      </c>
      <c r="V793" s="33">
        <f t="shared" si="42"/>
        <v>0.1640122895</v>
      </c>
      <c r="W793" s="44">
        <f t="shared" si="13"/>
        <v>0.02047732083</v>
      </c>
      <c r="X793" s="44">
        <f t="shared" si="14"/>
        <v>0.0174403004</v>
      </c>
      <c r="Y793" s="33">
        <f t="shared" si="15"/>
        <v>0.8516885847</v>
      </c>
      <c r="Z793" s="43">
        <v>1.0</v>
      </c>
      <c r="AA793" s="33">
        <f t="shared" si="16"/>
        <v>1.851688585</v>
      </c>
      <c r="AB793" s="33">
        <f t="shared" si="17"/>
        <v>0.4599523871</v>
      </c>
      <c r="AC793" s="33">
        <f t="shared" si="18"/>
        <v>0.5400476129</v>
      </c>
      <c r="AD793" s="33">
        <f t="shared" si="19"/>
        <v>-0.007488190492</v>
      </c>
      <c r="AE793" s="34">
        <f t="shared" si="23"/>
        <v>0</v>
      </c>
      <c r="AF793" s="34">
        <f t="shared" si="24"/>
        <v>0</v>
      </c>
      <c r="AG793" s="34">
        <f t="shared" si="25"/>
        <v>0</v>
      </c>
      <c r="AH793" s="34">
        <f t="shared" si="26"/>
        <v>0</v>
      </c>
      <c r="AI793" s="34">
        <f t="shared" si="28"/>
        <v>0</v>
      </c>
      <c r="AJ793" s="34">
        <f t="shared" si="29"/>
        <v>0</v>
      </c>
      <c r="AK793" s="34">
        <f t="shared" si="27"/>
        <v>0</v>
      </c>
      <c r="AL793" s="36">
        <f t="shared" si="34"/>
        <v>1</v>
      </c>
      <c r="AM793" s="36">
        <f t="shared" si="35"/>
        <v>0</v>
      </c>
      <c r="AN793" s="46">
        <f t="shared" si="36"/>
        <v>0</v>
      </c>
      <c r="AO793" s="36">
        <f t="shared" si="37"/>
        <v>1</v>
      </c>
      <c r="AP793" s="36">
        <f t="shared" si="39"/>
        <v>0</v>
      </c>
      <c r="AQ793" s="36">
        <f t="shared" si="40"/>
        <v>1</v>
      </c>
      <c r="AR793" s="36">
        <f t="shared" si="38"/>
        <v>-0.007488190492</v>
      </c>
      <c r="AS793" s="38">
        <f t="shared" si="45"/>
        <v>0</v>
      </c>
      <c r="AT793" s="38">
        <f t="shared" si="46"/>
        <v>0</v>
      </c>
      <c r="AU793" s="38">
        <f t="shared" si="47"/>
        <v>0</v>
      </c>
      <c r="AV793" s="38">
        <f t="shared" si="48"/>
        <v>0</v>
      </c>
      <c r="AW793" s="38">
        <f t="shared" si="51"/>
        <v>0</v>
      </c>
      <c r="AX793" s="38">
        <f t="shared" si="52"/>
        <v>0</v>
      </c>
      <c r="AY793" s="38">
        <f t="shared" si="49"/>
        <v>0</v>
      </c>
      <c r="AZ793" s="12">
        <f t="shared" si="30"/>
        <v>145.3031875</v>
      </c>
      <c r="BA793" s="12">
        <f t="shared" si="41"/>
        <v>108.822566</v>
      </c>
      <c r="BB793" s="12">
        <f t="shared" si="53"/>
        <v>135.9955666</v>
      </c>
      <c r="BC793" s="12">
        <f t="shared" si="50"/>
        <v>-0.002496063497</v>
      </c>
      <c r="BD793" s="12">
        <f t="shared" si="54"/>
        <v>127.7154843</v>
      </c>
    </row>
    <row r="794" ht="14.25" customHeight="1">
      <c r="A794" s="7">
        <v>37673.0</v>
      </c>
      <c r="B794" s="21" t="s">
        <v>90</v>
      </c>
      <c r="C794" s="8">
        <v>22.480579</v>
      </c>
      <c r="D794" s="33">
        <f t="shared" si="5"/>
        <v>0.001016843055</v>
      </c>
      <c r="E794" s="33">
        <f t="shared" si="7"/>
        <v>0.01285403924</v>
      </c>
      <c r="F794" s="33">
        <f t="shared" si="9"/>
        <v>-0.02038744335</v>
      </c>
      <c r="G794" s="33">
        <f t="shared" si="11"/>
        <v>-0.06033862551</v>
      </c>
      <c r="H794" s="33">
        <f t="shared" si="20"/>
        <v>0.5543642555</v>
      </c>
      <c r="I794" s="45">
        <f t="shared" si="31"/>
        <v>-0.1135750362</v>
      </c>
      <c r="J794" s="45">
        <f t="shared" si="43"/>
        <v>-0.7596936507</v>
      </c>
      <c r="K794" s="21" t="s">
        <v>91</v>
      </c>
      <c r="L794" s="8">
        <v>10.961806</v>
      </c>
      <c r="M794" s="33">
        <f t="shared" si="6"/>
        <v>0.01473183048</v>
      </c>
      <c r="N794" s="33">
        <f t="shared" si="8"/>
        <v>0.01650830543</v>
      </c>
      <c r="O794" s="33">
        <f t="shared" si="10"/>
        <v>0.01829120058</v>
      </c>
      <c r="P794" s="33">
        <f t="shared" si="12"/>
        <v>-0.07425951696</v>
      </c>
      <c r="Q794" s="45">
        <f t="shared" si="21"/>
        <v>0.8248166405</v>
      </c>
      <c r="R794" s="45">
        <f t="shared" si="32"/>
        <v>0.8262947901</v>
      </c>
      <c r="S794" s="45">
        <f t="shared" si="44"/>
        <v>-0.7882296068</v>
      </c>
      <c r="T794" s="33">
        <f t="shared" si="22"/>
        <v>-0.270452385</v>
      </c>
      <c r="U794" s="33">
        <f t="shared" si="33"/>
        <v>-0.9398698263</v>
      </c>
      <c r="V794" s="33">
        <f t="shared" si="42"/>
        <v>0.02853595612</v>
      </c>
      <c r="W794" s="44">
        <f t="shared" si="13"/>
        <v>0.02013393358</v>
      </c>
      <c r="X794" s="44">
        <f t="shared" si="14"/>
        <v>0.01783432403</v>
      </c>
      <c r="Y794" s="33">
        <f t="shared" si="15"/>
        <v>0.8857843874</v>
      </c>
      <c r="Z794" s="43">
        <v>1.0</v>
      </c>
      <c r="AA794" s="33">
        <f t="shared" si="16"/>
        <v>1.885784387</v>
      </c>
      <c r="AB794" s="33">
        <f t="shared" si="17"/>
        <v>0.4697166831</v>
      </c>
      <c r="AC794" s="33">
        <f t="shared" si="18"/>
        <v>0.5302833169</v>
      </c>
      <c r="AD794" s="33">
        <f t="shared" si="19"/>
        <v>0.003904163109</v>
      </c>
      <c r="AE794" s="34">
        <f t="shared" si="23"/>
        <v>0</v>
      </c>
      <c r="AF794" s="34">
        <f t="shared" si="24"/>
        <v>0</v>
      </c>
      <c r="AG794" s="34">
        <f t="shared" si="25"/>
        <v>0</v>
      </c>
      <c r="AH794" s="34">
        <f t="shared" si="26"/>
        <v>0</v>
      </c>
      <c r="AI794" s="34">
        <f t="shared" si="28"/>
        <v>0</v>
      </c>
      <c r="AJ794" s="34">
        <f t="shared" si="29"/>
        <v>0</v>
      </c>
      <c r="AK794" s="34">
        <f t="shared" si="27"/>
        <v>0</v>
      </c>
      <c r="AL794" s="36">
        <f t="shared" si="34"/>
        <v>0</v>
      </c>
      <c r="AM794" s="36">
        <f t="shared" si="35"/>
        <v>0</v>
      </c>
      <c r="AN794" s="46">
        <f t="shared" si="36"/>
        <v>0</v>
      </c>
      <c r="AO794" s="36">
        <f t="shared" si="37"/>
        <v>2</v>
      </c>
      <c r="AP794" s="36">
        <f t="shared" si="39"/>
        <v>0</v>
      </c>
      <c r="AQ794" s="36">
        <f t="shared" si="40"/>
        <v>1</v>
      </c>
      <c r="AR794" s="36">
        <f t="shared" si="38"/>
        <v>0.003904163109</v>
      </c>
      <c r="AS794" s="38">
        <f t="shared" si="45"/>
        <v>0</v>
      </c>
      <c r="AT794" s="38">
        <f t="shared" si="46"/>
        <v>0</v>
      </c>
      <c r="AU794" s="38">
        <f t="shared" si="47"/>
        <v>0</v>
      </c>
      <c r="AV794" s="38">
        <f t="shared" si="48"/>
        <v>0</v>
      </c>
      <c r="AW794" s="38">
        <f t="shared" si="51"/>
        <v>0</v>
      </c>
      <c r="AX794" s="38">
        <f t="shared" si="52"/>
        <v>0</v>
      </c>
      <c r="AY794" s="38">
        <f t="shared" si="49"/>
        <v>0</v>
      </c>
      <c r="AZ794" s="12">
        <f t="shared" si="30"/>
        <v>145.3031875</v>
      </c>
      <c r="BA794" s="12">
        <f t="shared" si="41"/>
        <v>109.247427</v>
      </c>
      <c r="BB794" s="12">
        <f t="shared" si="53"/>
        <v>135.9955666</v>
      </c>
      <c r="BC794" s="12">
        <f t="shared" si="50"/>
        <v>0.001301387703</v>
      </c>
      <c r="BD794" s="12">
        <f t="shared" si="54"/>
        <v>127.8816916</v>
      </c>
    </row>
    <row r="795" ht="14.25" customHeight="1">
      <c r="A795" s="7">
        <v>37676.0</v>
      </c>
      <c r="B795" s="21" t="s">
        <v>90</v>
      </c>
      <c r="C795" s="8">
        <v>22.15535</v>
      </c>
      <c r="D795" s="33">
        <f t="shared" si="5"/>
        <v>-0.01446710959</v>
      </c>
      <c r="E795" s="33">
        <f t="shared" si="7"/>
        <v>-0.02584026161</v>
      </c>
      <c r="F795" s="33">
        <f t="shared" si="9"/>
        <v>-0.004613837379</v>
      </c>
      <c r="G795" s="33">
        <f t="shared" si="11"/>
        <v>-0.05431081263</v>
      </c>
      <c r="H795" s="33">
        <f t="shared" si="20"/>
        <v>-0.539193975</v>
      </c>
      <c r="I795" s="45">
        <f t="shared" si="31"/>
        <v>0.2849686044</v>
      </c>
      <c r="J795" s="45">
        <f t="shared" si="43"/>
        <v>-0.615848734</v>
      </c>
      <c r="K795" s="21" t="s">
        <v>91</v>
      </c>
      <c r="L795" s="8">
        <v>10.740628</v>
      </c>
      <c r="M795" s="33">
        <f t="shared" si="6"/>
        <v>-0.02017714964</v>
      </c>
      <c r="N795" s="33">
        <f t="shared" si="8"/>
        <v>-0.0240197947</v>
      </c>
      <c r="O795" s="33">
        <f t="shared" si="10"/>
        <v>0.007336148395</v>
      </c>
      <c r="P795" s="33">
        <f t="shared" si="12"/>
        <v>-0.07027786333</v>
      </c>
      <c r="Q795" s="45">
        <f t="shared" si="21"/>
        <v>-0.4639039355</v>
      </c>
      <c r="R795" s="45">
        <f t="shared" si="32"/>
        <v>0.582780896</v>
      </c>
      <c r="S795" s="45">
        <f t="shared" si="44"/>
        <v>-0.6859069783</v>
      </c>
      <c r="T795" s="33">
        <f t="shared" si="22"/>
        <v>-0.07529003952</v>
      </c>
      <c r="U795" s="33">
        <f t="shared" si="33"/>
        <v>-0.2978122916</v>
      </c>
      <c r="V795" s="33">
        <f t="shared" si="42"/>
        <v>0.07005824436</v>
      </c>
      <c r="W795" s="44">
        <f t="shared" si="13"/>
        <v>0.01988857368</v>
      </c>
      <c r="X795" s="44">
        <f t="shared" si="14"/>
        <v>0.01760146821</v>
      </c>
      <c r="Y795" s="33">
        <f t="shared" si="15"/>
        <v>0.8850040475</v>
      </c>
      <c r="Z795" s="43">
        <v>1.0</v>
      </c>
      <c r="AA795" s="33">
        <f t="shared" si="16"/>
        <v>1.885004048</v>
      </c>
      <c r="AB795" s="33">
        <f t="shared" si="17"/>
        <v>0.4694971603</v>
      </c>
      <c r="AC795" s="33">
        <f t="shared" si="18"/>
        <v>0.5305028397</v>
      </c>
      <c r="AD795" s="33">
        <f t="shared" si="19"/>
        <v>-0.007339677824</v>
      </c>
      <c r="AE795" s="34">
        <f t="shared" si="23"/>
        <v>0</v>
      </c>
      <c r="AF795" s="34">
        <f t="shared" si="24"/>
        <v>0</v>
      </c>
      <c r="AG795" s="34">
        <f t="shared" si="25"/>
        <v>0</v>
      </c>
      <c r="AH795" s="34">
        <f t="shared" si="26"/>
        <v>0</v>
      </c>
      <c r="AI795" s="34">
        <f t="shared" si="28"/>
        <v>0</v>
      </c>
      <c r="AJ795" s="34">
        <f t="shared" si="29"/>
        <v>0</v>
      </c>
      <c r="AK795" s="34">
        <f t="shared" si="27"/>
        <v>0</v>
      </c>
      <c r="AL795" s="36">
        <f t="shared" si="34"/>
        <v>0</v>
      </c>
      <c r="AM795" s="36">
        <f t="shared" si="35"/>
        <v>0</v>
      </c>
      <c r="AN795" s="46">
        <f t="shared" si="36"/>
        <v>0</v>
      </c>
      <c r="AO795" s="36">
        <f t="shared" si="37"/>
        <v>3</v>
      </c>
      <c r="AP795" s="36">
        <f t="shared" si="39"/>
        <v>0</v>
      </c>
      <c r="AQ795" s="36">
        <f t="shared" si="40"/>
        <v>1</v>
      </c>
      <c r="AR795" s="36">
        <f t="shared" si="38"/>
        <v>-0.007339677824</v>
      </c>
      <c r="AS795" s="38">
        <f t="shared" si="45"/>
        <v>0</v>
      </c>
      <c r="AT795" s="38">
        <f t="shared" si="46"/>
        <v>0</v>
      </c>
      <c r="AU795" s="38">
        <f t="shared" si="47"/>
        <v>0</v>
      </c>
      <c r="AV795" s="38">
        <f t="shared" si="48"/>
        <v>0</v>
      </c>
      <c r="AW795" s="38">
        <f t="shared" si="51"/>
        <v>0</v>
      </c>
      <c r="AX795" s="38">
        <f t="shared" si="52"/>
        <v>0</v>
      </c>
      <c r="AY795" s="38">
        <f t="shared" si="49"/>
        <v>0</v>
      </c>
      <c r="AZ795" s="12">
        <f t="shared" si="30"/>
        <v>145.3031875</v>
      </c>
      <c r="BA795" s="12">
        <f t="shared" si="41"/>
        <v>108.4455861</v>
      </c>
      <c r="BB795" s="12">
        <f t="shared" si="53"/>
        <v>135.9955666</v>
      </c>
      <c r="BC795" s="12">
        <f t="shared" si="50"/>
        <v>-0.002446559275</v>
      </c>
      <c r="BD795" s="12">
        <f t="shared" si="54"/>
        <v>127.5688215</v>
      </c>
    </row>
    <row r="796" ht="14.25" customHeight="1">
      <c r="A796" s="7">
        <v>37677.0</v>
      </c>
      <c r="B796" s="21" t="s">
        <v>90</v>
      </c>
      <c r="C796" s="8">
        <v>22.161051</v>
      </c>
      <c r="D796" s="33">
        <f t="shared" si="5"/>
        <v>0.0002573193382</v>
      </c>
      <c r="E796" s="33">
        <f t="shared" si="7"/>
        <v>-0.0347915449</v>
      </c>
      <c r="F796" s="33">
        <f t="shared" si="9"/>
        <v>-0.01044599754</v>
      </c>
      <c r="G796" s="33">
        <f t="shared" si="11"/>
        <v>-0.04217013381</v>
      </c>
      <c r="H796" s="33">
        <f t="shared" si="20"/>
        <v>-0.818936527</v>
      </c>
      <c r="I796" s="45">
        <f t="shared" si="31"/>
        <v>0.1190957215</v>
      </c>
      <c r="J796" s="45">
        <f t="shared" si="43"/>
        <v>-0.3319686584</v>
      </c>
      <c r="K796" s="21" t="s">
        <v>91</v>
      </c>
      <c r="L796" s="8">
        <v>10.891674</v>
      </c>
      <c r="M796" s="33">
        <f t="shared" si="6"/>
        <v>0.01406305106</v>
      </c>
      <c r="N796" s="33">
        <f t="shared" si="8"/>
        <v>-0.01751858648</v>
      </c>
      <c r="O796" s="33">
        <f t="shared" si="10"/>
        <v>0.007987512871</v>
      </c>
      <c r="P796" s="33">
        <f t="shared" si="12"/>
        <v>-0.03374008782</v>
      </c>
      <c r="Q796" s="45">
        <f t="shared" si="21"/>
        <v>-0.256669039</v>
      </c>
      <c r="R796" s="45">
        <f t="shared" si="32"/>
        <v>0.5999146126</v>
      </c>
      <c r="S796" s="45">
        <f t="shared" si="44"/>
        <v>0.1023044147</v>
      </c>
      <c r="T796" s="33">
        <f t="shared" si="22"/>
        <v>-0.5622674881</v>
      </c>
      <c r="U796" s="33">
        <f t="shared" si="33"/>
        <v>-0.4808188911</v>
      </c>
      <c r="V796" s="33">
        <f t="shared" si="42"/>
        <v>-0.4342730731</v>
      </c>
      <c r="W796" s="44">
        <f t="shared" si="13"/>
        <v>0.01976071183</v>
      </c>
      <c r="X796" s="44">
        <f t="shared" si="14"/>
        <v>0.01730326912</v>
      </c>
      <c r="Y796" s="33">
        <f t="shared" si="15"/>
        <v>0.8756399702</v>
      </c>
      <c r="Z796" s="43">
        <v>1.0</v>
      </c>
      <c r="AA796" s="33">
        <f t="shared" si="16"/>
        <v>1.87563997</v>
      </c>
      <c r="AB796" s="33">
        <f t="shared" si="17"/>
        <v>0.4668486405</v>
      </c>
      <c r="AC796" s="33">
        <f t="shared" si="18"/>
        <v>0.5331513595</v>
      </c>
      <c r="AD796" s="33">
        <f t="shared" si="19"/>
        <v>0.001502488363</v>
      </c>
      <c r="AE796" s="34">
        <f t="shared" si="23"/>
        <v>0</v>
      </c>
      <c r="AF796" s="34">
        <f t="shared" si="24"/>
        <v>0</v>
      </c>
      <c r="AG796" s="34">
        <f t="shared" si="25"/>
        <v>0</v>
      </c>
      <c r="AH796" s="34">
        <f t="shared" si="26"/>
        <v>0</v>
      </c>
      <c r="AI796" s="34">
        <f t="shared" si="28"/>
        <v>0</v>
      </c>
      <c r="AJ796" s="34">
        <f t="shared" si="29"/>
        <v>0</v>
      </c>
      <c r="AK796" s="34">
        <f t="shared" si="27"/>
        <v>0</v>
      </c>
      <c r="AL796" s="36">
        <f t="shared" si="34"/>
        <v>0</v>
      </c>
      <c r="AM796" s="36">
        <f t="shared" si="35"/>
        <v>0</v>
      </c>
      <c r="AN796" s="46">
        <f t="shared" si="36"/>
        <v>0</v>
      </c>
      <c r="AO796" s="36">
        <f t="shared" si="37"/>
        <v>4</v>
      </c>
      <c r="AP796" s="36">
        <f t="shared" si="39"/>
        <v>0</v>
      </c>
      <c r="AQ796" s="36">
        <f t="shared" si="40"/>
        <v>1</v>
      </c>
      <c r="AR796" s="36">
        <f t="shared" si="38"/>
        <v>0.001502488363</v>
      </c>
      <c r="AS796" s="38">
        <f t="shared" si="45"/>
        <v>0</v>
      </c>
      <c r="AT796" s="38">
        <f t="shared" si="46"/>
        <v>0</v>
      </c>
      <c r="AU796" s="38">
        <f t="shared" si="47"/>
        <v>0</v>
      </c>
      <c r="AV796" s="38">
        <f t="shared" si="48"/>
        <v>0</v>
      </c>
      <c r="AW796" s="38">
        <f t="shared" si="51"/>
        <v>0</v>
      </c>
      <c r="AX796" s="38">
        <f t="shared" si="52"/>
        <v>0</v>
      </c>
      <c r="AY796" s="38">
        <f t="shared" si="49"/>
        <v>0</v>
      </c>
      <c r="AZ796" s="12">
        <f t="shared" si="30"/>
        <v>145.3031875</v>
      </c>
      <c r="BA796" s="12">
        <f t="shared" si="41"/>
        <v>108.6085243</v>
      </c>
      <c r="BB796" s="12">
        <f t="shared" si="53"/>
        <v>135.9955666</v>
      </c>
      <c r="BC796" s="12">
        <f t="shared" si="50"/>
        <v>0.0005008294543</v>
      </c>
      <c r="BD796" s="12">
        <f t="shared" si="54"/>
        <v>127.6327117</v>
      </c>
    </row>
    <row r="797" ht="14.25" customHeight="1">
      <c r="A797" s="7">
        <v>37678.0</v>
      </c>
      <c r="B797" s="21" t="s">
        <v>90</v>
      </c>
      <c r="C797" s="8">
        <v>21.81872</v>
      </c>
      <c r="D797" s="33">
        <f t="shared" si="5"/>
        <v>-0.01544741718</v>
      </c>
      <c r="E797" s="33">
        <f t="shared" si="7"/>
        <v>-0.04519294273</v>
      </c>
      <c r="F797" s="33">
        <f t="shared" si="9"/>
        <v>-0.003907131854</v>
      </c>
      <c r="G797" s="33">
        <f t="shared" si="11"/>
        <v>-0.05650092137</v>
      </c>
      <c r="H797" s="33">
        <f t="shared" si="20"/>
        <v>-1.163891341</v>
      </c>
      <c r="I797" s="45">
        <f t="shared" si="31"/>
        <v>0.2831837291</v>
      </c>
      <c r="J797" s="45">
        <f t="shared" si="43"/>
        <v>-0.6614944444</v>
      </c>
      <c r="K797" s="21" t="s">
        <v>91</v>
      </c>
      <c r="L797" s="8">
        <v>10.713655</v>
      </c>
      <c r="M797" s="33">
        <f t="shared" si="6"/>
        <v>-0.01634450315</v>
      </c>
      <c r="N797" s="33">
        <f t="shared" si="8"/>
        <v>-0.02335900752</v>
      </c>
      <c r="O797" s="33">
        <f t="shared" si="10"/>
        <v>0.01846132289</v>
      </c>
      <c r="P797" s="33">
        <f t="shared" si="12"/>
        <v>-0.03357675703</v>
      </c>
      <c r="Q797" s="45">
        <f t="shared" si="21"/>
        <v>-0.4471796503</v>
      </c>
      <c r="R797" s="45">
        <f t="shared" si="32"/>
        <v>0.8385238322</v>
      </c>
      <c r="S797" s="45">
        <f t="shared" si="44"/>
        <v>0.1071536527</v>
      </c>
      <c r="T797" s="33">
        <f t="shared" si="22"/>
        <v>-0.7167116907</v>
      </c>
      <c r="U797" s="33">
        <f t="shared" si="33"/>
        <v>-0.5553401031</v>
      </c>
      <c r="V797" s="33">
        <f t="shared" si="42"/>
        <v>-0.7686480971</v>
      </c>
      <c r="W797" s="44">
        <f t="shared" si="13"/>
        <v>0.01998370208</v>
      </c>
      <c r="X797" s="44">
        <f t="shared" si="14"/>
        <v>0.01729575359</v>
      </c>
      <c r="Y797" s="33">
        <f t="shared" si="15"/>
        <v>0.8654929662</v>
      </c>
      <c r="Z797" s="43">
        <v>1.0</v>
      </c>
      <c r="AA797" s="33">
        <f t="shared" si="16"/>
        <v>1.865492966</v>
      </c>
      <c r="AB797" s="33">
        <f t="shared" si="17"/>
        <v>0.4639486623</v>
      </c>
      <c r="AC797" s="33">
        <f t="shared" si="18"/>
        <v>0.5360513377</v>
      </c>
      <c r="AD797" s="33">
        <f t="shared" si="19"/>
        <v>-0.007530622291</v>
      </c>
      <c r="AE797" s="34">
        <f t="shared" si="23"/>
        <v>0</v>
      </c>
      <c r="AF797" s="34">
        <f t="shared" si="24"/>
        <v>0</v>
      </c>
      <c r="AG797" s="34">
        <f t="shared" si="25"/>
        <v>0</v>
      </c>
      <c r="AH797" s="34">
        <f t="shared" si="26"/>
        <v>0</v>
      </c>
      <c r="AI797" s="34">
        <f t="shared" si="28"/>
        <v>0</v>
      </c>
      <c r="AJ797" s="34">
        <f t="shared" si="29"/>
        <v>0</v>
      </c>
      <c r="AK797" s="34">
        <f t="shared" si="27"/>
        <v>0</v>
      </c>
      <c r="AL797" s="36">
        <f t="shared" si="34"/>
        <v>0</v>
      </c>
      <c r="AM797" s="36">
        <f t="shared" si="35"/>
        <v>0</v>
      </c>
      <c r="AN797" s="46">
        <f t="shared" si="36"/>
        <v>0</v>
      </c>
      <c r="AO797" s="36">
        <f t="shared" si="37"/>
        <v>5</v>
      </c>
      <c r="AP797" s="36">
        <f t="shared" si="39"/>
        <v>0</v>
      </c>
      <c r="AQ797" s="36">
        <f t="shared" si="40"/>
        <v>1</v>
      </c>
      <c r="AR797" s="36">
        <f t="shared" si="38"/>
        <v>-0.007530622291</v>
      </c>
      <c r="AS797" s="38">
        <f t="shared" si="45"/>
        <v>0</v>
      </c>
      <c r="AT797" s="38">
        <f t="shared" si="46"/>
        <v>0</v>
      </c>
      <c r="AU797" s="38">
        <f t="shared" si="47"/>
        <v>0</v>
      </c>
      <c r="AV797" s="38">
        <f t="shared" si="48"/>
        <v>0</v>
      </c>
      <c r="AW797" s="38">
        <f t="shared" si="51"/>
        <v>0</v>
      </c>
      <c r="AX797" s="38">
        <f t="shared" si="52"/>
        <v>0</v>
      </c>
      <c r="AY797" s="38">
        <f t="shared" si="49"/>
        <v>0</v>
      </c>
      <c r="AZ797" s="12">
        <f t="shared" si="30"/>
        <v>145.3031875</v>
      </c>
      <c r="BA797" s="12">
        <f t="shared" si="41"/>
        <v>107.7906346</v>
      </c>
      <c r="BB797" s="12">
        <f t="shared" si="53"/>
        <v>135.9955666</v>
      </c>
      <c r="BC797" s="12">
        <f t="shared" si="50"/>
        <v>-0.00251020743</v>
      </c>
      <c r="BD797" s="12">
        <f t="shared" si="54"/>
        <v>127.3123271</v>
      </c>
    </row>
    <row r="798" ht="14.25" customHeight="1">
      <c r="A798" s="7">
        <v>37679.0</v>
      </c>
      <c r="B798" s="21" t="s">
        <v>90</v>
      </c>
      <c r="C798" s="8">
        <v>21.807301</v>
      </c>
      <c r="D798" s="33">
        <f t="shared" si="5"/>
        <v>-0.0005233579238</v>
      </c>
      <c r="E798" s="33">
        <f t="shared" si="7"/>
        <v>-0.02896292829</v>
      </c>
      <c r="F798" s="33">
        <f t="shared" si="9"/>
        <v>-0.004946407154</v>
      </c>
      <c r="G798" s="33">
        <f t="shared" si="11"/>
        <v>-0.05652928362</v>
      </c>
      <c r="H798" s="33">
        <f t="shared" si="20"/>
        <v>-0.6844765624</v>
      </c>
      <c r="I798" s="45">
        <f t="shared" si="31"/>
        <v>0.2467234914</v>
      </c>
      <c r="J798" s="45">
        <f t="shared" si="43"/>
        <v>-0.6514490515</v>
      </c>
      <c r="K798" s="21" t="s">
        <v>91</v>
      </c>
      <c r="L798" s="8">
        <v>10.859311</v>
      </c>
      <c r="M798" s="33">
        <f t="shared" si="6"/>
        <v>0.01359536031</v>
      </c>
      <c r="N798" s="33">
        <f t="shared" si="8"/>
        <v>0.005243892177</v>
      </c>
      <c r="O798" s="33">
        <f t="shared" si="10"/>
        <v>0.01308501909</v>
      </c>
      <c r="P798" s="33">
        <f t="shared" si="12"/>
        <v>-0.007151250264</v>
      </c>
      <c r="Q798" s="45">
        <f t="shared" si="21"/>
        <v>0.4667685712</v>
      </c>
      <c r="R798" s="45">
        <f t="shared" si="32"/>
        <v>0.7232652694</v>
      </c>
      <c r="S798" s="45">
        <f t="shared" si="44"/>
        <v>0.6737768687</v>
      </c>
      <c r="T798" s="33">
        <f t="shared" si="22"/>
        <v>-1.151245134</v>
      </c>
      <c r="U798" s="33">
        <f t="shared" si="33"/>
        <v>-0.4765417779</v>
      </c>
      <c r="V798" s="33">
        <f t="shared" si="42"/>
        <v>-1.32522592</v>
      </c>
      <c r="W798" s="44">
        <f t="shared" si="13"/>
        <v>0.01998352748</v>
      </c>
      <c r="X798" s="44">
        <f t="shared" si="14"/>
        <v>0.01737733203</v>
      </c>
      <c r="Y798" s="33">
        <f t="shared" si="15"/>
        <v>0.8695828124</v>
      </c>
      <c r="Z798" s="43">
        <v>1.0</v>
      </c>
      <c r="AA798" s="33">
        <f t="shared" si="16"/>
        <v>1.869582812</v>
      </c>
      <c r="AB798" s="33">
        <f t="shared" si="17"/>
        <v>0.465121313</v>
      </c>
      <c r="AC798" s="33">
        <f t="shared" si="18"/>
        <v>0.534878687</v>
      </c>
      <c r="AD798" s="33">
        <f t="shared" si="19"/>
        <v>0.00174831463</v>
      </c>
      <c r="AE798" s="34">
        <f t="shared" si="23"/>
        <v>1</v>
      </c>
      <c r="AF798" s="34">
        <f t="shared" si="24"/>
        <v>0</v>
      </c>
      <c r="AG798" s="34">
        <f t="shared" si="25"/>
        <v>0</v>
      </c>
      <c r="AH798" s="34">
        <f t="shared" si="26"/>
        <v>1</v>
      </c>
      <c r="AI798" s="34">
        <f t="shared" si="28"/>
        <v>0</v>
      </c>
      <c r="AJ798" s="34">
        <f t="shared" si="29"/>
        <v>1</v>
      </c>
      <c r="AK798" s="34">
        <f t="shared" si="27"/>
        <v>0.00174831463</v>
      </c>
      <c r="AL798" s="36">
        <f t="shared" si="34"/>
        <v>0</v>
      </c>
      <c r="AM798" s="36">
        <f t="shared" si="35"/>
        <v>0</v>
      </c>
      <c r="AN798" s="46">
        <f t="shared" si="36"/>
        <v>0</v>
      </c>
      <c r="AO798" s="36">
        <f t="shared" si="37"/>
        <v>0</v>
      </c>
      <c r="AP798" s="36">
        <f t="shared" si="39"/>
        <v>1</v>
      </c>
      <c r="AQ798" s="36">
        <f t="shared" si="40"/>
        <v>0</v>
      </c>
      <c r="AR798" s="36">
        <f t="shared" si="38"/>
        <v>0</v>
      </c>
      <c r="AS798" s="38">
        <f t="shared" si="45"/>
        <v>1</v>
      </c>
      <c r="AT798" s="38">
        <f t="shared" si="46"/>
        <v>0</v>
      </c>
      <c r="AU798" s="38">
        <f t="shared" si="47"/>
        <v>0</v>
      </c>
      <c r="AV798" s="38">
        <f t="shared" si="48"/>
        <v>1</v>
      </c>
      <c r="AW798" s="38">
        <f t="shared" si="51"/>
        <v>0</v>
      </c>
      <c r="AX798" s="38">
        <f t="shared" si="52"/>
        <v>1</v>
      </c>
      <c r="AY798" s="38">
        <f t="shared" si="49"/>
        <v>0.00174831463</v>
      </c>
      <c r="AZ798" s="12">
        <f t="shared" si="30"/>
        <v>145.5572232</v>
      </c>
      <c r="BA798" s="12">
        <f t="shared" si="41"/>
        <v>107.7906346</v>
      </c>
      <c r="BB798" s="12">
        <f t="shared" si="53"/>
        <v>136.2333296</v>
      </c>
      <c r="BC798" s="12">
        <f t="shared" si="50"/>
        <v>0.001165543087</v>
      </c>
      <c r="BD798" s="12">
        <f t="shared" si="54"/>
        <v>127.4607151</v>
      </c>
    </row>
    <row r="799" ht="14.25" customHeight="1">
      <c r="A799" s="7">
        <v>37680.0</v>
      </c>
      <c r="B799" s="21" t="s">
        <v>90</v>
      </c>
      <c r="C799" s="8">
        <v>21.864344</v>
      </c>
      <c r="D799" s="33">
        <f t="shared" si="5"/>
        <v>0.002615775331</v>
      </c>
      <c r="E799" s="33">
        <f t="shared" si="7"/>
        <v>-0.02741188294</v>
      </c>
      <c r="F799" s="33">
        <f t="shared" si="9"/>
        <v>-0.01491019712</v>
      </c>
      <c r="G799" s="33">
        <f t="shared" si="11"/>
        <v>-0.01007548373</v>
      </c>
      <c r="H799" s="33">
        <f t="shared" si="20"/>
        <v>-0.6208833551</v>
      </c>
      <c r="I799" s="45">
        <f t="shared" si="31"/>
        <v>-0.02667552957</v>
      </c>
      <c r="J799" s="45">
        <f t="shared" si="43"/>
        <v>0.4083426719</v>
      </c>
      <c r="K799" s="21" t="s">
        <v>91</v>
      </c>
      <c r="L799" s="8">
        <v>10.848517</v>
      </c>
      <c r="M799" s="33">
        <f t="shared" si="6"/>
        <v>-0.0009939857142</v>
      </c>
      <c r="N799" s="33">
        <f t="shared" si="8"/>
        <v>-0.0103348846</v>
      </c>
      <c r="O799" s="33">
        <f t="shared" si="10"/>
        <v>0.006002809403</v>
      </c>
      <c r="P799" s="33">
        <f t="shared" si="12"/>
        <v>0.02602040802</v>
      </c>
      <c r="Q799" s="45">
        <f t="shared" si="21"/>
        <v>-0.02413062247</v>
      </c>
      <c r="R799" s="45">
        <f t="shared" si="32"/>
        <v>0.5655100832</v>
      </c>
      <c r="S799" s="45">
        <f t="shared" si="44"/>
        <v>1.369452992</v>
      </c>
      <c r="T799" s="33">
        <f t="shared" si="22"/>
        <v>-0.5967527327</v>
      </c>
      <c r="U799" s="33">
        <f t="shared" si="33"/>
        <v>-0.5921856127</v>
      </c>
      <c r="V799" s="33">
        <f t="shared" si="42"/>
        <v>-0.9611103197</v>
      </c>
      <c r="W799" s="44">
        <f t="shared" si="13"/>
        <v>0.01741872257</v>
      </c>
      <c r="X799" s="44">
        <f t="shared" si="14"/>
        <v>0.01554587706</v>
      </c>
      <c r="Y799" s="33">
        <f t="shared" si="15"/>
        <v>0.8924808922</v>
      </c>
      <c r="Z799" s="43">
        <v>1.0</v>
      </c>
      <c r="AA799" s="33">
        <f t="shared" si="16"/>
        <v>1.892480892</v>
      </c>
      <c r="AB799" s="33">
        <f t="shared" si="17"/>
        <v>0.4715930797</v>
      </c>
      <c r="AC799" s="33">
        <f t="shared" si="18"/>
        <v>0.5284069203</v>
      </c>
      <c r="AD799" s="33">
        <f t="shared" si="19"/>
        <v>0.0106851307</v>
      </c>
      <c r="AE799" s="34">
        <f t="shared" si="23"/>
        <v>0</v>
      </c>
      <c r="AF799" s="34">
        <f t="shared" si="24"/>
        <v>0</v>
      </c>
      <c r="AG799" s="34">
        <f t="shared" si="25"/>
        <v>0</v>
      </c>
      <c r="AH799" s="34">
        <f t="shared" si="26"/>
        <v>2</v>
      </c>
      <c r="AI799" s="34">
        <f t="shared" si="28"/>
        <v>0</v>
      </c>
      <c r="AJ799" s="34">
        <f t="shared" si="29"/>
        <v>1</v>
      </c>
      <c r="AK799" s="34">
        <f t="shared" si="27"/>
        <v>0.0106851307</v>
      </c>
      <c r="AL799" s="36">
        <f t="shared" si="34"/>
        <v>0</v>
      </c>
      <c r="AM799" s="36">
        <f t="shared" si="35"/>
        <v>0</v>
      </c>
      <c r="AN799" s="46">
        <f t="shared" si="36"/>
        <v>0</v>
      </c>
      <c r="AO799" s="36">
        <f t="shared" si="37"/>
        <v>0</v>
      </c>
      <c r="AP799" s="36">
        <f t="shared" si="39"/>
        <v>0</v>
      </c>
      <c r="AQ799" s="36">
        <f t="shared" si="40"/>
        <v>0</v>
      </c>
      <c r="AR799" s="36">
        <f t="shared" si="38"/>
        <v>0</v>
      </c>
      <c r="AS799" s="38">
        <f t="shared" si="45"/>
        <v>0</v>
      </c>
      <c r="AT799" s="38">
        <f t="shared" si="46"/>
        <v>0</v>
      </c>
      <c r="AU799" s="38">
        <f t="shared" si="47"/>
        <v>0</v>
      </c>
      <c r="AV799" s="38">
        <f t="shared" si="48"/>
        <v>2</v>
      </c>
      <c r="AW799" s="38">
        <f t="shared" si="51"/>
        <v>0</v>
      </c>
      <c r="AX799" s="38">
        <f t="shared" si="52"/>
        <v>1</v>
      </c>
      <c r="AY799" s="38">
        <f t="shared" si="49"/>
        <v>0.0106851307</v>
      </c>
      <c r="AZ799" s="12">
        <f t="shared" si="30"/>
        <v>147.1125211</v>
      </c>
      <c r="BA799" s="12">
        <f t="shared" si="41"/>
        <v>107.7906346</v>
      </c>
      <c r="BB799" s="12">
        <f t="shared" si="53"/>
        <v>137.6890006</v>
      </c>
      <c r="BC799" s="12">
        <f t="shared" si="50"/>
        <v>0.007123420464</v>
      </c>
      <c r="BD799" s="12">
        <f t="shared" si="54"/>
        <v>128.3686714</v>
      </c>
    </row>
    <row r="800" ht="14.25" customHeight="1">
      <c r="A800" s="7">
        <v>37683.0</v>
      </c>
      <c r="B800" s="21" t="s">
        <v>90</v>
      </c>
      <c r="C800" s="8">
        <v>21.744539</v>
      </c>
      <c r="D800" s="33">
        <f t="shared" si="5"/>
        <v>-0.005479469222</v>
      </c>
      <c r="E800" s="33">
        <f t="shared" si="7"/>
        <v>-0.0185422934</v>
      </c>
      <c r="F800" s="33">
        <f t="shared" si="9"/>
        <v>-0.04390341729</v>
      </c>
      <c r="G800" s="33">
        <f t="shared" si="11"/>
        <v>-0.05854738467</v>
      </c>
      <c r="H800" s="33">
        <f t="shared" si="20"/>
        <v>-0.3501807644</v>
      </c>
      <c r="I800" s="45">
        <f t="shared" si="31"/>
        <v>-0.8101454047</v>
      </c>
      <c r="J800" s="45">
        <f t="shared" si="43"/>
        <v>-0.7016891053</v>
      </c>
      <c r="K800" s="21" t="s">
        <v>91</v>
      </c>
      <c r="L800" s="8">
        <v>10.576092</v>
      </c>
      <c r="M800" s="33">
        <f t="shared" si="6"/>
        <v>-0.02511172725</v>
      </c>
      <c r="N800" s="33">
        <f t="shared" si="8"/>
        <v>-0.01531902976</v>
      </c>
      <c r="O800" s="33">
        <f t="shared" si="10"/>
        <v>-0.03897086451</v>
      </c>
      <c r="P800" s="33">
        <f t="shared" si="12"/>
        <v>-0.03089508193</v>
      </c>
      <c r="Q800" s="45">
        <f t="shared" si="21"/>
        <v>-0.1753263772</v>
      </c>
      <c r="R800" s="45">
        <f t="shared" si="32"/>
        <v>-0.4512510308</v>
      </c>
      <c r="S800" s="45">
        <f t="shared" si="44"/>
        <v>0.1481268426</v>
      </c>
      <c r="T800" s="33">
        <f t="shared" si="22"/>
        <v>-0.1748543872</v>
      </c>
      <c r="U800" s="33">
        <f t="shared" si="33"/>
        <v>-0.3588943739</v>
      </c>
      <c r="V800" s="33">
        <f t="shared" si="42"/>
        <v>-0.8498159479</v>
      </c>
      <c r="W800" s="44">
        <f t="shared" si="13"/>
        <v>0.01364171926</v>
      </c>
      <c r="X800" s="44">
        <f t="shared" si="14"/>
        <v>0.01484232152</v>
      </c>
      <c r="Y800" s="33">
        <f t="shared" si="15"/>
        <v>1.0880096</v>
      </c>
      <c r="Z800" s="43">
        <v>1.0</v>
      </c>
      <c r="AA800" s="33">
        <f t="shared" si="16"/>
        <v>2.0880096</v>
      </c>
      <c r="AB800" s="33">
        <f t="shared" si="17"/>
        <v>0.5210749989</v>
      </c>
      <c r="AC800" s="33">
        <f t="shared" si="18"/>
        <v>0.4789250011</v>
      </c>
      <c r="AD800" s="33">
        <f t="shared" si="19"/>
        <v>0.009439728111</v>
      </c>
      <c r="AE800" s="34">
        <f t="shared" si="23"/>
        <v>0</v>
      </c>
      <c r="AF800" s="34">
        <f t="shared" si="24"/>
        <v>0</v>
      </c>
      <c r="AG800" s="34">
        <f t="shared" si="25"/>
        <v>0</v>
      </c>
      <c r="AH800" s="34">
        <f t="shared" si="26"/>
        <v>3</v>
      </c>
      <c r="AI800" s="34">
        <f t="shared" si="28"/>
        <v>0</v>
      </c>
      <c r="AJ800" s="34">
        <f t="shared" si="29"/>
        <v>1</v>
      </c>
      <c r="AK800" s="34">
        <f t="shared" si="27"/>
        <v>0.009439728111</v>
      </c>
      <c r="AL800" s="36">
        <f t="shared" si="34"/>
        <v>0</v>
      </c>
      <c r="AM800" s="36">
        <f t="shared" si="35"/>
        <v>0</v>
      </c>
      <c r="AN800" s="46">
        <f t="shared" si="36"/>
        <v>0</v>
      </c>
      <c r="AO800" s="36">
        <f t="shared" si="37"/>
        <v>0</v>
      </c>
      <c r="AP800" s="36">
        <f t="shared" si="39"/>
        <v>0</v>
      </c>
      <c r="AQ800" s="36">
        <f t="shared" si="40"/>
        <v>0</v>
      </c>
      <c r="AR800" s="36">
        <f t="shared" si="38"/>
        <v>0</v>
      </c>
      <c r="AS800" s="38">
        <f t="shared" si="45"/>
        <v>0</v>
      </c>
      <c r="AT800" s="38">
        <f t="shared" si="46"/>
        <v>0</v>
      </c>
      <c r="AU800" s="38">
        <f t="shared" si="47"/>
        <v>0</v>
      </c>
      <c r="AV800" s="38">
        <f t="shared" si="48"/>
        <v>3</v>
      </c>
      <c r="AW800" s="38">
        <f t="shared" si="51"/>
        <v>0</v>
      </c>
      <c r="AX800" s="38">
        <f t="shared" si="52"/>
        <v>1</v>
      </c>
      <c r="AY800" s="38">
        <f t="shared" si="49"/>
        <v>0.009439728111</v>
      </c>
      <c r="AZ800" s="12">
        <f t="shared" si="30"/>
        <v>148.5012233</v>
      </c>
      <c r="BA800" s="12">
        <f t="shared" si="41"/>
        <v>107.7906346</v>
      </c>
      <c r="BB800" s="12">
        <f t="shared" si="53"/>
        <v>138.9887473</v>
      </c>
      <c r="BC800" s="12">
        <f t="shared" si="50"/>
        <v>0.006293152074</v>
      </c>
      <c r="BD800" s="12">
        <f t="shared" si="54"/>
        <v>129.176515</v>
      </c>
    </row>
    <row r="801" ht="14.25" customHeight="1">
      <c r="A801" s="7">
        <v>37684.0</v>
      </c>
      <c r="B801" s="21" t="s">
        <v>90</v>
      </c>
      <c r="C801" s="8">
        <v>21.710304</v>
      </c>
      <c r="D801" s="33">
        <f t="shared" si="5"/>
        <v>-0.001574418294</v>
      </c>
      <c r="E801" s="33">
        <f t="shared" si="7"/>
        <v>-0.02033960393</v>
      </c>
      <c r="F801" s="33">
        <f t="shared" si="9"/>
        <v>-0.05442350258</v>
      </c>
      <c r="G801" s="33">
        <f t="shared" si="11"/>
        <v>-0.0660287358</v>
      </c>
      <c r="H801" s="33">
        <f t="shared" si="20"/>
        <v>-0.3805686483</v>
      </c>
      <c r="I801" s="45">
        <f t="shared" si="31"/>
        <v>-1.077603934</v>
      </c>
      <c r="J801" s="45">
        <f t="shared" si="43"/>
        <v>-0.8508570377</v>
      </c>
      <c r="K801" s="21" t="s">
        <v>91</v>
      </c>
      <c r="L801" s="8">
        <v>10.349518</v>
      </c>
      <c r="M801" s="33">
        <f t="shared" si="6"/>
        <v>-0.02142322514</v>
      </c>
      <c r="N801" s="33">
        <f t="shared" si="8"/>
        <v>-0.04977710497</v>
      </c>
      <c r="O801" s="33">
        <f t="shared" si="10"/>
        <v>-0.06642366693</v>
      </c>
      <c r="P801" s="33">
        <f t="shared" si="12"/>
        <v>-0.04433353888</v>
      </c>
      <c r="Q801" s="45">
        <f t="shared" si="21"/>
        <v>-1.249954254</v>
      </c>
      <c r="R801" s="45">
        <f t="shared" si="32"/>
        <v>-1.057178559</v>
      </c>
      <c r="S801" s="45">
        <f t="shared" si="44"/>
        <v>-0.1248701371</v>
      </c>
      <c r="T801" s="33">
        <f t="shared" si="22"/>
        <v>0.8693856055</v>
      </c>
      <c r="U801" s="33">
        <f t="shared" si="33"/>
        <v>-0.02042537512</v>
      </c>
      <c r="V801" s="33">
        <f t="shared" si="42"/>
        <v>-0.7259869007</v>
      </c>
      <c r="W801" s="44">
        <f t="shared" si="13"/>
        <v>0.01346945598</v>
      </c>
      <c r="X801" s="44">
        <f t="shared" si="14"/>
        <v>0.01545128973</v>
      </c>
      <c r="Y801" s="33">
        <f t="shared" si="15"/>
        <v>1.147135397</v>
      </c>
      <c r="Z801" s="43">
        <v>1.0</v>
      </c>
      <c r="AA801" s="33">
        <f t="shared" si="16"/>
        <v>2.147135397</v>
      </c>
      <c r="AB801" s="33">
        <f t="shared" si="17"/>
        <v>0.5342631854</v>
      </c>
      <c r="AC801" s="33">
        <f t="shared" si="18"/>
        <v>0.4657368146</v>
      </c>
      <c r="AD801" s="33">
        <f t="shared" si="19"/>
        <v>-0.0005774659392</v>
      </c>
      <c r="AE801" s="34">
        <f t="shared" si="23"/>
        <v>0</v>
      </c>
      <c r="AF801" s="34">
        <f t="shared" si="24"/>
        <v>0</v>
      </c>
      <c r="AG801" s="34">
        <f t="shared" si="25"/>
        <v>0</v>
      </c>
      <c r="AH801" s="34">
        <f t="shared" si="26"/>
        <v>4</v>
      </c>
      <c r="AI801" s="34">
        <f t="shared" si="28"/>
        <v>0</v>
      </c>
      <c r="AJ801" s="34">
        <f t="shared" si="29"/>
        <v>1</v>
      </c>
      <c r="AK801" s="34">
        <f t="shared" si="27"/>
        <v>-0.0005774659392</v>
      </c>
      <c r="AL801" s="36">
        <f t="shared" si="34"/>
        <v>0</v>
      </c>
      <c r="AM801" s="36">
        <f t="shared" si="35"/>
        <v>0</v>
      </c>
      <c r="AN801" s="46">
        <f t="shared" si="36"/>
        <v>0</v>
      </c>
      <c r="AO801" s="36">
        <f t="shared" si="37"/>
        <v>0</v>
      </c>
      <c r="AP801" s="36">
        <f t="shared" si="39"/>
        <v>0</v>
      </c>
      <c r="AQ801" s="36">
        <f t="shared" si="40"/>
        <v>0</v>
      </c>
      <c r="AR801" s="36">
        <f t="shared" si="38"/>
        <v>0</v>
      </c>
      <c r="AS801" s="38">
        <f t="shared" si="45"/>
        <v>0</v>
      </c>
      <c r="AT801" s="38">
        <f t="shared" si="46"/>
        <v>0</v>
      </c>
      <c r="AU801" s="38">
        <f t="shared" si="47"/>
        <v>0</v>
      </c>
      <c r="AV801" s="38">
        <f t="shared" si="48"/>
        <v>4</v>
      </c>
      <c r="AW801" s="38">
        <f t="shared" si="51"/>
        <v>0</v>
      </c>
      <c r="AX801" s="38">
        <f t="shared" si="52"/>
        <v>1</v>
      </c>
      <c r="AY801" s="38">
        <f t="shared" si="49"/>
        <v>-0.0005774659392</v>
      </c>
      <c r="AZ801" s="12">
        <f t="shared" si="30"/>
        <v>148.4154689</v>
      </c>
      <c r="BA801" s="12">
        <f t="shared" si="41"/>
        <v>107.7906346</v>
      </c>
      <c r="BB801" s="12">
        <f t="shared" si="53"/>
        <v>138.908486</v>
      </c>
      <c r="BC801" s="12">
        <f t="shared" si="50"/>
        <v>-0.0003849772928</v>
      </c>
      <c r="BD801" s="12">
        <f t="shared" si="54"/>
        <v>129.1267849</v>
      </c>
    </row>
    <row r="802" ht="14.25" customHeight="1">
      <c r="A802" s="7">
        <v>37685.0</v>
      </c>
      <c r="B802" s="21" t="s">
        <v>90</v>
      </c>
      <c r="C802" s="8">
        <v>21.282375</v>
      </c>
      <c r="D802" s="33">
        <f t="shared" si="5"/>
        <v>-0.01971087093</v>
      </c>
      <c r="E802" s="33">
        <f t="shared" si="7"/>
        <v>-0.02458187281</v>
      </c>
      <c r="F802" s="33">
        <f t="shared" si="9"/>
        <v>-0.06866388837</v>
      </c>
      <c r="G802" s="33">
        <f t="shared" si="11"/>
        <v>-0.09465985066</v>
      </c>
      <c r="H802" s="33">
        <f t="shared" si="20"/>
        <v>-0.4805087628</v>
      </c>
      <c r="I802" s="45">
        <f t="shared" si="31"/>
        <v>-1.429337728</v>
      </c>
      <c r="J802" s="45">
        <f t="shared" si="43"/>
        <v>-1.46890807</v>
      </c>
      <c r="K802" s="21" t="s">
        <v>91</v>
      </c>
      <c r="L802" s="8">
        <v>10.128337</v>
      </c>
      <c r="M802" s="33">
        <f t="shared" si="6"/>
        <v>-0.02137114018</v>
      </c>
      <c r="N802" s="33">
        <f t="shared" si="8"/>
        <v>-0.05463289606</v>
      </c>
      <c r="O802" s="33">
        <f t="shared" si="10"/>
        <v>-0.07671573335</v>
      </c>
      <c r="P802" s="33">
        <f t="shared" si="12"/>
        <v>-0.06893152324</v>
      </c>
      <c r="Q802" s="45">
        <f t="shared" si="21"/>
        <v>-1.358915364</v>
      </c>
      <c r="R802" s="45">
        <f t="shared" si="32"/>
        <v>-1.255907764</v>
      </c>
      <c r="S802" s="45">
        <f t="shared" si="44"/>
        <v>-0.6265650933</v>
      </c>
      <c r="T802" s="33">
        <f t="shared" si="22"/>
        <v>0.8784066014</v>
      </c>
      <c r="U802" s="33">
        <f t="shared" si="33"/>
        <v>-0.1734299634</v>
      </c>
      <c r="V802" s="33">
        <f t="shared" si="42"/>
        <v>-0.842342977</v>
      </c>
      <c r="W802" s="44">
        <f t="shared" si="13"/>
        <v>0.01348302358</v>
      </c>
      <c r="X802" s="44">
        <f t="shared" si="14"/>
        <v>0.01594081515</v>
      </c>
      <c r="Y802" s="33">
        <f t="shared" si="15"/>
        <v>1.182287864</v>
      </c>
      <c r="Z802" s="43">
        <v>1.0</v>
      </c>
      <c r="AA802" s="33">
        <f t="shared" si="16"/>
        <v>2.182287864</v>
      </c>
      <c r="AB802" s="33">
        <f t="shared" si="17"/>
        <v>0.5417653113</v>
      </c>
      <c r="AC802" s="33">
        <f t="shared" si="18"/>
        <v>0.4582346887</v>
      </c>
      <c r="AD802" s="33">
        <f t="shared" si="19"/>
        <v>0.005083905138</v>
      </c>
      <c r="AE802" s="34">
        <f t="shared" si="23"/>
        <v>0</v>
      </c>
      <c r="AF802" s="34">
        <f t="shared" si="24"/>
        <v>0</v>
      </c>
      <c r="AG802" s="34">
        <f t="shared" si="25"/>
        <v>0</v>
      </c>
      <c r="AH802" s="34">
        <f t="shared" si="26"/>
        <v>5</v>
      </c>
      <c r="AI802" s="34">
        <f t="shared" si="28"/>
        <v>0</v>
      </c>
      <c r="AJ802" s="34">
        <f t="shared" si="29"/>
        <v>1</v>
      </c>
      <c r="AK802" s="34">
        <f t="shared" si="27"/>
        <v>0.005083905138</v>
      </c>
      <c r="AL802" s="36">
        <f t="shared" si="34"/>
        <v>0</v>
      </c>
      <c r="AM802" s="36">
        <f t="shared" si="35"/>
        <v>0</v>
      </c>
      <c r="AN802" s="46">
        <f t="shared" si="36"/>
        <v>0</v>
      </c>
      <c r="AO802" s="36">
        <f t="shared" si="37"/>
        <v>0</v>
      </c>
      <c r="AP802" s="36">
        <f t="shared" si="39"/>
        <v>0</v>
      </c>
      <c r="AQ802" s="36">
        <f t="shared" si="40"/>
        <v>0</v>
      </c>
      <c r="AR802" s="36">
        <f t="shared" si="38"/>
        <v>0</v>
      </c>
      <c r="AS802" s="38">
        <f t="shared" si="45"/>
        <v>0</v>
      </c>
      <c r="AT802" s="38">
        <f t="shared" si="46"/>
        <v>0</v>
      </c>
      <c r="AU802" s="38">
        <f t="shared" si="47"/>
        <v>0</v>
      </c>
      <c r="AV802" s="38">
        <f t="shared" si="48"/>
        <v>5</v>
      </c>
      <c r="AW802" s="38">
        <f t="shared" si="51"/>
        <v>0</v>
      </c>
      <c r="AX802" s="38">
        <f t="shared" si="52"/>
        <v>1</v>
      </c>
      <c r="AY802" s="38">
        <f t="shared" si="49"/>
        <v>0.005083905138</v>
      </c>
      <c r="AZ802" s="12">
        <f t="shared" si="30"/>
        <v>149.1699991</v>
      </c>
      <c r="BA802" s="12">
        <f t="shared" si="41"/>
        <v>107.7906346</v>
      </c>
      <c r="BB802" s="12">
        <f t="shared" si="53"/>
        <v>139.6146836</v>
      </c>
      <c r="BC802" s="12">
        <f t="shared" si="50"/>
        <v>0.003389270092</v>
      </c>
      <c r="BD802" s="12">
        <f t="shared" si="54"/>
        <v>129.5644305</v>
      </c>
    </row>
    <row r="803" ht="14.25" customHeight="1">
      <c r="A803" s="7">
        <v>37686.0</v>
      </c>
      <c r="B803" s="21" t="s">
        <v>90</v>
      </c>
      <c r="C803" s="8">
        <v>21.482088</v>
      </c>
      <c r="D803" s="33">
        <f t="shared" si="5"/>
        <v>0.009383962081</v>
      </c>
      <c r="E803" s="33">
        <f t="shared" si="7"/>
        <v>-0.01491303303</v>
      </c>
      <c r="F803" s="33">
        <f t="shared" si="9"/>
        <v>-0.04344403621</v>
      </c>
      <c r="G803" s="33">
        <f t="shared" si="11"/>
        <v>-0.08349512111</v>
      </c>
      <c r="H803" s="33">
        <f t="shared" si="20"/>
        <v>-0.170406312</v>
      </c>
      <c r="I803" s="45">
        <f t="shared" si="31"/>
        <v>-0.7346619187</v>
      </c>
      <c r="J803" s="45">
        <f t="shared" si="43"/>
        <v>-1.166995133</v>
      </c>
      <c r="K803" s="21" t="s">
        <v>91</v>
      </c>
      <c r="L803" s="8">
        <v>10.128337</v>
      </c>
      <c r="M803" s="33">
        <f t="shared" si="6"/>
        <v>0</v>
      </c>
      <c r="N803" s="33">
        <f t="shared" si="8"/>
        <v>-0.06731311038</v>
      </c>
      <c r="O803" s="33">
        <f t="shared" si="10"/>
        <v>-0.0624222009</v>
      </c>
      <c r="P803" s="33">
        <f t="shared" si="12"/>
        <v>-0.0624222009</v>
      </c>
      <c r="Q803" s="45">
        <f t="shared" si="21"/>
        <v>-1.716679425</v>
      </c>
      <c r="R803" s="45">
        <f t="shared" si="32"/>
        <v>-0.9054262369</v>
      </c>
      <c r="S803" s="45">
        <f t="shared" si="44"/>
        <v>-0.4688776466</v>
      </c>
      <c r="T803" s="33">
        <f t="shared" si="22"/>
        <v>1.546273113</v>
      </c>
      <c r="U803" s="33">
        <f t="shared" si="33"/>
        <v>0.1707643182</v>
      </c>
      <c r="V803" s="33">
        <f t="shared" si="42"/>
        <v>-0.6981174868</v>
      </c>
      <c r="W803" s="44">
        <f t="shared" si="13"/>
        <v>0.0138524313</v>
      </c>
      <c r="X803" s="44">
        <f t="shared" si="14"/>
        <v>0.01593620219</v>
      </c>
      <c r="Y803" s="33">
        <f t="shared" si="15"/>
        <v>1.150426365</v>
      </c>
      <c r="Z803" s="43">
        <v>1.0</v>
      </c>
      <c r="AA803" s="33">
        <f t="shared" si="16"/>
        <v>2.150426365</v>
      </c>
      <c r="AB803" s="33">
        <f t="shared" si="17"/>
        <v>0.5349759396</v>
      </c>
      <c r="AC803" s="33">
        <f t="shared" si="18"/>
        <v>0.4650240604</v>
      </c>
      <c r="AD803" s="33">
        <f t="shared" si="19"/>
        <v>0.01021948916</v>
      </c>
      <c r="AE803" s="34">
        <f t="shared" si="23"/>
        <v>-1</v>
      </c>
      <c r="AF803" s="34">
        <f t="shared" si="24"/>
        <v>1</v>
      </c>
      <c r="AG803" s="34">
        <f t="shared" si="25"/>
        <v>0</v>
      </c>
      <c r="AH803" s="34">
        <f t="shared" si="26"/>
        <v>1</v>
      </c>
      <c r="AI803" s="34">
        <f t="shared" si="28"/>
        <v>1</v>
      </c>
      <c r="AJ803" s="34">
        <f t="shared" si="29"/>
        <v>-1</v>
      </c>
      <c r="AK803" s="34">
        <f t="shared" si="27"/>
        <v>-0.01021948916</v>
      </c>
      <c r="AL803" s="36">
        <f t="shared" si="34"/>
        <v>0</v>
      </c>
      <c r="AM803" s="36">
        <f t="shared" si="35"/>
        <v>0</v>
      </c>
      <c r="AN803" s="46">
        <f t="shared" si="36"/>
        <v>0</v>
      </c>
      <c r="AO803" s="36">
        <f t="shared" si="37"/>
        <v>0</v>
      </c>
      <c r="AP803" s="36">
        <f t="shared" si="39"/>
        <v>0</v>
      </c>
      <c r="AQ803" s="36">
        <f t="shared" si="40"/>
        <v>0</v>
      </c>
      <c r="AR803" s="36">
        <f t="shared" si="38"/>
        <v>0</v>
      </c>
      <c r="AS803" s="38">
        <f t="shared" si="45"/>
        <v>0</v>
      </c>
      <c r="AT803" s="38">
        <f t="shared" si="46"/>
        <v>0</v>
      </c>
      <c r="AU803" s="38">
        <f t="shared" si="47"/>
        <v>0</v>
      </c>
      <c r="AV803" s="38">
        <f t="shared" si="48"/>
        <v>0</v>
      </c>
      <c r="AW803" s="38">
        <f t="shared" si="51"/>
        <v>1</v>
      </c>
      <c r="AX803" s="38">
        <f t="shared" si="52"/>
        <v>0</v>
      </c>
      <c r="AY803" s="38">
        <f t="shared" si="49"/>
        <v>0</v>
      </c>
      <c r="AZ803" s="12">
        <f t="shared" si="30"/>
        <v>147.6455579</v>
      </c>
      <c r="BA803" s="12">
        <f t="shared" si="41"/>
        <v>107.7906346</v>
      </c>
      <c r="BB803" s="12">
        <f t="shared" si="53"/>
        <v>139.6146836</v>
      </c>
      <c r="BC803" s="12">
        <f t="shared" si="50"/>
        <v>-0.003406496387</v>
      </c>
      <c r="BD803" s="12">
        <f t="shared" si="54"/>
        <v>129.1230697</v>
      </c>
    </row>
    <row r="804" ht="14.25" customHeight="1">
      <c r="A804" s="7">
        <v>37687.0</v>
      </c>
      <c r="B804" s="21" t="s">
        <v>90</v>
      </c>
      <c r="C804" s="8">
        <v>21.967052</v>
      </c>
      <c r="D804" s="33">
        <f t="shared" si="5"/>
        <v>0.02257527294</v>
      </c>
      <c r="E804" s="33">
        <f t="shared" si="7"/>
        <v>0.004697511162</v>
      </c>
      <c r="F804" s="33">
        <f t="shared" si="9"/>
        <v>-0.0228431394</v>
      </c>
      <c r="G804" s="33">
        <f t="shared" si="11"/>
        <v>-0.04276486954</v>
      </c>
      <c r="H804" s="33">
        <f t="shared" si="20"/>
        <v>0.4490963466</v>
      </c>
      <c r="I804" s="45">
        <f t="shared" si="31"/>
        <v>-0.17212689</v>
      </c>
      <c r="J804" s="45">
        <f t="shared" si="43"/>
        <v>-0.2293871238</v>
      </c>
      <c r="K804" s="21" t="s">
        <v>91</v>
      </c>
      <c r="L804" s="8">
        <v>10.168799</v>
      </c>
      <c r="M804" s="33">
        <f t="shared" si="6"/>
        <v>0.003994930263</v>
      </c>
      <c r="N804" s="33">
        <f t="shared" si="8"/>
        <v>-0.06265538414</v>
      </c>
      <c r="O804" s="33">
        <f t="shared" si="10"/>
        <v>-0.07234273258</v>
      </c>
      <c r="P804" s="33">
        <f t="shared" si="12"/>
        <v>-0.05537476743</v>
      </c>
      <c r="Q804" s="45">
        <f t="shared" si="21"/>
        <v>-1.505371253</v>
      </c>
      <c r="R804" s="45">
        <f t="shared" si="32"/>
        <v>-1.09522249</v>
      </c>
      <c r="S804" s="45">
        <f t="shared" si="44"/>
        <v>-0.2971130087</v>
      </c>
      <c r="T804" s="33">
        <f t="shared" si="22"/>
        <v>1.9544676</v>
      </c>
      <c r="U804" s="33">
        <f t="shared" si="33"/>
        <v>0.9230955998</v>
      </c>
      <c r="V804" s="33">
        <f t="shared" si="42"/>
        <v>0.06772588496</v>
      </c>
      <c r="W804" s="44">
        <f t="shared" si="13"/>
        <v>0.01449714359</v>
      </c>
      <c r="X804" s="44">
        <f t="shared" si="14"/>
        <v>0.01601416033</v>
      </c>
      <c r="Y804" s="33">
        <f t="shared" si="15"/>
        <v>1.104642458</v>
      </c>
      <c r="Z804" s="43">
        <v>1.0</v>
      </c>
      <c r="AA804" s="33">
        <f t="shared" si="16"/>
        <v>2.104642458</v>
      </c>
      <c r="AB804" s="33">
        <f t="shared" si="17"/>
        <v>0.5248599132</v>
      </c>
      <c r="AC804" s="33">
        <f t="shared" si="18"/>
        <v>0.4751400868</v>
      </c>
      <c r="AD804" s="33">
        <f t="shared" si="19"/>
        <v>-0.0020117859</v>
      </c>
      <c r="AE804" s="34">
        <f t="shared" si="23"/>
        <v>-1</v>
      </c>
      <c r="AF804" s="34">
        <f t="shared" si="24"/>
        <v>0</v>
      </c>
      <c r="AG804" s="34">
        <f t="shared" si="25"/>
        <v>0</v>
      </c>
      <c r="AH804" s="34">
        <f t="shared" si="26"/>
        <v>2</v>
      </c>
      <c r="AI804" s="34">
        <f t="shared" si="28"/>
        <v>0</v>
      </c>
      <c r="AJ804" s="34">
        <f t="shared" si="29"/>
        <v>-1</v>
      </c>
      <c r="AK804" s="34">
        <f t="shared" si="27"/>
        <v>0.0020117859</v>
      </c>
      <c r="AL804" s="36">
        <f t="shared" si="34"/>
        <v>0</v>
      </c>
      <c r="AM804" s="36">
        <f t="shared" si="35"/>
        <v>0</v>
      </c>
      <c r="AN804" s="46">
        <f t="shared" si="36"/>
        <v>0</v>
      </c>
      <c r="AO804" s="36">
        <f t="shared" si="37"/>
        <v>0</v>
      </c>
      <c r="AP804" s="36">
        <f t="shared" si="39"/>
        <v>0</v>
      </c>
      <c r="AQ804" s="36">
        <f t="shared" si="40"/>
        <v>0</v>
      </c>
      <c r="AR804" s="36">
        <f t="shared" si="38"/>
        <v>0</v>
      </c>
      <c r="AS804" s="38">
        <f t="shared" si="45"/>
        <v>0</v>
      </c>
      <c r="AT804" s="38">
        <f t="shared" si="46"/>
        <v>0</v>
      </c>
      <c r="AU804" s="38">
        <f t="shared" si="47"/>
        <v>0</v>
      </c>
      <c r="AV804" s="38">
        <f t="shared" si="48"/>
        <v>0</v>
      </c>
      <c r="AW804" s="38">
        <f t="shared" si="51"/>
        <v>0</v>
      </c>
      <c r="AX804" s="38">
        <f t="shared" si="52"/>
        <v>0</v>
      </c>
      <c r="AY804" s="38">
        <f t="shared" si="49"/>
        <v>0</v>
      </c>
      <c r="AZ804" s="12">
        <f t="shared" si="30"/>
        <v>147.9425891</v>
      </c>
      <c r="BA804" s="12">
        <f t="shared" si="41"/>
        <v>107.7906346</v>
      </c>
      <c r="BB804" s="12">
        <f t="shared" si="53"/>
        <v>139.6146836</v>
      </c>
      <c r="BC804" s="12">
        <f t="shared" si="50"/>
        <v>0.0006705953001</v>
      </c>
      <c r="BD804" s="12">
        <f t="shared" si="54"/>
        <v>129.209659</v>
      </c>
    </row>
    <row r="805" ht="14.25" customHeight="1">
      <c r="A805" s="7">
        <v>37690.0</v>
      </c>
      <c r="B805" s="21" t="s">
        <v>90</v>
      </c>
      <c r="C805" s="8">
        <v>21.550537</v>
      </c>
      <c r="D805" s="33">
        <f t="shared" si="5"/>
        <v>-0.01896089653</v>
      </c>
      <c r="E805" s="33">
        <f t="shared" si="7"/>
        <v>-0.008921872292</v>
      </c>
      <c r="F805" s="33">
        <f t="shared" si="9"/>
        <v>-0.02729873371</v>
      </c>
      <c r="G805" s="33">
        <f t="shared" si="11"/>
        <v>-0.03178661918</v>
      </c>
      <c r="H805" s="33">
        <f t="shared" si="20"/>
        <v>0.04745400977</v>
      </c>
      <c r="I805" s="45">
        <f t="shared" si="31"/>
        <v>-0.2680207767</v>
      </c>
      <c r="J805" s="45">
        <f t="shared" si="43"/>
        <v>0.02513152252</v>
      </c>
      <c r="K805" s="21" t="s">
        <v>91</v>
      </c>
      <c r="L805" s="8">
        <v>9.998869</v>
      </c>
      <c r="M805" s="33">
        <f t="shared" si="6"/>
        <v>-0.01671092132</v>
      </c>
      <c r="N805" s="33">
        <f t="shared" si="8"/>
        <v>-0.05457809936</v>
      </c>
      <c r="O805" s="33">
        <f t="shared" si="10"/>
        <v>-0.06906104559</v>
      </c>
      <c r="P805" s="33">
        <f t="shared" si="12"/>
        <v>-0.06223153928</v>
      </c>
      <c r="Q805" s="45">
        <f t="shared" si="21"/>
        <v>-1.210456397</v>
      </c>
      <c r="R805" s="45">
        <f t="shared" si="32"/>
        <v>-0.9901777711</v>
      </c>
      <c r="S805" s="45">
        <f t="shared" si="44"/>
        <v>-0.4215754403</v>
      </c>
      <c r="T805" s="33">
        <f t="shared" si="22"/>
        <v>1.257910407</v>
      </c>
      <c r="U805" s="33">
        <f t="shared" si="33"/>
        <v>0.7221569943</v>
      </c>
      <c r="V805" s="33">
        <f t="shared" si="42"/>
        <v>0.4467069628</v>
      </c>
      <c r="W805" s="44">
        <f t="shared" si="13"/>
        <v>0.0135486669</v>
      </c>
      <c r="X805" s="44">
        <f t="shared" si="14"/>
        <v>0.01625372391</v>
      </c>
      <c r="Y805" s="33">
        <f t="shared" si="15"/>
        <v>1.199654846</v>
      </c>
      <c r="Z805" s="43">
        <v>1.0</v>
      </c>
      <c r="AA805" s="33">
        <f t="shared" si="16"/>
        <v>2.199654846</v>
      </c>
      <c r="AB805" s="33">
        <f t="shared" si="17"/>
        <v>0.5453832215</v>
      </c>
      <c r="AC805" s="33">
        <f t="shared" si="18"/>
        <v>0.4546167785</v>
      </c>
      <c r="AD805" s="33">
        <f t="shared" si="19"/>
        <v>-0.008246595976</v>
      </c>
      <c r="AE805" s="34">
        <f t="shared" si="23"/>
        <v>-1</v>
      </c>
      <c r="AF805" s="34">
        <f t="shared" si="24"/>
        <v>0</v>
      </c>
      <c r="AG805" s="34">
        <f t="shared" si="25"/>
        <v>0</v>
      </c>
      <c r="AH805" s="34">
        <f t="shared" si="26"/>
        <v>3</v>
      </c>
      <c r="AI805" s="34">
        <f t="shared" si="28"/>
        <v>0</v>
      </c>
      <c r="AJ805" s="34">
        <f t="shared" si="29"/>
        <v>-1</v>
      </c>
      <c r="AK805" s="34">
        <f t="shared" si="27"/>
        <v>0.008246595976</v>
      </c>
      <c r="AL805" s="36">
        <f t="shared" si="34"/>
        <v>0</v>
      </c>
      <c r="AM805" s="36">
        <f t="shared" si="35"/>
        <v>0</v>
      </c>
      <c r="AN805" s="46">
        <f t="shared" si="36"/>
        <v>0</v>
      </c>
      <c r="AO805" s="36">
        <f t="shared" si="37"/>
        <v>0</v>
      </c>
      <c r="AP805" s="36">
        <f t="shared" si="39"/>
        <v>0</v>
      </c>
      <c r="AQ805" s="36">
        <f t="shared" si="40"/>
        <v>0</v>
      </c>
      <c r="AR805" s="36">
        <f t="shared" si="38"/>
        <v>0</v>
      </c>
      <c r="AS805" s="38">
        <f t="shared" si="45"/>
        <v>0</v>
      </c>
      <c r="AT805" s="38">
        <f t="shared" si="46"/>
        <v>0</v>
      </c>
      <c r="AU805" s="38">
        <f t="shared" si="47"/>
        <v>0</v>
      </c>
      <c r="AV805" s="38">
        <f t="shared" si="48"/>
        <v>0</v>
      </c>
      <c r="AW805" s="38">
        <f t="shared" si="51"/>
        <v>0</v>
      </c>
      <c r="AX805" s="38">
        <f t="shared" si="52"/>
        <v>0</v>
      </c>
      <c r="AY805" s="38">
        <f t="shared" si="49"/>
        <v>0</v>
      </c>
      <c r="AZ805" s="12">
        <f t="shared" si="30"/>
        <v>149.1626119</v>
      </c>
      <c r="BA805" s="12">
        <f t="shared" si="41"/>
        <v>107.7906346</v>
      </c>
      <c r="BB805" s="12">
        <f t="shared" si="53"/>
        <v>139.6146836</v>
      </c>
      <c r="BC805" s="12">
        <f t="shared" si="50"/>
        <v>0.002748865325</v>
      </c>
      <c r="BD805" s="12">
        <f t="shared" si="54"/>
        <v>129.564839</v>
      </c>
    </row>
    <row r="806" ht="14.25" customHeight="1">
      <c r="A806" s="7">
        <v>37691.0</v>
      </c>
      <c r="B806" s="21" t="s">
        <v>90</v>
      </c>
      <c r="C806" s="8">
        <v>21.510593</v>
      </c>
      <c r="D806" s="33">
        <f t="shared" si="5"/>
        <v>-0.001853503697</v>
      </c>
      <c r="E806" s="33">
        <f t="shared" si="7"/>
        <v>-0.009198903894</v>
      </c>
      <c r="F806" s="33">
        <f t="shared" si="9"/>
        <v>-0.02935140576</v>
      </c>
      <c r="G806" s="33">
        <f t="shared" si="11"/>
        <v>-0.03949079859</v>
      </c>
      <c r="H806" s="33">
        <f t="shared" si="20"/>
        <v>0.05598975405</v>
      </c>
      <c r="I806" s="45">
        <f t="shared" si="31"/>
        <v>-0.2946116071</v>
      </c>
      <c r="J806" s="45">
        <f t="shared" si="43"/>
        <v>-0.129162225</v>
      </c>
      <c r="K806" s="21" t="s">
        <v>91</v>
      </c>
      <c r="L806" s="8">
        <v>10.158012</v>
      </c>
      <c r="M806" s="33">
        <f t="shared" si="6"/>
        <v>0.01591610011</v>
      </c>
      <c r="N806" s="33">
        <f t="shared" si="8"/>
        <v>-0.01850385689</v>
      </c>
      <c r="O806" s="33">
        <f t="shared" si="10"/>
        <v>-0.06735989344</v>
      </c>
      <c r="P806" s="33">
        <f t="shared" si="12"/>
        <v>-0.05991041858</v>
      </c>
      <c r="Q806" s="45">
        <f t="shared" si="21"/>
        <v>-0.09979832935</v>
      </c>
      <c r="R806" s="45">
        <f t="shared" si="32"/>
        <v>-0.9213627827</v>
      </c>
      <c r="S806" s="45">
        <f t="shared" si="44"/>
        <v>-0.3434691534</v>
      </c>
      <c r="T806" s="33">
        <f t="shared" si="22"/>
        <v>0.1557880834</v>
      </c>
      <c r="U806" s="33">
        <f t="shared" si="33"/>
        <v>0.6267511756</v>
      </c>
      <c r="V806" s="33">
        <f t="shared" si="42"/>
        <v>0.2143069284</v>
      </c>
      <c r="W806" s="44">
        <f t="shared" si="13"/>
        <v>0.01342756934</v>
      </c>
      <c r="X806" s="44">
        <f t="shared" si="14"/>
        <v>0.0163967037</v>
      </c>
      <c r="Y806" s="33">
        <f t="shared" si="15"/>
        <v>1.221122252</v>
      </c>
      <c r="Z806" s="43">
        <v>1.0</v>
      </c>
      <c r="AA806" s="33">
        <f t="shared" si="16"/>
        <v>2.221122252</v>
      </c>
      <c r="AB806" s="33">
        <f t="shared" si="17"/>
        <v>0.5497771456</v>
      </c>
      <c r="AC806" s="33">
        <f t="shared" si="18"/>
        <v>0.4502228544</v>
      </c>
      <c r="AD806" s="33">
        <f t="shared" si="19"/>
        <v>-0.004699574915</v>
      </c>
      <c r="AE806" s="34">
        <f t="shared" si="23"/>
        <v>0</v>
      </c>
      <c r="AF806" s="34">
        <f t="shared" si="24"/>
        <v>0</v>
      </c>
      <c r="AG806" s="34">
        <f t="shared" si="25"/>
        <v>0</v>
      </c>
      <c r="AH806" s="34">
        <f t="shared" si="26"/>
        <v>4</v>
      </c>
      <c r="AI806" s="34">
        <f t="shared" si="28"/>
        <v>0</v>
      </c>
      <c r="AJ806" s="34">
        <f t="shared" si="29"/>
        <v>-1</v>
      </c>
      <c r="AK806" s="34">
        <f t="shared" si="27"/>
        <v>0.004699574915</v>
      </c>
      <c r="AL806" s="36">
        <f t="shared" si="34"/>
        <v>0</v>
      </c>
      <c r="AM806" s="36">
        <f t="shared" si="35"/>
        <v>0</v>
      </c>
      <c r="AN806" s="46">
        <f t="shared" si="36"/>
        <v>0</v>
      </c>
      <c r="AO806" s="36">
        <f t="shared" si="37"/>
        <v>0</v>
      </c>
      <c r="AP806" s="36">
        <f t="shared" si="39"/>
        <v>0</v>
      </c>
      <c r="AQ806" s="36">
        <f t="shared" si="40"/>
        <v>0</v>
      </c>
      <c r="AR806" s="36">
        <f t="shared" si="38"/>
        <v>0</v>
      </c>
      <c r="AS806" s="38">
        <f t="shared" si="45"/>
        <v>0</v>
      </c>
      <c r="AT806" s="38">
        <f t="shared" si="46"/>
        <v>0</v>
      </c>
      <c r="AU806" s="38">
        <f t="shared" si="47"/>
        <v>0</v>
      </c>
      <c r="AV806" s="38">
        <f t="shared" si="48"/>
        <v>0</v>
      </c>
      <c r="AW806" s="38">
        <f t="shared" si="51"/>
        <v>0</v>
      </c>
      <c r="AX806" s="38">
        <f t="shared" si="52"/>
        <v>0</v>
      </c>
      <c r="AY806" s="38">
        <f t="shared" si="49"/>
        <v>0</v>
      </c>
      <c r="AZ806" s="12">
        <f t="shared" si="30"/>
        <v>149.8636128</v>
      </c>
      <c r="BA806" s="12">
        <f t="shared" si="41"/>
        <v>107.7906346</v>
      </c>
      <c r="BB806" s="12">
        <f t="shared" si="53"/>
        <v>139.6146836</v>
      </c>
      <c r="BC806" s="12">
        <f t="shared" si="50"/>
        <v>0.001566524972</v>
      </c>
      <c r="BD806" s="12">
        <f t="shared" si="54"/>
        <v>129.7678055</v>
      </c>
    </row>
    <row r="807" ht="14.25" customHeight="1">
      <c r="A807" s="7">
        <v>37692.0</v>
      </c>
      <c r="B807" s="21" t="s">
        <v>90</v>
      </c>
      <c r="C807" s="8">
        <v>21.613716</v>
      </c>
      <c r="D807" s="33">
        <f t="shared" si="5"/>
        <v>0.004794056584</v>
      </c>
      <c r="E807" s="33">
        <f t="shared" si="7"/>
        <v>0.01556879813</v>
      </c>
      <c r="F807" s="33">
        <f t="shared" si="9"/>
        <v>-0.009395784904</v>
      </c>
      <c r="G807" s="33">
        <f t="shared" si="11"/>
        <v>-0.01326620619</v>
      </c>
      <c r="H807" s="33">
        <f t="shared" si="20"/>
        <v>0.8245207938</v>
      </c>
      <c r="I807" s="45">
        <f t="shared" si="31"/>
        <v>0.2911982071</v>
      </c>
      <c r="J807" s="45">
        <f t="shared" si="43"/>
        <v>0.4844423743</v>
      </c>
      <c r="K807" s="21" t="s">
        <v>91</v>
      </c>
      <c r="L807" s="8">
        <v>10.323511</v>
      </c>
      <c r="M807" s="33">
        <f t="shared" si="6"/>
        <v>0.01629245959</v>
      </c>
      <c r="N807" s="33">
        <f t="shared" si="8"/>
        <v>0.0192700934</v>
      </c>
      <c r="O807" s="33">
        <f t="shared" si="10"/>
        <v>-0.03641558366</v>
      </c>
      <c r="P807" s="33">
        <f t="shared" si="12"/>
        <v>-0.01862654062</v>
      </c>
      <c r="Q807" s="45">
        <f t="shared" si="21"/>
        <v>1.05862231</v>
      </c>
      <c r="R807" s="45">
        <f t="shared" si="32"/>
        <v>-0.2112299038</v>
      </c>
      <c r="S807" s="45">
        <f t="shared" si="44"/>
        <v>0.6415693324</v>
      </c>
      <c r="T807" s="33">
        <f t="shared" si="22"/>
        <v>-0.2341015161</v>
      </c>
      <c r="U807" s="33">
        <f t="shared" si="33"/>
        <v>0.5024281109</v>
      </c>
      <c r="V807" s="33">
        <f t="shared" si="42"/>
        <v>-0.1571269581</v>
      </c>
      <c r="W807" s="44">
        <f t="shared" si="13"/>
        <v>0.01264050502</v>
      </c>
      <c r="X807" s="44">
        <f t="shared" si="14"/>
        <v>0.01595198951</v>
      </c>
      <c r="Y807" s="33">
        <f t="shared" si="15"/>
        <v>1.261974066</v>
      </c>
      <c r="Z807" s="43">
        <v>1.0</v>
      </c>
      <c r="AA807" s="33">
        <f t="shared" si="16"/>
        <v>2.261974066</v>
      </c>
      <c r="AB807" s="33">
        <f t="shared" si="17"/>
        <v>0.5579082824</v>
      </c>
      <c r="AC807" s="33">
        <f t="shared" si="18"/>
        <v>0.4420917176</v>
      </c>
      <c r="AD807" s="33">
        <f t="shared" si="19"/>
        <v>0.0004427806725</v>
      </c>
      <c r="AE807" s="34">
        <f t="shared" si="23"/>
        <v>0</v>
      </c>
      <c r="AF807" s="34">
        <f t="shared" si="24"/>
        <v>0</v>
      </c>
      <c r="AG807" s="34">
        <f t="shared" si="25"/>
        <v>0</v>
      </c>
      <c r="AH807" s="34">
        <f t="shared" si="26"/>
        <v>5</v>
      </c>
      <c r="AI807" s="34">
        <f t="shared" si="28"/>
        <v>0</v>
      </c>
      <c r="AJ807" s="34">
        <f t="shared" si="29"/>
        <v>-1</v>
      </c>
      <c r="AK807" s="34">
        <f t="shared" si="27"/>
        <v>-0.0004427806725</v>
      </c>
      <c r="AL807" s="36">
        <f t="shared" si="34"/>
        <v>0</v>
      </c>
      <c r="AM807" s="36">
        <f t="shared" si="35"/>
        <v>0</v>
      </c>
      <c r="AN807" s="46">
        <f t="shared" si="36"/>
        <v>0</v>
      </c>
      <c r="AO807" s="36">
        <f t="shared" si="37"/>
        <v>0</v>
      </c>
      <c r="AP807" s="36">
        <f t="shared" si="39"/>
        <v>0</v>
      </c>
      <c r="AQ807" s="36">
        <f t="shared" si="40"/>
        <v>0</v>
      </c>
      <c r="AR807" s="36">
        <f t="shared" si="38"/>
        <v>0</v>
      </c>
      <c r="AS807" s="38">
        <f t="shared" si="45"/>
        <v>0</v>
      </c>
      <c r="AT807" s="38">
        <f t="shared" si="46"/>
        <v>0</v>
      </c>
      <c r="AU807" s="38">
        <f t="shared" si="47"/>
        <v>0</v>
      </c>
      <c r="AV807" s="38">
        <f t="shared" si="48"/>
        <v>0</v>
      </c>
      <c r="AW807" s="38">
        <f t="shared" si="51"/>
        <v>0</v>
      </c>
      <c r="AX807" s="38">
        <f t="shared" si="52"/>
        <v>0</v>
      </c>
      <c r="AY807" s="38">
        <f t="shared" si="49"/>
        <v>0</v>
      </c>
      <c r="AZ807" s="12">
        <f t="shared" si="30"/>
        <v>149.7972561</v>
      </c>
      <c r="BA807" s="12">
        <f t="shared" si="41"/>
        <v>107.7906346</v>
      </c>
      <c r="BB807" s="12">
        <f t="shared" si="53"/>
        <v>139.6146836</v>
      </c>
      <c r="BC807" s="12">
        <f t="shared" si="50"/>
        <v>-0.0001475935575</v>
      </c>
      <c r="BD807" s="12">
        <f t="shared" si="54"/>
        <v>129.7486527</v>
      </c>
    </row>
    <row r="808" ht="14.25" customHeight="1">
      <c r="A808" s="7">
        <v>37693.0</v>
      </c>
      <c r="B808" s="21" t="s">
        <v>90</v>
      </c>
      <c r="C808" s="8">
        <v>22.26104</v>
      </c>
      <c r="D808" s="33">
        <f t="shared" si="5"/>
        <v>0.02994968565</v>
      </c>
      <c r="E808" s="33">
        <f t="shared" si="7"/>
        <v>0.03626053482</v>
      </c>
      <c r="F808" s="33">
        <f t="shared" si="9"/>
        <v>0.02080674724</v>
      </c>
      <c r="G808" s="33">
        <f t="shared" si="11"/>
        <v>0.01575742145</v>
      </c>
      <c r="H808" s="33">
        <f t="shared" si="20"/>
        <v>1.449042172</v>
      </c>
      <c r="I808" s="45">
        <f t="shared" si="31"/>
        <v>1.168300166</v>
      </c>
      <c r="J808" s="45">
        <f t="shared" si="43"/>
        <v>1.147930268</v>
      </c>
      <c r="K808" s="21" t="s">
        <v>91</v>
      </c>
      <c r="L808" s="8">
        <v>10.703356</v>
      </c>
      <c r="M808" s="33">
        <f t="shared" si="6"/>
        <v>0.03679416819</v>
      </c>
      <c r="N808" s="33">
        <f t="shared" si="8"/>
        <v>0.05677328865</v>
      </c>
      <c r="O808" s="33">
        <f t="shared" si="10"/>
        <v>-0.01436140838</v>
      </c>
      <c r="P808" s="33">
        <f t="shared" si="12"/>
        <v>-0.001464308597</v>
      </c>
      <c r="Q808" s="45">
        <f t="shared" si="21"/>
        <v>2.187552634</v>
      </c>
      <c r="R808" s="45">
        <f t="shared" si="32"/>
        <v>0.2850334782</v>
      </c>
      <c r="S808" s="45">
        <f t="shared" si="44"/>
        <v>1.070161742</v>
      </c>
      <c r="T808" s="33">
        <f t="shared" si="22"/>
        <v>-0.7385104621</v>
      </c>
      <c r="U808" s="33">
        <f t="shared" si="33"/>
        <v>0.8832666882</v>
      </c>
      <c r="V808" s="33">
        <f t="shared" si="42"/>
        <v>0.07776852598</v>
      </c>
      <c r="W808" s="44">
        <f t="shared" si="13"/>
        <v>0.01437121031</v>
      </c>
      <c r="X808" s="44">
        <f t="shared" si="14"/>
        <v>0.01753482293</v>
      </c>
      <c r="Y808" s="33">
        <f t="shared" si="15"/>
        <v>1.220135434</v>
      </c>
      <c r="Z808" s="43">
        <v>1.0</v>
      </c>
      <c r="AA808" s="33">
        <f t="shared" si="16"/>
        <v>2.220135434</v>
      </c>
      <c r="AB808" s="33">
        <f t="shared" si="17"/>
        <v>0.5495770282</v>
      </c>
      <c r="AC808" s="33">
        <f t="shared" si="18"/>
        <v>0.4504229718</v>
      </c>
      <c r="AD808" s="33">
        <f t="shared" si="19"/>
        <v>-0.00315796021</v>
      </c>
      <c r="AE808" s="34">
        <f t="shared" si="23"/>
        <v>0</v>
      </c>
      <c r="AF808" s="34">
        <f t="shared" si="24"/>
        <v>0</v>
      </c>
      <c r="AG808" s="34">
        <f t="shared" si="25"/>
        <v>0</v>
      </c>
      <c r="AH808" s="34">
        <f t="shared" si="26"/>
        <v>0</v>
      </c>
      <c r="AI808" s="34">
        <f t="shared" si="28"/>
        <v>1</v>
      </c>
      <c r="AJ808" s="34">
        <f t="shared" si="29"/>
        <v>0</v>
      </c>
      <c r="AK808" s="34">
        <f t="shared" si="27"/>
        <v>0</v>
      </c>
      <c r="AL808" s="36">
        <f t="shared" si="34"/>
        <v>0</v>
      </c>
      <c r="AM808" s="36">
        <f t="shared" si="35"/>
        <v>0</v>
      </c>
      <c r="AN808" s="46">
        <f t="shared" si="36"/>
        <v>0</v>
      </c>
      <c r="AO808" s="36">
        <f t="shared" si="37"/>
        <v>0</v>
      </c>
      <c r="AP808" s="36">
        <f t="shared" si="39"/>
        <v>0</v>
      </c>
      <c r="AQ808" s="36">
        <f t="shared" si="40"/>
        <v>0</v>
      </c>
      <c r="AR808" s="36">
        <f t="shared" si="38"/>
        <v>0</v>
      </c>
      <c r="AS808" s="38">
        <f t="shared" si="45"/>
        <v>0</v>
      </c>
      <c r="AT808" s="38">
        <f t="shared" si="46"/>
        <v>0</v>
      </c>
      <c r="AU808" s="38">
        <f t="shared" si="47"/>
        <v>0</v>
      </c>
      <c r="AV808" s="38">
        <f t="shared" si="48"/>
        <v>0</v>
      </c>
      <c r="AW808" s="38">
        <f t="shared" si="51"/>
        <v>0</v>
      </c>
      <c r="AX808" s="38">
        <f t="shared" si="52"/>
        <v>0</v>
      </c>
      <c r="AY808" s="38">
        <f t="shared" si="49"/>
        <v>0</v>
      </c>
      <c r="AZ808" s="12">
        <f t="shared" si="30"/>
        <v>149.7972561</v>
      </c>
      <c r="BA808" s="12">
        <f t="shared" si="41"/>
        <v>107.7906346</v>
      </c>
      <c r="BB808" s="12">
        <f t="shared" si="53"/>
        <v>139.6146836</v>
      </c>
      <c r="BC808" s="12">
        <f t="shared" si="50"/>
        <v>0</v>
      </c>
      <c r="BD808" s="12">
        <f t="shared" si="54"/>
        <v>129.7486527</v>
      </c>
    </row>
    <row r="809" ht="14.25" customHeight="1">
      <c r="A809" s="7">
        <v>37694.0</v>
      </c>
      <c r="B809" s="21" t="s">
        <v>90</v>
      </c>
      <c r="C809" s="8">
        <v>22.34124</v>
      </c>
      <c r="D809" s="33">
        <f t="shared" si="5"/>
        <v>0.003602706792</v>
      </c>
      <c r="E809" s="33">
        <f t="shared" si="7"/>
        <v>0.01703405628</v>
      </c>
      <c r="F809" s="33">
        <f t="shared" si="9"/>
        <v>0.02181158511</v>
      </c>
      <c r="G809" s="33">
        <f t="shared" si="11"/>
        <v>0.006576172952</v>
      </c>
      <c r="H809" s="33">
        <f t="shared" si="20"/>
        <v>0.8091615083</v>
      </c>
      <c r="I809" s="45">
        <f t="shared" si="31"/>
        <v>1.168925282</v>
      </c>
      <c r="J809" s="45">
        <f t="shared" si="43"/>
        <v>0.9058740053</v>
      </c>
      <c r="K809" s="21" t="s">
        <v>91</v>
      </c>
      <c r="L809" s="8">
        <v>10.825448</v>
      </c>
      <c r="M809" s="33">
        <f t="shared" si="6"/>
        <v>0.01140688958</v>
      </c>
      <c r="N809" s="33">
        <f t="shared" si="8"/>
        <v>0.06457488244</v>
      </c>
      <c r="O809" s="33">
        <f t="shared" si="10"/>
        <v>-0.002126465765</v>
      </c>
      <c r="P809" s="33">
        <f t="shared" si="12"/>
        <v>0.00386357887</v>
      </c>
      <c r="Q809" s="45">
        <f t="shared" si="21"/>
        <v>2.318846975</v>
      </c>
      <c r="R809" s="45">
        <f t="shared" si="32"/>
        <v>0.5636020751</v>
      </c>
      <c r="S809" s="45">
        <f t="shared" si="44"/>
        <v>1.218067632</v>
      </c>
      <c r="T809" s="33">
        <f t="shared" si="22"/>
        <v>-1.509685467</v>
      </c>
      <c r="U809" s="33">
        <f t="shared" si="33"/>
        <v>0.6053232074</v>
      </c>
      <c r="V809" s="33">
        <f t="shared" si="42"/>
        <v>-0.312193627</v>
      </c>
      <c r="W809" s="44">
        <f t="shared" si="13"/>
        <v>0.0141165471</v>
      </c>
      <c r="X809" s="44">
        <f t="shared" si="14"/>
        <v>0.01767150406</v>
      </c>
      <c r="Y809" s="33">
        <f t="shared" si="15"/>
        <v>1.251829073</v>
      </c>
      <c r="Z809" s="43">
        <v>1.0</v>
      </c>
      <c r="AA809" s="33">
        <f t="shared" si="16"/>
        <v>2.251829073</v>
      </c>
      <c r="AB809" s="33">
        <f t="shared" si="17"/>
        <v>0.5559165604</v>
      </c>
      <c r="AC809" s="33">
        <f t="shared" si="18"/>
        <v>0.4440834396</v>
      </c>
      <c r="AD809" s="33">
        <f t="shared" si="19"/>
        <v>0.007824633012</v>
      </c>
      <c r="AE809" s="34">
        <f t="shared" si="23"/>
        <v>1</v>
      </c>
      <c r="AF809" s="34">
        <f t="shared" si="24"/>
        <v>0</v>
      </c>
      <c r="AG809" s="34">
        <f t="shared" si="25"/>
        <v>0</v>
      </c>
      <c r="AH809" s="34">
        <f t="shared" si="26"/>
        <v>1</v>
      </c>
      <c r="AI809" s="34">
        <f t="shared" si="28"/>
        <v>0</v>
      </c>
      <c r="AJ809" s="34">
        <f t="shared" si="29"/>
        <v>1</v>
      </c>
      <c r="AK809" s="34">
        <f t="shared" si="27"/>
        <v>0.007824633012</v>
      </c>
      <c r="AL809" s="36">
        <f t="shared" si="34"/>
        <v>0</v>
      </c>
      <c r="AM809" s="36">
        <f t="shared" si="35"/>
        <v>0</v>
      </c>
      <c r="AN809" s="46">
        <f t="shared" si="36"/>
        <v>0</v>
      </c>
      <c r="AO809" s="36">
        <f t="shared" si="37"/>
        <v>0</v>
      </c>
      <c r="AP809" s="36">
        <f t="shared" si="39"/>
        <v>0</v>
      </c>
      <c r="AQ809" s="36">
        <f t="shared" si="40"/>
        <v>0</v>
      </c>
      <c r="AR809" s="36">
        <f t="shared" si="38"/>
        <v>0</v>
      </c>
      <c r="AS809" s="38">
        <f t="shared" si="45"/>
        <v>0</v>
      </c>
      <c r="AT809" s="38">
        <f t="shared" si="46"/>
        <v>0</v>
      </c>
      <c r="AU809" s="38">
        <f t="shared" si="47"/>
        <v>0</v>
      </c>
      <c r="AV809" s="38">
        <f t="shared" si="48"/>
        <v>0</v>
      </c>
      <c r="AW809" s="38">
        <f t="shared" si="51"/>
        <v>0</v>
      </c>
      <c r="AX809" s="38">
        <f t="shared" si="52"/>
        <v>0</v>
      </c>
      <c r="AY809" s="38">
        <f t="shared" si="49"/>
        <v>0</v>
      </c>
      <c r="AZ809" s="12">
        <f t="shared" si="30"/>
        <v>150.9693646</v>
      </c>
      <c r="BA809" s="12">
        <f t="shared" si="41"/>
        <v>107.7906346</v>
      </c>
      <c r="BB809" s="12">
        <f t="shared" si="53"/>
        <v>139.6146836</v>
      </c>
      <c r="BC809" s="12">
        <f t="shared" si="50"/>
        <v>0.002608211004</v>
      </c>
      <c r="BD809" s="12">
        <f t="shared" si="54"/>
        <v>130.0870645</v>
      </c>
    </row>
    <row r="810" ht="14.25" customHeight="1">
      <c r="A810" s="7">
        <v>37697.0</v>
      </c>
      <c r="B810" s="21" t="s">
        <v>90</v>
      </c>
      <c r="C810" s="8">
        <v>23.143234</v>
      </c>
      <c r="D810" s="33">
        <f t="shared" si="5"/>
        <v>0.03589747033</v>
      </c>
      <c r="E810" s="33">
        <f t="shared" si="7"/>
        <v>0.07390521174</v>
      </c>
      <c r="F810" s="33">
        <f t="shared" si="9"/>
        <v>0.06432396658</v>
      </c>
      <c r="G810" s="33">
        <f t="shared" si="11"/>
        <v>0.01759650734</v>
      </c>
      <c r="H810" s="33">
        <f t="shared" si="20"/>
        <v>2.520579857</v>
      </c>
      <c r="I810" s="45">
        <f t="shared" si="31"/>
        <v>2.341130964</v>
      </c>
      <c r="J810" s="45">
        <f t="shared" si="43"/>
        <v>1.125300634</v>
      </c>
      <c r="K810" s="21" t="s">
        <v>91</v>
      </c>
      <c r="L810" s="8">
        <v>11.121175</v>
      </c>
      <c r="M810" s="33">
        <f t="shared" si="6"/>
        <v>0.02731776089</v>
      </c>
      <c r="N810" s="33">
        <f t="shared" si="8"/>
        <v>0.1122432947</v>
      </c>
      <c r="O810" s="33">
        <f t="shared" si="10"/>
        <v>0.05153916967</v>
      </c>
      <c r="P810" s="33">
        <f t="shared" si="12"/>
        <v>0.01055977915</v>
      </c>
      <c r="Q810" s="45">
        <f t="shared" si="21"/>
        <v>3.545700642</v>
      </c>
      <c r="R810" s="45">
        <f t="shared" si="32"/>
        <v>1.762089881</v>
      </c>
      <c r="S810" s="45">
        <f t="shared" si="44"/>
        <v>1.372546868</v>
      </c>
      <c r="T810" s="33">
        <f t="shared" si="22"/>
        <v>-1.025120785</v>
      </c>
      <c r="U810" s="33">
        <f t="shared" si="33"/>
        <v>0.5790410831</v>
      </c>
      <c r="V810" s="33">
        <f t="shared" si="42"/>
        <v>-0.2472462338</v>
      </c>
      <c r="W810" s="44">
        <f t="shared" si="13"/>
        <v>0.01530407181</v>
      </c>
      <c r="X810" s="44">
        <f t="shared" si="14"/>
        <v>0.01813977819</v>
      </c>
      <c r="Y810" s="33">
        <f t="shared" si="15"/>
        <v>1.185290975</v>
      </c>
      <c r="Z810" s="43">
        <v>1.0</v>
      </c>
      <c r="AA810" s="33">
        <f t="shared" si="16"/>
        <v>2.185290975</v>
      </c>
      <c r="AB810" s="33">
        <f t="shared" si="17"/>
        <v>0.5423950351</v>
      </c>
      <c r="AC810" s="33">
        <f t="shared" si="18"/>
        <v>0.4576049649</v>
      </c>
      <c r="AD810" s="33">
        <f t="shared" si="19"/>
        <v>-0.002327739937</v>
      </c>
      <c r="AE810" s="34">
        <f t="shared" si="23"/>
        <v>1</v>
      </c>
      <c r="AF810" s="34">
        <f t="shared" si="24"/>
        <v>0</v>
      </c>
      <c r="AG810" s="34">
        <f t="shared" si="25"/>
        <v>0</v>
      </c>
      <c r="AH810" s="34">
        <f t="shared" si="26"/>
        <v>2</v>
      </c>
      <c r="AI810" s="34">
        <f t="shared" si="28"/>
        <v>0</v>
      </c>
      <c r="AJ810" s="34">
        <f t="shared" si="29"/>
        <v>1</v>
      </c>
      <c r="AK810" s="34">
        <f t="shared" si="27"/>
        <v>-0.002327739937</v>
      </c>
      <c r="AL810" s="36">
        <f t="shared" si="34"/>
        <v>0</v>
      </c>
      <c r="AM810" s="36">
        <f t="shared" si="35"/>
        <v>0</v>
      </c>
      <c r="AN810" s="46">
        <f t="shared" si="36"/>
        <v>0</v>
      </c>
      <c r="AO810" s="36">
        <f t="shared" si="37"/>
        <v>0</v>
      </c>
      <c r="AP810" s="36">
        <f t="shared" si="39"/>
        <v>0</v>
      </c>
      <c r="AQ810" s="36">
        <f t="shared" si="40"/>
        <v>0</v>
      </c>
      <c r="AR810" s="36">
        <f t="shared" si="38"/>
        <v>0</v>
      </c>
      <c r="AS810" s="38">
        <f t="shared" si="45"/>
        <v>0</v>
      </c>
      <c r="AT810" s="38">
        <f t="shared" si="46"/>
        <v>0</v>
      </c>
      <c r="AU810" s="38">
        <f t="shared" si="47"/>
        <v>0</v>
      </c>
      <c r="AV810" s="38">
        <f t="shared" si="48"/>
        <v>0</v>
      </c>
      <c r="AW810" s="38">
        <f t="shared" si="51"/>
        <v>0</v>
      </c>
      <c r="AX810" s="38">
        <f t="shared" si="52"/>
        <v>0</v>
      </c>
      <c r="AY810" s="38">
        <f t="shared" si="49"/>
        <v>0</v>
      </c>
      <c r="AZ810" s="12">
        <f t="shared" si="30"/>
        <v>150.6179472</v>
      </c>
      <c r="BA810" s="12">
        <f t="shared" si="41"/>
        <v>107.7906346</v>
      </c>
      <c r="BB810" s="12">
        <f t="shared" si="53"/>
        <v>139.6146836</v>
      </c>
      <c r="BC810" s="12">
        <f t="shared" si="50"/>
        <v>-0.0007759133122</v>
      </c>
      <c r="BD810" s="12">
        <f t="shared" si="54"/>
        <v>129.9861282</v>
      </c>
    </row>
    <row r="811" ht="14.25" customHeight="1">
      <c r="A811" s="7">
        <v>37698.0</v>
      </c>
      <c r="B811" s="21" t="s">
        <v>90</v>
      </c>
      <c r="C811" s="8">
        <v>23.034395</v>
      </c>
      <c r="D811" s="33">
        <f t="shared" si="5"/>
        <v>-0.004702843172</v>
      </c>
      <c r="E811" s="33">
        <f t="shared" si="7"/>
        <v>0.07083960912</v>
      </c>
      <c r="F811" s="33">
        <f t="shared" si="9"/>
        <v>0.06098905847</v>
      </c>
      <c r="G811" s="33">
        <f t="shared" si="11"/>
        <v>0.003246317704</v>
      </c>
      <c r="H811" s="33">
        <f t="shared" si="20"/>
        <v>2.287922703</v>
      </c>
      <c r="I811" s="45">
        <f t="shared" si="31"/>
        <v>2.111402046</v>
      </c>
      <c r="J811" s="45">
        <f t="shared" si="43"/>
        <v>0.7693173079</v>
      </c>
      <c r="K811" s="21" t="s">
        <v>91</v>
      </c>
      <c r="L811" s="8">
        <v>11.115754</v>
      </c>
      <c r="M811" s="33">
        <f t="shared" si="6"/>
        <v>-0.0004874484935</v>
      </c>
      <c r="N811" s="33">
        <f t="shared" si="8"/>
        <v>0.09428439344</v>
      </c>
      <c r="O811" s="33">
        <f t="shared" si="10"/>
        <v>0.07403591162</v>
      </c>
      <c r="P811" s="33">
        <f t="shared" si="12"/>
        <v>0.002694507961</v>
      </c>
      <c r="Q811" s="45">
        <f t="shared" si="21"/>
        <v>2.711239158</v>
      </c>
      <c r="R811" s="45">
        <f t="shared" si="32"/>
        <v>2.193135407</v>
      </c>
      <c r="S811" s="45">
        <f t="shared" si="44"/>
        <v>1.161301431</v>
      </c>
      <c r="T811" s="33">
        <f t="shared" si="22"/>
        <v>-0.4233164552</v>
      </c>
      <c r="U811" s="33">
        <f t="shared" si="33"/>
        <v>-0.08173336047</v>
      </c>
      <c r="V811" s="33">
        <f t="shared" si="42"/>
        <v>-0.3919841231</v>
      </c>
      <c r="W811" s="44">
        <f t="shared" si="13"/>
        <v>0.0152162615</v>
      </c>
      <c r="X811" s="44">
        <f t="shared" si="14"/>
        <v>0.01807260471</v>
      </c>
      <c r="Y811" s="33">
        <f t="shared" si="15"/>
        <v>1.187716491</v>
      </c>
      <c r="Z811" s="43">
        <v>1.0</v>
      </c>
      <c r="AA811" s="33">
        <f t="shared" si="16"/>
        <v>2.187716491</v>
      </c>
      <c r="AB811" s="33">
        <f t="shared" si="17"/>
        <v>0.5429023805</v>
      </c>
      <c r="AC811" s="33">
        <f t="shared" si="18"/>
        <v>0.4570976195</v>
      </c>
      <c r="AD811" s="33">
        <f t="shared" si="19"/>
        <v>-0.00599663246</v>
      </c>
      <c r="AE811" s="34">
        <f t="shared" si="23"/>
        <v>0</v>
      </c>
      <c r="AF811" s="34">
        <f t="shared" si="24"/>
        <v>0</v>
      </c>
      <c r="AG811" s="34">
        <f t="shared" si="25"/>
        <v>0</v>
      </c>
      <c r="AH811" s="34">
        <f t="shared" si="26"/>
        <v>3</v>
      </c>
      <c r="AI811" s="34">
        <f t="shared" si="28"/>
        <v>0</v>
      </c>
      <c r="AJ811" s="34">
        <f t="shared" si="29"/>
        <v>1</v>
      </c>
      <c r="AK811" s="34">
        <f t="shared" si="27"/>
        <v>-0.00599663246</v>
      </c>
      <c r="AL811" s="36">
        <f t="shared" si="34"/>
        <v>0</v>
      </c>
      <c r="AM811" s="36">
        <f t="shared" si="35"/>
        <v>0</v>
      </c>
      <c r="AN811" s="46">
        <f t="shared" si="36"/>
        <v>0</v>
      </c>
      <c r="AO811" s="36">
        <f t="shared" si="37"/>
        <v>0</v>
      </c>
      <c r="AP811" s="36">
        <f t="shared" si="39"/>
        <v>0</v>
      </c>
      <c r="AQ811" s="36">
        <f t="shared" si="40"/>
        <v>0</v>
      </c>
      <c r="AR811" s="36">
        <f t="shared" si="38"/>
        <v>0</v>
      </c>
      <c r="AS811" s="38">
        <f t="shared" si="45"/>
        <v>0</v>
      </c>
      <c r="AT811" s="38">
        <f t="shared" si="46"/>
        <v>0</v>
      </c>
      <c r="AU811" s="38">
        <f t="shared" si="47"/>
        <v>0</v>
      </c>
      <c r="AV811" s="38">
        <f t="shared" si="48"/>
        <v>0</v>
      </c>
      <c r="AW811" s="38">
        <f t="shared" si="51"/>
        <v>0</v>
      </c>
      <c r="AX811" s="38">
        <f t="shared" si="52"/>
        <v>0</v>
      </c>
      <c r="AY811" s="38">
        <f t="shared" si="49"/>
        <v>0</v>
      </c>
      <c r="AZ811" s="12">
        <f t="shared" si="30"/>
        <v>149.7147467</v>
      </c>
      <c r="BA811" s="12">
        <f t="shared" si="41"/>
        <v>107.7906346</v>
      </c>
      <c r="BB811" s="12">
        <f t="shared" si="53"/>
        <v>139.6146836</v>
      </c>
      <c r="BC811" s="12">
        <f t="shared" si="50"/>
        <v>-0.001998877487</v>
      </c>
      <c r="BD811" s="12">
        <f t="shared" si="54"/>
        <v>129.7263019</v>
      </c>
    </row>
    <row r="812" ht="14.25" customHeight="1">
      <c r="A812" s="7">
        <v>37699.0</v>
      </c>
      <c r="B812" s="21" t="s">
        <v>90</v>
      </c>
      <c r="C812" s="8">
        <v>23.177593</v>
      </c>
      <c r="D812" s="33">
        <f t="shared" si="5"/>
        <v>0.006216703326</v>
      </c>
      <c r="E812" s="33">
        <f t="shared" si="7"/>
        <v>0.07235576705</v>
      </c>
      <c r="F812" s="33">
        <f t="shared" si="9"/>
        <v>0.08905105751</v>
      </c>
      <c r="G812" s="33">
        <f t="shared" si="11"/>
        <v>0.01427257726</v>
      </c>
      <c r="H812" s="33">
        <f t="shared" si="20"/>
        <v>2.214083928</v>
      </c>
      <c r="I812" s="45">
        <f t="shared" si="31"/>
        <v>2.737529886</v>
      </c>
      <c r="J812" s="45">
        <f t="shared" si="43"/>
        <v>0.9892755674</v>
      </c>
      <c r="K812" s="21" t="s">
        <v>91</v>
      </c>
      <c r="L812" s="8">
        <v>11.343656</v>
      </c>
      <c r="M812" s="33">
        <f t="shared" si="6"/>
        <v>0.02050261278</v>
      </c>
      <c r="N812" s="33">
        <f t="shared" si="8"/>
        <v>0.09881764063</v>
      </c>
      <c r="O812" s="33">
        <f t="shared" si="10"/>
        <v>0.1199919592</v>
      </c>
      <c r="P812" s="33">
        <f t="shared" si="12"/>
        <v>0.0340709547</v>
      </c>
      <c r="Q812" s="45">
        <f t="shared" si="21"/>
        <v>2.629742364</v>
      </c>
      <c r="R812" s="45">
        <f t="shared" si="32"/>
        <v>3.035904244</v>
      </c>
      <c r="S812" s="45">
        <f t="shared" si="44"/>
        <v>1.862785559</v>
      </c>
      <c r="T812" s="33">
        <f t="shared" si="22"/>
        <v>-0.4156584362</v>
      </c>
      <c r="U812" s="33">
        <f t="shared" si="33"/>
        <v>-0.2983743584</v>
      </c>
      <c r="V812" s="33">
        <f t="shared" si="42"/>
        <v>-0.8735099921</v>
      </c>
      <c r="W812" s="44">
        <f t="shared" si="13"/>
        <v>0.0152239315</v>
      </c>
      <c r="X812" s="44">
        <f t="shared" si="14"/>
        <v>0.0184259661</v>
      </c>
      <c r="Y812" s="33">
        <f t="shared" si="15"/>
        <v>1.210329021</v>
      </c>
      <c r="Z812" s="43">
        <v>1.0</v>
      </c>
      <c r="AA812" s="33">
        <f t="shared" si="16"/>
        <v>2.210329021</v>
      </c>
      <c r="AB812" s="33">
        <f t="shared" si="17"/>
        <v>0.5475786678</v>
      </c>
      <c r="AC812" s="33">
        <f t="shared" si="18"/>
        <v>0.4524213322</v>
      </c>
      <c r="AD812" s="33">
        <f t="shared" si="19"/>
        <v>-0.001165502019</v>
      </c>
      <c r="AE812" s="34">
        <f t="shared" si="23"/>
        <v>0</v>
      </c>
      <c r="AF812" s="34">
        <f t="shared" si="24"/>
        <v>0</v>
      </c>
      <c r="AG812" s="34">
        <f t="shared" si="25"/>
        <v>0</v>
      </c>
      <c r="AH812" s="34">
        <f t="shared" si="26"/>
        <v>4</v>
      </c>
      <c r="AI812" s="34">
        <f t="shared" si="28"/>
        <v>0</v>
      </c>
      <c r="AJ812" s="34">
        <f t="shared" si="29"/>
        <v>1</v>
      </c>
      <c r="AK812" s="34">
        <f t="shared" si="27"/>
        <v>-0.001165502019</v>
      </c>
      <c r="AL812" s="36">
        <f t="shared" si="34"/>
        <v>0</v>
      </c>
      <c r="AM812" s="36">
        <f t="shared" si="35"/>
        <v>0</v>
      </c>
      <c r="AN812" s="46">
        <f t="shared" si="36"/>
        <v>0</v>
      </c>
      <c r="AO812" s="36">
        <f t="shared" si="37"/>
        <v>0</v>
      </c>
      <c r="AP812" s="36">
        <f t="shared" si="39"/>
        <v>0</v>
      </c>
      <c r="AQ812" s="36">
        <f t="shared" si="40"/>
        <v>0</v>
      </c>
      <c r="AR812" s="36">
        <f t="shared" si="38"/>
        <v>0</v>
      </c>
      <c r="AS812" s="38">
        <f t="shared" si="45"/>
        <v>0</v>
      </c>
      <c r="AT812" s="38">
        <f t="shared" si="46"/>
        <v>0</v>
      </c>
      <c r="AU812" s="38">
        <f t="shared" si="47"/>
        <v>0</v>
      </c>
      <c r="AV812" s="38">
        <f t="shared" si="48"/>
        <v>0</v>
      </c>
      <c r="AW812" s="38">
        <f t="shared" si="51"/>
        <v>0</v>
      </c>
      <c r="AX812" s="38">
        <f t="shared" si="52"/>
        <v>0</v>
      </c>
      <c r="AY812" s="38">
        <f t="shared" si="49"/>
        <v>0</v>
      </c>
      <c r="AZ812" s="12">
        <f t="shared" si="30"/>
        <v>149.5402539</v>
      </c>
      <c r="BA812" s="12">
        <f t="shared" si="41"/>
        <v>107.7906346</v>
      </c>
      <c r="BB812" s="12">
        <f t="shared" si="53"/>
        <v>139.6146836</v>
      </c>
      <c r="BC812" s="12">
        <f t="shared" si="50"/>
        <v>-0.0003885006729</v>
      </c>
      <c r="BD812" s="12">
        <f t="shared" si="54"/>
        <v>129.6759031</v>
      </c>
    </row>
    <row r="813" ht="14.25" customHeight="1">
      <c r="A813" s="7">
        <v>37700.0</v>
      </c>
      <c r="B813" s="21" t="s">
        <v>90</v>
      </c>
      <c r="C813" s="8">
        <v>23.000013</v>
      </c>
      <c r="D813" s="33">
        <f t="shared" si="5"/>
        <v>-0.00766171017</v>
      </c>
      <c r="E813" s="33">
        <f t="shared" si="7"/>
        <v>0.03319579858</v>
      </c>
      <c r="F813" s="33">
        <f t="shared" si="9"/>
        <v>0.07066003081</v>
      </c>
      <c r="G813" s="33">
        <f t="shared" si="11"/>
        <v>0.02414623767</v>
      </c>
      <c r="H813" s="33">
        <f t="shared" si="20"/>
        <v>1.005783039</v>
      </c>
      <c r="I813" s="45">
        <f t="shared" si="31"/>
        <v>2.093249471</v>
      </c>
      <c r="J813" s="45">
        <f t="shared" si="43"/>
        <v>1.178005271</v>
      </c>
      <c r="K813" s="21" t="s">
        <v>91</v>
      </c>
      <c r="L813" s="8">
        <v>11.267687</v>
      </c>
      <c r="M813" s="33">
        <f t="shared" si="6"/>
        <v>-0.006697047231</v>
      </c>
      <c r="N813" s="33">
        <f t="shared" si="8"/>
        <v>0.05272467813</v>
      </c>
      <c r="O813" s="33">
        <f t="shared" si="10"/>
        <v>0.1124913201</v>
      </c>
      <c r="P813" s="33">
        <f t="shared" si="12"/>
        <v>0.04304716346</v>
      </c>
      <c r="Q813" s="45">
        <f t="shared" si="21"/>
        <v>1.383203675</v>
      </c>
      <c r="R813" s="45">
        <f t="shared" si="32"/>
        <v>2.635271718</v>
      </c>
      <c r="S813" s="45">
        <f t="shared" si="44"/>
        <v>1.986942747</v>
      </c>
      <c r="T813" s="33">
        <f t="shared" si="22"/>
        <v>-0.3774206362</v>
      </c>
      <c r="U813" s="33">
        <f t="shared" si="33"/>
        <v>-0.5420222468</v>
      </c>
      <c r="V813" s="33">
        <f t="shared" si="42"/>
        <v>-0.8089374761</v>
      </c>
      <c r="W813" s="44">
        <f t="shared" si="13"/>
        <v>0.01477059273</v>
      </c>
      <c r="X813" s="44">
        <f t="shared" si="14"/>
        <v>0.01810521266</v>
      </c>
      <c r="Y813" s="33">
        <f t="shared" si="15"/>
        <v>1.225760739</v>
      </c>
      <c r="Z813" s="43">
        <v>1.0</v>
      </c>
      <c r="AA813" s="33">
        <f t="shared" si="16"/>
        <v>2.225760739</v>
      </c>
      <c r="AB813" s="33">
        <f t="shared" si="17"/>
        <v>0.5507154104</v>
      </c>
      <c r="AC813" s="33">
        <f t="shared" si="18"/>
        <v>0.4492845896</v>
      </c>
      <c r="AD813" s="33">
        <f t="shared" si="19"/>
        <v>0.01072791341</v>
      </c>
      <c r="AE813" s="34">
        <f t="shared" si="23"/>
        <v>0</v>
      </c>
      <c r="AF813" s="34">
        <f t="shared" si="24"/>
        <v>0</v>
      </c>
      <c r="AG813" s="34">
        <f t="shared" si="25"/>
        <v>0</v>
      </c>
      <c r="AH813" s="34">
        <f t="shared" si="26"/>
        <v>5</v>
      </c>
      <c r="AI813" s="34">
        <f t="shared" si="28"/>
        <v>0</v>
      </c>
      <c r="AJ813" s="34">
        <f t="shared" si="29"/>
        <v>1</v>
      </c>
      <c r="AK813" s="34">
        <f t="shared" si="27"/>
        <v>0.01072791341</v>
      </c>
      <c r="AL813" s="36">
        <f t="shared" si="34"/>
        <v>0</v>
      </c>
      <c r="AM813" s="36">
        <f t="shared" si="35"/>
        <v>0</v>
      </c>
      <c r="AN813" s="46">
        <f t="shared" si="36"/>
        <v>0</v>
      </c>
      <c r="AO813" s="36">
        <f t="shared" si="37"/>
        <v>0</v>
      </c>
      <c r="AP813" s="36">
        <f t="shared" si="39"/>
        <v>0</v>
      </c>
      <c r="AQ813" s="36">
        <f t="shared" si="40"/>
        <v>0</v>
      </c>
      <c r="AR813" s="36">
        <f t="shared" si="38"/>
        <v>0</v>
      </c>
      <c r="AS813" s="38">
        <f t="shared" si="45"/>
        <v>0</v>
      </c>
      <c r="AT813" s="38">
        <f t="shared" si="46"/>
        <v>0</v>
      </c>
      <c r="AU813" s="38">
        <f t="shared" si="47"/>
        <v>0</v>
      </c>
      <c r="AV813" s="38">
        <f t="shared" si="48"/>
        <v>0</v>
      </c>
      <c r="AW813" s="38">
        <f t="shared" si="51"/>
        <v>0</v>
      </c>
      <c r="AX813" s="38">
        <f t="shared" si="52"/>
        <v>0</v>
      </c>
      <c r="AY813" s="38">
        <f t="shared" si="49"/>
        <v>0</v>
      </c>
      <c r="AZ813" s="12">
        <f t="shared" si="30"/>
        <v>151.1445088</v>
      </c>
      <c r="BA813" s="12">
        <f t="shared" si="41"/>
        <v>107.7906346</v>
      </c>
      <c r="BB813" s="12">
        <f t="shared" si="53"/>
        <v>139.6146836</v>
      </c>
      <c r="BC813" s="12">
        <f t="shared" si="50"/>
        <v>0.003575971137</v>
      </c>
      <c r="BD813" s="12">
        <f t="shared" si="54"/>
        <v>130.1396204</v>
      </c>
    </row>
    <row r="814" ht="14.25" customHeight="1">
      <c r="A814" s="7">
        <v>37701.0</v>
      </c>
      <c r="B814" s="21" t="s">
        <v>90</v>
      </c>
      <c r="C814" s="8">
        <v>23.773365</v>
      </c>
      <c r="D814" s="33">
        <f t="shared" si="5"/>
        <v>0.033623981</v>
      </c>
      <c r="E814" s="33">
        <f t="shared" si="7"/>
        <v>0.06410230587</v>
      </c>
      <c r="F814" s="33">
        <f t="shared" si="9"/>
        <v>0.08222828443</v>
      </c>
      <c r="G814" s="33">
        <f t="shared" si="11"/>
        <v>0.05750679286</v>
      </c>
      <c r="H814" s="33">
        <f t="shared" si="20"/>
        <v>1.846540234</v>
      </c>
      <c r="I814" s="45">
        <f t="shared" si="31"/>
        <v>2.273974957</v>
      </c>
      <c r="J814" s="45">
        <f t="shared" si="43"/>
        <v>1.888185282</v>
      </c>
      <c r="K814" s="21" t="s">
        <v>91</v>
      </c>
      <c r="L814" s="8">
        <v>11.463037</v>
      </c>
      <c r="M814" s="33">
        <f t="shared" si="6"/>
        <v>0.0173371873</v>
      </c>
      <c r="N814" s="33">
        <f t="shared" si="8"/>
        <v>0.05889723917</v>
      </c>
      <c r="O814" s="33">
        <f t="shared" si="10"/>
        <v>0.1272754039</v>
      </c>
      <c r="P814" s="33">
        <f t="shared" si="12"/>
        <v>0.04572522083</v>
      </c>
      <c r="Q814" s="45">
        <f t="shared" si="21"/>
        <v>1.474341333</v>
      </c>
      <c r="R814" s="45">
        <f t="shared" si="32"/>
        <v>2.724094327</v>
      </c>
      <c r="S814" s="45">
        <f t="shared" si="44"/>
        <v>1.956669204</v>
      </c>
      <c r="T814" s="33">
        <f t="shared" si="22"/>
        <v>0.3721989005</v>
      </c>
      <c r="U814" s="33">
        <f t="shared" si="33"/>
        <v>-0.4501193692</v>
      </c>
      <c r="V814" s="33">
        <f t="shared" si="42"/>
        <v>-0.06848392262</v>
      </c>
      <c r="W814" s="44">
        <f t="shared" si="13"/>
        <v>0.01644299596</v>
      </c>
      <c r="X814" s="44">
        <f t="shared" si="14"/>
        <v>0.01820871086</v>
      </c>
      <c r="Y814" s="33">
        <f t="shared" si="15"/>
        <v>1.107384014</v>
      </c>
      <c r="Z814" s="43">
        <v>1.0</v>
      </c>
      <c r="AA814" s="33">
        <f t="shared" si="16"/>
        <v>2.107384014</v>
      </c>
      <c r="AB814" s="33">
        <f t="shared" si="17"/>
        <v>0.5254780365</v>
      </c>
      <c r="AC814" s="33">
        <f t="shared" si="18"/>
        <v>0.4745219635</v>
      </c>
      <c r="AD814" s="33">
        <f t="shared" si="19"/>
        <v>-0.002930007613</v>
      </c>
      <c r="AE814" s="34">
        <f t="shared" si="23"/>
        <v>0</v>
      </c>
      <c r="AF814" s="34">
        <f t="shared" si="24"/>
        <v>0</v>
      </c>
      <c r="AG814" s="34">
        <f t="shared" si="25"/>
        <v>0</v>
      </c>
      <c r="AH814" s="34">
        <f t="shared" si="26"/>
        <v>0</v>
      </c>
      <c r="AI814" s="34">
        <f t="shared" si="28"/>
        <v>1</v>
      </c>
      <c r="AJ814" s="34">
        <f t="shared" si="29"/>
        <v>0</v>
      </c>
      <c r="AK814" s="34">
        <f t="shared" si="27"/>
        <v>0</v>
      </c>
      <c r="AL814" s="36">
        <f t="shared" si="34"/>
        <v>0</v>
      </c>
      <c r="AM814" s="36">
        <f t="shared" si="35"/>
        <v>0</v>
      </c>
      <c r="AN814" s="46">
        <f t="shared" si="36"/>
        <v>0</v>
      </c>
      <c r="AO814" s="36">
        <f t="shared" si="37"/>
        <v>0</v>
      </c>
      <c r="AP814" s="36">
        <f t="shared" si="39"/>
        <v>0</v>
      </c>
      <c r="AQ814" s="36">
        <f t="shared" si="40"/>
        <v>0</v>
      </c>
      <c r="AR814" s="36">
        <f t="shared" si="38"/>
        <v>0</v>
      </c>
      <c r="AS814" s="38">
        <f t="shared" si="45"/>
        <v>0</v>
      </c>
      <c r="AT814" s="38">
        <f t="shared" si="46"/>
        <v>0</v>
      </c>
      <c r="AU814" s="38">
        <f t="shared" si="47"/>
        <v>0</v>
      </c>
      <c r="AV814" s="38">
        <f t="shared" si="48"/>
        <v>0</v>
      </c>
      <c r="AW814" s="38">
        <f t="shared" si="51"/>
        <v>0</v>
      </c>
      <c r="AX814" s="38">
        <f t="shared" si="52"/>
        <v>0</v>
      </c>
      <c r="AY814" s="38">
        <f t="shared" si="49"/>
        <v>0</v>
      </c>
      <c r="AZ814" s="12">
        <f t="shared" si="30"/>
        <v>151.1445088</v>
      </c>
      <c r="BA814" s="12">
        <f t="shared" si="41"/>
        <v>107.7906346</v>
      </c>
      <c r="BB814" s="12">
        <f t="shared" si="53"/>
        <v>139.6146836</v>
      </c>
      <c r="BC814" s="12">
        <f t="shared" si="50"/>
        <v>0</v>
      </c>
      <c r="BD814" s="12">
        <f t="shared" si="54"/>
        <v>130.1396204</v>
      </c>
    </row>
    <row r="815" ht="14.25" customHeight="1">
      <c r="A815" s="7">
        <v>37704.0</v>
      </c>
      <c r="B815" s="21" t="s">
        <v>90</v>
      </c>
      <c r="C815" s="8">
        <v>22.959917</v>
      </c>
      <c r="D815" s="33">
        <f t="shared" si="5"/>
        <v>-0.03421678</v>
      </c>
      <c r="E815" s="33">
        <f t="shared" si="7"/>
        <v>-0.007920975953</v>
      </c>
      <c r="F815" s="33">
        <f t="shared" si="9"/>
        <v>0.06539883438</v>
      </c>
      <c r="G815" s="33">
        <f t="shared" si="11"/>
        <v>0.0363147953</v>
      </c>
      <c r="H815" s="33">
        <f t="shared" si="20"/>
        <v>-0.2132578657</v>
      </c>
      <c r="I815" s="45">
        <f t="shared" si="31"/>
        <v>1.748362138</v>
      </c>
      <c r="J815" s="45">
        <f t="shared" si="43"/>
        <v>1.359394479</v>
      </c>
      <c r="K815" s="21" t="s">
        <v>91</v>
      </c>
      <c r="L815" s="8">
        <v>11.09947</v>
      </c>
      <c r="M815" s="33">
        <f t="shared" si="6"/>
        <v>-0.03171646397</v>
      </c>
      <c r="N815" s="33">
        <f t="shared" si="8"/>
        <v>-0.001951682264</v>
      </c>
      <c r="O815" s="33">
        <f t="shared" si="10"/>
        <v>0.1100725492</v>
      </c>
      <c r="P815" s="33">
        <f t="shared" si="12"/>
        <v>0.03340977827</v>
      </c>
      <c r="Q815" s="45">
        <f t="shared" si="21"/>
        <v>0.04968490009</v>
      </c>
      <c r="R815" s="45">
        <f t="shared" si="32"/>
        <v>2.22957189</v>
      </c>
      <c r="S815" s="45">
        <f t="shared" si="44"/>
        <v>1.616846582</v>
      </c>
      <c r="T815" s="33">
        <f t="shared" si="22"/>
        <v>-0.2629427658</v>
      </c>
      <c r="U815" s="33">
        <f t="shared" si="33"/>
        <v>-0.4812097527</v>
      </c>
      <c r="V815" s="33">
        <f t="shared" si="42"/>
        <v>-0.2574521032</v>
      </c>
      <c r="W815" s="44">
        <f t="shared" si="13"/>
        <v>0.01805643764</v>
      </c>
      <c r="X815" s="44">
        <f t="shared" si="14"/>
        <v>0.0191215255</v>
      </c>
      <c r="Y815" s="33">
        <f t="shared" si="15"/>
        <v>1.0589866</v>
      </c>
      <c r="Z815" s="43">
        <v>1.0</v>
      </c>
      <c r="AA815" s="33">
        <f t="shared" si="16"/>
        <v>2.0589866</v>
      </c>
      <c r="AB815" s="33">
        <f t="shared" si="17"/>
        <v>0.5143241825</v>
      </c>
      <c r="AC815" s="33">
        <f t="shared" si="18"/>
        <v>0.4856758175</v>
      </c>
      <c r="AD815" s="33">
        <f t="shared" si="19"/>
        <v>-0.0008119166019</v>
      </c>
      <c r="AE815" s="34">
        <f t="shared" si="23"/>
        <v>0</v>
      </c>
      <c r="AF815" s="34">
        <f t="shared" si="24"/>
        <v>0</v>
      </c>
      <c r="AG815" s="34">
        <f t="shared" si="25"/>
        <v>0</v>
      </c>
      <c r="AH815" s="34">
        <f t="shared" si="26"/>
        <v>0</v>
      </c>
      <c r="AI815" s="34">
        <f t="shared" si="28"/>
        <v>0</v>
      </c>
      <c r="AJ815" s="34">
        <f t="shared" si="29"/>
        <v>0</v>
      </c>
      <c r="AK815" s="34">
        <f t="shared" si="27"/>
        <v>0</v>
      </c>
      <c r="AL815" s="36">
        <f t="shared" si="34"/>
        <v>0</v>
      </c>
      <c r="AM815" s="36">
        <f t="shared" si="35"/>
        <v>0</v>
      </c>
      <c r="AN815" s="46">
        <f t="shared" si="36"/>
        <v>0</v>
      </c>
      <c r="AO815" s="36">
        <f t="shared" si="37"/>
        <v>0</v>
      </c>
      <c r="AP815" s="36">
        <f t="shared" si="39"/>
        <v>0</v>
      </c>
      <c r="AQ815" s="36">
        <f t="shared" si="40"/>
        <v>0</v>
      </c>
      <c r="AR815" s="36">
        <f t="shared" si="38"/>
        <v>0</v>
      </c>
      <c r="AS815" s="38">
        <f t="shared" si="45"/>
        <v>0</v>
      </c>
      <c r="AT815" s="38">
        <f t="shared" si="46"/>
        <v>0</v>
      </c>
      <c r="AU815" s="38">
        <f t="shared" si="47"/>
        <v>0</v>
      </c>
      <c r="AV815" s="38">
        <f t="shared" si="48"/>
        <v>0</v>
      </c>
      <c r="AW815" s="38">
        <f t="shared" si="51"/>
        <v>0</v>
      </c>
      <c r="AX815" s="38">
        <f t="shared" si="52"/>
        <v>0</v>
      </c>
      <c r="AY815" s="38">
        <f t="shared" si="49"/>
        <v>0</v>
      </c>
      <c r="AZ815" s="12">
        <f t="shared" si="30"/>
        <v>151.1445088</v>
      </c>
      <c r="BA815" s="12">
        <f t="shared" si="41"/>
        <v>107.7906346</v>
      </c>
      <c r="BB815" s="12">
        <f t="shared" si="53"/>
        <v>139.6146836</v>
      </c>
      <c r="BC815" s="12">
        <f t="shared" si="50"/>
        <v>0</v>
      </c>
      <c r="BD815" s="12">
        <f t="shared" si="54"/>
        <v>130.1396204</v>
      </c>
    </row>
    <row r="816" ht="14.25" customHeight="1">
      <c r="A816" s="7">
        <v>37705.0</v>
      </c>
      <c r="B816" s="21" t="s">
        <v>90</v>
      </c>
      <c r="C816" s="8">
        <v>22.971365</v>
      </c>
      <c r="D816" s="33">
        <f t="shared" si="5"/>
        <v>0.0004986080742</v>
      </c>
      <c r="E816" s="33">
        <f t="shared" si="7"/>
        <v>-0.00273634276</v>
      </c>
      <c r="F816" s="33">
        <f t="shared" si="9"/>
        <v>0.06790942491</v>
      </c>
      <c r="G816" s="33">
        <f t="shared" si="11"/>
        <v>0.03656478206</v>
      </c>
      <c r="H816" s="33">
        <f t="shared" si="20"/>
        <v>-0.05844302878</v>
      </c>
      <c r="I816" s="45">
        <f t="shared" si="31"/>
        <v>1.730661251</v>
      </c>
      <c r="J816" s="45">
        <f t="shared" si="43"/>
        <v>1.346239812</v>
      </c>
      <c r="K816" s="21" t="s">
        <v>91</v>
      </c>
      <c r="L816" s="8">
        <v>11.123886</v>
      </c>
      <c r="M816" s="33">
        <f t="shared" si="6"/>
        <v>0.002199744672</v>
      </c>
      <c r="N816" s="33">
        <f t="shared" si="8"/>
        <v>0.0007315743044</v>
      </c>
      <c r="O816" s="33">
        <f t="shared" si="10"/>
        <v>0.09508494379</v>
      </c>
      <c r="P816" s="33">
        <f t="shared" si="12"/>
        <v>0.02132013867</v>
      </c>
      <c r="Q816" s="45">
        <f t="shared" si="21"/>
        <v>0.1050986499</v>
      </c>
      <c r="R816" s="45">
        <f t="shared" si="32"/>
        <v>1.852907103</v>
      </c>
      <c r="S816" s="45">
        <f t="shared" si="44"/>
        <v>1.317612234</v>
      </c>
      <c r="T816" s="33">
        <f t="shared" si="22"/>
        <v>-0.1635416787</v>
      </c>
      <c r="U816" s="33">
        <f t="shared" si="33"/>
        <v>-0.1222458521</v>
      </c>
      <c r="V816" s="33">
        <f t="shared" si="42"/>
        <v>0.02862757824</v>
      </c>
      <c r="W816" s="44">
        <f t="shared" si="13"/>
        <v>0.01805533526</v>
      </c>
      <c r="X816" s="44">
        <f t="shared" si="14"/>
        <v>0.01890446115</v>
      </c>
      <c r="Y816" s="33">
        <f t="shared" si="15"/>
        <v>1.047029085</v>
      </c>
      <c r="Z816" s="43">
        <v>1.0</v>
      </c>
      <c r="AA816" s="33">
        <f t="shared" si="16"/>
        <v>2.047029085</v>
      </c>
      <c r="AB816" s="33">
        <f t="shared" si="17"/>
        <v>0.5114871559</v>
      </c>
      <c r="AC816" s="33">
        <f t="shared" si="18"/>
        <v>0.4885128441</v>
      </c>
      <c r="AD816" s="33">
        <f t="shared" si="19"/>
        <v>-0.0003546230348</v>
      </c>
      <c r="AE816" s="34">
        <f t="shared" si="23"/>
        <v>0</v>
      </c>
      <c r="AF816" s="34">
        <f t="shared" si="24"/>
        <v>0</v>
      </c>
      <c r="AG816" s="34">
        <f t="shared" si="25"/>
        <v>0</v>
      </c>
      <c r="AH816" s="34">
        <f t="shared" si="26"/>
        <v>0</v>
      </c>
      <c r="AI816" s="34">
        <f t="shared" si="28"/>
        <v>0</v>
      </c>
      <c r="AJ816" s="34">
        <f t="shared" si="29"/>
        <v>0</v>
      </c>
      <c r="AK816" s="34">
        <f t="shared" si="27"/>
        <v>0</v>
      </c>
      <c r="AL816" s="36">
        <f t="shared" si="34"/>
        <v>0</v>
      </c>
      <c r="AM816" s="36">
        <f t="shared" si="35"/>
        <v>0</v>
      </c>
      <c r="AN816" s="46">
        <f t="shared" si="36"/>
        <v>0</v>
      </c>
      <c r="AO816" s="36">
        <f t="shared" si="37"/>
        <v>0</v>
      </c>
      <c r="AP816" s="36">
        <f t="shared" si="39"/>
        <v>0</v>
      </c>
      <c r="AQ816" s="36">
        <f t="shared" si="40"/>
        <v>0</v>
      </c>
      <c r="AR816" s="36">
        <f t="shared" si="38"/>
        <v>0</v>
      </c>
      <c r="AS816" s="38">
        <f t="shared" si="45"/>
        <v>0</v>
      </c>
      <c r="AT816" s="38">
        <f t="shared" si="46"/>
        <v>0</v>
      </c>
      <c r="AU816" s="38">
        <f t="shared" si="47"/>
        <v>0</v>
      </c>
      <c r="AV816" s="38">
        <f t="shared" si="48"/>
        <v>0</v>
      </c>
      <c r="AW816" s="38">
        <f t="shared" si="51"/>
        <v>0</v>
      </c>
      <c r="AX816" s="38">
        <f t="shared" si="52"/>
        <v>0</v>
      </c>
      <c r="AY816" s="38">
        <f t="shared" si="49"/>
        <v>0</v>
      </c>
      <c r="AZ816" s="12">
        <f t="shared" si="30"/>
        <v>151.1445088</v>
      </c>
      <c r="BA816" s="12">
        <f t="shared" si="41"/>
        <v>107.7906346</v>
      </c>
      <c r="BB816" s="12">
        <f t="shared" si="53"/>
        <v>139.6146836</v>
      </c>
      <c r="BC816" s="12">
        <f t="shared" si="50"/>
        <v>0</v>
      </c>
      <c r="BD816" s="12">
        <f t="shared" si="54"/>
        <v>130.1396204</v>
      </c>
    </row>
    <row r="817" ht="14.25" customHeight="1">
      <c r="A817" s="7">
        <v>37706.0</v>
      </c>
      <c r="B817" s="21" t="s">
        <v>90</v>
      </c>
      <c r="C817" s="8">
        <v>22.810972</v>
      </c>
      <c r="D817" s="33">
        <f t="shared" si="5"/>
        <v>-0.006982301661</v>
      </c>
      <c r="E817" s="33">
        <f t="shared" si="7"/>
        <v>-0.01581790654</v>
      </c>
      <c r="F817" s="33">
        <f t="shared" si="9"/>
        <v>0.05539334375</v>
      </c>
      <c r="G817" s="33">
        <f t="shared" si="11"/>
        <v>0.0454770949</v>
      </c>
      <c r="H817" s="33">
        <f t="shared" si="20"/>
        <v>-0.4033208174</v>
      </c>
      <c r="I817" s="45">
        <f t="shared" si="31"/>
        <v>1.377538585</v>
      </c>
      <c r="J817" s="45">
        <f t="shared" si="43"/>
        <v>1.525906875</v>
      </c>
      <c r="K817" s="21" t="s">
        <v>91</v>
      </c>
      <c r="L817" s="8">
        <v>11.050638</v>
      </c>
      <c r="M817" s="33">
        <f t="shared" si="6"/>
        <v>-0.00658474925</v>
      </c>
      <c r="N817" s="33">
        <f t="shared" si="8"/>
        <v>-0.02583100193</v>
      </c>
      <c r="O817" s="33">
        <f t="shared" si="10"/>
        <v>0.07043408003</v>
      </c>
      <c r="P817" s="33">
        <f t="shared" si="12"/>
        <v>0.03145359824</v>
      </c>
      <c r="Q817" s="45">
        <f t="shared" si="21"/>
        <v>-0.4965854488</v>
      </c>
      <c r="R817" s="45">
        <f t="shared" si="32"/>
        <v>1.365390092</v>
      </c>
      <c r="S817" s="45">
        <f t="shared" si="44"/>
        <v>1.498927985</v>
      </c>
      <c r="T817" s="33">
        <f t="shared" si="22"/>
        <v>0.09326463145</v>
      </c>
      <c r="U817" s="33">
        <f t="shared" si="33"/>
        <v>0.01214849291</v>
      </c>
      <c r="V817" s="33">
        <f t="shared" si="42"/>
        <v>0.0269788895</v>
      </c>
      <c r="W817" s="44">
        <f t="shared" si="13"/>
        <v>0.01772215036</v>
      </c>
      <c r="X817" s="44">
        <f t="shared" si="14"/>
        <v>0.01854969959</v>
      </c>
      <c r="Y817" s="33">
        <f t="shared" si="15"/>
        <v>1.046695757</v>
      </c>
      <c r="Z817" s="43">
        <v>1.0</v>
      </c>
      <c r="AA817" s="33">
        <f t="shared" si="16"/>
        <v>2.046695757</v>
      </c>
      <c r="AB817" s="33">
        <f t="shared" si="17"/>
        <v>0.5114075961</v>
      </c>
      <c r="AC817" s="33">
        <f t="shared" si="18"/>
        <v>0.4885924039</v>
      </c>
      <c r="AD817" s="33">
        <f t="shared" si="19"/>
        <v>0.004477277858</v>
      </c>
      <c r="AE817" s="34">
        <f t="shared" si="23"/>
        <v>0</v>
      </c>
      <c r="AF817" s="34">
        <f t="shared" si="24"/>
        <v>0</v>
      </c>
      <c r="AG817" s="34">
        <f t="shared" si="25"/>
        <v>0</v>
      </c>
      <c r="AH817" s="34">
        <f t="shared" si="26"/>
        <v>0</v>
      </c>
      <c r="AI817" s="34">
        <f t="shared" si="28"/>
        <v>0</v>
      </c>
      <c r="AJ817" s="34">
        <f t="shared" si="29"/>
        <v>0</v>
      </c>
      <c r="AK817" s="34">
        <f t="shared" si="27"/>
        <v>0</v>
      </c>
      <c r="AL817" s="36">
        <f t="shared" si="34"/>
        <v>0</v>
      </c>
      <c r="AM817" s="36">
        <f t="shared" si="35"/>
        <v>0</v>
      </c>
      <c r="AN817" s="46">
        <f t="shared" si="36"/>
        <v>0</v>
      </c>
      <c r="AO817" s="36">
        <f t="shared" si="37"/>
        <v>0</v>
      </c>
      <c r="AP817" s="36">
        <f t="shared" si="39"/>
        <v>0</v>
      </c>
      <c r="AQ817" s="36">
        <f t="shared" si="40"/>
        <v>0</v>
      </c>
      <c r="AR817" s="36">
        <f t="shared" si="38"/>
        <v>0</v>
      </c>
      <c r="AS817" s="38">
        <f t="shared" si="45"/>
        <v>0</v>
      </c>
      <c r="AT817" s="38">
        <f t="shared" si="46"/>
        <v>0</v>
      </c>
      <c r="AU817" s="38">
        <f t="shared" si="47"/>
        <v>0</v>
      </c>
      <c r="AV817" s="38">
        <f t="shared" si="48"/>
        <v>0</v>
      </c>
      <c r="AW817" s="38">
        <f t="shared" si="51"/>
        <v>0</v>
      </c>
      <c r="AX817" s="38">
        <f t="shared" si="52"/>
        <v>0</v>
      </c>
      <c r="AY817" s="38">
        <f t="shared" si="49"/>
        <v>0</v>
      </c>
      <c r="AZ817" s="12">
        <f t="shared" si="30"/>
        <v>151.1445088</v>
      </c>
      <c r="BA817" s="12">
        <f t="shared" si="41"/>
        <v>107.7906346</v>
      </c>
      <c r="BB817" s="12">
        <f t="shared" si="53"/>
        <v>139.6146836</v>
      </c>
      <c r="BC817" s="12">
        <f t="shared" si="50"/>
        <v>0</v>
      </c>
      <c r="BD817" s="12">
        <f t="shared" si="54"/>
        <v>130.1396204</v>
      </c>
    </row>
    <row r="818" ht="14.25" customHeight="1">
      <c r="A818" s="7">
        <v>37707.0</v>
      </c>
      <c r="B818" s="21" t="s">
        <v>90</v>
      </c>
      <c r="C818" s="8">
        <v>23.080227</v>
      </c>
      <c r="D818" s="33">
        <f t="shared" si="5"/>
        <v>0.01180374953</v>
      </c>
      <c r="E818" s="33">
        <f t="shared" si="7"/>
        <v>0.003487563246</v>
      </c>
      <c r="F818" s="33">
        <f t="shared" si="9"/>
        <v>0.03679913427</v>
      </c>
      <c r="G818" s="33">
        <f t="shared" si="11"/>
        <v>0.0583715518</v>
      </c>
      <c r="H818" s="33">
        <f t="shared" si="20"/>
        <v>0.1545682338</v>
      </c>
      <c r="I818" s="45">
        <f t="shared" si="31"/>
        <v>0.9160968963</v>
      </c>
      <c r="J818" s="45">
        <f t="shared" si="43"/>
        <v>1.748079117</v>
      </c>
      <c r="K818" s="21" t="s">
        <v>91</v>
      </c>
      <c r="L818" s="8">
        <v>11.085904</v>
      </c>
      <c r="M818" s="33">
        <f t="shared" si="6"/>
        <v>0.003191308954</v>
      </c>
      <c r="N818" s="33">
        <f t="shared" si="8"/>
        <v>-0.01613312475</v>
      </c>
      <c r="O818" s="33">
        <f t="shared" si="10"/>
        <v>0.03574093957</v>
      </c>
      <c r="P818" s="33">
        <f t="shared" si="12"/>
        <v>0.02086624096</v>
      </c>
      <c r="Q818" s="45">
        <f t="shared" si="21"/>
        <v>-0.2736196332</v>
      </c>
      <c r="R818" s="45">
        <f t="shared" si="32"/>
        <v>0.756160726</v>
      </c>
      <c r="S818" s="45">
        <f t="shared" si="44"/>
        <v>1.228137596</v>
      </c>
      <c r="T818" s="33">
        <f t="shared" si="22"/>
        <v>0.4281878669</v>
      </c>
      <c r="U818" s="33">
        <f t="shared" si="33"/>
        <v>0.1599361703</v>
      </c>
      <c r="V818" s="33">
        <f t="shared" si="42"/>
        <v>0.5199415209</v>
      </c>
      <c r="W818" s="44">
        <f t="shared" si="13"/>
        <v>0.01783009046</v>
      </c>
      <c r="X818" s="44">
        <f t="shared" si="14"/>
        <v>0.01834367662</v>
      </c>
      <c r="Y818" s="33">
        <f t="shared" si="15"/>
        <v>1.028804462</v>
      </c>
      <c r="Z818" s="43">
        <v>1.0</v>
      </c>
      <c r="AA818" s="33">
        <f t="shared" si="16"/>
        <v>2.028804462</v>
      </c>
      <c r="AB818" s="33">
        <f t="shared" si="17"/>
        <v>0.5070988758</v>
      </c>
      <c r="AC818" s="33">
        <f t="shared" si="18"/>
        <v>0.4929011242</v>
      </c>
      <c r="AD818" s="33">
        <f t="shared" si="19"/>
        <v>-0.003340818036</v>
      </c>
      <c r="AE818" s="34">
        <f t="shared" si="23"/>
        <v>0</v>
      </c>
      <c r="AF818" s="34">
        <f t="shared" si="24"/>
        <v>0</v>
      </c>
      <c r="AG818" s="34">
        <f t="shared" si="25"/>
        <v>0</v>
      </c>
      <c r="AH818" s="34">
        <f t="shared" si="26"/>
        <v>0</v>
      </c>
      <c r="AI818" s="34">
        <f t="shared" si="28"/>
        <v>0</v>
      </c>
      <c r="AJ818" s="34">
        <f t="shared" si="29"/>
        <v>0</v>
      </c>
      <c r="AK818" s="34">
        <f t="shared" si="27"/>
        <v>0</v>
      </c>
      <c r="AL818" s="36">
        <f t="shared" si="34"/>
        <v>0</v>
      </c>
      <c r="AM818" s="36">
        <f t="shared" si="35"/>
        <v>0</v>
      </c>
      <c r="AN818" s="46">
        <f t="shared" si="36"/>
        <v>0</v>
      </c>
      <c r="AO818" s="36">
        <f t="shared" si="37"/>
        <v>0</v>
      </c>
      <c r="AP818" s="36">
        <f t="shared" si="39"/>
        <v>0</v>
      </c>
      <c r="AQ818" s="36">
        <f t="shared" si="40"/>
        <v>0</v>
      </c>
      <c r="AR818" s="36">
        <f t="shared" si="38"/>
        <v>0</v>
      </c>
      <c r="AS818" s="38">
        <f t="shared" si="45"/>
        <v>0</v>
      </c>
      <c r="AT818" s="38">
        <f t="shared" si="46"/>
        <v>0</v>
      </c>
      <c r="AU818" s="38">
        <f t="shared" si="47"/>
        <v>0</v>
      </c>
      <c r="AV818" s="38">
        <f t="shared" si="48"/>
        <v>0</v>
      </c>
      <c r="AW818" s="38">
        <f t="shared" si="51"/>
        <v>0</v>
      </c>
      <c r="AX818" s="38">
        <f t="shared" si="52"/>
        <v>0</v>
      </c>
      <c r="AY818" s="38">
        <f t="shared" si="49"/>
        <v>0</v>
      </c>
      <c r="AZ818" s="12">
        <f t="shared" si="30"/>
        <v>151.1445088</v>
      </c>
      <c r="BA818" s="12">
        <f t="shared" si="41"/>
        <v>107.7906346</v>
      </c>
      <c r="BB818" s="12">
        <f t="shared" si="53"/>
        <v>139.6146836</v>
      </c>
      <c r="BC818" s="12">
        <f t="shared" si="50"/>
        <v>0</v>
      </c>
      <c r="BD818" s="12">
        <f t="shared" si="54"/>
        <v>130.1396204</v>
      </c>
    </row>
    <row r="819" ht="14.25" customHeight="1">
      <c r="A819" s="7">
        <v>37708.0</v>
      </c>
      <c r="B819" s="21" t="s">
        <v>90</v>
      </c>
      <c r="C819" s="8">
        <v>22.856806</v>
      </c>
      <c r="D819" s="33">
        <f t="shared" si="5"/>
        <v>-0.009680190754</v>
      </c>
      <c r="E819" s="33">
        <f t="shared" si="7"/>
        <v>-0.03855402885</v>
      </c>
      <c r="F819" s="33">
        <f t="shared" si="9"/>
        <v>0.02307687487</v>
      </c>
      <c r="G819" s="33">
        <f t="shared" si="11"/>
        <v>0.0453918032</v>
      </c>
      <c r="H819" s="33">
        <f t="shared" si="20"/>
        <v>-1.014356081</v>
      </c>
      <c r="I819" s="45">
        <f t="shared" si="31"/>
        <v>0.5963176212</v>
      </c>
      <c r="J819" s="45">
        <f t="shared" si="43"/>
        <v>1.419976246</v>
      </c>
      <c r="K819" s="21" t="s">
        <v>91</v>
      </c>
      <c r="L819" s="8">
        <v>11.050638</v>
      </c>
      <c r="M819" s="33">
        <f t="shared" si="6"/>
        <v>-0.0031811569</v>
      </c>
      <c r="N819" s="33">
        <f t="shared" si="8"/>
        <v>-0.03597641707</v>
      </c>
      <c r="O819" s="33">
        <f t="shared" si="10"/>
        <v>0.02080191046</v>
      </c>
      <c r="P819" s="33">
        <f t="shared" si="12"/>
        <v>0.01863121015</v>
      </c>
      <c r="Q819" s="45">
        <f t="shared" si="21"/>
        <v>-0.7183369649</v>
      </c>
      <c r="R819" s="45">
        <f t="shared" si="32"/>
        <v>0.4909736937</v>
      </c>
      <c r="S819" s="45">
        <f t="shared" si="44"/>
        <v>1.145926514</v>
      </c>
      <c r="T819" s="33">
        <f t="shared" si="22"/>
        <v>-0.2960191159</v>
      </c>
      <c r="U819" s="33">
        <f t="shared" si="33"/>
        <v>0.1053439275</v>
      </c>
      <c r="V819" s="33">
        <f t="shared" si="42"/>
        <v>0.2740497322</v>
      </c>
      <c r="W819" s="44">
        <f t="shared" si="13"/>
        <v>0.01805428674</v>
      </c>
      <c r="X819" s="44">
        <f t="shared" si="14"/>
        <v>0.01836390818</v>
      </c>
      <c r="Y819" s="33">
        <f t="shared" si="15"/>
        <v>1.017149469</v>
      </c>
      <c r="Z819" s="43">
        <v>1.0</v>
      </c>
      <c r="AA819" s="33">
        <f t="shared" si="16"/>
        <v>2.017149469</v>
      </c>
      <c r="AB819" s="33">
        <f t="shared" si="17"/>
        <v>0.5042509169</v>
      </c>
      <c r="AC819" s="33">
        <f t="shared" si="18"/>
        <v>0.4957490831</v>
      </c>
      <c r="AD819" s="33">
        <f t="shared" si="19"/>
        <v>0.004306610346</v>
      </c>
      <c r="AE819" s="34">
        <f t="shared" si="23"/>
        <v>0</v>
      </c>
      <c r="AF819" s="34">
        <f t="shared" si="24"/>
        <v>0</v>
      </c>
      <c r="AG819" s="34">
        <f t="shared" si="25"/>
        <v>0</v>
      </c>
      <c r="AH819" s="34">
        <f t="shared" si="26"/>
        <v>0</v>
      </c>
      <c r="AI819" s="34">
        <f t="shared" si="28"/>
        <v>0</v>
      </c>
      <c r="AJ819" s="34">
        <f t="shared" si="29"/>
        <v>0</v>
      </c>
      <c r="AK819" s="34">
        <f t="shared" si="27"/>
        <v>0</v>
      </c>
      <c r="AL819" s="36">
        <f t="shared" si="34"/>
        <v>0</v>
      </c>
      <c r="AM819" s="36">
        <f t="shared" si="35"/>
        <v>0</v>
      </c>
      <c r="AN819" s="46">
        <f t="shared" si="36"/>
        <v>0</v>
      </c>
      <c r="AO819" s="36">
        <f t="shared" si="37"/>
        <v>0</v>
      </c>
      <c r="AP819" s="36">
        <f t="shared" si="39"/>
        <v>0</v>
      </c>
      <c r="AQ819" s="36">
        <f t="shared" si="40"/>
        <v>0</v>
      </c>
      <c r="AR819" s="36">
        <f t="shared" si="38"/>
        <v>0</v>
      </c>
      <c r="AS819" s="38">
        <f t="shared" si="45"/>
        <v>0</v>
      </c>
      <c r="AT819" s="38">
        <f t="shared" si="46"/>
        <v>0</v>
      </c>
      <c r="AU819" s="38">
        <f t="shared" si="47"/>
        <v>0</v>
      </c>
      <c r="AV819" s="38">
        <f t="shared" si="48"/>
        <v>0</v>
      </c>
      <c r="AW819" s="38">
        <f t="shared" si="51"/>
        <v>0</v>
      </c>
      <c r="AX819" s="38">
        <f t="shared" si="52"/>
        <v>0</v>
      </c>
      <c r="AY819" s="38">
        <f t="shared" si="49"/>
        <v>0</v>
      </c>
      <c r="AZ819" s="12">
        <f t="shared" si="30"/>
        <v>151.1445088</v>
      </c>
      <c r="BA819" s="12">
        <f t="shared" si="41"/>
        <v>107.7906346</v>
      </c>
      <c r="BB819" s="12">
        <f t="shared" si="53"/>
        <v>139.6146836</v>
      </c>
      <c r="BC819" s="12">
        <f t="shared" si="50"/>
        <v>0</v>
      </c>
      <c r="BD819" s="12">
        <f t="shared" si="54"/>
        <v>130.1396204</v>
      </c>
    </row>
    <row r="820" ht="14.25" customHeight="1">
      <c r="A820" s="7">
        <v>37711.0</v>
      </c>
      <c r="B820" s="21" t="s">
        <v>90</v>
      </c>
      <c r="C820" s="8">
        <v>22.914085</v>
      </c>
      <c r="D820" s="33">
        <f t="shared" si="5"/>
        <v>0.002505993182</v>
      </c>
      <c r="E820" s="33">
        <f t="shared" si="7"/>
        <v>-0.001996174464</v>
      </c>
      <c r="F820" s="33">
        <f t="shared" si="9"/>
        <v>-0.009901338767</v>
      </c>
      <c r="G820" s="33">
        <f t="shared" si="11"/>
        <v>0.05378573443</v>
      </c>
      <c r="H820" s="33">
        <f t="shared" si="20"/>
        <v>0.03194676799</v>
      </c>
      <c r="I820" s="45">
        <f t="shared" si="31"/>
        <v>-0.1390235351</v>
      </c>
      <c r="J820" s="45">
        <f t="shared" si="43"/>
        <v>1.555148309</v>
      </c>
      <c r="K820" s="21" t="s">
        <v>91</v>
      </c>
      <c r="L820" s="8">
        <v>10.982808</v>
      </c>
      <c r="M820" s="33">
        <f t="shared" si="6"/>
        <v>-0.006138107139</v>
      </c>
      <c r="N820" s="33">
        <f t="shared" si="8"/>
        <v>-0.01051059195</v>
      </c>
      <c r="O820" s="33">
        <f t="shared" si="10"/>
        <v>-0.01244176088</v>
      </c>
      <c r="P820" s="33">
        <f t="shared" si="12"/>
        <v>0.03845617077</v>
      </c>
      <c r="Q820" s="45">
        <f t="shared" si="21"/>
        <v>-0.1365844526</v>
      </c>
      <c r="R820" s="45">
        <f t="shared" si="32"/>
        <v>-0.06219897961</v>
      </c>
      <c r="S820" s="45">
        <f t="shared" si="44"/>
        <v>1.51064815</v>
      </c>
      <c r="T820" s="33">
        <f t="shared" si="22"/>
        <v>0.1685312206</v>
      </c>
      <c r="U820" s="33">
        <f t="shared" si="33"/>
        <v>-0.07682455544</v>
      </c>
      <c r="V820" s="33">
        <f t="shared" si="42"/>
        <v>0.04450015891</v>
      </c>
      <c r="W820" s="44">
        <f t="shared" si="13"/>
        <v>0.01795946559</v>
      </c>
      <c r="X820" s="44">
        <f t="shared" si="14"/>
        <v>0.01740446475</v>
      </c>
      <c r="Y820" s="33">
        <f t="shared" si="15"/>
        <v>0.9690970296</v>
      </c>
      <c r="Z820" s="43">
        <v>1.0</v>
      </c>
      <c r="AA820" s="33">
        <f t="shared" si="16"/>
        <v>1.96909703</v>
      </c>
      <c r="AB820" s="33">
        <f t="shared" si="17"/>
        <v>0.4921530097</v>
      </c>
      <c r="AC820" s="33">
        <f t="shared" si="18"/>
        <v>0.5078469903</v>
      </c>
      <c r="AD820" s="33">
        <f t="shared" si="19"/>
        <v>0.0008830137759</v>
      </c>
      <c r="AE820" s="34">
        <f t="shared" si="23"/>
        <v>0</v>
      </c>
      <c r="AF820" s="34">
        <f t="shared" si="24"/>
        <v>0</v>
      </c>
      <c r="AG820" s="34">
        <f t="shared" si="25"/>
        <v>0</v>
      </c>
      <c r="AH820" s="34">
        <f t="shared" si="26"/>
        <v>0</v>
      </c>
      <c r="AI820" s="34">
        <f t="shared" si="28"/>
        <v>0</v>
      </c>
      <c r="AJ820" s="34">
        <f t="shared" si="29"/>
        <v>0</v>
      </c>
      <c r="AK820" s="34">
        <f t="shared" si="27"/>
        <v>0</v>
      </c>
      <c r="AL820" s="36">
        <f t="shared" si="34"/>
        <v>0</v>
      </c>
      <c r="AM820" s="36">
        <f t="shared" si="35"/>
        <v>0</v>
      </c>
      <c r="AN820" s="46">
        <f t="shared" si="36"/>
        <v>0</v>
      </c>
      <c r="AO820" s="36">
        <f t="shared" si="37"/>
        <v>0</v>
      </c>
      <c r="AP820" s="36">
        <f t="shared" si="39"/>
        <v>0</v>
      </c>
      <c r="AQ820" s="36">
        <f t="shared" si="40"/>
        <v>0</v>
      </c>
      <c r="AR820" s="36">
        <f t="shared" si="38"/>
        <v>0</v>
      </c>
      <c r="AS820" s="38">
        <f t="shared" si="45"/>
        <v>0</v>
      </c>
      <c r="AT820" s="38">
        <f t="shared" si="46"/>
        <v>0</v>
      </c>
      <c r="AU820" s="38">
        <f t="shared" si="47"/>
        <v>0</v>
      </c>
      <c r="AV820" s="38">
        <f t="shared" si="48"/>
        <v>0</v>
      </c>
      <c r="AW820" s="38">
        <f t="shared" si="51"/>
        <v>0</v>
      </c>
      <c r="AX820" s="38">
        <f t="shared" si="52"/>
        <v>0</v>
      </c>
      <c r="AY820" s="38">
        <f t="shared" si="49"/>
        <v>0</v>
      </c>
      <c r="AZ820" s="12">
        <f t="shared" si="30"/>
        <v>151.1445088</v>
      </c>
      <c r="BA820" s="12">
        <f t="shared" si="41"/>
        <v>107.7906346</v>
      </c>
      <c r="BB820" s="12">
        <f t="shared" si="53"/>
        <v>139.6146836</v>
      </c>
      <c r="BC820" s="12">
        <f t="shared" si="50"/>
        <v>0</v>
      </c>
      <c r="BD820" s="12">
        <f t="shared" si="54"/>
        <v>130.1396204</v>
      </c>
    </row>
    <row r="821" ht="14.25" customHeight="1">
      <c r="A821" s="7">
        <v>37712.0</v>
      </c>
      <c r="B821" s="21" t="s">
        <v>90</v>
      </c>
      <c r="C821" s="8">
        <v>22.90263</v>
      </c>
      <c r="D821" s="33">
        <f t="shared" si="5"/>
        <v>-0.0004999108627</v>
      </c>
      <c r="E821" s="33">
        <f t="shared" si="7"/>
        <v>-0.002992203554</v>
      </c>
      <c r="F821" s="33">
        <f t="shared" si="9"/>
        <v>-0.00572035862</v>
      </c>
      <c r="G821" s="33">
        <f t="shared" si="11"/>
        <v>0.05491982056</v>
      </c>
      <c r="H821" s="33">
        <f t="shared" si="20"/>
        <v>0.01742273215</v>
      </c>
      <c r="I821" s="45">
        <f t="shared" si="31"/>
        <v>-0.02689472122</v>
      </c>
      <c r="J821" s="45">
        <f t="shared" si="43"/>
        <v>1.536870694</v>
      </c>
      <c r="K821" s="21" t="s">
        <v>91</v>
      </c>
      <c r="L821" s="8">
        <v>10.958391</v>
      </c>
      <c r="M821" s="33">
        <f t="shared" si="6"/>
        <v>-0.002223201935</v>
      </c>
      <c r="N821" s="33">
        <f t="shared" si="8"/>
        <v>-0.01487744481</v>
      </c>
      <c r="O821" s="33">
        <f t="shared" si="10"/>
        <v>-0.01415675446</v>
      </c>
      <c r="P821" s="33">
        <f t="shared" si="12"/>
        <v>0.05883104894</v>
      </c>
      <c r="Q821" s="45">
        <f t="shared" si="21"/>
        <v>-0.2254878106</v>
      </c>
      <c r="R821" s="45">
        <f t="shared" si="32"/>
        <v>-0.08696113757</v>
      </c>
      <c r="S821" s="45">
        <f t="shared" si="44"/>
        <v>1.873917084</v>
      </c>
      <c r="T821" s="33">
        <f t="shared" si="22"/>
        <v>0.2429105427</v>
      </c>
      <c r="U821" s="33">
        <f t="shared" si="33"/>
        <v>0.06006641634</v>
      </c>
      <c r="V821" s="33">
        <f t="shared" si="42"/>
        <v>-0.3370463895</v>
      </c>
      <c r="W821" s="44">
        <f t="shared" si="13"/>
        <v>0.01794737134</v>
      </c>
      <c r="X821" s="44">
        <f t="shared" si="14"/>
        <v>0.01655121877</v>
      </c>
      <c r="Y821" s="33">
        <f t="shared" si="15"/>
        <v>0.9222085207</v>
      </c>
      <c r="Z821" s="43">
        <v>1.0</v>
      </c>
      <c r="AA821" s="33">
        <f t="shared" si="16"/>
        <v>1.922208521</v>
      </c>
      <c r="AB821" s="33">
        <f t="shared" si="17"/>
        <v>0.4797650779</v>
      </c>
      <c r="AC821" s="33">
        <f t="shared" si="18"/>
        <v>0.5202349221</v>
      </c>
      <c r="AD821" s="33">
        <f t="shared" si="19"/>
        <v>-0.01701305209</v>
      </c>
      <c r="AE821" s="34">
        <f t="shared" si="23"/>
        <v>0</v>
      </c>
      <c r="AF821" s="34">
        <f t="shared" si="24"/>
        <v>0</v>
      </c>
      <c r="AG821" s="34">
        <f t="shared" si="25"/>
        <v>0</v>
      </c>
      <c r="AH821" s="34">
        <f t="shared" si="26"/>
        <v>0</v>
      </c>
      <c r="AI821" s="34">
        <f t="shared" si="28"/>
        <v>0</v>
      </c>
      <c r="AJ821" s="34">
        <f t="shared" si="29"/>
        <v>0</v>
      </c>
      <c r="AK821" s="34">
        <f t="shared" si="27"/>
        <v>0</v>
      </c>
      <c r="AL821" s="36">
        <f t="shared" si="34"/>
        <v>0</v>
      </c>
      <c r="AM821" s="36">
        <f t="shared" si="35"/>
        <v>0</v>
      </c>
      <c r="AN821" s="46">
        <f t="shared" si="36"/>
        <v>0</v>
      </c>
      <c r="AO821" s="36">
        <f t="shared" si="37"/>
        <v>0</v>
      </c>
      <c r="AP821" s="36">
        <f t="shared" si="39"/>
        <v>0</v>
      </c>
      <c r="AQ821" s="36">
        <f t="shared" si="40"/>
        <v>0</v>
      </c>
      <c r="AR821" s="36">
        <f t="shared" si="38"/>
        <v>0</v>
      </c>
      <c r="AS821" s="38">
        <f t="shared" si="45"/>
        <v>0</v>
      </c>
      <c r="AT821" s="38">
        <f t="shared" si="46"/>
        <v>0</v>
      </c>
      <c r="AU821" s="38">
        <f t="shared" si="47"/>
        <v>0</v>
      </c>
      <c r="AV821" s="38">
        <f t="shared" si="48"/>
        <v>0</v>
      </c>
      <c r="AW821" s="38">
        <f t="shared" si="51"/>
        <v>0</v>
      </c>
      <c r="AX821" s="38">
        <f t="shared" si="52"/>
        <v>0</v>
      </c>
      <c r="AY821" s="38">
        <f t="shared" si="49"/>
        <v>0</v>
      </c>
      <c r="AZ821" s="12">
        <f t="shared" si="30"/>
        <v>151.1445088</v>
      </c>
      <c r="BA821" s="12">
        <f t="shared" si="41"/>
        <v>107.7906346</v>
      </c>
      <c r="BB821" s="12">
        <f t="shared" si="53"/>
        <v>139.6146836</v>
      </c>
      <c r="BC821" s="12">
        <f t="shared" si="50"/>
        <v>0</v>
      </c>
      <c r="BD821" s="12">
        <f t="shared" si="54"/>
        <v>130.1396204</v>
      </c>
    </row>
    <row r="822" ht="14.25" customHeight="1">
      <c r="A822" s="7">
        <v>37713.0</v>
      </c>
      <c r="B822" s="21" t="s">
        <v>90</v>
      </c>
      <c r="C822" s="8">
        <v>22.742235</v>
      </c>
      <c r="D822" s="33">
        <f t="shared" si="5"/>
        <v>-0.007003344157</v>
      </c>
      <c r="E822" s="33">
        <f t="shared" si="7"/>
        <v>-0.003013330602</v>
      </c>
      <c r="F822" s="33">
        <f t="shared" si="9"/>
        <v>-0.01878357257</v>
      </c>
      <c r="G822" s="33">
        <f t="shared" si="11"/>
        <v>0.06859478794</v>
      </c>
      <c r="H822" s="33">
        <f t="shared" si="20"/>
        <v>0.02924334433</v>
      </c>
      <c r="I822" s="45">
        <f t="shared" si="31"/>
        <v>-0.2970397147</v>
      </c>
      <c r="J822" s="45">
        <f t="shared" si="43"/>
        <v>1.758221562</v>
      </c>
      <c r="K822" s="21" t="s">
        <v>91</v>
      </c>
      <c r="L822" s="8">
        <v>11.245984</v>
      </c>
      <c r="M822" s="33">
        <f t="shared" si="6"/>
        <v>0.02624409003</v>
      </c>
      <c r="N822" s="33">
        <f t="shared" si="8"/>
        <v>0.01767735039</v>
      </c>
      <c r="O822" s="33">
        <f t="shared" si="10"/>
        <v>-0.008610275206</v>
      </c>
      <c r="P822" s="33">
        <f t="shared" si="12"/>
        <v>0.1103485202</v>
      </c>
      <c r="Q822" s="45">
        <f t="shared" si="21"/>
        <v>0.5153294814</v>
      </c>
      <c r="R822" s="45">
        <f t="shared" si="32"/>
        <v>0.007595883567</v>
      </c>
      <c r="S822" s="45">
        <f t="shared" si="44"/>
        <v>2.77676826</v>
      </c>
      <c r="T822" s="33">
        <f t="shared" si="22"/>
        <v>-0.486086137</v>
      </c>
      <c r="U822" s="33">
        <f t="shared" si="33"/>
        <v>-0.3046355982</v>
      </c>
      <c r="V822" s="33">
        <f t="shared" si="42"/>
        <v>-1.018546699</v>
      </c>
      <c r="W822" s="44">
        <f t="shared" si="13"/>
        <v>0.01732142836</v>
      </c>
      <c r="X822" s="44">
        <f t="shared" si="14"/>
        <v>0.01628469845</v>
      </c>
      <c r="Y822" s="33">
        <f t="shared" si="15"/>
        <v>0.9401475508</v>
      </c>
      <c r="Z822" s="43">
        <v>1.0</v>
      </c>
      <c r="AA822" s="33">
        <f t="shared" si="16"/>
        <v>1.940147551</v>
      </c>
      <c r="AB822" s="33">
        <f t="shared" si="17"/>
        <v>0.4845752842</v>
      </c>
      <c r="AC822" s="33">
        <f t="shared" si="18"/>
        <v>0.5154247158</v>
      </c>
      <c r="AD822" s="33">
        <f t="shared" si="19"/>
        <v>-0.01556640087</v>
      </c>
      <c r="AE822" s="34">
        <f t="shared" si="23"/>
        <v>0</v>
      </c>
      <c r="AF822" s="34">
        <f t="shared" si="24"/>
        <v>0</v>
      </c>
      <c r="AG822" s="34">
        <f t="shared" si="25"/>
        <v>0</v>
      </c>
      <c r="AH822" s="34">
        <f t="shared" si="26"/>
        <v>0</v>
      </c>
      <c r="AI822" s="34">
        <f t="shared" si="28"/>
        <v>0</v>
      </c>
      <c r="AJ822" s="34">
        <f t="shared" si="29"/>
        <v>0</v>
      </c>
      <c r="AK822" s="34">
        <f t="shared" si="27"/>
        <v>0</v>
      </c>
      <c r="AL822" s="36">
        <f t="shared" si="34"/>
        <v>0</v>
      </c>
      <c r="AM822" s="36">
        <f t="shared" si="35"/>
        <v>0</v>
      </c>
      <c r="AN822" s="46">
        <f t="shared" si="36"/>
        <v>0</v>
      </c>
      <c r="AO822" s="36">
        <f t="shared" si="37"/>
        <v>0</v>
      </c>
      <c r="AP822" s="36">
        <f t="shared" si="39"/>
        <v>0</v>
      </c>
      <c r="AQ822" s="36">
        <f t="shared" si="40"/>
        <v>0</v>
      </c>
      <c r="AR822" s="36">
        <f t="shared" si="38"/>
        <v>0</v>
      </c>
      <c r="AS822" s="38">
        <f t="shared" si="45"/>
        <v>1</v>
      </c>
      <c r="AT822" s="38">
        <f t="shared" si="46"/>
        <v>0</v>
      </c>
      <c r="AU822" s="38">
        <f t="shared" si="47"/>
        <v>0</v>
      </c>
      <c r="AV822" s="38">
        <f t="shared" si="48"/>
        <v>1</v>
      </c>
      <c r="AW822" s="38">
        <f t="shared" si="51"/>
        <v>0</v>
      </c>
      <c r="AX822" s="38">
        <f t="shared" si="52"/>
        <v>1</v>
      </c>
      <c r="AY822" s="38">
        <f t="shared" si="49"/>
        <v>-0.01556640087</v>
      </c>
      <c r="AZ822" s="12">
        <f t="shared" si="30"/>
        <v>151.1445088</v>
      </c>
      <c r="BA822" s="12">
        <f t="shared" si="41"/>
        <v>107.7906346</v>
      </c>
      <c r="BB822" s="12">
        <f t="shared" si="53"/>
        <v>137.4413855</v>
      </c>
      <c r="BC822" s="12">
        <f t="shared" si="50"/>
        <v>-0.005188800289</v>
      </c>
      <c r="BD822" s="12">
        <f t="shared" si="54"/>
        <v>129.4643519</v>
      </c>
    </row>
    <row r="823" ht="14.25" customHeight="1">
      <c r="A823" s="7">
        <v>37714.0</v>
      </c>
      <c r="B823" s="21" t="s">
        <v>90</v>
      </c>
      <c r="C823" s="8">
        <v>21.865768</v>
      </c>
      <c r="D823" s="33">
        <f t="shared" si="5"/>
        <v>-0.03853917612</v>
      </c>
      <c r="E823" s="33">
        <f t="shared" si="7"/>
        <v>-0.0526190232</v>
      </c>
      <c r="F823" s="33">
        <f t="shared" si="9"/>
        <v>-0.04931497213</v>
      </c>
      <c r="G823" s="33">
        <f t="shared" si="11"/>
        <v>0.01786046124</v>
      </c>
      <c r="H823" s="33">
        <f t="shared" si="20"/>
        <v>-1.359480793</v>
      </c>
      <c r="I823" s="45">
        <f t="shared" si="31"/>
        <v>-0.9759185059</v>
      </c>
      <c r="J823" s="45">
        <f t="shared" si="43"/>
        <v>0.7293324556</v>
      </c>
      <c r="K823" s="21" t="s">
        <v>91</v>
      </c>
      <c r="L823" s="8">
        <v>11.178155</v>
      </c>
      <c r="M823" s="33">
        <f t="shared" si="6"/>
        <v>-0.006031397519</v>
      </c>
      <c r="N823" s="33">
        <f t="shared" si="8"/>
        <v>0.008321468416</v>
      </c>
      <c r="O823" s="33">
        <f t="shared" si="10"/>
        <v>-0.007945907621</v>
      </c>
      <c r="P823" s="33">
        <f t="shared" si="12"/>
        <v>0.1036515669</v>
      </c>
      <c r="Q823" s="45">
        <f t="shared" si="21"/>
        <v>0.3125551002</v>
      </c>
      <c r="R823" s="45">
        <f t="shared" si="32"/>
        <v>0.02556457597</v>
      </c>
      <c r="S823" s="45">
        <f t="shared" si="44"/>
        <v>2.46696925</v>
      </c>
      <c r="T823" s="33">
        <f t="shared" si="22"/>
        <v>-1.672035893</v>
      </c>
      <c r="U823" s="33">
        <f t="shared" si="33"/>
        <v>-1.001483082</v>
      </c>
      <c r="V823" s="33">
        <f t="shared" si="42"/>
        <v>-1.737636795</v>
      </c>
      <c r="W823" s="44">
        <f t="shared" si="13"/>
        <v>0.01962147929</v>
      </c>
      <c r="X823" s="44">
        <f t="shared" si="14"/>
        <v>0.01644449647</v>
      </c>
      <c r="Y823" s="33">
        <f t="shared" si="15"/>
        <v>0.8380864781</v>
      </c>
      <c r="Z823" s="43">
        <v>1.0</v>
      </c>
      <c r="AA823" s="33">
        <f t="shared" si="16"/>
        <v>1.838086478</v>
      </c>
      <c r="AB823" s="33">
        <f t="shared" si="17"/>
        <v>0.4559559564</v>
      </c>
      <c r="AC823" s="33">
        <f t="shared" si="18"/>
        <v>0.5440440436</v>
      </c>
      <c r="AD823" s="33">
        <f t="shared" si="19"/>
        <v>-0.003629252221</v>
      </c>
      <c r="AE823" s="34">
        <f t="shared" si="23"/>
        <v>1</v>
      </c>
      <c r="AF823" s="34">
        <f t="shared" si="24"/>
        <v>0</v>
      </c>
      <c r="AG823" s="34">
        <f t="shared" si="25"/>
        <v>0</v>
      </c>
      <c r="AH823" s="34">
        <f t="shared" si="26"/>
        <v>1</v>
      </c>
      <c r="AI823" s="34">
        <f t="shared" si="28"/>
        <v>0</v>
      </c>
      <c r="AJ823" s="34">
        <f t="shared" si="29"/>
        <v>1</v>
      </c>
      <c r="AK823" s="34">
        <f t="shared" si="27"/>
        <v>-0.003629252221</v>
      </c>
      <c r="AL823" s="36">
        <f t="shared" si="34"/>
        <v>1</v>
      </c>
      <c r="AM823" s="36">
        <f t="shared" si="35"/>
        <v>0</v>
      </c>
      <c r="AN823" s="46">
        <f t="shared" si="36"/>
        <v>0</v>
      </c>
      <c r="AO823" s="36">
        <f t="shared" si="37"/>
        <v>1</v>
      </c>
      <c r="AP823" s="36">
        <f t="shared" si="39"/>
        <v>0</v>
      </c>
      <c r="AQ823" s="36">
        <f t="shared" si="40"/>
        <v>1</v>
      </c>
      <c r="AR823" s="36">
        <f t="shared" si="38"/>
        <v>-0.003629252221</v>
      </c>
      <c r="AS823" s="38">
        <f t="shared" si="45"/>
        <v>1</v>
      </c>
      <c r="AT823" s="38">
        <f t="shared" si="46"/>
        <v>0</v>
      </c>
      <c r="AU823" s="38">
        <f t="shared" si="47"/>
        <v>0</v>
      </c>
      <c r="AV823" s="38">
        <f t="shared" si="48"/>
        <v>2</v>
      </c>
      <c r="AW823" s="38">
        <f t="shared" si="51"/>
        <v>0</v>
      </c>
      <c r="AX823" s="38">
        <f t="shared" si="52"/>
        <v>1</v>
      </c>
      <c r="AY823" s="38">
        <f t="shared" si="49"/>
        <v>-0.003629252221</v>
      </c>
      <c r="AZ823" s="12">
        <f t="shared" si="30"/>
        <v>150.5959672</v>
      </c>
      <c r="BA823" s="12">
        <f t="shared" si="41"/>
        <v>107.3994352</v>
      </c>
      <c r="BB823" s="12">
        <f t="shared" si="53"/>
        <v>136.942576</v>
      </c>
      <c r="BC823" s="12">
        <f t="shared" si="50"/>
        <v>-0.003629252221</v>
      </c>
      <c r="BD823" s="12">
        <f t="shared" si="54"/>
        <v>128.9944931</v>
      </c>
    </row>
    <row r="824" ht="14.25" customHeight="1">
      <c r="A824" s="7">
        <v>37715.0</v>
      </c>
      <c r="B824" s="21" t="s">
        <v>90</v>
      </c>
      <c r="C824" s="8">
        <v>22.135014</v>
      </c>
      <c r="D824" s="33">
        <f t="shared" si="5"/>
        <v>0.01231358533</v>
      </c>
      <c r="E824" s="33">
        <f t="shared" si="7"/>
        <v>-0.03157886539</v>
      </c>
      <c r="F824" s="33">
        <f t="shared" si="9"/>
        <v>-0.06891540175</v>
      </c>
      <c r="G824" s="33">
        <f t="shared" si="11"/>
        <v>0.007646087422</v>
      </c>
      <c r="H824" s="33">
        <f t="shared" si="20"/>
        <v>-0.7265013948</v>
      </c>
      <c r="I824" s="45">
        <f t="shared" si="31"/>
        <v>-1.394929459</v>
      </c>
      <c r="J824" s="45">
        <f t="shared" si="43"/>
        <v>0.5154054839</v>
      </c>
      <c r="K824" s="21" t="s">
        <v>91</v>
      </c>
      <c r="L824" s="8">
        <v>11.36808</v>
      </c>
      <c r="M824" s="33">
        <f t="shared" si="6"/>
        <v>0.01699072879</v>
      </c>
      <c r="N824" s="33">
        <f t="shared" si="8"/>
        <v>0.02872612423</v>
      </c>
      <c r="O824" s="33">
        <f t="shared" si="10"/>
        <v>-0.008283755867</v>
      </c>
      <c r="P824" s="33">
        <f t="shared" si="12"/>
        <v>0.1179373297</v>
      </c>
      <c r="Q824" s="45">
        <f t="shared" si="21"/>
        <v>0.7779994618</v>
      </c>
      <c r="R824" s="45">
        <f t="shared" si="32"/>
        <v>0.02396782571</v>
      </c>
      <c r="S824" s="45">
        <f t="shared" si="44"/>
        <v>2.559159128</v>
      </c>
      <c r="T824" s="33">
        <f t="shared" si="22"/>
        <v>-1.504500857</v>
      </c>
      <c r="U824" s="33">
        <f t="shared" si="33"/>
        <v>-1.418897285</v>
      </c>
      <c r="V824" s="33">
        <f t="shared" si="42"/>
        <v>-2.043753644</v>
      </c>
      <c r="W824" s="44">
        <f t="shared" si="13"/>
        <v>0.01915819132</v>
      </c>
      <c r="X824" s="44">
        <f t="shared" si="14"/>
        <v>0.01665513435</v>
      </c>
      <c r="Y824" s="33">
        <f t="shared" si="15"/>
        <v>0.8693479503</v>
      </c>
      <c r="Z824" s="43">
        <v>1.0</v>
      </c>
      <c r="AA824" s="33">
        <f t="shared" si="16"/>
        <v>1.86934795</v>
      </c>
      <c r="AB824" s="33">
        <f t="shared" si="17"/>
        <v>0.4650541116</v>
      </c>
      <c r="AC824" s="33">
        <f t="shared" si="18"/>
        <v>0.5349458884</v>
      </c>
      <c r="AD824" s="33">
        <f t="shared" si="19"/>
        <v>0.005923582043</v>
      </c>
      <c r="AE824" s="34">
        <f t="shared" si="23"/>
        <v>1</v>
      </c>
      <c r="AF824" s="34">
        <f t="shared" si="24"/>
        <v>0</v>
      </c>
      <c r="AG824" s="34">
        <f t="shared" si="25"/>
        <v>0</v>
      </c>
      <c r="AH824" s="34">
        <f t="shared" si="26"/>
        <v>2</v>
      </c>
      <c r="AI824" s="34">
        <f t="shared" si="28"/>
        <v>0</v>
      </c>
      <c r="AJ824" s="34">
        <f t="shared" si="29"/>
        <v>1</v>
      </c>
      <c r="AK824" s="34">
        <f t="shared" si="27"/>
        <v>0.005923582043</v>
      </c>
      <c r="AL824" s="36">
        <f t="shared" si="34"/>
        <v>1</v>
      </c>
      <c r="AM824" s="36">
        <f t="shared" si="35"/>
        <v>0</v>
      </c>
      <c r="AN824" s="46">
        <f t="shared" si="36"/>
        <v>0</v>
      </c>
      <c r="AO824" s="36">
        <f t="shared" si="37"/>
        <v>2</v>
      </c>
      <c r="AP824" s="36">
        <f t="shared" si="39"/>
        <v>0</v>
      </c>
      <c r="AQ824" s="36">
        <f t="shared" si="40"/>
        <v>1</v>
      </c>
      <c r="AR824" s="36">
        <f t="shared" si="38"/>
        <v>0.005923582043</v>
      </c>
      <c r="AS824" s="38">
        <f t="shared" si="45"/>
        <v>1</v>
      </c>
      <c r="AT824" s="38">
        <f t="shared" si="46"/>
        <v>0</v>
      </c>
      <c r="AU824" s="38">
        <f t="shared" si="47"/>
        <v>0</v>
      </c>
      <c r="AV824" s="38">
        <f t="shared" si="48"/>
        <v>3</v>
      </c>
      <c r="AW824" s="38">
        <f t="shared" si="51"/>
        <v>0</v>
      </c>
      <c r="AX824" s="38">
        <f t="shared" si="52"/>
        <v>1</v>
      </c>
      <c r="AY824" s="38">
        <f t="shared" si="49"/>
        <v>0.005923582043</v>
      </c>
      <c r="AZ824" s="12">
        <f t="shared" si="30"/>
        <v>151.4880348</v>
      </c>
      <c r="BA824" s="12">
        <f t="shared" si="41"/>
        <v>108.0356245</v>
      </c>
      <c r="BB824" s="12">
        <f t="shared" si="53"/>
        <v>137.7537666</v>
      </c>
      <c r="BC824" s="12">
        <f t="shared" si="50"/>
        <v>0.005923582043</v>
      </c>
      <c r="BD824" s="12">
        <f t="shared" si="54"/>
        <v>129.7586026</v>
      </c>
    </row>
    <row r="825" ht="14.25" customHeight="1">
      <c r="A825" s="7">
        <v>37718.0</v>
      </c>
      <c r="B825" s="21" t="s">
        <v>90</v>
      </c>
      <c r="C825" s="8">
        <v>22.29541</v>
      </c>
      <c r="D825" s="33">
        <f t="shared" si="5"/>
        <v>0.007246256994</v>
      </c>
      <c r="E825" s="33">
        <f t="shared" si="7"/>
        <v>-0.02699976892</v>
      </c>
      <c r="F825" s="33">
        <f t="shared" si="9"/>
        <v>-0.02894204713</v>
      </c>
      <c r="G825" s="33">
        <f t="shared" si="11"/>
        <v>0.0345640111</v>
      </c>
      <c r="H825" s="33">
        <f t="shared" si="20"/>
        <v>-0.5773455881</v>
      </c>
      <c r="I825" s="45">
        <f t="shared" si="31"/>
        <v>-0.4367400285</v>
      </c>
      <c r="J825" s="45">
        <f t="shared" si="43"/>
        <v>1.016370592</v>
      </c>
      <c r="K825" s="21" t="s">
        <v>91</v>
      </c>
      <c r="L825" s="8">
        <v>11.313812</v>
      </c>
      <c r="M825" s="33">
        <f t="shared" si="6"/>
        <v>-0.004773717286</v>
      </c>
      <c r="N825" s="33">
        <f t="shared" si="8"/>
        <v>0.03013837627</v>
      </c>
      <c r="O825" s="33">
        <f t="shared" si="10"/>
        <v>0.01931101215</v>
      </c>
      <c r="P825" s="33">
        <f t="shared" si="12"/>
        <v>0.1315091737</v>
      </c>
      <c r="Q825" s="45">
        <f t="shared" si="21"/>
        <v>0.7974118749</v>
      </c>
      <c r="R825" s="45">
        <f t="shared" si="32"/>
        <v>0.4708716122</v>
      </c>
      <c r="S825" s="45">
        <f t="shared" si="44"/>
        <v>2.612355034</v>
      </c>
      <c r="T825" s="33">
        <f t="shared" si="22"/>
        <v>-1.374757463</v>
      </c>
      <c r="U825" s="33">
        <f t="shared" si="33"/>
        <v>-0.9076116406</v>
      </c>
      <c r="V825" s="33">
        <f t="shared" si="42"/>
        <v>-1.595984442</v>
      </c>
      <c r="W825" s="44">
        <f t="shared" si="13"/>
        <v>0.01864239105</v>
      </c>
      <c r="X825" s="44">
        <f t="shared" si="14"/>
        <v>0.01601035291</v>
      </c>
      <c r="Y825" s="33">
        <f t="shared" si="15"/>
        <v>0.858814348</v>
      </c>
      <c r="Z825" s="43">
        <v>1.0</v>
      </c>
      <c r="AA825" s="33">
        <f t="shared" si="16"/>
        <v>1.858814348</v>
      </c>
      <c r="AB825" s="33">
        <f t="shared" si="17"/>
        <v>0.4620226592</v>
      </c>
      <c r="AC825" s="33">
        <f t="shared" si="18"/>
        <v>0.5379773408</v>
      </c>
      <c r="AD825" s="33">
        <f t="shared" si="19"/>
        <v>0.001745149208</v>
      </c>
      <c r="AE825" s="34">
        <f t="shared" si="23"/>
        <v>1</v>
      </c>
      <c r="AF825" s="34">
        <f t="shared" si="24"/>
        <v>0</v>
      </c>
      <c r="AG825" s="34">
        <f t="shared" si="25"/>
        <v>0</v>
      </c>
      <c r="AH825" s="34">
        <f t="shared" si="26"/>
        <v>3</v>
      </c>
      <c r="AI825" s="34">
        <f t="shared" si="28"/>
        <v>0</v>
      </c>
      <c r="AJ825" s="34">
        <f t="shared" si="29"/>
        <v>1</v>
      </c>
      <c r="AK825" s="34">
        <f t="shared" si="27"/>
        <v>0.001745149208</v>
      </c>
      <c r="AL825" s="36">
        <f t="shared" si="34"/>
        <v>0</v>
      </c>
      <c r="AM825" s="36">
        <f t="shared" si="35"/>
        <v>0</v>
      </c>
      <c r="AN825" s="46">
        <f t="shared" si="36"/>
        <v>0</v>
      </c>
      <c r="AO825" s="36">
        <f t="shared" si="37"/>
        <v>3</v>
      </c>
      <c r="AP825" s="36">
        <f t="shared" si="39"/>
        <v>0</v>
      </c>
      <c r="AQ825" s="36">
        <f t="shared" si="40"/>
        <v>1</v>
      </c>
      <c r="AR825" s="36">
        <f t="shared" si="38"/>
        <v>0.001745149208</v>
      </c>
      <c r="AS825" s="38">
        <f t="shared" si="45"/>
        <v>1</v>
      </c>
      <c r="AT825" s="38">
        <f t="shared" si="46"/>
        <v>0</v>
      </c>
      <c r="AU825" s="38">
        <f t="shared" si="47"/>
        <v>0</v>
      </c>
      <c r="AV825" s="38">
        <f t="shared" si="48"/>
        <v>4</v>
      </c>
      <c r="AW825" s="38">
        <f t="shared" si="51"/>
        <v>0</v>
      </c>
      <c r="AX825" s="38">
        <f t="shared" si="52"/>
        <v>1</v>
      </c>
      <c r="AY825" s="38">
        <f t="shared" si="49"/>
        <v>0.001745149208</v>
      </c>
      <c r="AZ825" s="12">
        <f t="shared" si="30"/>
        <v>151.752404</v>
      </c>
      <c r="BA825" s="12">
        <f t="shared" si="41"/>
        <v>108.2241628</v>
      </c>
      <c r="BB825" s="12">
        <f t="shared" si="53"/>
        <v>137.9941675</v>
      </c>
      <c r="BC825" s="12">
        <f t="shared" si="50"/>
        <v>0.001745149208</v>
      </c>
      <c r="BD825" s="12">
        <f t="shared" si="54"/>
        <v>129.9850507</v>
      </c>
    </row>
    <row r="826" ht="14.25" customHeight="1">
      <c r="A826" s="7">
        <v>37719.0</v>
      </c>
      <c r="B826" s="21" t="s">
        <v>90</v>
      </c>
      <c r="C826" s="8">
        <v>22.472996</v>
      </c>
      <c r="D826" s="33">
        <f t="shared" si="5"/>
        <v>0.007965137219</v>
      </c>
      <c r="E826" s="33">
        <f t="shared" si="7"/>
        <v>-0.01875915561</v>
      </c>
      <c r="F826" s="33">
        <f t="shared" si="9"/>
        <v>-0.02169522795</v>
      </c>
      <c r="G826" s="33">
        <f t="shared" si="11"/>
        <v>0.0447408865</v>
      </c>
      <c r="H826" s="33">
        <f t="shared" si="20"/>
        <v>-0.33413048</v>
      </c>
      <c r="I826" s="45">
        <f t="shared" si="31"/>
        <v>-0.2521222602</v>
      </c>
      <c r="J826" s="45">
        <f t="shared" si="43"/>
        <v>1.183147498</v>
      </c>
      <c r="K826" s="21" t="s">
        <v>91</v>
      </c>
      <c r="L826" s="8">
        <v>11.354504</v>
      </c>
      <c r="M826" s="33">
        <f t="shared" si="6"/>
        <v>0.003596665739</v>
      </c>
      <c r="N826" s="33">
        <f t="shared" si="8"/>
        <v>0.0361470037</v>
      </c>
      <c r="O826" s="33">
        <f t="shared" si="10"/>
        <v>0.02073178384</v>
      </c>
      <c r="P826" s="33">
        <f t="shared" si="12"/>
        <v>0.1177880081</v>
      </c>
      <c r="Q826" s="45">
        <f t="shared" si="21"/>
        <v>0.9136723722</v>
      </c>
      <c r="R826" s="45">
        <f t="shared" si="32"/>
        <v>0.4898682222</v>
      </c>
      <c r="S826" s="45">
        <f t="shared" si="44"/>
        <v>2.220861467</v>
      </c>
      <c r="T826" s="33">
        <f t="shared" si="22"/>
        <v>-1.247802852</v>
      </c>
      <c r="U826" s="33">
        <f t="shared" si="33"/>
        <v>-0.7419904824</v>
      </c>
      <c r="V826" s="33">
        <f t="shared" si="42"/>
        <v>-1.037713969</v>
      </c>
      <c r="W826" s="44">
        <f t="shared" si="13"/>
        <v>0.01866855991</v>
      </c>
      <c r="X826" s="44">
        <f t="shared" si="14"/>
        <v>0.01585790526</v>
      </c>
      <c r="Y826" s="33">
        <f t="shared" si="15"/>
        <v>0.8494444849</v>
      </c>
      <c r="Z826" s="43">
        <v>1.0</v>
      </c>
      <c r="AA826" s="33">
        <f t="shared" si="16"/>
        <v>1.849444485</v>
      </c>
      <c r="AB826" s="33">
        <f t="shared" si="17"/>
        <v>0.459297098</v>
      </c>
      <c r="AC826" s="33">
        <f t="shared" si="18"/>
        <v>0.540702902</v>
      </c>
      <c r="AD826" s="33">
        <f t="shared" si="19"/>
        <v>0.004198776439</v>
      </c>
      <c r="AE826" s="34">
        <f t="shared" si="23"/>
        <v>1</v>
      </c>
      <c r="AF826" s="34">
        <f t="shared" si="24"/>
        <v>0</v>
      </c>
      <c r="AG826" s="34">
        <f t="shared" si="25"/>
        <v>0</v>
      </c>
      <c r="AH826" s="34">
        <f t="shared" si="26"/>
        <v>4</v>
      </c>
      <c r="AI826" s="34">
        <f t="shared" si="28"/>
        <v>0</v>
      </c>
      <c r="AJ826" s="34">
        <f t="shared" si="29"/>
        <v>1</v>
      </c>
      <c r="AK826" s="34">
        <f t="shared" si="27"/>
        <v>0.004198776439</v>
      </c>
      <c r="AL826" s="36">
        <f t="shared" si="34"/>
        <v>0</v>
      </c>
      <c r="AM826" s="36">
        <f t="shared" si="35"/>
        <v>0</v>
      </c>
      <c r="AN826" s="46">
        <f t="shared" si="36"/>
        <v>0</v>
      </c>
      <c r="AO826" s="36">
        <f t="shared" si="37"/>
        <v>4</v>
      </c>
      <c r="AP826" s="36">
        <f t="shared" si="39"/>
        <v>0</v>
      </c>
      <c r="AQ826" s="36">
        <f t="shared" si="40"/>
        <v>1</v>
      </c>
      <c r="AR826" s="36">
        <f t="shared" si="38"/>
        <v>0.004198776439</v>
      </c>
      <c r="AS826" s="38">
        <f t="shared" si="45"/>
        <v>1</v>
      </c>
      <c r="AT826" s="38">
        <f t="shared" si="46"/>
        <v>0</v>
      </c>
      <c r="AU826" s="38">
        <f t="shared" si="47"/>
        <v>0</v>
      </c>
      <c r="AV826" s="38">
        <f t="shared" si="48"/>
        <v>5</v>
      </c>
      <c r="AW826" s="38">
        <f t="shared" si="51"/>
        <v>0</v>
      </c>
      <c r="AX826" s="38">
        <f t="shared" si="52"/>
        <v>1</v>
      </c>
      <c r="AY826" s="38">
        <f t="shared" si="49"/>
        <v>0.004198776439</v>
      </c>
      <c r="AZ826" s="12">
        <f t="shared" si="30"/>
        <v>152.3895784</v>
      </c>
      <c r="BA826" s="12">
        <f t="shared" si="41"/>
        <v>108.6785719</v>
      </c>
      <c r="BB826" s="12">
        <f t="shared" si="53"/>
        <v>138.5735741</v>
      </c>
      <c r="BC826" s="12">
        <f t="shared" si="50"/>
        <v>0.004198776439</v>
      </c>
      <c r="BD826" s="12">
        <f t="shared" si="54"/>
        <v>130.5308289</v>
      </c>
    </row>
    <row r="827" ht="14.25" customHeight="1">
      <c r="A827" s="7">
        <v>37720.0</v>
      </c>
      <c r="B827" s="21" t="s">
        <v>90</v>
      </c>
      <c r="C827" s="8">
        <v>22.56465</v>
      </c>
      <c r="D827" s="33">
        <f t="shared" si="5"/>
        <v>0.004078405923</v>
      </c>
      <c r="E827" s="33">
        <f t="shared" si="7"/>
        <v>-0.007808599287</v>
      </c>
      <c r="F827" s="33">
        <f t="shared" si="9"/>
        <v>-0.0107984</v>
      </c>
      <c r="G827" s="33">
        <f t="shared" si="11"/>
        <v>0.04399678426</v>
      </c>
      <c r="H827" s="33">
        <f t="shared" si="20"/>
        <v>-0.02700478948</v>
      </c>
      <c r="I827" s="45">
        <f t="shared" si="31"/>
        <v>0.008722392411</v>
      </c>
      <c r="J827" s="45">
        <f t="shared" si="43"/>
        <v>1.140326648</v>
      </c>
      <c r="K827" s="21" t="s">
        <v>91</v>
      </c>
      <c r="L827" s="8">
        <v>11.305668</v>
      </c>
      <c r="M827" s="33">
        <f t="shared" si="6"/>
        <v>-0.00430102451</v>
      </c>
      <c r="N827" s="33">
        <f t="shared" si="8"/>
        <v>0.005307138975</v>
      </c>
      <c r="O827" s="33">
        <f t="shared" si="10"/>
        <v>0.02307830552</v>
      </c>
      <c r="P827" s="33">
        <f t="shared" si="12"/>
        <v>0.09513788478</v>
      </c>
      <c r="Q827" s="45">
        <f t="shared" si="21"/>
        <v>0.2133239022</v>
      </c>
      <c r="R827" s="45">
        <f t="shared" si="32"/>
        <v>0.5288476289</v>
      </c>
      <c r="S827" s="45">
        <f t="shared" si="44"/>
        <v>1.762900631</v>
      </c>
      <c r="T827" s="33">
        <f t="shared" si="22"/>
        <v>-0.2403286917</v>
      </c>
      <c r="U827" s="33">
        <f t="shared" si="33"/>
        <v>-0.5201252365</v>
      </c>
      <c r="V827" s="33">
        <f t="shared" si="42"/>
        <v>-0.6225739833</v>
      </c>
      <c r="W827" s="44">
        <f t="shared" si="13"/>
        <v>0.01866432742</v>
      </c>
      <c r="X827" s="44">
        <f t="shared" si="14"/>
        <v>0.01580254607</v>
      </c>
      <c r="Y827" s="33">
        <f t="shared" si="15"/>
        <v>0.8466710699</v>
      </c>
      <c r="Z827" s="43">
        <v>1.0</v>
      </c>
      <c r="AA827" s="33">
        <f t="shared" si="16"/>
        <v>1.84667107</v>
      </c>
      <c r="AB827" s="33">
        <f t="shared" si="17"/>
        <v>0.4584850457</v>
      </c>
      <c r="AC827" s="33">
        <f t="shared" si="18"/>
        <v>0.5415149543</v>
      </c>
      <c r="AD827" s="33">
        <f t="shared" si="19"/>
        <v>0.007644715659</v>
      </c>
      <c r="AE827" s="34">
        <f t="shared" si="23"/>
        <v>0</v>
      </c>
      <c r="AF827" s="34">
        <f t="shared" si="24"/>
        <v>0</v>
      </c>
      <c r="AG827" s="34">
        <f t="shared" si="25"/>
        <v>0</v>
      </c>
      <c r="AH827" s="34">
        <f t="shared" si="26"/>
        <v>5</v>
      </c>
      <c r="AI827" s="34">
        <f t="shared" si="28"/>
        <v>0</v>
      </c>
      <c r="AJ827" s="34">
        <f t="shared" si="29"/>
        <v>1</v>
      </c>
      <c r="AK827" s="34">
        <f t="shared" si="27"/>
        <v>0.007644715659</v>
      </c>
      <c r="AL827" s="36">
        <f t="shared" si="34"/>
        <v>0</v>
      </c>
      <c r="AM827" s="36">
        <f t="shared" si="35"/>
        <v>0</v>
      </c>
      <c r="AN827" s="46">
        <f t="shared" si="36"/>
        <v>0</v>
      </c>
      <c r="AO827" s="36">
        <f t="shared" si="37"/>
        <v>5</v>
      </c>
      <c r="AP827" s="36">
        <f t="shared" si="39"/>
        <v>0</v>
      </c>
      <c r="AQ827" s="36">
        <f t="shared" si="40"/>
        <v>1</v>
      </c>
      <c r="AR827" s="36">
        <f t="shared" si="38"/>
        <v>0.007644715659</v>
      </c>
      <c r="AS827" s="38">
        <f t="shared" si="45"/>
        <v>0</v>
      </c>
      <c r="AT827" s="38">
        <f t="shared" si="46"/>
        <v>0</v>
      </c>
      <c r="AU827" s="38">
        <f t="shared" si="47"/>
        <v>0</v>
      </c>
      <c r="AV827" s="38">
        <f t="shared" si="48"/>
        <v>0</v>
      </c>
      <c r="AW827" s="38">
        <f t="shared" si="51"/>
        <v>1</v>
      </c>
      <c r="AX827" s="38">
        <f t="shared" si="52"/>
        <v>0</v>
      </c>
      <c r="AY827" s="38">
        <f t="shared" si="49"/>
        <v>0</v>
      </c>
      <c r="AZ827" s="12">
        <f t="shared" si="30"/>
        <v>153.5545534</v>
      </c>
      <c r="BA827" s="12">
        <f t="shared" si="41"/>
        <v>109.5093887</v>
      </c>
      <c r="BB827" s="12">
        <f t="shared" si="53"/>
        <v>138.5735741</v>
      </c>
      <c r="BC827" s="12">
        <f t="shared" si="50"/>
        <v>0.005096477106</v>
      </c>
      <c r="BD827" s="12">
        <f t="shared" si="54"/>
        <v>131.1960763</v>
      </c>
    </row>
    <row r="828" ht="14.25" customHeight="1">
      <c r="A828" s="7">
        <v>37721.0</v>
      </c>
      <c r="B828" s="21" t="s">
        <v>90</v>
      </c>
      <c r="C828" s="8">
        <v>22.793791</v>
      </c>
      <c r="D828" s="33">
        <f t="shared" si="5"/>
        <v>0.01015486613</v>
      </c>
      <c r="E828" s="33">
        <f t="shared" si="7"/>
        <v>0.04244182047</v>
      </c>
      <c r="F828" s="33">
        <f t="shared" si="9"/>
        <v>-0.01241044986</v>
      </c>
      <c r="G828" s="33">
        <f t="shared" si="11"/>
        <v>0.0239319906</v>
      </c>
      <c r="H828" s="33">
        <f t="shared" si="20"/>
        <v>1.376074759</v>
      </c>
      <c r="I828" s="45">
        <f t="shared" si="31"/>
        <v>-0.009752654962</v>
      </c>
      <c r="J828" s="45">
        <f t="shared" si="43"/>
        <v>0.7484321329</v>
      </c>
      <c r="K828" s="21" t="s">
        <v>91</v>
      </c>
      <c r="L828" s="8">
        <v>11.243267</v>
      </c>
      <c r="M828" s="33">
        <f t="shared" si="6"/>
        <v>-0.005519443875</v>
      </c>
      <c r="N828" s="33">
        <f t="shared" si="8"/>
        <v>0.005824932648</v>
      </c>
      <c r="O828" s="33">
        <f t="shared" si="10"/>
        <v>0.01419487306</v>
      </c>
      <c r="P828" s="33">
        <f t="shared" si="12"/>
        <v>0.05044315073</v>
      </c>
      <c r="Q828" s="45">
        <f t="shared" si="21"/>
        <v>0.2302130306</v>
      </c>
      <c r="R828" s="45">
        <f t="shared" si="32"/>
        <v>0.3956561816</v>
      </c>
      <c r="S828" s="45">
        <f t="shared" si="44"/>
        <v>1.051591116</v>
      </c>
      <c r="T828" s="33">
        <f t="shared" si="22"/>
        <v>1.145861729</v>
      </c>
      <c r="U828" s="33">
        <f t="shared" si="33"/>
        <v>-0.4054088366</v>
      </c>
      <c r="V828" s="33">
        <f t="shared" si="42"/>
        <v>-0.3031589829</v>
      </c>
      <c r="W828" s="44">
        <f t="shared" si="13"/>
        <v>0.01761759112</v>
      </c>
      <c r="X828" s="44">
        <f t="shared" si="14"/>
        <v>0.01400606539</v>
      </c>
      <c r="Y828" s="33">
        <f t="shared" si="15"/>
        <v>0.7950045664</v>
      </c>
      <c r="Z828" s="43">
        <v>1.0</v>
      </c>
      <c r="AA828" s="33">
        <f t="shared" si="16"/>
        <v>1.795004566</v>
      </c>
      <c r="AB828" s="33">
        <f t="shared" si="17"/>
        <v>0.4428983532</v>
      </c>
      <c r="AC828" s="33">
        <f t="shared" si="18"/>
        <v>0.5571016468</v>
      </c>
      <c r="AD828" s="33">
        <f t="shared" si="19"/>
        <v>0.005477228987</v>
      </c>
      <c r="AE828" s="34">
        <f t="shared" si="23"/>
        <v>-1</v>
      </c>
      <c r="AF828" s="34">
        <f t="shared" si="24"/>
        <v>1</v>
      </c>
      <c r="AG828" s="34">
        <f t="shared" si="25"/>
        <v>0</v>
      </c>
      <c r="AH828" s="34">
        <f t="shared" si="26"/>
        <v>1</v>
      </c>
      <c r="AI828" s="34">
        <f t="shared" si="28"/>
        <v>1</v>
      </c>
      <c r="AJ828" s="34">
        <f t="shared" si="29"/>
        <v>-1</v>
      </c>
      <c r="AK828" s="34">
        <f t="shared" si="27"/>
        <v>-0.005477228987</v>
      </c>
      <c r="AL828" s="36">
        <f t="shared" si="34"/>
        <v>0</v>
      </c>
      <c r="AM828" s="36">
        <f t="shared" si="35"/>
        <v>0</v>
      </c>
      <c r="AN828" s="46">
        <f t="shared" si="36"/>
        <v>0</v>
      </c>
      <c r="AO828" s="36">
        <f t="shared" si="37"/>
        <v>0</v>
      </c>
      <c r="AP828" s="36">
        <f t="shared" si="39"/>
        <v>1</v>
      </c>
      <c r="AQ828" s="36">
        <f t="shared" si="40"/>
        <v>0</v>
      </c>
      <c r="AR828" s="36">
        <f t="shared" si="38"/>
        <v>0</v>
      </c>
      <c r="AS828" s="38">
        <f t="shared" si="45"/>
        <v>0</v>
      </c>
      <c r="AT828" s="38">
        <f t="shared" si="46"/>
        <v>0</v>
      </c>
      <c r="AU828" s="38">
        <f t="shared" si="47"/>
        <v>0</v>
      </c>
      <c r="AV828" s="38">
        <f t="shared" si="48"/>
        <v>0</v>
      </c>
      <c r="AW828" s="38">
        <f t="shared" si="51"/>
        <v>0</v>
      </c>
      <c r="AX828" s="38">
        <f t="shared" si="52"/>
        <v>0</v>
      </c>
      <c r="AY828" s="38">
        <f t="shared" si="49"/>
        <v>0</v>
      </c>
      <c r="AZ828" s="12">
        <f t="shared" si="30"/>
        <v>152.7135</v>
      </c>
      <c r="BA828" s="12">
        <f t="shared" si="41"/>
        <v>109.5093887</v>
      </c>
      <c r="BB828" s="12">
        <f t="shared" si="53"/>
        <v>138.5735741</v>
      </c>
      <c r="BC828" s="12">
        <f t="shared" si="50"/>
        <v>-0.001825742996</v>
      </c>
      <c r="BD828" s="12">
        <f t="shared" si="54"/>
        <v>130.956546</v>
      </c>
    </row>
    <row r="829" ht="14.25" customHeight="1">
      <c r="A829" s="7">
        <v>37722.0</v>
      </c>
      <c r="B829" s="21" t="s">
        <v>90</v>
      </c>
      <c r="C829" s="8">
        <v>23.068756</v>
      </c>
      <c r="D829" s="33">
        <f t="shared" si="5"/>
        <v>0.01206315351</v>
      </c>
      <c r="E829" s="33">
        <f t="shared" si="7"/>
        <v>0.04218393537</v>
      </c>
      <c r="F829" s="33">
        <f t="shared" si="9"/>
        <v>0.00927294916</v>
      </c>
      <c r="G829" s="33">
        <f t="shared" si="11"/>
        <v>0.03256381472</v>
      </c>
      <c r="H829" s="33">
        <f t="shared" si="20"/>
        <v>1.353777706</v>
      </c>
      <c r="I829" s="45">
        <f t="shared" si="31"/>
        <v>0.5134448895</v>
      </c>
      <c r="J829" s="45">
        <f t="shared" si="43"/>
        <v>0.9146045205</v>
      </c>
      <c r="K829" s="21" t="s">
        <v>91</v>
      </c>
      <c r="L829" s="8">
        <v>11.240553</v>
      </c>
      <c r="M829" s="33">
        <f t="shared" si="6"/>
        <v>-0.000241388913</v>
      </c>
      <c r="N829" s="33">
        <f t="shared" si="8"/>
        <v>-0.01121798932</v>
      </c>
      <c r="O829" s="33">
        <f t="shared" si="10"/>
        <v>0.01718588556</v>
      </c>
      <c r="P829" s="33">
        <f t="shared" si="12"/>
        <v>0.03834529527</v>
      </c>
      <c r="Q829" s="45">
        <f t="shared" si="21"/>
        <v>-0.140570773</v>
      </c>
      <c r="R829" s="45">
        <f t="shared" si="32"/>
        <v>0.4575861955</v>
      </c>
      <c r="S829" s="45">
        <f t="shared" si="44"/>
        <v>0.8568851586</v>
      </c>
      <c r="T829" s="33">
        <f t="shared" si="22"/>
        <v>1.494348479</v>
      </c>
      <c r="U829" s="33">
        <f t="shared" si="33"/>
        <v>0.05585869394</v>
      </c>
      <c r="V829" s="33">
        <f t="shared" si="42"/>
        <v>0.05771936184</v>
      </c>
      <c r="W829" s="44">
        <f t="shared" si="13"/>
        <v>0.01777586968</v>
      </c>
      <c r="X829" s="44">
        <f t="shared" si="14"/>
        <v>0.01386010162</v>
      </c>
      <c r="Y829" s="33">
        <f t="shared" si="15"/>
        <v>0.7797144032</v>
      </c>
      <c r="Z829" s="43">
        <v>1.0</v>
      </c>
      <c r="AA829" s="33">
        <f t="shared" si="16"/>
        <v>1.779714403</v>
      </c>
      <c r="AB829" s="33">
        <f t="shared" si="17"/>
        <v>0.4381120936</v>
      </c>
      <c r="AC829" s="33">
        <f t="shared" si="18"/>
        <v>0.5618879064</v>
      </c>
      <c r="AD829" s="33">
        <f t="shared" si="19"/>
        <v>-0.005675754327</v>
      </c>
      <c r="AE829" s="34">
        <f t="shared" si="23"/>
        <v>-1</v>
      </c>
      <c r="AF829" s="34">
        <f t="shared" si="24"/>
        <v>0</v>
      </c>
      <c r="AG829" s="34">
        <f t="shared" si="25"/>
        <v>0</v>
      </c>
      <c r="AH829" s="34">
        <f t="shared" si="26"/>
        <v>2</v>
      </c>
      <c r="AI829" s="34">
        <f t="shared" si="28"/>
        <v>0</v>
      </c>
      <c r="AJ829" s="34">
        <f t="shared" si="29"/>
        <v>-1</v>
      </c>
      <c r="AK829" s="34">
        <f t="shared" si="27"/>
        <v>0.005675754327</v>
      </c>
      <c r="AL829" s="36">
        <f t="shared" si="34"/>
        <v>0</v>
      </c>
      <c r="AM829" s="36">
        <f t="shared" si="35"/>
        <v>0</v>
      </c>
      <c r="AN829" s="46">
        <f t="shared" si="36"/>
        <v>0</v>
      </c>
      <c r="AO829" s="36">
        <f t="shared" si="37"/>
        <v>0</v>
      </c>
      <c r="AP829" s="36">
        <f t="shared" si="39"/>
        <v>0</v>
      </c>
      <c r="AQ829" s="36">
        <f t="shared" si="40"/>
        <v>0</v>
      </c>
      <c r="AR829" s="36">
        <f t="shared" si="38"/>
        <v>0</v>
      </c>
      <c r="AS829" s="38">
        <f t="shared" si="45"/>
        <v>0</v>
      </c>
      <c r="AT829" s="38">
        <f t="shared" si="46"/>
        <v>0</v>
      </c>
      <c r="AU829" s="38">
        <f t="shared" si="47"/>
        <v>0</v>
      </c>
      <c r="AV829" s="38">
        <f t="shared" si="48"/>
        <v>0</v>
      </c>
      <c r="AW829" s="38">
        <f t="shared" si="51"/>
        <v>0</v>
      </c>
      <c r="AX829" s="38">
        <f t="shared" si="52"/>
        <v>0</v>
      </c>
      <c r="AY829" s="38">
        <f t="shared" si="49"/>
        <v>0</v>
      </c>
      <c r="AZ829" s="12">
        <f t="shared" si="30"/>
        <v>153.5802643</v>
      </c>
      <c r="BA829" s="12">
        <f t="shared" si="41"/>
        <v>109.5093887</v>
      </c>
      <c r="BB829" s="12">
        <f t="shared" si="53"/>
        <v>138.5735741</v>
      </c>
      <c r="BC829" s="12">
        <f t="shared" si="50"/>
        <v>0.001891918109</v>
      </c>
      <c r="BD829" s="12">
        <f t="shared" si="54"/>
        <v>131.204305</v>
      </c>
    </row>
    <row r="830" ht="14.25" customHeight="1">
      <c r="A830" s="7">
        <v>37725.0</v>
      </c>
      <c r="B830" s="21" t="s">
        <v>90</v>
      </c>
      <c r="C830" s="8">
        <v>23.469749</v>
      </c>
      <c r="D830" s="33">
        <f t="shared" si="5"/>
        <v>0.01738251512</v>
      </c>
      <c r="E830" s="33">
        <f t="shared" si="7"/>
        <v>0.05267178312</v>
      </c>
      <c r="F830" s="33">
        <f t="shared" si="9"/>
        <v>0.02424988822</v>
      </c>
      <c r="G830" s="33">
        <f t="shared" si="11"/>
        <v>0.0141084431</v>
      </c>
      <c r="H830" s="33">
        <f t="shared" si="20"/>
        <v>1.603510436</v>
      </c>
      <c r="I830" s="45">
        <f t="shared" si="31"/>
        <v>0.8672601906</v>
      </c>
      <c r="J830" s="45">
        <f t="shared" si="43"/>
        <v>0.5663700733</v>
      </c>
      <c r="K830" s="21" t="s">
        <v>91</v>
      </c>
      <c r="L830" s="8">
        <v>11.506444</v>
      </c>
      <c r="M830" s="33">
        <f t="shared" si="6"/>
        <v>0.02365461913</v>
      </c>
      <c r="N830" s="33">
        <f t="shared" si="8"/>
        <v>0.01702626842</v>
      </c>
      <c r="O830" s="33">
        <f t="shared" si="10"/>
        <v>0.04767778878</v>
      </c>
      <c r="P830" s="33">
        <f t="shared" si="12"/>
        <v>0.03464283225</v>
      </c>
      <c r="Q830" s="45">
        <f t="shared" si="21"/>
        <v>0.5036182799</v>
      </c>
      <c r="R830" s="45">
        <f t="shared" si="32"/>
        <v>0.9602384479</v>
      </c>
      <c r="S830" s="45">
        <f t="shared" si="44"/>
        <v>0.7856408365</v>
      </c>
      <c r="T830" s="33">
        <f t="shared" si="22"/>
        <v>1.099892156</v>
      </c>
      <c r="U830" s="33">
        <f t="shared" si="33"/>
        <v>-0.09297825724</v>
      </c>
      <c r="V830" s="33">
        <f t="shared" si="42"/>
        <v>-0.2192707632</v>
      </c>
      <c r="W830" s="44">
        <f t="shared" si="13"/>
        <v>0.01632722317</v>
      </c>
      <c r="X830" s="44">
        <f t="shared" si="14"/>
        <v>0.01352778784</v>
      </c>
      <c r="Y830" s="33">
        <f t="shared" si="15"/>
        <v>0.8285418589</v>
      </c>
      <c r="Z830" s="43">
        <v>1.0</v>
      </c>
      <c r="AA830" s="33">
        <f t="shared" si="16"/>
        <v>1.828541859</v>
      </c>
      <c r="AB830" s="33">
        <f t="shared" si="17"/>
        <v>0.4531161564</v>
      </c>
      <c r="AC830" s="33">
        <f t="shared" si="18"/>
        <v>0.5468838436</v>
      </c>
      <c r="AD830" s="33">
        <f t="shared" si="19"/>
        <v>-0.005971154821</v>
      </c>
      <c r="AE830" s="34">
        <f t="shared" si="23"/>
        <v>-1</v>
      </c>
      <c r="AF830" s="34">
        <f t="shared" si="24"/>
        <v>0</v>
      </c>
      <c r="AG830" s="34">
        <f t="shared" si="25"/>
        <v>0</v>
      </c>
      <c r="AH830" s="34">
        <f t="shared" si="26"/>
        <v>3</v>
      </c>
      <c r="AI830" s="34">
        <f t="shared" si="28"/>
        <v>0</v>
      </c>
      <c r="AJ830" s="34">
        <f t="shared" si="29"/>
        <v>-1</v>
      </c>
      <c r="AK830" s="34">
        <f t="shared" si="27"/>
        <v>0.005971154821</v>
      </c>
      <c r="AL830" s="36">
        <f t="shared" si="34"/>
        <v>0</v>
      </c>
      <c r="AM830" s="36">
        <f t="shared" si="35"/>
        <v>0</v>
      </c>
      <c r="AN830" s="46">
        <f t="shared" si="36"/>
        <v>0</v>
      </c>
      <c r="AO830" s="36">
        <f t="shared" si="37"/>
        <v>0</v>
      </c>
      <c r="AP830" s="36">
        <f t="shared" si="39"/>
        <v>0</v>
      </c>
      <c r="AQ830" s="36">
        <f t="shared" si="40"/>
        <v>0</v>
      </c>
      <c r="AR830" s="36">
        <f t="shared" si="38"/>
        <v>0</v>
      </c>
      <c r="AS830" s="38">
        <f t="shared" si="45"/>
        <v>0</v>
      </c>
      <c r="AT830" s="38">
        <f t="shared" si="46"/>
        <v>0</v>
      </c>
      <c r="AU830" s="38">
        <f t="shared" si="47"/>
        <v>0</v>
      </c>
      <c r="AV830" s="38">
        <f t="shared" si="48"/>
        <v>0</v>
      </c>
      <c r="AW830" s="38">
        <f t="shared" si="51"/>
        <v>0</v>
      </c>
      <c r="AX830" s="38">
        <f t="shared" si="52"/>
        <v>0</v>
      </c>
      <c r="AY830" s="38">
        <f t="shared" si="49"/>
        <v>0</v>
      </c>
      <c r="AZ830" s="12">
        <f t="shared" si="30"/>
        <v>154.4973158</v>
      </c>
      <c r="BA830" s="12">
        <f t="shared" si="41"/>
        <v>109.5093887</v>
      </c>
      <c r="BB830" s="12">
        <f t="shared" si="53"/>
        <v>138.5735741</v>
      </c>
      <c r="BC830" s="12">
        <f t="shared" si="50"/>
        <v>0.00199038494</v>
      </c>
      <c r="BD830" s="12">
        <f t="shared" si="54"/>
        <v>131.4654521</v>
      </c>
    </row>
    <row r="831" ht="14.25" customHeight="1">
      <c r="A831" s="7">
        <v>37726.0</v>
      </c>
      <c r="B831" s="21" t="s">
        <v>90</v>
      </c>
      <c r="C831" s="8">
        <v>23.240614</v>
      </c>
      <c r="D831" s="33">
        <f t="shared" si="5"/>
        <v>-0.009762993205</v>
      </c>
      <c r="E831" s="33">
        <f t="shared" si="7"/>
        <v>0.03415735045</v>
      </c>
      <c r="F831" s="33">
        <f t="shared" si="9"/>
        <v>0.01475743179</v>
      </c>
      <c r="G831" s="33">
        <f t="shared" si="11"/>
        <v>0.008952655366</v>
      </c>
      <c r="H831" s="33">
        <f t="shared" si="20"/>
        <v>1.061920528</v>
      </c>
      <c r="I831" s="45">
        <f t="shared" si="31"/>
        <v>0.6399527993</v>
      </c>
      <c r="J831" s="45">
        <f t="shared" si="43"/>
        <v>0.4939955741</v>
      </c>
      <c r="K831" s="21" t="s">
        <v>91</v>
      </c>
      <c r="L831" s="8">
        <v>11.539001</v>
      </c>
      <c r="M831" s="33">
        <f t="shared" si="6"/>
        <v>0.002829457998</v>
      </c>
      <c r="N831" s="33">
        <f t="shared" si="8"/>
        <v>0.01624879431</v>
      </c>
      <c r="O831" s="33">
        <f t="shared" si="10"/>
        <v>0.05298314324</v>
      </c>
      <c r="P831" s="33">
        <f t="shared" si="12"/>
        <v>0.03807631943</v>
      </c>
      <c r="Q831" s="45">
        <f t="shared" si="21"/>
        <v>0.4903520257</v>
      </c>
      <c r="R831" s="45">
        <f t="shared" si="32"/>
        <v>1.033223626</v>
      </c>
      <c r="S831" s="45">
        <f t="shared" si="44"/>
        <v>0.8278776169</v>
      </c>
      <c r="T831" s="33">
        <f t="shared" si="22"/>
        <v>0.5715685018</v>
      </c>
      <c r="U831" s="33">
        <f t="shared" si="33"/>
        <v>-0.393270827</v>
      </c>
      <c r="V831" s="33">
        <f t="shared" si="42"/>
        <v>-0.3338820428</v>
      </c>
      <c r="W831" s="44">
        <f t="shared" si="13"/>
        <v>0.01645614292</v>
      </c>
      <c r="X831" s="44">
        <f t="shared" si="14"/>
        <v>0.01351871258</v>
      </c>
      <c r="Y831" s="33">
        <f t="shared" si="15"/>
        <v>0.8214994632</v>
      </c>
      <c r="Z831" s="43">
        <v>1.0</v>
      </c>
      <c r="AA831" s="33">
        <f t="shared" si="16"/>
        <v>1.821499463</v>
      </c>
      <c r="AB831" s="33">
        <f t="shared" si="17"/>
        <v>0.4510017597</v>
      </c>
      <c r="AC831" s="33">
        <f t="shared" si="18"/>
        <v>0.5489982403</v>
      </c>
      <c r="AD831" s="33">
        <f t="shared" si="19"/>
        <v>0.02650107004</v>
      </c>
      <c r="AE831" s="34">
        <f t="shared" si="23"/>
        <v>0</v>
      </c>
      <c r="AF831" s="34">
        <f t="shared" si="24"/>
        <v>0</v>
      </c>
      <c r="AG831" s="34">
        <f t="shared" si="25"/>
        <v>0</v>
      </c>
      <c r="AH831" s="34">
        <f t="shared" si="26"/>
        <v>4</v>
      </c>
      <c r="AI831" s="34">
        <f t="shared" si="28"/>
        <v>0</v>
      </c>
      <c r="AJ831" s="34">
        <f t="shared" si="29"/>
        <v>-1</v>
      </c>
      <c r="AK831" s="34">
        <f t="shared" si="27"/>
        <v>-0.02650107004</v>
      </c>
      <c r="AL831" s="36">
        <f t="shared" si="34"/>
        <v>0</v>
      </c>
      <c r="AM831" s="36">
        <f t="shared" si="35"/>
        <v>0</v>
      </c>
      <c r="AN831" s="46">
        <f t="shared" si="36"/>
        <v>0</v>
      </c>
      <c r="AO831" s="36">
        <f t="shared" si="37"/>
        <v>0</v>
      </c>
      <c r="AP831" s="36">
        <f t="shared" si="39"/>
        <v>0</v>
      </c>
      <c r="AQ831" s="36">
        <f t="shared" si="40"/>
        <v>0</v>
      </c>
      <c r="AR831" s="36">
        <f t="shared" si="38"/>
        <v>0</v>
      </c>
      <c r="AS831" s="38">
        <f t="shared" si="45"/>
        <v>0</v>
      </c>
      <c r="AT831" s="38">
        <f t="shared" si="46"/>
        <v>0</v>
      </c>
      <c r="AU831" s="38">
        <f t="shared" si="47"/>
        <v>0</v>
      </c>
      <c r="AV831" s="38">
        <f t="shared" si="48"/>
        <v>0</v>
      </c>
      <c r="AW831" s="38">
        <f t="shared" si="51"/>
        <v>0</v>
      </c>
      <c r="AX831" s="38">
        <f t="shared" si="52"/>
        <v>0</v>
      </c>
      <c r="AY831" s="38">
        <f t="shared" si="49"/>
        <v>0</v>
      </c>
      <c r="AZ831" s="12">
        <f t="shared" si="30"/>
        <v>150.4029716</v>
      </c>
      <c r="BA831" s="12">
        <f t="shared" si="41"/>
        <v>109.5093887</v>
      </c>
      <c r="BB831" s="12">
        <f t="shared" si="53"/>
        <v>138.5735741</v>
      </c>
      <c r="BC831" s="12">
        <f t="shared" si="50"/>
        <v>-0.008833690014</v>
      </c>
      <c r="BD831" s="12">
        <f t="shared" si="54"/>
        <v>130.304127</v>
      </c>
    </row>
    <row r="832" ht="14.25" customHeight="1">
      <c r="A832" s="7">
        <v>37727.0</v>
      </c>
      <c r="B832" s="21" t="s">
        <v>90</v>
      </c>
      <c r="C832" s="8">
        <v>22.856806</v>
      </c>
      <c r="D832" s="33">
        <f t="shared" si="5"/>
        <v>-0.01651453787</v>
      </c>
      <c r="E832" s="33">
        <f t="shared" si="7"/>
        <v>0.0129475086</v>
      </c>
      <c r="F832" s="33">
        <f t="shared" si="9"/>
        <v>0.00503780741</v>
      </c>
      <c r="G832" s="33">
        <f t="shared" si="11"/>
        <v>-0.01384039318</v>
      </c>
      <c r="H832" s="33">
        <f t="shared" si="20"/>
        <v>0.4856194538</v>
      </c>
      <c r="I832" s="45">
        <f t="shared" si="31"/>
        <v>0.409305941</v>
      </c>
      <c r="J832" s="45">
        <f t="shared" si="43"/>
        <v>0.0903194532</v>
      </c>
      <c r="K832" s="21" t="s">
        <v>91</v>
      </c>
      <c r="L832" s="8">
        <v>10.825448</v>
      </c>
      <c r="M832" s="33">
        <f t="shared" si="6"/>
        <v>-0.06183836885</v>
      </c>
      <c r="N832" s="33">
        <f t="shared" si="8"/>
        <v>-0.04247603945</v>
      </c>
      <c r="O832" s="33">
        <f t="shared" si="10"/>
        <v>-0.03739432672</v>
      </c>
      <c r="P832" s="33">
        <f t="shared" si="12"/>
        <v>-0.04568262648</v>
      </c>
      <c r="Q832" s="45">
        <f t="shared" si="21"/>
        <v>-0.8342171948</v>
      </c>
      <c r="R832" s="45">
        <f t="shared" si="32"/>
        <v>-0.449549996</v>
      </c>
      <c r="S832" s="45">
        <f t="shared" si="44"/>
        <v>-0.364716037</v>
      </c>
      <c r="T832" s="33">
        <f t="shared" si="22"/>
        <v>1.319836649</v>
      </c>
      <c r="U832" s="33">
        <f t="shared" si="33"/>
        <v>0.858855937</v>
      </c>
      <c r="V832" s="33">
        <f t="shared" si="42"/>
        <v>0.4550354902</v>
      </c>
      <c r="W832" s="44">
        <f t="shared" si="13"/>
        <v>0.01682681298</v>
      </c>
      <c r="X832" s="44">
        <f t="shared" si="14"/>
        <v>0.01900035057</v>
      </c>
      <c r="Y832" s="33">
        <f t="shared" si="15"/>
        <v>1.129171079</v>
      </c>
      <c r="Z832" s="43">
        <v>1.0</v>
      </c>
      <c r="AA832" s="33">
        <f t="shared" si="16"/>
        <v>2.129171079</v>
      </c>
      <c r="AB832" s="33">
        <f t="shared" si="17"/>
        <v>0.5303336543</v>
      </c>
      <c r="AC832" s="33">
        <f t="shared" si="18"/>
        <v>0.4696663457</v>
      </c>
      <c r="AD832" s="33">
        <f t="shared" si="19"/>
        <v>0.02920431334</v>
      </c>
      <c r="AE832" s="34">
        <f t="shared" si="23"/>
        <v>-1</v>
      </c>
      <c r="AF832" s="34">
        <f t="shared" si="24"/>
        <v>0</v>
      </c>
      <c r="AG832" s="34">
        <f t="shared" si="25"/>
        <v>0</v>
      </c>
      <c r="AH832" s="34">
        <f t="shared" si="26"/>
        <v>5</v>
      </c>
      <c r="AI832" s="34">
        <f t="shared" si="28"/>
        <v>0</v>
      </c>
      <c r="AJ832" s="34">
        <f t="shared" si="29"/>
        <v>-1</v>
      </c>
      <c r="AK832" s="34">
        <f t="shared" si="27"/>
        <v>-0.02920431334</v>
      </c>
      <c r="AL832" s="36">
        <f t="shared" si="34"/>
        <v>0</v>
      </c>
      <c r="AM832" s="36">
        <f t="shared" si="35"/>
        <v>0</v>
      </c>
      <c r="AN832" s="46">
        <f t="shared" si="36"/>
        <v>0</v>
      </c>
      <c r="AO832" s="36">
        <f t="shared" si="37"/>
        <v>0</v>
      </c>
      <c r="AP832" s="36">
        <f t="shared" si="39"/>
        <v>0</v>
      </c>
      <c r="AQ832" s="36">
        <f t="shared" si="40"/>
        <v>0</v>
      </c>
      <c r="AR832" s="36">
        <f t="shared" si="38"/>
        <v>0</v>
      </c>
      <c r="AS832" s="38">
        <f t="shared" si="45"/>
        <v>0</v>
      </c>
      <c r="AT832" s="38">
        <f t="shared" si="46"/>
        <v>0</v>
      </c>
      <c r="AU832" s="38">
        <f t="shared" si="47"/>
        <v>0</v>
      </c>
      <c r="AV832" s="38">
        <f t="shared" si="48"/>
        <v>0</v>
      </c>
      <c r="AW832" s="38">
        <f t="shared" si="51"/>
        <v>0</v>
      </c>
      <c r="AX832" s="38">
        <f t="shared" si="52"/>
        <v>0</v>
      </c>
      <c r="AY832" s="38">
        <f t="shared" si="49"/>
        <v>0</v>
      </c>
      <c r="AZ832" s="12">
        <f t="shared" si="30"/>
        <v>146.0105561</v>
      </c>
      <c r="BA832" s="12">
        <f t="shared" si="41"/>
        <v>109.5093887</v>
      </c>
      <c r="BB832" s="12">
        <f t="shared" si="53"/>
        <v>138.5735741</v>
      </c>
      <c r="BC832" s="12">
        <f t="shared" si="50"/>
        <v>-0.009734771114</v>
      </c>
      <c r="BD832" s="12">
        <f t="shared" si="54"/>
        <v>129.0356462</v>
      </c>
    </row>
    <row r="833" ht="14.25" customHeight="1">
      <c r="A833" s="7">
        <v>37728.0</v>
      </c>
      <c r="B833" s="21" t="s">
        <v>90</v>
      </c>
      <c r="C833" s="8">
        <v>24.369131</v>
      </c>
      <c r="D833" s="33">
        <f t="shared" si="5"/>
        <v>0.06616519386</v>
      </c>
      <c r="E833" s="33">
        <f t="shared" si="7"/>
        <v>0.06911268073</v>
      </c>
      <c r="F833" s="33">
        <f t="shared" si="9"/>
        <v>0.1144877692</v>
      </c>
      <c r="G833" s="33">
        <f t="shared" si="11"/>
        <v>0.05952683592</v>
      </c>
      <c r="H833" s="33">
        <f t="shared" si="20"/>
        <v>1.968672834</v>
      </c>
      <c r="I833" s="45">
        <f t="shared" si="31"/>
        <v>2.957403973</v>
      </c>
      <c r="J833" s="45">
        <f t="shared" si="43"/>
        <v>1.548884382</v>
      </c>
      <c r="K833" s="21" t="s">
        <v>91</v>
      </c>
      <c r="L833" s="8">
        <v>10.9611</v>
      </c>
      <c r="M833" s="33">
        <f t="shared" si="6"/>
        <v>0.01253084399</v>
      </c>
      <c r="N833" s="33">
        <f t="shared" si="8"/>
        <v>-0.02509653111</v>
      </c>
      <c r="O833" s="33">
        <f t="shared" si="10"/>
        <v>-0.01941778406</v>
      </c>
      <c r="P833" s="33">
        <f t="shared" si="12"/>
        <v>-0.02720939976</v>
      </c>
      <c r="Q833" s="45">
        <f t="shared" si="21"/>
        <v>-0.4351743956</v>
      </c>
      <c r="R833" s="45">
        <f t="shared" si="32"/>
        <v>-0.1495708751</v>
      </c>
      <c r="S833" s="45">
        <f t="shared" si="44"/>
        <v>-0.08984699165</v>
      </c>
      <c r="T833" s="33">
        <f t="shared" si="22"/>
        <v>2.403847229</v>
      </c>
      <c r="U833" s="33">
        <f t="shared" si="33"/>
        <v>3.106974848</v>
      </c>
      <c r="V833" s="33">
        <f t="shared" si="42"/>
        <v>1.638731374</v>
      </c>
      <c r="W833" s="44">
        <f t="shared" si="13"/>
        <v>0.02237146913</v>
      </c>
      <c r="X833" s="44">
        <f t="shared" si="14"/>
        <v>0.01924360177</v>
      </c>
      <c r="Y833" s="33">
        <f t="shared" si="15"/>
        <v>0.8601849823</v>
      </c>
      <c r="Z833" s="43">
        <v>1.0</v>
      </c>
      <c r="AA833" s="33">
        <f t="shared" si="16"/>
        <v>1.860184982</v>
      </c>
      <c r="AB833" s="33">
        <f t="shared" si="17"/>
        <v>0.4624190554</v>
      </c>
      <c r="AC833" s="33">
        <f t="shared" si="18"/>
        <v>0.5375809446</v>
      </c>
      <c r="AD833" s="33">
        <f t="shared" si="19"/>
        <v>-0.003750321814</v>
      </c>
      <c r="AE833" s="34">
        <f t="shared" si="23"/>
        <v>-1</v>
      </c>
      <c r="AF833" s="34">
        <f t="shared" si="24"/>
        <v>0</v>
      </c>
      <c r="AG833" s="34">
        <f t="shared" si="25"/>
        <v>0</v>
      </c>
      <c r="AH833" s="34">
        <f t="shared" si="26"/>
        <v>1</v>
      </c>
      <c r="AI833" s="34">
        <f t="shared" si="28"/>
        <v>1</v>
      </c>
      <c r="AJ833" s="34">
        <f t="shared" si="29"/>
        <v>-1</v>
      </c>
      <c r="AK833" s="34">
        <f t="shared" si="27"/>
        <v>0.003750321814</v>
      </c>
      <c r="AL833" s="36">
        <f t="shared" si="34"/>
        <v>-1</v>
      </c>
      <c r="AM833" s="36">
        <f t="shared" si="35"/>
        <v>0</v>
      </c>
      <c r="AN833" s="46">
        <f t="shared" si="36"/>
        <v>0</v>
      </c>
      <c r="AO833" s="36">
        <f t="shared" si="37"/>
        <v>1</v>
      </c>
      <c r="AP833" s="36">
        <f t="shared" si="39"/>
        <v>0</v>
      </c>
      <c r="AQ833" s="36">
        <f t="shared" si="40"/>
        <v>-1</v>
      </c>
      <c r="AR833" s="36">
        <f t="shared" si="38"/>
        <v>0.003750321814</v>
      </c>
      <c r="AS833" s="38">
        <f t="shared" si="45"/>
        <v>-1</v>
      </c>
      <c r="AT833" s="38">
        <f t="shared" si="46"/>
        <v>0</v>
      </c>
      <c r="AU833" s="38">
        <f t="shared" si="47"/>
        <v>0</v>
      </c>
      <c r="AV833" s="38">
        <f t="shared" si="48"/>
        <v>1</v>
      </c>
      <c r="AW833" s="38">
        <f t="shared" si="51"/>
        <v>0</v>
      </c>
      <c r="AX833" s="38">
        <f t="shared" si="52"/>
        <v>-1</v>
      </c>
      <c r="AY833" s="38">
        <f t="shared" si="49"/>
        <v>0.003750321814</v>
      </c>
      <c r="AZ833" s="12">
        <f t="shared" si="30"/>
        <v>146.5581427</v>
      </c>
      <c r="BA833" s="12">
        <f t="shared" si="41"/>
        <v>109.9200841</v>
      </c>
      <c r="BB833" s="12">
        <f t="shared" si="53"/>
        <v>139.0932696</v>
      </c>
      <c r="BC833" s="12">
        <f t="shared" si="50"/>
        <v>0.003750321814</v>
      </c>
      <c r="BD833" s="12">
        <f t="shared" si="54"/>
        <v>129.5195714</v>
      </c>
    </row>
    <row r="834" ht="14.25" customHeight="1">
      <c r="A834" s="7">
        <v>37732.0</v>
      </c>
      <c r="B834" s="21" t="s">
        <v>90</v>
      </c>
      <c r="C834" s="8">
        <v>23.968143</v>
      </c>
      <c r="D834" s="33">
        <f t="shared" si="5"/>
        <v>-0.01645475171</v>
      </c>
      <c r="E834" s="33">
        <f t="shared" si="7"/>
        <v>0.03898723451</v>
      </c>
      <c r="F834" s="33">
        <f t="shared" si="9"/>
        <v>0.08281580486</v>
      </c>
      <c r="G834" s="33">
        <f t="shared" si="11"/>
        <v>0.008193118643</v>
      </c>
      <c r="H834" s="33">
        <f t="shared" si="20"/>
        <v>1.099017263</v>
      </c>
      <c r="I834" s="45">
        <f t="shared" si="31"/>
        <v>2.043657388</v>
      </c>
      <c r="J834" s="45">
        <f t="shared" si="43"/>
        <v>0.5368808364</v>
      </c>
      <c r="K834" s="21" t="s">
        <v>91</v>
      </c>
      <c r="L834" s="8">
        <v>10.882423</v>
      </c>
      <c r="M834" s="33">
        <f t="shared" si="6"/>
        <v>-0.007177837991</v>
      </c>
      <c r="N834" s="33">
        <f t="shared" si="8"/>
        <v>-0.03186053213</v>
      </c>
      <c r="O834" s="33">
        <f t="shared" si="10"/>
        <v>-0.04272111034</v>
      </c>
      <c r="P834" s="33">
        <f t="shared" si="12"/>
        <v>-0.05065097496</v>
      </c>
      <c r="Q834" s="45">
        <f t="shared" si="21"/>
        <v>-0.586478695</v>
      </c>
      <c r="R834" s="45">
        <f t="shared" si="32"/>
        <v>-0.5197753803</v>
      </c>
      <c r="S834" s="45">
        <f t="shared" si="44"/>
        <v>-0.4130737521</v>
      </c>
      <c r="T834" s="33">
        <f t="shared" si="22"/>
        <v>1.685495958</v>
      </c>
      <c r="U834" s="33">
        <f t="shared" si="33"/>
        <v>2.563432768</v>
      </c>
      <c r="V834" s="33">
        <f t="shared" si="42"/>
        <v>0.9499545885</v>
      </c>
      <c r="W834" s="44">
        <f t="shared" si="13"/>
        <v>0.02156686873</v>
      </c>
      <c r="X834" s="44">
        <f t="shared" si="14"/>
        <v>0.01877586456</v>
      </c>
      <c r="Y834" s="33">
        <f t="shared" si="15"/>
        <v>0.8705883453</v>
      </c>
      <c r="Z834" s="43">
        <v>1.0</v>
      </c>
      <c r="AA834" s="33">
        <f t="shared" si="16"/>
        <v>1.870588345</v>
      </c>
      <c r="AB834" s="33">
        <f t="shared" si="17"/>
        <v>0.4654088365</v>
      </c>
      <c r="AC834" s="33">
        <f t="shared" si="18"/>
        <v>0.5345911635</v>
      </c>
      <c r="AD834" s="33">
        <f t="shared" si="19"/>
        <v>0.001118396451</v>
      </c>
      <c r="AE834" s="34">
        <f t="shared" si="23"/>
        <v>-1</v>
      </c>
      <c r="AF834" s="34">
        <f t="shared" si="24"/>
        <v>0</v>
      </c>
      <c r="AG834" s="34">
        <f t="shared" si="25"/>
        <v>0</v>
      </c>
      <c r="AH834" s="34">
        <f t="shared" si="26"/>
        <v>2</v>
      </c>
      <c r="AI834" s="34">
        <f t="shared" si="28"/>
        <v>0</v>
      </c>
      <c r="AJ834" s="34">
        <f t="shared" si="29"/>
        <v>-1</v>
      </c>
      <c r="AK834" s="34">
        <f t="shared" si="27"/>
        <v>-0.001118396451</v>
      </c>
      <c r="AL834" s="36">
        <f t="shared" si="34"/>
        <v>-1</v>
      </c>
      <c r="AM834" s="36">
        <f t="shared" si="35"/>
        <v>0</v>
      </c>
      <c r="AN834" s="46">
        <f t="shared" si="36"/>
        <v>0</v>
      </c>
      <c r="AO834" s="36">
        <f t="shared" si="37"/>
        <v>2</v>
      </c>
      <c r="AP834" s="36">
        <f t="shared" si="39"/>
        <v>0</v>
      </c>
      <c r="AQ834" s="36">
        <f t="shared" si="40"/>
        <v>-1</v>
      </c>
      <c r="AR834" s="36">
        <f t="shared" si="38"/>
        <v>-0.001118396451</v>
      </c>
      <c r="AS834" s="38">
        <f t="shared" si="45"/>
        <v>0</v>
      </c>
      <c r="AT834" s="38">
        <f t="shared" si="46"/>
        <v>0</v>
      </c>
      <c r="AU834" s="38">
        <f t="shared" si="47"/>
        <v>0</v>
      </c>
      <c r="AV834" s="38">
        <f t="shared" si="48"/>
        <v>2</v>
      </c>
      <c r="AW834" s="38">
        <f t="shared" si="51"/>
        <v>0</v>
      </c>
      <c r="AX834" s="38">
        <f t="shared" si="52"/>
        <v>-1</v>
      </c>
      <c r="AY834" s="38">
        <f t="shared" si="49"/>
        <v>-0.001118396451</v>
      </c>
      <c r="AZ834" s="12">
        <f t="shared" si="30"/>
        <v>146.3942326</v>
      </c>
      <c r="BA834" s="12">
        <f t="shared" si="41"/>
        <v>109.7971499</v>
      </c>
      <c r="BB834" s="12">
        <f t="shared" si="53"/>
        <v>138.9377082</v>
      </c>
      <c r="BC834" s="12">
        <f t="shared" si="50"/>
        <v>-0.001118396451</v>
      </c>
      <c r="BD834" s="12">
        <f t="shared" si="54"/>
        <v>129.3747172</v>
      </c>
    </row>
    <row r="835" ht="14.25" customHeight="1">
      <c r="A835" s="7">
        <v>37733.0</v>
      </c>
      <c r="B835" s="21" t="s">
        <v>90</v>
      </c>
      <c r="C835" s="8">
        <v>24.231647</v>
      </c>
      <c r="D835" s="33">
        <f t="shared" si="5"/>
        <v>0.0109939264</v>
      </c>
      <c r="E835" s="33">
        <f t="shared" si="7"/>
        <v>0.03246298032</v>
      </c>
      <c r="F835" s="33">
        <f t="shared" si="9"/>
        <v>0.0868446465</v>
      </c>
      <c r="G835" s="33">
        <f t="shared" si="11"/>
        <v>0.05538913751</v>
      </c>
      <c r="H835" s="33">
        <f t="shared" si="20"/>
        <v>0.8976801832</v>
      </c>
      <c r="I835" s="45">
        <f t="shared" si="31"/>
        <v>2.026064502</v>
      </c>
      <c r="J835" s="45">
        <f t="shared" si="43"/>
        <v>1.445049689</v>
      </c>
      <c r="K835" s="21" t="s">
        <v>91</v>
      </c>
      <c r="L835" s="8">
        <v>10.963814</v>
      </c>
      <c r="M835" s="33">
        <f t="shared" si="6"/>
        <v>0.007479124824</v>
      </c>
      <c r="N835" s="33">
        <f t="shared" si="8"/>
        <v>-0.04715879206</v>
      </c>
      <c r="O835" s="33">
        <f t="shared" si="10"/>
        <v>-0.03093546189</v>
      </c>
      <c r="P835" s="33">
        <f t="shared" si="12"/>
        <v>-0.01222184483</v>
      </c>
      <c r="Q835" s="45">
        <f t="shared" si="21"/>
        <v>-0.9228092746</v>
      </c>
      <c r="R835" s="45">
        <f t="shared" si="32"/>
        <v>-0.3181939849</v>
      </c>
      <c r="S835" s="45">
        <f t="shared" si="44"/>
        <v>0.1404024955</v>
      </c>
      <c r="T835" s="33">
        <f t="shared" si="22"/>
        <v>1.820489458</v>
      </c>
      <c r="U835" s="33">
        <f t="shared" si="33"/>
        <v>2.344258487</v>
      </c>
      <c r="V835" s="33">
        <f t="shared" si="42"/>
        <v>1.304647194</v>
      </c>
      <c r="W835" s="44">
        <f t="shared" si="13"/>
        <v>0.02003776062</v>
      </c>
      <c r="X835" s="44">
        <f t="shared" si="14"/>
        <v>0.0175639797</v>
      </c>
      <c r="Y835" s="33">
        <f t="shared" si="15"/>
        <v>0.8765440427</v>
      </c>
      <c r="Z835" s="43">
        <v>1.0</v>
      </c>
      <c r="AA835" s="33">
        <f t="shared" si="16"/>
        <v>1.876544043</v>
      </c>
      <c r="AB835" s="33">
        <f t="shared" si="17"/>
        <v>0.4671054996</v>
      </c>
      <c r="AC835" s="33">
        <f t="shared" si="18"/>
        <v>0.5328945004</v>
      </c>
      <c r="AD835" s="33">
        <f t="shared" si="19"/>
        <v>0.01313681467</v>
      </c>
      <c r="AE835" s="34">
        <f t="shared" si="23"/>
        <v>-1</v>
      </c>
      <c r="AF835" s="34">
        <f t="shared" si="24"/>
        <v>0</v>
      </c>
      <c r="AG835" s="34">
        <f t="shared" si="25"/>
        <v>0</v>
      </c>
      <c r="AH835" s="34">
        <f t="shared" si="26"/>
        <v>3</v>
      </c>
      <c r="AI835" s="34">
        <f t="shared" si="28"/>
        <v>0</v>
      </c>
      <c r="AJ835" s="34">
        <f t="shared" si="29"/>
        <v>-1</v>
      </c>
      <c r="AK835" s="34">
        <f t="shared" si="27"/>
        <v>-0.01313681467</v>
      </c>
      <c r="AL835" s="36">
        <f t="shared" si="34"/>
        <v>-1</v>
      </c>
      <c r="AM835" s="36">
        <f t="shared" si="35"/>
        <v>0</v>
      </c>
      <c r="AN835" s="46">
        <f t="shared" si="36"/>
        <v>0</v>
      </c>
      <c r="AO835" s="36">
        <f t="shared" si="37"/>
        <v>3</v>
      </c>
      <c r="AP835" s="36">
        <f t="shared" si="39"/>
        <v>0</v>
      </c>
      <c r="AQ835" s="36">
        <f t="shared" si="40"/>
        <v>-1</v>
      </c>
      <c r="AR835" s="36">
        <f t="shared" si="38"/>
        <v>-0.01313681467</v>
      </c>
      <c r="AS835" s="38">
        <f t="shared" si="45"/>
        <v>-1</v>
      </c>
      <c r="AT835" s="38">
        <f t="shared" si="46"/>
        <v>0</v>
      </c>
      <c r="AU835" s="38">
        <f t="shared" si="47"/>
        <v>0</v>
      </c>
      <c r="AV835" s="38">
        <f t="shared" si="48"/>
        <v>3</v>
      </c>
      <c r="AW835" s="38">
        <f t="shared" si="51"/>
        <v>0</v>
      </c>
      <c r="AX835" s="38">
        <f t="shared" si="52"/>
        <v>-1</v>
      </c>
      <c r="AY835" s="38">
        <f t="shared" si="49"/>
        <v>-0.01313681467</v>
      </c>
      <c r="AZ835" s="12">
        <f t="shared" si="30"/>
        <v>144.4710787</v>
      </c>
      <c r="BA835" s="12">
        <f t="shared" si="41"/>
        <v>108.3547651</v>
      </c>
      <c r="BB835" s="12">
        <f t="shared" si="53"/>
        <v>137.1125093</v>
      </c>
      <c r="BC835" s="12">
        <f t="shared" si="50"/>
        <v>-0.01313681467</v>
      </c>
      <c r="BD835" s="12">
        <f t="shared" si="54"/>
        <v>127.6751455</v>
      </c>
    </row>
    <row r="836" ht="14.25" customHeight="1">
      <c r="A836" s="7">
        <v>37734.0</v>
      </c>
      <c r="B836" s="21" t="s">
        <v>90</v>
      </c>
      <c r="C836" s="8">
        <v>24.632658</v>
      </c>
      <c r="D836" s="33">
        <f t="shared" si="5"/>
        <v>0.01654906082</v>
      </c>
      <c r="E836" s="33">
        <f t="shared" si="7"/>
        <v>0.05989704059</v>
      </c>
      <c r="F836" s="33">
        <f t="shared" si="9"/>
        <v>0.09610031524</v>
      </c>
      <c r="G836" s="33">
        <f t="shared" si="11"/>
        <v>0.07232016905</v>
      </c>
      <c r="H836" s="33">
        <f t="shared" si="20"/>
        <v>1.577888663</v>
      </c>
      <c r="I836" s="45">
        <f t="shared" si="31"/>
        <v>2.115383586</v>
      </c>
      <c r="J836" s="45">
        <f t="shared" si="43"/>
        <v>1.716856097</v>
      </c>
      <c r="K836" s="21" t="s">
        <v>91</v>
      </c>
      <c r="L836" s="8">
        <v>10.852577</v>
      </c>
      <c r="M836" s="33">
        <f t="shared" si="6"/>
        <v>-0.01014583064</v>
      </c>
      <c r="N836" s="33">
        <f t="shared" si="8"/>
        <v>-0.05948729877</v>
      </c>
      <c r="O836" s="33">
        <f t="shared" si="10"/>
        <v>-0.04420510134</v>
      </c>
      <c r="P836" s="33">
        <f t="shared" si="12"/>
        <v>-0.02438976811</v>
      </c>
      <c r="Q836" s="45">
        <f t="shared" si="21"/>
        <v>-1.210651289</v>
      </c>
      <c r="R836" s="45">
        <f t="shared" si="32"/>
        <v>-0.5344987892</v>
      </c>
      <c r="S836" s="45">
        <f t="shared" si="44"/>
        <v>-0.03631139932</v>
      </c>
      <c r="T836" s="33">
        <f t="shared" si="22"/>
        <v>2.788539952</v>
      </c>
      <c r="U836" s="33">
        <f t="shared" si="33"/>
        <v>2.649882375</v>
      </c>
      <c r="V836" s="33">
        <f t="shared" si="42"/>
        <v>1.753167497</v>
      </c>
      <c r="W836" s="44">
        <f t="shared" si="13"/>
        <v>0.02025729386</v>
      </c>
      <c r="X836" s="44">
        <f t="shared" si="14"/>
        <v>0.01768195463</v>
      </c>
      <c r="Y836" s="33">
        <f t="shared" si="15"/>
        <v>0.8728685459</v>
      </c>
      <c r="Z836" s="43">
        <v>1.0</v>
      </c>
      <c r="AA836" s="33">
        <f t="shared" si="16"/>
        <v>1.872868546</v>
      </c>
      <c r="AB836" s="33">
        <f t="shared" si="17"/>
        <v>0.4660596964</v>
      </c>
      <c r="AC836" s="33">
        <f t="shared" si="18"/>
        <v>0.5339403036</v>
      </c>
      <c r="AD836" s="33">
        <f t="shared" si="19"/>
        <v>0.004778240949</v>
      </c>
      <c r="AE836" s="34">
        <f t="shared" si="23"/>
        <v>-1</v>
      </c>
      <c r="AF836" s="34">
        <f t="shared" si="24"/>
        <v>0</v>
      </c>
      <c r="AG836" s="34">
        <f t="shared" si="25"/>
        <v>0</v>
      </c>
      <c r="AH836" s="34">
        <f t="shared" si="26"/>
        <v>4</v>
      </c>
      <c r="AI836" s="34">
        <f t="shared" si="28"/>
        <v>0</v>
      </c>
      <c r="AJ836" s="34">
        <f t="shared" si="29"/>
        <v>-1</v>
      </c>
      <c r="AK836" s="34">
        <f t="shared" si="27"/>
        <v>-0.004778240949</v>
      </c>
      <c r="AL836" s="36">
        <f t="shared" si="34"/>
        <v>-1</v>
      </c>
      <c r="AM836" s="36">
        <f t="shared" si="35"/>
        <v>0</v>
      </c>
      <c r="AN836" s="46">
        <f t="shared" si="36"/>
        <v>0</v>
      </c>
      <c r="AO836" s="36">
        <f t="shared" si="37"/>
        <v>4</v>
      </c>
      <c r="AP836" s="36">
        <f t="shared" si="39"/>
        <v>0</v>
      </c>
      <c r="AQ836" s="36">
        <f t="shared" si="40"/>
        <v>-1</v>
      </c>
      <c r="AR836" s="36">
        <f t="shared" si="38"/>
        <v>-0.004778240949</v>
      </c>
      <c r="AS836" s="38">
        <f t="shared" si="45"/>
        <v>-1</v>
      </c>
      <c r="AT836" s="38">
        <f t="shared" si="46"/>
        <v>0</v>
      </c>
      <c r="AU836" s="38">
        <f t="shared" si="47"/>
        <v>0</v>
      </c>
      <c r="AV836" s="38">
        <f t="shared" si="48"/>
        <v>4</v>
      </c>
      <c r="AW836" s="38">
        <f t="shared" si="51"/>
        <v>0</v>
      </c>
      <c r="AX836" s="38">
        <f t="shared" si="52"/>
        <v>-1</v>
      </c>
      <c r="AY836" s="38">
        <f t="shared" si="49"/>
        <v>-0.004778240949</v>
      </c>
      <c r="AZ836" s="12">
        <f t="shared" si="30"/>
        <v>143.7807611</v>
      </c>
      <c r="BA836" s="12">
        <f t="shared" si="41"/>
        <v>107.8370199</v>
      </c>
      <c r="BB836" s="12">
        <f t="shared" si="53"/>
        <v>136.4573527</v>
      </c>
      <c r="BC836" s="12">
        <f t="shared" si="50"/>
        <v>-0.004778240949</v>
      </c>
      <c r="BD836" s="12">
        <f t="shared" si="54"/>
        <v>127.0650829</v>
      </c>
    </row>
    <row r="837" ht="14.25" customHeight="1">
      <c r="A837" s="7">
        <v>37735.0</v>
      </c>
      <c r="B837" s="21" t="s">
        <v>90</v>
      </c>
      <c r="C837" s="8">
        <v>24.821697</v>
      </c>
      <c r="D837" s="33">
        <f t="shared" si="5"/>
        <v>0.007674324062</v>
      </c>
      <c r="E837" s="33">
        <f t="shared" si="7"/>
        <v>0.08596524816</v>
      </c>
      <c r="F837" s="33">
        <f t="shared" si="9"/>
        <v>0.1000257926</v>
      </c>
      <c r="G837" s="33">
        <f t="shared" si="11"/>
        <v>0.08814727404</v>
      </c>
      <c r="H837" s="33">
        <f t="shared" si="20"/>
        <v>2.213089238</v>
      </c>
      <c r="I837" s="45">
        <f t="shared" si="31"/>
        <v>2.085481235</v>
      </c>
      <c r="J837" s="45">
        <f t="shared" si="43"/>
        <v>1.937317192</v>
      </c>
      <c r="K837" s="21" t="s">
        <v>91</v>
      </c>
      <c r="L837" s="8">
        <v>10.828155</v>
      </c>
      <c r="M837" s="33">
        <f t="shared" si="6"/>
        <v>-0.002250341094</v>
      </c>
      <c r="N837" s="33">
        <f t="shared" si="8"/>
        <v>0.0002500589352</v>
      </c>
      <c r="O837" s="33">
        <f t="shared" si="10"/>
        <v>-0.04223660203</v>
      </c>
      <c r="P837" s="33">
        <f t="shared" si="12"/>
        <v>-0.02013304571</v>
      </c>
      <c r="Q837" s="45">
        <f t="shared" si="21"/>
        <v>0.1245759163</v>
      </c>
      <c r="R837" s="45">
        <f t="shared" si="32"/>
        <v>-0.5146241073</v>
      </c>
      <c r="S837" s="45">
        <f t="shared" si="44"/>
        <v>0.01708245274</v>
      </c>
      <c r="T837" s="33">
        <f t="shared" si="22"/>
        <v>2.088513322</v>
      </c>
      <c r="U837" s="33">
        <f t="shared" si="33"/>
        <v>2.600105343</v>
      </c>
      <c r="V837" s="33">
        <f t="shared" si="42"/>
        <v>1.920234739</v>
      </c>
      <c r="W837" s="44">
        <f t="shared" si="13"/>
        <v>0.02011553423</v>
      </c>
      <c r="X837" s="44">
        <f t="shared" si="14"/>
        <v>0.01763746614</v>
      </c>
      <c r="Y837" s="33">
        <f t="shared" si="15"/>
        <v>0.8768082385</v>
      </c>
      <c r="Z837" s="43">
        <v>1.0</v>
      </c>
      <c r="AA837" s="33">
        <f t="shared" si="16"/>
        <v>1.876808239</v>
      </c>
      <c r="AB837" s="33">
        <f t="shared" si="17"/>
        <v>0.4671805145</v>
      </c>
      <c r="AC837" s="33">
        <f t="shared" si="18"/>
        <v>0.5328194855</v>
      </c>
      <c r="AD837" s="33">
        <f t="shared" si="19"/>
        <v>-0.0007902825923</v>
      </c>
      <c r="AE837" s="34">
        <f t="shared" si="23"/>
        <v>-1</v>
      </c>
      <c r="AF837" s="34">
        <f t="shared" si="24"/>
        <v>0</v>
      </c>
      <c r="AG837" s="34">
        <f t="shared" si="25"/>
        <v>0</v>
      </c>
      <c r="AH837" s="34">
        <f t="shared" si="26"/>
        <v>5</v>
      </c>
      <c r="AI837" s="34">
        <f t="shared" si="28"/>
        <v>0</v>
      </c>
      <c r="AJ837" s="34">
        <f t="shared" si="29"/>
        <v>-1</v>
      </c>
      <c r="AK837" s="34">
        <f t="shared" si="27"/>
        <v>0.0007902825923</v>
      </c>
      <c r="AL837" s="36">
        <f t="shared" si="34"/>
        <v>-1</v>
      </c>
      <c r="AM837" s="36">
        <f t="shared" si="35"/>
        <v>0</v>
      </c>
      <c r="AN837" s="46">
        <f t="shared" si="36"/>
        <v>0</v>
      </c>
      <c r="AO837" s="36">
        <f t="shared" si="37"/>
        <v>5</v>
      </c>
      <c r="AP837" s="36">
        <f t="shared" si="39"/>
        <v>0</v>
      </c>
      <c r="AQ837" s="36">
        <f t="shared" si="40"/>
        <v>-1</v>
      </c>
      <c r="AR837" s="36">
        <f t="shared" si="38"/>
        <v>0.0007902825923</v>
      </c>
      <c r="AS837" s="38">
        <f t="shared" si="45"/>
        <v>-1</v>
      </c>
      <c r="AT837" s="38">
        <f t="shared" si="46"/>
        <v>0</v>
      </c>
      <c r="AU837" s="38">
        <f t="shared" si="47"/>
        <v>0</v>
      </c>
      <c r="AV837" s="38">
        <f t="shared" si="48"/>
        <v>5</v>
      </c>
      <c r="AW837" s="38">
        <f t="shared" si="51"/>
        <v>0</v>
      </c>
      <c r="AX837" s="38">
        <f t="shared" si="52"/>
        <v>-1</v>
      </c>
      <c r="AY837" s="38">
        <f t="shared" si="49"/>
        <v>0.0007902825923</v>
      </c>
      <c r="AZ837" s="12">
        <f t="shared" si="30"/>
        <v>143.8943885</v>
      </c>
      <c r="BA837" s="12">
        <f t="shared" si="41"/>
        <v>107.9222416</v>
      </c>
      <c r="BB837" s="12">
        <f t="shared" si="53"/>
        <v>136.5651925</v>
      </c>
      <c r="BC837" s="12">
        <f t="shared" si="50"/>
        <v>0.0007902825923</v>
      </c>
      <c r="BD837" s="12">
        <f t="shared" si="54"/>
        <v>127.1655002</v>
      </c>
    </row>
    <row r="838" ht="14.25" customHeight="1">
      <c r="A838" s="7">
        <v>37736.0</v>
      </c>
      <c r="B838" s="21" t="s">
        <v>90</v>
      </c>
      <c r="C838" s="8">
        <v>24.43215</v>
      </c>
      <c r="D838" s="33">
        <f t="shared" si="5"/>
        <v>-0.01569381014</v>
      </c>
      <c r="E838" s="33">
        <f t="shared" si="7"/>
        <v>0.002586017532</v>
      </c>
      <c r="F838" s="33">
        <f t="shared" si="9"/>
        <v>0.07187742487</v>
      </c>
      <c r="G838" s="33">
        <f t="shared" si="11"/>
        <v>0.05857494383</v>
      </c>
      <c r="H838" s="33">
        <f t="shared" si="20"/>
        <v>-0.02415583461</v>
      </c>
      <c r="I838" s="45">
        <f t="shared" si="31"/>
        <v>1.435980613</v>
      </c>
      <c r="J838" s="45">
        <f t="shared" si="43"/>
        <v>1.313526332</v>
      </c>
      <c r="K838" s="21" t="s">
        <v>91</v>
      </c>
      <c r="L838" s="8">
        <v>10.695215</v>
      </c>
      <c r="M838" s="33">
        <f t="shared" si="6"/>
        <v>-0.01227725314</v>
      </c>
      <c r="N838" s="33">
        <f t="shared" si="8"/>
        <v>-0.02425714572</v>
      </c>
      <c r="O838" s="33">
        <f t="shared" si="10"/>
        <v>-0.04874490662</v>
      </c>
      <c r="P838" s="33">
        <f t="shared" si="12"/>
        <v>-0.03524196132</v>
      </c>
      <c r="Q838" s="45">
        <f t="shared" si="21"/>
        <v>-0.4715409972</v>
      </c>
      <c r="R838" s="45">
        <f t="shared" si="32"/>
        <v>-0.6472815005</v>
      </c>
      <c r="S838" s="45">
        <f t="shared" si="44"/>
        <v>-0.2055339248</v>
      </c>
      <c r="T838" s="33">
        <f t="shared" si="22"/>
        <v>0.4473851626</v>
      </c>
      <c r="U838" s="33">
        <f t="shared" si="33"/>
        <v>2.083262114</v>
      </c>
      <c r="V838" s="33">
        <f t="shared" si="42"/>
        <v>1.519060257</v>
      </c>
      <c r="W838" s="44">
        <f t="shared" si="13"/>
        <v>0.02052009658</v>
      </c>
      <c r="X838" s="44">
        <f t="shared" si="14"/>
        <v>0.01778872852</v>
      </c>
      <c r="Y838" s="33">
        <f t="shared" si="15"/>
        <v>0.8668930212</v>
      </c>
      <c r="Z838" s="43">
        <v>1.0</v>
      </c>
      <c r="AA838" s="33">
        <f t="shared" si="16"/>
        <v>1.866893021</v>
      </c>
      <c r="AB838" s="33">
        <f t="shared" si="17"/>
        <v>0.4643506678</v>
      </c>
      <c r="AC838" s="33">
        <f t="shared" si="18"/>
        <v>0.5356493322</v>
      </c>
      <c r="AD838" s="33">
        <f t="shared" si="19"/>
        <v>-0.003655420151</v>
      </c>
      <c r="AE838" s="34">
        <f t="shared" si="23"/>
        <v>0</v>
      </c>
      <c r="AF838" s="34">
        <f t="shared" si="24"/>
        <v>0</v>
      </c>
      <c r="AG838" s="34">
        <f t="shared" si="25"/>
        <v>0</v>
      </c>
      <c r="AH838" s="34">
        <f t="shared" si="26"/>
        <v>0</v>
      </c>
      <c r="AI838" s="34">
        <f t="shared" si="28"/>
        <v>1</v>
      </c>
      <c r="AJ838" s="34">
        <f t="shared" si="29"/>
        <v>0</v>
      </c>
      <c r="AK838" s="34">
        <f t="shared" si="27"/>
        <v>0</v>
      </c>
      <c r="AL838" s="36">
        <f t="shared" si="34"/>
        <v>-1</v>
      </c>
      <c r="AM838" s="36">
        <f t="shared" si="35"/>
        <v>0</v>
      </c>
      <c r="AN838" s="46">
        <f t="shared" si="36"/>
        <v>0</v>
      </c>
      <c r="AO838" s="36">
        <f t="shared" si="37"/>
        <v>1</v>
      </c>
      <c r="AP838" s="36">
        <f t="shared" si="39"/>
        <v>1</v>
      </c>
      <c r="AQ838" s="36">
        <f t="shared" si="40"/>
        <v>-1</v>
      </c>
      <c r="AR838" s="36">
        <f t="shared" si="38"/>
        <v>0.003655420151</v>
      </c>
      <c r="AS838" s="38">
        <f t="shared" si="45"/>
        <v>-1</v>
      </c>
      <c r="AT838" s="38">
        <f t="shared" si="46"/>
        <v>0</v>
      </c>
      <c r="AU838" s="38">
        <f t="shared" si="47"/>
        <v>0</v>
      </c>
      <c r="AV838" s="38">
        <f t="shared" si="48"/>
        <v>1</v>
      </c>
      <c r="AW838" s="38">
        <f t="shared" si="51"/>
        <v>1</v>
      </c>
      <c r="AX838" s="38">
        <f t="shared" si="52"/>
        <v>-1</v>
      </c>
      <c r="AY838" s="38">
        <f t="shared" si="49"/>
        <v>0.003655420151</v>
      </c>
      <c r="AZ838" s="12">
        <f t="shared" si="30"/>
        <v>143.8943885</v>
      </c>
      <c r="BA838" s="12">
        <f t="shared" si="41"/>
        <v>108.3167427</v>
      </c>
      <c r="BB838" s="12">
        <f t="shared" si="53"/>
        <v>137.0643957</v>
      </c>
      <c r="BC838" s="12">
        <f t="shared" si="50"/>
        <v>0.002436946767</v>
      </c>
      <c r="BD838" s="12">
        <f t="shared" si="54"/>
        <v>127.4753957</v>
      </c>
    </row>
    <row r="839" ht="14.25" customHeight="1">
      <c r="A839" s="7">
        <v>37739.0</v>
      </c>
      <c r="B839" s="21" t="s">
        <v>90</v>
      </c>
      <c r="C839" s="8">
        <v>24.89043</v>
      </c>
      <c r="D839" s="33">
        <f t="shared" si="5"/>
        <v>0.01875725223</v>
      </c>
      <c r="E839" s="33">
        <f t="shared" si="7"/>
        <v>0.03847970199</v>
      </c>
      <c r="F839" s="33">
        <f t="shared" si="9"/>
        <v>0.07896715367</v>
      </c>
      <c r="G839" s="33">
        <f t="shared" si="11"/>
        <v>0.08897236123</v>
      </c>
      <c r="H839" s="33">
        <f t="shared" si="20"/>
        <v>0.8904415586</v>
      </c>
      <c r="I839" s="45">
        <f t="shared" si="31"/>
        <v>1.525002092</v>
      </c>
      <c r="J839" s="45">
        <f t="shared" si="43"/>
        <v>1.808812829</v>
      </c>
      <c r="K839" s="21" t="s">
        <v>91</v>
      </c>
      <c r="L839" s="8">
        <v>10.942112</v>
      </c>
      <c r="M839" s="33">
        <f t="shared" si="6"/>
        <v>0.02308480942</v>
      </c>
      <c r="N839" s="33">
        <f t="shared" si="8"/>
        <v>0.005484899824</v>
      </c>
      <c r="O839" s="33">
        <f t="shared" si="10"/>
        <v>-0.02655038413</v>
      </c>
      <c r="P839" s="33">
        <f t="shared" si="12"/>
        <v>-0.009820790438</v>
      </c>
      <c r="Q839" s="45">
        <f t="shared" si="21"/>
        <v>0.1989503672</v>
      </c>
      <c r="R839" s="45">
        <f t="shared" si="32"/>
        <v>-0.304990447</v>
      </c>
      <c r="S839" s="45">
        <f t="shared" si="44"/>
        <v>0.1481475858</v>
      </c>
      <c r="T839" s="33">
        <f t="shared" si="22"/>
        <v>0.6914911914</v>
      </c>
      <c r="U839" s="33">
        <f t="shared" si="33"/>
        <v>1.829992539</v>
      </c>
      <c r="V839" s="33">
        <f t="shared" si="42"/>
        <v>1.660665244</v>
      </c>
      <c r="W839" s="44">
        <f t="shared" si="13"/>
        <v>0.02057693984</v>
      </c>
      <c r="X839" s="44">
        <f t="shared" si="14"/>
        <v>0.01861905485</v>
      </c>
      <c r="Y839" s="33">
        <f t="shared" si="15"/>
        <v>0.9048505269</v>
      </c>
      <c r="Z839" s="43">
        <v>1.0</v>
      </c>
      <c r="AA839" s="33">
        <f t="shared" si="16"/>
        <v>1.904850527</v>
      </c>
      <c r="AB839" s="33">
        <f t="shared" si="17"/>
        <v>0.4750244253</v>
      </c>
      <c r="AC839" s="33">
        <f t="shared" si="18"/>
        <v>0.5249755747</v>
      </c>
      <c r="AD839" s="33">
        <f t="shared" si="19"/>
        <v>-0.006617861529</v>
      </c>
      <c r="AE839" s="34">
        <f t="shared" si="23"/>
        <v>0</v>
      </c>
      <c r="AF839" s="34">
        <f t="shared" si="24"/>
        <v>0</v>
      </c>
      <c r="AG839" s="34">
        <f t="shared" si="25"/>
        <v>0</v>
      </c>
      <c r="AH839" s="34">
        <f t="shared" si="26"/>
        <v>0</v>
      </c>
      <c r="AI839" s="34">
        <f t="shared" si="28"/>
        <v>0</v>
      </c>
      <c r="AJ839" s="34">
        <f t="shared" si="29"/>
        <v>0</v>
      </c>
      <c r="AK839" s="34">
        <f t="shared" si="27"/>
        <v>0</v>
      </c>
      <c r="AL839" s="36">
        <f t="shared" si="34"/>
        <v>-1</v>
      </c>
      <c r="AM839" s="36">
        <f t="shared" si="35"/>
        <v>0</v>
      </c>
      <c r="AN839" s="46">
        <f t="shared" si="36"/>
        <v>0</v>
      </c>
      <c r="AO839" s="36">
        <f t="shared" si="37"/>
        <v>2</v>
      </c>
      <c r="AP839" s="36">
        <f t="shared" si="39"/>
        <v>0</v>
      </c>
      <c r="AQ839" s="36">
        <f t="shared" si="40"/>
        <v>-1</v>
      </c>
      <c r="AR839" s="36">
        <f t="shared" si="38"/>
        <v>0.006617861529</v>
      </c>
      <c r="AS839" s="38">
        <f t="shared" si="45"/>
        <v>-1</v>
      </c>
      <c r="AT839" s="38">
        <f t="shared" si="46"/>
        <v>0</v>
      </c>
      <c r="AU839" s="38">
        <f t="shared" si="47"/>
        <v>0</v>
      </c>
      <c r="AV839" s="38">
        <f t="shared" si="48"/>
        <v>2</v>
      </c>
      <c r="AW839" s="38">
        <f t="shared" si="51"/>
        <v>0</v>
      </c>
      <c r="AX839" s="38">
        <f t="shared" si="52"/>
        <v>-1</v>
      </c>
      <c r="AY839" s="38">
        <f t="shared" si="49"/>
        <v>0.006617861529</v>
      </c>
      <c r="AZ839" s="12">
        <f t="shared" si="30"/>
        <v>143.8943885</v>
      </c>
      <c r="BA839" s="12">
        <f t="shared" si="41"/>
        <v>109.0335679</v>
      </c>
      <c r="BB839" s="12">
        <f t="shared" si="53"/>
        <v>137.9714689</v>
      </c>
      <c r="BC839" s="12">
        <f t="shared" si="50"/>
        <v>0.004411907686</v>
      </c>
      <c r="BD839" s="12">
        <f t="shared" si="54"/>
        <v>128.0378054</v>
      </c>
    </row>
    <row r="840" ht="14.25" customHeight="1">
      <c r="A840" s="7">
        <v>37740.0</v>
      </c>
      <c r="B840" s="21" t="s">
        <v>90</v>
      </c>
      <c r="C840" s="8">
        <v>24.884689</v>
      </c>
      <c r="D840" s="33">
        <f t="shared" si="5"/>
        <v>-0.0002306508968</v>
      </c>
      <c r="E840" s="33">
        <f t="shared" si="7"/>
        <v>0.02694996341</v>
      </c>
      <c r="F840" s="33">
        <f t="shared" si="9"/>
        <v>0.06028781987</v>
      </c>
      <c r="G840" s="33">
        <f t="shared" si="11"/>
        <v>0.08599968098</v>
      </c>
      <c r="H840" s="33">
        <f t="shared" si="20"/>
        <v>0.5569975069</v>
      </c>
      <c r="I840" s="45">
        <f t="shared" si="31"/>
        <v>1.119546392</v>
      </c>
      <c r="J840" s="45">
        <f t="shared" si="43"/>
        <v>1.682986182</v>
      </c>
      <c r="K840" s="21" t="s">
        <v>91</v>
      </c>
      <c r="L840" s="8">
        <v>11.077765</v>
      </c>
      <c r="M840" s="33">
        <f t="shared" si="6"/>
        <v>0.01239733243</v>
      </c>
      <c r="N840" s="33">
        <f t="shared" si="8"/>
        <v>0.01039337223</v>
      </c>
      <c r="O840" s="33">
        <f t="shared" si="10"/>
        <v>-0.03725555871</v>
      </c>
      <c r="P840" s="33">
        <f t="shared" si="12"/>
        <v>0.008645967407</v>
      </c>
      <c r="Q840" s="45">
        <f t="shared" si="21"/>
        <v>0.2874285239</v>
      </c>
      <c r="R840" s="45">
        <f t="shared" si="32"/>
        <v>-0.5321993734</v>
      </c>
      <c r="S840" s="45">
        <f t="shared" si="44"/>
        <v>0.3934774019</v>
      </c>
      <c r="T840" s="33">
        <f t="shared" si="22"/>
        <v>0.269568983</v>
      </c>
      <c r="U840" s="33">
        <f t="shared" si="33"/>
        <v>1.651745765</v>
      </c>
      <c r="V840" s="33">
        <f t="shared" si="42"/>
        <v>1.28950878</v>
      </c>
      <c r="W840" s="44">
        <f t="shared" si="13"/>
        <v>0.02059976722</v>
      </c>
      <c r="X840" s="44">
        <f t="shared" si="14"/>
        <v>0.01877514638</v>
      </c>
      <c r="Y840" s="33">
        <f t="shared" si="15"/>
        <v>0.9114251716</v>
      </c>
      <c r="Z840" s="43">
        <v>1.0</v>
      </c>
      <c r="AA840" s="33">
        <f t="shared" si="16"/>
        <v>1.911425172</v>
      </c>
      <c r="AB840" s="33">
        <f t="shared" si="17"/>
        <v>0.4768301606</v>
      </c>
      <c r="AC840" s="33">
        <f t="shared" si="18"/>
        <v>0.5231698394</v>
      </c>
      <c r="AD840" s="33">
        <f t="shared" si="19"/>
        <v>0.003753734139</v>
      </c>
      <c r="AE840" s="34">
        <f t="shared" si="23"/>
        <v>0</v>
      </c>
      <c r="AF840" s="34">
        <f t="shared" si="24"/>
        <v>0</v>
      </c>
      <c r="AG840" s="34">
        <f t="shared" si="25"/>
        <v>0</v>
      </c>
      <c r="AH840" s="34">
        <f t="shared" si="26"/>
        <v>0</v>
      </c>
      <c r="AI840" s="34">
        <f t="shared" si="28"/>
        <v>0</v>
      </c>
      <c r="AJ840" s="34">
        <f t="shared" si="29"/>
        <v>0</v>
      </c>
      <c r="AK840" s="34">
        <f t="shared" si="27"/>
        <v>0</v>
      </c>
      <c r="AL840" s="36">
        <f t="shared" si="34"/>
        <v>-1</v>
      </c>
      <c r="AM840" s="36">
        <f t="shared" si="35"/>
        <v>0</v>
      </c>
      <c r="AN840" s="46">
        <f t="shared" si="36"/>
        <v>0</v>
      </c>
      <c r="AO840" s="36">
        <f t="shared" si="37"/>
        <v>3</v>
      </c>
      <c r="AP840" s="36">
        <f t="shared" si="39"/>
        <v>0</v>
      </c>
      <c r="AQ840" s="36">
        <f t="shared" si="40"/>
        <v>-1</v>
      </c>
      <c r="AR840" s="36">
        <f t="shared" si="38"/>
        <v>-0.003753734139</v>
      </c>
      <c r="AS840" s="38">
        <f t="shared" si="45"/>
        <v>-1</v>
      </c>
      <c r="AT840" s="38">
        <f t="shared" si="46"/>
        <v>0</v>
      </c>
      <c r="AU840" s="38">
        <f t="shared" si="47"/>
        <v>0</v>
      </c>
      <c r="AV840" s="38">
        <f t="shared" si="48"/>
        <v>3</v>
      </c>
      <c r="AW840" s="38">
        <f t="shared" si="51"/>
        <v>0</v>
      </c>
      <c r="AX840" s="38">
        <f t="shared" si="52"/>
        <v>-1</v>
      </c>
      <c r="AY840" s="38">
        <f t="shared" si="49"/>
        <v>-0.003753734139</v>
      </c>
      <c r="AZ840" s="12">
        <f t="shared" si="30"/>
        <v>143.8943885</v>
      </c>
      <c r="BA840" s="12">
        <f t="shared" si="41"/>
        <v>108.6242849</v>
      </c>
      <c r="BB840" s="12">
        <f t="shared" si="53"/>
        <v>137.4535607</v>
      </c>
      <c r="BC840" s="12">
        <f t="shared" si="50"/>
        <v>-0.002502489426</v>
      </c>
      <c r="BD840" s="12">
        <f t="shared" si="54"/>
        <v>127.7173922</v>
      </c>
    </row>
    <row r="841" ht="14.25" customHeight="1">
      <c r="A841" s="7">
        <v>37741.0</v>
      </c>
      <c r="B841" s="21" t="s">
        <v>90</v>
      </c>
      <c r="C841" s="8">
        <v>24.793047</v>
      </c>
      <c r="D841" s="33">
        <f t="shared" si="5"/>
        <v>-0.003682666076</v>
      </c>
      <c r="E841" s="33">
        <f t="shared" si="7"/>
        <v>0.006511233989</v>
      </c>
      <c r="F841" s="33">
        <f t="shared" si="9"/>
        <v>0.06679827822</v>
      </c>
      <c r="G841" s="33">
        <f t="shared" si="11"/>
        <v>0.08254148104</v>
      </c>
      <c r="H841" s="33">
        <f t="shared" si="20"/>
        <v>-0.01505552701</v>
      </c>
      <c r="I841" s="45">
        <f t="shared" si="31"/>
        <v>1.216144474</v>
      </c>
      <c r="J841" s="45">
        <f t="shared" si="43"/>
        <v>1.554251049</v>
      </c>
      <c r="K841" s="21" t="s">
        <v>91</v>
      </c>
      <c r="L841" s="8">
        <v>10.9611</v>
      </c>
      <c r="M841" s="33">
        <f t="shared" si="6"/>
        <v>-0.01053145648</v>
      </c>
      <c r="N841" s="33">
        <f t="shared" si="8"/>
        <v>0.009999744761</v>
      </c>
      <c r="O841" s="33">
        <f t="shared" si="10"/>
        <v>-0.05008241181</v>
      </c>
      <c r="P841" s="33">
        <f t="shared" si="12"/>
        <v>0.0002472078246</v>
      </c>
      <c r="Q841" s="45">
        <f t="shared" si="21"/>
        <v>0.2537188877</v>
      </c>
      <c r="R841" s="45">
        <f t="shared" si="32"/>
        <v>-0.801344913</v>
      </c>
      <c r="S841" s="45">
        <f t="shared" si="44"/>
        <v>0.2491773082</v>
      </c>
      <c r="T841" s="33">
        <f t="shared" si="22"/>
        <v>-0.2687744147</v>
      </c>
      <c r="U841" s="33">
        <f t="shared" si="33"/>
        <v>2.017489387</v>
      </c>
      <c r="V841" s="33">
        <f t="shared" si="42"/>
        <v>1.305073741</v>
      </c>
      <c r="W841" s="44">
        <f t="shared" si="13"/>
        <v>0.02065129055</v>
      </c>
      <c r="X841" s="44">
        <f t="shared" si="14"/>
        <v>0.0189321878</v>
      </c>
      <c r="Y841" s="33">
        <f t="shared" si="15"/>
        <v>0.9167556742</v>
      </c>
      <c r="Z841" s="43">
        <v>1.0</v>
      </c>
      <c r="AA841" s="33">
        <f t="shared" si="16"/>
        <v>1.916755674</v>
      </c>
      <c r="AB841" s="33">
        <f t="shared" si="17"/>
        <v>0.4782850973</v>
      </c>
      <c r="AC841" s="33">
        <f t="shared" si="18"/>
        <v>0.5217149027</v>
      </c>
      <c r="AD841" s="33">
        <f t="shared" si="19"/>
        <v>0.00478756782</v>
      </c>
      <c r="AE841" s="34">
        <f t="shared" si="23"/>
        <v>0</v>
      </c>
      <c r="AF841" s="34">
        <f t="shared" si="24"/>
        <v>0</v>
      </c>
      <c r="AG841" s="34">
        <f t="shared" si="25"/>
        <v>0</v>
      </c>
      <c r="AH841" s="34">
        <f t="shared" si="26"/>
        <v>0</v>
      </c>
      <c r="AI841" s="34">
        <f t="shared" si="28"/>
        <v>0</v>
      </c>
      <c r="AJ841" s="34">
        <f t="shared" si="29"/>
        <v>0</v>
      </c>
      <c r="AK841" s="34">
        <f t="shared" si="27"/>
        <v>0</v>
      </c>
      <c r="AL841" s="36">
        <f t="shared" si="34"/>
        <v>-1</v>
      </c>
      <c r="AM841" s="36">
        <f t="shared" si="35"/>
        <v>0</v>
      </c>
      <c r="AN841" s="46">
        <f t="shared" si="36"/>
        <v>0</v>
      </c>
      <c r="AO841" s="36">
        <f t="shared" si="37"/>
        <v>4</v>
      </c>
      <c r="AP841" s="36">
        <f t="shared" si="39"/>
        <v>0</v>
      </c>
      <c r="AQ841" s="36">
        <f t="shared" si="40"/>
        <v>-1</v>
      </c>
      <c r="AR841" s="36">
        <f t="shared" si="38"/>
        <v>-0.00478756782</v>
      </c>
      <c r="AS841" s="38">
        <f t="shared" si="45"/>
        <v>-1</v>
      </c>
      <c r="AT841" s="38">
        <f t="shared" si="46"/>
        <v>0</v>
      </c>
      <c r="AU841" s="38">
        <f t="shared" si="47"/>
        <v>0</v>
      </c>
      <c r="AV841" s="38">
        <f t="shared" si="48"/>
        <v>4</v>
      </c>
      <c r="AW841" s="38">
        <f t="shared" si="51"/>
        <v>0</v>
      </c>
      <c r="AX841" s="38">
        <f t="shared" si="52"/>
        <v>-1</v>
      </c>
      <c r="AY841" s="38">
        <f t="shared" si="49"/>
        <v>-0.00478756782</v>
      </c>
      <c r="AZ841" s="12">
        <f t="shared" si="30"/>
        <v>143.8943885</v>
      </c>
      <c r="BA841" s="12">
        <f t="shared" si="41"/>
        <v>108.1042388</v>
      </c>
      <c r="BB841" s="12">
        <f t="shared" si="53"/>
        <v>136.7954924</v>
      </c>
      <c r="BC841" s="12">
        <f t="shared" si="50"/>
        <v>-0.00319171188</v>
      </c>
      <c r="BD841" s="12">
        <f t="shared" si="54"/>
        <v>127.309755</v>
      </c>
    </row>
    <row r="842" ht="14.25" customHeight="1">
      <c r="A842" s="7">
        <v>37742.0</v>
      </c>
      <c r="B842" s="21" t="s">
        <v>90</v>
      </c>
      <c r="C842" s="8">
        <v>25.068007</v>
      </c>
      <c r="D842" s="33">
        <f t="shared" si="5"/>
        <v>0.01109020606</v>
      </c>
      <c r="E842" s="33">
        <f t="shared" si="7"/>
        <v>0.009923173262</v>
      </c>
      <c r="F842" s="33">
        <f t="shared" si="9"/>
        <v>0.09674146948</v>
      </c>
      <c r="G842" s="33">
        <f t="shared" si="11"/>
        <v>0.1022666418</v>
      </c>
      <c r="H842" s="33">
        <f t="shared" si="20"/>
        <v>0.07653822948</v>
      </c>
      <c r="I842" s="45">
        <f t="shared" si="31"/>
        <v>1.778635603</v>
      </c>
      <c r="J842" s="45">
        <f t="shared" si="43"/>
        <v>1.830877187</v>
      </c>
      <c r="K842" s="21" t="s">
        <v>91</v>
      </c>
      <c r="L842" s="8">
        <v>10.971956</v>
      </c>
      <c r="M842" s="33">
        <f t="shared" si="6"/>
        <v>0.0009904115463</v>
      </c>
      <c r="N842" s="33">
        <f t="shared" si="8"/>
        <v>0.01328028644</v>
      </c>
      <c r="O842" s="33">
        <f t="shared" si="10"/>
        <v>0.01353366623</v>
      </c>
      <c r="P842" s="33">
        <f t="shared" si="12"/>
        <v>-0.02436674283</v>
      </c>
      <c r="Q842" s="45">
        <f t="shared" si="21"/>
        <v>0.3197921016</v>
      </c>
      <c r="R842" s="45">
        <f t="shared" si="32"/>
        <v>0.3334652365</v>
      </c>
      <c r="S842" s="45">
        <f t="shared" si="44"/>
        <v>-0.136474913</v>
      </c>
      <c r="T842" s="33">
        <f t="shared" si="22"/>
        <v>-0.2432538722</v>
      </c>
      <c r="U842" s="33">
        <f t="shared" si="33"/>
        <v>1.445170366</v>
      </c>
      <c r="V842" s="33">
        <f t="shared" si="42"/>
        <v>1.9673521</v>
      </c>
      <c r="W842" s="44">
        <f t="shared" si="13"/>
        <v>0.0205318819</v>
      </c>
      <c r="X842" s="44">
        <f t="shared" si="14"/>
        <v>0.01791773833</v>
      </c>
      <c r="Y842" s="33">
        <f t="shared" si="15"/>
        <v>0.8726788131</v>
      </c>
      <c r="Z842" s="43">
        <v>1.0</v>
      </c>
      <c r="AA842" s="33">
        <f t="shared" si="16"/>
        <v>1.872678813</v>
      </c>
      <c r="AB842" s="33">
        <f t="shared" si="17"/>
        <v>0.4660055996</v>
      </c>
      <c r="AC842" s="33">
        <f t="shared" si="18"/>
        <v>0.5339944004</v>
      </c>
      <c r="AD842" s="33">
        <f t="shared" si="19"/>
        <v>-0.01090843615</v>
      </c>
      <c r="AE842" s="34">
        <f t="shared" si="23"/>
        <v>0</v>
      </c>
      <c r="AF842" s="34">
        <f t="shared" si="24"/>
        <v>0</v>
      </c>
      <c r="AG842" s="34">
        <f t="shared" si="25"/>
        <v>0</v>
      </c>
      <c r="AH842" s="34">
        <f t="shared" si="26"/>
        <v>0</v>
      </c>
      <c r="AI842" s="34">
        <f t="shared" si="28"/>
        <v>0</v>
      </c>
      <c r="AJ842" s="34">
        <f t="shared" si="29"/>
        <v>0</v>
      </c>
      <c r="AK842" s="34">
        <f t="shared" si="27"/>
        <v>0</v>
      </c>
      <c r="AL842" s="36">
        <f t="shared" si="34"/>
        <v>-1</v>
      </c>
      <c r="AM842" s="36">
        <f t="shared" si="35"/>
        <v>0</v>
      </c>
      <c r="AN842" s="46">
        <f t="shared" si="36"/>
        <v>0</v>
      </c>
      <c r="AO842" s="36">
        <f t="shared" si="37"/>
        <v>5</v>
      </c>
      <c r="AP842" s="36">
        <f t="shared" si="39"/>
        <v>0</v>
      </c>
      <c r="AQ842" s="36">
        <f t="shared" si="40"/>
        <v>-1</v>
      </c>
      <c r="AR842" s="36">
        <f t="shared" si="38"/>
        <v>0.01090843615</v>
      </c>
      <c r="AS842" s="38">
        <f t="shared" si="45"/>
        <v>-1</v>
      </c>
      <c r="AT842" s="38">
        <f t="shared" si="46"/>
        <v>0</v>
      </c>
      <c r="AU842" s="38">
        <f t="shared" si="47"/>
        <v>0</v>
      </c>
      <c r="AV842" s="38">
        <f t="shared" si="48"/>
        <v>5</v>
      </c>
      <c r="AW842" s="38">
        <f t="shared" si="51"/>
        <v>0</v>
      </c>
      <c r="AX842" s="38">
        <f t="shared" si="52"/>
        <v>-1</v>
      </c>
      <c r="AY842" s="38">
        <f t="shared" si="49"/>
        <v>0.01090843615</v>
      </c>
      <c r="AZ842" s="12">
        <f t="shared" si="30"/>
        <v>143.8943885</v>
      </c>
      <c r="BA842" s="12">
        <f t="shared" si="41"/>
        <v>109.283487</v>
      </c>
      <c r="BB842" s="12">
        <f t="shared" si="53"/>
        <v>138.2877173</v>
      </c>
      <c r="BC842" s="12">
        <f t="shared" si="50"/>
        <v>0.007272290766</v>
      </c>
      <c r="BD842" s="12">
        <f t="shared" si="54"/>
        <v>128.2355886</v>
      </c>
    </row>
    <row r="843" ht="14.25" customHeight="1">
      <c r="A843" s="7">
        <v>37743.0</v>
      </c>
      <c r="B843" s="21" t="s">
        <v>90</v>
      </c>
      <c r="C843" s="8">
        <v>24.878969</v>
      </c>
      <c r="D843" s="33">
        <f t="shared" si="5"/>
        <v>-0.007541006351</v>
      </c>
      <c r="E843" s="33">
        <f t="shared" si="7"/>
        <v>0.0182881572</v>
      </c>
      <c r="F843" s="33">
        <f t="shared" si="9"/>
        <v>0.02092146823</v>
      </c>
      <c r="G843" s="33">
        <f t="shared" si="11"/>
        <v>0.1378044896</v>
      </c>
      <c r="H843" s="33">
        <f t="shared" si="20"/>
        <v>0.3062567109</v>
      </c>
      <c r="I843" s="45">
        <f t="shared" si="31"/>
        <v>0.2085115323</v>
      </c>
      <c r="J843" s="45">
        <f t="shared" si="43"/>
        <v>2.339619839</v>
      </c>
      <c r="K843" s="21" t="s">
        <v>91</v>
      </c>
      <c r="L843" s="8">
        <v>11.123886</v>
      </c>
      <c r="M843" s="33">
        <f t="shared" si="6"/>
        <v>0.01384712079</v>
      </c>
      <c r="N843" s="33">
        <f t="shared" si="8"/>
        <v>0.04008063419</v>
      </c>
      <c r="O843" s="33">
        <f t="shared" si="10"/>
        <v>0.01485124668</v>
      </c>
      <c r="P843" s="33">
        <f t="shared" si="12"/>
        <v>-0.004854915682</v>
      </c>
      <c r="Q843" s="45">
        <f t="shared" si="21"/>
        <v>1.00372397</v>
      </c>
      <c r="R843" s="45">
        <f t="shared" si="32"/>
        <v>0.331808072</v>
      </c>
      <c r="S843" s="45">
        <f t="shared" si="44"/>
        <v>0.1345330038</v>
      </c>
      <c r="T843" s="33">
        <f t="shared" si="22"/>
        <v>-0.6974672594</v>
      </c>
      <c r="U843" s="33">
        <f t="shared" si="33"/>
        <v>-0.1232965397</v>
      </c>
      <c r="V843" s="33">
        <f t="shared" si="42"/>
        <v>2.205086835</v>
      </c>
      <c r="W843" s="44">
        <f t="shared" si="13"/>
        <v>0.01809093526</v>
      </c>
      <c r="X843" s="44">
        <f t="shared" si="14"/>
        <v>0.01817788614</v>
      </c>
      <c r="Y843" s="33">
        <f t="shared" si="15"/>
        <v>1.004806323</v>
      </c>
      <c r="Z843" s="43">
        <v>1.0</v>
      </c>
      <c r="AA843" s="33">
        <f t="shared" si="16"/>
        <v>2.004806323</v>
      </c>
      <c r="AB843" s="33">
        <f t="shared" si="17"/>
        <v>0.5011987001</v>
      </c>
      <c r="AC843" s="33">
        <f t="shared" si="18"/>
        <v>0.4988012999</v>
      </c>
      <c r="AD843" s="33">
        <f t="shared" si="19"/>
        <v>0.003986680378</v>
      </c>
      <c r="AE843" s="34">
        <f t="shared" si="23"/>
        <v>0</v>
      </c>
      <c r="AF843" s="34">
        <f t="shared" si="24"/>
        <v>0</v>
      </c>
      <c r="AG843" s="34">
        <f t="shared" si="25"/>
        <v>0</v>
      </c>
      <c r="AH843" s="34">
        <f t="shared" si="26"/>
        <v>0</v>
      </c>
      <c r="AI843" s="34">
        <f t="shared" si="28"/>
        <v>0</v>
      </c>
      <c r="AJ843" s="34">
        <f t="shared" si="29"/>
        <v>0</v>
      </c>
      <c r="AK843" s="34">
        <f t="shared" si="27"/>
        <v>0</v>
      </c>
      <c r="AL843" s="36">
        <f t="shared" si="34"/>
        <v>0</v>
      </c>
      <c r="AM843" s="36">
        <f t="shared" si="35"/>
        <v>0</v>
      </c>
      <c r="AN843" s="46">
        <f t="shared" si="36"/>
        <v>0</v>
      </c>
      <c r="AO843" s="36">
        <f t="shared" si="37"/>
        <v>0</v>
      </c>
      <c r="AP843" s="36">
        <f t="shared" si="39"/>
        <v>1</v>
      </c>
      <c r="AQ843" s="36">
        <f t="shared" si="40"/>
        <v>0</v>
      </c>
      <c r="AR843" s="36">
        <f t="shared" si="38"/>
        <v>0</v>
      </c>
      <c r="AS843" s="38">
        <f t="shared" si="45"/>
        <v>-1</v>
      </c>
      <c r="AT843" s="38">
        <f t="shared" si="46"/>
        <v>0</v>
      </c>
      <c r="AU843" s="38">
        <f t="shared" si="47"/>
        <v>0</v>
      </c>
      <c r="AV843" s="38">
        <f t="shared" si="48"/>
        <v>1</v>
      </c>
      <c r="AW843" s="38">
        <f t="shared" si="51"/>
        <v>1</v>
      </c>
      <c r="AX843" s="38">
        <f t="shared" si="52"/>
        <v>-1</v>
      </c>
      <c r="AY843" s="38">
        <f t="shared" si="49"/>
        <v>-0.003986680378</v>
      </c>
      <c r="AZ843" s="12">
        <f t="shared" si="30"/>
        <v>143.8943885</v>
      </c>
      <c r="BA843" s="12">
        <f t="shared" si="41"/>
        <v>109.283487</v>
      </c>
      <c r="BB843" s="12">
        <f t="shared" si="53"/>
        <v>137.7364084</v>
      </c>
      <c r="BC843" s="12">
        <f t="shared" si="50"/>
        <v>-0.001328893459</v>
      </c>
      <c r="BD843" s="12">
        <f t="shared" si="54"/>
        <v>128.0651772</v>
      </c>
    </row>
    <row r="844" ht="14.25" customHeight="1">
      <c r="A844" s="7">
        <v>37746.0</v>
      </c>
      <c r="B844" s="21" t="s">
        <v>90</v>
      </c>
      <c r="C844" s="8">
        <v>24.793047</v>
      </c>
      <c r="D844" s="33">
        <f t="shared" si="5"/>
        <v>-0.003453599705</v>
      </c>
      <c r="E844" s="33">
        <f t="shared" si="7"/>
        <v>-0.003912467563</v>
      </c>
      <c r="F844" s="33">
        <f t="shared" si="9"/>
        <v>0.03441668385</v>
      </c>
      <c r="G844" s="33">
        <f t="shared" si="11"/>
        <v>0.1200827341</v>
      </c>
      <c r="H844" s="33">
        <f t="shared" si="20"/>
        <v>-0.2971529981</v>
      </c>
      <c r="I844" s="45">
        <f t="shared" si="31"/>
        <v>0.458662742</v>
      </c>
      <c r="J844" s="45">
        <f t="shared" si="43"/>
        <v>1.916488338</v>
      </c>
      <c r="K844" s="21" t="s">
        <v>91</v>
      </c>
      <c r="L844" s="8">
        <v>10.996376</v>
      </c>
      <c r="M844" s="33">
        <f t="shared" si="6"/>
        <v>-0.01146272085</v>
      </c>
      <c r="N844" s="33">
        <f t="shared" si="8"/>
        <v>0.004959188866</v>
      </c>
      <c r="O844" s="33">
        <f t="shared" si="10"/>
        <v>0.01047128934</v>
      </c>
      <c r="P844" s="33">
        <f t="shared" si="12"/>
        <v>-0.0326971661</v>
      </c>
      <c r="Q844" s="45">
        <f t="shared" si="21"/>
        <v>0.06665127715</v>
      </c>
      <c r="R844" s="45">
        <f t="shared" si="32"/>
        <v>0.2188324668</v>
      </c>
      <c r="S844" s="45">
        <f t="shared" si="44"/>
        <v>-0.3099214356</v>
      </c>
      <c r="T844" s="33">
        <f t="shared" si="22"/>
        <v>-0.3638042752</v>
      </c>
      <c r="U844" s="33">
        <f t="shared" si="33"/>
        <v>0.2398302752</v>
      </c>
      <c r="V844" s="33">
        <f t="shared" si="42"/>
        <v>2.226409773</v>
      </c>
      <c r="W844" s="44">
        <f t="shared" si="13"/>
        <v>0.0181734756</v>
      </c>
      <c r="X844" s="44">
        <f t="shared" si="14"/>
        <v>0.01788235517</v>
      </c>
      <c r="Y844" s="33">
        <f t="shared" si="15"/>
        <v>0.983981026</v>
      </c>
      <c r="Z844" s="43">
        <v>1.0</v>
      </c>
      <c r="AA844" s="33">
        <f t="shared" si="16"/>
        <v>1.983981026</v>
      </c>
      <c r="AB844" s="33">
        <f t="shared" si="17"/>
        <v>0.4959629216</v>
      </c>
      <c r="AC844" s="33">
        <f t="shared" si="18"/>
        <v>0.5040370784</v>
      </c>
      <c r="AD844" s="33">
        <f t="shared" si="19"/>
        <v>-0.004833108878</v>
      </c>
      <c r="AE844" s="34">
        <f t="shared" si="23"/>
        <v>0</v>
      </c>
      <c r="AF844" s="34">
        <f t="shared" si="24"/>
        <v>0</v>
      </c>
      <c r="AG844" s="34">
        <f t="shared" si="25"/>
        <v>0</v>
      </c>
      <c r="AH844" s="34">
        <f t="shared" si="26"/>
        <v>0</v>
      </c>
      <c r="AI844" s="34">
        <f t="shared" si="28"/>
        <v>0</v>
      </c>
      <c r="AJ844" s="34">
        <f t="shared" si="29"/>
        <v>0</v>
      </c>
      <c r="AK844" s="34">
        <f t="shared" si="27"/>
        <v>0</v>
      </c>
      <c r="AL844" s="36">
        <f t="shared" si="34"/>
        <v>0</v>
      </c>
      <c r="AM844" s="36">
        <f t="shared" si="35"/>
        <v>0</v>
      </c>
      <c r="AN844" s="46">
        <f t="shared" si="36"/>
        <v>0</v>
      </c>
      <c r="AO844" s="36">
        <f t="shared" si="37"/>
        <v>0</v>
      </c>
      <c r="AP844" s="36">
        <f t="shared" si="39"/>
        <v>0</v>
      </c>
      <c r="AQ844" s="36">
        <f t="shared" si="40"/>
        <v>0</v>
      </c>
      <c r="AR844" s="36">
        <f t="shared" si="38"/>
        <v>0</v>
      </c>
      <c r="AS844" s="38">
        <f t="shared" si="45"/>
        <v>-1</v>
      </c>
      <c r="AT844" s="38">
        <f t="shared" si="46"/>
        <v>0</v>
      </c>
      <c r="AU844" s="38">
        <f t="shared" si="47"/>
        <v>0</v>
      </c>
      <c r="AV844" s="38">
        <f t="shared" si="48"/>
        <v>2</v>
      </c>
      <c r="AW844" s="38">
        <f t="shared" si="51"/>
        <v>0</v>
      </c>
      <c r="AX844" s="38">
        <f t="shared" si="52"/>
        <v>-1</v>
      </c>
      <c r="AY844" s="38">
        <f t="shared" si="49"/>
        <v>0.004833108878</v>
      </c>
      <c r="AZ844" s="12">
        <f t="shared" si="30"/>
        <v>143.8943885</v>
      </c>
      <c r="BA844" s="12">
        <f t="shared" si="41"/>
        <v>109.283487</v>
      </c>
      <c r="BB844" s="12">
        <f t="shared" si="53"/>
        <v>138.4021035</v>
      </c>
      <c r="BC844" s="12">
        <f t="shared" si="50"/>
        <v>0.001611036293</v>
      </c>
      <c r="BD844" s="12">
        <f t="shared" si="54"/>
        <v>128.2714948</v>
      </c>
    </row>
    <row r="845" ht="14.25" customHeight="1">
      <c r="A845" s="7">
        <v>37747.0</v>
      </c>
      <c r="B845" s="21" t="s">
        <v>90</v>
      </c>
      <c r="C845" s="8">
        <v>24.856064</v>
      </c>
      <c r="D845" s="33">
        <f t="shared" si="5"/>
        <v>0.002541720669</v>
      </c>
      <c r="E845" s="33">
        <f t="shared" si="7"/>
        <v>-0.001150305716</v>
      </c>
      <c r="F845" s="33">
        <f t="shared" si="9"/>
        <v>0.025768657</v>
      </c>
      <c r="G845" s="33">
        <f t="shared" si="11"/>
        <v>0.1148511734</v>
      </c>
      <c r="H845" s="33">
        <f t="shared" si="20"/>
        <v>-0.2041418243</v>
      </c>
      <c r="I845" s="45">
        <f t="shared" si="31"/>
        <v>0.2635640069</v>
      </c>
      <c r="J845" s="45">
        <f t="shared" si="43"/>
        <v>1.74639919</v>
      </c>
      <c r="K845" s="21" t="s">
        <v>91</v>
      </c>
      <c r="L845" s="8">
        <v>11.12932</v>
      </c>
      <c r="M845" s="33">
        <f t="shared" si="6"/>
        <v>0.01208980122</v>
      </c>
      <c r="N845" s="33">
        <f t="shared" si="8"/>
        <v>0.004653917103</v>
      </c>
      <c r="O845" s="33">
        <f t="shared" si="10"/>
        <v>0.01509565923</v>
      </c>
      <c r="P845" s="33">
        <f t="shared" si="12"/>
        <v>-0.01630679386</v>
      </c>
      <c r="Q845" s="45">
        <f t="shared" si="21"/>
        <v>0.064517135</v>
      </c>
      <c r="R845" s="45">
        <f t="shared" si="32"/>
        <v>0.283639009</v>
      </c>
      <c r="S845" s="45">
        <f t="shared" si="44"/>
        <v>-0.07755038832</v>
      </c>
      <c r="T845" s="33">
        <f t="shared" si="22"/>
        <v>-0.2686589593</v>
      </c>
      <c r="U845" s="33">
        <f t="shared" si="33"/>
        <v>-0.02007500214</v>
      </c>
      <c r="V845" s="33">
        <f t="shared" si="42"/>
        <v>1.823949578</v>
      </c>
      <c r="W845" s="44">
        <f t="shared" si="13"/>
        <v>0.01818474939</v>
      </c>
      <c r="X845" s="44">
        <f t="shared" si="14"/>
        <v>0.01811618101</v>
      </c>
      <c r="Y845" s="33">
        <f t="shared" si="15"/>
        <v>0.9962293469</v>
      </c>
      <c r="Z845" s="43">
        <v>1.0</v>
      </c>
      <c r="AA845" s="33">
        <f t="shared" si="16"/>
        <v>1.996229347</v>
      </c>
      <c r="AB845" s="33">
        <f t="shared" si="17"/>
        <v>0.4990555561</v>
      </c>
      <c r="AC845" s="33">
        <f t="shared" si="18"/>
        <v>0.5009444439</v>
      </c>
      <c r="AD845" s="33">
        <f t="shared" si="19"/>
        <v>-0.02839753554</v>
      </c>
      <c r="AE845" s="34">
        <f t="shared" si="23"/>
        <v>0</v>
      </c>
      <c r="AF845" s="34">
        <f t="shared" si="24"/>
        <v>0</v>
      </c>
      <c r="AG845" s="34">
        <f t="shared" si="25"/>
        <v>0</v>
      </c>
      <c r="AH845" s="34">
        <f t="shared" si="26"/>
        <v>0</v>
      </c>
      <c r="AI845" s="34">
        <f t="shared" si="28"/>
        <v>0</v>
      </c>
      <c r="AJ845" s="34">
        <f t="shared" si="29"/>
        <v>0</v>
      </c>
      <c r="AK845" s="34">
        <f t="shared" si="27"/>
        <v>0</v>
      </c>
      <c r="AL845" s="36">
        <f t="shared" si="34"/>
        <v>0</v>
      </c>
      <c r="AM845" s="36">
        <f t="shared" si="35"/>
        <v>0</v>
      </c>
      <c r="AN845" s="46">
        <f t="shared" si="36"/>
        <v>0</v>
      </c>
      <c r="AO845" s="36">
        <f t="shared" si="37"/>
        <v>0</v>
      </c>
      <c r="AP845" s="36">
        <f t="shared" si="39"/>
        <v>0</v>
      </c>
      <c r="AQ845" s="36">
        <f t="shared" si="40"/>
        <v>0</v>
      </c>
      <c r="AR845" s="36">
        <f t="shared" si="38"/>
        <v>0</v>
      </c>
      <c r="AS845" s="38">
        <f t="shared" si="45"/>
        <v>-1</v>
      </c>
      <c r="AT845" s="38">
        <f t="shared" si="46"/>
        <v>0</v>
      </c>
      <c r="AU845" s="38">
        <f t="shared" si="47"/>
        <v>0</v>
      </c>
      <c r="AV845" s="38">
        <f t="shared" si="48"/>
        <v>3</v>
      </c>
      <c r="AW845" s="38">
        <f t="shared" si="51"/>
        <v>0</v>
      </c>
      <c r="AX845" s="38">
        <f t="shared" si="52"/>
        <v>-1</v>
      </c>
      <c r="AY845" s="38">
        <f t="shared" si="49"/>
        <v>0.02839753554</v>
      </c>
      <c r="AZ845" s="12">
        <f t="shared" si="30"/>
        <v>143.8943885</v>
      </c>
      <c r="BA845" s="12">
        <f t="shared" si="41"/>
        <v>109.283487</v>
      </c>
      <c r="BB845" s="12">
        <f t="shared" si="53"/>
        <v>142.3323821</v>
      </c>
      <c r="BC845" s="12">
        <f t="shared" si="50"/>
        <v>0.009465845179</v>
      </c>
      <c r="BD845" s="12">
        <f t="shared" si="54"/>
        <v>129.4856929</v>
      </c>
    </row>
    <row r="846" ht="14.25" customHeight="1">
      <c r="A846" s="7">
        <v>37748.0</v>
      </c>
      <c r="B846" s="21" t="s">
        <v>90</v>
      </c>
      <c r="C846" s="8">
        <v>24.81023</v>
      </c>
      <c r="D846" s="33">
        <f t="shared" si="5"/>
        <v>-0.001843976585</v>
      </c>
      <c r="E846" s="33">
        <f t="shared" si="7"/>
        <v>0.0006930572108</v>
      </c>
      <c r="F846" s="33">
        <f t="shared" si="9"/>
        <v>0.007208803857</v>
      </c>
      <c r="G846" s="33">
        <f t="shared" si="11"/>
        <v>0.1040018874</v>
      </c>
      <c r="H846" s="33">
        <f t="shared" si="20"/>
        <v>-0.1718255037</v>
      </c>
      <c r="I846" s="45">
        <f t="shared" si="31"/>
        <v>-0.1359218215</v>
      </c>
      <c r="J846" s="45">
        <f t="shared" si="43"/>
        <v>1.515912712</v>
      </c>
      <c r="K846" s="21" t="s">
        <v>91</v>
      </c>
      <c r="L846" s="8">
        <v>11.739774</v>
      </c>
      <c r="M846" s="33">
        <f t="shared" si="6"/>
        <v>0.05485097023</v>
      </c>
      <c r="N846" s="33">
        <f t="shared" si="8"/>
        <v>0.07103976791</v>
      </c>
      <c r="O846" s="33">
        <f t="shared" si="10"/>
        <v>0.08174989221</v>
      </c>
      <c r="P846" s="33">
        <f t="shared" si="12"/>
        <v>0.0339310286</v>
      </c>
      <c r="Q846" s="45">
        <f t="shared" si="21"/>
        <v>1.776526092</v>
      </c>
      <c r="R846" s="45">
        <f t="shared" si="32"/>
        <v>1.621931222</v>
      </c>
      <c r="S846" s="45">
        <f t="shared" si="44"/>
        <v>0.6850002774</v>
      </c>
      <c r="T846" s="33">
        <f t="shared" si="22"/>
        <v>-1.948351596</v>
      </c>
      <c r="U846" s="33">
        <f t="shared" si="33"/>
        <v>-1.757853043</v>
      </c>
      <c r="V846" s="33">
        <f t="shared" si="42"/>
        <v>0.8309124346</v>
      </c>
      <c r="W846" s="44">
        <f t="shared" si="13"/>
        <v>0.01824988141</v>
      </c>
      <c r="X846" s="44">
        <f t="shared" si="14"/>
        <v>0.02196642869</v>
      </c>
      <c r="Y846" s="33">
        <f t="shared" si="15"/>
        <v>1.203647749</v>
      </c>
      <c r="Z846" s="43">
        <v>1.0</v>
      </c>
      <c r="AA846" s="33">
        <f t="shared" si="16"/>
        <v>2.203647749</v>
      </c>
      <c r="AB846" s="33">
        <f t="shared" si="17"/>
        <v>0.5462069651</v>
      </c>
      <c r="AC846" s="33">
        <f t="shared" si="18"/>
        <v>0.4537930349</v>
      </c>
      <c r="AD846" s="33">
        <f t="shared" si="19"/>
        <v>0.001441644986</v>
      </c>
      <c r="AE846" s="34">
        <f t="shared" si="23"/>
        <v>1</v>
      </c>
      <c r="AF846" s="34">
        <f t="shared" si="24"/>
        <v>0</v>
      </c>
      <c r="AG846" s="34">
        <f t="shared" si="25"/>
        <v>0</v>
      </c>
      <c r="AH846" s="34">
        <f t="shared" si="26"/>
        <v>1</v>
      </c>
      <c r="AI846" s="34">
        <f t="shared" si="28"/>
        <v>0</v>
      </c>
      <c r="AJ846" s="34">
        <f t="shared" si="29"/>
        <v>1</v>
      </c>
      <c r="AK846" s="34">
        <f t="shared" si="27"/>
        <v>0.001441644986</v>
      </c>
      <c r="AL846" s="36">
        <f t="shared" si="34"/>
        <v>1</v>
      </c>
      <c r="AM846" s="36">
        <f t="shared" si="35"/>
        <v>0</v>
      </c>
      <c r="AN846" s="46">
        <f t="shared" si="36"/>
        <v>0</v>
      </c>
      <c r="AO846" s="36">
        <f t="shared" si="37"/>
        <v>1</v>
      </c>
      <c r="AP846" s="36">
        <f t="shared" si="39"/>
        <v>0</v>
      </c>
      <c r="AQ846" s="36">
        <f t="shared" si="40"/>
        <v>1</v>
      </c>
      <c r="AR846" s="36">
        <f t="shared" si="38"/>
        <v>0.001441644986</v>
      </c>
      <c r="AS846" s="38">
        <f t="shared" si="45"/>
        <v>0</v>
      </c>
      <c r="AT846" s="38">
        <f t="shared" si="46"/>
        <v>0</v>
      </c>
      <c r="AU846" s="38">
        <f t="shared" si="47"/>
        <v>0</v>
      </c>
      <c r="AV846" s="38">
        <f t="shared" si="48"/>
        <v>4</v>
      </c>
      <c r="AW846" s="38">
        <f t="shared" si="51"/>
        <v>0</v>
      </c>
      <c r="AX846" s="38">
        <f t="shared" si="52"/>
        <v>-1</v>
      </c>
      <c r="AY846" s="38">
        <f t="shared" si="49"/>
        <v>-0.001441644986</v>
      </c>
      <c r="AZ846" s="12">
        <f t="shared" si="30"/>
        <v>144.1018331</v>
      </c>
      <c r="BA846" s="12">
        <f t="shared" si="41"/>
        <v>109.441035</v>
      </c>
      <c r="BB846" s="12">
        <f t="shared" si="53"/>
        <v>142.1271893</v>
      </c>
      <c r="BC846" s="12">
        <f t="shared" si="50"/>
        <v>0.0004805483288</v>
      </c>
      <c r="BD846" s="12">
        <f t="shared" si="54"/>
        <v>129.5479171</v>
      </c>
    </row>
    <row r="847" ht="14.25" customHeight="1">
      <c r="A847" s="7">
        <v>37749.0</v>
      </c>
      <c r="B847" s="21" t="s">
        <v>90</v>
      </c>
      <c r="C847" s="8">
        <v>24.689932</v>
      </c>
      <c r="D847" s="33">
        <f t="shared" si="5"/>
        <v>-0.004848725707</v>
      </c>
      <c r="E847" s="33">
        <f t="shared" si="7"/>
        <v>-0.01508197281</v>
      </c>
      <c r="F847" s="33">
        <f t="shared" si="9"/>
        <v>-0.005308460578</v>
      </c>
      <c r="G847" s="33">
        <f t="shared" si="11"/>
        <v>0.094186349</v>
      </c>
      <c r="H847" s="33">
        <f t="shared" si="20"/>
        <v>-0.6313205663</v>
      </c>
      <c r="I847" s="45">
        <f t="shared" si="31"/>
        <v>-0.4067188235</v>
      </c>
      <c r="J847" s="45">
        <f t="shared" si="43"/>
        <v>1.312724167</v>
      </c>
      <c r="K847" s="21" t="s">
        <v>91</v>
      </c>
      <c r="L847" s="8">
        <v>11.633963</v>
      </c>
      <c r="M847" s="33">
        <f t="shared" si="6"/>
        <v>-0.009013035515</v>
      </c>
      <c r="N847" s="33">
        <f t="shared" si="8"/>
        <v>0.06033627915</v>
      </c>
      <c r="O847" s="33">
        <f t="shared" si="10"/>
        <v>0.07441784865</v>
      </c>
      <c r="P847" s="33">
        <f t="shared" si="12"/>
        <v>0.02903808957</v>
      </c>
      <c r="Q847" s="45">
        <f t="shared" si="21"/>
        <v>1.430044024</v>
      </c>
      <c r="R847" s="45">
        <f t="shared" si="32"/>
        <v>1.409540176</v>
      </c>
      <c r="S847" s="45">
        <f t="shared" si="44"/>
        <v>0.5808578834</v>
      </c>
      <c r="T847" s="33">
        <f t="shared" si="22"/>
        <v>-2.06136459</v>
      </c>
      <c r="U847" s="33">
        <f t="shared" si="33"/>
        <v>-1.816258999</v>
      </c>
      <c r="V847" s="33">
        <f t="shared" si="42"/>
        <v>0.7318662836</v>
      </c>
      <c r="W847" s="44">
        <f t="shared" si="13"/>
        <v>0.01838520207</v>
      </c>
      <c r="X847" s="44">
        <f t="shared" si="14"/>
        <v>0.02206150666</v>
      </c>
      <c r="Y847" s="33">
        <f t="shared" si="15"/>
        <v>1.199959977</v>
      </c>
      <c r="Z847" s="43">
        <v>1.0</v>
      </c>
      <c r="AA847" s="33">
        <f t="shared" si="16"/>
        <v>2.199959977</v>
      </c>
      <c r="AB847" s="33">
        <f t="shared" si="17"/>
        <v>0.5454462762</v>
      </c>
      <c r="AC847" s="33">
        <f t="shared" si="18"/>
        <v>0.4545537238</v>
      </c>
      <c r="AD847" s="33">
        <f t="shared" si="19"/>
        <v>-0.004300098912</v>
      </c>
      <c r="AE847" s="34">
        <f t="shared" si="23"/>
        <v>1</v>
      </c>
      <c r="AF847" s="34">
        <f t="shared" si="24"/>
        <v>0</v>
      </c>
      <c r="AG847" s="34">
        <f t="shared" si="25"/>
        <v>0</v>
      </c>
      <c r="AH847" s="34">
        <f t="shared" si="26"/>
        <v>2</v>
      </c>
      <c r="AI847" s="34">
        <f t="shared" si="28"/>
        <v>0</v>
      </c>
      <c r="AJ847" s="34">
        <f t="shared" si="29"/>
        <v>1</v>
      </c>
      <c r="AK847" s="34">
        <f t="shared" si="27"/>
        <v>-0.004300098912</v>
      </c>
      <c r="AL847" s="36">
        <f t="shared" si="34"/>
        <v>1</v>
      </c>
      <c r="AM847" s="36">
        <f t="shared" si="35"/>
        <v>0</v>
      </c>
      <c r="AN847" s="46">
        <f t="shared" si="36"/>
        <v>0</v>
      </c>
      <c r="AO847" s="36">
        <f t="shared" si="37"/>
        <v>2</v>
      </c>
      <c r="AP847" s="36">
        <f t="shared" si="39"/>
        <v>0</v>
      </c>
      <c r="AQ847" s="36">
        <f t="shared" si="40"/>
        <v>1</v>
      </c>
      <c r="AR847" s="36">
        <f t="shared" si="38"/>
        <v>-0.004300098912</v>
      </c>
      <c r="AS847" s="38">
        <f t="shared" si="45"/>
        <v>0</v>
      </c>
      <c r="AT847" s="38">
        <f t="shared" si="46"/>
        <v>0</v>
      </c>
      <c r="AU847" s="38">
        <f t="shared" si="47"/>
        <v>0</v>
      </c>
      <c r="AV847" s="38">
        <f t="shared" si="48"/>
        <v>5</v>
      </c>
      <c r="AW847" s="38">
        <f t="shared" si="51"/>
        <v>0</v>
      </c>
      <c r="AX847" s="38">
        <f t="shared" si="52"/>
        <v>-1</v>
      </c>
      <c r="AY847" s="38">
        <f t="shared" si="49"/>
        <v>0.004300098912</v>
      </c>
      <c r="AZ847" s="12">
        <f t="shared" si="30"/>
        <v>143.482181</v>
      </c>
      <c r="BA847" s="12">
        <f t="shared" si="41"/>
        <v>108.9704277</v>
      </c>
      <c r="BB847" s="12">
        <f t="shared" si="53"/>
        <v>142.7383503</v>
      </c>
      <c r="BC847" s="12">
        <f t="shared" si="50"/>
        <v>-0.001433366304</v>
      </c>
      <c r="BD847" s="12">
        <f t="shared" si="54"/>
        <v>129.3622274</v>
      </c>
    </row>
    <row r="848" ht="14.25" customHeight="1">
      <c r="A848" s="7">
        <v>37750.0</v>
      </c>
      <c r="B848" s="21" t="s">
        <v>90</v>
      </c>
      <c r="C848" s="8">
        <v>25.027905</v>
      </c>
      <c r="D848" s="33">
        <f t="shared" si="5"/>
        <v>0.01368869708</v>
      </c>
      <c r="E848" s="33">
        <f t="shared" si="7"/>
        <v>0.005986421704</v>
      </c>
      <c r="F848" s="33">
        <f t="shared" si="9"/>
        <v>0.02438405953</v>
      </c>
      <c r="G848" s="33">
        <f t="shared" si="11"/>
        <v>0.0980141478</v>
      </c>
      <c r="H848" s="33">
        <f t="shared" si="20"/>
        <v>-0.07080787828</v>
      </c>
      <c r="I848" s="45">
        <f t="shared" si="31"/>
        <v>0.18806003</v>
      </c>
      <c r="J848" s="45">
        <f t="shared" si="43"/>
        <v>1.341923297</v>
      </c>
      <c r="K848" s="21" t="s">
        <v>91</v>
      </c>
      <c r="L848" s="8">
        <v>11.935119</v>
      </c>
      <c r="M848" s="33">
        <f t="shared" si="6"/>
        <v>0.02588593414</v>
      </c>
      <c r="N848" s="33">
        <f t="shared" si="8"/>
        <v>0.07292712277</v>
      </c>
      <c r="O848" s="33">
        <f t="shared" si="10"/>
        <v>0.1159307223</v>
      </c>
      <c r="P848" s="33">
        <f t="shared" si="12"/>
        <v>0.06153478344</v>
      </c>
      <c r="Q848" s="45">
        <f t="shared" si="21"/>
        <v>1.693908768</v>
      </c>
      <c r="R848" s="45">
        <f t="shared" si="32"/>
        <v>2.193053367</v>
      </c>
      <c r="S848" s="45">
        <f t="shared" si="44"/>
        <v>1.100851131</v>
      </c>
      <c r="T848" s="33">
        <f t="shared" si="22"/>
        <v>-1.764716646</v>
      </c>
      <c r="U848" s="33">
        <f t="shared" si="33"/>
        <v>-2.004993337</v>
      </c>
      <c r="V848" s="33">
        <f t="shared" si="42"/>
        <v>0.2410721655</v>
      </c>
      <c r="W848" s="44">
        <f t="shared" si="13"/>
        <v>0.01845755508</v>
      </c>
      <c r="X848" s="44">
        <f t="shared" si="14"/>
        <v>0.02263349169</v>
      </c>
      <c r="Y848" s="33">
        <f t="shared" si="15"/>
        <v>1.226245383</v>
      </c>
      <c r="Z848" s="43">
        <v>1.0</v>
      </c>
      <c r="AA848" s="33">
        <f t="shared" si="16"/>
        <v>2.226245383</v>
      </c>
      <c r="AB848" s="33">
        <f t="shared" si="17"/>
        <v>0.5508132178</v>
      </c>
      <c r="AC848" s="33">
        <f t="shared" si="18"/>
        <v>0.4491867822</v>
      </c>
      <c r="AD848" s="33">
        <f t="shared" si="19"/>
        <v>-0.00533351795</v>
      </c>
      <c r="AE848" s="34">
        <f t="shared" si="23"/>
        <v>1</v>
      </c>
      <c r="AF848" s="34">
        <f t="shared" si="24"/>
        <v>0</v>
      </c>
      <c r="AG848" s="34">
        <f t="shared" si="25"/>
        <v>0</v>
      </c>
      <c r="AH848" s="34">
        <f t="shared" si="26"/>
        <v>3</v>
      </c>
      <c r="AI848" s="34">
        <f t="shared" si="28"/>
        <v>0</v>
      </c>
      <c r="AJ848" s="34">
        <f t="shared" si="29"/>
        <v>1</v>
      </c>
      <c r="AK848" s="34">
        <f t="shared" si="27"/>
        <v>-0.00533351795</v>
      </c>
      <c r="AL848" s="36">
        <f t="shared" si="34"/>
        <v>1</v>
      </c>
      <c r="AM848" s="36">
        <f t="shared" si="35"/>
        <v>0</v>
      </c>
      <c r="AN848" s="46">
        <f t="shared" si="36"/>
        <v>0</v>
      </c>
      <c r="AO848" s="36">
        <f t="shared" si="37"/>
        <v>3</v>
      </c>
      <c r="AP848" s="36">
        <f t="shared" si="39"/>
        <v>0</v>
      </c>
      <c r="AQ848" s="36">
        <f t="shared" si="40"/>
        <v>1</v>
      </c>
      <c r="AR848" s="36">
        <f t="shared" si="38"/>
        <v>-0.00533351795</v>
      </c>
      <c r="AS848" s="38">
        <f t="shared" si="45"/>
        <v>0</v>
      </c>
      <c r="AT848" s="38">
        <f t="shared" si="46"/>
        <v>0</v>
      </c>
      <c r="AU848" s="38">
        <f t="shared" si="47"/>
        <v>0</v>
      </c>
      <c r="AV848" s="38">
        <f t="shared" si="48"/>
        <v>0</v>
      </c>
      <c r="AW848" s="38">
        <f t="shared" si="51"/>
        <v>1</v>
      </c>
      <c r="AX848" s="38">
        <f t="shared" si="52"/>
        <v>0</v>
      </c>
      <c r="AY848" s="38">
        <f t="shared" si="49"/>
        <v>0</v>
      </c>
      <c r="AZ848" s="12">
        <f t="shared" si="30"/>
        <v>142.7169162</v>
      </c>
      <c r="BA848" s="12">
        <f t="shared" si="41"/>
        <v>108.389232</v>
      </c>
      <c r="BB848" s="12">
        <f t="shared" si="53"/>
        <v>142.7383503</v>
      </c>
      <c r="BC848" s="12">
        <f t="shared" si="50"/>
        <v>-0.003555678633</v>
      </c>
      <c r="BD848" s="12">
        <f t="shared" si="54"/>
        <v>128.9022569</v>
      </c>
    </row>
    <row r="849" ht="14.25" customHeight="1">
      <c r="A849" s="7">
        <v>37753.0</v>
      </c>
      <c r="B849" s="21" t="s">
        <v>90</v>
      </c>
      <c r="C849" s="8">
        <v>25.022186</v>
      </c>
      <c r="D849" s="33">
        <f t="shared" si="5"/>
        <v>-0.0002285049428</v>
      </c>
      <c r="E849" s="33">
        <f t="shared" si="7"/>
        <v>0.009242066939</v>
      </c>
      <c r="F849" s="33">
        <f t="shared" si="9"/>
        <v>0.005293440089</v>
      </c>
      <c r="G849" s="33">
        <f t="shared" si="11"/>
        <v>0.08467860165</v>
      </c>
      <c r="H849" s="33">
        <f t="shared" si="20"/>
        <v>-0.01131648608</v>
      </c>
      <c r="I849" s="45">
        <f t="shared" si="31"/>
        <v>-0.2393261453</v>
      </c>
      <c r="J849" s="45">
        <f t="shared" si="43"/>
        <v>1.098924066</v>
      </c>
      <c r="K849" s="21" t="s">
        <v>91</v>
      </c>
      <c r="L849" s="8">
        <v>12.073489</v>
      </c>
      <c r="M849" s="33">
        <f t="shared" si="6"/>
        <v>0.01159351658</v>
      </c>
      <c r="N849" s="33">
        <f t="shared" si="8"/>
        <v>0.09795163425</v>
      </c>
      <c r="O849" s="33">
        <f t="shared" si="10"/>
        <v>0.1033965838</v>
      </c>
      <c r="P849" s="33">
        <f t="shared" si="12"/>
        <v>0.07410098062</v>
      </c>
      <c r="Q849" s="45">
        <f t="shared" si="21"/>
        <v>2.237413508</v>
      </c>
      <c r="R849" s="45">
        <f t="shared" si="32"/>
        <v>1.829152014</v>
      </c>
      <c r="S849" s="45">
        <f t="shared" si="44"/>
        <v>1.295960582</v>
      </c>
      <c r="T849" s="33">
        <f t="shared" si="22"/>
        <v>-2.248729994</v>
      </c>
      <c r="U849" s="33">
        <f t="shared" si="33"/>
        <v>-2.06847816</v>
      </c>
      <c r="V849" s="33">
        <f t="shared" si="42"/>
        <v>-0.197036516</v>
      </c>
      <c r="W849" s="44">
        <f t="shared" si="13"/>
        <v>0.01840910031</v>
      </c>
      <c r="X849" s="44">
        <f t="shared" si="14"/>
        <v>0.02269244907</v>
      </c>
      <c r="Y849" s="33">
        <f t="shared" si="15"/>
        <v>1.232675616</v>
      </c>
      <c r="Z849" s="43">
        <v>1.0</v>
      </c>
      <c r="AA849" s="33">
        <f t="shared" si="16"/>
        <v>2.232675616</v>
      </c>
      <c r="AB849" s="33">
        <f t="shared" si="17"/>
        <v>0.5521069014</v>
      </c>
      <c r="AC849" s="33">
        <f t="shared" si="18"/>
        <v>0.4478930986</v>
      </c>
      <c r="AD849" s="33">
        <f t="shared" si="19"/>
        <v>-0.0001384250688</v>
      </c>
      <c r="AE849" s="34">
        <f t="shared" si="23"/>
        <v>1</v>
      </c>
      <c r="AF849" s="34">
        <f t="shared" si="24"/>
        <v>0</v>
      </c>
      <c r="AG849" s="34">
        <f t="shared" si="25"/>
        <v>0</v>
      </c>
      <c r="AH849" s="34">
        <f t="shared" si="26"/>
        <v>4</v>
      </c>
      <c r="AI849" s="34">
        <f t="shared" si="28"/>
        <v>0</v>
      </c>
      <c r="AJ849" s="34">
        <f t="shared" si="29"/>
        <v>1</v>
      </c>
      <c r="AK849" s="34">
        <f t="shared" si="27"/>
        <v>-0.0001384250688</v>
      </c>
      <c r="AL849" s="36">
        <f t="shared" si="34"/>
        <v>1</v>
      </c>
      <c r="AM849" s="36">
        <f t="shared" si="35"/>
        <v>0</v>
      </c>
      <c r="AN849" s="46">
        <f t="shared" si="36"/>
        <v>0</v>
      </c>
      <c r="AO849" s="36">
        <f t="shared" si="37"/>
        <v>4</v>
      </c>
      <c r="AP849" s="36">
        <f t="shared" si="39"/>
        <v>0</v>
      </c>
      <c r="AQ849" s="36">
        <f t="shared" si="40"/>
        <v>1</v>
      </c>
      <c r="AR849" s="36">
        <f t="shared" si="38"/>
        <v>-0.0001384250688</v>
      </c>
      <c r="AS849" s="38">
        <f t="shared" si="45"/>
        <v>0</v>
      </c>
      <c r="AT849" s="38">
        <f t="shared" si="46"/>
        <v>0</v>
      </c>
      <c r="AU849" s="38">
        <f t="shared" si="47"/>
        <v>0</v>
      </c>
      <c r="AV849" s="38">
        <f t="shared" si="48"/>
        <v>0</v>
      </c>
      <c r="AW849" s="38">
        <f t="shared" si="51"/>
        <v>0</v>
      </c>
      <c r="AX849" s="38">
        <f t="shared" si="52"/>
        <v>0</v>
      </c>
      <c r="AY849" s="38">
        <f t="shared" si="49"/>
        <v>0</v>
      </c>
      <c r="AZ849" s="12">
        <f t="shared" si="30"/>
        <v>142.6971606</v>
      </c>
      <c r="BA849" s="12">
        <f t="shared" si="41"/>
        <v>108.3742282</v>
      </c>
      <c r="BB849" s="12">
        <f t="shared" si="53"/>
        <v>142.7383503</v>
      </c>
      <c r="BC849" s="12">
        <f t="shared" si="50"/>
        <v>-0.00009228337922</v>
      </c>
      <c r="BD849" s="12">
        <f t="shared" si="54"/>
        <v>128.8903614</v>
      </c>
    </row>
    <row r="850" ht="14.25" customHeight="1">
      <c r="A850" s="7">
        <v>37754.0</v>
      </c>
      <c r="B850" s="21" t="s">
        <v>90</v>
      </c>
      <c r="C850" s="8">
        <v>24.901882</v>
      </c>
      <c r="D850" s="33">
        <f t="shared" si="5"/>
        <v>-0.004807893283</v>
      </c>
      <c r="E850" s="33">
        <f t="shared" si="7"/>
        <v>0.001843332878</v>
      </c>
      <c r="F850" s="33">
        <f t="shared" si="9"/>
        <v>0.000690906766</v>
      </c>
      <c r="G850" s="33">
        <f t="shared" si="11"/>
        <v>0.06102037989</v>
      </c>
      <c r="H850" s="33">
        <f t="shared" si="20"/>
        <v>-0.2588699905</v>
      </c>
      <c r="I850" s="45">
        <f t="shared" si="31"/>
        <v>-0.3368058735</v>
      </c>
      <c r="J850" s="45">
        <f t="shared" si="43"/>
        <v>0.6812432051</v>
      </c>
      <c r="K850" s="21" t="s">
        <v>91</v>
      </c>
      <c r="L850" s="8">
        <v>12.005666</v>
      </c>
      <c r="M850" s="33">
        <f t="shared" si="6"/>
        <v>-0.00561751454</v>
      </c>
      <c r="N850" s="33">
        <f t="shared" si="8"/>
        <v>0.07874209745</v>
      </c>
      <c r="O850" s="33">
        <f t="shared" si="10"/>
        <v>0.08376247375</v>
      </c>
      <c r="P850" s="33">
        <f t="shared" si="12"/>
        <v>0.04338629728</v>
      </c>
      <c r="Q850" s="45">
        <f t="shared" si="21"/>
        <v>1.659358758</v>
      </c>
      <c r="R850" s="45">
        <f t="shared" si="32"/>
        <v>1.384528133</v>
      </c>
      <c r="S850" s="45">
        <f t="shared" si="44"/>
        <v>0.7258520893</v>
      </c>
      <c r="T850" s="33">
        <f t="shared" si="22"/>
        <v>-1.918228749</v>
      </c>
      <c r="U850" s="33">
        <f t="shared" si="33"/>
        <v>-1.721334006</v>
      </c>
      <c r="V850" s="33">
        <f t="shared" si="42"/>
        <v>-0.04460888422</v>
      </c>
      <c r="W850" s="44">
        <f t="shared" si="13"/>
        <v>0.01824259231</v>
      </c>
      <c r="X850" s="44">
        <f t="shared" si="14"/>
        <v>0.02228666186</v>
      </c>
      <c r="Y850" s="33">
        <f t="shared" si="15"/>
        <v>1.221682833</v>
      </c>
      <c r="Z850" s="43">
        <v>1.0</v>
      </c>
      <c r="AA850" s="33">
        <f t="shared" si="16"/>
        <v>2.221682833</v>
      </c>
      <c r="AB850" s="33">
        <f t="shared" si="17"/>
        <v>0.5498907473</v>
      </c>
      <c r="AC850" s="33">
        <f t="shared" si="18"/>
        <v>0.4501092527</v>
      </c>
      <c r="AD850" s="33">
        <f t="shared" si="19"/>
        <v>-0.001265116862</v>
      </c>
      <c r="AE850" s="34">
        <f t="shared" si="23"/>
        <v>1</v>
      </c>
      <c r="AF850" s="34">
        <f t="shared" si="24"/>
        <v>0</v>
      </c>
      <c r="AG850" s="34">
        <f t="shared" si="25"/>
        <v>0</v>
      </c>
      <c r="AH850" s="34">
        <f t="shared" si="26"/>
        <v>5</v>
      </c>
      <c r="AI850" s="34">
        <f t="shared" si="28"/>
        <v>0</v>
      </c>
      <c r="AJ850" s="34">
        <f t="shared" si="29"/>
        <v>1</v>
      </c>
      <c r="AK850" s="34">
        <f t="shared" si="27"/>
        <v>-0.001265116862</v>
      </c>
      <c r="AL850" s="36">
        <f t="shared" si="34"/>
        <v>1</v>
      </c>
      <c r="AM850" s="36">
        <f t="shared" si="35"/>
        <v>0</v>
      </c>
      <c r="AN850" s="46">
        <f t="shared" si="36"/>
        <v>0</v>
      </c>
      <c r="AO850" s="36">
        <f t="shared" si="37"/>
        <v>5</v>
      </c>
      <c r="AP850" s="36">
        <f t="shared" si="39"/>
        <v>0</v>
      </c>
      <c r="AQ850" s="36">
        <f t="shared" si="40"/>
        <v>1</v>
      </c>
      <c r="AR850" s="36">
        <f t="shared" si="38"/>
        <v>-0.001265116862</v>
      </c>
      <c r="AS850" s="38">
        <f t="shared" si="45"/>
        <v>0</v>
      </c>
      <c r="AT850" s="38">
        <f t="shared" si="46"/>
        <v>0</v>
      </c>
      <c r="AU850" s="38">
        <f t="shared" si="47"/>
        <v>0</v>
      </c>
      <c r="AV850" s="38">
        <f t="shared" si="48"/>
        <v>0</v>
      </c>
      <c r="AW850" s="38">
        <f t="shared" si="51"/>
        <v>0</v>
      </c>
      <c r="AX850" s="38">
        <f t="shared" si="52"/>
        <v>0</v>
      </c>
      <c r="AY850" s="38">
        <f t="shared" si="49"/>
        <v>0</v>
      </c>
      <c r="AZ850" s="12">
        <f t="shared" si="30"/>
        <v>142.516632</v>
      </c>
      <c r="BA850" s="12">
        <f t="shared" si="41"/>
        <v>108.2371221</v>
      </c>
      <c r="BB850" s="12">
        <f t="shared" si="53"/>
        <v>142.7383503</v>
      </c>
      <c r="BC850" s="12">
        <f t="shared" si="50"/>
        <v>-0.000843411241</v>
      </c>
      <c r="BD850" s="12">
        <f t="shared" si="54"/>
        <v>128.7816538</v>
      </c>
    </row>
    <row r="851" ht="14.25" customHeight="1">
      <c r="A851" s="7">
        <v>37755.0</v>
      </c>
      <c r="B851" s="21" t="s">
        <v>90</v>
      </c>
      <c r="C851" s="8">
        <v>24.844591</v>
      </c>
      <c r="D851" s="33">
        <f t="shared" si="5"/>
        <v>-0.002300669484</v>
      </c>
      <c r="E851" s="33">
        <f t="shared" si="7"/>
        <v>0.0013849529</v>
      </c>
      <c r="F851" s="33">
        <f t="shared" si="9"/>
        <v>0.002078969963</v>
      </c>
      <c r="G851" s="33">
        <f t="shared" si="11"/>
        <v>0.0690161198</v>
      </c>
      <c r="H851" s="33">
        <f t="shared" si="20"/>
        <v>-0.2628546607</v>
      </c>
      <c r="I851" s="45">
        <f t="shared" si="31"/>
        <v>-0.3140110368</v>
      </c>
      <c r="J851" s="45">
        <f t="shared" si="43"/>
        <v>0.7907084957</v>
      </c>
      <c r="K851" s="21" t="s">
        <v>91</v>
      </c>
      <c r="L851" s="8">
        <v>12.005666</v>
      </c>
      <c r="M851" s="33">
        <f t="shared" si="6"/>
        <v>0</v>
      </c>
      <c r="N851" s="33">
        <f t="shared" si="8"/>
        <v>0.0226488176</v>
      </c>
      <c r="O851" s="33">
        <f t="shared" si="10"/>
        <v>0.09529755225</v>
      </c>
      <c r="P851" s="33">
        <f t="shared" si="12"/>
        <v>0.04044240918</v>
      </c>
      <c r="Q851" s="45">
        <f t="shared" si="21"/>
        <v>0.3125040037</v>
      </c>
      <c r="R851" s="45">
        <f t="shared" si="32"/>
        <v>1.553606884</v>
      </c>
      <c r="S851" s="45">
        <f t="shared" si="44"/>
        <v>0.6482896423</v>
      </c>
      <c r="T851" s="33">
        <f t="shared" si="22"/>
        <v>-0.5753586644</v>
      </c>
      <c r="U851" s="33">
        <f t="shared" si="33"/>
        <v>-1.867617921</v>
      </c>
      <c r="V851" s="33">
        <f t="shared" si="42"/>
        <v>0.1424188533</v>
      </c>
      <c r="W851" s="44">
        <f t="shared" si="13"/>
        <v>0.01804042417</v>
      </c>
      <c r="X851" s="44">
        <f t="shared" si="14"/>
        <v>0.02229252641</v>
      </c>
      <c r="Y851" s="33">
        <f t="shared" si="15"/>
        <v>1.235698573</v>
      </c>
      <c r="Z851" s="43">
        <v>1.0</v>
      </c>
      <c r="AA851" s="33">
        <f t="shared" si="16"/>
        <v>2.235698573</v>
      </c>
      <c r="AB851" s="33">
        <f t="shared" si="17"/>
        <v>0.5527125115</v>
      </c>
      <c r="AC851" s="33">
        <f t="shared" si="18"/>
        <v>0.4472874885</v>
      </c>
      <c r="AD851" s="33">
        <f t="shared" si="19"/>
        <v>0.00115578742</v>
      </c>
      <c r="AE851" s="34">
        <f t="shared" si="23"/>
        <v>0</v>
      </c>
      <c r="AF851" s="34">
        <f t="shared" si="24"/>
        <v>0</v>
      </c>
      <c r="AG851" s="34">
        <f t="shared" si="25"/>
        <v>0</v>
      </c>
      <c r="AH851" s="34">
        <f t="shared" si="26"/>
        <v>0</v>
      </c>
      <c r="AI851" s="34">
        <f t="shared" si="28"/>
        <v>1</v>
      </c>
      <c r="AJ851" s="34">
        <f t="shared" si="29"/>
        <v>0</v>
      </c>
      <c r="AK851" s="34">
        <f t="shared" si="27"/>
        <v>0</v>
      </c>
      <c r="AL851" s="36">
        <f t="shared" si="34"/>
        <v>1</v>
      </c>
      <c r="AM851" s="36">
        <f t="shared" si="35"/>
        <v>0</v>
      </c>
      <c r="AN851" s="46">
        <f t="shared" si="36"/>
        <v>0</v>
      </c>
      <c r="AO851" s="36">
        <f t="shared" si="37"/>
        <v>1</v>
      </c>
      <c r="AP851" s="36">
        <f t="shared" si="39"/>
        <v>1</v>
      </c>
      <c r="AQ851" s="36">
        <f t="shared" si="40"/>
        <v>1</v>
      </c>
      <c r="AR851" s="36">
        <f t="shared" si="38"/>
        <v>0.00115578742</v>
      </c>
      <c r="AS851" s="38">
        <f t="shared" si="45"/>
        <v>0</v>
      </c>
      <c r="AT851" s="38">
        <f t="shared" si="46"/>
        <v>0</v>
      </c>
      <c r="AU851" s="38">
        <f t="shared" si="47"/>
        <v>0</v>
      </c>
      <c r="AV851" s="38">
        <f t="shared" si="48"/>
        <v>0</v>
      </c>
      <c r="AW851" s="38">
        <f t="shared" si="51"/>
        <v>0</v>
      </c>
      <c r="AX851" s="38">
        <f t="shared" si="52"/>
        <v>0</v>
      </c>
      <c r="AY851" s="38">
        <f t="shared" si="49"/>
        <v>0</v>
      </c>
      <c r="AZ851" s="12">
        <f t="shared" si="30"/>
        <v>142.516632</v>
      </c>
      <c r="BA851" s="12">
        <f t="shared" si="41"/>
        <v>108.3622212</v>
      </c>
      <c r="BB851" s="12">
        <f t="shared" si="53"/>
        <v>142.7383503</v>
      </c>
      <c r="BC851" s="12">
        <f t="shared" si="50"/>
        <v>0.0003852624733</v>
      </c>
      <c r="BD851" s="12">
        <f t="shared" si="54"/>
        <v>128.8312686</v>
      </c>
    </row>
    <row r="852" ht="14.25" customHeight="1">
      <c r="A852" s="7">
        <v>37756.0</v>
      </c>
      <c r="B852" s="21" t="s">
        <v>90</v>
      </c>
      <c r="C852" s="8">
        <v>25.073734</v>
      </c>
      <c r="D852" s="33">
        <f t="shared" si="5"/>
        <v>0.009223053823</v>
      </c>
      <c r="E852" s="33">
        <f t="shared" si="7"/>
        <v>0.01554487878</v>
      </c>
      <c r="F852" s="33">
        <f t="shared" si="9"/>
        <v>0.0002284585288</v>
      </c>
      <c r="G852" s="33">
        <f t="shared" si="11"/>
        <v>0.09699202942</v>
      </c>
      <c r="H852" s="33">
        <f t="shared" si="20"/>
        <v>0.1822419785</v>
      </c>
      <c r="I852" s="45">
        <f t="shared" si="31"/>
        <v>-0.3592043685</v>
      </c>
      <c r="J852" s="45">
        <f t="shared" si="43"/>
        <v>1.245540911</v>
      </c>
      <c r="K852" s="21" t="s">
        <v>91</v>
      </c>
      <c r="L852" s="8">
        <v>12.111471</v>
      </c>
      <c r="M852" s="33">
        <f t="shared" si="6"/>
        <v>0.008812922165</v>
      </c>
      <c r="N852" s="33">
        <f t="shared" si="8"/>
        <v>0.04104431138</v>
      </c>
      <c r="O852" s="33">
        <f t="shared" si="10"/>
        <v>0.1038570516</v>
      </c>
      <c r="P852" s="33">
        <f t="shared" si="12"/>
        <v>0.1187962845</v>
      </c>
      <c r="Q852" s="45">
        <f t="shared" si="21"/>
        <v>0.7390996274</v>
      </c>
      <c r="R852" s="45">
        <f t="shared" si="32"/>
        <v>1.65774962</v>
      </c>
      <c r="S852" s="45">
        <f t="shared" si="44"/>
        <v>2.067402872</v>
      </c>
      <c r="T852" s="33">
        <f t="shared" si="22"/>
        <v>-0.5568576489</v>
      </c>
      <c r="U852" s="33">
        <f t="shared" si="33"/>
        <v>-2.016953988</v>
      </c>
      <c r="V852" s="33">
        <f t="shared" si="42"/>
        <v>-0.8218619616</v>
      </c>
      <c r="W852" s="44">
        <f t="shared" si="13"/>
        <v>0.01744629806</v>
      </c>
      <c r="X852" s="44">
        <f t="shared" si="14"/>
        <v>0.01643542202</v>
      </c>
      <c r="Y852" s="33">
        <f t="shared" si="15"/>
        <v>0.9420578489</v>
      </c>
      <c r="Z852" s="43">
        <v>1.0</v>
      </c>
      <c r="AA852" s="33">
        <f t="shared" si="16"/>
        <v>1.942057849</v>
      </c>
      <c r="AB852" s="33">
        <f t="shared" si="17"/>
        <v>0.4850822798</v>
      </c>
      <c r="AC852" s="33">
        <f t="shared" si="18"/>
        <v>0.5149177202</v>
      </c>
      <c r="AD852" s="33">
        <f t="shared" si="19"/>
        <v>0.002749943639</v>
      </c>
      <c r="AE852" s="34">
        <f t="shared" si="23"/>
        <v>0</v>
      </c>
      <c r="AF852" s="34">
        <f t="shared" si="24"/>
        <v>0</v>
      </c>
      <c r="AG852" s="34">
        <f t="shared" si="25"/>
        <v>0</v>
      </c>
      <c r="AH852" s="34">
        <f t="shared" si="26"/>
        <v>0</v>
      </c>
      <c r="AI852" s="34">
        <f t="shared" si="28"/>
        <v>0</v>
      </c>
      <c r="AJ852" s="34">
        <f t="shared" si="29"/>
        <v>0</v>
      </c>
      <c r="AK852" s="34">
        <f t="shared" si="27"/>
        <v>0</v>
      </c>
      <c r="AL852" s="36">
        <f t="shared" si="34"/>
        <v>1</v>
      </c>
      <c r="AM852" s="36">
        <f t="shared" si="35"/>
        <v>0</v>
      </c>
      <c r="AN852" s="46">
        <f t="shared" si="36"/>
        <v>0</v>
      </c>
      <c r="AO852" s="36">
        <f t="shared" si="37"/>
        <v>2</v>
      </c>
      <c r="AP852" s="36">
        <f t="shared" si="39"/>
        <v>0</v>
      </c>
      <c r="AQ852" s="36">
        <f t="shared" si="40"/>
        <v>1</v>
      </c>
      <c r="AR852" s="36">
        <f t="shared" si="38"/>
        <v>0.002749943639</v>
      </c>
      <c r="AS852" s="38">
        <f t="shared" si="45"/>
        <v>0</v>
      </c>
      <c r="AT852" s="38">
        <f t="shared" si="46"/>
        <v>0</v>
      </c>
      <c r="AU852" s="38">
        <f t="shared" si="47"/>
        <v>0</v>
      </c>
      <c r="AV852" s="38">
        <f t="shared" si="48"/>
        <v>0</v>
      </c>
      <c r="AW852" s="38">
        <f t="shared" si="51"/>
        <v>0</v>
      </c>
      <c r="AX852" s="38">
        <f t="shared" si="52"/>
        <v>0</v>
      </c>
      <c r="AY852" s="38">
        <f t="shared" si="49"/>
        <v>0</v>
      </c>
      <c r="AZ852" s="12">
        <f t="shared" si="30"/>
        <v>142.516632</v>
      </c>
      <c r="BA852" s="12">
        <f t="shared" si="41"/>
        <v>108.6602112</v>
      </c>
      <c r="BB852" s="12">
        <f t="shared" si="53"/>
        <v>142.7383503</v>
      </c>
      <c r="BC852" s="12">
        <f t="shared" si="50"/>
        <v>0.0009166478795</v>
      </c>
      <c r="BD852" s="12">
        <f t="shared" si="54"/>
        <v>128.9493615</v>
      </c>
    </row>
    <row r="853" ht="14.25" customHeight="1">
      <c r="A853" s="7">
        <v>37757.0</v>
      </c>
      <c r="B853" s="21" t="s">
        <v>90</v>
      </c>
      <c r="C853" s="8">
        <v>24.804482</v>
      </c>
      <c r="D853" s="33">
        <f t="shared" si="5"/>
        <v>-0.01073840857</v>
      </c>
      <c r="E853" s="33">
        <f t="shared" si="7"/>
        <v>-0.008926955732</v>
      </c>
      <c r="F853" s="33">
        <f t="shared" si="9"/>
        <v>-0.002993974549</v>
      </c>
      <c r="G853" s="33">
        <f t="shared" si="11"/>
        <v>0.01786485534</v>
      </c>
      <c r="H853" s="33">
        <f t="shared" si="20"/>
        <v>-0.5573931174</v>
      </c>
      <c r="I853" s="45">
        <f t="shared" si="31"/>
        <v>-0.4406657675</v>
      </c>
      <c r="J853" s="45">
        <f t="shared" si="43"/>
        <v>-0.1665415228</v>
      </c>
      <c r="K853" s="21" t="s">
        <v>91</v>
      </c>
      <c r="L853" s="8">
        <v>11.924267</v>
      </c>
      <c r="M853" s="33">
        <f t="shared" si="6"/>
        <v>-0.0154567517</v>
      </c>
      <c r="N853" s="33">
        <f t="shared" si="8"/>
        <v>-0.0009092494176</v>
      </c>
      <c r="O853" s="33">
        <f t="shared" si="10"/>
        <v>0.07195156441</v>
      </c>
      <c r="P853" s="33">
        <f t="shared" si="12"/>
        <v>0.08787138152</v>
      </c>
      <c r="Q853" s="45">
        <f t="shared" si="21"/>
        <v>-0.2300154252</v>
      </c>
      <c r="R853" s="45">
        <f t="shared" si="32"/>
        <v>1.025303624</v>
      </c>
      <c r="S853" s="45">
        <f t="shared" si="44"/>
        <v>1.423138827</v>
      </c>
      <c r="T853" s="33">
        <f t="shared" si="22"/>
        <v>-0.3273776922</v>
      </c>
      <c r="U853" s="33">
        <f t="shared" si="33"/>
        <v>-1.465969391</v>
      </c>
      <c r="V853" s="33">
        <f t="shared" si="42"/>
        <v>-1.589680349</v>
      </c>
      <c r="W853" s="44">
        <f t="shared" si="13"/>
        <v>0.01015677656</v>
      </c>
      <c r="X853" s="44">
        <f t="shared" si="14"/>
        <v>0.01700953752</v>
      </c>
      <c r="Y853" s="33">
        <f t="shared" si="15"/>
        <v>1.674698405</v>
      </c>
      <c r="Z853" s="43">
        <v>1.0</v>
      </c>
      <c r="AA853" s="33">
        <f t="shared" si="16"/>
        <v>2.674698405</v>
      </c>
      <c r="AB853" s="33">
        <f t="shared" si="17"/>
        <v>0.6261260717</v>
      </c>
      <c r="AC853" s="33">
        <f t="shared" si="18"/>
        <v>0.3738739283</v>
      </c>
      <c r="AD853" s="33">
        <f t="shared" si="19"/>
        <v>-0.005988040327</v>
      </c>
      <c r="AE853" s="34">
        <f t="shared" si="23"/>
        <v>0</v>
      </c>
      <c r="AF853" s="34">
        <f t="shared" si="24"/>
        <v>0</v>
      </c>
      <c r="AG853" s="34">
        <f t="shared" si="25"/>
        <v>0</v>
      </c>
      <c r="AH853" s="34">
        <f t="shared" si="26"/>
        <v>0</v>
      </c>
      <c r="AI853" s="34">
        <f t="shared" si="28"/>
        <v>0</v>
      </c>
      <c r="AJ853" s="34">
        <f t="shared" si="29"/>
        <v>0</v>
      </c>
      <c r="AK853" s="34">
        <f t="shared" si="27"/>
        <v>0</v>
      </c>
      <c r="AL853" s="36">
        <f t="shared" si="34"/>
        <v>1</v>
      </c>
      <c r="AM853" s="36">
        <f t="shared" si="35"/>
        <v>0</v>
      </c>
      <c r="AN853" s="46">
        <f t="shared" si="36"/>
        <v>0</v>
      </c>
      <c r="AO853" s="36">
        <f t="shared" si="37"/>
        <v>3</v>
      </c>
      <c r="AP853" s="36">
        <f t="shared" si="39"/>
        <v>0</v>
      </c>
      <c r="AQ853" s="36">
        <f t="shared" si="40"/>
        <v>1</v>
      </c>
      <c r="AR853" s="36">
        <f t="shared" si="38"/>
        <v>-0.005988040327</v>
      </c>
      <c r="AS853" s="38">
        <f t="shared" si="45"/>
        <v>1</v>
      </c>
      <c r="AT853" s="38">
        <f t="shared" si="46"/>
        <v>0</v>
      </c>
      <c r="AU853" s="38">
        <f t="shared" si="47"/>
        <v>0</v>
      </c>
      <c r="AV853" s="38">
        <f t="shared" si="48"/>
        <v>1</v>
      </c>
      <c r="AW853" s="38">
        <f t="shared" si="51"/>
        <v>0</v>
      </c>
      <c r="AX853" s="38">
        <f t="shared" si="52"/>
        <v>1</v>
      </c>
      <c r="AY853" s="38">
        <f t="shared" si="49"/>
        <v>-0.005988040327</v>
      </c>
      <c r="AZ853" s="12">
        <f t="shared" si="30"/>
        <v>142.516632</v>
      </c>
      <c r="BA853" s="12">
        <f t="shared" si="41"/>
        <v>108.0095495</v>
      </c>
      <c r="BB853" s="12">
        <f t="shared" si="53"/>
        <v>141.8836273</v>
      </c>
      <c r="BC853" s="12">
        <f t="shared" si="50"/>
        <v>-0.003992026884</v>
      </c>
      <c r="BD853" s="12">
        <f t="shared" si="54"/>
        <v>128.4345921</v>
      </c>
    </row>
    <row r="854" ht="14.25" customHeight="1">
      <c r="A854" s="7">
        <v>37760.0</v>
      </c>
      <c r="B854" s="21" t="s">
        <v>90</v>
      </c>
      <c r="C854" s="8">
        <v>24.62118</v>
      </c>
      <c r="D854" s="33">
        <f t="shared" si="5"/>
        <v>-0.007389874136</v>
      </c>
      <c r="E854" s="33">
        <f t="shared" si="7"/>
        <v>-0.01602601787</v>
      </c>
      <c r="F854" s="33">
        <f t="shared" si="9"/>
        <v>-0.006932064461</v>
      </c>
      <c r="G854" s="33">
        <f t="shared" si="11"/>
        <v>0.02724604071</v>
      </c>
      <c r="H854" s="33">
        <f t="shared" si="20"/>
        <v>-0.7588513762</v>
      </c>
      <c r="I854" s="45">
        <f t="shared" si="31"/>
        <v>-0.5455223996</v>
      </c>
      <c r="J854" s="45">
        <f t="shared" si="43"/>
        <v>-0.03258583904</v>
      </c>
      <c r="K854" s="21" t="s">
        <v>91</v>
      </c>
      <c r="L854" s="8">
        <v>11.967676</v>
      </c>
      <c r="M854" s="33">
        <f t="shared" si="6"/>
        <v>0.003640391481</v>
      </c>
      <c r="N854" s="33">
        <f t="shared" si="8"/>
        <v>-0.008764078056</v>
      </c>
      <c r="O854" s="33">
        <f t="shared" si="10"/>
        <v>0.08832910042</v>
      </c>
      <c r="P854" s="33">
        <f t="shared" si="12"/>
        <v>0.09972530934</v>
      </c>
      <c r="Q854" s="45">
        <f t="shared" si="21"/>
        <v>-0.4081264869</v>
      </c>
      <c r="R854" s="45">
        <f t="shared" si="32"/>
        <v>1.284917546</v>
      </c>
      <c r="S854" s="45">
        <f t="shared" si="44"/>
        <v>1.614585051</v>
      </c>
      <c r="T854" s="33">
        <f t="shared" si="22"/>
        <v>-0.3507248892</v>
      </c>
      <c r="U854" s="33">
        <f t="shared" si="33"/>
        <v>-1.830439946</v>
      </c>
      <c r="V854" s="33">
        <f t="shared" si="42"/>
        <v>-1.64717089</v>
      </c>
      <c r="W854" s="44">
        <f t="shared" si="13"/>
        <v>0.009522381888</v>
      </c>
      <c r="X854" s="44">
        <f t="shared" si="14"/>
        <v>0.016794135</v>
      </c>
      <c r="Y854" s="33">
        <f t="shared" si="15"/>
        <v>1.763648549</v>
      </c>
      <c r="Z854" s="43">
        <v>1.0</v>
      </c>
      <c r="AA854" s="33">
        <f t="shared" si="16"/>
        <v>2.763648549</v>
      </c>
      <c r="AB854" s="33">
        <f t="shared" si="17"/>
        <v>0.6381594901</v>
      </c>
      <c r="AC854" s="33">
        <f t="shared" si="18"/>
        <v>0.3618405099</v>
      </c>
      <c r="AD854" s="33">
        <f t="shared" si="19"/>
        <v>-0.003065821453</v>
      </c>
      <c r="AE854" s="34">
        <f t="shared" si="23"/>
        <v>0</v>
      </c>
      <c r="AF854" s="34">
        <f t="shared" si="24"/>
        <v>0</v>
      </c>
      <c r="AG854" s="34">
        <f t="shared" si="25"/>
        <v>0</v>
      </c>
      <c r="AH854" s="34">
        <f t="shared" si="26"/>
        <v>0</v>
      </c>
      <c r="AI854" s="34">
        <f t="shared" si="28"/>
        <v>0</v>
      </c>
      <c r="AJ854" s="34">
        <f t="shared" si="29"/>
        <v>0</v>
      </c>
      <c r="AK854" s="34">
        <f t="shared" si="27"/>
        <v>0</v>
      </c>
      <c r="AL854" s="36">
        <f t="shared" si="34"/>
        <v>1</v>
      </c>
      <c r="AM854" s="36">
        <f t="shared" si="35"/>
        <v>0</v>
      </c>
      <c r="AN854" s="46">
        <f t="shared" si="36"/>
        <v>0</v>
      </c>
      <c r="AO854" s="36">
        <f t="shared" si="37"/>
        <v>4</v>
      </c>
      <c r="AP854" s="36">
        <f t="shared" si="39"/>
        <v>0</v>
      </c>
      <c r="AQ854" s="36">
        <f t="shared" si="40"/>
        <v>1</v>
      </c>
      <c r="AR854" s="36">
        <f t="shared" si="38"/>
        <v>-0.003065821453</v>
      </c>
      <c r="AS854" s="38">
        <f t="shared" si="45"/>
        <v>1</v>
      </c>
      <c r="AT854" s="38">
        <f t="shared" si="46"/>
        <v>0</v>
      </c>
      <c r="AU854" s="38">
        <f t="shared" si="47"/>
        <v>0</v>
      </c>
      <c r="AV854" s="38">
        <f t="shared" si="48"/>
        <v>2</v>
      </c>
      <c r="AW854" s="38">
        <f t="shared" si="51"/>
        <v>0</v>
      </c>
      <c r="AX854" s="38">
        <f t="shared" si="52"/>
        <v>1</v>
      </c>
      <c r="AY854" s="38">
        <f t="shared" si="49"/>
        <v>-0.003065821453</v>
      </c>
      <c r="AZ854" s="12">
        <f t="shared" si="30"/>
        <v>142.516632</v>
      </c>
      <c r="BA854" s="12">
        <f t="shared" si="41"/>
        <v>107.6784115</v>
      </c>
      <c r="BB854" s="12">
        <f t="shared" si="53"/>
        <v>141.4486374</v>
      </c>
      <c r="BC854" s="12">
        <f t="shared" si="50"/>
        <v>-0.002043880969</v>
      </c>
      <c r="BD854" s="12">
        <f t="shared" si="54"/>
        <v>128.1720871</v>
      </c>
    </row>
    <row r="855" ht="14.25" customHeight="1">
      <c r="A855" s="7">
        <v>37761.0</v>
      </c>
      <c r="B855" s="21" t="s">
        <v>90</v>
      </c>
      <c r="C855" s="8">
        <v>24.632658</v>
      </c>
      <c r="D855" s="33">
        <f t="shared" si="5"/>
        <v>0.0004661839928</v>
      </c>
      <c r="E855" s="33">
        <f t="shared" si="7"/>
        <v>-0.01081139169</v>
      </c>
      <c r="F855" s="33">
        <f t="shared" si="9"/>
        <v>-0.0089879878</v>
      </c>
      <c r="G855" s="33">
        <f t="shared" si="11"/>
        <v>0.01654906082</v>
      </c>
      <c r="H855" s="33">
        <f t="shared" si="20"/>
        <v>-0.5804167381</v>
      </c>
      <c r="I855" s="45">
        <f t="shared" si="31"/>
        <v>-0.596988844</v>
      </c>
      <c r="J855" s="45">
        <f t="shared" si="43"/>
        <v>-0.256890258</v>
      </c>
      <c r="K855" s="21" t="s">
        <v>91</v>
      </c>
      <c r="L855" s="8">
        <v>12.078916</v>
      </c>
      <c r="M855" s="33">
        <f t="shared" si="6"/>
        <v>0.009295037733</v>
      </c>
      <c r="N855" s="33">
        <f t="shared" si="8"/>
        <v>0.006101285843</v>
      </c>
      <c r="O855" s="33">
        <f t="shared" si="10"/>
        <v>0.08532381134</v>
      </c>
      <c r="P855" s="33">
        <f t="shared" si="12"/>
        <v>0.1017074897</v>
      </c>
      <c r="Q855" s="45">
        <f t="shared" si="21"/>
        <v>-0.05471291225</v>
      </c>
      <c r="R855" s="45">
        <f t="shared" si="32"/>
        <v>1.194959493</v>
      </c>
      <c r="S855" s="45">
        <f t="shared" si="44"/>
        <v>1.600771002</v>
      </c>
      <c r="T855" s="33">
        <f t="shared" si="22"/>
        <v>-0.5257038259</v>
      </c>
      <c r="U855" s="33">
        <f t="shared" si="33"/>
        <v>-1.791948337</v>
      </c>
      <c r="V855" s="33">
        <f t="shared" si="42"/>
        <v>-1.85766126</v>
      </c>
      <c r="W855" s="44">
        <f t="shared" si="13"/>
        <v>0.009250524901</v>
      </c>
      <c r="X855" s="44">
        <f t="shared" si="14"/>
        <v>0.01681373346</v>
      </c>
      <c r="Y855" s="33">
        <f t="shared" si="15"/>
        <v>1.817597773</v>
      </c>
      <c r="Z855" s="43">
        <v>1.0</v>
      </c>
      <c r="AA855" s="33">
        <f t="shared" si="16"/>
        <v>2.817597773</v>
      </c>
      <c r="AB855" s="33">
        <f t="shared" si="17"/>
        <v>0.6450877377</v>
      </c>
      <c r="AC855" s="33">
        <f t="shared" si="18"/>
        <v>0.3549122623</v>
      </c>
      <c r="AD855" s="33">
        <f t="shared" si="19"/>
        <v>0.007529116905</v>
      </c>
      <c r="AE855" s="34">
        <f t="shared" si="23"/>
        <v>0</v>
      </c>
      <c r="AF855" s="34">
        <f t="shared" si="24"/>
        <v>0</v>
      </c>
      <c r="AG855" s="34">
        <f t="shared" si="25"/>
        <v>0</v>
      </c>
      <c r="AH855" s="34">
        <f t="shared" si="26"/>
        <v>0</v>
      </c>
      <c r="AI855" s="34">
        <f t="shared" si="28"/>
        <v>0</v>
      </c>
      <c r="AJ855" s="34">
        <f t="shared" si="29"/>
        <v>0</v>
      </c>
      <c r="AK855" s="34">
        <f t="shared" si="27"/>
        <v>0</v>
      </c>
      <c r="AL855" s="36">
        <f t="shared" si="34"/>
        <v>1</v>
      </c>
      <c r="AM855" s="36">
        <f t="shared" si="35"/>
        <v>0</v>
      </c>
      <c r="AN855" s="46">
        <f t="shared" si="36"/>
        <v>0</v>
      </c>
      <c r="AO855" s="36">
        <f t="shared" si="37"/>
        <v>5</v>
      </c>
      <c r="AP855" s="36">
        <f t="shared" si="39"/>
        <v>0</v>
      </c>
      <c r="AQ855" s="36">
        <f t="shared" si="40"/>
        <v>1</v>
      </c>
      <c r="AR855" s="36">
        <f t="shared" si="38"/>
        <v>0.007529116905</v>
      </c>
      <c r="AS855" s="38">
        <f t="shared" si="45"/>
        <v>1</v>
      </c>
      <c r="AT855" s="38">
        <f t="shared" si="46"/>
        <v>0</v>
      </c>
      <c r="AU855" s="38">
        <f t="shared" si="47"/>
        <v>0</v>
      </c>
      <c r="AV855" s="38">
        <f t="shared" si="48"/>
        <v>3</v>
      </c>
      <c r="AW855" s="38">
        <f t="shared" si="51"/>
        <v>0</v>
      </c>
      <c r="AX855" s="38">
        <f t="shared" si="52"/>
        <v>1</v>
      </c>
      <c r="AY855" s="38">
        <f t="shared" si="49"/>
        <v>0.007529116905</v>
      </c>
      <c r="AZ855" s="12">
        <f t="shared" si="30"/>
        <v>142.516632</v>
      </c>
      <c r="BA855" s="12">
        <f t="shared" si="41"/>
        <v>108.4891348</v>
      </c>
      <c r="BB855" s="12">
        <f t="shared" si="53"/>
        <v>142.5136208</v>
      </c>
      <c r="BC855" s="12">
        <f t="shared" si="50"/>
        <v>0.00501941127</v>
      </c>
      <c r="BD855" s="12">
        <f t="shared" si="54"/>
        <v>128.8154355</v>
      </c>
    </row>
    <row r="856" ht="14.25" customHeight="1">
      <c r="A856" s="7">
        <v>37762.0</v>
      </c>
      <c r="B856" s="21" t="s">
        <v>90</v>
      </c>
      <c r="C856" s="8">
        <v>24.804482</v>
      </c>
      <c r="D856" s="33">
        <f t="shared" si="5"/>
        <v>0.006975455105</v>
      </c>
      <c r="E856" s="33">
        <f t="shared" si="7"/>
        <v>-0.001614395665</v>
      </c>
      <c r="F856" s="33">
        <f t="shared" si="9"/>
        <v>-0.0002316786261</v>
      </c>
      <c r="G856" s="33">
        <f t="shared" si="11"/>
        <v>0.006975455105</v>
      </c>
      <c r="H856" s="33">
        <f t="shared" si="20"/>
        <v>-0.3075896961</v>
      </c>
      <c r="I856" s="45">
        <f t="shared" si="31"/>
        <v>-0.4046253644</v>
      </c>
      <c r="J856" s="45">
        <f t="shared" si="43"/>
        <v>-0.4641832617</v>
      </c>
      <c r="K856" s="21" t="s">
        <v>91</v>
      </c>
      <c r="L856" s="8">
        <v>11.975817</v>
      </c>
      <c r="M856" s="33">
        <f t="shared" si="6"/>
        <v>-0.00853545136</v>
      </c>
      <c r="N856" s="33">
        <f t="shared" si="8"/>
        <v>-0.002486242746</v>
      </c>
      <c r="O856" s="33">
        <f t="shared" si="10"/>
        <v>0.0201062644</v>
      </c>
      <c r="P856" s="33">
        <f t="shared" si="12"/>
        <v>0.1034998416</v>
      </c>
      <c r="Q856" s="45">
        <f t="shared" si="21"/>
        <v>-0.265872062</v>
      </c>
      <c r="R856" s="45">
        <f t="shared" si="32"/>
        <v>0.03654882955</v>
      </c>
      <c r="S856" s="45">
        <f t="shared" si="44"/>
        <v>1.583771467</v>
      </c>
      <c r="T856" s="33">
        <f t="shared" si="22"/>
        <v>-0.04171763403</v>
      </c>
      <c r="U856" s="33">
        <f t="shared" si="33"/>
        <v>-0.441174194</v>
      </c>
      <c r="V856" s="33">
        <f t="shared" si="42"/>
        <v>-2.047954728</v>
      </c>
      <c r="W856" s="44">
        <f t="shared" si="13"/>
        <v>0.008622403123</v>
      </c>
      <c r="X856" s="44">
        <f t="shared" si="14"/>
        <v>0.01674115094</v>
      </c>
      <c r="Y856" s="33">
        <f t="shared" si="15"/>
        <v>1.941587594</v>
      </c>
      <c r="Z856" s="43">
        <v>1.0</v>
      </c>
      <c r="AA856" s="33">
        <f t="shared" si="16"/>
        <v>2.941587594</v>
      </c>
      <c r="AB856" s="33">
        <f t="shared" si="17"/>
        <v>0.6600475193</v>
      </c>
      <c r="AC856" s="33">
        <f t="shared" si="18"/>
        <v>0.3399524807</v>
      </c>
      <c r="AD856" s="33">
        <f t="shared" si="19"/>
        <v>0.003551811547</v>
      </c>
      <c r="AE856" s="34">
        <f t="shared" si="23"/>
        <v>0</v>
      </c>
      <c r="AF856" s="34">
        <f t="shared" si="24"/>
        <v>0</v>
      </c>
      <c r="AG856" s="34">
        <f t="shared" si="25"/>
        <v>0</v>
      </c>
      <c r="AH856" s="34">
        <f t="shared" si="26"/>
        <v>0</v>
      </c>
      <c r="AI856" s="34">
        <f t="shared" si="28"/>
        <v>0</v>
      </c>
      <c r="AJ856" s="34">
        <f t="shared" si="29"/>
        <v>0</v>
      </c>
      <c r="AK856" s="34">
        <f t="shared" si="27"/>
        <v>0</v>
      </c>
      <c r="AL856" s="36">
        <f t="shared" si="34"/>
        <v>0</v>
      </c>
      <c r="AM856" s="36">
        <f t="shared" si="35"/>
        <v>0</v>
      </c>
      <c r="AN856" s="46">
        <f t="shared" si="36"/>
        <v>0</v>
      </c>
      <c r="AO856" s="36">
        <f t="shared" si="37"/>
        <v>0</v>
      </c>
      <c r="AP856" s="36">
        <f t="shared" si="39"/>
        <v>1</v>
      </c>
      <c r="AQ856" s="36">
        <f t="shared" si="40"/>
        <v>0</v>
      </c>
      <c r="AR856" s="36">
        <f t="shared" si="38"/>
        <v>0</v>
      </c>
      <c r="AS856" s="38">
        <f t="shared" si="45"/>
        <v>1</v>
      </c>
      <c r="AT856" s="38">
        <f t="shared" si="46"/>
        <v>0</v>
      </c>
      <c r="AU856" s="38">
        <f t="shared" si="47"/>
        <v>0</v>
      </c>
      <c r="AV856" s="38">
        <f t="shared" si="48"/>
        <v>4</v>
      </c>
      <c r="AW856" s="38">
        <f t="shared" si="51"/>
        <v>0</v>
      </c>
      <c r="AX856" s="38">
        <f t="shared" si="52"/>
        <v>1</v>
      </c>
      <c r="AY856" s="38">
        <f t="shared" si="49"/>
        <v>0.003551811547</v>
      </c>
      <c r="AZ856" s="12">
        <f t="shared" si="30"/>
        <v>142.516632</v>
      </c>
      <c r="BA856" s="12">
        <f t="shared" si="41"/>
        <v>108.4891348</v>
      </c>
      <c r="BB856" s="12">
        <f t="shared" si="53"/>
        <v>143.0198023</v>
      </c>
      <c r="BC856" s="12">
        <f t="shared" si="50"/>
        <v>0.001183937182</v>
      </c>
      <c r="BD856" s="12">
        <f t="shared" si="54"/>
        <v>128.9679449</v>
      </c>
    </row>
    <row r="857" ht="14.25" customHeight="1">
      <c r="A857" s="7">
        <v>37763.0</v>
      </c>
      <c r="B857" s="21" t="s">
        <v>90</v>
      </c>
      <c r="C857" s="8">
        <v>25.050837</v>
      </c>
      <c r="D857" s="33">
        <f t="shared" si="5"/>
        <v>0.009931874409</v>
      </c>
      <c r="E857" s="33">
        <f t="shared" si="7"/>
        <v>-0.0009131866837</v>
      </c>
      <c r="F857" s="33">
        <f t="shared" si="9"/>
        <v>0.01461749672</v>
      </c>
      <c r="G857" s="33">
        <f t="shared" si="11"/>
        <v>0.009231439736</v>
      </c>
      <c r="H857" s="33">
        <f t="shared" si="20"/>
        <v>-0.3074695398</v>
      </c>
      <c r="I857" s="45">
        <f t="shared" si="31"/>
        <v>-0.0858570006</v>
      </c>
      <c r="J857" s="45">
        <f t="shared" si="43"/>
        <v>-0.4437301693</v>
      </c>
      <c r="K857" s="21" t="s">
        <v>91</v>
      </c>
      <c r="L857" s="8">
        <v>12.081631</v>
      </c>
      <c r="M857" s="33">
        <f t="shared" si="6"/>
        <v>0.008835639356</v>
      </c>
      <c r="N857" s="33">
        <f t="shared" si="8"/>
        <v>-0.002463779998</v>
      </c>
      <c r="O857" s="33">
        <f t="shared" si="10"/>
        <v>0.03847940723</v>
      </c>
      <c r="P857" s="33">
        <f t="shared" si="12"/>
        <v>0.1157608106</v>
      </c>
      <c r="Q857" s="45">
        <f t="shared" si="21"/>
        <v>-0.2718770378</v>
      </c>
      <c r="R857" s="45">
        <f t="shared" si="32"/>
        <v>0.3493612956</v>
      </c>
      <c r="S857" s="45">
        <f t="shared" si="44"/>
        <v>1.749969315</v>
      </c>
      <c r="T857" s="33">
        <f t="shared" si="22"/>
        <v>-0.03559250199</v>
      </c>
      <c r="U857" s="33">
        <f t="shared" si="33"/>
        <v>-0.4352182962</v>
      </c>
      <c r="V857" s="33">
        <f t="shared" si="42"/>
        <v>-2.193699484</v>
      </c>
      <c r="W857" s="44">
        <f t="shared" si="13"/>
        <v>0.008736897856</v>
      </c>
      <c r="X857" s="44">
        <f t="shared" si="14"/>
        <v>0.01666949095</v>
      </c>
      <c r="Y857" s="33">
        <f t="shared" si="15"/>
        <v>1.907941609</v>
      </c>
      <c r="Z857" s="43">
        <v>1.0</v>
      </c>
      <c r="AA857" s="33">
        <f t="shared" si="16"/>
        <v>2.907941609</v>
      </c>
      <c r="AB857" s="33">
        <f t="shared" si="17"/>
        <v>0.6561141404</v>
      </c>
      <c r="AC857" s="33">
        <f t="shared" si="18"/>
        <v>0.3438858596</v>
      </c>
      <c r="AD857" s="33">
        <f t="shared" si="19"/>
        <v>0.00007469663912</v>
      </c>
      <c r="AE857" s="34">
        <f t="shared" si="23"/>
        <v>0</v>
      </c>
      <c r="AF857" s="34">
        <f t="shared" si="24"/>
        <v>0</v>
      </c>
      <c r="AG857" s="34">
        <f t="shared" si="25"/>
        <v>0</v>
      </c>
      <c r="AH857" s="34">
        <f t="shared" si="26"/>
        <v>0</v>
      </c>
      <c r="AI857" s="34">
        <f t="shared" si="28"/>
        <v>0</v>
      </c>
      <c r="AJ857" s="34">
        <f t="shared" si="29"/>
        <v>0</v>
      </c>
      <c r="AK857" s="34">
        <f t="shared" si="27"/>
        <v>0</v>
      </c>
      <c r="AL857" s="36">
        <f t="shared" si="34"/>
        <v>0</v>
      </c>
      <c r="AM857" s="36">
        <f t="shared" si="35"/>
        <v>0</v>
      </c>
      <c r="AN857" s="46">
        <f t="shared" si="36"/>
        <v>0</v>
      </c>
      <c r="AO857" s="36">
        <f t="shared" si="37"/>
        <v>0</v>
      </c>
      <c r="AP857" s="36">
        <f t="shared" si="39"/>
        <v>0</v>
      </c>
      <c r="AQ857" s="36">
        <f t="shared" si="40"/>
        <v>0</v>
      </c>
      <c r="AR857" s="36">
        <f t="shared" si="38"/>
        <v>0</v>
      </c>
      <c r="AS857" s="38">
        <f t="shared" si="45"/>
        <v>1</v>
      </c>
      <c r="AT857" s="38">
        <f t="shared" si="46"/>
        <v>0</v>
      </c>
      <c r="AU857" s="38">
        <f t="shared" si="47"/>
        <v>0</v>
      </c>
      <c r="AV857" s="38">
        <f t="shared" si="48"/>
        <v>5</v>
      </c>
      <c r="AW857" s="38">
        <f t="shared" si="51"/>
        <v>0</v>
      </c>
      <c r="AX857" s="38">
        <f t="shared" si="52"/>
        <v>1</v>
      </c>
      <c r="AY857" s="38">
        <f t="shared" si="49"/>
        <v>0.00007469663912</v>
      </c>
      <c r="AZ857" s="12">
        <f t="shared" si="30"/>
        <v>142.516632</v>
      </c>
      <c r="BA857" s="12">
        <f t="shared" si="41"/>
        <v>108.4891348</v>
      </c>
      <c r="BB857" s="12">
        <f t="shared" si="53"/>
        <v>143.0304854</v>
      </c>
      <c r="BC857" s="12">
        <f t="shared" si="50"/>
        <v>0.00002489887971</v>
      </c>
      <c r="BD857" s="12">
        <f t="shared" si="54"/>
        <v>128.9711561</v>
      </c>
    </row>
    <row r="858" ht="14.25" customHeight="1">
      <c r="A858" s="7">
        <v>37764.0</v>
      </c>
      <c r="B858" s="21" t="s">
        <v>90</v>
      </c>
      <c r="C858" s="8">
        <v>24.953438</v>
      </c>
      <c r="D858" s="33">
        <f t="shared" si="5"/>
        <v>-0.003888053721</v>
      </c>
      <c r="E858" s="33">
        <f t="shared" si="7"/>
        <v>0.006005205027</v>
      </c>
      <c r="F858" s="33">
        <f t="shared" si="9"/>
        <v>-0.002975358904</v>
      </c>
      <c r="G858" s="33">
        <f t="shared" si="11"/>
        <v>0.0213361493</v>
      </c>
      <c r="H858" s="33">
        <f t="shared" si="20"/>
        <v>-0.1164121874</v>
      </c>
      <c r="I858" s="45">
        <f t="shared" si="31"/>
        <v>-0.476520402</v>
      </c>
      <c r="J858" s="45">
        <f t="shared" si="43"/>
        <v>-0.2395117079</v>
      </c>
      <c r="K858" s="21" t="s">
        <v>91</v>
      </c>
      <c r="L858" s="8">
        <v>11.989383</v>
      </c>
      <c r="M858" s="33">
        <f t="shared" si="6"/>
        <v>-0.007635392937</v>
      </c>
      <c r="N858" s="33">
        <f t="shared" si="8"/>
        <v>0.005460796877</v>
      </c>
      <c r="O858" s="33">
        <f t="shared" si="10"/>
        <v>0.004546582233</v>
      </c>
      <c r="P858" s="33">
        <f t="shared" si="12"/>
        <v>0.1210043931</v>
      </c>
      <c r="Q858" s="45">
        <f t="shared" si="21"/>
        <v>-0.09604182026</v>
      </c>
      <c r="R858" s="45">
        <f t="shared" si="32"/>
        <v>-0.2402667949</v>
      </c>
      <c r="S858" s="45">
        <f t="shared" si="44"/>
        <v>1.77274391</v>
      </c>
      <c r="T858" s="33">
        <f t="shared" si="22"/>
        <v>-0.02037036712</v>
      </c>
      <c r="U858" s="33">
        <f t="shared" si="33"/>
        <v>-0.2362536071</v>
      </c>
      <c r="V858" s="33">
        <f t="shared" si="42"/>
        <v>-2.012255617</v>
      </c>
      <c r="W858" s="44">
        <f t="shared" si="13"/>
        <v>0.007948789337</v>
      </c>
      <c r="X858" s="44">
        <f t="shared" si="14"/>
        <v>0.01643787233</v>
      </c>
      <c r="Y858" s="33">
        <f t="shared" si="15"/>
        <v>2.067971817</v>
      </c>
      <c r="Z858" s="43">
        <v>1.0</v>
      </c>
      <c r="AA858" s="33">
        <f t="shared" si="16"/>
        <v>3.067971817</v>
      </c>
      <c r="AB858" s="33">
        <f t="shared" si="17"/>
        <v>0.6740517646</v>
      </c>
      <c r="AC858" s="33">
        <f t="shared" si="18"/>
        <v>0.3259482354</v>
      </c>
      <c r="AD858" s="33">
        <f t="shared" si="19"/>
        <v>0.006127663628</v>
      </c>
      <c r="AE858" s="34">
        <f t="shared" si="23"/>
        <v>0</v>
      </c>
      <c r="AF858" s="34">
        <f t="shared" si="24"/>
        <v>0</v>
      </c>
      <c r="AG858" s="34">
        <f t="shared" si="25"/>
        <v>0</v>
      </c>
      <c r="AH858" s="34">
        <f t="shared" si="26"/>
        <v>0</v>
      </c>
      <c r="AI858" s="34">
        <f t="shared" si="28"/>
        <v>0</v>
      </c>
      <c r="AJ858" s="34">
        <f t="shared" si="29"/>
        <v>0</v>
      </c>
      <c r="AK858" s="34">
        <f t="shared" si="27"/>
        <v>0</v>
      </c>
      <c r="AL858" s="36">
        <f t="shared" si="34"/>
        <v>0</v>
      </c>
      <c r="AM858" s="36">
        <f t="shared" si="35"/>
        <v>0</v>
      </c>
      <c r="AN858" s="46">
        <f t="shared" si="36"/>
        <v>0</v>
      </c>
      <c r="AO858" s="36">
        <f t="shared" si="37"/>
        <v>0</v>
      </c>
      <c r="AP858" s="36">
        <f t="shared" si="39"/>
        <v>0</v>
      </c>
      <c r="AQ858" s="36">
        <f t="shared" si="40"/>
        <v>0</v>
      </c>
      <c r="AR858" s="36">
        <f t="shared" si="38"/>
        <v>0</v>
      </c>
      <c r="AS858" s="38">
        <f t="shared" si="45"/>
        <v>1</v>
      </c>
      <c r="AT858" s="38">
        <f t="shared" si="46"/>
        <v>0</v>
      </c>
      <c r="AU858" s="38">
        <f t="shared" si="47"/>
        <v>0</v>
      </c>
      <c r="AV858" s="38">
        <f t="shared" si="48"/>
        <v>1</v>
      </c>
      <c r="AW858" s="38">
        <f t="shared" si="51"/>
        <v>1</v>
      </c>
      <c r="AX858" s="38">
        <f t="shared" si="52"/>
        <v>1</v>
      </c>
      <c r="AY858" s="38">
        <f t="shared" si="49"/>
        <v>0.006127663628</v>
      </c>
      <c r="AZ858" s="12">
        <f t="shared" si="30"/>
        <v>142.516632</v>
      </c>
      <c r="BA858" s="12">
        <f t="shared" si="41"/>
        <v>108.4891348</v>
      </c>
      <c r="BB858" s="12">
        <f t="shared" si="53"/>
        <v>143.9069281</v>
      </c>
      <c r="BC858" s="12">
        <f t="shared" si="50"/>
        <v>0.002042554543</v>
      </c>
      <c r="BD858" s="12">
        <f t="shared" si="54"/>
        <v>129.2345867</v>
      </c>
    </row>
    <row r="859" ht="14.25" customHeight="1">
      <c r="A859" s="7">
        <v>37768.0</v>
      </c>
      <c r="B859" s="21" t="s">
        <v>90</v>
      </c>
      <c r="C859" s="8">
        <v>25.308622</v>
      </c>
      <c r="D859" s="33">
        <f t="shared" si="5"/>
        <v>0.0142338703</v>
      </c>
      <c r="E859" s="33">
        <f t="shared" si="7"/>
        <v>0.02792075766</v>
      </c>
      <c r="F859" s="33">
        <f t="shared" si="9"/>
        <v>0.01144728122</v>
      </c>
      <c r="G859" s="33">
        <f t="shared" si="11"/>
        <v>0.01680131681</v>
      </c>
      <c r="H859" s="33">
        <f t="shared" si="20"/>
        <v>0.5769339418</v>
      </c>
      <c r="I859" s="45">
        <f t="shared" si="31"/>
        <v>-0.162691317</v>
      </c>
      <c r="J859" s="45">
        <f t="shared" si="43"/>
        <v>-0.3628674291</v>
      </c>
      <c r="K859" s="21" t="s">
        <v>91</v>
      </c>
      <c r="L859" s="8">
        <v>12.116899</v>
      </c>
      <c r="M859" s="33">
        <f t="shared" si="6"/>
        <v>0.01063574331</v>
      </c>
      <c r="N859" s="33">
        <f t="shared" si="8"/>
        <v>0.01246883689</v>
      </c>
      <c r="O859" s="33">
        <f t="shared" si="10"/>
        <v>0.003595480975</v>
      </c>
      <c r="P859" s="33">
        <f t="shared" si="12"/>
        <v>0.1073638252</v>
      </c>
      <c r="Q859" s="45">
        <f t="shared" si="21"/>
        <v>0.06760269997</v>
      </c>
      <c r="R859" s="45">
        <f t="shared" si="32"/>
        <v>-0.2540707519</v>
      </c>
      <c r="S859" s="45">
        <f t="shared" si="44"/>
        <v>1.451669307</v>
      </c>
      <c r="T859" s="33">
        <f t="shared" si="22"/>
        <v>0.5093312418</v>
      </c>
      <c r="U859" s="33">
        <f t="shared" si="33"/>
        <v>0.09137943481</v>
      </c>
      <c r="V859" s="33">
        <f t="shared" si="42"/>
        <v>-1.814536736</v>
      </c>
      <c r="W859" s="44">
        <f t="shared" si="13"/>
        <v>0.007469419279</v>
      </c>
      <c r="X859" s="44">
        <f t="shared" si="14"/>
        <v>0.01598037299</v>
      </c>
      <c r="Y859" s="33">
        <f t="shared" si="15"/>
        <v>2.139439814</v>
      </c>
      <c r="Z859" s="43">
        <v>1.0</v>
      </c>
      <c r="AA859" s="33">
        <f t="shared" si="16"/>
        <v>3.139439814</v>
      </c>
      <c r="AB859" s="33">
        <f t="shared" si="17"/>
        <v>0.6814718359</v>
      </c>
      <c r="AC859" s="33">
        <f t="shared" si="18"/>
        <v>0.3185281641</v>
      </c>
      <c r="AD859" s="33">
        <f t="shared" si="19"/>
        <v>-0.006151807979</v>
      </c>
      <c r="AE859" s="34">
        <f t="shared" si="23"/>
        <v>0</v>
      </c>
      <c r="AF859" s="34">
        <f t="shared" si="24"/>
        <v>0</v>
      </c>
      <c r="AG859" s="34">
        <f t="shared" si="25"/>
        <v>0</v>
      </c>
      <c r="AH859" s="34">
        <f t="shared" si="26"/>
        <v>0</v>
      </c>
      <c r="AI859" s="34">
        <f t="shared" si="28"/>
        <v>0</v>
      </c>
      <c r="AJ859" s="34">
        <f t="shared" si="29"/>
        <v>0</v>
      </c>
      <c r="AK859" s="34">
        <f t="shared" si="27"/>
        <v>0</v>
      </c>
      <c r="AL859" s="36">
        <f t="shared" si="34"/>
        <v>0</v>
      </c>
      <c r="AM859" s="36">
        <f t="shared" si="35"/>
        <v>0</v>
      </c>
      <c r="AN859" s="46">
        <f t="shared" si="36"/>
        <v>0</v>
      </c>
      <c r="AO859" s="36">
        <f t="shared" si="37"/>
        <v>0</v>
      </c>
      <c r="AP859" s="36">
        <f t="shared" si="39"/>
        <v>0</v>
      </c>
      <c r="AQ859" s="36">
        <f t="shared" si="40"/>
        <v>0</v>
      </c>
      <c r="AR859" s="36">
        <f t="shared" si="38"/>
        <v>0</v>
      </c>
      <c r="AS859" s="38">
        <f t="shared" si="45"/>
        <v>1</v>
      </c>
      <c r="AT859" s="38">
        <f t="shared" si="46"/>
        <v>0</v>
      </c>
      <c r="AU859" s="38">
        <f t="shared" si="47"/>
        <v>0</v>
      </c>
      <c r="AV859" s="38">
        <f t="shared" si="48"/>
        <v>2</v>
      </c>
      <c r="AW859" s="38">
        <f t="shared" si="51"/>
        <v>0</v>
      </c>
      <c r="AX859" s="38">
        <f t="shared" si="52"/>
        <v>1</v>
      </c>
      <c r="AY859" s="38">
        <f t="shared" si="49"/>
        <v>-0.006151807979</v>
      </c>
      <c r="AZ859" s="12">
        <f t="shared" si="30"/>
        <v>142.516632</v>
      </c>
      <c r="BA859" s="12">
        <f t="shared" si="41"/>
        <v>108.4891348</v>
      </c>
      <c r="BB859" s="12">
        <f t="shared" si="53"/>
        <v>143.0216403</v>
      </c>
      <c r="BC859" s="12">
        <f t="shared" si="50"/>
        <v>-0.00205060266</v>
      </c>
      <c r="BD859" s="12">
        <f t="shared" si="54"/>
        <v>128.9695779</v>
      </c>
    </row>
    <row r="860" ht="14.25" customHeight="1">
      <c r="A860" s="7">
        <v>37769.0</v>
      </c>
      <c r="B860" s="21" t="s">
        <v>90</v>
      </c>
      <c r="C860" s="8">
        <v>24.947718</v>
      </c>
      <c r="D860" s="33">
        <f t="shared" si="5"/>
        <v>-0.01426012052</v>
      </c>
      <c r="E860" s="33">
        <f t="shared" si="7"/>
        <v>0.01279033712</v>
      </c>
      <c r="F860" s="33">
        <f t="shared" si="9"/>
        <v>0.001840664091</v>
      </c>
      <c r="G860" s="33">
        <f t="shared" si="11"/>
        <v>0.002532842584</v>
      </c>
      <c r="H860" s="33">
        <f t="shared" si="20"/>
        <v>0.05459750771</v>
      </c>
      <c r="I860" s="45">
        <f t="shared" si="31"/>
        <v>-0.3836104504</v>
      </c>
      <c r="J860" s="45">
        <f t="shared" si="43"/>
        <v>-0.6615839141</v>
      </c>
      <c r="K860" s="21" t="s">
        <v>91</v>
      </c>
      <c r="L860" s="8">
        <v>11.981245</v>
      </c>
      <c r="M860" s="33">
        <f t="shared" si="6"/>
        <v>-0.0111954387</v>
      </c>
      <c r="N860" s="33">
        <f t="shared" si="8"/>
        <v>-0.008086073287</v>
      </c>
      <c r="O860" s="33">
        <f t="shared" si="10"/>
        <v>-0.002034122888</v>
      </c>
      <c r="P860" s="33">
        <f t="shared" si="12"/>
        <v>0.08155796769</v>
      </c>
      <c r="Q860" s="45">
        <f t="shared" si="21"/>
        <v>-0.4222795303</v>
      </c>
      <c r="R860" s="45">
        <f t="shared" si="32"/>
        <v>-0.350095096</v>
      </c>
      <c r="S860" s="45">
        <f t="shared" si="44"/>
        <v>0.9506333752</v>
      </c>
      <c r="T860" s="33">
        <f t="shared" si="22"/>
        <v>0.476877038</v>
      </c>
      <c r="U860" s="33">
        <f t="shared" si="33"/>
        <v>-0.03351535446</v>
      </c>
      <c r="V860" s="33">
        <f t="shared" si="42"/>
        <v>-1.612217289</v>
      </c>
      <c r="W860" s="44">
        <f t="shared" si="13"/>
        <v>0.008200241727</v>
      </c>
      <c r="X860" s="44">
        <f t="shared" si="14"/>
        <v>0.0162912967</v>
      </c>
      <c r="Y860" s="33">
        <f t="shared" si="15"/>
        <v>1.986684935</v>
      </c>
      <c r="Z860" s="43">
        <v>1.0</v>
      </c>
      <c r="AA860" s="33">
        <f t="shared" si="16"/>
        <v>2.986684935</v>
      </c>
      <c r="AB860" s="33">
        <f t="shared" si="17"/>
        <v>0.6651806193</v>
      </c>
      <c r="AC860" s="33">
        <f t="shared" si="18"/>
        <v>0.3348193807</v>
      </c>
      <c r="AD860" s="33">
        <f t="shared" si="19"/>
        <v>-0.0005856341262</v>
      </c>
      <c r="AE860" s="34">
        <f t="shared" si="23"/>
        <v>0</v>
      </c>
      <c r="AF860" s="34">
        <f t="shared" si="24"/>
        <v>0</v>
      </c>
      <c r="AG860" s="34">
        <f t="shared" si="25"/>
        <v>0</v>
      </c>
      <c r="AH860" s="34">
        <f t="shared" si="26"/>
        <v>0</v>
      </c>
      <c r="AI860" s="34">
        <f t="shared" si="28"/>
        <v>0</v>
      </c>
      <c r="AJ860" s="34">
        <f t="shared" si="29"/>
        <v>0</v>
      </c>
      <c r="AK860" s="34">
        <f t="shared" si="27"/>
        <v>0</v>
      </c>
      <c r="AL860" s="36">
        <f t="shared" si="34"/>
        <v>0</v>
      </c>
      <c r="AM860" s="36">
        <f t="shared" si="35"/>
        <v>0</v>
      </c>
      <c r="AN860" s="46">
        <f t="shared" si="36"/>
        <v>0</v>
      </c>
      <c r="AO860" s="36">
        <f t="shared" si="37"/>
        <v>0</v>
      </c>
      <c r="AP860" s="36">
        <f t="shared" si="39"/>
        <v>0</v>
      </c>
      <c r="AQ860" s="36">
        <f t="shared" si="40"/>
        <v>0</v>
      </c>
      <c r="AR860" s="36">
        <f t="shared" si="38"/>
        <v>0</v>
      </c>
      <c r="AS860" s="38">
        <f t="shared" si="45"/>
        <v>1</v>
      </c>
      <c r="AT860" s="38">
        <f t="shared" si="46"/>
        <v>0</v>
      </c>
      <c r="AU860" s="38">
        <f t="shared" si="47"/>
        <v>0</v>
      </c>
      <c r="AV860" s="38">
        <f t="shared" si="48"/>
        <v>3</v>
      </c>
      <c r="AW860" s="38">
        <f t="shared" si="51"/>
        <v>0</v>
      </c>
      <c r="AX860" s="38">
        <f t="shared" si="52"/>
        <v>1</v>
      </c>
      <c r="AY860" s="38">
        <f t="shared" si="49"/>
        <v>-0.0005856341262</v>
      </c>
      <c r="AZ860" s="12">
        <f t="shared" si="30"/>
        <v>142.516632</v>
      </c>
      <c r="BA860" s="12">
        <f t="shared" si="41"/>
        <v>108.4891348</v>
      </c>
      <c r="BB860" s="12">
        <f t="shared" si="53"/>
        <v>142.937882</v>
      </c>
      <c r="BC860" s="12">
        <f t="shared" si="50"/>
        <v>-0.0001952113754</v>
      </c>
      <c r="BD860" s="12">
        <f t="shared" si="54"/>
        <v>128.9444016</v>
      </c>
    </row>
    <row r="861" ht="14.25" customHeight="1">
      <c r="A861" s="7">
        <v>37770.0</v>
      </c>
      <c r="B861" s="21" t="s">
        <v>90</v>
      </c>
      <c r="C861" s="8">
        <v>25.056562</v>
      </c>
      <c r="D861" s="33">
        <f t="shared" si="5"/>
        <v>0.004362884012</v>
      </c>
      <c r="E861" s="33">
        <f t="shared" si="7"/>
        <v>0.01016267947</v>
      </c>
      <c r="F861" s="33">
        <f t="shared" si="9"/>
        <v>0.00853187722</v>
      </c>
      <c r="G861" s="33">
        <f t="shared" si="11"/>
        <v>0.0106285847</v>
      </c>
      <c r="H861" s="33">
        <f t="shared" si="20"/>
        <v>-0.04949612315</v>
      </c>
      <c r="I861" s="45">
        <f t="shared" si="31"/>
        <v>-0.2575996551</v>
      </c>
      <c r="J861" s="45">
        <f t="shared" si="43"/>
        <v>-0.5334680491</v>
      </c>
      <c r="K861" s="21" t="s">
        <v>91</v>
      </c>
      <c r="L861" s="8">
        <v>12.106051</v>
      </c>
      <c r="M861" s="33">
        <f t="shared" si="6"/>
        <v>0.01041678056</v>
      </c>
      <c r="N861" s="33">
        <f t="shared" si="8"/>
        <v>0.01087474867</v>
      </c>
      <c r="O861" s="33">
        <f t="shared" si="10"/>
        <v>0.00836146866</v>
      </c>
      <c r="P861" s="33">
        <f t="shared" si="12"/>
        <v>0.1044558484</v>
      </c>
      <c r="Q861" s="45">
        <f t="shared" si="21"/>
        <v>0.01872562773</v>
      </c>
      <c r="R861" s="45">
        <f t="shared" si="32"/>
        <v>-0.1833396452</v>
      </c>
      <c r="S861" s="45">
        <f t="shared" si="44"/>
        <v>1.321497344</v>
      </c>
      <c r="T861" s="33">
        <f t="shared" si="22"/>
        <v>-0.06822175089</v>
      </c>
      <c r="U861" s="33">
        <f t="shared" si="33"/>
        <v>-0.07426000994</v>
      </c>
      <c r="V861" s="33">
        <f t="shared" si="42"/>
        <v>-1.854965393</v>
      </c>
      <c r="W861" s="44">
        <f t="shared" si="13"/>
        <v>0.008199239466</v>
      </c>
      <c r="X861" s="44">
        <f t="shared" si="14"/>
        <v>0.01597470687</v>
      </c>
      <c r="Y861" s="33">
        <f t="shared" si="15"/>
        <v>1.948315687</v>
      </c>
      <c r="Z861" s="43">
        <v>1.0</v>
      </c>
      <c r="AA861" s="33">
        <f t="shared" si="16"/>
        <v>2.948315687</v>
      </c>
      <c r="AB861" s="33">
        <f t="shared" si="17"/>
        <v>0.660823295</v>
      </c>
      <c r="AC861" s="33">
        <f t="shared" si="18"/>
        <v>0.339176705</v>
      </c>
      <c r="AD861" s="33">
        <f t="shared" si="19"/>
        <v>-0.0002718968565</v>
      </c>
      <c r="AE861" s="34">
        <f t="shared" si="23"/>
        <v>0</v>
      </c>
      <c r="AF861" s="34">
        <f t="shared" si="24"/>
        <v>0</v>
      </c>
      <c r="AG861" s="34">
        <f t="shared" si="25"/>
        <v>0</v>
      </c>
      <c r="AH861" s="34">
        <f t="shared" si="26"/>
        <v>0</v>
      </c>
      <c r="AI861" s="34">
        <f t="shared" si="28"/>
        <v>0</v>
      </c>
      <c r="AJ861" s="34">
        <f t="shared" si="29"/>
        <v>0</v>
      </c>
      <c r="AK861" s="34">
        <f t="shared" si="27"/>
        <v>0</v>
      </c>
      <c r="AL861" s="36">
        <f t="shared" si="34"/>
        <v>0</v>
      </c>
      <c r="AM861" s="36">
        <f t="shared" si="35"/>
        <v>0</v>
      </c>
      <c r="AN861" s="46">
        <f t="shared" si="36"/>
        <v>0</v>
      </c>
      <c r="AO861" s="36">
        <f t="shared" si="37"/>
        <v>0</v>
      </c>
      <c r="AP861" s="36">
        <f t="shared" si="39"/>
        <v>0</v>
      </c>
      <c r="AQ861" s="36">
        <f t="shared" si="40"/>
        <v>0</v>
      </c>
      <c r="AR861" s="36">
        <f t="shared" si="38"/>
        <v>0</v>
      </c>
      <c r="AS861" s="38">
        <f t="shared" si="45"/>
        <v>1</v>
      </c>
      <c r="AT861" s="38">
        <f t="shared" si="46"/>
        <v>0</v>
      </c>
      <c r="AU861" s="38">
        <f t="shared" si="47"/>
        <v>0</v>
      </c>
      <c r="AV861" s="38">
        <f t="shared" si="48"/>
        <v>4</v>
      </c>
      <c r="AW861" s="38">
        <f t="shared" si="51"/>
        <v>0</v>
      </c>
      <c r="AX861" s="38">
        <f t="shared" si="52"/>
        <v>1</v>
      </c>
      <c r="AY861" s="38">
        <f t="shared" si="49"/>
        <v>-0.0002718968565</v>
      </c>
      <c r="AZ861" s="12">
        <f t="shared" si="30"/>
        <v>142.516632</v>
      </c>
      <c r="BA861" s="12">
        <f t="shared" si="41"/>
        <v>108.4891348</v>
      </c>
      <c r="BB861" s="12">
        <f t="shared" si="53"/>
        <v>142.8990176</v>
      </c>
      <c r="BC861" s="12">
        <f t="shared" si="50"/>
        <v>-0.00009063228551</v>
      </c>
      <c r="BD861" s="12">
        <f t="shared" si="54"/>
        <v>128.9327151</v>
      </c>
    </row>
    <row r="862" ht="14.25" customHeight="1">
      <c r="A862" s="7">
        <v>37771.0</v>
      </c>
      <c r="B862" s="21" t="s">
        <v>90</v>
      </c>
      <c r="C862" s="8">
        <v>25.320066</v>
      </c>
      <c r="D862" s="33">
        <f t="shared" si="5"/>
        <v>0.01051636693</v>
      </c>
      <c r="E862" s="33">
        <f t="shared" si="7"/>
        <v>0.01074730557</v>
      </c>
      <c r="F862" s="33">
        <f t="shared" si="9"/>
        <v>0.009824304589</v>
      </c>
      <c r="G862" s="33">
        <f t="shared" si="11"/>
        <v>0.01005500756</v>
      </c>
      <c r="H862" s="33">
        <f t="shared" si="20"/>
        <v>-0.04742648914</v>
      </c>
      <c r="I862" s="45">
        <f t="shared" si="31"/>
        <v>-0.2582054352</v>
      </c>
      <c r="J862" s="45">
        <f t="shared" si="43"/>
        <v>-0.5936477038</v>
      </c>
      <c r="K862" s="21" t="s">
        <v>91</v>
      </c>
      <c r="L862" s="8">
        <v>12.363799</v>
      </c>
      <c r="M862" s="33">
        <f t="shared" si="6"/>
        <v>0.02129084042</v>
      </c>
      <c r="N862" s="33">
        <f t="shared" si="8"/>
        <v>0.02335512482</v>
      </c>
      <c r="O862" s="33">
        <f t="shared" si="10"/>
        <v>0.02083380293</v>
      </c>
      <c r="P862" s="33">
        <f t="shared" si="12"/>
        <v>0.1268545918</v>
      </c>
      <c r="Q862" s="45">
        <f t="shared" si="21"/>
        <v>0.2925809002</v>
      </c>
      <c r="R862" s="45">
        <f t="shared" si="32"/>
        <v>0.01122025006</v>
      </c>
      <c r="S862" s="45">
        <f t="shared" si="44"/>
        <v>1.671822211</v>
      </c>
      <c r="T862" s="33">
        <f t="shared" si="22"/>
        <v>-0.3400073893</v>
      </c>
      <c r="U862" s="33">
        <f t="shared" si="33"/>
        <v>-0.2694256853</v>
      </c>
      <c r="V862" s="33">
        <f t="shared" si="42"/>
        <v>-2.265469915</v>
      </c>
      <c r="W862" s="44">
        <f t="shared" si="13"/>
        <v>0.008161370239</v>
      </c>
      <c r="X862" s="44">
        <f t="shared" si="14"/>
        <v>0.0163406627</v>
      </c>
      <c r="Y862" s="33">
        <f t="shared" si="15"/>
        <v>2.002195982</v>
      </c>
      <c r="Z862" s="43">
        <v>1.0</v>
      </c>
      <c r="AA862" s="33">
        <f t="shared" si="16"/>
        <v>3.002195982</v>
      </c>
      <c r="AB862" s="33">
        <f t="shared" si="17"/>
        <v>0.6669104862</v>
      </c>
      <c r="AC862" s="33">
        <f t="shared" si="18"/>
        <v>0.3330895138</v>
      </c>
      <c r="AD862" s="33">
        <f t="shared" si="19"/>
        <v>-0.003189886704</v>
      </c>
      <c r="AE862" s="34">
        <f t="shared" si="23"/>
        <v>0</v>
      </c>
      <c r="AF862" s="34">
        <f t="shared" si="24"/>
        <v>0</v>
      </c>
      <c r="AG862" s="34">
        <f t="shared" si="25"/>
        <v>0</v>
      </c>
      <c r="AH862" s="34">
        <f t="shared" si="26"/>
        <v>0</v>
      </c>
      <c r="AI862" s="34">
        <f t="shared" si="28"/>
        <v>0</v>
      </c>
      <c r="AJ862" s="34">
        <f t="shared" si="29"/>
        <v>0</v>
      </c>
      <c r="AK862" s="34">
        <f t="shared" si="27"/>
        <v>0</v>
      </c>
      <c r="AL862" s="36">
        <f t="shared" si="34"/>
        <v>0</v>
      </c>
      <c r="AM862" s="36">
        <f t="shared" si="35"/>
        <v>0</v>
      </c>
      <c r="AN862" s="46">
        <f t="shared" si="36"/>
        <v>0</v>
      </c>
      <c r="AO862" s="36">
        <f t="shared" si="37"/>
        <v>0</v>
      </c>
      <c r="AP862" s="36">
        <f t="shared" si="39"/>
        <v>0</v>
      </c>
      <c r="AQ862" s="36">
        <f t="shared" si="40"/>
        <v>0</v>
      </c>
      <c r="AR862" s="36">
        <f t="shared" si="38"/>
        <v>0</v>
      </c>
      <c r="AS862" s="38">
        <f t="shared" si="45"/>
        <v>1</v>
      </c>
      <c r="AT862" s="38">
        <f t="shared" si="46"/>
        <v>0</v>
      </c>
      <c r="AU862" s="38">
        <f t="shared" si="47"/>
        <v>0</v>
      </c>
      <c r="AV862" s="38">
        <f t="shared" si="48"/>
        <v>5</v>
      </c>
      <c r="AW862" s="38">
        <f t="shared" si="51"/>
        <v>0</v>
      </c>
      <c r="AX862" s="38">
        <f t="shared" si="52"/>
        <v>1</v>
      </c>
      <c r="AY862" s="38">
        <f t="shared" si="49"/>
        <v>-0.003189886704</v>
      </c>
      <c r="AZ862" s="12">
        <f t="shared" si="30"/>
        <v>142.516632</v>
      </c>
      <c r="BA862" s="12">
        <f t="shared" si="41"/>
        <v>108.4891348</v>
      </c>
      <c r="BB862" s="12">
        <f t="shared" si="53"/>
        <v>142.4431859</v>
      </c>
      <c r="BC862" s="12">
        <f t="shared" si="50"/>
        <v>-0.001063295568</v>
      </c>
      <c r="BD862" s="12">
        <f t="shared" si="54"/>
        <v>128.7956215</v>
      </c>
    </row>
    <row r="863" ht="14.25" customHeight="1">
      <c r="A863" s="7">
        <v>37774.0</v>
      </c>
      <c r="B863" s="21" t="s">
        <v>90</v>
      </c>
      <c r="C863" s="8">
        <v>25.262779</v>
      </c>
      <c r="D863" s="33">
        <f t="shared" si="5"/>
        <v>-0.00226251385</v>
      </c>
      <c r="E863" s="33">
        <f t="shared" si="7"/>
        <v>0.01239672866</v>
      </c>
      <c r="F863" s="33">
        <f t="shared" si="9"/>
        <v>0.01847637858</v>
      </c>
      <c r="G863" s="33">
        <f t="shared" si="11"/>
        <v>0.01542708623</v>
      </c>
      <c r="H863" s="33">
        <f t="shared" si="20"/>
        <v>-0.01203601849</v>
      </c>
      <c r="I863" s="45">
        <f t="shared" si="31"/>
        <v>-0.09423105167</v>
      </c>
      <c r="J863" s="45">
        <f t="shared" si="43"/>
        <v>-0.5536947851</v>
      </c>
      <c r="K863" s="21" t="s">
        <v>91</v>
      </c>
      <c r="L863" s="8">
        <v>12.426195</v>
      </c>
      <c r="M863" s="33">
        <f t="shared" si="6"/>
        <v>0.005046668908</v>
      </c>
      <c r="N863" s="33">
        <f t="shared" si="8"/>
        <v>0.0364332343</v>
      </c>
      <c r="O863" s="33">
        <f t="shared" si="10"/>
        <v>0.04209298567</v>
      </c>
      <c r="P863" s="33">
        <f t="shared" si="12"/>
        <v>0.1170732063</v>
      </c>
      <c r="Q863" s="45">
        <f t="shared" si="21"/>
        <v>0.5856542381</v>
      </c>
      <c r="R863" s="45">
        <f t="shared" si="32"/>
        <v>0.3669450547</v>
      </c>
      <c r="S863" s="45">
        <f t="shared" si="44"/>
        <v>1.449146769</v>
      </c>
      <c r="T863" s="33">
        <f t="shared" si="22"/>
        <v>-0.5976902566</v>
      </c>
      <c r="U863" s="33">
        <f t="shared" si="33"/>
        <v>-0.4611761064</v>
      </c>
      <c r="V863" s="33">
        <f t="shared" si="42"/>
        <v>-2.002841554</v>
      </c>
      <c r="W863" s="44">
        <f t="shared" si="13"/>
        <v>0.007969661074</v>
      </c>
      <c r="X863" s="44">
        <f t="shared" si="14"/>
        <v>0.01623963981</v>
      </c>
      <c r="Y863" s="33">
        <f t="shared" si="15"/>
        <v>2.037682614</v>
      </c>
      <c r="Z863" s="43">
        <v>1.0</v>
      </c>
      <c r="AA863" s="33">
        <f t="shared" si="16"/>
        <v>3.037682614</v>
      </c>
      <c r="AB863" s="33">
        <f t="shared" si="17"/>
        <v>0.6708016843</v>
      </c>
      <c r="AC863" s="33">
        <f t="shared" si="18"/>
        <v>0.3291983157</v>
      </c>
      <c r="AD863" s="33">
        <f t="shared" si="19"/>
        <v>-0.000250680852</v>
      </c>
      <c r="AE863" s="34">
        <f t="shared" si="23"/>
        <v>0</v>
      </c>
      <c r="AF863" s="34">
        <f t="shared" si="24"/>
        <v>0</v>
      </c>
      <c r="AG863" s="34">
        <f t="shared" si="25"/>
        <v>0</v>
      </c>
      <c r="AH863" s="34">
        <f t="shared" si="26"/>
        <v>0</v>
      </c>
      <c r="AI863" s="34">
        <f t="shared" si="28"/>
        <v>0</v>
      </c>
      <c r="AJ863" s="34">
        <f t="shared" si="29"/>
        <v>0</v>
      </c>
      <c r="AK863" s="34">
        <f t="shared" si="27"/>
        <v>0</v>
      </c>
      <c r="AL863" s="36">
        <f t="shared" si="34"/>
        <v>0</v>
      </c>
      <c r="AM863" s="36">
        <f t="shared" si="35"/>
        <v>0</v>
      </c>
      <c r="AN863" s="46">
        <f t="shared" si="36"/>
        <v>0</v>
      </c>
      <c r="AO863" s="36">
        <f t="shared" si="37"/>
        <v>0</v>
      </c>
      <c r="AP863" s="36">
        <f t="shared" si="39"/>
        <v>0</v>
      </c>
      <c r="AQ863" s="36">
        <f t="shared" si="40"/>
        <v>0</v>
      </c>
      <c r="AR863" s="36">
        <f t="shared" si="38"/>
        <v>0</v>
      </c>
      <c r="AS863" s="38">
        <f t="shared" si="45"/>
        <v>1</v>
      </c>
      <c r="AT863" s="38">
        <f t="shared" si="46"/>
        <v>0</v>
      </c>
      <c r="AU863" s="38">
        <f t="shared" si="47"/>
        <v>0</v>
      </c>
      <c r="AV863" s="38">
        <f t="shared" si="48"/>
        <v>1</v>
      </c>
      <c r="AW863" s="38">
        <f t="shared" si="51"/>
        <v>1</v>
      </c>
      <c r="AX863" s="38">
        <f t="shared" si="52"/>
        <v>1</v>
      </c>
      <c r="AY863" s="38">
        <f t="shared" si="49"/>
        <v>-0.000250680852</v>
      </c>
      <c r="AZ863" s="12">
        <f t="shared" si="30"/>
        <v>142.516632</v>
      </c>
      <c r="BA863" s="12">
        <f t="shared" si="41"/>
        <v>108.4891348</v>
      </c>
      <c r="BB863" s="12">
        <f t="shared" si="53"/>
        <v>142.4074781</v>
      </c>
      <c r="BC863" s="12">
        <f t="shared" si="50"/>
        <v>-0.00008356028401</v>
      </c>
      <c r="BD863" s="12">
        <f t="shared" si="54"/>
        <v>128.7848593</v>
      </c>
    </row>
    <row r="864" ht="14.25" customHeight="1">
      <c r="A864" s="7">
        <v>37775.0</v>
      </c>
      <c r="B864" s="21" t="s">
        <v>90</v>
      </c>
      <c r="C864" s="8">
        <v>25.337259</v>
      </c>
      <c r="D864" s="33">
        <f t="shared" si="5"/>
        <v>0.002948210884</v>
      </c>
      <c r="E864" s="33">
        <f t="shared" si="7"/>
        <v>0.001131511625</v>
      </c>
      <c r="F864" s="33">
        <f t="shared" si="9"/>
        <v>0.02908386194</v>
      </c>
      <c r="G864" s="33">
        <f t="shared" si="11"/>
        <v>0.02195018628</v>
      </c>
      <c r="H864" s="33">
        <f t="shared" si="20"/>
        <v>-0.4132445107</v>
      </c>
      <c r="I864" s="45">
        <f t="shared" si="31"/>
        <v>0.1349962715</v>
      </c>
      <c r="J864" s="45">
        <f t="shared" si="43"/>
        <v>-0.4736967059</v>
      </c>
      <c r="K864" s="21" t="s">
        <v>91</v>
      </c>
      <c r="L864" s="8">
        <v>12.510308</v>
      </c>
      <c r="M864" s="33">
        <f t="shared" si="6"/>
        <v>0.006769006924</v>
      </c>
      <c r="N864" s="33">
        <f t="shared" si="8"/>
        <v>0.0324677956</v>
      </c>
      <c r="O864" s="33">
        <f t="shared" si="10"/>
        <v>0.04534146813</v>
      </c>
      <c r="P864" s="33">
        <f t="shared" si="12"/>
        <v>0.1376755397</v>
      </c>
      <c r="Q864" s="45">
        <f t="shared" si="21"/>
        <v>0.4609718297</v>
      </c>
      <c r="R864" s="45">
        <f t="shared" si="32"/>
        <v>0.4019617183</v>
      </c>
      <c r="S864" s="45">
        <f t="shared" si="44"/>
        <v>1.775323861</v>
      </c>
      <c r="T864" s="33">
        <f t="shared" si="22"/>
        <v>-0.8742163404</v>
      </c>
      <c r="U864" s="33">
        <f t="shared" si="33"/>
        <v>-0.2669654469</v>
      </c>
      <c r="V864" s="33">
        <f t="shared" si="42"/>
        <v>-2.249020567</v>
      </c>
      <c r="W864" s="44">
        <f t="shared" si="13"/>
        <v>0.00791839843</v>
      </c>
      <c r="X864" s="44">
        <f t="shared" si="14"/>
        <v>0.01573080772</v>
      </c>
      <c r="Y864" s="33">
        <f t="shared" si="15"/>
        <v>1.986614826</v>
      </c>
      <c r="Z864" s="43">
        <v>1.0</v>
      </c>
      <c r="AA864" s="33">
        <f t="shared" si="16"/>
        <v>2.986614826</v>
      </c>
      <c r="AB864" s="33">
        <f t="shared" si="17"/>
        <v>0.6651727597</v>
      </c>
      <c r="AC864" s="33">
        <f t="shared" si="18"/>
        <v>0.3348272403</v>
      </c>
      <c r="AD864" s="33">
        <f t="shared" si="19"/>
        <v>0.006139163091</v>
      </c>
      <c r="AE864" s="34">
        <f t="shared" si="23"/>
        <v>0</v>
      </c>
      <c r="AF864" s="34">
        <f t="shared" si="24"/>
        <v>0</v>
      </c>
      <c r="AG864" s="34">
        <f t="shared" si="25"/>
        <v>0</v>
      </c>
      <c r="AH864" s="34">
        <f t="shared" si="26"/>
        <v>0</v>
      </c>
      <c r="AI864" s="34">
        <f t="shared" si="28"/>
        <v>0</v>
      </c>
      <c r="AJ864" s="34">
        <f t="shared" si="29"/>
        <v>0</v>
      </c>
      <c r="AK864" s="34">
        <f t="shared" si="27"/>
        <v>0</v>
      </c>
      <c r="AL864" s="36">
        <f t="shared" si="34"/>
        <v>0</v>
      </c>
      <c r="AM864" s="36">
        <f t="shared" si="35"/>
        <v>0</v>
      </c>
      <c r="AN864" s="46">
        <f t="shared" si="36"/>
        <v>0</v>
      </c>
      <c r="AO864" s="36">
        <f t="shared" si="37"/>
        <v>0</v>
      </c>
      <c r="AP864" s="36">
        <f t="shared" si="39"/>
        <v>0</v>
      </c>
      <c r="AQ864" s="36">
        <f t="shared" si="40"/>
        <v>0</v>
      </c>
      <c r="AR864" s="36">
        <f t="shared" si="38"/>
        <v>0</v>
      </c>
      <c r="AS864" s="38">
        <f t="shared" si="45"/>
        <v>1</v>
      </c>
      <c r="AT864" s="38">
        <f t="shared" si="46"/>
        <v>0</v>
      </c>
      <c r="AU864" s="38">
        <f t="shared" si="47"/>
        <v>0</v>
      </c>
      <c r="AV864" s="38">
        <f t="shared" si="48"/>
        <v>2</v>
      </c>
      <c r="AW864" s="38">
        <f t="shared" si="51"/>
        <v>0</v>
      </c>
      <c r="AX864" s="38">
        <f t="shared" si="52"/>
        <v>1</v>
      </c>
      <c r="AY864" s="38">
        <f t="shared" si="49"/>
        <v>0.006139163091</v>
      </c>
      <c r="AZ864" s="12">
        <f t="shared" si="30"/>
        <v>142.516632</v>
      </c>
      <c r="BA864" s="12">
        <f t="shared" si="41"/>
        <v>108.4891348</v>
      </c>
      <c r="BB864" s="12">
        <f t="shared" si="53"/>
        <v>143.2817409</v>
      </c>
      <c r="BC864" s="12">
        <f t="shared" si="50"/>
        <v>0.002046387697</v>
      </c>
      <c r="BD864" s="12">
        <f t="shared" si="54"/>
        <v>129.048403</v>
      </c>
    </row>
    <row r="865" ht="14.25" customHeight="1">
      <c r="A865" s="7">
        <v>37776.0</v>
      </c>
      <c r="B865" s="21" t="s">
        <v>90</v>
      </c>
      <c r="C865" s="8">
        <v>25.703873</v>
      </c>
      <c r="D865" s="33">
        <f t="shared" si="5"/>
        <v>0.01446936308</v>
      </c>
      <c r="E865" s="33">
        <f t="shared" si="7"/>
        <v>0.03030958583</v>
      </c>
      <c r="F865" s="33">
        <f t="shared" si="9"/>
        <v>0.04348759277</v>
      </c>
      <c r="G865" s="33">
        <f t="shared" si="11"/>
        <v>0.03410873902</v>
      </c>
      <c r="H865" s="33">
        <f t="shared" si="20"/>
        <v>0.5869478906</v>
      </c>
      <c r="I865" s="45">
        <f t="shared" si="31"/>
        <v>0.4669646241</v>
      </c>
      <c r="J865" s="45">
        <f t="shared" si="43"/>
        <v>-0.2062607303</v>
      </c>
      <c r="K865" s="21" t="s">
        <v>91</v>
      </c>
      <c r="L865" s="8">
        <v>12.640537</v>
      </c>
      <c r="M865" s="33">
        <f t="shared" si="6"/>
        <v>0.01040973572</v>
      </c>
      <c r="N865" s="33">
        <f t="shared" si="8"/>
        <v>0.05502700262</v>
      </c>
      <c r="O865" s="33">
        <f t="shared" si="10"/>
        <v>0.04649597696</v>
      </c>
      <c r="P865" s="33">
        <f t="shared" si="12"/>
        <v>0.1357870023</v>
      </c>
      <c r="Q865" s="45">
        <f t="shared" si="21"/>
        <v>1.019395559</v>
      </c>
      <c r="R865" s="45">
        <f t="shared" si="32"/>
        <v>0.3974819306</v>
      </c>
      <c r="S865" s="45">
        <f t="shared" si="44"/>
        <v>1.681647538</v>
      </c>
      <c r="T865" s="33">
        <f t="shared" si="22"/>
        <v>-0.4324476681</v>
      </c>
      <c r="U865" s="33">
        <f t="shared" si="33"/>
        <v>0.06948269344</v>
      </c>
      <c r="V865" s="33">
        <f t="shared" si="42"/>
        <v>-1.887908268</v>
      </c>
      <c r="W865" s="44">
        <f t="shared" si="13"/>
        <v>0.008461946831</v>
      </c>
      <c r="X865" s="44">
        <f t="shared" si="14"/>
        <v>0.01570433091</v>
      </c>
      <c r="Y865" s="33">
        <f t="shared" si="15"/>
        <v>1.855876812</v>
      </c>
      <c r="Z865" s="43">
        <v>1.0</v>
      </c>
      <c r="AA865" s="33">
        <f t="shared" si="16"/>
        <v>2.855876812</v>
      </c>
      <c r="AB865" s="33">
        <f t="shared" si="17"/>
        <v>0.6498448408</v>
      </c>
      <c r="AC865" s="33">
        <f t="shared" si="18"/>
        <v>0.3501551592</v>
      </c>
      <c r="AD865" s="33">
        <f t="shared" si="19"/>
        <v>-0.006496850245</v>
      </c>
      <c r="AE865" s="34">
        <f t="shared" si="23"/>
        <v>0</v>
      </c>
      <c r="AF865" s="34">
        <f t="shared" si="24"/>
        <v>0</v>
      </c>
      <c r="AG865" s="34">
        <f t="shared" si="25"/>
        <v>0</v>
      </c>
      <c r="AH865" s="34">
        <f t="shared" si="26"/>
        <v>0</v>
      </c>
      <c r="AI865" s="34">
        <f t="shared" si="28"/>
        <v>0</v>
      </c>
      <c r="AJ865" s="34">
        <f t="shared" si="29"/>
        <v>0</v>
      </c>
      <c r="AK865" s="34">
        <f t="shared" si="27"/>
        <v>0</v>
      </c>
      <c r="AL865" s="36">
        <f t="shared" si="34"/>
        <v>0</v>
      </c>
      <c r="AM865" s="36">
        <f t="shared" si="35"/>
        <v>0</v>
      </c>
      <c r="AN865" s="46">
        <f t="shared" si="36"/>
        <v>0</v>
      </c>
      <c r="AO865" s="36">
        <f t="shared" si="37"/>
        <v>0</v>
      </c>
      <c r="AP865" s="36">
        <f t="shared" si="39"/>
        <v>0</v>
      </c>
      <c r="AQ865" s="36">
        <f t="shared" si="40"/>
        <v>0</v>
      </c>
      <c r="AR865" s="36">
        <f t="shared" si="38"/>
        <v>0</v>
      </c>
      <c r="AS865" s="38">
        <f t="shared" si="45"/>
        <v>1</v>
      </c>
      <c r="AT865" s="38">
        <f t="shared" si="46"/>
        <v>0</v>
      </c>
      <c r="AU865" s="38">
        <f t="shared" si="47"/>
        <v>0</v>
      </c>
      <c r="AV865" s="38">
        <f t="shared" si="48"/>
        <v>3</v>
      </c>
      <c r="AW865" s="38">
        <f t="shared" si="51"/>
        <v>0</v>
      </c>
      <c r="AX865" s="38">
        <f t="shared" si="52"/>
        <v>1</v>
      </c>
      <c r="AY865" s="38">
        <f t="shared" si="49"/>
        <v>-0.006496850245</v>
      </c>
      <c r="AZ865" s="12">
        <f t="shared" si="30"/>
        <v>142.516632</v>
      </c>
      <c r="BA865" s="12">
        <f t="shared" si="41"/>
        <v>108.4891348</v>
      </c>
      <c r="BB865" s="12">
        <f t="shared" si="53"/>
        <v>142.3508609</v>
      </c>
      <c r="BC865" s="12">
        <f t="shared" si="50"/>
        <v>-0.002165616748</v>
      </c>
      <c r="BD865" s="12">
        <f t="shared" si="54"/>
        <v>128.7689337</v>
      </c>
    </row>
    <row r="866" ht="14.25" customHeight="1">
      <c r="A866" s="7">
        <v>37777.0</v>
      </c>
      <c r="B866" s="21" t="s">
        <v>90</v>
      </c>
      <c r="C866" s="8">
        <v>25.503382</v>
      </c>
      <c r="D866" s="33">
        <f t="shared" si="5"/>
        <v>-0.007800030758</v>
      </c>
      <c r="E866" s="33">
        <f t="shared" si="7"/>
        <v>0.01783245443</v>
      </c>
      <c r="F866" s="33">
        <f t="shared" si="9"/>
        <v>0.02817635942</v>
      </c>
      <c r="G866" s="33">
        <f t="shared" si="11"/>
        <v>0.02793815293</v>
      </c>
      <c r="H866" s="33">
        <f t="shared" si="20"/>
        <v>0.1381807071</v>
      </c>
      <c r="I866" s="45">
        <f t="shared" si="31"/>
        <v>0.06516843852</v>
      </c>
      <c r="J866" s="45">
        <f t="shared" si="43"/>
        <v>-0.4058666778</v>
      </c>
      <c r="K866" s="21" t="s">
        <v>91</v>
      </c>
      <c r="L866" s="8">
        <v>12.692089</v>
      </c>
      <c r="M866" s="33">
        <f t="shared" si="6"/>
        <v>0.004078307749</v>
      </c>
      <c r="N866" s="33">
        <f t="shared" si="8"/>
        <v>0.04840868422</v>
      </c>
      <c r="O866" s="33">
        <f t="shared" si="10"/>
        <v>0.05980986516</v>
      </c>
      <c r="P866" s="33">
        <f t="shared" si="12"/>
        <v>0.08111868252</v>
      </c>
      <c r="Q866" s="45">
        <f t="shared" si="21"/>
        <v>0.8173824817</v>
      </c>
      <c r="R866" s="45">
        <f t="shared" si="32"/>
        <v>0.6303324828</v>
      </c>
      <c r="S866" s="45">
        <f t="shared" si="44"/>
        <v>0.6556614734</v>
      </c>
      <c r="T866" s="33">
        <f t="shared" si="22"/>
        <v>-0.6792017746</v>
      </c>
      <c r="U866" s="33">
        <f t="shared" si="33"/>
        <v>-0.5651640443</v>
      </c>
      <c r="V866" s="33">
        <f t="shared" si="42"/>
        <v>-1.061528151</v>
      </c>
      <c r="W866" s="44">
        <f t="shared" si="13"/>
        <v>0.008695282052</v>
      </c>
      <c r="X866" s="44">
        <f t="shared" si="14"/>
        <v>0.01082200387</v>
      </c>
      <c r="Y866" s="33">
        <f t="shared" si="15"/>
        <v>1.24458342</v>
      </c>
      <c r="Z866" s="43">
        <v>1.0</v>
      </c>
      <c r="AA866" s="33">
        <f t="shared" si="16"/>
        <v>2.24458342</v>
      </c>
      <c r="AB866" s="33">
        <f t="shared" si="17"/>
        <v>0.5544830318</v>
      </c>
      <c r="AC866" s="33">
        <f t="shared" si="18"/>
        <v>0.4455169682</v>
      </c>
      <c r="AD866" s="33">
        <f t="shared" si="19"/>
        <v>-0.003787420665</v>
      </c>
      <c r="AE866" s="34">
        <f t="shared" si="23"/>
        <v>0</v>
      </c>
      <c r="AF866" s="34">
        <f t="shared" si="24"/>
        <v>0</v>
      </c>
      <c r="AG866" s="34">
        <f t="shared" si="25"/>
        <v>0</v>
      </c>
      <c r="AH866" s="34">
        <f t="shared" si="26"/>
        <v>0</v>
      </c>
      <c r="AI866" s="34">
        <f t="shared" si="28"/>
        <v>0</v>
      </c>
      <c r="AJ866" s="34">
        <f t="shared" si="29"/>
        <v>0</v>
      </c>
      <c r="AK866" s="34">
        <f t="shared" si="27"/>
        <v>0</v>
      </c>
      <c r="AL866" s="36">
        <f t="shared" si="34"/>
        <v>0</v>
      </c>
      <c r="AM866" s="36">
        <f t="shared" si="35"/>
        <v>0</v>
      </c>
      <c r="AN866" s="46">
        <f t="shared" si="36"/>
        <v>0</v>
      </c>
      <c r="AO866" s="36">
        <f t="shared" si="37"/>
        <v>0</v>
      </c>
      <c r="AP866" s="36">
        <f t="shared" si="39"/>
        <v>0</v>
      </c>
      <c r="AQ866" s="36">
        <f t="shared" si="40"/>
        <v>0</v>
      </c>
      <c r="AR866" s="36">
        <f t="shared" si="38"/>
        <v>0</v>
      </c>
      <c r="AS866" s="38">
        <f t="shared" si="45"/>
        <v>1</v>
      </c>
      <c r="AT866" s="38">
        <f t="shared" si="46"/>
        <v>0</v>
      </c>
      <c r="AU866" s="38">
        <f t="shared" si="47"/>
        <v>0</v>
      </c>
      <c r="AV866" s="38">
        <f t="shared" si="48"/>
        <v>4</v>
      </c>
      <c r="AW866" s="38">
        <f t="shared" si="51"/>
        <v>0</v>
      </c>
      <c r="AX866" s="38">
        <f t="shared" si="52"/>
        <v>1</v>
      </c>
      <c r="AY866" s="38">
        <f t="shared" si="49"/>
        <v>-0.003787420665</v>
      </c>
      <c r="AZ866" s="12">
        <f t="shared" si="30"/>
        <v>142.516632</v>
      </c>
      <c r="BA866" s="12">
        <f t="shared" si="41"/>
        <v>108.4891348</v>
      </c>
      <c r="BB866" s="12">
        <f t="shared" si="53"/>
        <v>141.8117183</v>
      </c>
      <c r="BC866" s="12">
        <f t="shared" si="50"/>
        <v>-0.001262473555</v>
      </c>
      <c r="BD866" s="12">
        <f t="shared" si="54"/>
        <v>128.6063663</v>
      </c>
    </row>
    <row r="867" ht="14.25" customHeight="1">
      <c r="A867" s="7">
        <v>37778.0</v>
      </c>
      <c r="B867" s="21" t="s">
        <v>90</v>
      </c>
      <c r="C867" s="8">
        <v>25.377357</v>
      </c>
      <c r="D867" s="33">
        <f t="shared" si="5"/>
        <v>-0.004941501484</v>
      </c>
      <c r="E867" s="33">
        <f t="shared" si="7"/>
        <v>0.002262671827</v>
      </c>
      <c r="F867" s="33">
        <f t="shared" si="9"/>
        <v>0.01303429502</v>
      </c>
      <c r="G867" s="33">
        <f t="shared" si="11"/>
        <v>0.02784232051</v>
      </c>
      <c r="H867" s="33">
        <f t="shared" si="20"/>
        <v>-0.4130494414</v>
      </c>
      <c r="I867" s="45">
        <f t="shared" si="31"/>
        <v>-0.3381177807</v>
      </c>
      <c r="J867" s="45">
        <f t="shared" si="43"/>
        <v>-0.4568645282</v>
      </c>
      <c r="K867" s="21" t="s">
        <v>91</v>
      </c>
      <c r="L867" s="8">
        <v>12.721929</v>
      </c>
      <c r="M867" s="33">
        <f t="shared" si="6"/>
        <v>0.002351070813</v>
      </c>
      <c r="N867" s="33">
        <f t="shared" si="8"/>
        <v>0.02896601603</v>
      </c>
      <c r="O867" s="33">
        <f t="shared" si="10"/>
        <v>0.05299764576</v>
      </c>
      <c r="P867" s="33">
        <f t="shared" si="12"/>
        <v>0.09351637099</v>
      </c>
      <c r="Q867" s="45">
        <f t="shared" si="21"/>
        <v>0.2739212988</v>
      </c>
      <c r="R867" s="45">
        <f t="shared" si="32"/>
        <v>0.4688889859</v>
      </c>
      <c r="S867" s="45">
        <f t="shared" si="44"/>
        <v>0.8586899387</v>
      </c>
      <c r="T867" s="33">
        <f t="shared" si="22"/>
        <v>-0.6869707402</v>
      </c>
      <c r="U867" s="33">
        <f t="shared" si="33"/>
        <v>-0.8070067666</v>
      </c>
      <c r="V867" s="33">
        <f t="shared" si="42"/>
        <v>-1.315554467</v>
      </c>
      <c r="W867" s="44">
        <f t="shared" si="13"/>
        <v>0.008698823297</v>
      </c>
      <c r="X867" s="44">
        <f t="shared" si="14"/>
        <v>0.01039475257</v>
      </c>
      <c r="Y867" s="33">
        <f t="shared" si="15"/>
        <v>1.194960768</v>
      </c>
      <c r="Z867" s="43">
        <v>1.0</v>
      </c>
      <c r="AA867" s="33">
        <f t="shared" si="16"/>
        <v>2.194960768</v>
      </c>
      <c r="AB867" s="33">
        <f t="shared" si="17"/>
        <v>0.5444109914</v>
      </c>
      <c r="AC867" s="33">
        <f t="shared" si="18"/>
        <v>0.4555890086</v>
      </c>
      <c r="AD867" s="33">
        <f t="shared" si="19"/>
        <v>-0.003246768002</v>
      </c>
      <c r="AE867" s="34">
        <f t="shared" si="23"/>
        <v>0</v>
      </c>
      <c r="AF867" s="34">
        <f t="shared" si="24"/>
        <v>0</v>
      </c>
      <c r="AG867" s="34">
        <f t="shared" si="25"/>
        <v>0</v>
      </c>
      <c r="AH867" s="34">
        <f t="shared" si="26"/>
        <v>0</v>
      </c>
      <c r="AI867" s="34">
        <f t="shared" si="28"/>
        <v>0</v>
      </c>
      <c r="AJ867" s="34">
        <f t="shared" si="29"/>
        <v>0</v>
      </c>
      <c r="AK867" s="34">
        <f t="shared" si="27"/>
        <v>0</v>
      </c>
      <c r="AL867" s="36">
        <f t="shared" si="34"/>
        <v>0</v>
      </c>
      <c r="AM867" s="36">
        <f t="shared" si="35"/>
        <v>0</v>
      </c>
      <c r="AN867" s="46">
        <f t="shared" si="36"/>
        <v>0</v>
      </c>
      <c r="AO867" s="36">
        <f t="shared" si="37"/>
        <v>0</v>
      </c>
      <c r="AP867" s="36">
        <f t="shared" si="39"/>
        <v>0</v>
      </c>
      <c r="AQ867" s="36">
        <f t="shared" si="40"/>
        <v>0</v>
      </c>
      <c r="AR867" s="36">
        <f t="shared" si="38"/>
        <v>0</v>
      </c>
      <c r="AS867" s="38">
        <f t="shared" si="45"/>
        <v>1</v>
      </c>
      <c r="AT867" s="38">
        <f t="shared" si="46"/>
        <v>0</v>
      </c>
      <c r="AU867" s="38">
        <f t="shared" si="47"/>
        <v>0</v>
      </c>
      <c r="AV867" s="38">
        <f t="shared" si="48"/>
        <v>5</v>
      </c>
      <c r="AW867" s="38">
        <f t="shared" si="51"/>
        <v>0</v>
      </c>
      <c r="AX867" s="38">
        <f t="shared" si="52"/>
        <v>1</v>
      </c>
      <c r="AY867" s="38">
        <f t="shared" si="49"/>
        <v>-0.003246768002</v>
      </c>
      <c r="AZ867" s="12">
        <f t="shared" si="30"/>
        <v>142.516632</v>
      </c>
      <c r="BA867" s="12">
        <f t="shared" si="41"/>
        <v>108.4891348</v>
      </c>
      <c r="BB867" s="12">
        <f t="shared" si="53"/>
        <v>141.3512885</v>
      </c>
      <c r="BC867" s="12">
        <f t="shared" si="50"/>
        <v>-0.001082256001</v>
      </c>
      <c r="BD867" s="12">
        <f t="shared" si="54"/>
        <v>128.4671813</v>
      </c>
    </row>
    <row r="868" ht="14.25" customHeight="1">
      <c r="A868" s="7">
        <v>37781.0</v>
      </c>
      <c r="B868" s="21" t="s">
        <v>90</v>
      </c>
      <c r="C868" s="8">
        <v>25.216955</v>
      </c>
      <c r="D868" s="33">
        <f t="shared" si="5"/>
        <v>-0.006320673977</v>
      </c>
      <c r="E868" s="33">
        <f t="shared" si="7"/>
        <v>-0.001813893871</v>
      </c>
      <c r="F868" s="33">
        <f t="shared" si="9"/>
        <v>0.01056034844</v>
      </c>
      <c r="G868" s="33">
        <f t="shared" si="11"/>
        <v>0.007553568707</v>
      </c>
      <c r="H868" s="33">
        <f t="shared" si="20"/>
        <v>-0.545099344</v>
      </c>
      <c r="I868" s="45">
        <f t="shared" si="31"/>
        <v>-0.4120988856</v>
      </c>
      <c r="J868" s="45">
        <f t="shared" si="43"/>
        <v>-1.058680884</v>
      </c>
      <c r="K868" s="21" t="s">
        <v>91</v>
      </c>
      <c r="L868" s="8">
        <v>12.716504</v>
      </c>
      <c r="M868" s="33">
        <f t="shared" si="6"/>
        <v>-0.0004264290423</v>
      </c>
      <c r="N868" s="33">
        <f t="shared" si="8"/>
        <v>0.0233626625</v>
      </c>
      <c r="O868" s="33">
        <f t="shared" si="10"/>
        <v>0.06064707417</v>
      </c>
      <c r="P868" s="33">
        <f t="shared" si="12"/>
        <v>0.06546939331</v>
      </c>
      <c r="Q868" s="45">
        <f t="shared" si="21"/>
        <v>0.1208727887</v>
      </c>
      <c r="R868" s="45">
        <f t="shared" si="32"/>
        <v>0.600256369</v>
      </c>
      <c r="S868" s="45">
        <f t="shared" si="44"/>
        <v>0.3107277499</v>
      </c>
      <c r="T868" s="33">
        <f t="shared" si="22"/>
        <v>-0.6659721327</v>
      </c>
      <c r="U868" s="33">
        <f t="shared" si="33"/>
        <v>-1.012355255</v>
      </c>
      <c r="V868" s="33">
        <f t="shared" si="42"/>
        <v>-1.369408634</v>
      </c>
      <c r="W868" s="44">
        <f t="shared" si="13"/>
        <v>0.008356201467</v>
      </c>
      <c r="X868" s="44">
        <f t="shared" si="14"/>
        <v>0.009138971953</v>
      </c>
      <c r="Y868" s="33">
        <f t="shared" si="15"/>
        <v>1.093675396</v>
      </c>
      <c r="Z868" s="43">
        <v>1.0</v>
      </c>
      <c r="AA868" s="33">
        <f t="shared" si="16"/>
        <v>2.093675396</v>
      </c>
      <c r="AB868" s="33">
        <f t="shared" si="17"/>
        <v>0.5223710411</v>
      </c>
      <c r="AC868" s="33">
        <f t="shared" si="18"/>
        <v>0.4776289589</v>
      </c>
      <c r="AD868" s="33">
        <f t="shared" si="19"/>
        <v>0.007023211119</v>
      </c>
      <c r="AE868" s="34">
        <f t="shared" si="23"/>
        <v>0</v>
      </c>
      <c r="AF868" s="34">
        <f t="shared" si="24"/>
        <v>0</v>
      </c>
      <c r="AG868" s="34">
        <f t="shared" si="25"/>
        <v>0</v>
      </c>
      <c r="AH868" s="34">
        <f t="shared" si="26"/>
        <v>0</v>
      </c>
      <c r="AI868" s="34">
        <f t="shared" si="28"/>
        <v>0</v>
      </c>
      <c r="AJ868" s="34">
        <f t="shared" si="29"/>
        <v>0</v>
      </c>
      <c r="AK868" s="34">
        <f t="shared" si="27"/>
        <v>0</v>
      </c>
      <c r="AL868" s="36">
        <f t="shared" si="34"/>
        <v>1</v>
      </c>
      <c r="AM868" s="36">
        <f t="shared" si="35"/>
        <v>0</v>
      </c>
      <c r="AN868" s="46">
        <f t="shared" si="36"/>
        <v>0</v>
      </c>
      <c r="AO868" s="36">
        <f t="shared" si="37"/>
        <v>1</v>
      </c>
      <c r="AP868" s="36">
        <f t="shared" si="39"/>
        <v>0</v>
      </c>
      <c r="AQ868" s="36">
        <f t="shared" si="40"/>
        <v>1</v>
      </c>
      <c r="AR868" s="36">
        <f t="shared" si="38"/>
        <v>0.007023211119</v>
      </c>
      <c r="AS868" s="38">
        <f t="shared" si="45"/>
        <v>1</v>
      </c>
      <c r="AT868" s="38">
        <f t="shared" si="46"/>
        <v>0</v>
      </c>
      <c r="AU868" s="38">
        <f t="shared" si="47"/>
        <v>0</v>
      </c>
      <c r="AV868" s="38">
        <f t="shared" si="48"/>
        <v>1</v>
      </c>
      <c r="AW868" s="38">
        <f t="shared" si="51"/>
        <v>1</v>
      </c>
      <c r="AX868" s="38">
        <f t="shared" si="52"/>
        <v>1</v>
      </c>
      <c r="AY868" s="38">
        <f t="shared" si="49"/>
        <v>0.007023211119</v>
      </c>
      <c r="AZ868" s="12">
        <f t="shared" si="30"/>
        <v>142.516632</v>
      </c>
      <c r="BA868" s="12">
        <f t="shared" si="41"/>
        <v>109.2510769</v>
      </c>
      <c r="BB868" s="12">
        <f t="shared" si="53"/>
        <v>142.3440285</v>
      </c>
      <c r="BC868" s="12">
        <f t="shared" si="50"/>
        <v>0.004682140746</v>
      </c>
      <c r="BD868" s="12">
        <f t="shared" si="54"/>
        <v>129.0686827</v>
      </c>
    </row>
    <row r="869" ht="14.25" customHeight="1">
      <c r="A869" s="7">
        <v>37782.0</v>
      </c>
      <c r="B869" s="21" t="s">
        <v>90</v>
      </c>
      <c r="C869" s="8">
        <v>25.423176</v>
      </c>
      <c r="D869" s="33">
        <f t="shared" si="5"/>
        <v>0.008177870802</v>
      </c>
      <c r="E869" s="33">
        <f t="shared" si="7"/>
        <v>0.003390935065</v>
      </c>
      <c r="F869" s="33">
        <f t="shared" si="9"/>
        <v>0.004526283572</v>
      </c>
      <c r="G869" s="33">
        <f t="shared" si="11"/>
        <v>0.01602537844</v>
      </c>
      <c r="H869" s="33">
        <f t="shared" si="20"/>
        <v>-0.3451183703</v>
      </c>
      <c r="I869" s="45">
        <f t="shared" si="31"/>
        <v>-0.5595423584</v>
      </c>
      <c r="J869" s="45">
        <f t="shared" si="43"/>
        <v>-0.8125330257</v>
      </c>
      <c r="K869" s="21" t="s">
        <v>91</v>
      </c>
      <c r="L869" s="8">
        <v>12.643252</v>
      </c>
      <c r="M869" s="33">
        <f t="shared" si="6"/>
        <v>-0.005760388232</v>
      </c>
      <c r="N869" s="33">
        <f t="shared" si="8"/>
        <v>0.01062675675</v>
      </c>
      <c r="O869" s="33">
        <f t="shared" si="10"/>
        <v>0.04343957971</v>
      </c>
      <c r="P869" s="33">
        <f t="shared" si="12"/>
        <v>0.04719124687</v>
      </c>
      <c r="Q869" s="45">
        <f t="shared" si="21"/>
        <v>-0.2038535872</v>
      </c>
      <c r="R869" s="45">
        <f t="shared" si="32"/>
        <v>0.226775177</v>
      </c>
      <c r="S869" s="45">
        <f t="shared" si="44"/>
        <v>-0.04854831859</v>
      </c>
      <c r="T869" s="33">
        <f t="shared" si="22"/>
        <v>-0.141264783</v>
      </c>
      <c r="U869" s="33">
        <f t="shared" si="33"/>
        <v>-0.7863175355</v>
      </c>
      <c r="V869" s="33">
        <f t="shared" si="42"/>
        <v>-0.7639847072</v>
      </c>
      <c r="W869" s="44">
        <f t="shared" si="13"/>
        <v>0.008531995382</v>
      </c>
      <c r="X869" s="44">
        <f t="shared" si="14"/>
        <v>0.009125472104</v>
      </c>
      <c r="Y869" s="33">
        <f t="shared" si="15"/>
        <v>1.069558959</v>
      </c>
      <c r="Z869" s="43">
        <v>1.0</v>
      </c>
      <c r="AA869" s="33">
        <f t="shared" si="16"/>
        <v>2.069558959</v>
      </c>
      <c r="AB869" s="33">
        <f t="shared" si="17"/>
        <v>0.5168052616</v>
      </c>
      <c r="AC869" s="33">
        <f t="shared" si="18"/>
        <v>0.4831947384</v>
      </c>
      <c r="AD869" s="33">
        <f t="shared" si="19"/>
        <v>-0.001921091053</v>
      </c>
      <c r="AE869" s="34">
        <f t="shared" si="23"/>
        <v>0</v>
      </c>
      <c r="AF869" s="34">
        <f t="shared" si="24"/>
        <v>0</v>
      </c>
      <c r="AG869" s="34">
        <f t="shared" si="25"/>
        <v>0</v>
      </c>
      <c r="AH869" s="34">
        <f t="shared" si="26"/>
        <v>0</v>
      </c>
      <c r="AI869" s="34">
        <f t="shared" si="28"/>
        <v>0</v>
      </c>
      <c r="AJ869" s="34">
        <f t="shared" si="29"/>
        <v>0</v>
      </c>
      <c r="AK869" s="34">
        <f t="shared" si="27"/>
        <v>0</v>
      </c>
      <c r="AL869" s="36">
        <f t="shared" si="34"/>
        <v>0</v>
      </c>
      <c r="AM869" s="36">
        <f t="shared" si="35"/>
        <v>0</v>
      </c>
      <c r="AN869" s="46">
        <f t="shared" si="36"/>
        <v>0</v>
      </c>
      <c r="AO869" s="36">
        <f t="shared" si="37"/>
        <v>2</v>
      </c>
      <c r="AP869" s="36">
        <f t="shared" si="39"/>
        <v>0</v>
      </c>
      <c r="AQ869" s="36">
        <f t="shared" si="40"/>
        <v>1</v>
      </c>
      <c r="AR869" s="36">
        <f t="shared" si="38"/>
        <v>-0.001921091053</v>
      </c>
      <c r="AS869" s="38">
        <f t="shared" si="45"/>
        <v>0</v>
      </c>
      <c r="AT869" s="38">
        <f t="shared" si="46"/>
        <v>0</v>
      </c>
      <c r="AU869" s="38">
        <f t="shared" si="47"/>
        <v>0</v>
      </c>
      <c r="AV869" s="38">
        <f t="shared" si="48"/>
        <v>2</v>
      </c>
      <c r="AW869" s="38">
        <f t="shared" si="51"/>
        <v>0</v>
      </c>
      <c r="AX869" s="38">
        <f t="shared" si="52"/>
        <v>1</v>
      </c>
      <c r="AY869" s="38">
        <f t="shared" si="49"/>
        <v>-0.001921091053</v>
      </c>
      <c r="AZ869" s="12">
        <f t="shared" si="30"/>
        <v>142.516632</v>
      </c>
      <c r="BA869" s="12">
        <f t="shared" si="41"/>
        <v>109.0411957</v>
      </c>
      <c r="BB869" s="12">
        <f t="shared" si="53"/>
        <v>142.0705726</v>
      </c>
      <c r="BC869" s="12">
        <f t="shared" si="50"/>
        <v>-0.001280727368</v>
      </c>
      <c r="BD869" s="12">
        <f t="shared" si="54"/>
        <v>128.9033809</v>
      </c>
    </row>
    <row r="870" ht="14.25" customHeight="1">
      <c r="A870" s="7">
        <v>37783.0</v>
      </c>
      <c r="B870" s="21" t="s">
        <v>90</v>
      </c>
      <c r="C870" s="8">
        <v>25.543921</v>
      </c>
      <c r="D870" s="33">
        <f t="shared" si="5"/>
        <v>0.004749406604</v>
      </c>
      <c r="E870" s="33">
        <f t="shared" si="7"/>
        <v>-0.00622287544</v>
      </c>
      <c r="F870" s="33">
        <f t="shared" si="9"/>
        <v>0.02389809761</v>
      </c>
      <c r="G870" s="33">
        <f t="shared" si="11"/>
        <v>0.02578275007</v>
      </c>
      <c r="H870" s="33">
        <f t="shared" si="20"/>
        <v>-0.6683690149</v>
      </c>
      <c r="I870" s="45">
        <f t="shared" si="31"/>
        <v>-0.06330180678</v>
      </c>
      <c r="J870" s="45">
        <f t="shared" si="43"/>
        <v>-0.5447094836</v>
      </c>
      <c r="K870" s="21" t="s">
        <v>91</v>
      </c>
      <c r="L870" s="8">
        <v>12.757744</v>
      </c>
      <c r="M870" s="33">
        <f t="shared" si="6"/>
        <v>0.009055581586</v>
      </c>
      <c r="N870" s="33">
        <f t="shared" si="8"/>
        <v>0.00927231177</v>
      </c>
      <c r="O870" s="33">
        <f t="shared" si="10"/>
        <v>0.06480954191</v>
      </c>
      <c r="P870" s="33">
        <f t="shared" si="12"/>
        <v>0.06264358845</v>
      </c>
      <c r="Q870" s="45">
        <f t="shared" si="21"/>
        <v>-0.2188870691</v>
      </c>
      <c r="R870" s="45">
        <f t="shared" si="32"/>
        <v>0.6493489273</v>
      </c>
      <c r="S870" s="45">
        <f t="shared" si="44"/>
        <v>0.2273641179</v>
      </c>
      <c r="T870" s="33">
        <f t="shared" si="22"/>
        <v>-0.4494819458</v>
      </c>
      <c r="U870" s="33">
        <f t="shared" si="33"/>
        <v>-0.712650734</v>
      </c>
      <c r="V870" s="33">
        <f t="shared" si="42"/>
        <v>-0.7720736015</v>
      </c>
      <c r="W870" s="44">
        <f t="shared" si="13"/>
        <v>0.008467017028</v>
      </c>
      <c r="X870" s="44">
        <f t="shared" si="14"/>
        <v>0.009040829852</v>
      </c>
      <c r="Y870" s="33">
        <f t="shared" si="15"/>
        <v>1.067770364</v>
      </c>
      <c r="Z870" s="43">
        <v>1.0</v>
      </c>
      <c r="AA870" s="33">
        <f t="shared" si="16"/>
        <v>2.067770364</v>
      </c>
      <c r="AB870" s="33">
        <f t="shared" si="17"/>
        <v>0.5163873042</v>
      </c>
      <c r="AC870" s="33">
        <f t="shared" si="18"/>
        <v>0.4836126958</v>
      </c>
      <c r="AD870" s="33">
        <f t="shared" si="19"/>
        <v>-0.00474104915</v>
      </c>
      <c r="AE870" s="34">
        <f t="shared" si="23"/>
        <v>0</v>
      </c>
      <c r="AF870" s="34">
        <f t="shared" si="24"/>
        <v>0</v>
      </c>
      <c r="AG870" s="34">
        <f t="shared" si="25"/>
        <v>0</v>
      </c>
      <c r="AH870" s="34">
        <f t="shared" si="26"/>
        <v>0</v>
      </c>
      <c r="AI870" s="34">
        <f t="shared" si="28"/>
        <v>0</v>
      </c>
      <c r="AJ870" s="34">
        <f t="shared" si="29"/>
        <v>0</v>
      </c>
      <c r="AK870" s="34">
        <f t="shared" si="27"/>
        <v>0</v>
      </c>
      <c r="AL870" s="36">
        <f t="shared" si="34"/>
        <v>0</v>
      </c>
      <c r="AM870" s="36">
        <f t="shared" si="35"/>
        <v>0</v>
      </c>
      <c r="AN870" s="46">
        <f t="shared" si="36"/>
        <v>0</v>
      </c>
      <c r="AO870" s="36">
        <f t="shared" si="37"/>
        <v>3</v>
      </c>
      <c r="AP870" s="36">
        <f t="shared" si="39"/>
        <v>0</v>
      </c>
      <c r="AQ870" s="36">
        <f t="shared" si="40"/>
        <v>1</v>
      </c>
      <c r="AR870" s="36">
        <f t="shared" si="38"/>
        <v>-0.00474104915</v>
      </c>
      <c r="AS870" s="38">
        <f t="shared" si="45"/>
        <v>0</v>
      </c>
      <c r="AT870" s="38">
        <f t="shared" si="46"/>
        <v>0</v>
      </c>
      <c r="AU870" s="38">
        <f t="shared" si="47"/>
        <v>0</v>
      </c>
      <c r="AV870" s="38">
        <f t="shared" si="48"/>
        <v>3</v>
      </c>
      <c r="AW870" s="38">
        <f t="shared" si="51"/>
        <v>0</v>
      </c>
      <c r="AX870" s="38">
        <f t="shared" si="52"/>
        <v>1</v>
      </c>
      <c r="AY870" s="38">
        <f t="shared" si="49"/>
        <v>-0.00474104915</v>
      </c>
      <c r="AZ870" s="12">
        <f t="shared" si="30"/>
        <v>142.516632</v>
      </c>
      <c r="BA870" s="12">
        <f t="shared" si="41"/>
        <v>108.524226</v>
      </c>
      <c r="BB870" s="12">
        <f t="shared" si="53"/>
        <v>141.3970091</v>
      </c>
      <c r="BC870" s="12">
        <f t="shared" si="50"/>
        <v>-0.003160699433</v>
      </c>
      <c r="BD870" s="12">
        <f t="shared" si="54"/>
        <v>128.4959561</v>
      </c>
    </row>
    <row r="871" ht="14.25" customHeight="1">
      <c r="A871" s="7">
        <v>37784.0</v>
      </c>
      <c r="B871" s="21" t="s">
        <v>90</v>
      </c>
      <c r="C871" s="8">
        <v>25.641657</v>
      </c>
      <c r="D871" s="33">
        <f t="shared" si="5"/>
        <v>0.003826194107</v>
      </c>
      <c r="E871" s="33">
        <f t="shared" si="7"/>
        <v>0.005421829936</v>
      </c>
      <c r="F871" s="33">
        <f t="shared" si="9"/>
        <v>0.0233509689</v>
      </c>
      <c r="G871" s="33">
        <f t="shared" si="11"/>
        <v>0.03208207372</v>
      </c>
      <c r="H871" s="33">
        <f t="shared" si="20"/>
        <v>-0.2289798309</v>
      </c>
      <c r="I871" s="45">
        <f t="shared" si="31"/>
        <v>-0.06059055978</v>
      </c>
      <c r="J871" s="45">
        <f t="shared" si="43"/>
        <v>-0.3714971597</v>
      </c>
      <c r="K871" s="21" t="s">
        <v>91</v>
      </c>
      <c r="L871" s="8">
        <v>12.934935</v>
      </c>
      <c r="M871" s="33">
        <f t="shared" si="6"/>
        <v>0.0138888976</v>
      </c>
      <c r="N871" s="33">
        <f t="shared" si="8"/>
        <v>0.01913365089</v>
      </c>
      <c r="O871" s="33">
        <f t="shared" si="10"/>
        <v>0.06846856997</v>
      </c>
      <c r="P871" s="33">
        <f t="shared" si="12"/>
        <v>0.07740253644</v>
      </c>
      <c r="Q871" s="45">
        <f t="shared" si="21"/>
        <v>0.1007826315</v>
      </c>
      <c r="R871" s="45">
        <f t="shared" si="32"/>
        <v>0.7180001763</v>
      </c>
      <c r="S871" s="45">
        <f t="shared" si="44"/>
        <v>0.4900331867</v>
      </c>
      <c r="T871" s="33">
        <f t="shared" si="22"/>
        <v>-0.3297624624</v>
      </c>
      <c r="U871" s="33">
        <f t="shared" si="33"/>
        <v>-0.7785907361</v>
      </c>
      <c r="V871" s="33">
        <f t="shared" si="42"/>
        <v>-0.8615303464</v>
      </c>
      <c r="W871" s="44">
        <f t="shared" si="13"/>
        <v>0.008440390143</v>
      </c>
      <c r="X871" s="44">
        <f t="shared" si="14"/>
        <v>0.009320767877</v>
      </c>
      <c r="Y871" s="33">
        <f t="shared" si="15"/>
        <v>1.104305336</v>
      </c>
      <c r="Z871" s="43">
        <v>1.0</v>
      </c>
      <c r="AA871" s="33">
        <f t="shared" si="16"/>
        <v>2.104305336</v>
      </c>
      <c r="AB871" s="33">
        <f t="shared" si="17"/>
        <v>0.5247837932</v>
      </c>
      <c r="AC871" s="33">
        <f t="shared" si="18"/>
        <v>0.4752162068</v>
      </c>
      <c r="AD871" s="33">
        <f t="shared" si="19"/>
        <v>0.00264862577</v>
      </c>
      <c r="AE871" s="34">
        <f t="shared" si="23"/>
        <v>0</v>
      </c>
      <c r="AF871" s="34">
        <f t="shared" si="24"/>
        <v>0</v>
      </c>
      <c r="AG871" s="34">
        <f t="shared" si="25"/>
        <v>0</v>
      </c>
      <c r="AH871" s="34">
        <f t="shared" si="26"/>
        <v>0</v>
      </c>
      <c r="AI871" s="34">
        <f t="shared" si="28"/>
        <v>0</v>
      </c>
      <c r="AJ871" s="34">
        <f t="shared" si="29"/>
        <v>0</v>
      </c>
      <c r="AK871" s="34">
        <f t="shared" si="27"/>
        <v>0</v>
      </c>
      <c r="AL871" s="36">
        <f t="shared" si="34"/>
        <v>0</v>
      </c>
      <c r="AM871" s="36">
        <f t="shared" si="35"/>
        <v>0</v>
      </c>
      <c r="AN871" s="46">
        <f t="shared" si="36"/>
        <v>0</v>
      </c>
      <c r="AO871" s="36">
        <f t="shared" si="37"/>
        <v>4</v>
      </c>
      <c r="AP871" s="36">
        <f t="shared" si="39"/>
        <v>0</v>
      </c>
      <c r="AQ871" s="36">
        <f t="shared" si="40"/>
        <v>1</v>
      </c>
      <c r="AR871" s="36">
        <f t="shared" si="38"/>
        <v>0.00264862577</v>
      </c>
      <c r="AS871" s="38">
        <f t="shared" si="45"/>
        <v>0</v>
      </c>
      <c r="AT871" s="38">
        <f t="shared" si="46"/>
        <v>0</v>
      </c>
      <c r="AU871" s="38">
        <f t="shared" si="47"/>
        <v>0</v>
      </c>
      <c r="AV871" s="38">
        <f t="shared" si="48"/>
        <v>4</v>
      </c>
      <c r="AW871" s="38">
        <f t="shared" si="51"/>
        <v>0</v>
      </c>
      <c r="AX871" s="38">
        <f t="shared" si="52"/>
        <v>1</v>
      </c>
      <c r="AY871" s="38">
        <f t="shared" si="49"/>
        <v>0.00264862577</v>
      </c>
      <c r="AZ871" s="12">
        <f t="shared" si="30"/>
        <v>142.516632</v>
      </c>
      <c r="BA871" s="12">
        <f t="shared" si="41"/>
        <v>108.8116661</v>
      </c>
      <c r="BB871" s="12">
        <f t="shared" si="53"/>
        <v>141.7715168</v>
      </c>
      <c r="BC871" s="12">
        <f t="shared" si="50"/>
        <v>0.001765750513</v>
      </c>
      <c r="BD871" s="12">
        <f t="shared" si="54"/>
        <v>128.7228479</v>
      </c>
    </row>
    <row r="872" ht="14.25" customHeight="1">
      <c r="A872" s="7">
        <v>37785.0</v>
      </c>
      <c r="B872" s="21" t="s">
        <v>90</v>
      </c>
      <c r="C872" s="8">
        <v>25.722143</v>
      </c>
      <c r="D872" s="33">
        <f t="shared" si="5"/>
        <v>0.003138876711</v>
      </c>
      <c r="E872" s="33">
        <f t="shared" si="7"/>
        <v>0.01358636362</v>
      </c>
      <c r="F872" s="33">
        <f t="shared" si="9"/>
        <v>0.01587977693</v>
      </c>
      <c r="G872" s="33">
        <f t="shared" si="11"/>
        <v>0.02586008929</v>
      </c>
      <c r="H872" s="33">
        <f t="shared" si="20"/>
        <v>0.1057072959</v>
      </c>
      <c r="I872" s="45">
        <f t="shared" si="31"/>
        <v>-0.2358460533</v>
      </c>
      <c r="J872" s="45">
        <f t="shared" si="43"/>
        <v>-0.5676424008</v>
      </c>
      <c r="K872" s="21" t="s">
        <v>91</v>
      </c>
      <c r="L872" s="8">
        <v>12.907678</v>
      </c>
      <c r="M872" s="33">
        <f t="shared" si="6"/>
        <v>-0.002107239039</v>
      </c>
      <c r="N872" s="33">
        <f t="shared" si="8"/>
        <v>0.0146006946</v>
      </c>
      <c r="O872" s="33">
        <f t="shared" si="10"/>
        <v>0.04398963458</v>
      </c>
      <c r="P872" s="33">
        <f t="shared" si="12"/>
        <v>0.06573990888</v>
      </c>
      <c r="Q872" s="45">
        <f t="shared" si="21"/>
        <v>0.006654441556</v>
      </c>
      <c r="R872" s="45">
        <f t="shared" si="32"/>
        <v>0.2205574337</v>
      </c>
      <c r="S872" s="45">
        <f t="shared" si="44"/>
        <v>0.2482394762</v>
      </c>
      <c r="T872" s="33">
        <f t="shared" si="22"/>
        <v>0.09905285439</v>
      </c>
      <c r="U872" s="33">
        <f t="shared" si="33"/>
        <v>-0.456403487</v>
      </c>
      <c r="V872" s="33">
        <f t="shared" si="42"/>
        <v>-0.815881877</v>
      </c>
      <c r="W872" s="44">
        <f t="shared" si="13"/>
        <v>0.00825941233</v>
      </c>
      <c r="X872" s="44">
        <f t="shared" si="14"/>
        <v>0.009330012293</v>
      </c>
      <c r="Y872" s="33">
        <f t="shared" si="15"/>
        <v>1.129621809</v>
      </c>
      <c r="Z872" s="43">
        <v>1.0</v>
      </c>
      <c r="AA872" s="33">
        <f t="shared" si="16"/>
        <v>2.129621809</v>
      </c>
      <c r="AB872" s="33">
        <f t="shared" si="17"/>
        <v>0.5304330581</v>
      </c>
      <c r="AC872" s="33">
        <f t="shared" si="18"/>
        <v>0.4695669419</v>
      </c>
      <c r="AD872" s="33">
        <f t="shared" si="19"/>
        <v>0.0005812169846</v>
      </c>
      <c r="AE872" s="34">
        <f t="shared" si="23"/>
        <v>0</v>
      </c>
      <c r="AF872" s="34">
        <f t="shared" si="24"/>
        <v>0</v>
      </c>
      <c r="AG872" s="34">
        <f t="shared" si="25"/>
        <v>0</v>
      </c>
      <c r="AH872" s="34">
        <f t="shared" si="26"/>
        <v>0</v>
      </c>
      <c r="AI872" s="34">
        <f t="shared" si="28"/>
        <v>0</v>
      </c>
      <c r="AJ872" s="34">
        <f t="shared" si="29"/>
        <v>0</v>
      </c>
      <c r="AK872" s="34">
        <f t="shared" si="27"/>
        <v>0</v>
      </c>
      <c r="AL872" s="36">
        <f t="shared" si="34"/>
        <v>0</v>
      </c>
      <c r="AM872" s="36">
        <f t="shared" si="35"/>
        <v>0</v>
      </c>
      <c r="AN872" s="46">
        <f t="shared" si="36"/>
        <v>0</v>
      </c>
      <c r="AO872" s="36">
        <f t="shared" si="37"/>
        <v>5</v>
      </c>
      <c r="AP872" s="36">
        <f t="shared" si="39"/>
        <v>0</v>
      </c>
      <c r="AQ872" s="36">
        <f t="shared" si="40"/>
        <v>1</v>
      </c>
      <c r="AR872" s="36">
        <f t="shared" si="38"/>
        <v>0.0005812169846</v>
      </c>
      <c r="AS872" s="38">
        <f t="shared" si="45"/>
        <v>0</v>
      </c>
      <c r="AT872" s="38">
        <f t="shared" si="46"/>
        <v>0</v>
      </c>
      <c r="AU872" s="38">
        <f t="shared" si="47"/>
        <v>0</v>
      </c>
      <c r="AV872" s="38">
        <f t="shared" si="48"/>
        <v>5</v>
      </c>
      <c r="AW872" s="38">
        <f t="shared" si="51"/>
        <v>0</v>
      </c>
      <c r="AX872" s="38">
        <f t="shared" si="52"/>
        <v>1</v>
      </c>
      <c r="AY872" s="38">
        <f t="shared" si="49"/>
        <v>0.0005812169846</v>
      </c>
      <c r="AZ872" s="12">
        <f t="shared" si="30"/>
        <v>142.516632</v>
      </c>
      <c r="BA872" s="12">
        <f t="shared" si="41"/>
        <v>108.8749093</v>
      </c>
      <c r="BB872" s="12">
        <f t="shared" si="53"/>
        <v>141.8539168</v>
      </c>
      <c r="BC872" s="12">
        <f t="shared" si="50"/>
        <v>0.0003874779897</v>
      </c>
      <c r="BD872" s="12">
        <f t="shared" si="54"/>
        <v>128.7727251</v>
      </c>
    </row>
    <row r="873" ht="14.25" customHeight="1">
      <c r="A873" s="7">
        <v>37788.0</v>
      </c>
      <c r="B873" s="21" t="s">
        <v>90</v>
      </c>
      <c r="C873" s="8">
        <v>26.15909</v>
      </c>
      <c r="D873" s="33">
        <f t="shared" si="5"/>
        <v>0.01698719271</v>
      </c>
      <c r="E873" s="33">
        <f t="shared" si="7"/>
        <v>0.03736117227</v>
      </c>
      <c r="F873" s="33">
        <f t="shared" si="9"/>
        <v>0.0354795092</v>
      </c>
      <c r="G873" s="33">
        <f t="shared" si="11"/>
        <v>0.05461142063</v>
      </c>
      <c r="H873" s="33">
        <f t="shared" si="20"/>
        <v>1.075110974</v>
      </c>
      <c r="I873" s="45">
        <f t="shared" si="31"/>
        <v>0.3029398333</v>
      </c>
      <c r="J873" s="45">
        <f t="shared" si="43"/>
        <v>0.251597628</v>
      </c>
      <c r="K873" s="21" t="s">
        <v>91</v>
      </c>
      <c r="L873" s="8">
        <v>13.139388</v>
      </c>
      <c r="M873" s="33">
        <f t="shared" si="6"/>
        <v>0.01795133098</v>
      </c>
      <c r="N873" s="33">
        <f t="shared" si="8"/>
        <v>0.03325473731</v>
      </c>
      <c r="O873" s="33">
        <f t="shared" si="10"/>
        <v>0.05739431902</v>
      </c>
      <c r="P873" s="33">
        <f t="shared" si="12"/>
        <v>0.1019032029</v>
      </c>
      <c r="Q873" s="45">
        <f t="shared" si="21"/>
        <v>0.6484986688</v>
      </c>
      <c r="R873" s="45">
        <f t="shared" si="32"/>
        <v>0.5349062685</v>
      </c>
      <c r="S873" s="45">
        <f t="shared" si="44"/>
        <v>0.923639187</v>
      </c>
      <c r="T873" s="33">
        <f t="shared" si="22"/>
        <v>0.4266123056</v>
      </c>
      <c r="U873" s="33">
        <f t="shared" si="33"/>
        <v>-0.2319664352</v>
      </c>
      <c r="V873" s="33">
        <f t="shared" si="42"/>
        <v>-0.6720415589</v>
      </c>
      <c r="W873" s="44">
        <f t="shared" si="13"/>
        <v>0.008455230495</v>
      </c>
      <c r="X873" s="44">
        <f t="shared" si="14"/>
        <v>0.008782946027</v>
      </c>
      <c r="Y873" s="33">
        <f t="shared" si="15"/>
        <v>1.038758912</v>
      </c>
      <c r="Z873" s="43">
        <v>1.0</v>
      </c>
      <c r="AA873" s="33">
        <f t="shared" si="16"/>
        <v>2.038758912</v>
      </c>
      <c r="AB873" s="33">
        <f t="shared" si="17"/>
        <v>0.5095055162</v>
      </c>
      <c r="AC873" s="33">
        <f t="shared" si="18"/>
        <v>0.4904944838</v>
      </c>
      <c r="AD873" s="33">
        <f t="shared" si="19"/>
        <v>0.003233453339</v>
      </c>
      <c r="AE873" s="34">
        <f t="shared" si="23"/>
        <v>0</v>
      </c>
      <c r="AF873" s="34">
        <f t="shared" si="24"/>
        <v>0</v>
      </c>
      <c r="AG873" s="34">
        <f t="shared" si="25"/>
        <v>0</v>
      </c>
      <c r="AH873" s="34">
        <f t="shared" si="26"/>
        <v>0</v>
      </c>
      <c r="AI873" s="34">
        <f t="shared" si="28"/>
        <v>0</v>
      </c>
      <c r="AJ873" s="34">
        <f t="shared" si="29"/>
        <v>0</v>
      </c>
      <c r="AK873" s="34">
        <f t="shared" si="27"/>
        <v>0</v>
      </c>
      <c r="AL873" s="36">
        <f t="shared" si="34"/>
        <v>0</v>
      </c>
      <c r="AM873" s="36">
        <f t="shared" si="35"/>
        <v>0</v>
      </c>
      <c r="AN873" s="46">
        <f t="shared" si="36"/>
        <v>0</v>
      </c>
      <c r="AO873" s="36">
        <f t="shared" si="37"/>
        <v>0</v>
      </c>
      <c r="AP873" s="36">
        <f t="shared" si="39"/>
        <v>1</v>
      </c>
      <c r="AQ873" s="36">
        <f t="shared" si="40"/>
        <v>0</v>
      </c>
      <c r="AR873" s="36">
        <f t="shared" si="38"/>
        <v>0</v>
      </c>
      <c r="AS873" s="38">
        <f t="shared" si="45"/>
        <v>0</v>
      </c>
      <c r="AT873" s="38">
        <f t="shared" si="46"/>
        <v>0</v>
      </c>
      <c r="AU873" s="38">
        <f t="shared" si="47"/>
        <v>0</v>
      </c>
      <c r="AV873" s="38">
        <f t="shared" si="48"/>
        <v>0</v>
      </c>
      <c r="AW873" s="38">
        <f t="shared" si="51"/>
        <v>1</v>
      </c>
      <c r="AX873" s="38">
        <f t="shared" si="52"/>
        <v>0</v>
      </c>
      <c r="AY873" s="38">
        <f t="shared" si="49"/>
        <v>0</v>
      </c>
      <c r="AZ873" s="12">
        <f t="shared" si="30"/>
        <v>142.516632</v>
      </c>
      <c r="BA873" s="12">
        <f t="shared" si="41"/>
        <v>108.8749093</v>
      </c>
      <c r="BB873" s="12">
        <f t="shared" si="53"/>
        <v>141.8539168</v>
      </c>
      <c r="BC873" s="12">
        <f t="shared" si="50"/>
        <v>0</v>
      </c>
      <c r="BD873" s="12">
        <f t="shared" si="54"/>
        <v>128.7727251</v>
      </c>
    </row>
    <row r="874" ht="14.25" customHeight="1">
      <c r="A874" s="7">
        <v>37789.0</v>
      </c>
      <c r="B874" s="21" t="s">
        <v>90</v>
      </c>
      <c r="C874" s="8">
        <v>25.802628</v>
      </c>
      <c r="D874" s="33">
        <f t="shared" si="5"/>
        <v>-0.01362669726</v>
      </c>
      <c r="E874" s="33">
        <f t="shared" si="7"/>
        <v>0.01492543654</v>
      </c>
      <c r="F874" s="33">
        <f t="shared" si="9"/>
        <v>0.01836698279</v>
      </c>
      <c r="G874" s="33">
        <f t="shared" si="11"/>
        <v>0.04798502753</v>
      </c>
      <c r="H874" s="33">
        <f t="shared" si="20"/>
        <v>0.1978872913</v>
      </c>
      <c r="I874" s="45">
        <f t="shared" si="31"/>
        <v>-0.1307109105</v>
      </c>
      <c r="J874" s="45">
        <f t="shared" si="43"/>
        <v>0.04648555142</v>
      </c>
      <c r="K874" s="21" t="s">
        <v>91</v>
      </c>
      <c r="L874" s="8">
        <v>12.866784</v>
      </c>
      <c r="M874" s="33">
        <f t="shared" si="6"/>
        <v>-0.02074708502</v>
      </c>
      <c r="N874" s="33">
        <f t="shared" si="8"/>
        <v>0.017679945</v>
      </c>
      <c r="O874" s="33">
        <f t="shared" si="10"/>
        <v>0.02849458223</v>
      </c>
      <c r="P874" s="33">
        <f t="shared" si="12"/>
        <v>0.07512803655</v>
      </c>
      <c r="Q874" s="45">
        <f t="shared" si="21"/>
        <v>0.1624613701</v>
      </c>
      <c r="R874" s="45">
        <f t="shared" si="32"/>
        <v>-0.0541716318</v>
      </c>
      <c r="S874" s="45">
        <f t="shared" si="44"/>
        <v>0.395034093</v>
      </c>
      <c r="T874" s="33">
        <f t="shared" si="22"/>
        <v>0.03542592117</v>
      </c>
      <c r="U874" s="33">
        <f t="shared" si="33"/>
        <v>-0.07653927868</v>
      </c>
      <c r="V874" s="33">
        <f t="shared" si="42"/>
        <v>-0.3485485416</v>
      </c>
      <c r="W874" s="44">
        <f t="shared" si="13"/>
        <v>0.008947474899</v>
      </c>
      <c r="X874" s="44">
        <f t="shared" si="14"/>
        <v>0.01049341405</v>
      </c>
      <c r="Y874" s="33">
        <f t="shared" si="15"/>
        <v>1.172779378</v>
      </c>
      <c r="Z874" s="43">
        <v>1.0</v>
      </c>
      <c r="AA874" s="33">
        <f t="shared" si="16"/>
        <v>2.172779378</v>
      </c>
      <c r="AB874" s="33">
        <f t="shared" si="17"/>
        <v>0.5397599913</v>
      </c>
      <c r="AC874" s="33">
        <f t="shared" si="18"/>
        <v>0.4602400087</v>
      </c>
      <c r="AD874" s="33">
        <f t="shared" si="19"/>
        <v>0.00291236183</v>
      </c>
      <c r="AE874" s="34">
        <f t="shared" si="23"/>
        <v>0</v>
      </c>
      <c r="AF874" s="34">
        <f t="shared" si="24"/>
        <v>0</v>
      </c>
      <c r="AG874" s="34">
        <f t="shared" si="25"/>
        <v>0</v>
      </c>
      <c r="AH874" s="34">
        <f t="shared" si="26"/>
        <v>0</v>
      </c>
      <c r="AI874" s="34">
        <f t="shared" si="28"/>
        <v>0</v>
      </c>
      <c r="AJ874" s="34">
        <f t="shared" si="29"/>
        <v>0</v>
      </c>
      <c r="AK874" s="34">
        <f t="shared" si="27"/>
        <v>0</v>
      </c>
      <c r="AL874" s="36">
        <f t="shared" si="34"/>
        <v>0</v>
      </c>
      <c r="AM874" s="36">
        <f t="shared" si="35"/>
        <v>0</v>
      </c>
      <c r="AN874" s="46">
        <f t="shared" si="36"/>
        <v>0</v>
      </c>
      <c r="AO874" s="36">
        <f t="shared" si="37"/>
        <v>0</v>
      </c>
      <c r="AP874" s="36">
        <f t="shared" si="39"/>
        <v>0</v>
      </c>
      <c r="AQ874" s="36">
        <f t="shared" si="40"/>
        <v>0</v>
      </c>
      <c r="AR874" s="36">
        <f t="shared" si="38"/>
        <v>0</v>
      </c>
      <c r="AS874" s="38">
        <f t="shared" si="45"/>
        <v>0</v>
      </c>
      <c r="AT874" s="38">
        <f t="shared" si="46"/>
        <v>0</v>
      </c>
      <c r="AU874" s="38">
        <f t="shared" si="47"/>
        <v>0</v>
      </c>
      <c r="AV874" s="38">
        <f t="shared" si="48"/>
        <v>0</v>
      </c>
      <c r="AW874" s="38">
        <f t="shared" si="51"/>
        <v>0</v>
      </c>
      <c r="AX874" s="38">
        <f t="shared" si="52"/>
        <v>0</v>
      </c>
      <c r="AY874" s="38">
        <f t="shared" si="49"/>
        <v>0</v>
      </c>
      <c r="AZ874" s="12">
        <f t="shared" si="30"/>
        <v>142.516632</v>
      </c>
      <c r="BA874" s="12">
        <f t="shared" si="41"/>
        <v>108.8749093</v>
      </c>
      <c r="BB874" s="12">
        <f t="shared" si="53"/>
        <v>141.8539168</v>
      </c>
      <c r="BC874" s="12">
        <f t="shared" si="50"/>
        <v>0</v>
      </c>
      <c r="BD874" s="12">
        <f t="shared" si="54"/>
        <v>128.7727251</v>
      </c>
    </row>
    <row r="875" ht="14.25" customHeight="1">
      <c r="A875" s="7">
        <v>37790.0</v>
      </c>
      <c r="B875" s="21" t="s">
        <v>90</v>
      </c>
      <c r="C875" s="8">
        <v>25.848625</v>
      </c>
      <c r="D875" s="33">
        <f t="shared" si="5"/>
        <v>0.001782647876</v>
      </c>
      <c r="E875" s="33">
        <f t="shared" si="7"/>
        <v>0.01192863069</v>
      </c>
      <c r="F875" s="33">
        <f t="shared" si="9"/>
        <v>0.005631524868</v>
      </c>
      <c r="G875" s="33">
        <f t="shared" si="11"/>
        <v>0.0493640191</v>
      </c>
      <c r="H875" s="33">
        <f t="shared" si="20"/>
        <v>0.1178549366</v>
      </c>
      <c r="I875" s="45">
        <f t="shared" si="31"/>
        <v>-0.4490495514</v>
      </c>
      <c r="J875" s="45">
        <f t="shared" si="43"/>
        <v>0.09093099538</v>
      </c>
      <c r="K875" s="21" t="s">
        <v>91</v>
      </c>
      <c r="L875" s="8">
        <v>12.812264</v>
      </c>
      <c r="M875" s="33">
        <f t="shared" si="6"/>
        <v>-0.004237267059</v>
      </c>
      <c r="N875" s="33">
        <f t="shared" si="8"/>
        <v>0.004273482835</v>
      </c>
      <c r="O875" s="33">
        <f t="shared" si="10"/>
        <v>0.01358541967</v>
      </c>
      <c r="P875" s="33">
        <f t="shared" si="12"/>
        <v>0.06071306399</v>
      </c>
      <c r="Q875" s="45">
        <f t="shared" si="21"/>
        <v>-0.2533589187</v>
      </c>
      <c r="R875" s="45">
        <f t="shared" si="32"/>
        <v>-0.3524078372</v>
      </c>
      <c r="S875" s="45">
        <f t="shared" si="44"/>
        <v>0.1143623436</v>
      </c>
      <c r="T875" s="33">
        <f t="shared" si="22"/>
        <v>0.3712138553</v>
      </c>
      <c r="U875" s="33">
        <f t="shared" si="33"/>
        <v>-0.09664171421</v>
      </c>
      <c r="V875" s="33">
        <f t="shared" si="42"/>
        <v>-0.02343134823</v>
      </c>
      <c r="W875" s="44">
        <f t="shared" si="13"/>
        <v>0.008937458839</v>
      </c>
      <c r="X875" s="44">
        <f t="shared" si="14"/>
        <v>0.01054849611</v>
      </c>
      <c r="Y875" s="33">
        <f t="shared" si="15"/>
        <v>1.180256749</v>
      </c>
      <c r="Z875" s="43">
        <v>1.0</v>
      </c>
      <c r="AA875" s="33">
        <f t="shared" si="16"/>
        <v>2.180256749</v>
      </c>
      <c r="AB875" s="33">
        <f t="shared" si="17"/>
        <v>0.5413384224</v>
      </c>
      <c r="AC875" s="33">
        <f t="shared" si="18"/>
        <v>0.4586615776</v>
      </c>
      <c r="AD875" s="33">
        <f t="shared" si="19"/>
        <v>0.004373444901</v>
      </c>
      <c r="AE875" s="34">
        <f t="shared" si="23"/>
        <v>0</v>
      </c>
      <c r="AF875" s="34">
        <f t="shared" si="24"/>
        <v>0</v>
      </c>
      <c r="AG875" s="34">
        <f t="shared" si="25"/>
        <v>0</v>
      </c>
      <c r="AH875" s="34">
        <f t="shared" si="26"/>
        <v>0</v>
      </c>
      <c r="AI875" s="34">
        <f t="shared" si="28"/>
        <v>0</v>
      </c>
      <c r="AJ875" s="34">
        <f t="shared" si="29"/>
        <v>0</v>
      </c>
      <c r="AK875" s="34">
        <f t="shared" si="27"/>
        <v>0</v>
      </c>
      <c r="AL875" s="36">
        <f t="shared" si="34"/>
        <v>0</v>
      </c>
      <c r="AM875" s="36">
        <f t="shared" si="35"/>
        <v>0</v>
      </c>
      <c r="AN875" s="46">
        <f t="shared" si="36"/>
        <v>0</v>
      </c>
      <c r="AO875" s="36">
        <f t="shared" si="37"/>
        <v>0</v>
      </c>
      <c r="AP875" s="36">
        <f t="shared" si="39"/>
        <v>0</v>
      </c>
      <c r="AQ875" s="36">
        <f t="shared" si="40"/>
        <v>0</v>
      </c>
      <c r="AR875" s="36">
        <f t="shared" si="38"/>
        <v>0</v>
      </c>
      <c r="AS875" s="38">
        <f t="shared" si="45"/>
        <v>0</v>
      </c>
      <c r="AT875" s="38">
        <f t="shared" si="46"/>
        <v>0</v>
      </c>
      <c r="AU875" s="38">
        <f t="shared" si="47"/>
        <v>0</v>
      </c>
      <c r="AV875" s="38">
        <f t="shared" si="48"/>
        <v>0</v>
      </c>
      <c r="AW875" s="38">
        <f t="shared" si="51"/>
        <v>0</v>
      </c>
      <c r="AX875" s="38">
        <f t="shared" si="52"/>
        <v>0</v>
      </c>
      <c r="AY875" s="38">
        <f t="shared" si="49"/>
        <v>0</v>
      </c>
      <c r="AZ875" s="12">
        <f t="shared" si="30"/>
        <v>142.516632</v>
      </c>
      <c r="BA875" s="12">
        <f t="shared" si="41"/>
        <v>108.8749093</v>
      </c>
      <c r="BB875" s="12">
        <f t="shared" si="53"/>
        <v>141.8539168</v>
      </c>
      <c r="BC875" s="12">
        <f t="shared" si="50"/>
        <v>0</v>
      </c>
      <c r="BD875" s="12">
        <f t="shared" si="54"/>
        <v>128.7727251</v>
      </c>
    </row>
    <row r="876" ht="14.25" customHeight="1">
      <c r="A876" s="7">
        <v>37791.0</v>
      </c>
      <c r="B876" s="21" t="s">
        <v>90</v>
      </c>
      <c r="C876" s="8">
        <v>25.6474</v>
      </c>
      <c r="D876" s="33">
        <f t="shared" si="5"/>
        <v>-0.007784746771</v>
      </c>
      <c r="E876" s="33">
        <f t="shared" si="7"/>
        <v>0.0002239714852</v>
      </c>
      <c r="F876" s="33">
        <f t="shared" si="9"/>
        <v>0.005647015757</v>
      </c>
      <c r="G876" s="33">
        <f t="shared" si="11"/>
        <v>0.03398248752</v>
      </c>
      <c r="H876" s="33">
        <f t="shared" si="20"/>
        <v>-0.3699436152</v>
      </c>
      <c r="I876" s="45">
        <f t="shared" si="31"/>
        <v>-0.4260676381</v>
      </c>
      <c r="J876" s="45">
        <f t="shared" si="43"/>
        <v>-0.3597662845</v>
      </c>
      <c r="K876" s="21" t="s">
        <v>91</v>
      </c>
      <c r="L876" s="8">
        <v>12.572377</v>
      </c>
      <c r="M876" s="33">
        <f t="shared" si="6"/>
        <v>-0.01872323268</v>
      </c>
      <c r="N876" s="33">
        <f t="shared" si="8"/>
        <v>-0.02802936389</v>
      </c>
      <c r="O876" s="33">
        <f t="shared" si="10"/>
        <v>-0.009432017062</v>
      </c>
      <c r="P876" s="33">
        <f t="shared" si="12"/>
        <v>0.04981372043</v>
      </c>
      <c r="Q876" s="45">
        <f t="shared" si="21"/>
        <v>-1.322498284</v>
      </c>
      <c r="R876" s="45">
        <f t="shared" si="32"/>
        <v>-0.8538960958</v>
      </c>
      <c r="S876" s="45">
        <f t="shared" si="44"/>
        <v>-0.09925500777</v>
      </c>
      <c r="T876" s="33">
        <f t="shared" si="22"/>
        <v>0.9525546691</v>
      </c>
      <c r="U876" s="33">
        <f t="shared" si="33"/>
        <v>0.4278284577</v>
      </c>
      <c r="V876" s="33">
        <f t="shared" si="42"/>
        <v>-0.2605112768</v>
      </c>
      <c r="W876" s="44">
        <f t="shared" si="13"/>
        <v>0.009150965658</v>
      </c>
      <c r="X876" s="44">
        <f t="shared" si="14"/>
        <v>0.01135057104</v>
      </c>
      <c r="Y876" s="33">
        <f t="shared" si="15"/>
        <v>1.240368664</v>
      </c>
      <c r="Z876" s="43">
        <v>1.0</v>
      </c>
      <c r="AA876" s="33">
        <f t="shared" si="16"/>
        <v>2.240368664</v>
      </c>
      <c r="AB876" s="33">
        <f t="shared" si="17"/>
        <v>0.5536448906</v>
      </c>
      <c r="AC876" s="33">
        <f t="shared" si="18"/>
        <v>0.4463551094</v>
      </c>
      <c r="AD876" s="33">
        <f t="shared" si="19"/>
        <v>-0.005621175973</v>
      </c>
      <c r="AE876" s="34">
        <f t="shared" si="23"/>
        <v>0</v>
      </c>
      <c r="AF876" s="34">
        <f t="shared" si="24"/>
        <v>0</v>
      </c>
      <c r="AG876" s="34">
        <f t="shared" si="25"/>
        <v>0</v>
      </c>
      <c r="AH876" s="34">
        <f t="shared" si="26"/>
        <v>0</v>
      </c>
      <c r="AI876" s="34">
        <f t="shared" si="28"/>
        <v>0</v>
      </c>
      <c r="AJ876" s="34">
        <f t="shared" si="29"/>
        <v>0</v>
      </c>
      <c r="AK876" s="34">
        <f t="shared" si="27"/>
        <v>0</v>
      </c>
      <c r="AL876" s="36">
        <f t="shared" si="34"/>
        <v>0</v>
      </c>
      <c r="AM876" s="36">
        <f t="shared" si="35"/>
        <v>0</v>
      </c>
      <c r="AN876" s="46">
        <f t="shared" si="36"/>
        <v>0</v>
      </c>
      <c r="AO876" s="36">
        <f t="shared" si="37"/>
        <v>0</v>
      </c>
      <c r="AP876" s="36">
        <f t="shared" si="39"/>
        <v>0</v>
      </c>
      <c r="AQ876" s="36">
        <f t="shared" si="40"/>
        <v>0</v>
      </c>
      <c r="AR876" s="36">
        <f t="shared" si="38"/>
        <v>0</v>
      </c>
      <c r="AS876" s="38">
        <f t="shared" si="45"/>
        <v>0</v>
      </c>
      <c r="AT876" s="38">
        <f t="shared" si="46"/>
        <v>0</v>
      </c>
      <c r="AU876" s="38">
        <f t="shared" si="47"/>
        <v>0</v>
      </c>
      <c r="AV876" s="38">
        <f t="shared" si="48"/>
        <v>0</v>
      </c>
      <c r="AW876" s="38">
        <f t="shared" si="51"/>
        <v>0</v>
      </c>
      <c r="AX876" s="38">
        <f t="shared" si="52"/>
        <v>0</v>
      </c>
      <c r="AY876" s="38">
        <f t="shared" si="49"/>
        <v>0</v>
      </c>
      <c r="AZ876" s="12">
        <f t="shared" si="30"/>
        <v>142.516632</v>
      </c>
      <c r="BA876" s="12">
        <f t="shared" si="41"/>
        <v>108.8749093</v>
      </c>
      <c r="BB876" s="12">
        <f t="shared" si="53"/>
        <v>141.8539168</v>
      </c>
      <c r="BC876" s="12">
        <f t="shared" si="50"/>
        <v>0</v>
      </c>
      <c r="BD876" s="12">
        <f t="shared" si="54"/>
        <v>128.7727251</v>
      </c>
    </row>
    <row r="877" ht="14.25" customHeight="1">
      <c r="A877" s="7">
        <v>37792.0</v>
      </c>
      <c r="B877" s="21" t="s">
        <v>90</v>
      </c>
      <c r="C877" s="8">
        <v>25.543921</v>
      </c>
      <c r="D877" s="33">
        <f t="shared" si="5"/>
        <v>-0.004034677979</v>
      </c>
      <c r="E877" s="33">
        <f t="shared" si="7"/>
        <v>-0.006928738403</v>
      </c>
      <c r="F877" s="33">
        <f t="shared" si="9"/>
        <v>0.006563488861</v>
      </c>
      <c r="G877" s="33">
        <f t="shared" si="11"/>
        <v>0.01968333433</v>
      </c>
      <c r="H877" s="33">
        <f t="shared" si="20"/>
        <v>-0.6627040468</v>
      </c>
      <c r="I877" s="45">
        <f t="shared" si="31"/>
        <v>-0.3774914616</v>
      </c>
      <c r="J877" s="45">
        <f t="shared" si="43"/>
        <v>-0.7714030306</v>
      </c>
      <c r="K877" s="21" t="s">
        <v>91</v>
      </c>
      <c r="L877" s="8">
        <v>12.667789</v>
      </c>
      <c r="M877" s="33">
        <f t="shared" si="6"/>
        <v>0.007589018369</v>
      </c>
      <c r="N877" s="33">
        <f t="shared" si="8"/>
        <v>-0.01858498484</v>
      </c>
      <c r="O877" s="33">
        <f t="shared" si="10"/>
        <v>-0.004255643936</v>
      </c>
      <c r="P877" s="33">
        <f t="shared" si="12"/>
        <v>0.04851646272</v>
      </c>
      <c r="Q877" s="45">
        <f t="shared" si="21"/>
        <v>-0.982018381</v>
      </c>
      <c r="R877" s="45">
        <f t="shared" si="32"/>
        <v>-0.7056415857</v>
      </c>
      <c r="S877" s="45">
        <f t="shared" si="44"/>
        <v>-0.1330691618</v>
      </c>
      <c r="T877" s="33">
        <f t="shared" si="22"/>
        <v>0.3193143342</v>
      </c>
      <c r="U877" s="33">
        <f t="shared" si="33"/>
        <v>0.3281501241</v>
      </c>
      <c r="V877" s="33">
        <f t="shared" si="42"/>
        <v>-0.6383338689</v>
      </c>
      <c r="W877" s="44">
        <f t="shared" si="13"/>
        <v>0.009022686631</v>
      </c>
      <c r="X877" s="44">
        <f t="shared" si="14"/>
        <v>0.01131729243</v>
      </c>
      <c r="Y877" s="33">
        <f t="shared" si="15"/>
        <v>1.254315139</v>
      </c>
      <c r="Z877" s="43">
        <v>1.0</v>
      </c>
      <c r="AA877" s="33">
        <f t="shared" si="16"/>
        <v>2.254315139</v>
      </c>
      <c r="AB877" s="33">
        <f t="shared" si="17"/>
        <v>0.556406297</v>
      </c>
      <c r="AC877" s="33">
        <f t="shared" si="18"/>
        <v>0.443593703</v>
      </c>
      <c r="AD877" s="33">
        <f t="shared" si="19"/>
        <v>-0.005928813267</v>
      </c>
      <c r="AE877" s="34">
        <f t="shared" si="23"/>
        <v>0</v>
      </c>
      <c r="AF877" s="34">
        <f t="shared" si="24"/>
        <v>0</v>
      </c>
      <c r="AG877" s="34">
        <f t="shared" si="25"/>
        <v>0</v>
      </c>
      <c r="AH877" s="34">
        <f t="shared" si="26"/>
        <v>0</v>
      </c>
      <c r="AI877" s="34">
        <f t="shared" si="28"/>
        <v>0</v>
      </c>
      <c r="AJ877" s="34">
        <f t="shared" si="29"/>
        <v>0</v>
      </c>
      <c r="AK877" s="34">
        <f t="shared" si="27"/>
        <v>0</v>
      </c>
      <c r="AL877" s="36">
        <f t="shared" si="34"/>
        <v>0</v>
      </c>
      <c r="AM877" s="36">
        <f t="shared" si="35"/>
        <v>0</v>
      </c>
      <c r="AN877" s="46">
        <f t="shared" si="36"/>
        <v>0</v>
      </c>
      <c r="AO877" s="36">
        <f t="shared" si="37"/>
        <v>0</v>
      </c>
      <c r="AP877" s="36">
        <f t="shared" si="39"/>
        <v>0</v>
      </c>
      <c r="AQ877" s="36">
        <f t="shared" si="40"/>
        <v>0</v>
      </c>
      <c r="AR877" s="36">
        <f t="shared" si="38"/>
        <v>0</v>
      </c>
      <c r="AS877" s="38">
        <f t="shared" si="45"/>
        <v>0</v>
      </c>
      <c r="AT877" s="38">
        <f t="shared" si="46"/>
        <v>0</v>
      </c>
      <c r="AU877" s="38">
        <f t="shared" si="47"/>
        <v>0</v>
      </c>
      <c r="AV877" s="38">
        <f t="shared" si="48"/>
        <v>0</v>
      </c>
      <c r="AW877" s="38">
        <f t="shared" si="51"/>
        <v>0</v>
      </c>
      <c r="AX877" s="38">
        <f t="shared" si="52"/>
        <v>0</v>
      </c>
      <c r="AY877" s="38">
        <f t="shared" si="49"/>
        <v>0</v>
      </c>
      <c r="AZ877" s="12">
        <f t="shared" si="30"/>
        <v>142.516632</v>
      </c>
      <c r="BA877" s="12">
        <f t="shared" si="41"/>
        <v>108.8749093</v>
      </c>
      <c r="BB877" s="12">
        <f t="shared" si="53"/>
        <v>141.8539168</v>
      </c>
      <c r="BC877" s="12">
        <f t="shared" si="50"/>
        <v>0</v>
      </c>
      <c r="BD877" s="12">
        <f t="shared" si="54"/>
        <v>128.7727251</v>
      </c>
    </row>
    <row r="878" ht="14.25" customHeight="1">
      <c r="A878" s="7">
        <v>37795.0</v>
      </c>
      <c r="B878" s="21" t="s">
        <v>90</v>
      </c>
      <c r="C878" s="8">
        <v>25.394434</v>
      </c>
      <c r="D878" s="33">
        <f t="shared" si="5"/>
        <v>-0.005852155587</v>
      </c>
      <c r="E878" s="33">
        <f t="shared" si="7"/>
        <v>-0.02923098625</v>
      </c>
      <c r="F878" s="33">
        <f t="shared" si="9"/>
        <v>0.007038082116</v>
      </c>
      <c r="G878" s="33">
        <f t="shared" si="11"/>
        <v>0.01767275515</v>
      </c>
      <c r="H878" s="33">
        <f t="shared" si="20"/>
        <v>-1.5825043</v>
      </c>
      <c r="I878" s="45">
        <f t="shared" si="31"/>
        <v>-0.344291995</v>
      </c>
      <c r="J878" s="45">
        <f t="shared" si="43"/>
        <v>-0.8130389341</v>
      </c>
      <c r="K878" s="21" t="s">
        <v>91</v>
      </c>
      <c r="L878" s="8">
        <v>12.744112</v>
      </c>
      <c r="M878" s="33">
        <f t="shared" si="6"/>
        <v>0.006024966156</v>
      </c>
      <c r="N878" s="33">
        <f t="shared" si="8"/>
        <v>-0.03008328851</v>
      </c>
      <c r="O878" s="33">
        <f t="shared" si="10"/>
        <v>0.002171036945</v>
      </c>
      <c r="P878" s="33">
        <f t="shared" si="12"/>
        <v>0.06294977815</v>
      </c>
      <c r="Q878" s="45">
        <f t="shared" si="21"/>
        <v>-1.366190422</v>
      </c>
      <c r="R878" s="45">
        <f t="shared" si="32"/>
        <v>-0.5296443685</v>
      </c>
      <c r="S878" s="45">
        <f t="shared" si="44"/>
        <v>0.1344293067</v>
      </c>
      <c r="T878" s="33">
        <f t="shared" si="22"/>
        <v>-0.216313878</v>
      </c>
      <c r="U878" s="33">
        <f t="shared" si="33"/>
        <v>0.1853523735</v>
      </c>
      <c r="V878" s="33">
        <f t="shared" si="42"/>
        <v>-0.9474682408</v>
      </c>
      <c r="W878" s="44">
        <f t="shared" si="13"/>
        <v>0.009089289473</v>
      </c>
      <c r="X878" s="44">
        <f t="shared" si="14"/>
        <v>0.01108757823</v>
      </c>
      <c r="Y878" s="33">
        <f t="shared" si="15"/>
        <v>1.219850932</v>
      </c>
      <c r="Z878" s="43">
        <v>1.0</v>
      </c>
      <c r="AA878" s="33">
        <f t="shared" si="16"/>
        <v>2.219850932</v>
      </c>
      <c r="AB878" s="33">
        <f t="shared" si="17"/>
        <v>0.5495193007</v>
      </c>
      <c r="AC878" s="33">
        <f t="shared" si="18"/>
        <v>0.4504806993</v>
      </c>
      <c r="AD878" s="33">
        <f t="shared" si="19"/>
        <v>-0.006908308677</v>
      </c>
      <c r="AE878" s="34">
        <f t="shared" si="23"/>
        <v>0</v>
      </c>
      <c r="AF878" s="34">
        <f t="shared" si="24"/>
        <v>0</v>
      </c>
      <c r="AG878" s="34">
        <f t="shared" si="25"/>
        <v>0</v>
      </c>
      <c r="AH878" s="34">
        <f t="shared" si="26"/>
        <v>0</v>
      </c>
      <c r="AI878" s="34">
        <f t="shared" si="28"/>
        <v>0</v>
      </c>
      <c r="AJ878" s="34">
        <f t="shared" si="29"/>
        <v>0</v>
      </c>
      <c r="AK878" s="34">
        <f t="shared" si="27"/>
        <v>0</v>
      </c>
      <c r="AL878" s="36">
        <f t="shared" si="34"/>
        <v>0</v>
      </c>
      <c r="AM878" s="36">
        <f t="shared" si="35"/>
        <v>0</v>
      </c>
      <c r="AN878" s="46">
        <f t="shared" si="36"/>
        <v>0</v>
      </c>
      <c r="AO878" s="36">
        <f t="shared" si="37"/>
        <v>0</v>
      </c>
      <c r="AP878" s="36">
        <f t="shared" si="39"/>
        <v>0</v>
      </c>
      <c r="AQ878" s="36">
        <f t="shared" si="40"/>
        <v>0</v>
      </c>
      <c r="AR878" s="36">
        <f t="shared" si="38"/>
        <v>0</v>
      </c>
      <c r="AS878" s="38">
        <f t="shared" si="45"/>
        <v>0</v>
      </c>
      <c r="AT878" s="38">
        <f t="shared" si="46"/>
        <v>0</v>
      </c>
      <c r="AU878" s="38">
        <f t="shared" si="47"/>
        <v>0</v>
      </c>
      <c r="AV878" s="38">
        <f t="shared" si="48"/>
        <v>0</v>
      </c>
      <c r="AW878" s="38">
        <f t="shared" si="51"/>
        <v>0</v>
      </c>
      <c r="AX878" s="38">
        <f t="shared" si="52"/>
        <v>0</v>
      </c>
      <c r="AY878" s="38">
        <f t="shared" si="49"/>
        <v>0</v>
      </c>
      <c r="AZ878" s="12">
        <f t="shared" si="30"/>
        <v>142.516632</v>
      </c>
      <c r="BA878" s="12">
        <f t="shared" si="41"/>
        <v>108.8749093</v>
      </c>
      <c r="BB878" s="12">
        <f t="shared" si="53"/>
        <v>141.8539168</v>
      </c>
      <c r="BC878" s="12">
        <f t="shared" si="50"/>
        <v>0</v>
      </c>
      <c r="BD878" s="12">
        <f t="shared" si="54"/>
        <v>128.7727251</v>
      </c>
    </row>
    <row r="879" ht="14.25" customHeight="1">
      <c r="A879" s="7">
        <v>37796.0</v>
      </c>
      <c r="B879" s="21" t="s">
        <v>90</v>
      </c>
      <c r="C879" s="8">
        <v>25.262209</v>
      </c>
      <c r="D879" s="33">
        <f t="shared" si="5"/>
        <v>-0.005206849658</v>
      </c>
      <c r="E879" s="33">
        <f t="shared" si="7"/>
        <v>-0.02094433947</v>
      </c>
      <c r="F879" s="33">
        <f t="shared" si="9"/>
        <v>-0.006331506339</v>
      </c>
      <c r="G879" s="33">
        <f t="shared" si="11"/>
        <v>-0.00183388096</v>
      </c>
      <c r="H879" s="33">
        <f t="shared" si="20"/>
        <v>-1.197762954</v>
      </c>
      <c r="I879" s="45">
        <f t="shared" si="31"/>
        <v>-0.7037704291</v>
      </c>
      <c r="J879" s="45">
        <f t="shared" si="43"/>
        <v>-1.348385742</v>
      </c>
      <c r="K879" s="21" t="s">
        <v>91</v>
      </c>
      <c r="L879" s="8">
        <v>12.858603</v>
      </c>
      <c r="M879" s="33">
        <f t="shared" si="6"/>
        <v>0.008983835045</v>
      </c>
      <c r="N879" s="33">
        <f t="shared" si="8"/>
        <v>-0.0006358232174</v>
      </c>
      <c r="O879" s="33">
        <f t="shared" si="10"/>
        <v>0.01703288046</v>
      </c>
      <c r="P879" s="33">
        <f t="shared" si="12"/>
        <v>0.06121236135</v>
      </c>
      <c r="Q879" s="45">
        <f t="shared" si="21"/>
        <v>-0.3925489381</v>
      </c>
      <c r="R879" s="45">
        <f t="shared" si="32"/>
        <v>-0.1679983383</v>
      </c>
      <c r="S879" s="45">
        <f t="shared" si="44"/>
        <v>0.08860799092</v>
      </c>
      <c r="T879" s="33">
        <f t="shared" si="22"/>
        <v>-0.8052140162</v>
      </c>
      <c r="U879" s="33">
        <f t="shared" si="33"/>
        <v>-0.5357720907</v>
      </c>
      <c r="V879" s="33">
        <f t="shared" si="42"/>
        <v>-1.436993733</v>
      </c>
      <c r="W879" s="44">
        <f t="shared" si="13"/>
        <v>0.008617287162</v>
      </c>
      <c r="X879" s="44">
        <f t="shared" si="14"/>
        <v>0.0110346355</v>
      </c>
      <c r="Y879" s="33">
        <f t="shared" si="15"/>
        <v>1.280523126</v>
      </c>
      <c r="Z879" s="43">
        <v>1.0</v>
      </c>
      <c r="AA879" s="33">
        <f t="shared" si="16"/>
        <v>2.280523126</v>
      </c>
      <c r="AB879" s="33">
        <f t="shared" si="17"/>
        <v>0.5615041178</v>
      </c>
      <c r="AC879" s="33">
        <f t="shared" si="18"/>
        <v>0.4384958822</v>
      </c>
      <c r="AD879" s="33">
        <f t="shared" si="19"/>
        <v>-0.00005708581638</v>
      </c>
      <c r="AE879" s="34">
        <f t="shared" si="23"/>
        <v>0</v>
      </c>
      <c r="AF879" s="34">
        <f t="shared" si="24"/>
        <v>0</v>
      </c>
      <c r="AG879" s="34">
        <f t="shared" si="25"/>
        <v>0</v>
      </c>
      <c r="AH879" s="34">
        <f t="shared" si="26"/>
        <v>0</v>
      </c>
      <c r="AI879" s="34">
        <f t="shared" si="28"/>
        <v>0</v>
      </c>
      <c r="AJ879" s="34">
        <f t="shared" si="29"/>
        <v>0</v>
      </c>
      <c r="AK879" s="34">
        <f t="shared" si="27"/>
        <v>0</v>
      </c>
      <c r="AL879" s="36">
        <f t="shared" si="34"/>
        <v>0</v>
      </c>
      <c r="AM879" s="36">
        <f t="shared" si="35"/>
        <v>0</v>
      </c>
      <c r="AN879" s="46">
        <f t="shared" si="36"/>
        <v>0</v>
      </c>
      <c r="AO879" s="36">
        <f t="shared" si="37"/>
        <v>0</v>
      </c>
      <c r="AP879" s="36">
        <f t="shared" si="39"/>
        <v>0</v>
      </c>
      <c r="AQ879" s="36">
        <f t="shared" si="40"/>
        <v>0</v>
      </c>
      <c r="AR879" s="36">
        <f t="shared" si="38"/>
        <v>0</v>
      </c>
      <c r="AS879" s="38">
        <f t="shared" si="45"/>
        <v>1</v>
      </c>
      <c r="AT879" s="38">
        <f t="shared" si="46"/>
        <v>0</v>
      </c>
      <c r="AU879" s="38">
        <f t="shared" si="47"/>
        <v>0</v>
      </c>
      <c r="AV879" s="38">
        <f t="shared" si="48"/>
        <v>1</v>
      </c>
      <c r="AW879" s="38">
        <f t="shared" si="51"/>
        <v>0</v>
      </c>
      <c r="AX879" s="38">
        <f t="shared" si="52"/>
        <v>1</v>
      </c>
      <c r="AY879" s="38">
        <f t="shared" si="49"/>
        <v>-0.00005708581638</v>
      </c>
      <c r="AZ879" s="12">
        <f t="shared" si="30"/>
        <v>142.516632</v>
      </c>
      <c r="BA879" s="12">
        <f t="shared" si="41"/>
        <v>108.8749093</v>
      </c>
      <c r="BB879" s="12">
        <f t="shared" si="53"/>
        <v>141.845819</v>
      </c>
      <c r="BC879" s="12">
        <f t="shared" si="50"/>
        <v>-0.00001902860546</v>
      </c>
      <c r="BD879" s="12">
        <f t="shared" si="54"/>
        <v>128.7702748</v>
      </c>
    </row>
    <row r="880" ht="14.25" customHeight="1">
      <c r="A880" s="7">
        <v>37797.0</v>
      </c>
      <c r="B880" s="21" t="s">
        <v>90</v>
      </c>
      <c r="C880" s="8">
        <v>25.037983</v>
      </c>
      <c r="D880" s="33">
        <f t="shared" si="5"/>
        <v>-0.008875945884</v>
      </c>
      <c r="E880" s="33">
        <f t="shared" si="7"/>
        <v>-0.03136112656</v>
      </c>
      <c r="F880" s="33">
        <f t="shared" si="9"/>
        <v>-0.01980659117</v>
      </c>
      <c r="G880" s="33">
        <f t="shared" si="11"/>
        <v>0.003618166599</v>
      </c>
      <c r="H880" s="33">
        <f t="shared" si="20"/>
        <v>-1.657322642</v>
      </c>
      <c r="I880" s="45">
        <f t="shared" si="31"/>
        <v>-1.061756125</v>
      </c>
      <c r="J880" s="45">
        <f t="shared" si="43"/>
        <v>-1.152498789</v>
      </c>
      <c r="K880" s="21" t="s">
        <v>91</v>
      </c>
      <c r="L880" s="8">
        <v>12.714128</v>
      </c>
      <c r="M880" s="33">
        <f t="shared" si="6"/>
        <v>-0.01123566845</v>
      </c>
      <c r="N880" s="33">
        <f t="shared" si="8"/>
        <v>-0.007659536207</v>
      </c>
      <c r="O880" s="33">
        <f t="shared" si="10"/>
        <v>-0.003418786268</v>
      </c>
      <c r="P880" s="33">
        <f t="shared" si="12"/>
        <v>0.06116918567</v>
      </c>
      <c r="Q880" s="45">
        <f t="shared" si="21"/>
        <v>-0.6516985633</v>
      </c>
      <c r="R880" s="45">
        <f t="shared" si="32"/>
        <v>-0.6448102405</v>
      </c>
      <c r="S880" s="45">
        <f t="shared" si="44"/>
        <v>0.07464129207</v>
      </c>
      <c r="T880" s="33">
        <f t="shared" si="22"/>
        <v>-1.005624079</v>
      </c>
      <c r="U880" s="33">
        <f t="shared" si="33"/>
        <v>-0.4169458844</v>
      </c>
      <c r="V880" s="33">
        <f t="shared" si="42"/>
        <v>-1.227140081</v>
      </c>
      <c r="W880" s="44">
        <f t="shared" si="13"/>
        <v>0.008225396996</v>
      </c>
      <c r="X880" s="44">
        <f t="shared" si="14"/>
        <v>0.011037369</v>
      </c>
      <c r="Y880" s="33">
        <f t="shared" si="15"/>
        <v>1.341864594</v>
      </c>
      <c r="Z880" s="43">
        <v>1.0</v>
      </c>
      <c r="AA880" s="33">
        <f t="shared" si="16"/>
        <v>2.341864594</v>
      </c>
      <c r="AB880" s="33">
        <f t="shared" si="17"/>
        <v>0.5729898294</v>
      </c>
      <c r="AC880" s="33">
        <f t="shared" si="18"/>
        <v>0.4270101706</v>
      </c>
      <c r="AD880" s="33">
        <f t="shared" si="19"/>
        <v>0.005828593937</v>
      </c>
      <c r="AE880" s="34">
        <f t="shared" si="23"/>
        <v>1</v>
      </c>
      <c r="AF880" s="34">
        <f t="shared" si="24"/>
        <v>0</v>
      </c>
      <c r="AG880" s="34">
        <f t="shared" si="25"/>
        <v>0</v>
      </c>
      <c r="AH880" s="34">
        <f t="shared" si="26"/>
        <v>1</v>
      </c>
      <c r="AI880" s="34">
        <f t="shared" si="28"/>
        <v>0</v>
      </c>
      <c r="AJ880" s="34">
        <f t="shared" si="29"/>
        <v>1</v>
      </c>
      <c r="AK880" s="34">
        <f t="shared" si="27"/>
        <v>0.005828593937</v>
      </c>
      <c r="AL880" s="36">
        <f t="shared" si="34"/>
        <v>0</v>
      </c>
      <c r="AM880" s="36">
        <f t="shared" si="35"/>
        <v>0</v>
      </c>
      <c r="AN880" s="46">
        <f t="shared" si="36"/>
        <v>0</v>
      </c>
      <c r="AO880" s="36">
        <f t="shared" si="37"/>
        <v>0</v>
      </c>
      <c r="AP880" s="36">
        <f t="shared" si="39"/>
        <v>0</v>
      </c>
      <c r="AQ880" s="36">
        <f t="shared" si="40"/>
        <v>0</v>
      </c>
      <c r="AR880" s="36">
        <f t="shared" si="38"/>
        <v>0</v>
      </c>
      <c r="AS880" s="38">
        <f t="shared" si="45"/>
        <v>1</v>
      </c>
      <c r="AT880" s="38">
        <f t="shared" si="46"/>
        <v>0</v>
      </c>
      <c r="AU880" s="38">
        <f t="shared" si="47"/>
        <v>0</v>
      </c>
      <c r="AV880" s="38">
        <f t="shared" si="48"/>
        <v>2</v>
      </c>
      <c r="AW880" s="38">
        <f t="shared" si="51"/>
        <v>0</v>
      </c>
      <c r="AX880" s="38">
        <f t="shared" si="52"/>
        <v>1</v>
      </c>
      <c r="AY880" s="38">
        <f t="shared" si="49"/>
        <v>0.005828593937</v>
      </c>
      <c r="AZ880" s="12">
        <f t="shared" si="30"/>
        <v>143.3473036</v>
      </c>
      <c r="BA880" s="12">
        <f t="shared" si="41"/>
        <v>108.8749093</v>
      </c>
      <c r="BB880" s="12">
        <f t="shared" si="53"/>
        <v>142.6725807</v>
      </c>
      <c r="BC880" s="12">
        <f t="shared" si="50"/>
        <v>0.003885729292</v>
      </c>
      <c r="BD880" s="12">
        <f t="shared" si="54"/>
        <v>129.2706412</v>
      </c>
    </row>
    <row r="881" ht="14.25" customHeight="1">
      <c r="A881" s="7">
        <v>37798.0</v>
      </c>
      <c r="B881" s="21" t="s">
        <v>90</v>
      </c>
      <c r="C881" s="8">
        <v>25.388691</v>
      </c>
      <c r="D881" s="33">
        <f t="shared" si="5"/>
        <v>0.01400703883</v>
      </c>
      <c r="E881" s="33">
        <f t="shared" si="7"/>
        <v>-0.01008714334</v>
      </c>
      <c r="F881" s="33">
        <f t="shared" si="9"/>
        <v>-0.009865431083</v>
      </c>
      <c r="G881" s="33">
        <f t="shared" si="11"/>
        <v>0.01325517044</v>
      </c>
      <c r="H881" s="33">
        <f t="shared" si="20"/>
        <v>-0.7541287922</v>
      </c>
      <c r="I881" s="45">
        <f t="shared" si="31"/>
        <v>-0.7776263885</v>
      </c>
      <c r="J881" s="45">
        <f t="shared" si="43"/>
        <v>-0.8484384099</v>
      </c>
      <c r="K881" s="21" t="s">
        <v>91</v>
      </c>
      <c r="L881" s="8">
        <v>12.779552</v>
      </c>
      <c r="M881" s="33">
        <f t="shared" si="6"/>
        <v>0.005145771696</v>
      </c>
      <c r="N881" s="33">
        <f t="shared" si="8"/>
        <v>0.01647858635</v>
      </c>
      <c r="O881" s="33">
        <f t="shared" si="10"/>
        <v>-0.01201266183</v>
      </c>
      <c r="P881" s="33">
        <f t="shared" si="12"/>
        <v>0.05563341836</v>
      </c>
      <c r="Q881" s="45">
        <f t="shared" si="21"/>
        <v>0.144354256</v>
      </c>
      <c r="R881" s="45">
        <f t="shared" si="32"/>
        <v>-0.8516098648</v>
      </c>
      <c r="S881" s="45">
        <f t="shared" si="44"/>
        <v>-0.03821582488</v>
      </c>
      <c r="T881" s="33">
        <f t="shared" si="22"/>
        <v>-0.8984830482</v>
      </c>
      <c r="U881" s="33">
        <f t="shared" si="33"/>
        <v>0.07398347632</v>
      </c>
      <c r="V881" s="33">
        <f t="shared" si="42"/>
        <v>-0.810222585</v>
      </c>
      <c r="W881" s="44">
        <f t="shared" si="13"/>
        <v>0.008747619168</v>
      </c>
      <c r="X881" s="44">
        <f t="shared" si="14"/>
        <v>0.01091396844</v>
      </c>
      <c r="Y881" s="33">
        <f t="shared" si="15"/>
        <v>1.247650158</v>
      </c>
      <c r="Z881" s="43">
        <v>1.0</v>
      </c>
      <c r="AA881" s="33">
        <f t="shared" si="16"/>
        <v>2.247650158</v>
      </c>
      <c r="AB881" s="33">
        <f t="shared" si="17"/>
        <v>0.5550909041</v>
      </c>
      <c r="AC881" s="33">
        <f t="shared" si="18"/>
        <v>0.4449090959</v>
      </c>
      <c r="AD881" s="33">
        <f t="shared" si="19"/>
        <v>-0.0005111696562</v>
      </c>
      <c r="AE881" s="34">
        <f t="shared" si="23"/>
        <v>0</v>
      </c>
      <c r="AF881" s="34">
        <f t="shared" si="24"/>
        <v>0</v>
      </c>
      <c r="AG881" s="34">
        <f t="shared" si="25"/>
        <v>0</v>
      </c>
      <c r="AH881" s="34">
        <f t="shared" si="26"/>
        <v>2</v>
      </c>
      <c r="AI881" s="34">
        <f t="shared" si="28"/>
        <v>0</v>
      </c>
      <c r="AJ881" s="34">
        <f t="shared" si="29"/>
        <v>1</v>
      </c>
      <c r="AK881" s="34">
        <f t="shared" si="27"/>
        <v>-0.0005111696562</v>
      </c>
      <c r="AL881" s="36">
        <f t="shared" si="34"/>
        <v>0</v>
      </c>
      <c r="AM881" s="36">
        <f t="shared" si="35"/>
        <v>0</v>
      </c>
      <c r="AN881" s="46">
        <f t="shared" si="36"/>
        <v>0</v>
      </c>
      <c r="AO881" s="36">
        <f t="shared" si="37"/>
        <v>0</v>
      </c>
      <c r="AP881" s="36">
        <f t="shared" si="39"/>
        <v>0</v>
      </c>
      <c r="AQ881" s="36">
        <f t="shared" si="40"/>
        <v>0</v>
      </c>
      <c r="AR881" s="36">
        <f t="shared" si="38"/>
        <v>0</v>
      </c>
      <c r="AS881" s="38">
        <f t="shared" si="45"/>
        <v>0</v>
      </c>
      <c r="AT881" s="38">
        <f t="shared" si="46"/>
        <v>0</v>
      </c>
      <c r="AU881" s="38">
        <f t="shared" si="47"/>
        <v>0</v>
      </c>
      <c r="AV881" s="38">
        <f t="shared" si="48"/>
        <v>3</v>
      </c>
      <c r="AW881" s="38">
        <f t="shared" si="51"/>
        <v>0</v>
      </c>
      <c r="AX881" s="38">
        <f t="shared" si="52"/>
        <v>1</v>
      </c>
      <c r="AY881" s="38">
        <f t="shared" si="49"/>
        <v>-0.0005111696562</v>
      </c>
      <c r="AZ881" s="12">
        <f t="shared" si="30"/>
        <v>143.2740288</v>
      </c>
      <c r="BA881" s="12">
        <f t="shared" si="41"/>
        <v>108.8749093</v>
      </c>
      <c r="BB881" s="12">
        <f t="shared" si="53"/>
        <v>142.5996508</v>
      </c>
      <c r="BC881" s="12">
        <f t="shared" si="50"/>
        <v>-0.0003407797708</v>
      </c>
      <c r="BD881" s="12">
        <f t="shared" si="54"/>
        <v>129.2265884</v>
      </c>
    </row>
    <row r="882" ht="14.25" customHeight="1">
      <c r="A882" s="7">
        <v>37799.0</v>
      </c>
      <c r="B882" s="21" t="s">
        <v>90</v>
      </c>
      <c r="C882" s="8">
        <v>25.204714</v>
      </c>
      <c r="D882" s="33">
        <f t="shared" si="5"/>
        <v>-0.007246415343</v>
      </c>
      <c r="E882" s="33">
        <f t="shared" si="7"/>
        <v>-0.01327936302</v>
      </c>
      <c r="F882" s="33">
        <f t="shared" si="9"/>
        <v>-0.02011609219</v>
      </c>
      <c r="G882" s="33">
        <f t="shared" si="11"/>
        <v>-0.004555754318</v>
      </c>
      <c r="H882" s="33">
        <f t="shared" si="20"/>
        <v>-0.874314691</v>
      </c>
      <c r="I882" s="45">
        <f t="shared" si="31"/>
        <v>-1.057825813</v>
      </c>
      <c r="J882" s="45">
        <f t="shared" si="43"/>
        <v>-1.319422125</v>
      </c>
      <c r="K882" s="21" t="s">
        <v>91</v>
      </c>
      <c r="L882" s="8">
        <v>12.678695</v>
      </c>
      <c r="M882" s="33">
        <f t="shared" si="6"/>
        <v>-0.007892060692</v>
      </c>
      <c r="N882" s="33">
        <f t="shared" si="8"/>
        <v>0.0008609237176</v>
      </c>
      <c r="O882" s="33">
        <f t="shared" si="10"/>
        <v>-0.01774006138</v>
      </c>
      <c r="P882" s="33">
        <f t="shared" si="12"/>
        <v>0.02546919438</v>
      </c>
      <c r="Q882" s="45">
        <f t="shared" si="21"/>
        <v>-0.39212261</v>
      </c>
      <c r="R882" s="45">
        <f t="shared" si="32"/>
        <v>-0.9874972696</v>
      </c>
      <c r="S882" s="45">
        <f t="shared" si="44"/>
        <v>-0.6131955394</v>
      </c>
      <c r="T882" s="33">
        <f t="shared" si="22"/>
        <v>-0.482192081</v>
      </c>
      <c r="U882" s="33">
        <f t="shared" si="33"/>
        <v>-0.07032854382</v>
      </c>
      <c r="V882" s="33">
        <f t="shared" si="42"/>
        <v>-0.7062265853</v>
      </c>
      <c r="W882" s="44">
        <f t="shared" si="13"/>
        <v>0.008598415786</v>
      </c>
      <c r="X882" s="44">
        <f t="shared" si="14"/>
        <v>0.01023693724</v>
      </c>
      <c r="Y882" s="33">
        <f t="shared" si="15"/>
        <v>1.190560854</v>
      </c>
      <c r="Z882" s="43">
        <v>1.0</v>
      </c>
      <c r="AA882" s="33">
        <f t="shared" si="16"/>
        <v>2.190560854</v>
      </c>
      <c r="AB882" s="33">
        <f t="shared" si="17"/>
        <v>0.543495905</v>
      </c>
      <c r="AC882" s="33">
        <f t="shared" si="18"/>
        <v>0.456504095</v>
      </c>
      <c r="AD882" s="33">
        <f t="shared" si="19"/>
        <v>0.009164010315</v>
      </c>
      <c r="AE882" s="34">
        <f t="shared" si="23"/>
        <v>0</v>
      </c>
      <c r="AF882" s="34">
        <f t="shared" si="24"/>
        <v>0</v>
      </c>
      <c r="AG882" s="34">
        <f t="shared" si="25"/>
        <v>0</v>
      </c>
      <c r="AH882" s="34">
        <f t="shared" si="26"/>
        <v>3</v>
      </c>
      <c r="AI882" s="34">
        <f t="shared" si="28"/>
        <v>0</v>
      </c>
      <c r="AJ882" s="34">
        <f t="shared" si="29"/>
        <v>1</v>
      </c>
      <c r="AK882" s="34">
        <f t="shared" si="27"/>
        <v>0.009164010315</v>
      </c>
      <c r="AL882" s="36">
        <f t="shared" si="34"/>
        <v>0</v>
      </c>
      <c r="AM882" s="36">
        <f t="shared" si="35"/>
        <v>0</v>
      </c>
      <c r="AN882" s="46">
        <f t="shared" si="36"/>
        <v>0</v>
      </c>
      <c r="AO882" s="36">
        <f t="shared" si="37"/>
        <v>0</v>
      </c>
      <c r="AP882" s="36">
        <f t="shared" si="39"/>
        <v>0</v>
      </c>
      <c r="AQ882" s="36">
        <f t="shared" si="40"/>
        <v>0</v>
      </c>
      <c r="AR882" s="36">
        <f t="shared" si="38"/>
        <v>0</v>
      </c>
      <c r="AS882" s="38">
        <f t="shared" si="45"/>
        <v>0</v>
      </c>
      <c r="AT882" s="38">
        <f t="shared" si="46"/>
        <v>0</v>
      </c>
      <c r="AU882" s="38">
        <f t="shared" si="47"/>
        <v>0</v>
      </c>
      <c r="AV882" s="38">
        <f t="shared" si="48"/>
        <v>4</v>
      </c>
      <c r="AW882" s="38">
        <f t="shared" si="51"/>
        <v>0</v>
      </c>
      <c r="AX882" s="38">
        <f t="shared" si="52"/>
        <v>1</v>
      </c>
      <c r="AY882" s="38">
        <f t="shared" si="49"/>
        <v>0.009164010315</v>
      </c>
      <c r="AZ882" s="12">
        <f t="shared" si="30"/>
        <v>144.5869935</v>
      </c>
      <c r="BA882" s="12">
        <f t="shared" si="41"/>
        <v>108.8749093</v>
      </c>
      <c r="BB882" s="12">
        <f t="shared" si="53"/>
        <v>143.9064354</v>
      </c>
      <c r="BC882" s="12">
        <f t="shared" si="50"/>
        <v>0.00610934021</v>
      </c>
      <c r="BD882" s="12">
        <f t="shared" si="54"/>
        <v>130.0160776</v>
      </c>
    </row>
    <row r="883" ht="14.25" customHeight="1">
      <c r="A883" s="7">
        <v>37802.0</v>
      </c>
      <c r="B883" s="21" t="s">
        <v>90</v>
      </c>
      <c r="C883" s="8">
        <v>25.584162</v>
      </c>
      <c r="D883" s="33">
        <f t="shared" si="5"/>
        <v>0.01505464414</v>
      </c>
      <c r="E883" s="33">
        <f t="shared" si="7"/>
        <v>0.007471243502</v>
      </c>
      <c r="F883" s="33">
        <f t="shared" si="9"/>
        <v>-0.02197813456</v>
      </c>
      <c r="G883" s="33">
        <f t="shared" si="11"/>
        <v>0.01272160121</v>
      </c>
      <c r="H883" s="33">
        <f t="shared" si="20"/>
        <v>-0.04115865381</v>
      </c>
      <c r="I883" s="45">
        <f t="shared" si="31"/>
        <v>-1.107936423</v>
      </c>
      <c r="J883" s="45">
        <f t="shared" si="43"/>
        <v>-0.7980053723</v>
      </c>
      <c r="K883" s="21" t="s">
        <v>91</v>
      </c>
      <c r="L883" s="8">
        <v>12.651425</v>
      </c>
      <c r="M883" s="33">
        <f t="shared" si="6"/>
        <v>-0.002150852276</v>
      </c>
      <c r="N883" s="33">
        <f t="shared" si="8"/>
        <v>-0.007272927294</v>
      </c>
      <c r="O883" s="33">
        <f t="shared" si="10"/>
        <v>-0.03713742223</v>
      </c>
      <c r="P883" s="33">
        <f t="shared" si="12"/>
        <v>0.01812541973</v>
      </c>
      <c r="Q883" s="45">
        <f t="shared" si="21"/>
        <v>-0.6529749125</v>
      </c>
      <c r="R883" s="45">
        <f t="shared" si="32"/>
        <v>-1.434576546</v>
      </c>
      <c r="S883" s="45">
        <f t="shared" si="44"/>
        <v>-0.7306561471</v>
      </c>
      <c r="T883" s="33">
        <f t="shared" si="22"/>
        <v>0.6118162587</v>
      </c>
      <c r="U883" s="33">
        <f t="shared" si="33"/>
        <v>0.3266401225</v>
      </c>
      <c r="V883" s="33">
        <f t="shared" si="42"/>
        <v>-0.06734922524</v>
      </c>
      <c r="W883" s="44">
        <f t="shared" si="13"/>
        <v>0.009227947414</v>
      </c>
      <c r="X883" s="44">
        <f t="shared" si="14"/>
        <v>0.01022510344</v>
      </c>
      <c r="Y883" s="33">
        <f t="shared" si="15"/>
        <v>1.108058269</v>
      </c>
      <c r="Z883" s="43">
        <v>1.0</v>
      </c>
      <c r="AA883" s="33">
        <f t="shared" si="16"/>
        <v>2.108058269</v>
      </c>
      <c r="AB883" s="33">
        <f t="shared" si="17"/>
        <v>0.5256298107</v>
      </c>
      <c r="AC883" s="33">
        <f t="shared" si="18"/>
        <v>0.4743701893</v>
      </c>
      <c r="AD883" s="33">
        <f t="shared" si="19"/>
        <v>-0.002117058061</v>
      </c>
      <c r="AE883" s="34">
        <f t="shared" si="23"/>
        <v>0</v>
      </c>
      <c r="AF883" s="34">
        <f t="shared" si="24"/>
        <v>0</v>
      </c>
      <c r="AG883" s="34">
        <f t="shared" si="25"/>
        <v>0</v>
      </c>
      <c r="AH883" s="34">
        <f t="shared" si="26"/>
        <v>4</v>
      </c>
      <c r="AI883" s="34">
        <f t="shared" si="28"/>
        <v>0</v>
      </c>
      <c r="AJ883" s="34">
        <f t="shared" si="29"/>
        <v>1</v>
      </c>
      <c r="AK883" s="34">
        <f t="shared" si="27"/>
        <v>-0.002117058061</v>
      </c>
      <c r="AL883" s="36">
        <f t="shared" si="34"/>
        <v>0</v>
      </c>
      <c r="AM883" s="36">
        <f t="shared" si="35"/>
        <v>0</v>
      </c>
      <c r="AN883" s="46">
        <f t="shared" si="36"/>
        <v>0</v>
      </c>
      <c r="AO883" s="36">
        <f t="shared" si="37"/>
        <v>0</v>
      </c>
      <c r="AP883" s="36">
        <f t="shared" si="39"/>
        <v>0</v>
      </c>
      <c r="AQ883" s="36">
        <f t="shared" si="40"/>
        <v>0</v>
      </c>
      <c r="AR883" s="36">
        <f t="shared" si="38"/>
        <v>0</v>
      </c>
      <c r="AS883" s="38">
        <f t="shared" si="45"/>
        <v>0</v>
      </c>
      <c r="AT883" s="38">
        <f t="shared" si="46"/>
        <v>0</v>
      </c>
      <c r="AU883" s="38">
        <f t="shared" si="47"/>
        <v>0</v>
      </c>
      <c r="AV883" s="38">
        <f t="shared" si="48"/>
        <v>5</v>
      </c>
      <c r="AW883" s="38">
        <f t="shared" si="51"/>
        <v>0</v>
      </c>
      <c r="AX883" s="38">
        <f t="shared" si="52"/>
        <v>1</v>
      </c>
      <c r="AY883" s="38">
        <f t="shared" si="49"/>
        <v>-0.002117058061</v>
      </c>
      <c r="AZ883" s="12">
        <f t="shared" si="30"/>
        <v>144.2808944</v>
      </c>
      <c r="BA883" s="12">
        <f t="shared" si="41"/>
        <v>108.8749093</v>
      </c>
      <c r="BB883" s="12">
        <f t="shared" si="53"/>
        <v>143.6017772</v>
      </c>
      <c r="BC883" s="12">
        <f t="shared" si="50"/>
        <v>-0.001411372041</v>
      </c>
      <c r="BD883" s="12">
        <f t="shared" si="54"/>
        <v>129.8325765</v>
      </c>
    </row>
    <row r="884" ht="14.25" customHeight="1">
      <c r="A884" s="7">
        <v>37803.0</v>
      </c>
      <c r="B884" s="21" t="s">
        <v>90</v>
      </c>
      <c r="C884" s="8">
        <v>25.520927</v>
      </c>
      <c r="D884" s="33">
        <f t="shared" si="5"/>
        <v>-0.002471646326</v>
      </c>
      <c r="E884" s="33">
        <f t="shared" si="7"/>
        <v>0.0102413055</v>
      </c>
      <c r="F884" s="33">
        <f t="shared" si="9"/>
        <v>-0.01091753135</v>
      </c>
      <c r="G884" s="33">
        <f t="shared" si="11"/>
        <v>0.007248929334</v>
      </c>
      <c r="H884" s="33">
        <f t="shared" si="20"/>
        <v>0.03051361997</v>
      </c>
      <c r="I884" s="45">
        <f t="shared" si="31"/>
        <v>-0.8311577035</v>
      </c>
      <c r="J884" s="45">
        <f t="shared" si="43"/>
        <v>-0.9444836497</v>
      </c>
      <c r="K884" s="21" t="s">
        <v>91</v>
      </c>
      <c r="L884" s="8">
        <v>12.673238</v>
      </c>
      <c r="M884" s="33">
        <f t="shared" si="6"/>
        <v>0.001724153603</v>
      </c>
      <c r="N884" s="33">
        <f t="shared" si="8"/>
        <v>-0.01441564064</v>
      </c>
      <c r="O884" s="33">
        <f t="shared" si="10"/>
        <v>-0.01504229806</v>
      </c>
      <c r="P884" s="33">
        <f t="shared" si="12"/>
        <v>0.01302366017</v>
      </c>
      <c r="Q884" s="45">
        <f t="shared" si="21"/>
        <v>-0.8789304297</v>
      </c>
      <c r="R884" s="45">
        <f t="shared" si="32"/>
        <v>-0.8951135077</v>
      </c>
      <c r="S884" s="45">
        <f t="shared" si="44"/>
        <v>-0.8036057066</v>
      </c>
      <c r="T884" s="33">
        <f t="shared" si="22"/>
        <v>0.9094440496</v>
      </c>
      <c r="U884" s="33">
        <f t="shared" si="33"/>
        <v>0.06395580413</v>
      </c>
      <c r="V884" s="33">
        <f t="shared" si="42"/>
        <v>-0.1408779431</v>
      </c>
      <c r="W884" s="44">
        <f t="shared" si="13"/>
        <v>0.009237179618</v>
      </c>
      <c r="X884" s="44">
        <f t="shared" si="14"/>
        <v>0.01013579253</v>
      </c>
      <c r="Y884" s="33">
        <f t="shared" si="15"/>
        <v>1.097282174</v>
      </c>
      <c r="Z884" s="43">
        <v>1.0</v>
      </c>
      <c r="AA884" s="33">
        <f t="shared" si="16"/>
        <v>2.097282174</v>
      </c>
      <c r="AB884" s="33">
        <f t="shared" si="17"/>
        <v>0.523192438</v>
      </c>
      <c r="AC884" s="33">
        <f t="shared" si="18"/>
        <v>0.476807562</v>
      </c>
      <c r="AD884" s="33">
        <f t="shared" si="19"/>
        <v>0.001953031347</v>
      </c>
      <c r="AE884" s="34">
        <f t="shared" si="23"/>
        <v>0</v>
      </c>
      <c r="AF884" s="34">
        <f t="shared" si="24"/>
        <v>0</v>
      </c>
      <c r="AG884" s="34">
        <f t="shared" si="25"/>
        <v>0</v>
      </c>
      <c r="AH884" s="34">
        <f t="shared" si="26"/>
        <v>5</v>
      </c>
      <c r="AI884" s="34">
        <f t="shared" si="28"/>
        <v>0</v>
      </c>
      <c r="AJ884" s="34">
        <f t="shared" si="29"/>
        <v>1</v>
      </c>
      <c r="AK884" s="34">
        <f t="shared" si="27"/>
        <v>0.001953031347</v>
      </c>
      <c r="AL884" s="36">
        <f t="shared" si="34"/>
        <v>0</v>
      </c>
      <c r="AM884" s="36">
        <f t="shared" si="35"/>
        <v>0</v>
      </c>
      <c r="AN884" s="46">
        <f t="shared" si="36"/>
        <v>0</v>
      </c>
      <c r="AO884" s="36">
        <f t="shared" si="37"/>
        <v>0</v>
      </c>
      <c r="AP884" s="36">
        <f t="shared" si="39"/>
        <v>0</v>
      </c>
      <c r="AQ884" s="36">
        <f t="shared" si="40"/>
        <v>0</v>
      </c>
      <c r="AR884" s="36">
        <f t="shared" si="38"/>
        <v>0</v>
      </c>
      <c r="AS884" s="38">
        <f t="shared" si="45"/>
        <v>0</v>
      </c>
      <c r="AT884" s="38">
        <f t="shared" si="46"/>
        <v>0</v>
      </c>
      <c r="AU884" s="38">
        <f t="shared" si="47"/>
        <v>0</v>
      </c>
      <c r="AV884" s="38">
        <f t="shared" si="48"/>
        <v>0</v>
      </c>
      <c r="AW884" s="38">
        <f t="shared" si="51"/>
        <v>1</v>
      </c>
      <c r="AX884" s="38">
        <f t="shared" si="52"/>
        <v>0</v>
      </c>
      <c r="AY884" s="38">
        <f t="shared" si="49"/>
        <v>0</v>
      </c>
      <c r="AZ884" s="12">
        <f t="shared" si="30"/>
        <v>144.5626795</v>
      </c>
      <c r="BA884" s="12">
        <f t="shared" si="41"/>
        <v>108.8749093</v>
      </c>
      <c r="BB884" s="12">
        <f t="shared" si="53"/>
        <v>143.6017772</v>
      </c>
      <c r="BC884" s="12">
        <f t="shared" si="50"/>
        <v>0.0006510104488</v>
      </c>
      <c r="BD884" s="12">
        <f t="shared" si="54"/>
        <v>129.9170989</v>
      </c>
    </row>
    <row r="885" ht="14.25" customHeight="1">
      <c r="A885" s="7">
        <v>37804.0</v>
      </c>
      <c r="B885" s="21" t="s">
        <v>90</v>
      </c>
      <c r="C885" s="8">
        <v>25.561165</v>
      </c>
      <c r="D885" s="33">
        <f t="shared" si="5"/>
        <v>0.001576666866</v>
      </c>
      <c r="E885" s="33">
        <f t="shared" si="7"/>
        <v>0.020895533</v>
      </c>
      <c r="F885" s="33">
        <f t="shared" si="9"/>
        <v>-0.01112090102</v>
      </c>
      <c r="G885" s="33">
        <f t="shared" si="11"/>
        <v>-0.005552003778</v>
      </c>
      <c r="H885" s="33">
        <f t="shared" si="20"/>
        <v>0.4585245624</v>
      </c>
      <c r="I885" s="45">
        <f t="shared" si="31"/>
        <v>-0.9067828832</v>
      </c>
      <c r="J885" s="45">
        <f t="shared" si="43"/>
        <v>-1.295435904</v>
      </c>
      <c r="K885" s="21" t="s">
        <v>91</v>
      </c>
      <c r="L885" s="8">
        <v>12.643253</v>
      </c>
      <c r="M885" s="33">
        <f t="shared" si="6"/>
        <v>-0.002366009381</v>
      </c>
      <c r="N885" s="33">
        <f t="shared" si="8"/>
        <v>-0.005574507351</v>
      </c>
      <c r="O885" s="33">
        <f t="shared" si="10"/>
        <v>-0.01319134542</v>
      </c>
      <c r="P885" s="33">
        <f t="shared" si="12"/>
        <v>0.0002148642894</v>
      </c>
      <c r="Q885" s="45">
        <f t="shared" si="21"/>
        <v>-0.5599336677</v>
      </c>
      <c r="R885" s="45">
        <f t="shared" si="32"/>
        <v>-0.8479167124</v>
      </c>
      <c r="S885" s="45">
        <f t="shared" si="44"/>
        <v>-1.024539688</v>
      </c>
      <c r="T885" s="33">
        <f t="shared" si="22"/>
        <v>1.01845823</v>
      </c>
      <c r="U885" s="33">
        <f t="shared" si="33"/>
        <v>-0.05886617088</v>
      </c>
      <c r="V885" s="33">
        <f t="shared" si="42"/>
        <v>-0.2708962153</v>
      </c>
      <c r="W885" s="44">
        <f t="shared" si="13"/>
        <v>0.008633935082</v>
      </c>
      <c r="X885" s="44">
        <f t="shared" si="14"/>
        <v>0.009891019043</v>
      </c>
      <c r="Y885" s="33">
        <f t="shared" si="15"/>
        <v>1.145598033</v>
      </c>
      <c r="Z885" s="43">
        <v>1.0</v>
      </c>
      <c r="AA885" s="33">
        <f t="shared" si="16"/>
        <v>2.145598033</v>
      </c>
      <c r="AB885" s="33">
        <f t="shared" si="17"/>
        <v>0.5339294757</v>
      </c>
      <c r="AC885" s="33">
        <f t="shared" si="18"/>
        <v>0.4660705243</v>
      </c>
      <c r="AD885" s="33">
        <f t="shared" si="19"/>
        <v>-0.003656776359</v>
      </c>
      <c r="AE885" s="34">
        <f t="shared" si="23"/>
        <v>-1</v>
      </c>
      <c r="AF885" s="34">
        <f t="shared" si="24"/>
        <v>1</v>
      </c>
      <c r="AG885" s="34">
        <f t="shared" si="25"/>
        <v>0</v>
      </c>
      <c r="AH885" s="34">
        <f t="shared" si="26"/>
        <v>1</v>
      </c>
      <c r="AI885" s="34">
        <f t="shared" si="28"/>
        <v>1</v>
      </c>
      <c r="AJ885" s="34">
        <f t="shared" si="29"/>
        <v>-1</v>
      </c>
      <c r="AK885" s="34">
        <f t="shared" si="27"/>
        <v>0.003656776359</v>
      </c>
      <c r="AL885" s="36">
        <f t="shared" si="34"/>
        <v>0</v>
      </c>
      <c r="AM885" s="36">
        <f t="shared" si="35"/>
        <v>0</v>
      </c>
      <c r="AN885" s="46">
        <f t="shared" si="36"/>
        <v>0</v>
      </c>
      <c r="AO885" s="36">
        <f t="shared" si="37"/>
        <v>0</v>
      </c>
      <c r="AP885" s="36">
        <f t="shared" si="39"/>
        <v>0</v>
      </c>
      <c r="AQ885" s="36">
        <f t="shared" si="40"/>
        <v>0</v>
      </c>
      <c r="AR885" s="36">
        <f t="shared" si="38"/>
        <v>0</v>
      </c>
      <c r="AS885" s="38">
        <f t="shared" si="45"/>
        <v>0</v>
      </c>
      <c r="AT885" s="38">
        <f t="shared" si="46"/>
        <v>0</v>
      </c>
      <c r="AU885" s="38">
        <f t="shared" si="47"/>
        <v>0</v>
      </c>
      <c r="AV885" s="38">
        <f t="shared" si="48"/>
        <v>0</v>
      </c>
      <c r="AW885" s="38">
        <f t="shared" si="51"/>
        <v>0</v>
      </c>
      <c r="AX885" s="38">
        <f t="shared" si="52"/>
        <v>0</v>
      </c>
      <c r="AY885" s="38">
        <f t="shared" si="49"/>
        <v>0</v>
      </c>
      <c r="AZ885" s="12">
        <f t="shared" si="30"/>
        <v>145.0913129</v>
      </c>
      <c r="BA885" s="12">
        <f t="shared" si="41"/>
        <v>108.8749093</v>
      </c>
      <c r="BB885" s="12">
        <f t="shared" si="53"/>
        <v>143.6017772</v>
      </c>
      <c r="BC885" s="12">
        <f t="shared" si="50"/>
        <v>0.001218925453</v>
      </c>
      <c r="BD885" s="12">
        <f t="shared" si="54"/>
        <v>130.0754581</v>
      </c>
    </row>
    <row r="886" ht="14.25" customHeight="1">
      <c r="A886" s="7">
        <v>37805.0</v>
      </c>
      <c r="B886" s="21" t="s">
        <v>90</v>
      </c>
      <c r="C886" s="8">
        <v>25.31394</v>
      </c>
      <c r="D886" s="33">
        <f t="shared" si="5"/>
        <v>-0.009671898757</v>
      </c>
      <c r="E886" s="33">
        <f t="shared" si="7"/>
        <v>-0.002944263649</v>
      </c>
      <c r="F886" s="33">
        <f t="shared" si="9"/>
        <v>-0.01300170778</v>
      </c>
      <c r="G886" s="33">
        <f t="shared" si="11"/>
        <v>-0.007428112868</v>
      </c>
      <c r="H886" s="33">
        <f t="shared" si="20"/>
        <v>-0.6111496324</v>
      </c>
      <c r="I886" s="45">
        <f t="shared" si="31"/>
        <v>-0.9814599538</v>
      </c>
      <c r="J886" s="45">
        <f t="shared" si="43"/>
        <v>-1.310699984</v>
      </c>
      <c r="K886" s="21" t="s">
        <v>91</v>
      </c>
      <c r="L886" s="8">
        <v>12.602363</v>
      </c>
      <c r="M886" s="33">
        <f t="shared" si="6"/>
        <v>-0.003234136025</v>
      </c>
      <c r="N886" s="33">
        <f t="shared" si="8"/>
        <v>-0.01386504003</v>
      </c>
      <c r="O886" s="33">
        <f t="shared" si="10"/>
        <v>0.002385070063</v>
      </c>
      <c r="P886" s="33">
        <f t="shared" si="12"/>
        <v>-0.007069443021</v>
      </c>
      <c r="Q886" s="45">
        <f t="shared" si="21"/>
        <v>-0.8147619594</v>
      </c>
      <c r="R886" s="45">
        <f t="shared" si="32"/>
        <v>-0.4735147054</v>
      </c>
      <c r="S886" s="45">
        <f t="shared" si="44"/>
        <v>-1.136856887</v>
      </c>
      <c r="T886" s="33">
        <f t="shared" si="22"/>
        <v>0.2036123269</v>
      </c>
      <c r="U886" s="33">
        <f t="shared" si="33"/>
        <v>-0.5079452484</v>
      </c>
      <c r="V886" s="33">
        <f t="shared" si="42"/>
        <v>-0.1738430971</v>
      </c>
      <c r="W886" s="44">
        <f t="shared" si="13"/>
        <v>0.008729779457</v>
      </c>
      <c r="X886" s="44">
        <f t="shared" si="14"/>
        <v>0.009869690086</v>
      </c>
      <c r="Y886" s="33">
        <f t="shared" si="15"/>
        <v>1.130577254</v>
      </c>
      <c r="Z886" s="43">
        <v>1.0</v>
      </c>
      <c r="AA886" s="33">
        <f t="shared" si="16"/>
        <v>2.130577254</v>
      </c>
      <c r="AB886" s="33">
        <f t="shared" si="17"/>
        <v>0.5306436328</v>
      </c>
      <c r="AC886" s="33">
        <f t="shared" si="18"/>
        <v>0.4693563672</v>
      </c>
      <c r="AD886" s="33">
        <f t="shared" si="19"/>
        <v>0.01709304616</v>
      </c>
      <c r="AE886" s="34">
        <f t="shared" si="23"/>
        <v>0</v>
      </c>
      <c r="AF886" s="34">
        <f t="shared" si="24"/>
        <v>0</v>
      </c>
      <c r="AG886" s="34">
        <f t="shared" si="25"/>
        <v>0</v>
      </c>
      <c r="AH886" s="34">
        <f t="shared" si="26"/>
        <v>2</v>
      </c>
      <c r="AI886" s="34">
        <f t="shared" si="28"/>
        <v>0</v>
      </c>
      <c r="AJ886" s="34">
        <f t="shared" si="29"/>
        <v>-1</v>
      </c>
      <c r="AK886" s="34">
        <f t="shared" si="27"/>
        <v>-0.01709304616</v>
      </c>
      <c r="AL886" s="36">
        <f t="shared" si="34"/>
        <v>0</v>
      </c>
      <c r="AM886" s="36">
        <f t="shared" si="35"/>
        <v>0</v>
      </c>
      <c r="AN886" s="46">
        <f t="shared" si="36"/>
        <v>0</v>
      </c>
      <c r="AO886" s="36">
        <f t="shared" si="37"/>
        <v>0</v>
      </c>
      <c r="AP886" s="36">
        <f t="shared" si="39"/>
        <v>0</v>
      </c>
      <c r="AQ886" s="36">
        <f t="shared" si="40"/>
        <v>0</v>
      </c>
      <c r="AR886" s="36">
        <f t="shared" si="38"/>
        <v>0</v>
      </c>
      <c r="AS886" s="38">
        <f t="shared" si="45"/>
        <v>0</v>
      </c>
      <c r="AT886" s="38">
        <f t="shared" si="46"/>
        <v>0</v>
      </c>
      <c r="AU886" s="38">
        <f t="shared" si="47"/>
        <v>0</v>
      </c>
      <c r="AV886" s="38">
        <f t="shared" si="48"/>
        <v>0</v>
      </c>
      <c r="AW886" s="38">
        <f t="shared" si="51"/>
        <v>0</v>
      </c>
      <c r="AX886" s="38">
        <f t="shared" si="52"/>
        <v>0</v>
      </c>
      <c r="AY886" s="38">
        <f t="shared" si="49"/>
        <v>0</v>
      </c>
      <c r="AZ886" s="12">
        <f t="shared" si="30"/>
        <v>142.6112604</v>
      </c>
      <c r="BA886" s="12">
        <f t="shared" si="41"/>
        <v>108.8749093</v>
      </c>
      <c r="BB886" s="12">
        <f t="shared" si="53"/>
        <v>143.6017772</v>
      </c>
      <c r="BC886" s="12">
        <f t="shared" si="50"/>
        <v>-0.005697682053</v>
      </c>
      <c r="BD886" s="12">
        <f t="shared" si="54"/>
        <v>129.3343295</v>
      </c>
    </row>
    <row r="887" ht="14.25" customHeight="1">
      <c r="A887" s="7">
        <v>37809.0</v>
      </c>
      <c r="B887" s="21" t="s">
        <v>90</v>
      </c>
      <c r="C887" s="8">
        <v>25.509407</v>
      </c>
      <c r="D887" s="33">
        <f t="shared" si="5"/>
        <v>0.007721713807</v>
      </c>
      <c r="E887" s="33">
        <f t="shared" si="7"/>
        <v>0.0120887307</v>
      </c>
      <c r="F887" s="33">
        <f t="shared" si="9"/>
        <v>-0.001351162964</v>
      </c>
      <c r="G887" s="33">
        <f t="shared" si="11"/>
        <v>0.005203457555</v>
      </c>
      <c r="H887" s="33">
        <f t="shared" si="20"/>
        <v>0.0362731931</v>
      </c>
      <c r="I887" s="45">
        <f t="shared" si="31"/>
        <v>-0.6410887275</v>
      </c>
      <c r="J887" s="45">
        <f t="shared" si="43"/>
        <v>-0.9320408739</v>
      </c>
      <c r="K887" s="21" t="s">
        <v>91</v>
      </c>
      <c r="L887" s="8">
        <v>12.253428</v>
      </c>
      <c r="M887" s="33">
        <f t="shared" si="6"/>
        <v>-0.02768806136</v>
      </c>
      <c r="N887" s="33">
        <f t="shared" si="8"/>
        <v>-0.033541859</v>
      </c>
      <c r="O887" s="33">
        <f t="shared" si="10"/>
        <v>-0.03270981226</v>
      </c>
      <c r="P887" s="33">
        <f t="shared" si="12"/>
        <v>-0.03682625489</v>
      </c>
      <c r="Q887" s="45">
        <f t="shared" si="21"/>
        <v>-1.438696152</v>
      </c>
      <c r="R887" s="45">
        <f t="shared" si="32"/>
        <v>-1.268512605</v>
      </c>
      <c r="S887" s="45">
        <f t="shared" si="44"/>
        <v>-1.688243436</v>
      </c>
      <c r="T887" s="33">
        <f t="shared" si="22"/>
        <v>1.474969345</v>
      </c>
      <c r="U887" s="33">
        <f t="shared" si="33"/>
        <v>0.6274238771</v>
      </c>
      <c r="V887" s="33">
        <f t="shared" si="42"/>
        <v>0.7562025616</v>
      </c>
      <c r="W887" s="44">
        <f t="shared" si="13"/>
        <v>0.008836783887</v>
      </c>
      <c r="X887" s="44">
        <f t="shared" si="14"/>
        <v>0.01158098997</v>
      </c>
      <c r="Y887" s="33">
        <f t="shared" si="15"/>
        <v>1.310543533</v>
      </c>
      <c r="Z887" s="43">
        <v>1.0</v>
      </c>
      <c r="AA887" s="33">
        <f t="shared" si="16"/>
        <v>2.310543533</v>
      </c>
      <c r="AB887" s="33">
        <f t="shared" si="17"/>
        <v>0.5672014027</v>
      </c>
      <c r="AC887" s="33">
        <f t="shared" si="18"/>
        <v>0.4327985973</v>
      </c>
      <c r="AD887" s="33">
        <f t="shared" si="19"/>
        <v>0.01661661992</v>
      </c>
      <c r="AE887" s="34">
        <f t="shared" si="23"/>
        <v>-1</v>
      </c>
      <c r="AF887" s="34">
        <f t="shared" si="24"/>
        <v>0</v>
      </c>
      <c r="AG887" s="34">
        <f t="shared" si="25"/>
        <v>0</v>
      </c>
      <c r="AH887" s="34">
        <f t="shared" si="26"/>
        <v>3</v>
      </c>
      <c r="AI887" s="34">
        <f t="shared" si="28"/>
        <v>0</v>
      </c>
      <c r="AJ887" s="34">
        <f t="shared" si="29"/>
        <v>-1</v>
      </c>
      <c r="AK887" s="34">
        <f t="shared" si="27"/>
        <v>-0.01661661992</v>
      </c>
      <c r="AL887" s="36">
        <f t="shared" si="34"/>
        <v>0</v>
      </c>
      <c r="AM887" s="36">
        <f t="shared" si="35"/>
        <v>0</v>
      </c>
      <c r="AN887" s="46">
        <f t="shared" si="36"/>
        <v>0</v>
      </c>
      <c r="AO887" s="36">
        <f t="shared" si="37"/>
        <v>0</v>
      </c>
      <c r="AP887" s="36">
        <f t="shared" si="39"/>
        <v>0</v>
      </c>
      <c r="AQ887" s="36">
        <f t="shared" si="40"/>
        <v>0</v>
      </c>
      <c r="AR887" s="36">
        <f t="shared" si="38"/>
        <v>0</v>
      </c>
      <c r="AS887" s="38">
        <f t="shared" si="45"/>
        <v>0</v>
      </c>
      <c r="AT887" s="38">
        <f t="shared" si="46"/>
        <v>0</v>
      </c>
      <c r="AU887" s="38">
        <f t="shared" si="47"/>
        <v>0</v>
      </c>
      <c r="AV887" s="38">
        <f t="shared" si="48"/>
        <v>0</v>
      </c>
      <c r="AW887" s="38">
        <f t="shared" si="51"/>
        <v>0</v>
      </c>
      <c r="AX887" s="38">
        <f t="shared" si="52"/>
        <v>0</v>
      </c>
      <c r="AY887" s="38">
        <f t="shared" si="49"/>
        <v>0</v>
      </c>
      <c r="AZ887" s="12">
        <f t="shared" si="30"/>
        <v>140.2415433</v>
      </c>
      <c r="BA887" s="12">
        <f t="shared" si="41"/>
        <v>108.8749093</v>
      </c>
      <c r="BB887" s="12">
        <f t="shared" si="53"/>
        <v>143.6017772</v>
      </c>
      <c r="BC887" s="12">
        <f t="shared" si="50"/>
        <v>-0.005538873307</v>
      </c>
      <c r="BD887" s="12">
        <f t="shared" si="54"/>
        <v>128.6179631</v>
      </c>
    </row>
    <row r="888" ht="14.25" customHeight="1">
      <c r="A888" s="7">
        <v>37810.0</v>
      </c>
      <c r="B888" s="21" t="s">
        <v>90</v>
      </c>
      <c r="C888" s="8">
        <v>25.940619</v>
      </c>
      <c r="D888" s="33">
        <f t="shared" si="5"/>
        <v>0.01690403858</v>
      </c>
      <c r="E888" s="33">
        <f t="shared" si="7"/>
        <v>0.01393272135</v>
      </c>
      <c r="F888" s="33">
        <f t="shared" si="9"/>
        <v>0.0215080596</v>
      </c>
      <c r="G888" s="33">
        <f t="shared" si="11"/>
        <v>0.02869751721</v>
      </c>
      <c r="H888" s="33">
        <f t="shared" si="20"/>
        <v>0.1039303235</v>
      </c>
      <c r="I888" s="45">
        <f t="shared" si="31"/>
        <v>0.04020433495</v>
      </c>
      <c r="J888" s="45">
        <f t="shared" si="43"/>
        <v>-0.2855150564</v>
      </c>
      <c r="K888" s="21" t="s">
        <v>91</v>
      </c>
      <c r="L888" s="8">
        <v>12.054433</v>
      </c>
      <c r="M888" s="33">
        <f t="shared" si="6"/>
        <v>-0.01623994526</v>
      </c>
      <c r="N888" s="33">
        <f t="shared" si="8"/>
        <v>-0.04718772786</v>
      </c>
      <c r="O888" s="33">
        <f t="shared" si="10"/>
        <v>-0.05411746224</v>
      </c>
      <c r="P888" s="33">
        <f t="shared" si="12"/>
        <v>-0.05206391631</v>
      </c>
      <c r="Q888" s="45">
        <f t="shared" si="21"/>
        <v>-1.837519432</v>
      </c>
      <c r="R888" s="45">
        <f t="shared" si="32"/>
        <v>-1.714157273</v>
      </c>
      <c r="S888" s="45">
        <f t="shared" si="44"/>
        <v>-1.914979784</v>
      </c>
      <c r="T888" s="33">
        <f t="shared" si="22"/>
        <v>1.941449756</v>
      </c>
      <c r="U888" s="33">
        <f t="shared" si="33"/>
        <v>1.754361608</v>
      </c>
      <c r="V888" s="33">
        <f t="shared" si="42"/>
        <v>1.629464728</v>
      </c>
      <c r="W888" s="44">
        <f t="shared" si="13"/>
        <v>0.009427671914</v>
      </c>
      <c r="X888" s="44">
        <f t="shared" si="14"/>
        <v>0.01201329357</v>
      </c>
      <c r="Y888" s="33">
        <f t="shared" si="15"/>
        <v>1.274258765</v>
      </c>
      <c r="Z888" s="43">
        <v>1.0</v>
      </c>
      <c r="AA888" s="33">
        <f t="shared" si="16"/>
        <v>2.274258765</v>
      </c>
      <c r="AB888" s="33">
        <f t="shared" si="17"/>
        <v>0.5602962972</v>
      </c>
      <c r="AC888" s="33">
        <f t="shared" si="18"/>
        <v>0.4397037028</v>
      </c>
      <c r="AD888" s="33">
        <f t="shared" si="19"/>
        <v>-0.003697695049</v>
      </c>
      <c r="AE888" s="34">
        <f t="shared" si="23"/>
        <v>-1</v>
      </c>
      <c r="AF888" s="34">
        <f t="shared" si="24"/>
        <v>0</v>
      </c>
      <c r="AG888" s="34">
        <f t="shared" si="25"/>
        <v>0</v>
      </c>
      <c r="AH888" s="34">
        <f t="shared" si="26"/>
        <v>4</v>
      </c>
      <c r="AI888" s="34">
        <f t="shared" si="28"/>
        <v>0</v>
      </c>
      <c r="AJ888" s="34">
        <f t="shared" si="29"/>
        <v>-1</v>
      </c>
      <c r="AK888" s="34">
        <f t="shared" si="27"/>
        <v>0.003697695049</v>
      </c>
      <c r="AL888" s="36">
        <f t="shared" si="34"/>
        <v>-1</v>
      </c>
      <c r="AM888" s="36">
        <f t="shared" si="35"/>
        <v>0</v>
      </c>
      <c r="AN888" s="46">
        <f t="shared" si="36"/>
        <v>0</v>
      </c>
      <c r="AO888" s="36">
        <f t="shared" si="37"/>
        <v>1</v>
      </c>
      <c r="AP888" s="36">
        <f t="shared" si="39"/>
        <v>0</v>
      </c>
      <c r="AQ888" s="36">
        <f t="shared" si="40"/>
        <v>-1</v>
      </c>
      <c r="AR888" s="36">
        <f t="shared" si="38"/>
        <v>0.003697695049</v>
      </c>
      <c r="AS888" s="38">
        <f t="shared" si="45"/>
        <v>-1</v>
      </c>
      <c r="AT888" s="38">
        <f t="shared" si="46"/>
        <v>0</v>
      </c>
      <c r="AU888" s="38">
        <f t="shared" si="47"/>
        <v>0</v>
      </c>
      <c r="AV888" s="38">
        <f t="shared" si="48"/>
        <v>1</v>
      </c>
      <c r="AW888" s="38">
        <f t="shared" si="51"/>
        <v>0</v>
      </c>
      <c r="AX888" s="38">
        <f t="shared" si="52"/>
        <v>-1</v>
      </c>
      <c r="AY888" s="38">
        <f t="shared" si="49"/>
        <v>0.003697695049</v>
      </c>
      <c r="AZ888" s="12">
        <f t="shared" si="30"/>
        <v>140.7601138</v>
      </c>
      <c r="BA888" s="12">
        <f t="shared" si="41"/>
        <v>109.2774955</v>
      </c>
      <c r="BB888" s="12">
        <f t="shared" si="53"/>
        <v>144.1327727</v>
      </c>
      <c r="BC888" s="12">
        <f t="shared" si="50"/>
        <v>0.003697695049</v>
      </c>
      <c r="BD888" s="12">
        <f t="shared" si="54"/>
        <v>129.0935531</v>
      </c>
    </row>
    <row r="889" ht="14.25" customHeight="1">
      <c r="A889" s="7">
        <v>37811.0</v>
      </c>
      <c r="B889" s="21" t="s">
        <v>90</v>
      </c>
      <c r="C889" s="8">
        <v>25.612894</v>
      </c>
      <c r="D889" s="33">
        <f t="shared" si="5"/>
        <v>-0.01263366152</v>
      </c>
      <c r="E889" s="33">
        <f t="shared" si="7"/>
        <v>0.003603591672</v>
      </c>
      <c r="F889" s="33">
        <f t="shared" si="9"/>
        <v>0.01388180266</v>
      </c>
      <c r="G889" s="33">
        <f t="shared" si="11"/>
        <v>0.007462403596</v>
      </c>
      <c r="H889" s="33">
        <f t="shared" si="20"/>
        <v>-0.3409833148</v>
      </c>
      <c r="I889" s="45">
        <f t="shared" si="31"/>
        <v>-0.2082414037</v>
      </c>
      <c r="J889" s="45">
        <f t="shared" si="43"/>
        <v>-0.8511946678</v>
      </c>
      <c r="K889" s="21" t="s">
        <v>91</v>
      </c>
      <c r="L889" s="8">
        <v>11.961746</v>
      </c>
      <c r="M889" s="33">
        <f t="shared" si="6"/>
        <v>-0.007689038547</v>
      </c>
      <c r="N889" s="33">
        <f t="shared" si="8"/>
        <v>-0.05614129554</v>
      </c>
      <c r="O889" s="33">
        <f t="shared" si="10"/>
        <v>-0.06974762344</v>
      </c>
      <c r="P889" s="33">
        <f t="shared" si="12"/>
        <v>-0.05390274591</v>
      </c>
      <c r="Q889" s="45">
        <f t="shared" si="21"/>
        <v>-2.043420776</v>
      </c>
      <c r="R889" s="45">
        <f t="shared" si="32"/>
        <v>-1.993431412</v>
      </c>
      <c r="S889" s="45">
        <f t="shared" si="44"/>
        <v>-1.86163</v>
      </c>
      <c r="T889" s="33">
        <f t="shared" si="22"/>
        <v>1.702437461</v>
      </c>
      <c r="U889" s="33">
        <f t="shared" si="33"/>
        <v>1.785190008</v>
      </c>
      <c r="V889" s="33">
        <f t="shared" si="42"/>
        <v>1.010435332</v>
      </c>
      <c r="W889" s="44">
        <f t="shared" si="13"/>
        <v>0.009788530758</v>
      </c>
      <c r="X889" s="44">
        <f t="shared" si="14"/>
        <v>0.01204768148</v>
      </c>
      <c r="Y889" s="33">
        <f t="shared" si="15"/>
        <v>1.230795692</v>
      </c>
      <c r="Z889" s="43">
        <v>1.0</v>
      </c>
      <c r="AA889" s="33">
        <f t="shared" si="16"/>
        <v>2.230795692</v>
      </c>
      <c r="AB889" s="33">
        <f t="shared" si="17"/>
        <v>0.5517294552</v>
      </c>
      <c r="AC889" s="33">
        <f t="shared" si="18"/>
        <v>0.4482705448</v>
      </c>
      <c r="AD889" s="33">
        <f t="shared" si="19"/>
        <v>0.0283950298</v>
      </c>
      <c r="AE889" s="34">
        <f t="shared" si="23"/>
        <v>-1</v>
      </c>
      <c r="AF889" s="34">
        <f t="shared" si="24"/>
        <v>0</v>
      </c>
      <c r="AG889" s="34">
        <f t="shared" si="25"/>
        <v>0</v>
      </c>
      <c r="AH889" s="34">
        <f t="shared" si="26"/>
        <v>5</v>
      </c>
      <c r="AI889" s="34">
        <f t="shared" si="28"/>
        <v>0</v>
      </c>
      <c r="AJ889" s="34">
        <f t="shared" si="29"/>
        <v>-1</v>
      </c>
      <c r="AK889" s="34">
        <f t="shared" si="27"/>
        <v>-0.0283950298</v>
      </c>
      <c r="AL889" s="36">
        <f t="shared" si="34"/>
        <v>-1</v>
      </c>
      <c r="AM889" s="36">
        <f t="shared" si="35"/>
        <v>0</v>
      </c>
      <c r="AN889" s="46">
        <f t="shared" si="36"/>
        <v>0</v>
      </c>
      <c r="AO889" s="36">
        <f t="shared" si="37"/>
        <v>2</v>
      </c>
      <c r="AP889" s="36">
        <f t="shared" si="39"/>
        <v>0</v>
      </c>
      <c r="AQ889" s="36">
        <f t="shared" si="40"/>
        <v>-1</v>
      </c>
      <c r="AR889" s="36">
        <f t="shared" si="38"/>
        <v>-0.0283950298</v>
      </c>
      <c r="AS889" s="38">
        <f t="shared" si="45"/>
        <v>-1</v>
      </c>
      <c r="AT889" s="38">
        <f t="shared" si="46"/>
        <v>0</v>
      </c>
      <c r="AU889" s="38">
        <f t="shared" si="47"/>
        <v>0</v>
      </c>
      <c r="AV889" s="38">
        <f t="shared" si="48"/>
        <v>2</v>
      </c>
      <c r="AW889" s="38">
        <f t="shared" si="51"/>
        <v>0</v>
      </c>
      <c r="AX889" s="38">
        <f t="shared" si="52"/>
        <v>-1</v>
      </c>
      <c r="AY889" s="38">
        <f t="shared" si="49"/>
        <v>-0.0283950298</v>
      </c>
      <c r="AZ889" s="12">
        <f t="shared" si="30"/>
        <v>136.7632261</v>
      </c>
      <c r="BA889" s="12">
        <f t="shared" si="41"/>
        <v>106.1745577</v>
      </c>
      <c r="BB889" s="12">
        <f t="shared" si="53"/>
        <v>140.0401184</v>
      </c>
      <c r="BC889" s="12">
        <f t="shared" si="50"/>
        <v>-0.0283950298</v>
      </c>
      <c r="BD889" s="12">
        <f t="shared" si="54"/>
        <v>125.4279378</v>
      </c>
    </row>
    <row r="890" ht="14.25" customHeight="1">
      <c r="A890" s="7">
        <v>37812.0</v>
      </c>
      <c r="B890" s="21" t="s">
        <v>90</v>
      </c>
      <c r="C890" s="8">
        <v>26.992735</v>
      </c>
      <c r="D890" s="33">
        <f t="shared" si="5"/>
        <v>0.0538729048</v>
      </c>
      <c r="E890" s="33">
        <f t="shared" si="7"/>
        <v>0.05600566328</v>
      </c>
      <c r="F890" s="33">
        <f t="shared" si="9"/>
        <v>0.07807146446</v>
      </c>
      <c r="G890" s="33">
        <f t="shared" si="11"/>
        <v>0.05671854372</v>
      </c>
      <c r="H890" s="33">
        <f t="shared" si="20"/>
        <v>2.097649657</v>
      </c>
      <c r="I890" s="45">
        <f t="shared" si="31"/>
        <v>1.740063382</v>
      </c>
      <c r="J890" s="45">
        <f t="shared" si="43"/>
        <v>0.4639712951</v>
      </c>
      <c r="K890" s="21" t="s">
        <v>91</v>
      </c>
      <c r="L890" s="8">
        <v>11.997189</v>
      </c>
      <c r="M890" s="33">
        <f t="shared" si="6"/>
        <v>0.002963028976</v>
      </c>
      <c r="N890" s="33">
        <f t="shared" si="8"/>
        <v>-0.05109950738</v>
      </c>
      <c r="O890" s="33">
        <f t="shared" si="10"/>
        <v>-0.05638916015</v>
      </c>
      <c r="P890" s="33">
        <f t="shared" si="12"/>
        <v>-0.05961516393</v>
      </c>
      <c r="Q890" s="45">
        <f t="shared" si="21"/>
        <v>-1.803621002</v>
      </c>
      <c r="R890" s="45">
        <f t="shared" si="32"/>
        <v>-1.614387031</v>
      </c>
      <c r="S890" s="45">
        <f t="shared" si="44"/>
        <v>-1.886753163</v>
      </c>
      <c r="T890" s="33">
        <f t="shared" si="22"/>
        <v>3.901270659</v>
      </c>
      <c r="U890" s="33">
        <f t="shared" si="33"/>
        <v>3.354450413</v>
      </c>
      <c r="V890" s="33">
        <f t="shared" si="42"/>
        <v>2.350724458</v>
      </c>
      <c r="W890" s="44">
        <f t="shared" si="13"/>
        <v>0.01545550687</v>
      </c>
      <c r="X890" s="44">
        <f t="shared" si="14"/>
        <v>0.01180953776</v>
      </c>
      <c r="Y890" s="33">
        <f t="shared" si="15"/>
        <v>0.7640990265</v>
      </c>
      <c r="Z890" s="43">
        <v>1.0</v>
      </c>
      <c r="AA890" s="33">
        <f t="shared" si="16"/>
        <v>1.764099027</v>
      </c>
      <c r="AB890" s="33">
        <f t="shared" si="17"/>
        <v>0.4331383981</v>
      </c>
      <c r="AC890" s="33">
        <f t="shared" si="18"/>
        <v>0.5668616019</v>
      </c>
      <c r="AD890" s="33">
        <f t="shared" si="19"/>
        <v>0.0056240515</v>
      </c>
      <c r="AE890" s="34">
        <f t="shared" si="23"/>
        <v>-1</v>
      </c>
      <c r="AF890" s="34">
        <f t="shared" si="24"/>
        <v>0</v>
      </c>
      <c r="AG890" s="34">
        <f t="shared" si="25"/>
        <v>0</v>
      </c>
      <c r="AH890" s="34">
        <f t="shared" si="26"/>
        <v>1</v>
      </c>
      <c r="AI890" s="34">
        <f t="shared" si="28"/>
        <v>1</v>
      </c>
      <c r="AJ890" s="34">
        <f t="shared" si="29"/>
        <v>-1</v>
      </c>
      <c r="AK890" s="34">
        <f t="shared" si="27"/>
        <v>-0.0056240515</v>
      </c>
      <c r="AL890" s="36">
        <f t="shared" si="34"/>
        <v>-1</v>
      </c>
      <c r="AM890" s="36">
        <f t="shared" si="35"/>
        <v>0</v>
      </c>
      <c r="AN890" s="46">
        <f t="shared" si="36"/>
        <v>0</v>
      </c>
      <c r="AO890" s="36">
        <f t="shared" si="37"/>
        <v>3</v>
      </c>
      <c r="AP890" s="36">
        <f t="shared" si="39"/>
        <v>0</v>
      </c>
      <c r="AQ890" s="36">
        <f t="shared" si="40"/>
        <v>-1</v>
      </c>
      <c r="AR890" s="36">
        <f t="shared" si="38"/>
        <v>-0.0056240515</v>
      </c>
      <c r="AS890" s="38">
        <f t="shared" si="45"/>
        <v>-1</v>
      </c>
      <c r="AT890" s="38">
        <f t="shared" si="46"/>
        <v>0</v>
      </c>
      <c r="AU890" s="38">
        <f t="shared" si="47"/>
        <v>0</v>
      </c>
      <c r="AV890" s="38">
        <f t="shared" si="48"/>
        <v>3</v>
      </c>
      <c r="AW890" s="38">
        <f t="shared" si="51"/>
        <v>0</v>
      </c>
      <c r="AX890" s="38">
        <f t="shared" si="52"/>
        <v>-1</v>
      </c>
      <c r="AY890" s="38">
        <f t="shared" si="49"/>
        <v>-0.0056240515</v>
      </c>
      <c r="AZ890" s="12">
        <f t="shared" si="30"/>
        <v>135.9940627</v>
      </c>
      <c r="BA890" s="12">
        <f t="shared" si="41"/>
        <v>105.5774265</v>
      </c>
      <c r="BB890" s="12">
        <f t="shared" si="53"/>
        <v>139.2525255</v>
      </c>
      <c r="BC890" s="12">
        <f t="shared" si="50"/>
        <v>-0.0056240515</v>
      </c>
      <c r="BD890" s="12">
        <f t="shared" si="54"/>
        <v>124.7225246</v>
      </c>
    </row>
    <row r="891" ht="14.25" customHeight="1">
      <c r="A891" s="7">
        <v>37813.0</v>
      </c>
      <c r="B891" s="21" t="s">
        <v>90</v>
      </c>
      <c r="C891" s="8">
        <v>27.262943</v>
      </c>
      <c r="D891" s="33">
        <f t="shared" si="5"/>
        <v>0.01001039724</v>
      </c>
      <c r="E891" s="33">
        <f t="shared" si="7"/>
        <v>0.07699326932</v>
      </c>
      <c r="F891" s="33">
        <f t="shared" si="9"/>
        <v>0.07382231719</v>
      </c>
      <c r="G891" s="33">
        <f t="shared" si="11"/>
        <v>0.06322859712</v>
      </c>
      <c r="H891" s="33">
        <f t="shared" si="20"/>
        <v>3.046218157</v>
      </c>
      <c r="I891" s="45">
        <f t="shared" si="31"/>
        <v>1.545222099</v>
      </c>
      <c r="J891" s="45">
        <f t="shared" si="43"/>
        <v>0.6182227872</v>
      </c>
      <c r="K891" s="21" t="s">
        <v>91</v>
      </c>
      <c r="L891" s="8">
        <v>11.969926</v>
      </c>
      <c r="M891" s="33">
        <f t="shared" si="6"/>
        <v>-0.002272448988</v>
      </c>
      <c r="N891" s="33">
        <f t="shared" si="8"/>
        <v>-0.05018400121</v>
      </c>
      <c r="O891" s="33">
        <f t="shared" si="10"/>
        <v>-0.06335323805</v>
      </c>
      <c r="P891" s="33">
        <f t="shared" si="12"/>
        <v>-0.07460485886</v>
      </c>
      <c r="Q891" s="45">
        <f t="shared" si="21"/>
        <v>-1.696705301</v>
      </c>
      <c r="R891" s="45">
        <f t="shared" si="32"/>
        <v>-1.695363758</v>
      </c>
      <c r="S891" s="45">
        <f t="shared" si="44"/>
        <v>-2.072482028</v>
      </c>
      <c r="T891" s="33">
        <f t="shared" si="22"/>
        <v>4.742923458</v>
      </c>
      <c r="U891" s="33">
        <f t="shared" si="33"/>
        <v>3.240585857</v>
      </c>
      <c r="V891" s="33">
        <f t="shared" si="42"/>
        <v>2.690704815</v>
      </c>
      <c r="W891" s="44">
        <f t="shared" si="13"/>
        <v>0.01553721904</v>
      </c>
      <c r="X891" s="44">
        <f t="shared" si="14"/>
        <v>0.01112609423</v>
      </c>
      <c r="Y891" s="33">
        <f t="shared" si="15"/>
        <v>0.7160930277</v>
      </c>
      <c r="Z891" s="43">
        <v>1.0</v>
      </c>
      <c r="AA891" s="33">
        <f t="shared" si="16"/>
        <v>1.716093028</v>
      </c>
      <c r="AB891" s="33">
        <f t="shared" si="17"/>
        <v>0.4172810076</v>
      </c>
      <c r="AC891" s="33">
        <f t="shared" si="18"/>
        <v>0.5827189924</v>
      </c>
      <c r="AD891" s="33">
        <f t="shared" si="19"/>
        <v>-0.007989949018</v>
      </c>
      <c r="AE891" s="34">
        <f t="shared" si="23"/>
        <v>-1</v>
      </c>
      <c r="AF891" s="34">
        <f t="shared" si="24"/>
        <v>0</v>
      </c>
      <c r="AG891" s="34">
        <f t="shared" si="25"/>
        <v>0</v>
      </c>
      <c r="AH891" s="34">
        <f t="shared" si="26"/>
        <v>2</v>
      </c>
      <c r="AI891" s="34">
        <f t="shared" si="28"/>
        <v>0</v>
      </c>
      <c r="AJ891" s="34">
        <f t="shared" si="29"/>
        <v>-1</v>
      </c>
      <c r="AK891" s="34">
        <f t="shared" si="27"/>
        <v>0.007989949018</v>
      </c>
      <c r="AL891" s="36">
        <f t="shared" si="34"/>
        <v>-1</v>
      </c>
      <c r="AM891" s="36">
        <f t="shared" si="35"/>
        <v>0</v>
      </c>
      <c r="AN891" s="46">
        <f t="shared" si="36"/>
        <v>0</v>
      </c>
      <c r="AO891" s="36">
        <f t="shared" si="37"/>
        <v>4</v>
      </c>
      <c r="AP891" s="36">
        <f t="shared" si="39"/>
        <v>0</v>
      </c>
      <c r="AQ891" s="36">
        <f t="shared" si="40"/>
        <v>-1</v>
      </c>
      <c r="AR891" s="36">
        <f t="shared" si="38"/>
        <v>0.007989949018</v>
      </c>
      <c r="AS891" s="38">
        <f t="shared" si="45"/>
        <v>-1</v>
      </c>
      <c r="AT891" s="38">
        <f t="shared" si="46"/>
        <v>0</v>
      </c>
      <c r="AU891" s="38">
        <f t="shared" si="47"/>
        <v>0</v>
      </c>
      <c r="AV891" s="38">
        <f t="shared" si="48"/>
        <v>4</v>
      </c>
      <c r="AW891" s="38">
        <f t="shared" si="51"/>
        <v>0</v>
      </c>
      <c r="AX891" s="38">
        <f t="shared" si="52"/>
        <v>-1</v>
      </c>
      <c r="AY891" s="38">
        <f t="shared" si="49"/>
        <v>0.007989949018</v>
      </c>
      <c r="AZ891" s="12">
        <f t="shared" si="30"/>
        <v>137.0806483</v>
      </c>
      <c r="BA891" s="12">
        <f t="shared" si="41"/>
        <v>106.4209848</v>
      </c>
      <c r="BB891" s="12">
        <f t="shared" si="53"/>
        <v>140.3651461</v>
      </c>
      <c r="BC891" s="12">
        <f t="shared" si="50"/>
        <v>0.007989949018</v>
      </c>
      <c r="BD891" s="12">
        <f t="shared" si="54"/>
        <v>125.7190512</v>
      </c>
    </row>
    <row r="892" ht="14.25" customHeight="1">
      <c r="A892" s="7">
        <v>37816.0</v>
      </c>
      <c r="B892" s="21" t="s">
        <v>90</v>
      </c>
      <c r="C892" s="8">
        <v>27.061716</v>
      </c>
      <c r="D892" s="33">
        <f t="shared" si="5"/>
        <v>-0.007380971306</v>
      </c>
      <c r="E892" s="33">
        <f t="shared" si="7"/>
        <v>0.06085241417</v>
      </c>
      <c r="F892" s="33">
        <f t="shared" si="9"/>
        <v>0.07367677332</v>
      </c>
      <c r="G892" s="33">
        <f t="shared" si="11"/>
        <v>0.05207859236</v>
      </c>
      <c r="H892" s="33">
        <f t="shared" si="20"/>
        <v>2.132867913</v>
      </c>
      <c r="I892" s="45">
        <f t="shared" si="31"/>
        <v>1.483156097</v>
      </c>
      <c r="J892" s="45">
        <f t="shared" si="43"/>
        <v>0.3004137684</v>
      </c>
      <c r="K892" s="21" t="s">
        <v>91</v>
      </c>
      <c r="L892" s="8">
        <v>12.070785</v>
      </c>
      <c r="M892" s="33">
        <f t="shared" si="6"/>
        <v>0.008426033711</v>
      </c>
      <c r="N892" s="33">
        <f t="shared" si="8"/>
        <v>-0.01490546156</v>
      </c>
      <c r="O892" s="33">
        <f t="shared" si="10"/>
        <v>-0.04794736367</v>
      </c>
      <c r="P892" s="33">
        <f t="shared" si="12"/>
        <v>-0.06483683587</v>
      </c>
      <c r="Q892" s="45">
        <f t="shared" si="21"/>
        <v>-0.5946307358</v>
      </c>
      <c r="R892" s="45">
        <f t="shared" si="32"/>
        <v>-1.307238242</v>
      </c>
      <c r="S892" s="45">
        <f t="shared" si="44"/>
        <v>-1.801596112</v>
      </c>
      <c r="T892" s="33">
        <f t="shared" si="22"/>
        <v>2.727498648</v>
      </c>
      <c r="U892" s="33">
        <f t="shared" si="33"/>
        <v>2.790394339</v>
      </c>
      <c r="V892" s="33">
        <f t="shared" si="42"/>
        <v>2.102009881</v>
      </c>
      <c r="W892" s="44">
        <f t="shared" si="13"/>
        <v>0.01571581754</v>
      </c>
      <c r="X892" s="44">
        <f t="shared" si="14"/>
        <v>0.01145536902</v>
      </c>
      <c r="Y892" s="33">
        <f t="shared" si="15"/>
        <v>0.7289069744</v>
      </c>
      <c r="Z892" s="43">
        <v>1.0</v>
      </c>
      <c r="AA892" s="33">
        <f t="shared" si="16"/>
        <v>1.728906974</v>
      </c>
      <c r="AB892" s="33">
        <f t="shared" si="17"/>
        <v>0.4215998809</v>
      </c>
      <c r="AC892" s="33">
        <f t="shared" si="18"/>
        <v>0.5784001191</v>
      </c>
      <c r="AD892" s="33">
        <f t="shared" si="19"/>
        <v>0.007549965793</v>
      </c>
      <c r="AE892" s="34">
        <f t="shared" si="23"/>
        <v>-1</v>
      </c>
      <c r="AF892" s="34">
        <f t="shared" si="24"/>
        <v>0</v>
      </c>
      <c r="AG892" s="34">
        <f t="shared" si="25"/>
        <v>0</v>
      </c>
      <c r="AH892" s="34">
        <f t="shared" si="26"/>
        <v>3</v>
      </c>
      <c r="AI892" s="34">
        <f t="shared" si="28"/>
        <v>0</v>
      </c>
      <c r="AJ892" s="34">
        <f t="shared" si="29"/>
        <v>-1</v>
      </c>
      <c r="AK892" s="34">
        <f t="shared" si="27"/>
        <v>-0.007549965793</v>
      </c>
      <c r="AL892" s="36">
        <f t="shared" si="34"/>
        <v>-1</v>
      </c>
      <c r="AM892" s="36">
        <f t="shared" si="35"/>
        <v>0</v>
      </c>
      <c r="AN892" s="46">
        <f t="shared" si="36"/>
        <v>0</v>
      </c>
      <c r="AO892" s="36">
        <f t="shared" si="37"/>
        <v>5</v>
      </c>
      <c r="AP892" s="36">
        <f t="shared" si="39"/>
        <v>0</v>
      </c>
      <c r="AQ892" s="36">
        <f t="shared" si="40"/>
        <v>-1</v>
      </c>
      <c r="AR892" s="36">
        <f t="shared" si="38"/>
        <v>-0.007549965793</v>
      </c>
      <c r="AS892" s="38">
        <f t="shared" si="45"/>
        <v>-1</v>
      </c>
      <c r="AT892" s="38">
        <f t="shared" si="46"/>
        <v>0</v>
      </c>
      <c r="AU892" s="38">
        <f t="shared" si="47"/>
        <v>0</v>
      </c>
      <c r="AV892" s="38">
        <f t="shared" si="48"/>
        <v>5</v>
      </c>
      <c r="AW892" s="38">
        <f t="shared" si="51"/>
        <v>0</v>
      </c>
      <c r="AX892" s="38">
        <f t="shared" si="52"/>
        <v>-1</v>
      </c>
      <c r="AY892" s="38">
        <f t="shared" si="49"/>
        <v>-0.007549965793</v>
      </c>
      <c r="AZ892" s="12">
        <f t="shared" si="30"/>
        <v>136.0456941</v>
      </c>
      <c r="BA892" s="12">
        <f t="shared" si="41"/>
        <v>105.61751</v>
      </c>
      <c r="BB892" s="12">
        <f t="shared" si="53"/>
        <v>139.3053941</v>
      </c>
      <c r="BC892" s="12">
        <f t="shared" si="50"/>
        <v>-0.007549965793</v>
      </c>
      <c r="BD892" s="12">
        <f t="shared" si="54"/>
        <v>124.7698767</v>
      </c>
    </row>
    <row r="893" ht="14.25" customHeight="1">
      <c r="A893" s="7">
        <v>37817.0</v>
      </c>
      <c r="B893" s="21" t="s">
        <v>90</v>
      </c>
      <c r="C893" s="8">
        <v>27.303192</v>
      </c>
      <c r="D893" s="33">
        <f t="shared" si="5"/>
        <v>0.008923159197</v>
      </c>
      <c r="E893" s="33">
        <f t="shared" si="7"/>
        <v>0.05252661858</v>
      </c>
      <c r="F893" s="33">
        <f t="shared" si="9"/>
        <v>0.06719117867</v>
      </c>
      <c r="G893" s="33">
        <f t="shared" si="11"/>
        <v>0.04373630734</v>
      </c>
      <c r="H893" s="33">
        <f t="shared" si="20"/>
        <v>1.678059858</v>
      </c>
      <c r="I893" s="45">
        <f t="shared" si="31"/>
        <v>1.241672635</v>
      </c>
      <c r="J893" s="45">
        <f t="shared" si="43"/>
        <v>0.05109641952</v>
      </c>
      <c r="K893" s="21" t="s">
        <v>91</v>
      </c>
      <c r="L893" s="8">
        <v>11.991733</v>
      </c>
      <c r="M893" s="33">
        <f t="shared" si="6"/>
        <v>-0.006549035543</v>
      </c>
      <c r="N893" s="33">
        <f t="shared" si="8"/>
        <v>-0.005201405989</v>
      </c>
      <c r="O893" s="33">
        <f t="shared" si="10"/>
        <v>-0.05214369132</v>
      </c>
      <c r="P893" s="33">
        <f t="shared" si="12"/>
        <v>-0.08734463127</v>
      </c>
      <c r="Q893" s="45">
        <f t="shared" si="21"/>
        <v>-0.3288065806</v>
      </c>
      <c r="R893" s="45">
        <f t="shared" si="32"/>
        <v>-1.383924234</v>
      </c>
      <c r="S893" s="45">
        <f t="shared" si="44"/>
        <v>-2.163854572</v>
      </c>
      <c r="T893" s="33">
        <f t="shared" si="22"/>
        <v>2.006866439</v>
      </c>
      <c r="U893" s="33">
        <f t="shared" si="33"/>
        <v>2.625596869</v>
      </c>
      <c r="V893" s="33">
        <f t="shared" si="42"/>
        <v>2.214950992</v>
      </c>
      <c r="W893" s="44">
        <f t="shared" si="13"/>
        <v>0.0154296427</v>
      </c>
      <c r="X893" s="44">
        <f t="shared" si="14"/>
        <v>0.010318665</v>
      </c>
      <c r="Y893" s="33">
        <f t="shared" si="15"/>
        <v>0.6687559263</v>
      </c>
      <c r="Z893" s="43">
        <v>1.0</v>
      </c>
      <c r="AA893" s="33">
        <f t="shared" si="16"/>
        <v>1.668755926</v>
      </c>
      <c r="AB893" s="33">
        <f t="shared" si="17"/>
        <v>0.4007511918</v>
      </c>
      <c r="AC893" s="33">
        <f t="shared" si="18"/>
        <v>0.5992488082</v>
      </c>
      <c r="AD893" s="33">
        <f t="shared" si="19"/>
        <v>0.01690617197</v>
      </c>
      <c r="AE893" s="34">
        <f t="shared" si="23"/>
        <v>-1</v>
      </c>
      <c r="AF893" s="34">
        <f t="shared" si="24"/>
        <v>0</v>
      </c>
      <c r="AG893" s="34">
        <f t="shared" si="25"/>
        <v>0</v>
      </c>
      <c r="AH893" s="34">
        <f t="shared" si="26"/>
        <v>4</v>
      </c>
      <c r="AI893" s="34">
        <f t="shared" si="28"/>
        <v>0</v>
      </c>
      <c r="AJ893" s="34">
        <f t="shared" si="29"/>
        <v>-1</v>
      </c>
      <c r="AK893" s="34">
        <f t="shared" si="27"/>
        <v>-0.01690617197</v>
      </c>
      <c r="AL893" s="36">
        <f t="shared" si="34"/>
        <v>-1</v>
      </c>
      <c r="AM893" s="36">
        <f t="shared" si="35"/>
        <v>0</v>
      </c>
      <c r="AN893" s="46">
        <f t="shared" si="36"/>
        <v>0</v>
      </c>
      <c r="AO893" s="36">
        <f t="shared" si="37"/>
        <v>1</v>
      </c>
      <c r="AP893" s="36">
        <f t="shared" si="39"/>
        <v>1</v>
      </c>
      <c r="AQ893" s="36">
        <f t="shared" si="40"/>
        <v>-1</v>
      </c>
      <c r="AR893" s="36">
        <f t="shared" si="38"/>
        <v>-0.01690617197</v>
      </c>
      <c r="AS893" s="38">
        <f t="shared" si="45"/>
        <v>-1</v>
      </c>
      <c r="AT893" s="38">
        <f t="shared" si="46"/>
        <v>0</v>
      </c>
      <c r="AU893" s="38">
        <f t="shared" si="47"/>
        <v>0</v>
      </c>
      <c r="AV893" s="38">
        <f t="shared" si="48"/>
        <v>1</v>
      </c>
      <c r="AW893" s="38">
        <f t="shared" si="51"/>
        <v>1</v>
      </c>
      <c r="AX893" s="38">
        <f t="shared" si="52"/>
        <v>-1</v>
      </c>
      <c r="AY893" s="38">
        <f t="shared" si="49"/>
        <v>-0.01690617197</v>
      </c>
      <c r="AZ893" s="12">
        <f t="shared" si="30"/>
        <v>133.7456822</v>
      </c>
      <c r="BA893" s="12">
        <f t="shared" si="41"/>
        <v>103.8319222</v>
      </c>
      <c r="BB893" s="12">
        <f t="shared" si="53"/>
        <v>136.9502731</v>
      </c>
      <c r="BC893" s="12">
        <f t="shared" si="50"/>
        <v>-0.01690617197</v>
      </c>
      <c r="BD893" s="12">
        <f t="shared" si="54"/>
        <v>122.6604957</v>
      </c>
    </row>
    <row r="894" ht="14.25" customHeight="1">
      <c r="A894" s="7">
        <v>37818.0</v>
      </c>
      <c r="B894" s="21" t="s">
        <v>90</v>
      </c>
      <c r="C894" s="8">
        <v>27.452667</v>
      </c>
      <c r="D894" s="33">
        <f t="shared" si="5"/>
        <v>0.005474634614</v>
      </c>
      <c r="E894" s="33">
        <f t="shared" si="7"/>
        <v>0.07182995408</v>
      </c>
      <c r="F894" s="33">
        <f t="shared" si="9"/>
        <v>0.07569239158</v>
      </c>
      <c r="G894" s="33">
        <f t="shared" si="11"/>
        <v>0.06394848618</v>
      </c>
      <c r="H894" s="33">
        <f t="shared" si="20"/>
        <v>2.550828827</v>
      </c>
      <c r="I894" s="45">
        <f t="shared" si="31"/>
        <v>1.579373171</v>
      </c>
      <c r="J894" s="45">
        <f t="shared" si="43"/>
        <v>0.6046241196</v>
      </c>
      <c r="K894" s="21" t="s">
        <v>91</v>
      </c>
      <c r="L894" s="8">
        <v>11.697323</v>
      </c>
      <c r="M894" s="33">
        <f t="shared" si="6"/>
        <v>-0.02455108032</v>
      </c>
      <c r="N894" s="33">
        <f t="shared" si="8"/>
        <v>-0.02210571935</v>
      </c>
      <c r="O894" s="33">
        <f t="shared" si="10"/>
        <v>-0.07700597117</v>
      </c>
      <c r="P894" s="33">
        <f t="shared" si="12"/>
        <v>-0.09088992245</v>
      </c>
      <c r="Q894" s="45">
        <f t="shared" si="21"/>
        <v>-0.8452922698</v>
      </c>
      <c r="R894" s="45">
        <f t="shared" si="32"/>
        <v>-1.860429457</v>
      </c>
      <c r="S894" s="45">
        <f t="shared" si="44"/>
        <v>-2.146782655</v>
      </c>
      <c r="T894" s="33">
        <f t="shared" si="22"/>
        <v>3.396121096</v>
      </c>
      <c r="U894" s="33">
        <f t="shared" si="33"/>
        <v>3.439802628</v>
      </c>
      <c r="V894" s="33">
        <f t="shared" si="42"/>
        <v>2.751406774</v>
      </c>
      <c r="W894" s="44">
        <f t="shared" si="13"/>
        <v>0.01497956554</v>
      </c>
      <c r="X894" s="44">
        <f t="shared" si="14"/>
        <v>0.01066305158</v>
      </c>
      <c r="Y894" s="33">
        <f t="shared" si="15"/>
        <v>0.7118398426</v>
      </c>
      <c r="Z894" s="43">
        <v>1.0</v>
      </c>
      <c r="AA894" s="33">
        <f t="shared" si="16"/>
        <v>1.711839843</v>
      </c>
      <c r="AB894" s="33">
        <f t="shared" si="17"/>
        <v>0.4158332017</v>
      </c>
      <c r="AC894" s="33">
        <f t="shared" si="18"/>
        <v>0.5841667983</v>
      </c>
      <c r="AD894" s="33">
        <f t="shared" si="19"/>
        <v>-0.03363291151</v>
      </c>
      <c r="AE894" s="34">
        <f t="shared" si="23"/>
        <v>-1</v>
      </c>
      <c r="AF894" s="34">
        <f t="shared" si="24"/>
        <v>0</v>
      </c>
      <c r="AG894" s="34">
        <f t="shared" si="25"/>
        <v>0</v>
      </c>
      <c r="AH894" s="34">
        <f t="shared" si="26"/>
        <v>5</v>
      </c>
      <c r="AI894" s="34">
        <f t="shared" si="28"/>
        <v>0</v>
      </c>
      <c r="AJ894" s="34">
        <f t="shared" si="29"/>
        <v>-1</v>
      </c>
      <c r="AK894" s="34">
        <f t="shared" si="27"/>
        <v>0.03363291151</v>
      </c>
      <c r="AL894" s="36">
        <f t="shared" si="34"/>
        <v>-1</v>
      </c>
      <c r="AM894" s="36">
        <f t="shared" si="35"/>
        <v>0</v>
      </c>
      <c r="AN894" s="46">
        <f t="shared" si="36"/>
        <v>0</v>
      </c>
      <c r="AO894" s="36">
        <f t="shared" si="37"/>
        <v>2</v>
      </c>
      <c r="AP894" s="36">
        <f t="shared" si="39"/>
        <v>0</v>
      </c>
      <c r="AQ894" s="36">
        <f t="shared" si="40"/>
        <v>-1</v>
      </c>
      <c r="AR894" s="36">
        <f t="shared" si="38"/>
        <v>0.03363291151</v>
      </c>
      <c r="AS894" s="38">
        <f t="shared" si="45"/>
        <v>-1</v>
      </c>
      <c r="AT894" s="38">
        <f t="shared" si="46"/>
        <v>0</v>
      </c>
      <c r="AU894" s="38">
        <f t="shared" si="47"/>
        <v>0</v>
      </c>
      <c r="AV894" s="38">
        <f t="shared" si="48"/>
        <v>2</v>
      </c>
      <c r="AW894" s="38">
        <f t="shared" si="51"/>
        <v>0</v>
      </c>
      <c r="AX894" s="38">
        <f t="shared" si="52"/>
        <v>-1</v>
      </c>
      <c r="AY894" s="38">
        <f t="shared" si="49"/>
        <v>0.03363291151</v>
      </c>
      <c r="AZ894" s="12">
        <f t="shared" si="30"/>
        <v>138.2439389</v>
      </c>
      <c r="BA894" s="12">
        <f t="shared" si="41"/>
        <v>107.3240921</v>
      </c>
      <c r="BB894" s="12">
        <f t="shared" si="53"/>
        <v>141.5563095</v>
      </c>
      <c r="BC894" s="12">
        <f t="shared" si="50"/>
        <v>0.03363291151</v>
      </c>
      <c r="BD894" s="12">
        <f t="shared" si="54"/>
        <v>126.7859253</v>
      </c>
    </row>
    <row r="895" ht="14.25" customHeight="1">
      <c r="A895" s="7">
        <v>37819.0</v>
      </c>
      <c r="B895" s="21" t="s">
        <v>90</v>
      </c>
      <c r="C895" s="8">
        <v>26.894995</v>
      </c>
      <c r="D895" s="33">
        <f t="shared" si="5"/>
        <v>-0.02031394618</v>
      </c>
      <c r="E895" s="33">
        <f t="shared" si="7"/>
        <v>-0.00362097431</v>
      </c>
      <c r="F895" s="33">
        <f t="shared" si="9"/>
        <v>0.0521818939</v>
      </c>
      <c r="G895" s="33">
        <f t="shared" si="11"/>
        <v>0.04048068321</v>
      </c>
      <c r="H895" s="33">
        <f t="shared" si="20"/>
        <v>-0.6495042449</v>
      </c>
      <c r="I895" s="45">
        <f t="shared" si="31"/>
        <v>0.8829583022</v>
      </c>
      <c r="J895" s="45">
        <f t="shared" si="43"/>
        <v>-0.05503178012</v>
      </c>
      <c r="K895" s="21" t="s">
        <v>91</v>
      </c>
      <c r="L895" s="8">
        <v>12.20164</v>
      </c>
      <c r="M895" s="33">
        <f t="shared" si="6"/>
        <v>0.0431138817</v>
      </c>
      <c r="N895" s="33">
        <f t="shared" si="8"/>
        <v>0.01704157532</v>
      </c>
      <c r="O895" s="33">
        <f t="shared" si="10"/>
        <v>-0.03492874816</v>
      </c>
      <c r="P895" s="33">
        <f t="shared" si="12"/>
        <v>-0.0476593364</v>
      </c>
      <c r="Q895" s="45">
        <f t="shared" si="21"/>
        <v>0.3197622741</v>
      </c>
      <c r="R895" s="45">
        <f t="shared" si="32"/>
        <v>-0.9791966459</v>
      </c>
      <c r="S895" s="45">
        <f t="shared" si="44"/>
        <v>-1.390287801</v>
      </c>
      <c r="T895" s="33">
        <f t="shared" si="22"/>
        <v>-0.9692665189</v>
      </c>
      <c r="U895" s="33">
        <f t="shared" si="33"/>
        <v>1.862154948</v>
      </c>
      <c r="V895" s="33">
        <f t="shared" si="42"/>
        <v>1.335256021</v>
      </c>
      <c r="W895" s="44">
        <f t="shared" si="13"/>
        <v>0.01587818308</v>
      </c>
      <c r="X895" s="44">
        <f t="shared" si="14"/>
        <v>0.01510320088</v>
      </c>
      <c r="Y895" s="33">
        <f t="shared" si="15"/>
        <v>0.9511920105</v>
      </c>
      <c r="Z895" s="43">
        <v>1.0</v>
      </c>
      <c r="AA895" s="33">
        <f t="shared" si="16"/>
        <v>1.95119201</v>
      </c>
      <c r="AB895" s="33">
        <f t="shared" si="17"/>
        <v>0.4874927764</v>
      </c>
      <c r="AC895" s="33">
        <f t="shared" si="18"/>
        <v>0.5125072236</v>
      </c>
      <c r="AD895" s="33">
        <f t="shared" si="19"/>
        <v>0.004024345767</v>
      </c>
      <c r="AE895" s="34">
        <f t="shared" si="23"/>
        <v>0</v>
      </c>
      <c r="AF895" s="34">
        <f t="shared" si="24"/>
        <v>0</v>
      </c>
      <c r="AG895" s="34">
        <f t="shared" si="25"/>
        <v>0</v>
      </c>
      <c r="AH895" s="34">
        <f t="shared" si="26"/>
        <v>0</v>
      </c>
      <c r="AI895" s="34">
        <f t="shared" si="28"/>
        <v>1</v>
      </c>
      <c r="AJ895" s="34">
        <f t="shared" si="29"/>
        <v>0</v>
      </c>
      <c r="AK895" s="34">
        <f t="shared" si="27"/>
        <v>0</v>
      </c>
      <c r="AL895" s="36">
        <f t="shared" si="34"/>
        <v>-1</v>
      </c>
      <c r="AM895" s="36">
        <f t="shared" si="35"/>
        <v>0</v>
      </c>
      <c r="AN895" s="46">
        <f t="shared" si="36"/>
        <v>0</v>
      </c>
      <c r="AO895" s="36">
        <f t="shared" si="37"/>
        <v>3</v>
      </c>
      <c r="AP895" s="36">
        <f t="shared" si="39"/>
        <v>0</v>
      </c>
      <c r="AQ895" s="36">
        <f t="shared" si="40"/>
        <v>-1</v>
      </c>
      <c r="AR895" s="36">
        <f t="shared" si="38"/>
        <v>-0.004024345767</v>
      </c>
      <c r="AS895" s="38">
        <f t="shared" si="45"/>
        <v>-1</v>
      </c>
      <c r="AT895" s="38">
        <f t="shared" si="46"/>
        <v>0</v>
      </c>
      <c r="AU895" s="38">
        <f t="shared" si="47"/>
        <v>0</v>
      </c>
      <c r="AV895" s="38">
        <f t="shared" si="48"/>
        <v>3</v>
      </c>
      <c r="AW895" s="38">
        <f t="shared" si="51"/>
        <v>0</v>
      </c>
      <c r="AX895" s="38">
        <f t="shared" si="52"/>
        <v>-1</v>
      </c>
      <c r="AY895" s="38">
        <f t="shared" si="49"/>
        <v>-0.004024345767</v>
      </c>
      <c r="AZ895" s="12">
        <f t="shared" si="30"/>
        <v>138.2439389</v>
      </c>
      <c r="BA895" s="12">
        <f t="shared" si="41"/>
        <v>106.8921828</v>
      </c>
      <c r="BB895" s="12">
        <f t="shared" si="53"/>
        <v>140.986638</v>
      </c>
      <c r="BC895" s="12">
        <f t="shared" si="50"/>
        <v>-0.002682897178</v>
      </c>
      <c r="BD895" s="12">
        <f t="shared" si="54"/>
        <v>126.4457717</v>
      </c>
    </row>
    <row r="896" ht="14.25" customHeight="1">
      <c r="A896" s="7">
        <v>37820.0</v>
      </c>
      <c r="B896" s="21" t="s">
        <v>90</v>
      </c>
      <c r="C896" s="8">
        <v>27.205454</v>
      </c>
      <c r="D896" s="33">
        <f t="shared" si="5"/>
        <v>0.01154337452</v>
      </c>
      <c r="E896" s="33">
        <f t="shared" si="7"/>
        <v>-0.002108686505</v>
      </c>
      <c r="F896" s="33">
        <f t="shared" si="9"/>
        <v>0.07472222815</v>
      </c>
      <c r="G896" s="33">
        <f t="shared" si="11"/>
        <v>0.0607490038</v>
      </c>
      <c r="H896" s="33">
        <f t="shared" si="20"/>
        <v>-0.5647737882</v>
      </c>
      <c r="I896" s="45">
        <f t="shared" si="31"/>
        <v>1.62208574</v>
      </c>
      <c r="J896" s="45">
        <f t="shared" si="43"/>
        <v>0.5023372806</v>
      </c>
      <c r="K896" s="21" t="s">
        <v>91</v>
      </c>
      <c r="L896" s="8">
        <v>12.239803</v>
      </c>
      <c r="M896" s="33">
        <f t="shared" si="6"/>
        <v>0.00312769431</v>
      </c>
      <c r="N896" s="33">
        <f t="shared" si="8"/>
        <v>0.02254625467</v>
      </c>
      <c r="O896" s="33">
        <f t="shared" si="10"/>
        <v>-0.02876920781</v>
      </c>
      <c r="P896" s="33">
        <f t="shared" si="12"/>
        <v>-0.02645275432</v>
      </c>
      <c r="Q896" s="45">
        <f t="shared" si="21"/>
        <v>0.4628307382</v>
      </c>
      <c r="R896" s="45">
        <f t="shared" si="32"/>
        <v>-0.8541642647</v>
      </c>
      <c r="S896" s="45">
        <f t="shared" si="44"/>
        <v>-1.024909063</v>
      </c>
      <c r="T896" s="33">
        <f t="shared" si="22"/>
        <v>-1.027604526</v>
      </c>
      <c r="U896" s="33">
        <f t="shared" si="33"/>
        <v>2.476250004</v>
      </c>
      <c r="V896" s="33">
        <f t="shared" si="42"/>
        <v>1.527246343</v>
      </c>
      <c r="W896" s="44">
        <f t="shared" si="13"/>
        <v>0.01583279049</v>
      </c>
      <c r="X896" s="44">
        <f t="shared" si="14"/>
        <v>0.01463817591</v>
      </c>
      <c r="Y896" s="33">
        <f t="shared" si="15"/>
        <v>0.9245480713</v>
      </c>
      <c r="Z896" s="43">
        <v>1.0</v>
      </c>
      <c r="AA896" s="33">
        <f t="shared" si="16"/>
        <v>1.924548071</v>
      </c>
      <c r="AB896" s="33">
        <f t="shared" si="17"/>
        <v>0.4803974944</v>
      </c>
      <c r="AC896" s="33">
        <f t="shared" si="18"/>
        <v>0.5196025056</v>
      </c>
      <c r="AD896" s="33">
        <f t="shared" si="19"/>
        <v>-0.003796835594</v>
      </c>
      <c r="AE896" s="34">
        <f t="shared" si="23"/>
        <v>1</v>
      </c>
      <c r="AF896" s="34">
        <f t="shared" si="24"/>
        <v>0</v>
      </c>
      <c r="AG896" s="34">
        <f t="shared" si="25"/>
        <v>0</v>
      </c>
      <c r="AH896" s="34">
        <f t="shared" si="26"/>
        <v>1</v>
      </c>
      <c r="AI896" s="34">
        <f t="shared" si="28"/>
        <v>0</v>
      </c>
      <c r="AJ896" s="34">
        <f t="shared" si="29"/>
        <v>1</v>
      </c>
      <c r="AK896" s="34">
        <f t="shared" si="27"/>
        <v>-0.003796835594</v>
      </c>
      <c r="AL896" s="36">
        <f t="shared" si="34"/>
        <v>-1</v>
      </c>
      <c r="AM896" s="36">
        <f t="shared" si="35"/>
        <v>0</v>
      </c>
      <c r="AN896" s="46">
        <f t="shared" si="36"/>
        <v>0</v>
      </c>
      <c r="AO896" s="36">
        <f t="shared" si="37"/>
        <v>4</v>
      </c>
      <c r="AP896" s="36">
        <f t="shared" si="39"/>
        <v>0</v>
      </c>
      <c r="AQ896" s="36">
        <f t="shared" si="40"/>
        <v>-1</v>
      </c>
      <c r="AR896" s="36">
        <f t="shared" si="38"/>
        <v>0.003796835594</v>
      </c>
      <c r="AS896" s="38">
        <f t="shared" si="45"/>
        <v>-1</v>
      </c>
      <c r="AT896" s="38">
        <f t="shared" si="46"/>
        <v>0</v>
      </c>
      <c r="AU896" s="38">
        <f t="shared" si="47"/>
        <v>0</v>
      </c>
      <c r="AV896" s="38">
        <f t="shared" si="48"/>
        <v>4</v>
      </c>
      <c r="AW896" s="38">
        <f t="shared" si="51"/>
        <v>0</v>
      </c>
      <c r="AX896" s="38">
        <f t="shared" si="52"/>
        <v>-1</v>
      </c>
      <c r="AY896" s="38">
        <f t="shared" si="49"/>
        <v>0.003796835594</v>
      </c>
      <c r="AZ896" s="12">
        <f t="shared" si="30"/>
        <v>137.7190494</v>
      </c>
      <c r="BA896" s="12">
        <f t="shared" si="41"/>
        <v>107.2980349</v>
      </c>
      <c r="BB896" s="12">
        <f t="shared" si="53"/>
        <v>141.5219411</v>
      </c>
      <c r="BC896" s="12">
        <f t="shared" si="50"/>
        <v>0.001265611865</v>
      </c>
      <c r="BD896" s="12">
        <f t="shared" si="54"/>
        <v>126.6058029</v>
      </c>
    </row>
    <row r="897" ht="14.25" customHeight="1">
      <c r="A897" s="7">
        <v>37823.0</v>
      </c>
      <c r="B897" s="21" t="s">
        <v>90</v>
      </c>
      <c r="C897" s="8">
        <v>27.055973</v>
      </c>
      <c r="D897" s="33">
        <f t="shared" si="5"/>
        <v>-0.005494523267</v>
      </c>
      <c r="E897" s="33">
        <f t="shared" si="7"/>
        <v>-0.0002122186191</v>
      </c>
      <c r="F897" s="33">
        <f t="shared" si="9"/>
        <v>0.06062728154</v>
      </c>
      <c r="G897" s="33">
        <f t="shared" si="11"/>
        <v>0.05919420123</v>
      </c>
      <c r="H897" s="33">
        <f t="shared" si="20"/>
        <v>-0.4596015232</v>
      </c>
      <c r="I897" s="45">
        <f t="shared" si="31"/>
        <v>1.223725222</v>
      </c>
      <c r="J897" s="45">
        <f t="shared" si="43"/>
        <v>0.466984668</v>
      </c>
      <c r="K897" s="21" t="s">
        <v>91</v>
      </c>
      <c r="L897" s="8">
        <v>12.267064</v>
      </c>
      <c r="M897" s="33">
        <f t="shared" si="6"/>
        <v>0.002227241729</v>
      </c>
      <c r="N897" s="33">
        <f t="shared" si="8"/>
        <v>0.01626066573</v>
      </c>
      <c r="O897" s="33">
        <f t="shared" si="10"/>
        <v>0.001112831446</v>
      </c>
      <c r="P897" s="33">
        <f t="shared" si="12"/>
        <v>-0.03163338133</v>
      </c>
      <c r="Q897" s="45">
        <f t="shared" si="21"/>
        <v>0.2365799128</v>
      </c>
      <c r="R897" s="45">
        <f t="shared" si="32"/>
        <v>-0.2665267345</v>
      </c>
      <c r="S897" s="45">
        <f t="shared" si="44"/>
        <v>-1.107083495</v>
      </c>
      <c r="T897" s="33">
        <f t="shared" si="22"/>
        <v>-0.696181436</v>
      </c>
      <c r="U897" s="33">
        <f t="shared" si="33"/>
        <v>1.490251956</v>
      </c>
      <c r="V897" s="33">
        <f t="shared" si="42"/>
        <v>1.574068163</v>
      </c>
      <c r="W897" s="44">
        <f t="shared" si="13"/>
        <v>0.01587058841</v>
      </c>
      <c r="X897" s="44">
        <f t="shared" si="14"/>
        <v>0.01451659044</v>
      </c>
      <c r="Y897" s="33">
        <f t="shared" si="15"/>
        <v>0.9146850811</v>
      </c>
      <c r="Z897" s="43">
        <v>1.0</v>
      </c>
      <c r="AA897" s="33">
        <f t="shared" si="16"/>
        <v>1.914685081</v>
      </c>
      <c r="AB897" s="33">
        <f t="shared" si="17"/>
        <v>0.4777209005</v>
      </c>
      <c r="AC897" s="33">
        <f t="shared" si="18"/>
        <v>0.5222790995</v>
      </c>
      <c r="AD897" s="33">
        <f t="shared" si="19"/>
        <v>-0.001146064612</v>
      </c>
      <c r="AE897" s="34">
        <f t="shared" si="23"/>
        <v>0</v>
      </c>
      <c r="AF897" s="34">
        <f t="shared" si="24"/>
        <v>0</v>
      </c>
      <c r="AG897" s="34">
        <f t="shared" si="25"/>
        <v>0</v>
      </c>
      <c r="AH897" s="34">
        <f t="shared" si="26"/>
        <v>2</v>
      </c>
      <c r="AI897" s="34">
        <f t="shared" si="28"/>
        <v>0</v>
      </c>
      <c r="AJ897" s="34">
        <f t="shared" si="29"/>
        <v>1</v>
      </c>
      <c r="AK897" s="34">
        <f t="shared" si="27"/>
        <v>-0.001146064612</v>
      </c>
      <c r="AL897" s="36">
        <f t="shared" si="34"/>
        <v>-1</v>
      </c>
      <c r="AM897" s="36">
        <f t="shared" si="35"/>
        <v>0</v>
      </c>
      <c r="AN897" s="46">
        <f t="shared" si="36"/>
        <v>0</v>
      </c>
      <c r="AO897" s="36">
        <f t="shared" si="37"/>
        <v>5</v>
      </c>
      <c r="AP897" s="36">
        <f t="shared" si="39"/>
        <v>0</v>
      </c>
      <c r="AQ897" s="36">
        <f t="shared" si="40"/>
        <v>-1</v>
      </c>
      <c r="AR897" s="36">
        <f t="shared" si="38"/>
        <v>0.001146064612</v>
      </c>
      <c r="AS897" s="38">
        <f t="shared" si="45"/>
        <v>-1</v>
      </c>
      <c r="AT897" s="38">
        <f t="shared" si="46"/>
        <v>0</v>
      </c>
      <c r="AU897" s="38">
        <f t="shared" si="47"/>
        <v>0</v>
      </c>
      <c r="AV897" s="38">
        <f t="shared" si="48"/>
        <v>5</v>
      </c>
      <c r="AW897" s="38">
        <f t="shared" si="51"/>
        <v>0</v>
      </c>
      <c r="AX897" s="38">
        <f t="shared" si="52"/>
        <v>-1</v>
      </c>
      <c r="AY897" s="38">
        <f t="shared" si="49"/>
        <v>0.001146064612</v>
      </c>
      <c r="AZ897" s="12">
        <f t="shared" si="30"/>
        <v>137.5612145</v>
      </c>
      <c r="BA897" s="12">
        <f t="shared" si="41"/>
        <v>107.4210053</v>
      </c>
      <c r="BB897" s="12">
        <f t="shared" si="53"/>
        <v>141.6841344</v>
      </c>
      <c r="BC897" s="12">
        <f t="shared" si="50"/>
        <v>0.0003820215372</v>
      </c>
      <c r="BD897" s="12">
        <f t="shared" si="54"/>
        <v>126.6541691</v>
      </c>
    </row>
    <row r="898" ht="14.25" customHeight="1">
      <c r="A898" s="7">
        <v>37824.0</v>
      </c>
      <c r="B898" s="21" t="s">
        <v>90</v>
      </c>
      <c r="C898" s="8">
        <v>27.050219</v>
      </c>
      <c r="D898" s="33">
        <f t="shared" si="5"/>
        <v>-0.00021267023</v>
      </c>
      <c r="E898" s="33">
        <f t="shared" si="7"/>
        <v>-0.009265326926</v>
      </c>
      <c r="F898" s="33">
        <f t="shared" si="9"/>
        <v>0.04277461536</v>
      </c>
      <c r="G898" s="33">
        <f t="shared" si="11"/>
        <v>0.06520267394</v>
      </c>
      <c r="H898" s="33">
        <f t="shared" si="20"/>
        <v>-0.8574809974</v>
      </c>
      <c r="I898" s="45">
        <f t="shared" si="31"/>
        <v>0.70732827</v>
      </c>
      <c r="J898" s="45">
        <f t="shared" si="43"/>
        <v>0.6515807603</v>
      </c>
      <c r="K898" s="21" t="s">
        <v>91</v>
      </c>
      <c r="L898" s="8">
        <v>12.291596</v>
      </c>
      <c r="M898" s="33">
        <f t="shared" si="6"/>
        <v>0.001999826527</v>
      </c>
      <c r="N898" s="33">
        <f t="shared" si="8"/>
        <v>0.02500581025</v>
      </c>
      <c r="O898" s="33">
        <f t="shared" si="10"/>
        <v>0.01967433889</v>
      </c>
      <c r="P898" s="33">
        <f t="shared" si="12"/>
        <v>-0.03550784864</v>
      </c>
      <c r="Q898" s="45">
        <f t="shared" si="21"/>
        <v>0.5061474169</v>
      </c>
      <c r="R898" s="45">
        <f t="shared" si="32"/>
        <v>0.09100254927</v>
      </c>
      <c r="S898" s="45">
        <f t="shared" si="44"/>
        <v>-1.162619404</v>
      </c>
      <c r="T898" s="33">
        <f t="shared" si="22"/>
        <v>-1.363628414</v>
      </c>
      <c r="U898" s="33">
        <f t="shared" si="33"/>
        <v>0.6163257207</v>
      </c>
      <c r="V898" s="33">
        <f t="shared" si="42"/>
        <v>1.814200165</v>
      </c>
      <c r="W898" s="44">
        <f t="shared" si="13"/>
        <v>0.01575476515</v>
      </c>
      <c r="X898" s="44">
        <f t="shared" si="14"/>
        <v>0.01443434705</v>
      </c>
      <c r="Y898" s="33">
        <f t="shared" si="15"/>
        <v>0.9161892873</v>
      </c>
      <c r="Z898" s="43">
        <v>1.0</v>
      </c>
      <c r="AA898" s="33">
        <f t="shared" si="16"/>
        <v>1.916189287</v>
      </c>
      <c r="AB898" s="33">
        <f t="shared" si="17"/>
        <v>0.4781308889</v>
      </c>
      <c r="AC898" s="33">
        <f t="shared" si="18"/>
        <v>0.5218691111</v>
      </c>
      <c r="AD898" s="33">
        <f t="shared" si="19"/>
        <v>-0.001332426558</v>
      </c>
      <c r="AE898" s="34">
        <f t="shared" si="23"/>
        <v>1</v>
      </c>
      <c r="AF898" s="34">
        <f t="shared" si="24"/>
        <v>0</v>
      </c>
      <c r="AG898" s="34">
        <f t="shared" si="25"/>
        <v>0</v>
      </c>
      <c r="AH898" s="34">
        <f t="shared" si="26"/>
        <v>3</v>
      </c>
      <c r="AI898" s="34">
        <f t="shared" si="28"/>
        <v>0</v>
      </c>
      <c r="AJ898" s="34">
        <f t="shared" si="29"/>
        <v>1</v>
      </c>
      <c r="AK898" s="34">
        <f t="shared" si="27"/>
        <v>-0.001332426558</v>
      </c>
      <c r="AL898" s="36">
        <f t="shared" si="34"/>
        <v>0</v>
      </c>
      <c r="AM898" s="36">
        <f t="shared" si="35"/>
        <v>0</v>
      </c>
      <c r="AN898" s="46">
        <f t="shared" si="36"/>
        <v>0</v>
      </c>
      <c r="AO898" s="36">
        <f t="shared" si="37"/>
        <v>0</v>
      </c>
      <c r="AP898" s="36">
        <f t="shared" si="39"/>
        <v>1</v>
      </c>
      <c r="AQ898" s="36">
        <f t="shared" si="40"/>
        <v>0</v>
      </c>
      <c r="AR898" s="36">
        <f t="shared" si="38"/>
        <v>0</v>
      </c>
      <c r="AS898" s="38">
        <f t="shared" si="45"/>
        <v>-1</v>
      </c>
      <c r="AT898" s="38">
        <f t="shared" si="46"/>
        <v>0</v>
      </c>
      <c r="AU898" s="38">
        <f t="shared" si="47"/>
        <v>0</v>
      </c>
      <c r="AV898" s="38">
        <f t="shared" si="48"/>
        <v>1</v>
      </c>
      <c r="AW898" s="38">
        <f t="shared" si="51"/>
        <v>1</v>
      </c>
      <c r="AX898" s="38">
        <f t="shared" si="52"/>
        <v>-1</v>
      </c>
      <c r="AY898" s="38">
        <f t="shared" si="49"/>
        <v>0.001332426558</v>
      </c>
      <c r="AZ898" s="12">
        <f t="shared" si="30"/>
        <v>137.3779243</v>
      </c>
      <c r="BA898" s="12">
        <f t="shared" si="41"/>
        <v>107.4210053</v>
      </c>
      <c r="BB898" s="12">
        <f t="shared" si="53"/>
        <v>141.8729181</v>
      </c>
      <c r="BC898" s="12">
        <f t="shared" si="50"/>
        <v>0</v>
      </c>
      <c r="BD898" s="12">
        <f t="shared" si="54"/>
        <v>126.6541691</v>
      </c>
    </row>
    <row r="899" ht="14.25" customHeight="1">
      <c r="A899" s="7">
        <v>37825.0</v>
      </c>
      <c r="B899" s="21" t="s">
        <v>90</v>
      </c>
      <c r="C899" s="8">
        <v>27.027218</v>
      </c>
      <c r="D899" s="33">
        <f t="shared" si="5"/>
        <v>-0.0008503073487</v>
      </c>
      <c r="E899" s="33">
        <f t="shared" si="7"/>
        <v>-0.01549754711</v>
      </c>
      <c r="F899" s="33">
        <f t="shared" si="9"/>
        <v>0.05521921888</v>
      </c>
      <c r="G899" s="33">
        <f t="shared" si="11"/>
        <v>0.06986756384</v>
      </c>
      <c r="H899" s="33">
        <f t="shared" si="20"/>
        <v>-1.130870305</v>
      </c>
      <c r="I899" s="45">
        <f t="shared" si="31"/>
        <v>1.156798223</v>
      </c>
      <c r="J899" s="45">
        <f t="shared" si="43"/>
        <v>0.7758862775</v>
      </c>
      <c r="K899" s="21" t="s">
        <v>91</v>
      </c>
      <c r="L899" s="8">
        <v>12.313403</v>
      </c>
      <c r="M899" s="33">
        <f t="shared" si="6"/>
        <v>0.001774139013</v>
      </c>
      <c r="N899" s="33">
        <f t="shared" si="8"/>
        <v>0.05266846098</v>
      </c>
      <c r="O899" s="33">
        <f t="shared" si="10"/>
        <v>0.02939846741</v>
      </c>
      <c r="P899" s="33">
        <f t="shared" si="12"/>
        <v>-0.04239962926</v>
      </c>
      <c r="Q899" s="45">
        <f t="shared" si="21"/>
        <v>1.370017189</v>
      </c>
      <c r="R899" s="45">
        <f t="shared" si="32"/>
        <v>0.2682625623</v>
      </c>
      <c r="S899" s="45">
        <f t="shared" si="44"/>
        <v>-1.272916037</v>
      </c>
      <c r="T899" s="33">
        <f t="shared" si="22"/>
        <v>-2.500887494</v>
      </c>
      <c r="U899" s="33">
        <f t="shared" si="33"/>
        <v>0.8885356607</v>
      </c>
      <c r="V899" s="33">
        <f t="shared" si="42"/>
        <v>2.048802315</v>
      </c>
      <c r="W899" s="44">
        <f t="shared" si="13"/>
        <v>0.01566110236</v>
      </c>
      <c r="X899" s="44">
        <f t="shared" si="14"/>
        <v>0.01424202519</v>
      </c>
      <c r="Y899" s="33">
        <f t="shared" si="15"/>
        <v>0.9093884238</v>
      </c>
      <c r="Z899" s="43">
        <v>1.0</v>
      </c>
      <c r="AA899" s="33">
        <f t="shared" si="16"/>
        <v>1.909388424</v>
      </c>
      <c r="AB899" s="33">
        <f t="shared" si="17"/>
        <v>0.4762720945</v>
      </c>
      <c r="AC899" s="33">
        <f t="shared" si="18"/>
        <v>0.5237279055</v>
      </c>
      <c r="AD899" s="33">
        <f t="shared" si="19"/>
        <v>0.004091815399</v>
      </c>
      <c r="AE899" s="34">
        <f t="shared" si="23"/>
        <v>1</v>
      </c>
      <c r="AF899" s="34">
        <f t="shared" si="24"/>
        <v>0</v>
      </c>
      <c r="AG899" s="34">
        <f t="shared" si="25"/>
        <v>0</v>
      </c>
      <c r="AH899" s="34">
        <f t="shared" si="26"/>
        <v>4</v>
      </c>
      <c r="AI899" s="34">
        <f t="shared" si="28"/>
        <v>0</v>
      </c>
      <c r="AJ899" s="34">
        <f t="shared" si="29"/>
        <v>1</v>
      </c>
      <c r="AK899" s="34">
        <f t="shared" si="27"/>
        <v>0.004091815399</v>
      </c>
      <c r="AL899" s="36">
        <f t="shared" si="34"/>
        <v>0</v>
      </c>
      <c r="AM899" s="36">
        <f t="shared" si="35"/>
        <v>0</v>
      </c>
      <c r="AN899" s="46">
        <f t="shared" si="36"/>
        <v>0</v>
      </c>
      <c r="AO899" s="36">
        <f t="shared" si="37"/>
        <v>0</v>
      </c>
      <c r="AP899" s="36">
        <f t="shared" si="39"/>
        <v>0</v>
      </c>
      <c r="AQ899" s="36">
        <f t="shared" si="40"/>
        <v>0</v>
      </c>
      <c r="AR899" s="36">
        <f t="shared" si="38"/>
        <v>0</v>
      </c>
      <c r="AS899" s="38">
        <f t="shared" si="45"/>
        <v>-1</v>
      </c>
      <c r="AT899" s="38">
        <f t="shared" si="46"/>
        <v>0</v>
      </c>
      <c r="AU899" s="38">
        <f t="shared" si="47"/>
        <v>0</v>
      </c>
      <c r="AV899" s="38">
        <f t="shared" si="48"/>
        <v>2</v>
      </c>
      <c r="AW899" s="38">
        <f t="shared" si="51"/>
        <v>0</v>
      </c>
      <c r="AX899" s="38">
        <f t="shared" si="52"/>
        <v>-1</v>
      </c>
      <c r="AY899" s="38">
        <f t="shared" si="49"/>
        <v>-0.004091815399</v>
      </c>
      <c r="AZ899" s="12">
        <f t="shared" si="30"/>
        <v>137.9400494</v>
      </c>
      <c r="BA899" s="12">
        <f t="shared" si="41"/>
        <v>107.4210053</v>
      </c>
      <c r="BB899" s="12">
        <f t="shared" si="53"/>
        <v>141.2924003</v>
      </c>
      <c r="BC899" s="12">
        <f t="shared" si="50"/>
        <v>0</v>
      </c>
      <c r="BD899" s="12">
        <f t="shared" si="54"/>
        <v>126.6541691</v>
      </c>
    </row>
    <row r="900" ht="14.25" customHeight="1">
      <c r="A900" s="7">
        <v>37826.0</v>
      </c>
      <c r="B900" s="21" t="s">
        <v>90</v>
      </c>
      <c r="C900" s="8">
        <v>26.831739</v>
      </c>
      <c r="D900" s="33">
        <f t="shared" si="5"/>
        <v>-0.007232671894</v>
      </c>
      <c r="E900" s="33">
        <f t="shared" si="7"/>
        <v>-0.002351961768</v>
      </c>
      <c r="F900" s="33">
        <f t="shared" si="9"/>
        <v>-0.005964419686</v>
      </c>
      <c r="G900" s="33">
        <f t="shared" si="11"/>
        <v>0.0716413938</v>
      </c>
      <c r="H900" s="33">
        <f t="shared" si="20"/>
        <v>-0.4866632486</v>
      </c>
      <c r="I900" s="45">
        <f t="shared" si="31"/>
        <v>-0.9091397</v>
      </c>
      <c r="J900" s="45">
        <f t="shared" si="43"/>
        <v>0.841372688</v>
      </c>
      <c r="K900" s="21" t="s">
        <v>91</v>
      </c>
      <c r="L900" s="8">
        <v>12.136211</v>
      </c>
      <c r="M900" s="33">
        <f t="shared" si="6"/>
        <v>-0.01439017305</v>
      </c>
      <c r="N900" s="33">
        <f t="shared" si="8"/>
        <v>-0.005362311952</v>
      </c>
      <c r="O900" s="33">
        <f t="shared" si="10"/>
        <v>0.01158788113</v>
      </c>
      <c r="P900" s="33">
        <f t="shared" si="12"/>
        <v>-0.04545470991</v>
      </c>
      <c r="Q900" s="45">
        <f t="shared" si="21"/>
        <v>-0.5065698002</v>
      </c>
      <c r="R900" s="45">
        <f t="shared" si="32"/>
        <v>-0.1165974328</v>
      </c>
      <c r="S900" s="45">
        <f t="shared" si="44"/>
        <v>-1.301626258</v>
      </c>
      <c r="T900" s="33">
        <f t="shared" si="22"/>
        <v>0.01990655161</v>
      </c>
      <c r="U900" s="33">
        <f t="shared" si="33"/>
        <v>-0.7925422672</v>
      </c>
      <c r="V900" s="33">
        <f t="shared" si="42"/>
        <v>2.142998946</v>
      </c>
      <c r="W900" s="44">
        <f t="shared" si="13"/>
        <v>0.01559695319</v>
      </c>
      <c r="X900" s="44">
        <f t="shared" si="14"/>
        <v>0.014365823</v>
      </c>
      <c r="Y900" s="33">
        <f t="shared" si="15"/>
        <v>0.9210659813</v>
      </c>
      <c r="Z900" s="43">
        <v>1.0</v>
      </c>
      <c r="AA900" s="33">
        <f t="shared" si="16"/>
        <v>1.921065981</v>
      </c>
      <c r="AB900" s="33">
        <f t="shared" si="17"/>
        <v>0.4794556721</v>
      </c>
      <c r="AC900" s="33">
        <f t="shared" si="18"/>
        <v>0.5205443279</v>
      </c>
      <c r="AD900" s="33">
        <f t="shared" si="19"/>
        <v>-0.001354163071</v>
      </c>
      <c r="AE900" s="34">
        <f t="shared" si="23"/>
        <v>0</v>
      </c>
      <c r="AF900" s="34">
        <f t="shared" si="24"/>
        <v>0</v>
      </c>
      <c r="AG900" s="34">
        <f t="shared" si="25"/>
        <v>0</v>
      </c>
      <c r="AH900" s="34">
        <f t="shared" si="26"/>
        <v>5</v>
      </c>
      <c r="AI900" s="34">
        <f t="shared" si="28"/>
        <v>0</v>
      </c>
      <c r="AJ900" s="34">
        <f t="shared" si="29"/>
        <v>1</v>
      </c>
      <c r="AK900" s="34">
        <f t="shared" si="27"/>
        <v>-0.001354163071</v>
      </c>
      <c r="AL900" s="36">
        <f t="shared" si="34"/>
        <v>0</v>
      </c>
      <c r="AM900" s="36">
        <f t="shared" si="35"/>
        <v>0</v>
      </c>
      <c r="AN900" s="46">
        <f t="shared" si="36"/>
        <v>0</v>
      </c>
      <c r="AO900" s="36">
        <f t="shared" si="37"/>
        <v>0</v>
      </c>
      <c r="AP900" s="36">
        <f t="shared" si="39"/>
        <v>0</v>
      </c>
      <c r="AQ900" s="36">
        <f t="shared" si="40"/>
        <v>0</v>
      </c>
      <c r="AR900" s="36">
        <f t="shared" si="38"/>
        <v>0</v>
      </c>
      <c r="AS900" s="38">
        <f t="shared" si="45"/>
        <v>-1</v>
      </c>
      <c r="AT900" s="38">
        <f t="shared" si="46"/>
        <v>0</v>
      </c>
      <c r="AU900" s="38">
        <f t="shared" si="47"/>
        <v>0</v>
      </c>
      <c r="AV900" s="38">
        <f t="shared" si="48"/>
        <v>3</v>
      </c>
      <c r="AW900" s="38">
        <f t="shared" si="51"/>
        <v>0</v>
      </c>
      <c r="AX900" s="38">
        <f t="shared" si="52"/>
        <v>-1</v>
      </c>
      <c r="AY900" s="38">
        <f t="shared" si="49"/>
        <v>0.001354163071</v>
      </c>
      <c r="AZ900" s="12">
        <f t="shared" si="30"/>
        <v>137.7532561</v>
      </c>
      <c r="BA900" s="12">
        <f t="shared" si="41"/>
        <v>107.4210053</v>
      </c>
      <c r="BB900" s="12">
        <f t="shared" si="53"/>
        <v>141.4837332</v>
      </c>
      <c r="BC900" s="12">
        <f t="shared" si="50"/>
        <v>0</v>
      </c>
      <c r="BD900" s="12">
        <f t="shared" si="54"/>
        <v>126.6541691</v>
      </c>
    </row>
    <row r="901" ht="14.25" customHeight="1">
      <c r="A901" s="7">
        <v>37827.0</v>
      </c>
      <c r="B901" s="21" t="s">
        <v>90</v>
      </c>
      <c r="C901" s="8">
        <v>27.096218</v>
      </c>
      <c r="D901" s="33">
        <f t="shared" si="5"/>
        <v>0.00985694591</v>
      </c>
      <c r="E901" s="33">
        <f t="shared" si="7"/>
        <v>-0.0040152243</v>
      </c>
      <c r="F901" s="33">
        <f t="shared" si="9"/>
        <v>-0.006115443956</v>
      </c>
      <c r="G901" s="33">
        <f t="shared" si="11"/>
        <v>0.06725541699</v>
      </c>
      <c r="H901" s="33">
        <f t="shared" si="20"/>
        <v>-0.5436351225</v>
      </c>
      <c r="I901" s="45">
        <f t="shared" si="31"/>
        <v>-0.8849178275</v>
      </c>
      <c r="J901" s="45">
        <f t="shared" si="43"/>
        <v>0.7312790716</v>
      </c>
      <c r="K901" s="21" t="s">
        <v>91</v>
      </c>
      <c r="L901" s="8">
        <v>12.277966</v>
      </c>
      <c r="M901" s="33">
        <f t="shared" si="6"/>
        <v>0.01168033417</v>
      </c>
      <c r="N901" s="33">
        <f t="shared" si="8"/>
        <v>0.003117942339</v>
      </c>
      <c r="O901" s="33">
        <f t="shared" si="10"/>
        <v>0.02573449493</v>
      </c>
      <c r="P901" s="33">
        <f t="shared" si="12"/>
        <v>-0.0392491067</v>
      </c>
      <c r="Q901" s="45">
        <f t="shared" si="21"/>
        <v>-0.2302017183</v>
      </c>
      <c r="R901" s="45">
        <f t="shared" si="32"/>
        <v>0.1600709137</v>
      </c>
      <c r="S901" s="45">
        <f t="shared" si="44"/>
        <v>-1.174012185</v>
      </c>
      <c r="T901" s="33">
        <f t="shared" si="22"/>
        <v>-0.3134334042</v>
      </c>
      <c r="U901" s="33">
        <f t="shared" si="33"/>
        <v>-1.044988741</v>
      </c>
      <c r="V901" s="33">
        <f t="shared" si="42"/>
        <v>1.905291256</v>
      </c>
      <c r="W901" s="44">
        <f t="shared" si="13"/>
        <v>0.01547806839</v>
      </c>
      <c r="X901" s="44">
        <f t="shared" si="14"/>
        <v>0.0146144653</v>
      </c>
      <c r="Y901" s="33">
        <f t="shared" si="15"/>
        <v>0.9442047246</v>
      </c>
      <c r="Z901" s="43">
        <v>1.0</v>
      </c>
      <c r="AA901" s="33">
        <f t="shared" si="16"/>
        <v>1.944204725</v>
      </c>
      <c r="AB901" s="33">
        <f t="shared" si="17"/>
        <v>0.4856508745</v>
      </c>
      <c r="AC901" s="33">
        <f t="shared" si="18"/>
        <v>0.5143491255</v>
      </c>
      <c r="AD901" s="33">
        <f t="shared" si="19"/>
        <v>-0.00304619673</v>
      </c>
      <c r="AE901" s="34">
        <f t="shared" si="23"/>
        <v>0</v>
      </c>
      <c r="AF901" s="34">
        <f t="shared" si="24"/>
        <v>0</v>
      </c>
      <c r="AG901" s="34">
        <f t="shared" si="25"/>
        <v>0</v>
      </c>
      <c r="AH901" s="34">
        <f t="shared" si="26"/>
        <v>0</v>
      </c>
      <c r="AI901" s="34">
        <f t="shared" si="28"/>
        <v>1</v>
      </c>
      <c r="AJ901" s="34">
        <f t="shared" si="29"/>
        <v>0</v>
      </c>
      <c r="AK901" s="34">
        <f t="shared" si="27"/>
        <v>0</v>
      </c>
      <c r="AL901" s="36">
        <f t="shared" si="34"/>
        <v>1</v>
      </c>
      <c r="AM901" s="36">
        <f t="shared" si="35"/>
        <v>0</v>
      </c>
      <c r="AN901" s="46">
        <f t="shared" si="36"/>
        <v>0</v>
      </c>
      <c r="AO901" s="36">
        <f t="shared" si="37"/>
        <v>1</v>
      </c>
      <c r="AP901" s="36">
        <f t="shared" si="39"/>
        <v>0</v>
      </c>
      <c r="AQ901" s="36">
        <f t="shared" si="40"/>
        <v>1</v>
      </c>
      <c r="AR901" s="36">
        <f t="shared" si="38"/>
        <v>-0.00304619673</v>
      </c>
      <c r="AS901" s="38">
        <f t="shared" si="45"/>
        <v>-1</v>
      </c>
      <c r="AT901" s="38">
        <f t="shared" si="46"/>
        <v>0</v>
      </c>
      <c r="AU901" s="38">
        <f t="shared" si="47"/>
        <v>0</v>
      </c>
      <c r="AV901" s="38">
        <f t="shared" si="48"/>
        <v>4</v>
      </c>
      <c r="AW901" s="38">
        <f t="shared" si="51"/>
        <v>0</v>
      </c>
      <c r="AX901" s="38">
        <f t="shared" si="52"/>
        <v>-1</v>
      </c>
      <c r="AY901" s="38">
        <f t="shared" si="49"/>
        <v>0.00304619673</v>
      </c>
      <c r="AZ901" s="12">
        <f t="shared" si="30"/>
        <v>137.7532561</v>
      </c>
      <c r="BA901" s="12">
        <f t="shared" si="41"/>
        <v>107.0937798</v>
      </c>
      <c r="BB901" s="12">
        <f t="shared" si="53"/>
        <v>141.9147205</v>
      </c>
      <c r="BC901" s="12">
        <f t="shared" si="50"/>
        <v>0</v>
      </c>
      <c r="BD901" s="12">
        <f t="shared" si="54"/>
        <v>126.6541691</v>
      </c>
    </row>
    <row r="902" ht="14.25" customHeight="1">
      <c r="A902" s="7">
        <v>37830.0</v>
      </c>
      <c r="B902" s="21" t="s">
        <v>90</v>
      </c>
      <c r="C902" s="8">
        <v>26.665014</v>
      </c>
      <c r="D902" s="33">
        <f t="shared" si="5"/>
        <v>-0.0159138076</v>
      </c>
      <c r="E902" s="33">
        <f t="shared" si="7"/>
        <v>-0.01445000703</v>
      </c>
      <c r="F902" s="33">
        <f t="shared" si="9"/>
        <v>-0.01465915909</v>
      </c>
      <c r="G902" s="33">
        <f t="shared" si="11"/>
        <v>0.05793757469</v>
      </c>
      <c r="H902" s="33">
        <f t="shared" si="20"/>
        <v>-1.018615214</v>
      </c>
      <c r="I902" s="45">
        <f t="shared" si="31"/>
        <v>-1.159725072</v>
      </c>
      <c r="J902" s="45">
        <f t="shared" si="43"/>
        <v>0.4808452267</v>
      </c>
      <c r="K902" s="21" t="s">
        <v>91</v>
      </c>
      <c r="L902" s="8">
        <v>12.166194</v>
      </c>
      <c r="M902" s="33">
        <f t="shared" si="6"/>
        <v>-0.009103462251</v>
      </c>
      <c r="N902" s="33">
        <f t="shared" si="8"/>
        <v>-0.008222831478</v>
      </c>
      <c r="O902" s="33">
        <f t="shared" si="10"/>
        <v>0.007904125539</v>
      </c>
      <c r="P902" s="33">
        <f t="shared" si="12"/>
        <v>-0.04042222011</v>
      </c>
      <c r="Q902" s="45">
        <f t="shared" si="21"/>
        <v>-0.583422458</v>
      </c>
      <c r="R902" s="45">
        <f t="shared" si="32"/>
        <v>-0.2421868031</v>
      </c>
      <c r="S902" s="45">
        <f t="shared" si="44"/>
        <v>-1.171567098</v>
      </c>
      <c r="T902" s="33">
        <f t="shared" si="22"/>
        <v>-0.4351927562</v>
      </c>
      <c r="U902" s="33">
        <f t="shared" si="33"/>
        <v>-0.9175382684</v>
      </c>
      <c r="V902" s="33">
        <f t="shared" si="42"/>
        <v>1.652412325</v>
      </c>
      <c r="W902" s="44">
        <f t="shared" si="13"/>
        <v>0.0159064171</v>
      </c>
      <c r="X902" s="44">
        <f t="shared" si="14"/>
        <v>0.01464309189</v>
      </c>
      <c r="Y902" s="33">
        <f t="shared" si="15"/>
        <v>0.9205776381</v>
      </c>
      <c r="Z902" s="43">
        <v>1.0</v>
      </c>
      <c r="AA902" s="33">
        <f t="shared" si="16"/>
        <v>1.920577638</v>
      </c>
      <c r="AB902" s="33">
        <f t="shared" si="17"/>
        <v>0.4793233139</v>
      </c>
      <c r="AC902" s="33">
        <f t="shared" si="18"/>
        <v>0.5206766861</v>
      </c>
      <c r="AD902" s="33">
        <f t="shared" si="19"/>
        <v>-0.006610813474</v>
      </c>
      <c r="AE902" s="34">
        <f t="shared" si="23"/>
        <v>0</v>
      </c>
      <c r="AF902" s="34">
        <f t="shared" si="24"/>
        <v>0</v>
      </c>
      <c r="AG902" s="34">
        <f t="shared" si="25"/>
        <v>0</v>
      </c>
      <c r="AH902" s="34">
        <f t="shared" si="26"/>
        <v>0</v>
      </c>
      <c r="AI902" s="34">
        <f t="shared" si="28"/>
        <v>0</v>
      </c>
      <c r="AJ902" s="34">
        <f t="shared" si="29"/>
        <v>0</v>
      </c>
      <c r="AK902" s="34">
        <f t="shared" si="27"/>
        <v>0</v>
      </c>
      <c r="AL902" s="36">
        <f t="shared" si="34"/>
        <v>0</v>
      </c>
      <c r="AM902" s="36">
        <f t="shared" si="35"/>
        <v>0</v>
      </c>
      <c r="AN902" s="46">
        <f t="shared" si="36"/>
        <v>0</v>
      </c>
      <c r="AO902" s="36">
        <f t="shared" si="37"/>
        <v>2</v>
      </c>
      <c r="AP902" s="36">
        <f t="shared" si="39"/>
        <v>0</v>
      </c>
      <c r="AQ902" s="36">
        <f t="shared" si="40"/>
        <v>1</v>
      </c>
      <c r="AR902" s="36">
        <f t="shared" si="38"/>
        <v>-0.006610813474</v>
      </c>
      <c r="AS902" s="38">
        <f t="shared" si="45"/>
        <v>-1</v>
      </c>
      <c r="AT902" s="38">
        <f t="shared" si="46"/>
        <v>0</v>
      </c>
      <c r="AU902" s="38">
        <f t="shared" si="47"/>
        <v>0</v>
      </c>
      <c r="AV902" s="38">
        <f t="shared" si="48"/>
        <v>5</v>
      </c>
      <c r="AW902" s="38">
        <f t="shared" si="51"/>
        <v>0</v>
      </c>
      <c r="AX902" s="38">
        <f t="shared" si="52"/>
        <v>-1</v>
      </c>
      <c r="AY902" s="38">
        <f t="shared" si="49"/>
        <v>0.006610813474</v>
      </c>
      <c r="AZ902" s="12">
        <f t="shared" si="30"/>
        <v>137.7532561</v>
      </c>
      <c r="BA902" s="12">
        <f t="shared" si="41"/>
        <v>106.3858028</v>
      </c>
      <c r="BB902" s="12">
        <f t="shared" si="53"/>
        <v>142.8528923</v>
      </c>
      <c r="BC902" s="12">
        <f t="shared" si="50"/>
        <v>0</v>
      </c>
      <c r="BD902" s="12">
        <f t="shared" si="54"/>
        <v>126.6541691</v>
      </c>
    </row>
    <row r="903" ht="14.25" customHeight="1">
      <c r="A903" s="7">
        <v>37831.0</v>
      </c>
      <c r="B903" s="21" t="s">
        <v>90</v>
      </c>
      <c r="C903" s="8">
        <v>26.446545</v>
      </c>
      <c r="D903" s="33">
        <f t="shared" si="5"/>
        <v>-0.008193095267</v>
      </c>
      <c r="E903" s="33">
        <f t="shared" si="7"/>
        <v>-0.0223167879</v>
      </c>
      <c r="F903" s="33">
        <f t="shared" si="9"/>
        <v>-0.03137534249</v>
      </c>
      <c r="G903" s="33">
        <f t="shared" si="11"/>
        <v>0.03370768994</v>
      </c>
      <c r="H903" s="33">
        <f t="shared" si="20"/>
        <v>-1.353520872</v>
      </c>
      <c r="I903" s="45">
        <f t="shared" si="31"/>
        <v>-1.788675604</v>
      </c>
      <c r="J903" s="45">
        <f t="shared" si="43"/>
        <v>-0.1858986724</v>
      </c>
      <c r="K903" s="21" t="s">
        <v>91</v>
      </c>
      <c r="L903" s="8">
        <v>12.228901</v>
      </c>
      <c r="M903" s="33">
        <f t="shared" si="6"/>
        <v>0.005154200237</v>
      </c>
      <c r="N903" s="33">
        <f t="shared" si="8"/>
        <v>-0.005100639494</v>
      </c>
      <c r="O903" s="33">
        <f t="shared" si="10"/>
        <v>0.01977762514</v>
      </c>
      <c r="P903" s="33">
        <f t="shared" si="12"/>
        <v>-0.03339734457</v>
      </c>
      <c r="Q903" s="45">
        <f t="shared" si="21"/>
        <v>-0.4725811045</v>
      </c>
      <c r="R903" s="45">
        <f t="shared" si="32"/>
        <v>0.01170265485</v>
      </c>
      <c r="S903" s="45">
        <f t="shared" si="44"/>
        <v>-1.053512062</v>
      </c>
      <c r="T903" s="33">
        <f t="shared" si="22"/>
        <v>-0.8809397674</v>
      </c>
      <c r="U903" s="33">
        <f t="shared" si="33"/>
        <v>-1.800378259</v>
      </c>
      <c r="V903" s="33">
        <f t="shared" si="42"/>
        <v>0.8676133895</v>
      </c>
      <c r="W903" s="44">
        <f t="shared" si="13"/>
        <v>0.01582359808</v>
      </c>
      <c r="X903" s="44">
        <f t="shared" si="14"/>
        <v>0.01472893387</v>
      </c>
      <c r="Y903" s="33">
        <f t="shared" si="15"/>
        <v>0.9308207777</v>
      </c>
      <c r="Z903" s="43">
        <v>1.0</v>
      </c>
      <c r="AA903" s="33">
        <f t="shared" si="16"/>
        <v>1.930820778</v>
      </c>
      <c r="AB903" s="33">
        <f t="shared" si="17"/>
        <v>0.4820855402</v>
      </c>
      <c r="AC903" s="33">
        <f t="shared" si="18"/>
        <v>0.5179144598</v>
      </c>
      <c r="AD903" s="33">
        <f t="shared" si="19"/>
        <v>-0.002335387996</v>
      </c>
      <c r="AE903" s="34">
        <f t="shared" si="23"/>
        <v>0</v>
      </c>
      <c r="AF903" s="34">
        <f t="shared" si="24"/>
        <v>0</v>
      </c>
      <c r="AG903" s="34">
        <f t="shared" si="25"/>
        <v>0</v>
      </c>
      <c r="AH903" s="34">
        <f t="shared" si="26"/>
        <v>0</v>
      </c>
      <c r="AI903" s="34">
        <f t="shared" si="28"/>
        <v>0</v>
      </c>
      <c r="AJ903" s="34">
        <f t="shared" si="29"/>
        <v>0</v>
      </c>
      <c r="AK903" s="34">
        <f t="shared" si="27"/>
        <v>0</v>
      </c>
      <c r="AL903" s="36">
        <f t="shared" si="34"/>
        <v>1</v>
      </c>
      <c r="AM903" s="36">
        <f t="shared" si="35"/>
        <v>0</v>
      </c>
      <c r="AN903" s="46">
        <f t="shared" si="36"/>
        <v>0</v>
      </c>
      <c r="AO903" s="36">
        <f t="shared" si="37"/>
        <v>3</v>
      </c>
      <c r="AP903" s="36">
        <f t="shared" si="39"/>
        <v>0</v>
      </c>
      <c r="AQ903" s="36">
        <f t="shared" si="40"/>
        <v>1</v>
      </c>
      <c r="AR903" s="36">
        <f t="shared" si="38"/>
        <v>-0.002335387996</v>
      </c>
      <c r="AS903" s="38">
        <f t="shared" si="45"/>
        <v>0</v>
      </c>
      <c r="AT903" s="38">
        <f t="shared" si="46"/>
        <v>0</v>
      </c>
      <c r="AU903" s="38">
        <f t="shared" si="47"/>
        <v>0</v>
      </c>
      <c r="AV903" s="38">
        <f t="shared" si="48"/>
        <v>0</v>
      </c>
      <c r="AW903" s="38">
        <f t="shared" si="51"/>
        <v>1</v>
      </c>
      <c r="AX903" s="38">
        <f t="shared" si="52"/>
        <v>0</v>
      </c>
      <c r="AY903" s="38">
        <f t="shared" si="49"/>
        <v>0</v>
      </c>
      <c r="AZ903" s="12">
        <f t="shared" si="30"/>
        <v>137.7532561</v>
      </c>
      <c r="BA903" s="12">
        <f t="shared" si="41"/>
        <v>106.1373507</v>
      </c>
      <c r="BB903" s="12">
        <f t="shared" si="53"/>
        <v>142.8528923</v>
      </c>
      <c r="BC903" s="12">
        <f t="shared" si="50"/>
        <v>-0.0007784626654</v>
      </c>
      <c r="BD903" s="12">
        <f t="shared" si="54"/>
        <v>126.5555735</v>
      </c>
    </row>
    <row r="904" ht="14.25" customHeight="1">
      <c r="A904" s="7">
        <v>37832.0</v>
      </c>
      <c r="B904" s="21" t="s">
        <v>90</v>
      </c>
      <c r="C904" s="8">
        <v>26.647762</v>
      </c>
      <c r="D904" s="33">
        <f t="shared" si="5"/>
        <v>0.007608441859</v>
      </c>
      <c r="E904" s="33">
        <f t="shared" si="7"/>
        <v>-0.01403977279</v>
      </c>
      <c r="F904" s="33">
        <f t="shared" si="9"/>
        <v>-0.02931973786</v>
      </c>
      <c r="G904" s="33">
        <f t="shared" si="11"/>
        <v>0.04415337264</v>
      </c>
      <c r="H904" s="33">
        <f t="shared" si="20"/>
        <v>-0.9295178454</v>
      </c>
      <c r="I904" s="45">
        <f t="shared" si="31"/>
        <v>-1.636316766</v>
      </c>
      <c r="J904" s="45">
        <f t="shared" si="43"/>
        <v>0.1786048215</v>
      </c>
      <c r="K904" s="21" t="s">
        <v>91</v>
      </c>
      <c r="L904" s="8">
        <v>12.37065</v>
      </c>
      <c r="M904" s="33">
        <f t="shared" si="6"/>
        <v>0.01159131144</v>
      </c>
      <c r="N904" s="33">
        <f t="shared" si="8"/>
        <v>0.004649161568</v>
      </c>
      <c r="O904" s="33">
        <f t="shared" si="10"/>
        <v>0.05756248673</v>
      </c>
      <c r="P904" s="33">
        <f t="shared" si="12"/>
        <v>-0.02387613963</v>
      </c>
      <c r="Q904" s="45">
        <f t="shared" si="21"/>
        <v>-0.1437868819</v>
      </c>
      <c r="R904" s="45">
        <f t="shared" si="32"/>
        <v>0.8113543152</v>
      </c>
      <c r="S904" s="45">
        <f t="shared" si="44"/>
        <v>-0.8932009076</v>
      </c>
      <c r="T904" s="33">
        <f t="shared" si="22"/>
        <v>-0.7857309635</v>
      </c>
      <c r="U904" s="33">
        <f t="shared" si="33"/>
        <v>-2.447671082</v>
      </c>
      <c r="V904" s="33">
        <f t="shared" si="42"/>
        <v>1.071805729</v>
      </c>
      <c r="W904" s="44">
        <f t="shared" si="13"/>
        <v>0.01584171499</v>
      </c>
      <c r="X904" s="44">
        <f t="shared" si="14"/>
        <v>0.01500855073</v>
      </c>
      <c r="Y904" s="33">
        <f t="shared" si="15"/>
        <v>0.9474069404</v>
      </c>
      <c r="Z904" s="43">
        <v>1.0</v>
      </c>
      <c r="AA904" s="33">
        <f t="shared" si="16"/>
        <v>1.94740694</v>
      </c>
      <c r="AB904" s="33">
        <f t="shared" si="17"/>
        <v>0.4864966437</v>
      </c>
      <c r="AC904" s="33">
        <f t="shared" si="18"/>
        <v>0.5135033563</v>
      </c>
      <c r="AD904" s="33">
        <f t="shared" si="19"/>
        <v>0.001700667625</v>
      </c>
      <c r="AE904" s="34">
        <f t="shared" si="23"/>
        <v>0</v>
      </c>
      <c r="AF904" s="34">
        <f t="shared" si="24"/>
        <v>0</v>
      </c>
      <c r="AG904" s="34">
        <f t="shared" si="25"/>
        <v>0</v>
      </c>
      <c r="AH904" s="34">
        <f t="shared" si="26"/>
        <v>0</v>
      </c>
      <c r="AI904" s="34">
        <f t="shared" si="28"/>
        <v>0</v>
      </c>
      <c r="AJ904" s="34">
        <f t="shared" si="29"/>
        <v>0</v>
      </c>
      <c r="AK904" s="34">
        <f t="shared" si="27"/>
        <v>0</v>
      </c>
      <c r="AL904" s="36">
        <f t="shared" si="34"/>
        <v>1</v>
      </c>
      <c r="AM904" s="36">
        <f t="shared" si="35"/>
        <v>0</v>
      </c>
      <c r="AN904" s="46">
        <f t="shared" si="36"/>
        <v>0</v>
      </c>
      <c r="AO904" s="36">
        <f t="shared" si="37"/>
        <v>4</v>
      </c>
      <c r="AP904" s="36">
        <f t="shared" si="39"/>
        <v>0</v>
      </c>
      <c r="AQ904" s="36">
        <f t="shared" si="40"/>
        <v>1</v>
      </c>
      <c r="AR904" s="36">
        <f t="shared" si="38"/>
        <v>0.001700667625</v>
      </c>
      <c r="AS904" s="38">
        <f t="shared" si="45"/>
        <v>-1</v>
      </c>
      <c r="AT904" s="38">
        <f t="shared" si="46"/>
        <v>0</v>
      </c>
      <c r="AU904" s="38">
        <f t="shared" si="47"/>
        <v>0</v>
      </c>
      <c r="AV904" s="38">
        <f t="shared" si="48"/>
        <v>1</v>
      </c>
      <c r="AW904" s="38">
        <f t="shared" si="51"/>
        <v>0</v>
      </c>
      <c r="AX904" s="38">
        <f t="shared" si="52"/>
        <v>-1</v>
      </c>
      <c r="AY904" s="38">
        <f t="shared" si="49"/>
        <v>-0.001700667625</v>
      </c>
      <c r="AZ904" s="12">
        <f t="shared" si="30"/>
        <v>137.7532561</v>
      </c>
      <c r="BA904" s="12">
        <f t="shared" si="41"/>
        <v>106.3178551</v>
      </c>
      <c r="BB904" s="12">
        <f t="shared" si="53"/>
        <v>142.609947</v>
      </c>
      <c r="BC904" s="12">
        <f t="shared" si="50"/>
        <v>0</v>
      </c>
      <c r="BD904" s="12">
        <f t="shared" si="54"/>
        <v>126.5555735</v>
      </c>
    </row>
    <row r="905" ht="14.25" customHeight="1">
      <c r="A905" s="7">
        <v>37833.0</v>
      </c>
      <c r="B905" s="21" t="s">
        <v>90</v>
      </c>
      <c r="C905" s="8">
        <v>26.486792</v>
      </c>
      <c r="D905" s="33">
        <f t="shared" si="5"/>
        <v>-0.006040657373</v>
      </c>
      <c r="E905" s="33">
        <f t="shared" si="7"/>
        <v>-0.01285593155</v>
      </c>
      <c r="F905" s="33">
        <f t="shared" si="9"/>
        <v>-0.01517765666</v>
      </c>
      <c r="G905" s="33">
        <f t="shared" si="11"/>
        <v>0.03621223837</v>
      </c>
      <c r="H905" s="33">
        <f t="shared" si="20"/>
        <v>-0.8633553076</v>
      </c>
      <c r="I905" s="45">
        <f t="shared" si="31"/>
        <v>-1.061404152</v>
      </c>
      <c r="J905" s="45">
        <f t="shared" si="43"/>
        <v>-0.03068381698</v>
      </c>
      <c r="K905" s="21" t="s">
        <v>91</v>
      </c>
      <c r="L905" s="8">
        <v>12.258883</v>
      </c>
      <c r="M905" s="33">
        <f t="shared" si="6"/>
        <v>-0.009034852655</v>
      </c>
      <c r="N905" s="33">
        <f t="shared" si="8"/>
        <v>0.01010793237</v>
      </c>
      <c r="O905" s="33">
        <f t="shared" si="10"/>
        <v>0.004691418531</v>
      </c>
      <c r="P905" s="33">
        <f t="shared" si="12"/>
        <v>-0.03040119501</v>
      </c>
      <c r="Q905" s="45">
        <f t="shared" si="21"/>
        <v>0.02874330273</v>
      </c>
      <c r="R905" s="45">
        <f t="shared" si="32"/>
        <v>-0.3249864919</v>
      </c>
      <c r="S905" s="45">
        <f t="shared" si="44"/>
        <v>-0.9980814939</v>
      </c>
      <c r="T905" s="33">
        <f t="shared" si="22"/>
        <v>-0.8920986103</v>
      </c>
      <c r="U905" s="33">
        <f t="shared" si="33"/>
        <v>-0.7364176606</v>
      </c>
      <c r="V905" s="33">
        <f t="shared" si="42"/>
        <v>0.9673976769</v>
      </c>
      <c r="W905" s="44">
        <f t="shared" si="13"/>
        <v>0.0159507007</v>
      </c>
      <c r="X905" s="44">
        <f t="shared" si="14"/>
        <v>0.01511185244</v>
      </c>
      <c r="Y905" s="33">
        <f t="shared" si="15"/>
        <v>0.947409943</v>
      </c>
      <c r="Z905" s="43">
        <v>1.0</v>
      </c>
      <c r="AA905" s="33">
        <f t="shared" si="16"/>
        <v>1.947409943</v>
      </c>
      <c r="AB905" s="33">
        <f t="shared" si="17"/>
        <v>0.4864974354</v>
      </c>
      <c r="AC905" s="33">
        <f t="shared" si="18"/>
        <v>0.5135025646</v>
      </c>
      <c r="AD905" s="33">
        <f t="shared" si="19"/>
        <v>-0.00509088127</v>
      </c>
      <c r="AE905" s="34">
        <f t="shared" si="23"/>
        <v>0</v>
      </c>
      <c r="AF905" s="34">
        <f t="shared" si="24"/>
        <v>0</v>
      </c>
      <c r="AG905" s="34">
        <f t="shared" si="25"/>
        <v>0</v>
      </c>
      <c r="AH905" s="34">
        <f t="shared" si="26"/>
        <v>0</v>
      </c>
      <c r="AI905" s="34">
        <f t="shared" si="28"/>
        <v>0</v>
      </c>
      <c r="AJ905" s="34">
        <f t="shared" si="29"/>
        <v>0</v>
      </c>
      <c r="AK905" s="34">
        <f t="shared" si="27"/>
        <v>0</v>
      </c>
      <c r="AL905" s="36">
        <f t="shared" si="34"/>
        <v>0</v>
      </c>
      <c r="AM905" s="36">
        <f t="shared" si="35"/>
        <v>0</v>
      </c>
      <c r="AN905" s="46">
        <f t="shared" si="36"/>
        <v>0</v>
      </c>
      <c r="AO905" s="36">
        <f t="shared" si="37"/>
        <v>5</v>
      </c>
      <c r="AP905" s="36">
        <f t="shared" si="39"/>
        <v>0</v>
      </c>
      <c r="AQ905" s="36">
        <f t="shared" si="40"/>
        <v>1</v>
      </c>
      <c r="AR905" s="36">
        <f t="shared" si="38"/>
        <v>-0.00509088127</v>
      </c>
      <c r="AS905" s="38">
        <f t="shared" si="45"/>
        <v>0</v>
      </c>
      <c r="AT905" s="38">
        <f t="shared" si="46"/>
        <v>0</v>
      </c>
      <c r="AU905" s="38">
        <f t="shared" si="47"/>
        <v>0</v>
      </c>
      <c r="AV905" s="38">
        <f t="shared" si="48"/>
        <v>2</v>
      </c>
      <c r="AW905" s="38">
        <f t="shared" si="51"/>
        <v>0</v>
      </c>
      <c r="AX905" s="38">
        <f t="shared" si="52"/>
        <v>-1</v>
      </c>
      <c r="AY905" s="38">
        <f t="shared" si="49"/>
        <v>0.00509088127</v>
      </c>
      <c r="AZ905" s="12">
        <f t="shared" si="30"/>
        <v>137.7532561</v>
      </c>
      <c r="BA905" s="12">
        <f t="shared" si="41"/>
        <v>105.7766035</v>
      </c>
      <c r="BB905" s="12">
        <f t="shared" si="53"/>
        <v>143.3359573</v>
      </c>
      <c r="BC905" s="12">
        <f t="shared" si="50"/>
        <v>0</v>
      </c>
      <c r="BD905" s="12">
        <f t="shared" si="54"/>
        <v>126.5555735</v>
      </c>
    </row>
    <row r="906" ht="14.25" customHeight="1">
      <c r="A906" s="7">
        <v>37834.0</v>
      </c>
      <c r="B906" s="21" t="s">
        <v>90</v>
      </c>
      <c r="C906" s="8">
        <v>26.072844</v>
      </c>
      <c r="D906" s="33">
        <f t="shared" si="5"/>
        <v>-0.01562846871</v>
      </c>
      <c r="E906" s="33">
        <f t="shared" si="7"/>
        <v>-0.03776814905</v>
      </c>
      <c r="F906" s="33">
        <f t="shared" si="9"/>
        <v>-0.04163172576</v>
      </c>
      <c r="G906" s="33">
        <f t="shared" si="11"/>
        <v>0.02997968708</v>
      </c>
      <c r="H906" s="33">
        <f t="shared" si="20"/>
        <v>-1.970455819</v>
      </c>
      <c r="I906" s="45">
        <f t="shared" si="31"/>
        <v>-1.972371723</v>
      </c>
      <c r="J906" s="45">
        <f t="shared" si="43"/>
        <v>-0.2048456665</v>
      </c>
      <c r="K906" s="21" t="s">
        <v>91</v>
      </c>
      <c r="L906" s="8">
        <v>12.198906</v>
      </c>
      <c r="M906" s="33">
        <f t="shared" si="6"/>
        <v>-0.004892533847</v>
      </c>
      <c r="N906" s="33">
        <f t="shared" si="8"/>
        <v>-0.006439177303</v>
      </c>
      <c r="O906" s="33">
        <f t="shared" si="10"/>
        <v>-0.003341311948</v>
      </c>
      <c r="P906" s="33">
        <f t="shared" si="12"/>
        <v>-0.03201439286</v>
      </c>
      <c r="Q906" s="45">
        <f t="shared" si="21"/>
        <v>-0.4966963499</v>
      </c>
      <c r="R906" s="45">
        <f t="shared" si="32"/>
        <v>-0.4904381312</v>
      </c>
      <c r="S906" s="45">
        <f t="shared" si="44"/>
        <v>-1.016020544</v>
      </c>
      <c r="T906" s="33">
        <f t="shared" si="22"/>
        <v>-1.473759469</v>
      </c>
      <c r="U906" s="33">
        <f t="shared" si="33"/>
        <v>-1.481933592</v>
      </c>
      <c r="V906" s="33">
        <f t="shared" si="42"/>
        <v>0.8111748778</v>
      </c>
      <c r="W906" s="44">
        <f t="shared" si="13"/>
        <v>0.01623126139</v>
      </c>
      <c r="X906" s="44">
        <f t="shared" si="14"/>
        <v>0.01512678809</v>
      </c>
      <c r="Y906" s="33">
        <f t="shared" si="15"/>
        <v>0.9319539453</v>
      </c>
      <c r="Z906" s="43">
        <v>1.0</v>
      </c>
      <c r="AA906" s="33">
        <f t="shared" si="16"/>
        <v>1.931953945</v>
      </c>
      <c r="AB906" s="33">
        <f t="shared" si="17"/>
        <v>0.4823893176</v>
      </c>
      <c r="AC906" s="33">
        <f t="shared" si="18"/>
        <v>0.5176106824</v>
      </c>
      <c r="AD906" s="33">
        <f t="shared" si="19"/>
        <v>-0.004703967776</v>
      </c>
      <c r="AE906" s="34">
        <f t="shared" si="23"/>
        <v>1</v>
      </c>
      <c r="AF906" s="34">
        <f t="shared" si="24"/>
        <v>0</v>
      </c>
      <c r="AG906" s="34">
        <f t="shared" si="25"/>
        <v>0</v>
      </c>
      <c r="AH906" s="34">
        <f t="shared" si="26"/>
        <v>1</v>
      </c>
      <c r="AI906" s="34">
        <f t="shared" si="28"/>
        <v>0</v>
      </c>
      <c r="AJ906" s="34">
        <f t="shared" si="29"/>
        <v>1</v>
      </c>
      <c r="AK906" s="34">
        <f t="shared" si="27"/>
        <v>-0.004703967776</v>
      </c>
      <c r="AL906" s="36">
        <f t="shared" si="34"/>
        <v>1</v>
      </c>
      <c r="AM906" s="36">
        <f t="shared" si="35"/>
        <v>0</v>
      </c>
      <c r="AN906" s="46">
        <f t="shared" si="36"/>
        <v>0</v>
      </c>
      <c r="AO906" s="36">
        <f t="shared" si="37"/>
        <v>1</v>
      </c>
      <c r="AP906" s="36">
        <f t="shared" si="39"/>
        <v>1</v>
      </c>
      <c r="AQ906" s="36">
        <f t="shared" si="40"/>
        <v>1</v>
      </c>
      <c r="AR906" s="36">
        <f t="shared" si="38"/>
        <v>-0.004703967776</v>
      </c>
      <c r="AS906" s="38">
        <f t="shared" si="45"/>
        <v>0</v>
      </c>
      <c r="AT906" s="38">
        <f t="shared" si="46"/>
        <v>0</v>
      </c>
      <c r="AU906" s="38">
        <f t="shared" si="47"/>
        <v>0</v>
      </c>
      <c r="AV906" s="38">
        <f t="shared" si="48"/>
        <v>3</v>
      </c>
      <c r="AW906" s="38">
        <f t="shared" si="51"/>
        <v>0</v>
      </c>
      <c r="AX906" s="38">
        <f t="shared" si="52"/>
        <v>-1</v>
      </c>
      <c r="AY906" s="38">
        <f t="shared" si="49"/>
        <v>0.004703967776</v>
      </c>
      <c r="AZ906" s="12">
        <f t="shared" si="30"/>
        <v>137.1052692</v>
      </c>
      <c r="BA906" s="12">
        <f t="shared" si="41"/>
        <v>105.2790337</v>
      </c>
      <c r="BB906" s="12">
        <f t="shared" si="53"/>
        <v>144.010205</v>
      </c>
      <c r="BC906" s="12">
        <f t="shared" si="50"/>
        <v>-0.001567989259</v>
      </c>
      <c r="BD906" s="12">
        <f t="shared" si="54"/>
        <v>126.3571358</v>
      </c>
    </row>
    <row r="907" ht="14.25" customHeight="1">
      <c r="A907" s="7">
        <v>37837.0</v>
      </c>
      <c r="B907" s="21" t="s">
        <v>90</v>
      </c>
      <c r="C907" s="8">
        <v>25.906126</v>
      </c>
      <c r="D907" s="33">
        <f t="shared" si="5"/>
        <v>-0.006394315864</v>
      </c>
      <c r="E907" s="33">
        <f t="shared" si="7"/>
        <v>-0.02846006381</v>
      </c>
      <c r="F907" s="33">
        <f t="shared" si="9"/>
        <v>-0.04249882272</v>
      </c>
      <c r="G907" s="33">
        <f t="shared" si="11"/>
        <v>0.01555187073</v>
      </c>
      <c r="H907" s="33">
        <f t="shared" si="20"/>
        <v>-1.476487318</v>
      </c>
      <c r="I907" s="45">
        <f t="shared" si="31"/>
        <v>-1.913806746</v>
      </c>
      <c r="J907" s="45">
        <f t="shared" si="43"/>
        <v>-0.701785404</v>
      </c>
      <c r="K907" s="21" t="s">
        <v>91</v>
      </c>
      <c r="L907" s="8">
        <v>12.237072</v>
      </c>
      <c r="M907" s="33">
        <f t="shared" si="6"/>
        <v>0.003128641208</v>
      </c>
      <c r="N907" s="33">
        <f t="shared" si="8"/>
        <v>0.00582581537</v>
      </c>
      <c r="O907" s="33">
        <f t="shared" si="10"/>
        <v>-0.002444920806</v>
      </c>
      <c r="P907" s="33">
        <f t="shared" si="12"/>
        <v>-0.001334810145</v>
      </c>
      <c r="Q907" s="45">
        <f t="shared" si="21"/>
        <v>-0.0708038373</v>
      </c>
      <c r="R907" s="45">
        <f t="shared" si="32"/>
        <v>-0.4474091924</v>
      </c>
      <c r="S907" s="45">
        <f t="shared" si="44"/>
        <v>-0.5230437536</v>
      </c>
      <c r="T907" s="33">
        <f t="shared" si="22"/>
        <v>-1.40568348</v>
      </c>
      <c r="U907" s="33">
        <f t="shared" si="33"/>
        <v>-1.466397553</v>
      </c>
      <c r="V907" s="33">
        <f t="shared" si="42"/>
        <v>-0.1787416504</v>
      </c>
      <c r="W907" s="44">
        <f t="shared" si="13"/>
        <v>0.01625799087</v>
      </c>
      <c r="X907" s="44">
        <f t="shared" si="14"/>
        <v>0.0138350976</v>
      </c>
      <c r="Y907" s="33">
        <f t="shared" si="15"/>
        <v>0.8509721599</v>
      </c>
      <c r="Z907" s="43">
        <v>1.0</v>
      </c>
      <c r="AA907" s="33">
        <f t="shared" si="16"/>
        <v>1.85097216</v>
      </c>
      <c r="AB907" s="33">
        <f t="shared" si="17"/>
        <v>0.4597433599</v>
      </c>
      <c r="AC907" s="33">
        <f t="shared" si="18"/>
        <v>0.5402566401</v>
      </c>
      <c r="AD907" s="33">
        <f t="shared" si="19"/>
        <v>0.002092892123</v>
      </c>
      <c r="AE907" s="34">
        <f t="shared" si="23"/>
        <v>1</v>
      </c>
      <c r="AF907" s="34">
        <f t="shared" si="24"/>
        <v>0</v>
      </c>
      <c r="AG907" s="34">
        <f t="shared" si="25"/>
        <v>0</v>
      </c>
      <c r="AH907" s="34">
        <f t="shared" si="26"/>
        <v>2</v>
      </c>
      <c r="AI907" s="34">
        <f t="shared" si="28"/>
        <v>0</v>
      </c>
      <c r="AJ907" s="34">
        <f t="shared" si="29"/>
        <v>1</v>
      </c>
      <c r="AK907" s="34">
        <f t="shared" si="27"/>
        <v>0.002092892123</v>
      </c>
      <c r="AL907" s="36">
        <f t="shared" si="34"/>
        <v>1</v>
      </c>
      <c r="AM907" s="36">
        <f t="shared" si="35"/>
        <v>0</v>
      </c>
      <c r="AN907" s="46">
        <f t="shared" si="36"/>
        <v>0</v>
      </c>
      <c r="AO907" s="36">
        <f t="shared" si="37"/>
        <v>2</v>
      </c>
      <c r="AP907" s="36">
        <f t="shared" si="39"/>
        <v>0</v>
      </c>
      <c r="AQ907" s="36">
        <f t="shared" si="40"/>
        <v>1</v>
      </c>
      <c r="AR907" s="36">
        <f t="shared" si="38"/>
        <v>0.002092892123</v>
      </c>
      <c r="AS907" s="38">
        <f t="shared" si="45"/>
        <v>0</v>
      </c>
      <c r="AT907" s="38">
        <f t="shared" si="46"/>
        <v>0</v>
      </c>
      <c r="AU907" s="38">
        <f t="shared" si="47"/>
        <v>0</v>
      </c>
      <c r="AV907" s="38">
        <f t="shared" si="48"/>
        <v>4</v>
      </c>
      <c r="AW907" s="38">
        <f t="shared" si="51"/>
        <v>0</v>
      </c>
      <c r="AX907" s="38">
        <f t="shared" si="52"/>
        <v>-1</v>
      </c>
      <c r="AY907" s="38">
        <f t="shared" si="49"/>
        <v>-0.002092892123</v>
      </c>
      <c r="AZ907" s="12">
        <f t="shared" si="30"/>
        <v>137.3922157</v>
      </c>
      <c r="BA907" s="12">
        <f t="shared" si="41"/>
        <v>105.4993714</v>
      </c>
      <c r="BB907" s="12">
        <f t="shared" si="53"/>
        <v>143.7088072</v>
      </c>
      <c r="BC907" s="12">
        <f t="shared" si="50"/>
        <v>0.0006976307078</v>
      </c>
      <c r="BD907" s="12">
        <f t="shared" si="54"/>
        <v>126.4452864</v>
      </c>
    </row>
    <row r="908" ht="14.25" customHeight="1">
      <c r="A908" s="7">
        <v>37838.0</v>
      </c>
      <c r="B908" s="21" t="s">
        <v>90</v>
      </c>
      <c r="C908" s="8">
        <v>25.664646</v>
      </c>
      <c r="D908" s="33">
        <f t="shared" si="5"/>
        <v>-0.009321347391</v>
      </c>
      <c r="E908" s="33">
        <f t="shared" si="7"/>
        <v>-0.02956526079</v>
      </c>
      <c r="F908" s="33">
        <f t="shared" si="9"/>
        <v>-0.05122224704</v>
      </c>
      <c r="G908" s="33">
        <f t="shared" si="11"/>
        <v>-0.01063864359</v>
      </c>
      <c r="H908" s="33">
        <f t="shared" si="20"/>
        <v>-1.497584453</v>
      </c>
      <c r="I908" s="45">
        <f t="shared" si="31"/>
        <v>-2.136095943</v>
      </c>
      <c r="J908" s="45">
        <f t="shared" si="43"/>
        <v>-1.683482914</v>
      </c>
      <c r="K908" s="21" t="s">
        <v>91</v>
      </c>
      <c r="L908" s="8">
        <v>12.0926</v>
      </c>
      <c r="M908" s="33">
        <f t="shared" si="6"/>
        <v>-0.01180609218</v>
      </c>
      <c r="N908" s="33">
        <f t="shared" si="8"/>
        <v>-0.01114580942</v>
      </c>
      <c r="O908" s="33">
        <f t="shared" si="10"/>
        <v>-0.01618959816</v>
      </c>
      <c r="P908" s="33">
        <f t="shared" si="12"/>
        <v>0.003166221091</v>
      </c>
      <c r="Q908" s="45">
        <f t="shared" si="21"/>
        <v>-0.610083671</v>
      </c>
      <c r="R908" s="45">
        <f t="shared" si="32"/>
        <v>-0.7214475593</v>
      </c>
      <c r="S908" s="45">
        <f t="shared" si="44"/>
        <v>-0.445721907</v>
      </c>
      <c r="T908" s="33">
        <f t="shared" si="22"/>
        <v>-0.8875007819</v>
      </c>
      <c r="U908" s="33">
        <f t="shared" si="33"/>
        <v>-1.414648384</v>
      </c>
      <c r="V908" s="33">
        <f t="shared" si="42"/>
        <v>-1.237761007</v>
      </c>
      <c r="W908" s="44">
        <f t="shared" si="13"/>
        <v>0.01595360305</v>
      </c>
      <c r="X908" s="44">
        <f t="shared" si="14"/>
        <v>0.01359420929</v>
      </c>
      <c r="Y908" s="33">
        <f t="shared" si="15"/>
        <v>0.8521090345</v>
      </c>
      <c r="Z908" s="43">
        <v>1.0</v>
      </c>
      <c r="AA908" s="33">
        <f t="shared" si="16"/>
        <v>1.852109035</v>
      </c>
      <c r="AB908" s="33">
        <f t="shared" si="17"/>
        <v>0.4600749841</v>
      </c>
      <c r="AC908" s="33">
        <f t="shared" si="18"/>
        <v>0.5399250159</v>
      </c>
      <c r="AD908" s="33">
        <f t="shared" si="19"/>
        <v>0.004401559123</v>
      </c>
      <c r="AE908" s="34">
        <f t="shared" si="23"/>
        <v>0</v>
      </c>
      <c r="AF908" s="34">
        <f t="shared" si="24"/>
        <v>0</v>
      </c>
      <c r="AG908" s="34">
        <f t="shared" si="25"/>
        <v>0</v>
      </c>
      <c r="AH908" s="34">
        <f t="shared" si="26"/>
        <v>3</v>
      </c>
      <c r="AI908" s="34">
        <f t="shared" si="28"/>
        <v>0</v>
      </c>
      <c r="AJ908" s="34">
        <f t="shared" si="29"/>
        <v>1</v>
      </c>
      <c r="AK908" s="34">
        <f t="shared" si="27"/>
        <v>0.004401559123</v>
      </c>
      <c r="AL908" s="36">
        <f t="shared" si="34"/>
        <v>1</v>
      </c>
      <c r="AM908" s="36">
        <f t="shared" si="35"/>
        <v>0</v>
      </c>
      <c r="AN908" s="46">
        <f t="shared" si="36"/>
        <v>0</v>
      </c>
      <c r="AO908" s="36">
        <f t="shared" si="37"/>
        <v>3</v>
      </c>
      <c r="AP908" s="36">
        <f t="shared" si="39"/>
        <v>0</v>
      </c>
      <c r="AQ908" s="36">
        <f t="shared" si="40"/>
        <v>1</v>
      </c>
      <c r="AR908" s="36">
        <f t="shared" si="38"/>
        <v>0.004401559123</v>
      </c>
      <c r="AS908" s="38">
        <f t="shared" si="45"/>
        <v>1</v>
      </c>
      <c r="AT908" s="38">
        <f t="shared" si="46"/>
        <v>0</v>
      </c>
      <c r="AU908" s="38">
        <f t="shared" si="47"/>
        <v>1</v>
      </c>
      <c r="AV908" s="38">
        <f t="shared" si="48"/>
        <v>1</v>
      </c>
      <c r="AW908" s="38">
        <f t="shared" si="51"/>
        <v>0</v>
      </c>
      <c r="AX908" s="38">
        <f t="shared" si="52"/>
        <v>1</v>
      </c>
      <c r="AY908" s="38">
        <f t="shared" si="49"/>
        <v>0.004401559123</v>
      </c>
      <c r="AZ908" s="12">
        <f t="shared" si="30"/>
        <v>137.9969557</v>
      </c>
      <c r="BA908" s="12">
        <f t="shared" si="41"/>
        <v>105.9637331</v>
      </c>
      <c r="BB908" s="12">
        <f t="shared" si="53"/>
        <v>144.34135</v>
      </c>
      <c r="BC908" s="12">
        <f t="shared" si="50"/>
        <v>0.004401559123</v>
      </c>
      <c r="BD908" s="12">
        <f t="shared" si="54"/>
        <v>127.0018428</v>
      </c>
    </row>
    <row r="909" ht="14.25" customHeight="1">
      <c r="A909" s="7">
        <v>37839.0</v>
      </c>
      <c r="B909" s="21" t="s">
        <v>90</v>
      </c>
      <c r="C909" s="8">
        <v>25.733633</v>
      </c>
      <c r="D909" s="33">
        <f t="shared" si="5"/>
        <v>0.002688016815</v>
      </c>
      <c r="E909" s="33">
        <f t="shared" si="7"/>
        <v>-0.03430415657</v>
      </c>
      <c r="F909" s="33">
        <f t="shared" si="9"/>
        <v>-0.0478623068</v>
      </c>
      <c r="G909" s="33">
        <f t="shared" si="11"/>
        <v>0.004713992882</v>
      </c>
      <c r="H909" s="33">
        <f t="shared" si="20"/>
        <v>-1.645864986</v>
      </c>
      <c r="I909" s="45">
        <f t="shared" si="31"/>
        <v>-1.912309841</v>
      </c>
      <c r="J909" s="45">
        <f t="shared" si="43"/>
        <v>-1.058576885</v>
      </c>
      <c r="K909" s="21" t="s">
        <v>91</v>
      </c>
      <c r="L909" s="8">
        <v>12.021717</v>
      </c>
      <c r="M909" s="33">
        <f t="shared" si="6"/>
        <v>-0.005861684005</v>
      </c>
      <c r="N909" s="33">
        <f t="shared" si="8"/>
        <v>-0.02820652108</v>
      </c>
      <c r="O909" s="33">
        <f t="shared" si="10"/>
        <v>-0.02368849619</v>
      </c>
      <c r="P909" s="33">
        <f t="shared" si="12"/>
        <v>0.005013565745</v>
      </c>
      <c r="Q909" s="45">
        <f t="shared" si="21"/>
        <v>-1.181115972</v>
      </c>
      <c r="R909" s="45">
        <f t="shared" si="32"/>
        <v>-0.8669401428</v>
      </c>
      <c r="S909" s="45">
        <f t="shared" si="44"/>
        <v>-0.4028691198</v>
      </c>
      <c r="T909" s="33">
        <f t="shared" si="22"/>
        <v>-0.4647490147</v>
      </c>
      <c r="U909" s="33">
        <f t="shared" si="33"/>
        <v>-1.045369698</v>
      </c>
      <c r="V909" s="33">
        <f t="shared" si="42"/>
        <v>-0.6557077655</v>
      </c>
      <c r="W909" s="44">
        <f t="shared" si="13"/>
        <v>0.01570192484</v>
      </c>
      <c r="X909" s="44">
        <f t="shared" si="14"/>
        <v>0.0135441269</v>
      </c>
      <c r="Y909" s="33">
        <f t="shared" si="15"/>
        <v>0.862577489</v>
      </c>
      <c r="Z909" s="43">
        <v>1.0</v>
      </c>
      <c r="AA909" s="33">
        <f t="shared" si="16"/>
        <v>1.862577489</v>
      </c>
      <c r="AB909" s="33">
        <f t="shared" si="17"/>
        <v>0.4631095855</v>
      </c>
      <c r="AC909" s="33">
        <f t="shared" si="18"/>
        <v>0.5368904145</v>
      </c>
      <c r="AD909" s="33">
        <f t="shared" si="19"/>
        <v>-0.005898447482</v>
      </c>
      <c r="AE909" s="34">
        <f t="shared" si="23"/>
        <v>0</v>
      </c>
      <c r="AF909" s="34">
        <f t="shared" si="24"/>
        <v>0</v>
      </c>
      <c r="AG909" s="34">
        <f t="shared" si="25"/>
        <v>0</v>
      </c>
      <c r="AH909" s="34">
        <f t="shared" si="26"/>
        <v>4</v>
      </c>
      <c r="AI909" s="34">
        <f t="shared" si="28"/>
        <v>0</v>
      </c>
      <c r="AJ909" s="34">
        <f t="shared" si="29"/>
        <v>1</v>
      </c>
      <c r="AK909" s="34">
        <f t="shared" si="27"/>
        <v>-0.005898447482</v>
      </c>
      <c r="AL909" s="36">
        <f t="shared" si="34"/>
        <v>1</v>
      </c>
      <c r="AM909" s="36">
        <f t="shared" si="35"/>
        <v>0</v>
      </c>
      <c r="AN909" s="46">
        <f t="shared" si="36"/>
        <v>0</v>
      </c>
      <c r="AO909" s="36">
        <f t="shared" si="37"/>
        <v>4</v>
      </c>
      <c r="AP909" s="36">
        <f t="shared" si="39"/>
        <v>0</v>
      </c>
      <c r="AQ909" s="36">
        <f t="shared" si="40"/>
        <v>1</v>
      </c>
      <c r="AR909" s="36">
        <f t="shared" si="38"/>
        <v>-0.005898447482</v>
      </c>
      <c r="AS909" s="38">
        <f t="shared" si="45"/>
        <v>0</v>
      </c>
      <c r="AT909" s="38">
        <f t="shared" si="46"/>
        <v>0</v>
      </c>
      <c r="AU909" s="38">
        <f t="shared" si="47"/>
        <v>0</v>
      </c>
      <c r="AV909" s="38">
        <f t="shared" si="48"/>
        <v>2</v>
      </c>
      <c r="AW909" s="38">
        <f t="shared" si="51"/>
        <v>0</v>
      </c>
      <c r="AX909" s="38">
        <f t="shared" si="52"/>
        <v>1</v>
      </c>
      <c r="AY909" s="38">
        <f t="shared" si="49"/>
        <v>-0.005898447482</v>
      </c>
      <c r="AZ909" s="12">
        <f t="shared" si="30"/>
        <v>137.1829879</v>
      </c>
      <c r="BA909" s="12">
        <f t="shared" si="41"/>
        <v>105.3387116</v>
      </c>
      <c r="BB909" s="12">
        <f t="shared" si="53"/>
        <v>143.4899601</v>
      </c>
      <c r="BC909" s="12">
        <f t="shared" si="50"/>
        <v>-0.005898447482</v>
      </c>
      <c r="BD909" s="12">
        <f t="shared" si="54"/>
        <v>126.2527291</v>
      </c>
    </row>
    <row r="910" ht="14.25" customHeight="1">
      <c r="A910" s="7">
        <v>37840.0</v>
      </c>
      <c r="B910" s="21" t="s">
        <v>90</v>
      </c>
      <c r="C910" s="8">
        <v>25.865873</v>
      </c>
      <c r="D910" s="33">
        <f t="shared" si="5"/>
        <v>0.005138800262</v>
      </c>
      <c r="E910" s="33">
        <f t="shared" si="7"/>
        <v>-0.0234425898</v>
      </c>
      <c r="F910" s="33">
        <f t="shared" si="9"/>
        <v>-0.03599714502</v>
      </c>
      <c r="G910" s="33">
        <f t="shared" si="11"/>
        <v>-0.04174686263</v>
      </c>
      <c r="H910" s="33">
        <f t="shared" si="20"/>
        <v>-1.130719957</v>
      </c>
      <c r="I910" s="45">
        <f t="shared" si="31"/>
        <v>-1.454488962</v>
      </c>
      <c r="J910" s="45">
        <f t="shared" si="43"/>
        <v>-2.931147909</v>
      </c>
      <c r="K910" s="21" t="s">
        <v>91</v>
      </c>
      <c r="L910" s="8">
        <v>12.207079</v>
      </c>
      <c r="M910" s="33">
        <f t="shared" si="6"/>
        <v>0.01541892893</v>
      </c>
      <c r="N910" s="33">
        <f t="shared" si="8"/>
        <v>-0.004225833626</v>
      </c>
      <c r="O910" s="33">
        <f t="shared" si="10"/>
        <v>0.005839384302</v>
      </c>
      <c r="P910" s="33">
        <f t="shared" si="12"/>
        <v>0.01749493152</v>
      </c>
      <c r="Q910" s="45">
        <f t="shared" si="21"/>
        <v>-0.2964496529</v>
      </c>
      <c r="R910" s="45">
        <f t="shared" si="32"/>
        <v>-0.1627626085</v>
      </c>
      <c r="S910" s="45">
        <f t="shared" si="44"/>
        <v>-0.1959967003</v>
      </c>
      <c r="T910" s="33">
        <f t="shared" si="22"/>
        <v>-0.8342703042</v>
      </c>
      <c r="U910" s="33">
        <f t="shared" si="33"/>
        <v>-1.291726353</v>
      </c>
      <c r="V910" s="33">
        <f t="shared" si="42"/>
        <v>-2.735151209</v>
      </c>
      <c r="W910" s="44">
        <f t="shared" si="13"/>
        <v>0.009525435142</v>
      </c>
      <c r="X910" s="44">
        <f t="shared" si="14"/>
        <v>0.01395152114</v>
      </c>
      <c r="Y910" s="33">
        <f t="shared" si="15"/>
        <v>1.464659717</v>
      </c>
      <c r="Z910" s="43">
        <v>1.0</v>
      </c>
      <c r="AA910" s="33">
        <f t="shared" si="16"/>
        <v>2.464659717</v>
      </c>
      <c r="AB910" s="33">
        <f t="shared" si="17"/>
        <v>0.5942644767</v>
      </c>
      <c r="AC910" s="33">
        <f t="shared" si="18"/>
        <v>0.4057355233</v>
      </c>
      <c r="AD910" s="33">
        <f t="shared" si="19"/>
        <v>0.00557359665</v>
      </c>
      <c r="AE910" s="34">
        <f t="shared" si="23"/>
        <v>0</v>
      </c>
      <c r="AF910" s="34">
        <f t="shared" si="24"/>
        <v>0</v>
      </c>
      <c r="AG910" s="34">
        <f t="shared" si="25"/>
        <v>0</v>
      </c>
      <c r="AH910" s="34">
        <f t="shared" si="26"/>
        <v>5</v>
      </c>
      <c r="AI910" s="34">
        <f t="shared" si="28"/>
        <v>0</v>
      </c>
      <c r="AJ910" s="34">
        <f t="shared" si="29"/>
        <v>1</v>
      </c>
      <c r="AK910" s="34">
        <f t="shared" si="27"/>
        <v>0.00557359665</v>
      </c>
      <c r="AL910" s="36">
        <f t="shared" si="34"/>
        <v>1</v>
      </c>
      <c r="AM910" s="36">
        <f t="shared" si="35"/>
        <v>0</v>
      </c>
      <c r="AN910" s="46">
        <f t="shared" si="36"/>
        <v>0</v>
      </c>
      <c r="AO910" s="36">
        <f t="shared" si="37"/>
        <v>5</v>
      </c>
      <c r="AP910" s="36">
        <f t="shared" si="39"/>
        <v>0</v>
      </c>
      <c r="AQ910" s="36">
        <f t="shared" si="40"/>
        <v>1</v>
      </c>
      <c r="AR910" s="36">
        <f t="shared" si="38"/>
        <v>0.00557359665</v>
      </c>
      <c r="AS910" s="38">
        <f t="shared" si="45"/>
        <v>1</v>
      </c>
      <c r="AT910" s="38">
        <f t="shared" si="46"/>
        <v>0</v>
      </c>
      <c r="AU910" s="38">
        <f t="shared" si="47"/>
        <v>0</v>
      </c>
      <c r="AV910" s="38">
        <f t="shared" si="48"/>
        <v>3</v>
      </c>
      <c r="AW910" s="38">
        <f t="shared" si="51"/>
        <v>0</v>
      </c>
      <c r="AX910" s="38">
        <f t="shared" si="52"/>
        <v>1</v>
      </c>
      <c r="AY910" s="38">
        <f t="shared" si="49"/>
        <v>0.00557359665</v>
      </c>
      <c r="AZ910" s="12">
        <f t="shared" si="30"/>
        <v>137.9475905</v>
      </c>
      <c r="BA910" s="12">
        <f t="shared" si="41"/>
        <v>105.9258271</v>
      </c>
      <c r="BB910" s="12">
        <f t="shared" si="53"/>
        <v>144.2897153</v>
      </c>
      <c r="BC910" s="12">
        <f t="shared" si="50"/>
        <v>0.00557359665</v>
      </c>
      <c r="BD910" s="12">
        <f t="shared" si="54"/>
        <v>126.9564109</v>
      </c>
    </row>
    <row r="911" ht="14.25" customHeight="1">
      <c r="A911" s="7">
        <v>37841.0</v>
      </c>
      <c r="B911" s="21" t="s">
        <v>90</v>
      </c>
      <c r="C911" s="8">
        <v>26.136089</v>
      </c>
      <c r="D911" s="33">
        <f t="shared" si="5"/>
        <v>0.01044681538</v>
      </c>
      <c r="E911" s="33">
        <f t="shared" si="7"/>
        <v>0.002425703924</v>
      </c>
      <c r="F911" s="33">
        <f t="shared" si="9"/>
        <v>-0.03543405947</v>
      </c>
      <c r="G911" s="33">
        <f t="shared" si="11"/>
        <v>-0.04133280842</v>
      </c>
      <c r="H911" s="33">
        <f t="shared" si="20"/>
        <v>-0.04155794806</v>
      </c>
      <c r="I911" s="45">
        <f t="shared" si="31"/>
        <v>-1.393930981</v>
      </c>
      <c r="J911" s="45">
        <f t="shared" si="43"/>
        <v>-2.695204692</v>
      </c>
      <c r="K911" s="21" t="s">
        <v>91</v>
      </c>
      <c r="L911" s="8">
        <v>12.226171</v>
      </c>
      <c r="M911" s="33">
        <f t="shared" si="6"/>
        <v>0.001564010522</v>
      </c>
      <c r="N911" s="33">
        <f t="shared" si="8"/>
        <v>0.002235036486</v>
      </c>
      <c r="O911" s="33">
        <f t="shared" si="10"/>
        <v>-0.004218532614</v>
      </c>
      <c r="P911" s="33">
        <f t="shared" si="12"/>
        <v>0.02140740051</v>
      </c>
      <c r="Q911" s="45">
        <f t="shared" si="21"/>
        <v>0.001349175146</v>
      </c>
      <c r="R911" s="45">
        <f t="shared" si="32"/>
        <v>-0.3733077008</v>
      </c>
      <c r="S911" s="45">
        <f t="shared" si="44"/>
        <v>-0.1297813838</v>
      </c>
      <c r="T911" s="33">
        <f t="shared" si="22"/>
        <v>-0.04290712321</v>
      </c>
      <c r="U911" s="33">
        <f t="shared" si="33"/>
        <v>-1.02062328</v>
      </c>
      <c r="V911" s="33">
        <f t="shared" si="42"/>
        <v>-2.565423308</v>
      </c>
      <c r="W911" s="44">
        <f t="shared" si="13"/>
        <v>0.009555059443</v>
      </c>
      <c r="X911" s="44">
        <f t="shared" si="14"/>
        <v>0.01393111137</v>
      </c>
      <c r="Y911" s="33">
        <f t="shared" si="15"/>
        <v>1.457982701</v>
      </c>
      <c r="Z911" s="43">
        <v>1.0</v>
      </c>
      <c r="AA911" s="33">
        <f t="shared" si="16"/>
        <v>2.457982701</v>
      </c>
      <c r="AB911" s="33">
        <f t="shared" si="17"/>
        <v>0.5931623117</v>
      </c>
      <c r="AC911" s="33">
        <f t="shared" si="18"/>
        <v>0.4068376883</v>
      </c>
      <c r="AD911" s="33">
        <f t="shared" si="19"/>
        <v>-0.001175872381</v>
      </c>
      <c r="AE911" s="34">
        <f t="shared" si="23"/>
        <v>0</v>
      </c>
      <c r="AF911" s="34">
        <f t="shared" si="24"/>
        <v>0</v>
      </c>
      <c r="AG911" s="34">
        <f t="shared" si="25"/>
        <v>0</v>
      </c>
      <c r="AH911" s="34">
        <f t="shared" si="26"/>
        <v>0</v>
      </c>
      <c r="AI911" s="34">
        <f t="shared" si="28"/>
        <v>1</v>
      </c>
      <c r="AJ911" s="34">
        <f t="shared" si="29"/>
        <v>0</v>
      </c>
      <c r="AK911" s="34">
        <f t="shared" si="27"/>
        <v>0</v>
      </c>
      <c r="AL911" s="36">
        <f t="shared" si="34"/>
        <v>1</v>
      </c>
      <c r="AM911" s="36">
        <f t="shared" si="35"/>
        <v>0</v>
      </c>
      <c r="AN911" s="46">
        <f t="shared" si="36"/>
        <v>0</v>
      </c>
      <c r="AO911" s="36">
        <f t="shared" si="37"/>
        <v>1</v>
      </c>
      <c r="AP911" s="36">
        <f t="shared" si="39"/>
        <v>1</v>
      </c>
      <c r="AQ911" s="36">
        <f t="shared" si="40"/>
        <v>1</v>
      </c>
      <c r="AR911" s="36">
        <f t="shared" si="38"/>
        <v>-0.001175872381</v>
      </c>
      <c r="AS911" s="38">
        <f t="shared" si="45"/>
        <v>1</v>
      </c>
      <c r="AT911" s="38">
        <f t="shared" si="46"/>
        <v>0</v>
      </c>
      <c r="AU911" s="38">
        <f t="shared" si="47"/>
        <v>0</v>
      </c>
      <c r="AV911" s="38">
        <f t="shared" si="48"/>
        <v>4</v>
      </c>
      <c r="AW911" s="38">
        <f t="shared" si="51"/>
        <v>0</v>
      </c>
      <c r="AX911" s="38">
        <f t="shared" si="52"/>
        <v>1</v>
      </c>
      <c r="AY911" s="38">
        <f t="shared" si="49"/>
        <v>-0.001175872381</v>
      </c>
      <c r="AZ911" s="12">
        <f t="shared" si="30"/>
        <v>137.9475905</v>
      </c>
      <c r="BA911" s="12">
        <f t="shared" si="41"/>
        <v>105.8012718</v>
      </c>
      <c r="BB911" s="12">
        <f t="shared" si="53"/>
        <v>144.120049</v>
      </c>
      <c r="BC911" s="12">
        <f t="shared" si="50"/>
        <v>-0.0007839149206</v>
      </c>
      <c r="BD911" s="12">
        <f t="shared" si="54"/>
        <v>126.8568879</v>
      </c>
    </row>
    <row r="912" ht="14.25" customHeight="1">
      <c r="A912" s="7">
        <v>37844.0</v>
      </c>
      <c r="B912" s="21" t="s">
        <v>90</v>
      </c>
      <c r="C912" s="8">
        <v>25.992353</v>
      </c>
      <c r="D912" s="33">
        <f t="shared" si="5"/>
        <v>-0.005499522136</v>
      </c>
      <c r="E912" s="33">
        <f t="shared" si="7"/>
        <v>0.00332844054</v>
      </c>
      <c r="F912" s="33">
        <f t="shared" si="9"/>
        <v>-0.0252263509</v>
      </c>
      <c r="G912" s="33">
        <f t="shared" si="11"/>
        <v>-0.0395157129</v>
      </c>
      <c r="H912" s="33">
        <f t="shared" si="20"/>
        <v>-0.005275287909</v>
      </c>
      <c r="I912" s="45">
        <f t="shared" si="31"/>
        <v>-1.041359387</v>
      </c>
      <c r="J912" s="45">
        <f t="shared" si="43"/>
        <v>-2.461739134</v>
      </c>
      <c r="K912" s="21" t="s">
        <v>91</v>
      </c>
      <c r="L912" s="8">
        <v>12.163476</v>
      </c>
      <c r="M912" s="33">
        <f t="shared" si="6"/>
        <v>-0.005127934167</v>
      </c>
      <c r="N912" s="33">
        <f t="shared" si="8"/>
        <v>-0.006014183785</v>
      </c>
      <c r="O912" s="33">
        <f t="shared" si="10"/>
        <v>-0.0002234059394</v>
      </c>
      <c r="P912" s="33">
        <f t="shared" si="12"/>
        <v>0.007678953771</v>
      </c>
      <c r="Q912" s="45">
        <f t="shared" si="21"/>
        <v>-0.3241584351</v>
      </c>
      <c r="R912" s="45">
        <f t="shared" si="32"/>
        <v>-0.24813388</v>
      </c>
      <c r="S912" s="45">
        <f t="shared" si="44"/>
        <v>-0.3342556938</v>
      </c>
      <c r="T912" s="33">
        <f t="shared" si="22"/>
        <v>0.3188831472</v>
      </c>
      <c r="U912" s="33">
        <f t="shared" si="33"/>
        <v>-0.7932255073</v>
      </c>
      <c r="V912" s="33">
        <f t="shared" si="42"/>
        <v>-2.12748344</v>
      </c>
      <c r="W912" s="44">
        <f t="shared" si="13"/>
        <v>0.009509117</v>
      </c>
      <c r="X912" s="44">
        <f t="shared" si="14"/>
        <v>0.01388818353</v>
      </c>
      <c r="Y912" s="33">
        <f t="shared" si="15"/>
        <v>1.460512425</v>
      </c>
      <c r="Z912" s="43">
        <v>1.0</v>
      </c>
      <c r="AA912" s="33">
        <f t="shared" si="16"/>
        <v>2.460512425</v>
      </c>
      <c r="AB912" s="33">
        <f t="shared" si="17"/>
        <v>0.5935805934</v>
      </c>
      <c r="AC912" s="33">
        <f t="shared" si="18"/>
        <v>0.4064194066</v>
      </c>
      <c r="AD912" s="33">
        <f t="shared" si="19"/>
        <v>0.004847463192</v>
      </c>
      <c r="AE912" s="34">
        <f t="shared" si="23"/>
        <v>0</v>
      </c>
      <c r="AF912" s="34">
        <f t="shared" si="24"/>
        <v>0</v>
      </c>
      <c r="AG912" s="34">
        <f t="shared" si="25"/>
        <v>0</v>
      </c>
      <c r="AH912" s="34">
        <f t="shared" si="26"/>
        <v>0</v>
      </c>
      <c r="AI912" s="34">
        <f t="shared" si="28"/>
        <v>0</v>
      </c>
      <c r="AJ912" s="34">
        <f t="shared" si="29"/>
        <v>0</v>
      </c>
      <c r="AK912" s="34">
        <f t="shared" si="27"/>
        <v>0</v>
      </c>
      <c r="AL912" s="36">
        <f t="shared" si="34"/>
        <v>0</v>
      </c>
      <c r="AM912" s="36">
        <f t="shared" si="35"/>
        <v>0</v>
      </c>
      <c r="AN912" s="46">
        <f t="shared" si="36"/>
        <v>0</v>
      </c>
      <c r="AO912" s="36">
        <f t="shared" si="37"/>
        <v>2</v>
      </c>
      <c r="AP912" s="36">
        <f t="shared" si="39"/>
        <v>0</v>
      </c>
      <c r="AQ912" s="36">
        <f t="shared" si="40"/>
        <v>1</v>
      </c>
      <c r="AR912" s="36">
        <f t="shared" si="38"/>
        <v>0.004847463192</v>
      </c>
      <c r="AS912" s="38">
        <f t="shared" si="45"/>
        <v>1</v>
      </c>
      <c r="AT912" s="38">
        <f t="shared" si="46"/>
        <v>0</v>
      </c>
      <c r="AU912" s="38">
        <f t="shared" si="47"/>
        <v>0</v>
      </c>
      <c r="AV912" s="38">
        <f t="shared" si="48"/>
        <v>5</v>
      </c>
      <c r="AW912" s="38">
        <f t="shared" si="51"/>
        <v>0</v>
      </c>
      <c r="AX912" s="38">
        <f t="shared" si="52"/>
        <v>1</v>
      </c>
      <c r="AY912" s="38">
        <f t="shared" si="49"/>
        <v>0.004847463192</v>
      </c>
      <c r="AZ912" s="12">
        <f t="shared" si="30"/>
        <v>137.9475905</v>
      </c>
      <c r="BA912" s="12">
        <f t="shared" si="41"/>
        <v>106.3141396</v>
      </c>
      <c r="BB912" s="12">
        <f t="shared" si="53"/>
        <v>144.8186656</v>
      </c>
      <c r="BC912" s="12">
        <f t="shared" si="50"/>
        <v>0.003231642128</v>
      </c>
      <c r="BD912" s="12">
        <f t="shared" si="54"/>
        <v>127.2668439</v>
      </c>
    </row>
    <row r="913" ht="14.25" customHeight="1">
      <c r="A913" s="7">
        <v>37845.0</v>
      </c>
      <c r="B913" s="21" t="s">
        <v>90</v>
      </c>
      <c r="C913" s="8">
        <v>26.216583</v>
      </c>
      <c r="D913" s="33">
        <f t="shared" si="5"/>
        <v>0.008626768034</v>
      </c>
      <c r="E913" s="33">
        <f t="shared" si="7"/>
        <v>0.02150573205</v>
      </c>
      <c r="F913" s="33">
        <f t="shared" si="9"/>
        <v>-0.008695351321</v>
      </c>
      <c r="G913" s="33">
        <f t="shared" si="11"/>
        <v>-0.03979787418</v>
      </c>
      <c r="H913" s="33">
        <f t="shared" si="20"/>
        <v>0.7495867039</v>
      </c>
      <c r="I913" s="45">
        <f t="shared" si="31"/>
        <v>-0.5188625547</v>
      </c>
      <c r="J913" s="45">
        <f t="shared" si="43"/>
        <v>-2.413077621</v>
      </c>
      <c r="K913" s="21" t="s">
        <v>91</v>
      </c>
      <c r="L913" s="8">
        <v>12.171653</v>
      </c>
      <c r="M913" s="33">
        <f t="shared" si="6"/>
        <v>0.0006722584893</v>
      </c>
      <c r="N913" s="33">
        <f t="shared" si="8"/>
        <v>0.006537303806</v>
      </c>
      <c r="O913" s="33">
        <f t="shared" si="10"/>
        <v>-0.00468136916</v>
      </c>
      <c r="P913" s="33">
        <f t="shared" si="12"/>
        <v>0.01500366961</v>
      </c>
      <c r="Q913" s="45">
        <f t="shared" si="21"/>
        <v>0.2297480639</v>
      </c>
      <c r="R913" s="45">
        <f t="shared" si="32"/>
        <v>-0.3297647134</v>
      </c>
      <c r="S913" s="45">
        <f t="shared" si="44"/>
        <v>-0.1973596812</v>
      </c>
      <c r="T913" s="33">
        <f t="shared" si="22"/>
        <v>0.51983864</v>
      </c>
      <c r="U913" s="33">
        <f t="shared" si="33"/>
        <v>-0.1890978413</v>
      </c>
      <c r="V913" s="33">
        <f t="shared" si="42"/>
        <v>-2.215717939</v>
      </c>
      <c r="W913" s="44">
        <f t="shared" si="13"/>
        <v>0.00949146029</v>
      </c>
      <c r="X913" s="44">
        <f t="shared" si="14"/>
        <v>0.01378953099</v>
      </c>
      <c r="Y913" s="33">
        <f t="shared" si="15"/>
        <v>1.452835556</v>
      </c>
      <c r="Z913" s="43">
        <v>1.0</v>
      </c>
      <c r="AA913" s="33">
        <f t="shared" si="16"/>
        <v>2.452835556</v>
      </c>
      <c r="AB913" s="33">
        <f t="shared" si="17"/>
        <v>0.5923085845</v>
      </c>
      <c r="AC913" s="33">
        <f t="shared" si="18"/>
        <v>0.4076914155</v>
      </c>
      <c r="AD913" s="33">
        <f t="shared" si="19"/>
        <v>-0.006904783996</v>
      </c>
      <c r="AE913" s="34">
        <f t="shared" si="23"/>
        <v>0</v>
      </c>
      <c r="AF913" s="34">
        <f t="shared" si="24"/>
        <v>0</v>
      </c>
      <c r="AG913" s="34">
        <f t="shared" si="25"/>
        <v>0</v>
      </c>
      <c r="AH913" s="34">
        <f t="shared" si="26"/>
        <v>0</v>
      </c>
      <c r="AI913" s="34">
        <f t="shared" si="28"/>
        <v>0</v>
      </c>
      <c r="AJ913" s="34">
        <f t="shared" si="29"/>
        <v>0</v>
      </c>
      <c r="AK913" s="34">
        <f t="shared" si="27"/>
        <v>0</v>
      </c>
      <c r="AL913" s="36">
        <f t="shared" si="34"/>
        <v>0</v>
      </c>
      <c r="AM913" s="36">
        <f t="shared" si="35"/>
        <v>0</v>
      </c>
      <c r="AN913" s="46">
        <f t="shared" si="36"/>
        <v>0</v>
      </c>
      <c r="AO913" s="36">
        <f t="shared" si="37"/>
        <v>3</v>
      </c>
      <c r="AP913" s="36">
        <f t="shared" si="39"/>
        <v>0</v>
      </c>
      <c r="AQ913" s="36">
        <f t="shared" si="40"/>
        <v>1</v>
      </c>
      <c r="AR913" s="36">
        <f t="shared" si="38"/>
        <v>-0.006904783996</v>
      </c>
      <c r="AS913" s="38">
        <f t="shared" si="45"/>
        <v>1</v>
      </c>
      <c r="AT913" s="38">
        <f t="shared" si="46"/>
        <v>0</v>
      </c>
      <c r="AU913" s="38">
        <f t="shared" si="47"/>
        <v>0</v>
      </c>
      <c r="AV913" s="38">
        <f t="shared" si="48"/>
        <v>1</v>
      </c>
      <c r="AW913" s="38">
        <f t="shared" si="51"/>
        <v>1</v>
      </c>
      <c r="AX913" s="38">
        <f t="shared" si="52"/>
        <v>1</v>
      </c>
      <c r="AY913" s="38">
        <f t="shared" si="49"/>
        <v>-0.006904783996</v>
      </c>
      <c r="AZ913" s="12">
        <f t="shared" si="30"/>
        <v>137.9475905</v>
      </c>
      <c r="BA913" s="12">
        <f t="shared" si="41"/>
        <v>105.5800634</v>
      </c>
      <c r="BB913" s="12">
        <f t="shared" si="53"/>
        <v>143.818724</v>
      </c>
      <c r="BC913" s="12">
        <f t="shared" si="50"/>
        <v>-0.004603189331</v>
      </c>
      <c r="BD913" s="12">
        <f t="shared" si="54"/>
        <v>126.6810105</v>
      </c>
    </row>
    <row r="914" ht="14.25" customHeight="1">
      <c r="A914" s="7">
        <v>37846.0</v>
      </c>
      <c r="B914" s="21" t="s">
        <v>90</v>
      </c>
      <c r="C914" s="8">
        <v>25.854378</v>
      </c>
      <c r="D914" s="33">
        <f t="shared" si="5"/>
        <v>-0.01381587372</v>
      </c>
      <c r="E914" s="33">
        <f t="shared" si="7"/>
        <v>0.004692108572</v>
      </c>
      <c r="F914" s="33">
        <f t="shared" si="9"/>
        <v>-0.02977300683</v>
      </c>
      <c r="G914" s="33">
        <f t="shared" si="11"/>
        <v>-0.05821980793</v>
      </c>
      <c r="H914" s="33">
        <f t="shared" si="20"/>
        <v>0.0381563508</v>
      </c>
      <c r="I914" s="45">
        <f t="shared" si="31"/>
        <v>-1.153177268</v>
      </c>
      <c r="J914" s="45">
        <f t="shared" si="43"/>
        <v>-2.932213068</v>
      </c>
      <c r="K914" s="21" t="s">
        <v>91</v>
      </c>
      <c r="L914" s="8">
        <v>12.133484</v>
      </c>
      <c r="M914" s="33">
        <f t="shared" si="6"/>
        <v>-0.003135892882</v>
      </c>
      <c r="N914" s="33">
        <f t="shared" si="8"/>
        <v>0.009297091256</v>
      </c>
      <c r="O914" s="33">
        <f t="shared" si="10"/>
        <v>-0.01917166842</v>
      </c>
      <c r="P914" s="33">
        <f t="shared" si="12"/>
        <v>0.0372872494</v>
      </c>
      <c r="Q914" s="45">
        <f t="shared" si="21"/>
        <v>0.3405301382</v>
      </c>
      <c r="R914" s="45">
        <f t="shared" si="32"/>
        <v>-0.6831195921</v>
      </c>
      <c r="S914" s="45">
        <f t="shared" si="44"/>
        <v>0.1676400731</v>
      </c>
      <c r="T914" s="33">
        <f t="shared" si="22"/>
        <v>-0.3023737874</v>
      </c>
      <c r="U914" s="33">
        <f t="shared" si="33"/>
        <v>-0.4700576764</v>
      </c>
      <c r="V914" s="33">
        <f t="shared" si="42"/>
        <v>-3.099853141</v>
      </c>
      <c r="W914" s="44">
        <f t="shared" si="13"/>
        <v>0.009671889642</v>
      </c>
      <c r="X914" s="44">
        <f t="shared" si="14"/>
        <v>0.01248428359</v>
      </c>
      <c r="Y914" s="33">
        <f t="shared" si="15"/>
        <v>1.290780194</v>
      </c>
      <c r="Z914" s="43">
        <v>1.0</v>
      </c>
      <c r="AA914" s="33">
        <f t="shared" si="16"/>
        <v>2.290780194</v>
      </c>
      <c r="AB914" s="33">
        <f t="shared" si="17"/>
        <v>0.5634675022</v>
      </c>
      <c r="AC914" s="33">
        <f t="shared" si="18"/>
        <v>0.4365324978</v>
      </c>
      <c r="AD914" s="33">
        <f t="shared" si="19"/>
        <v>-0.005018458335</v>
      </c>
      <c r="AE914" s="34">
        <f t="shared" si="23"/>
        <v>0</v>
      </c>
      <c r="AF914" s="34">
        <f t="shared" si="24"/>
        <v>0</v>
      </c>
      <c r="AG914" s="34">
        <f t="shared" si="25"/>
        <v>0</v>
      </c>
      <c r="AH914" s="34">
        <f t="shared" si="26"/>
        <v>0</v>
      </c>
      <c r="AI914" s="34">
        <f t="shared" si="28"/>
        <v>0</v>
      </c>
      <c r="AJ914" s="34">
        <f t="shared" si="29"/>
        <v>0</v>
      </c>
      <c r="AK914" s="34">
        <f t="shared" si="27"/>
        <v>0</v>
      </c>
      <c r="AL914" s="36">
        <f t="shared" si="34"/>
        <v>0</v>
      </c>
      <c r="AM914" s="36">
        <f t="shared" si="35"/>
        <v>0</v>
      </c>
      <c r="AN914" s="46">
        <f t="shared" si="36"/>
        <v>0</v>
      </c>
      <c r="AO914" s="36">
        <f t="shared" si="37"/>
        <v>4</v>
      </c>
      <c r="AP914" s="36">
        <f t="shared" si="39"/>
        <v>0</v>
      </c>
      <c r="AQ914" s="36">
        <f t="shared" si="40"/>
        <v>1</v>
      </c>
      <c r="AR914" s="36">
        <f t="shared" si="38"/>
        <v>-0.005018458335</v>
      </c>
      <c r="AS914" s="38">
        <f t="shared" si="45"/>
        <v>1</v>
      </c>
      <c r="AT914" s="38">
        <f t="shared" si="46"/>
        <v>0</v>
      </c>
      <c r="AU914" s="38">
        <f t="shared" si="47"/>
        <v>0</v>
      </c>
      <c r="AV914" s="38">
        <f t="shared" si="48"/>
        <v>2</v>
      </c>
      <c r="AW914" s="38">
        <f t="shared" si="51"/>
        <v>0</v>
      </c>
      <c r="AX914" s="38">
        <f t="shared" si="52"/>
        <v>1</v>
      </c>
      <c r="AY914" s="38">
        <f t="shared" si="49"/>
        <v>-0.005018458335</v>
      </c>
      <c r="AZ914" s="12">
        <f t="shared" si="30"/>
        <v>137.9475905</v>
      </c>
      <c r="BA914" s="12">
        <f t="shared" si="41"/>
        <v>105.0502143</v>
      </c>
      <c r="BB914" s="12">
        <f t="shared" si="53"/>
        <v>143.0969757</v>
      </c>
      <c r="BC914" s="12">
        <f t="shared" si="50"/>
        <v>-0.00334563889</v>
      </c>
      <c r="BD914" s="12">
        <f t="shared" si="54"/>
        <v>126.2571816</v>
      </c>
    </row>
    <row r="915" ht="14.25" customHeight="1">
      <c r="A915" s="7">
        <v>37847.0</v>
      </c>
      <c r="B915" s="21" t="s">
        <v>90</v>
      </c>
      <c r="C915" s="8">
        <v>25.871626</v>
      </c>
      <c r="D915" s="33">
        <f t="shared" si="5"/>
        <v>0.0006671210578</v>
      </c>
      <c r="E915" s="33">
        <f t="shared" si="7"/>
        <v>0.0002224166182</v>
      </c>
      <c r="F915" s="33">
        <f t="shared" si="9"/>
        <v>-0.0232253872</v>
      </c>
      <c r="G915" s="33">
        <f t="shared" si="11"/>
        <v>-0.03805053691</v>
      </c>
      <c r="H915" s="33">
        <f t="shared" si="20"/>
        <v>-0.16001866</v>
      </c>
      <c r="I915" s="45">
        <f t="shared" si="31"/>
        <v>-0.934775689</v>
      </c>
      <c r="J915" s="45">
        <f t="shared" si="43"/>
        <v>-2.016903211</v>
      </c>
      <c r="K915" s="21" t="s">
        <v>91</v>
      </c>
      <c r="L915" s="8">
        <v>12.283421</v>
      </c>
      <c r="M915" s="33">
        <f t="shared" si="6"/>
        <v>0.01235729161</v>
      </c>
      <c r="N915" s="33">
        <f t="shared" si="8"/>
        <v>0.006253912177</v>
      </c>
      <c r="O915" s="33">
        <f t="shared" si="10"/>
        <v>0.002001650558</v>
      </c>
      <c r="P915" s="33">
        <f t="shared" si="12"/>
        <v>0.006702459669</v>
      </c>
      <c r="Q915" s="45">
        <f t="shared" si="21"/>
        <v>0.1999763396</v>
      </c>
      <c r="R915" s="45">
        <f t="shared" si="32"/>
        <v>-0.08520164049</v>
      </c>
      <c r="S915" s="45">
        <f t="shared" si="44"/>
        <v>-0.2963373779</v>
      </c>
      <c r="T915" s="33">
        <f t="shared" si="22"/>
        <v>-0.3599949995</v>
      </c>
      <c r="U915" s="33">
        <f t="shared" si="33"/>
        <v>-0.8495740485</v>
      </c>
      <c r="V915" s="33">
        <f t="shared" si="42"/>
        <v>-1.720565833</v>
      </c>
      <c r="W915" s="44">
        <f t="shared" si="13"/>
        <v>0.008786755893</v>
      </c>
      <c r="X915" s="44">
        <f t="shared" si="14"/>
        <v>0.008351076177</v>
      </c>
      <c r="Y915" s="33">
        <f t="shared" si="15"/>
        <v>0.9504163173</v>
      </c>
      <c r="Z915" s="43">
        <v>1.0</v>
      </c>
      <c r="AA915" s="33">
        <f t="shared" si="16"/>
        <v>1.950416317</v>
      </c>
      <c r="AB915" s="33">
        <f t="shared" si="17"/>
        <v>0.487288949</v>
      </c>
      <c r="AC915" s="33">
        <f t="shared" si="18"/>
        <v>0.512711051</v>
      </c>
      <c r="AD915" s="33">
        <f t="shared" si="19"/>
        <v>0.00316800851</v>
      </c>
      <c r="AE915" s="34">
        <f t="shared" si="23"/>
        <v>0</v>
      </c>
      <c r="AF915" s="34">
        <f t="shared" si="24"/>
        <v>0</v>
      </c>
      <c r="AG915" s="34">
        <f t="shared" si="25"/>
        <v>0</v>
      </c>
      <c r="AH915" s="34">
        <f t="shared" si="26"/>
        <v>0</v>
      </c>
      <c r="AI915" s="34">
        <f t="shared" si="28"/>
        <v>0</v>
      </c>
      <c r="AJ915" s="34">
        <f t="shared" si="29"/>
        <v>0</v>
      </c>
      <c r="AK915" s="34">
        <f t="shared" si="27"/>
        <v>0</v>
      </c>
      <c r="AL915" s="36">
        <f t="shared" si="34"/>
        <v>0</v>
      </c>
      <c r="AM915" s="36">
        <f t="shared" si="35"/>
        <v>0</v>
      </c>
      <c r="AN915" s="46">
        <f t="shared" si="36"/>
        <v>0</v>
      </c>
      <c r="AO915" s="36">
        <f t="shared" si="37"/>
        <v>5</v>
      </c>
      <c r="AP915" s="36">
        <f t="shared" si="39"/>
        <v>0</v>
      </c>
      <c r="AQ915" s="36">
        <f t="shared" si="40"/>
        <v>1</v>
      </c>
      <c r="AR915" s="36">
        <f t="shared" si="38"/>
        <v>0.00316800851</v>
      </c>
      <c r="AS915" s="38">
        <f t="shared" si="45"/>
        <v>1</v>
      </c>
      <c r="AT915" s="38">
        <f t="shared" si="46"/>
        <v>0</v>
      </c>
      <c r="AU915" s="38">
        <f t="shared" si="47"/>
        <v>0</v>
      </c>
      <c r="AV915" s="38">
        <f t="shared" si="48"/>
        <v>3</v>
      </c>
      <c r="AW915" s="38">
        <f t="shared" si="51"/>
        <v>0</v>
      </c>
      <c r="AX915" s="38">
        <f t="shared" si="52"/>
        <v>1</v>
      </c>
      <c r="AY915" s="38">
        <f t="shared" si="49"/>
        <v>0.00316800851</v>
      </c>
      <c r="AZ915" s="12">
        <f t="shared" si="30"/>
        <v>137.9475905</v>
      </c>
      <c r="BA915" s="12">
        <f t="shared" si="41"/>
        <v>105.3830143</v>
      </c>
      <c r="BB915" s="12">
        <f t="shared" si="53"/>
        <v>143.5503082</v>
      </c>
      <c r="BC915" s="12">
        <f t="shared" si="50"/>
        <v>0.002112005673</v>
      </c>
      <c r="BD915" s="12">
        <f t="shared" si="54"/>
        <v>126.5238375</v>
      </c>
    </row>
    <row r="916" ht="14.25" customHeight="1">
      <c r="A916" s="7">
        <v>37848.0</v>
      </c>
      <c r="B916" s="21" t="s">
        <v>90</v>
      </c>
      <c r="C916" s="8">
        <v>26.009604</v>
      </c>
      <c r="D916" s="33">
        <f t="shared" si="5"/>
        <v>0.005333178518</v>
      </c>
      <c r="E916" s="33">
        <f t="shared" si="7"/>
        <v>-0.004839476939</v>
      </c>
      <c r="F916" s="33">
        <f t="shared" si="9"/>
        <v>-0.002425512154</v>
      </c>
      <c r="G916" s="33">
        <f t="shared" si="11"/>
        <v>-0.04395625965</v>
      </c>
      <c r="H916" s="33">
        <f t="shared" si="20"/>
        <v>-0.3773004075</v>
      </c>
      <c r="I916" s="45">
        <f t="shared" si="31"/>
        <v>-0.3024874535</v>
      </c>
      <c r="J916" s="45">
        <f t="shared" si="43"/>
        <v>-2.11473805</v>
      </c>
      <c r="K916" s="21" t="s">
        <v>91</v>
      </c>
      <c r="L916" s="8">
        <v>12.269784</v>
      </c>
      <c r="M916" s="33">
        <f t="shared" si="6"/>
        <v>-0.001110195604</v>
      </c>
      <c r="N916" s="33">
        <f t="shared" si="8"/>
        <v>0.003567183871</v>
      </c>
      <c r="O916" s="33">
        <f t="shared" si="10"/>
        <v>0.005810193144</v>
      </c>
      <c r="P916" s="33">
        <f t="shared" si="12"/>
        <v>0.002449467528</v>
      </c>
      <c r="Q916" s="45">
        <f t="shared" si="21"/>
        <v>0.08678551074</v>
      </c>
      <c r="R916" s="45">
        <f t="shared" si="32"/>
        <v>0.05836856325</v>
      </c>
      <c r="S916" s="45">
        <f t="shared" si="44"/>
        <v>-0.3424993437</v>
      </c>
      <c r="T916" s="33">
        <f t="shared" si="22"/>
        <v>-0.4640859183</v>
      </c>
      <c r="U916" s="33">
        <f t="shared" si="33"/>
        <v>-0.3608560168</v>
      </c>
      <c r="V916" s="33">
        <f t="shared" si="42"/>
        <v>-1.772238706</v>
      </c>
      <c r="W916" s="44">
        <f t="shared" si="13"/>
        <v>0.008387295225</v>
      </c>
      <c r="X916" s="44">
        <f t="shared" si="14"/>
        <v>0.008331086553</v>
      </c>
      <c r="Y916" s="33">
        <f t="shared" si="15"/>
        <v>0.9932983554</v>
      </c>
      <c r="Z916" s="43">
        <v>1.0</v>
      </c>
      <c r="AA916" s="33">
        <f t="shared" si="16"/>
        <v>1.993298355</v>
      </c>
      <c r="AB916" s="33">
        <f t="shared" si="17"/>
        <v>0.498318956</v>
      </c>
      <c r="AC916" s="33">
        <f t="shared" si="18"/>
        <v>0.501681044</v>
      </c>
      <c r="AD916" s="33">
        <f t="shared" si="19"/>
        <v>0.002332399672</v>
      </c>
      <c r="AE916" s="34">
        <f t="shared" si="23"/>
        <v>0</v>
      </c>
      <c r="AF916" s="34">
        <f t="shared" si="24"/>
        <v>0</v>
      </c>
      <c r="AG916" s="34">
        <f t="shared" si="25"/>
        <v>0</v>
      </c>
      <c r="AH916" s="34">
        <f t="shared" si="26"/>
        <v>0</v>
      </c>
      <c r="AI916" s="34">
        <f t="shared" si="28"/>
        <v>0</v>
      </c>
      <c r="AJ916" s="34">
        <f t="shared" si="29"/>
        <v>0</v>
      </c>
      <c r="AK916" s="34">
        <f t="shared" si="27"/>
        <v>0</v>
      </c>
      <c r="AL916" s="36">
        <f t="shared" si="34"/>
        <v>0</v>
      </c>
      <c r="AM916" s="36">
        <f t="shared" si="35"/>
        <v>0</v>
      </c>
      <c r="AN916" s="46">
        <f t="shared" si="36"/>
        <v>0</v>
      </c>
      <c r="AO916" s="36">
        <f t="shared" si="37"/>
        <v>0</v>
      </c>
      <c r="AP916" s="36">
        <f t="shared" si="39"/>
        <v>1</v>
      </c>
      <c r="AQ916" s="36">
        <f t="shared" si="40"/>
        <v>0</v>
      </c>
      <c r="AR916" s="36">
        <f t="shared" si="38"/>
        <v>0</v>
      </c>
      <c r="AS916" s="38">
        <f t="shared" si="45"/>
        <v>1</v>
      </c>
      <c r="AT916" s="38">
        <f t="shared" si="46"/>
        <v>0</v>
      </c>
      <c r="AU916" s="38">
        <f t="shared" si="47"/>
        <v>0</v>
      </c>
      <c r="AV916" s="38">
        <f t="shared" si="48"/>
        <v>4</v>
      </c>
      <c r="AW916" s="38">
        <f t="shared" si="51"/>
        <v>0</v>
      </c>
      <c r="AX916" s="38">
        <f t="shared" si="52"/>
        <v>1</v>
      </c>
      <c r="AY916" s="38">
        <f t="shared" si="49"/>
        <v>0.002332399672</v>
      </c>
      <c r="AZ916" s="12">
        <f t="shared" si="30"/>
        <v>137.9475905</v>
      </c>
      <c r="BA916" s="12">
        <f t="shared" si="41"/>
        <v>105.3830143</v>
      </c>
      <c r="BB916" s="12">
        <f t="shared" si="53"/>
        <v>143.8851249</v>
      </c>
      <c r="BC916" s="12">
        <f t="shared" si="50"/>
        <v>0.0007774665572</v>
      </c>
      <c r="BD916" s="12">
        <f t="shared" si="54"/>
        <v>126.6222056</v>
      </c>
    </row>
    <row r="917" ht="14.25" customHeight="1">
      <c r="A917" s="7">
        <v>37851.0</v>
      </c>
      <c r="B917" s="21" t="s">
        <v>90</v>
      </c>
      <c r="C917" s="8">
        <v>26.044094</v>
      </c>
      <c r="D917" s="33">
        <f t="shared" si="5"/>
        <v>0.00132604864</v>
      </c>
      <c r="E917" s="33">
        <f t="shared" si="7"/>
        <v>0.001990623935</v>
      </c>
      <c r="F917" s="33">
        <f t="shared" si="9"/>
        <v>0.005325690148</v>
      </c>
      <c r="G917" s="33">
        <f t="shared" si="11"/>
        <v>-0.03739946813</v>
      </c>
      <c r="H917" s="33">
        <f t="shared" si="20"/>
        <v>-0.09274069317</v>
      </c>
      <c r="I917" s="45">
        <f t="shared" si="31"/>
        <v>-0.07018234708</v>
      </c>
      <c r="J917" s="45">
        <f t="shared" si="43"/>
        <v>-1.810140763</v>
      </c>
      <c r="K917" s="21" t="s">
        <v>91</v>
      </c>
      <c r="L917" s="8">
        <v>12.228901</v>
      </c>
      <c r="M917" s="33">
        <f t="shared" si="6"/>
        <v>-0.003332006497</v>
      </c>
      <c r="N917" s="33">
        <f t="shared" si="8"/>
        <v>0.005378807834</v>
      </c>
      <c r="O917" s="33">
        <f t="shared" si="10"/>
        <v>-0.0006677250898</v>
      </c>
      <c r="P917" s="33">
        <f t="shared" si="12"/>
        <v>-0.003111013361</v>
      </c>
      <c r="Q917" s="45">
        <f t="shared" si="21"/>
        <v>0.1588164625</v>
      </c>
      <c r="R917" s="45">
        <f t="shared" si="32"/>
        <v>-0.1186654787</v>
      </c>
      <c r="S917" s="45">
        <f t="shared" si="44"/>
        <v>-0.40973319</v>
      </c>
      <c r="T917" s="33">
        <f t="shared" si="22"/>
        <v>-0.2515571556</v>
      </c>
      <c r="U917" s="33">
        <f t="shared" si="33"/>
        <v>0.0484831316</v>
      </c>
      <c r="V917" s="33">
        <f t="shared" si="42"/>
        <v>-1.400407573</v>
      </c>
      <c r="W917" s="44">
        <f t="shared" si="13"/>
        <v>0.008385446356</v>
      </c>
      <c r="X917" s="44">
        <f t="shared" si="14"/>
        <v>0.008351034628</v>
      </c>
      <c r="Y917" s="33">
        <f t="shared" si="15"/>
        <v>0.9958962557</v>
      </c>
      <c r="Z917" s="43">
        <v>1.0</v>
      </c>
      <c r="AA917" s="33">
        <f t="shared" si="16"/>
        <v>1.995896256</v>
      </c>
      <c r="AB917" s="33">
        <f t="shared" si="17"/>
        <v>0.4989719545</v>
      </c>
      <c r="AC917" s="33">
        <f t="shared" si="18"/>
        <v>0.5010280455</v>
      </c>
      <c r="AD917" s="33">
        <f t="shared" si="19"/>
        <v>-0.0003540484734</v>
      </c>
      <c r="AE917" s="34">
        <f t="shared" si="23"/>
        <v>0</v>
      </c>
      <c r="AF917" s="34">
        <f t="shared" si="24"/>
        <v>0</v>
      </c>
      <c r="AG917" s="34">
        <f t="shared" si="25"/>
        <v>0</v>
      </c>
      <c r="AH917" s="34">
        <f t="shared" si="26"/>
        <v>0</v>
      </c>
      <c r="AI917" s="34">
        <f t="shared" si="28"/>
        <v>0</v>
      </c>
      <c r="AJ917" s="34">
        <f t="shared" si="29"/>
        <v>0</v>
      </c>
      <c r="AK917" s="34">
        <f t="shared" si="27"/>
        <v>0</v>
      </c>
      <c r="AL917" s="36">
        <f t="shared" si="34"/>
        <v>0</v>
      </c>
      <c r="AM917" s="36">
        <f t="shared" si="35"/>
        <v>0</v>
      </c>
      <c r="AN917" s="46">
        <f t="shared" si="36"/>
        <v>0</v>
      </c>
      <c r="AO917" s="36">
        <f t="shared" si="37"/>
        <v>0</v>
      </c>
      <c r="AP917" s="36">
        <f t="shared" si="39"/>
        <v>0</v>
      </c>
      <c r="AQ917" s="36">
        <f t="shared" si="40"/>
        <v>0</v>
      </c>
      <c r="AR917" s="36">
        <f t="shared" si="38"/>
        <v>0</v>
      </c>
      <c r="AS917" s="38">
        <f t="shared" si="45"/>
        <v>1</v>
      </c>
      <c r="AT917" s="38">
        <f t="shared" si="46"/>
        <v>0</v>
      </c>
      <c r="AU917" s="38">
        <f t="shared" si="47"/>
        <v>0</v>
      </c>
      <c r="AV917" s="38">
        <f t="shared" si="48"/>
        <v>5</v>
      </c>
      <c r="AW917" s="38">
        <f t="shared" si="51"/>
        <v>0</v>
      </c>
      <c r="AX917" s="38">
        <f t="shared" si="52"/>
        <v>1</v>
      </c>
      <c r="AY917" s="38">
        <f t="shared" si="49"/>
        <v>-0.0003540484734</v>
      </c>
      <c r="AZ917" s="12">
        <f t="shared" si="30"/>
        <v>137.9475905</v>
      </c>
      <c r="BA917" s="12">
        <f t="shared" si="41"/>
        <v>105.3830143</v>
      </c>
      <c r="BB917" s="12">
        <f t="shared" si="53"/>
        <v>143.8341826</v>
      </c>
      <c r="BC917" s="12">
        <f t="shared" si="50"/>
        <v>-0.0001180161578</v>
      </c>
      <c r="BD917" s="12">
        <f t="shared" si="54"/>
        <v>126.6072621</v>
      </c>
    </row>
    <row r="918" ht="14.25" customHeight="1">
      <c r="A918" s="7">
        <v>37852.0</v>
      </c>
      <c r="B918" s="21" t="s">
        <v>90</v>
      </c>
      <c r="C918" s="8">
        <v>25.699152</v>
      </c>
      <c r="D918" s="33">
        <f t="shared" si="5"/>
        <v>-0.01324453828</v>
      </c>
      <c r="E918" s="33">
        <f t="shared" si="7"/>
        <v>-0.01973678263</v>
      </c>
      <c r="F918" s="33">
        <f t="shared" si="9"/>
        <v>0.001344495459</v>
      </c>
      <c r="G918" s="33">
        <f t="shared" si="11"/>
        <v>-0.04994661966</v>
      </c>
      <c r="H918" s="33">
        <f t="shared" si="20"/>
        <v>-0.9923694745</v>
      </c>
      <c r="I918" s="45">
        <f t="shared" si="31"/>
        <v>-0.1843366807</v>
      </c>
      <c r="J918" s="45">
        <f t="shared" si="43"/>
        <v>-2.124702502</v>
      </c>
      <c r="K918" s="21" t="s">
        <v>91</v>
      </c>
      <c r="L918" s="8">
        <v>12.076241</v>
      </c>
      <c r="M918" s="33">
        <f t="shared" si="6"/>
        <v>-0.01248354206</v>
      </c>
      <c r="N918" s="33">
        <f t="shared" si="8"/>
        <v>-0.007838869544</v>
      </c>
      <c r="O918" s="33">
        <f t="shared" si="10"/>
        <v>-0.00135281081</v>
      </c>
      <c r="P918" s="33">
        <f t="shared" si="12"/>
        <v>-0.01752050751</v>
      </c>
      <c r="Q918" s="45">
        <f t="shared" si="21"/>
        <v>-0.4031167522</v>
      </c>
      <c r="R918" s="45">
        <f t="shared" si="32"/>
        <v>-0.1206101237</v>
      </c>
      <c r="S918" s="45">
        <f t="shared" si="44"/>
        <v>-0.622302177</v>
      </c>
      <c r="T918" s="33">
        <f t="shared" si="22"/>
        <v>-0.5892527223</v>
      </c>
      <c r="U918" s="33">
        <f t="shared" si="33"/>
        <v>-0.06372655706</v>
      </c>
      <c r="V918" s="33">
        <f t="shared" si="42"/>
        <v>-1.502400325</v>
      </c>
      <c r="W918" s="44">
        <f t="shared" si="13"/>
        <v>0.008748312878</v>
      </c>
      <c r="X918" s="44">
        <f t="shared" si="14"/>
        <v>0.00877452315</v>
      </c>
      <c r="Y918" s="33">
        <f t="shared" si="15"/>
        <v>1.002996037</v>
      </c>
      <c r="Z918" s="43">
        <v>1.0</v>
      </c>
      <c r="AA918" s="33">
        <f t="shared" si="16"/>
        <v>2.002996037</v>
      </c>
      <c r="AB918" s="33">
        <f t="shared" si="17"/>
        <v>0.500747889</v>
      </c>
      <c r="AC918" s="33">
        <f t="shared" si="18"/>
        <v>0.499252111</v>
      </c>
      <c r="AD918" s="33">
        <f t="shared" si="19"/>
        <v>-0.0009804776721</v>
      </c>
      <c r="AE918" s="34">
        <f t="shared" si="23"/>
        <v>0</v>
      </c>
      <c r="AF918" s="34">
        <f t="shared" si="24"/>
        <v>0</v>
      </c>
      <c r="AG918" s="34">
        <f t="shared" si="25"/>
        <v>0</v>
      </c>
      <c r="AH918" s="34">
        <f t="shared" si="26"/>
        <v>0</v>
      </c>
      <c r="AI918" s="34">
        <f t="shared" si="28"/>
        <v>0</v>
      </c>
      <c r="AJ918" s="34">
        <f t="shared" si="29"/>
        <v>0</v>
      </c>
      <c r="AK918" s="34">
        <f t="shared" si="27"/>
        <v>0</v>
      </c>
      <c r="AL918" s="36">
        <f t="shared" si="34"/>
        <v>0</v>
      </c>
      <c r="AM918" s="36">
        <f t="shared" si="35"/>
        <v>0</v>
      </c>
      <c r="AN918" s="46">
        <f t="shared" si="36"/>
        <v>0</v>
      </c>
      <c r="AO918" s="36">
        <f t="shared" si="37"/>
        <v>0</v>
      </c>
      <c r="AP918" s="36">
        <f t="shared" si="39"/>
        <v>0</v>
      </c>
      <c r="AQ918" s="36">
        <f t="shared" si="40"/>
        <v>0</v>
      </c>
      <c r="AR918" s="36">
        <f t="shared" si="38"/>
        <v>0</v>
      </c>
      <c r="AS918" s="38">
        <f t="shared" si="45"/>
        <v>1</v>
      </c>
      <c r="AT918" s="38">
        <f t="shared" si="46"/>
        <v>0</v>
      </c>
      <c r="AU918" s="38">
        <f t="shared" si="47"/>
        <v>0</v>
      </c>
      <c r="AV918" s="38">
        <f t="shared" si="48"/>
        <v>1</v>
      </c>
      <c r="AW918" s="38">
        <f t="shared" si="51"/>
        <v>1</v>
      </c>
      <c r="AX918" s="38">
        <f t="shared" si="52"/>
        <v>1</v>
      </c>
      <c r="AY918" s="38">
        <f t="shared" si="49"/>
        <v>-0.0009804776721</v>
      </c>
      <c r="AZ918" s="12">
        <f t="shared" si="30"/>
        <v>137.9475905</v>
      </c>
      <c r="BA918" s="12">
        <f t="shared" si="41"/>
        <v>105.3830143</v>
      </c>
      <c r="BB918" s="12">
        <f t="shared" si="53"/>
        <v>143.6931564</v>
      </c>
      <c r="BC918" s="12">
        <f t="shared" si="50"/>
        <v>-0.0003268258907</v>
      </c>
      <c r="BD918" s="12">
        <f t="shared" si="54"/>
        <v>126.5658836</v>
      </c>
    </row>
    <row r="919" ht="14.25" customHeight="1">
      <c r="A919" s="7">
        <v>37853.0</v>
      </c>
      <c r="B919" s="21" t="s">
        <v>90</v>
      </c>
      <c r="C919" s="8">
        <v>25.41169</v>
      </c>
      <c r="D919" s="33">
        <f t="shared" si="5"/>
        <v>-0.01118566091</v>
      </c>
      <c r="E919" s="33">
        <f t="shared" si="7"/>
        <v>-0.01712236125</v>
      </c>
      <c r="F919" s="33">
        <f t="shared" si="9"/>
        <v>-0.01251059266</v>
      </c>
      <c r="G919" s="33">
        <f t="shared" si="11"/>
        <v>-0.05977411364</v>
      </c>
      <c r="H919" s="33">
        <f t="shared" si="20"/>
        <v>-0.8596664386</v>
      </c>
      <c r="I919" s="45">
        <f t="shared" si="31"/>
        <v>-0.600078485</v>
      </c>
      <c r="J919" s="45">
        <f t="shared" si="43"/>
        <v>-2.304447184</v>
      </c>
      <c r="K919" s="21" t="s">
        <v>91</v>
      </c>
      <c r="L919" s="8">
        <v>11.964472</v>
      </c>
      <c r="M919" s="33">
        <f t="shared" si="6"/>
        <v>-0.009255280679</v>
      </c>
      <c r="N919" s="33">
        <f t="shared" si="8"/>
        <v>-0.01392938747</v>
      </c>
      <c r="O919" s="33">
        <f t="shared" si="10"/>
        <v>-0.004761799001</v>
      </c>
      <c r="P919" s="33">
        <f t="shared" si="12"/>
        <v>-0.02833749533</v>
      </c>
      <c r="Q919" s="45">
        <f t="shared" si="21"/>
        <v>-0.6494542908</v>
      </c>
      <c r="R919" s="45">
        <f t="shared" si="32"/>
        <v>-0.2153768731</v>
      </c>
      <c r="S919" s="45">
        <f t="shared" si="44"/>
        <v>-0.7788726391</v>
      </c>
      <c r="T919" s="33">
        <f t="shared" si="22"/>
        <v>-0.2102121477</v>
      </c>
      <c r="U919" s="33">
        <f t="shared" si="33"/>
        <v>-0.3847016119</v>
      </c>
      <c r="V919" s="33">
        <f t="shared" si="42"/>
        <v>-1.525574545</v>
      </c>
      <c r="W919" s="44">
        <f t="shared" si="13"/>
        <v>0.008947353391</v>
      </c>
      <c r="X919" s="44">
        <f t="shared" si="14"/>
        <v>0.008946043854</v>
      </c>
      <c r="Y919" s="33">
        <f t="shared" si="15"/>
        <v>0.9998536398</v>
      </c>
      <c r="Z919" s="43">
        <v>1.0</v>
      </c>
      <c r="AA919" s="33">
        <f t="shared" si="16"/>
        <v>1.99985364</v>
      </c>
      <c r="AB919" s="33">
        <f t="shared" si="17"/>
        <v>0.4999634073</v>
      </c>
      <c r="AC919" s="33">
        <f t="shared" si="18"/>
        <v>0.5000365927</v>
      </c>
      <c r="AD919" s="33">
        <f t="shared" si="19"/>
        <v>0.001153582326</v>
      </c>
      <c r="AE919" s="34">
        <f t="shared" si="23"/>
        <v>0</v>
      </c>
      <c r="AF919" s="34">
        <f t="shared" si="24"/>
        <v>0</v>
      </c>
      <c r="AG919" s="34">
        <f t="shared" si="25"/>
        <v>0</v>
      </c>
      <c r="AH919" s="34">
        <f t="shared" si="26"/>
        <v>0</v>
      </c>
      <c r="AI919" s="34">
        <f t="shared" si="28"/>
        <v>0</v>
      </c>
      <c r="AJ919" s="34">
        <f t="shared" si="29"/>
        <v>0</v>
      </c>
      <c r="AK919" s="34">
        <f t="shared" si="27"/>
        <v>0</v>
      </c>
      <c r="AL919" s="36">
        <f t="shared" si="34"/>
        <v>0</v>
      </c>
      <c r="AM919" s="36">
        <f t="shared" si="35"/>
        <v>0</v>
      </c>
      <c r="AN919" s="46">
        <f t="shared" si="36"/>
        <v>0</v>
      </c>
      <c r="AO919" s="36">
        <f t="shared" si="37"/>
        <v>0</v>
      </c>
      <c r="AP919" s="36">
        <f t="shared" si="39"/>
        <v>0</v>
      </c>
      <c r="AQ919" s="36">
        <f t="shared" si="40"/>
        <v>0</v>
      </c>
      <c r="AR919" s="36">
        <f t="shared" si="38"/>
        <v>0</v>
      </c>
      <c r="AS919" s="38">
        <f t="shared" si="45"/>
        <v>1</v>
      </c>
      <c r="AT919" s="38">
        <f t="shared" si="46"/>
        <v>0</v>
      </c>
      <c r="AU919" s="38">
        <f t="shared" si="47"/>
        <v>0</v>
      </c>
      <c r="AV919" s="38">
        <f t="shared" si="48"/>
        <v>2</v>
      </c>
      <c r="AW919" s="38">
        <f t="shared" si="51"/>
        <v>0</v>
      </c>
      <c r="AX919" s="38">
        <f t="shared" si="52"/>
        <v>1</v>
      </c>
      <c r="AY919" s="38">
        <f t="shared" si="49"/>
        <v>0.001153582326</v>
      </c>
      <c r="AZ919" s="12">
        <f t="shared" si="30"/>
        <v>137.9475905</v>
      </c>
      <c r="BA919" s="12">
        <f t="shared" si="41"/>
        <v>105.3830143</v>
      </c>
      <c r="BB919" s="12">
        <f t="shared" si="53"/>
        <v>143.8589182</v>
      </c>
      <c r="BC919" s="12">
        <f t="shared" si="50"/>
        <v>0.0003845274421</v>
      </c>
      <c r="BD919" s="12">
        <f t="shared" si="54"/>
        <v>126.6145516</v>
      </c>
    </row>
    <row r="920" ht="14.25" customHeight="1">
      <c r="A920" s="7">
        <v>37854.0</v>
      </c>
      <c r="B920" s="21" t="s">
        <v>90</v>
      </c>
      <c r="C920" s="8">
        <v>25.308197</v>
      </c>
      <c r="D920" s="33">
        <f t="shared" si="5"/>
        <v>-0.004072653177</v>
      </c>
      <c r="E920" s="33">
        <f t="shared" si="7"/>
        <v>-0.02177787357</v>
      </c>
      <c r="F920" s="33">
        <f t="shared" si="9"/>
        <v>-0.02156030071</v>
      </c>
      <c r="G920" s="33">
        <f t="shared" si="11"/>
        <v>-0.05678133646</v>
      </c>
      <c r="H920" s="33">
        <f t="shared" si="20"/>
        <v>-1.022201077</v>
      </c>
      <c r="I920" s="45">
        <f t="shared" si="31"/>
        <v>-0.8557915842</v>
      </c>
      <c r="J920" s="45">
        <f t="shared" si="43"/>
        <v>-2.087832438</v>
      </c>
      <c r="K920" s="21" t="s">
        <v>91</v>
      </c>
      <c r="L920" s="8">
        <v>11.88815</v>
      </c>
      <c r="M920" s="33">
        <f t="shared" si="6"/>
        <v>-0.006379052916</v>
      </c>
      <c r="N920" s="33">
        <f t="shared" si="8"/>
        <v>-0.03217922759</v>
      </c>
      <c r="O920" s="33">
        <f t="shared" si="10"/>
        <v>-0.02612656148</v>
      </c>
      <c r="P920" s="33">
        <f t="shared" si="12"/>
        <v>-0.02043974021</v>
      </c>
      <c r="Q920" s="45">
        <f t="shared" si="21"/>
        <v>-1.396138064</v>
      </c>
      <c r="R920" s="45">
        <f t="shared" si="32"/>
        <v>-0.8227136232</v>
      </c>
      <c r="S920" s="45">
        <f t="shared" si="44"/>
        <v>-0.6170776527</v>
      </c>
      <c r="T920" s="33">
        <f t="shared" si="22"/>
        <v>0.3739369872</v>
      </c>
      <c r="U920" s="33">
        <f t="shared" si="33"/>
        <v>-0.03307796104</v>
      </c>
      <c r="V920" s="33">
        <f t="shared" si="42"/>
        <v>-1.470754786</v>
      </c>
      <c r="W920" s="44">
        <f t="shared" si="13"/>
        <v>0.008897158335</v>
      </c>
      <c r="X920" s="44">
        <f t="shared" si="14"/>
        <v>0.008502052643</v>
      </c>
      <c r="Y920" s="33">
        <f t="shared" si="15"/>
        <v>0.955591923</v>
      </c>
      <c r="Z920" s="43">
        <v>1.0</v>
      </c>
      <c r="AA920" s="33">
        <f t="shared" si="16"/>
        <v>1.955591923</v>
      </c>
      <c r="AB920" s="33">
        <f t="shared" si="17"/>
        <v>0.4886458733</v>
      </c>
      <c r="AC920" s="33">
        <f t="shared" si="18"/>
        <v>0.5113541267</v>
      </c>
      <c r="AD920" s="33">
        <f t="shared" si="19"/>
        <v>-0.00168075989</v>
      </c>
      <c r="AE920" s="34">
        <f t="shared" si="23"/>
        <v>0</v>
      </c>
      <c r="AF920" s="34">
        <f t="shared" si="24"/>
        <v>0</v>
      </c>
      <c r="AG920" s="34">
        <f t="shared" si="25"/>
        <v>0</v>
      </c>
      <c r="AH920" s="34">
        <f t="shared" si="26"/>
        <v>0</v>
      </c>
      <c r="AI920" s="34">
        <f t="shared" si="28"/>
        <v>0</v>
      </c>
      <c r="AJ920" s="34">
        <f t="shared" si="29"/>
        <v>0</v>
      </c>
      <c r="AK920" s="34">
        <f t="shared" si="27"/>
        <v>0</v>
      </c>
      <c r="AL920" s="36">
        <f t="shared" si="34"/>
        <v>0</v>
      </c>
      <c r="AM920" s="36">
        <f t="shared" si="35"/>
        <v>0</v>
      </c>
      <c r="AN920" s="46">
        <f t="shared" si="36"/>
        <v>0</v>
      </c>
      <c r="AO920" s="36">
        <f t="shared" si="37"/>
        <v>0</v>
      </c>
      <c r="AP920" s="36">
        <f t="shared" si="39"/>
        <v>0</v>
      </c>
      <c r="AQ920" s="36">
        <f t="shared" si="40"/>
        <v>0</v>
      </c>
      <c r="AR920" s="36">
        <f t="shared" si="38"/>
        <v>0</v>
      </c>
      <c r="AS920" s="38">
        <f t="shared" si="45"/>
        <v>1</v>
      </c>
      <c r="AT920" s="38">
        <f t="shared" si="46"/>
        <v>0</v>
      </c>
      <c r="AU920" s="38">
        <f t="shared" si="47"/>
        <v>0</v>
      </c>
      <c r="AV920" s="38">
        <f t="shared" si="48"/>
        <v>3</v>
      </c>
      <c r="AW920" s="38">
        <f t="shared" si="51"/>
        <v>0</v>
      </c>
      <c r="AX920" s="38">
        <f t="shared" si="52"/>
        <v>1</v>
      </c>
      <c r="AY920" s="38">
        <f t="shared" si="49"/>
        <v>-0.00168075989</v>
      </c>
      <c r="AZ920" s="12">
        <f t="shared" si="30"/>
        <v>137.9475905</v>
      </c>
      <c r="BA920" s="12">
        <f t="shared" si="41"/>
        <v>105.3830143</v>
      </c>
      <c r="BB920" s="12">
        <f t="shared" si="53"/>
        <v>143.6171259</v>
      </c>
      <c r="BC920" s="12">
        <f t="shared" si="50"/>
        <v>-0.0005602532965</v>
      </c>
      <c r="BD920" s="12">
        <f t="shared" si="54"/>
        <v>126.5436154</v>
      </c>
    </row>
    <row r="921" ht="14.25" customHeight="1">
      <c r="A921" s="7">
        <v>37855.0</v>
      </c>
      <c r="B921" s="21" t="s">
        <v>90</v>
      </c>
      <c r="C921" s="8">
        <v>25.020723</v>
      </c>
      <c r="D921" s="33">
        <f t="shared" si="5"/>
        <v>-0.01135892849</v>
      </c>
      <c r="E921" s="33">
        <f t="shared" si="7"/>
        <v>-0.03801984067</v>
      </c>
      <c r="F921" s="33">
        <f t="shared" si="9"/>
        <v>-0.04267532147</v>
      </c>
      <c r="G921" s="33">
        <f t="shared" si="11"/>
        <v>-0.07659722106</v>
      </c>
      <c r="H921" s="33">
        <f t="shared" si="20"/>
        <v>-1.653852843</v>
      </c>
      <c r="I921" s="45">
        <f t="shared" si="31"/>
        <v>-1.463899575</v>
      </c>
      <c r="J921" s="45">
        <f t="shared" si="43"/>
        <v>-2.533591902</v>
      </c>
      <c r="K921" s="21" t="s">
        <v>91</v>
      </c>
      <c r="L921" s="8">
        <v>11.798185</v>
      </c>
      <c r="M921" s="33">
        <f t="shared" si="6"/>
        <v>-0.007567619857</v>
      </c>
      <c r="N921" s="33">
        <f t="shared" si="8"/>
        <v>-0.03843580294</v>
      </c>
      <c r="O921" s="33">
        <f t="shared" si="10"/>
        <v>-0.03500572665</v>
      </c>
      <c r="P921" s="33">
        <f t="shared" si="12"/>
        <v>-0.03907658646</v>
      </c>
      <c r="Q921" s="45">
        <f t="shared" si="21"/>
        <v>-1.617675029</v>
      </c>
      <c r="R921" s="45">
        <f t="shared" si="32"/>
        <v>-1.059490749</v>
      </c>
      <c r="S921" s="45">
        <f t="shared" si="44"/>
        <v>-0.9137362773</v>
      </c>
      <c r="T921" s="33">
        <f t="shared" si="22"/>
        <v>-0.03617781411</v>
      </c>
      <c r="U921" s="33">
        <f t="shared" si="33"/>
        <v>-0.4044088266</v>
      </c>
      <c r="V921" s="33">
        <f t="shared" si="42"/>
        <v>-1.619855625</v>
      </c>
      <c r="W921" s="44">
        <f t="shared" si="13"/>
        <v>0.008556770482</v>
      </c>
      <c r="X921" s="44">
        <f t="shared" si="14"/>
        <v>0.008069817724</v>
      </c>
      <c r="Y921" s="33">
        <f t="shared" si="15"/>
        <v>0.9430915251</v>
      </c>
      <c r="Z921" s="43">
        <v>1.0</v>
      </c>
      <c r="AA921" s="33">
        <f t="shared" si="16"/>
        <v>1.943091525</v>
      </c>
      <c r="AB921" s="33">
        <f t="shared" si="17"/>
        <v>0.4853562032</v>
      </c>
      <c r="AC921" s="33">
        <f t="shared" si="18"/>
        <v>0.5146437968</v>
      </c>
      <c r="AD921" s="33">
        <f t="shared" si="19"/>
        <v>-0.007274856233</v>
      </c>
      <c r="AE921" s="34">
        <f t="shared" si="23"/>
        <v>0</v>
      </c>
      <c r="AF921" s="34">
        <f t="shared" si="24"/>
        <v>0</v>
      </c>
      <c r="AG921" s="34">
        <f t="shared" si="25"/>
        <v>0</v>
      </c>
      <c r="AH921" s="34">
        <f t="shared" si="26"/>
        <v>0</v>
      </c>
      <c r="AI921" s="34">
        <f t="shared" si="28"/>
        <v>0</v>
      </c>
      <c r="AJ921" s="34">
        <f t="shared" si="29"/>
        <v>0</v>
      </c>
      <c r="AK921" s="34">
        <f t="shared" si="27"/>
        <v>0</v>
      </c>
      <c r="AL921" s="36">
        <f t="shared" si="34"/>
        <v>0</v>
      </c>
      <c r="AM921" s="36">
        <f t="shared" si="35"/>
        <v>0</v>
      </c>
      <c r="AN921" s="46">
        <f t="shared" si="36"/>
        <v>0</v>
      </c>
      <c r="AO921" s="36">
        <f t="shared" si="37"/>
        <v>0</v>
      </c>
      <c r="AP921" s="36">
        <f t="shared" si="39"/>
        <v>0</v>
      </c>
      <c r="AQ921" s="36">
        <f t="shared" si="40"/>
        <v>0</v>
      </c>
      <c r="AR921" s="36">
        <f t="shared" si="38"/>
        <v>0</v>
      </c>
      <c r="AS921" s="38">
        <f t="shared" si="45"/>
        <v>1</v>
      </c>
      <c r="AT921" s="38">
        <f t="shared" si="46"/>
        <v>0</v>
      </c>
      <c r="AU921" s="38">
        <f t="shared" si="47"/>
        <v>0</v>
      </c>
      <c r="AV921" s="38">
        <f t="shared" si="48"/>
        <v>4</v>
      </c>
      <c r="AW921" s="38">
        <f t="shared" si="51"/>
        <v>0</v>
      </c>
      <c r="AX921" s="38">
        <f t="shared" si="52"/>
        <v>1</v>
      </c>
      <c r="AY921" s="38">
        <f t="shared" si="49"/>
        <v>-0.007274856233</v>
      </c>
      <c r="AZ921" s="12">
        <f t="shared" si="30"/>
        <v>137.9475905</v>
      </c>
      <c r="BA921" s="12">
        <f t="shared" si="41"/>
        <v>105.3830143</v>
      </c>
      <c r="BB921" s="12">
        <f t="shared" si="53"/>
        <v>142.572332</v>
      </c>
      <c r="BC921" s="12">
        <f t="shared" si="50"/>
        <v>-0.002424952078</v>
      </c>
      <c r="BD921" s="12">
        <f t="shared" si="54"/>
        <v>126.2367532</v>
      </c>
    </row>
    <row r="922" ht="14.25" customHeight="1">
      <c r="A922" s="7">
        <v>37858.0</v>
      </c>
      <c r="B922" s="21" t="s">
        <v>90</v>
      </c>
      <c r="C922" s="8">
        <v>25.129972</v>
      </c>
      <c r="D922" s="33">
        <f t="shared" si="5"/>
        <v>0.004366340653</v>
      </c>
      <c r="E922" s="33">
        <f t="shared" si="7"/>
        <v>-0.03509901324</v>
      </c>
      <c r="F922" s="33">
        <f t="shared" si="9"/>
        <v>-0.03317825824</v>
      </c>
      <c r="G922" s="33">
        <f t="shared" si="11"/>
        <v>-0.05756764275</v>
      </c>
      <c r="H922" s="33">
        <f t="shared" si="20"/>
        <v>-1.470239786</v>
      </c>
      <c r="I922" s="45">
        <f t="shared" si="31"/>
        <v>-1.137599382</v>
      </c>
      <c r="J922" s="45">
        <f t="shared" si="43"/>
        <v>-1.875174311</v>
      </c>
      <c r="K922" s="21" t="s">
        <v>91</v>
      </c>
      <c r="L922" s="8">
        <v>12.013544</v>
      </c>
      <c r="M922" s="33">
        <f t="shared" si="6"/>
        <v>0.01825357036</v>
      </c>
      <c r="N922" s="33">
        <f t="shared" si="8"/>
        <v>-0.01761049501</v>
      </c>
      <c r="O922" s="33">
        <f t="shared" si="10"/>
        <v>-0.01232641064</v>
      </c>
      <c r="P922" s="33">
        <f t="shared" si="12"/>
        <v>-0.01254706279</v>
      </c>
      <c r="Q922" s="45">
        <f t="shared" si="21"/>
        <v>-0.7082069383</v>
      </c>
      <c r="R922" s="45">
        <f t="shared" si="32"/>
        <v>-0.389939286</v>
      </c>
      <c r="S922" s="45">
        <f t="shared" si="44"/>
        <v>-0.4217260825</v>
      </c>
      <c r="T922" s="33">
        <f t="shared" si="22"/>
        <v>-0.7620328473</v>
      </c>
      <c r="U922" s="33">
        <f t="shared" si="33"/>
        <v>-0.7476600956</v>
      </c>
      <c r="V922" s="33">
        <f t="shared" si="42"/>
        <v>-1.453448229</v>
      </c>
      <c r="W922" s="44">
        <f t="shared" si="13"/>
        <v>0.008259843909</v>
      </c>
      <c r="X922" s="44">
        <f t="shared" si="14"/>
        <v>0.009053832601</v>
      </c>
      <c r="Y922" s="33">
        <f t="shared" si="15"/>
        <v>1.096126355</v>
      </c>
      <c r="Z922" s="43">
        <v>1.0</v>
      </c>
      <c r="AA922" s="33">
        <f t="shared" si="16"/>
        <v>2.096126355</v>
      </c>
      <c r="AB922" s="33">
        <f t="shared" si="17"/>
        <v>0.5229295231</v>
      </c>
      <c r="AC922" s="33">
        <f t="shared" si="18"/>
        <v>0.4770704769</v>
      </c>
      <c r="AD922" s="33">
        <f t="shared" si="19"/>
        <v>0.002574738507</v>
      </c>
      <c r="AE922" s="34">
        <f t="shared" si="23"/>
        <v>0</v>
      </c>
      <c r="AF922" s="34">
        <f t="shared" si="24"/>
        <v>0</v>
      </c>
      <c r="AG922" s="34">
        <f t="shared" si="25"/>
        <v>0</v>
      </c>
      <c r="AH922" s="34">
        <f t="shared" si="26"/>
        <v>0</v>
      </c>
      <c r="AI922" s="34">
        <f t="shared" si="28"/>
        <v>0</v>
      </c>
      <c r="AJ922" s="34">
        <f t="shared" si="29"/>
        <v>0</v>
      </c>
      <c r="AK922" s="34">
        <f t="shared" si="27"/>
        <v>0</v>
      </c>
      <c r="AL922" s="36">
        <f t="shared" si="34"/>
        <v>0</v>
      </c>
      <c r="AM922" s="36">
        <f t="shared" si="35"/>
        <v>0</v>
      </c>
      <c r="AN922" s="46">
        <f t="shared" si="36"/>
        <v>0</v>
      </c>
      <c r="AO922" s="36">
        <f t="shared" si="37"/>
        <v>0</v>
      </c>
      <c r="AP922" s="36">
        <f t="shared" si="39"/>
        <v>0</v>
      </c>
      <c r="AQ922" s="36">
        <f t="shared" si="40"/>
        <v>0</v>
      </c>
      <c r="AR922" s="36">
        <f t="shared" si="38"/>
        <v>0</v>
      </c>
      <c r="AS922" s="38">
        <f t="shared" si="45"/>
        <v>1</v>
      </c>
      <c r="AT922" s="38">
        <f t="shared" si="46"/>
        <v>0</v>
      </c>
      <c r="AU922" s="38">
        <f t="shared" si="47"/>
        <v>0</v>
      </c>
      <c r="AV922" s="38">
        <f t="shared" si="48"/>
        <v>5</v>
      </c>
      <c r="AW922" s="38">
        <f t="shared" si="51"/>
        <v>0</v>
      </c>
      <c r="AX922" s="38">
        <f t="shared" si="52"/>
        <v>1</v>
      </c>
      <c r="AY922" s="38">
        <f t="shared" si="49"/>
        <v>0.002574738507</v>
      </c>
      <c r="AZ922" s="12">
        <f t="shared" si="30"/>
        <v>137.9475905</v>
      </c>
      <c r="BA922" s="12">
        <f t="shared" si="41"/>
        <v>105.3830143</v>
      </c>
      <c r="BB922" s="12">
        <f t="shared" si="53"/>
        <v>142.9394185</v>
      </c>
      <c r="BC922" s="12">
        <f t="shared" si="50"/>
        <v>0.0008582461689</v>
      </c>
      <c r="BD922" s="12">
        <f t="shared" si="54"/>
        <v>126.3450954</v>
      </c>
    </row>
    <row r="923" ht="14.25" customHeight="1">
      <c r="A923" s="7">
        <v>37859.0</v>
      </c>
      <c r="B923" s="21" t="s">
        <v>90</v>
      </c>
      <c r="C923" s="8">
        <v>25.336939</v>
      </c>
      <c r="D923" s="33">
        <f t="shared" si="5"/>
        <v>0.008235862738</v>
      </c>
      <c r="E923" s="33">
        <f t="shared" si="7"/>
        <v>-0.01409435611</v>
      </c>
      <c r="F923" s="33">
        <f t="shared" si="9"/>
        <v>-0.0335529615</v>
      </c>
      <c r="G923" s="33">
        <f t="shared" si="11"/>
        <v>-0.04195655803</v>
      </c>
      <c r="H923" s="33">
        <f t="shared" si="20"/>
        <v>-0.5912935381</v>
      </c>
      <c r="I923" s="45">
        <f t="shared" si="31"/>
        <v>-1.115847755</v>
      </c>
      <c r="J923" s="45">
        <f t="shared" si="43"/>
        <v>-1.399245456</v>
      </c>
      <c r="K923" s="21" t="s">
        <v>91</v>
      </c>
      <c r="L923" s="8">
        <v>12.05716</v>
      </c>
      <c r="M923" s="33">
        <f t="shared" si="6"/>
        <v>0.003630568964</v>
      </c>
      <c r="N923" s="33">
        <f t="shared" si="8"/>
        <v>-0.001580044651</v>
      </c>
      <c r="O923" s="33">
        <f t="shared" si="10"/>
        <v>-0.009406528431</v>
      </c>
      <c r="P923" s="33">
        <f t="shared" si="12"/>
        <v>-0.01404386216</v>
      </c>
      <c r="Q923" s="45">
        <f t="shared" si="21"/>
        <v>-0.03049606811</v>
      </c>
      <c r="R923" s="45">
        <f t="shared" si="32"/>
        <v>-0.2923857724</v>
      </c>
      <c r="S923" s="45">
        <f t="shared" si="44"/>
        <v>-0.4217508593</v>
      </c>
      <c r="T923" s="33">
        <f t="shared" si="22"/>
        <v>-0.56079747</v>
      </c>
      <c r="U923" s="33">
        <f t="shared" si="33"/>
        <v>-0.8234619822</v>
      </c>
      <c r="V923" s="33">
        <f t="shared" si="42"/>
        <v>-0.9774945967</v>
      </c>
      <c r="W923" s="44">
        <f t="shared" si="13"/>
        <v>0.008521427627</v>
      </c>
      <c r="X923" s="44">
        <f t="shared" si="14"/>
        <v>0.009009235095</v>
      </c>
      <c r="Y923" s="33">
        <f t="shared" si="15"/>
        <v>1.057244806</v>
      </c>
      <c r="Z923" s="43">
        <v>1.0</v>
      </c>
      <c r="AA923" s="33">
        <f t="shared" si="16"/>
        <v>2.057244806</v>
      </c>
      <c r="AB923" s="33">
        <f t="shared" si="17"/>
        <v>0.5139129785</v>
      </c>
      <c r="AC923" s="33">
        <f t="shared" si="18"/>
        <v>0.4860870215</v>
      </c>
      <c r="AD923" s="33">
        <f t="shared" si="19"/>
        <v>0.002500909338</v>
      </c>
      <c r="AE923" s="34">
        <f t="shared" si="23"/>
        <v>0</v>
      </c>
      <c r="AF923" s="34">
        <f t="shared" si="24"/>
        <v>0</v>
      </c>
      <c r="AG923" s="34">
        <f t="shared" si="25"/>
        <v>0</v>
      </c>
      <c r="AH923" s="34">
        <f t="shared" si="26"/>
        <v>0</v>
      </c>
      <c r="AI923" s="34">
        <f t="shared" si="28"/>
        <v>0</v>
      </c>
      <c r="AJ923" s="34">
        <f t="shared" si="29"/>
        <v>0</v>
      </c>
      <c r="AK923" s="34">
        <f t="shared" si="27"/>
        <v>0</v>
      </c>
      <c r="AL923" s="36">
        <f t="shared" si="34"/>
        <v>0</v>
      </c>
      <c r="AM923" s="36">
        <f t="shared" si="35"/>
        <v>0</v>
      </c>
      <c r="AN923" s="46">
        <f t="shared" si="36"/>
        <v>0</v>
      </c>
      <c r="AO923" s="36">
        <f t="shared" si="37"/>
        <v>0</v>
      </c>
      <c r="AP923" s="36">
        <f t="shared" si="39"/>
        <v>0</v>
      </c>
      <c r="AQ923" s="36">
        <f t="shared" si="40"/>
        <v>0</v>
      </c>
      <c r="AR923" s="36">
        <f t="shared" si="38"/>
        <v>0</v>
      </c>
      <c r="AS923" s="38">
        <f t="shared" si="45"/>
        <v>0</v>
      </c>
      <c r="AT923" s="38">
        <f t="shared" si="46"/>
        <v>0</v>
      </c>
      <c r="AU923" s="38">
        <f t="shared" si="47"/>
        <v>0</v>
      </c>
      <c r="AV923" s="38">
        <f t="shared" si="48"/>
        <v>0</v>
      </c>
      <c r="AW923" s="38">
        <f t="shared" si="51"/>
        <v>1</v>
      </c>
      <c r="AX923" s="38">
        <f t="shared" si="52"/>
        <v>0</v>
      </c>
      <c r="AY923" s="38">
        <f t="shared" si="49"/>
        <v>0</v>
      </c>
      <c r="AZ923" s="12">
        <f t="shared" si="30"/>
        <v>137.9475905</v>
      </c>
      <c r="BA923" s="12">
        <f t="shared" si="41"/>
        <v>105.3830143</v>
      </c>
      <c r="BB923" s="12">
        <f t="shared" si="53"/>
        <v>142.9394185</v>
      </c>
      <c r="BC923" s="12">
        <f t="shared" si="50"/>
        <v>0</v>
      </c>
      <c r="BD923" s="12">
        <f t="shared" si="54"/>
        <v>126.3450954</v>
      </c>
    </row>
    <row r="924" ht="14.25" customHeight="1">
      <c r="A924" s="7">
        <v>37860.0</v>
      </c>
      <c r="B924" s="21" t="s">
        <v>90</v>
      </c>
      <c r="C924" s="8">
        <v>25.31394</v>
      </c>
      <c r="D924" s="33">
        <f t="shared" si="5"/>
        <v>-0.0009077260675</v>
      </c>
      <c r="E924" s="33">
        <f t="shared" si="7"/>
        <v>-0.003846654827</v>
      </c>
      <c r="F924" s="33">
        <f t="shared" si="9"/>
        <v>-0.02090315226</v>
      </c>
      <c r="G924" s="33">
        <f t="shared" si="11"/>
        <v>-0.0500538094</v>
      </c>
      <c r="H924" s="33">
        <f t="shared" si="20"/>
        <v>-0.1713060145</v>
      </c>
      <c r="I924" s="45">
        <f t="shared" si="31"/>
        <v>-0.7205532134</v>
      </c>
      <c r="J924" s="45">
        <f t="shared" si="43"/>
        <v>-1.554771464</v>
      </c>
      <c r="K924" s="21" t="s">
        <v>91</v>
      </c>
      <c r="L924" s="8">
        <v>11.983555</v>
      </c>
      <c r="M924" s="33">
        <f t="shared" si="6"/>
        <v>-0.006104671415</v>
      </c>
      <c r="N924" s="33">
        <f t="shared" si="8"/>
        <v>0.001594972181</v>
      </c>
      <c r="O924" s="33">
        <f t="shared" si="10"/>
        <v>-0.01235663227</v>
      </c>
      <c r="P924" s="33">
        <f t="shared" si="12"/>
        <v>-0.03129140344</v>
      </c>
      <c r="Q924" s="45">
        <f t="shared" si="21"/>
        <v>0.1271094171</v>
      </c>
      <c r="R924" s="45">
        <f t="shared" si="32"/>
        <v>-0.3554077475</v>
      </c>
      <c r="S924" s="45">
        <f t="shared" si="44"/>
        <v>-0.7173228372</v>
      </c>
      <c r="T924" s="33">
        <f t="shared" si="22"/>
        <v>-0.2984154315</v>
      </c>
      <c r="U924" s="33">
        <f t="shared" si="33"/>
        <v>-0.3651454659</v>
      </c>
      <c r="V924" s="33">
        <f t="shared" si="42"/>
        <v>-0.8374486267</v>
      </c>
      <c r="W924" s="44">
        <f t="shared" si="13"/>
        <v>0.008217808575</v>
      </c>
      <c r="X924" s="44">
        <f t="shared" si="14"/>
        <v>0.008601564816</v>
      </c>
      <c r="Y924" s="33">
        <f t="shared" si="15"/>
        <v>1.046698124</v>
      </c>
      <c r="Z924" s="43">
        <v>1.0</v>
      </c>
      <c r="AA924" s="33">
        <f t="shared" si="16"/>
        <v>2.046698124</v>
      </c>
      <c r="AB924" s="33">
        <f t="shared" si="17"/>
        <v>0.5114081611</v>
      </c>
      <c r="AC924" s="33">
        <f t="shared" si="18"/>
        <v>0.4885918389</v>
      </c>
      <c r="AD924" s="33">
        <f t="shared" si="19"/>
        <v>0.01004018275</v>
      </c>
      <c r="AE924" s="34">
        <f t="shared" si="23"/>
        <v>0</v>
      </c>
      <c r="AF924" s="34">
        <f t="shared" si="24"/>
        <v>0</v>
      </c>
      <c r="AG924" s="34">
        <f t="shared" si="25"/>
        <v>0</v>
      </c>
      <c r="AH924" s="34">
        <f t="shared" si="26"/>
        <v>0</v>
      </c>
      <c r="AI924" s="34">
        <f t="shared" si="28"/>
        <v>0</v>
      </c>
      <c r="AJ924" s="34">
        <f t="shared" si="29"/>
        <v>0</v>
      </c>
      <c r="AK924" s="34">
        <f t="shared" si="27"/>
        <v>0</v>
      </c>
      <c r="AL924" s="36">
        <f t="shared" si="34"/>
        <v>0</v>
      </c>
      <c r="AM924" s="36">
        <f t="shared" si="35"/>
        <v>0</v>
      </c>
      <c r="AN924" s="46">
        <f t="shared" si="36"/>
        <v>0</v>
      </c>
      <c r="AO924" s="36">
        <f t="shared" si="37"/>
        <v>0</v>
      </c>
      <c r="AP924" s="36">
        <f t="shared" si="39"/>
        <v>0</v>
      </c>
      <c r="AQ924" s="36">
        <f t="shared" si="40"/>
        <v>0</v>
      </c>
      <c r="AR924" s="36">
        <f t="shared" si="38"/>
        <v>0</v>
      </c>
      <c r="AS924" s="38">
        <f t="shared" si="45"/>
        <v>0</v>
      </c>
      <c r="AT924" s="38">
        <f t="shared" si="46"/>
        <v>0</v>
      </c>
      <c r="AU924" s="38">
        <f t="shared" si="47"/>
        <v>0</v>
      </c>
      <c r="AV924" s="38">
        <f t="shared" si="48"/>
        <v>0</v>
      </c>
      <c r="AW924" s="38">
        <f t="shared" si="51"/>
        <v>0</v>
      </c>
      <c r="AX924" s="38">
        <f t="shared" si="52"/>
        <v>0</v>
      </c>
      <c r="AY924" s="38">
        <f t="shared" si="49"/>
        <v>0</v>
      </c>
      <c r="AZ924" s="12">
        <f t="shared" si="30"/>
        <v>137.9475905</v>
      </c>
      <c r="BA924" s="12">
        <f t="shared" si="41"/>
        <v>105.3830143</v>
      </c>
      <c r="BB924" s="12">
        <f t="shared" si="53"/>
        <v>142.9394185</v>
      </c>
      <c r="BC924" s="12">
        <f t="shared" si="50"/>
        <v>0</v>
      </c>
      <c r="BD924" s="12">
        <f t="shared" si="54"/>
        <v>126.3450954</v>
      </c>
    </row>
    <row r="925" ht="14.25" customHeight="1">
      <c r="A925" s="7">
        <v>37861.0</v>
      </c>
      <c r="B925" s="21" t="s">
        <v>90</v>
      </c>
      <c r="C925" s="8">
        <v>25.739397</v>
      </c>
      <c r="D925" s="33">
        <f t="shared" si="5"/>
        <v>0.01680722163</v>
      </c>
      <c r="E925" s="33">
        <f t="shared" si="7"/>
        <v>0.0170379581</v>
      </c>
      <c r="F925" s="33">
        <f t="shared" si="9"/>
        <v>-0.005110965967</v>
      </c>
      <c r="G925" s="33">
        <f t="shared" si="11"/>
        <v>-0.02821764901</v>
      </c>
      <c r="H925" s="33">
        <f t="shared" si="20"/>
        <v>0.6510962054</v>
      </c>
      <c r="I925" s="45">
        <f t="shared" si="31"/>
        <v>-0.2465767455</v>
      </c>
      <c r="J925" s="45">
        <f t="shared" si="43"/>
        <v>-0.9627012737</v>
      </c>
      <c r="K925" s="21" t="s">
        <v>91</v>
      </c>
      <c r="L925" s="8">
        <v>11.948118</v>
      </c>
      <c r="M925" s="33">
        <f t="shared" si="6"/>
        <v>-0.002957135842</v>
      </c>
      <c r="N925" s="33">
        <f t="shared" si="8"/>
        <v>0.005044350887</v>
      </c>
      <c r="O925" s="33">
        <f t="shared" si="10"/>
        <v>-0.02729720002</v>
      </c>
      <c r="P925" s="33">
        <f t="shared" si="12"/>
        <v>-0.02535018892</v>
      </c>
      <c r="Q925" s="45">
        <f t="shared" si="21"/>
        <v>0.2968641665</v>
      </c>
      <c r="R925" s="45">
        <f t="shared" si="32"/>
        <v>-0.7650490104</v>
      </c>
      <c r="S925" s="45">
        <f t="shared" si="44"/>
        <v>-0.5819741023</v>
      </c>
      <c r="T925" s="33">
        <f t="shared" si="22"/>
        <v>0.3542320389</v>
      </c>
      <c r="U925" s="33">
        <f t="shared" si="33"/>
        <v>0.5184722649</v>
      </c>
      <c r="V925" s="33">
        <f t="shared" si="42"/>
        <v>-0.3807271714</v>
      </c>
      <c r="W925" s="44">
        <f t="shared" si="13"/>
        <v>0.009230129173</v>
      </c>
      <c r="X925" s="44">
        <f t="shared" si="14"/>
        <v>0.008428965334</v>
      </c>
      <c r="Y925" s="33">
        <f t="shared" si="15"/>
        <v>0.9132012321</v>
      </c>
      <c r="Z925" s="43">
        <v>1.0</v>
      </c>
      <c r="AA925" s="33">
        <f t="shared" si="16"/>
        <v>1.913201232</v>
      </c>
      <c r="AB925" s="33">
        <f t="shared" si="17"/>
        <v>0.477315829</v>
      </c>
      <c r="AC925" s="33">
        <f t="shared" si="18"/>
        <v>0.522684171</v>
      </c>
      <c r="AD925" s="33">
        <f t="shared" si="19"/>
        <v>0.001244692455</v>
      </c>
      <c r="AE925" s="34">
        <f t="shared" si="23"/>
        <v>0</v>
      </c>
      <c r="AF925" s="34">
        <f t="shared" si="24"/>
        <v>0</v>
      </c>
      <c r="AG925" s="34">
        <f t="shared" si="25"/>
        <v>0</v>
      </c>
      <c r="AH925" s="34">
        <f t="shared" si="26"/>
        <v>0</v>
      </c>
      <c r="AI925" s="34">
        <f t="shared" si="28"/>
        <v>0</v>
      </c>
      <c r="AJ925" s="34">
        <f t="shared" si="29"/>
        <v>0</v>
      </c>
      <c r="AK925" s="34">
        <f t="shared" si="27"/>
        <v>0</v>
      </c>
      <c r="AL925" s="36">
        <f t="shared" si="34"/>
        <v>0</v>
      </c>
      <c r="AM925" s="36">
        <f t="shared" si="35"/>
        <v>0</v>
      </c>
      <c r="AN925" s="46">
        <f t="shared" si="36"/>
        <v>0</v>
      </c>
      <c r="AO925" s="36">
        <f t="shared" si="37"/>
        <v>0</v>
      </c>
      <c r="AP925" s="36">
        <f t="shared" si="39"/>
        <v>0</v>
      </c>
      <c r="AQ925" s="36">
        <f t="shared" si="40"/>
        <v>0</v>
      </c>
      <c r="AR925" s="36">
        <f t="shared" si="38"/>
        <v>0</v>
      </c>
      <c r="AS925" s="38">
        <f t="shared" si="45"/>
        <v>0</v>
      </c>
      <c r="AT925" s="38">
        <f t="shared" si="46"/>
        <v>0</v>
      </c>
      <c r="AU925" s="38">
        <f t="shared" si="47"/>
        <v>0</v>
      </c>
      <c r="AV925" s="38">
        <f t="shared" si="48"/>
        <v>0</v>
      </c>
      <c r="AW925" s="38">
        <f t="shared" si="51"/>
        <v>0</v>
      </c>
      <c r="AX925" s="38">
        <f t="shared" si="52"/>
        <v>0</v>
      </c>
      <c r="AY925" s="38">
        <f t="shared" si="49"/>
        <v>0</v>
      </c>
      <c r="AZ925" s="12">
        <f t="shared" si="30"/>
        <v>137.9475905</v>
      </c>
      <c r="BA925" s="12">
        <f t="shared" si="41"/>
        <v>105.3830143</v>
      </c>
      <c r="BB925" s="12">
        <f t="shared" si="53"/>
        <v>142.9394185</v>
      </c>
      <c r="BC925" s="12">
        <f t="shared" si="50"/>
        <v>0</v>
      </c>
      <c r="BD925" s="12">
        <f t="shared" si="54"/>
        <v>126.3450954</v>
      </c>
    </row>
    <row r="926" ht="14.25" customHeight="1">
      <c r="A926" s="7">
        <v>37862.0</v>
      </c>
      <c r="B926" s="21" t="s">
        <v>90</v>
      </c>
      <c r="C926" s="8">
        <v>25.607161</v>
      </c>
      <c r="D926" s="33">
        <f t="shared" si="5"/>
        <v>-0.005137494091</v>
      </c>
      <c r="E926" s="33">
        <f t="shared" si="7"/>
        <v>0.0234380917</v>
      </c>
      <c r="F926" s="33">
        <f t="shared" si="9"/>
        <v>-0.01547286149</v>
      </c>
      <c r="G926" s="33">
        <f t="shared" si="11"/>
        <v>-0.01786084403</v>
      </c>
      <c r="H926" s="33">
        <f t="shared" si="20"/>
        <v>0.9182370071</v>
      </c>
      <c r="I926" s="45">
        <f t="shared" si="31"/>
        <v>-0.5246064187</v>
      </c>
      <c r="J926" s="45">
        <f t="shared" si="43"/>
        <v>-0.681114123</v>
      </c>
      <c r="K926" s="21" t="s">
        <v>91</v>
      </c>
      <c r="L926" s="8">
        <v>11.86361</v>
      </c>
      <c r="M926" s="33">
        <f t="shared" si="6"/>
        <v>-0.007072913073</v>
      </c>
      <c r="N926" s="33">
        <f t="shared" si="8"/>
        <v>0.005545344475</v>
      </c>
      <c r="O926" s="33">
        <f t="shared" si="10"/>
        <v>-0.03310359824</v>
      </c>
      <c r="P926" s="33">
        <f t="shared" si="12"/>
        <v>-0.02748574339</v>
      </c>
      <c r="Q926" s="45">
        <f t="shared" si="21"/>
        <v>0.3719808474</v>
      </c>
      <c r="R926" s="45">
        <f t="shared" si="32"/>
        <v>-0.9081823622</v>
      </c>
      <c r="S926" s="45">
        <f t="shared" si="44"/>
        <v>-0.6055527827</v>
      </c>
      <c r="T926" s="33">
        <f t="shared" si="22"/>
        <v>0.5462561598</v>
      </c>
      <c r="U926" s="33">
        <f t="shared" si="33"/>
        <v>0.3835759436</v>
      </c>
      <c r="V926" s="33">
        <f t="shared" si="42"/>
        <v>-0.07556134029</v>
      </c>
      <c r="W926" s="44">
        <f t="shared" si="13"/>
        <v>0.00865876377</v>
      </c>
      <c r="X926" s="44">
        <f t="shared" si="14"/>
        <v>0.00849242626</v>
      </c>
      <c r="Y926" s="33">
        <f t="shared" si="15"/>
        <v>0.980789693</v>
      </c>
      <c r="Z926" s="43">
        <v>1.0</v>
      </c>
      <c r="AA926" s="33">
        <f t="shared" si="16"/>
        <v>1.980789693</v>
      </c>
      <c r="AB926" s="33">
        <f t="shared" si="17"/>
        <v>0.4951508464</v>
      </c>
      <c r="AC926" s="33">
        <f t="shared" si="18"/>
        <v>0.5048491536</v>
      </c>
      <c r="AD926" s="33">
        <f t="shared" si="19"/>
        <v>0.001430627853</v>
      </c>
      <c r="AE926" s="34">
        <f t="shared" si="23"/>
        <v>0</v>
      </c>
      <c r="AF926" s="34">
        <f t="shared" si="24"/>
        <v>0</v>
      </c>
      <c r="AG926" s="34">
        <f t="shared" si="25"/>
        <v>0</v>
      </c>
      <c r="AH926" s="34">
        <f t="shared" si="26"/>
        <v>0</v>
      </c>
      <c r="AI926" s="34">
        <f t="shared" si="28"/>
        <v>0</v>
      </c>
      <c r="AJ926" s="34">
        <f t="shared" si="29"/>
        <v>0</v>
      </c>
      <c r="AK926" s="34">
        <f t="shared" si="27"/>
        <v>0</v>
      </c>
      <c r="AL926" s="36">
        <f t="shared" si="34"/>
        <v>0</v>
      </c>
      <c r="AM926" s="36">
        <f t="shared" si="35"/>
        <v>0</v>
      </c>
      <c r="AN926" s="46">
        <f t="shared" si="36"/>
        <v>0</v>
      </c>
      <c r="AO926" s="36">
        <f t="shared" si="37"/>
        <v>0</v>
      </c>
      <c r="AP926" s="36">
        <f t="shared" si="39"/>
        <v>0</v>
      </c>
      <c r="AQ926" s="36">
        <f t="shared" si="40"/>
        <v>0</v>
      </c>
      <c r="AR926" s="36">
        <f t="shared" si="38"/>
        <v>0</v>
      </c>
      <c r="AS926" s="38">
        <f t="shared" si="45"/>
        <v>0</v>
      </c>
      <c r="AT926" s="38">
        <f t="shared" si="46"/>
        <v>0</v>
      </c>
      <c r="AU926" s="38">
        <f t="shared" si="47"/>
        <v>0</v>
      </c>
      <c r="AV926" s="38">
        <f t="shared" si="48"/>
        <v>0</v>
      </c>
      <c r="AW926" s="38">
        <f t="shared" si="51"/>
        <v>0</v>
      </c>
      <c r="AX926" s="38">
        <f t="shared" si="52"/>
        <v>0</v>
      </c>
      <c r="AY926" s="38">
        <f t="shared" si="49"/>
        <v>0</v>
      </c>
      <c r="AZ926" s="12">
        <f t="shared" si="30"/>
        <v>137.9475905</v>
      </c>
      <c r="BA926" s="12">
        <f t="shared" si="41"/>
        <v>105.3830143</v>
      </c>
      <c r="BB926" s="12">
        <f t="shared" si="53"/>
        <v>142.9394185</v>
      </c>
      <c r="BC926" s="12">
        <f t="shared" si="50"/>
        <v>0</v>
      </c>
      <c r="BD926" s="12">
        <f t="shared" si="54"/>
        <v>126.3450954</v>
      </c>
    </row>
    <row r="927" ht="14.25" customHeight="1">
      <c r="A927" s="7">
        <v>37866.0</v>
      </c>
      <c r="B927" s="21" t="s">
        <v>90</v>
      </c>
      <c r="C927" s="8">
        <v>25.837118</v>
      </c>
      <c r="D927" s="33">
        <f t="shared" si="5"/>
        <v>0.008980183317</v>
      </c>
      <c r="E927" s="33">
        <f t="shared" si="7"/>
        <v>0.02813954588</v>
      </c>
      <c r="F927" s="33">
        <f t="shared" si="9"/>
        <v>-0.00794713765</v>
      </c>
      <c r="G927" s="33">
        <f t="shared" si="11"/>
        <v>-0.002663771496</v>
      </c>
      <c r="H927" s="33">
        <f t="shared" si="20"/>
        <v>1.097129294</v>
      </c>
      <c r="I927" s="45">
        <f t="shared" si="31"/>
        <v>-0.2874126136</v>
      </c>
      <c r="J927" s="45">
        <f t="shared" si="43"/>
        <v>-0.2926205973</v>
      </c>
      <c r="K927" s="21" t="s">
        <v>91</v>
      </c>
      <c r="L927" s="8">
        <v>11.934482</v>
      </c>
      <c r="M927" s="33">
        <f t="shared" si="6"/>
        <v>0.005973898333</v>
      </c>
      <c r="N927" s="33">
        <f t="shared" si="8"/>
        <v>-0.006581072163</v>
      </c>
      <c r="O927" s="33">
        <f t="shared" si="10"/>
        <v>-0.02407567123</v>
      </c>
      <c r="P927" s="33">
        <f t="shared" si="12"/>
        <v>-0.02472732039</v>
      </c>
      <c r="Q927" s="45">
        <f t="shared" si="21"/>
        <v>-0.1422662137</v>
      </c>
      <c r="R927" s="45">
        <f t="shared" si="32"/>
        <v>-0.6118965262</v>
      </c>
      <c r="S927" s="45">
        <f t="shared" si="44"/>
        <v>-0.5213679412</v>
      </c>
      <c r="T927" s="33">
        <f t="shared" si="22"/>
        <v>1.239395507</v>
      </c>
      <c r="U927" s="33">
        <f t="shared" si="33"/>
        <v>0.3244839126</v>
      </c>
      <c r="V927" s="33">
        <f t="shared" si="42"/>
        <v>0.2287473439</v>
      </c>
      <c r="W927" s="44">
        <f t="shared" si="13"/>
        <v>0.008822960626</v>
      </c>
      <c r="X927" s="44">
        <f t="shared" si="14"/>
        <v>0.008594763617</v>
      </c>
      <c r="Y927" s="33">
        <f t="shared" si="15"/>
        <v>0.9741360051</v>
      </c>
      <c r="Z927" s="43">
        <v>1.0</v>
      </c>
      <c r="AA927" s="33">
        <f t="shared" si="16"/>
        <v>1.974136005</v>
      </c>
      <c r="AB927" s="33">
        <f t="shared" si="17"/>
        <v>0.4934492875</v>
      </c>
      <c r="AC927" s="33">
        <f t="shared" si="18"/>
        <v>0.5065507125</v>
      </c>
      <c r="AD927" s="33">
        <f t="shared" si="19"/>
        <v>0.001029433466</v>
      </c>
      <c r="AE927" s="34">
        <f t="shared" si="23"/>
        <v>-1</v>
      </c>
      <c r="AF927" s="34">
        <f t="shared" si="24"/>
        <v>0</v>
      </c>
      <c r="AG927" s="34">
        <f t="shared" si="25"/>
        <v>0</v>
      </c>
      <c r="AH927" s="34">
        <f t="shared" si="26"/>
        <v>1</v>
      </c>
      <c r="AI927" s="34">
        <f t="shared" si="28"/>
        <v>0</v>
      </c>
      <c r="AJ927" s="34">
        <f t="shared" si="29"/>
        <v>-1</v>
      </c>
      <c r="AK927" s="34">
        <f t="shared" si="27"/>
        <v>-0.001029433466</v>
      </c>
      <c r="AL927" s="36">
        <f t="shared" si="34"/>
        <v>0</v>
      </c>
      <c r="AM927" s="36">
        <f t="shared" si="35"/>
        <v>0</v>
      </c>
      <c r="AN927" s="46">
        <f t="shared" si="36"/>
        <v>0</v>
      </c>
      <c r="AO927" s="36">
        <f t="shared" si="37"/>
        <v>0</v>
      </c>
      <c r="AP927" s="36">
        <f t="shared" si="39"/>
        <v>0</v>
      </c>
      <c r="AQ927" s="36">
        <f t="shared" si="40"/>
        <v>0</v>
      </c>
      <c r="AR927" s="36">
        <f t="shared" si="38"/>
        <v>0</v>
      </c>
      <c r="AS927" s="38">
        <f t="shared" si="45"/>
        <v>0</v>
      </c>
      <c r="AT927" s="38">
        <f t="shared" si="46"/>
        <v>0</v>
      </c>
      <c r="AU927" s="38">
        <f t="shared" si="47"/>
        <v>0</v>
      </c>
      <c r="AV927" s="38">
        <f t="shared" si="48"/>
        <v>0</v>
      </c>
      <c r="AW927" s="38">
        <f t="shared" si="51"/>
        <v>0</v>
      </c>
      <c r="AX927" s="38">
        <f t="shared" si="52"/>
        <v>0</v>
      </c>
      <c r="AY927" s="38">
        <f t="shared" si="49"/>
        <v>0</v>
      </c>
      <c r="AZ927" s="12">
        <f t="shared" si="30"/>
        <v>137.8055827</v>
      </c>
      <c r="BA927" s="12">
        <f t="shared" si="41"/>
        <v>105.3830143</v>
      </c>
      <c r="BB927" s="12">
        <f t="shared" si="53"/>
        <v>142.9394185</v>
      </c>
      <c r="BC927" s="12">
        <f t="shared" si="50"/>
        <v>-0.0003431444886</v>
      </c>
      <c r="BD927" s="12">
        <f t="shared" si="54"/>
        <v>126.3017408</v>
      </c>
    </row>
    <row r="928" ht="14.25" customHeight="1">
      <c r="A928" s="7">
        <v>37867.0</v>
      </c>
      <c r="B928" s="21" t="s">
        <v>90</v>
      </c>
      <c r="C928" s="8">
        <v>25.848625</v>
      </c>
      <c r="D928" s="33">
        <f t="shared" si="5"/>
        <v>0.0004453670104</v>
      </c>
      <c r="E928" s="33">
        <f t="shared" si="7"/>
        <v>0.02019525721</v>
      </c>
      <c r="F928" s="33">
        <f t="shared" si="9"/>
        <v>0.005816261953</v>
      </c>
      <c r="G928" s="33">
        <f t="shared" si="11"/>
        <v>0.00716857735</v>
      </c>
      <c r="H928" s="33">
        <f t="shared" si="20"/>
        <v>0.7593867552</v>
      </c>
      <c r="I928" s="45">
        <f t="shared" si="31"/>
        <v>0.1204250191</v>
      </c>
      <c r="J928" s="45">
        <f t="shared" si="43"/>
        <v>-0.04191548096</v>
      </c>
      <c r="K928" s="21" t="s">
        <v>91</v>
      </c>
      <c r="L928" s="8">
        <v>11.915406</v>
      </c>
      <c r="M928" s="33">
        <f t="shared" si="6"/>
        <v>-0.001598393629</v>
      </c>
      <c r="N928" s="33">
        <f t="shared" si="8"/>
        <v>-0.01175683163</v>
      </c>
      <c r="O928" s="33">
        <f t="shared" si="10"/>
        <v>-0.01331829996</v>
      </c>
      <c r="P928" s="33">
        <f t="shared" si="12"/>
        <v>-0.01465309363</v>
      </c>
      <c r="Q928" s="45">
        <f t="shared" si="21"/>
        <v>-0.3629287279</v>
      </c>
      <c r="R928" s="45">
        <f t="shared" si="32"/>
        <v>-0.2568082318</v>
      </c>
      <c r="S928" s="45">
        <f t="shared" si="44"/>
        <v>-0.2739730954</v>
      </c>
      <c r="T928" s="33">
        <f t="shared" si="22"/>
        <v>1.122315483</v>
      </c>
      <c r="U928" s="33">
        <f t="shared" si="33"/>
        <v>0.377233251</v>
      </c>
      <c r="V928" s="33">
        <f t="shared" si="42"/>
        <v>0.2320576145</v>
      </c>
      <c r="W928" s="44">
        <f t="shared" si="13"/>
        <v>0.0085516138</v>
      </c>
      <c r="X928" s="44">
        <f t="shared" si="14"/>
        <v>0.008228062235</v>
      </c>
      <c r="Y928" s="33">
        <f t="shared" si="15"/>
        <v>0.9621648531</v>
      </c>
      <c r="Z928" s="43">
        <v>1.0</v>
      </c>
      <c r="AA928" s="33">
        <f t="shared" si="16"/>
        <v>1.962164853</v>
      </c>
      <c r="AB928" s="33">
        <f t="shared" si="17"/>
        <v>0.4903588256</v>
      </c>
      <c r="AC928" s="33">
        <f t="shared" si="18"/>
        <v>0.5096411744</v>
      </c>
      <c r="AD928" s="33">
        <f t="shared" si="19"/>
        <v>-0.01128309505</v>
      </c>
      <c r="AE928" s="34">
        <f t="shared" si="23"/>
        <v>-1</v>
      </c>
      <c r="AF928" s="34">
        <f t="shared" si="24"/>
        <v>0</v>
      </c>
      <c r="AG928" s="34">
        <f t="shared" si="25"/>
        <v>0</v>
      </c>
      <c r="AH928" s="34">
        <f t="shared" si="26"/>
        <v>2</v>
      </c>
      <c r="AI928" s="34">
        <f t="shared" si="28"/>
        <v>0</v>
      </c>
      <c r="AJ928" s="34">
        <f t="shared" si="29"/>
        <v>-1</v>
      </c>
      <c r="AK928" s="34">
        <f t="shared" si="27"/>
        <v>0.01128309505</v>
      </c>
      <c r="AL928" s="36">
        <f t="shared" si="34"/>
        <v>0</v>
      </c>
      <c r="AM928" s="36">
        <f t="shared" si="35"/>
        <v>0</v>
      </c>
      <c r="AN928" s="46">
        <f t="shared" si="36"/>
        <v>0</v>
      </c>
      <c r="AO928" s="36">
        <f t="shared" si="37"/>
        <v>0</v>
      </c>
      <c r="AP928" s="36">
        <f t="shared" si="39"/>
        <v>0</v>
      </c>
      <c r="AQ928" s="36">
        <f t="shared" si="40"/>
        <v>0</v>
      </c>
      <c r="AR928" s="36">
        <f t="shared" si="38"/>
        <v>0</v>
      </c>
      <c r="AS928" s="38">
        <f t="shared" si="45"/>
        <v>0</v>
      </c>
      <c r="AT928" s="38">
        <f t="shared" si="46"/>
        <v>0</v>
      </c>
      <c r="AU928" s="38">
        <f t="shared" si="47"/>
        <v>0</v>
      </c>
      <c r="AV928" s="38">
        <f t="shared" si="48"/>
        <v>0</v>
      </c>
      <c r="AW928" s="38">
        <f t="shared" si="51"/>
        <v>0</v>
      </c>
      <c r="AX928" s="38">
        <f t="shared" si="52"/>
        <v>0</v>
      </c>
      <c r="AY928" s="38">
        <f t="shared" si="49"/>
        <v>0</v>
      </c>
      <c r="AZ928" s="12">
        <f t="shared" si="30"/>
        <v>139.3604562</v>
      </c>
      <c r="BA928" s="12">
        <f t="shared" si="41"/>
        <v>105.3830143</v>
      </c>
      <c r="BB928" s="12">
        <f t="shared" si="53"/>
        <v>142.9394185</v>
      </c>
      <c r="BC928" s="12">
        <f t="shared" si="50"/>
        <v>0.003761031683</v>
      </c>
      <c r="BD928" s="12">
        <f t="shared" si="54"/>
        <v>126.7767656</v>
      </c>
    </row>
    <row r="929" ht="14.25" customHeight="1">
      <c r="A929" s="7">
        <v>37868.0</v>
      </c>
      <c r="B929" s="21" t="s">
        <v>90</v>
      </c>
      <c r="C929" s="8">
        <v>25.739397</v>
      </c>
      <c r="D929" s="33">
        <f t="shared" si="5"/>
        <v>-0.004225679316</v>
      </c>
      <c r="E929" s="33">
        <f t="shared" si="7"/>
        <v>0.01680722163</v>
      </c>
      <c r="F929" s="33">
        <f t="shared" si="9"/>
        <v>0.01289591523</v>
      </c>
      <c r="G929" s="33">
        <f t="shared" si="11"/>
        <v>0.000223987029</v>
      </c>
      <c r="H929" s="33">
        <f t="shared" si="20"/>
        <v>0.6099617302</v>
      </c>
      <c r="I929" s="45">
        <f t="shared" si="31"/>
        <v>0.3274723725</v>
      </c>
      <c r="J929" s="45">
        <f t="shared" si="43"/>
        <v>-0.2103310854</v>
      </c>
      <c r="K929" s="21" t="s">
        <v>91</v>
      </c>
      <c r="L929" s="8">
        <v>12.130759</v>
      </c>
      <c r="M929" s="33">
        <f t="shared" si="6"/>
        <v>0.01807349242</v>
      </c>
      <c r="N929" s="33">
        <f t="shared" si="8"/>
        <v>0.01228383397</v>
      </c>
      <c r="O929" s="33">
        <f t="shared" si="10"/>
        <v>0.01389839853</v>
      </c>
      <c r="P929" s="33">
        <f t="shared" si="12"/>
        <v>0.009070418144</v>
      </c>
      <c r="Q929" s="45">
        <f t="shared" si="21"/>
        <v>0.8185431934</v>
      </c>
      <c r="R929" s="45">
        <f t="shared" si="32"/>
        <v>0.6372987255</v>
      </c>
      <c r="S929" s="45">
        <f t="shared" si="44"/>
        <v>0.2829160701</v>
      </c>
      <c r="T929" s="33">
        <f t="shared" si="22"/>
        <v>-0.2085814632</v>
      </c>
      <c r="U929" s="33">
        <f t="shared" si="33"/>
        <v>-0.3098263531</v>
      </c>
      <c r="V929" s="33">
        <f t="shared" si="42"/>
        <v>-0.4932471555</v>
      </c>
      <c r="W929" s="44">
        <f t="shared" si="13"/>
        <v>0.008593549347</v>
      </c>
      <c r="X929" s="44">
        <f t="shared" si="14"/>
        <v>0.009129918186</v>
      </c>
      <c r="Y929" s="33">
        <f t="shared" si="15"/>
        <v>1.062415286</v>
      </c>
      <c r="Z929" s="43">
        <v>1.0</v>
      </c>
      <c r="AA929" s="33">
        <f t="shared" si="16"/>
        <v>2.062415286</v>
      </c>
      <c r="AB929" s="33">
        <f t="shared" si="17"/>
        <v>0.5151315999</v>
      </c>
      <c r="AC929" s="33">
        <f t="shared" si="18"/>
        <v>0.4848684001</v>
      </c>
      <c r="AD929" s="33">
        <f t="shared" si="19"/>
        <v>-0.001249104427</v>
      </c>
      <c r="AE929" s="34">
        <f t="shared" si="23"/>
        <v>0</v>
      </c>
      <c r="AF929" s="34">
        <f t="shared" si="24"/>
        <v>0</v>
      </c>
      <c r="AG929" s="34">
        <f t="shared" si="25"/>
        <v>0</v>
      </c>
      <c r="AH929" s="34">
        <f t="shared" si="26"/>
        <v>3</v>
      </c>
      <c r="AI929" s="34">
        <f t="shared" si="28"/>
        <v>0</v>
      </c>
      <c r="AJ929" s="34">
        <f t="shared" si="29"/>
        <v>-1</v>
      </c>
      <c r="AK929" s="34">
        <f t="shared" si="27"/>
        <v>0.001249104427</v>
      </c>
      <c r="AL929" s="36">
        <f t="shared" si="34"/>
        <v>0</v>
      </c>
      <c r="AM929" s="36">
        <f t="shared" si="35"/>
        <v>0</v>
      </c>
      <c r="AN929" s="46">
        <f t="shared" si="36"/>
        <v>0</v>
      </c>
      <c r="AO929" s="36">
        <f t="shared" si="37"/>
        <v>0</v>
      </c>
      <c r="AP929" s="36">
        <f t="shared" si="39"/>
        <v>0</v>
      </c>
      <c r="AQ929" s="36">
        <f t="shared" si="40"/>
        <v>0</v>
      </c>
      <c r="AR929" s="36">
        <f t="shared" si="38"/>
        <v>0</v>
      </c>
      <c r="AS929" s="38">
        <f t="shared" si="45"/>
        <v>0</v>
      </c>
      <c r="AT929" s="38">
        <f t="shared" si="46"/>
        <v>0</v>
      </c>
      <c r="AU929" s="38">
        <f t="shared" si="47"/>
        <v>0</v>
      </c>
      <c r="AV929" s="38">
        <f t="shared" si="48"/>
        <v>0</v>
      </c>
      <c r="AW929" s="38">
        <f t="shared" si="51"/>
        <v>0</v>
      </c>
      <c r="AX929" s="38">
        <f t="shared" si="52"/>
        <v>0</v>
      </c>
      <c r="AY929" s="38">
        <f t="shared" si="49"/>
        <v>0</v>
      </c>
      <c r="AZ929" s="12">
        <f t="shared" si="30"/>
        <v>139.5345319</v>
      </c>
      <c r="BA929" s="12">
        <f t="shared" si="41"/>
        <v>105.3830143</v>
      </c>
      <c r="BB929" s="12">
        <f t="shared" si="53"/>
        <v>142.9394185</v>
      </c>
      <c r="BC929" s="12">
        <f t="shared" si="50"/>
        <v>0.0004163681422</v>
      </c>
      <c r="BD929" s="12">
        <f t="shared" si="54"/>
        <v>126.8295514</v>
      </c>
    </row>
    <row r="930" ht="14.25" customHeight="1">
      <c r="A930" s="7">
        <v>37869.0</v>
      </c>
      <c r="B930" s="21" t="s">
        <v>90</v>
      </c>
      <c r="C930" s="8">
        <v>25.486429</v>
      </c>
      <c r="D930" s="33">
        <f t="shared" si="5"/>
        <v>-0.009828046865</v>
      </c>
      <c r="E930" s="33">
        <f t="shared" si="7"/>
        <v>-0.009828046865</v>
      </c>
      <c r="F930" s="33">
        <f t="shared" si="9"/>
        <v>0.007042461381</v>
      </c>
      <c r="G930" s="33">
        <f t="shared" si="11"/>
        <v>-0.01466967691</v>
      </c>
      <c r="H930" s="33">
        <f t="shared" si="20"/>
        <v>-0.432232128</v>
      </c>
      <c r="I930" s="45">
        <f t="shared" si="31"/>
        <v>0.154057415</v>
      </c>
      <c r="J930" s="45">
        <f t="shared" si="43"/>
        <v>-0.5654078212</v>
      </c>
      <c r="K930" s="21" t="s">
        <v>91</v>
      </c>
      <c r="L930" s="8">
        <v>12.035347</v>
      </c>
      <c r="M930" s="33">
        <f t="shared" si="6"/>
        <v>-0.007865295156</v>
      </c>
      <c r="N930" s="33">
        <f t="shared" si="8"/>
        <v>0.007300647684</v>
      </c>
      <c r="O930" s="33">
        <f t="shared" si="10"/>
        <v>0.0123818256</v>
      </c>
      <c r="P930" s="33">
        <f t="shared" si="12"/>
        <v>-0.01406823041</v>
      </c>
      <c r="Q930" s="45">
        <f t="shared" si="21"/>
        <v>0.5764999372</v>
      </c>
      <c r="R930" s="45">
        <f t="shared" si="32"/>
        <v>0.6157811655</v>
      </c>
      <c r="S930" s="45">
        <f t="shared" si="44"/>
        <v>-0.2242343273</v>
      </c>
      <c r="T930" s="33">
        <f t="shared" si="22"/>
        <v>-1.008732065</v>
      </c>
      <c r="U930" s="33">
        <f t="shared" si="33"/>
        <v>-0.4617237504</v>
      </c>
      <c r="V930" s="33">
        <f t="shared" si="42"/>
        <v>-0.3411734939</v>
      </c>
      <c r="W930" s="44">
        <f t="shared" si="13"/>
        <v>0.008776466759</v>
      </c>
      <c r="X930" s="44">
        <f t="shared" si="14"/>
        <v>0.008595066291</v>
      </c>
      <c r="Y930" s="33">
        <f t="shared" si="15"/>
        <v>0.9793310369</v>
      </c>
      <c r="Z930" s="43">
        <v>1.0</v>
      </c>
      <c r="AA930" s="33">
        <f t="shared" si="16"/>
        <v>1.979331037</v>
      </c>
      <c r="AB930" s="33">
        <f t="shared" si="17"/>
        <v>0.4947788008</v>
      </c>
      <c r="AC930" s="33">
        <f t="shared" si="18"/>
        <v>0.5052211992</v>
      </c>
      <c r="AD930" s="33">
        <f t="shared" si="19"/>
        <v>0.004207213109</v>
      </c>
      <c r="AE930" s="34">
        <f t="shared" si="23"/>
        <v>1</v>
      </c>
      <c r="AF930" s="34">
        <f t="shared" si="24"/>
        <v>0</v>
      </c>
      <c r="AG930" s="34">
        <f t="shared" si="25"/>
        <v>1</v>
      </c>
      <c r="AH930" s="34">
        <f t="shared" si="26"/>
        <v>1</v>
      </c>
      <c r="AI930" s="34">
        <f t="shared" si="28"/>
        <v>0</v>
      </c>
      <c r="AJ930" s="34">
        <f t="shared" si="29"/>
        <v>1</v>
      </c>
      <c r="AK930" s="34">
        <f t="shared" si="27"/>
        <v>0.004207213109</v>
      </c>
      <c r="AL930" s="36">
        <f t="shared" si="34"/>
        <v>0</v>
      </c>
      <c r="AM930" s="36">
        <f t="shared" si="35"/>
        <v>0</v>
      </c>
      <c r="AN930" s="46">
        <f t="shared" si="36"/>
        <v>0</v>
      </c>
      <c r="AO930" s="36">
        <f t="shared" si="37"/>
        <v>0</v>
      </c>
      <c r="AP930" s="36">
        <f t="shared" si="39"/>
        <v>0</v>
      </c>
      <c r="AQ930" s="36">
        <f t="shared" si="40"/>
        <v>0</v>
      </c>
      <c r="AR930" s="36">
        <f t="shared" si="38"/>
        <v>0</v>
      </c>
      <c r="AS930" s="38">
        <f t="shared" si="45"/>
        <v>0</v>
      </c>
      <c r="AT930" s="38">
        <f t="shared" si="46"/>
        <v>0</v>
      </c>
      <c r="AU930" s="38">
        <f t="shared" si="47"/>
        <v>0</v>
      </c>
      <c r="AV930" s="38">
        <f t="shared" si="48"/>
        <v>0</v>
      </c>
      <c r="AW930" s="38">
        <f t="shared" si="51"/>
        <v>0</v>
      </c>
      <c r="AX930" s="38">
        <f t="shared" si="52"/>
        <v>0</v>
      </c>
      <c r="AY930" s="38">
        <f t="shared" si="49"/>
        <v>0</v>
      </c>
      <c r="AZ930" s="12">
        <f t="shared" si="30"/>
        <v>140.1215834</v>
      </c>
      <c r="BA930" s="12">
        <f t="shared" si="41"/>
        <v>105.3830143</v>
      </c>
      <c r="BB930" s="12">
        <f t="shared" si="53"/>
        <v>142.9394185</v>
      </c>
      <c r="BC930" s="12">
        <f t="shared" si="50"/>
        <v>0.00140240437</v>
      </c>
      <c r="BD930" s="12">
        <f t="shared" si="54"/>
        <v>127.0074178</v>
      </c>
    </row>
    <row r="931" ht="14.25" customHeight="1">
      <c r="A931" s="7">
        <v>37872.0</v>
      </c>
      <c r="B931" s="21" t="s">
        <v>90</v>
      </c>
      <c r="C931" s="8">
        <v>25.773884</v>
      </c>
      <c r="D931" s="33">
        <f t="shared" si="5"/>
        <v>0.0112787476</v>
      </c>
      <c r="E931" s="33">
        <f t="shared" si="7"/>
        <v>0.006510795945</v>
      </c>
      <c r="F931" s="33">
        <f t="shared" si="9"/>
        <v>0.03010148827</v>
      </c>
      <c r="G931" s="33">
        <f t="shared" si="11"/>
        <v>-0.01385842388</v>
      </c>
      <c r="H931" s="33">
        <f t="shared" si="20"/>
        <v>0.2027855539</v>
      </c>
      <c r="I931" s="45">
        <f t="shared" si="31"/>
        <v>0.8311254214</v>
      </c>
      <c r="J931" s="45">
        <f t="shared" si="43"/>
        <v>-0.5287705072</v>
      </c>
      <c r="K931" s="21" t="s">
        <v>91</v>
      </c>
      <c r="L931" s="8">
        <v>12.068061</v>
      </c>
      <c r="M931" s="33">
        <f t="shared" si="6"/>
        <v>0.0027181601</v>
      </c>
      <c r="N931" s="33">
        <f t="shared" si="8"/>
        <v>0.01723345592</v>
      </c>
      <c r="O931" s="33">
        <f t="shared" si="10"/>
        <v>0.02287436585</v>
      </c>
      <c r="P931" s="33">
        <f t="shared" si="12"/>
        <v>-0.0129320946</v>
      </c>
      <c r="Q931" s="45">
        <f t="shared" si="21"/>
        <v>1.057236107</v>
      </c>
      <c r="R931" s="45">
        <f t="shared" si="32"/>
        <v>1.027895416</v>
      </c>
      <c r="S931" s="45">
        <f t="shared" si="44"/>
        <v>-0.1728904115</v>
      </c>
      <c r="T931" s="33">
        <f t="shared" si="22"/>
        <v>-0.8544505534</v>
      </c>
      <c r="U931" s="33">
        <f t="shared" si="33"/>
        <v>-0.1967699946</v>
      </c>
      <c r="V931" s="33">
        <f t="shared" si="42"/>
        <v>-0.3558800957</v>
      </c>
      <c r="W931" s="44">
        <f t="shared" si="13"/>
        <v>0.008833872402</v>
      </c>
      <c r="X931" s="44">
        <f t="shared" si="14"/>
        <v>0.008614729836</v>
      </c>
      <c r="Y931" s="33">
        <f t="shared" si="15"/>
        <v>0.9751929215</v>
      </c>
      <c r="Z931" s="43">
        <v>1.0</v>
      </c>
      <c r="AA931" s="33">
        <f t="shared" si="16"/>
        <v>1.975192922</v>
      </c>
      <c r="AB931" s="33">
        <f t="shared" si="17"/>
        <v>0.4937203404</v>
      </c>
      <c r="AC931" s="33">
        <f t="shared" si="18"/>
        <v>0.5062796596</v>
      </c>
      <c r="AD931" s="33">
        <f t="shared" si="19"/>
        <v>-0.003998914052</v>
      </c>
      <c r="AE931" s="34">
        <f t="shared" si="23"/>
        <v>0</v>
      </c>
      <c r="AF931" s="34">
        <f t="shared" si="24"/>
        <v>0</v>
      </c>
      <c r="AG931" s="34">
        <f t="shared" si="25"/>
        <v>0</v>
      </c>
      <c r="AH931" s="34">
        <f t="shared" si="26"/>
        <v>2</v>
      </c>
      <c r="AI931" s="34">
        <f t="shared" si="28"/>
        <v>0</v>
      </c>
      <c r="AJ931" s="34">
        <f t="shared" si="29"/>
        <v>1</v>
      </c>
      <c r="AK931" s="34">
        <f t="shared" si="27"/>
        <v>-0.003998914052</v>
      </c>
      <c r="AL931" s="36">
        <f t="shared" si="34"/>
        <v>0</v>
      </c>
      <c r="AM931" s="36">
        <f t="shared" si="35"/>
        <v>0</v>
      </c>
      <c r="AN931" s="46">
        <f t="shared" si="36"/>
        <v>0</v>
      </c>
      <c r="AO931" s="36">
        <f t="shared" si="37"/>
        <v>0</v>
      </c>
      <c r="AP931" s="36">
        <f t="shared" si="39"/>
        <v>0</v>
      </c>
      <c r="AQ931" s="36">
        <f t="shared" si="40"/>
        <v>0</v>
      </c>
      <c r="AR931" s="36">
        <f t="shared" si="38"/>
        <v>0</v>
      </c>
      <c r="AS931" s="38">
        <f t="shared" si="45"/>
        <v>0</v>
      </c>
      <c r="AT931" s="38">
        <f t="shared" si="46"/>
        <v>0</v>
      </c>
      <c r="AU931" s="38">
        <f t="shared" si="47"/>
        <v>0</v>
      </c>
      <c r="AV931" s="38">
        <f t="shared" si="48"/>
        <v>0</v>
      </c>
      <c r="AW931" s="38">
        <f t="shared" si="51"/>
        <v>0</v>
      </c>
      <c r="AX931" s="38">
        <f t="shared" si="52"/>
        <v>0</v>
      </c>
      <c r="AY931" s="38">
        <f t="shared" si="49"/>
        <v>0</v>
      </c>
      <c r="AZ931" s="12">
        <f t="shared" si="30"/>
        <v>139.5612493</v>
      </c>
      <c r="BA931" s="12">
        <f t="shared" si="41"/>
        <v>105.3830143</v>
      </c>
      <c r="BB931" s="12">
        <f t="shared" si="53"/>
        <v>142.9394185</v>
      </c>
      <c r="BC931" s="12">
        <f t="shared" si="50"/>
        <v>-0.001332971351</v>
      </c>
      <c r="BD931" s="12">
        <f t="shared" si="54"/>
        <v>126.8381205</v>
      </c>
    </row>
    <row r="932" ht="14.25" customHeight="1">
      <c r="A932" s="7">
        <v>37873.0</v>
      </c>
      <c r="B932" s="21" t="s">
        <v>90</v>
      </c>
      <c r="C932" s="8">
        <v>25.612894</v>
      </c>
      <c r="D932" s="33">
        <f t="shared" si="5"/>
        <v>-0.00624624523</v>
      </c>
      <c r="E932" s="33">
        <f t="shared" si="7"/>
        <v>-0.008678367301</v>
      </c>
      <c r="F932" s="33">
        <f t="shared" si="9"/>
        <v>0.01921697326</v>
      </c>
      <c r="G932" s="33">
        <f t="shared" si="11"/>
        <v>-0.01459887068</v>
      </c>
      <c r="H932" s="33">
        <f t="shared" si="20"/>
        <v>-0.3856967974</v>
      </c>
      <c r="I932" s="45">
        <f t="shared" si="31"/>
        <v>0.5111161461</v>
      </c>
      <c r="J932" s="45">
        <f t="shared" si="43"/>
        <v>-0.5285323241</v>
      </c>
      <c r="K932" s="21" t="s">
        <v>91</v>
      </c>
      <c r="L932" s="8">
        <v>12.089872</v>
      </c>
      <c r="M932" s="33">
        <f t="shared" si="6"/>
        <v>0.001807332595</v>
      </c>
      <c r="N932" s="33">
        <f t="shared" si="8"/>
        <v>0.01302025509</v>
      </c>
      <c r="O932" s="33">
        <f t="shared" si="10"/>
        <v>0.006353495688</v>
      </c>
      <c r="P932" s="33">
        <f t="shared" si="12"/>
        <v>-0.00605123075</v>
      </c>
      <c r="Q932" s="45">
        <f t="shared" si="21"/>
        <v>0.8572352598</v>
      </c>
      <c r="R932" s="45">
        <f t="shared" si="32"/>
        <v>0.5204072272</v>
      </c>
      <c r="S932" s="45">
        <f t="shared" si="44"/>
        <v>0.02173007713</v>
      </c>
      <c r="T932" s="33">
        <f t="shared" si="22"/>
        <v>-1.242932057</v>
      </c>
      <c r="U932" s="33">
        <f t="shared" si="33"/>
        <v>-0.009291081034</v>
      </c>
      <c r="V932" s="33">
        <f t="shared" si="42"/>
        <v>-0.5502624012</v>
      </c>
      <c r="W932" s="44">
        <f t="shared" si="13"/>
        <v>0.00885694886</v>
      </c>
      <c r="X932" s="44">
        <f t="shared" si="14"/>
        <v>0.00856296024</v>
      </c>
      <c r="Y932" s="33">
        <f t="shared" si="15"/>
        <v>0.9668070094</v>
      </c>
      <c r="Z932" s="43">
        <v>1.0</v>
      </c>
      <c r="AA932" s="33">
        <f t="shared" si="16"/>
        <v>1.966807009</v>
      </c>
      <c r="AB932" s="33">
        <f t="shared" si="17"/>
        <v>0.4915617063</v>
      </c>
      <c r="AC932" s="33">
        <f t="shared" si="18"/>
        <v>0.5084382937</v>
      </c>
      <c r="AD932" s="33">
        <f t="shared" si="19"/>
        <v>-0.003223931162</v>
      </c>
      <c r="AE932" s="34">
        <f t="shared" si="23"/>
        <v>1</v>
      </c>
      <c r="AF932" s="34">
        <f t="shared" si="24"/>
        <v>0</v>
      </c>
      <c r="AG932" s="34">
        <f t="shared" si="25"/>
        <v>0</v>
      </c>
      <c r="AH932" s="34">
        <f t="shared" si="26"/>
        <v>3</v>
      </c>
      <c r="AI932" s="34">
        <f t="shared" si="28"/>
        <v>0</v>
      </c>
      <c r="AJ932" s="34">
        <f t="shared" si="29"/>
        <v>1</v>
      </c>
      <c r="AK932" s="34">
        <f t="shared" si="27"/>
        <v>-0.003223931162</v>
      </c>
      <c r="AL932" s="36">
        <f t="shared" si="34"/>
        <v>0</v>
      </c>
      <c r="AM932" s="36">
        <f t="shared" si="35"/>
        <v>0</v>
      </c>
      <c r="AN932" s="46">
        <f t="shared" si="36"/>
        <v>0</v>
      </c>
      <c r="AO932" s="36">
        <f t="shared" si="37"/>
        <v>0</v>
      </c>
      <c r="AP932" s="36">
        <f t="shared" si="39"/>
        <v>0</v>
      </c>
      <c r="AQ932" s="36">
        <f t="shared" si="40"/>
        <v>0</v>
      </c>
      <c r="AR932" s="36">
        <f t="shared" si="38"/>
        <v>0</v>
      </c>
      <c r="AS932" s="38">
        <f t="shared" si="45"/>
        <v>0</v>
      </c>
      <c r="AT932" s="38">
        <f t="shared" si="46"/>
        <v>0</v>
      </c>
      <c r="AU932" s="38">
        <f t="shared" si="47"/>
        <v>0</v>
      </c>
      <c r="AV932" s="38">
        <f t="shared" si="48"/>
        <v>0</v>
      </c>
      <c r="AW932" s="38">
        <f t="shared" si="51"/>
        <v>0</v>
      </c>
      <c r="AX932" s="38">
        <f t="shared" si="52"/>
        <v>0</v>
      </c>
      <c r="AY932" s="38">
        <f t="shared" si="49"/>
        <v>0</v>
      </c>
      <c r="AZ932" s="12">
        <f t="shared" si="30"/>
        <v>139.1113134</v>
      </c>
      <c r="BA932" s="12">
        <f t="shared" si="41"/>
        <v>105.3830143</v>
      </c>
      <c r="BB932" s="12">
        <f t="shared" si="53"/>
        <v>142.9394185</v>
      </c>
      <c r="BC932" s="12">
        <f t="shared" si="50"/>
        <v>-0.001074643721</v>
      </c>
      <c r="BD932" s="12">
        <f t="shared" si="54"/>
        <v>126.7018147</v>
      </c>
    </row>
    <row r="933" ht="14.25" customHeight="1">
      <c r="A933" s="7">
        <v>37874.0</v>
      </c>
      <c r="B933" s="21" t="s">
        <v>90</v>
      </c>
      <c r="C933" s="8">
        <v>25.803307</v>
      </c>
      <c r="D933" s="33">
        <f t="shared" si="5"/>
        <v>0.007434263383</v>
      </c>
      <c r="E933" s="33">
        <f t="shared" si="7"/>
        <v>-0.001753207376</v>
      </c>
      <c r="F933" s="33">
        <f t="shared" si="9"/>
        <v>0.01840664336</v>
      </c>
      <c r="G933" s="33">
        <f t="shared" si="11"/>
        <v>-0.01576391553</v>
      </c>
      <c r="H933" s="33">
        <f t="shared" si="20"/>
        <v>-0.1034434264</v>
      </c>
      <c r="I933" s="45">
        <f t="shared" si="31"/>
        <v>0.4857086264</v>
      </c>
      <c r="J933" s="45">
        <f t="shared" si="43"/>
        <v>-0.5401727881</v>
      </c>
      <c r="K933" s="21" t="s">
        <v>91</v>
      </c>
      <c r="L933" s="8">
        <v>12.253428</v>
      </c>
      <c r="M933" s="33">
        <f t="shared" si="6"/>
        <v>0.01352834836</v>
      </c>
      <c r="N933" s="33">
        <f t="shared" si="8"/>
        <v>0.02836848363</v>
      </c>
      <c r="O933" s="33">
        <f t="shared" si="10"/>
        <v>0.01627812851</v>
      </c>
      <c r="P933" s="33">
        <f t="shared" si="12"/>
        <v>0.006718479405</v>
      </c>
      <c r="Q933" s="45">
        <f t="shared" si="21"/>
        <v>1.601125332</v>
      </c>
      <c r="R933" s="45">
        <f t="shared" si="32"/>
        <v>0.9206189047</v>
      </c>
      <c r="S933" s="45">
        <f t="shared" si="44"/>
        <v>0.3649560162</v>
      </c>
      <c r="T933" s="33">
        <f t="shared" si="22"/>
        <v>-1.704568758</v>
      </c>
      <c r="U933" s="33">
        <f t="shared" si="33"/>
        <v>-0.4349102783</v>
      </c>
      <c r="V933" s="33">
        <f t="shared" si="42"/>
        <v>-0.9051288043</v>
      </c>
      <c r="W933" s="44">
        <f t="shared" si="13"/>
        <v>0.008794666747</v>
      </c>
      <c r="X933" s="44">
        <f t="shared" si="14"/>
        <v>0.009102840782</v>
      </c>
      <c r="Y933" s="33">
        <f t="shared" si="15"/>
        <v>1.035041013</v>
      </c>
      <c r="Z933" s="43">
        <v>1.0</v>
      </c>
      <c r="AA933" s="33">
        <f t="shared" si="16"/>
        <v>2.035041013</v>
      </c>
      <c r="AB933" s="33">
        <f t="shared" si="17"/>
        <v>0.5086094121</v>
      </c>
      <c r="AC933" s="33">
        <f t="shared" si="18"/>
        <v>0.4913905879</v>
      </c>
      <c r="AD933" s="33">
        <f t="shared" si="19"/>
        <v>0.002746044772</v>
      </c>
      <c r="AE933" s="34">
        <f t="shared" si="23"/>
        <v>1</v>
      </c>
      <c r="AF933" s="34">
        <f t="shared" si="24"/>
        <v>0</v>
      </c>
      <c r="AG933" s="34">
        <f t="shared" si="25"/>
        <v>0</v>
      </c>
      <c r="AH933" s="34">
        <f t="shared" si="26"/>
        <v>4</v>
      </c>
      <c r="AI933" s="34">
        <f t="shared" si="28"/>
        <v>0</v>
      </c>
      <c r="AJ933" s="34">
        <f t="shared" si="29"/>
        <v>1</v>
      </c>
      <c r="AK933" s="34">
        <f t="shared" si="27"/>
        <v>0.002746044772</v>
      </c>
      <c r="AL933" s="36">
        <f t="shared" si="34"/>
        <v>0</v>
      </c>
      <c r="AM933" s="36">
        <f t="shared" si="35"/>
        <v>0</v>
      </c>
      <c r="AN933" s="46">
        <f t="shared" si="36"/>
        <v>0</v>
      </c>
      <c r="AO933" s="36">
        <f t="shared" si="37"/>
        <v>0</v>
      </c>
      <c r="AP933" s="36">
        <f t="shared" si="39"/>
        <v>0</v>
      </c>
      <c r="AQ933" s="36">
        <f t="shared" si="40"/>
        <v>0</v>
      </c>
      <c r="AR933" s="36">
        <f t="shared" si="38"/>
        <v>0</v>
      </c>
      <c r="AS933" s="38">
        <f t="shared" si="45"/>
        <v>0</v>
      </c>
      <c r="AT933" s="38">
        <f t="shared" si="46"/>
        <v>0</v>
      </c>
      <c r="AU933" s="38">
        <f t="shared" si="47"/>
        <v>0</v>
      </c>
      <c r="AV933" s="38">
        <f t="shared" si="48"/>
        <v>0</v>
      </c>
      <c r="AW933" s="38">
        <f t="shared" si="51"/>
        <v>0</v>
      </c>
      <c r="AX933" s="38">
        <f t="shared" si="52"/>
        <v>0</v>
      </c>
      <c r="AY933" s="38">
        <f t="shared" si="49"/>
        <v>0</v>
      </c>
      <c r="AZ933" s="12">
        <f t="shared" si="30"/>
        <v>139.4933193</v>
      </c>
      <c r="BA933" s="12">
        <f t="shared" si="41"/>
        <v>105.3830143</v>
      </c>
      <c r="BB933" s="12">
        <f t="shared" si="53"/>
        <v>142.9394185</v>
      </c>
      <c r="BC933" s="12">
        <f t="shared" si="50"/>
        <v>0.0009153482573</v>
      </c>
      <c r="BD933" s="12">
        <f t="shared" si="54"/>
        <v>126.817791</v>
      </c>
    </row>
    <row r="934" ht="14.25" customHeight="1">
      <c r="A934" s="7">
        <v>37875.0</v>
      </c>
      <c r="B934" s="21" t="s">
        <v>90</v>
      </c>
      <c r="C934" s="8">
        <v>25.803307</v>
      </c>
      <c r="D934" s="33">
        <f t="shared" si="5"/>
        <v>0</v>
      </c>
      <c r="E934" s="33">
        <f t="shared" si="7"/>
        <v>0.00248296415</v>
      </c>
      <c r="F934" s="33">
        <f t="shared" si="9"/>
        <v>0.01933191751</v>
      </c>
      <c r="G934" s="33">
        <f t="shared" si="11"/>
        <v>-0.001975332766</v>
      </c>
      <c r="H934" s="33">
        <f t="shared" si="20"/>
        <v>0.08735602471</v>
      </c>
      <c r="I934" s="45">
        <f t="shared" si="31"/>
        <v>0.5239026968</v>
      </c>
      <c r="J934" s="45">
        <f t="shared" si="43"/>
        <v>-0.1790618659</v>
      </c>
      <c r="K934" s="21" t="s">
        <v>91</v>
      </c>
      <c r="L934" s="8">
        <v>12.184952</v>
      </c>
      <c r="M934" s="33">
        <f t="shared" si="6"/>
        <v>-0.005588313736</v>
      </c>
      <c r="N934" s="33">
        <f t="shared" si="8"/>
        <v>0.004467403895</v>
      </c>
      <c r="O934" s="33">
        <f t="shared" si="10"/>
        <v>0.01680611471</v>
      </c>
      <c r="P934" s="33">
        <f t="shared" si="12"/>
        <v>0.004241815459</v>
      </c>
      <c r="Q934" s="45">
        <f t="shared" si="21"/>
        <v>0.4532991643</v>
      </c>
      <c r="R934" s="45">
        <f t="shared" si="32"/>
        <v>1.00917362</v>
      </c>
      <c r="S934" s="45">
        <f t="shared" si="44"/>
        <v>0.366357094</v>
      </c>
      <c r="T934" s="33">
        <f t="shared" si="22"/>
        <v>-0.3659431395</v>
      </c>
      <c r="U934" s="33">
        <f t="shared" si="33"/>
        <v>-0.4852709236</v>
      </c>
      <c r="V934" s="33">
        <f t="shared" si="42"/>
        <v>-0.54541896</v>
      </c>
      <c r="W934" s="44">
        <f t="shared" si="13"/>
        <v>0.008240093919</v>
      </c>
      <c r="X934" s="44">
        <f t="shared" si="14"/>
        <v>0.009168888405</v>
      </c>
      <c r="Y934" s="33">
        <f t="shared" si="15"/>
        <v>1.112716493</v>
      </c>
      <c r="Z934" s="43">
        <v>1.0</v>
      </c>
      <c r="AA934" s="33">
        <f t="shared" si="16"/>
        <v>2.112716493</v>
      </c>
      <c r="AB934" s="33">
        <f t="shared" si="17"/>
        <v>0.526675726</v>
      </c>
      <c r="AC934" s="33">
        <f t="shared" si="18"/>
        <v>0.473324274</v>
      </c>
      <c r="AD934" s="33">
        <f t="shared" si="19"/>
        <v>0.01063220637</v>
      </c>
      <c r="AE934" s="34">
        <f t="shared" si="23"/>
        <v>0</v>
      </c>
      <c r="AF934" s="34">
        <f t="shared" si="24"/>
        <v>0</v>
      </c>
      <c r="AG934" s="34">
        <f t="shared" si="25"/>
        <v>0</v>
      </c>
      <c r="AH934" s="34">
        <f t="shared" si="26"/>
        <v>5</v>
      </c>
      <c r="AI934" s="34">
        <f t="shared" si="28"/>
        <v>0</v>
      </c>
      <c r="AJ934" s="34">
        <f t="shared" si="29"/>
        <v>1</v>
      </c>
      <c r="AK934" s="34">
        <f t="shared" si="27"/>
        <v>0.01063220637</v>
      </c>
      <c r="AL934" s="36">
        <f t="shared" si="34"/>
        <v>0</v>
      </c>
      <c r="AM934" s="36">
        <f t="shared" si="35"/>
        <v>0</v>
      </c>
      <c r="AN934" s="46">
        <f t="shared" si="36"/>
        <v>0</v>
      </c>
      <c r="AO934" s="36">
        <f t="shared" si="37"/>
        <v>0</v>
      </c>
      <c r="AP934" s="36">
        <f t="shared" si="39"/>
        <v>0</v>
      </c>
      <c r="AQ934" s="36">
        <f t="shared" si="40"/>
        <v>0</v>
      </c>
      <c r="AR934" s="36">
        <f t="shared" si="38"/>
        <v>0</v>
      </c>
      <c r="AS934" s="38">
        <f t="shared" si="45"/>
        <v>0</v>
      </c>
      <c r="AT934" s="38">
        <f t="shared" si="46"/>
        <v>0</v>
      </c>
      <c r="AU934" s="38">
        <f t="shared" si="47"/>
        <v>0</v>
      </c>
      <c r="AV934" s="38">
        <f t="shared" si="48"/>
        <v>0</v>
      </c>
      <c r="AW934" s="38">
        <f t="shared" si="51"/>
        <v>0</v>
      </c>
      <c r="AX934" s="38">
        <f t="shared" si="52"/>
        <v>0</v>
      </c>
      <c r="AY934" s="38">
        <f t="shared" si="49"/>
        <v>0</v>
      </c>
      <c r="AZ934" s="12">
        <f t="shared" si="30"/>
        <v>140.9764411</v>
      </c>
      <c r="BA934" s="12">
        <f t="shared" si="41"/>
        <v>105.3830143</v>
      </c>
      <c r="BB934" s="12">
        <f t="shared" si="53"/>
        <v>142.9394185</v>
      </c>
      <c r="BC934" s="12">
        <f t="shared" si="50"/>
        <v>0.00354406879</v>
      </c>
      <c r="BD934" s="12">
        <f t="shared" si="54"/>
        <v>127.267242</v>
      </c>
    </row>
    <row r="935" ht="14.25" customHeight="1">
      <c r="A935" s="7">
        <v>37876.0</v>
      </c>
      <c r="B935" s="21" t="s">
        <v>90</v>
      </c>
      <c r="C935" s="8">
        <v>26.068733</v>
      </c>
      <c r="D935" s="33">
        <f t="shared" si="5"/>
        <v>0.01028651095</v>
      </c>
      <c r="E935" s="33">
        <f t="shared" si="7"/>
        <v>0.02284761039</v>
      </c>
      <c r="F935" s="33">
        <f t="shared" si="9"/>
        <v>0.01279501614</v>
      </c>
      <c r="G935" s="33">
        <f t="shared" si="11"/>
        <v>0.007618655279</v>
      </c>
      <c r="H935" s="33">
        <f t="shared" si="20"/>
        <v>0.9005258147</v>
      </c>
      <c r="I935" s="45">
        <f t="shared" si="31"/>
        <v>0.3332961443</v>
      </c>
      <c r="J935" s="45">
        <f t="shared" si="43"/>
        <v>0.07692114838</v>
      </c>
      <c r="K935" s="21" t="s">
        <v>91</v>
      </c>
      <c r="L935" s="8">
        <v>12.050712</v>
      </c>
      <c r="M935" s="33">
        <f t="shared" si="6"/>
        <v>-0.01101686736</v>
      </c>
      <c r="N935" s="33">
        <f t="shared" si="8"/>
        <v>0.00127665617</v>
      </c>
      <c r="O935" s="33">
        <f t="shared" si="10"/>
        <v>0.00858662427</v>
      </c>
      <c r="P935" s="33">
        <f t="shared" si="12"/>
        <v>-0.01894496655</v>
      </c>
      <c r="Q935" s="45">
        <f t="shared" si="21"/>
        <v>0.3114229633</v>
      </c>
      <c r="R935" s="45">
        <f t="shared" si="32"/>
        <v>0.7092647699</v>
      </c>
      <c r="S935" s="45">
        <f t="shared" si="44"/>
        <v>-0.219316163</v>
      </c>
      <c r="T935" s="33">
        <f t="shared" si="22"/>
        <v>0.5891028513</v>
      </c>
      <c r="U935" s="33">
        <f t="shared" si="33"/>
        <v>-0.3759686256</v>
      </c>
      <c r="V935" s="33">
        <f t="shared" si="42"/>
        <v>0.2962373114</v>
      </c>
      <c r="W935" s="44">
        <f t="shared" si="13"/>
        <v>0.008559717003</v>
      </c>
      <c r="X935" s="44">
        <f t="shared" si="14"/>
        <v>0.009033289357</v>
      </c>
      <c r="Y935" s="33">
        <f t="shared" si="15"/>
        <v>1.055325702</v>
      </c>
      <c r="Z935" s="43">
        <v>1.0</v>
      </c>
      <c r="AA935" s="33">
        <f t="shared" si="16"/>
        <v>2.055325702</v>
      </c>
      <c r="AB935" s="33">
        <f t="shared" si="17"/>
        <v>0.5134591082</v>
      </c>
      <c r="AC935" s="33">
        <f t="shared" si="18"/>
        <v>0.4865408918</v>
      </c>
      <c r="AD935" s="33">
        <f t="shared" si="19"/>
        <v>0.005078415321</v>
      </c>
      <c r="AE935" s="34">
        <f t="shared" si="23"/>
        <v>0</v>
      </c>
      <c r="AF935" s="34">
        <f t="shared" si="24"/>
        <v>0</v>
      </c>
      <c r="AG935" s="34">
        <f t="shared" si="25"/>
        <v>0</v>
      </c>
      <c r="AH935" s="34">
        <f t="shared" si="26"/>
        <v>0</v>
      </c>
      <c r="AI935" s="34">
        <f t="shared" si="28"/>
        <v>1</v>
      </c>
      <c r="AJ935" s="34">
        <f t="shared" si="29"/>
        <v>0</v>
      </c>
      <c r="AK935" s="34">
        <f t="shared" si="27"/>
        <v>0</v>
      </c>
      <c r="AL935" s="36">
        <f t="shared" si="34"/>
        <v>0</v>
      </c>
      <c r="AM935" s="36">
        <f t="shared" si="35"/>
        <v>0</v>
      </c>
      <c r="AN935" s="46">
        <f t="shared" si="36"/>
        <v>0</v>
      </c>
      <c r="AO935" s="36">
        <f t="shared" si="37"/>
        <v>0</v>
      </c>
      <c r="AP935" s="36">
        <f t="shared" si="39"/>
        <v>0</v>
      </c>
      <c r="AQ935" s="36">
        <f t="shared" si="40"/>
        <v>0</v>
      </c>
      <c r="AR935" s="36">
        <f t="shared" si="38"/>
        <v>0</v>
      </c>
      <c r="AS935" s="38">
        <f t="shared" si="45"/>
        <v>0</v>
      </c>
      <c r="AT935" s="38">
        <f t="shared" si="46"/>
        <v>0</v>
      </c>
      <c r="AU935" s="38">
        <f t="shared" si="47"/>
        <v>0</v>
      </c>
      <c r="AV935" s="38">
        <f t="shared" si="48"/>
        <v>0</v>
      </c>
      <c r="AW935" s="38">
        <f t="shared" si="51"/>
        <v>0</v>
      </c>
      <c r="AX935" s="38">
        <f t="shared" si="52"/>
        <v>0</v>
      </c>
      <c r="AY935" s="38">
        <f t="shared" si="49"/>
        <v>0</v>
      </c>
      <c r="AZ935" s="12">
        <f t="shared" si="30"/>
        <v>140.9764411</v>
      </c>
      <c r="BA935" s="12">
        <f t="shared" si="41"/>
        <v>105.3830143</v>
      </c>
      <c r="BB935" s="12">
        <f t="shared" si="53"/>
        <v>142.9394185</v>
      </c>
      <c r="BC935" s="12">
        <f t="shared" si="50"/>
        <v>0</v>
      </c>
      <c r="BD935" s="12">
        <f t="shared" si="54"/>
        <v>127.267242</v>
      </c>
    </row>
    <row r="936" ht="14.25" customHeight="1">
      <c r="A936" s="7">
        <v>37879.0</v>
      </c>
      <c r="B936" s="21" t="s">
        <v>90</v>
      </c>
      <c r="C936" s="8">
        <v>26.051428</v>
      </c>
      <c r="D936" s="33">
        <f t="shared" si="5"/>
        <v>-0.0006638220584</v>
      </c>
      <c r="E936" s="33">
        <f t="shared" si="7"/>
        <v>0.01076841969</v>
      </c>
      <c r="F936" s="33">
        <f t="shared" si="9"/>
        <v>0.01734932662</v>
      </c>
      <c r="G936" s="33">
        <f t="shared" si="11"/>
        <v>0.001608021406</v>
      </c>
      <c r="H936" s="33">
        <f t="shared" si="20"/>
        <v>0.4139559394</v>
      </c>
      <c r="I936" s="45">
        <f t="shared" si="31"/>
        <v>0.4618381039</v>
      </c>
      <c r="J936" s="45">
        <f t="shared" si="43"/>
        <v>-0.05499411262</v>
      </c>
      <c r="K936" s="21" t="s">
        <v>91</v>
      </c>
      <c r="L936" s="8">
        <v>11.916487</v>
      </c>
      <c r="M936" s="33">
        <f t="shared" si="6"/>
        <v>-0.01113834602</v>
      </c>
      <c r="N936" s="33">
        <f t="shared" si="8"/>
        <v>-0.01255992988</v>
      </c>
      <c r="O936" s="33">
        <f t="shared" si="10"/>
        <v>0.004457075039</v>
      </c>
      <c r="P936" s="33">
        <f t="shared" si="12"/>
        <v>-0.02879406842</v>
      </c>
      <c r="Q936" s="45">
        <f t="shared" si="21"/>
        <v>-0.365507748</v>
      </c>
      <c r="R936" s="45">
        <f t="shared" si="32"/>
        <v>0.5546799514</v>
      </c>
      <c r="S936" s="45">
        <f t="shared" si="44"/>
        <v>-0.4679585213</v>
      </c>
      <c r="T936" s="33">
        <f t="shared" si="22"/>
        <v>0.7794636874</v>
      </c>
      <c r="U936" s="33">
        <f t="shared" si="33"/>
        <v>-0.09284184758</v>
      </c>
      <c r="V936" s="33">
        <f t="shared" si="42"/>
        <v>0.4129644087</v>
      </c>
      <c r="W936" s="44">
        <f t="shared" si="13"/>
        <v>0.0084830344</v>
      </c>
      <c r="X936" s="44">
        <f t="shared" si="14"/>
        <v>0.009318375966</v>
      </c>
      <c r="Y936" s="33">
        <f t="shared" si="15"/>
        <v>1.098472024</v>
      </c>
      <c r="Z936" s="43">
        <v>1.0</v>
      </c>
      <c r="AA936" s="33">
        <f t="shared" si="16"/>
        <v>2.098472024</v>
      </c>
      <c r="AB936" s="33">
        <f t="shared" si="17"/>
        <v>0.5234627917</v>
      </c>
      <c r="AC936" s="33">
        <f t="shared" si="18"/>
        <v>0.4765372083</v>
      </c>
      <c r="AD936" s="33">
        <f t="shared" si="19"/>
        <v>0.01423777111</v>
      </c>
      <c r="AE936" s="34">
        <f t="shared" si="23"/>
        <v>0</v>
      </c>
      <c r="AF936" s="34">
        <f t="shared" si="24"/>
        <v>0</v>
      </c>
      <c r="AG936" s="34">
        <f t="shared" si="25"/>
        <v>0</v>
      </c>
      <c r="AH936" s="34">
        <f t="shared" si="26"/>
        <v>0</v>
      </c>
      <c r="AI936" s="34">
        <f t="shared" si="28"/>
        <v>0</v>
      </c>
      <c r="AJ936" s="34">
        <f t="shared" si="29"/>
        <v>0</v>
      </c>
      <c r="AK936" s="34">
        <f t="shared" si="27"/>
        <v>0</v>
      </c>
      <c r="AL936" s="36">
        <f t="shared" si="34"/>
        <v>0</v>
      </c>
      <c r="AM936" s="36">
        <f t="shared" si="35"/>
        <v>0</v>
      </c>
      <c r="AN936" s="46">
        <f t="shared" si="36"/>
        <v>0</v>
      </c>
      <c r="AO936" s="36">
        <f t="shared" si="37"/>
        <v>0</v>
      </c>
      <c r="AP936" s="36">
        <f t="shared" si="39"/>
        <v>0</v>
      </c>
      <c r="AQ936" s="36">
        <f t="shared" si="40"/>
        <v>0</v>
      </c>
      <c r="AR936" s="36">
        <f t="shared" si="38"/>
        <v>0</v>
      </c>
      <c r="AS936" s="38">
        <f t="shared" si="45"/>
        <v>0</v>
      </c>
      <c r="AT936" s="38">
        <f t="shared" si="46"/>
        <v>0</v>
      </c>
      <c r="AU936" s="38">
        <f t="shared" si="47"/>
        <v>0</v>
      </c>
      <c r="AV936" s="38">
        <f t="shared" si="48"/>
        <v>0</v>
      </c>
      <c r="AW936" s="38">
        <f t="shared" si="51"/>
        <v>0</v>
      </c>
      <c r="AX936" s="38">
        <f t="shared" si="52"/>
        <v>0</v>
      </c>
      <c r="AY936" s="38">
        <f t="shared" si="49"/>
        <v>0</v>
      </c>
      <c r="AZ936" s="12">
        <f t="shared" si="30"/>
        <v>140.9764411</v>
      </c>
      <c r="BA936" s="12">
        <f t="shared" si="41"/>
        <v>105.3830143</v>
      </c>
      <c r="BB936" s="12">
        <f t="shared" si="53"/>
        <v>142.9394185</v>
      </c>
      <c r="BC936" s="12">
        <f t="shared" si="50"/>
        <v>0</v>
      </c>
      <c r="BD936" s="12">
        <f t="shared" si="54"/>
        <v>127.267242</v>
      </c>
    </row>
    <row r="937" ht="14.25" customHeight="1">
      <c r="A937" s="7">
        <v>37880.0</v>
      </c>
      <c r="B937" s="21" t="s">
        <v>90</v>
      </c>
      <c r="C937" s="8">
        <v>26.443783</v>
      </c>
      <c r="D937" s="33">
        <f t="shared" si="5"/>
        <v>0.01506078669</v>
      </c>
      <c r="E937" s="33">
        <f t="shared" si="7"/>
        <v>0.03244026231</v>
      </c>
      <c r="F937" s="33">
        <f t="shared" si="9"/>
        <v>0.0234803665</v>
      </c>
      <c r="G937" s="33">
        <f t="shared" si="11"/>
        <v>0.01534662715</v>
      </c>
      <c r="H937" s="33">
        <f t="shared" si="20"/>
        <v>1.25740192</v>
      </c>
      <c r="I937" s="45">
        <f t="shared" si="31"/>
        <v>0.6331916644</v>
      </c>
      <c r="J937" s="45">
        <f t="shared" si="43"/>
        <v>0.3030799378</v>
      </c>
      <c r="K937" s="21" t="s">
        <v>91</v>
      </c>
      <c r="L937" s="8">
        <v>11.757596</v>
      </c>
      <c r="M937" s="33">
        <f t="shared" si="6"/>
        <v>-0.01333371152</v>
      </c>
      <c r="N937" s="33">
        <f t="shared" si="8"/>
        <v>-0.02748383109</v>
      </c>
      <c r="O937" s="33">
        <f t="shared" si="10"/>
        <v>-0.0148214225</v>
      </c>
      <c r="P937" s="33">
        <f t="shared" si="12"/>
        <v>-0.03854025803</v>
      </c>
      <c r="Q937" s="45">
        <f t="shared" si="21"/>
        <v>-1.122187376</v>
      </c>
      <c r="R937" s="45">
        <f t="shared" si="32"/>
        <v>-0.1992377603</v>
      </c>
      <c r="S937" s="45">
        <f t="shared" si="44"/>
        <v>-0.7249542508</v>
      </c>
      <c r="T937" s="33">
        <f t="shared" si="22"/>
        <v>2.379589295</v>
      </c>
      <c r="U937" s="33">
        <f t="shared" si="33"/>
        <v>0.8324294248</v>
      </c>
      <c r="V937" s="33">
        <f t="shared" si="42"/>
        <v>1.028034189</v>
      </c>
      <c r="W937" s="44">
        <f t="shared" si="13"/>
        <v>0.009118423818</v>
      </c>
      <c r="X937" s="44">
        <f t="shared" si="14"/>
        <v>0.009687527161</v>
      </c>
      <c r="Y937" s="33">
        <f t="shared" si="15"/>
        <v>1.062412469</v>
      </c>
      <c r="Z937" s="43">
        <v>1.0</v>
      </c>
      <c r="AA937" s="33">
        <f t="shared" si="16"/>
        <v>2.062412469</v>
      </c>
      <c r="AB937" s="33">
        <f t="shared" si="17"/>
        <v>0.5151309377</v>
      </c>
      <c r="AC937" s="33">
        <f t="shared" si="18"/>
        <v>0.4848690623</v>
      </c>
      <c r="AD937" s="33">
        <f t="shared" si="19"/>
        <v>-0.006074968219</v>
      </c>
      <c r="AE937" s="34">
        <f t="shared" si="23"/>
        <v>-1</v>
      </c>
      <c r="AF937" s="34">
        <f t="shared" si="24"/>
        <v>0</v>
      </c>
      <c r="AG937" s="34">
        <f t="shared" si="25"/>
        <v>0</v>
      </c>
      <c r="AH937" s="34">
        <f t="shared" si="26"/>
        <v>1</v>
      </c>
      <c r="AI937" s="34">
        <f t="shared" si="28"/>
        <v>0</v>
      </c>
      <c r="AJ937" s="34">
        <f t="shared" si="29"/>
        <v>-1</v>
      </c>
      <c r="AK937" s="34">
        <f t="shared" si="27"/>
        <v>0.006074968219</v>
      </c>
      <c r="AL937" s="36">
        <f t="shared" si="34"/>
        <v>0</v>
      </c>
      <c r="AM937" s="36">
        <f t="shared" si="35"/>
        <v>0</v>
      </c>
      <c r="AN937" s="46">
        <f t="shared" si="36"/>
        <v>0</v>
      </c>
      <c r="AO937" s="36">
        <f t="shared" si="37"/>
        <v>0</v>
      </c>
      <c r="AP937" s="36">
        <f t="shared" si="39"/>
        <v>0</v>
      </c>
      <c r="AQ937" s="36">
        <f t="shared" si="40"/>
        <v>0</v>
      </c>
      <c r="AR937" s="36">
        <f t="shared" si="38"/>
        <v>0</v>
      </c>
      <c r="AS937" s="38">
        <f t="shared" si="45"/>
        <v>-1</v>
      </c>
      <c r="AT937" s="38">
        <f t="shared" si="46"/>
        <v>0</v>
      </c>
      <c r="AU937" s="38">
        <f t="shared" si="47"/>
        <v>0</v>
      </c>
      <c r="AV937" s="38">
        <f t="shared" si="48"/>
        <v>1</v>
      </c>
      <c r="AW937" s="38">
        <f t="shared" si="51"/>
        <v>0</v>
      </c>
      <c r="AX937" s="38">
        <f t="shared" si="52"/>
        <v>-1</v>
      </c>
      <c r="AY937" s="38">
        <f t="shared" si="49"/>
        <v>0.006074968219</v>
      </c>
      <c r="AZ937" s="12">
        <f t="shared" si="30"/>
        <v>141.8328684</v>
      </c>
      <c r="BA937" s="12">
        <f t="shared" si="41"/>
        <v>105.3830143</v>
      </c>
      <c r="BB937" s="12">
        <f t="shared" si="53"/>
        <v>143.8077709</v>
      </c>
      <c r="BC937" s="12">
        <f t="shared" si="50"/>
        <v>0.004049978813</v>
      </c>
      <c r="BD937" s="12">
        <f t="shared" si="54"/>
        <v>127.7826716</v>
      </c>
    </row>
    <row r="938" ht="14.25" customHeight="1">
      <c r="A938" s="7">
        <v>37881.0</v>
      </c>
      <c r="B938" s="21" t="s">
        <v>90</v>
      </c>
      <c r="C938" s="8">
        <v>26.184132</v>
      </c>
      <c r="D938" s="33">
        <f t="shared" si="5"/>
        <v>-0.009818980892</v>
      </c>
      <c r="E938" s="33">
        <f t="shared" si="7"/>
        <v>0.01475876716</v>
      </c>
      <c r="F938" s="33">
        <f t="shared" si="9"/>
        <v>0.01297968461</v>
      </c>
      <c r="G938" s="33">
        <f t="shared" si="11"/>
        <v>0.0188714398</v>
      </c>
      <c r="H938" s="33">
        <f t="shared" si="20"/>
        <v>0.5308621255</v>
      </c>
      <c r="I938" s="45">
        <f t="shared" si="31"/>
        <v>0.3195197326</v>
      </c>
      <c r="J938" s="45">
        <f t="shared" si="43"/>
        <v>0.3936176886</v>
      </c>
      <c r="K938" s="21" t="s">
        <v>91</v>
      </c>
      <c r="L938" s="8">
        <v>11.782255</v>
      </c>
      <c r="M938" s="33">
        <f t="shared" si="6"/>
        <v>0.002097282472</v>
      </c>
      <c r="N938" s="33">
        <f t="shared" si="8"/>
        <v>-0.03845234166</v>
      </c>
      <c r="O938" s="33">
        <f t="shared" si="10"/>
        <v>-0.01117469266</v>
      </c>
      <c r="P938" s="33">
        <f t="shared" si="12"/>
        <v>-0.02434416471</v>
      </c>
      <c r="Q938" s="45">
        <f t="shared" si="21"/>
        <v>-1.647890207</v>
      </c>
      <c r="R938" s="45">
        <f t="shared" si="32"/>
        <v>-0.05179400596</v>
      </c>
      <c r="S938" s="45">
        <f t="shared" si="44"/>
        <v>-0.2775367855</v>
      </c>
      <c r="T938" s="33">
        <f t="shared" si="22"/>
        <v>2.178752333</v>
      </c>
      <c r="U938" s="33">
        <f t="shared" si="33"/>
        <v>0.3713137386</v>
      </c>
      <c r="V938" s="33">
        <f t="shared" si="42"/>
        <v>0.6711544741</v>
      </c>
      <c r="W938" s="44">
        <f t="shared" si="13"/>
        <v>0.008869480475</v>
      </c>
      <c r="X938" s="44">
        <f t="shared" si="14"/>
        <v>0.009394848131</v>
      </c>
      <c r="Y938" s="33">
        <f t="shared" si="15"/>
        <v>1.059233194</v>
      </c>
      <c r="Z938" s="43">
        <v>1.0</v>
      </c>
      <c r="AA938" s="33">
        <f t="shared" si="16"/>
        <v>2.059233194</v>
      </c>
      <c r="AB938" s="33">
        <f t="shared" si="17"/>
        <v>0.5143823424</v>
      </c>
      <c r="AC938" s="33">
        <f t="shared" si="18"/>
        <v>0.4856176576</v>
      </c>
      <c r="AD938" s="33">
        <f t="shared" si="19"/>
        <v>-0.002807296124</v>
      </c>
      <c r="AE938" s="34">
        <f t="shared" si="23"/>
        <v>-1</v>
      </c>
      <c r="AF938" s="34">
        <f t="shared" si="24"/>
        <v>0</v>
      </c>
      <c r="AG938" s="34">
        <f t="shared" si="25"/>
        <v>0</v>
      </c>
      <c r="AH938" s="34">
        <f t="shared" si="26"/>
        <v>2</v>
      </c>
      <c r="AI938" s="34">
        <f t="shared" si="28"/>
        <v>0</v>
      </c>
      <c r="AJ938" s="34">
        <f t="shared" si="29"/>
        <v>-1</v>
      </c>
      <c r="AK938" s="34">
        <f t="shared" si="27"/>
        <v>0.002807296124</v>
      </c>
      <c r="AL938" s="36">
        <f t="shared" si="34"/>
        <v>0</v>
      </c>
      <c r="AM938" s="36">
        <f t="shared" si="35"/>
        <v>0</v>
      </c>
      <c r="AN938" s="46">
        <f t="shared" si="36"/>
        <v>0</v>
      </c>
      <c r="AO938" s="36">
        <f t="shared" si="37"/>
        <v>0</v>
      </c>
      <c r="AP938" s="36">
        <f t="shared" si="39"/>
        <v>0</v>
      </c>
      <c r="AQ938" s="36">
        <f t="shared" si="40"/>
        <v>0</v>
      </c>
      <c r="AR938" s="36">
        <f t="shared" si="38"/>
        <v>0</v>
      </c>
      <c r="AS938" s="38">
        <f t="shared" si="45"/>
        <v>0</v>
      </c>
      <c r="AT938" s="38">
        <f t="shared" si="46"/>
        <v>0</v>
      </c>
      <c r="AU938" s="38">
        <f t="shared" si="47"/>
        <v>0</v>
      </c>
      <c r="AV938" s="38">
        <f t="shared" si="48"/>
        <v>2</v>
      </c>
      <c r="AW938" s="38">
        <f t="shared" si="51"/>
        <v>0</v>
      </c>
      <c r="AX938" s="38">
        <f t="shared" si="52"/>
        <v>-1</v>
      </c>
      <c r="AY938" s="38">
        <f t="shared" si="49"/>
        <v>0.002807296124</v>
      </c>
      <c r="AZ938" s="12">
        <f t="shared" si="30"/>
        <v>142.2310353</v>
      </c>
      <c r="BA938" s="12">
        <f t="shared" si="41"/>
        <v>105.3830143</v>
      </c>
      <c r="BB938" s="12">
        <f t="shared" si="53"/>
        <v>144.2114819</v>
      </c>
      <c r="BC938" s="12">
        <f t="shared" si="50"/>
        <v>0.001871530749</v>
      </c>
      <c r="BD938" s="12">
        <f t="shared" si="54"/>
        <v>128.0218208</v>
      </c>
    </row>
    <row r="939" ht="14.25" customHeight="1">
      <c r="A939" s="7">
        <v>37882.0</v>
      </c>
      <c r="B939" s="21" t="s">
        <v>90</v>
      </c>
      <c r="C939" s="8">
        <v>26.380318</v>
      </c>
      <c r="D939" s="33">
        <f t="shared" si="5"/>
        <v>0.007492553123</v>
      </c>
      <c r="E939" s="33">
        <f t="shared" si="7"/>
        <v>0.02236190113</v>
      </c>
      <c r="F939" s="33">
        <f t="shared" si="9"/>
        <v>0.02490038908</v>
      </c>
      <c r="G939" s="33">
        <f t="shared" si="11"/>
        <v>0.03811741761</v>
      </c>
      <c r="H939" s="33">
        <f t="shared" si="20"/>
        <v>0.8052107165</v>
      </c>
      <c r="I939" s="45">
        <f t="shared" si="31"/>
        <v>0.660766742</v>
      </c>
      <c r="J939" s="45">
        <f t="shared" si="43"/>
        <v>0.8762893452</v>
      </c>
      <c r="K939" s="21" t="s">
        <v>91</v>
      </c>
      <c r="L939" s="8">
        <v>11.943875</v>
      </c>
      <c r="M939" s="33">
        <f t="shared" si="6"/>
        <v>0.01371723834</v>
      </c>
      <c r="N939" s="33">
        <f t="shared" si="8"/>
        <v>-0.01978481327</v>
      </c>
      <c r="O939" s="33">
        <f t="shared" si="10"/>
        <v>-0.01540579613</v>
      </c>
      <c r="P939" s="33">
        <f t="shared" si="12"/>
        <v>-0.001721513494</v>
      </c>
      <c r="Q939" s="45">
        <f t="shared" si="21"/>
        <v>-0.7140315983</v>
      </c>
      <c r="R939" s="45">
        <f t="shared" si="32"/>
        <v>-0.2067962742</v>
      </c>
      <c r="S939" s="45">
        <f t="shared" si="44"/>
        <v>0.4603032024</v>
      </c>
      <c r="T939" s="33">
        <f t="shared" si="22"/>
        <v>1.519242315</v>
      </c>
      <c r="U939" s="33">
        <f t="shared" si="33"/>
        <v>0.8675630163</v>
      </c>
      <c r="V939" s="33">
        <f t="shared" si="42"/>
        <v>0.4159861428</v>
      </c>
      <c r="W939" s="44">
        <f t="shared" si="13"/>
        <v>0.008497468163</v>
      </c>
      <c r="X939" s="44">
        <f t="shared" si="14"/>
        <v>0.009754294118</v>
      </c>
      <c r="Y939" s="33">
        <f t="shared" si="15"/>
        <v>1.147905933</v>
      </c>
      <c r="Z939" s="43">
        <v>1.0</v>
      </c>
      <c r="AA939" s="33">
        <f t="shared" si="16"/>
        <v>2.147905933</v>
      </c>
      <c r="AB939" s="33">
        <f t="shared" si="17"/>
        <v>0.5344302631</v>
      </c>
      <c r="AC939" s="33">
        <f t="shared" si="18"/>
        <v>0.4655697369</v>
      </c>
      <c r="AD939" s="33">
        <f t="shared" si="19"/>
        <v>0.004952252714</v>
      </c>
      <c r="AE939" s="34">
        <f t="shared" si="23"/>
        <v>-1</v>
      </c>
      <c r="AF939" s="34">
        <f t="shared" si="24"/>
        <v>0</v>
      </c>
      <c r="AG939" s="34">
        <f t="shared" si="25"/>
        <v>0</v>
      </c>
      <c r="AH939" s="34">
        <f t="shared" si="26"/>
        <v>3</v>
      </c>
      <c r="AI939" s="34">
        <f t="shared" si="28"/>
        <v>0</v>
      </c>
      <c r="AJ939" s="34">
        <f t="shared" si="29"/>
        <v>-1</v>
      </c>
      <c r="AK939" s="34">
        <f t="shared" si="27"/>
        <v>-0.004952252714</v>
      </c>
      <c r="AL939" s="36">
        <f t="shared" si="34"/>
        <v>0</v>
      </c>
      <c r="AM939" s="36">
        <f t="shared" si="35"/>
        <v>0</v>
      </c>
      <c r="AN939" s="46">
        <f t="shared" si="36"/>
        <v>0</v>
      </c>
      <c r="AO939" s="36">
        <f t="shared" si="37"/>
        <v>0</v>
      </c>
      <c r="AP939" s="36">
        <f t="shared" si="39"/>
        <v>0</v>
      </c>
      <c r="AQ939" s="36">
        <f t="shared" si="40"/>
        <v>0</v>
      </c>
      <c r="AR939" s="36">
        <f t="shared" si="38"/>
        <v>0</v>
      </c>
      <c r="AS939" s="38">
        <f t="shared" si="45"/>
        <v>0</v>
      </c>
      <c r="AT939" s="38">
        <f t="shared" si="46"/>
        <v>0</v>
      </c>
      <c r="AU939" s="38">
        <f t="shared" si="47"/>
        <v>0</v>
      </c>
      <c r="AV939" s="38">
        <f t="shared" si="48"/>
        <v>3</v>
      </c>
      <c r="AW939" s="38">
        <f t="shared" si="51"/>
        <v>0</v>
      </c>
      <c r="AX939" s="38">
        <f t="shared" si="52"/>
        <v>-1</v>
      </c>
      <c r="AY939" s="38">
        <f t="shared" si="49"/>
        <v>-0.004952252714</v>
      </c>
      <c r="AZ939" s="12">
        <f t="shared" si="30"/>
        <v>141.5266713</v>
      </c>
      <c r="BA939" s="12">
        <f t="shared" si="41"/>
        <v>105.3830143</v>
      </c>
      <c r="BB939" s="12">
        <f t="shared" si="53"/>
        <v>143.4973102</v>
      </c>
      <c r="BC939" s="12">
        <f t="shared" si="50"/>
        <v>-0.003301501809</v>
      </c>
      <c r="BD939" s="12">
        <f t="shared" si="54"/>
        <v>127.5991565</v>
      </c>
    </row>
    <row r="940" ht="14.25" customHeight="1">
      <c r="A940" s="7">
        <v>37883.0</v>
      </c>
      <c r="B940" s="21" t="s">
        <v>90</v>
      </c>
      <c r="C940" s="8">
        <v>26.403397</v>
      </c>
      <c r="D940" s="33">
        <f t="shared" si="5"/>
        <v>0.0008748567777</v>
      </c>
      <c r="E940" s="33">
        <f t="shared" si="7"/>
        <v>0.01283775472</v>
      </c>
      <c r="F940" s="33">
        <f t="shared" si="9"/>
        <v>0.03597867712</v>
      </c>
      <c r="G940" s="33">
        <f t="shared" si="11"/>
        <v>0.04327451695</v>
      </c>
      <c r="H940" s="33">
        <f t="shared" si="20"/>
        <v>0.404529447</v>
      </c>
      <c r="I940" s="45">
        <f t="shared" si="31"/>
        <v>0.962750051</v>
      </c>
      <c r="J940" s="45">
        <f t="shared" si="43"/>
        <v>0.982956595</v>
      </c>
      <c r="K940" s="21" t="s">
        <v>91</v>
      </c>
      <c r="L940" s="8">
        <v>11.828823</v>
      </c>
      <c r="M940" s="33">
        <f t="shared" si="6"/>
        <v>-0.009632719699</v>
      </c>
      <c r="N940" s="33">
        <f t="shared" si="8"/>
        <v>-0.01841293693</v>
      </c>
      <c r="O940" s="33">
        <f t="shared" si="10"/>
        <v>-0.01715978775</v>
      </c>
      <c r="P940" s="33">
        <f t="shared" si="12"/>
        <v>-0.004990431648</v>
      </c>
      <c r="Q940" s="45">
        <f t="shared" si="21"/>
        <v>-0.6291536334</v>
      </c>
      <c r="R940" s="45">
        <f t="shared" si="32"/>
        <v>-0.256035792</v>
      </c>
      <c r="S940" s="45">
        <f t="shared" si="44"/>
        <v>0.4115081418</v>
      </c>
      <c r="T940" s="33">
        <f t="shared" si="22"/>
        <v>1.03368308</v>
      </c>
      <c r="U940" s="33">
        <f t="shared" si="33"/>
        <v>1.218785843</v>
      </c>
      <c r="V940" s="33">
        <f t="shared" si="42"/>
        <v>0.5714484532</v>
      </c>
      <c r="W940" s="44">
        <f t="shared" si="13"/>
        <v>0.008385524247</v>
      </c>
      <c r="X940" s="44">
        <f t="shared" si="14"/>
        <v>0.009891726701</v>
      </c>
      <c r="Y940" s="33">
        <f t="shared" si="15"/>
        <v>1.179619355</v>
      </c>
      <c r="Z940" s="43">
        <v>1.0</v>
      </c>
      <c r="AA940" s="33">
        <f t="shared" si="16"/>
        <v>2.179619355</v>
      </c>
      <c r="AB940" s="33">
        <f t="shared" si="17"/>
        <v>0.5412042943</v>
      </c>
      <c r="AC940" s="33">
        <f t="shared" si="18"/>
        <v>0.4587957057</v>
      </c>
      <c r="AD940" s="33">
        <f t="shared" si="19"/>
        <v>-0.006078169433</v>
      </c>
      <c r="AE940" s="34">
        <f t="shared" si="23"/>
        <v>-1</v>
      </c>
      <c r="AF940" s="34">
        <f t="shared" si="24"/>
        <v>0</v>
      </c>
      <c r="AG940" s="34">
        <f t="shared" si="25"/>
        <v>0</v>
      </c>
      <c r="AH940" s="34">
        <f t="shared" si="26"/>
        <v>4</v>
      </c>
      <c r="AI940" s="34">
        <f t="shared" si="28"/>
        <v>0</v>
      </c>
      <c r="AJ940" s="34">
        <f t="shared" si="29"/>
        <v>-1</v>
      </c>
      <c r="AK940" s="34">
        <f t="shared" si="27"/>
        <v>0.006078169433</v>
      </c>
      <c r="AL940" s="36">
        <f t="shared" si="34"/>
        <v>-1</v>
      </c>
      <c r="AM940" s="36">
        <f t="shared" si="35"/>
        <v>0</v>
      </c>
      <c r="AN940" s="46">
        <f t="shared" si="36"/>
        <v>0</v>
      </c>
      <c r="AO940" s="36">
        <f t="shared" si="37"/>
        <v>1</v>
      </c>
      <c r="AP940" s="36">
        <f t="shared" si="39"/>
        <v>0</v>
      </c>
      <c r="AQ940" s="36">
        <f t="shared" si="40"/>
        <v>-1</v>
      </c>
      <c r="AR940" s="36">
        <f t="shared" si="38"/>
        <v>0.006078169433</v>
      </c>
      <c r="AS940" s="38">
        <f t="shared" si="45"/>
        <v>0</v>
      </c>
      <c r="AT940" s="38">
        <f t="shared" si="46"/>
        <v>0</v>
      </c>
      <c r="AU940" s="38">
        <f t="shared" si="47"/>
        <v>0</v>
      </c>
      <c r="AV940" s="38">
        <f t="shared" si="48"/>
        <v>4</v>
      </c>
      <c r="AW940" s="38">
        <f t="shared" si="51"/>
        <v>0</v>
      </c>
      <c r="AX940" s="38">
        <f t="shared" si="52"/>
        <v>-1</v>
      </c>
      <c r="AY940" s="38">
        <f t="shared" si="49"/>
        <v>0.006078169433</v>
      </c>
      <c r="AZ940" s="12">
        <f t="shared" si="30"/>
        <v>142.3868944</v>
      </c>
      <c r="BA940" s="12">
        <f t="shared" si="41"/>
        <v>106.0235501</v>
      </c>
      <c r="BB940" s="12">
        <f t="shared" si="53"/>
        <v>144.3695112</v>
      </c>
      <c r="BC940" s="12">
        <f t="shared" si="50"/>
        <v>0.006078169433</v>
      </c>
      <c r="BD940" s="12">
        <f t="shared" si="54"/>
        <v>128.3747258</v>
      </c>
    </row>
    <row r="941" ht="14.25" customHeight="1">
      <c r="A941" s="7">
        <v>37886.0</v>
      </c>
      <c r="B941" s="21" t="s">
        <v>90</v>
      </c>
      <c r="C941" s="8">
        <v>26.137966</v>
      </c>
      <c r="D941" s="33">
        <f t="shared" si="5"/>
        <v>-0.01005291099</v>
      </c>
      <c r="E941" s="33">
        <f t="shared" si="7"/>
        <v>0.003321814067</v>
      </c>
      <c r="F941" s="33">
        <f t="shared" si="9"/>
        <v>0.01412600445</v>
      </c>
      <c r="G941" s="33">
        <f t="shared" si="11"/>
        <v>0.04465270648</v>
      </c>
      <c r="H941" s="33">
        <f t="shared" si="20"/>
        <v>0.002293433366</v>
      </c>
      <c r="I941" s="45">
        <f t="shared" si="31"/>
        <v>0.3055034985</v>
      </c>
      <c r="J941" s="45">
        <f t="shared" si="43"/>
        <v>0.992894594</v>
      </c>
      <c r="K941" s="21" t="s">
        <v>91</v>
      </c>
      <c r="L941" s="8">
        <v>11.845259</v>
      </c>
      <c r="M941" s="33">
        <f t="shared" si="6"/>
        <v>0.001389487356</v>
      </c>
      <c r="N941" s="33">
        <f t="shared" si="8"/>
        <v>-0.005977264944</v>
      </c>
      <c r="O941" s="33">
        <f t="shared" si="10"/>
        <v>-0.0184621208</v>
      </c>
      <c r="P941" s="33">
        <f t="shared" si="12"/>
        <v>0.00398993574</v>
      </c>
      <c r="Q941" s="45">
        <f t="shared" si="21"/>
        <v>-0.01597622484</v>
      </c>
      <c r="R941" s="45">
        <f t="shared" si="32"/>
        <v>-0.2979408659</v>
      </c>
      <c r="S941" s="45">
        <f t="shared" si="44"/>
        <v>0.7880390273</v>
      </c>
      <c r="T941" s="33">
        <f t="shared" si="22"/>
        <v>0.01826965821</v>
      </c>
      <c r="U941" s="33">
        <f t="shared" si="33"/>
        <v>0.6034443645</v>
      </c>
      <c r="V941" s="33">
        <f t="shared" si="42"/>
        <v>0.2048555667</v>
      </c>
      <c r="W941" s="44">
        <f t="shared" si="13"/>
        <v>0.008279168624</v>
      </c>
      <c r="X941" s="44">
        <f t="shared" si="14"/>
        <v>0.009742420007</v>
      </c>
      <c r="Y941" s="33">
        <f t="shared" si="15"/>
        <v>1.176738927</v>
      </c>
      <c r="Z941" s="43">
        <v>1.0</v>
      </c>
      <c r="AA941" s="33">
        <f t="shared" si="16"/>
        <v>2.176738927</v>
      </c>
      <c r="AB941" s="33">
        <f t="shared" si="17"/>
        <v>0.5405971808</v>
      </c>
      <c r="AC941" s="33">
        <f t="shared" si="18"/>
        <v>0.4594028192</v>
      </c>
      <c r="AD941" s="33">
        <f t="shared" si="19"/>
        <v>0.002741771425</v>
      </c>
      <c r="AE941" s="34">
        <f t="shared" si="23"/>
        <v>0</v>
      </c>
      <c r="AF941" s="34">
        <f t="shared" si="24"/>
        <v>0</v>
      </c>
      <c r="AG941" s="34">
        <f t="shared" si="25"/>
        <v>0</v>
      </c>
      <c r="AH941" s="34">
        <f t="shared" si="26"/>
        <v>5</v>
      </c>
      <c r="AI941" s="34">
        <f t="shared" si="28"/>
        <v>0</v>
      </c>
      <c r="AJ941" s="34">
        <f t="shared" si="29"/>
        <v>-1</v>
      </c>
      <c r="AK941" s="34">
        <f t="shared" si="27"/>
        <v>-0.002741771425</v>
      </c>
      <c r="AL941" s="36">
        <f t="shared" si="34"/>
        <v>0</v>
      </c>
      <c r="AM941" s="36">
        <f t="shared" si="35"/>
        <v>0</v>
      </c>
      <c r="AN941" s="46">
        <f t="shared" si="36"/>
        <v>0</v>
      </c>
      <c r="AO941" s="36">
        <f t="shared" si="37"/>
        <v>2</v>
      </c>
      <c r="AP941" s="36">
        <f t="shared" si="39"/>
        <v>0</v>
      </c>
      <c r="AQ941" s="36">
        <f t="shared" si="40"/>
        <v>-1</v>
      </c>
      <c r="AR941" s="36">
        <f t="shared" si="38"/>
        <v>-0.002741771425</v>
      </c>
      <c r="AS941" s="38">
        <f t="shared" si="45"/>
        <v>0</v>
      </c>
      <c r="AT941" s="38">
        <f t="shared" si="46"/>
        <v>0</v>
      </c>
      <c r="AU941" s="38">
        <f t="shared" si="47"/>
        <v>0</v>
      </c>
      <c r="AV941" s="38">
        <f t="shared" si="48"/>
        <v>5</v>
      </c>
      <c r="AW941" s="38">
        <f t="shared" si="51"/>
        <v>0</v>
      </c>
      <c r="AX941" s="38">
        <f t="shared" si="52"/>
        <v>-1</v>
      </c>
      <c r="AY941" s="38">
        <f t="shared" si="49"/>
        <v>-0.002741771425</v>
      </c>
      <c r="AZ941" s="12">
        <f t="shared" si="30"/>
        <v>141.996502</v>
      </c>
      <c r="BA941" s="12">
        <f t="shared" si="41"/>
        <v>105.7328577</v>
      </c>
      <c r="BB941" s="12">
        <f t="shared" si="53"/>
        <v>143.973683</v>
      </c>
      <c r="BC941" s="12">
        <f t="shared" si="50"/>
        <v>-0.002741771425</v>
      </c>
      <c r="BD941" s="12">
        <f t="shared" si="54"/>
        <v>128.0227517</v>
      </c>
    </row>
    <row r="942" ht="14.25" customHeight="1">
      <c r="A942" s="7">
        <v>37887.0</v>
      </c>
      <c r="B942" s="21" t="s">
        <v>90</v>
      </c>
      <c r="C942" s="8">
        <v>26.362999</v>
      </c>
      <c r="D942" s="33">
        <f t="shared" si="5"/>
        <v>0.008609430435</v>
      </c>
      <c r="E942" s="33">
        <f t="shared" si="7"/>
        <v>-0.003054933555</v>
      </c>
      <c r="F942" s="33">
        <f t="shared" si="9"/>
        <v>0.02928622591</v>
      </c>
      <c r="G942" s="33">
        <f t="shared" si="11"/>
        <v>0.0490659918</v>
      </c>
      <c r="H942" s="33">
        <f t="shared" si="20"/>
        <v>-0.2610166603</v>
      </c>
      <c r="I942" s="45">
        <f t="shared" si="31"/>
        <v>0.7292318413</v>
      </c>
      <c r="J942" s="45">
        <f t="shared" si="43"/>
        <v>1.080716359</v>
      </c>
      <c r="K942" s="21" t="s">
        <v>91</v>
      </c>
      <c r="L942" s="8">
        <v>11.89457</v>
      </c>
      <c r="M942" s="33">
        <f t="shared" si="6"/>
        <v>0.004162931347</v>
      </c>
      <c r="N942" s="33">
        <f t="shared" si="8"/>
        <v>0.01164983046</v>
      </c>
      <c r="O942" s="33">
        <f t="shared" si="10"/>
        <v>-0.01615418261</v>
      </c>
      <c r="P942" s="33">
        <f t="shared" si="12"/>
        <v>-0.00990332245</v>
      </c>
      <c r="Q942" s="45">
        <f t="shared" si="21"/>
        <v>0.8647529351</v>
      </c>
      <c r="R942" s="45">
        <f t="shared" si="32"/>
        <v>-0.2035744326</v>
      </c>
      <c r="S942" s="45">
        <f t="shared" si="44"/>
        <v>0.3526398058</v>
      </c>
      <c r="T942" s="33">
        <f t="shared" si="22"/>
        <v>-1.125769595</v>
      </c>
      <c r="U942" s="33">
        <f t="shared" si="33"/>
        <v>0.932806274</v>
      </c>
      <c r="V942" s="33">
        <f t="shared" si="42"/>
        <v>0.7280765535</v>
      </c>
      <c r="W942" s="44">
        <f t="shared" si="13"/>
        <v>0.008390701648</v>
      </c>
      <c r="X942" s="44">
        <f t="shared" si="14"/>
        <v>0.008839110824</v>
      </c>
      <c r="Y942" s="33">
        <f t="shared" si="15"/>
        <v>1.053441201</v>
      </c>
      <c r="Z942" s="43">
        <v>1.0</v>
      </c>
      <c r="AA942" s="33">
        <f t="shared" si="16"/>
        <v>2.053441201</v>
      </c>
      <c r="AB942" s="33">
        <f t="shared" si="17"/>
        <v>0.5130125959</v>
      </c>
      <c r="AC942" s="33">
        <f t="shared" si="18"/>
        <v>0.4869874041</v>
      </c>
      <c r="AD942" s="33">
        <f t="shared" si="19"/>
        <v>0.000331787499</v>
      </c>
      <c r="AE942" s="34">
        <f t="shared" si="23"/>
        <v>1</v>
      </c>
      <c r="AF942" s="34">
        <f t="shared" si="24"/>
        <v>0</v>
      </c>
      <c r="AG942" s="34">
        <f t="shared" si="25"/>
        <v>1</v>
      </c>
      <c r="AH942" s="34">
        <f t="shared" si="26"/>
        <v>1</v>
      </c>
      <c r="AI942" s="34">
        <f t="shared" si="28"/>
        <v>1</v>
      </c>
      <c r="AJ942" s="34">
        <f t="shared" si="29"/>
        <v>1</v>
      </c>
      <c r="AK942" s="34">
        <f t="shared" si="27"/>
        <v>0.000331787499</v>
      </c>
      <c r="AL942" s="36">
        <f t="shared" si="34"/>
        <v>0</v>
      </c>
      <c r="AM942" s="36">
        <f t="shared" si="35"/>
        <v>0</v>
      </c>
      <c r="AN942" s="46">
        <f t="shared" si="36"/>
        <v>0</v>
      </c>
      <c r="AO942" s="36">
        <f t="shared" si="37"/>
        <v>3</v>
      </c>
      <c r="AP942" s="36">
        <f t="shared" si="39"/>
        <v>0</v>
      </c>
      <c r="AQ942" s="36">
        <f t="shared" si="40"/>
        <v>-1</v>
      </c>
      <c r="AR942" s="36">
        <f t="shared" si="38"/>
        <v>-0.000331787499</v>
      </c>
      <c r="AS942" s="38">
        <f t="shared" si="45"/>
        <v>0</v>
      </c>
      <c r="AT942" s="38">
        <f t="shared" si="46"/>
        <v>0</v>
      </c>
      <c r="AU942" s="38">
        <f t="shared" si="47"/>
        <v>0</v>
      </c>
      <c r="AV942" s="38">
        <f t="shared" si="48"/>
        <v>0</v>
      </c>
      <c r="AW942" s="38">
        <f t="shared" si="51"/>
        <v>1</v>
      </c>
      <c r="AX942" s="38">
        <f t="shared" si="52"/>
        <v>0</v>
      </c>
      <c r="AY942" s="38">
        <f t="shared" si="49"/>
        <v>0</v>
      </c>
      <c r="AZ942" s="12">
        <f t="shared" si="30"/>
        <v>142.0436147</v>
      </c>
      <c r="BA942" s="12">
        <f t="shared" si="41"/>
        <v>105.6977769</v>
      </c>
      <c r="BB942" s="12">
        <f t="shared" si="53"/>
        <v>143.973683</v>
      </c>
      <c r="BC942" s="12">
        <f t="shared" si="50"/>
        <v>0</v>
      </c>
      <c r="BD942" s="12">
        <f t="shared" si="54"/>
        <v>128.0227517</v>
      </c>
    </row>
    <row r="943" ht="14.25" customHeight="1">
      <c r="A943" s="7">
        <v>37888.0</v>
      </c>
      <c r="B943" s="21" t="s">
        <v>90</v>
      </c>
      <c r="C943" s="8">
        <v>26.132212</v>
      </c>
      <c r="D943" s="33">
        <f t="shared" si="5"/>
        <v>-0.008754201296</v>
      </c>
      <c r="E943" s="33">
        <f t="shared" si="7"/>
        <v>-0.001982880319</v>
      </c>
      <c r="F943" s="33">
        <f t="shared" si="9"/>
        <v>0.01274662197</v>
      </c>
      <c r="G943" s="33">
        <f t="shared" si="11"/>
        <v>0.03138788786</v>
      </c>
      <c r="H943" s="33">
        <f t="shared" si="20"/>
        <v>-0.2257778377</v>
      </c>
      <c r="I943" s="45">
        <f t="shared" si="31"/>
        <v>0.2309280266</v>
      </c>
      <c r="J943" s="45">
        <f t="shared" si="43"/>
        <v>0.6188824219</v>
      </c>
      <c r="K943" s="21" t="s">
        <v>91</v>
      </c>
      <c r="L943" s="8">
        <v>11.776774</v>
      </c>
      <c r="M943" s="33">
        <f t="shared" si="6"/>
        <v>-0.00990334245</v>
      </c>
      <c r="N943" s="33">
        <f t="shared" si="8"/>
        <v>-0.0004651910861</v>
      </c>
      <c r="O943" s="33">
        <f t="shared" si="10"/>
        <v>-0.03889964506</v>
      </c>
      <c r="P943" s="33">
        <f t="shared" si="12"/>
        <v>-0.02325472997</v>
      </c>
      <c r="Q943" s="45">
        <f t="shared" si="21"/>
        <v>0.2617167603</v>
      </c>
      <c r="R943" s="45">
        <f t="shared" si="32"/>
        <v>-1.091465183</v>
      </c>
      <c r="S943" s="45">
        <f t="shared" si="44"/>
        <v>-0.1199476059</v>
      </c>
      <c r="T943" s="33">
        <f t="shared" si="22"/>
        <v>-0.487494598</v>
      </c>
      <c r="U943" s="33">
        <f t="shared" si="33"/>
        <v>1.322393209</v>
      </c>
      <c r="V943" s="33">
        <f t="shared" si="42"/>
        <v>0.7388300278</v>
      </c>
      <c r="W943" s="44">
        <f t="shared" si="13"/>
        <v>0.008628780116</v>
      </c>
      <c r="X943" s="44">
        <f t="shared" si="14"/>
        <v>0.009025520302</v>
      </c>
      <c r="Y943" s="33">
        <f t="shared" si="15"/>
        <v>1.045978711</v>
      </c>
      <c r="Z943" s="43">
        <v>1.0</v>
      </c>
      <c r="AA943" s="33">
        <f t="shared" si="16"/>
        <v>2.045978711</v>
      </c>
      <c r="AB943" s="33">
        <f t="shared" si="17"/>
        <v>0.511236361</v>
      </c>
      <c r="AC943" s="33">
        <f t="shared" si="18"/>
        <v>0.488763639</v>
      </c>
      <c r="AD943" s="33">
        <f t="shared" si="19"/>
        <v>0.00180086134</v>
      </c>
      <c r="AE943" s="34">
        <f t="shared" si="23"/>
        <v>0</v>
      </c>
      <c r="AF943" s="34">
        <f t="shared" si="24"/>
        <v>0</v>
      </c>
      <c r="AG943" s="34">
        <f t="shared" si="25"/>
        <v>0</v>
      </c>
      <c r="AH943" s="34">
        <f t="shared" si="26"/>
        <v>2</v>
      </c>
      <c r="AI943" s="34">
        <f t="shared" si="28"/>
        <v>0</v>
      </c>
      <c r="AJ943" s="34">
        <f t="shared" si="29"/>
        <v>1</v>
      </c>
      <c r="AK943" s="34">
        <f t="shared" si="27"/>
        <v>0.00180086134</v>
      </c>
      <c r="AL943" s="36">
        <f t="shared" si="34"/>
        <v>-1</v>
      </c>
      <c r="AM943" s="36">
        <f t="shared" si="35"/>
        <v>0</v>
      </c>
      <c r="AN943" s="46">
        <f t="shared" si="36"/>
        <v>0</v>
      </c>
      <c r="AO943" s="36">
        <f t="shared" si="37"/>
        <v>4</v>
      </c>
      <c r="AP943" s="36">
        <f t="shared" si="39"/>
        <v>0</v>
      </c>
      <c r="AQ943" s="36">
        <f t="shared" si="40"/>
        <v>-1</v>
      </c>
      <c r="AR943" s="36">
        <f t="shared" si="38"/>
        <v>-0.00180086134</v>
      </c>
      <c r="AS943" s="38">
        <f t="shared" si="45"/>
        <v>0</v>
      </c>
      <c r="AT943" s="38">
        <f t="shared" si="46"/>
        <v>0</v>
      </c>
      <c r="AU943" s="38">
        <f t="shared" si="47"/>
        <v>0</v>
      </c>
      <c r="AV943" s="38">
        <f t="shared" si="48"/>
        <v>0</v>
      </c>
      <c r="AW943" s="38">
        <f t="shared" si="51"/>
        <v>0</v>
      </c>
      <c r="AX943" s="38">
        <f t="shared" si="52"/>
        <v>0</v>
      </c>
      <c r="AY943" s="38">
        <f t="shared" si="49"/>
        <v>0</v>
      </c>
      <c r="AZ943" s="12">
        <f t="shared" si="30"/>
        <v>142.2994156</v>
      </c>
      <c r="BA943" s="12">
        <f t="shared" si="41"/>
        <v>105.5074299</v>
      </c>
      <c r="BB943" s="12">
        <f t="shared" si="53"/>
        <v>143.973683</v>
      </c>
      <c r="BC943" s="12">
        <f t="shared" si="50"/>
        <v>0</v>
      </c>
      <c r="BD943" s="12">
        <f t="shared" si="54"/>
        <v>128.0227517</v>
      </c>
    </row>
    <row r="944" ht="14.25" customHeight="1">
      <c r="A944" s="7">
        <v>37889.0</v>
      </c>
      <c r="B944" s="21" t="s">
        <v>90</v>
      </c>
      <c r="C944" s="8">
        <v>26.259132</v>
      </c>
      <c r="D944" s="33">
        <f t="shared" si="5"/>
        <v>0.004856841051</v>
      </c>
      <c r="E944" s="33">
        <f t="shared" si="7"/>
        <v>-0.004593803608</v>
      </c>
      <c r="F944" s="33">
        <f t="shared" si="9"/>
        <v>0.01766537134</v>
      </c>
      <c r="G944" s="33">
        <f t="shared" si="11"/>
        <v>0.03733879436</v>
      </c>
      <c r="H944" s="33">
        <f t="shared" si="20"/>
        <v>-0.3239032883</v>
      </c>
      <c r="I944" s="45">
        <f t="shared" si="31"/>
        <v>0.3571104075</v>
      </c>
      <c r="J944" s="45">
        <f t="shared" si="43"/>
        <v>0.7539096286</v>
      </c>
      <c r="K944" s="21" t="s">
        <v>91</v>
      </c>
      <c r="L944" s="8">
        <v>11.79321</v>
      </c>
      <c r="M944" s="33">
        <f t="shared" si="6"/>
        <v>0.001395628378</v>
      </c>
      <c r="N944" s="33">
        <f t="shared" si="8"/>
        <v>-0.01261441534</v>
      </c>
      <c r="O944" s="33">
        <f t="shared" si="10"/>
        <v>-0.03214965475</v>
      </c>
      <c r="P944" s="33">
        <f t="shared" si="12"/>
        <v>-0.01588385083</v>
      </c>
      <c r="Q944" s="45">
        <f t="shared" si="21"/>
        <v>-0.3350008368</v>
      </c>
      <c r="R944" s="45">
        <f t="shared" si="32"/>
        <v>-0.8261326747</v>
      </c>
      <c r="S944" s="45">
        <f t="shared" si="44"/>
        <v>0.1870607847</v>
      </c>
      <c r="T944" s="33">
        <f t="shared" si="22"/>
        <v>0.01109754851</v>
      </c>
      <c r="U944" s="33">
        <f t="shared" si="33"/>
        <v>1.183243082</v>
      </c>
      <c r="V944" s="33">
        <f t="shared" si="42"/>
        <v>0.5668488438</v>
      </c>
      <c r="W944" s="44">
        <f t="shared" si="13"/>
        <v>0.008637520372</v>
      </c>
      <c r="X944" s="44">
        <f t="shared" si="14"/>
        <v>0.008963865162</v>
      </c>
      <c r="Y944" s="33">
        <f t="shared" si="15"/>
        <v>1.037782231</v>
      </c>
      <c r="Z944" s="43">
        <v>1.0</v>
      </c>
      <c r="AA944" s="33">
        <f t="shared" si="16"/>
        <v>2.037782231</v>
      </c>
      <c r="AB944" s="33">
        <f t="shared" si="17"/>
        <v>0.509270429</v>
      </c>
      <c r="AC944" s="33">
        <f t="shared" si="18"/>
        <v>0.490729571</v>
      </c>
      <c r="AD944" s="33">
        <f t="shared" si="19"/>
        <v>0.001571340363</v>
      </c>
      <c r="AE944" s="34">
        <f t="shared" si="23"/>
        <v>0</v>
      </c>
      <c r="AF944" s="34">
        <f t="shared" si="24"/>
        <v>0</v>
      </c>
      <c r="AG944" s="34">
        <f t="shared" si="25"/>
        <v>0</v>
      </c>
      <c r="AH944" s="34">
        <f t="shared" si="26"/>
        <v>3</v>
      </c>
      <c r="AI944" s="34">
        <f t="shared" si="28"/>
        <v>0</v>
      </c>
      <c r="AJ944" s="34">
        <f t="shared" si="29"/>
        <v>1</v>
      </c>
      <c r="AK944" s="34">
        <f t="shared" si="27"/>
        <v>0.001571340363</v>
      </c>
      <c r="AL944" s="36">
        <f t="shared" si="34"/>
        <v>-1</v>
      </c>
      <c r="AM944" s="36">
        <f t="shared" si="35"/>
        <v>0</v>
      </c>
      <c r="AN944" s="46">
        <f t="shared" si="36"/>
        <v>0</v>
      </c>
      <c r="AO944" s="36">
        <f t="shared" si="37"/>
        <v>5</v>
      </c>
      <c r="AP944" s="36">
        <f t="shared" si="39"/>
        <v>0</v>
      </c>
      <c r="AQ944" s="36">
        <f t="shared" si="40"/>
        <v>-1</v>
      </c>
      <c r="AR944" s="36">
        <f t="shared" si="38"/>
        <v>-0.001571340363</v>
      </c>
      <c r="AS944" s="38">
        <f t="shared" si="45"/>
        <v>0</v>
      </c>
      <c r="AT944" s="38">
        <f t="shared" si="46"/>
        <v>0</v>
      </c>
      <c r="AU944" s="38">
        <f t="shared" si="47"/>
        <v>0</v>
      </c>
      <c r="AV944" s="38">
        <f t="shared" si="48"/>
        <v>0</v>
      </c>
      <c r="AW944" s="38">
        <f t="shared" si="51"/>
        <v>0</v>
      </c>
      <c r="AX944" s="38">
        <f t="shared" si="52"/>
        <v>0</v>
      </c>
      <c r="AY944" s="38">
        <f t="shared" si="49"/>
        <v>0</v>
      </c>
      <c r="AZ944" s="12">
        <f t="shared" si="30"/>
        <v>142.5230164</v>
      </c>
      <c r="BA944" s="12">
        <f t="shared" si="41"/>
        <v>105.3416418</v>
      </c>
      <c r="BB944" s="12">
        <f t="shared" si="53"/>
        <v>143.973683</v>
      </c>
      <c r="BC944" s="12">
        <f t="shared" si="50"/>
        <v>0</v>
      </c>
      <c r="BD944" s="12">
        <f t="shared" si="54"/>
        <v>128.0227517</v>
      </c>
    </row>
    <row r="945" ht="14.25" customHeight="1">
      <c r="A945" s="7">
        <v>37890.0</v>
      </c>
      <c r="B945" s="21" t="s">
        <v>90</v>
      </c>
      <c r="C945" s="8">
        <v>26.328394</v>
      </c>
      <c r="D945" s="33">
        <f t="shared" si="5"/>
        <v>0.002637634785</v>
      </c>
      <c r="E945" s="33">
        <f t="shared" si="7"/>
        <v>-0.002840657208</v>
      </c>
      <c r="F945" s="33">
        <f t="shared" si="9"/>
        <v>0.009960629847</v>
      </c>
      <c r="G945" s="33">
        <f t="shared" si="11"/>
        <v>0.02288309241</v>
      </c>
      <c r="H945" s="33">
        <f t="shared" si="20"/>
        <v>-0.2438007367</v>
      </c>
      <c r="I945" s="45">
        <f t="shared" si="31"/>
        <v>0.1213943921</v>
      </c>
      <c r="J945" s="45">
        <f t="shared" si="43"/>
        <v>0.3890868664</v>
      </c>
      <c r="K945" s="21" t="s">
        <v>91</v>
      </c>
      <c r="L945" s="8">
        <v>11.787729</v>
      </c>
      <c r="M945" s="33">
        <f t="shared" si="6"/>
        <v>-0.0004647589588</v>
      </c>
      <c r="N945" s="33">
        <f t="shared" si="8"/>
        <v>-0.003474056548</v>
      </c>
      <c r="O945" s="33">
        <f t="shared" si="10"/>
        <v>-0.02182302589</v>
      </c>
      <c r="P945" s="33">
        <f t="shared" si="12"/>
        <v>-0.01342378775</v>
      </c>
      <c r="Q945" s="45">
        <f t="shared" si="21"/>
        <v>0.1082788541</v>
      </c>
      <c r="R945" s="45">
        <f t="shared" si="32"/>
        <v>-0.4106509745</v>
      </c>
      <c r="S945" s="45">
        <f t="shared" si="44"/>
        <v>0.304232057</v>
      </c>
      <c r="T945" s="33">
        <f t="shared" si="22"/>
        <v>-0.3520795908</v>
      </c>
      <c r="U945" s="33">
        <f t="shared" si="33"/>
        <v>0.5320453667</v>
      </c>
      <c r="V945" s="33">
        <f t="shared" si="42"/>
        <v>0.08485480937</v>
      </c>
      <c r="W945" s="44">
        <f t="shared" si="13"/>
        <v>0.007897225836</v>
      </c>
      <c r="X945" s="44">
        <f t="shared" si="14"/>
        <v>0.008949056508</v>
      </c>
      <c r="Y945" s="33">
        <f t="shared" si="15"/>
        <v>1.133189894</v>
      </c>
      <c r="Z945" s="43">
        <v>1.0</v>
      </c>
      <c r="AA945" s="33">
        <f t="shared" si="16"/>
        <v>2.133189894</v>
      </c>
      <c r="AB945" s="33">
        <f t="shared" si="17"/>
        <v>0.5312184805</v>
      </c>
      <c r="AC945" s="33">
        <f t="shared" si="18"/>
        <v>0.4687815195</v>
      </c>
      <c r="AD945" s="33">
        <f t="shared" si="19"/>
        <v>0.006432967013</v>
      </c>
      <c r="AE945" s="34">
        <f t="shared" si="23"/>
        <v>0</v>
      </c>
      <c r="AF945" s="34">
        <f t="shared" si="24"/>
        <v>0</v>
      </c>
      <c r="AG945" s="34">
        <f t="shared" si="25"/>
        <v>0</v>
      </c>
      <c r="AH945" s="34">
        <f t="shared" si="26"/>
        <v>4</v>
      </c>
      <c r="AI945" s="34">
        <f t="shared" si="28"/>
        <v>0</v>
      </c>
      <c r="AJ945" s="34">
        <f t="shared" si="29"/>
        <v>1</v>
      </c>
      <c r="AK945" s="34">
        <f t="shared" si="27"/>
        <v>0.006432967013</v>
      </c>
      <c r="AL945" s="36">
        <f t="shared" si="34"/>
        <v>0</v>
      </c>
      <c r="AM945" s="36">
        <f t="shared" si="35"/>
        <v>0</v>
      </c>
      <c r="AN945" s="46">
        <f t="shared" si="36"/>
        <v>0</v>
      </c>
      <c r="AO945" s="36">
        <f t="shared" si="37"/>
        <v>0</v>
      </c>
      <c r="AP945" s="36">
        <f t="shared" si="39"/>
        <v>1</v>
      </c>
      <c r="AQ945" s="36">
        <f t="shared" si="40"/>
        <v>0</v>
      </c>
      <c r="AR945" s="36">
        <f t="shared" si="38"/>
        <v>0</v>
      </c>
      <c r="AS945" s="38">
        <f t="shared" si="45"/>
        <v>0</v>
      </c>
      <c r="AT945" s="38">
        <f t="shared" si="46"/>
        <v>0</v>
      </c>
      <c r="AU945" s="38">
        <f t="shared" si="47"/>
        <v>0</v>
      </c>
      <c r="AV945" s="38">
        <f t="shared" si="48"/>
        <v>0</v>
      </c>
      <c r="AW945" s="38">
        <f t="shared" si="51"/>
        <v>0</v>
      </c>
      <c r="AX945" s="38">
        <f t="shared" si="52"/>
        <v>0</v>
      </c>
      <c r="AY945" s="38">
        <f t="shared" si="49"/>
        <v>0</v>
      </c>
      <c r="AZ945" s="12">
        <f t="shared" si="30"/>
        <v>143.4398622</v>
      </c>
      <c r="BA945" s="12">
        <f t="shared" si="41"/>
        <v>105.3416418</v>
      </c>
      <c r="BB945" s="12">
        <f t="shared" si="53"/>
        <v>143.973683</v>
      </c>
      <c r="BC945" s="12">
        <f t="shared" si="50"/>
        <v>0.002144322338</v>
      </c>
      <c r="BD945" s="12">
        <f t="shared" si="54"/>
        <v>128.2972737</v>
      </c>
    </row>
    <row r="946" ht="14.25" customHeight="1">
      <c r="A946" s="7">
        <v>37893.0</v>
      </c>
      <c r="B946" s="21" t="s">
        <v>90</v>
      </c>
      <c r="C946" s="8">
        <v>26.668819</v>
      </c>
      <c r="D946" s="33">
        <f t="shared" si="5"/>
        <v>0.01292995691</v>
      </c>
      <c r="E946" s="33">
        <f t="shared" si="7"/>
        <v>0.02030965225</v>
      </c>
      <c r="F946" s="33">
        <f t="shared" si="9"/>
        <v>0.02369893121</v>
      </c>
      <c r="G946" s="33">
        <f t="shared" si="11"/>
        <v>0.04145941832</v>
      </c>
      <c r="H946" s="33">
        <f t="shared" si="20"/>
        <v>0.7009071243</v>
      </c>
      <c r="I946" s="45">
        <f t="shared" si="31"/>
        <v>0.5085910131</v>
      </c>
      <c r="J946" s="45">
        <f t="shared" si="43"/>
        <v>0.825949202</v>
      </c>
      <c r="K946" s="21" t="s">
        <v>91</v>
      </c>
      <c r="L946" s="8">
        <v>11.798684</v>
      </c>
      <c r="M946" s="33">
        <f t="shared" si="6"/>
        <v>0.0009293562823</v>
      </c>
      <c r="N946" s="33">
        <f t="shared" si="8"/>
        <v>-0.00393195286</v>
      </c>
      <c r="O946" s="33">
        <f t="shared" si="10"/>
        <v>-0.00988571548</v>
      </c>
      <c r="P946" s="33">
        <f t="shared" si="12"/>
        <v>-0.005472701817</v>
      </c>
      <c r="Q946" s="45">
        <f t="shared" si="21"/>
        <v>0.08427729441</v>
      </c>
      <c r="R946" s="45">
        <f t="shared" si="32"/>
        <v>0.05715039449</v>
      </c>
      <c r="S946" s="45">
        <f t="shared" si="44"/>
        <v>0.6257123498</v>
      </c>
      <c r="T946" s="33">
        <f t="shared" si="22"/>
        <v>0.6166298298</v>
      </c>
      <c r="U946" s="33">
        <f t="shared" si="33"/>
        <v>0.4514406186</v>
      </c>
      <c r="V946" s="33">
        <f t="shared" si="42"/>
        <v>0.2002368522</v>
      </c>
      <c r="W946" s="44">
        <f t="shared" si="13"/>
        <v>0.008167507272</v>
      </c>
      <c r="X946" s="44">
        <f t="shared" si="14"/>
        <v>0.008824207155</v>
      </c>
      <c r="Y946" s="33">
        <f t="shared" si="15"/>
        <v>1.080403954</v>
      </c>
      <c r="Z946" s="43">
        <v>1.0</v>
      </c>
      <c r="AA946" s="33">
        <f t="shared" si="16"/>
        <v>2.080403954</v>
      </c>
      <c r="AB946" s="33">
        <f t="shared" si="17"/>
        <v>0.5193241208</v>
      </c>
      <c r="AC946" s="33">
        <f t="shared" si="18"/>
        <v>0.4806758792</v>
      </c>
      <c r="AD946" s="33">
        <f t="shared" si="19"/>
        <v>-0.003154573385</v>
      </c>
      <c r="AE946" s="34">
        <f t="shared" si="23"/>
        <v>0</v>
      </c>
      <c r="AF946" s="34">
        <f t="shared" si="24"/>
        <v>0</v>
      </c>
      <c r="AG946" s="34">
        <f t="shared" si="25"/>
        <v>0</v>
      </c>
      <c r="AH946" s="34">
        <f t="shared" si="26"/>
        <v>5</v>
      </c>
      <c r="AI946" s="34">
        <f t="shared" si="28"/>
        <v>0</v>
      </c>
      <c r="AJ946" s="34">
        <f t="shared" si="29"/>
        <v>1</v>
      </c>
      <c r="AK946" s="34">
        <f t="shared" si="27"/>
        <v>-0.003154573385</v>
      </c>
      <c r="AL946" s="36">
        <f t="shared" si="34"/>
        <v>0</v>
      </c>
      <c r="AM946" s="36">
        <f t="shared" si="35"/>
        <v>0</v>
      </c>
      <c r="AN946" s="46">
        <f t="shared" si="36"/>
        <v>0</v>
      </c>
      <c r="AO946" s="36">
        <f t="shared" si="37"/>
        <v>0</v>
      </c>
      <c r="AP946" s="36">
        <f t="shared" si="39"/>
        <v>0</v>
      </c>
      <c r="AQ946" s="36">
        <f t="shared" si="40"/>
        <v>0</v>
      </c>
      <c r="AR946" s="36">
        <f t="shared" si="38"/>
        <v>0</v>
      </c>
      <c r="AS946" s="38">
        <f t="shared" si="45"/>
        <v>0</v>
      </c>
      <c r="AT946" s="38">
        <f t="shared" si="46"/>
        <v>0</v>
      </c>
      <c r="AU946" s="38">
        <f t="shared" si="47"/>
        <v>0</v>
      </c>
      <c r="AV946" s="38">
        <f t="shared" si="48"/>
        <v>0</v>
      </c>
      <c r="AW946" s="38">
        <f t="shared" si="51"/>
        <v>0</v>
      </c>
      <c r="AX946" s="38">
        <f t="shared" si="52"/>
        <v>0</v>
      </c>
      <c r="AY946" s="38">
        <f t="shared" si="49"/>
        <v>0</v>
      </c>
      <c r="AZ946" s="12">
        <f t="shared" si="30"/>
        <v>142.9873707</v>
      </c>
      <c r="BA946" s="12">
        <f t="shared" si="41"/>
        <v>105.3416418</v>
      </c>
      <c r="BB946" s="12">
        <f t="shared" si="53"/>
        <v>143.973683</v>
      </c>
      <c r="BC946" s="12">
        <f t="shared" si="50"/>
        <v>-0.001051524462</v>
      </c>
      <c r="BD946" s="12">
        <f t="shared" si="54"/>
        <v>128.162366</v>
      </c>
    </row>
    <row r="947" ht="14.25" customHeight="1">
      <c r="A947" s="7">
        <v>37894.0</v>
      </c>
      <c r="B947" s="21" t="s">
        <v>90</v>
      </c>
      <c r="C947" s="8">
        <v>26.443783</v>
      </c>
      <c r="D947" s="33">
        <f t="shared" si="5"/>
        <v>-0.008438168934</v>
      </c>
      <c r="E947" s="33">
        <f t="shared" si="7"/>
        <v>0.003064294772</v>
      </c>
      <c r="F947" s="33">
        <f t="shared" si="9"/>
        <v>0</v>
      </c>
      <c r="G947" s="33">
        <f t="shared" si="11"/>
        <v>0.0234803665</v>
      </c>
      <c r="H947" s="33">
        <f t="shared" si="20"/>
        <v>-0.007240371068</v>
      </c>
      <c r="I947" s="45">
        <f t="shared" si="31"/>
        <v>-0.1942349856</v>
      </c>
      <c r="J947" s="45">
        <f t="shared" si="43"/>
        <v>0.3705415377</v>
      </c>
      <c r="K947" s="21" t="s">
        <v>91</v>
      </c>
      <c r="L947" s="8">
        <v>11.768552</v>
      </c>
      <c r="M947" s="33">
        <f t="shared" si="6"/>
        <v>-0.002553844141</v>
      </c>
      <c r="N947" s="33">
        <f t="shared" si="8"/>
        <v>-0.01059458223</v>
      </c>
      <c r="O947" s="33">
        <f t="shared" si="10"/>
        <v>0.000931823138</v>
      </c>
      <c r="P947" s="33">
        <f t="shared" si="12"/>
        <v>-0.0139034103</v>
      </c>
      <c r="Q947" s="45">
        <f t="shared" si="21"/>
        <v>-0.2483981236</v>
      </c>
      <c r="R947" s="45">
        <f t="shared" si="32"/>
        <v>0.4845955911</v>
      </c>
      <c r="S947" s="45">
        <f t="shared" si="44"/>
        <v>0.2947198362</v>
      </c>
      <c r="T947" s="33">
        <f t="shared" si="22"/>
        <v>0.2411577526</v>
      </c>
      <c r="U947" s="33">
        <f t="shared" si="33"/>
        <v>-0.6788305767</v>
      </c>
      <c r="V947" s="33">
        <f t="shared" si="42"/>
        <v>0.07582170143</v>
      </c>
      <c r="W947" s="44">
        <f t="shared" si="13"/>
        <v>0.008318582165</v>
      </c>
      <c r="X947" s="44">
        <f t="shared" si="14"/>
        <v>0.00871361629</v>
      </c>
      <c r="Y947" s="33">
        <f t="shared" si="15"/>
        <v>1.047488156</v>
      </c>
      <c r="Z947" s="43">
        <v>1.0</v>
      </c>
      <c r="AA947" s="33">
        <f t="shared" si="16"/>
        <v>2.047488156</v>
      </c>
      <c r="AB947" s="33">
        <f t="shared" si="17"/>
        <v>0.5115966863</v>
      </c>
      <c r="AC947" s="33">
        <f t="shared" si="18"/>
        <v>0.4884033137</v>
      </c>
      <c r="AD947" s="33">
        <f t="shared" si="19"/>
        <v>-0.001084677201</v>
      </c>
      <c r="AE947" s="34">
        <f t="shared" si="23"/>
        <v>0</v>
      </c>
      <c r="AF947" s="34">
        <f t="shared" si="24"/>
        <v>0</v>
      </c>
      <c r="AG947" s="34">
        <f t="shared" si="25"/>
        <v>0</v>
      </c>
      <c r="AH947" s="34">
        <f t="shared" si="26"/>
        <v>0</v>
      </c>
      <c r="AI947" s="34">
        <f t="shared" si="28"/>
        <v>1</v>
      </c>
      <c r="AJ947" s="34">
        <f t="shared" si="29"/>
        <v>0</v>
      </c>
      <c r="AK947" s="34">
        <f t="shared" si="27"/>
        <v>0</v>
      </c>
      <c r="AL947" s="36">
        <f t="shared" si="34"/>
        <v>0</v>
      </c>
      <c r="AM947" s="36">
        <f t="shared" si="35"/>
        <v>0</v>
      </c>
      <c r="AN947" s="46">
        <f t="shared" si="36"/>
        <v>0</v>
      </c>
      <c r="AO947" s="36">
        <f t="shared" si="37"/>
        <v>0</v>
      </c>
      <c r="AP947" s="36">
        <f t="shared" si="39"/>
        <v>0</v>
      </c>
      <c r="AQ947" s="36">
        <f t="shared" si="40"/>
        <v>0</v>
      </c>
      <c r="AR947" s="36">
        <f t="shared" si="38"/>
        <v>0</v>
      </c>
      <c r="AS947" s="38">
        <f t="shared" si="45"/>
        <v>0</v>
      </c>
      <c r="AT947" s="38">
        <f t="shared" si="46"/>
        <v>0</v>
      </c>
      <c r="AU947" s="38">
        <f t="shared" si="47"/>
        <v>0</v>
      </c>
      <c r="AV947" s="38">
        <f t="shared" si="48"/>
        <v>0</v>
      </c>
      <c r="AW947" s="38">
        <f t="shared" si="51"/>
        <v>0</v>
      </c>
      <c r="AX947" s="38">
        <f t="shared" si="52"/>
        <v>0</v>
      </c>
      <c r="AY947" s="38">
        <f t="shared" si="49"/>
        <v>0</v>
      </c>
      <c r="AZ947" s="12">
        <f t="shared" si="30"/>
        <v>142.9873707</v>
      </c>
      <c r="BA947" s="12">
        <f t="shared" si="41"/>
        <v>105.3416418</v>
      </c>
      <c r="BB947" s="12">
        <f t="shared" si="53"/>
        <v>143.973683</v>
      </c>
      <c r="BC947" s="12">
        <f t="shared" si="50"/>
        <v>0</v>
      </c>
      <c r="BD947" s="12">
        <f t="shared" si="54"/>
        <v>128.162366</v>
      </c>
    </row>
    <row r="948" ht="14.25" customHeight="1">
      <c r="A948" s="7">
        <v>37895.0</v>
      </c>
      <c r="B948" s="21" t="s">
        <v>90</v>
      </c>
      <c r="C948" s="8">
        <v>26.934223</v>
      </c>
      <c r="D948" s="33">
        <f t="shared" si="5"/>
        <v>0.01854651432</v>
      </c>
      <c r="E948" s="33">
        <f t="shared" si="7"/>
        <v>0.0306905133</v>
      </c>
      <c r="F948" s="33">
        <f t="shared" si="9"/>
        <v>0.02864677737</v>
      </c>
      <c r="G948" s="33">
        <f t="shared" si="11"/>
        <v>0.04199828811</v>
      </c>
      <c r="H948" s="33">
        <f t="shared" si="20"/>
        <v>1.105545984</v>
      </c>
      <c r="I948" s="45">
        <f t="shared" si="31"/>
        <v>0.6337202424</v>
      </c>
      <c r="J948" s="45">
        <f t="shared" si="43"/>
        <v>0.8074030722</v>
      </c>
      <c r="K948" s="21" t="s">
        <v>91</v>
      </c>
      <c r="L948" s="8">
        <v>12.023319</v>
      </c>
      <c r="M948" s="33">
        <f t="shared" si="6"/>
        <v>0.0216481178</v>
      </c>
      <c r="N948" s="33">
        <f t="shared" si="8"/>
        <v>0.02093485024</v>
      </c>
      <c r="O948" s="33">
        <f t="shared" si="10"/>
        <v>0.02045992045</v>
      </c>
      <c r="P948" s="33">
        <f t="shared" si="12"/>
        <v>0.009056594463</v>
      </c>
      <c r="Q948" s="45">
        <f t="shared" si="21"/>
        <v>1.289750877</v>
      </c>
      <c r="R948" s="45">
        <f t="shared" si="32"/>
        <v>1.224771195</v>
      </c>
      <c r="S948" s="45">
        <f t="shared" si="44"/>
        <v>1.180184958</v>
      </c>
      <c r="T948" s="33">
        <f t="shared" si="22"/>
        <v>-0.1842048935</v>
      </c>
      <c r="U948" s="33">
        <f t="shared" si="33"/>
        <v>-0.5910509524</v>
      </c>
      <c r="V948" s="33">
        <f t="shared" si="42"/>
        <v>-0.3727818857</v>
      </c>
      <c r="W948" s="44">
        <f t="shared" si="13"/>
        <v>0.009173606603</v>
      </c>
      <c r="X948" s="44">
        <f t="shared" si="14"/>
        <v>0.01003295633</v>
      </c>
      <c r="Y948" s="33">
        <f t="shared" si="15"/>
        <v>1.093676322</v>
      </c>
      <c r="Z948" s="43">
        <v>1.0</v>
      </c>
      <c r="AA948" s="33">
        <f t="shared" si="16"/>
        <v>2.093676322</v>
      </c>
      <c r="AB948" s="33">
        <f t="shared" si="17"/>
        <v>0.5223712523</v>
      </c>
      <c r="AC948" s="33">
        <f t="shared" si="18"/>
        <v>0.4776287477</v>
      </c>
      <c r="AD948" s="33">
        <f t="shared" si="19"/>
        <v>-0.001343782344</v>
      </c>
      <c r="AE948" s="34">
        <f t="shared" si="23"/>
        <v>0</v>
      </c>
      <c r="AF948" s="34">
        <f t="shared" si="24"/>
        <v>0</v>
      </c>
      <c r="AG948" s="34">
        <f t="shared" si="25"/>
        <v>0</v>
      </c>
      <c r="AH948" s="34">
        <f t="shared" si="26"/>
        <v>0</v>
      </c>
      <c r="AI948" s="34">
        <f t="shared" si="28"/>
        <v>0</v>
      </c>
      <c r="AJ948" s="34">
        <f t="shared" si="29"/>
        <v>0</v>
      </c>
      <c r="AK948" s="34">
        <f t="shared" si="27"/>
        <v>0</v>
      </c>
      <c r="AL948" s="36">
        <f t="shared" si="34"/>
        <v>0</v>
      </c>
      <c r="AM948" s="36">
        <f t="shared" si="35"/>
        <v>0</v>
      </c>
      <c r="AN948" s="46">
        <f t="shared" si="36"/>
        <v>0</v>
      </c>
      <c r="AO948" s="36">
        <f t="shared" si="37"/>
        <v>0</v>
      </c>
      <c r="AP948" s="36">
        <f t="shared" si="39"/>
        <v>0</v>
      </c>
      <c r="AQ948" s="36">
        <f t="shared" si="40"/>
        <v>0</v>
      </c>
      <c r="AR948" s="36">
        <f t="shared" si="38"/>
        <v>0</v>
      </c>
      <c r="AS948" s="38">
        <f t="shared" si="45"/>
        <v>0</v>
      </c>
      <c r="AT948" s="38">
        <f t="shared" si="46"/>
        <v>0</v>
      </c>
      <c r="AU948" s="38">
        <f t="shared" si="47"/>
        <v>0</v>
      </c>
      <c r="AV948" s="38">
        <f t="shared" si="48"/>
        <v>0</v>
      </c>
      <c r="AW948" s="38">
        <f t="shared" si="51"/>
        <v>0</v>
      </c>
      <c r="AX948" s="38">
        <f t="shared" si="52"/>
        <v>0</v>
      </c>
      <c r="AY948" s="38">
        <f t="shared" si="49"/>
        <v>0</v>
      </c>
      <c r="AZ948" s="12">
        <f t="shared" si="30"/>
        <v>142.9873707</v>
      </c>
      <c r="BA948" s="12">
        <f t="shared" si="41"/>
        <v>105.3416418</v>
      </c>
      <c r="BB948" s="12">
        <f t="shared" si="53"/>
        <v>143.973683</v>
      </c>
      <c r="BC948" s="12">
        <f t="shared" si="50"/>
        <v>0</v>
      </c>
      <c r="BD948" s="12">
        <f t="shared" si="54"/>
        <v>128.162366</v>
      </c>
    </row>
    <row r="949" ht="14.25" customHeight="1">
      <c r="A949" s="7">
        <v>37896.0</v>
      </c>
      <c r="B949" s="21" t="s">
        <v>90</v>
      </c>
      <c r="C949" s="8">
        <v>27.066942</v>
      </c>
      <c r="D949" s="33">
        <f t="shared" si="5"/>
        <v>0.004927522877</v>
      </c>
      <c r="E949" s="33">
        <f t="shared" si="7"/>
        <v>0.03076301227</v>
      </c>
      <c r="F949" s="33">
        <f t="shared" si="9"/>
        <v>0.02602788943</v>
      </c>
      <c r="G949" s="33">
        <f t="shared" si="11"/>
        <v>0.05157638308</v>
      </c>
      <c r="H949" s="33">
        <f t="shared" si="20"/>
        <v>1.087841476</v>
      </c>
      <c r="I949" s="45">
        <f t="shared" si="31"/>
        <v>0.5535016014</v>
      </c>
      <c r="J949" s="45">
        <f t="shared" si="43"/>
        <v>1.028448488</v>
      </c>
      <c r="K949" s="21" t="s">
        <v>91</v>
      </c>
      <c r="L949" s="8">
        <v>12.121941</v>
      </c>
      <c r="M949" s="33">
        <f t="shared" si="6"/>
        <v>0.008202560375</v>
      </c>
      <c r="N949" s="33">
        <f t="shared" si="8"/>
        <v>0.02787459903</v>
      </c>
      <c r="O949" s="33">
        <f t="shared" si="10"/>
        <v>0.01490856192</v>
      </c>
      <c r="P949" s="33">
        <f t="shared" si="12"/>
        <v>-0.000726912471</v>
      </c>
      <c r="Q949" s="45">
        <f t="shared" si="21"/>
        <v>1.616871253</v>
      </c>
      <c r="R949" s="45">
        <f t="shared" si="32"/>
        <v>0.9723936195</v>
      </c>
      <c r="S949" s="45">
        <f t="shared" si="44"/>
        <v>0.7580382706</v>
      </c>
      <c r="T949" s="33">
        <f t="shared" si="22"/>
        <v>-0.529029777</v>
      </c>
      <c r="U949" s="33">
        <f t="shared" si="33"/>
        <v>-0.4188920182</v>
      </c>
      <c r="V949" s="33">
        <f t="shared" si="42"/>
        <v>0.2704102177</v>
      </c>
      <c r="W949" s="44">
        <f t="shared" si="13"/>
        <v>0.009069195939</v>
      </c>
      <c r="X949" s="44">
        <f t="shared" si="14"/>
        <v>0.0093418826</v>
      </c>
      <c r="Y949" s="33">
        <f t="shared" si="15"/>
        <v>1.030067347</v>
      </c>
      <c r="Z949" s="43">
        <v>1.0</v>
      </c>
      <c r="AA949" s="33">
        <f t="shared" si="16"/>
        <v>2.030067347</v>
      </c>
      <c r="AB949" s="33">
        <f t="shared" si="17"/>
        <v>0.5074055048</v>
      </c>
      <c r="AC949" s="33">
        <f t="shared" si="18"/>
        <v>0.4925944952</v>
      </c>
      <c r="AD949" s="33">
        <f t="shared" si="19"/>
        <v>0.005474485734</v>
      </c>
      <c r="AE949" s="34">
        <f t="shared" si="23"/>
        <v>0</v>
      </c>
      <c r="AF949" s="34">
        <f t="shared" si="24"/>
        <v>0</v>
      </c>
      <c r="AG949" s="34">
        <f t="shared" si="25"/>
        <v>0</v>
      </c>
      <c r="AH949" s="34">
        <f t="shared" si="26"/>
        <v>0</v>
      </c>
      <c r="AI949" s="34">
        <f t="shared" si="28"/>
        <v>0</v>
      </c>
      <c r="AJ949" s="34">
        <f t="shared" si="29"/>
        <v>0</v>
      </c>
      <c r="AK949" s="34">
        <f t="shared" si="27"/>
        <v>0</v>
      </c>
      <c r="AL949" s="36">
        <f t="shared" si="34"/>
        <v>0</v>
      </c>
      <c r="AM949" s="36">
        <f t="shared" si="35"/>
        <v>0</v>
      </c>
      <c r="AN949" s="46">
        <f t="shared" si="36"/>
        <v>0</v>
      </c>
      <c r="AO949" s="36">
        <f t="shared" si="37"/>
        <v>0</v>
      </c>
      <c r="AP949" s="36">
        <f t="shared" si="39"/>
        <v>0</v>
      </c>
      <c r="AQ949" s="36">
        <f t="shared" si="40"/>
        <v>0</v>
      </c>
      <c r="AR949" s="36">
        <f t="shared" si="38"/>
        <v>0</v>
      </c>
      <c r="AS949" s="38">
        <f t="shared" si="45"/>
        <v>0</v>
      </c>
      <c r="AT949" s="38">
        <f t="shared" si="46"/>
        <v>0</v>
      </c>
      <c r="AU949" s="38">
        <f t="shared" si="47"/>
        <v>0</v>
      </c>
      <c r="AV949" s="38">
        <f t="shared" si="48"/>
        <v>0</v>
      </c>
      <c r="AW949" s="38">
        <f t="shared" si="51"/>
        <v>0</v>
      </c>
      <c r="AX949" s="38">
        <f t="shared" si="52"/>
        <v>0</v>
      </c>
      <c r="AY949" s="38">
        <f t="shared" si="49"/>
        <v>0</v>
      </c>
      <c r="AZ949" s="12">
        <f t="shared" si="30"/>
        <v>142.9873707</v>
      </c>
      <c r="BA949" s="12">
        <f t="shared" si="41"/>
        <v>105.3416418</v>
      </c>
      <c r="BB949" s="12">
        <f t="shared" si="53"/>
        <v>143.973683</v>
      </c>
      <c r="BC949" s="12">
        <f t="shared" si="50"/>
        <v>0</v>
      </c>
      <c r="BD949" s="12">
        <f t="shared" si="54"/>
        <v>128.162366</v>
      </c>
    </row>
    <row r="950" ht="14.25" customHeight="1">
      <c r="A950" s="7">
        <v>37897.0</v>
      </c>
      <c r="B950" s="21" t="s">
        <v>90</v>
      </c>
      <c r="C950" s="8">
        <v>27.23427</v>
      </c>
      <c r="D950" s="33">
        <f t="shared" si="5"/>
        <v>0.00618200608</v>
      </c>
      <c r="E950" s="33">
        <f t="shared" si="7"/>
        <v>0.0344068081</v>
      </c>
      <c r="F950" s="33">
        <f t="shared" si="9"/>
        <v>0.03146841295</v>
      </c>
      <c r="G950" s="33">
        <f t="shared" si="11"/>
        <v>0.06857928194</v>
      </c>
      <c r="H950" s="33">
        <f t="shared" si="20"/>
        <v>1.202782176</v>
      </c>
      <c r="I950" s="45">
        <f t="shared" si="31"/>
        <v>0.7031719068</v>
      </c>
      <c r="J950" s="45">
        <f t="shared" si="43"/>
        <v>1.405334771</v>
      </c>
      <c r="K950" s="21" t="s">
        <v>91</v>
      </c>
      <c r="L950" s="8">
        <v>12.064414</v>
      </c>
      <c r="M950" s="33">
        <f t="shared" si="6"/>
        <v>-0.00474569213</v>
      </c>
      <c r="N950" s="33">
        <f t="shared" si="8"/>
        <v>0.02347229055</v>
      </c>
      <c r="O950" s="33">
        <f t="shared" si="10"/>
        <v>0.01991668994</v>
      </c>
      <c r="P950" s="33">
        <f t="shared" si="12"/>
        <v>0.002415136016</v>
      </c>
      <c r="Q950" s="45">
        <f t="shared" si="21"/>
        <v>1.378368171</v>
      </c>
      <c r="R950" s="45">
        <f t="shared" si="32"/>
        <v>1.162760767</v>
      </c>
      <c r="S950" s="45">
        <f t="shared" si="44"/>
        <v>0.8557837904</v>
      </c>
      <c r="T950" s="33">
        <f t="shared" si="22"/>
        <v>-0.1755859947</v>
      </c>
      <c r="U950" s="33">
        <f t="shared" si="33"/>
        <v>-0.45958886</v>
      </c>
      <c r="V950" s="33">
        <f t="shared" si="42"/>
        <v>0.5495509804</v>
      </c>
      <c r="W950" s="44">
        <f t="shared" si="13"/>
        <v>0.008613642779</v>
      </c>
      <c r="X950" s="44">
        <f t="shared" si="14"/>
        <v>0.009228918535</v>
      </c>
      <c r="Y950" s="33">
        <f t="shared" si="15"/>
        <v>1.071430377</v>
      </c>
      <c r="Z950" s="43">
        <v>1.0</v>
      </c>
      <c r="AA950" s="33">
        <f t="shared" si="16"/>
        <v>2.071430377</v>
      </c>
      <c r="AB950" s="33">
        <f t="shared" si="17"/>
        <v>0.5172418002</v>
      </c>
      <c r="AC950" s="33">
        <f t="shared" si="18"/>
        <v>0.4827581998</v>
      </c>
      <c r="AD950" s="33">
        <f t="shared" si="19"/>
        <v>-0.0007683124754</v>
      </c>
      <c r="AE950" s="34">
        <f t="shared" si="23"/>
        <v>0</v>
      </c>
      <c r="AF950" s="34">
        <f t="shared" si="24"/>
        <v>0</v>
      </c>
      <c r="AG950" s="34">
        <f t="shared" si="25"/>
        <v>0</v>
      </c>
      <c r="AH950" s="34">
        <f t="shared" si="26"/>
        <v>0</v>
      </c>
      <c r="AI950" s="34">
        <f t="shared" si="28"/>
        <v>0</v>
      </c>
      <c r="AJ950" s="34">
        <f t="shared" si="29"/>
        <v>0</v>
      </c>
      <c r="AK950" s="34">
        <f t="shared" si="27"/>
        <v>0</v>
      </c>
      <c r="AL950" s="36">
        <f t="shared" si="34"/>
        <v>0</v>
      </c>
      <c r="AM950" s="36">
        <f t="shared" si="35"/>
        <v>0</v>
      </c>
      <c r="AN950" s="46">
        <f t="shared" si="36"/>
        <v>0</v>
      </c>
      <c r="AO950" s="36">
        <f t="shared" si="37"/>
        <v>0</v>
      </c>
      <c r="AP950" s="36">
        <f t="shared" si="39"/>
        <v>0</v>
      </c>
      <c r="AQ950" s="36">
        <f t="shared" si="40"/>
        <v>0</v>
      </c>
      <c r="AR950" s="36">
        <f t="shared" si="38"/>
        <v>0</v>
      </c>
      <c r="AS950" s="38">
        <f t="shared" si="45"/>
        <v>0</v>
      </c>
      <c r="AT950" s="38">
        <f t="shared" si="46"/>
        <v>0</v>
      </c>
      <c r="AU950" s="38">
        <f t="shared" si="47"/>
        <v>0</v>
      </c>
      <c r="AV950" s="38">
        <f t="shared" si="48"/>
        <v>0</v>
      </c>
      <c r="AW950" s="38">
        <f t="shared" si="51"/>
        <v>0</v>
      </c>
      <c r="AX950" s="38">
        <f t="shared" si="52"/>
        <v>0</v>
      </c>
      <c r="AY950" s="38">
        <f t="shared" si="49"/>
        <v>0</v>
      </c>
      <c r="AZ950" s="12">
        <f t="shared" si="30"/>
        <v>142.9873707</v>
      </c>
      <c r="BA950" s="12">
        <f t="shared" si="41"/>
        <v>105.3416418</v>
      </c>
      <c r="BB950" s="12">
        <f t="shared" si="53"/>
        <v>143.973683</v>
      </c>
      <c r="BC950" s="12">
        <f t="shared" si="50"/>
        <v>0</v>
      </c>
      <c r="BD950" s="12">
        <f t="shared" si="54"/>
        <v>128.162366</v>
      </c>
    </row>
    <row r="951" ht="14.25" customHeight="1">
      <c r="A951" s="7">
        <v>37900.0</v>
      </c>
      <c r="B951" s="21" t="s">
        <v>90</v>
      </c>
      <c r="C951" s="8">
        <v>27.407366</v>
      </c>
      <c r="D951" s="33">
        <f t="shared" si="5"/>
        <v>0.006355815669</v>
      </c>
      <c r="E951" s="33">
        <f t="shared" si="7"/>
        <v>0.02769327731</v>
      </c>
      <c r="F951" s="33">
        <f t="shared" si="9"/>
        <v>0.04856537039</v>
      </c>
      <c r="G951" s="33">
        <f t="shared" si="11"/>
        <v>0.06337740947</v>
      </c>
      <c r="H951" s="33">
        <f t="shared" si="20"/>
        <v>0.9761346804</v>
      </c>
      <c r="I951" s="45">
        <f t="shared" si="31"/>
        <v>1.258407246</v>
      </c>
      <c r="J951" s="45">
        <f t="shared" si="43"/>
        <v>1.269655341</v>
      </c>
      <c r="K951" s="21" t="s">
        <v>91</v>
      </c>
      <c r="L951" s="8">
        <v>12.165771</v>
      </c>
      <c r="M951" s="33">
        <f t="shared" si="6"/>
        <v>0.008401319782</v>
      </c>
      <c r="N951" s="33">
        <f t="shared" si="8"/>
        <v>0.03111253764</v>
      </c>
      <c r="O951" s="33">
        <f t="shared" si="10"/>
        <v>0.02705825174</v>
      </c>
      <c r="P951" s="33">
        <f t="shared" si="12"/>
        <v>0.008096578232</v>
      </c>
      <c r="Q951" s="45">
        <f t="shared" si="21"/>
        <v>1.793726955</v>
      </c>
      <c r="R951" s="45">
        <f t="shared" si="32"/>
        <v>1.437665263</v>
      </c>
      <c r="S951" s="45">
        <f t="shared" si="44"/>
        <v>1.057748802</v>
      </c>
      <c r="T951" s="33">
        <f t="shared" si="22"/>
        <v>-0.8175922751</v>
      </c>
      <c r="U951" s="33">
        <f t="shared" si="33"/>
        <v>-0.1792580165</v>
      </c>
      <c r="V951" s="33">
        <f t="shared" si="42"/>
        <v>0.2119065389</v>
      </c>
      <c r="W951" s="44">
        <f t="shared" si="13"/>
        <v>0.008444028306</v>
      </c>
      <c r="X951" s="44">
        <f t="shared" si="14"/>
        <v>0.009397747074</v>
      </c>
      <c r="Y951" s="33">
        <f t="shared" si="15"/>
        <v>1.112945946</v>
      </c>
      <c r="Z951" s="43">
        <v>1.0</v>
      </c>
      <c r="AA951" s="33">
        <f t="shared" si="16"/>
        <v>2.112945946</v>
      </c>
      <c r="AB951" s="33">
        <f t="shared" si="17"/>
        <v>0.5267271263</v>
      </c>
      <c r="AC951" s="33">
        <f t="shared" si="18"/>
        <v>0.4732728737</v>
      </c>
      <c r="AD951" s="33">
        <f t="shared" si="19"/>
        <v>-0.003772798567</v>
      </c>
      <c r="AE951" s="34">
        <f t="shared" si="23"/>
        <v>0</v>
      </c>
      <c r="AF951" s="34">
        <f t="shared" si="24"/>
        <v>0</v>
      </c>
      <c r="AG951" s="34">
        <f t="shared" si="25"/>
        <v>0</v>
      </c>
      <c r="AH951" s="34">
        <f t="shared" si="26"/>
        <v>0</v>
      </c>
      <c r="AI951" s="34">
        <f t="shared" si="28"/>
        <v>0</v>
      </c>
      <c r="AJ951" s="34">
        <f t="shared" si="29"/>
        <v>0</v>
      </c>
      <c r="AK951" s="34">
        <f t="shared" si="27"/>
        <v>0</v>
      </c>
      <c r="AL951" s="36">
        <f t="shared" si="34"/>
        <v>0</v>
      </c>
      <c r="AM951" s="36">
        <f t="shared" si="35"/>
        <v>0</v>
      </c>
      <c r="AN951" s="46">
        <f t="shared" si="36"/>
        <v>0</v>
      </c>
      <c r="AO951" s="36">
        <f t="shared" si="37"/>
        <v>0</v>
      </c>
      <c r="AP951" s="36">
        <f t="shared" si="39"/>
        <v>0</v>
      </c>
      <c r="AQ951" s="36">
        <f t="shared" si="40"/>
        <v>0</v>
      </c>
      <c r="AR951" s="36">
        <f t="shared" si="38"/>
        <v>0</v>
      </c>
      <c r="AS951" s="38">
        <f t="shared" si="45"/>
        <v>0</v>
      </c>
      <c r="AT951" s="38">
        <f t="shared" si="46"/>
        <v>0</v>
      </c>
      <c r="AU951" s="38">
        <f t="shared" si="47"/>
        <v>0</v>
      </c>
      <c r="AV951" s="38">
        <f t="shared" si="48"/>
        <v>0</v>
      </c>
      <c r="AW951" s="38">
        <f t="shared" si="51"/>
        <v>0</v>
      </c>
      <c r="AX951" s="38">
        <f t="shared" si="52"/>
        <v>0</v>
      </c>
      <c r="AY951" s="38">
        <f t="shared" si="49"/>
        <v>0</v>
      </c>
      <c r="AZ951" s="12">
        <f t="shared" si="30"/>
        <v>142.9873707</v>
      </c>
      <c r="BA951" s="12">
        <f t="shared" si="41"/>
        <v>105.3416418</v>
      </c>
      <c r="BB951" s="12">
        <f t="shared" si="53"/>
        <v>143.973683</v>
      </c>
      <c r="BC951" s="12">
        <f t="shared" si="50"/>
        <v>0</v>
      </c>
      <c r="BD951" s="12">
        <f t="shared" si="54"/>
        <v>128.162366</v>
      </c>
    </row>
    <row r="952" ht="14.25" customHeight="1">
      <c r="A952" s="7">
        <v>37901.0</v>
      </c>
      <c r="B952" s="21" t="s">
        <v>90</v>
      </c>
      <c r="C952" s="8">
        <v>27.349672</v>
      </c>
      <c r="D952" s="33">
        <f t="shared" si="5"/>
        <v>-0.002105054532</v>
      </c>
      <c r="E952" s="33">
        <f t="shared" si="7"/>
        <v>0.03425716358</v>
      </c>
      <c r="F952" s="33">
        <f t="shared" si="9"/>
        <v>0.0374264324</v>
      </c>
      <c r="G952" s="33">
        <f t="shared" si="11"/>
        <v>0.06780873727</v>
      </c>
      <c r="H952" s="33">
        <f t="shared" si="20"/>
        <v>1.368493711</v>
      </c>
      <c r="I952" s="45">
        <f t="shared" si="31"/>
        <v>0.9596909315</v>
      </c>
      <c r="J952" s="45">
        <f t="shared" si="43"/>
        <v>1.373963872</v>
      </c>
      <c r="K952" s="21" t="s">
        <v>91</v>
      </c>
      <c r="L952" s="8">
        <v>12.234251</v>
      </c>
      <c r="M952" s="33">
        <f t="shared" si="6"/>
        <v>0.005628907531</v>
      </c>
      <c r="N952" s="33">
        <f t="shared" si="8"/>
        <v>0.03957147829</v>
      </c>
      <c r="O952" s="33">
        <f t="shared" si="10"/>
        <v>0.02855765278</v>
      </c>
      <c r="P952" s="33">
        <f t="shared" si="12"/>
        <v>0.01194214463</v>
      </c>
      <c r="Q952" s="45">
        <f t="shared" si="21"/>
        <v>2.273015065</v>
      </c>
      <c r="R952" s="45">
        <f t="shared" si="32"/>
        <v>1.485867431</v>
      </c>
      <c r="S952" s="45">
        <f t="shared" si="44"/>
        <v>1.201463641</v>
      </c>
      <c r="T952" s="33">
        <f t="shared" si="22"/>
        <v>-0.9045213535</v>
      </c>
      <c r="U952" s="33">
        <f t="shared" si="33"/>
        <v>-0.5261764998</v>
      </c>
      <c r="V952" s="33">
        <f t="shared" si="42"/>
        <v>0.1725002309</v>
      </c>
      <c r="W952" s="44">
        <f t="shared" si="13"/>
        <v>0.008251067648</v>
      </c>
      <c r="X952" s="44">
        <f t="shared" si="14"/>
        <v>0.009465508882</v>
      </c>
      <c r="Y952" s="33">
        <f t="shared" si="15"/>
        <v>1.14718595</v>
      </c>
      <c r="Z952" s="43">
        <v>1.0</v>
      </c>
      <c r="AA952" s="33">
        <f t="shared" si="16"/>
        <v>2.14718595</v>
      </c>
      <c r="AB952" s="33">
        <f t="shared" si="17"/>
        <v>0.5342741509</v>
      </c>
      <c r="AC952" s="33">
        <f t="shared" si="18"/>
        <v>0.4657258491</v>
      </c>
      <c r="AD952" s="33">
        <f t="shared" si="19"/>
        <v>0.008888178741</v>
      </c>
      <c r="AE952" s="34">
        <f t="shared" si="23"/>
        <v>0</v>
      </c>
      <c r="AF952" s="34">
        <f t="shared" si="24"/>
        <v>0</v>
      </c>
      <c r="AG952" s="34">
        <f t="shared" si="25"/>
        <v>0</v>
      </c>
      <c r="AH952" s="34">
        <f t="shared" si="26"/>
        <v>0</v>
      </c>
      <c r="AI952" s="34">
        <f t="shared" si="28"/>
        <v>0</v>
      </c>
      <c r="AJ952" s="34">
        <f t="shared" si="29"/>
        <v>0</v>
      </c>
      <c r="AK952" s="34">
        <f t="shared" si="27"/>
        <v>0</v>
      </c>
      <c r="AL952" s="36">
        <f t="shared" si="34"/>
        <v>0</v>
      </c>
      <c r="AM952" s="36">
        <f t="shared" si="35"/>
        <v>0</v>
      </c>
      <c r="AN952" s="46">
        <f t="shared" si="36"/>
        <v>0</v>
      </c>
      <c r="AO952" s="36">
        <f t="shared" si="37"/>
        <v>0</v>
      </c>
      <c r="AP952" s="36">
        <f t="shared" si="39"/>
        <v>0</v>
      </c>
      <c r="AQ952" s="36">
        <f t="shared" si="40"/>
        <v>0</v>
      </c>
      <c r="AR952" s="36">
        <f t="shared" si="38"/>
        <v>0</v>
      </c>
      <c r="AS952" s="38">
        <f t="shared" si="45"/>
        <v>0</v>
      </c>
      <c r="AT952" s="38">
        <f t="shared" si="46"/>
        <v>0</v>
      </c>
      <c r="AU952" s="38">
        <f t="shared" si="47"/>
        <v>0</v>
      </c>
      <c r="AV952" s="38">
        <f t="shared" si="48"/>
        <v>0</v>
      </c>
      <c r="AW952" s="38">
        <f t="shared" si="51"/>
        <v>0</v>
      </c>
      <c r="AX952" s="38">
        <f t="shared" si="52"/>
        <v>0</v>
      </c>
      <c r="AY952" s="38">
        <f t="shared" si="49"/>
        <v>0</v>
      </c>
      <c r="AZ952" s="12">
        <f t="shared" si="30"/>
        <v>142.9873707</v>
      </c>
      <c r="BA952" s="12">
        <f t="shared" si="41"/>
        <v>105.3416418</v>
      </c>
      <c r="BB952" s="12">
        <f t="shared" si="53"/>
        <v>143.973683</v>
      </c>
      <c r="BC952" s="12">
        <f t="shared" si="50"/>
        <v>0</v>
      </c>
      <c r="BD952" s="12">
        <f t="shared" si="54"/>
        <v>128.162366</v>
      </c>
    </row>
    <row r="953" ht="14.25" customHeight="1">
      <c r="A953" s="7">
        <v>37902.0</v>
      </c>
      <c r="B953" s="21" t="s">
        <v>90</v>
      </c>
      <c r="C953" s="8">
        <v>27.580465</v>
      </c>
      <c r="D953" s="33">
        <f t="shared" si="5"/>
        <v>0.008438602116</v>
      </c>
      <c r="E953" s="33">
        <f t="shared" si="7"/>
        <v>0.02399334111</v>
      </c>
      <c r="F953" s="33">
        <f t="shared" si="9"/>
        <v>0.05542022237</v>
      </c>
      <c r="G953" s="33">
        <f t="shared" si="11"/>
        <v>0.06887326497</v>
      </c>
      <c r="H953" s="33">
        <f t="shared" si="20"/>
        <v>0.9815211857</v>
      </c>
      <c r="I953" s="45">
        <f t="shared" si="31"/>
        <v>1.570390643</v>
      </c>
      <c r="J953" s="45">
        <f t="shared" si="43"/>
        <v>1.382615066</v>
      </c>
      <c r="K953" s="21" t="s">
        <v>91</v>
      </c>
      <c r="L953" s="8">
        <v>12.119201</v>
      </c>
      <c r="M953" s="33">
        <f t="shared" si="6"/>
        <v>-0.00940392673</v>
      </c>
      <c r="N953" s="33">
        <f t="shared" si="8"/>
        <v>0.007974669889</v>
      </c>
      <c r="O953" s="33">
        <f t="shared" si="10"/>
        <v>0.02907646865</v>
      </c>
      <c r="P953" s="33">
        <f t="shared" si="12"/>
        <v>-0.01095424072</v>
      </c>
      <c r="Q953" s="45">
        <f t="shared" si="21"/>
        <v>0.3911678059</v>
      </c>
      <c r="R953" s="45">
        <f t="shared" si="32"/>
        <v>1.470235742</v>
      </c>
      <c r="S953" s="45">
        <f t="shared" si="44"/>
        <v>0.1935106231</v>
      </c>
      <c r="T953" s="33">
        <f t="shared" si="22"/>
        <v>0.5903533798</v>
      </c>
      <c r="U953" s="33">
        <f t="shared" si="33"/>
        <v>0.1001549007</v>
      </c>
      <c r="V953" s="33">
        <f t="shared" si="42"/>
        <v>1.189104443</v>
      </c>
      <c r="W953" s="44">
        <f t="shared" si="13"/>
        <v>0.0082804417</v>
      </c>
      <c r="X953" s="44">
        <f t="shared" si="14"/>
        <v>0.009207041197</v>
      </c>
      <c r="Y953" s="33">
        <f t="shared" si="15"/>
        <v>1.111902182</v>
      </c>
      <c r="Z953" s="43">
        <v>1.0</v>
      </c>
      <c r="AA953" s="33">
        <f t="shared" si="16"/>
        <v>2.111902182</v>
      </c>
      <c r="AB953" s="33">
        <f t="shared" si="17"/>
        <v>0.526493221</v>
      </c>
      <c r="AC953" s="33">
        <f t="shared" si="18"/>
        <v>0.473506779</v>
      </c>
      <c r="AD953" s="33">
        <f t="shared" si="19"/>
        <v>0.005300995278</v>
      </c>
      <c r="AE953" s="34">
        <f t="shared" si="23"/>
        <v>0</v>
      </c>
      <c r="AF953" s="34">
        <f t="shared" si="24"/>
        <v>0</v>
      </c>
      <c r="AG953" s="34">
        <f t="shared" si="25"/>
        <v>0</v>
      </c>
      <c r="AH953" s="34">
        <f t="shared" si="26"/>
        <v>0</v>
      </c>
      <c r="AI953" s="34">
        <f t="shared" si="28"/>
        <v>0</v>
      </c>
      <c r="AJ953" s="34">
        <f t="shared" si="29"/>
        <v>0</v>
      </c>
      <c r="AK953" s="34">
        <f t="shared" si="27"/>
        <v>0</v>
      </c>
      <c r="AL953" s="36">
        <f t="shared" si="34"/>
        <v>0</v>
      </c>
      <c r="AM953" s="36">
        <f t="shared" si="35"/>
        <v>0</v>
      </c>
      <c r="AN953" s="46">
        <f t="shared" si="36"/>
        <v>0</v>
      </c>
      <c r="AO953" s="36">
        <f t="shared" si="37"/>
        <v>0</v>
      </c>
      <c r="AP953" s="36">
        <f t="shared" si="39"/>
        <v>0</v>
      </c>
      <c r="AQ953" s="36">
        <f t="shared" si="40"/>
        <v>0</v>
      </c>
      <c r="AR953" s="36">
        <f t="shared" si="38"/>
        <v>0</v>
      </c>
      <c r="AS953" s="38">
        <f t="shared" si="45"/>
        <v>-1</v>
      </c>
      <c r="AT953" s="38">
        <f t="shared" si="46"/>
        <v>0</v>
      </c>
      <c r="AU953" s="38">
        <f t="shared" si="47"/>
        <v>0</v>
      </c>
      <c r="AV953" s="38">
        <f t="shared" si="48"/>
        <v>1</v>
      </c>
      <c r="AW953" s="38">
        <f t="shared" si="51"/>
        <v>0</v>
      </c>
      <c r="AX953" s="38">
        <f t="shared" si="52"/>
        <v>-1</v>
      </c>
      <c r="AY953" s="38">
        <f t="shared" si="49"/>
        <v>-0.005300995278</v>
      </c>
      <c r="AZ953" s="12">
        <f t="shared" si="30"/>
        <v>142.9873707</v>
      </c>
      <c r="BA953" s="12">
        <f t="shared" si="41"/>
        <v>105.3416418</v>
      </c>
      <c r="BB953" s="12">
        <f t="shared" si="53"/>
        <v>143.2104791</v>
      </c>
      <c r="BC953" s="12">
        <f t="shared" si="50"/>
        <v>-0.001766998426</v>
      </c>
      <c r="BD953" s="12">
        <f t="shared" si="54"/>
        <v>127.9359033</v>
      </c>
    </row>
    <row r="954" ht="14.25" customHeight="1">
      <c r="A954" s="7">
        <v>37903.0</v>
      </c>
      <c r="B954" s="21" t="s">
        <v>90</v>
      </c>
      <c r="C954" s="8">
        <v>27.684336</v>
      </c>
      <c r="D954" s="33">
        <f t="shared" si="5"/>
        <v>0.003766107642</v>
      </c>
      <c r="E954" s="33">
        <f t="shared" si="7"/>
        <v>0.02280989112</v>
      </c>
      <c r="F954" s="33">
        <f t="shared" si="9"/>
        <v>0.05427460435</v>
      </c>
      <c r="G954" s="33">
        <f t="shared" si="11"/>
        <v>0.07289875674</v>
      </c>
      <c r="H954" s="33">
        <f t="shared" si="20"/>
        <v>0.9853746867</v>
      </c>
      <c r="I954" s="45">
        <f t="shared" si="31"/>
        <v>1.557865181</v>
      </c>
      <c r="J954" s="45">
        <f t="shared" si="43"/>
        <v>1.451412084</v>
      </c>
      <c r="K954" s="21" t="s">
        <v>91</v>
      </c>
      <c r="L954" s="8">
        <v>12.034274</v>
      </c>
      <c r="M954" s="33">
        <f t="shared" si="6"/>
        <v>-0.00700764019</v>
      </c>
      <c r="N954" s="33">
        <f t="shared" si="8"/>
        <v>-0.007232092616</v>
      </c>
      <c r="O954" s="33">
        <f t="shared" si="10"/>
        <v>0.02044091473</v>
      </c>
      <c r="P954" s="33">
        <f t="shared" si="12"/>
        <v>-0.01236590838</v>
      </c>
      <c r="Q954" s="45">
        <f t="shared" si="21"/>
        <v>-0.4648030299</v>
      </c>
      <c r="R954" s="45">
        <f t="shared" si="32"/>
        <v>1.052690292</v>
      </c>
      <c r="S954" s="45">
        <f t="shared" si="44"/>
        <v>0.08562544138</v>
      </c>
      <c r="T954" s="33">
        <f t="shared" si="22"/>
        <v>1.450177717</v>
      </c>
      <c r="U954" s="33">
        <f t="shared" si="33"/>
        <v>0.5051748896</v>
      </c>
      <c r="V954" s="33">
        <f t="shared" si="42"/>
        <v>1.365786642</v>
      </c>
      <c r="W954" s="44">
        <f t="shared" si="13"/>
        <v>0.008242547665</v>
      </c>
      <c r="X954" s="44">
        <f t="shared" si="14"/>
        <v>0.009253592884</v>
      </c>
      <c r="Y954" s="33">
        <f t="shared" si="15"/>
        <v>1.122661738</v>
      </c>
      <c r="Z954" s="43">
        <v>1.0</v>
      </c>
      <c r="AA954" s="33">
        <f t="shared" si="16"/>
        <v>2.122661738</v>
      </c>
      <c r="AB954" s="33">
        <f t="shared" si="17"/>
        <v>0.5288933784</v>
      </c>
      <c r="AC954" s="33">
        <f t="shared" si="18"/>
        <v>0.4711066216</v>
      </c>
      <c r="AD954" s="33">
        <f t="shared" si="19"/>
        <v>0.001292434122</v>
      </c>
      <c r="AE954" s="34">
        <f t="shared" si="23"/>
        <v>-1</v>
      </c>
      <c r="AF954" s="34">
        <f t="shared" si="24"/>
        <v>0</v>
      </c>
      <c r="AG954" s="34">
        <f t="shared" si="25"/>
        <v>0</v>
      </c>
      <c r="AH954" s="34">
        <f t="shared" si="26"/>
        <v>1</v>
      </c>
      <c r="AI954" s="34">
        <f t="shared" si="28"/>
        <v>0</v>
      </c>
      <c r="AJ954" s="34">
        <f t="shared" si="29"/>
        <v>-1</v>
      </c>
      <c r="AK954" s="34">
        <f t="shared" si="27"/>
        <v>-0.001292434122</v>
      </c>
      <c r="AL954" s="36">
        <f t="shared" si="34"/>
        <v>0</v>
      </c>
      <c r="AM954" s="36">
        <f t="shared" si="35"/>
        <v>0</v>
      </c>
      <c r="AN954" s="46">
        <f t="shared" si="36"/>
        <v>0</v>
      </c>
      <c r="AO954" s="36">
        <f t="shared" si="37"/>
        <v>0</v>
      </c>
      <c r="AP954" s="36">
        <f t="shared" si="39"/>
        <v>0</v>
      </c>
      <c r="AQ954" s="36">
        <f t="shared" si="40"/>
        <v>0</v>
      </c>
      <c r="AR954" s="36">
        <f t="shared" si="38"/>
        <v>0</v>
      </c>
      <c r="AS954" s="38">
        <f t="shared" si="45"/>
        <v>-1</v>
      </c>
      <c r="AT954" s="38">
        <f t="shared" si="46"/>
        <v>0</v>
      </c>
      <c r="AU954" s="38">
        <f t="shared" si="47"/>
        <v>0</v>
      </c>
      <c r="AV954" s="38">
        <f t="shared" si="48"/>
        <v>2</v>
      </c>
      <c r="AW954" s="38">
        <f t="shared" si="51"/>
        <v>0</v>
      </c>
      <c r="AX954" s="38">
        <f t="shared" si="52"/>
        <v>-1</v>
      </c>
      <c r="AY954" s="38">
        <f t="shared" si="49"/>
        <v>-0.001292434122</v>
      </c>
      <c r="AZ954" s="12">
        <f t="shared" si="30"/>
        <v>142.8025689</v>
      </c>
      <c r="BA954" s="12">
        <f t="shared" si="41"/>
        <v>105.3416418</v>
      </c>
      <c r="BB954" s="12">
        <f t="shared" si="53"/>
        <v>143.025389</v>
      </c>
      <c r="BC954" s="12">
        <f t="shared" si="50"/>
        <v>-0.0008616227483</v>
      </c>
      <c r="BD954" s="12">
        <f t="shared" si="54"/>
        <v>127.8256708</v>
      </c>
    </row>
    <row r="955" ht="14.25" customHeight="1">
      <c r="A955" s="7">
        <v>37904.0</v>
      </c>
      <c r="B955" s="21" t="s">
        <v>90</v>
      </c>
      <c r="C955" s="8">
        <v>27.695866</v>
      </c>
      <c r="D955" s="33">
        <f t="shared" si="5"/>
        <v>0.0004164810021</v>
      </c>
      <c r="E955" s="33">
        <f t="shared" si="7"/>
        <v>0.01694908657</v>
      </c>
      <c r="F955" s="33">
        <f t="shared" si="9"/>
        <v>0.05193905865</v>
      </c>
      <c r="G955" s="33">
        <f t="shared" si="11"/>
        <v>0.06241703423</v>
      </c>
      <c r="H955" s="33">
        <f t="shared" si="20"/>
        <v>0.8213449173</v>
      </c>
      <c r="I955" s="45">
        <f t="shared" si="31"/>
        <v>1.529034097</v>
      </c>
      <c r="J955" s="45">
        <f t="shared" si="43"/>
        <v>1.199636121</v>
      </c>
      <c r="K955" s="21" t="s">
        <v>91</v>
      </c>
      <c r="L955" s="8">
        <v>12.006886</v>
      </c>
      <c r="M955" s="33">
        <f t="shared" si="6"/>
        <v>-0.002275833174</v>
      </c>
      <c r="N955" s="33">
        <f t="shared" si="8"/>
        <v>-0.004768404002</v>
      </c>
      <c r="O955" s="33">
        <f t="shared" si="10"/>
        <v>0.01859196118</v>
      </c>
      <c r="P955" s="33">
        <f t="shared" si="12"/>
        <v>-0.00363679756</v>
      </c>
      <c r="Q955" s="45">
        <f t="shared" si="21"/>
        <v>-0.3461759639</v>
      </c>
      <c r="R955" s="45">
        <f t="shared" si="32"/>
        <v>0.9868636804</v>
      </c>
      <c r="S955" s="45">
        <f t="shared" si="44"/>
        <v>0.492176793</v>
      </c>
      <c r="T955" s="33">
        <f t="shared" si="22"/>
        <v>1.167520881</v>
      </c>
      <c r="U955" s="33">
        <f t="shared" si="33"/>
        <v>0.5421704169</v>
      </c>
      <c r="V955" s="33">
        <f t="shared" si="42"/>
        <v>0.7074593277</v>
      </c>
      <c r="W955" s="44">
        <f t="shared" si="13"/>
        <v>0.008112855362</v>
      </c>
      <c r="X955" s="44">
        <f t="shared" si="14"/>
        <v>0.00893574284</v>
      </c>
      <c r="Y955" s="33">
        <f t="shared" si="15"/>
        <v>1.101430069</v>
      </c>
      <c r="Z955" s="43">
        <v>1.0</v>
      </c>
      <c r="AA955" s="33">
        <f t="shared" si="16"/>
        <v>2.101430069</v>
      </c>
      <c r="AB955" s="33">
        <f t="shared" si="17"/>
        <v>0.5241335818</v>
      </c>
      <c r="AC955" s="33">
        <f t="shared" si="18"/>
        <v>0.4758664182</v>
      </c>
      <c r="AD955" s="33">
        <f t="shared" si="19"/>
        <v>0.0002379344238</v>
      </c>
      <c r="AE955" s="34">
        <f t="shared" si="23"/>
        <v>-1</v>
      </c>
      <c r="AF955" s="34">
        <f t="shared" si="24"/>
        <v>0</v>
      </c>
      <c r="AG955" s="34">
        <f t="shared" si="25"/>
        <v>0</v>
      </c>
      <c r="AH955" s="34">
        <f t="shared" si="26"/>
        <v>2</v>
      </c>
      <c r="AI955" s="34">
        <f t="shared" si="28"/>
        <v>0</v>
      </c>
      <c r="AJ955" s="34">
        <f t="shared" si="29"/>
        <v>-1</v>
      </c>
      <c r="AK955" s="34">
        <f t="shared" si="27"/>
        <v>-0.0002379344238</v>
      </c>
      <c r="AL955" s="36">
        <f t="shared" si="34"/>
        <v>0</v>
      </c>
      <c r="AM955" s="36">
        <f t="shared" si="35"/>
        <v>0</v>
      </c>
      <c r="AN955" s="46">
        <f t="shared" si="36"/>
        <v>0</v>
      </c>
      <c r="AO955" s="36">
        <f t="shared" si="37"/>
        <v>0</v>
      </c>
      <c r="AP955" s="36">
        <f t="shared" si="39"/>
        <v>0</v>
      </c>
      <c r="AQ955" s="36">
        <f t="shared" si="40"/>
        <v>0</v>
      </c>
      <c r="AR955" s="36">
        <f t="shared" si="38"/>
        <v>0</v>
      </c>
      <c r="AS955" s="38">
        <f t="shared" si="45"/>
        <v>0</v>
      </c>
      <c r="AT955" s="38">
        <f t="shared" si="46"/>
        <v>0</v>
      </c>
      <c r="AU955" s="38">
        <f t="shared" si="47"/>
        <v>0</v>
      </c>
      <c r="AV955" s="38">
        <f t="shared" si="48"/>
        <v>3</v>
      </c>
      <c r="AW955" s="38">
        <f t="shared" si="51"/>
        <v>0</v>
      </c>
      <c r="AX955" s="38">
        <f t="shared" si="52"/>
        <v>-1</v>
      </c>
      <c r="AY955" s="38">
        <f t="shared" si="49"/>
        <v>-0.0002379344238</v>
      </c>
      <c r="AZ955" s="12">
        <f t="shared" si="30"/>
        <v>142.7685913</v>
      </c>
      <c r="BA955" s="12">
        <f t="shared" si="41"/>
        <v>105.3416418</v>
      </c>
      <c r="BB955" s="12">
        <f t="shared" si="53"/>
        <v>142.9913584</v>
      </c>
      <c r="BC955" s="12">
        <f t="shared" si="50"/>
        <v>-0.0001586229492</v>
      </c>
      <c r="BD955" s="12">
        <f t="shared" si="54"/>
        <v>127.8053947</v>
      </c>
    </row>
    <row r="956" ht="14.25" customHeight="1">
      <c r="A956" s="7">
        <v>37907.0</v>
      </c>
      <c r="B956" s="21" t="s">
        <v>90</v>
      </c>
      <c r="C956" s="8">
        <v>27.88628</v>
      </c>
      <c r="D956" s="33">
        <f t="shared" si="5"/>
        <v>0.006875177689</v>
      </c>
      <c r="E956" s="33">
        <f t="shared" si="7"/>
        <v>0.01747391559</v>
      </c>
      <c r="F956" s="33">
        <f t="shared" si="9"/>
        <v>0.04565110289</v>
      </c>
      <c r="G956" s="33">
        <f t="shared" si="11"/>
        <v>0.07043191644</v>
      </c>
      <c r="H956" s="33">
        <f t="shared" si="20"/>
        <v>0.8264565482</v>
      </c>
      <c r="I956" s="45">
        <f t="shared" si="31"/>
        <v>1.325886632</v>
      </c>
      <c r="J956" s="45">
        <f t="shared" si="43"/>
        <v>1.364915554</v>
      </c>
      <c r="K956" s="21" t="s">
        <v>91</v>
      </c>
      <c r="L956" s="8">
        <v>12.091805</v>
      </c>
      <c r="M956" s="33">
        <f t="shared" si="6"/>
        <v>0.007072524883</v>
      </c>
      <c r="N956" s="33">
        <f t="shared" si="8"/>
        <v>-0.006079844837</v>
      </c>
      <c r="O956" s="33">
        <f t="shared" si="10"/>
        <v>0.0248435334</v>
      </c>
      <c r="P956" s="33">
        <f t="shared" si="12"/>
        <v>0.01471222182</v>
      </c>
      <c r="Q956" s="45">
        <f t="shared" si="21"/>
        <v>-0.4017470333</v>
      </c>
      <c r="R956" s="45">
        <f t="shared" si="32"/>
        <v>1.273323678</v>
      </c>
      <c r="S956" s="45">
        <f t="shared" si="44"/>
        <v>1.471374835</v>
      </c>
      <c r="T956" s="33">
        <f t="shared" si="22"/>
        <v>1.228203582</v>
      </c>
      <c r="U956" s="33">
        <f t="shared" si="33"/>
        <v>0.05256295335</v>
      </c>
      <c r="V956" s="33">
        <f t="shared" si="42"/>
        <v>-0.1064592805</v>
      </c>
      <c r="W956" s="44">
        <f t="shared" si="13"/>
        <v>0.008105716647</v>
      </c>
      <c r="X956" s="44">
        <f t="shared" si="14"/>
        <v>0.00868069855</v>
      </c>
      <c r="Y956" s="33">
        <f t="shared" si="15"/>
        <v>1.070935357</v>
      </c>
      <c r="Z956" s="43">
        <v>1.0</v>
      </c>
      <c r="AA956" s="33">
        <f t="shared" si="16"/>
        <v>2.070935357</v>
      </c>
      <c r="AB956" s="33">
        <f t="shared" si="17"/>
        <v>0.5171264054</v>
      </c>
      <c r="AC956" s="33">
        <f t="shared" si="18"/>
        <v>0.4828735946</v>
      </c>
      <c r="AD956" s="33">
        <f t="shared" si="19"/>
        <v>-0.00277360872</v>
      </c>
      <c r="AE956" s="34">
        <f t="shared" si="23"/>
        <v>-1</v>
      </c>
      <c r="AF956" s="34">
        <f t="shared" si="24"/>
        <v>0</v>
      </c>
      <c r="AG956" s="34">
        <f t="shared" si="25"/>
        <v>0</v>
      </c>
      <c r="AH956" s="34">
        <f t="shared" si="26"/>
        <v>3</v>
      </c>
      <c r="AI956" s="34">
        <f t="shared" si="28"/>
        <v>0</v>
      </c>
      <c r="AJ956" s="34">
        <f t="shared" si="29"/>
        <v>-1</v>
      </c>
      <c r="AK956" s="34">
        <f t="shared" si="27"/>
        <v>0.00277360872</v>
      </c>
      <c r="AL956" s="36">
        <f t="shared" si="34"/>
        <v>0</v>
      </c>
      <c r="AM956" s="36">
        <f t="shared" si="35"/>
        <v>0</v>
      </c>
      <c r="AN956" s="46">
        <f t="shared" si="36"/>
        <v>0</v>
      </c>
      <c r="AO956" s="36">
        <f t="shared" si="37"/>
        <v>0</v>
      </c>
      <c r="AP956" s="36">
        <f t="shared" si="39"/>
        <v>0</v>
      </c>
      <c r="AQ956" s="36">
        <f t="shared" si="40"/>
        <v>0</v>
      </c>
      <c r="AR956" s="36">
        <f t="shared" si="38"/>
        <v>0</v>
      </c>
      <c r="AS956" s="38">
        <f t="shared" si="45"/>
        <v>0</v>
      </c>
      <c r="AT956" s="38">
        <f t="shared" si="46"/>
        <v>0</v>
      </c>
      <c r="AU956" s="38">
        <f t="shared" si="47"/>
        <v>0</v>
      </c>
      <c r="AV956" s="38">
        <f t="shared" si="48"/>
        <v>4</v>
      </c>
      <c r="AW956" s="38">
        <f t="shared" si="51"/>
        <v>0</v>
      </c>
      <c r="AX956" s="38">
        <f t="shared" si="52"/>
        <v>-1</v>
      </c>
      <c r="AY956" s="38">
        <f t="shared" si="49"/>
        <v>0.00277360872</v>
      </c>
      <c r="AZ956" s="12">
        <f t="shared" si="30"/>
        <v>143.1645755</v>
      </c>
      <c r="BA956" s="12">
        <f t="shared" si="41"/>
        <v>105.3416418</v>
      </c>
      <c r="BB956" s="12">
        <f t="shared" si="53"/>
        <v>143.3879604</v>
      </c>
      <c r="BC956" s="12">
        <f t="shared" si="50"/>
        <v>0.00184907248</v>
      </c>
      <c r="BD956" s="12">
        <f t="shared" si="54"/>
        <v>128.0417162</v>
      </c>
    </row>
    <row r="957" ht="14.25" customHeight="1">
      <c r="A957" s="7">
        <v>37908.0</v>
      </c>
      <c r="B957" s="21" t="s">
        <v>90</v>
      </c>
      <c r="C957" s="8">
        <v>27.978586</v>
      </c>
      <c r="D957" s="33">
        <f t="shared" si="5"/>
        <v>0.003310086537</v>
      </c>
      <c r="E957" s="33">
        <f t="shared" si="7"/>
        <v>0.0229953032</v>
      </c>
      <c r="F957" s="33">
        <f t="shared" si="9"/>
        <v>0.05804022064</v>
      </c>
      <c r="G957" s="33">
        <f t="shared" si="11"/>
        <v>0.05804022064</v>
      </c>
      <c r="H957" s="33">
        <f t="shared" si="20"/>
        <v>1.085284542</v>
      </c>
      <c r="I957" s="45">
        <f t="shared" si="31"/>
        <v>1.795149448</v>
      </c>
      <c r="J957" s="45">
        <f t="shared" si="43"/>
        <v>1.072939715</v>
      </c>
      <c r="K957" s="21" t="s">
        <v>91</v>
      </c>
      <c r="L957" s="8">
        <v>12.204124</v>
      </c>
      <c r="M957" s="33">
        <f t="shared" si="6"/>
        <v>0.00928885307</v>
      </c>
      <c r="N957" s="33">
        <f t="shared" si="8"/>
        <v>-0.002462512826</v>
      </c>
      <c r="O957" s="33">
        <f t="shared" si="10"/>
        <v>0.03701152019</v>
      </c>
      <c r="P957" s="33">
        <f t="shared" si="12"/>
        <v>0.03797783152</v>
      </c>
      <c r="Q957" s="45">
        <f t="shared" si="21"/>
        <v>-0.1723849397</v>
      </c>
      <c r="R957" s="45">
        <f t="shared" si="32"/>
        <v>1.849819399</v>
      </c>
      <c r="S957" s="45">
        <f t="shared" si="44"/>
        <v>2.67520129</v>
      </c>
      <c r="T957" s="33">
        <f t="shared" si="22"/>
        <v>1.257669482</v>
      </c>
      <c r="U957" s="33">
        <f t="shared" si="33"/>
        <v>-0.05466995071</v>
      </c>
      <c r="V957" s="33">
        <f t="shared" si="42"/>
        <v>-1.602261575</v>
      </c>
      <c r="W957" s="44">
        <f t="shared" si="13"/>
        <v>0.007631036323</v>
      </c>
      <c r="X957" s="44">
        <f t="shared" si="14"/>
        <v>0.008207747838</v>
      </c>
      <c r="Y957" s="33">
        <f t="shared" si="15"/>
        <v>1.075574469</v>
      </c>
      <c r="Z957" s="43">
        <v>1.0</v>
      </c>
      <c r="AA957" s="33">
        <f t="shared" si="16"/>
        <v>2.075574469</v>
      </c>
      <c r="AB957" s="33">
        <f t="shared" si="17"/>
        <v>0.5182056751</v>
      </c>
      <c r="AC957" s="33">
        <f t="shared" si="18"/>
        <v>0.4817943249</v>
      </c>
      <c r="AD957" s="33">
        <f t="shared" si="19"/>
        <v>-0.01214617535</v>
      </c>
      <c r="AE957" s="34">
        <f t="shared" si="23"/>
        <v>-1</v>
      </c>
      <c r="AF957" s="34">
        <f t="shared" si="24"/>
        <v>0</v>
      </c>
      <c r="AG957" s="34">
        <f t="shared" si="25"/>
        <v>0</v>
      </c>
      <c r="AH957" s="34">
        <f t="shared" si="26"/>
        <v>4</v>
      </c>
      <c r="AI957" s="34">
        <f t="shared" si="28"/>
        <v>0</v>
      </c>
      <c r="AJ957" s="34">
        <f t="shared" si="29"/>
        <v>-1</v>
      </c>
      <c r="AK957" s="34">
        <f t="shared" si="27"/>
        <v>0.01214617535</v>
      </c>
      <c r="AL957" s="36">
        <f t="shared" si="34"/>
        <v>0</v>
      </c>
      <c r="AM957" s="36">
        <f t="shared" si="35"/>
        <v>0</v>
      </c>
      <c r="AN957" s="46">
        <f t="shared" si="36"/>
        <v>0</v>
      </c>
      <c r="AO957" s="36">
        <f t="shared" si="37"/>
        <v>0</v>
      </c>
      <c r="AP957" s="36">
        <f t="shared" si="39"/>
        <v>0</v>
      </c>
      <c r="AQ957" s="36">
        <f t="shared" si="40"/>
        <v>0</v>
      </c>
      <c r="AR957" s="36">
        <f t="shared" si="38"/>
        <v>0</v>
      </c>
      <c r="AS957" s="38">
        <f t="shared" si="45"/>
        <v>1</v>
      </c>
      <c r="AT957" s="38">
        <f t="shared" si="46"/>
        <v>0</v>
      </c>
      <c r="AU957" s="38">
        <f t="shared" si="47"/>
        <v>1</v>
      </c>
      <c r="AV957" s="38">
        <f t="shared" si="48"/>
        <v>1</v>
      </c>
      <c r="AW957" s="38">
        <f t="shared" si="51"/>
        <v>0</v>
      </c>
      <c r="AX957" s="38">
        <f t="shared" si="52"/>
        <v>1</v>
      </c>
      <c r="AY957" s="38">
        <f t="shared" si="49"/>
        <v>-0.01214617535</v>
      </c>
      <c r="AZ957" s="12">
        <f t="shared" si="30"/>
        <v>144.9034775</v>
      </c>
      <c r="BA957" s="12">
        <f t="shared" si="41"/>
        <v>105.3416418</v>
      </c>
      <c r="BB957" s="12">
        <f t="shared" si="53"/>
        <v>141.6463451</v>
      </c>
      <c r="BC957" s="12">
        <f t="shared" si="50"/>
        <v>0</v>
      </c>
      <c r="BD957" s="12">
        <f t="shared" si="54"/>
        <v>128.0417162</v>
      </c>
    </row>
    <row r="958" ht="14.25" customHeight="1">
      <c r="A958" s="7">
        <v>37909.0</v>
      </c>
      <c r="B958" s="21" t="s">
        <v>90</v>
      </c>
      <c r="C958" s="8">
        <v>27.643936</v>
      </c>
      <c r="D958" s="33">
        <f t="shared" si="5"/>
        <v>-0.01196093327</v>
      </c>
      <c r="E958" s="33">
        <f t="shared" si="7"/>
        <v>0.002301302752</v>
      </c>
      <c r="F958" s="33">
        <f t="shared" si="9"/>
        <v>0.0263498598</v>
      </c>
      <c r="G958" s="33">
        <f t="shared" si="11"/>
        <v>0.05575147574</v>
      </c>
      <c r="H958" s="33">
        <f t="shared" si="20"/>
        <v>0.0168631835</v>
      </c>
      <c r="I958" s="45">
        <f t="shared" si="31"/>
        <v>0.7416406604</v>
      </c>
      <c r="J958" s="45">
        <f t="shared" si="43"/>
        <v>1.021797812</v>
      </c>
      <c r="K958" s="21" t="s">
        <v>91</v>
      </c>
      <c r="L958" s="8">
        <v>12.354789</v>
      </c>
      <c r="M958" s="33">
        <f t="shared" si="6"/>
        <v>0.01234541701</v>
      </c>
      <c r="N958" s="33">
        <f t="shared" si="8"/>
        <v>0.01943923531</v>
      </c>
      <c r="O958" s="33">
        <f t="shared" si="10"/>
        <v>0.02756892668</v>
      </c>
      <c r="P958" s="33">
        <f t="shared" si="12"/>
        <v>0.04859290518</v>
      </c>
      <c r="Q958" s="45">
        <f t="shared" si="21"/>
        <v>1.105037424</v>
      </c>
      <c r="R958" s="45">
        <f t="shared" si="32"/>
        <v>1.304908352</v>
      </c>
      <c r="S958" s="45">
        <f t="shared" si="44"/>
        <v>3.042509971</v>
      </c>
      <c r="T958" s="33">
        <f t="shared" si="22"/>
        <v>-1.08817424</v>
      </c>
      <c r="U958" s="33">
        <f t="shared" si="33"/>
        <v>-0.563267692</v>
      </c>
      <c r="V958" s="33">
        <f t="shared" si="42"/>
        <v>-2.02071216</v>
      </c>
      <c r="W958" s="44">
        <f t="shared" si="13"/>
        <v>0.007830653763</v>
      </c>
      <c r="X958" s="44">
        <f t="shared" si="14"/>
        <v>0.008534286418</v>
      </c>
      <c r="Y958" s="33">
        <f t="shared" si="15"/>
        <v>1.089856183</v>
      </c>
      <c r="Z958" s="43">
        <v>1.0</v>
      </c>
      <c r="AA958" s="33">
        <f t="shared" si="16"/>
        <v>2.089856183</v>
      </c>
      <c r="AB958" s="33">
        <f t="shared" si="17"/>
        <v>0.5214981737</v>
      </c>
      <c r="AC958" s="33">
        <f t="shared" si="18"/>
        <v>0.4785018263</v>
      </c>
      <c r="AD958" s="33">
        <f t="shared" si="19"/>
        <v>0.002258227984</v>
      </c>
      <c r="AE958" s="34">
        <f t="shared" si="23"/>
        <v>1</v>
      </c>
      <c r="AF958" s="34">
        <f t="shared" si="24"/>
        <v>0</v>
      </c>
      <c r="AG958" s="34">
        <f t="shared" si="25"/>
        <v>1</v>
      </c>
      <c r="AH958" s="34">
        <f t="shared" si="26"/>
        <v>1</v>
      </c>
      <c r="AI958" s="34">
        <f t="shared" si="28"/>
        <v>0</v>
      </c>
      <c r="AJ958" s="34">
        <f t="shared" si="29"/>
        <v>1</v>
      </c>
      <c r="AK958" s="34">
        <f t="shared" si="27"/>
        <v>0.002258227984</v>
      </c>
      <c r="AL958" s="36">
        <f t="shared" si="34"/>
        <v>0</v>
      </c>
      <c r="AM958" s="36">
        <f t="shared" si="35"/>
        <v>0</v>
      </c>
      <c r="AN958" s="46">
        <f t="shared" si="36"/>
        <v>0</v>
      </c>
      <c r="AO958" s="36">
        <f t="shared" si="37"/>
        <v>0</v>
      </c>
      <c r="AP958" s="36">
        <f t="shared" si="39"/>
        <v>0</v>
      </c>
      <c r="AQ958" s="36">
        <f t="shared" si="40"/>
        <v>0</v>
      </c>
      <c r="AR958" s="36">
        <f t="shared" si="38"/>
        <v>0</v>
      </c>
      <c r="AS958" s="38">
        <f t="shared" si="45"/>
        <v>1</v>
      </c>
      <c r="AT958" s="38">
        <f t="shared" si="46"/>
        <v>0</v>
      </c>
      <c r="AU958" s="38">
        <f t="shared" si="47"/>
        <v>0</v>
      </c>
      <c r="AV958" s="38">
        <f t="shared" si="48"/>
        <v>2</v>
      </c>
      <c r="AW958" s="38">
        <f t="shared" si="51"/>
        <v>0</v>
      </c>
      <c r="AX958" s="38">
        <f t="shared" si="52"/>
        <v>1</v>
      </c>
      <c r="AY958" s="38">
        <f t="shared" si="49"/>
        <v>0.002258227984</v>
      </c>
      <c r="AZ958" s="12">
        <f t="shared" si="30"/>
        <v>145.2307026</v>
      </c>
      <c r="BA958" s="12">
        <f t="shared" si="41"/>
        <v>105.3416418</v>
      </c>
      <c r="BB958" s="12">
        <f t="shared" si="53"/>
        <v>141.9662149</v>
      </c>
      <c r="BC958" s="12">
        <f t="shared" si="50"/>
        <v>0.001505485323</v>
      </c>
      <c r="BD958" s="12">
        <f t="shared" si="54"/>
        <v>128.2344811</v>
      </c>
    </row>
    <row r="959" ht="14.25" customHeight="1">
      <c r="A959" s="7">
        <v>37910.0</v>
      </c>
      <c r="B959" s="21" t="s">
        <v>90</v>
      </c>
      <c r="C959" s="8">
        <v>27.707401</v>
      </c>
      <c r="D959" s="33">
        <f t="shared" si="5"/>
        <v>0.002295801871</v>
      </c>
      <c r="E959" s="33">
        <f t="shared" si="7"/>
        <v>0.0008331426118</v>
      </c>
      <c r="F959" s="33">
        <f t="shared" si="9"/>
        <v>0.02366203763</v>
      </c>
      <c r="G959" s="33">
        <f t="shared" si="11"/>
        <v>0.05030579995</v>
      </c>
      <c r="H959" s="33">
        <f t="shared" si="20"/>
        <v>-0.06668066852</v>
      </c>
      <c r="I959" s="45">
        <f t="shared" si="31"/>
        <v>0.6672807133</v>
      </c>
      <c r="J959" s="45">
        <f t="shared" si="43"/>
        <v>0.9051646497</v>
      </c>
      <c r="K959" s="21" t="s">
        <v>91</v>
      </c>
      <c r="L959" s="8">
        <v>12.327395</v>
      </c>
      <c r="M959" s="33">
        <f t="shared" si="6"/>
        <v>-0.002217277851</v>
      </c>
      <c r="N959" s="33">
        <f t="shared" si="8"/>
        <v>0.02435718183</v>
      </c>
      <c r="O959" s="33">
        <f t="shared" si="10"/>
        <v>0.01694893582</v>
      </c>
      <c r="P959" s="33">
        <f t="shared" si="12"/>
        <v>0.032110182</v>
      </c>
      <c r="Q959" s="45">
        <f t="shared" si="21"/>
        <v>1.40314278</v>
      </c>
      <c r="R959" s="45">
        <f t="shared" si="32"/>
        <v>0.7700231173</v>
      </c>
      <c r="S959" s="45">
        <f t="shared" si="44"/>
        <v>1.999371916</v>
      </c>
      <c r="T959" s="33">
        <f t="shared" si="22"/>
        <v>-1.469823449</v>
      </c>
      <c r="U959" s="33">
        <f t="shared" si="33"/>
        <v>-0.102742404</v>
      </c>
      <c r="V959" s="33">
        <f t="shared" si="42"/>
        <v>-1.094207266</v>
      </c>
      <c r="W959" s="44">
        <f t="shared" si="13"/>
        <v>0.007750654161</v>
      </c>
      <c r="X959" s="44">
        <f t="shared" si="14"/>
        <v>0.008158627466</v>
      </c>
      <c r="Y959" s="33">
        <f t="shared" si="15"/>
        <v>1.052637274</v>
      </c>
      <c r="Z959" s="43">
        <v>1.0</v>
      </c>
      <c r="AA959" s="33">
        <f t="shared" si="16"/>
        <v>2.052637274</v>
      </c>
      <c r="AB959" s="33">
        <f t="shared" si="17"/>
        <v>0.5128218645</v>
      </c>
      <c r="AC959" s="33">
        <f t="shared" si="18"/>
        <v>0.4871781355</v>
      </c>
      <c r="AD959" s="33">
        <f t="shared" si="19"/>
        <v>-0.002036160726</v>
      </c>
      <c r="AE959" s="34">
        <f t="shared" si="23"/>
        <v>1</v>
      </c>
      <c r="AF959" s="34">
        <f t="shared" si="24"/>
        <v>0</v>
      </c>
      <c r="AG959" s="34">
        <f t="shared" si="25"/>
        <v>0</v>
      </c>
      <c r="AH959" s="34">
        <f t="shared" si="26"/>
        <v>2</v>
      </c>
      <c r="AI959" s="34">
        <f t="shared" si="28"/>
        <v>0</v>
      </c>
      <c r="AJ959" s="34">
        <f t="shared" si="29"/>
        <v>1</v>
      </c>
      <c r="AK959" s="34">
        <f t="shared" si="27"/>
        <v>-0.002036160726</v>
      </c>
      <c r="AL959" s="36">
        <f t="shared" si="34"/>
        <v>0</v>
      </c>
      <c r="AM959" s="36">
        <f t="shared" si="35"/>
        <v>0</v>
      </c>
      <c r="AN959" s="46">
        <f t="shared" si="36"/>
        <v>0</v>
      </c>
      <c r="AO959" s="36">
        <f t="shared" si="37"/>
        <v>0</v>
      </c>
      <c r="AP959" s="36">
        <f t="shared" si="39"/>
        <v>0</v>
      </c>
      <c r="AQ959" s="36">
        <f t="shared" si="40"/>
        <v>0</v>
      </c>
      <c r="AR959" s="36">
        <f t="shared" si="38"/>
        <v>0</v>
      </c>
      <c r="AS959" s="38">
        <f t="shared" si="45"/>
        <v>1</v>
      </c>
      <c r="AT959" s="38">
        <f t="shared" si="46"/>
        <v>0</v>
      </c>
      <c r="AU959" s="38">
        <f t="shared" si="47"/>
        <v>0</v>
      </c>
      <c r="AV959" s="38">
        <f t="shared" si="48"/>
        <v>3</v>
      </c>
      <c r="AW959" s="38">
        <f t="shared" si="51"/>
        <v>0</v>
      </c>
      <c r="AX959" s="38">
        <f t="shared" si="52"/>
        <v>1</v>
      </c>
      <c r="AY959" s="38">
        <f t="shared" si="49"/>
        <v>-0.002036160726</v>
      </c>
      <c r="AZ959" s="12">
        <f t="shared" si="30"/>
        <v>144.9349896</v>
      </c>
      <c r="BA959" s="12">
        <f t="shared" si="41"/>
        <v>105.3416418</v>
      </c>
      <c r="BB959" s="12">
        <f t="shared" si="53"/>
        <v>141.6771488</v>
      </c>
      <c r="BC959" s="12">
        <f t="shared" si="50"/>
        <v>-0.001357440484</v>
      </c>
      <c r="BD959" s="12">
        <f t="shared" si="54"/>
        <v>128.0604104</v>
      </c>
    </row>
    <row r="960" ht="14.25" customHeight="1">
      <c r="A960" s="7">
        <v>37911.0</v>
      </c>
      <c r="B960" s="21" t="s">
        <v>90</v>
      </c>
      <c r="C960" s="8">
        <v>27.626635</v>
      </c>
      <c r="D960" s="33">
        <f t="shared" si="5"/>
        <v>-0.002914961241</v>
      </c>
      <c r="E960" s="33">
        <f t="shared" si="7"/>
        <v>-0.002499687137</v>
      </c>
      <c r="F960" s="33">
        <f t="shared" si="9"/>
        <v>0.01440703202</v>
      </c>
      <c r="G960" s="33">
        <f t="shared" si="11"/>
        <v>0.0463288114</v>
      </c>
      <c r="H960" s="33">
        <f t="shared" si="20"/>
        <v>-0.2498019351</v>
      </c>
      <c r="I960" s="45">
        <f t="shared" si="31"/>
        <v>0.3809567281</v>
      </c>
      <c r="J960" s="45">
        <f t="shared" si="43"/>
        <v>0.8288572084</v>
      </c>
      <c r="K960" s="21" t="s">
        <v>91</v>
      </c>
      <c r="L960" s="8">
        <v>12.341092</v>
      </c>
      <c r="M960" s="33">
        <f t="shared" si="6"/>
        <v>0.001111102548</v>
      </c>
      <c r="N960" s="33">
        <f t="shared" si="8"/>
        <v>0.02783452762</v>
      </c>
      <c r="O960" s="33">
        <f t="shared" si="10"/>
        <v>0.02293339735</v>
      </c>
      <c r="P960" s="33">
        <f t="shared" si="12"/>
        <v>0.04330684465</v>
      </c>
      <c r="Q960" s="45">
        <f t="shared" si="21"/>
        <v>1.744165569</v>
      </c>
      <c r="R960" s="45">
        <f t="shared" si="32"/>
        <v>1.08478989</v>
      </c>
      <c r="S960" s="45">
        <f t="shared" si="44"/>
        <v>2.461639916</v>
      </c>
      <c r="T960" s="33">
        <f t="shared" si="22"/>
        <v>-1.993967504</v>
      </c>
      <c r="U960" s="33">
        <f t="shared" si="33"/>
        <v>-0.7038331618</v>
      </c>
      <c r="V960" s="33">
        <f t="shared" si="42"/>
        <v>-1.632782708</v>
      </c>
      <c r="W960" s="44">
        <f t="shared" si="13"/>
        <v>0.007837942219</v>
      </c>
      <c r="X960" s="44">
        <f t="shared" si="14"/>
        <v>0.007721177203</v>
      </c>
      <c r="Y960" s="33">
        <f t="shared" si="15"/>
        <v>0.985102593</v>
      </c>
      <c r="Z960" s="43">
        <v>1.0</v>
      </c>
      <c r="AA960" s="33">
        <f t="shared" si="16"/>
        <v>1.985102593</v>
      </c>
      <c r="AB960" s="33">
        <f t="shared" si="17"/>
        <v>0.4962476985</v>
      </c>
      <c r="AC960" s="33">
        <f t="shared" si="18"/>
        <v>0.5037523015</v>
      </c>
      <c r="AD960" s="33">
        <f t="shared" si="19"/>
        <v>-0.003463890118</v>
      </c>
      <c r="AE960" s="34">
        <f t="shared" si="23"/>
        <v>1</v>
      </c>
      <c r="AF960" s="34">
        <f t="shared" si="24"/>
        <v>0</v>
      </c>
      <c r="AG960" s="34">
        <f t="shared" si="25"/>
        <v>0</v>
      </c>
      <c r="AH960" s="34">
        <f t="shared" si="26"/>
        <v>3</v>
      </c>
      <c r="AI960" s="34">
        <f t="shared" si="28"/>
        <v>0</v>
      </c>
      <c r="AJ960" s="34">
        <f t="shared" si="29"/>
        <v>1</v>
      </c>
      <c r="AK960" s="34">
        <f t="shared" si="27"/>
        <v>-0.003463890118</v>
      </c>
      <c r="AL960" s="36">
        <f t="shared" si="34"/>
        <v>0</v>
      </c>
      <c r="AM960" s="36">
        <f t="shared" si="35"/>
        <v>0</v>
      </c>
      <c r="AN960" s="46">
        <f t="shared" si="36"/>
        <v>0</v>
      </c>
      <c r="AO960" s="36">
        <f t="shared" si="37"/>
        <v>0</v>
      </c>
      <c r="AP960" s="36">
        <f t="shared" si="39"/>
        <v>0</v>
      </c>
      <c r="AQ960" s="36">
        <f t="shared" si="40"/>
        <v>0</v>
      </c>
      <c r="AR960" s="36">
        <f t="shared" si="38"/>
        <v>0</v>
      </c>
      <c r="AS960" s="38">
        <f t="shared" si="45"/>
        <v>1</v>
      </c>
      <c r="AT960" s="38">
        <f t="shared" si="46"/>
        <v>0</v>
      </c>
      <c r="AU960" s="38">
        <f t="shared" si="47"/>
        <v>0</v>
      </c>
      <c r="AV960" s="38">
        <f t="shared" si="48"/>
        <v>4</v>
      </c>
      <c r="AW960" s="38">
        <f t="shared" si="51"/>
        <v>0</v>
      </c>
      <c r="AX960" s="38">
        <f t="shared" si="52"/>
        <v>1</v>
      </c>
      <c r="AY960" s="38">
        <f t="shared" si="49"/>
        <v>-0.003463890118</v>
      </c>
      <c r="AZ960" s="12">
        <f t="shared" si="30"/>
        <v>144.4329507</v>
      </c>
      <c r="BA960" s="12">
        <f t="shared" si="41"/>
        <v>105.3416418</v>
      </c>
      <c r="BB960" s="12">
        <f t="shared" si="53"/>
        <v>141.1863948</v>
      </c>
      <c r="BC960" s="12">
        <f t="shared" si="50"/>
        <v>-0.002309260079</v>
      </c>
      <c r="BD960" s="12">
        <f t="shared" si="54"/>
        <v>127.7646856</v>
      </c>
    </row>
    <row r="961" ht="14.25" customHeight="1">
      <c r="A961" s="7">
        <v>37914.0</v>
      </c>
      <c r="B961" s="21" t="s">
        <v>90</v>
      </c>
      <c r="C961" s="8">
        <v>27.782412</v>
      </c>
      <c r="D961" s="33">
        <f t="shared" si="5"/>
        <v>0.005638652699</v>
      </c>
      <c r="E961" s="33">
        <f t="shared" si="7"/>
        <v>-0.003724699028</v>
      </c>
      <c r="F961" s="33">
        <f t="shared" si="9"/>
        <v>0.01368413148</v>
      </c>
      <c r="G961" s="33">
        <f t="shared" si="11"/>
        <v>0.06291407679</v>
      </c>
      <c r="H961" s="33">
        <f t="shared" si="20"/>
        <v>-0.3117391099</v>
      </c>
      <c r="I961" s="45">
        <f t="shared" si="31"/>
        <v>0.3441783764</v>
      </c>
      <c r="J961" s="45">
        <f t="shared" si="43"/>
        <v>1.234802706</v>
      </c>
      <c r="K961" s="21" t="s">
        <v>91</v>
      </c>
      <c r="L961" s="8">
        <v>12.494502</v>
      </c>
      <c r="M961" s="33">
        <f t="shared" si="6"/>
        <v>0.01243082865</v>
      </c>
      <c r="N961" s="33">
        <f t="shared" si="8"/>
        <v>0.03330329922</v>
      </c>
      <c r="O961" s="33">
        <f t="shared" si="10"/>
        <v>0.02702097549</v>
      </c>
      <c r="P961" s="33">
        <f t="shared" si="12"/>
        <v>0.05481036759</v>
      </c>
      <c r="Q961" s="45">
        <f t="shared" si="21"/>
        <v>2.000488826</v>
      </c>
      <c r="R961" s="45">
        <f t="shared" si="32"/>
        <v>1.267879533</v>
      </c>
      <c r="S961" s="45">
        <f t="shared" si="44"/>
        <v>2.887175449</v>
      </c>
      <c r="T961" s="33">
        <f t="shared" si="22"/>
        <v>-2.312227936</v>
      </c>
      <c r="U961" s="33">
        <f t="shared" si="33"/>
        <v>-0.9237011565</v>
      </c>
      <c r="V961" s="33">
        <f t="shared" si="42"/>
        <v>-1.652372743</v>
      </c>
      <c r="W961" s="44">
        <f t="shared" si="13"/>
        <v>0.007303918012</v>
      </c>
      <c r="X961" s="44">
        <f t="shared" si="14"/>
        <v>0.008051584258</v>
      </c>
      <c r="Y961" s="33">
        <f t="shared" si="15"/>
        <v>1.102365093</v>
      </c>
      <c r="Z961" s="43">
        <v>1.0</v>
      </c>
      <c r="AA961" s="33">
        <f t="shared" si="16"/>
        <v>2.102365093</v>
      </c>
      <c r="AB961" s="33">
        <f t="shared" si="17"/>
        <v>0.5243452227</v>
      </c>
      <c r="AC961" s="33">
        <f t="shared" si="18"/>
        <v>0.4756547773</v>
      </c>
      <c r="AD961" s="33">
        <f t="shared" si="19"/>
        <v>-0.004926413228</v>
      </c>
      <c r="AE961" s="34">
        <f t="shared" si="23"/>
        <v>1</v>
      </c>
      <c r="AF961" s="34">
        <f t="shared" si="24"/>
        <v>0</v>
      </c>
      <c r="AG961" s="34">
        <f t="shared" si="25"/>
        <v>0</v>
      </c>
      <c r="AH961" s="34">
        <f t="shared" si="26"/>
        <v>4</v>
      </c>
      <c r="AI961" s="34">
        <f t="shared" si="28"/>
        <v>0</v>
      </c>
      <c r="AJ961" s="34">
        <f t="shared" si="29"/>
        <v>1</v>
      </c>
      <c r="AK961" s="34">
        <f t="shared" si="27"/>
        <v>-0.004926413228</v>
      </c>
      <c r="AL961" s="36">
        <f t="shared" si="34"/>
        <v>0</v>
      </c>
      <c r="AM961" s="36">
        <f t="shared" si="35"/>
        <v>0</v>
      </c>
      <c r="AN961" s="46">
        <f t="shared" si="36"/>
        <v>0</v>
      </c>
      <c r="AO961" s="36">
        <f t="shared" si="37"/>
        <v>0</v>
      </c>
      <c r="AP961" s="36">
        <f t="shared" si="39"/>
        <v>0</v>
      </c>
      <c r="AQ961" s="36">
        <f t="shared" si="40"/>
        <v>0</v>
      </c>
      <c r="AR961" s="36">
        <f t="shared" si="38"/>
        <v>0</v>
      </c>
      <c r="AS961" s="38">
        <f t="shared" si="45"/>
        <v>1</v>
      </c>
      <c r="AT961" s="38">
        <f t="shared" si="46"/>
        <v>0</v>
      </c>
      <c r="AU961" s="38">
        <f t="shared" si="47"/>
        <v>0</v>
      </c>
      <c r="AV961" s="38">
        <f t="shared" si="48"/>
        <v>5</v>
      </c>
      <c r="AW961" s="38">
        <f t="shared" si="51"/>
        <v>0</v>
      </c>
      <c r="AX961" s="38">
        <f t="shared" si="52"/>
        <v>1</v>
      </c>
      <c r="AY961" s="38">
        <f t="shared" si="49"/>
        <v>-0.004926413228</v>
      </c>
      <c r="AZ961" s="12">
        <f t="shared" si="30"/>
        <v>143.7214143</v>
      </c>
      <c r="BA961" s="12">
        <f t="shared" si="41"/>
        <v>105.3416418</v>
      </c>
      <c r="BB961" s="12">
        <f t="shared" si="53"/>
        <v>140.4908522</v>
      </c>
      <c r="BC961" s="12">
        <f t="shared" si="50"/>
        <v>-0.003284275485</v>
      </c>
      <c r="BD961" s="12">
        <f t="shared" si="54"/>
        <v>127.3450712</v>
      </c>
    </row>
    <row r="962" ht="14.25" customHeight="1">
      <c r="A962" s="7">
        <v>37915.0</v>
      </c>
      <c r="B962" s="21" t="s">
        <v>90</v>
      </c>
      <c r="C962" s="8">
        <v>27.620855</v>
      </c>
      <c r="D962" s="33">
        <f t="shared" si="5"/>
        <v>-0.005815081858</v>
      </c>
      <c r="E962" s="33">
        <f t="shared" si="7"/>
        <v>-0.01278588561</v>
      </c>
      <c r="F962" s="33">
        <f t="shared" si="9"/>
        <v>0.009915402276</v>
      </c>
      <c r="G962" s="33">
        <f t="shared" si="11"/>
        <v>0.04771293281</v>
      </c>
      <c r="H962" s="33">
        <f t="shared" si="20"/>
        <v>-0.7711641345</v>
      </c>
      <c r="I962" s="45">
        <f t="shared" si="31"/>
        <v>0.202709023</v>
      </c>
      <c r="J962" s="45">
        <f t="shared" si="43"/>
        <v>0.8839933866</v>
      </c>
      <c r="K962" s="21" t="s">
        <v>91</v>
      </c>
      <c r="L962" s="8">
        <v>12.543815</v>
      </c>
      <c r="M962" s="33">
        <f t="shared" si="6"/>
        <v>0.00394677595</v>
      </c>
      <c r="N962" s="33">
        <f t="shared" si="8"/>
        <v>0.02783411575</v>
      </c>
      <c r="O962" s="33">
        <f t="shared" si="10"/>
        <v>0.02530306105</v>
      </c>
      <c r="P962" s="33">
        <f t="shared" si="12"/>
        <v>0.05458330986</v>
      </c>
      <c r="Q962" s="45">
        <f t="shared" si="21"/>
        <v>1.587420141</v>
      </c>
      <c r="R962" s="45">
        <f t="shared" si="32"/>
        <v>1.180994358</v>
      </c>
      <c r="S962" s="45">
        <f t="shared" si="44"/>
        <v>2.678946129</v>
      </c>
      <c r="T962" s="33">
        <f t="shared" si="22"/>
        <v>-2.358584276</v>
      </c>
      <c r="U962" s="33">
        <f t="shared" si="33"/>
        <v>-0.9782853348</v>
      </c>
      <c r="V962" s="33">
        <f t="shared" si="42"/>
        <v>-1.794952742</v>
      </c>
      <c r="W962" s="44">
        <f t="shared" si="13"/>
        <v>0.007440150335</v>
      </c>
      <c r="X962" s="44">
        <f t="shared" si="14"/>
        <v>0.00804966523</v>
      </c>
      <c r="Y962" s="33">
        <f t="shared" si="15"/>
        <v>1.08192239</v>
      </c>
      <c r="Z962" s="43">
        <v>1.0</v>
      </c>
      <c r="AA962" s="33">
        <f t="shared" si="16"/>
        <v>2.08192239</v>
      </c>
      <c r="AB962" s="33">
        <f t="shared" si="17"/>
        <v>0.5196746983</v>
      </c>
      <c r="AC962" s="33">
        <f t="shared" si="18"/>
        <v>0.4803253017</v>
      </c>
      <c r="AD962" s="33">
        <f t="shared" si="19"/>
        <v>0.003301973775</v>
      </c>
      <c r="AE962" s="34">
        <f t="shared" si="23"/>
        <v>1</v>
      </c>
      <c r="AF962" s="34">
        <f t="shared" si="24"/>
        <v>0</v>
      </c>
      <c r="AG962" s="34">
        <f t="shared" si="25"/>
        <v>0</v>
      </c>
      <c r="AH962" s="34">
        <f t="shared" si="26"/>
        <v>5</v>
      </c>
      <c r="AI962" s="34">
        <f t="shared" si="28"/>
        <v>0</v>
      </c>
      <c r="AJ962" s="34">
        <f t="shared" si="29"/>
        <v>1</v>
      </c>
      <c r="AK962" s="34">
        <f t="shared" si="27"/>
        <v>0.003301973775</v>
      </c>
      <c r="AL962" s="36">
        <f t="shared" si="34"/>
        <v>0</v>
      </c>
      <c r="AM962" s="36">
        <f t="shared" si="35"/>
        <v>0</v>
      </c>
      <c r="AN962" s="46">
        <f t="shared" si="36"/>
        <v>0</v>
      </c>
      <c r="AO962" s="36">
        <f t="shared" si="37"/>
        <v>0</v>
      </c>
      <c r="AP962" s="36">
        <f t="shared" si="39"/>
        <v>0</v>
      </c>
      <c r="AQ962" s="36">
        <f t="shared" si="40"/>
        <v>0</v>
      </c>
      <c r="AR962" s="36">
        <f t="shared" si="38"/>
        <v>0</v>
      </c>
      <c r="AS962" s="38">
        <f t="shared" si="45"/>
        <v>1</v>
      </c>
      <c r="AT962" s="38">
        <f t="shared" si="46"/>
        <v>0</v>
      </c>
      <c r="AU962" s="38">
        <f t="shared" si="47"/>
        <v>0</v>
      </c>
      <c r="AV962" s="38">
        <f t="shared" si="48"/>
        <v>1</v>
      </c>
      <c r="AW962" s="38">
        <f t="shared" si="51"/>
        <v>1</v>
      </c>
      <c r="AX962" s="38">
        <f t="shared" si="52"/>
        <v>1</v>
      </c>
      <c r="AY962" s="38">
        <f t="shared" si="49"/>
        <v>0.003301973775</v>
      </c>
      <c r="AZ962" s="12">
        <f t="shared" si="30"/>
        <v>144.1959786</v>
      </c>
      <c r="BA962" s="12">
        <f t="shared" si="41"/>
        <v>105.3416418</v>
      </c>
      <c r="BB962" s="12">
        <f t="shared" si="53"/>
        <v>140.9547494</v>
      </c>
      <c r="BC962" s="12">
        <f t="shared" si="50"/>
        <v>0.00220131585</v>
      </c>
      <c r="BD962" s="12">
        <f t="shared" si="54"/>
        <v>127.6253979</v>
      </c>
    </row>
    <row r="963" ht="14.25" customHeight="1">
      <c r="A963" s="7">
        <v>37916.0</v>
      </c>
      <c r="B963" s="21" t="s">
        <v>90</v>
      </c>
      <c r="C963" s="8">
        <v>27.534307</v>
      </c>
      <c r="D963" s="33">
        <f t="shared" si="5"/>
        <v>-0.003133429432</v>
      </c>
      <c r="E963" s="33">
        <f t="shared" si="7"/>
        <v>-0.0039657522</v>
      </c>
      <c r="F963" s="33">
        <f t="shared" si="9"/>
        <v>-0.001673575844</v>
      </c>
      <c r="G963" s="33">
        <f t="shared" si="11"/>
        <v>0.05365389658</v>
      </c>
      <c r="H963" s="33">
        <f t="shared" si="20"/>
        <v>-0.3260090609</v>
      </c>
      <c r="I963" s="45">
        <f t="shared" si="31"/>
        <v>-0.2121626837</v>
      </c>
      <c r="J963" s="45">
        <f t="shared" si="43"/>
        <v>1.03101638</v>
      </c>
      <c r="K963" s="21" t="s">
        <v>91</v>
      </c>
      <c r="L963" s="8">
        <v>12.415058</v>
      </c>
      <c r="M963" s="33">
        <f t="shared" si="6"/>
        <v>-0.01026458059</v>
      </c>
      <c r="N963" s="33">
        <f t="shared" si="8"/>
        <v>0.00487818934</v>
      </c>
      <c r="O963" s="33">
        <f t="shared" si="10"/>
        <v>0.02441225292</v>
      </c>
      <c r="P963" s="33">
        <f t="shared" si="12"/>
        <v>0.05419854368</v>
      </c>
      <c r="Q963" s="45">
        <f t="shared" si="21"/>
        <v>0.2039079561</v>
      </c>
      <c r="R963" s="45">
        <f t="shared" si="32"/>
        <v>1.111207117</v>
      </c>
      <c r="S963" s="45">
        <f t="shared" si="44"/>
        <v>2.501504437</v>
      </c>
      <c r="T963" s="33">
        <f t="shared" si="22"/>
        <v>-0.529917017</v>
      </c>
      <c r="U963" s="33">
        <f t="shared" si="33"/>
        <v>-1.3233698</v>
      </c>
      <c r="V963" s="33">
        <f t="shared" si="42"/>
        <v>-1.470488057</v>
      </c>
      <c r="W963" s="44">
        <f t="shared" si="13"/>
        <v>0.00709647741</v>
      </c>
      <c r="X963" s="44">
        <f t="shared" si="14"/>
        <v>0.008079761936</v>
      </c>
      <c r="Y963" s="33">
        <f t="shared" si="15"/>
        <v>1.138559523</v>
      </c>
      <c r="Z963" s="43">
        <v>1.0</v>
      </c>
      <c r="AA963" s="33">
        <f t="shared" si="16"/>
        <v>2.138559523</v>
      </c>
      <c r="AB963" s="33">
        <f t="shared" si="17"/>
        <v>0.5323955264</v>
      </c>
      <c r="AC963" s="33">
        <f t="shared" si="18"/>
        <v>0.4676044736</v>
      </c>
      <c r="AD963" s="33">
        <f t="shared" si="19"/>
        <v>0.001283231656</v>
      </c>
      <c r="AE963" s="34">
        <f t="shared" si="23"/>
        <v>0</v>
      </c>
      <c r="AF963" s="34">
        <f t="shared" si="24"/>
        <v>0</v>
      </c>
      <c r="AG963" s="34">
        <f t="shared" si="25"/>
        <v>0</v>
      </c>
      <c r="AH963" s="34">
        <f t="shared" si="26"/>
        <v>0</v>
      </c>
      <c r="AI963" s="34">
        <f t="shared" si="28"/>
        <v>1</v>
      </c>
      <c r="AJ963" s="34">
        <f t="shared" si="29"/>
        <v>0</v>
      </c>
      <c r="AK963" s="34">
        <f t="shared" si="27"/>
        <v>0</v>
      </c>
      <c r="AL963" s="36">
        <f t="shared" si="34"/>
        <v>1</v>
      </c>
      <c r="AM963" s="36">
        <f t="shared" si="35"/>
        <v>0</v>
      </c>
      <c r="AN963" s="46">
        <f t="shared" si="36"/>
        <v>0</v>
      </c>
      <c r="AO963" s="36">
        <f t="shared" si="37"/>
        <v>1</v>
      </c>
      <c r="AP963" s="36">
        <f t="shared" si="39"/>
        <v>0</v>
      </c>
      <c r="AQ963" s="36">
        <f t="shared" si="40"/>
        <v>1</v>
      </c>
      <c r="AR963" s="36">
        <f t="shared" si="38"/>
        <v>0.001283231656</v>
      </c>
      <c r="AS963" s="38">
        <f t="shared" si="45"/>
        <v>1</v>
      </c>
      <c r="AT963" s="38">
        <f t="shared" si="46"/>
        <v>0</v>
      </c>
      <c r="AU963" s="38">
        <f t="shared" si="47"/>
        <v>0</v>
      </c>
      <c r="AV963" s="38">
        <f t="shared" si="48"/>
        <v>2</v>
      </c>
      <c r="AW963" s="38">
        <f t="shared" si="51"/>
        <v>0</v>
      </c>
      <c r="AX963" s="38">
        <f t="shared" si="52"/>
        <v>1</v>
      </c>
      <c r="AY963" s="38">
        <f t="shared" si="49"/>
        <v>0.001283231656</v>
      </c>
      <c r="AZ963" s="12">
        <f t="shared" si="30"/>
        <v>144.1959786</v>
      </c>
      <c r="BA963" s="12">
        <f t="shared" si="41"/>
        <v>105.4768195</v>
      </c>
      <c r="BB963" s="12">
        <f t="shared" si="53"/>
        <v>141.135627</v>
      </c>
      <c r="BC963" s="12">
        <f t="shared" si="50"/>
        <v>0.0008554877707</v>
      </c>
      <c r="BD963" s="12">
        <f t="shared" si="54"/>
        <v>127.7345799</v>
      </c>
    </row>
    <row r="964" ht="14.25" customHeight="1">
      <c r="A964" s="7">
        <v>37917.0</v>
      </c>
      <c r="B964" s="21" t="s">
        <v>90</v>
      </c>
      <c r="C964" s="8">
        <v>27.707401</v>
      </c>
      <c r="D964" s="33">
        <f t="shared" si="5"/>
        <v>0.006286484712</v>
      </c>
      <c r="E964" s="33">
        <f t="shared" si="7"/>
        <v>0</v>
      </c>
      <c r="F964" s="33">
        <f t="shared" si="9"/>
        <v>0.0008331426118</v>
      </c>
      <c r="G964" s="33">
        <f t="shared" si="11"/>
        <v>0.05515296545</v>
      </c>
      <c r="H964" s="33">
        <f t="shared" si="20"/>
        <v>-0.1421398817</v>
      </c>
      <c r="I964" s="45">
        <f t="shared" si="31"/>
        <v>-0.1443546847</v>
      </c>
      <c r="J964" s="45">
        <f t="shared" si="43"/>
        <v>1.051794379</v>
      </c>
      <c r="K964" s="21" t="s">
        <v>91</v>
      </c>
      <c r="L964" s="8">
        <v>12.469849</v>
      </c>
      <c r="M964" s="33">
        <f t="shared" si="6"/>
        <v>0.004413269757</v>
      </c>
      <c r="N964" s="33">
        <f t="shared" si="8"/>
        <v>0.01155588833</v>
      </c>
      <c r="O964" s="33">
        <f t="shared" si="10"/>
        <v>0.03619453903</v>
      </c>
      <c r="P964" s="33">
        <f t="shared" si="12"/>
        <v>0.05737530325</v>
      </c>
      <c r="Q964" s="45">
        <f t="shared" si="21"/>
        <v>0.5789669506</v>
      </c>
      <c r="R964" s="45">
        <f t="shared" si="32"/>
        <v>1.672215426</v>
      </c>
      <c r="S964" s="45">
        <f t="shared" si="44"/>
        <v>2.488463683</v>
      </c>
      <c r="T964" s="33">
        <f t="shared" si="22"/>
        <v>-0.7211068323</v>
      </c>
      <c r="U964" s="33">
        <f t="shared" si="33"/>
        <v>-1.816570111</v>
      </c>
      <c r="V964" s="33">
        <f t="shared" si="42"/>
        <v>-1.436669304</v>
      </c>
      <c r="W964" s="44">
        <f t="shared" si="13"/>
        <v>0.007127111857</v>
      </c>
      <c r="X964" s="44">
        <f t="shared" si="14"/>
        <v>0.00808282029</v>
      </c>
      <c r="Y964" s="33">
        <f t="shared" si="15"/>
        <v>1.134094771</v>
      </c>
      <c r="Z964" s="43">
        <v>1.0</v>
      </c>
      <c r="AA964" s="33">
        <f t="shared" si="16"/>
        <v>2.134094771</v>
      </c>
      <c r="AB964" s="33">
        <f t="shared" si="17"/>
        <v>0.5314172484</v>
      </c>
      <c r="AC964" s="33">
        <f t="shared" si="18"/>
        <v>0.4685827516</v>
      </c>
      <c r="AD964" s="33">
        <f t="shared" si="19"/>
        <v>0.0007928994605</v>
      </c>
      <c r="AE964" s="34">
        <f t="shared" si="23"/>
        <v>0</v>
      </c>
      <c r="AF964" s="34">
        <f t="shared" si="24"/>
        <v>0</v>
      </c>
      <c r="AG964" s="34">
        <f t="shared" si="25"/>
        <v>0</v>
      </c>
      <c r="AH964" s="34">
        <f t="shared" si="26"/>
        <v>0</v>
      </c>
      <c r="AI964" s="34">
        <f t="shared" si="28"/>
        <v>0</v>
      </c>
      <c r="AJ964" s="34">
        <f t="shared" si="29"/>
        <v>0</v>
      </c>
      <c r="AK964" s="34">
        <f t="shared" si="27"/>
        <v>0</v>
      </c>
      <c r="AL964" s="36">
        <f t="shared" si="34"/>
        <v>1</v>
      </c>
      <c r="AM964" s="36">
        <f t="shared" si="35"/>
        <v>0</v>
      </c>
      <c r="AN964" s="46">
        <f t="shared" si="36"/>
        <v>0</v>
      </c>
      <c r="AO964" s="36">
        <f t="shared" si="37"/>
        <v>2</v>
      </c>
      <c r="AP964" s="36">
        <f t="shared" si="39"/>
        <v>0</v>
      </c>
      <c r="AQ964" s="36">
        <f t="shared" si="40"/>
        <v>1</v>
      </c>
      <c r="AR964" s="36">
        <f t="shared" si="38"/>
        <v>0.0007928994605</v>
      </c>
      <c r="AS964" s="38">
        <f t="shared" si="45"/>
        <v>1</v>
      </c>
      <c r="AT964" s="38">
        <f t="shared" si="46"/>
        <v>0</v>
      </c>
      <c r="AU964" s="38">
        <f t="shared" si="47"/>
        <v>0</v>
      </c>
      <c r="AV964" s="38">
        <f t="shared" si="48"/>
        <v>3</v>
      </c>
      <c r="AW964" s="38">
        <f t="shared" si="51"/>
        <v>0</v>
      </c>
      <c r="AX964" s="38">
        <f t="shared" si="52"/>
        <v>1</v>
      </c>
      <c r="AY964" s="38">
        <f t="shared" si="49"/>
        <v>0.0007928994605</v>
      </c>
      <c r="AZ964" s="12">
        <f t="shared" si="30"/>
        <v>144.1959786</v>
      </c>
      <c r="BA964" s="12">
        <f t="shared" si="41"/>
        <v>105.560452</v>
      </c>
      <c r="BB964" s="12">
        <f t="shared" si="53"/>
        <v>141.2475333</v>
      </c>
      <c r="BC964" s="12">
        <f t="shared" si="50"/>
        <v>0.0005285996403</v>
      </c>
      <c r="BD964" s="12">
        <f t="shared" si="54"/>
        <v>127.8021003</v>
      </c>
    </row>
    <row r="965" ht="14.25" customHeight="1">
      <c r="A965" s="7">
        <v>37918.0</v>
      </c>
      <c r="B965" s="21" t="s">
        <v>90</v>
      </c>
      <c r="C965" s="8">
        <v>27.684336</v>
      </c>
      <c r="D965" s="33">
        <f t="shared" si="5"/>
        <v>-0.000832449063</v>
      </c>
      <c r="E965" s="33">
        <f t="shared" si="7"/>
        <v>0.002088600367</v>
      </c>
      <c r="F965" s="33">
        <f t="shared" si="9"/>
        <v>-0.0004163076179</v>
      </c>
      <c r="G965" s="33">
        <f t="shared" si="11"/>
        <v>0.0515011284</v>
      </c>
      <c r="H965" s="33">
        <f t="shared" si="20"/>
        <v>-0.04713721702</v>
      </c>
      <c r="I965" s="45">
        <f t="shared" si="31"/>
        <v>-0.2083883987</v>
      </c>
      <c r="J965" s="45">
        <f t="shared" si="43"/>
        <v>0.9585325333</v>
      </c>
      <c r="K965" s="21" t="s">
        <v>91</v>
      </c>
      <c r="L965" s="8">
        <v>12.436976</v>
      </c>
      <c r="M965" s="33">
        <f t="shared" si="6"/>
        <v>-0.002636198722</v>
      </c>
      <c r="N965" s="33">
        <f t="shared" si="8"/>
        <v>0.007769490739</v>
      </c>
      <c r="O965" s="33">
        <f t="shared" si="10"/>
        <v>0.03582027846</v>
      </c>
      <c r="P965" s="33">
        <f t="shared" si="12"/>
        <v>0.05507820887</v>
      </c>
      <c r="Q965" s="45">
        <f t="shared" si="21"/>
        <v>0.353446151</v>
      </c>
      <c r="R965" s="45">
        <f t="shared" si="32"/>
        <v>1.739500591</v>
      </c>
      <c r="S965" s="45">
        <f t="shared" si="44"/>
        <v>2.239363709</v>
      </c>
      <c r="T965" s="33">
        <f t="shared" si="22"/>
        <v>-0.400583368</v>
      </c>
      <c r="U965" s="33">
        <f t="shared" si="33"/>
        <v>-1.947888989</v>
      </c>
      <c r="V965" s="33">
        <f t="shared" si="42"/>
        <v>-1.280831176</v>
      </c>
      <c r="W965" s="44">
        <f t="shared" si="13"/>
        <v>0.007171118931</v>
      </c>
      <c r="X965" s="44">
        <f t="shared" si="14"/>
        <v>0.008143680017</v>
      </c>
      <c r="Y965" s="33">
        <f t="shared" si="15"/>
        <v>1.135621943</v>
      </c>
      <c r="Z965" s="43">
        <v>1.0</v>
      </c>
      <c r="AA965" s="33">
        <f t="shared" si="16"/>
        <v>2.135621943</v>
      </c>
      <c r="AB965" s="33">
        <f t="shared" si="17"/>
        <v>0.5317523295</v>
      </c>
      <c r="AC965" s="33">
        <f t="shared" si="18"/>
        <v>0.4682476705</v>
      </c>
      <c r="AD965" s="33">
        <f t="shared" si="19"/>
        <v>-0.00237783348</v>
      </c>
      <c r="AE965" s="34">
        <f t="shared" si="23"/>
        <v>0</v>
      </c>
      <c r="AF965" s="34">
        <f t="shared" si="24"/>
        <v>0</v>
      </c>
      <c r="AG965" s="34">
        <f t="shared" si="25"/>
        <v>0</v>
      </c>
      <c r="AH965" s="34">
        <f t="shared" si="26"/>
        <v>0</v>
      </c>
      <c r="AI965" s="34">
        <f t="shared" si="28"/>
        <v>0</v>
      </c>
      <c r="AJ965" s="34">
        <f t="shared" si="29"/>
        <v>0</v>
      </c>
      <c r="AK965" s="34">
        <f t="shared" si="27"/>
        <v>0</v>
      </c>
      <c r="AL965" s="36">
        <f t="shared" si="34"/>
        <v>1</v>
      </c>
      <c r="AM965" s="36">
        <f t="shared" si="35"/>
        <v>0</v>
      </c>
      <c r="AN965" s="46">
        <f t="shared" si="36"/>
        <v>0</v>
      </c>
      <c r="AO965" s="36">
        <f t="shared" si="37"/>
        <v>3</v>
      </c>
      <c r="AP965" s="36">
        <f t="shared" si="39"/>
        <v>0</v>
      </c>
      <c r="AQ965" s="36">
        <f t="shared" si="40"/>
        <v>1</v>
      </c>
      <c r="AR965" s="36">
        <f t="shared" si="38"/>
        <v>-0.00237783348</v>
      </c>
      <c r="AS965" s="38">
        <f t="shared" si="45"/>
        <v>1</v>
      </c>
      <c r="AT965" s="38">
        <f t="shared" si="46"/>
        <v>0</v>
      </c>
      <c r="AU965" s="38">
        <f t="shared" si="47"/>
        <v>0</v>
      </c>
      <c r="AV965" s="38">
        <f t="shared" si="48"/>
        <v>4</v>
      </c>
      <c r="AW965" s="38">
        <f t="shared" si="51"/>
        <v>0</v>
      </c>
      <c r="AX965" s="38">
        <f t="shared" si="52"/>
        <v>1</v>
      </c>
      <c r="AY965" s="38">
        <f t="shared" si="49"/>
        <v>-0.00237783348</v>
      </c>
      <c r="AZ965" s="12">
        <f t="shared" si="30"/>
        <v>144.1959786</v>
      </c>
      <c r="BA965" s="12">
        <f t="shared" si="41"/>
        <v>105.3094468</v>
      </c>
      <c r="BB965" s="12">
        <f t="shared" si="53"/>
        <v>140.9116702</v>
      </c>
      <c r="BC965" s="12">
        <f t="shared" si="50"/>
        <v>-0.00158522232</v>
      </c>
      <c r="BD965" s="12">
        <f t="shared" si="54"/>
        <v>127.5995056</v>
      </c>
    </row>
    <row r="966" ht="14.25" customHeight="1">
      <c r="A966" s="7">
        <v>37921.0</v>
      </c>
      <c r="B966" s="21" t="s">
        <v>90</v>
      </c>
      <c r="C966" s="8">
        <v>27.447758</v>
      </c>
      <c r="D966" s="33">
        <f t="shared" si="5"/>
        <v>-0.008545554425</v>
      </c>
      <c r="E966" s="33">
        <f t="shared" si="7"/>
        <v>-0.01204553442</v>
      </c>
      <c r="F966" s="33">
        <f t="shared" si="9"/>
        <v>-0.01572536746</v>
      </c>
      <c r="G966" s="33">
        <f t="shared" si="11"/>
        <v>0.02920785506</v>
      </c>
      <c r="H966" s="33">
        <f t="shared" si="20"/>
        <v>-0.795441776</v>
      </c>
      <c r="I966" s="45">
        <f t="shared" si="31"/>
        <v>-0.764173223</v>
      </c>
      <c r="J966" s="45">
        <f t="shared" si="43"/>
        <v>0.4328184921</v>
      </c>
      <c r="K966" s="21" t="s">
        <v>91</v>
      </c>
      <c r="L966" s="8">
        <v>12.379438</v>
      </c>
      <c r="M966" s="33">
        <f t="shared" si="6"/>
        <v>-0.004626365766</v>
      </c>
      <c r="N966" s="33">
        <f t="shared" si="8"/>
        <v>-0.009209170562</v>
      </c>
      <c r="O966" s="33">
        <f t="shared" si="10"/>
        <v>0.02378743289</v>
      </c>
      <c r="P966" s="33">
        <f t="shared" si="12"/>
        <v>0.04922193017</v>
      </c>
      <c r="Q966" s="45">
        <f t="shared" si="21"/>
        <v>-0.6199617967</v>
      </c>
      <c r="R966" s="45">
        <f t="shared" si="32"/>
        <v>1.081941723</v>
      </c>
      <c r="S966" s="45">
        <f t="shared" si="44"/>
        <v>1.891974907</v>
      </c>
      <c r="T966" s="33">
        <f t="shared" si="22"/>
        <v>-0.1754799793</v>
      </c>
      <c r="U966" s="33">
        <f t="shared" si="33"/>
        <v>-1.846114946</v>
      </c>
      <c r="V966" s="33">
        <f t="shared" si="42"/>
        <v>-1.459156414</v>
      </c>
      <c r="W966" s="44">
        <f t="shared" si="13"/>
        <v>0.00714100881</v>
      </c>
      <c r="X966" s="44">
        <f t="shared" si="14"/>
        <v>0.008301054422</v>
      </c>
      <c r="Y966" s="33">
        <f t="shared" si="15"/>
        <v>1.162448422</v>
      </c>
      <c r="Z966" s="43">
        <v>1.0</v>
      </c>
      <c r="AA966" s="33">
        <f t="shared" si="16"/>
        <v>2.162448422</v>
      </c>
      <c r="AB966" s="33">
        <f t="shared" si="17"/>
        <v>0.5375612247</v>
      </c>
      <c r="AC966" s="33">
        <f t="shared" si="18"/>
        <v>0.4624387753</v>
      </c>
      <c r="AD966" s="33">
        <f t="shared" si="19"/>
        <v>0.008564562038</v>
      </c>
      <c r="AE966" s="34">
        <f t="shared" si="23"/>
        <v>0</v>
      </c>
      <c r="AF966" s="34">
        <f t="shared" si="24"/>
        <v>0</v>
      </c>
      <c r="AG966" s="34">
        <f t="shared" si="25"/>
        <v>0</v>
      </c>
      <c r="AH966" s="34">
        <f t="shared" si="26"/>
        <v>0</v>
      </c>
      <c r="AI966" s="34">
        <f t="shared" si="28"/>
        <v>0</v>
      </c>
      <c r="AJ966" s="34">
        <f t="shared" si="29"/>
        <v>0</v>
      </c>
      <c r="AK966" s="34">
        <f t="shared" si="27"/>
        <v>0</v>
      </c>
      <c r="AL966" s="36">
        <f t="shared" si="34"/>
        <v>1</v>
      </c>
      <c r="AM966" s="36">
        <f t="shared" si="35"/>
        <v>0</v>
      </c>
      <c r="AN966" s="46">
        <f t="shared" si="36"/>
        <v>0</v>
      </c>
      <c r="AO966" s="36">
        <f t="shared" si="37"/>
        <v>4</v>
      </c>
      <c r="AP966" s="36">
        <f t="shared" si="39"/>
        <v>0</v>
      </c>
      <c r="AQ966" s="36">
        <f t="shared" si="40"/>
        <v>1</v>
      </c>
      <c r="AR966" s="36">
        <f t="shared" si="38"/>
        <v>0.008564562038</v>
      </c>
      <c r="AS966" s="38">
        <f t="shared" si="45"/>
        <v>1</v>
      </c>
      <c r="AT966" s="38">
        <f t="shared" si="46"/>
        <v>0</v>
      </c>
      <c r="AU966" s="38">
        <f t="shared" si="47"/>
        <v>0</v>
      </c>
      <c r="AV966" s="38">
        <f t="shared" si="48"/>
        <v>5</v>
      </c>
      <c r="AW966" s="38">
        <f t="shared" si="51"/>
        <v>0</v>
      </c>
      <c r="AX966" s="38">
        <f t="shared" si="52"/>
        <v>1</v>
      </c>
      <c r="AY966" s="38">
        <f t="shared" si="49"/>
        <v>0.008564562038</v>
      </c>
      <c r="AZ966" s="12">
        <f t="shared" si="30"/>
        <v>144.1959786</v>
      </c>
      <c r="BA966" s="12">
        <f t="shared" si="41"/>
        <v>106.2113761</v>
      </c>
      <c r="BB966" s="12">
        <f t="shared" si="53"/>
        <v>142.1185169</v>
      </c>
      <c r="BC966" s="12">
        <f t="shared" si="50"/>
        <v>0.005709708025</v>
      </c>
      <c r="BD966" s="12">
        <f t="shared" si="54"/>
        <v>128.3280615</v>
      </c>
    </row>
    <row r="967" ht="14.25" customHeight="1">
      <c r="A967" s="7">
        <v>37922.0</v>
      </c>
      <c r="B967" s="21" t="s">
        <v>90</v>
      </c>
      <c r="C967" s="8">
        <v>27.984354</v>
      </c>
      <c r="D967" s="33">
        <f t="shared" si="5"/>
        <v>0.0195497206</v>
      </c>
      <c r="E967" s="33">
        <f t="shared" si="7"/>
        <v>0.01316030948</v>
      </c>
      <c r="F967" s="33">
        <f t="shared" si="9"/>
        <v>0.0002061576664</v>
      </c>
      <c r="G967" s="33">
        <f t="shared" si="11"/>
        <v>0.05825834375</v>
      </c>
      <c r="H967" s="33">
        <f t="shared" si="20"/>
        <v>0.5105227787</v>
      </c>
      <c r="I967" s="45">
        <f t="shared" si="31"/>
        <v>-0.2154528008</v>
      </c>
      <c r="J967" s="45">
        <f t="shared" si="43"/>
        <v>1.104840127</v>
      </c>
      <c r="K967" s="21" t="s">
        <v>91</v>
      </c>
      <c r="L967" s="8">
        <v>12.431495</v>
      </c>
      <c r="M967" s="33">
        <f t="shared" si="6"/>
        <v>0.004205118197</v>
      </c>
      <c r="N967" s="33">
        <f t="shared" si="8"/>
        <v>-0.00895421369</v>
      </c>
      <c r="O967" s="33">
        <f t="shared" si="10"/>
        <v>0.01863066944</v>
      </c>
      <c r="P967" s="33">
        <f t="shared" si="12"/>
        <v>0.05633173903</v>
      </c>
      <c r="Q967" s="45">
        <f t="shared" si="21"/>
        <v>-0.6017774842</v>
      </c>
      <c r="R967" s="45">
        <f t="shared" si="32"/>
        <v>0.7995811205</v>
      </c>
      <c r="S967" s="45">
        <f t="shared" si="44"/>
        <v>2.089008883</v>
      </c>
      <c r="T967" s="33">
        <f t="shared" si="22"/>
        <v>1.112300263</v>
      </c>
      <c r="U967" s="33">
        <f t="shared" si="33"/>
        <v>-1.015033921</v>
      </c>
      <c r="V967" s="33">
        <f t="shared" si="42"/>
        <v>-0.9841687559</v>
      </c>
      <c r="W967" s="44">
        <f t="shared" si="13"/>
        <v>0.007809313774</v>
      </c>
      <c r="X967" s="44">
        <f t="shared" si="14"/>
        <v>0.008224366054</v>
      </c>
      <c r="Y967" s="33">
        <f t="shared" si="15"/>
        <v>1.053148368</v>
      </c>
      <c r="Z967" s="43">
        <v>1.0</v>
      </c>
      <c r="AA967" s="33">
        <f t="shared" si="16"/>
        <v>2.053148368</v>
      </c>
      <c r="AB967" s="33">
        <f t="shared" si="17"/>
        <v>0.5129431386</v>
      </c>
      <c r="AC967" s="33">
        <f t="shared" si="18"/>
        <v>0.4870568614</v>
      </c>
      <c r="AD967" s="33">
        <f t="shared" si="19"/>
        <v>-0.008957297292</v>
      </c>
      <c r="AE967" s="34">
        <f t="shared" si="23"/>
        <v>-1</v>
      </c>
      <c r="AF967" s="34">
        <f t="shared" si="24"/>
        <v>0</v>
      </c>
      <c r="AG967" s="34">
        <f t="shared" si="25"/>
        <v>0</v>
      </c>
      <c r="AH967" s="34">
        <f t="shared" si="26"/>
        <v>1</v>
      </c>
      <c r="AI967" s="34">
        <f t="shared" si="28"/>
        <v>0</v>
      </c>
      <c r="AJ967" s="34">
        <f t="shared" si="29"/>
        <v>-1</v>
      </c>
      <c r="AK967" s="34">
        <f t="shared" si="27"/>
        <v>0.008957297292</v>
      </c>
      <c r="AL967" s="36">
        <f t="shared" si="34"/>
        <v>1</v>
      </c>
      <c r="AM967" s="36">
        <f t="shared" si="35"/>
        <v>0</v>
      </c>
      <c r="AN967" s="46">
        <f t="shared" si="36"/>
        <v>0</v>
      </c>
      <c r="AO967" s="36">
        <f t="shared" si="37"/>
        <v>5</v>
      </c>
      <c r="AP967" s="36">
        <f t="shared" si="39"/>
        <v>0</v>
      </c>
      <c r="AQ967" s="36">
        <f t="shared" si="40"/>
        <v>1</v>
      </c>
      <c r="AR967" s="36">
        <f t="shared" si="38"/>
        <v>-0.008957297292</v>
      </c>
      <c r="AS967" s="38">
        <f t="shared" si="45"/>
        <v>0</v>
      </c>
      <c r="AT967" s="38">
        <f t="shared" si="46"/>
        <v>0</v>
      </c>
      <c r="AU967" s="38">
        <f t="shared" si="47"/>
        <v>0</v>
      </c>
      <c r="AV967" s="38">
        <f t="shared" si="48"/>
        <v>0</v>
      </c>
      <c r="AW967" s="38">
        <f t="shared" si="51"/>
        <v>1</v>
      </c>
      <c r="AX967" s="38">
        <f t="shared" si="52"/>
        <v>0</v>
      </c>
      <c r="AY967" s="38">
        <f t="shared" si="49"/>
        <v>0</v>
      </c>
      <c r="AZ967" s="12">
        <f t="shared" si="30"/>
        <v>145.4875849</v>
      </c>
      <c r="BA967" s="12">
        <f t="shared" si="41"/>
        <v>105.2600093</v>
      </c>
      <c r="BB967" s="12">
        <f t="shared" si="53"/>
        <v>142.1185169</v>
      </c>
      <c r="BC967" s="12">
        <f t="shared" si="50"/>
        <v>0</v>
      </c>
      <c r="BD967" s="12">
        <f t="shared" si="54"/>
        <v>128.3280615</v>
      </c>
    </row>
    <row r="968" ht="14.25" customHeight="1">
      <c r="A968" s="7">
        <v>37923.0</v>
      </c>
      <c r="B968" s="21" t="s">
        <v>90</v>
      </c>
      <c r="C968" s="8">
        <v>27.770885</v>
      </c>
      <c r="D968" s="33">
        <f t="shared" si="5"/>
        <v>-0.007628155361</v>
      </c>
      <c r="E968" s="33">
        <f t="shared" si="7"/>
        <v>0.008592117463</v>
      </c>
      <c r="F968" s="33">
        <f t="shared" si="9"/>
        <v>0.004592291054</v>
      </c>
      <c r="G968" s="33">
        <f t="shared" si="11"/>
        <v>0.03106315708</v>
      </c>
      <c r="H968" s="33">
        <f t="shared" si="20"/>
        <v>0.23285306</v>
      </c>
      <c r="I968" s="45">
        <f t="shared" si="31"/>
        <v>-0.08402094555</v>
      </c>
      <c r="J968" s="45">
        <f t="shared" si="43"/>
        <v>0.4550443657</v>
      </c>
      <c r="K968" s="21" t="s">
        <v>91</v>
      </c>
      <c r="L968" s="8">
        <v>12.560249</v>
      </c>
      <c r="M968" s="33">
        <f t="shared" si="6"/>
        <v>0.01035708095</v>
      </c>
      <c r="N968" s="33">
        <f t="shared" si="8"/>
        <v>0.01169475004</v>
      </c>
      <c r="O968" s="33">
        <f t="shared" si="10"/>
        <v>0.01662998858</v>
      </c>
      <c r="P968" s="33">
        <f t="shared" si="12"/>
        <v>0.0446573862</v>
      </c>
      <c r="Q968" s="45">
        <f t="shared" si="21"/>
        <v>0.5961479871</v>
      </c>
      <c r="R968" s="45">
        <f t="shared" si="32"/>
        <v>0.6819805253</v>
      </c>
      <c r="S968" s="45">
        <f t="shared" si="44"/>
        <v>1.543371628</v>
      </c>
      <c r="T968" s="33">
        <f t="shared" si="22"/>
        <v>-0.3632949271</v>
      </c>
      <c r="U968" s="33">
        <f t="shared" si="33"/>
        <v>-0.7660014708</v>
      </c>
      <c r="V968" s="33">
        <f t="shared" si="42"/>
        <v>-1.088327263</v>
      </c>
      <c r="W968" s="44">
        <f t="shared" si="13"/>
        <v>0.007213345108</v>
      </c>
      <c r="X968" s="44">
        <f t="shared" si="14"/>
        <v>0.007182223137</v>
      </c>
      <c r="Y968" s="33">
        <f t="shared" si="15"/>
        <v>0.9956855009</v>
      </c>
      <c r="Z968" s="43">
        <v>1.0</v>
      </c>
      <c r="AA968" s="33">
        <f t="shared" si="16"/>
        <v>1.995685501</v>
      </c>
      <c r="AB968" s="33">
        <f t="shared" si="17"/>
        <v>0.4989190433</v>
      </c>
      <c r="AC968" s="33">
        <f t="shared" si="18"/>
        <v>0.5010809567</v>
      </c>
      <c r="AD968" s="33">
        <f t="shared" si="19"/>
        <v>-0.00288313867</v>
      </c>
      <c r="AE968" s="34">
        <f t="shared" si="23"/>
        <v>0</v>
      </c>
      <c r="AF968" s="34">
        <f t="shared" si="24"/>
        <v>0</v>
      </c>
      <c r="AG968" s="34">
        <f t="shared" si="25"/>
        <v>0</v>
      </c>
      <c r="AH968" s="34">
        <f t="shared" si="26"/>
        <v>2</v>
      </c>
      <c r="AI968" s="34">
        <f t="shared" si="28"/>
        <v>0</v>
      </c>
      <c r="AJ968" s="34">
        <f t="shared" si="29"/>
        <v>-1</v>
      </c>
      <c r="AK968" s="34">
        <f t="shared" si="27"/>
        <v>0.00288313867</v>
      </c>
      <c r="AL968" s="36">
        <f t="shared" si="34"/>
        <v>0</v>
      </c>
      <c r="AM968" s="36">
        <f t="shared" si="35"/>
        <v>0</v>
      </c>
      <c r="AN968" s="46">
        <f t="shared" si="36"/>
        <v>0</v>
      </c>
      <c r="AO968" s="36">
        <f t="shared" si="37"/>
        <v>0</v>
      </c>
      <c r="AP968" s="36">
        <f t="shared" si="39"/>
        <v>1</v>
      </c>
      <c r="AQ968" s="36">
        <f t="shared" si="40"/>
        <v>0</v>
      </c>
      <c r="AR968" s="36">
        <f t="shared" si="38"/>
        <v>0</v>
      </c>
      <c r="AS968" s="38">
        <f t="shared" si="45"/>
        <v>1</v>
      </c>
      <c r="AT968" s="38">
        <f t="shared" si="46"/>
        <v>0</v>
      </c>
      <c r="AU968" s="38">
        <f t="shared" si="47"/>
        <v>0</v>
      </c>
      <c r="AV968" s="38">
        <f t="shared" si="48"/>
        <v>1</v>
      </c>
      <c r="AW968" s="38">
        <f t="shared" si="51"/>
        <v>0</v>
      </c>
      <c r="AX968" s="38">
        <f t="shared" si="52"/>
        <v>1</v>
      </c>
      <c r="AY968" s="38">
        <f t="shared" si="49"/>
        <v>-0.00288313867</v>
      </c>
      <c r="AZ968" s="12">
        <f t="shared" si="30"/>
        <v>145.9070457</v>
      </c>
      <c r="BA968" s="12">
        <f t="shared" si="41"/>
        <v>105.2600093</v>
      </c>
      <c r="BB968" s="12">
        <f t="shared" si="53"/>
        <v>141.7087695</v>
      </c>
      <c r="BC968" s="12">
        <f t="shared" si="50"/>
        <v>0</v>
      </c>
      <c r="BD968" s="12">
        <f t="shared" si="54"/>
        <v>128.3280615</v>
      </c>
    </row>
    <row r="969" ht="14.25" customHeight="1">
      <c r="A969" s="7">
        <v>37924.0</v>
      </c>
      <c r="B969" s="21" t="s">
        <v>90</v>
      </c>
      <c r="C969" s="8">
        <v>27.701641</v>
      </c>
      <c r="D969" s="33">
        <f t="shared" si="5"/>
        <v>-0.002493402713</v>
      </c>
      <c r="E969" s="33">
        <f t="shared" si="7"/>
        <v>-0.0002078866942</v>
      </c>
      <c r="F969" s="33">
        <f t="shared" si="9"/>
        <v>-0.0002078866942</v>
      </c>
      <c r="G969" s="33">
        <f t="shared" si="11"/>
        <v>0.02344923191</v>
      </c>
      <c r="H969" s="33">
        <f t="shared" si="20"/>
        <v>-0.296758324</v>
      </c>
      <c r="I969" s="45">
        <f t="shared" si="31"/>
        <v>-0.3111245721</v>
      </c>
      <c r="J969" s="45">
        <f t="shared" si="43"/>
        <v>0.2649749341</v>
      </c>
      <c r="K969" s="21" t="s">
        <v>91</v>
      </c>
      <c r="L969" s="8">
        <v>12.601336</v>
      </c>
      <c r="M969" s="33">
        <f t="shared" si="6"/>
        <v>0.003271193111</v>
      </c>
      <c r="N969" s="33">
        <f t="shared" si="8"/>
        <v>0.01054439392</v>
      </c>
      <c r="O969" s="33">
        <f t="shared" si="10"/>
        <v>0.02222213209</v>
      </c>
      <c r="P969" s="33">
        <f t="shared" si="12"/>
        <v>0.0395477094</v>
      </c>
      <c r="Q969" s="45">
        <f t="shared" si="21"/>
        <v>0.5092575654</v>
      </c>
      <c r="R969" s="45">
        <f t="shared" si="32"/>
        <v>0.9291293792</v>
      </c>
      <c r="S969" s="45">
        <f t="shared" si="44"/>
        <v>1.300148274</v>
      </c>
      <c r="T969" s="33">
        <f t="shared" si="22"/>
        <v>-0.8060158893</v>
      </c>
      <c r="U969" s="33">
        <f t="shared" si="33"/>
        <v>-1.240253951</v>
      </c>
      <c r="V969" s="33">
        <f t="shared" si="42"/>
        <v>-1.03517334</v>
      </c>
      <c r="W969" s="44">
        <f t="shared" si="13"/>
        <v>0.007221611675</v>
      </c>
      <c r="X969" s="44">
        <f t="shared" si="14"/>
        <v>0.007049130697</v>
      </c>
      <c r="Y969" s="33">
        <f t="shared" si="15"/>
        <v>0.9761159993</v>
      </c>
      <c r="Z969" s="43">
        <v>1.0</v>
      </c>
      <c r="AA969" s="33">
        <f t="shared" si="16"/>
        <v>1.976115999</v>
      </c>
      <c r="AB969" s="33">
        <f t="shared" si="17"/>
        <v>0.4939568323</v>
      </c>
      <c r="AC969" s="33">
        <f t="shared" si="18"/>
        <v>0.5060431677</v>
      </c>
      <c r="AD969" s="33">
        <f t="shared" si="19"/>
        <v>-0.006355180647</v>
      </c>
      <c r="AE969" s="34">
        <f t="shared" si="23"/>
        <v>0</v>
      </c>
      <c r="AF969" s="34">
        <f t="shared" si="24"/>
        <v>0</v>
      </c>
      <c r="AG969" s="34">
        <f t="shared" si="25"/>
        <v>0</v>
      </c>
      <c r="AH969" s="34">
        <f t="shared" si="26"/>
        <v>3</v>
      </c>
      <c r="AI969" s="34">
        <f t="shared" si="28"/>
        <v>0</v>
      </c>
      <c r="AJ969" s="34">
        <f t="shared" si="29"/>
        <v>-1</v>
      </c>
      <c r="AK969" s="34">
        <f t="shared" si="27"/>
        <v>0.006355180647</v>
      </c>
      <c r="AL969" s="36">
        <f t="shared" si="34"/>
        <v>1</v>
      </c>
      <c r="AM969" s="36">
        <f t="shared" si="35"/>
        <v>0</v>
      </c>
      <c r="AN969" s="46">
        <f t="shared" si="36"/>
        <v>0</v>
      </c>
      <c r="AO969" s="36">
        <f t="shared" si="37"/>
        <v>1</v>
      </c>
      <c r="AP969" s="36">
        <f t="shared" si="39"/>
        <v>0</v>
      </c>
      <c r="AQ969" s="36">
        <f t="shared" si="40"/>
        <v>1</v>
      </c>
      <c r="AR969" s="36">
        <f t="shared" si="38"/>
        <v>-0.006355180647</v>
      </c>
      <c r="AS969" s="38">
        <f t="shared" si="45"/>
        <v>1</v>
      </c>
      <c r="AT969" s="38">
        <f t="shared" si="46"/>
        <v>0</v>
      </c>
      <c r="AU969" s="38">
        <f t="shared" si="47"/>
        <v>0</v>
      </c>
      <c r="AV969" s="38">
        <f t="shared" si="48"/>
        <v>2</v>
      </c>
      <c r="AW969" s="38">
        <f t="shared" si="51"/>
        <v>0</v>
      </c>
      <c r="AX969" s="38">
        <f t="shared" si="52"/>
        <v>1</v>
      </c>
      <c r="AY969" s="38">
        <f t="shared" si="49"/>
        <v>-0.006355180647</v>
      </c>
      <c r="AZ969" s="12">
        <f t="shared" si="30"/>
        <v>146.8343114</v>
      </c>
      <c r="BA969" s="12">
        <f t="shared" si="41"/>
        <v>104.5910629</v>
      </c>
      <c r="BB969" s="12">
        <f t="shared" si="53"/>
        <v>140.8081847</v>
      </c>
      <c r="BC969" s="12">
        <f t="shared" si="50"/>
        <v>-0.002118393549</v>
      </c>
      <c r="BD969" s="12">
        <f t="shared" si="54"/>
        <v>128.0562122</v>
      </c>
    </row>
    <row r="970" ht="14.25" customHeight="1">
      <c r="A970" s="7">
        <v>37925.0</v>
      </c>
      <c r="B970" s="21" t="s">
        <v>90</v>
      </c>
      <c r="C970" s="8">
        <v>27.592016</v>
      </c>
      <c r="D970" s="33">
        <f t="shared" si="5"/>
        <v>-0.003957346787</v>
      </c>
      <c r="E970" s="33">
        <f t="shared" si="7"/>
        <v>-0.003334737738</v>
      </c>
      <c r="F970" s="33">
        <f t="shared" si="9"/>
        <v>-0.001253102305</v>
      </c>
      <c r="G970" s="33">
        <f t="shared" si="11"/>
        <v>0.01313587623</v>
      </c>
      <c r="H970" s="33">
        <f t="shared" si="20"/>
        <v>-0.5298518197</v>
      </c>
      <c r="I970" s="45">
        <f t="shared" si="31"/>
        <v>-0.398969167</v>
      </c>
      <c r="J970" s="45">
        <f t="shared" si="43"/>
        <v>0.02161949069</v>
      </c>
      <c r="K970" s="21" t="s">
        <v>91</v>
      </c>
      <c r="L970" s="8">
        <v>12.710914</v>
      </c>
      <c r="M970" s="33">
        <f t="shared" si="6"/>
        <v>0.008695744642</v>
      </c>
      <c r="N970" s="33">
        <f t="shared" si="8"/>
        <v>0.0220260938</v>
      </c>
      <c r="O970" s="33">
        <f t="shared" si="10"/>
        <v>0.02996671607</v>
      </c>
      <c r="P970" s="33">
        <f t="shared" si="12"/>
        <v>0.05358735203</v>
      </c>
      <c r="Q970" s="45">
        <f t="shared" si="21"/>
        <v>1.158043773</v>
      </c>
      <c r="R970" s="45">
        <f t="shared" si="32"/>
        <v>1.277700759</v>
      </c>
      <c r="S970" s="45">
        <f t="shared" si="44"/>
        <v>1.770842287</v>
      </c>
      <c r="T970" s="33">
        <f t="shared" si="22"/>
        <v>-1.687895593</v>
      </c>
      <c r="U970" s="33">
        <f t="shared" si="33"/>
        <v>-1.676669926</v>
      </c>
      <c r="V970" s="33">
        <f t="shared" si="42"/>
        <v>-1.749222796</v>
      </c>
      <c r="W970" s="44">
        <f t="shared" si="13"/>
        <v>0.007208185712</v>
      </c>
      <c r="X970" s="44">
        <f t="shared" si="14"/>
        <v>0.007016362225</v>
      </c>
      <c r="Y970" s="33">
        <f t="shared" si="15"/>
        <v>0.9733881042</v>
      </c>
      <c r="Z970" s="43">
        <v>1.0</v>
      </c>
      <c r="AA970" s="33">
        <f t="shared" si="16"/>
        <v>1.973388104</v>
      </c>
      <c r="AB970" s="33">
        <f t="shared" si="17"/>
        <v>0.4932573081</v>
      </c>
      <c r="AC970" s="33">
        <f t="shared" si="18"/>
        <v>0.5067426919</v>
      </c>
      <c r="AD970" s="33">
        <f t="shared" si="19"/>
        <v>-0.003057978221</v>
      </c>
      <c r="AE970" s="34">
        <f t="shared" si="23"/>
        <v>1</v>
      </c>
      <c r="AF970" s="34">
        <f t="shared" si="24"/>
        <v>0</v>
      </c>
      <c r="AG970" s="34">
        <f t="shared" si="25"/>
        <v>1</v>
      </c>
      <c r="AH970" s="34">
        <f t="shared" si="26"/>
        <v>1</v>
      </c>
      <c r="AI970" s="34">
        <f t="shared" si="28"/>
        <v>0</v>
      </c>
      <c r="AJ970" s="34">
        <f t="shared" si="29"/>
        <v>1</v>
      </c>
      <c r="AK970" s="34">
        <f t="shared" si="27"/>
        <v>-0.003057978221</v>
      </c>
      <c r="AL970" s="36">
        <f t="shared" si="34"/>
        <v>1</v>
      </c>
      <c r="AM970" s="36">
        <f t="shared" si="35"/>
        <v>0</v>
      </c>
      <c r="AN970" s="46">
        <f t="shared" si="36"/>
        <v>0</v>
      </c>
      <c r="AO970" s="36">
        <f t="shared" si="37"/>
        <v>2</v>
      </c>
      <c r="AP970" s="36">
        <f t="shared" si="39"/>
        <v>0</v>
      </c>
      <c r="AQ970" s="36">
        <f t="shared" si="40"/>
        <v>1</v>
      </c>
      <c r="AR970" s="36">
        <f t="shared" si="38"/>
        <v>-0.003057978221</v>
      </c>
      <c r="AS970" s="38">
        <f t="shared" si="45"/>
        <v>1</v>
      </c>
      <c r="AT970" s="38">
        <f t="shared" si="46"/>
        <v>0</v>
      </c>
      <c r="AU970" s="38">
        <f t="shared" si="47"/>
        <v>0</v>
      </c>
      <c r="AV970" s="38">
        <f t="shared" si="48"/>
        <v>3</v>
      </c>
      <c r="AW970" s="38">
        <f t="shared" si="51"/>
        <v>0</v>
      </c>
      <c r="AX970" s="38">
        <f t="shared" si="52"/>
        <v>1</v>
      </c>
      <c r="AY970" s="38">
        <f t="shared" si="49"/>
        <v>-0.003057978221</v>
      </c>
      <c r="AZ970" s="12">
        <f t="shared" si="30"/>
        <v>146.3852953</v>
      </c>
      <c r="BA970" s="12">
        <f t="shared" si="41"/>
        <v>104.2712257</v>
      </c>
      <c r="BB970" s="12">
        <f t="shared" si="53"/>
        <v>140.3775964</v>
      </c>
      <c r="BC970" s="12">
        <f t="shared" si="50"/>
        <v>-0.003057978221</v>
      </c>
      <c r="BD970" s="12">
        <f t="shared" si="54"/>
        <v>127.6646191</v>
      </c>
    </row>
    <row r="971" ht="14.25" customHeight="1">
      <c r="A971" s="7">
        <v>37928.0</v>
      </c>
      <c r="B971" s="21" t="s">
        <v>90</v>
      </c>
      <c r="C971" s="8">
        <v>27.592016</v>
      </c>
      <c r="D971" s="33">
        <f t="shared" si="5"/>
        <v>0</v>
      </c>
      <c r="E971" s="33">
        <f t="shared" si="7"/>
        <v>0.005255729812</v>
      </c>
      <c r="F971" s="33">
        <f t="shared" si="9"/>
        <v>-0.006853112682</v>
      </c>
      <c r="G971" s="33">
        <f t="shared" si="11"/>
        <v>0.006737239908</v>
      </c>
      <c r="H971" s="33">
        <f t="shared" si="20"/>
        <v>-0.03989752163</v>
      </c>
      <c r="I971" s="45">
        <f t="shared" si="31"/>
        <v>-0.6681878384</v>
      </c>
      <c r="J971" s="45">
        <f t="shared" si="43"/>
        <v>-0.147768949</v>
      </c>
      <c r="K971" s="21" t="s">
        <v>91</v>
      </c>
      <c r="L971" s="8">
        <v>12.787619</v>
      </c>
      <c r="M971" s="33">
        <f t="shared" si="6"/>
        <v>0.006034577844</v>
      </c>
      <c r="N971" s="33">
        <f t="shared" si="8"/>
        <v>0.03297249843</v>
      </c>
      <c r="O971" s="33">
        <f t="shared" si="10"/>
        <v>0.0234596785</v>
      </c>
      <c r="P971" s="33">
        <f t="shared" si="12"/>
        <v>0.05111455739</v>
      </c>
      <c r="Q971" s="45">
        <f t="shared" si="21"/>
        <v>1.758178645</v>
      </c>
      <c r="R971" s="45">
        <f t="shared" si="32"/>
        <v>0.9273001715</v>
      </c>
      <c r="S971" s="45">
        <f t="shared" si="44"/>
        <v>1.62000322</v>
      </c>
      <c r="T971" s="33">
        <f t="shared" si="22"/>
        <v>-1.798076166</v>
      </c>
      <c r="U971" s="33">
        <f t="shared" si="33"/>
        <v>-1.59548801</v>
      </c>
      <c r="V971" s="33">
        <f t="shared" si="42"/>
        <v>-1.767772169</v>
      </c>
      <c r="W971" s="44">
        <f t="shared" si="13"/>
        <v>0.007083690001</v>
      </c>
      <c r="X971" s="44">
        <f t="shared" si="14"/>
        <v>0.006933490976</v>
      </c>
      <c r="Y971" s="33">
        <f t="shared" si="15"/>
        <v>0.9787964995</v>
      </c>
      <c r="Z971" s="43">
        <v>1.0</v>
      </c>
      <c r="AA971" s="33">
        <f t="shared" si="16"/>
        <v>1.978796499</v>
      </c>
      <c r="AB971" s="33">
        <f t="shared" si="17"/>
        <v>0.4946423241</v>
      </c>
      <c r="AC971" s="33">
        <f t="shared" si="18"/>
        <v>0.5053576759</v>
      </c>
      <c r="AD971" s="33">
        <f t="shared" si="19"/>
        <v>-0.003105781197</v>
      </c>
      <c r="AE971" s="34">
        <f t="shared" si="23"/>
        <v>1</v>
      </c>
      <c r="AF971" s="34">
        <f t="shared" si="24"/>
        <v>0</v>
      </c>
      <c r="AG971" s="34">
        <f t="shared" si="25"/>
        <v>0</v>
      </c>
      <c r="AH971" s="34">
        <f t="shared" si="26"/>
        <v>2</v>
      </c>
      <c r="AI971" s="34">
        <f t="shared" si="28"/>
        <v>0</v>
      </c>
      <c r="AJ971" s="34">
        <f t="shared" si="29"/>
        <v>1</v>
      </c>
      <c r="AK971" s="34">
        <f t="shared" si="27"/>
        <v>-0.003105781197</v>
      </c>
      <c r="AL971" s="36">
        <f t="shared" si="34"/>
        <v>1</v>
      </c>
      <c r="AM971" s="36">
        <f t="shared" si="35"/>
        <v>0</v>
      </c>
      <c r="AN971" s="46">
        <f t="shared" si="36"/>
        <v>0</v>
      </c>
      <c r="AO971" s="36">
        <f t="shared" si="37"/>
        <v>3</v>
      </c>
      <c r="AP971" s="36">
        <f t="shared" si="39"/>
        <v>0</v>
      </c>
      <c r="AQ971" s="36">
        <f t="shared" si="40"/>
        <v>1</v>
      </c>
      <c r="AR971" s="36">
        <f t="shared" si="38"/>
        <v>-0.003105781197</v>
      </c>
      <c r="AS971" s="38">
        <f t="shared" si="45"/>
        <v>1</v>
      </c>
      <c r="AT971" s="38">
        <f t="shared" si="46"/>
        <v>0</v>
      </c>
      <c r="AU971" s="38">
        <f t="shared" si="47"/>
        <v>0</v>
      </c>
      <c r="AV971" s="38">
        <f t="shared" si="48"/>
        <v>4</v>
      </c>
      <c r="AW971" s="38">
        <f t="shared" si="51"/>
        <v>0</v>
      </c>
      <c r="AX971" s="38">
        <f t="shared" si="52"/>
        <v>1</v>
      </c>
      <c r="AY971" s="38">
        <f t="shared" si="49"/>
        <v>-0.003105781197</v>
      </c>
      <c r="AZ971" s="12">
        <f t="shared" si="30"/>
        <v>145.9306546</v>
      </c>
      <c r="BA971" s="12">
        <f t="shared" si="41"/>
        <v>103.9473821</v>
      </c>
      <c r="BB971" s="12">
        <f t="shared" si="53"/>
        <v>139.9416143</v>
      </c>
      <c r="BC971" s="12">
        <f t="shared" si="50"/>
        <v>-0.003105781197</v>
      </c>
      <c r="BD971" s="12">
        <f t="shared" si="54"/>
        <v>127.2681207</v>
      </c>
    </row>
    <row r="972" ht="14.25" customHeight="1">
      <c r="A972" s="7">
        <v>37929.0</v>
      </c>
      <c r="B972" s="21" t="s">
        <v>90</v>
      </c>
      <c r="C972" s="8">
        <v>27.551626</v>
      </c>
      <c r="D972" s="33">
        <f t="shared" si="5"/>
        <v>-0.001463829247</v>
      </c>
      <c r="E972" s="33">
        <f t="shared" si="7"/>
        <v>-0.01546321205</v>
      </c>
      <c r="F972" s="33">
        <f t="shared" si="9"/>
        <v>-0.002506403223</v>
      </c>
      <c r="G972" s="33">
        <f t="shared" si="11"/>
        <v>0.007384147057</v>
      </c>
      <c r="H972" s="33">
        <f t="shared" si="20"/>
        <v>-1.304685846</v>
      </c>
      <c r="I972" s="45">
        <f t="shared" si="31"/>
        <v>-0.5201147986</v>
      </c>
      <c r="J972" s="45">
        <f t="shared" si="43"/>
        <v>-0.1534350889</v>
      </c>
      <c r="K972" s="21" t="s">
        <v>91</v>
      </c>
      <c r="L972" s="8">
        <v>12.847886</v>
      </c>
      <c r="M972" s="33">
        <f t="shared" si="6"/>
        <v>0.004712918019</v>
      </c>
      <c r="N972" s="33">
        <f t="shared" si="8"/>
        <v>0.03349484515</v>
      </c>
      <c r="O972" s="33">
        <f t="shared" si="10"/>
        <v>0.02424071146</v>
      </c>
      <c r="P972" s="33">
        <f t="shared" si="12"/>
        <v>0.05015713671</v>
      </c>
      <c r="Q972" s="45">
        <f t="shared" si="21"/>
        <v>1.715173266</v>
      </c>
      <c r="R972" s="45">
        <f t="shared" si="32"/>
        <v>0.9374742188</v>
      </c>
      <c r="S972" s="45">
        <f t="shared" si="44"/>
        <v>1.539028887</v>
      </c>
      <c r="T972" s="33">
        <f t="shared" si="22"/>
        <v>-3.019859113</v>
      </c>
      <c r="U972" s="33">
        <f t="shared" si="33"/>
        <v>-1.457589017</v>
      </c>
      <c r="V972" s="33">
        <f t="shared" si="42"/>
        <v>-1.692463976</v>
      </c>
      <c r="W972" s="44">
        <f t="shared" si="13"/>
        <v>0.007073391618</v>
      </c>
      <c r="X972" s="44">
        <f t="shared" si="14"/>
        <v>0.006914863813</v>
      </c>
      <c r="Y972" s="33">
        <f t="shared" si="15"/>
        <v>0.9775881482</v>
      </c>
      <c r="Z972" s="43">
        <v>1.0</v>
      </c>
      <c r="AA972" s="33">
        <f t="shared" si="16"/>
        <v>1.977588148</v>
      </c>
      <c r="AB972" s="33">
        <f t="shared" si="17"/>
        <v>0.4943335391</v>
      </c>
      <c r="AC972" s="33">
        <f t="shared" si="18"/>
        <v>0.5056664609</v>
      </c>
      <c r="AD972" s="33">
        <f t="shared" si="19"/>
        <v>-0.004693099792</v>
      </c>
      <c r="AE972" s="34">
        <f t="shared" si="23"/>
        <v>1</v>
      </c>
      <c r="AF972" s="34">
        <f t="shared" si="24"/>
        <v>0</v>
      </c>
      <c r="AG972" s="34">
        <f t="shared" si="25"/>
        <v>0</v>
      </c>
      <c r="AH972" s="34">
        <f t="shared" si="26"/>
        <v>3</v>
      </c>
      <c r="AI972" s="34">
        <f t="shared" si="28"/>
        <v>0</v>
      </c>
      <c r="AJ972" s="34">
        <f t="shared" si="29"/>
        <v>1</v>
      </c>
      <c r="AK972" s="34">
        <f t="shared" si="27"/>
        <v>-0.004693099792</v>
      </c>
      <c r="AL972" s="36">
        <f t="shared" si="34"/>
        <v>1</v>
      </c>
      <c r="AM972" s="36">
        <f t="shared" si="35"/>
        <v>0</v>
      </c>
      <c r="AN972" s="46">
        <f t="shared" si="36"/>
        <v>0</v>
      </c>
      <c r="AO972" s="36">
        <f t="shared" si="37"/>
        <v>4</v>
      </c>
      <c r="AP972" s="36">
        <f t="shared" si="39"/>
        <v>0</v>
      </c>
      <c r="AQ972" s="36">
        <f t="shared" si="40"/>
        <v>1</v>
      </c>
      <c r="AR972" s="36">
        <f t="shared" si="38"/>
        <v>-0.004693099792</v>
      </c>
      <c r="AS972" s="38">
        <f t="shared" si="45"/>
        <v>1</v>
      </c>
      <c r="AT972" s="38">
        <f t="shared" si="46"/>
        <v>0</v>
      </c>
      <c r="AU972" s="38">
        <f t="shared" si="47"/>
        <v>0</v>
      </c>
      <c r="AV972" s="38">
        <f t="shared" si="48"/>
        <v>5</v>
      </c>
      <c r="AW972" s="38">
        <f t="shared" si="51"/>
        <v>0</v>
      </c>
      <c r="AX972" s="38">
        <f t="shared" si="52"/>
        <v>1</v>
      </c>
      <c r="AY972" s="38">
        <f t="shared" si="49"/>
        <v>-0.004693099792</v>
      </c>
      <c r="AZ972" s="12">
        <f t="shared" si="30"/>
        <v>145.2457874</v>
      </c>
      <c r="BA972" s="12">
        <f t="shared" si="41"/>
        <v>103.4595466</v>
      </c>
      <c r="BB972" s="12">
        <f t="shared" si="53"/>
        <v>139.2848543</v>
      </c>
      <c r="BC972" s="12">
        <f t="shared" si="50"/>
        <v>-0.004693099792</v>
      </c>
      <c r="BD972" s="12">
        <f t="shared" si="54"/>
        <v>126.6708387</v>
      </c>
    </row>
    <row r="973" ht="14.25" customHeight="1">
      <c r="A973" s="7">
        <v>37930.0</v>
      </c>
      <c r="B973" s="21" t="s">
        <v>90</v>
      </c>
      <c r="C973" s="8">
        <v>27.338123</v>
      </c>
      <c r="D973" s="33">
        <f t="shared" si="5"/>
        <v>-0.007749197815</v>
      </c>
      <c r="E973" s="33">
        <f t="shared" si="7"/>
        <v>-0.01558329884</v>
      </c>
      <c r="F973" s="33">
        <f t="shared" si="9"/>
        <v>-0.007125074911</v>
      </c>
      <c r="G973" s="33">
        <f t="shared" si="11"/>
        <v>-0.008786726402</v>
      </c>
      <c r="H973" s="33">
        <f t="shared" si="20"/>
        <v>-1.275166445</v>
      </c>
      <c r="I973" s="45">
        <f t="shared" si="31"/>
        <v>-0.7471023697</v>
      </c>
      <c r="J973" s="45">
        <f t="shared" si="43"/>
        <v>-0.5597024272</v>
      </c>
      <c r="K973" s="21" t="s">
        <v>91</v>
      </c>
      <c r="L973" s="8">
        <v>12.869798</v>
      </c>
      <c r="M973" s="33">
        <f t="shared" si="6"/>
        <v>0.001705494585</v>
      </c>
      <c r="N973" s="33">
        <f t="shared" si="8"/>
        <v>0.02464513243</v>
      </c>
      <c r="O973" s="33">
        <f t="shared" si="10"/>
        <v>0.03662810113</v>
      </c>
      <c r="P973" s="33">
        <f t="shared" si="12"/>
        <v>0.06193452852</v>
      </c>
      <c r="Q973" s="45">
        <f t="shared" si="21"/>
        <v>1.150886104</v>
      </c>
      <c r="R973" s="45">
        <f t="shared" si="32"/>
        <v>1.502217103</v>
      </c>
      <c r="S973" s="45">
        <f t="shared" si="44"/>
        <v>1.886998229</v>
      </c>
      <c r="T973" s="33">
        <f t="shared" si="22"/>
        <v>-2.426052549</v>
      </c>
      <c r="U973" s="33">
        <f t="shared" si="33"/>
        <v>-2.249319473</v>
      </c>
      <c r="V973" s="33">
        <f t="shared" si="42"/>
        <v>-2.446700657</v>
      </c>
      <c r="W973" s="44">
        <f t="shared" si="13"/>
        <v>0.007030162711</v>
      </c>
      <c r="X973" s="44">
        <f t="shared" si="14"/>
        <v>0.006332270458</v>
      </c>
      <c r="Y973" s="33">
        <f t="shared" si="15"/>
        <v>0.9007288619</v>
      </c>
      <c r="Z973" s="43">
        <v>1.0</v>
      </c>
      <c r="AA973" s="33">
        <f t="shared" si="16"/>
        <v>1.900728862</v>
      </c>
      <c r="AB973" s="33">
        <f t="shared" si="17"/>
        <v>0.4738860339</v>
      </c>
      <c r="AC973" s="33">
        <f t="shared" si="18"/>
        <v>0.5261139661</v>
      </c>
      <c r="AD973" s="33">
        <f t="shared" si="19"/>
        <v>0.005452867009</v>
      </c>
      <c r="AE973" s="34">
        <f t="shared" si="23"/>
        <v>1</v>
      </c>
      <c r="AF973" s="34">
        <f t="shared" si="24"/>
        <v>0</v>
      </c>
      <c r="AG973" s="34">
        <f t="shared" si="25"/>
        <v>0</v>
      </c>
      <c r="AH973" s="34">
        <f t="shared" si="26"/>
        <v>4</v>
      </c>
      <c r="AI973" s="34">
        <f t="shared" si="28"/>
        <v>0</v>
      </c>
      <c r="AJ973" s="34">
        <f t="shared" si="29"/>
        <v>1</v>
      </c>
      <c r="AK973" s="34">
        <f t="shared" si="27"/>
        <v>0.005452867009</v>
      </c>
      <c r="AL973" s="36">
        <f t="shared" si="34"/>
        <v>1</v>
      </c>
      <c r="AM973" s="36">
        <f t="shared" si="35"/>
        <v>0</v>
      </c>
      <c r="AN973" s="46">
        <f t="shared" si="36"/>
        <v>0</v>
      </c>
      <c r="AO973" s="36">
        <f t="shared" si="37"/>
        <v>5</v>
      </c>
      <c r="AP973" s="36">
        <f t="shared" si="39"/>
        <v>0</v>
      </c>
      <c r="AQ973" s="36">
        <f t="shared" si="40"/>
        <v>1</v>
      </c>
      <c r="AR973" s="36">
        <f t="shared" si="38"/>
        <v>0.005452867009</v>
      </c>
      <c r="AS973" s="38">
        <f t="shared" si="45"/>
        <v>1</v>
      </c>
      <c r="AT973" s="38">
        <f t="shared" si="46"/>
        <v>0</v>
      </c>
      <c r="AU973" s="38">
        <f t="shared" si="47"/>
        <v>0</v>
      </c>
      <c r="AV973" s="38">
        <f t="shared" si="48"/>
        <v>1</v>
      </c>
      <c r="AW973" s="38">
        <f t="shared" si="51"/>
        <v>1</v>
      </c>
      <c r="AX973" s="38">
        <f t="shared" si="52"/>
        <v>1</v>
      </c>
      <c r="AY973" s="38">
        <f t="shared" si="49"/>
        <v>0.005452867009</v>
      </c>
      <c r="AZ973" s="12">
        <f t="shared" si="30"/>
        <v>146.0377934</v>
      </c>
      <c r="BA973" s="12">
        <f t="shared" si="41"/>
        <v>104.0236978</v>
      </c>
      <c r="BB973" s="12">
        <f t="shared" si="53"/>
        <v>140.0443561</v>
      </c>
      <c r="BC973" s="12">
        <f t="shared" si="50"/>
        <v>0.005452867009</v>
      </c>
      <c r="BD973" s="12">
        <f t="shared" si="54"/>
        <v>127.3615579</v>
      </c>
    </row>
    <row r="974" ht="14.25" customHeight="1">
      <c r="A974" s="7">
        <v>37931.0</v>
      </c>
      <c r="B974" s="21" t="s">
        <v>90</v>
      </c>
      <c r="C974" s="8">
        <v>27.678549</v>
      </c>
      <c r="D974" s="33">
        <f t="shared" si="5"/>
        <v>0.0124524277</v>
      </c>
      <c r="E974" s="33">
        <f t="shared" si="7"/>
        <v>-0.0008335968255</v>
      </c>
      <c r="F974" s="33">
        <f t="shared" si="9"/>
        <v>-0.001041310226</v>
      </c>
      <c r="G974" s="33">
        <f t="shared" si="11"/>
        <v>-0.0002090351743</v>
      </c>
      <c r="H974" s="33">
        <f t="shared" si="20"/>
        <v>-0.3501519006</v>
      </c>
      <c r="I974" s="45">
        <f t="shared" si="31"/>
        <v>-0.4832438135</v>
      </c>
      <c r="J974" s="45">
        <f t="shared" si="43"/>
        <v>-0.3719047036</v>
      </c>
      <c r="K974" s="21" t="s">
        <v>91</v>
      </c>
      <c r="L974" s="8">
        <v>12.880761</v>
      </c>
      <c r="M974" s="33">
        <f t="shared" si="6"/>
        <v>0.0008518393218</v>
      </c>
      <c r="N974" s="33">
        <f t="shared" si="8"/>
        <v>0.02217423613</v>
      </c>
      <c r="O974" s="33">
        <f t="shared" si="10"/>
        <v>0.03295244393</v>
      </c>
      <c r="P974" s="33">
        <f t="shared" si="12"/>
        <v>0.07033968148</v>
      </c>
      <c r="Q974" s="45">
        <f t="shared" si="21"/>
        <v>0.9862339929</v>
      </c>
      <c r="R974" s="45">
        <f t="shared" si="32"/>
        <v>1.273068921</v>
      </c>
      <c r="S974" s="45">
        <f t="shared" si="44"/>
        <v>2.087031638</v>
      </c>
      <c r="T974" s="33">
        <f t="shared" si="22"/>
        <v>-1.336385894</v>
      </c>
      <c r="U974" s="33">
        <f t="shared" si="33"/>
        <v>-1.756312734</v>
      </c>
      <c r="V974" s="33">
        <f t="shared" si="42"/>
        <v>-2.458936341</v>
      </c>
      <c r="W974" s="44">
        <f t="shared" si="13"/>
        <v>0.007551247677</v>
      </c>
      <c r="X974" s="44">
        <f t="shared" si="14"/>
        <v>0.00590622332</v>
      </c>
      <c r="Y974" s="33">
        <f t="shared" si="15"/>
        <v>0.7821519797</v>
      </c>
      <c r="Z974" s="43">
        <v>1.0</v>
      </c>
      <c r="AA974" s="33">
        <f t="shared" si="16"/>
        <v>1.78215198</v>
      </c>
      <c r="AB974" s="33">
        <f t="shared" si="17"/>
        <v>0.4388806278</v>
      </c>
      <c r="AC974" s="33">
        <f t="shared" si="18"/>
        <v>0.5611193722</v>
      </c>
      <c r="AD974" s="33">
        <f t="shared" si="19"/>
        <v>0.00026280498</v>
      </c>
      <c r="AE974" s="34">
        <f t="shared" si="23"/>
        <v>1</v>
      </c>
      <c r="AF974" s="34">
        <f t="shared" si="24"/>
        <v>0</v>
      </c>
      <c r="AG974" s="34">
        <f t="shared" si="25"/>
        <v>0</v>
      </c>
      <c r="AH974" s="34">
        <f t="shared" si="26"/>
        <v>5</v>
      </c>
      <c r="AI974" s="34">
        <f t="shared" si="28"/>
        <v>0</v>
      </c>
      <c r="AJ974" s="34">
        <f t="shared" si="29"/>
        <v>1</v>
      </c>
      <c r="AK974" s="34">
        <f t="shared" si="27"/>
        <v>0.00026280498</v>
      </c>
      <c r="AL974" s="36">
        <f t="shared" si="34"/>
        <v>1</v>
      </c>
      <c r="AM974" s="36">
        <f t="shared" si="35"/>
        <v>0</v>
      </c>
      <c r="AN974" s="46">
        <f t="shared" si="36"/>
        <v>0</v>
      </c>
      <c r="AO974" s="36">
        <f t="shared" si="37"/>
        <v>1</v>
      </c>
      <c r="AP974" s="36">
        <f t="shared" si="39"/>
        <v>1</v>
      </c>
      <c r="AQ974" s="36">
        <f t="shared" si="40"/>
        <v>1</v>
      </c>
      <c r="AR974" s="36">
        <f t="shared" si="38"/>
        <v>0.00026280498</v>
      </c>
      <c r="AS974" s="38">
        <f t="shared" si="45"/>
        <v>1</v>
      </c>
      <c r="AT974" s="38">
        <f t="shared" si="46"/>
        <v>0</v>
      </c>
      <c r="AU974" s="38">
        <f t="shared" si="47"/>
        <v>0</v>
      </c>
      <c r="AV974" s="38">
        <f t="shared" si="48"/>
        <v>2</v>
      </c>
      <c r="AW974" s="38">
        <f t="shared" si="51"/>
        <v>0</v>
      </c>
      <c r="AX974" s="38">
        <f t="shared" si="52"/>
        <v>1</v>
      </c>
      <c r="AY974" s="38">
        <f t="shared" si="49"/>
        <v>0.00026280498</v>
      </c>
      <c r="AZ974" s="12">
        <f t="shared" si="30"/>
        <v>146.0761729</v>
      </c>
      <c r="BA974" s="12">
        <f t="shared" si="41"/>
        <v>104.0510357</v>
      </c>
      <c r="BB974" s="12">
        <f t="shared" si="53"/>
        <v>140.0811604</v>
      </c>
      <c r="BC974" s="12">
        <f t="shared" si="50"/>
        <v>0.00026280498</v>
      </c>
      <c r="BD974" s="12">
        <f t="shared" si="54"/>
        <v>127.3950292</v>
      </c>
    </row>
    <row r="975" ht="14.25" customHeight="1">
      <c r="A975" s="7">
        <v>37932.0</v>
      </c>
      <c r="B975" s="21" t="s">
        <v>90</v>
      </c>
      <c r="C975" s="8">
        <v>27.401604</v>
      </c>
      <c r="D975" s="33">
        <f t="shared" si="5"/>
        <v>-0.01000576295</v>
      </c>
      <c r="E975" s="33">
        <f t="shared" si="7"/>
        <v>-0.006900981791</v>
      </c>
      <c r="F975" s="33">
        <f t="shared" si="9"/>
        <v>-0.01021270656</v>
      </c>
      <c r="G975" s="33">
        <f t="shared" si="11"/>
        <v>-0.01062476255</v>
      </c>
      <c r="H975" s="33">
        <f t="shared" si="20"/>
        <v>-0.706444057</v>
      </c>
      <c r="I975" s="45">
        <f t="shared" si="31"/>
        <v>-0.9270467401</v>
      </c>
      <c r="J975" s="45">
        <f t="shared" si="43"/>
        <v>-0.6638068916</v>
      </c>
      <c r="K975" s="21" t="s">
        <v>91</v>
      </c>
      <c r="L975" s="8">
        <v>12.773923</v>
      </c>
      <c r="M975" s="33">
        <f t="shared" si="6"/>
        <v>-0.008294385712</v>
      </c>
      <c r="N975" s="33">
        <f t="shared" si="8"/>
        <v>0.004957078618</v>
      </c>
      <c r="O975" s="33">
        <f t="shared" si="10"/>
        <v>0.0270923575</v>
      </c>
      <c r="P975" s="33">
        <f t="shared" si="12"/>
        <v>0.06388309175</v>
      </c>
      <c r="Q975" s="45">
        <f t="shared" si="21"/>
        <v>0.02848305527</v>
      </c>
      <c r="R975" s="45">
        <f t="shared" si="32"/>
        <v>0.956346405</v>
      </c>
      <c r="S975" s="45">
        <f t="shared" si="44"/>
        <v>1.804189466</v>
      </c>
      <c r="T975" s="33">
        <f t="shared" si="22"/>
        <v>-0.7349271123</v>
      </c>
      <c r="U975" s="33">
        <f t="shared" si="33"/>
        <v>-1.883393145</v>
      </c>
      <c r="V975" s="33">
        <f t="shared" si="42"/>
        <v>-2.467996358</v>
      </c>
      <c r="W975" s="44">
        <f t="shared" si="13"/>
        <v>0.007874878819</v>
      </c>
      <c r="X975" s="44">
        <f t="shared" si="14"/>
        <v>0.006348529476</v>
      </c>
      <c r="Y975" s="33">
        <f t="shared" si="15"/>
        <v>0.8061748786</v>
      </c>
      <c r="Z975" s="43">
        <v>1.0</v>
      </c>
      <c r="AA975" s="33">
        <f t="shared" si="16"/>
        <v>1.806174879</v>
      </c>
      <c r="AB975" s="33">
        <f t="shared" si="17"/>
        <v>0.4463437556</v>
      </c>
      <c r="AC975" s="33">
        <f t="shared" si="18"/>
        <v>0.5536562444</v>
      </c>
      <c r="AD975" s="33">
        <f t="shared" si="19"/>
        <v>-0.0006331399029</v>
      </c>
      <c r="AE975" s="34">
        <f t="shared" si="23"/>
        <v>0</v>
      </c>
      <c r="AF975" s="34">
        <f t="shared" si="24"/>
        <v>0</v>
      </c>
      <c r="AG975" s="34">
        <f t="shared" si="25"/>
        <v>0</v>
      </c>
      <c r="AH975" s="34">
        <f t="shared" si="26"/>
        <v>0</v>
      </c>
      <c r="AI975" s="34">
        <f t="shared" si="28"/>
        <v>1</v>
      </c>
      <c r="AJ975" s="34">
        <f t="shared" si="29"/>
        <v>0</v>
      </c>
      <c r="AK975" s="34">
        <f t="shared" si="27"/>
        <v>0</v>
      </c>
      <c r="AL975" s="36">
        <f t="shared" si="34"/>
        <v>1</v>
      </c>
      <c r="AM975" s="36">
        <f t="shared" si="35"/>
        <v>0</v>
      </c>
      <c r="AN975" s="46">
        <f t="shared" si="36"/>
        <v>0</v>
      </c>
      <c r="AO975" s="36">
        <f t="shared" si="37"/>
        <v>2</v>
      </c>
      <c r="AP975" s="36">
        <f t="shared" si="39"/>
        <v>0</v>
      </c>
      <c r="AQ975" s="36">
        <f t="shared" si="40"/>
        <v>1</v>
      </c>
      <c r="AR975" s="36">
        <f t="shared" si="38"/>
        <v>-0.0006331399029</v>
      </c>
      <c r="AS975" s="38">
        <f t="shared" si="45"/>
        <v>1</v>
      </c>
      <c r="AT975" s="38">
        <f t="shared" si="46"/>
        <v>0</v>
      </c>
      <c r="AU975" s="38">
        <f t="shared" si="47"/>
        <v>0</v>
      </c>
      <c r="AV975" s="38">
        <f t="shared" si="48"/>
        <v>3</v>
      </c>
      <c r="AW975" s="38">
        <f t="shared" si="51"/>
        <v>0</v>
      </c>
      <c r="AX975" s="38">
        <f t="shared" si="52"/>
        <v>1</v>
      </c>
      <c r="AY975" s="38">
        <f t="shared" si="49"/>
        <v>-0.0006331399029</v>
      </c>
      <c r="AZ975" s="12">
        <f t="shared" si="30"/>
        <v>146.0761729</v>
      </c>
      <c r="BA975" s="12">
        <f t="shared" si="41"/>
        <v>103.9851569</v>
      </c>
      <c r="BB975" s="12">
        <f t="shared" si="53"/>
        <v>139.9924695</v>
      </c>
      <c r="BC975" s="12">
        <f t="shared" si="50"/>
        <v>-0.0004220932686</v>
      </c>
      <c r="BD975" s="12">
        <f t="shared" si="54"/>
        <v>127.3412566</v>
      </c>
    </row>
    <row r="976" ht="14.25" customHeight="1">
      <c r="A976" s="7">
        <v>37935.0</v>
      </c>
      <c r="B976" s="21" t="s">
        <v>90</v>
      </c>
      <c r="C976" s="8">
        <v>27.355436</v>
      </c>
      <c r="D976" s="33">
        <f t="shared" si="5"/>
        <v>-0.001684864871</v>
      </c>
      <c r="E976" s="33">
        <f t="shared" si="7"/>
        <v>-0.008574219441</v>
      </c>
      <c r="F976" s="33">
        <f t="shared" si="9"/>
        <v>-0.003363553409</v>
      </c>
      <c r="G976" s="33">
        <f t="shared" si="11"/>
        <v>-0.01903602775</v>
      </c>
      <c r="H976" s="33">
        <f t="shared" si="20"/>
        <v>-0.7964197049</v>
      </c>
      <c r="I976" s="45">
        <f t="shared" si="31"/>
        <v>-0.6379985054</v>
      </c>
      <c r="J976" s="45">
        <f t="shared" si="43"/>
        <v>-0.8939352518</v>
      </c>
      <c r="K976" s="21" t="s">
        <v>91</v>
      </c>
      <c r="L976" s="8">
        <v>12.77118</v>
      </c>
      <c r="M976" s="33">
        <f t="shared" si="6"/>
        <v>-0.0002147343459</v>
      </c>
      <c r="N976" s="33">
        <f t="shared" si="8"/>
        <v>-0.001285540334</v>
      </c>
      <c r="O976" s="33">
        <f t="shared" si="10"/>
        <v>0.03164457062</v>
      </c>
      <c r="P976" s="33">
        <f t="shared" si="12"/>
        <v>0.05618474661</v>
      </c>
      <c r="Q976" s="45">
        <f t="shared" si="21"/>
        <v>-0.3107255883</v>
      </c>
      <c r="R976" s="45">
        <f t="shared" si="32"/>
        <v>1.141805707</v>
      </c>
      <c r="S976" s="45">
        <f t="shared" si="44"/>
        <v>1.485512445</v>
      </c>
      <c r="T976" s="33">
        <f t="shared" si="22"/>
        <v>-0.4856941166</v>
      </c>
      <c r="U976" s="33">
        <f t="shared" si="33"/>
        <v>-1.779804212</v>
      </c>
      <c r="V976" s="33">
        <f t="shared" si="42"/>
        <v>-2.379447697</v>
      </c>
      <c r="W976" s="44">
        <f t="shared" si="13"/>
        <v>0.007682957948</v>
      </c>
      <c r="X976" s="44">
        <f t="shared" si="14"/>
        <v>0.006318803852</v>
      </c>
      <c r="Y976" s="33">
        <f t="shared" si="15"/>
        <v>0.8224441543</v>
      </c>
      <c r="Z976" s="43">
        <v>1.0</v>
      </c>
      <c r="AA976" s="33">
        <f t="shared" si="16"/>
        <v>1.822444154</v>
      </c>
      <c r="AB976" s="33">
        <f t="shared" si="17"/>
        <v>0.4512863411</v>
      </c>
      <c r="AC976" s="33">
        <f t="shared" si="18"/>
        <v>0.5487136589</v>
      </c>
      <c r="AD976" s="33">
        <f t="shared" si="19"/>
        <v>0.006126730691</v>
      </c>
      <c r="AE976" s="34">
        <f t="shared" si="23"/>
        <v>0</v>
      </c>
      <c r="AF976" s="34">
        <f t="shared" si="24"/>
        <v>0</v>
      </c>
      <c r="AG976" s="34">
        <f t="shared" si="25"/>
        <v>0</v>
      </c>
      <c r="AH976" s="34">
        <f t="shared" si="26"/>
        <v>0</v>
      </c>
      <c r="AI976" s="34">
        <f t="shared" si="28"/>
        <v>0</v>
      </c>
      <c r="AJ976" s="34">
        <f t="shared" si="29"/>
        <v>0</v>
      </c>
      <c r="AK976" s="34">
        <f t="shared" si="27"/>
        <v>0</v>
      </c>
      <c r="AL976" s="36">
        <f t="shared" si="34"/>
        <v>1</v>
      </c>
      <c r="AM976" s="36">
        <f t="shared" si="35"/>
        <v>0</v>
      </c>
      <c r="AN976" s="46">
        <f t="shared" si="36"/>
        <v>0</v>
      </c>
      <c r="AO976" s="36">
        <f t="shared" si="37"/>
        <v>3</v>
      </c>
      <c r="AP976" s="36">
        <f t="shared" si="39"/>
        <v>0</v>
      </c>
      <c r="AQ976" s="36">
        <f t="shared" si="40"/>
        <v>1</v>
      </c>
      <c r="AR976" s="36">
        <f t="shared" si="38"/>
        <v>0.006126730691</v>
      </c>
      <c r="AS976" s="38">
        <f t="shared" si="45"/>
        <v>1</v>
      </c>
      <c r="AT976" s="38">
        <f t="shared" si="46"/>
        <v>0</v>
      </c>
      <c r="AU976" s="38">
        <f t="shared" si="47"/>
        <v>0</v>
      </c>
      <c r="AV976" s="38">
        <f t="shared" si="48"/>
        <v>4</v>
      </c>
      <c r="AW976" s="38">
        <f t="shared" si="51"/>
        <v>0</v>
      </c>
      <c r="AX976" s="38">
        <f t="shared" si="52"/>
        <v>1</v>
      </c>
      <c r="AY976" s="38">
        <f t="shared" si="49"/>
        <v>0.006126730691</v>
      </c>
      <c r="AZ976" s="12">
        <f t="shared" si="30"/>
        <v>146.0761729</v>
      </c>
      <c r="BA976" s="12">
        <f t="shared" si="41"/>
        <v>104.6222459</v>
      </c>
      <c r="BB976" s="12">
        <f t="shared" si="53"/>
        <v>140.8501656</v>
      </c>
      <c r="BC976" s="12">
        <f t="shared" si="50"/>
        <v>0.004084487128</v>
      </c>
      <c r="BD976" s="12">
        <f t="shared" si="54"/>
        <v>127.8613803</v>
      </c>
    </row>
    <row r="977" ht="14.25" customHeight="1">
      <c r="A977" s="7">
        <v>37936.0</v>
      </c>
      <c r="B977" s="21" t="s">
        <v>90</v>
      </c>
      <c r="C977" s="8">
        <v>27.655478</v>
      </c>
      <c r="D977" s="33">
        <f t="shared" si="5"/>
        <v>0.01096827702</v>
      </c>
      <c r="E977" s="33">
        <f t="shared" si="7"/>
        <v>0.00376936011</v>
      </c>
      <c r="F977" s="33">
        <f t="shared" si="9"/>
        <v>-0.01175213836</v>
      </c>
      <c r="G977" s="33">
        <f t="shared" si="11"/>
        <v>-0.01154840348</v>
      </c>
      <c r="H977" s="33">
        <f t="shared" si="20"/>
        <v>-0.05840210676</v>
      </c>
      <c r="I977" s="45">
        <f t="shared" si="31"/>
        <v>-1.016846612</v>
      </c>
      <c r="J977" s="45">
        <f t="shared" si="43"/>
        <v>-0.7260465352</v>
      </c>
      <c r="K977" s="21" t="s">
        <v>91</v>
      </c>
      <c r="L977" s="8">
        <v>12.743788</v>
      </c>
      <c r="M977" s="33">
        <f t="shared" si="6"/>
        <v>-0.002144829217</v>
      </c>
      <c r="N977" s="33">
        <f t="shared" si="8"/>
        <v>-0.008102344619</v>
      </c>
      <c r="O977" s="33">
        <f t="shared" si="10"/>
        <v>0.02512111375</v>
      </c>
      <c r="P977" s="33">
        <f t="shared" si="12"/>
        <v>0.04421980635</v>
      </c>
      <c r="Q977" s="45">
        <f t="shared" si="21"/>
        <v>-0.6774781394</v>
      </c>
      <c r="R977" s="45">
        <f t="shared" si="32"/>
        <v>0.809745174</v>
      </c>
      <c r="S977" s="45">
        <f t="shared" si="44"/>
        <v>1.062713101</v>
      </c>
      <c r="T977" s="33">
        <f t="shared" si="22"/>
        <v>0.6190760327</v>
      </c>
      <c r="U977" s="33">
        <f t="shared" si="33"/>
        <v>-1.826591786</v>
      </c>
      <c r="V977" s="33">
        <f t="shared" si="42"/>
        <v>-1.788759636</v>
      </c>
      <c r="W977" s="44">
        <f t="shared" si="13"/>
        <v>0.008085812616</v>
      </c>
      <c r="X977" s="44">
        <f t="shared" si="14"/>
        <v>0.006212966309</v>
      </c>
      <c r="Y977" s="33">
        <f t="shared" si="15"/>
        <v>0.7683787153</v>
      </c>
      <c r="Z977" s="43">
        <v>1.0</v>
      </c>
      <c r="AA977" s="33">
        <f t="shared" si="16"/>
        <v>1.768378715</v>
      </c>
      <c r="AB977" s="33">
        <f t="shared" si="17"/>
        <v>0.4345102713</v>
      </c>
      <c r="AC977" s="33">
        <f t="shared" si="18"/>
        <v>0.5654897287</v>
      </c>
      <c r="AD977" s="33">
        <f t="shared" si="19"/>
        <v>-0.005628941675</v>
      </c>
      <c r="AE977" s="34">
        <f t="shared" si="23"/>
        <v>0</v>
      </c>
      <c r="AF977" s="34">
        <f t="shared" si="24"/>
        <v>0</v>
      </c>
      <c r="AG977" s="34">
        <f t="shared" si="25"/>
        <v>0</v>
      </c>
      <c r="AH977" s="34">
        <f t="shared" si="26"/>
        <v>0</v>
      </c>
      <c r="AI977" s="34">
        <f t="shared" si="28"/>
        <v>0</v>
      </c>
      <c r="AJ977" s="34">
        <f t="shared" si="29"/>
        <v>0</v>
      </c>
      <c r="AK977" s="34">
        <f t="shared" si="27"/>
        <v>0</v>
      </c>
      <c r="AL977" s="36">
        <f t="shared" si="34"/>
        <v>1</v>
      </c>
      <c r="AM977" s="36">
        <f t="shared" si="35"/>
        <v>0</v>
      </c>
      <c r="AN977" s="46">
        <f t="shared" si="36"/>
        <v>0</v>
      </c>
      <c r="AO977" s="36">
        <f t="shared" si="37"/>
        <v>4</v>
      </c>
      <c r="AP977" s="36">
        <f t="shared" si="39"/>
        <v>0</v>
      </c>
      <c r="AQ977" s="36">
        <f t="shared" si="40"/>
        <v>1</v>
      </c>
      <c r="AR977" s="36">
        <f t="shared" si="38"/>
        <v>-0.005628941675</v>
      </c>
      <c r="AS977" s="38">
        <f t="shared" si="45"/>
        <v>1</v>
      </c>
      <c r="AT977" s="38">
        <f t="shared" si="46"/>
        <v>0</v>
      </c>
      <c r="AU977" s="38">
        <f t="shared" si="47"/>
        <v>0</v>
      </c>
      <c r="AV977" s="38">
        <f t="shared" si="48"/>
        <v>5</v>
      </c>
      <c r="AW977" s="38">
        <f t="shared" si="51"/>
        <v>0</v>
      </c>
      <c r="AX977" s="38">
        <f t="shared" si="52"/>
        <v>1</v>
      </c>
      <c r="AY977" s="38">
        <f t="shared" si="49"/>
        <v>-0.005628941675</v>
      </c>
      <c r="AZ977" s="12">
        <f t="shared" si="30"/>
        <v>146.0761729</v>
      </c>
      <c r="BA977" s="12">
        <f t="shared" si="41"/>
        <v>104.0333334</v>
      </c>
      <c r="BB977" s="12">
        <f t="shared" si="53"/>
        <v>140.0573283</v>
      </c>
      <c r="BC977" s="12">
        <f t="shared" si="50"/>
        <v>-0.003752627783</v>
      </c>
      <c r="BD977" s="12">
        <f t="shared" si="54"/>
        <v>127.3815642</v>
      </c>
    </row>
    <row r="978" ht="14.25" customHeight="1">
      <c r="A978" s="7">
        <v>37937.0</v>
      </c>
      <c r="B978" s="21" t="s">
        <v>90</v>
      </c>
      <c r="C978" s="8">
        <v>27.730474</v>
      </c>
      <c r="D978" s="33">
        <f t="shared" si="5"/>
        <v>0.002711795471</v>
      </c>
      <c r="E978" s="33">
        <f t="shared" si="7"/>
        <v>0.01435178999</v>
      </c>
      <c r="F978" s="33">
        <f t="shared" si="9"/>
        <v>-0.001455157083</v>
      </c>
      <c r="G978" s="33">
        <f t="shared" si="11"/>
        <v>0.003130451467</v>
      </c>
      <c r="H978" s="33">
        <f t="shared" si="20"/>
        <v>0.5677559589</v>
      </c>
      <c r="I978" s="45">
        <f t="shared" si="31"/>
        <v>-0.5333634967</v>
      </c>
      <c r="J978" s="45">
        <f t="shared" si="43"/>
        <v>-0.3686348675</v>
      </c>
      <c r="K978" s="21" t="s">
        <v>91</v>
      </c>
      <c r="L978" s="8">
        <v>12.897195</v>
      </c>
      <c r="M978" s="33">
        <f t="shared" si="6"/>
        <v>0.01203778657</v>
      </c>
      <c r="N978" s="33">
        <f t="shared" si="8"/>
        <v>0.002128782441</v>
      </c>
      <c r="O978" s="33">
        <f t="shared" si="10"/>
        <v>0.026826379</v>
      </c>
      <c r="P978" s="33">
        <f t="shared" si="12"/>
        <v>0.04390248996</v>
      </c>
      <c r="Q978" s="45">
        <f t="shared" si="21"/>
        <v>-0.1074014161</v>
      </c>
      <c r="R978" s="45">
        <f t="shared" si="32"/>
        <v>0.8648336621</v>
      </c>
      <c r="S978" s="45">
        <f t="shared" si="44"/>
        <v>1.020521247</v>
      </c>
      <c r="T978" s="33">
        <f t="shared" si="22"/>
        <v>0.675157375</v>
      </c>
      <c r="U978" s="33">
        <f t="shared" si="33"/>
        <v>-1.398197159</v>
      </c>
      <c r="V978" s="33">
        <f t="shared" si="42"/>
        <v>-1.389156115</v>
      </c>
      <c r="W978" s="44">
        <f t="shared" si="13"/>
        <v>0.007649847011</v>
      </c>
      <c r="X978" s="44">
        <f t="shared" si="14"/>
        <v>0.006186811657</v>
      </c>
      <c r="Y978" s="33">
        <f t="shared" si="15"/>
        <v>0.8087497237</v>
      </c>
      <c r="Z978" s="43">
        <v>1.0</v>
      </c>
      <c r="AA978" s="33">
        <f t="shared" si="16"/>
        <v>1.808749724</v>
      </c>
      <c r="AB978" s="33">
        <f t="shared" si="17"/>
        <v>0.4471319128</v>
      </c>
      <c r="AC978" s="33">
        <f t="shared" si="18"/>
        <v>0.5528680872</v>
      </c>
      <c r="AD978" s="33">
        <f t="shared" si="19"/>
        <v>-0.003448442523</v>
      </c>
      <c r="AE978" s="34">
        <f t="shared" si="23"/>
        <v>0</v>
      </c>
      <c r="AF978" s="34">
        <f t="shared" si="24"/>
        <v>0</v>
      </c>
      <c r="AG978" s="34">
        <f t="shared" si="25"/>
        <v>0</v>
      </c>
      <c r="AH978" s="34">
        <f t="shared" si="26"/>
        <v>0</v>
      </c>
      <c r="AI978" s="34">
        <f t="shared" si="28"/>
        <v>0</v>
      </c>
      <c r="AJ978" s="34">
        <f t="shared" si="29"/>
        <v>0</v>
      </c>
      <c r="AK978" s="34">
        <f t="shared" si="27"/>
        <v>0</v>
      </c>
      <c r="AL978" s="36">
        <f t="shared" si="34"/>
        <v>1</v>
      </c>
      <c r="AM978" s="36">
        <f t="shared" si="35"/>
        <v>0</v>
      </c>
      <c r="AN978" s="46">
        <f t="shared" si="36"/>
        <v>0</v>
      </c>
      <c r="AO978" s="36">
        <f t="shared" si="37"/>
        <v>5</v>
      </c>
      <c r="AP978" s="36">
        <f t="shared" si="39"/>
        <v>0</v>
      </c>
      <c r="AQ978" s="36">
        <f t="shared" si="40"/>
        <v>1</v>
      </c>
      <c r="AR978" s="36">
        <f t="shared" si="38"/>
        <v>-0.003448442523</v>
      </c>
      <c r="AS978" s="38">
        <f t="shared" si="45"/>
        <v>1</v>
      </c>
      <c r="AT978" s="38">
        <f t="shared" si="46"/>
        <v>0</v>
      </c>
      <c r="AU978" s="38">
        <f t="shared" si="47"/>
        <v>0</v>
      </c>
      <c r="AV978" s="38">
        <f t="shared" si="48"/>
        <v>1</v>
      </c>
      <c r="AW978" s="38">
        <f t="shared" si="51"/>
        <v>1</v>
      </c>
      <c r="AX978" s="38">
        <f t="shared" si="52"/>
        <v>1</v>
      </c>
      <c r="AY978" s="38">
        <f t="shared" si="49"/>
        <v>-0.003448442523</v>
      </c>
      <c r="AZ978" s="12">
        <f t="shared" si="30"/>
        <v>146.0761729</v>
      </c>
      <c r="BA978" s="12">
        <f t="shared" si="41"/>
        <v>103.6745804</v>
      </c>
      <c r="BB978" s="12">
        <f t="shared" si="53"/>
        <v>139.5743486</v>
      </c>
      <c r="BC978" s="12">
        <f t="shared" si="50"/>
        <v>-0.002298961682</v>
      </c>
      <c r="BD978" s="12">
        <f t="shared" si="54"/>
        <v>127.0887188</v>
      </c>
    </row>
    <row r="979" ht="14.25" customHeight="1">
      <c r="A979" s="7">
        <v>37938.0</v>
      </c>
      <c r="B979" s="21" t="s">
        <v>90</v>
      </c>
      <c r="C979" s="8">
        <v>27.407366</v>
      </c>
      <c r="D979" s="33">
        <f t="shared" si="5"/>
        <v>-0.01165173015</v>
      </c>
      <c r="E979" s="33">
        <f t="shared" si="7"/>
        <v>-0.009797587294</v>
      </c>
      <c r="F979" s="33">
        <f t="shared" si="9"/>
        <v>-0.01062301688</v>
      </c>
      <c r="G979" s="33">
        <f t="shared" si="11"/>
        <v>-0.01082869519</v>
      </c>
      <c r="H979" s="33">
        <f t="shared" si="20"/>
        <v>-0.9134408254</v>
      </c>
      <c r="I979" s="45">
        <f t="shared" si="31"/>
        <v>-0.9420978924</v>
      </c>
      <c r="J979" s="45">
        <f t="shared" si="43"/>
        <v>-0.7691907301</v>
      </c>
      <c r="K979" s="21" t="s">
        <v>91</v>
      </c>
      <c r="L979" s="8">
        <v>12.856105</v>
      </c>
      <c r="M979" s="33">
        <f t="shared" si="6"/>
        <v>-0.00318596408</v>
      </c>
      <c r="N979" s="33">
        <f t="shared" si="8"/>
        <v>-0.001914172618</v>
      </c>
      <c r="O979" s="33">
        <f t="shared" si="10"/>
        <v>0.0202176182</v>
      </c>
      <c r="P979" s="33">
        <f t="shared" si="12"/>
        <v>0.04288902887</v>
      </c>
      <c r="Q979" s="45">
        <f t="shared" si="21"/>
        <v>-0.3370483621</v>
      </c>
      <c r="R979" s="45">
        <f t="shared" si="32"/>
        <v>0.5380971212</v>
      </c>
      <c r="S979" s="45">
        <f t="shared" si="44"/>
        <v>0.9561864321</v>
      </c>
      <c r="T979" s="33">
        <f t="shared" si="22"/>
        <v>-0.5763924634</v>
      </c>
      <c r="U979" s="33">
        <f t="shared" si="33"/>
        <v>-1.480195014</v>
      </c>
      <c r="V979" s="33">
        <f t="shared" si="42"/>
        <v>-1.725377162</v>
      </c>
      <c r="W979" s="44">
        <f t="shared" si="13"/>
        <v>0.008071326519</v>
      </c>
      <c r="X979" s="44">
        <f t="shared" si="14"/>
        <v>0.006226619302</v>
      </c>
      <c r="Y979" s="33">
        <f t="shared" si="15"/>
        <v>0.7714493134</v>
      </c>
      <c r="Z979" s="43">
        <v>1.0</v>
      </c>
      <c r="AA979" s="33">
        <f t="shared" si="16"/>
        <v>1.771449313</v>
      </c>
      <c r="AB979" s="33">
        <f t="shared" si="17"/>
        <v>0.4354904809</v>
      </c>
      <c r="AC979" s="33">
        <f t="shared" si="18"/>
        <v>0.5645095191</v>
      </c>
      <c r="AD979" s="33">
        <f t="shared" si="19"/>
        <v>0.00132821179</v>
      </c>
      <c r="AE979" s="34">
        <f t="shared" si="23"/>
        <v>0</v>
      </c>
      <c r="AF979" s="34">
        <f t="shared" si="24"/>
        <v>0</v>
      </c>
      <c r="AG979" s="34">
        <f t="shared" si="25"/>
        <v>0</v>
      </c>
      <c r="AH979" s="34">
        <f t="shared" si="26"/>
        <v>0</v>
      </c>
      <c r="AI979" s="34">
        <f t="shared" si="28"/>
        <v>0</v>
      </c>
      <c r="AJ979" s="34">
        <f t="shared" si="29"/>
        <v>0</v>
      </c>
      <c r="AK979" s="34">
        <f t="shared" si="27"/>
        <v>0</v>
      </c>
      <c r="AL979" s="36">
        <f t="shared" si="34"/>
        <v>1</v>
      </c>
      <c r="AM979" s="36">
        <f t="shared" si="35"/>
        <v>0</v>
      </c>
      <c r="AN979" s="46">
        <f t="shared" si="36"/>
        <v>0</v>
      </c>
      <c r="AO979" s="36">
        <f t="shared" si="37"/>
        <v>1</v>
      </c>
      <c r="AP979" s="36">
        <f t="shared" si="39"/>
        <v>1</v>
      </c>
      <c r="AQ979" s="36">
        <f t="shared" si="40"/>
        <v>1</v>
      </c>
      <c r="AR979" s="36">
        <f t="shared" si="38"/>
        <v>0.00132821179</v>
      </c>
      <c r="AS979" s="38">
        <f t="shared" si="45"/>
        <v>1</v>
      </c>
      <c r="AT979" s="38">
        <f t="shared" si="46"/>
        <v>0</v>
      </c>
      <c r="AU979" s="38">
        <f t="shared" si="47"/>
        <v>0</v>
      </c>
      <c r="AV979" s="38">
        <f t="shared" si="48"/>
        <v>2</v>
      </c>
      <c r="AW979" s="38">
        <f t="shared" si="51"/>
        <v>0</v>
      </c>
      <c r="AX979" s="38">
        <f t="shared" si="52"/>
        <v>1</v>
      </c>
      <c r="AY979" s="38">
        <f t="shared" si="49"/>
        <v>0.00132821179</v>
      </c>
      <c r="AZ979" s="12">
        <f t="shared" si="30"/>
        <v>146.0761729</v>
      </c>
      <c r="BA979" s="12">
        <f t="shared" si="41"/>
        <v>103.8122822</v>
      </c>
      <c r="BB979" s="12">
        <f t="shared" si="53"/>
        <v>139.7597329</v>
      </c>
      <c r="BC979" s="12">
        <f t="shared" si="50"/>
        <v>0.0008854745268</v>
      </c>
      <c r="BD979" s="12">
        <f t="shared" si="54"/>
        <v>127.2012527</v>
      </c>
    </row>
    <row r="980" ht="14.25" customHeight="1">
      <c r="A980" s="7">
        <v>37939.0</v>
      </c>
      <c r="B980" s="21" t="s">
        <v>90</v>
      </c>
      <c r="C980" s="8">
        <v>27.309271</v>
      </c>
      <c r="D980" s="33">
        <f t="shared" si="5"/>
        <v>-0.003579147299</v>
      </c>
      <c r="E980" s="33">
        <f t="shared" si="7"/>
        <v>-0.00336962026</v>
      </c>
      <c r="F980" s="33">
        <f t="shared" si="9"/>
        <v>-0.01024734836</v>
      </c>
      <c r="G980" s="33">
        <f t="shared" si="11"/>
        <v>-0.01148760969</v>
      </c>
      <c r="H980" s="33">
        <f t="shared" si="20"/>
        <v>-0.5378195906</v>
      </c>
      <c r="I980" s="45">
        <f t="shared" si="31"/>
        <v>-0.9279665325</v>
      </c>
      <c r="J980" s="45">
        <f t="shared" si="43"/>
        <v>-0.834460805</v>
      </c>
      <c r="K980" s="21" t="s">
        <v>91</v>
      </c>
      <c r="L980" s="8">
        <v>12.790359</v>
      </c>
      <c r="M980" s="33">
        <f t="shared" si="6"/>
        <v>-0.00511399059</v>
      </c>
      <c r="N980" s="33">
        <f t="shared" si="8"/>
        <v>0.001286683817</v>
      </c>
      <c r="O980" s="33">
        <f t="shared" si="10"/>
        <v>0.006250140627</v>
      </c>
      <c r="P980" s="33">
        <f t="shared" si="12"/>
        <v>0.03640415289</v>
      </c>
      <c r="Q980" s="45">
        <f t="shared" si="21"/>
        <v>-0.1749101187</v>
      </c>
      <c r="R980" s="45">
        <f t="shared" si="32"/>
        <v>-0.1179800604</v>
      </c>
      <c r="S980" s="45">
        <f t="shared" si="44"/>
        <v>0.7258217152</v>
      </c>
      <c r="T980" s="33">
        <f t="shared" si="22"/>
        <v>-0.3629094718</v>
      </c>
      <c r="U980" s="33">
        <f t="shared" si="33"/>
        <v>-0.8099864721</v>
      </c>
      <c r="V980" s="33">
        <f t="shared" si="42"/>
        <v>-1.56028252</v>
      </c>
      <c r="W980" s="44">
        <f t="shared" si="13"/>
        <v>0.00808308549</v>
      </c>
      <c r="X980" s="44">
        <f t="shared" si="14"/>
        <v>0.006431928091</v>
      </c>
      <c r="Y980" s="33">
        <f t="shared" si="15"/>
        <v>0.7957268421</v>
      </c>
      <c r="Z980" s="43">
        <v>1.0</v>
      </c>
      <c r="AA980" s="33">
        <f t="shared" si="16"/>
        <v>1.795726842</v>
      </c>
      <c r="AB980" s="33">
        <f t="shared" si="17"/>
        <v>0.4431224301</v>
      </c>
      <c r="AC980" s="33">
        <f t="shared" si="18"/>
        <v>0.5568775699</v>
      </c>
      <c r="AD980" s="33">
        <f t="shared" si="19"/>
        <v>0.003302561387</v>
      </c>
      <c r="AE980" s="34">
        <f t="shared" si="23"/>
        <v>0</v>
      </c>
      <c r="AF980" s="34">
        <f t="shared" si="24"/>
        <v>0</v>
      </c>
      <c r="AG980" s="34">
        <f t="shared" si="25"/>
        <v>0</v>
      </c>
      <c r="AH980" s="34">
        <f t="shared" si="26"/>
        <v>0</v>
      </c>
      <c r="AI980" s="34">
        <f t="shared" si="28"/>
        <v>0</v>
      </c>
      <c r="AJ980" s="34">
        <f t="shared" si="29"/>
        <v>0</v>
      </c>
      <c r="AK980" s="34">
        <f t="shared" si="27"/>
        <v>0</v>
      </c>
      <c r="AL980" s="36">
        <f t="shared" si="34"/>
        <v>0</v>
      </c>
      <c r="AM980" s="36">
        <f t="shared" si="35"/>
        <v>0</v>
      </c>
      <c r="AN980" s="46">
        <f t="shared" si="36"/>
        <v>0</v>
      </c>
      <c r="AO980" s="36">
        <f t="shared" si="37"/>
        <v>2</v>
      </c>
      <c r="AP980" s="36">
        <f t="shared" si="39"/>
        <v>0</v>
      </c>
      <c r="AQ980" s="36">
        <f t="shared" si="40"/>
        <v>1</v>
      </c>
      <c r="AR980" s="36">
        <f t="shared" si="38"/>
        <v>0.003302561387</v>
      </c>
      <c r="AS980" s="38">
        <f t="shared" si="45"/>
        <v>1</v>
      </c>
      <c r="AT980" s="38">
        <f t="shared" si="46"/>
        <v>0</v>
      </c>
      <c r="AU980" s="38">
        <f t="shared" si="47"/>
        <v>0</v>
      </c>
      <c r="AV980" s="38">
        <f t="shared" si="48"/>
        <v>3</v>
      </c>
      <c r="AW980" s="38">
        <f t="shared" si="51"/>
        <v>0</v>
      </c>
      <c r="AX980" s="38">
        <f t="shared" si="52"/>
        <v>1</v>
      </c>
      <c r="AY980" s="38">
        <f t="shared" si="49"/>
        <v>0.003302561387</v>
      </c>
      <c r="AZ980" s="12">
        <f t="shared" si="30"/>
        <v>146.0761729</v>
      </c>
      <c r="BA980" s="12">
        <f t="shared" si="41"/>
        <v>104.1551287</v>
      </c>
      <c r="BB980" s="12">
        <f t="shared" si="53"/>
        <v>140.221298</v>
      </c>
      <c r="BC980" s="12">
        <f t="shared" si="50"/>
        <v>0.002201707592</v>
      </c>
      <c r="BD980" s="12">
        <f t="shared" si="54"/>
        <v>127.4813126</v>
      </c>
    </row>
    <row r="981" ht="14.25" customHeight="1">
      <c r="A981" s="7">
        <v>37942.0</v>
      </c>
      <c r="B981" s="21" t="s">
        <v>90</v>
      </c>
      <c r="C981" s="8">
        <v>27.505453</v>
      </c>
      <c r="D981" s="33">
        <f t="shared" si="5"/>
        <v>0.007183714278</v>
      </c>
      <c r="E981" s="33">
        <f t="shared" si="7"/>
        <v>0.005483992286</v>
      </c>
      <c r="F981" s="33">
        <f t="shared" si="9"/>
        <v>-0.003137248108</v>
      </c>
      <c r="G981" s="33">
        <f t="shared" si="11"/>
        <v>-0.009968860875</v>
      </c>
      <c r="H981" s="33">
        <f t="shared" si="20"/>
        <v>-0.01842219558</v>
      </c>
      <c r="I981" s="45">
        <f t="shared" si="31"/>
        <v>-0.6233617003</v>
      </c>
      <c r="J981" s="45">
        <f t="shared" si="43"/>
        <v>-0.8397075217</v>
      </c>
      <c r="K981" s="21" t="s">
        <v>91</v>
      </c>
      <c r="L981" s="8">
        <v>12.787619</v>
      </c>
      <c r="M981" s="33">
        <f t="shared" si="6"/>
        <v>-0.0002142238541</v>
      </c>
      <c r="N981" s="33">
        <f t="shared" si="8"/>
        <v>0.001287195075</v>
      </c>
      <c r="O981" s="33">
        <f t="shared" si="10"/>
        <v>0</v>
      </c>
      <c r="P981" s="33">
        <f t="shared" si="12"/>
        <v>0.0234596785</v>
      </c>
      <c r="Q981" s="45">
        <f t="shared" si="21"/>
        <v>-0.2129719195</v>
      </c>
      <c r="R981" s="45">
        <f t="shared" si="32"/>
        <v>-0.4375073028</v>
      </c>
      <c r="S981" s="45">
        <f t="shared" si="44"/>
        <v>0.3004792573</v>
      </c>
      <c r="T981" s="33">
        <f t="shared" si="22"/>
        <v>0.194549724</v>
      </c>
      <c r="U981" s="33">
        <f t="shared" si="33"/>
        <v>-0.1858543975</v>
      </c>
      <c r="V981" s="33">
        <f t="shared" si="42"/>
        <v>-1.140186779</v>
      </c>
      <c r="W981" s="44">
        <f t="shared" si="13"/>
        <v>0.008152398061</v>
      </c>
      <c r="X981" s="44">
        <f t="shared" si="14"/>
        <v>0.005935183231</v>
      </c>
      <c r="Y981" s="33">
        <f t="shared" si="15"/>
        <v>0.7280291256</v>
      </c>
      <c r="Z981" s="43">
        <v>1.0</v>
      </c>
      <c r="AA981" s="33">
        <f t="shared" si="16"/>
        <v>1.728029126</v>
      </c>
      <c r="AB981" s="33">
        <f t="shared" si="17"/>
        <v>0.4213060502</v>
      </c>
      <c r="AC981" s="33">
        <f t="shared" si="18"/>
        <v>0.5786939498</v>
      </c>
      <c r="AD981" s="33">
        <f t="shared" si="19"/>
        <v>-0.001922227855</v>
      </c>
      <c r="AE981" s="34">
        <f t="shared" si="23"/>
        <v>0</v>
      </c>
      <c r="AF981" s="34">
        <f t="shared" si="24"/>
        <v>0</v>
      </c>
      <c r="AG981" s="34">
        <f t="shared" si="25"/>
        <v>0</v>
      </c>
      <c r="AH981" s="34">
        <f t="shared" si="26"/>
        <v>0</v>
      </c>
      <c r="AI981" s="34">
        <f t="shared" si="28"/>
        <v>0</v>
      </c>
      <c r="AJ981" s="34">
        <f t="shared" si="29"/>
        <v>0</v>
      </c>
      <c r="AK981" s="34">
        <f t="shared" si="27"/>
        <v>0</v>
      </c>
      <c r="AL981" s="36">
        <f t="shared" si="34"/>
        <v>0</v>
      </c>
      <c r="AM981" s="36">
        <f t="shared" si="35"/>
        <v>0</v>
      </c>
      <c r="AN981" s="46">
        <f t="shared" si="36"/>
        <v>0</v>
      </c>
      <c r="AO981" s="36">
        <f t="shared" si="37"/>
        <v>3</v>
      </c>
      <c r="AP981" s="36">
        <f t="shared" si="39"/>
        <v>0</v>
      </c>
      <c r="AQ981" s="36">
        <f t="shared" si="40"/>
        <v>1</v>
      </c>
      <c r="AR981" s="36">
        <f t="shared" si="38"/>
        <v>-0.001922227855</v>
      </c>
      <c r="AS981" s="38">
        <f t="shared" si="45"/>
        <v>1</v>
      </c>
      <c r="AT981" s="38">
        <f t="shared" si="46"/>
        <v>0</v>
      </c>
      <c r="AU981" s="38">
        <f t="shared" si="47"/>
        <v>0</v>
      </c>
      <c r="AV981" s="38">
        <f t="shared" si="48"/>
        <v>4</v>
      </c>
      <c r="AW981" s="38">
        <f t="shared" si="51"/>
        <v>0</v>
      </c>
      <c r="AX981" s="38">
        <f t="shared" si="52"/>
        <v>1</v>
      </c>
      <c r="AY981" s="38">
        <f t="shared" si="49"/>
        <v>-0.001922227855</v>
      </c>
      <c r="AZ981" s="12">
        <f t="shared" si="30"/>
        <v>146.0761729</v>
      </c>
      <c r="BA981" s="12">
        <f t="shared" si="41"/>
        <v>103.9549188</v>
      </c>
      <c r="BB981" s="12">
        <f t="shared" si="53"/>
        <v>139.9517607</v>
      </c>
      <c r="BC981" s="12">
        <f t="shared" si="50"/>
        <v>-0.001281485237</v>
      </c>
      <c r="BD981" s="12">
        <f t="shared" si="54"/>
        <v>127.3179472</v>
      </c>
    </row>
    <row r="982" ht="14.25" customHeight="1">
      <c r="A982" s="7">
        <v>37943.0</v>
      </c>
      <c r="B982" s="21" t="s">
        <v>90</v>
      </c>
      <c r="C982" s="8">
        <v>27.23427</v>
      </c>
      <c r="D982" s="33">
        <f t="shared" si="5"/>
        <v>-0.009859245001</v>
      </c>
      <c r="E982" s="33">
        <f t="shared" si="7"/>
        <v>-0.01523054492</v>
      </c>
      <c r="F982" s="33">
        <f t="shared" si="9"/>
        <v>-0.01151859422</v>
      </c>
      <c r="G982" s="33">
        <f t="shared" si="11"/>
        <v>-0.0139961272</v>
      </c>
      <c r="H982" s="33">
        <f t="shared" si="20"/>
        <v>-1.445988918</v>
      </c>
      <c r="I982" s="45">
        <f t="shared" si="31"/>
        <v>-1.085769691</v>
      </c>
      <c r="J982" s="45">
        <f t="shared" si="43"/>
        <v>-1.04514447</v>
      </c>
      <c r="K982" s="21" t="s">
        <v>91</v>
      </c>
      <c r="L982" s="8">
        <v>12.738308</v>
      </c>
      <c r="M982" s="33">
        <f t="shared" si="6"/>
        <v>-0.003856151798</v>
      </c>
      <c r="N982" s="33">
        <f t="shared" si="8"/>
        <v>-0.0004300134309</v>
      </c>
      <c r="O982" s="33">
        <f t="shared" si="10"/>
        <v>-0.008528873933</v>
      </c>
      <c r="P982" s="33">
        <f t="shared" si="12"/>
        <v>0.01550509155</v>
      </c>
      <c r="Q982" s="45">
        <f t="shared" si="21"/>
        <v>-0.3680108553</v>
      </c>
      <c r="R982" s="45">
        <f t="shared" si="32"/>
        <v>-0.8947567361</v>
      </c>
      <c r="S982" s="45">
        <f t="shared" si="44"/>
        <v>0.02326793583</v>
      </c>
      <c r="T982" s="33">
        <f t="shared" si="22"/>
        <v>-1.077978062</v>
      </c>
      <c r="U982" s="33">
        <f t="shared" si="33"/>
        <v>-0.1910129547</v>
      </c>
      <c r="V982" s="33">
        <f t="shared" si="42"/>
        <v>-1.068412406</v>
      </c>
      <c r="W982" s="44">
        <f t="shared" si="13"/>
        <v>0.008339965889</v>
      </c>
      <c r="X982" s="44">
        <f t="shared" si="14"/>
        <v>0.005999629652</v>
      </c>
      <c r="Y982" s="33">
        <f t="shared" si="15"/>
        <v>0.7193829965</v>
      </c>
      <c r="Z982" s="43">
        <v>1.0</v>
      </c>
      <c r="AA982" s="33">
        <f t="shared" si="16"/>
        <v>1.719382996</v>
      </c>
      <c r="AB982" s="33">
        <f t="shared" si="17"/>
        <v>0.4183960164</v>
      </c>
      <c r="AC982" s="33">
        <f t="shared" si="18"/>
        <v>0.5816039836</v>
      </c>
      <c r="AD982" s="33">
        <f t="shared" si="19"/>
        <v>0.002056879948</v>
      </c>
      <c r="AE982" s="34">
        <f t="shared" si="23"/>
        <v>1</v>
      </c>
      <c r="AF982" s="34">
        <f t="shared" si="24"/>
        <v>0</v>
      </c>
      <c r="AG982" s="34">
        <f t="shared" si="25"/>
        <v>0</v>
      </c>
      <c r="AH982" s="34">
        <f t="shared" si="26"/>
        <v>1</v>
      </c>
      <c r="AI982" s="34">
        <f t="shared" si="28"/>
        <v>0</v>
      </c>
      <c r="AJ982" s="34">
        <f t="shared" si="29"/>
        <v>1</v>
      </c>
      <c r="AK982" s="34">
        <f t="shared" si="27"/>
        <v>0.002056879948</v>
      </c>
      <c r="AL982" s="36">
        <f t="shared" si="34"/>
        <v>0</v>
      </c>
      <c r="AM982" s="36">
        <f t="shared" si="35"/>
        <v>0</v>
      </c>
      <c r="AN982" s="46">
        <f t="shared" si="36"/>
        <v>0</v>
      </c>
      <c r="AO982" s="36">
        <f t="shared" si="37"/>
        <v>4</v>
      </c>
      <c r="AP982" s="36">
        <f t="shared" si="39"/>
        <v>0</v>
      </c>
      <c r="AQ982" s="36">
        <f t="shared" si="40"/>
        <v>1</v>
      </c>
      <c r="AR982" s="36">
        <f t="shared" si="38"/>
        <v>0.002056879948</v>
      </c>
      <c r="AS982" s="38">
        <f t="shared" si="45"/>
        <v>1</v>
      </c>
      <c r="AT982" s="38">
        <f t="shared" si="46"/>
        <v>0</v>
      </c>
      <c r="AU982" s="38">
        <f t="shared" si="47"/>
        <v>0</v>
      </c>
      <c r="AV982" s="38">
        <f t="shared" si="48"/>
        <v>5</v>
      </c>
      <c r="AW982" s="38">
        <f t="shared" si="51"/>
        <v>0</v>
      </c>
      <c r="AX982" s="38">
        <f t="shared" si="52"/>
        <v>1</v>
      </c>
      <c r="AY982" s="38">
        <f t="shared" si="49"/>
        <v>0.002056879948</v>
      </c>
      <c r="AZ982" s="12">
        <f t="shared" si="30"/>
        <v>146.376634</v>
      </c>
      <c r="BA982" s="12">
        <f t="shared" si="41"/>
        <v>104.1687416</v>
      </c>
      <c r="BB982" s="12">
        <f t="shared" si="53"/>
        <v>140.2396247</v>
      </c>
      <c r="BC982" s="12">
        <f t="shared" si="50"/>
        <v>0.002056879948</v>
      </c>
      <c r="BD982" s="12">
        <f t="shared" si="54"/>
        <v>127.5798249</v>
      </c>
    </row>
    <row r="983" ht="14.25" customHeight="1">
      <c r="A983" s="7">
        <v>37944.0</v>
      </c>
      <c r="B983" s="21" t="s">
        <v>90</v>
      </c>
      <c r="C983" s="8">
        <v>27.66124</v>
      </c>
      <c r="D983" s="33">
        <f t="shared" si="5"/>
        <v>0.01567767375</v>
      </c>
      <c r="E983" s="33">
        <f t="shared" si="7"/>
        <v>-0.002496675679</v>
      </c>
      <c r="F983" s="33">
        <f t="shared" si="9"/>
        <v>0.01181928255</v>
      </c>
      <c r="G983" s="33">
        <f t="shared" si="11"/>
        <v>0.004609994361</v>
      </c>
      <c r="H983" s="33">
        <f t="shared" si="20"/>
        <v>-0.6526361611</v>
      </c>
      <c r="I983" s="45">
        <f t="shared" si="31"/>
        <v>0.01011750541</v>
      </c>
      <c r="J983" s="45">
        <f t="shared" si="43"/>
        <v>-0.5321941942</v>
      </c>
      <c r="K983" s="21" t="s">
        <v>91</v>
      </c>
      <c r="L983" s="8">
        <v>12.836924</v>
      </c>
      <c r="M983" s="33">
        <f t="shared" si="6"/>
        <v>0.007741687515</v>
      </c>
      <c r="N983" s="33">
        <f t="shared" si="8"/>
        <v>-0.004673186689</v>
      </c>
      <c r="O983" s="33">
        <f t="shared" si="10"/>
        <v>-0.002554352446</v>
      </c>
      <c r="P983" s="33">
        <f t="shared" si="12"/>
        <v>0.03398018761</v>
      </c>
      <c r="Q983" s="45">
        <f t="shared" si="21"/>
        <v>-0.6504611807</v>
      </c>
      <c r="R983" s="45">
        <f t="shared" si="32"/>
        <v>-0.6105395743</v>
      </c>
      <c r="S983" s="45">
        <f t="shared" si="44"/>
        <v>0.5958141388</v>
      </c>
      <c r="T983" s="33">
        <f t="shared" si="22"/>
        <v>-0.002174980398</v>
      </c>
      <c r="U983" s="33">
        <f t="shared" si="33"/>
        <v>0.6206570798</v>
      </c>
      <c r="V983" s="33">
        <f t="shared" si="42"/>
        <v>-1.128008333</v>
      </c>
      <c r="W983" s="44">
        <f t="shared" si="13"/>
        <v>0.009075966773</v>
      </c>
      <c r="X983" s="44">
        <f t="shared" si="14"/>
        <v>0.005591092778</v>
      </c>
      <c r="Y983" s="33">
        <f t="shared" si="15"/>
        <v>0.6160327508</v>
      </c>
      <c r="Z983" s="43">
        <v>1.0</v>
      </c>
      <c r="AA983" s="33">
        <f t="shared" si="16"/>
        <v>1.616032751</v>
      </c>
      <c r="AB983" s="33">
        <f t="shared" si="17"/>
        <v>0.3812006598</v>
      </c>
      <c r="AC983" s="33">
        <f t="shared" si="18"/>
        <v>0.6187993402</v>
      </c>
      <c r="AD983" s="33">
        <f t="shared" si="19"/>
        <v>0.00008623050471</v>
      </c>
      <c r="AE983" s="34">
        <f t="shared" si="23"/>
        <v>0</v>
      </c>
      <c r="AF983" s="34">
        <f t="shared" si="24"/>
        <v>0</v>
      </c>
      <c r="AG983" s="34">
        <f t="shared" si="25"/>
        <v>0</v>
      </c>
      <c r="AH983" s="34">
        <f t="shared" si="26"/>
        <v>2</v>
      </c>
      <c r="AI983" s="34">
        <f t="shared" si="28"/>
        <v>0</v>
      </c>
      <c r="AJ983" s="34">
        <f t="shared" si="29"/>
        <v>1</v>
      </c>
      <c r="AK983" s="34">
        <f t="shared" si="27"/>
        <v>0.00008623050471</v>
      </c>
      <c r="AL983" s="36">
        <f t="shared" si="34"/>
        <v>0</v>
      </c>
      <c r="AM983" s="36">
        <f t="shared" si="35"/>
        <v>0</v>
      </c>
      <c r="AN983" s="46">
        <f t="shared" si="36"/>
        <v>0</v>
      </c>
      <c r="AO983" s="36">
        <f t="shared" si="37"/>
        <v>5</v>
      </c>
      <c r="AP983" s="36">
        <f t="shared" si="39"/>
        <v>0</v>
      </c>
      <c r="AQ983" s="36">
        <f t="shared" si="40"/>
        <v>1</v>
      </c>
      <c r="AR983" s="36">
        <f t="shared" si="38"/>
        <v>0.00008623050471</v>
      </c>
      <c r="AS983" s="38">
        <f t="shared" si="45"/>
        <v>1</v>
      </c>
      <c r="AT983" s="38">
        <f t="shared" si="46"/>
        <v>0</v>
      </c>
      <c r="AU983" s="38">
        <f t="shared" si="47"/>
        <v>0</v>
      </c>
      <c r="AV983" s="38">
        <f t="shared" si="48"/>
        <v>1</v>
      </c>
      <c r="AW983" s="38">
        <f t="shared" si="51"/>
        <v>1</v>
      </c>
      <c r="AX983" s="38">
        <f t="shared" si="52"/>
        <v>1</v>
      </c>
      <c r="AY983" s="38">
        <f t="shared" si="49"/>
        <v>0.00008623050471</v>
      </c>
      <c r="AZ983" s="12">
        <f t="shared" si="30"/>
        <v>146.3892561</v>
      </c>
      <c r="BA983" s="12">
        <f t="shared" si="41"/>
        <v>104.1777241</v>
      </c>
      <c r="BB983" s="12">
        <f t="shared" si="53"/>
        <v>140.2517176</v>
      </c>
      <c r="BC983" s="12">
        <f t="shared" si="50"/>
        <v>0.00008623050471</v>
      </c>
      <c r="BD983" s="12">
        <f t="shared" si="54"/>
        <v>127.5908262</v>
      </c>
    </row>
    <row r="984" ht="14.25" customHeight="1">
      <c r="A984" s="7">
        <v>37945.0</v>
      </c>
      <c r="B984" s="21" t="s">
        <v>90</v>
      </c>
      <c r="C984" s="8">
        <v>27.274652</v>
      </c>
      <c r="D984" s="33">
        <f t="shared" si="5"/>
        <v>-0.01397580152</v>
      </c>
      <c r="E984" s="33">
        <f t="shared" si="7"/>
        <v>-0.004842274883</v>
      </c>
      <c r="F984" s="33">
        <f t="shared" si="9"/>
        <v>-0.01459241957</v>
      </c>
      <c r="G984" s="33">
        <f t="shared" si="11"/>
        <v>-0.01561853456</v>
      </c>
      <c r="H984" s="33">
        <f t="shared" si="20"/>
        <v>-0.8425933148</v>
      </c>
      <c r="I984" s="45">
        <f t="shared" si="31"/>
        <v>-1.383355901</v>
      </c>
      <c r="J984" s="45">
        <f t="shared" si="43"/>
        <v>-1.222197485</v>
      </c>
      <c r="K984" s="21" t="s">
        <v>91</v>
      </c>
      <c r="L984" s="8">
        <v>12.724615</v>
      </c>
      <c r="M984" s="33">
        <f t="shared" si="6"/>
        <v>-0.008748902775</v>
      </c>
      <c r="N984" s="33">
        <f t="shared" si="8"/>
        <v>-0.01022782561</v>
      </c>
      <c r="O984" s="33">
        <f t="shared" si="10"/>
        <v>-0.01212242041</v>
      </c>
      <c r="P984" s="33">
        <f t="shared" si="12"/>
        <v>0.02043056015</v>
      </c>
      <c r="Q984" s="45">
        <f t="shared" si="21"/>
        <v>-0.9847210162</v>
      </c>
      <c r="R984" s="45">
        <f t="shared" si="32"/>
        <v>-1.085386193</v>
      </c>
      <c r="S984" s="45">
        <f t="shared" si="44"/>
        <v>0.1403340609</v>
      </c>
      <c r="T984" s="33">
        <f t="shared" si="22"/>
        <v>0.1421277014</v>
      </c>
      <c r="U984" s="33">
        <f t="shared" si="33"/>
        <v>-0.2979697079</v>
      </c>
      <c r="V984" s="33">
        <f t="shared" si="42"/>
        <v>-1.362531546</v>
      </c>
      <c r="W984" s="44">
        <f t="shared" si="13"/>
        <v>0.009490342239</v>
      </c>
      <c r="X984" s="44">
        <f t="shared" si="14"/>
        <v>0.006012089817</v>
      </c>
      <c r="Y984" s="33">
        <f t="shared" si="15"/>
        <v>0.6334955753</v>
      </c>
      <c r="Z984" s="43">
        <v>1.0</v>
      </c>
      <c r="AA984" s="33">
        <f t="shared" si="16"/>
        <v>1.633495575</v>
      </c>
      <c r="AB984" s="33">
        <f t="shared" si="17"/>
        <v>0.3878159114</v>
      </c>
      <c r="AC984" s="33">
        <f t="shared" si="18"/>
        <v>0.6121840886</v>
      </c>
      <c r="AD984" s="33">
        <f t="shared" si="19"/>
        <v>0.002364753787</v>
      </c>
      <c r="AE984" s="34">
        <f t="shared" si="23"/>
        <v>0</v>
      </c>
      <c r="AF984" s="34">
        <f t="shared" si="24"/>
        <v>0</v>
      </c>
      <c r="AG984" s="34">
        <f t="shared" si="25"/>
        <v>0</v>
      </c>
      <c r="AH984" s="34">
        <f t="shared" si="26"/>
        <v>3</v>
      </c>
      <c r="AI984" s="34">
        <f t="shared" si="28"/>
        <v>0</v>
      </c>
      <c r="AJ984" s="34">
        <f t="shared" si="29"/>
        <v>1</v>
      </c>
      <c r="AK984" s="34">
        <f t="shared" si="27"/>
        <v>0.002364753787</v>
      </c>
      <c r="AL984" s="36">
        <f t="shared" si="34"/>
        <v>0</v>
      </c>
      <c r="AM984" s="36">
        <f t="shared" si="35"/>
        <v>0</v>
      </c>
      <c r="AN984" s="46">
        <f t="shared" si="36"/>
        <v>0</v>
      </c>
      <c r="AO984" s="36">
        <f t="shared" si="37"/>
        <v>0</v>
      </c>
      <c r="AP984" s="36">
        <f t="shared" si="39"/>
        <v>1</v>
      </c>
      <c r="AQ984" s="36">
        <f t="shared" si="40"/>
        <v>0</v>
      </c>
      <c r="AR984" s="36">
        <f t="shared" si="38"/>
        <v>0</v>
      </c>
      <c r="AS984" s="38">
        <f t="shared" si="45"/>
        <v>1</v>
      </c>
      <c r="AT984" s="38">
        <f t="shared" si="46"/>
        <v>0</v>
      </c>
      <c r="AU984" s="38">
        <f t="shared" si="47"/>
        <v>0</v>
      </c>
      <c r="AV984" s="38">
        <f t="shared" si="48"/>
        <v>2</v>
      </c>
      <c r="AW984" s="38">
        <f t="shared" si="51"/>
        <v>0</v>
      </c>
      <c r="AX984" s="38">
        <f t="shared" si="52"/>
        <v>1</v>
      </c>
      <c r="AY984" s="38">
        <f t="shared" si="49"/>
        <v>0.002364753787</v>
      </c>
      <c r="AZ984" s="12">
        <f t="shared" si="30"/>
        <v>146.7354307</v>
      </c>
      <c r="BA984" s="12">
        <f t="shared" si="41"/>
        <v>104.1777241</v>
      </c>
      <c r="BB984" s="12">
        <f t="shared" si="53"/>
        <v>140.5833784</v>
      </c>
      <c r="BC984" s="12">
        <f t="shared" si="50"/>
        <v>0.001576502525</v>
      </c>
      <c r="BD984" s="12">
        <f t="shared" si="54"/>
        <v>127.7919735</v>
      </c>
    </row>
    <row r="985" ht="14.25" customHeight="1">
      <c r="A985" s="7">
        <v>37946.0</v>
      </c>
      <c r="B985" s="21" t="s">
        <v>90</v>
      </c>
      <c r="C985" s="8">
        <v>27.413143</v>
      </c>
      <c r="D985" s="33">
        <f t="shared" si="5"/>
        <v>0.005077644987</v>
      </c>
      <c r="E985" s="33">
        <f t="shared" si="7"/>
        <v>0.003803543493</v>
      </c>
      <c r="F985" s="33">
        <f t="shared" si="9"/>
        <v>0.0004211067352</v>
      </c>
      <c r="G985" s="33">
        <f t="shared" si="11"/>
        <v>-0.009795900469</v>
      </c>
      <c r="H985" s="33">
        <f t="shared" si="20"/>
        <v>-0.2275877584</v>
      </c>
      <c r="I985" s="45">
        <f t="shared" si="31"/>
        <v>-0.6237598618</v>
      </c>
      <c r="J985" s="45">
        <f t="shared" si="43"/>
        <v>-1.091088497</v>
      </c>
      <c r="K985" s="21" t="s">
        <v>91</v>
      </c>
      <c r="L985" s="8">
        <v>12.716393</v>
      </c>
      <c r="M985" s="33">
        <f t="shared" si="6"/>
        <v>-0.0006461492155</v>
      </c>
      <c r="N985" s="33">
        <f t="shared" si="8"/>
        <v>-0.005782949486</v>
      </c>
      <c r="O985" s="33">
        <f t="shared" si="10"/>
        <v>-0.004503706496</v>
      </c>
      <c r="P985" s="33">
        <f t="shared" si="12"/>
        <v>0.02246663498</v>
      </c>
      <c r="Q985" s="45">
        <f t="shared" si="21"/>
        <v>-0.6965560279</v>
      </c>
      <c r="R985" s="45">
        <f t="shared" si="32"/>
        <v>-0.7142095404</v>
      </c>
      <c r="S985" s="45">
        <f t="shared" si="44"/>
        <v>0.1814150591</v>
      </c>
      <c r="T985" s="33">
        <f t="shared" si="22"/>
        <v>0.4689682695</v>
      </c>
      <c r="U985" s="33">
        <f t="shared" si="33"/>
        <v>0.09044967855</v>
      </c>
      <c r="V985" s="33">
        <f t="shared" si="42"/>
        <v>-1.272503556</v>
      </c>
      <c r="W985" s="44">
        <f t="shared" si="13"/>
        <v>0.009579045904</v>
      </c>
      <c r="X985" s="44">
        <f t="shared" si="14"/>
        <v>0.005964518522</v>
      </c>
      <c r="Y985" s="33">
        <f t="shared" si="15"/>
        <v>0.6226631108</v>
      </c>
      <c r="Z985" s="43">
        <v>1.0</v>
      </c>
      <c r="AA985" s="33">
        <f t="shared" si="16"/>
        <v>1.622663111</v>
      </c>
      <c r="AB985" s="33">
        <f t="shared" si="17"/>
        <v>0.3837291343</v>
      </c>
      <c r="AC985" s="33">
        <f t="shared" si="18"/>
        <v>0.6162708657</v>
      </c>
      <c r="AD985" s="33">
        <f t="shared" si="19"/>
        <v>0.003957556127</v>
      </c>
      <c r="AE985" s="34">
        <f t="shared" si="23"/>
        <v>0</v>
      </c>
      <c r="AF985" s="34">
        <f t="shared" si="24"/>
        <v>0</v>
      </c>
      <c r="AG985" s="34">
        <f t="shared" si="25"/>
        <v>0</v>
      </c>
      <c r="AH985" s="34">
        <f t="shared" si="26"/>
        <v>4</v>
      </c>
      <c r="AI985" s="34">
        <f t="shared" si="28"/>
        <v>0</v>
      </c>
      <c r="AJ985" s="34">
        <f t="shared" si="29"/>
        <v>1</v>
      </c>
      <c r="AK985" s="34">
        <f t="shared" si="27"/>
        <v>0.003957556127</v>
      </c>
      <c r="AL985" s="36">
        <f t="shared" si="34"/>
        <v>0</v>
      </c>
      <c r="AM985" s="36">
        <f t="shared" si="35"/>
        <v>0</v>
      </c>
      <c r="AN985" s="46">
        <f t="shared" si="36"/>
        <v>0</v>
      </c>
      <c r="AO985" s="36">
        <f t="shared" si="37"/>
        <v>0</v>
      </c>
      <c r="AP985" s="36">
        <f t="shared" si="39"/>
        <v>0</v>
      </c>
      <c r="AQ985" s="36">
        <f t="shared" si="40"/>
        <v>0</v>
      </c>
      <c r="AR985" s="36">
        <f t="shared" si="38"/>
        <v>0</v>
      </c>
      <c r="AS985" s="38">
        <f t="shared" si="45"/>
        <v>1</v>
      </c>
      <c r="AT985" s="38">
        <f t="shared" si="46"/>
        <v>0</v>
      </c>
      <c r="AU985" s="38">
        <f t="shared" si="47"/>
        <v>0</v>
      </c>
      <c r="AV985" s="38">
        <f t="shared" si="48"/>
        <v>3</v>
      </c>
      <c r="AW985" s="38">
        <f t="shared" si="51"/>
        <v>0</v>
      </c>
      <c r="AX985" s="38">
        <f t="shared" si="52"/>
        <v>1</v>
      </c>
      <c r="AY985" s="38">
        <f t="shared" si="49"/>
        <v>0.003957556127</v>
      </c>
      <c r="AZ985" s="12">
        <f t="shared" si="30"/>
        <v>147.3161444</v>
      </c>
      <c r="BA985" s="12">
        <f t="shared" si="41"/>
        <v>104.1777241</v>
      </c>
      <c r="BB985" s="12">
        <f t="shared" si="53"/>
        <v>141.139745</v>
      </c>
      <c r="BC985" s="12">
        <f t="shared" si="50"/>
        <v>0.002638370751</v>
      </c>
      <c r="BD985" s="12">
        <f t="shared" si="54"/>
        <v>128.1291361</v>
      </c>
    </row>
    <row r="986" ht="14.25" customHeight="1">
      <c r="A986" s="7">
        <v>37949.0</v>
      </c>
      <c r="B986" s="21" t="s">
        <v>90</v>
      </c>
      <c r="C986" s="8">
        <v>27.695866</v>
      </c>
      <c r="D986" s="33">
        <f t="shared" si="5"/>
        <v>0.01031341061</v>
      </c>
      <c r="E986" s="33">
        <f t="shared" si="7"/>
        <v>0.006922736375</v>
      </c>
      <c r="F986" s="33">
        <f t="shared" si="9"/>
        <v>0.01244469289</v>
      </c>
      <c r="G986" s="33">
        <f t="shared" si="11"/>
        <v>0.009039281095</v>
      </c>
      <c r="H986" s="33">
        <f t="shared" si="20"/>
        <v>0.009249120006</v>
      </c>
      <c r="I986" s="45">
        <f t="shared" si="31"/>
        <v>-0.00634020876</v>
      </c>
      <c r="J986" s="45">
        <f t="shared" si="43"/>
        <v>-0.4839573649</v>
      </c>
      <c r="K986" s="21" t="s">
        <v>91</v>
      </c>
      <c r="L986" s="8">
        <v>12.716393</v>
      </c>
      <c r="M986" s="33">
        <f t="shared" si="6"/>
        <v>0</v>
      </c>
      <c r="N986" s="33">
        <f t="shared" si="8"/>
        <v>-0.005569918841</v>
      </c>
      <c r="O986" s="33">
        <f t="shared" si="10"/>
        <v>-0.004289893338</v>
      </c>
      <c r="P986" s="33">
        <f t="shared" si="12"/>
        <v>0.02721892545</v>
      </c>
      <c r="Q986" s="45">
        <f t="shared" si="21"/>
        <v>-0.6700530662</v>
      </c>
      <c r="R986" s="45">
        <f t="shared" si="32"/>
        <v>-0.7403783105</v>
      </c>
      <c r="S986" s="45">
        <f t="shared" si="44"/>
        <v>0.3154054643</v>
      </c>
      <c r="T986" s="33">
        <f t="shared" si="22"/>
        <v>0.6793021862</v>
      </c>
      <c r="U986" s="33">
        <f t="shared" si="33"/>
        <v>0.7340381018</v>
      </c>
      <c r="V986" s="33">
        <f t="shared" si="42"/>
        <v>-0.7993628293</v>
      </c>
      <c r="W986" s="44">
        <f t="shared" si="13"/>
        <v>0.009667860322</v>
      </c>
      <c r="X986" s="44">
        <f t="shared" si="14"/>
        <v>0.005817487502</v>
      </c>
      <c r="Y986" s="33">
        <f t="shared" si="15"/>
        <v>0.6017347488</v>
      </c>
      <c r="Z986" s="43">
        <v>1.0</v>
      </c>
      <c r="AA986" s="33">
        <f t="shared" si="16"/>
        <v>1.601734749</v>
      </c>
      <c r="AB986" s="33">
        <f t="shared" si="17"/>
        <v>0.3756769023</v>
      </c>
      <c r="AC986" s="33">
        <f t="shared" si="18"/>
        <v>0.6243230977</v>
      </c>
      <c r="AD986" s="33">
        <f t="shared" si="19"/>
        <v>-0.003973974173</v>
      </c>
      <c r="AE986" s="34">
        <f t="shared" si="23"/>
        <v>0</v>
      </c>
      <c r="AF986" s="34">
        <f t="shared" si="24"/>
        <v>0</v>
      </c>
      <c r="AG986" s="34">
        <f t="shared" si="25"/>
        <v>0</v>
      </c>
      <c r="AH986" s="34">
        <f t="shared" si="26"/>
        <v>5</v>
      </c>
      <c r="AI986" s="34">
        <f t="shared" si="28"/>
        <v>0</v>
      </c>
      <c r="AJ986" s="34">
        <f t="shared" si="29"/>
        <v>1</v>
      </c>
      <c r="AK986" s="34">
        <f t="shared" si="27"/>
        <v>-0.003973974173</v>
      </c>
      <c r="AL986" s="36">
        <f t="shared" si="34"/>
        <v>0</v>
      </c>
      <c r="AM986" s="36">
        <f t="shared" si="35"/>
        <v>0</v>
      </c>
      <c r="AN986" s="46">
        <f t="shared" si="36"/>
        <v>0</v>
      </c>
      <c r="AO986" s="36">
        <f t="shared" si="37"/>
        <v>0</v>
      </c>
      <c r="AP986" s="36">
        <f t="shared" si="39"/>
        <v>0</v>
      </c>
      <c r="AQ986" s="36">
        <f t="shared" si="40"/>
        <v>0</v>
      </c>
      <c r="AR986" s="36">
        <f t="shared" si="38"/>
        <v>0</v>
      </c>
      <c r="AS986" s="38">
        <f t="shared" si="45"/>
        <v>0</v>
      </c>
      <c r="AT986" s="38">
        <f t="shared" si="46"/>
        <v>0</v>
      </c>
      <c r="AU986" s="38">
        <f t="shared" si="47"/>
        <v>0</v>
      </c>
      <c r="AV986" s="38">
        <f t="shared" si="48"/>
        <v>4</v>
      </c>
      <c r="AW986" s="38">
        <f t="shared" si="51"/>
        <v>0</v>
      </c>
      <c r="AX986" s="38">
        <f t="shared" si="52"/>
        <v>1</v>
      </c>
      <c r="AY986" s="38">
        <f t="shared" si="49"/>
        <v>-0.003973974173</v>
      </c>
      <c r="AZ986" s="12">
        <f t="shared" si="30"/>
        <v>146.7307138</v>
      </c>
      <c r="BA986" s="12">
        <f t="shared" si="41"/>
        <v>104.1777241</v>
      </c>
      <c r="BB986" s="12">
        <f t="shared" si="53"/>
        <v>140.5788593</v>
      </c>
      <c r="BC986" s="12">
        <f t="shared" si="50"/>
        <v>-0.002649316115</v>
      </c>
      <c r="BD986" s="12">
        <f t="shared" si="54"/>
        <v>127.7896815</v>
      </c>
    </row>
    <row r="987" ht="14.25" customHeight="1">
      <c r="A987" s="7">
        <v>37950.0</v>
      </c>
      <c r="B987" s="21" t="s">
        <v>90</v>
      </c>
      <c r="C987" s="8">
        <v>27.551626</v>
      </c>
      <c r="D987" s="33">
        <f t="shared" si="5"/>
        <v>-0.005207997468</v>
      </c>
      <c r="E987" s="33">
        <f t="shared" si="7"/>
        <v>0.01165281831</v>
      </c>
      <c r="F987" s="33">
        <f t="shared" si="9"/>
        <v>-0.003755205388</v>
      </c>
      <c r="G987" s="33">
        <f t="shared" si="11"/>
        <v>-0.01546321205</v>
      </c>
      <c r="H987" s="33">
        <f t="shared" si="20"/>
        <v>0.3700623359</v>
      </c>
      <c r="I987" s="45">
        <f t="shared" si="31"/>
        <v>-0.8883785416</v>
      </c>
      <c r="J987" s="45">
        <f t="shared" si="43"/>
        <v>-1.342923433</v>
      </c>
      <c r="K987" s="21" t="s">
        <v>91</v>
      </c>
      <c r="L987" s="8">
        <v>12.757485</v>
      </c>
      <c r="M987" s="33">
        <f t="shared" si="6"/>
        <v>0.003231419476</v>
      </c>
      <c r="N987" s="33">
        <f t="shared" si="8"/>
        <v>0.001505458967</v>
      </c>
      <c r="O987" s="33">
        <f t="shared" si="10"/>
        <v>0.001074798168</v>
      </c>
      <c r="P987" s="33">
        <f t="shared" si="12"/>
        <v>0.02622291205</v>
      </c>
      <c r="Q987" s="45">
        <f t="shared" si="21"/>
        <v>-0.2317220398</v>
      </c>
      <c r="R987" s="45">
        <f t="shared" si="32"/>
        <v>-0.5150475114</v>
      </c>
      <c r="S987" s="45">
        <f t="shared" si="44"/>
        <v>0.2570492116</v>
      </c>
      <c r="T987" s="33">
        <f t="shared" si="22"/>
        <v>0.6017843756</v>
      </c>
      <c r="U987" s="33">
        <f t="shared" si="33"/>
        <v>-0.3733310302</v>
      </c>
      <c r="V987" s="33">
        <f t="shared" si="42"/>
        <v>-1.599972644</v>
      </c>
      <c r="W987" s="44">
        <f t="shared" si="13"/>
        <v>0.008628725893</v>
      </c>
      <c r="X987" s="44">
        <f t="shared" si="14"/>
        <v>0.005796458044</v>
      </c>
      <c r="Y987" s="33">
        <f t="shared" si="15"/>
        <v>0.6717629133</v>
      </c>
      <c r="Z987" s="43">
        <v>1.0</v>
      </c>
      <c r="AA987" s="33">
        <f t="shared" si="16"/>
        <v>1.671762913</v>
      </c>
      <c r="AB987" s="33">
        <f t="shared" si="17"/>
        <v>0.401829056</v>
      </c>
      <c r="AC987" s="33">
        <f t="shared" si="18"/>
        <v>0.598170944</v>
      </c>
      <c r="AD987" s="33">
        <f t="shared" si="19"/>
        <v>-0.002620915704</v>
      </c>
      <c r="AE987" s="34">
        <f t="shared" si="23"/>
        <v>0</v>
      </c>
      <c r="AF987" s="34">
        <f t="shared" si="24"/>
        <v>0</v>
      </c>
      <c r="AG987" s="34">
        <f t="shared" si="25"/>
        <v>0</v>
      </c>
      <c r="AH987" s="34">
        <f t="shared" si="26"/>
        <v>0</v>
      </c>
      <c r="AI987" s="34">
        <f t="shared" si="28"/>
        <v>1</v>
      </c>
      <c r="AJ987" s="34">
        <f t="shared" si="29"/>
        <v>0</v>
      </c>
      <c r="AK987" s="34">
        <f t="shared" si="27"/>
        <v>0</v>
      </c>
      <c r="AL987" s="36">
        <f t="shared" si="34"/>
        <v>0</v>
      </c>
      <c r="AM987" s="36">
        <f t="shared" si="35"/>
        <v>0</v>
      </c>
      <c r="AN987" s="46">
        <f t="shared" si="36"/>
        <v>0</v>
      </c>
      <c r="AO987" s="36">
        <f t="shared" si="37"/>
        <v>0</v>
      </c>
      <c r="AP987" s="36">
        <f t="shared" si="39"/>
        <v>0</v>
      </c>
      <c r="AQ987" s="36">
        <f t="shared" si="40"/>
        <v>0</v>
      </c>
      <c r="AR987" s="36">
        <f t="shared" si="38"/>
        <v>0</v>
      </c>
      <c r="AS987" s="38">
        <f t="shared" si="45"/>
        <v>1</v>
      </c>
      <c r="AT987" s="38">
        <f t="shared" si="46"/>
        <v>0</v>
      </c>
      <c r="AU987" s="38">
        <f t="shared" si="47"/>
        <v>0</v>
      </c>
      <c r="AV987" s="38">
        <f t="shared" si="48"/>
        <v>5</v>
      </c>
      <c r="AW987" s="38">
        <f t="shared" si="51"/>
        <v>0</v>
      </c>
      <c r="AX987" s="38">
        <f t="shared" si="52"/>
        <v>1</v>
      </c>
      <c r="AY987" s="38">
        <f t="shared" si="49"/>
        <v>-0.002620915704</v>
      </c>
      <c r="AZ987" s="12">
        <f t="shared" si="30"/>
        <v>146.7307138</v>
      </c>
      <c r="BA987" s="12">
        <f t="shared" si="41"/>
        <v>104.1777241</v>
      </c>
      <c r="BB987" s="12">
        <f t="shared" si="53"/>
        <v>140.210414</v>
      </c>
      <c r="BC987" s="12">
        <f t="shared" si="50"/>
        <v>-0.000873638568</v>
      </c>
      <c r="BD987" s="12">
        <f t="shared" si="54"/>
        <v>127.6780395</v>
      </c>
    </row>
    <row r="988" ht="14.25" customHeight="1">
      <c r="A988" s="7">
        <v>37951.0</v>
      </c>
      <c r="B988" s="21" t="s">
        <v>90</v>
      </c>
      <c r="C988" s="8">
        <v>27.672787</v>
      </c>
      <c r="D988" s="33">
        <f t="shared" si="5"/>
        <v>0.004397598893</v>
      </c>
      <c r="E988" s="33">
        <f t="shared" si="7"/>
        <v>0.000417443325</v>
      </c>
      <c r="F988" s="33">
        <f t="shared" si="9"/>
        <v>-0.002080274574</v>
      </c>
      <c r="G988" s="33">
        <f t="shared" si="11"/>
        <v>-0.003532404531</v>
      </c>
      <c r="H988" s="33">
        <f t="shared" si="20"/>
        <v>-0.428274296</v>
      </c>
      <c r="I988" s="45">
        <f t="shared" si="31"/>
        <v>-0.8064802724</v>
      </c>
      <c r="J988" s="45">
        <f t="shared" si="43"/>
        <v>-0.9207204379</v>
      </c>
      <c r="K988" s="21" t="s">
        <v>91</v>
      </c>
      <c r="L988" s="8">
        <v>12.85107</v>
      </c>
      <c r="M988" s="33">
        <f t="shared" si="6"/>
        <v>0.007335693516</v>
      </c>
      <c r="N988" s="33">
        <f t="shared" si="8"/>
        <v>0.00110197739</v>
      </c>
      <c r="O988" s="33">
        <f t="shared" si="10"/>
        <v>-0.003576359046</v>
      </c>
      <c r="P988" s="33">
        <f t="shared" si="12"/>
        <v>0.02315407919</v>
      </c>
      <c r="Q988" s="45">
        <f t="shared" si="21"/>
        <v>-0.2650778621</v>
      </c>
      <c r="R988" s="45">
        <f t="shared" si="32"/>
        <v>-0.7992891832</v>
      </c>
      <c r="S988" s="45">
        <f t="shared" si="44"/>
        <v>0.1271176299</v>
      </c>
      <c r="T988" s="33">
        <f t="shared" si="22"/>
        <v>-0.1631964339</v>
      </c>
      <c r="U988" s="33">
        <f t="shared" si="33"/>
        <v>-0.007191089202</v>
      </c>
      <c r="V988" s="33">
        <f t="shared" si="42"/>
        <v>-1.047838068</v>
      </c>
      <c r="W988" s="44">
        <f t="shared" si="13"/>
        <v>0.008542299176</v>
      </c>
      <c r="X988" s="44">
        <f t="shared" si="14"/>
        <v>0.00558375759</v>
      </c>
      <c r="Y988" s="33">
        <f t="shared" si="15"/>
        <v>0.6536598022</v>
      </c>
      <c r="Z988" s="43">
        <v>1.0</v>
      </c>
      <c r="AA988" s="33">
        <f t="shared" si="16"/>
        <v>1.653659802</v>
      </c>
      <c r="AB988" s="33">
        <f t="shared" si="17"/>
        <v>0.3952806988</v>
      </c>
      <c r="AC988" s="33">
        <f t="shared" si="18"/>
        <v>0.6047193012</v>
      </c>
      <c r="AD988" s="33">
        <f t="shared" si="19"/>
        <v>0.003779492588</v>
      </c>
      <c r="AE988" s="34">
        <f t="shared" si="23"/>
        <v>0</v>
      </c>
      <c r="AF988" s="34">
        <f t="shared" si="24"/>
        <v>0</v>
      </c>
      <c r="AG988" s="34">
        <f t="shared" si="25"/>
        <v>0</v>
      </c>
      <c r="AH988" s="34">
        <f t="shared" si="26"/>
        <v>0</v>
      </c>
      <c r="AI988" s="34">
        <f t="shared" si="28"/>
        <v>0</v>
      </c>
      <c r="AJ988" s="34">
        <f t="shared" si="29"/>
        <v>0</v>
      </c>
      <c r="AK988" s="34">
        <f t="shared" si="27"/>
        <v>0</v>
      </c>
      <c r="AL988" s="36">
        <f t="shared" si="34"/>
        <v>0</v>
      </c>
      <c r="AM988" s="36">
        <f t="shared" si="35"/>
        <v>0</v>
      </c>
      <c r="AN988" s="46">
        <f t="shared" si="36"/>
        <v>0</v>
      </c>
      <c r="AO988" s="36">
        <f t="shared" si="37"/>
        <v>0</v>
      </c>
      <c r="AP988" s="36">
        <f t="shared" si="39"/>
        <v>0</v>
      </c>
      <c r="AQ988" s="36">
        <f t="shared" si="40"/>
        <v>0</v>
      </c>
      <c r="AR988" s="36">
        <f t="shared" si="38"/>
        <v>0</v>
      </c>
      <c r="AS988" s="38">
        <f t="shared" si="45"/>
        <v>1</v>
      </c>
      <c r="AT988" s="38">
        <f t="shared" si="46"/>
        <v>0</v>
      </c>
      <c r="AU988" s="38">
        <f t="shared" si="47"/>
        <v>0</v>
      </c>
      <c r="AV988" s="38">
        <f t="shared" si="48"/>
        <v>1</v>
      </c>
      <c r="AW988" s="38">
        <f t="shared" si="51"/>
        <v>1</v>
      </c>
      <c r="AX988" s="38">
        <f t="shared" si="52"/>
        <v>1</v>
      </c>
      <c r="AY988" s="38">
        <f t="shared" si="49"/>
        <v>0.003779492588</v>
      </c>
      <c r="AZ988" s="12">
        <f t="shared" si="30"/>
        <v>146.7307138</v>
      </c>
      <c r="BA988" s="12">
        <f t="shared" si="41"/>
        <v>104.1777241</v>
      </c>
      <c r="BB988" s="12">
        <f t="shared" si="53"/>
        <v>140.7403382</v>
      </c>
      <c r="BC988" s="12">
        <f t="shared" si="50"/>
        <v>0.001259830863</v>
      </c>
      <c r="BD988" s="12">
        <f t="shared" si="54"/>
        <v>127.8388922</v>
      </c>
    </row>
    <row r="989" ht="14.25" customHeight="1">
      <c r="A989" s="7">
        <v>37953.0</v>
      </c>
      <c r="B989" s="21" t="s">
        <v>90</v>
      </c>
      <c r="C989" s="8">
        <v>27.7651</v>
      </c>
      <c r="D989" s="33">
        <f t="shared" si="5"/>
        <v>0.003335876506</v>
      </c>
      <c r="E989" s="33">
        <f t="shared" si="7"/>
        <v>0.0179818243</v>
      </c>
      <c r="F989" s="33">
        <f t="shared" si="9"/>
        <v>0.01305247648</v>
      </c>
      <c r="G989" s="33">
        <f t="shared" si="11"/>
        <v>0.002290802917</v>
      </c>
      <c r="H989" s="33">
        <f t="shared" si="20"/>
        <v>0.894158193</v>
      </c>
      <c r="I989" s="45">
        <f t="shared" si="31"/>
        <v>0.004346872369</v>
      </c>
      <c r="J989" s="45">
        <f t="shared" si="43"/>
        <v>-0.7142879659</v>
      </c>
      <c r="K989" s="21" t="s">
        <v>91</v>
      </c>
      <c r="L989" s="8">
        <v>12.798773</v>
      </c>
      <c r="M989" s="33">
        <f t="shared" si="6"/>
        <v>-0.004069466589</v>
      </c>
      <c r="N989" s="33">
        <f t="shared" si="8"/>
        <v>0.005827916994</v>
      </c>
      <c r="O989" s="33">
        <f t="shared" si="10"/>
        <v>-0.004459515538</v>
      </c>
      <c r="P989" s="33">
        <f t="shared" si="12"/>
        <v>0.01566794188</v>
      </c>
      <c r="Q989" s="45">
        <f t="shared" si="21"/>
        <v>0.006876261534</v>
      </c>
      <c r="R989" s="45">
        <f t="shared" si="32"/>
        <v>-0.8631342548</v>
      </c>
      <c r="S989" s="45">
        <f t="shared" si="44"/>
        <v>-0.1537005115</v>
      </c>
      <c r="T989" s="33">
        <f t="shared" si="22"/>
        <v>0.8872819315</v>
      </c>
      <c r="U989" s="33">
        <f t="shared" si="33"/>
        <v>0.8674811271</v>
      </c>
      <c r="V989" s="33">
        <f t="shared" si="42"/>
        <v>-0.5605874544</v>
      </c>
      <c r="W989" s="44">
        <f t="shared" si="13"/>
        <v>0.008557291461</v>
      </c>
      <c r="X989" s="44">
        <f t="shared" si="14"/>
        <v>0.005678138273</v>
      </c>
      <c r="Y989" s="33">
        <f t="shared" si="15"/>
        <v>0.6635438677</v>
      </c>
      <c r="Z989" s="43">
        <v>1.0</v>
      </c>
      <c r="AA989" s="33">
        <f t="shared" si="16"/>
        <v>1.663543868</v>
      </c>
      <c r="AB989" s="33">
        <f t="shared" si="17"/>
        <v>0.398873682</v>
      </c>
      <c r="AC989" s="33">
        <f t="shared" si="18"/>
        <v>0.601126318</v>
      </c>
      <c r="AD989" s="33">
        <f t="shared" si="19"/>
        <v>-0.001831526635</v>
      </c>
      <c r="AE989" s="34">
        <f t="shared" si="23"/>
        <v>0</v>
      </c>
      <c r="AF989" s="34">
        <f t="shared" si="24"/>
        <v>0</v>
      </c>
      <c r="AG989" s="34">
        <f t="shared" si="25"/>
        <v>0</v>
      </c>
      <c r="AH989" s="34">
        <f t="shared" si="26"/>
        <v>0</v>
      </c>
      <c r="AI989" s="34">
        <f t="shared" si="28"/>
        <v>0</v>
      </c>
      <c r="AJ989" s="34">
        <f t="shared" si="29"/>
        <v>0</v>
      </c>
      <c r="AK989" s="34">
        <f t="shared" si="27"/>
        <v>0</v>
      </c>
      <c r="AL989" s="36">
        <f t="shared" si="34"/>
        <v>0</v>
      </c>
      <c r="AM989" s="36">
        <f t="shared" si="35"/>
        <v>0</v>
      </c>
      <c r="AN989" s="46">
        <f t="shared" si="36"/>
        <v>0</v>
      </c>
      <c r="AO989" s="36">
        <f t="shared" si="37"/>
        <v>0</v>
      </c>
      <c r="AP989" s="36">
        <f t="shared" si="39"/>
        <v>0</v>
      </c>
      <c r="AQ989" s="36">
        <f t="shared" si="40"/>
        <v>0</v>
      </c>
      <c r="AR989" s="36">
        <f t="shared" si="38"/>
        <v>0</v>
      </c>
      <c r="AS989" s="38">
        <f t="shared" si="45"/>
        <v>0</v>
      </c>
      <c r="AT989" s="38">
        <f t="shared" si="46"/>
        <v>0</v>
      </c>
      <c r="AU989" s="38">
        <f t="shared" si="47"/>
        <v>0</v>
      </c>
      <c r="AV989" s="38">
        <f t="shared" si="48"/>
        <v>2</v>
      </c>
      <c r="AW989" s="38">
        <f t="shared" si="51"/>
        <v>0</v>
      </c>
      <c r="AX989" s="38">
        <f t="shared" si="52"/>
        <v>1</v>
      </c>
      <c r="AY989" s="38">
        <f t="shared" si="49"/>
        <v>-0.001831526635</v>
      </c>
      <c r="AZ989" s="12">
        <f t="shared" si="30"/>
        <v>146.7307138</v>
      </c>
      <c r="BA989" s="12">
        <f t="shared" si="41"/>
        <v>104.1777241</v>
      </c>
      <c r="BB989" s="12">
        <f t="shared" si="53"/>
        <v>140.4825685</v>
      </c>
      <c r="BC989" s="12">
        <f t="shared" si="50"/>
        <v>-0.0006105088784</v>
      </c>
      <c r="BD989" s="12">
        <f t="shared" si="54"/>
        <v>127.7608454</v>
      </c>
    </row>
    <row r="990" ht="14.25" customHeight="1">
      <c r="A990" s="7">
        <v>37956.0</v>
      </c>
      <c r="B990" s="21" t="s">
        <v>90</v>
      </c>
      <c r="C990" s="8">
        <v>28.105532</v>
      </c>
      <c r="D990" s="33">
        <f t="shared" si="5"/>
        <v>0.01226114799</v>
      </c>
      <c r="E990" s="33">
        <f t="shared" si="7"/>
        <v>0.0252575562</v>
      </c>
      <c r="F990" s="33">
        <f t="shared" si="9"/>
        <v>0.02915716791</v>
      </c>
      <c r="G990" s="33">
        <f t="shared" si="11"/>
        <v>0.01861103589</v>
      </c>
      <c r="H990" s="33">
        <f t="shared" si="20"/>
        <v>1.429968926</v>
      </c>
      <c r="I990" s="45">
        <f t="shared" si="31"/>
        <v>0.8561072494</v>
      </c>
      <c r="J990" s="45">
        <f t="shared" si="43"/>
        <v>-0.1654856379</v>
      </c>
      <c r="K990" s="21" t="s">
        <v>91</v>
      </c>
      <c r="L990" s="8">
        <v>12.941897</v>
      </c>
      <c r="M990" s="33">
        <f t="shared" si="6"/>
        <v>0.01118263446</v>
      </c>
      <c r="N990" s="33">
        <f t="shared" si="8"/>
        <v>0.01773333051</v>
      </c>
      <c r="O990" s="33">
        <f t="shared" si="10"/>
        <v>0.01184783007</v>
      </c>
      <c r="P990" s="33">
        <f t="shared" si="12"/>
        <v>0.0181720213</v>
      </c>
      <c r="Q990" s="45">
        <f t="shared" si="21"/>
        <v>0.7382068584</v>
      </c>
      <c r="R990" s="45">
        <f t="shared" si="32"/>
        <v>0.03062907692</v>
      </c>
      <c r="S990" s="45">
        <f t="shared" si="44"/>
        <v>-0.07049078062</v>
      </c>
      <c r="T990" s="33">
        <f t="shared" si="22"/>
        <v>0.6917620677</v>
      </c>
      <c r="U990" s="33">
        <f t="shared" si="33"/>
        <v>0.8254781725</v>
      </c>
      <c r="V990" s="33">
        <f t="shared" si="42"/>
        <v>-0.09499485727</v>
      </c>
      <c r="W990" s="44">
        <f t="shared" si="13"/>
        <v>0.008908901231</v>
      </c>
      <c r="X990" s="44">
        <f t="shared" si="14"/>
        <v>0.005883814275</v>
      </c>
      <c r="Y990" s="33">
        <f t="shared" si="15"/>
        <v>0.6604421939</v>
      </c>
      <c r="Z990" s="43">
        <v>1.0</v>
      </c>
      <c r="AA990" s="33">
        <f t="shared" si="16"/>
        <v>1.660442194</v>
      </c>
      <c r="AB990" s="33">
        <f t="shared" si="17"/>
        <v>0.3977507897</v>
      </c>
      <c r="AC990" s="33">
        <f t="shared" si="18"/>
        <v>0.6022492103</v>
      </c>
      <c r="AD990" s="33">
        <f t="shared" si="19"/>
        <v>-0.004526392527</v>
      </c>
      <c r="AE990" s="34">
        <f t="shared" si="23"/>
        <v>0</v>
      </c>
      <c r="AF990" s="34">
        <f t="shared" si="24"/>
        <v>0</v>
      </c>
      <c r="AG990" s="34">
        <f t="shared" si="25"/>
        <v>0</v>
      </c>
      <c r="AH990" s="34">
        <f t="shared" si="26"/>
        <v>0</v>
      </c>
      <c r="AI990" s="34">
        <f t="shared" si="28"/>
        <v>0</v>
      </c>
      <c r="AJ990" s="34">
        <f t="shared" si="29"/>
        <v>0</v>
      </c>
      <c r="AK990" s="34">
        <f t="shared" si="27"/>
        <v>0</v>
      </c>
      <c r="AL990" s="36">
        <f t="shared" si="34"/>
        <v>0</v>
      </c>
      <c r="AM990" s="36">
        <f t="shared" si="35"/>
        <v>0</v>
      </c>
      <c r="AN990" s="46">
        <f t="shared" si="36"/>
        <v>0</v>
      </c>
      <c r="AO990" s="36">
        <f t="shared" si="37"/>
        <v>0</v>
      </c>
      <c r="AP990" s="36">
        <f t="shared" si="39"/>
        <v>0</v>
      </c>
      <c r="AQ990" s="36">
        <f t="shared" si="40"/>
        <v>0</v>
      </c>
      <c r="AR990" s="36">
        <f t="shared" si="38"/>
        <v>0</v>
      </c>
      <c r="AS990" s="38">
        <f t="shared" si="45"/>
        <v>0</v>
      </c>
      <c r="AT990" s="38">
        <f t="shared" si="46"/>
        <v>0</v>
      </c>
      <c r="AU990" s="38">
        <f t="shared" si="47"/>
        <v>0</v>
      </c>
      <c r="AV990" s="38">
        <f t="shared" si="48"/>
        <v>3</v>
      </c>
      <c r="AW990" s="38">
        <f t="shared" si="51"/>
        <v>0</v>
      </c>
      <c r="AX990" s="38">
        <f t="shared" si="52"/>
        <v>1</v>
      </c>
      <c r="AY990" s="38">
        <f t="shared" si="49"/>
        <v>-0.004526392527</v>
      </c>
      <c r="AZ990" s="12">
        <f t="shared" si="30"/>
        <v>146.7307138</v>
      </c>
      <c r="BA990" s="12">
        <f t="shared" si="41"/>
        <v>104.1777241</v>
      </c>
      <c r="BB990" s="12">
        <f t="shared" si="53"/>
        <v>139.8466893</v>
      </c>
      <c r="BC990" s="12">
        <f t="shared" si="50"/>
        <v>-0.001508797509</v>
      </c>
      <c r="BD990" s="12">
        <f t="shared" si="54"/>
        <v>127.5680802</v>
      </c>
    </row>
    <row r="991" ht="14.25" customHeight="1">
      <c r="A991" s="7">
        <v>37957.0</v>
      </c>
      <c r="B991" s="21" t="s">
        <v>90</v>
      </c>
      <c r="C991" s="8">
        <v>27.776646</v>
      </c>
      <c r="D991" s="33">
        <f t="shared" si="5"/>
        <v>-0.0117018244</v>
      </c>
      <c r="E991" s="33">
        <f t="shared" si="7"/>
        <v>0.002916680778</v>
      </c>
      <c r="F991" s="33">
        <f t="shared" si="9"/>
        <v>0.009859608566</v>
      </c>
      <c r="G991" s="33">
        <f t="shared" si="11"/>
        <v>0.006691428419</v>
      </c>
      <c r="H991" s="33">
        <f t="shared" si="20"/>
        <v>-0.2651631889</v>
      </c>
      <c r="I991" s="45">
        <f t="shared" si="31"/>
        <v>-0.1832354479</v>
      </c>
      <c r="J991" s="45">
        <f t="shared" si="43"/>
        <v>-0.5947239592</v>
      </c>
      <c r="K991" s="21" t="s">
        <v>91</v>
      </c>
      <c r="L991" s="8">
        <v>12.939146</v>
      </c>
      <c r="M991" s="33">
        <f t="shared" si="6"/>
        <v>-0.0002125654377</v>
      </c>
      <c r="N991" s="33">
        <f t="shared" si="8"/>
        <v>0.01751699558</v>
      </c>
      <c r="O991" s="33">
        <f t="shared" si="10"/>
        <v>0.0118495085</v>
      </c>
      <c r="P991" s="33">
        <f t="shared" si="12"/>
        <v>0.0118495085</v>
      </c>
      <c r="Q991" s="45">
        <f t="shared" si="21"/>
        <v>0.7112785286</v>
      </c>
      <c r="R991" s="45">
        <f t="shared" si="32"/>
        <v>0.03119556119</v>
      </c>
      <c r="S991" s="45">
        <f t="shared" si="44"/>
        <v>-0.3132200862</v>
      </c>
      <c r="T991" s="33">
        <f t="shared" si="22"/>
        <v>-0.9764417175</v>
      </c>
      <c r="U991" s="33">
        <f t="shared" si="33"/>
        <v>-0.2144310091</v>
      </c>
      <c r="V991" s="33">
        <f t="shared" si="42"/>
        <v>-0.281503873</v>
      </c>
      <c r="W991" s="44">
        <f t="shared" si="13"/>
        <v>0.009348677908</v>
      </c>
      <c r="X991" s="44">
        <f t="shared" si="14"/>
        <v>0.005762420886</v>
      </c>
      <c r="Y991" s="33">
        <f t="shared" si="15"/>
        <v>0.6163888565</v>
      </c>
      <c r="Z991" s="43">
        <v>1.0</v>
      </c>
      <c r="AA991" s="33">
        <f t="shared" si="16"/>
        <v>1.616388857</v>
      </c>
      <c r="AB991" s="33">
        <f t="shared" si="17"/>
        <v>0.3813369871</v>
      </c>
      <c r="AC991" s="33">
        <f t="shared" si="18"/>
        <v>0.6186630129</v>
      </c>
      <c r="AD991" s="33">
        <f t="shared" si="19"/>
        <v>-0.008617888436</v>
      </c>
      <c r="AE991" s="34">
        <f t="shared" si="23"/>
        <v>0</v>
      </c>
      <c r="AF991" s="34">
        <f t="shared" si="24"/>
        <v>0</v>
      </c>
      <c r="AG991" s="34">
        <f t="shared" si="25"/>
        <v>0</v>
      </c>
      <c r="AH991" s="34">
        <f t="shared" si="26"/>
        <v>0</v>
      </c>
      <c r="AI991" s="34">
        <f t="shared" si="28"/>
        <v>0</v>
      </c>
      <c r="AJ991" s="34">
        <f t="shared" si="29"/>
        <v>0</v>
      </c>
      <c r="AK991" s="34">
        <f t="shared" si="27"/>
        <v>0</v>
      </c>
      <c r="AL991" s="36">
        <f t="shared" si="34"/>
        <v>0</v>
      </c>
      <c r="AM991" s="36">
        <f t="shared" si="35"/>
        <v>0</v>
      </c>
      <c r="AN991" s="46">
        <f t="shared" si="36"/>
        <v>0</v>
      </c>
      <c r="AO991" s="36">
        <f t="shared" si="37"/>
        <v>0</v>
      </c>
      <c r="AP991" s="36">
        <f t="shared" si="39"/>
        <v>0</v>
      </c>
      <c r="AQ991" s="36">
        <f t="shared" si="40"/>
        <v>0</v>
      </c>
      <c r="AR991" s="36">
        <f t="shared" si="38"/>
        <v>0</v>
      </c>
      <c r="AS991" s="38">
        <f t="shared" si="45"/>
        <v>0</v>
      </c>
      <c r="AT991" s="38">
        <f t="shared" si="46"/>
        <v>0</v>
      </c>
      <c r="AU991" s="38">
        <f t="shared" si="47"/>
        <v>0</v>
      </c>
      <c r="AV991" s="38">
        <f t="shared" si="48"/>
        <v>4</v>
      </c>
      <c r="AW991" s="38">
        <f t="shared" si="51"/>
        <v>0</v>
      </c>
      <c r="AX991" s="38">
        <f t="shared" si="52"/>
        <v>1</v>
      </c>
      <c r="AY991" s="38">
        <f t="shared" si="49"/>
        <v>-0.008617888436</v>
      </c>
      <c r="AZ991" s="12">
        <f t="shared" si="30"/>
        <v>146.7307138</v>
      </c>
      <c r="BA991" s="12">
        <f t="shared" si="41"/>
        <v>104.1777241</v>
      </c>
      <c r="BB991" s="12">
        <f t="shared" si="53"/>
        <v>138.6415061</v>
      </c>
      <c r="BC991" s="12">
        <f t="shared" si="50"/>
        <v>-0.002872629479</v>
      </c>
      <c r="BD991" s="12">
        <f t="shared" si="54"/>
        <v>127.2016244</v>
      </c>
    </row>
    <row r="992" ht="14.25" customHeight="1">
      <c r="A992" s="7">
        <v>37958.0</v>
      </c>
      <c r="B992" s="21" t="s">
        <v>90</v>
      </c>
      <c r="C992" s="8">
        <v>27.522764</v>
      </c>
      <c r="D992" s="33">
        <f t="shared" si="5"/>
        <v>-0.009140124405</v>
      </c>
      <c r="E992" s="33">
        <f t="shared" si="7"/>
        <v>-0.001047560678</v>
      </c>
      <c r="F992" s="33">
        <f t="shared" si="9"/>
        <v>0.01059305059</v>
      </c>
      <c r="G992" s="33">
        <f t="shared" si="11"/>
        <v>-0.001047560678</v>
      </c>
      <c r="H992" s="33">
        <f t="shared" si="20"/>
        <v>-0.552355587</v>
      </c>
      <c r="I992" s="45">
        <f t="shared" si="31"/>
        <v>-0.1277125647</v>
      </c>
      <c r="J992" s="45">
        <f t="shared" si="43"/>
        <v>-0.8813319917</v>
      </c>
      <c r="K992" s="21" t="s">
        <v>91</v>
      </c>
      <c r="L992" s="8">
        <v>13.046489</v>
      </c>
      <c r="M992" s="33">
        <f t="shared" si="6"/>
        <v>0.008295988004</v>
      </c>
      <c r="N992" s="33">
        <f t="shared" si="8"/>
        <v>0.02265368135</v>
      </c>
      <c r="O992" s="33">
        <f t="shared" si="10"/>
        <v>0.0241932445</v>
      </c>
      <c r="P992" s="33">
        <f t="shared" si="12"/>
        <v>0.01545802944</v>
      </c>
      <c r="Q992" s="45">
        <f t="shared" si="21"/>
        <v>1.022102286</v>
      </c>
      <c r="R992" s="45">
        <f t="shared" si="32"/>
        <v>0.7035969161</v>
      </c>
      <c r="S992" s="45">
        <f t="shared" si="44"/>
        <v>-0.2028465965</v>
      </c>
      <c r="T992" s="33">
        <f t="shared" si="22"/>
        <v>-1.574457873</v>
      </c>
      <c r="U992" s="33">
        <f t="shared" si="33"/>
        <v>-0.8313094807</v>
      </c>
      <c r="V992" s="33">
        <f t="shared" si="42"/>
        <v>-0.6784853952</v>
      </c>
      <c r="W992" s="44">
        <f t="shared" si="13"/>
        <v>0.009582791445</v>
      </c>
      <c r="X992" s="44">
        <f t="shared" si="14"/>
        <v>0.005949522133</v>
      </c>
      <c r="Y992" s="33">
        <f t="shared" si="15"/>
        <v>0.6208548069</v>
      </c>
      <c r="Z992" s="43">
        <v>1.0</v>
      </c>
      <c r="AA992" s="33">
        <f t="shared" si="16"/>
        <v>1.620854807</v>
      </c>
      <c r="AB992" s="33">
        <f t="shared" si="17"/>
        <v>0.3830415928</v>
      </c>
      <c r="AC992" s="33">
        <f t="shared" si="18"/>
        <v>0.6169584072</v>
      </c>
      <c r="AD992" s="33">
        <f t="shared" si="19"/>
        <v>0.006737421849</v>
      </c>
      <c r="AE992" s="34">
        <f t="shared" si="23"/>
        <v>1</v>
      </c>
      <c r="AF992" s="34">
        <f t="shared" si="24"/>
        <v>0</v>
      </c>
      <c r="AG992" s="34">
        <f t="shared" si="25"/>
        <v>0</v>
      </c>
      <c r="AH992" s="34">
        <f t="shared" si="26"/>
        <v>1</v>
      </c>
      <c r="AI992" s="34">
        <f t="shared" si="28"/>
        <v>0</v>
      </c>
      <c r="AJ992" s="34">
        <f t="shared" si="29"/>
        <v>1</v>
      </c>
      <c r="AK992" s="34">
        <f t="shared" si="27"/>
        <v>0.006737421849</v>
      </c>
      <c r="AL992" s="36">
        <f t="shared" si="34"/>
        <v>0</v>
      </c>
      <c r="AM992" s="36">
        <f t="shared" si="35"/>
        <v>0</v>
      </c>
      <c r="AN992" s="46">
        <f t="shared" si="36"/>
        <v>0</v>
      </c>
      <c r="AO992" s="36">
        <f t="shared" si="37"/>
        <v>0</v>
      </c>
      <c r="AP992" s="36">
        <f t="shared" si="39"/>
        <v>0</v>
      </c>
      <c r="AQ992" s="36">
        <f t="shared" si="40"/>
        <v>0</v>
      </c>
      <c r="AR992" s="36">
        <f t="shared" si="38"/>
        <v>0</v>
      </c>
      <c r="AS992" s="38">
        <f t="shared" si="45"/>
        <v>0</v>
      </c>
      <c r="AT992" s="38">
        <f t="shared" si="46"/>
        <v>0</v>
      </c>
      <c r="AU992" s="38">
        <f t="shared" si="47"/>
        <v>0</v>
      </c>
      <c r="AV992" s="38">
        <f t="shared" si="48"/>
        <v>5</v>
      </c>
      <c r="AW992" s="38">
        <f t="shared" si="51"/>
        <v>0</v>
      </c>
      <c r="AX992" s="38">
        <f t="shared" si="52"/>
        <v>1</v>
      </c>
      <c r="AY992" s="38">
        <f t="shared" si="49"/>
        <v>0.006737421849</v>
      </c>
      <c r="AZ992" s="12">
        <f t="shared" si="30"/>
        <v>147.7193006</v>
      </c>
      <c r="BA992" s="12">
        <f t="shared" si="41"/>
        <v>104.1777241</v>
      </c>
      <c r="BB992" s="12">
        <f t="shared" si="53"/>
        <v>139.5755924</v>
      </c>
      <c r="BC992" s="12">
        <f t="shared" si="50"/>
        <v>0.004491614566</v>
      </c>
      <c r="BD992" s="12">
        <f t="shared" si="54"/>
        <v>127.772965</v>
      </c>
    </row>
    <row r="993" ht="14.25" customHeight="1">
      <c r="A993" s="7">
        <v>37959.0</v>
      </c>
      <c r="B993" s="21" t="s">
        <v>90</v>
      </c>
      <c r="C993" s="8">
        <v>27.782412</v>
      </c>
      <c r="D993" s="33">
        <f t="shared" si="5"/>
        <v>0.009433936214</v>
      </c>
      <c r="E993" s="33">
        <f t="shared" si="7"/>
        <v>0.003961473053</v>
      </c>
      <c r="F993" s="33">
        <f t="shared" si="9"/>
        <v>0.004380570068</v>
      </c>
      <c r="G993" s="33">
        <f t="shared" si="11"/>
        <v>0.01625162781</v>
      </c>
      <c r="H993" s="33">
        <f t="shared" si="20"/>
        <v>-0.1946242503</v>
      </c>
      <c r="I993" s="45">
        <f t="shared" si="31"/>
        <v>-0.4495329559</v>
      </c>
      <c r="J993" s="45">
        <f t="shared" si="43"/>
        <v>-0.2929569819</v>
      </c>
      <c r="K993" s="21" t="s">
        <v>91</v>
      </c>
      <c r="L993" s="8">
        <v>12.980431</v>
      </c>
      <c r="M993" s="33">
        <f t="shared" si="6"/>
        <v>-0.005063277944</v>
      </c>
      <c r="N993" s="33">
        <f t="shared" si="8"/>
        <v>0.0100661657</v>
      </c>
      <c r="O993" s="33">
        <f t="shared" si="10"/>
        <v>0.01117923577</v>
      </c>
      <c r="P993" s="33">
        <f t="shared" si="12"/>
        <v>0.008596327619</v>
      </c>
      <c r="Q993" s="45">
        <f t="shared" si="21"/>
        <v>0.2478649423</v>
      </c>
      <c r="R993" s="45">
        <f t="shared" si="32"/>
        <v>-0.01072921051</v>
      </c>
      <c r="S993" s="45">
        <f t="shared" si="44"/>
        <v>-0.4638962595</v>
      </c>
      <c r="T993" s="33">
        <f t="shared" si="22"/>
        <v>-0.4424891926</v>
      </c>
      <c r="U993" s="33">
        <f t="shared" si="33"/>
        <v>-0.4388037454</v>
      </c>
      <c r="V993" s="33">
        <f t="shared" si="42"/>
        <v>0.1709392777</v>
      </c>
      <c r="W993" s="44">
        <f t="shared" si="13"/>
        <v>0.009622497408</v>
      </c>
      <c r="X993" s="44">
        <f t="shared" si="14"/>
        <v>0.006085318614</v>
      </c>
      <c r="Y993" s="33">
        <f t="shared" si="15"/>
        <v>0.6324053264</v>
      </c>
      <c r="Z993" s="43">
        <v>1.0</v>
      </c>
      <c r="AA993" s="33">
        <f t="shared" si="16"/>
        <v>1.632405326</v>
      </c>
      <c r="AB993" s="33">
        <f t="shared" si="17"/>
        <v>0.3874070466</v>
      </c>
      <c r="AC993" s="33">
        <f t="shared" si="18"/>
        <v>0.6125929534</v>
      </c>
      <c r="AD993" s="33">
        <f t="shared" si="19"/>
        <v>0.006323135928</v>
      </c>
      <c r="AE993" s="34">
        <f t="shared" si="23"/>
        <v>0</v>
      </c>
      <c r="AF993" s="34">
        <f t="shared" si="24"/>
        <v>0</v>
      </c>
      <c r="AG993" s="34">
        <f t="shared" si="25"/>
        <v>0</v>
      </c>
      <c r="AH993" s="34">
        <f t="shared" si="26"/>
        <v>2</v>
      </c>
      <c r="AI993" s="34">
        <f t="shared" si="28"/>
        <v>0</v>
      </c>
      <c r="AJ993" s="34">
        <f t="shared" si="29"/>
        <v>1</v>
      </c>
      <c r="AK993" s="34">
        <f t="shared" si="27"/>
        <v>0.006323135928</v>
      </c>
      <c r="AL993" s="36">
        <f t="shared" si="34"/>
        <v>0</v>
      </c>
      <c r="AM993" s="36">
        <f t="shared" si="35"/>
        <v>0</v>
      </c>
      <c r="AN993" s="46">
        <f t="shared" si="36"/>
        <v>0</v>
      </c>
      <c r="AO993" s="36">
        <f t="shared" si="37"/>
        <v>0</v>
      </c>
      <c r="AP993" s="36">
        <f t="shared" si="39"/>
        <v>0</v>
      </c>
      <c r="AQ993" s="36">
        <f t="shared" si="40"/>
        <v>0</v>
      </c>
      <c r="AR993" s="36">
        <f t="shared" si="38"/>
        <v>0</v>
      </c>
      <c r="AS993" s="38">
        <f t="shared" si="45"/>
        <v>0</v>
      </c>
      <c r="AT993" s="38">
        <f t="shared" si="46"/>
        <v>0</v>
      </c>
      <c r="AU993" s="38">
        <f t="shared" si="47"/>
        <v>0</v>
      </c>
      <c r="AV993" s="38">
        <f t="shared" si="48"/>
        <v>0</v>
      </c>
      <c r="AW993" s="38">
        <f t="shared" si="51"/>
        <v>1</v>
      </c>
      <c r="AX993" s="38">
        <f t="shared" si="52"/>
        <v>0</v>
      </c>
      <c r="AY993" s="38">
        <f t="shared" si="49"/>
        <v>0</v>
      </c>
      <c r="AZ993" s="12">
        <f t="shared" si="30"/>
        <v>148.6533498</v>
      </c>
      <c r="BA993" s="12">
        <f t="shared" si="41"/>
        <v>104.1777241</v>
      </c>
      <c r="BB993" s="12">
        <f t="shared" si="53"/>
        <v>139.5755924</v>
      </c>
      <c r="BC993" s="12">
        <f t="shared" si="50"/>
        <v>0.002107711976</v>
      </c>
      <c r="BD993" s="12">
        <f t="shared" si="54"/>
        <v>128.0422736</v>
      </c>
    </row>
    <row r="994" ht="14.25" customHeight="1">
      <c r="A994" s="7">
        <v>37960.0</v>
      </c>
      <c r="B994" s="21" t="s">
        <v>90</v>
      </c>
      <c r="C994" s="8">
        <v>27.984354</v>
      </c>
      <c r="D994" s="33">
        <f t="shared" si="5"/>
        <v>0.007268699348</v>
      </c>
      <c r="E994" s="33">
        <f t="shared" si="7"/>
        <v>0.007896748076</v>
      </c>
      <c r="F994" s="33">
        <f t="shared" si="9"/>
        <v>0.02602057031</v>
      </c>
      <c r="G994" s="33">
        <f t="shared" si="11"/>
        <v>0.01104844766</v>
      </c>
      <c r="H994" s="33">
        <f t="shared" si="20"/>
        <v>0.09053888667</v>
      </c>
      <c r="I994" s="45">
        <f t="shared" si="31"/>
        <v>0.7094013606</v>
      </c>
      <c r="J994" s="45">
        <f t="shared" si="43"/>
        <v>-0.5015844251</v>
      </c>
      <c r="K994" s="21" t="s">
        <v>91</v>
      </c>
      <c r="L994" s="8">
        <v>12.906116</v>
      </c>
      <c r="M994" s="33">
        <f t="shared" si="6"/>
        <v>-0.005725156584</v>
      </c>
      <c r="N994" s="33">
        <f t="shared" si="8"/>
        <v>0.008386975845</v>
      </c>
      <c r="O994" s="33">
        <f t="shared" si="10"/>
        <v>0.01426377144</v>
      </c>
      <c r="P994" s="33">
        <f t="shared" si="12"/>
        <v>0.001968439598</v>
      </c>
      <c r="Q994" s="45">
        <f t="shared" si="21"/>
        <v>0.1677376125</v>
      </c>
      <c r="R994" s="45">
        <f t="shared" si="32"/>
        <v>0.1588638458</v>
      </c>
      <c r="S994" s="45">
        <f t="shared" si="44"/>
        <v>-0.7036051385</v>
      </c>
      <c r="T994" s="33">
        <f t="shared" si="22"/>
        <v>-0.07719872586</v>
      </c>
      <c r="U994" s="33">
        <f t="shared" si="33"/>
        <v>0.5505375148</v>
      </c>
      <c r="V994" s="33">
        <f t="shared" si="42"/>
        <v>0.2020207134</v>
      </c>
      <c r="W994" s="44">
        <f t="shared" si="13"/>
        <v>0.009359768675</v>
      </c>
      <c r="X994" s="44">
        <f t="shared" si="14"/>
        <v>0.006238005673</v>
      </c>
      <c r="Y994" s="33">
        <f t="shared" si="15"/>
        <v>0.6664700688</v>
      </c>
      <c r="Z994" s="43">
        <v>1.0</v>
      </c>
      <c r="AA994" s="33">
        <f t="shared" si="16"/>
        <v>1.666470069</v>
      </c>
      <c r="AB994" s="33">
        <f t="shared" si="17"/>
        <v>0.3999292164</v>
      </c>
      <c r="AC994" s="33">
        <f t="shared" si="18"/>
        <v>0.6000707836</v>
      </c>
      <c r="AD994" s="33">
        <f t="shared" si="19"/>
        <v>-0.01298485782</v>
      </c>
      <c r="AE994" s="34">
        <f t="shared" si="23"/>
        <v>0</v>
      </c>
      <c r="AF994" s="34">
        <f t="shared" si="24"/>
        <v>0</v>
      </c>
      <c r="AG994" s="34">
        <f t="shared" si="25"/>
        <v>0</v>
      </c>
      <c r="AH994" s="34">
        <f t="shared" si="26"/>
        <v>3</v>
      </c>
      <c r="AI994" s="34">
        <f t="shared" si="28"/>
        <v>0</v>
      </c>
      <c r="AJ994" s="34">
        <f t="shared" si="29"/>
        <v>1</v>
      </c>
      <c r="AK994" s="34">
        <f t="shared" si="27"/>
        <v>-0.01298485782</v>
      </c>
      <c r="AL994" s="36">
        <f t="shared" si="34"/>
        <v>0</v>
      </c>
      <c r="AM994" s="36">
        <f t="shared" si="35"/>
        <v>0</v>
      </c>
      <c r="AN994" s="46">
        <f t="shared" si="36"/>
        <v>0</v>
      </c>
      <c r="AO994" s="36">
        <f t="shared" si="37"/>
        <v>0</v>
      </c>
      <c r="AP994" s="36">
        <f t="shared" si="39"/>
        <v>0</v>
      </c>
      <c r="AQ994" s="36">
        <f t="shared" si="40"/>
        <v>0</v>
      </c>
      <c r="AR994" s="36">
        <f t="shared" si="38"/>
        <v>0</v>
      </c>
      <c r="AS994" s="38">
        <f t="shared" si="45"/>
        <v>0</v>
      </c>
      <c r="AT994" s="38">
        <f t="shared" si="46"/>
        <v>0</v>
      </c>
      <c r="AU994" s="38">
        <f t="shared" si="47"/>
        <v>0</v>
      </c>
      <c r="AV994" s="38">
        <f t="shared" si="48"/>
        <v>0</v>
      </c>
      <c r="AW994" s="38">
        <f t="shared" si="51"/>
        <v>0</v>
      </c>
      <c r="AX994" s="38">
        <f t="shared" si="52"/>
        <v>0</v>
      </c>
      <c r="AY994" s="38">
        <f t="shared" si="49"/>
        <v>0</v>
      </c>
      <c r="AZ994" s="12">
        <f t="shared" si="30"/>
        <v>146.7231072</v>
      </c>
      <c r="BA994" s="12">
        <f t="shared" si="41"/>
        <v>104.1777241</v>
      </c>
      <c r="BB994" s="12">
        <f t="shared" si="53"/>
        <v>139.5755924</v>
      </c>
      <c r="BC994" s="12">
        <f t="shared" si="50"/>
        <v>-0.004328285939</v>
      </c>
      <c r="BD994" s="12">
        <f t="shared" si="54"/>
        <v>127.4880701</v>
      </c>
    </row>
    <row r="995" ht="14.25" customHeight="1">
      <c r="A995" s="7">
        <v>37963.0</v>
      </c>
      <c r="B995" s="21" t="s">
        <v>90</v>
      </c>
      <c r="C995" s="8">
        <v>27.845886</v>
      </c>
      <c r="D995" s="33">
        <f t="shared" si="5"/>
        <v>-0.004948050614</v>
      </c>
      <c r="E995" s="33">
        <f t="shared" si="7"/>
        <v>-0.009238252455</v>
      </c>
      <c r="F995" s="33">
        <f t="shared" si="9"/>
        <v>0.01578596807</v>
      </c>
      <c r="G995" s="33">
        <f t="shared" si="11"/>
        <v>0.01621372238</v>
      </c>
      <c r="H995" s="33">
        <f t="shared" si="20"/>
        <v>-1.192132632</v>
      </c>
      <c r="I995" s="45">
        <f t="shared" si="31"/>
        <v>0.1609175612</v>
      </c>
      <c r="J995" s="45">
        <f t="shared" si="43"/>
        <v>-0.3277617937</v>
      </c>
      <c r="K995" s="21" t="s">
        <v>91</v>
      </c>
      <c r="L995" s="8">
        <v>13.142829</v>
      </c>
      <c r="M995" s="33">
        <f t="shared" si="6"/>
        <v>0.01834114927</v>
      </c>
      <c r="N995" s="33">
        <f t="shared" si="8"/>
        <v>0.01552569921</v>
      </c>
      <c r="O995" s="33">
        <f t="shared" si="10"/>
        <v>0.03353435208</v>
      </c>
      <c r="P995" s="33">
        <f t="shared" si="12"/>
        <v>0.0288796167</v>
      </c>
      <c r="Q995" s="45">
        <f t="shared" si="21"/>
        <v>0.5997555906</v>
      </c>
      <c r="R995" s="45">
        <f t="shared" si="32"/>
        <v>1.192918394</v>
      </c>
      <c r="S995" s="45">
        <f t="shared" si="44"/>
        <v>0.2651592471</v>
      </c>
      <c r="T995" s="33">
        <f t="shared" si="22"/>
        <v>-1.791888223</v>
      </c>
      <c r="U995" s="33">
        <f t="shared" si="33"/>
        <v>-1.032000833</v>
      </c>
      <c r="V995" s="33">
        <f t="shared" si="42"/>
        <v>-0.5929210408</v>
      </c>
      <c r="W995" s="44">
        <f t="shared" si="13"/>
        <v>0.009123737519</v>
      </c>
      <c r="X995" s="44">
        <f t="shared" si="14"/>
        <v>0.007127594351</v>
      </c>
      <c r="Y995" s="33">
        <f t="shared" si="15"/>
        <v>0.7812143145</v>
      </c>
      <c r="Z995" s="43">
        <v>1.0</v>
      </c>
      <c r="AA995" s="33">
        <f t="shared" si="16"/>
        <v>1.781214314</v>
      </c>
      <c r="AB995" s="33">
        <f t="shared" si="17"/>
        <v>0.4385852439</v>
      </c>
      <c r="AC995" s="33">
        <f t="shared" si="18"/>
        <v>0.5614147561</v>
      </c>
      <c r="AD995" s="33">
        <f t="shared" si="19"/>
        <v>-0.007932978705</v>
      </c>
      <c r="AE995" s="34">
        <f t="shared" si="23"/>
        <v>1</v>
      </c>
      <c r="AF995" s="34">
        <f t="shared" si="24"/>
        <v>0</v>
      </c>
      <c r="AG995" s="34">
        <f t="shared" si="25"/>
        <v>0</v>
      </c>
      <c r="AH995" s="34">
        <f t="shared" si="26"/>
        <v>4</v>
      </c>
      <c r="AI995" s="34">
        <f t="shared" si="28"/>
        <v>0</v>
      </c>
      <c r="AJ995" s="34">
        <f t="shared" si="29"/>
        <v>1</v>
      </c>
      <c r="AK995" s="34">
        <f t="shared" si="27"/>
        <v>-0.007932978705</v>
      </c>
      <c r="AL995" s="36">
        <f t="shared" si="34"/>
        <v>1</v>
      </c>
      <c r="AM995" s="36">
        <f t="shared" si="35"/>
        <v>0</v>
      </c>
      <c r="AN995" s="46">
        <f t="shared" si="36"/>
        <v>0</v>
      </c>
      <c r="AO995" s="36">
        <f t="shared" si="37"/>
        <v>1</v>
      </c>
      <c r="AP995" s="36">
        <f t="shared" si="39"/>
        <v>0</v>
      </c>
      <c r="AQ995" s="36">
        <f t="shared" si="40"/>
        <v>1</v>
      </c>
      <c r="AR995" s="36">
        <f t="shared" si="38"/>
        <v>-0.007932978705</v>
      </c>
      <c r="AS995" s="38">
        <f t="shared" si="45"/>
        <v>0</v>
      </c>
      <c r="AT995" s="38">
        <f t="shared" si="46"/>
        <v>0</v>
      </c>
      <c r="AU995" s="38">
        <f t="shared" si="47"/>
        <v>0</v>
      </c>
      <c r="AV995" s="38">
        <f t="shared" si="48"/>
        <v>0</v>
      </c>
      <c r="AW995" s="38">
        <f t="shared" si="51"/>
        <v>0</v>
      </c>
      <c r="AX995" s="38">
        <f t="shared" si="52"/>
        <v>0</v>
      </c>
      <c r="AY995" s="38">
        <f t="shared" si="49"/>
        <v>0</v>
      </c>
      <c r="AZ995" s="12">
        <f t="shared" si="30"/>
        <v>145.5591559</v>
      </c>
      <c r="BA995" s="12">
        <f t="shared" si="41"/>
        <v>103.3512844</v>
      </c>
      <c r="BB995" s="12">
        <f t="shared" si="53"/>
        <v>139.5755924</v>
      </c>
      <c r="BC995" s="12">
        <f t="shared" si="50"/>
        <v>-0.00528865247</v>
      </c>
      <c r="BD995" s="12">
        <f t="shared" si="54"/>
        <v>126.81383</v>
      </c>
    </row>
    <row r="996" ht="14.25" customHeight="1">
      <c r="A996" s="7">
        <v>37964.0</v>
      </c>
      <c r="B996" s="21" t="s">
        <v>90</v>
      </c>
      <c r="C996" s="8">
        <v>27.349672</v>
      </c>
      <c r="D996" s="33">
        <f t="shared" si="5"/>
        <v>-0.01782001119</v>
      </c>
      <c r="E996" s="33">
        <f t="shared" si="7"/>
        <v>-0.0153716903</v>
      </c>
      <c r="F996" s="33">
        <f t="shared" si="9"/>
        <v>-0.01249984384</v>
      </c>
      <c r="G996" s="33">
        <f t="shared" si="11"/>
        <v>-0.0002107076634</v>
      </c>
      <c r="H996" s="33">
        <f t="shared" si="20"/>
        <v>-1.610525811</v>
      </c>
      <c r="I996" s="45">
        <f t="shared" si="31"/>
        <v>-1.334826401</v>
      </c>
      <c r="J996" s="45">
        <f t="shared" si="43"/>
        <v>-0.9218645493</v>
      </c>
      <c r="K996" s="21" t="s">
        <v>91</v>
      </c>
      <c r="L996" s="8">
        <v>13.145577</v>
      </c>
      <c r="M996" s="33">
        <f t="shared" si="6"/>
        <v>0.0002090874042</v>
      </c>
      <c r="N996" s="33">
        <f t="shared" si="8"/>
        <v>0.01595398954</v>
      </c>
      <c r="O996" s="33">
        <f t="shared" si="10"/>
        <v>0.03375045109</v>
      </c>
      <c r="P996" s="33">
        <f t="shared" si="12"/>
        <v>0.02931577192</v>
      </c>
      <c r="Q996" s="45">
        <f t="shared" si="21"/>
        <v>0.6099961178</v>
      </c>
      <c r="R996" s="45">
        <f t="shared" si="32"/>
        <v>1.168707188</v>
      </c>
      <c r="S996" s="45">
        <f t="shared" si="44"/>
        <v>0.2567821175</v>
      </c>
      <c r="T996" s="33">
        <f t="shared" si="22"/>
        <v>-2.220521929</v>
      </c>
      <c r="U996" s="33">
        <f t="shared" si="33"/>
        <v>-2.50353359</v>
      </c>
      <c r="V996" s="33">
        <f t="shared" si="42"/>
        <v>-1.178646667</v>
      </c>
      <c r="W996" s="44">
        <f t="shared" si="13"/>
        <v>0.01002770831</v>
      </c>
      <c r="X996" s="44">
        <f t="shared" si="14"/>
        <v>0.007123017534</v>
      </c>
      <c r="Y996" s="33">
        <f t="shared" si="15"/>
        <v>0.7103335393</v>
      </c>
      <c r="Z996" s="43">
        <v>1.0</v>
      </c>
      <c r="AA996" s="33">
        <f t="shared" si="16"/>
        <v>1.710333539</v>
      </c>
      <c r="AB996" s="33">
        <f t="shared" si="17"/>
        <v>0.4153187217</v>
      </c>
      <c r="AC996" s="33">
        <f t="shared" si="18"/>
        <v>0.5846812783</v>
      </c>
      <c r="AD996" s="33">
        <f t="shared" si="19"/>
        <v>-0.008253272751</v>
      </c>
      <c r="AE996" s="34">
        <f t="shared" si="23"/>
        <v>1</v>
      </c>
      <c r="AF996" s="34">
        <f t="shared" si="24"/>
        <v>0</v>
      </c>
      <c r="AG996" s="34">
        <f t="shared" si="25"/>
        <v>0</v>
      </c>
      <c r="AH996" s="34">
        <f t="shared" si="26"/>
        <v>5</v>
      </c>
      <c r="AI996" s="34">
        <f t="shared" si="28"/>
        <v>0</v>
      </c>
      <c r="AJ996" s="34">
        <f t="shared" si="29"/>
        <v>1</v>
      </c>
      <c r="AK996" s="34">
        <f t="shared" si="27"/>
        <v>-0.008253272751</v>
      </c>
      <c r="AL996" s="36">
        <f t="shared" si="34"/>
        <v>1</v>
      </c>
      <c r="AM996" s="36">
        <f t="shared" si="35"/>
        <v>0</v>
      </c>
      <c r="AN996" s="46">
        <f t="shared" si="36"/>
        <v>0</v>
      </c>
      <c r="AO996" s="36">
        <f t="shared" si="37"/>
        <v>2</v>
      </c>
      <c r="AP996" s="36">
        <f t="shared" si="39"/>
        <v>0</v>
      </c>
      <c r="AQ996" s="36">
        <f t="shared" si="40"/>
        <v>1</v>
      </c>
      <c r="AR996" s="36">
        <f t="shared" si="38"/>
        <v>-0.008253272751</v>
      </c>
      <c r="AS996" s="38">
        <f t="shared" si="45"/>
        <v>1</v>
      </c>
      <c r="AT996" s="38">
        <f t="shared" si="46"/>
        <v>0</v>
      </c>
      <c r="AU996" s="38">
        <f t="shared" si="47"/>
        <v>0</v>
      </c>
      <c r="AV996" s="38">
        <f t="shared" si="48"/>
        <v>1</v>
      </c>
      <c r="AW996" s="38">
        <f t="shared" si="51"/>
        <v>0</v>
      </c>
      <c r="AX996" s="38">
        <f t="shared" si="52"/>
        <v>1</v>
      </c>
      <c r="AY996" s="38">
        <f t="shared" si="49"/>
        <v>-0.008253272751</v>
      </c>
      <c r="AZ996" s="12">
        <f t="shared" si="30"/>
        <v>144.3578165</v>
      </c>
      <c r="BA996" s="12">
        <f t="shared" si="41"/>
        <v>102.4982981</v>
      </c>
      <c r="BB996" s="12">
        <f t="shared" si="53"/>
        <v>138.423637</v>
      </c>
      <c r="BC996" s="12">
        <f t="shared" si="50"/>
        <v>-0.008253272751</v>
      </c>
      <c r="BD996" s="12">
        <f t="shared" si="54"/>
        <v>125.7672009</v>
      </c>
    </row>
    <row r="997" ht="14.25" customHeight="1">
      <c r="A997" s="7">
        <v>37965.0</v>
      </c>
      <c r="B997" s="21" t="s">
        <v>90</v>
      </c>
      <c r="C997" s="8">
        <v>27.152824</v>
      </c>
      <c r="D997" s="33">
        <f t="shared" si="5"/>
        <v>-0.007197453776</v>
      </c>
      <c r="E997" s="33">
        <f t="shared" si="7"/>
        <v>-0.01344123722</v>
      </c>
      <c r="F997" s="33">
        <f t="shared" si="9"/>
        <v>-0.01447471739</v>
      </c>
      <c r="G997" s="33">
        <f t="shared" si="11"/>
        <v>-0.01817556724</v>
      </c>
      <c r="H997" s="33">
        <f t="shared" si="20"/>
        <v>-1.405667012</v>
      </c>
      <c r="I997" s="45">
        <f t="shared" si="31"/>
        <v>-1.393088201</v>
      </c>
      <c r="J997" s="45">
        <f t="shared" si="43"/>
        <v>-1.562553121</v>
      </c>
      <c r="K997" s="21" t="s">
        <v>91</v>
      </c>
      <c r="L997" s="8">
        <v>13.26393</v>
      </c>
      <c r="M997" s="33">
        <f t="shared" si="6"/>
        <v>0.00900325638</v>
      </c>
      <c r="N997" s="33">
        <f t="shared" si="8"/>
        <v>0.01666662962</v>
      </c>
      <c r="O997" s="33">
        <f t="shared" si="10"/>
        <v>0.03969787148</v>
      </c>
      <c r="P997" s="33">
        <f t="shared" si="12"/>
        <v>0.04081533685</v>
      </c>
      <c r="Q997" s="45">
        <f t="shared" si="21"/>
        <v>0.6295514738</v>
      </c>
      <c r="R997" s="45">
        <f t="shared" si="32"/>
        <v>1.443274452</v>
      </c>
      <c r="S997" s="45">
        <f t="shared" si="44"/>
        <v>0.6619268407</v>
      </c>
      <c r="T997" s="33">
        <f t="shared" si="22"/>
        <v>-2.035218485</v>
      </c>
      <c r="U997" s="33">
        <f t="shared" si="33"/>
        <v>-2.836362652</v>
      </c>
      <c r="V997" s="33">
        <f t="shared" si="42"/>
        <v>-2.224479962</v>
      </c>
      <c r="W997" s="44">
        <f t="shared" si="13"/>
        <v>0.00980574261</v>
      </c>
      <c r="X997" s="44">
        <f t="shared" si="14"/>
        <v>0.007260147166</v>
      </c>
      <c r="Y997" s="33">
        <f t="shared" si="15"/>
        <v>0.7403974848</v>
      </c>
      <c r="Z997" s="43">
        <v>1.0</v>
      </c>
      <c r="AA997" s="33">
        <f t="shared" si="16"/>
        <v>1.740397485</v>
      </c>
      <c r="AB997" s="33">
        <f t="shared" si="17"/>
        <v>0.4254186134</v>
      </c>
      <c r="AC997" s="33">
        <f t="shared" si="18"/>
        <v>0.5745813866</v>
      </c>
      <c r="AD997" s="33">
        <f t="shared" si="19"/>
        <v>-0.002566008078</v>
      </c>
      <c r="AE997" s="34">
        <f t="shared" si="23"/>
        <v>1</v>
      </c>
      <c r="AF997" s="34">
        <f t="shared" si="24"/>
        <v>0</v>
      </c>
      <c r="AG997" s="34">
        <f t="shared" si="25"/>
        <v>0</v>
      </c>
      <c r="AH997" s="34">
        <f t="shared" si="26"/>
        <v>1</v>
      </c>
      <c r="AI997" s="34">
        <f t="shared" si="28"/>
        <v>1</v>
      </c>
      <c r="AJ997" s="34">
        <f t="shared" si="29"/>
        <v>1</v>
      </c>
      <c r="AK997" s="34">
        <f t="shared" si="27"/>
        <v>-0.002566008078</v>
      </c>
      <c r="AL997" s="36">
        <f t="shared" si="34"/>
        <v>1</v>
      </c>
      <c r="AM997" s="36">
        <f t="shared" si="35"/>
        <v>0</v>
      </c>
      <c r="AN997" s="46">
        <f t="shared" si="36"/>
        <v>0</v>
      </c>
      <c r="AO997" s="36">
        <f t="shared" si="37"/>
        <v>3</v>
      </c>
      <c r="AP997" s="36">
        <f t="shared" si="39"/>
        <v>0</v>
      </c>
      <c r="AQ997" s="36">
        <f t="shared" si="40"/>
        <v>1</v>
      </c>
      <c r="AR997" s="36">
        <f t="shared" si="38"/>
        <v>-0.002566008078</v>
      </c>
      <c r="AS997" s="38">
        <f t="shared" si="45"/>
        <v>1</v>
      </c>
      <c r="AT997" s="38">
        <f t="shared" si="46"/>
        <v>0</v>
      </c>
      <c r="AU997" s="38">
        <f t="shared" si="47"/>
        <v>0</v>
      </c>
      <c r="AV997" s="38">
        <f t="shared" si="48"/>
        <v>2</v>
      </c>
      <c r="AW997" s="38">
        <f t="shared" si="51"/>
        <v>0</v>
      </c>
      <c r="AX997" s="38">
        <f t="shared" si="52"/>
        <v>1</v>
      </c>
      <c r="AY997" s="38">
        <f t="shared" si="49"/>
        <v>-0.002566008078</v>
      </c>
      <c r="AZ997" s="12">
        <f t="shared" si="30"/>
        <v>143.9873931</v>
      </c>
      <c r="BA997" s="12">
        <f t="shared" si="41"/>
        <v>102.2352866</v>
      </c>
      <c r="BB997" s="12">
        <f t="shared" si="53"/>
        <v>138.0684408</v>
      </c>
      <c r="BC997" s="12">
        <f t="shared" si="50"/>
        <v>-0.002566008078</v>
      </c>
      <c r="BD997" s="12">
        <f t="shared" si="54"/>
        <v>125.4444812</v>
      </c>
    </row>
    <row r="998" ht="14.25" customHeight="1">
      <c r="A998" s="7">
        <v>37966.0</v>
      </c>
      <c r="B998" s="21" t="s">
        <v>90</v>
      </c>
      <c r="C998" s="8">
        <v>27.141239</v>
      </c>
      <c r="D998" s="33">
        <f t="shared" si="5"/>
        <v>-0.0004266591202</v>
      </c>
      <c r="E998" s="33">
        <f t="shared" si="7"/>
        <v>-0.02307837779</v>
      </c>
      <c r="F998" s="33">
        <f t="shared" si="9"/>
        <v>-0.01920832911</v>
      </c>
      <c r="G998" s="33">
        <f t="shared" si="11"/>
        <v>-0.02124864508</v>
      </c>
      <c r="H998" s="33">
        <f t="shared" si="20"/>
        <v>-2.089556829</v>
      </c>
      <c r="I998" s="45">
        <f t="shared" si="31"/>
        <v>-1.586022229</v>
      </c>
      <c r="J998" s="45">
        <f t="shared" si="43"/>
        <v>-1.621395372</v>
      </c>
      <c r="K998" s="21" t="s">
        <v>91</v>
      </c>
      <c r="L998" s="8">
        <v>13.318975</v>
      </c>
      <c r="M998" s="33">
        <f t="shared" si="6"/>
        <v>0.004149976666</v>
      </c>
      <c r="N998" s="33">
        <f t="shared" si="8"/>
        <v>0.02608110624</v>
      </c>
      <c r="O998" s="33">
        <f t="shared" si="10"/>
        <v>0.03640980868</v>
      </c>
      <c r="P998" s="33">
        <f t="shared" si="12"/>
        <v>0.03270323508</v>
      </c>
      <c r="Q998" s="45">
        <f t="shared" si="21"/>
        <v>1.204981024</v>
      </c>
      <c r="R998" s="45">
        <f t="shared" si="32"/>
        <v>1.22388624</v>
      </c>
      <c r="S998" s="45">
        <f t="shared" si="44"/>
        <v>0.3203932201</v>
      </c>
      <c r="T998" s="33">
        <f t="shared" si="22"/>
        <v>-3.294537853</v>
      </c>
      <c r="U998" s="33">
        <f t="shared" si="33"/>
        <v>-2.809908469</v>
      </c>
      <c r="V998" s="33">
        <f t="shared" si="42"/>
        <v>-1.941788592</v>
      </c>
      <c r="W998" s="44">
        <f t="shared" si="13"/>
        <v>0.00977043804</v>
      </c>
      <c r="X998" s="44">
        <f t="shared" si="14"/>
        <v>0.006892664126</v>
      </c>
      <c r="Y998" s="33">
        <f t="shared" si="15"/>
        <v>0.7054611163</v>
      </c>
      <c r="Z998" s="43">
        <v>1.0</v>
      </c>
      <c r="AA998" s="33">
        <f t="shared" si="16"/>
        <v>1.705461116</v>
      </c>
      <c r="AB998" s="33">
        <f t="shared" si="17"/>
        <v>0.4136483146</v>
      </c>
      <c r="AC998" s="33">
        <f t="shared" si="18"/>
        <v>0.5863516854</v>
      </c>
      <c r="AD998" s="33">
        <f t="shared" si="19"/>
        <v>-0.01187488759</v>
      </c>
      <c r="AE998" s="34">
        <f t="shared" si="23"/>
        <v>1</v>
      </c>
      <c r="AF998" s="34">
        <f t="shared" si="24"/>
        <v>0</v>
      </c>
      <c r="AG998" s="34">
        <f t="shared" si="25"/>
        <v>0</v>
      </c>
      <c r="AH998" s="34">
        <f t="shared" si="26"/>
        <v>2</v>
      </c>
      <c r="AI998" s="34">
        <f t="shared" si="28"/>
        <v>0</v>
      </c>
      <c r="AJ998" s="34">
        <f t="shared" si="29"/>
        <v>1</v>
      </c>
      <c r="AK998" s="34">
        <f t="shared" si="27"/>
        <v>-0.01187488759</v>
      </c>
      <c r="AL998" s="36">
        <f t="shared" si="34"/>
        <v>1</v>
      </c>
      <c r="AM998" s="36">
        <f t="shared" si="35"/>
        <v>0</v>
      </c>
      <c r="AN998" s="46">
        <f t="shared" si="36"/>
        <v>0</v>
      </c>
      <c r="AO998" s="36">
        <f t="shared" si="37"/>
        <v>4</v>
      </c>
      <c r="AP998" s="36">
        <f t="shared" si="39"/>
        <v>0</v>
      </c>
      <c r="AQ998" s="36">
        <f t="shared" si="40"/>
        <v>1</v>
      </c>
      <c r="AR998" s="36">
        <f t="shared" si="38"/>
        <v>-0.01187488759</v>
      </c>
      <c r="AS998" s="38">
        <f t="shared" si="45"/>
        <v>1</v>
      </c>
      <c r="AT998" s="38">
        <f t="shared" si="46"/>
        <v>0</v>
      </c>
      <c r="AU998" s="38">
        <f t="shared" si="47"/>
        <v>0</v>
      </c>
      <c r="AV998" s="38">
        <f t="shared" si="48"/>
        <v>3</v>
      </c>
      <c r="AW998" s="38">
        <f t="shared" si="51"/>
        <v>0</v>
      </c>
      <c r="AX998" s="38">
        <f t="shared" si="52"/>
        <v>1</v>
      </c>
      <c r="AY998" s="38">
        <f t="shared" si="49"/>
        <v>-0.01187488759</v>
      </c>
      <c r="AZ998" s="12">
        <f t="shared" si="30"/>
        <v>142.277559</v>
      </c>
      <c r="BA998" s="12">
        <f t="shared" si="41"/>
        <v>101.0212541</v>
      </c>
      <c r="BB998" s="12">
        <f t="shared" si="53"/>
        <v>136.4288936</v>
      </c>
      <c r="BC998" s="12">
        <f t="shared" si="50"/>
        <v>-0.01187488759</v>
      </c>
      <c r="BD998" s="12">
        <f t="shared" si="54"/>
        <v>123.9548421</v>
      </c>
    </row>
    <row r="999" ht="14.25" customHeight="1">
      <c r="A999" s="7">
        <v>37967.0</v>
      </c>
      <c r="B999" s="21" t="s">
        <v>90</v>
      </c>
      <c r="C999" s="8">
        <v>27.141239</v>
      </c>
      <c r="D999" s="33">
        <f t="shared" si="5"/>
        <v>0</v>
      </c>
      <c r="E999" s="33">
        <f t="shared" si="7"/>
        <v>-0.03012808514</v>
      </c>
      <c r="F999" s="33">
        <f t="shared" si="9"/>
        <v>-0.02246925097</v>
      </c>
      <c r="G999" s="33">
        <f t="shared" si="11"/>
        <v>-0.009710053859</v>
      </c>
      <c r="H999" s="33">
        <f t="shared" si="20"/>
        <v>-2.489537887</v>
      </c>
      <c r="I999" s="45">
        <f t="shared" si="31"/>
        <v>-1.691047103</v>
      </c>
      <c r="J999" s="45">
        <f t="shared" si="43"/>
        <v>-1.16793617</v>
      </c>
      <c r="K999" s="21" t="s">
        <v>91</v>
      </c>
      <c r="L999" s="8">
        <v>13.588713</v>
      </c>
      <c r="M999" s="33">
        <f t="shared" si="6"/>
        <v>0.02025215904</v>
      </c>
      <c r="N999" s="33">
        <f t="shared" si="8"/>
        <v>0.0528894208</v>
      </c>
      <c r="O999" s="33">
        <f t="shared" si="10"/>
        <v>0.06171997894</v>
      </c>
      <c r="P999" s="33">
        <f t="shared" si="12"/>
        <v>0.0569852222</v>
      </c>
      <c r="Q999" s="45">
        <f t="shared" si="21"/>
        <v>3.036318338</v>
      </c>
      <c r="R999" s="45">
        <f t="shared" si="32"/>
        <v>2.513950292</v>
      </c>
      <c r="S999" s="45">
        <f t="shared" si="44"/>
        <v>1.282371523</v>
      </c>
      <c r="T999" s="33">
        <f t="shared" si="22"/>
        <v>-5.525856226</v>
      </c>
      <c r="U999" s="33">
        <f t="shared" si="33"/>
        <v>-4.204997395</v>
      </c>
      <c r="V999" s="33">
        <f t="shared" si="42"/>
        <v>-2.450307693</v>
      </c>
      <c r="W999" s="44">
        <f t="shared" si="13"/>
        <v>0.00944560828</v>
      </c>
      <c r="X999" s="44">
        <f t="shared" si="14"/>
        <v>0.007942764204</v>
      </c>
      <c r="Y999" s="33">
        <f t="shared" si="15"/>
        <v>0.8408949395</v>
      </c>
      <c r="Z999" s="43">
        <v>1.0</v>
      </c>
      <c r="AA999" s="33">
        <f t="shared" si="16"/>
        <v>1.84089494</v>
      </c>
      <c r="AB999" s="33">
        <f t="shared" si="17"/>
        <v>0.4567859477</v>
      </c>
      <c r="AC999" s="33">
        <f t="shared" si="18"/>
        <v>0.5432140523</v>
      </c>
      <c r="AD999" s="33">
        <f t="shared" si="19"/>
        <v>0.0001527494902</v>
      </c>
      <c r="AE999" s="34">
        <f t="shared" si="23"/>
        <v>1</v>
      </c>
      <c r="AF999" s="34">
        <f t="shared" si="24"/>
        <v>0</v>
      </c>
      <c r="AG999" s="34">
        <f t="shared" si="25"/>
        <v>0</v>
      </c>
      <c r="AH999" s="34">
        <f t="shared" si="26"/>
        <v>3</v>
      </c>
      <c r="AI999" s="34">
        <f t="shared" si="28"/>
        <v>0</v>
      </c>
      <c r="AJ999" s="34">
        <f t="shared" si="29"/>
        <v>1</v>
      </c>
      <c r="AK999" s="34">
        <f t="shared" si="27"/>
        <v>0.0001527494902</v>
      </c>
      <c r="AL999" s="36">
        <f t="shared" si="34"/>
        <v>1</v>
      </c>
      <c r="AM999" s="36">
        <f t="shared" si="35"/>
        <v>0</v>
      </c>
      <c r="AN999" s="46">
        <f t="shared" si="36"/>
        <v>0</v>
      </c>
      <c r="AO999" s="36">
        <f t="shared" si="37"/>
        <v>5</v>
      </c>
      <c r="AP999" s="36">
        <f t="shared" si="39"/>
        <v>0</v>
      </c>
      <c r="AQ999" s="36">
        <f t="shared" si="40"/>
        <v>1</v>
      </c>
      <c r="AR999" s="36">
        <f t="shared" si="38"/>
        <v>0.0001527494902</v>
      </c>
      <c r="AS999" s="38">
        <f t="shared" si="45"/>
        <v>1</v>
      </c>
      <c r="AT999" s="38">
        <f t="shared" si="46"/>
        <v>0</v>
      </c>
      <c r="AU999" s="38">
        <f t="shared" si="47"/>
        <v>0</v>
      </c>
      <c r="AV999" s="38">
        <f t="shared" si="48"/>
        <v>4</v>
      </c>
      <c r="AW999" s="38">
        <f t="shared" si="51"/>
        <v>0</v>
      </c>
      <c r="AX999" s="38">
        <f t="shared" si="52"/>
        <v>1</v>
      </c>
      <c r="AY999" s="38">
        <f t="shared" si="49"/>
        <v>0.0001527494902</v>
      </c>
      <c r="AZ999" s="12">
        <f t="shared" si="30"/>
        <v>142.2992919</v>
      </c>
      <c r="BA999" s="12">
        <f t="shared" si="41"/>
        <v>101.036685</v>
      </c>
      <c r="BB999" s="12">
        <f t="shared" si="53"/>
        <v>136.449733</v>
      </c>
      <c r="BC999" s="12">
        <f t="shared" si="50"/>
        <v>0.0001527494902</v>
      </c>
      <c r="BD999" s="12">
        <f t="shared" si="54"/>
        <v>123.9737761</v>
      </c>
    </row>
    <row r="1000" ht="14.25" customHeight="1">
      <c r="A1000" s="7">
        <v>37970.0</v>
      </c>
      <c r="B1000" s="21" t="s">
        <v>90</v>
      </c>
      <c r="C1000" s="8">
        <v>27.424925</v>
      </c>
      <c r="D1000" s="33">
        <f t="shared" si="5"/>
        <v>0.01045221259</v>
      </c>
      <c r="E1000" s="33">
        <f t="shared" si="7"/>
        <v>-0.01511752939</v>
      </c>
      <c r="F1000" s="33">
        <f t="shared" si="9"/>
        <v>-0.02421612229</v>
      </c>
      <c r="G1000" s="33">
        <f t="shared" si="11"/>
        <v>0.004234972072</v>
      </c>
      <c r="H1000" s="33">
        <f t="shared" si="20"/>
        <v>-1.298030745</v>
      </c>
      <c r="I1000" s="45">
        <f t="shared" si="31"/>
        <v>-1.706530835</v>
      </c>
      <c r="J1000" s="45">
        <f t="shared" si="43"/>
        <v>-0.6552710118</v>
      </c>
      <c r="K1000" s="21" t="s">
        <v>91</v>
      </c>
      <c r="L1000" s="8">
        <v>13.704326</v>
      </c>
      <c r="M1000" s="33">
        <f t="shared" si="6"/>
        <v>0.008508016911</v>
      </c>
      <c r="N1000" s="33">
        <f t="shared" si="8"/>
        <v>0.04272268931</v>
      </c>
      <c r="O1000" s="33">
        <f t="shared" si="10"/>
        <v>0.05891168814</v>
      </c>
      <c r="P1000" s="33">
        <f t="shared" si="12"/>
        <v>0.07145749388</v>
      </c>
      <c r="Q1000" s="45">
        <f t="shared" si="21"/>
        <v>2.169431161</v>
      </c>
      <c r="R1000" s="45">
        <f t="shared" si="32"/>
        <v>2.230353098</v>
      </c>
      <c r="S1000" s="45">
        <f t="shared" si="44"/>
        <v>1.827772774</v>
      </c>
      <c r="T1000" s="33">
        <f t="shared" si="22"/>
        <v>-3.467461905</v>
      </c>
      <c r="U1000" s="33">
        <f t="shared" si="33"/>
        <v>-3.936883933</v>
      </c>
      <c r="V1000" s="33">
        <f t="shared" si="42"/>
        <v>-2.483043786</v>
      </c>
      <c r="W1000" s="44">
        <f t="shared" si="13"/>
        <v>0.00971776043</v>
      </c>
      <c r="X1000" s="44">
        <f t="shared" si="14"/>
        <v>0.007810950155</v>
      </c>
      <c r="Y1000" s="33">
        <f t="shared" si="15"/>
        <v>0.8037808929</v>
      </c>
      <c r="Z1000" s="43">
        <v>1.0</v>
      </c>
      <c r="AA1000" s="33">
        <f t="shared" si="16"/>
        <v>1.803780893</v>
      </c>
      <c r="AB1000" s="33">
        <f t="shared" si="17"/>
        <v>0.4456089407</v>
      </c>
      <c r="AC1000" s="33">
        <f t="shared" si="18"/>
        <v>0.5543910593</v>
      </c>
      <c r="AD1000" s="33">
        <f t="shared" si="19"/>
        <v>-0.009626865938</v>
      </c>
      <c r="AE1000" s="34">
        <f t="shared" si="23"/>
        <v>1</v>
      </c>
      <c r="AF1000" s="34">
        <f t="shared" si="24"/>
        <v>0</v>
      </c>
      <c r="AG1000" s="34">
        <f t="shared" si="25"/>
        <v>0</v>
      </c>
      <c r="AH1000" s="34">
        <f t="shared" si="26"/>
        <v>4</v>
      </c>
      <c r="AI1000" s="34">
        <f t="shared" si="28"/>
        <v>0</v>
      </c>
      <c r="AJ1000" s="34">
        <f t="shared" si="29"/>
        <v>1</v>
      </c>
      <c r="AK1000" s="34">
        <f t="shared" si="27"/>
        <v>-0.009626865938</v>
      </c>
      <c r="AL1000" s="36">
        <f t="shared" si="34"/>
        <v>1</v>
      </c>
      <c r="AM1000" s="36">
        <f t="shared" si="35"/>
        <v>0</v>
      </c>
      <c r="AN1000" s="46">
        <f t="shared" si="36"/>
        <v>0</v>
      </c>
      <c r="AO1000" s="36">
        <f t="shared" si="37"/>
        <v>1</v>
      </c>
      <c r="AP1000" s="36">
        <f t="shared" si="39"/>
        <v>1</v>
      </c>
      <c r="AQ1000" s="36">
        <f t="shared" si="40"/>
        <v>1</v>
      </c>
      <c r="AR1000" s="36">
        <f t="shared" si="38"/>
        <v>-0.009626865938</v>
      </c>
      <c r="AS1000" s="38">
        <f t="shared" si="45"/>
        <v>1</v>
      </c>
      <c r="AT1000" s="38">
        <f t="shared" si="46"/>
        <v>0</v>
      </c>
      <c r="AU1000" s="38">
        <f t="shared" si="47"/>
        <v>0</v>
      </c>
      <c r="AV1000" s="38">
        <f t="shared" si="48"/>
        <v>5</v>
      </c>
      <c r="AW1000" s="38">
        <f t="shared" si="51"/>
        <v>0</v>
      </c>
      <c r="AX1000" s="38">
        <f t="shared" si="52"/>
        <v>1</v>
      </c>
      <c r="AY1000" s="38">
        <f t="shared" si="49"/>
        <v>-0.009626865938</v>
      </c>
      <c r="AZ1000" s="12">
        <f t="shared" si="30"/>
        <v>140.9293956</v>
      </c>
      <c r="BA1000" s="12">
        <f t="shared" si="41"/>
        <v>100.0640184</v>
      </c>
      <c r="BB1000" s="12">
        <f t="shared" si="53"/>
        <v>135.1361498</v>
      </c>
      <c r="BC1000" s="12">
        <f t="shared" si="50"/>
        <v>-0.009626865938</v>
      </c>
      <c r="BD1000" s="12">
        <f t="shared" si="54"/>
        <v>122.7802972</v>
      </c>
    </row>
    <row r="1001" ht="14.25" customHeight="1">
      <c r="A1001" s="7">
        <v>37971.0</v>
      </c>
      <c r="B1001" s="21" t="s">
        <v>90</v>
      </c>
      <c r="C1001" s="8">
        <v>27.442305</v>
      </c>
      <c r="D1001" s="33">
        <f t="shared" si="5"/>
        <v>0.0006337300831</v>
      </c>
      <c r="E1001" s="33">
        <f t="shared" si="7"/>
        <v>0.003386987603</v>
      </c>
      <c r="F1001" s="33">
        <f t="shared" si="9"/>
        <v>-0.01203676643</v>
      </c>
      <c r="G1001" s="33">
        <f t="shared" si="11"/>
        <v>-0.002295835666</v>
      </c>
      <c r="H1001" s="33">
        <f t="shared" si="20"/>
        <v>0.02227592878</v>
      </c>
      <c r="I1001" s="45">
        <f t="shared" si="31"/>
        <v>-1.045140326</v>
      </c>
      <c r="J1001" s="45">
        <f t="shared" si="43"/>
        <v>-0.8558960684</v>
      </c>
      <c r="K1001" s="21" t="s">
        <v>91</v>
      </c>
      <c r="L1001" s="8">
        <v>13.949279</v>
      </c>
      <c r="M1001" s="33">
        <f t="shared" si="6"/>
        <v>0.01787413697</v>
      </c>
      <c r="N1001" s="33">
        <f t="shared" si="8"/>
        <v>0.06113858677</v>
      </c>
      <c r="O1001" s="33">
        <f t="shared" si="10"/>
        <v>0.07806798068</v>
      </c>
      <c r="P1001" s="33">
        <f t="shared" si="12"/>
        <v>0.09084255638</v>
      </c>
      <c r="Q1001" s="45">
        <f t="shared" si="21"/>
        <v>3.271878449</v>
      </c>
      <c r="R1001" s="45">
        <f t="shared" si="32"/>
        <v>3.089624425</v>
      </c>
      <c r="S1001" s="45">
        <f t="shared" si="44"/>
        <v>2.531565169</v>
      </c>
      <c r="T1001" s="33">
        <f t="shared" si="22"/>
        <v>-3.24960252</v>
      </c>
      <c r="U1001" s="33">
        <f t="shared" si="33"/>
        <v>-4.134764751</v>
      </c>
      <c r="V1001" s="33">
        <f t="shared" si="42"/>
        <v>-3.387461238</v>
      </c>
      <c r="W1001" s="44">
        <f t="shared" si="13"/>
        <v>0.009581423742</v>
      </c>
      <c r="X1001" s="44">
        <f t="shared" si="14"/>
        <v>0.008386028549</v>
      </c>
      <c r="Y1001" s="33">
        <f t="shared" si="15"/>
        <v>0.8752382501</v>
      </c>
      <c r="Z1001" s="43">
        <v>1.0</v>
      </c>
      <c r="AA1001" s="33">
        <f t="shared" si="16"/>
        <v>1.87523825</v>
      </c>
      <c r="AB1001" s="33">
        <f t="shared" si="17"/>
        <v>0.466734427</v>
      </c>
      <c r="AC1001" s="33">
        <f t="shared" si="18"/>
        <v>0.533265573</v>
      </c>
      <c r="AD1001" s="33">
        <f t="shared" si="19"/>
        <v>0.002904156618</v>
      </c>
      <c r="AE1001" s="34">
        <f t="shared" si="23"/>
        <v>1</v>
      </c>
      <c r="AF1001" s="34">
        <f t="shared" si="24"/>
        <v>0</v>
      </c>
      <c r="AG1001" s="34">
        <f t="shared" si="25"/>
        <v>0</v>
      </c>
      <c r="AH1001" s="34">
        <f t="shared" si="26"/>
        <v>5</v>
      </c>
      <c r="AI1001" s="34">
        <f t="shared" si="28"/>
        <v>0</v>
      </c>
      <c r="AJ1001" s="34">
        <f t="shared" si="29"/>
        <v>1</v>
      </c>
      <c r="AK1001" s="34">
        <f t="shared" si="27"/>
        <v>0.002904156618</v>
      </c>
      <c r="AL1001" s="36">
        <f t="shared" si="34"/>
        <v>1</v>
      </c>
      <c r="AM1001" s="36">
        <f t="shared" si="35"/>
        <v>0</v>
      </c>
      <c r="AN1001" s="46">
        <f t="shared" si="36"/>
        <v>0</v>
      </c>
      <c r="AO1001" s="36">
        <f t="shared" si="37"/>
        <v>2</v>
      </c>
      <c r="AP1001" s="36">
        <f t="shared" si="39"/>
        <v>0</v>
      </c>
      <c r="AQ1001" s="36">
        <f t="shared" si="40"/>
        <v>1</v>
      </c>
      <c r="AR1001" s="36">
        <f t="shared" si="38"/>
        <v>0.002904156618</v>
      </c>
      <c r="AS1001" s="38">
        <f t="shared" si="45"/>
        <v>1</v>
      </c>
      <c r="AT1001" s="38">
        <f t="shared" si="46"/>
        <v>0</v>
      </c>
      <c r="AU1001" s="38">
        <f t="shared" si="47"/>
        <v>0</v>
      </c>
      <c r="AV1001" s="38">
        <f t="shared" si="48"/>
        <v>1</v>
      </c>
      <c r="AW1001" s="38">
        <f t="shared" si="51"/>
        <v>1</v>
      </c>
      <c r="AX1001" s="38">
        <f t="shared" si="52"/>
        <v>1</v>
      </c>
      <c r="AY1001" s="38">
        <f t="shared" si="49"/>
        <v>0.002904156618</v>
      </c>
      <c r="AZ1001" s="12">
        <f t="shared" si="30"/>
        <v>141.3386767</v>
      </c>
      <c r="BA1001" s="12">
        <f t="shared" si="41"/>
        <v>100.35462</v>
      </c>
      <c r="BB1001" s="12">
        <f t="shared" si="53"/>
        <v>135.5286063</v>
      </c>
      <c r="BC1001" s="12">
        <f t="shared" si="50"/>
        <v>0.002904156618</v>
      </c>
      <c r="BD1001" s="12">
        <f t="shared" si="54"/>
        <v>123.1368704</v>
      </c>
    </row>
    <row r="1002" ht="14.25" customHeight="1">
      <c r="A1002" s="7">
        <v>37972.0</v>
      </c>
      <c r="B1002" s="21" t="s">
        <v>90</v>
      </c>
      <c r="C1002" s="8">
        <v>27.297562</v>
      </c>
      <c r="D1002" s="33">
        <f t="shared" si="5"/>
        <v>-0.005274447609</v>
      </c>
      <c r="E1002" s="33">
        <f t="shared" si="7"/>
        <v>0.005330495274</v>
      </c>
      <c r="F1002" s="33">
        <f t="shared" si="9"/>
        <v>-0.008182390402</v>
      </c>
      <c r="G1002" s="33">
        <f t="shared" si="11"/>
        <v>0.002323983716</v>
      </c>
      <c r="H1002" s="33">
        <f t="shared" si="20"/>
        <v>0.1561310927</v>
      </c>
      <c r="I1002" s="45">
        <f t="shared" si="31"/>
        <v>-0.8282058686</v>
      </c>
      <c r="J1002" s="45">
        <f t="shared" si="43"/>
        <v>-0.6710738681</v>
      </c>
      <c r="K1002" s="21" t="s">
        <v>91</v>
      </c>
      <c r="L1002" s="8">
        <v>13.808916</v>
      </c>
      <c r="M1002" s="33">
        <f t="shared" si="6"/>
        <v>-0.01006238387</v>
      </c>
      <c r="N1002" s="33">
        <f t="shared" si="8"/>
        <v>0.04108782239</v>
      </c>
      <c r="O1002" s="33">
        <f t="shared" si="10"/>
        <v>0.05843924752</v>
      </c>
      <c r="P1002" s="33">
        <f t="shared" si="12"/>
        <v>0.08404632703</v>
      </c>
      <c r="Q1002" s="45">
        <f t="shared" si="21"/>
        <v>1.771123209</v>
      </c>
      <c r="R1002" s="45">
        <f t="shared" si="32"/>
        <v>1.92814828</v>
      </c>
      <c r="S1002" s="45">
        <f t="shared" si="44"/>
        <v>2.108048511</v>
      </c>
      <c r="T1002" s="33">
        <f t="shared" si="22"/>
        <v>-1.614992117</v>
      </c>
      <c r="U1002" s="33">
        <f t="shared" si="33"/>
        <v>-2.756354149</v>
      </c>
      <c r="V1002" s="33">
        <f t="shared" si="42"/>
        <v>-2.779122379</v>
      </c>
      <c r="W1002" s="44">
        <f t="shared" si="13"/>
        <v>0.009387806893</v>
      </c>
      <c r="X1002" s="44">
        <f t="shared" si="14"/>
        <v>0.008811274865</v>
      </c>
      <c r="Y1002" s="33">
        <f t="shared" si="15"/>
        <v>0.9385871445</v>
      </c>
      <c r="Z1002" s="43">
        <v>1.0</v>
      </c>
      <c r="AA1002" s="33">
        <f t="shared" si="16"/>
        <v>1.938587145</v>
      </c>
      <c r="AB1002" s="33">
        <f t="shared" si="17"/>
        <v>0.4841604089</v>
      </c>
      <c r="AC1002" s="33">
        <f t="shared" si="18"/>
        <v>0.5158395911</v>
      </c>
      <c r="AD1002" s="33">
        <f t="shared" si="19"/>
        <v>0.00226238662</v>
      </c>
      <c r="AE1002" s="34">
        <f t="shared" si="23"/>
        <v>1</v>
      </c>
      <c r="AF1002" s="34">
        <f t="shared" si="24"/>
        <v>0</v>
      </c>
      <c r="AG1002" s="34">
        <f t="shared" si="25"/>
        <v>0</v>
      </c>
      <c r="AH1002" s="34">
        <f t="shared" si="26"/>
        <v>1</v>
      </c>
      <c r="AI1002" s="34">
        <f t="shared" si="28"/>
        <v>1</v>
      </c>
      <c r="AJ1002" s="34">
        <f t="shared" si="29"/>
        <v>1</v>
      </c>
      <c r="AK1002" s="34">
        <f t="shared" si="27"/>
        <v>0.00226238662</v>
      </c>
      <c r="AL1002" s="36">
        <f t="shared" si="34"/>
        <v>1</v>
      </c>
      <c r="AM1002" s="36">
        <f t="shared" si="35"/>
        <v>0</v>
      </c>
      <c r="AN1002" s="46">
        <f t="shared" si="36"/>
        <v>0</v>
      </c>
      <c r="AO1002" s="36">
        <f t="shared" si="37"/>
        <v>3</v>
      </c>
      <c r="AP1002" s="36">
        <f t="shared" si="39"/>
        <v>0</v>
      </c>
      <c r="AQ1002" s="36">
        <f t="shared" si="40"/>
        <v>1</v>
      </c>
      <c r="AR1002" s="36">
        <f t="shared" si="38"/>
        <v>0.00226238662</v>
      </c>
      <c r="AS1002" s="38">
        <f t="shared" si="45"/>
        <v>1</v>
      </c>
      <c r="AT1002" s="38">
        <f t="shared" si="46"/>
        <v>0</v>
      </c>
      <c r="AU1002" s="38">
        <f t="shared" si="47"/>
        <v>0</v>
      </c>
      <c r="AV1002" s="38">
        <f t="shared" si="48"/>
        <v>2</v>
      </c>
      <c r="AW1002" s="38">
        <f t="shared" si="51"/>
        <v>0</v>
      </c>
      <c r="AX1002" s="38">
        <f t="shared" si="52"/>
        <v>1</v>
      </c>
      <c r="AY1002" s="38">
        <f t="shared" si="49"/>
        <v>0.00226238662</v>
      </c>
      <c r="AZ1002" s="12">
        <f t="shared" si="30"/>
        <v>141.6584394</v>
      </c>
      <c r="BA1002" s="12">
        <f t="shared" si="41"/>
        <v>100.5816609</v>
      </c>
      <c r="BB1002" s="12">
        <f t="shared" si="53"/>
        <v>135.8352244</v>
      </c>
      <c r="BC1002" s="12">
        <f t="shared" si="50"/>
        <v>0.00226238662</v>
      </c>
      <c r="BD1002" s="12">
        <f t="shared" si="54"/>
        <v>123.4154536</v>
      </c>
    </row>
    <row r="1003" ht="14.25" customHeight="1">
      <c r="A1003" s="7">
        <v>37973.0</v>
      </c>
      <c r="B1003" s="21" t="s">
        <v>90</v>
      </c>
      <c r="C1003" s="8">
        <v>27.291784</v>
      </c>
      <c r="D1003" s="33">
        <f t="shared" si="5"/>
        <v>-0.0002116672544</v>
      </c>
      <c r="E1003" s="33">
        <f t="shared" si="7"/>
        <v>0.005546725409</v>
      </c>
      <c r="F1003" s="33">
        <f t="shared" si="9"/>
        <v>-0.0176596618</v>
      </c>
      <c r="G1003" s="33">
        <f t="shared" si="11"/>
        <v>-0.01335645112</v>
      </c>
      <c r="H1003" s="33">
        <f t="shared" si="20"/>
        <v>0.1616189347</v>
      </c>
      <c r="I1003" s="45">
        <f t="shared" si="31"/>
        <v>-1.261322258</v>
      </c>
      <c r="J1003" s="45">
        <f t="shared" si="43"/>
        <v>-1.1825294</v>
      </c>
      <c r="K1003" s="21" t="s">
        <v>91</v>
      </c>
      <c r="L1003" s="8">
        <v>13.745609</v>
      </c>
      <c r="M1003" s="33">
        <f t="shared" si="6"/>
        <v>-0.004584501781</v>
      </c>
      <c r="N1003" s="33">
        <f t="shared" si="8"/>
        <v>0.03203204451</v>
      </c>
      <c r="O1003" s="33">
        <f t="shared" si="10"/>
        <v>0.05894858191</v>
      </c>
      <c r="P1003" s="33">
        <f t="shared" si="12"/>
        <v>0.07078681778</v>
      </c>
      <c r="Q1003" s="45">
        <f t="shared" si="21"/>
        <v>1.167990732</v>
      </c>
      <c r="R1003" s="45">
        <f t="shared" si="32"/>
        <v>1.879663933</v>
      </c>
      <c r="S1003" s="45">
        <f t="shared" si="44"/>
        <v>1.512914402</v>
      </c>
      <c r="T1003" s="33">
        <f t="shared" si="22"/>
        <v>-1.006371797</v>
      </c>
      <c r="U1003" s="33">
        <f t="shared" si="33"/>
        <v>-3.140986192</v>
      </c>
      <c r="V1003" s="33">
        <f t="shared" si="42"/>
        <v>-2.695443802</v>
      </c>
      <c r="W1003" s="44">
        <f t="shared" si="13"/>
        <v>0.008648515454</v>
      </c>
      <c r="X1003" s="44">
        <f t="shared" si="14"/>
        <v>0.008971294264</v>
      </c>
      <c r="Y1003" s="33">
        <f t="shared" si="15"/>
        <v>1.037321875</v>
      </c>
      <c r="Z1003" s="43">
        <v>1.0</v>
      </c>
      <c r="AA1003" s="33">
        <f t="shared" si="16"/>
        <v>2.037321875</v>
      </c>
      <c r="AB1003" s="33">
        <f t="shared" si="17"/>
        <v>0.509159543</v>
      </c>
      <c r="AC1003" s="33">
        <f t="shared" si="18"/>
        <v>0.490840457</v>
      </c>
      <c r="AD1003" s="33">
        <f t="shared" si="19"/>
        <v>-0.001248550049</v>
      </c>
      <c r="AE1003" s="34">
        <f t="shared" si="23"/>
        <v>1</v>
      </c>
      <c r="AF1003" s="34">
        <f t="shared" si="24"/>
        <v>0</v>
      </c>
      <c r="AG1003" s="34">
        <f t="shared" si="25"/>
        <v>0</v>
      </c>
      <c r="AH1003" s="34">
        <f t="shared" si="26"/>
        <v>2</v>
      </c>
      <c r="AI1003" s="34">
        <f t="shared" si="28"/>
        <v>0</v>
      </c>
      <c r="AJ1003" s="34">
        <f t="shared" si="29"/>
        <v>1</v>
      </c>
      <c r="AK1003" s="34">
        <f t="shared" si="27"/>
        <v>-0.001248550049</v>
      </c>
      <c r="AL1003" s="36">
        <f t="shared" si="34"/>
        <v>1</v>
      </c>
      <c r="AM1003" s="36">
        <f t="shared" si="35"/>
        <v>0</v>
      </c>
      <c r="AN1003" s="46">
        <f t="shared" si="36"/>
        <v>0</v>
      </c>
      <c r="AO1003" s="36">
        <f t="shared" si="37"/>
        <v>4</v>
      </c>
      <c r="AP1003" s="36">
        <f t="shared" si="39"/>
        <v>0</v>
      </c>
      <c r="AQ1003" s="36">
        <f t="shared" si="40"/>
        <v>1</v>
      </c>
      <c r="AR1003" s="36">
        <f t="shared" si="38"/>
        <v>-0.001248550049</v>
      </c>
      <c r="AS1003" s="38">
        <f t="shared" si="45"/>
        <v>1</v>
      </c>
      <c r="AT1003" s="38">
        <f t="shared" si="46"/>
        <v>0</v>
      </c>
      <c r="AU1003" s="38">
        <f t="shared" si="47"/>
        <v>0</v>
      </c>
      <c r="AV1003" s="38">
        <f t="shared" si="48"/>
        <v>3</v>
      </c>
      <c r="AW1003" s="38">
        <f t="shared" si="51"/>
        <v>0</v>
      </c>
      <c r="AX1003" s="38">
        <f t="shared" si="52"/>
        <v>1</v>
      </c>
      <c r="AY1003" s="38">
        <f t="shared" si="49"/>
        <v>-0.001248550049</v>
      </c>
      <c r="AZ1003" s="12">
        <f t="shared" si="30"/>
        <v>141.4815718</v>
      </c>
      <c r="BA1003" s="12">
        <f t="shared" si="41"/>
        <v>100.4560797</v>
      </c>
      <c r="BB1003" s="12">
        <f t="shared" si="53"/>
        <v>135.6656273</v>
      </c>
      <c r="BC1003" s="12">
        <f t="shared" si="50"/>
        <v>-0.001248550049</v>
      </c>
      <c r="BD1003" s="12">
        <f t="shared" si="54"/>
        <v>123.2613633</v>
      </c>
    </row>
    <row r="1004" ht="14.25" customHeight="1">
      <c r="A1004" s="7">
        <v>37974.0</v>
      </c>
      <c r="B1004" s="21" t="s">
        <v>90</v>
      </c>
      <c r="C1004" s="8">
        <v>27.309147</v>
      </c>
      <c r="D1004" s="33">
        <f t="shared" si="5"/>
        <v>0.0006361987915</v>
      </c>
      <c r="E1004" s="33">
        <f t="shared" si="7"/>
        <v>0.006186453021</v>
      </c>
      <c r="F1004" s="33">
        <f t="shared" si="9"/>
        <v>-0.02412801811</v>
      </c>
      <c r="G1004" s="33">
        <f t="shared" si="11"/>
        <v>0.001264727411</v>
      </c>
      <c r="H1004" s="33">
        <f t="shared" si="20"/>
        <v>0.1972816037</v>
      </c>
      <c r="I1004" s="45">
        <f t="shared" si="31"/>
        <v>-1.531897435</v>
      </c>
      <c r="J1004" s="45">
        <f t="shared" si="43"/>
        <v>-0.6508710013</v>
      </c>
      <c r="K1004" s="21" t="s">
        <v>91</v>
      </c>
      <c r="L1004" s="8">
        <v>13.789645</v>
      </c>
      <c r="M1004" s="33">
        <f t="shared" si="6"/>
        <v>0.00320364125</v>
      </c>
      <c r="N1004" s="33">
        <f t="shared" si="8"/>
        <v>0.01478668362</v>
      </c>
      <c r="O1004" s="33">
        <f t="shared" si="10"/>
        <v>0.06845816356</v>
      </c>
      <c r="P1004" s="33">
        <f t="shared" si="12"/>
        <v>0.08369840659</v>
      </c>
      <c r="Q1004" s="45">
        <f t="shared" si="21"/>
        <v>0.1264373068</v>
      </c>
      <c r="R1004" s="45">
        <f t="shared" si="32"/>
        <v>2.342159278</v>
      </c>
      <c r="S1004" s="45">
        <f t="shared" si="44"/>
        <v>1.977785077</v>
      </c>
      <c r="T1004" s="33">
        <f t="shared" si="22"/>
        <v>0.07084429692</v>
      </c>
      <c r="U1004" s="33">
        <f t="shared" si="33"/>
        <v>-3.874056712</v>
      </c>
      <c r="V1004" s="33">
        <f t="shared" si="42"/>
        <v>-2.628656079</v>
      </c>
      <c r="W1004" s="44">
        <f t="shared" si="13"/>
        <v>0.008059471447</v>
      </c>
      <c r="X1004" s="44">
        <f t="shared" si="14"/>
        <v>0.008500707533</v>
      </c>
      <c r="Y1004" s="33">
        <f t="shared" si="15"/>
        <v>1.054747522</v>
      </c>
      <c r="Z1004" s="43">
        <v>1.0</v>
      </c>
      <c r="AA1004" s="33">
        <f t="shared" si="16"/>
        <v>2.054747522</v>
      </c>
      <c r="AB1004" s="33">
        <f t="shared" si="17"/>
        <v>0.5133222016</v>
      </c>
      <c r="AC1004" s="33">
        <f t="shared" si="18"/>
        <v>0.4866777984</v>
      </c>
      <c r="AD1004" s="33">
        <f t="shared" si="19"/>
        <v>-0.002541713693</v>
      </c>
      <c r="AE1004" s="34">
        <f t="shared" si="23"/>
        <v>0</v>
      </c>
      <c r="AF1004" s="34">
        <f t="shared" si="24"/>
        <v>0</v>
      </c>
      <c r="AG1004" s="34">
        <f t="shared" si="25"/>
        <v>0</v>
      </c>
      <c r="AH1004" s="34">
        <f t="shared" si="26"/>
        <v>3</v>
      </c>
      <c r="AI1004" s="34">
        <f t="shared" si="28"/>
        <v>0</v>
      </c>
      <c r="AJ1004" s="34">
        <f t="shared" si="29"/>
        <v>1</v>
      </c>
      <c r="AK1004" s="34">
        <f t="shared" si="27"/>
        <v>-0.002541713693</v>
      </c>
      <c r="AL1004" s="36">
        <f t="shared" si="34"/>
        <v>1</v>
      </c>
      <c r="AM1004" s="36">
        <f t="shared" si="35"/>
        <v>0</v>
      </c>
      <c r="AN1004" s="46">
        <f t="shared" si="36"/>
        <v>0</v>
      </c>
      <c r="AO1004" s="36">
        <f t="shared" si="37"/>
        <v>5</v>
      </c>
      <c r="AP1004" s="36">
        <f t="shared" si="39"/>
        <v>0</v>
      </c>
      <c r="AQ1004" s="36">
        <f t="shared" si="40"/>
        <v>1</v>
      </c>
      <c r="AR1004" s="36">
        <f t="shared" si="38"/>
        <v>-0.002541713693</v>
      </c>
      <c r="AS1004" s="38">
        <f t="shared" si="45"/>
        <v>1</v>
      </c>
      <c r="AT1004" s="38">
        <f t="shared" si="46"/>
        <v>0</v>
      </c>
      <c r="AU1004" s="38">
        <f t="shared" si="47"/>
        <v>0</v>
      </c>
      <c r="AV1004" s="38">
        <f t="shared" si="48"/>
        <v>4</v>
      </c>
      <c r="AW1004" s="38">
        <f t="shared" si="51"/>
        <v>0</v>
      </c>
      <c r="AX1004" s="38">
        <f t="shared" si="52"/>
        <v>1</v>
      </c>
      <c r="AY1004" s="38">
        <f t="shared" si="49"/>
        <v>-0.002541713693</v>
      </c>
      <c r="AZ1004" s="12">
        <f t="shared" si="30"/>
        <v>141.1219661</v>
      </c>
      <c r="BA1004" s="12">
        <f t="shared" si="41"/>
        <v>100.2007491</v>
      </c>
      <c r="BB1004" s="12">
        <f t="shared" si="53"/>
        <v>135.3208041</v>
      </c>
      <c r="BC1004" s="12">
        <f t="shared" si="50"/>
        <v>-0.002541713693</v>
      </c>
      <c r="BD1004" s="12">
        <f t="shared" si="54"/>
        <v>122.9480682</v>
      </c>
    </row>
    <row r="1005" ht="14.25" customHeight="1">
      <c r="A1005" s="7">
        <v>37977.0</v>
      </c>
      <c r="B1005" s="21" t="s">
        <v>90</v>
      </c>
      <c r="C1005" s="8">
        <v>27.204929</v>
      </c>
      <c r="D1005" s="33">
        <f t="shared" si="5"/>
        <v>-0.003816230511</v>
      </c>
      <c r="E1005" s="33">
        <f t="shared" si="7"/>
        <v>-0.008021753934</v>
      </c>
      <c r="F1005" s="33">
        <f t="shared" si="9"/>
        <v>-0.02301801422</v>
      </c>
      <c r="G1005" s="33">
        <f t="shared" si="11"/>
        <v>-0.007595407794</v>
      </c>
      <c r="H1005" s="33">
        <f t="shared" si="20"/>
        <v>-0.7982727308</v>
      </c>
      <c r="I1005" s="45">
        <f t="shared" si="31"/>
        <v>-1.42060728</v>
      </c>
      <c r="J1005" s="45">
        <f t="shared" si="43"/>
        <v>-0.9294383991</v>
      </c>
      <c r="K1005" s="21" t="s">
        <v>91</v>
      </c>
      <c r="L1005" s="8">
        <v>13.806157</v>
      </c>
      <c r="M1005" s="33">
        <f t="shared" si="6"/>
        <v>0.001197420238</v>
      </c>
      <c r="N1005" s="33">
        <f t="shared" si="8"/>
        <v>0.007430573382</v>
      </c>
      <c r="O1005" s="33">
        <f t="shared" si="10"/>
        <v>0.05047071677</v>
      </c>
      <c r="P1005" s="33">
        <f t="shared" si="12"/>
        <v>0.08569757163</v>
      </c>
      <c r="Q1005" s="45">
        <f t="shared" si="21"/>
        <v>-0.3339783606</v>
      </c>
      <c r="R1005" s="45">
        <f t="shared" si="32"/>
        <v>1.394633386</v>
      </c>
      <c r="S1005" s="45">
        <f t="shared" si="44"/>
        <v>1.987349122</v>
      </c>
      <c r="T1005" s="33">
        <f t="shared" si="22"/>
        <v>-0.4642943702</v>
      </c>
      <c r="U1005" s="33">
        <f t="shared" si="33"/>
        <v>-2.815240666</v>
      </c>
      <c r="V1005" s="33">
        <f t="shared" si="42"/>
        <v>-2.916787521</v>
      </c>
      <c r="W1005" s="44">
        <f t="shared" si="13"/>
        <v>0.008015270389</v>
      </c>
      <c r="X1005" s="44">
        <f t="shared" si="14"/>
        <v>0.008456858837</v>
      </c>
      <c r="Y1005" s="33">
        <f t="shared" si="15"/>
        <v>1.055093394</v>
      </c>
      <c r="Z1005" s="43">
        <v>1.0</v>
      </c>
      <c r="AA1005" s="33">
        <f t="shared" si="16"/>
        <v>2.055093394</v>
      </c>
      <c r="AB1005" s="33">
        <f t="shared" si="17"/>
        <v>0.5134041095</v>
      </c>
      <c r="AC1005" s="33">
        <f t="shared" si="18"/>
        <v>0.4865958905</v>
      </c>
      <c r="AD1005" s="33">
        <f t="shared" si="19"/>
        <v>-0.005669515499</v>
      </c>
      <c r="AE1005" s="34">
        <f t="shared" si="23"/>
        <v>0</v>
      </c>
      <c r="AF1005" s="34">
        <f t="shared" si="24"/>
        <v>0</v>
      </c>
      <c r="AG1005" s="34">
        <f t="shared" si="25"/>
        <v>0</v>
      </c>
      <c r="AH1005" s="34">
        <f t="shared" si="26"/>
        <v>4</v>
      </c>
      <c r="AI1005" s="34">
        <f t="shared" si="28"/>
        <v>0</v>
      </c>
      <c r="AJ1005" s="34">
        <f t="shared" si="29"/>
        <v>1</v>
      </c>
      <c r="AK1005" s="34">
        <f t="shared" si="27"/>
        <v>-0.005669515499</v>
      </c>
      <c r="AL1005" s="36">
        <f t="shared" si="34"/>
        <v>1</v>
      </c>
      <c r="AM1005" s="36">
        <f t="shared" si="35"/>
        <v>0</v>
      </c>
      <c r="AN1005" s="46">
        <f t="shared" si="36"/>
        <v>0</v>
      </c>
      <c r="AO1005" s="36">
        <f t="shared" si="37"/>
        <v>1</v>
      </c>
      <c r="AP1005" s="36">
        <f t="shared" si="39"/>
        <v>1</v>
      </c>
      <c r="AQ1005" s="36">
        <f t="shared" si="40"/>
        <v>1</v>
      </c>
      <c r="AR1005" s="36">
        <f t="shared" si="38"/>
        <v>-0.005669515499</v>
      </c>
      <c r="AS1005" s="38">
        <f t="shared" si="45"/>
        <v>1</v>
      </c>
      <c r="AT1005" s="38">
        <f t="shared" si="46"/>
        <v>0</v>
      </c>
      <c r="AU1005" s="38">
        <f t="shared" si="47"/>
        <v>0</v>
      </c>
      <c r="AV1005" s="38">
        <f t="shared" si="48"/>
        <v>5</v>
      </c>
      <c r="AW1005" s="38">
        <f t="shared" si="51"/>
        <v>0</v>
      </c>
      <c r="AX1005" s="38">
        <f t="shared" si="52"/>
        <v>1</v>
      </c>
      <c r="AY1005" s="38">
        <f t="shared" si="49"/>
        <v>-0.005669515499</v>
      </c>
      <c r="AZ1005" s="12">
        <f t="shared" si="30"/>
        <v>140.3218729</v>
      </c>
      <c r="BA1005" s="12">
        <f t="shared" si="41"/>
        <v>99.63265942</v>
      </c>
      <c r="BB1005" s="12">
        <f t="shared" si="53"/>
        <v>134.5536007</v>
      </c>
      <c r="BC1005" s="12">
        <f t="shared" si="50"/>
        <v>-0.005669515499</v>
      </c>
      <c r="BD1005" s="12">
        <f t="shared" si="54"/>
        <v>122.2510122</v>
      </c>
    </row>
    <row r="1006" ht="14.25" customHeight="1">
      <c r="A1006" s="7">
        <v>37978.0</v>
      </c>
      <c r="B1006" s="21" t="s">
        <v>90</v>
      </c>
      <c r="C1006" s="8">
        <v>26.909658</v>
      </c>
      <c r="D1006" s="33">
        <f t="shared" si="5"/>
        <v>-0.01085358466</v>
      </c>
      <c r="E1006" s="33">
        <f t="shared" si="7"/>
        <v>-0.01940970338</v>
      </c>
      <c r="F1006" s="33">
        <f t="shared" si="9"/>
        <v>-0.0160884562</v>
      </c>
      <c r="G1006" s="33">
        <f t="shared" si="11"/>
        <v>-0.02838719685</v>
      </c>
      <c r="H1006" s="33">
        <f t="shared" si="20"/>
        <v>-1.574745207</v>
      </c>
      <c r="I1006" s="45">
        <f t="shared" si="31"/>
        <v>-1.050124052</v>
      </c>
      <c r="J1006" s="45">
        <f t="shared" si="43"/>
        <v>-1.603301298</v>
      </c>
      <c r="K1006" s="21" t="s">
        <v>91</v>
      </c>
      <c r="L1006" s="8">
        <v>13.808916</v>
      </c>
      <c r="M1006" s="33">
        <f t="shared" si="6"/>
        <v>0.0001998383765</v>
      </c>
      <c r="N1006" s="33">
        <f t="shared" si="8"/>
        <v>-0.01006238387</v>
      </c>
      <c r="O1006" s="33">
        <f t="shared" si="10"/>
        <v>0.05046100297</v>
      </c>
      <c r="P1006" s="33">
        <f t="shared" si="12"/>
        <v>0.08591453567</v>
      </c>
      <c r="Q1006" s="45">
        <f t="shared" si="21"/>
        <v>-1.391118517</v>
      </c>
      <c r="R1006" s="45">
        <f t="shared" si="32"/>
        <v>1.371600713</v>
      </c>
      <c r="S1006" s="45">
        <f t="shared" si="44"/>
        <v>1.926030255</v>
      </c>
      <c r="T1006" s="33">
        <f t="shared" si="22"/>
        <v>-0.1836266903</v>
      </c>
      <c r="U1006" s="33">
        <f t="shared" si="33"/>
        <v>-2.421724765</v>
      </c>
      <c r="V1006" s="33">
        <f t="shared" si="42"/>
        <v>-3.529331552</v>
      </c>
      <c r="W1006" s="44">
        <f t="shared" si="13"/>
        <v>0.007930078775</v>
      </c>
      <c r="X1006" s="44">
        <f t="shared" si="14"/>
        <v>0.008451809843</v>
      </c>
      <c r="Y1006" s="33">
        <f t="shared" si="15"/>
        <v>1.06579141</v>
      </c>
      <c r="Z1006" s="43">
        <v>1.0</v>
      </c>
      <c r="AA1006" s="33">
        <f t="shared" si="16"/>
        <v>2.06579141</v>
      </c>
      <c r="AB1006" s="33">
        <f t="shared" si="17"/>
        <v>0.5159240207</v>
      </c>
      <c r="AC1006" s="33">
        <f t="shared" si="18"/>
        <v>0.4840759793</v>
      </c>
      <c r="AD1006" s="33">
        <f t="shared" si="19"/>
        <v>-0.0006134834848</v>
      </c>
      <c r="AE1006" s="34">
        <f t="shared" si="23"/>
        <v>0</v>
      </c>
      <c r="AF1006" s="34">
        <f t="shared" si="24"/>
        <v>0</v>
      </c>
      <c r="AG1006" s="34">
        <f t="shared" si="25"/>
        <v>0</v>
      </c>
      <c r="AH1006" s="34">
        <f t="shared" si="26"/>
        <v>5</v>
      </c>
      <c r="AI1006" s="34">
        <f t="shared" si="28"/>
        <v>0</v>
      </c>
      <c r="AJ1006" s="34">
        <f t="shared" si="29"/>
        <v>1</v>
      </c>
      <c r="AK1006" s="34">
        <f t="shared" si="27"/>
        <v>-0.0006134834848</v>
      </c>
      <c r="AL1006" s="36">
        <f t="shared" si="34"/>
        <v>1</v>
      </c>
      <c r="AM1006" s="36">
        <f t="shared" si="35"/>
        <v>0</v>
      </c>
      <c r="AN1006" s="46">
        <f t="shared" si="36"/>
        <v>0</v>
      </c>
      <c r="AO1006" s="36">
        <f t="shared" si="37"/>
        <v>2</v>
      </c>
      <c r="AP1006" s="36">
        <f t="shared" si="39"/>
        <v>0</v>
      </c>
      <c r="AQ1006" s="36">
        <f t="shared" si="40"/>
        <v>1</v>
      </c>
      <c r="AR1006" s="36">
        <f t="shared" si="38"/>
        <v>-0.0006134834848</v>
      </c>
      <c r="AS1006" s="38">
        <f t="shared" si="45"/>
        <v>1</v>
      </c>
      <c r="AT1006" s="38">
        <f t="shared" si="46"/>
        <v>0</v>
      </c>
      <c r="AU1006" s="38">
        <f t="shared" si="47"/>
        <v>0</v>
      </c>
      <c r="AV1006" s="38">
        <f t="shared" si="48"/>
        <v>1</v>
      </c>
      <c r="AW1006" s="38">
        <f t="shared" si="51"/>
        <v>1</v>
      </c>
      <c r="AX1006" s="38">
        <f t="shared" si="52"/>
        <v>1</v>
      </c>
      <c r="AY1006" s="38">
        <f t="shared" si="49"/>
        <v>-0.0006134834848</v>
      </c>
      <c r="AZ1006" s="12">
        <f t="shared" si="30"/>
        <v>140.2357878</v>
      </c>
      <c r="BA1006" s="12">
        <f t="shared" si="41"/>
        <v>99.57153643</v>
      </c>
      <c r="BB1006" s="12">
        <f t="shared" si="53"/>
        <v>134.4710543</v>
      </c>
      <c r="BC1006" s="12">
        <f t="shared" si="50"/>
        <v>-0.0006134834848</v>
      </c>
      <c r="BD1006" s="12">
        <f t="shared" si="54"/>
        <v>122.1760132</v>
      </c>
    </row>
    <row r="1007" ht="14.25" customHeight="1">
      <c r="A1007" s="7">
        <v>37979.0</v>
      </c>
      <c r="B1007" s="21" t="s">
        <v>90</v>
      </c>
      <c r="C1007" s="8">
        <v>26.741777</v>
      </c>
      <c r="D1007" s="33">
        <f t="shared" si="5"/>
        <v>-0.00623868947</v>
      </c>
      <c r="E1007" s="33">
        <f t="shared" si="7"/>
        <v>-0.02036024316</v>
      </c>
      <c r="F1007" s="33">
        <f t="shared" si="9"/>
        <v>-0.01513827807</v>
      </c>
      <c r="G1007" s="33">
        <f t="shared" si="11"/>
        <v>-0.02939387316</v>
      </c>
      <c r="H1007" s="33">
        <f t="shared" si="20"/>
        <v>-1.581321769</v>
      </c>
      <c r="I1007" s="45">
        <f t="shared" si="31"/>
        <v>-0.9718145833</v>
      </c>
      <c r="J1007" s="45">
        <f t="shared" si="43"/>
        <v>-1.572480044</v>
      </c>
      <c r="K1007" s="21" t="s">
        <v>91</v>
      </c>
      <c r="L1007" s="8">
        <v>13.734599</v>
      </c>
      <c r="M1007" s="33">
        <f t="shared" si="6"/>
        <v>-0.005381812736</v>
      </c>
      <c r="N1007" s="33">
        <f t="shared" si="8"/>
        <v>-0.005381812736</v>
      </c>
      <c r="O1007" s="33">
        <f t="shared" si="10"/>
        <v>0.03548488269</v>
      </c>
      <c r="P1007" s="33">
        <f t="shared" si="12"/>
        <v>0.07659142848</v>
      </c>
      <c r="Q1007" s="45">
        <f t="shared" si="21"/>
        <v>-1.097549853</v>
      </c>
      <c r="R1007" s="45">
        <f t="shared" si="32"/>
        <v>0.556164311</v>
      </c>
      <c r="S1007" s="45">
        <f t="shared" si="44"/>
        <v>1.497333864</v>
      </c>
      <c r="T1007" s="33">
        <f t="shared" si="22"/>
        <v>-0.4837719164</v>
      </c>
      <c r="U1007" s="33">
        <f t="shared" si="33"/>
        <v>-1.527978894</v>
      </c>
      <c r="V1007" s="33">
        <f t="shared" si="42"/>
        <v>-3.069813909</v>
      </c>
      <c r="W1007" s="44">
        <f t="shared" si="13"/>
        <v>0.007959361849</v>
      </c>
      <c r="X1007" s="44">
        <f t="shared" si="14"/>
        <v>0.00871707643</v>
      </c>
      <c r="Y1007" s="33">
        <f t="shared" si="15"/>
        <v>1.095197906</v>
      </c>
      <c r="Z1007" s="43">
        <v>1.0</v>
      </c>
      <c r="AA1007" s="33">
        <f t="shared" si="16"/>
        <v>2.095197906</v>
      </c>
      <c r="AB1007" s="33">
        <f t="shared" si="17"/>
        <v>0.5227181179</v>
      </c>
      <c r="AC1007" s="33">
        <f t="shared" si="18"/>
        <v>0.4772818821</v>
      </c>
      <c r="AD1007" s="33">
        <f t="shared" si="19"/>
        <v>0.002594920023</v>
      </c>
      <c r="AE1007" s="34">
        <f t="shared" si="23"/>
        <v>0</v>
      </c>
      <c r="AF1007" s="34">
        <f t="shared" si="24"/>
        <v>0</v>
      </c>
      <c r="AG1007" s="34">
        <f t="shared" si="25"/>
        <v>0</v>
      </c>
      <c r="AH1007" s="34">
        <f t="shared" si="26"/>
        <v>0</v>
      </c>
      <c r="AI1007" s="34">
        <f t="shared" si="28"/>
        <v>1</v>
      </c>
      <c r="AJ1007" s="34">
        <f t="shared" si="29"/>
        <v>0</v>
      </c>
      <c r="AK1007" s="34">
        <f t="shared" si="27"/>
        <v>0</v>
      </c>
      <c r="AL1007" s="36">
        <f t="shared" si="34"/>
        <v>1</v>
      </c>
      <c r="AM1007" s="36">
        <f t="shared" si="35"/>
        <v>0</v>
      </c>
      <c r="AN1007" s="46">
        <f t="shared" si="36"/>
        <v>0</v>
      </c>
      <c r="AO1007" s="36">
        <f t="shared" si="37"/>
        <v>3</v>
      </c>
      <c r="AP1007" s="36">
        <f t="shared" si="39"/>
        <v>0</v>
      </c>
      <c r="AQ1007" s="36">
        <f t="shared" si="40"/>
        <v>1</v>
      </c>
      <c r="AR1007" s="36">
        <f t="shared" si="38"/>
        <v>0.002594920023</v>
      </c>
      <c r="AS1007" s="38">
        <f t="shared" si="45"/>
        <v>1</v>
      </c>
      <c r="AT1007" s="38">
        <f t="shared" si="46"/>
        <v>0</v>
      </c>
      <c r="AU1007" s="38">
        <f t="shared" si="47"/>
        <v>0</v>
      </c>
      <c r="AV1007" s="38">
        <f t="shared" si="48"/>
        <v>2</v>
      </c>
      <c r="AW1007" s="38">
        <f t="shared" si="51"/>
        <v>0</v>
      </c>
      <c r="AX1007" s="38">
        <f t="shared" si="52"/>
        <v>1</v>
      </c>
      <c r="AY1007" s="38">
        <f t="shared" si="49"/>
        <v>0.002594920023</v>
      </c>
      <c r="AZ1007" s="12">
        <f t="shared" si="30"/>
        <v>140.2357878</v>
      </c>
      <c r="BA1007" s="12">
        <f t="shared" si="41"/>
        <v>99.8299166</v>
      </c>
      <c r="BB1007" s="12">
        <f t="shared" si="53"/>
        <v>134.819996</v>
      </c>
      <c r="BC1007" s="12">
        <f t="shared" si="50"/>
        <v>0.001729946682</v>
      </c>
      <c r="BD1007" s="12">
        <f t="shared" si="54"/>
        <v>122.3873712</v>
      </c>
    </row>
    <row r="1008" ht="14.25" customHeight="1">
      <c r="A1008" s="7">
        <v>37981.0</v>
      </c>
      <c r="B1008" s="21" t="s">
        <v>90</v>
      </c>
      <c r="C1008" s="8">
        <v>26.903891</v>
      </c>
      <c r="D1008" s="33">
        <f t="shared" si="5"/>
        <v>0.00606219998</v>
      </c>
      <c r="E1008" s="33">
        <f t="shared" si="7"/>
        <v>-0.01421281218</v>
      </c>
      <c r="F1008" s="33">
        <f t="shared" si="9"/>
        <v>-0.008744921335</v>
      </c>
      <c r="G1008" s="33">
        <f t="shared" si="11"/>
        <v>-0.02778527512</v>
      </c>
      <c r="H1008" s="33">
        <f t="shared" si="20"/>
        <v>-1.111283083</v>
      </c>
      <c r="I1008" s="45">
        <f t="shared" si="31"/>
        <v>-0.6593288509</v>
      </c>
      <c r="J1008" s="45">
        <f t="shared" si="43"/>
        <v>-1.460975712</v>
      </c>
      <c r="K1008" s="21" t="s">
        <v>91</v>
      </c>
      <c r="L1008" s="8">
        <v>13.751114</v>
      </c>
      <c r="M1008" s="33">
        <f t="shared" si="6"/>
        <v>0.001202437727</v>
      </c>
      <c r="N1008" s="33">
        <f t="shared" si="8"/>
        <v>0.0004004915315</v>
      </c>
      <c r="O1008" s="33">
        <f t="shared" si="10"/>
        <v>0.0324453646</v>
      </c>
      <c r="P1008" s="33">
        <f t="shared" si="12"/>
        <v>0.0700365028</v>
      </c>
      <c r="Q1008" s="45">
        <f t="shared" si="21"/>
        <v>-0.7652421954</v>
      </c>
      <c r="R1008" s="45">
        <f t="shared" si="32"/>
        <v>0.3723581375</v>
      </c>
      <c r="S1008" s="45">
        <f t="shared" si="44"/>
        <v>1.208653334</v>
      </c>
      <c r="T1008" s="33">
        <f t="shared" si="22"/>
        <v>-0.346040888</v>
      </c>
      <c r="U1008" s="33">
        <f t="shared" si="33"/>
        <v>-1.031686988</v>
      </c>
      <c r="V1008" s="33">
        <f t="shared" si="42"/>
        <v>-2.669629046</v>
      </c>
      <c r="W1008" s="44">
        <f t="shared" si="13"/>
        <v>0.008032212836</v>
      </c>
      <c r="X1008" s="44">
        <f t="shared" si="14"/>
        <v>0.008691498356</v>
      </c>
      <c r="Y1008" s="33">
        <f t="shared" si="15"/>
        <v>1.082080186</v>
      </c>
      <c r="Z1008" s="43">
        <v>1.0</v>
      </c>
      <c r="AA1008" s="33">
        <f t="shared" si="16"/>
        <v>2.082080186</v>
      </c>
      <c r="AB1008" s="33">
        <f t="shared" si="17"/>
        <v>0.519711101</v>
      </c>
      <c r="AC1008" s="33">
        <f t="shared" si="18"/>
        <v>0.480288899</v>
      </c>
      <c r="AD1008" s="33">
        <f t="shared" si="19"/>
        <v>0.001320547983</v>
      </c>
      <c r="AE1008" s="34">
        <f t="shared" si="23"/>
        <v>0</v>
      </c>
      <c r="AF1008" s="34">
        <f t="shared" si="24"/>
        <v>0</v>
      </c>
      <c r="AG1008" s="34">
        <f t="shared" si="25"/>
        <v>0</v>
      </c>
      <c r="AH1008" s="34">
        <f t="shared" si="26"/>
        <v>0</v>
      </c>
      <c r="AI1008" s="34">
        <f t="shared" si="28"/>
        <v>0</v>
      </c>
      <c r="AJ1008" s="34">
        <f t="shared" si="29"/>
        <v>0</v>
      </c>
      <c r="AK1008" s="34">
        <f t="shared" si="27"/>
        <v>0</v>
      </c>
      <c r="AL1008" s="36">
        <f t="shared" si="34"/>
        <v>1</v>
      </c>
      <c r="AM1008" s="36">
        <f t="shared" si="35"/>
        <v>0</v>
      </c>
      <c r="AN1008" s="46">
        <f t="shared" si="36"/>
        <v>0</v>
      </c>
      <c r="AO1008" s="36">
        <f t="shared" si="37"/>
        <v>4</v>
      </c>
      <c r="AP1008" s="36">
        <f t="shared" si="39"/>
        <v>0</v>
      </c>
      <c r="AQ1008" s="36">
        <f t="shared" si="40"/>
        <v>1</v>
      </c>
      <c r="AR1008" s="36">
        <f t="shared" si="38"/>
        <v>0.001320547983</v>
      </c>
      <c r="AS1008" s="38">
        <f t="shared" si="45"/>
        <v>1</v>
      </c>
      <c r="AT1008" s="38">
        <f t="shared" si="46"/>
        <v>0</v>
      </c>
      <c r="AU1008" s="38">
        <f t="shared" si="47"/>
        <v>0</v>
      </c>
      <c r="AV1008" s="38">
        <f t="shared" si="48"/>
        <v>3</v>
      </c>
      <c r="AW1008" s="38">
        <f t="shared" si="51"/>
        <v>0</v>
      </c>
      <c r="AX1008" s="38">
        <f t="shared" si="52"/>
        <v>1</v>
      </c>
      <c r="AY1008" s="38">
        <f t="shared" si="49"/>
        <v>0.001320547983</v>
      </c>
      <c r="AZ1008" s="12">
        <f t="shared" si="30"/>
        <v>140.2357878</v>
      </c>
      <c r="BA1008" s="12">
        <f t="shared" si="41"/>
        <v>99.96174679</v>
      </c>
      <c r="BB1008" s="12">
        <f t="shared" si="53"/>
        <v>134.9980322</v>
      </c>
      <c r="BC1008" s="12">
        <f t="shared" si="50"/>
        <v>0.0008803653223</v>
      </c>
      <c r="BD1008" s="12">
        <f t="shared" si="54"/>
        <v>122.4951168</v>
      </c>
    </row>
    <row r="1009" ht="14.25" customHeight="1">
      <c r="A1009" s="7">
        <v>37984.0</v>
      </c>
      <c r="B1009" s="21" t="s">
        <v>90</v>
      </c>
      <c r="C1009" s="8">
        <v>27.071774</v>
      </c>
      <c r="D1009" s="33">
        <f t="shared" si="5"/>
        <v>0.006240101107</v>
      </c>
      <c r="E1009" s="33">
        <f t="shared" si="7"/>
        <v>-0.008692069364</v>
      </c>
      <c r="F1009" s="33">
        <f t="shared" si="9"/>
        <v>-0.002559389422</v>
      </c>
      <c r="G1009" s="33">
        <f t="shared" si="11"/>
        <v>-0.02497113283</v>
      </c>
      <c r="H1009" s="33">
        <f t="shared" si="20"/>
        <v>-0.706421438</v>
      </c>
      <c r="I1009" s="45">
        <f t="shared" si="31"/>
        <v>-0.3485599727</v>
      </c>
      <c r="J1009" s="45">
        <f t="shared" si="43"/>
        <v>-1.316597975</v>
      </c>
      <c r="K1009" s="21" t="s">
        <v>91</v>
      </c>
      <c r="L1009" s="8">
        <v>13.806157</v>
      </c>
      <c r="M1009" s="33">
        <f t="shared" si="6"/>
        <v>0.004002802973</v>
      </c>
      <c r="N1009" s="33">
        <f t="shared" si="8"/>
        <v>0.001197420238</v>
      </c>
      <c r="O1009" s="33">
        <f t="shared" si="10"/>
        <v>0.01600180974</v>
      </c>
      <c r="P1009" s="33">
        <f t="shared" si="12"/>
        <v>0.07870942004</v>
      </c>
      <c r="Q1009" s="45">
        <f t="shared" si="21"/>
        <v>-0.6952620465</v>
      </c>
      <c r="R1009" s="45">
        <f t="shared" si="32"/>
        <v>-0.5017444582</v>
      </c>
      <c r="S1009" s="45">
        <f t="shared" si="44"/>
        <v>1.503349111</v>
      </c>
      <c r="T1009" s="33">
        <f t="shared" si="22"/>
        <v>-0.01115939146</v>
      </c>
      <c r="U1009" s="33">
        <f t="shared" si="33"/>
        <v>0.1531844855</v>
      </c>
      <c r="V1009" s="33">
        <f t="shared" si="42"/>
        <v>-2.819947086</v>
      </c>
      <c r="W1009" s="44">
        <f t="shared" si="13"/>
        <v>0.008147331152</v>
      </c>
      <c r="X1009" s="44">
        <f t="shared" si="14"/>
        <v>0.008510652362</v>
      </c>
      <c r="Y1009" s="33">
        <f t="shared" si="15"/>
        <v>1.044593893</v>
      </c>
      <c r="Z1009" s="43">
        <v>1.0</v>
      </c>
      <c r="AA1009" s="33">
        <f t="shared" si="16"/>
        <v>2.044593893</v>
      </c>
      <c r="AB1009" s="33">
        <f t="shared" si="17"/>
        <v>0.5109053178</v>
      </c>
      <c r="AC1009" s="33">
        <f t="shared" si="18"/>
        <v>0.4890946822</v>
      </c>
      <c r="AD1009" s="33">
        <f t="shared" si="19"/>
        <v>-0.005040187588</v>
      </c>
      <c r="AE1009" s="34">
        <f t="shared" si="23"/>
        <v>0</v>
      </c>
      <c r="AF1009" s="34">
        <f t="shared" si="24"/>
        <v>0</v>
      </c>
      <c r="AG1009" s="34">
        <f t="shared" si="25"/>
        <v>0</v>
      </c>
      <c r="AH1009" s="34">
        <f t="shared" si="26"/>
        <v>0</v>
      </c>
      <c r="AI1009" s="34">
        <f t="shared" si="28"/>
        <v>0</v>
      </c>
      <c r="AJ1009" s="34">
        <f t="shared" si="29"/>
        <v>0</v>
      </c>
      <c r="AK1009" s="34">
        <f t="shared" si="27"/>
        <v>0</v>
      </c>
      <c r="AL1009" s="36">
        <f t="shared" si="34"/>
        <v>0</v>
      </c>
      <c r="AM1009" s="36">
        <f t="shared" si="35"/>
        <v>0</v>
      </c>
      <c r="AN1009" s="46">
        <f t="shared" si="36"/>
        <v>0</v>
      </c>
      <c r="AO1009" s="36">
        <f t="shared" si="37"/>
        <v>5</v>
      </c>
      <c r="AP1009" s="36">
        <f t="shared" si="39"/>
        <v>0</v>
      </c>
      <c r="AQ1009" s="36">
        <f t="shared" si="40"/>
        <v>1</v>
      </c>
      <c r="AR1009" s="36">
        <f t="shared" si="38"/>
        <v>-0.005040187588</v>
      </c>
      <c r="AS1009" s="38">
        <f t="shared" si="45"/>
        <v>1</v>
      </c>
      <c r="AT1009" s="38">
        <f t="shared" si="46"/>
        <v>0</v>
      </c>
      <c r="AU1009" s="38">
        <f t="shared" si="47"/>
        <v>0</v>
      </c>
      <c r="AV1009" s="38">
        <f t="shared" si="48"/>
        <v>4</v>
      </c>
      <c r="AW1009" s="38">
        <f t="shared" si="51"/>
        <v>0</v>
      </c>
      <c r="AX1009" s="38">
        <f t="shared" si="52"/>
        <v>1</v>
      </c>
      <c r="AY1009" s="38">
        <f t="shared" si="49"/>
        <v>-0.005040187588</v>
      </c>
      <c r="AZ1009" s="12">
        <f t="shared" si="30"/>
        <v>140.2357878</v>
      </c>
      <c r="BA1009" s="12">
        <f t="shared" si="41"/>
        <v>99.45792084</v>
      </c>
      <c r="BB1009" s="12">
        <f t="shared" si="53"/>
        <v>134.3176168</v>
      </c>
      <c r="BC1009" s="12">
        <f t="shared" si="50"/>
        <v>-0.003360125059</v>
      </c>
      <c r="BD1009" s="12">
        <f t="shared" si="54"/>
        <v>122.0835179</v>
      </c>
    </row>
    <row r="1010" ht="14.25" customHeight="1">
      <c r="A1010" s="7">
        <v>37985.0</v>
      </c>
      <c r="B1010" s="21" t="s">
        <v>90</v>
      </c>
      <c r="C1010" s="8">
        <v>26.990711</v>
      </c>
      <c r="D1010" s="33">
        <f t="shared" si="5"/>
        <v>-0.002994373402</v>
      </c>
      <c r="E1010" s="33">
        <f t="shared" si="7"/>
        <v>-0.007874234849</v>
      </c>
      <c r="F1010" s="33">
        <f t="shared" si="9"/>
        <v>-0.01583282361</v>
      </c>
      <c r="G1010" s="33">
        <f t="shared" si="11"/>
        <v>-0.03966553631</v>
      </c>
      <c r="H1010" s="33">
        <f t="shared" si="20"/>
        <v>-0.6247658048</v>
      </c>
      <c r="I1010" s="45">
        <f t="shared" si="31"/>
        <v>-0.9473536779</v>
      </c>
      <c r="J1010" s="45">
        <f t="shared" si="43"/>
        <v>-1.740462643</v>
      </c>
      <c r="K1010" s="21" t="s">
        <v>91</v>
      </c>
      <c r="L1010" s="8">
        <v>13.905247</v>
      </c>
      <c r="M1010" s="33">
        <f t="shared" si="6"/>
        <v>0.007177232593</v>
      </c>
      <c r="N1010" s="33">
        <f t="shared" si="8"/>
        <v>0.007177232593</v>
      </c>
      <c r="O1010" s="33">
        <f t="shared" si="10"/>
        <v>0.01466113693</v>
      </c>
      <c r="P1010" s="33">
        <f t="shared" si="12"/>
        <v>0.07443653739</v>
      </c>
      <c r="Q1010" s="45">
        <f t="shared" si="21"/>
        <v>-0.3142796464</v>
      </c>
      <c r="R1010" s="45">
        <f t="shared" si="32"/>
        <v>-0.5733925304</v>
      </c>
      <c r="S1010" s="45">
        <f t="shared" si="44"/>
        <v>1.291118612</v>
      </c>
      <c r="T1010" s="33">
        <f t="shared" si="22"/>
        <v>-0.3104861584</v>
      </c>
      <c r="U1010" s="33">
        <f t="shared" si="33"/>
        <v>-0.3739611476</v>
      </c>
      <c r="V1010" s="33">
        <f t="shared" si="42"/>
        <v>-3.031581255</v>
      </c>
      <c r="W1010" s="44">
        <f t="shared" si="13"/>
        <v>0.007506504812</v>
      </c>
      <c r="X1010" s="44">
        <f t="shared" si="14"/>
        <v>0.008374555995</v>
      </c>
      <c r="Y1010" s="33">
        <f t="shared" si="15"/>
        <v>1.115639862</v>
      </c>
      <c r="Z1010" s="43">
        <v>1.0</v>
      </c>
      <c r="AA1010" s="33">
        <f t="shared" si="16"/>
        <v>2.115639862</v>
      </c>
      <c r="AB1010" s="33">
        <f t="shared" si="17"/>
        <v>0.5273297607</v>
      </c>
      <c r="AC1010" s="33">
        <f t="shared" si="18"/>
        <v>0.4726702393</v>
      </c>
      <c r="AD1010" s="33">
        <f t="shared" si="19"/>
        <v>-0.002151877597</v>
      </c>
      <c r="AE1010" s="34">
        <f t="shared" si="23"/>
        <v>0</v>
      </c>
      <c r="AF1010" s="34">
        <f t="shared" si="24"/>
        <v>0</v>
      </c>
      <c r="AG1010" s="34">
        <f t="shared" si="25"/>
        <v>0</v>
      </c>
      <c r="AH1010" s="34">
        <f t="shared" si="26"/>
        <v>0</v>
      </c>
      <c r="AI1010" s="34">
        <f t="shared" si="28"/>
        <v>0</v>
      </c>
      <c r="AJ1010" s="34">
        <f t="shared" si="29"/>
        <v>0</v>
      </c>
      <c r="AK1010" s="34">
        <f t="shared" si="27"/>
        <v>0</v>
      </c>
      <c r="AL1010" s="36">
        <f t="shared" si="34"/>
        <v>0</v>
      </c>
      <c r="AM1010" s="36">
        <f t="shared" si="35"/>
        <v>0</v>
      </c>
      <c r="AN1010" s="46">
        <f t="shared" si="36"/>
        <v>0</v>
      </c>
      <c r="AO1010" s="36">
        <f t="shared" si="37"/>
        <v>0</v>
      </c>
      <c r="AP1010" s="36">
        <f t="shared" si="39"/>
        <v>1</v>
      </c>
      <c r="AQ1010" s="36">
        <f t="shared" si="40"/>
        <v>0</v>
      </c>
      <c r="AR1010" s="36">
        <f t="shared" si="38"/>
        <v>0</v>
      </c>
      <c r="AS1010" s="38">
        <f t="shared" si="45"/>
        <v>1</v>
      </c>
      <c r="AT1010" s="38">
        <f t="shared" si="46"/>
        <v>0</v>
      </c>
      <c r="AU1010" s="38">
        <f t="shared" si="47"/>
        <v>0</v>
      </c>
      <c r="AV1010" s="38">
        <f t="shared" si="48"/>
        <v>5</v>
      </c>
      <c r="AW1010" s="38">
        <f t="shared" si="51"/>
        <v>0</v>
      </c>
      <c r="AX1010" s="38">
        <f t="shared" si="52"/>
        <v>1</v>
      </c>
      <c r="AY1010" s="38">
        <f t="shared" si="49"/>
        <v>-0.002151877597</v>
      </c>
      <c r="AZ1010" s="12">
        <f t="shared" si="30"/>
        <v>140.2357878</v>
      </c>
      <c r="BA1010" s="12">
        <f t="shared" si="41"/>
        <v>99.45792084</v>
      </c>
      <c r="BB1010" s="12">
        <f t="shared" si="53"/>
        <v>134.0285818</v>
      </c>
      <c r="BC1010" s="12">
        <f t="shared" si="50"/>
        <v>-0.0007172925323</v>
      </c>
      <c r="BD1010" s="12">
        <f t="shared" si="54"/>
        <v>121.9959483</v>
      </c>
    </row>
    <row r="1011" ht="14.25" customHeight="1">
      <c r="A1011" s="7">
        <v>37986.0</v>
      </c>
      <c r="B1011" s="21" t="s">
        <v>90</v>
      </c>
      <c r="C1011" s="8">
        <v>26.990711</v>
      </c>
      <c r="D1011" s="33">
        <f t="shared" si="5"/>
        <v>0</v>
      </c>
      <c r="E1011" s="33">
        <f t="shared" si="7"/>
        <v>0.003012041253</v>
      </c>
      <c r="F1011" s="33">
        <f t="shared" si="9"/>
        <v>-0.01645612495</v>
      </c>
      <c r="G1011" s="33">
        <f t="shared" si="11"/>
        <v>-0.02829481284</v>
      </c>
      <c r="H1011" s="33">
        <f t="shared" si="20"/>
        <v>0.2039515565</v>
      </c>
      <c r="I1011" s="45">
        <f t="shared" si="31"/>
        <v>-0.9457932963</v>
      </c>
      <c r="J1011" s="45">
        <f t="shared" si="43"/>
        <v>-1.321501984</v>
      </c>
      <c r="K1011" s="21" t="s">
        <v>91</v>
      </c>
      <c r="L1011" s="8">
        <v>13.968552</v>
      </c>
      <c r="M1011" s="33">
        <f t="shared" si="6"/>
        <v>0.004552598023</v>
      </c>
      <c r="N1011" s="33">
        <f t="shared" si="8"/>
        <v>0.01156035709</v>
      </c>
      <c r="O1011" s="33">
        <f t="shared" si="10"/>
        <v>0.001381648471</v>
      </c>
      <c r="P1011" s="33">
        <f t="shared" si="12"/>
        <v>0.07955749166</v>
      </c>
      <c r="Q1011" s="45">
        <f t="shared" si="21"/>
        <v>-0.03684622774</v>
      </c>
      <c r="R1011" s="45">
        <f t="shared" si="32"/>
        <v>-1.26386257</v>
      </c>
      <c r="S1011" s="45">
        <f t="shared" si="44"/>
        <v>1.451335543</v>
      </c>
      <c r="T1011" s="33">
        <f t="shared" si="22"/>
        <v>0.2407977843</v>
      </c>
      <c r="U1011" s="33">
        <f t="shared" si="33"/>
        <v>0.3180692733</v>
      </c>
      <c r="V1011" s="33">
        <f t="shared" si="42"/>
        <v>-2.772837527</v>
      </c>
      <c r="W1011" s="44">
        <f t="shared" si="13"/>
        <v>0.007158031888</v>
      </c>
      <c r="X1011" s="44">
        <f t="shared" si="14"/>
        <v>0.008327149937</v>
      </c>
      <c r="Y1011" s="33">
        <f t="shared" si="15"/>
        <v>1.163329539</v>
      </c>
      <c r="Z1011" s="43">
        <v>1.0</v>
      </c>
      <c r="AA1011" s="33">
        <f t="shared" si="16"/>
        <v>2.163329539</v>
      </c>
      <c r="AB1011" s="33">
        <f t="shared" si="17"/>
        <v>0.5377495745</v>
      </c>
      <c r="AC1011" s="33">
        <f t="shared" si="18"/>
        <v>0.4622504255</v>
      </c>
      <c r="AD1011" s="33">
        <f t="shared" si="19"/>
        <v>0.001798005542</v>
      </c>
      <c r="AE1011" s="34">
        <f t="shared" si="23"/>
        <v>0</v>
      </c>
      <c r="AF1011" s="34">
        <f t="shared" si="24"/>
        <v>0</v>
      </c>
      <c r="AG1011" s="34">
        <f t="shared" si="25"/>
        <v>0</v>
      </c>
      <c r="AH1011" s="34">
        <f t="shared" si="26"/>
        <v>0</v>
      </c>
      <c r="AI1011" s="34">
        <f t="shared" si="28"/>
        <v>0</v>
      </c>
      <c r="AJ1011" s="34">
        <f t="shared" si="29"/>
        <v>0</v>
      </c>
      <c r="AK1011" s="34">
        <f t="shared" si="27"/>
        <v>0</v>
      </c>
      <c r="AL1011" s="36">
        <f t="shared" si="34"/>
        <v>0</v>
      </c>
      <c r="AM1011" s="36">
        <f t="shared" si="35"/>
        <v>0</v>
      </c>
      <c r="AN1011" s="46">
        <f t="shared" si="36"/>
        <v>0</v>
      </c>
      <c r="AO1011" s="36">
        <f t="shared" si="37"/>
        <v>0</v>
      </c>
      <c r="AP1011" s="36">
        <f t="shared" si="39"/>
        <v>0</v>
      </c>
      <c r="AQ1011" s="36">
        <f t="shared" si="40"/>
        <v>0</v>
      </c>
      <c r="AR1011" s="36">
        <f t="shared" si="38"/>
        <v>0</v>
      </c>
      <c r="AS1011" s="38">
        <f t="shared" si="45"/>
        <v>1</v>
      </c>
      <c r="AT1011" s="38">
        <f t="shared" si="46"/>
        <v>0</v>
      </c>
      <c r="AU1011" s="38">
        <f t="shared" si="47"/>
        <v>0</v>
      </c>
      <c r="AV1011" s="38">
        <f t="shared" si="48"/>
        <v>1</v>
      </c>
      <c r="AW1011" s="38">
        <f t="shared" si="51"/>
        <v>1</v>
      </c>
      <c r="AX1011" s="38">
        <f t="shared" si="52"/>
        <v>1</v>
      </c>
      <c r="AY1011" s="38">
        <f t="shared" si="49"/>
        <v>0.001798005542</v>
      </c>
      <c r="AZ1011" s="12">
        <f t="shared" si="30"/>
        <v>140.2357878</v>
      </c>
      <c r="BA1011" s="12">
        <f t="shared" si="41"/>
        <v>99.45792084</v>
      </c>
      <c r="BB1011" s="12">
        <f t="shared" si="53"/>
        <v>134.2695659</v>
      </c>
      <c r="BC1011" s="12">
        <f t="shared" si="50"/>
        <v>0.0005993351805</v>
      </c>
      <c r="BD1011" s="12">
        <f t="shared" si="54"/>
        <v>122.0690647</v>
      </c>
    </row>
    <row r="1012" ht="14.25" customHeight="1">
      <c r="A1012" s="7">
        <v>37988.0</v>
      </c>
      <c r="B1012" s="21" t="s">
        <v>90</v>
      </c>
      <c r="C1012" s="8">
        <v>26.898081</v>
      </c>
      <c r="D1012" s="33">
        <f t="shared" si="5"/>
        <v>-0.003431921449</v>
      </c>
      <c r="E1012" s="33">
        <f t="shared" si="7"/>
        <v>0.005844936931</v>
      </c>
      <c r="F1012" s="33">
        <f t="shared" si="9"/>
        <v>-0.01463431057</v>
      </c>
      <c r="G1012" s="33">
        <f t="shared" si="11"/>
        <v>-0.02269695733</v>
      </c>
      <c r="H1012" s="33">
        <f t="shared" si="20"/>
        <v>0.460908494</v>
      </c>
      <c r="I1012" s="45">
        <f t="shared" si="31"/>
        <v>-0.8360666809</v>
      </c>
      <c r="J1012" s="45">
        <f t="shared" si="43"/>
        <v>-1.103224661</v>
      </c>
      <c r="K1012" s="21" t="s">
        <v>91</v>
      </c>
      <c r="L1012" s="8">
        <v>13.85845</v>
      </c>
      <c r="M1012" s="33">
        <f t="shared" si="6"/>
        <v>-0.007882134097</v>
      </c>
      <c r="N1012" s="33">
        <f t="shared" si="8"/>
        <v>0.009017445649</v>
      </c>
      <c r="O1012" s="33">
        <f t="shared" si="10"/>
        <v>0.00358710271</v>
      </c>
      <c r="P1012" s="33">
        <f t="shared" si="12"/>
        <v>0.06223597782</v>
      </c>
      <c r="Q1012" s="45">
        <f t="shared" si="21"/>
        <v>-0.1713365414</v>
      </c>
      <c r="R1012" s="45">
        <f t="shared" si="32"/>
        <v>-1.111200019</v>
      </c>
      <c r="S1012" s="45">
        <f t="shared" si="44"/>
        <v>0.7297684464</v>
      </c>
      <c r="T1012" s="33">
        <f t="shared" si="22"/>
        <v>0.6322450353</v>
      </c>
      <c r="U1012" s="33">
        <f t="shared" si="33"/>
        <v>0.2751333384</v>
      </c>
      <c r="V1012" s="33">
        <f t="shared" si="42"/>
        <v>-1.832993108</v>
      </c>
      <c r="W1012" s="44">
        <f t="shared" si="13"/>
        <v>0.006944182916</v>
      </c>
      <c r="X1012" s="44">
        <f t="shared" si="14"/>
        <v>0.00865370967</v>
      </c>
      <c r="Y1012" s="33">
        <f t="shared" si="15"/>
        <v>1.246181124</v>
      </c>
      <c r="Z1012" s="43">
        <v>1.0</v>
      </c>
      <c r="AA1012" s="33">
        <f t="shared" si="16"/>
        <v>2.246181124</v>
      </c>
      <c r="AB1012" s="33">
        <f t="shared" si="17"/>
        <v>0.5547999271</v>
      </c>
      <c r="AC1012" s="33">
        <f t="shared" si="18"/>
        <v>0.4452000729</v>
      </c>
      <c r="AD1012" s="33">
        <f t="shared" si="19"/>
        <v>0.008903458248</v>
      </c>
      <c r="AE1012" s="34">
        <f t="shared" si="23"/>
        <v>0</v>
      </c>
      <c r="AF1012" s="34">
        <f t="shared" si="24"/>
        <v>0</v>
      </c>
      <c r="AG1012" s="34">
        <f t="shared" si="25"/>
        <v>0</v>
      </c>
      <c r="AH1012" s="34">
        <f t="shared" si="26"/>
        <v>0</v>
      </c>
      <c r="AI1012" s="34">
        <f t="shared" si="28"/>
        <v>0</v>
      </c>
      <c r="AJ1012" s="34">
        <f t="shared" si="29"/>
        <v>0</v>
      </c>
      <c r="AK1012" s="34">
        <f t="shared" si="27"/>
        <v>0</v>
      </c>
      <c r="AL1012" s="36">
        <f t="shared" si="34"/>
        <v>0</v>
      </c>
      <c r="AM1012" s="36">
        <f t="shared" si="35"/>
        <v>0</v>
      </c>
      <c r="AN1012" s="46">
        <f t="shared" si="36"/>
        <v>0</v>
      </c>
      <c r="AO1012" s="36">
        <f t="shared" si="37"/>
        <v>0</v>
      </c>
      <c r="AP1012" s="36">
        <f t="shared" si="39"/>
        <v>0</v>
      </c>
      <c r="AQ1012" s="36">
        <f t="shared" si="40"/>
        <v>0</v>
      </c>
      <c r="AR1012" s="36">
        <f t="shared" si="38"/>
        <v>0</v>
      </c>
      <c r="AS1012" s="38">
        <f t="shared" si="45"/>
        <v>1</v>
      </c>
      <c r="AT1012" s="38">
        <f t="shared" si="46"/>
        <v>0</v>
      </c>
      <c r="AU1012" s="38">
        <f t="shared" si="47"/>
        <v>0</v>
      </c>
      <c r="AV1012" s="38">
        <f t="shared" si="48"/>
        <v>2</v>
      </c>
      <c r="AW1012" s="38">
        <f t="shared" si="51"/>
        <v>0</v>
      </c>
      <c r="AX1012" s="38">
        <f t="shared" si="52"/>
        <v>1</v>
      </c>
      <c r="AY1012" s="38">
        <f t="shared" si="49"/>
        <v>0.008903458248</v>
      </c>
      <c r="AZ1012" s="12">
        <f t="shared" si="30"/>
        <v>140.2357878</v>
      </c>
      <c r="BA1012" s="12">
        <f t="shared" si="41"/>
        <v>99.45792084</v>
      </c>
      <c r="BB1012" s="12">
        <f t="shared" si="53"/>
        <v>135.4650294</v>
      </c>
      <c r="BC1012" s="12">
        <f t="shared" si="50"/>
        <v>0.002967819416</v>
      </c>
      <c r="BD1012" s="12">
        <f t="shared" si="54"/>
        <v>122.4313437</v>
      </c>
    </row>
    <row r="1013" ht="14.25" customHeight="1">
      <c r="A1013" s="7">
        <v>37991.0</v>
      </c>
      <c r="B1013" s="21" t="s">
        <v>90</v>
      </c>
      <c r="C1013" s="8">
        <v>27.355471</v>
      </c>
      <c r="D1013" s="33">
        <f t="shared" si="5"/>
        <v>0.0170045588</v>
      </c>
      <c r="E1013" s="33">
        <f t="shared" si="7"/>
        <v>0.01678493271</v>
      </c>
      <c r="F1013" s="33">
        <f t="shared" si="9"/>
        <v>0.002333559433</v>
      </c>
      <c r="G1013" s="33">
        <f t="shared" si="11"/>
        <v>-0.01536731224</v>
      </c>
      <c r="H1013" s="33">
        <f t="shared" si="20"/>
        <v>1.4236217</v>
      </c>
      <c r="I1013" s="45">
        <f t="shared" si="31"/>
        <v>0.0283053155</v>
      </c>
      <c r="J1013" s="45">
        <f t="shared" si="43"/>
        <v>-0.8345605944</v>
      </c>
      <c r="K1013" s="21" t="s">
        <v>91</v>
      </c>
      <c r="L1013" s="8">
        <v>13.874969</v>
      </c>
      <c r="M1013" s="33">
        <f t="shared" si="6"/>
        <v>0.001191980344</v>
      </c>
      <c r="N1013" s="33">
        <f t="shared" si="8"/>
        <v>0.00900690664</v>
      </c>
      <c r="O1013" s="33">
        <f t="shared" si="10"/>
        <v>0.009411005362</v>
      </c>
      <c r="P1013" s="33">
        <f t="shared" si="12"/>
        <v>0.06891435269</v>
      </c>
      <c r="Q1013" s="45">
        <f t="shared" si="21"/>
        <v>-0.1447008261</v>
      </c>
      <c r="R1013" s="45">
        <f t="shared" si="32"/>
        <v>-0.7805567813</v>
      </c>
      <c r="S1013" s="45">
        <f t="shared" si="44"/>
        <v>0.9650271149</v>
      </c>
      <c r="T1013" s="33">
        <f t="shared" si="22"/>
        <v>1.568322526</v>
      </c>
      <c r="U1013" s="33">
        <f t="shared" si="33"/>
        <v>0.8088620968</v>
      </c>
      <c r="V1013" s="33">
        <f t="shared" si="42"/>
        <v>-1.799587709</v>
      </c>
      <c r="W1013" s="44">
        <f t="shared" si="13"/>
        <v>0.007713710665</v>
      </c>
      <c r="X1013" s="44">
        <f t="shared" si="14"/>
        <v>0.008455482585</v>
      </c>
      <c r="Y1013" s="33">
        <f t="shared" si="15"/>
        <v>1.096162787</v>
      </c>
      <c r="Z1013" s="43">
        <v>1.0</v>
      </c>
      <c r="AA1013" s="33">
        <f t="shared" si="16"/>
        <v>2.096162787</v>
      </c>
      <c r="AB1013" s="33">
        <f t="shared" si="17"/>
        <v>0.5229378148</v>
      </c>
      <c r="AC1013" s="33">
        <f t="shared" si="18"/>
        <v>0.4770621852</v>
      </c>
      <c r="AD1013" s="33">
        <f t="shared" si="19"/>
        <v>0.005307296089</v>
      </c>
      <c r="AE1013" s="34">
        <f t="shared" si="23"/>
        <v>-1</v>
      </c>
      <c r="AF1013" s="34">
        <f t="shared" si="24"/>
        <v>0</v>
      </c>
      <c r="AG1013" s="34">
        <f t="shared" si="25"/>
        <v>0</v>
      </c>
      <c r="AH1013" s="34">
        <f t="shared" si="26"/>
        <v>1</v>
      </c>
      <c r="AI1013" s="34">
        <f t="shared" si="28"/>
        <v>0</v>
      </c>
      <c r="AJ1013" s="34">
        <f t="shared" si="29"/>
        <v>-1</v>
      </c>
      <c r="AK1013" s="34">
        <f t="shared" si="27"/>
        <v>-0.005307296089</v>
      </c>
      <c r="AL1013" s="36">
        <f t="shared" si="34"/>
        <v>0</v>
      </c>
      <c r="AM1013" s="36">
        <f t="shared" si="35"/>
        <v>0</v>
      </c>
      <c r="AN1013" s="46">
        <f t="shared" si="36"/>
        <v>0</v>
      </c>
      <c r="AO1013" s="36">
        <f t="shared" si="37"/>
        <v>0</v>
      </c>
      <c r="AP1013" s="36">
        <f t="shared" si="39"/>
        <v>0</v>
      </c>
      <c r="AQ1013" s="36">
        <f t="shared" si="40"/>
        <v>0</v>
      </c>
      <c r="AR1013" s="36">
        <f t="shared" si="38"/>
        <v>0</v>
      </c>
      <c r="AS1013" s="38">
        <f t="shared" si="45"/>
        <v>1</v>
      </c>
      <c r="AT1013" s="38">
        <f t="shared" si="46"/>
        <v>0</v>
      </c>
      <c r="AU1013" s="38">
        <f t="shared" si="47"/>
        <v>0</v>
      </c>
      <c r="AV1013" s="38">
        <f t="shared" si="48"/>
        <v>3</v>
      </c>
      <c r="AW1013" s="38">
        <f t="shared" si="51"/>
        <v>0</v>
      </c>
      <c r="AX1013" s="38">
        <f t="shared" si="52"/>
        <v>1</v>
      </c>
      <c r="AY1013" s="38">
        <f t="shared" si="49"/>
        <v>0.005307296089</v>
      </c>
      <c r="AZ1013" s="12">
        <f t="shared" si="30"/>
        <v>139.4915149</v>
      </c>
      <c r="BA1013" s="12">
        <f t="shared" si="41"/>
        <v>99.45792084</v>
      </c>
      <c r="BB1013" s="12">
        <f t="shared" si="53"/>
        <v>136.1839824</v>
      </c>
      <c r="BC1013" s="12">
        <f t="shared" si="50"/>
        <v>0</v>
      </c>
      <c r="BD1013" s="12">
        <f t="shared" si="54"/>
        <v>122.4313437</v>
      </c>
    </row>
    <row r="1014" ht="14.25" customHeight="1">
      <c r="A1014" s="7">
        <v>37992.0</v>
      </c>
      <c r="B1014" s="21" t="s">
        <v>90</v>
      </c>
      <c r="C1014" s="8">
        <v>27.529142</v>
      </c>
      <c r="D1014" s="33">
        <f t="shared" si="5"/>
        <v>0.006348675188</v>
      </c>
      <c r="E1014" s="33">
        <f t="shared" si="7"/>
        <v>0.01689464458</v>
      </c>
      <c r="F1014" s="33">
        <f t="shared" si="9"/>
        <v>0.008055725798</v>
      </c>
      <c r="G1014" s="33">
        <f t="shared" si="11"/>
        <v>-0.01626666101</v>
      </c>
      <c r="H1014" s="33">
        <f t="shared" si="20"/>
        <v>1.467911103</v>
      </c>
      <c r="I1014" s="45">
        <f t="shared" si="31"/>
        <v>0.3781788391</v>
      </c>
      <c r="J1014" s="45">
        <f t="shared" si="43"/>
        <v>-0.8407338294</v>
      </c>
      <c r="K1014" s="21" t="s">
        <v>91</v>
      </c>
      <c r="L1014" s="8">
        <v>13.817169</v>
      </c>
      <c r="M1014" s="33">
        <f t="shared" si="6"/>
        <v>-0.004165775073</v>
      </c>
      <c r="N1014" s="33">
        <f t="shared" si="8"/>
        <v>0.000797615151</v>
      </c>
      <c r="O1014" s="33">
        <f t="shared" si="10"/>
        <v>0.00199599047</v>
      </c>
      <c r="P1014" s="33">
        <f t="shared" si="12"/>
        <v>0.07059079587</v>
      </c>
      <c r="Q1014" s="45">
        <f t="shared" si="21"/>
        <v>-0.6547414329</v>
      </c>
      <c r="R1014" s="45">
        <f t="shared" si="32"/>
        <v>-1.138509965</v>
      </c>
      <c r="S1014" s="45">
        <f t="shared" si="44"/>
        <v>1.012740365</v>
      </c>
      <c r="T1014" s="33">
        <f t="shared" si="22"/>
        <v>2.122652536</v>
      </c>
      <c r="U1014" s="33">
        <f t="shared" si="33"/>
        <v>1.516688804</v>
      </c>
      <c r="V1014" s="33">
        <f t="shared" si="42"/>
        <v>-1.853474194</v>
      </c>
      <c r="W1014" s="44">
        <f t="shared" si="13"/>
        <v>0.007665996089</v>
      </c>
      <c r="X1014" s="44">
        <f t="shared" si="14"/>
        <v>0.008373983331</v>
      </c>
      <c r="Y1014" s="33">
        <f t="shared" si="15"/>
        <v>1.09235424</v>
      </c>
      <c r="Z1014" s="43">
        <v>1.0</v>
      </c>
      <c r="AA1014" s="33">
        <f t="shared" si="16"/>
        <v>2.09235424</v>
      </c>
      <c r="AB1014" s="33">
        <f t="shared" si="17"/>
        <v>0.5220694561</v>
      </c>
      <c r="AC1014" s="33">
        <f t="shared" si="18"/>
        <v>0.4779305439</v>
      </c>
      <c r="AD1014" s="33">
        <f t="shared" si="19"/>
        <v>-0.003650835143</v>
      </c>
      <c r="AE1014" s="34">
        <f t="shared" si="23"/>
        <v>-1</v>
      </c>
      <c r="AF1014" s="34">
        <f t="shared" si="24"/>
        <v>0</v>
      </c>
      <c r="AG1014" s="34">
        <f t="shared" si="25"/>
        <v>0</v>
      </c>
      <c r="AH1014" s="34">
        <f t="shared" si="26"/>
        <v>2</v>
      </c>
      <c r="AI1014" s="34">
        <f t="shared" si="28"/>
        <v>0</v>
      </c>
      <c r="AJ1014" s="34">
        <f t="shared" si="29"/>
        <v>-1</v>
      </c>
      <c r="AK1014" s="34">
        <f t="shared" si="27"/>
        <v>0.003650835143</v>
      </c>
      <c r="AL1014" s="36">
        <f t="shared" si="34"/>
        <v>-1</v>
      </c>
      <c r="AM1014" s="36">
        <f t="shared" si="35"/>
        <v>0</v>
      </c>
      <c r="AN1014" s="46">
        <f t="shared" si="36"/>
        <v>0</v>
      </c>
      <c r="AO1014" s="36">
        <f t="shared" si="37"/>
        <v>1</v>
      </c>
      <c r="AP1014" s="36">
        <f t="shared" si="39"/>
        <v>0</v>
      </c>
      <c r="AQ1014" s="36">
        <f t="shared" si="40"/>
        <v>-1</v>
      </c>
      <c r="AR1014" s="36">
        <f t="shared" si="38"/>
        <v>0.003650835143</v>
      </c>
      <c r="AS1014" s="38">
        <f t="shared" si="45"/>
        <v>1</v>
      </c>
      <c r="AT1014" s="38">
        <f t="shared" si="46"/>
        <v>0</v>
      </c>
      <c r="AU1014" s="38">
        <f t="shared" si="47"/>
        <v>0</v>
      </c>
      <c r="AV1014" s="38">
        <f t="shared" si="48"/>
        <v>4</v>
      </c>
      <c r="AW1014" s="38">
        <f t="shared" si="51"/>
        <v>0</v>
      </c>
      <c r="AX1014" s="38">
        <f t="shared" si="52"/>
        <v>1</v>
      </c>
      <c r="AY1014" s="38">
        <f t="shared" si="49"/>
        <v>-0.003650835143</v>
      </c>
      <c r="AZ1014" s="12">
        <f t="shared" si="30"/>
        <v>140.0007755</v>
      </c>
      <c r="BA1014" s="12">
        <f t="shared" si="41"/>
        <v>99.82102531</v>
      </c>
      <c r="BB1014" s="12">
        <f t="shared" si="53"/>
        <v>135.6867971</v>
      </c>
      <c r="BC1014" s="12">
        <f t="shared" si="50"/>
        <v>0.001216945048</v>
      </c>
      <c r="BD1014" s="12">
        <f t="shared" si="54"/>
        <v>122.5803359</v>
      </c>
    </row>
    <row r="1015" ht="14.25" customHeight="1">
      <c r="A1015" s="7">
        <v>37993.0</v>
      </c>
      <c r="B1015" s="21" t="s">
        <v>90</v>
      </c>
      <c r="C1015" s="8">
        <v>27.175989</v>
      </c>
      <c r="D1015" s="33">
        <f t="shared" si="5"/>
        <v>-0.01282833297</v>
      </c>
      <c r="E1015" s="33">
        <f t="shared" si="7"/>
        <v>0.006864509794</v>
      </c>
      <c r="F1015" s="33">
        <f t="shared" si="9"/>
        <v>-0.001063777818</v>
      </c>
      <c r="G1015" s="33">
        <f t="shared" si="11"/>
        <v>-0.02405730599</v>
      </c>
      <c r="H1015" s="33">
        <f t="shared" si="20"/>
        <v>0.650824778</v>
      </c>
      <c r="I1015" s="45">
        <f t="shared" si="31"/>
        <v>-0.06614146863</v>
      </c>
      <c r="J1015" s="45">
        <f t="shared" si="43"/>
        <v>-1.09206271</v>
      </c>
      <c r="K1015" s="21" t="s">
        <v>91</v>
      </c>
      <c r="L1015" s="8">
        <v>13.729095</v>
      </c>
      <c r="M1015" s="33">
        <f t="shared" si="6"/>
        <v>-0.006374243523</v>
      </c>
      <c r="N1015" s="33">
        <f t="shared" si="8"/>
        <v>-0.0126680238</v>
      </c>
      <c r="O1015" s="33">
        <f t="shared" si="10"/>
        <v>-0.005581712565</v>
      </c>
      <c r="P1015" s="33">
        <f t="shared" si="12"/>
        <v>0.04460729117</v>
      </c>
      <c r="Q1015" s="45">
        <f t="shared" si="21"/>
        <v>-1.509465358</v>
      </c>
      <c r="R1015" s="45">
        <f t="shared" si="32"/>
        <v>-1.493707064</v>
      </c>
      <c r="S1015" s="45">
        <f t="shared" si="44"/>
        <v>-0.1010183326</v>
      </c>
      <c r="T1015" s="33">
        <f t="shared" si="22"/>
        <v>2.160290136</v>
      </c>
      <c r="U1015" s="33">
        <f t="shared" si="33"/>
        <v>1.427565596</v>
      </c>
      <c r="V1015" s="33">
        <f t="shared" si="42"/>
        <v>-0.9910443774</v>
      </c>
      <c r="W1015" s="44">
        <f t="shared" si="13"/>
        <v>0.00808208432</v>
      </c>
      <c r="X1015" s="44">
        <f t="shared" si="14"/>
        <v>0.007869154867</v>
      </c>
      <c r="Y1015" s="33">
        <f t="shared" si="15"/>
        <v>0.9736541411</v>
      </c>
      <c r="Z1015" s="43">
        <v>1.0</v>
      </c>
      <c r="AA1015" s="33">
        <f t="shared" si="16"/>
        <v>1.973654141</v>
      </c>
      <c r="AB1015" s="33">
        <f t="shared" si="17"/>
        <v>0.4933256141</v>
      </c>
      <c r="AC1015" s="33">
        <f t="shared" si="18"/>
        <v>0.5066743859</v>
      </c>
      <c r="AD1015" s="33">
        <f t="shared" si="19"/>
        <v>-0.01221190513</v>
      </c>
      <c r="AE1015" s="34">
        <f t="shared" si="23"/>
        <v>-1</v>
      </c>
      <c r="AF1015" s="34">
        <f t="shared" si="24"/>
        <v>0</v>
      </c>
      <c r="AG1015" s="34">
        <f t="shared" si="25"/>
        <v>0</v>
      </c>
      <c r="AH1015" s="34">
        <f t="shared" si="26"/>
        <v>3</v>
      </c>
      <c r="AI1015" s="34">
        <f t="shared" si="28"/>
        <v>0</v>
      </c>
      <c r="AJ1015" s="34">
        <f t="shared" si="29"/>
        <v>-1</v>
      </c>
      <c r="AK1015" s="34">
        <f t="shared" si="27"/>
        <v>0.01221190513</v>
      </c>
      <c r="AL1015" s="36">
        <f t="shared" si="34"/>
        <v>-1</v>
      </c>
      <c r="AM1015" s="36">
        <f t="shared" si="35"/>
        <v>0</v>
      </c>
      <c r="AN1015" s="46">
        <f t="shared" si="36"/>
        <v>0</v>
      </c>
      <c r="AO1015" s="36">
        <f t="shared" si="37"/>
        <v>2</v>
      </c>
      <c r="AP1015" s="36">
        <f t="shared" si="39"/>
        <v>0</v>
      </c>
      <c r="AQ1015" s="36">
        <f t="shared" si="40"/>
        <v>-1</v>
      </c>
      <c r="AR1015" s="36">
        <f t="shared" si="38"/>
        <v>0.01221190513</v>
      </c>
      <c r="AS1015" s="38">
        <f t="shared" si="45"/>
        <v>0</v>
      </c>
      <c r="AT1015" s="38">
        <f t="shared" si="46"/>
        <v>0</v>
      </c>
      <c r="AU1015" s="38">
        <f t="shared" si="47"/>
        <v>0</v>
      </c>
      <c r="AV1015" s="38">
        <f t="shared" si="48"/>
        <v>5</v>
      </c>
      <c r="AW1015" s="38">
        <f t="shared" si="51"/>
        <v>0</v>
      </c>
      <c r="AX1015" s="38">
        <f t="shared" si="52"/>
        <v>1</v>
      </c>
      <c r="AY1015" s="38">
        <f t="shared" si="49"/>
        <v>-0.01221190513</v>
      </c>
      <c r="AZ1015" s="12">
        <f t="shared" si="30"/>
        <v>141.7104517</v>
      </c>
      <c r="BA1015" s="12">
        <f t="shared" si="41"/>
        <v>101.0400302</v>
      </c>
      <c r="BB1015" s="12">
        <f t="shared" si="53"/>
        <v>134.0298028</v>
      </c>
      <c r="BC1015" s="12">
        <f t="shared" si="50"/>
        <v>0.004070635042</v>
      </c>
      <c r="BD1015" s="12">
        <f t="shared" si="54"/>
        <v>123.0793157</v>
      </c>
    </row>
    <row r="1016" ht="14.25" customHeight="1">
      <c r="A1016" s="7">
        <v>37994.0</v>
      </c>
      <c r="B1016" s="21" t="s">
        <v>90</v>
      </c>
      <c r="C1016" s="8">
        <v>26.637556</v>
      </c>
      <c r="D1016" s="33">
        <f t="shared" si="5"/>
        <v>-0.0198128208</v>
      </c>
      <c r="E1016" s="33">
        <f t="shared" si="7"/>
        <v>-0.0130843163</v>
      </c>
      <c r="F1016" s="33">
        <f t="shared" si="9"/>
        <v>-0.01011168555</v>
      </c>
      <c r="G1016" s="33">
        <f t="shared" si="11"/>
        <v>-0.02603746034</v>
      </c>
      <c r="H1016" s="33">
        <f t="shared" si="20"/>
        <v>-1.035734647</v>
      </c>
      <c r="I1016" s="45">
        <f t="shared" si="31"/>
        <v>-0.5721683589</v>
      </c>
      <c r="J1016" s="45">
        <f t="shared" si="43"/>
        <v>-1.137042808</v>
      </c>
      <c r="K1016" s="21" t="s">
        <v>91</v>
      </c>
      <c r="L1016" s="8">
        <v>13.795149</v>
      </c>
      <c r="M1016" s="33">
        <f t="shared" si="6"/>
        <v>0.00481124211</v>
      </c>
      <c r="N1016" s="33">
        <f t="shared" si="8"/>
        <v>-0.01241381354</v>
      </c>
      <c r="O1016" s="33">
        <f t="shared" si="10"/>
        <v>-0.0009969645698</v>
      </c>
      <c r="P1016" s="33">
        <f t="shared" si="12"/>
        <v>0.04941373057</v>
      </c>
      <c r="Q1016" s="45">
        <f t="shared" si="21"/>
        <v>-1.469961994</v>
      </c>
      <c r="R1016" s="45">
        <f t="shared" si="32"/>
        <v>-1.220090681</v>
      </c>
      <c r="S1016" s="45">
        <f t="shared" si="44"/>
        <v>0.07098291365</v>
      </c>
      <c r="T1016" s="33">
        <f t="shared" si="22"/>
        <v>0.434227347</v>
      </c>
      <c r="U1016" s="33">
        <f t="shared" si="33"/>
        <v>0.6479223217</v>
      </c>
      <c r="V1016" s="33">
        <f t="shared" si="42"/>
        <v>-1.208025722</v>
      </c>
      <c r="W1016" s="44">
        <f t="shared" si="13"/>
        <v>0.008307105615</v>
      </c>
      <c r="X1016" s="44">
        <f t="shared" si="14"/>
        <v>0.007874737264</v>
      </c>
      <c r="Y1016" s="33">
        <f t="shared" si="15"/>
        <v>0.9479519858</v>
      </c>
      <c r="Z1016" s="43">
        <v>1.0</v>
      </c>
      <c r="AA1016" s="33">
        <f t="shared" si="16"/>
        <v>1.947951986</v>
      </c>
      <c r="AB1016" s="33">
        <f t="shared" si="17"/>
        <v>0.4866403241</v>
      </c>
      <c r="AC1016" s="33">
        <f t="shared" si="18"/>
        <v>0.5133596759</v>
      </c>
      <c r="AD1016" s="33">
        <f t="shared" si="19"/>
        <v>0.002890206035</v>
      </c>
      <c r="AE1016" s="34">
        <f t="shared" si="23"/>
        <v>0</v>
      </c>
      <c r="AF1016" s="34">
        <f t="shared" si="24"/>
        <v>0</v>
      </c>
      <c r="AG1016" s="34">
        <f t="shared" si="25"/>
        <v>0</v>
      </c>
      <c r="AH1016" s="34">
        <f t="shared" si="26"/>
        <v>4</v>
      </c>
      <c r="AI1016" s="34">
        <f t="shared" si="28"/>
        <v>0</v>
      </c>
      <c r="AJ1016" s="34">
        <f t="shared" si="29"/>
        <v>-1</v>
      </c>
      <c r="AK1016" s="34">
        <f t="shared" si="27"/>
        <v>-0.002890206035</v>
      </c>
      <c r="AL1016" s="36">
        <f t="shared" si="34"/>
        <v>0</v>
      </c>
      <c r="AM1016" s="36">
        <f t="shared" si="35"/>
        <v>0</v>
      </c>
      <c r="AN1016" s="46">
        <f t="shared" si="36"/>
        <v>0</v>
      </c>
      <c r="AO1016" s="36">
        <f t="shared" si="37"/>
        <v>3</v>
      </c>
      <c r="AP1016" s="36">
        <f t="shared" si="39"/>
        <v>0</v>
      </c>
      <c r="AQ1016" s="36">
        <f t="shared" si="40"/>
        <v>-1</v>
      </c>
      <c r="AR1016" s="36">
        <f t="shared" si="38"/>
        <v>-0.002890206035</v>
      </c>
      <c r="AS1016" s="38">
        <f t="shared" si="45"/>
        <v>1</v>
      </c>
      <c r="AT1016" s="38">
        <f t="shared" si="46"/>
        <v>0</v>
      </c>
      <c r="AU1016" s="38">
        <f t="shared" si="47"/>
        <v>0</v>
      </c>
      <c r="AV1016" s="38">
        <f t="shared" si="48"/>
        <v>1</v>
      </c>
      <c r="AW1016" s="38">
        <f t="shared" si="51"/>
        <v>1</v>
      </c>
      <c r="AX1016" s="38">
        <f t="shared" si="52"/>
        <v>1</v>
      </c>
      <c r="AY1016" s="38">
        <f t="shared" si="49"/>
        <v>0.002890206035</v>
      </c>
      <c r="AZ1016" s="12">
        <f t="shared" si="30"/>
        <v>141.3008793</v>
      </c>
      <c r="BA1016" s="12">
        <f t="shared" si="41"/>
        <v>100.7480037</v>
      </c>
      <c r="BB1016" s="12">
        <f t="shared" si="53"/>
        <v>134.4171766</v>
      </c>
      <c r="BC1016" s="12">
        <f t="shared" si="50"/>
        <v>-0.0009634020118</v>
      </c>
      <c r="BD1016" s="12">
        <f t="shared" si="54"/>
        <v>122.9607409</v>
      </c>
    </row>
    <row r="1017" ht="14.25" customHeight="1">
      <c r="A1017" s="7">
        <v>37995.0</v>
      </c>
      <c r="B1017" s="21" t="s">
        <v>90</v>
      </c>
      <c r="C1017" s="8">
        <v>26.498608</v>
      </c>
      <c r="D1017" s="33">
        <f t="shared" si="5"/>
        <v>-0.005216244313</v>
      </c>
      <c r="E1017" s="33">
        <f t="shared" si="7"/>
        <v>-0.01485135687</v>
      </c>
      <c r="F1017" s="33">
        <f t="shared" si="9"/>
        <v>-0.009093225181</v>
      </c>
      <c r="G1017" s="33">
        <f t="shared" si="11"/>
        <v>-0.02409384748</v>
      </c>
      <c r="H1017" s="33">
        <f t="shared" si="20"/>
        <v>-1.159028017</v>
      </c>
      <c r="I1017" s="45">
        <f t="shared" si="31"/>
        <v>-0.4868279975</v>
      </c>
      <c r="J1017" s="45">
        <f t="shared" si="43"/>
        <v>-1.048555357</v>
      </c>
      <c r="K1017" s="21" t="s">
        <v>91</v>
      </c>
      <c r="L1017" s="8">
        <v>13.649269</v>
      </c>
      <c r="M1017" s="33">
        <f t="shared" si="6"/>
        <v>-0.01057473174</v>
      </c>
      <c r="N1017" s="33">
        <f t="shared" si="8"/>
        <v>-0.01509411226</v>
      </c>
      <c r="O1017" s="33">
        <f t="shared" si="10"/>
        <v>-0.006212776944</v>
      </c>
      <c r="P1017" s="33">
        <f t="shared" si="12"/>
        <v>0.02905164608</v>
      </c>
      <c r="Q1017" s="45">
        <f t="shared" si="21"/>
        <v>-1.615583956</v>
      </c>
      <c r="R1017" s="45">
        <f t="shared" si="32"/>
        <v>-1.439717479</v>
      </c>
      <c r="S1017" s="45">
        <f t="shared" si="44"/>
        <v>-0.8670091318</v>
      </c>
      <c r="T1017" s="33">
        <f t="shared" si="22"/>
        <v>0.4565559394</v>
      </c>
      <c r="U1017" s="33">
        <f t="shared" si="33"/>
        <v>0.9528894811</v>
      </c>
      <c r="V1017" s="33">
        <f t="shared" si="42"/>
        <v>-0.1815462256</v>
      </c>
      <c r="W1017" s="44">
        <f t="shared" si="13"/>
        <v>0.008244472049</v>
      </c>
      <c r="X1017" s="44">
        <f t="shared" si="14"/>
        <v>0.008225470244</v>
      </c>
      <c r="Y1017" s="33">
        <f t="shared" si="15"/>
        <v>0.9976952066</v>
      </c>
      <c r="Z1017" s="43">
        <v>1.0</v>
      </c>
      <c r="AA1017" s="33">
        <f t="shared" si="16"/>
        <v>1.997695207</v>
      </c>
      <c r="AB1017" s="33">
        <f t="shared" si="17"/>
        <v>0.4994231369</v>
      </c>
      <c r="AC1017" s="33">
        <f t="shared" si="18"/>
        <v>0.5005768631</v>
      </c>
      <c r="AD1017" s="33">
        <f t="shared" si="19"/>
        <v>-0.00358501688</v>
      </c>
      <c r="AE1017" s="34">
        <f t="shared" si="23"/>
        <v>0</v>
      </c>
      <c r="AF1017" s="34">
        <f t="shared" si="24"/>
        <v>0</v>
      </c>
      <c r="AG1017" s="34">
        <f t="shared" si="25"/>
        <v>0</v>
      </c>
      <c r="AH1017" s="34">
        <f t="shared" si="26"/>
        <v>5</v>
      </c>
      <c r="AI1017" s="34">
        <f t="shared" si="28"/>
        <v>0</v>
      </c>
      <c r="AJ1017" s="34">
        <f t="shared" si="29"/>
        <v>-1</v>
      </c>
      <c r="AK1017" s="34">
        <f t="shared" si="27"/>
        <v>0.00358501688</v>
      </c>
      <c r="AL1017" s="36">
        <f t="shared" si="34"/>
        <v>0</v>
      </c>
      <c r="AM1017" s="36">
        <f t="shared" si="35"/>
        <v>0</v>
      </c>
      <c r="AN1017" s="46">
        <f t="shared" si="36"/>
        <v>0</v>
      </c>
      <c r="AO1017" s="36">
        <f t="shared" si="37"/>
        <v>4</v>
      </c>
      <c r="AP1017" s="36">
        <f t="shared" si="39"/>
        <v>0</v>
      </c>
      <c r="AQ1017" s="36">
        <f t="shared" si="40"/>
        <v>-1</v>
      </c>
      <c r="AR1017" s="36">
        <f t="shared" si="38"/>
        <v>0.00358501688</v>
      </c>
      <c r="AS1017" s="38">
        <f t="shared" si="45"/>
        <v>0</v>
      </c>
      <c r="AT1017" s="38">
        <f t="shared" si="46"/>
        <v>0</v>
      </c>
      <c r="AU1017" s="38">
        <f t="shared" si="47"/>
        <v>0</v>
      </c>
      <c r="AV1017" s="38">
        <f t="shared" si="48"/>
        <v>2</v>
      </c>
      <c r="AW1017" s="38">
        <f t="shared" si="51"/>
        <v>0</v>
      </c>
      <c r="AX1017" s="38">
        <f t="shared" si="52"/>
        <v>1</v>
      </c>
      <c r="AY1017" s="38">
        <f t="shared" si="49"/>
        <v>-0.00358501688</v>
      </c>
      <c r="AZ1017" s="12">
        <f t="shared" si="30"/>
        <v>141.8074453</v>
      </c>
      <c r="BA1017" s="12">
        <f t="shared" si="41"/>
        <v>101.109187</v>
      </c>
      <c r="BB1017" s="12">
        <f t="shared" si="53"/>
        <v>133.9352887</v>
      </c>
      <c r="BC1017" s="12">
        <f t="shared" si="50"/>
        <v>0.001195005627</v>
      </c>
      <c r="BD1017" s="12">
        <f t="shared" si="54"/>
        <v>123.1076796</v>
      </c>
    </row>
    <row r="1018" ht="14.25" customHeight="1">
      <c r="A1018" s="7">
        <v>37998.0</v>
      </c>
      <c r="B1018" s="21" t="s">
        <v>90</v>
      </c>
      <c r="C1018" s="8">
        <v>26.533344</v>
      </c>
      <c r="D1018" s="33">
        <f t="shared" si="5"/>
        <v>0.00131086131</v>
      </c>
      <c r="E1018" s="33">
        <f t="shared" si="7"/>
        <v>-0.03005347632</v>
      </c>
      <c r="F1018" s="33">
        <f t="shared" si="9"/>
        <v>-0.01377298919</v>
      </c>
      <c r="G1018" s="33">
        <f t="shared" si="11"/>
        <v>-0.02239746682</v>
      </c>
      <c r="H1018" s="33">
        <f t="shared" si="20"/>
        <v>-2.498558962</v>
      </c>
      <c r="I1018" s="45">
        <f t="shared" si="31"/>
        <v>-0.8412745383</v>
      </c>
      <c r="J1018" s="45">
        <f t="shared" si="43"/>
        <v>-0.9599662034</v>
      </c>
      <c r="K1018" s="21" t="s">
        <v>91</v>
      </c>
      <c r="L1018" s="8">
        <v>13.764873</v>
      </c>
      <c r="M1018" s="33">
        <f t="shared" si="6"/>
        <v>0.008469611083</v>
      </c>
      <c r="N1018" s="33">
        <f t="shared" si="8"/>
        <v>-0.007934864575</v>
      </c>
      <c r="O1018" s="33">
        <f t="shared" si="10"/>
        <v>0.001000573481</v>
      </c>
      <c r="P1018" s="33">
        <f t="shared" si="12"/>
        <v>0.03347840205</v>
      </c>
      <c r="Q1018" s="45">
        <f t="shared" si="21"/>
        <v>-1.1454845</v>
      </c>
      <c r="R1018" s="45">
        <f t="shared" si="32"/>
        <v>-1.037601713</v>
      </c>
      <c r="S1018" s="45">
        <f t="shared" si="44"/>
        <v>-0.6588049577</v>
      </c>
      <c r="T1018" s="33">
        <f t="shared" si="22"/>
        <v>-1.353074462</v>
      </c>
      <c r="U1018" s="33">
        <f t="shared" si="33"/>
        <v>0.1963271742</v>
      </c>
      <c r="V1018" s="33">
        <f t="shared" si="42"/>
        <v>-0.3011612457</v>
      </c>
      <c r="W1018" s="44">
        <f t="shared" si="13"/>
        <v>0.008262034617</v>
      </c>
      <c r="X1018" s="44">
        <f t="shared" si="14"/>
        <v>0.008355371029</v>
      </c>
      <c r="Y1018" s="33">
        <f t="shared" si="15"/>
        <v>1.011297025</v>
      </c>
      <c r="Z1018" s="43">
        <v>1.0</v>
      </c>
      <c r="AA1018" s="33">
        <f t="shared" si="16"/>
        <v>2.011297025</v>
      </c>
      <c r="AB1018" s="33">
        <f t="shared" si="17"/>
        <v>0.502808393</v>
      </c>
      <c r="AC1018" s="33">
        <f t="shared" si="18"/>
        <v>0.497191607</v>
      </c>
      <c r="AD1018" s="33">
        <f t="shared" si="19"/>
        <v>0.0008980224607</v>
      </c>
      <c r="AE1018" s="34">
        <f t="shared" si="23"/>
        <v>1</v>
      </c>
      <c r="AF1018" s="34">
        <f t="shared" si="24"/>
        <v>0</v>
      </c>
      <c r="AG1018" s="34">
        <f t="shared" si="25"/>
        <v>1</v>
      </c>
      <c r="AH1018" s="34">
        <f t="shared" si="26"/>
        <v>1</v>
      </c>
      <c r="AI1018" s="34">
        <f t="shared" si="28"/>
        <v>1</v>
      </c>
      <c r="AJ1018" s="34">
        <f t="shared" si="29"/>
        <v>1</v>
      </c>
      <c r="AK1018" s="34">
        <f t="shared" si="27"/>
        <v>0.0008980224607</v>
      </c>
      <c r="AL1018" s="36">
        <f t="shared" si="34"/>
        <v>0</v>
      </c>
      <c r="AM1018" s="36">
        <f t="shared" si="35"/>
        <v>0</v>
      </c>
      <c r="AN1018" s="46">
        <f t="shared" si="36"/>
        <v>0</v>
      </c>
      <c r="AO1018" s="36">
        <f t="shared" si="37"/>
        <v>5</v>
      </c>
      <c r="AP1018" s="36">
        <f t="shared" si="39"/>
        <v>0</v>
      </c>
      <c r="AQ1018" s="36">
        <f t="shared" si="40"/>
        <v>-1</v>
      </c>
      <c r="AR1018" s="36">
        <f t="shared" si="38"/>
        <v>-0.0008980224607</v>
      </c>
      <c r="AS1018" s="38">
        <f t="shared" si="45"/>
        <v>0</v>
      </c>
      <c r="AT1018" s="38">
        <f t="shared" si="46"/>
        <v>0</v>
      </c>
      <c r="AU1018" s="38">
        <f t="shared" si="47"/>
        <v>0</v>
      </c>
      <c r="AV1018" s="38">
        <f t="shared" si="48"/>
        <v>3</v>
      </c>
      <c r="AW1018" s="38">
        <f t="shared" si="51"/>
        <v>0</v>
      </c>
      <c r="AX1018" s="38">
        <f t="shared" si="52"/>
        <v>1</v>
      </c>
      <c r="AY1018" s="38">
        <f t="shared" si="49"/>
        <v>0.0008980224607</v>
      </c>
      <c r="AZ1018" s="12">
        <f t="shared" si="30"/>
        <v>141.9347916</v>
      </c>
      <c r="BA1018" s="12">
        <f t="shared" si="41"/>
        <v>101.0183887</v>
      </c>
      <c r="BB1018" s="12">
        <f t="shared" si="53"/>
        <v>134.0555656</v>
      </c>
      <c r="BC1018" s="12">
        <f t="shared" si="50"/>
        <v>0.0002993408202</v>
      </c>
      <c r="BD1018" s="12">
        <f t="shared" si="54"/>
        <v>123.1445308</v>
      </c>
    </row>
    <row r="1019" ht="14.25" customHeight="1">
      <c r="A1019" s="7">
        <v>37999.0</v>
      </c>
      <c r="B1019" s="21" t="s">
        <v>90</v>
      </c>
      <c r="C1019" s="8">
        <v>26.423346</v>
      </c>
      <c r="D1019" s="33">
        <f t="shared" si="5"/>
        <v>-0.0041456516</v>
      </c>
      <c r="E1019" s="33">
        <f t="shared" si="7"/>
        <v>-0.04016819703</v>
      </c>
      <c r="F1019" s="33">
        <f t="shared" si="9"/>
        <v>-0.02395217986</v>
      </c>
      <c r="G1019" s="33">
        <f t="shared" si="11"/>
        <v>-0.02645026633</v>
      </c>
      <c r="H1019" s="33">
        <f t="shared" si="20"/>
        <v>-3.198757053</v>
      </c>
      <c r="I1019" s="45">
        <f t="shared" si="31"/>
        <v>-1.635474163</v>
      </c>
      <c r="J1019" s="45">
        <f t="shared" si="43"/>
        <v>-1.095988172</v>
      </c>
      <c r="K1019" s="21" t="s">
        <v>91</v>
      </c>
      <c r="L1019" s="8">
        <v>13.682302</v>
      </c>
      <c r="M1019" s="33">
        <f t="shared" si="6"/>
        <v>-0.005998675033</v>
      </c>
      <c r="N1019" s="33">
        <f t="shared" si="8"/>
        <v>-0.009760827272</v>
      </c>
      <c r="O1019" s="33">
        <f t="shared" si="10"/>
        <v>-0.008970997505</v>
      </c>
      <c r="P1019" s="33">
        <f t="shared" si="12"/>
        <v>0.006887260037</v>
      </c>
      <c r="Q1019" s="45">
        <f t="shared" si="21"/>
        <v>-1.217774027</v>
      </c>
      <c r="R1019" s="45">
        <f t="shared" si="32"/>
        <v>-1.486054466</v>
      </c>
      <c r="S1019" s="45">
        <f t="shared" si="44"/>
        <v>-1.828428692</v>
      </c>
      <c r="T1019" s="33">
        <f t="shared" si="22"/>
        <v>-1.980983026</v>
      </c>
      <c r="U1019" s="33">
        <f t="shared" si="33"/>
        <v>-0.1494196969</v>
      </c>
      <c r="V1019" s="33">
        <f t="shared" si="42"/>
        <v>0.7324405207</v>
      </c>
      <c r="W1019" s="44">
        <f t="shared" si="13"/>
        <v>0.00828497059</v>
      </c>
      <c r="X1019" s="44">
        <f t="shared" si="14"/>
        <v>0.007276711049</v>
      </c>
      <c r="Y1019" s="33">
        <f t="shared" si="15"/>
        <v>0.8783025806</v>
      </c>
      <c r="Z1019" s="43">
        <v>1.0</v>
      </c>
      <c r="AA1019" s="33">
        <f t="shared" si="16"/>
        <v>1.878302581</v>
      </c>
      <c r="AB1019" s="33">
        <f t="shared" si="17"/>
        <v>0.4676044156</v>
      </c>
      <c r="AC1019" s="33">
        <f t="shared" si="18"/>
        <v>0.5323955844</v>
      </c>
      <c r="AD1019" s="33">
        <f t="shared" si="19"/>
        <v>0.00006079991125</v>
      </c>
      <c r="AE1019" s="34">
        <f t="shared" si="23"/>
        <v>1</v>
      </c>
      <c r="AF1019" s="34">
        <f t="shared" si="24"/>
        <v>0</v>
      </c>
      <c r="AG1019" s="34">
        <f t="shared" si="25"/>
        <v>0</v>
      </c>
      <c r="AH1019" s="34">
        <f t="shared" si="26"/>
        <v>2</v>
      </c>
      <c r="AI1019" s="34">
        <f t="shared" si="28"/>
        <v>0</v>
      </c>
      <c r="AJ1019" s="34">
        <f t="shared" si="29"/>
        <v>1</v>
      </c>
      <c r="AK1019" s="34">
        <f t="shared" si="27"/>
        <v>0.00006079991125</v>
      </c>
      <c r="AL1019" s="36">
        <f t="shared" si="34"/>
        <v>0</v>
      </c>
      <c r="AM1019" s="36">
        <f t="shared" si="35"/>
        <v>0</v>
      </c>
      <c r="AN1019" s="46">
        <f t="shared" si="36"/>
        <v>0</v>
      </c>
      <c r="AO1019" s="36">
        <f t="shared" si="37"/>
        <v>0</v>
      </c>
      <c r="AP1019" s="36">
        <f t="shared" si="39"/>
        <v>1</v>
      </c>
      <c r="AQ1019" s="36">
        <f t="shared" si="40"/>
        <v>0</v>
      </c>
      <c r="AR1019" s="36">
        <f t="shared" si="38"/>
        <v>0</v>
      </c>
      <c r="AS1019" s="38">
        <f t="shared" si="45"/>
        <v>0</v>
      </c>
      <c r="AT1019" s="38">
        <f t="shared" si="46"/>
        <v>0</v>
      </c>
      <c r="AU1019" s="38">
        <f t="shared" si="47"/>
        <v>0</v>
      </c>
      <c r="AV1019" s="38">
        <f t="shared" si="48"/>
        <v>4</v>
      </c>
      <c r="AW1019" s="38">
        <f t="shared" si="51"/>
        <v>0</v>
      </c>
      <c r="AX1019" s="38">
        <f t="shared" si="52"/>
        <v>1</v>
      </c>
      <c r="AY1019" s="38">
        <f t="shared" si="49"/>
        <v>0.00006079991125</v>
      </c>
      <c r="AZ1019" s="12">
        <f t="shared" si="30"/>
        <v>141.9434212</v>
      </c>
      <c r="BA1019" s="12">
        <f t="shared" si="41"/>
        <v>101.0183887</v>
      </c>
      <c r="BB1019" s="12">
        <f t="shared" si="53"/>
        <v>134.0637162</v>
      </c>
      <c r="BC1019" s="12">
        <f t="shared" si="50"/>
        <v>0.00004053327417</v>
      </c>
      <c r="BD1019" s="12">
        <f t="shared" si="54"/>
        <v>123.1495222</v>
      </c>
    </row>
    <row r="1020" ht="14.25" customHeight="1">
      <c r="A1020" s="7">
        <v>38000.0</v>
      </c>
      <c r="B1020" s="21" t="s">
        <v>90</v>
      </c>
      <c r="C1020" s="8">
        <v>26.481237</v>
      </c>
      <c r="D1020" s="33">
        <f t="shared" si="5"/>
        <v>0.002190903453</v>
      </c>
      <c r="E1020" s="33">
        <f t="shared" si="7"/>
        <v>-0.02556492056</v>
      </c>
      <c r="F1020" s="33">
        <f t="shared" si="9"/>
        <v>-0.01887590142</v>
      </c>
      <c r="G1020" s="33">
        <f t="shared" si="11"/>
        <v>-0.03440986621</v>
      </c>
      <c r="H1020" s="33">
        <f t="shared" si="20"/>
        <v>-1.752198538</v>
      </c>
      <c r="I1020" s="45">
        <f t="shared" si="31"/>
        <v>-1.189413304</v>
      </c>
      <c r="J1020" s="45">
        <f t="shared" si="43"/>
        <v>-1.389391512</v>
      </c>
      <c r="K1020" s="21" t="s">
        <v>91</v>
      </c>
      <c r="L1020" s="8">
        <v>13.707068</v>
      </c>
      <c r="M1020" s="33">
        <f t="shared" si="6"/>
        <v>0.001810075527</v>
      </c>
      <c r="N1020" s="33">
        <f t="shared" si="8"/>
        <v>-0.001604402912</v>
      </c>
      <c r="O1020" s="33">
        <f t="shared" si="10"/>
        <v>-0.0142521021</v>
      </c>
      <c r="P1020" s="33">
        <f t="shared" si="12"/>
        <v>0.000200082806</v>
      </c>
      <c r="Q1020" s="45">
        <f t="shared" si="21"/>
        <v>-0.6913440231</v>
      </c>
      <c r="R1020" s="45">
        <f t="shared" si="32"/>
        <v>-1.688514929</v>
      </c>
      <c r="S1020" s="45">
        <f t="shared" si="44"/>
        <v>-2.0585925</v>
      </c>
      <c r="T1020" s="33">
        <f t="shared" si="22"/>
        <v>-1.060854515</v>
      </c>
      <c r="U1020" s="33">
        <f t="shared" si="33"/>
        <v>0.4991016248</v>
      </c>
      <c r="V1020" s="33">
        <f t="shared" si="42"/>
        <v>0.6692009881</v>
      </c>
      <c r="W1020" s="44">
        <f t="shared" si="13"/>
        <v>0.007863043407</v>
      </c>
      <c r="X1020" s="44">
        <f t="shared" si="14"/>
        <v>0.007032410023</v>
      </c>
      <c r="Y1020" s="33">
        <f t="shared" si="15"/>
        <v>0.8943623555</v>
      </c>
      <c r="Z1020" s="43">
        <v>1.0</v>
      </c>
      <c r="AA1020" s="33">
        <f t="shared" si="16"/>
        <v>1.894362356</v>
      </c>
      <c r="AB1020" s="33">
        <f t="shared" si="17"/>
        <v>0.4721178886</v>
      </c>
      <c r="AC1020" s="33">
        <f t="shared" si="18"/>
        <v>0.5278821114</v>
      </c>
      <c r="AD1020" s="33">
        <f t="shared" si="19"/>
        <v>-0.001735294976</v>
      </c>
      <c r="AE1020" s="34">
        <f t="shared" si="23"/>
        <v>1</v>
      </c>
      <c r="AF1020" s="34">
        <f t="shared" si="24"/>
        <v>0</v>
      </c>
      <c r="AG1020" s="34">
        <f t="shared" si="25"/>
        <v>0</v>
      </c>
      <c r="AH1020" s="34">
        <f t="shared" si="26"/>
        <v>3</v>
      </c>
      <c r="AI1020" s="34">
        <f t="shared" si="28"/>
        <v>0</v>
      </c>
      <c r="AJ1020" s="34">
        <f t="shared" si="29"/>
        <v>1</v>
      </c>
      <c r="AK1020" s="34">
        <f t="shared" si="27"/>
        <v>-0.001735294976</v>
      </c>
      <c r="AL1020" s="36">
        <f t="shared" si="34"/>
        <v>0</v>
      </c>
      <c r="AM1020" s="36">
        <f t="shared" si="35"/>
        <v>0</v>
      </c>
      <c r="AN1020" s="46">
        <f t="shared" si="36"/>
        <v>0</v>
      </c>
      <c r="AO1020" s="36">
        <f t="shared" si="37"/>
        <v>0</v>
      </c>
      <c r="AP1020" s="36">
        <f t="shared" si="39"/>
        <v>0</v>
      </c>
      <c r="AQ1020" s="36">
        <f t="shared" si="40"/>
        <v>0</v>
      </c>
      <c r="AR1020" s="36">
        <f t="shared" si="38"/>
        <v>0</v>
      </c>
      <c r="AS1020" s="38">
        <f t="shared" si="45"/>
        <v>0</v>
      </c>
      <c r="AT1020" s="38">
        <f t="shared" si="46"/>
        <v>0</v>
      </c>
      <c r="AU1020" s="38">
        <f t="shared" si="47"/>
        <v>0</v>
      </c>
      <c r="AV1020" s="38">
        <f t="shared" si="48"/>
        <v>5</v>
      </c>
      <c r="AW1020" s="38">
        <f t="shared" si="51"/>
        <v>0</v>
      </c>
      <c r="AX1020" s="38">
        <f t="shared" si="52"/>
        <v>1</v>
      </c>
      <c r="AY1020" s="38">
        <f t="shared" si="49"/>
        <v>-0.001735294976</v>
      </c>
      <c r="AZ1020" s="12">
        <f t="shared" si="30"/>
        <v>141.6971075</v>
      </c>
      <c r="BA1020" s="12">
        <f t="shared" si="41"/>
        <v>101.0183887</v>
      </c>
      <c r="BB1020" s="12">
        <f t="shared" si="53"/>
        <v>133.8310761</v>
      </c>
      <c r="BC1020" s="12">
        <f t="shared" si="50"/>
        <v>-0.001156863318</v>
      </c>
      <c r="BD1020" s="12">
        <f t="shared" si="54"/>
        <v>123.0070551</v>
      </c>
    </row>
    <row r="1021" ht="14.25" customHeight="1">
      <c r="A1021" s="7">
        <v>38001.0</v>
      </c>
      <c r="B1021" s="21" t="s">
        <v>90</v>
      </c>
      <c r="C1021" s="8">
        <v>26.342291</v>
      </c>
      <c r="D1021" s="33">
        <f t="shared" si="5"/>
        <v>-0.005246960329</v>
      </c>
      <c r="E1021" s="33">
        <f t="shared" si="7"/>
        <v>-0.01108453794</v>
      </c>
      <c r="F1021" s="33">
        <f t="shared" si="9"/>
        <v>-0.02402382064</v>
      </c>
      <c r="G1021" s="33">
        <f t="shared" si="11"/>
        <v>-0.0400846066</v>
      </c>
      <c r="H1021" s="33">
        <f t="shared" si="20"/>
        <v>-0.5642541075</v>
      </c>
      <c r="I1021" s="45">
        <f t="shared" si="31"/>
        <v>-1.577791321</v>
      </c>
      <c r="J1021" s="45">
        <f t="shared" si="43"/>
        <v>-1.585870174</v>
      </c>
      <c r="K1021" s="21" t="s">
        <v>91</v>
      </c>
      <c r="L1021" s="8">
        <v>13.687804</v>
      </c>
      <c r="M1021" s="33">
        <f t="shared" si="6"/>
        <v>-0.00140540632</v>
      </c>
      <c r="N1021" s="33">
        <f t="shared" si="8"/>
        <v>-0.007781358505</v>
      </c>
      <c r="O1021" s="33">
        <f t="shared" si="10"/>
        <v>-0.02009857571</v>
      </c>
      <c r="P1021" s="33">
        <f t="shared" si="12"/>
        <v>-0.01874469641</v>
      </c>
      <c r="Q1021" s="45">
        <f t="shared" si="21"/>
        <v>-1.035659174</v>
      </c>
      <c r="R1021" s="45">
        <f t="shared" si="32"/>
        <v>-1.890537586</v>
      </c>
      <c r="S1021" s="45">
        <f t="shared" si="44"/>
        <v>-2.755695545</v>
      </c>
      <c r="T1021" s="33">
        <f t="shared" si="22"/>
        <v>0.4714050665</v>
      </c>
      <c r="U1021" s="33">
        <f t="shared" si="33"/>
        <v>0.3127462656</v>
      </c>
      <c r="V1021" s="33">
        <f t="shared" si="42"/>
        <v>1.169825371</v>
      </c>
      <c r="W1021" s="44">
        <f t="shared" si="13"/>
        <v>0.007880334546</v>
      </c>
      <c r="X1021" s="44">
        <f t="shared" si="14"/>
        <v>0.005642114742</v>
      </c>
      <c r="Y1021" s="33">
        <f t="shared" si="15"/>
        <v>0.7159740122</v>
      </c>
      <c r="Z1021" s="43">
        <v>1.0</v>
      </c>
      <c r="AA1021" s="33">
        <f t="shared" si="16"/>
        <v>1.715974012</v>
      </c>
      <c r="AB1021" s="33">
        <f t="shared" si="17"/>
        <v>0.4172405917</v>
      </c>
      <c r="AC1021" s="33">
        <f t="shared" si="18"/>
        <v>0.5827594083</v>
      </c>
      <c r="AD1021" s="33">
        <f t="shared" si="19"/>
        <v>-0.002766591679</v>
      </c>
      <c r="AE1021" s="34">
        <f t="shared" si="23"/>
        <v>0</v>
      </c>
      <c r="AF1021" s="34">
        <f t="shared" si="24"/>
        <v>0</v>
      </c>
      <c r="AG1021" s="34">
        <f t="shared" si="25"/>
        <v>0</v>
      </c>
      <c r="AH1021" s="34">
        <f t="shared" si="26"/>
        <v>4</v>
      </c>
      <c r="AI1021" s="34">
        <f t="shared" si="28"/>
        <v>0</v>
      </c>
      <c r="AJ1021" s="34">
        <f t="shared" si="29"/>
        <v>1</v>
      </c>
      <c r="AK1021" s="34">
        <f t="shared" si="27"/>
        <v>-0.002766591679</v>
      </c>
      <c r="AL1021" s="36">
        <f t="shared" si="34"/>
        <v>0</v>
      </c>
      <c r="AM1021" s="36">
        <f t="shared" si="35"/>
        <v>0</v>
      </c>
      <c r="AN1021" s="46">
        <f t="shared" si="36"/>
        <v>0</v>
      </c>
      <c r="AO1021" s="36">
        <f t="shared" si="37"/>
        <v>0</v>
      </c>
      <c r="AP1021" s="36">
        <f t="shared" si="39"/>
        <v>0</v>
      </c>
      <c r="AQ1021" s="36">
        <f t="shared" si="40"/>
        <v>0</v>
      </c>
      <c r="AR1021" s="36">
        <f t="shared" si="38"/>
        <v>0</v>
      </c>
      <c r="AS1021" s="38">
        <f t="shared" si="45"/>
        <v>-1</v>
      </c>
      <c r="AT1021" s="38">
        <f t="shared" si="46"/>
        <v>1</v>
      </c>
      <c r="AU1021" s="38">
        <f t="shared" si="47"/>
        <v>0</v>
      </c>
      <c r="AV1021" s="38">
        <f t="shared" si="48"/>
        <v>1</v>
      </c>
      <c r="AW1021" s="38">
        <f t="shared" si="51"/>
        <v>1</v>
      </c>
      <c r="AX1021" s="38">
        <f t="shared" si="52"/>
        <v>-1</v>
      </c>
      <c r="AY1021" s="38">
        <f t="shared" si="49"/>
        <v>0.002766591679</v>
      </c>
      <c r="AZ1021" s="12">
        <f t="shared" si="30"/>
        <v>141.3050894</v>
      </c>
      <c r="BA1021" s="12">
        <f t="shared" si="41"/>
        <v>101.0183887</v>
      </c>
      <c r="BB1021" s="12">
        <f t="shared" si="53"/>
        <v>134.201332</v>
      </c>
      <c r="BC1021" s="12">
        <f t="shared" si="50"/>
        <v>0</v>
      </c>
      <c r="BD1021" s="12">
        <f t="shared" si="54"/>
        <v>123.0070551</v>
      </c>
    </row>
    <row r="1022" ht="14.25" customHeight="1">
      <c r="A1022" s="7">
        <v>38002.0</v>
      </c>
      <c r="B1022" s="21" t="s">
        <v>90</v>
      </c>
      <c r="C1022" s="8">
        <v>26.278612</v>
      </c>
      <c r="D1022" s="33">
        <f t="shared" si="5"/>
        <v>-0.002417367571</v>
      </c>
      <c r="E1022" s="33">
        <f t="shared" si="7"/>
        <v>-0.008302171948</v>
      </c>
      <c r="F1022" s="33">
        <f t="shared" si="9"/>
        <v>-0.0230302303</v>
      </c>
      <c r="G1022" s="33">
        <f t="shared" si="11"/>
        <v>-0.03732750932</v>
      </c>
      <c r="H1022" s="33">
        <f t="shared" si="20"/>
        <v>-0.3396090294</v>
      </c>
      <c r="I1022" s="45">
        <f t="shared" si="31"/>
        <v>-1.444283887</v>
      </c>
      <c r="J1022" s="45">
        <f t="shared" si="43"/>
        <v>-1.461617417</v>
      </c>
      <c r="K1022" s="21" t="s">
        <v>91</v>
      </c>
      <c r="L1022" s="8">
        <v>13.729095</v>
      </c>
      <c r="M1022" s="33">
        <f t="shared" si="6"/>
        <v>0.003016627065</v>
      </c>
      <c r="N1022" s="33">
        <f t="shared" si="8"/>
        <v>0.005848371807</v>
      </c>
      <c r="O1022" s="33">
        <f t="shared" si="10"/>
        <v>-0.00933401643</v>
      </c>
      <c r="P1022" s="33">
        <f t="shared" si="12"/>
        <v>-0.005780395796</v>
      </c>
      <c r="Q1022" s="45">
        <f t="shared" si="21"/>
        <v>-0.1808657482</v>
      </c>
      <c r="R1022" s="45">
        <f t="shared" si="32"/>
        <v>-1.321004997</v>
      </c>
      <c r="S1022" s="45">
        <f t="shared" si="44"/>
        <v>-2.036767395</v>
      </c>
      <c r="T1022" s="33">
        <f t="shared" si="22"/>
        <v>-0.1587432812</v>
      </c>
      <c r="U1022" s="33">
        <f t="shared" si="33"/>
        <v>-0.12327889</v>
      </c>
      <c r="V1022" s="33">
        <f t="shared" si="42"/>
        <v>0.5751499778</v>
      </c>
      <c r="W1022" s="44">
        <f t="shared" si="13"/>
        <v>0.007843928542</v>
      </c>
      <c r="X1022" s="44">
        <f t="shared" si="14"/>
        <v>0.005273929048</v>
      </c>
      <c r="Y1022" s="33">
        <f t="shared" si="15"/>
        <v>0.67235812</v>
      </c>
      <c r="Z1022" s="43">
        <v>1.0</v>
      </c>
      <c r="AA1022" s="33">
        <f t="shared" si="16"/>
        <v>1.67235812</v>
      </c>
      <c r="AB1022" s="33">
        <f t="shared" si="17"/>
        <v>0.4020419502</v>
      </c>
      <c r="AC1022" s="33">
        <f t="shared" si="18"/>
        <v>0.5979580498</v>
      </c>
      <c r="AD1022" s="33">
        <f t="shared" si="19"/>
        <v>0.005246577444</v>
      </c>
      <c r="AE1022" s="34">
        <f t="shared" si="23"/>
        <v>0</v>
      </c>
      <c r="AF1022" s="34">
        <f t="shared" si="24"/>
        <v>0</v>
      </c>
      <c r="AG1022" s="34">
        <f t="shared" si="25"/>
        <v>0</v>
      </c>
      <c r="AH1022" s="34">
        <f t="shared" si="26"/>
        <v>5</v>
      </c>
      <c r="AI1022" s="34">
        <f t="shared" si="28"/>
        <v>0</v>
      </c>
      <c r="AJ1022" s="34">
        <f t="shared" si="29"/>
        <v>1</v>
      </c>
      <c r="AK1022" s="34">
        <f t="shared" si="27"/>
        <v>0.005246577444</v>
      </c>
      <c r="AL1022" s="36">
        <f t="shared" si="34"/>
        <v>0</v>
      </c>
      <c r="AM1022" s="36">
        <f t="shared" si="35"/>
        <v>0</v>
      </c>
      <c r="AN1022" s="46">
        <f t="shared" si="36"/>
        <v>0</v>
      </c>
      <c r="AO1022" s="36">
        <f t="shared" si="37"/>
        <v>0</v>
      </c>
      <c r="AP1022" s="36">
        <f t="shared" si="39"/>
        <v>0</v>
      </c>
      <c r="AQ1022" s="36">
        <f t="shared" si="40"/>
        <v>0</v>
      </c>
      <c r="AR1022" s="36">
        <f t="shared" si="38"/>
        <v>0</v>
      </c>
      <c r="AS1022" s="38">
        <f t="shared" si="45"/>
        <v>0</v>
      </c>
      <c r="AT1022" s="38">
        <f t="shared" si="46"/>
        <v>0</v>
      </c>
      <c r="AU1022" s="38">
        <f t="shared" si="47"/>
        <v>0</v>
      </c>
      <c r="AV1022" s="38">
        <f t="shared" si="48"/>
        <v>2</v>
      </c>
      <c r="AW1022" s="38">
        <f t="shared" si="51"/>
        <v>0</v>
      </c>
      <c r="AX1022" s="38">
        <f t="shared" si="52"/>
        <v>-1</v>
      </c>
      <c r="AY1022" s="38">
        <f t="shared" si="49"/>
        <v>-0.005246577444</v>
      </c>
      <c r="AZ1022" s="12">
        <f t="shared" si="30"/>
        <v>142.0464575</v>
      </c>
      <c r="BA1022" s="12">
        <f t="shared" si="41"/>
        <v>101.0183887</v>
      </c>
      <c r="BB1022" s="12">
        <f t="shared" si="53"/>
        <v>133.4972344</v>
      </c>
      <c r="BC1022" s="12">
        <f t="shared" si="50"/>
        <v>0</v>
      </c>
      <c r="BD1022" s="12">
        <f t="shared" si="54"/>
        <v>123.0070551</v>
      </c>
    </row>
    <row r="1023" ht="14.25" customHeight="1">
      <c r="A1023" s="7">
        <v>38006.0</v>
      </c>
      <c r="B1023" s="21" t="s">
        <v>90</v>
      </c>
      <c r="C1023" s="8">
        <v>26.660707</v>
      </c>
      <c r="D1023" s="33">
        <f t="shared" si="5"/>
        <v>0.01454015151</v>
      </c>
      <c r="E1023" s="33">
        <f t="shared" si="7"/>
        <v>0.004800111136</v>
      </c>
      <c r="F1023" s="33">
        <f t="shared" si="9"/>
        <v>-0.02539762521</v>
      </c>
      <c r="G1023" s="33">
        <f t="shared" si="11"/>
        <v>-0.02312333265</v>
      </c>
      <c r="H1023" s="33">
        <f t="shared" si="20"/>
        <v>0.6631173698</v>
      </c>
      <c r="I1023" s="45">
        <f t="shared" si="31"/>
        <v>-1.588988528</v>
      </c>
      <c r="J1023" s="45">
        <f t="shared" si="43"/>
        <v>-0.8178781038</v>
      </c>
      <c r="K1023" s="21" t="s">
        <v>91</v>
      </c>
      <c r="L1023" s="8">
        <v>13.742852</v>
      </c>
      <c r="M1023" s="33">
        <f t="shared" si="6"/>
        <v>0.001002032545</v>
      </c>
      <c r="N1023" s="33">
        <f t="shared" si="8"/>
        <v>-0.001599796816</v>
      </c>
      <c r="O1023" s="33">
        <f t="shared" si="10"/>
        <v>-0.00952196722</v>
      </c>
      <c r="P1023" s="33">
        <f t="shared" si="12"/>
        <v>-0.000200573143</v>
      </c>
      <c r="Q1023" s="45">
        <f t="shared" si="21"/>
        <v>-0.6152537515</v>
      </c>
      <c r="R1023" s="45">
        <f t="shared" si="32"/>
        <v>-1.28569747</v>
      </c>
      <c r="S1023" s="45">
        <f t="shared" si="44"/>
        <v>-1.719472731</v>
      </c>
      <c r="T1023" s="33">
        <f t="shared" si="22"/>
        <v>1.278371121</v>
      </c>
      <c r="U1023" s="33">
        <f t="shared" si="33"/>
        <v>-0.3032910578</v>
      </c>
      <c r="V1023" s="33">
        <f t="shared" si="42"/>
        <v>0.9015946268</v>
      </c>
      <c r="W1023" s="44">
        <f t="shared" si="13"/>
        <v>0.008659370633</v>
      </c>
      <c r="X1023" s="44">
        <f t="shared" si="14"/>
        <v>0.005180878369</v>
      </c>
      <c r="Y1023" s="33">
        <f t="shared" si="15"/>
        <v>0.5982973346</v>
      </c>
      <c r="Z1023" s="43">
        <v>1.0</v>
      </c>
      <c r="AA1023" s="33">
        <f t="shared" si="16"/>
        <v>1.598297335</v>
      </c>
      <c r="AB1023" s="33">
        <f t="shared" si="17"/>
        <v>0.3743341878</v>
      </c>
      <c r="AC1023" s="33">
        <f t="shared" si="18"/>
        <v>0.6256658122</v>
      </c>
      <c r="AD1023" s="33">
        <f t="shared" si="19"/>
        <v>0.003017844255</v>
      </c>
      <c r="AE1023" s="34">
        <f t="shared" si="23"/>
        <v>-1</v>
      </c>
      <c r="AF1023" s="34">
        <f t="shared" si="24"/>
        <v>1</v>
      </c>
      <c r="AG1023" s="34">
        <f t="shared" si="25"/>
        <v>0</v>
      </c>
      <c r="AH1023" s="34">
        <f t="shared" si="26"/>
        <v>1</v>
      </c>
      <c r="AI1023" s="34">
        <f t="shared" si="28"/>
        <v>1</v>
      </c>
      <c r="AJ1023" s="34">
        <f t="shared" si="29"/>
        <v>-1</v>
      </c>
      <c r="AK1023" s="34">
        <f t="shared" si="27"/>
        <v>-0.003017844255</v>
      </c>
      <c r="AL1023" s="36">
        <f t="shared" si="34"/>
        <v>0</v>
      </c>
      <c r="AM1023" s="36">
        <f t="shared" si="35"/>
        <v>0</v>
      </c>
      <c r="AN1023" s="46">
        <f t="shared" si="36"/>
        <v>0</v>
      </c>
      <c r="AO1023" s="36">
        <f t="shared" si="37"/>
        <v>0</v>
      </c>
      <c r="AP1023" s="36">
        <f t="shared" si="39"/>
        <v>0</v>
      </c>
      <c r="AQ1023" s="36">
        <f t="shared" si="40"/>
        <v>0</v>
      </c>
      <c r="AR1023" s="36">
        <f t="shared" si="38"/>
        <v>0</v>
      </c>
      <c r="AS1023" s="38">
        <f t="shared" si="45"/>
        <v>0</v>
      </c>
      <c r="AT1023" s="38">
        <f t="shared" si="46"/>
        <v>0</v>
      </c>
      <c r="AU1023" s="38">
        <f t="shared" si="47"/>
        <v>0</v>
      </c>
      <c r="AV1023" s="38">
        <f t="shared" si="48"/>
        <v>3</v>
      </c>
      <c r="AW1023" s="38">
        <f t="shared" si="51"/>
        <v>0</v>
      </c>
      <c r="AX1023" s="38">
        <f t="shared" si="52"/>
        <v>-1</v>
      </c>
      <c r="AY1023" s="38">
        <f t="shared" si="49"/>
        <v>-0.003017844255</v>
      </c>
      <c r="AZ1023" s="12">
        <f t="shared" si="30"/>
        <v>141.6177834</v>
      </c>
      <c r="BA1023" s="12">
        <f t="shared" si="41"/>
        <v>101.0183887</v>
      </c>
      <c r="BB1023" s="12">
        <f t="shared" si="53"/>
        <v>133.0943605</v>
      </c>
      <c r="BC1023" s="12">
        <f t="shared" si="50"/>
        <v>-0.00201189617</v>
      </c>
      <c r="BD1023" s="12">
        <f t="shared" si="54"/>
        <v>122.7595776</v>
      </c>
    </row>
    <row r="1024" ht="14.25" customHeight="1">
      <c r="A1024" s="7">
        <v>38007.0</v>
      </c>
      <c r="B1024" s="21" t="s">
        <v>90</v>
      </c>
      <c r="C1024" s="8">
        <v>26.741777</v>
      </c>
      <c r="D1024" s="33">
        <f t="shared" si="5"/>
        <v>0.003040804582</v>
      </c>
      <c r="E1024" s="33">
        <f t="shared" si="7"/>
        <v>0.01205112328</v>
      </c>
      <c r="F1024" s="33">
        <f t="shared" si="9"/>
        <v>-0.02860114565</v>
      </c>
      <c r="G1024" s="33">
        <f t="shared" si="11"/>
        <v>-0.02077582284</v>
      </c>
      <c r="H1024" s="33">
        <f t="shared" si="20"/>
        <v>1.206131887</v>
      </c>
      <c r="I1024" s="45">
        <f t="shared" si="31"/>
        <v>-1.784307563</v>
      </c>
      <c r="J1024" s="45">
        <f t="shared" si="43"/>
        <v>-0.6957648018</v>
      </c>
      <c r="K1024" s="21" t="s">
        <v>91</v>
      </c>
      <c r="L1024" s="8">
        <v>13.701567</v>
      </c>
      <c r="M1024" s="33">
        <f t="shared" si="6"/>
        <v>-0.003004107153</v>
      </c>
      <c r="N1024" s="33">
        <f t="shared" si="8"/>
        <v>0.001408023299</v>
      </c>
      <c r="O1024" s="33">
        <f t="shared" si="10"/>
        <v>-0.008366547445</v>
      </c>
      <c r="P1024" s="33">
        <f t="shared" si="12"/>
        <v>-0.006387256525</v>
      </c>
      <c r="Q1024" s="45">
        <f t="shared" si="21"/>
        <v>-0.4238577794</v>
      </c>
      <c r="R1024" s="45">
        <f t="shared" si="32"/>
        <v>-1.193926821</v>
      </c>
      <c r="S1024" s="45">
        <f t="shared" si="44"/>
        <v>-1.878820731</v>
      </c>
      <c r="T1024" s="33">
        <f t="shared" si="22"/>
        <v>1.629989666</v>
      </c>
      <c r="U1024" s="33">
        <f t="shared" si="33"/>
        <v>-0.5903807428</v>
      </c>
      <c r="V1024" s="33">
        <f t="shared" si="42"/>
        <v>1.18305593</v>
      </c>
      <c r="W1024" s="44">
        <f t="shared" si="13"/>
        <v>0.00870182322</v>
      </c>
      <c r="X1024" s="44">
        <f t="shared" si="14"/>
        <v>0.005164947866</v>
      </c>
      <c r="Y1024" s="33">
        <f t="shared" si="15"/>
        <v>0.5935477814</v>
      </c>
      <c r="Z1024" s="43">
        <v>1.0</v>
      </c>
      <c r="AA1024" s="33">
        <f t="shared" si="16"/>
        <v>1.593547781</v>
      </c>
      <c r="AB1024" s="33">
        <f t="shared" si="17"/>
        <v>0.3724693971</v>
      </c>
      <c r="AC1024" s="33">
        <f t="shared" si="18"/>
        <v>0.6275306029</v>
      </c>
      <c r="AD1024" s="33">
        <f t="shared" si="19"/>
        <v>0.008495192865</v>
      </c>
      <c r="AE1024" s="34">
        <f t="shared" si="23"/>
        <v>-1</v>
      </c>
      <c r="AF1024" s="34">
        <f t="shared" si="24"/>
        <v>0</v>
      </c>
      <c r="AG1024" s="34">
        <f t="shared" si="25"/>
        <v>0</v>
      </c>
      <c r="AH1024" s="34">
        <f t="shared" si="26"/>
        <v>2</v>
      </c>
      <c r="AI1024" s="34">
        <f t="shared" si="28"/>
        <v>0</v>
      </c>
      <c r="AJ1024" s="34">
        <f t="shared" si="29"/>
        <v>-1</v>
      </c>
      <c r="AK1024" s="34">
        <f t="shared" si="27"/>
        <v>-0.008495192865</v>
      </c>
      <c r="AL1024" s="36">
        <f t="shared" si="34"/>
        <v>0</v>
      </c>
      <c r="AM1024" s="36">
        <f t="shared" si="35"/>
        <v>0</v>
      </c>
      <c r="AN1024" s="46">
        <f t="shared" si="36"/>
        <v>0</v>
      </c>
      <c r="AO1024" s="36">
        <f t="shared" si="37"/>
        <v>0</v>
      </c>
      <c r="AP1024" s="36">
        <f t="shared" si="39"/>
        <v>0</v>
      </c>
      <c r="AQ1024" s="36">
        <f t="shared" si="40"/>
        <v>0</v>
      </c>
      <c r="AR1024" s="36">
        <f t="shared" si="38"/>
        <v>0</v>
      </c>
      <c r="AS1024" s="38">
        <f t="shared" si="45"/>
        <v>-1</v>
      </c>
      <c r="AT1024" s="38">
        <f t="shared" si="46"/>
        <v>0</v>
      </c>
      <c r="AU1024" s="38">
        <f t="shared" si="47"/>
        <v>0</v>
      </c>
      <c r="AV1024" s="38">
        <f t="shared" si="48"/>
        <v>4</v>
      </c>
      <c r="AW1024" s="38">
        <f t="shared" si="51"/>
        <v>0</v>
      </c>
      <c r="AX1024" s="38">
        <f t="shared" si="52"/>
        <v>-1</v>
      </c>
      <c r="AY1024" s="38">
        <f t="shared" si="49"/>
        <v>-0.008495192865</v>
      </c>
      <c r="AZ1024" s="12">
        <f t="shared" si="30"/>
        <v>140.4147131</v>
      </c>
      <c r="BA1024" s="12">
        <f t="shared" si="41"/>
        <v>101.0183887</v>
      </c>
      <c r="BB1024" s="12">
        <f t="shared" si="53"/>
        <v>131.9636982</v>
      </c>
      <c r="BC1024" s="12">
        <f t="shared" si="50"/>
        <v>-0.00566346191</v>
      </c>
      <c r="BD1024" s="12">
        <f t="shared" si="54"/>
        <v>122.0643335</v>
      </c>
    </row>
    <row r="1025" ht="14.25" customHeight="1">
      <c r="A1025" s="7">
        <v>38008.0</v>
      </c>
      <c r="B1025" s="21" t="s">
        <v>90</v>
      </c>
      <c r="C1025" s="8">
        <v>26.944405</v>
      </c>
      <c r="D1025" s="33">
        <f t="shared" si="5"/>
        <v>0.007577207752</v>
      </c>
      <c r="E1025" s="33">
        <f t="shared" si="7"/>
        <v>0.01749042161</v>
      </c>
      <c r="F1025" s="33">
        <f t="shared" si="9"/>
        <v>-0.008521640188</v>
      </c>
      <c r="G1025" s="33">
        <f t="shared" si="11"/>
        <v>-0.009576352873</v>
      </c>
      <c r="H1025" s="33">
        <f t="shared" si="20"/>
        <v>1.590034165</v>
      </c>
      <c r="I1025" s="45">
        <f t="shared" si="31"/>
        <v>-0.1269470827</v>
      </c>
      <c r="J1025" s="45">
        <f t="shared" si="43"/>
        <v>-0.1344426695</v>
      </c>
      <c r="K1025" s="21" t="s">
        <v>91</v>
      </c>
      <c r="L1025" s="8">
        <v>13.577704</v>
      </c>
      <c r="M1025" s="33">
        <f t="shared" si="6"/>
        <v>-0.009040060892</v>
      </c>
      <c r="N1025" s="33">
        <f t="shared" si="8"/>
        <v>-0.00943775868</v>
      </c>
      <c r="O1025" s="33">
        <f t="shared" si="10"/>
        <v>-0.01102701963</v>
      </c>
      <c r="P1025" s="33">
        <f t="shared" si="12"/>
        <v>-0.01654718254</v>
      </c>
      <c r="Q1025" s="45">
        <f t="shared" si="21"/>
        <v>-1.072639209</v>
      </c>
      <c r="R1025" s="45">
        <f t="shared" si="32"/>
        <v>-1.268887432</v>
      </c>
      <c r="S1025" s="45">
        <f t="shared" si="44"/>
        <v>-2.162686514</v>
      </c>
      <c r="T1025" s="33">
        <f t="shared" si="22"/>
        <v>2.662673375</v>
      </c>
      <c r="U1025" s="33">
        <f t="shared" si="33"/>
        <v>1.141940349</v>
      </c>
      <c r="V1025" s="33">
        <f t="shared" si="42"/>
        <v>2.028243845</v>
      </c>
      <c r="W1025" s="44">
        <f t="shared" si="13"/>
        <v>0.008879782872</v>
      </c>
      <c r="X1025" s="44">
        <f t="shared" si="14"/>
        <v>0.005504096649</v>
      </c>
      <c r="Y1025" s="33">
        <f t="shared" si="15"/>
        <v>0.6198458598</v>
      </c>
      <c r="Z1025" s="43">
        <v>1.0</v>
      </c>
      <c r="AA1025" s="33">
        <f t="shared" si="16"/>
        <v>1.61984586</v>
      </c>
      <c r="AB1025" s="33">
        <f t="shared" si="17"/>
        <v>0.3826573103</v>
      </c>
      <c r="AC1025" s="33">
        <f t="shared" si="18"/>
        <v>0.6173426897</v>
      </c>
      <c r="AD1025" s="33">
        <f t="shared" si="19"/>
        <v>-0.008803252651</v>
      </c>
      <c r="AE1025" s="34">
        <f t="shared" si="23"/>
        <v>-1</v>
      </c>
      <c r="AF1025" s="34">
        <f t="shared" si="24"/>
        <v>0</v>
      </c>
      <c r="AG1025" s="34">
        <f t="shared" si="25"/>
        <v>0</v>
      </c>
      <c r="AH1025" s="34">
        <f t="shared" si="26"/>
        <v>3</v>
      </c>
      <c r="AI1025" s="34">
        <f t="shared" si="28"/>
        <v>0</v>
      </c>
      <c r="AJ1025" s="34">
        <f t="shared" si="29"/>
        <v>-1</v>
      </c>
      <c r="AK1025" s="34">
        <f t="shared" si="27"/>
        <v>0.008803252651</v>
      </c>
      <c r="AL1025" s="36">
        <f t="shared" si="34"/>
        <v>-1</v>
      </c>
      <c r="AM1025" s="36">
        <f t="shared" si="35"/>
        <v>0</v>
      </c>
      <c r="AN1025" s="46">
        <f t="shared" si="36"/>
        <v>0</v>
      </c>
      <c r="AO1025" s="36">
        <f t="shared" si="37"/>
        <v>1</v>
      </c>
      <c r="AP1025" s="36">
        <f t="shared" si="39"/>
        <v>0</v>
      </c>
      <c r="AQ1025" s="36">
        <f t="shared" si="40"/>
        <v>-1</v>
      </c>
      <c r="AR1025" s="36">
        <f t="shared" si="38"/>
        <v>0.008803252651</v>
      </c>
      <c r="AS1025" s="38">
        <f t="shared" si="45"/>
        <v>-1</v>
      </c>
      <c r="AT1025" s="38">
        <f t="shared" si="46"/>
        <v>0</v>
      </c>
      <c r="AU1025" s="38">
        <f t="shared" si="47"/>
        <v>0</v>
      </c>
      <c r="AV1025" s="38">
        <f t="shared" si="48"/>
        <v>5</v>
      </c>
      <c r="AW1025" s="38">
        <f t="shared" si="51"/>
        <v>0</v>
      </c>
      <c r="AX1025" s="38">
        <f t="shared" si="52"/>
        <v>-1</v>
      </c>
      <c r="AY1025" s="38">
        <f t="shared" si="49"/>
        <v>0.008803252651</v>
      </c>
      <c r="AZ1025" s="12">
        <f t="shared" si="30"/>
        <v>141.6508193</v>
      </c>
      <c r="BA1025" s="12">
        <f t="shared" si="41"/>
        <v>101.9076791</v>
      </c>
      <c r="BB1025" s="12">
        <f t="shared" si="53"/>
        <v>133.125408</v>
      </c>
      <c r="BC1025" s="12">
        <f t="shared" si="50"/>
        <v>0.008803252651</v>
      </c>
      <c r="BD1025" s="12">
        <f t="shared" si="54"/>
        <v>123.1388966</v>
      </c>
    </row>
    <row r="1026" ht="14.25" customHeight="1">
      <c r="A1026" s="7">
        <v>38009.0</v>
      </c>
      <c r="B1026" s="21" t="s">
        <v>90</v>
      </c>
      <c r="C1026" s="8">
        <v>26.950197</v>
      </c>
      <c r="D1026" s="33">
        <f t="shared" si="5"/>
        <v>0.0002149611394</v>
      </c>
      <c r="E1026" s="33">
        <f t="shared" si="7"/>
        <v>0.02307718793</v>
      </c>
      <c r="F1026" s="33">
        <f t="shared" si="9"/>
        <v>0.01173685003</v>
      </c>
      <c r="G1026" s="33">
        <f t="shared" si="11"/>
        <v>0.001506485144</v>
      </c>
      <c r="H1026" s="33">
        <f t="shared" si="20"/>
        <v>1.956345856</v>
      </c>
      <c r="I1026" s="45">
        <f t="shared" si="31"/>
        <v>1.479499047</v>
      </c>
      <c r="J1026" s="45">
        <f t="shared" si="43"/>
        <v>0.4933717927</v>
      </c>
      <c r="K1026" s="21" t="s">
        <v>91</v>
      </c>
      <c r="L1026" s="8">
        <v>13.77313</v>
      </c>
      <c r="M1026" s="33">
        <f t="shared" si="6"/>
        <v>0.01439315513</v>
      </c>
      <c r="N1026" s="33">
        <f t="shared" si="8"/>
        <v>0.006233724562</v>
      </c>
      <c r="O1026" s="33">
        <f t="shared" si="10"/>
        <v>-0.001596140788</v>
      </c>
      <c r="P1026" s="33">
        <f t="shared" si="12"/>
        <v>-0.002591514062</v>
      </c>
      <c r="Q1026" s="45">
        <f t="shared" si="21"/>
        <v>-0.1012196132</v>
      </c>
      <c r="R1026" s="45">
        <f t="shared" si="32"/>
        <v>-0.820215872</v>
      </c>
      <c r="S1026" s="45">
        <f t="shared" si="44"/>
        <v>-1.552813724</v>
      </c>
      <c r="T1026" s="33">
        <f t="shared" si="22"/>
        <v>2.057565469</v>
      </c>
      <c r="U1026" s="33">
        <f t="shared" si="33"/>
        <v>2.299714919</v>
      </c>
      <c r="V1026" s="33">
        <f t="shared" si="42"/>
        <v>2.046185516</v>
      </c>
      <c r="W1026" s="44">
        <f t="shared" si="13"/>
        <v>0.008535063719</v>
      </c>
      <c r="X1026" s="44">
        <f t="shared" si="14"/>
        <v>0.006472291128</v>
      </c>
      <c r="Y1026" s="33">
        <f t="shared" si="15"/>
        <v>0.7583178453</v>
      </c>
      <c r="Z1026" s="43">
        <v>1.0</v>
      </c>
      <c r="AA1026" s="33">
        <f t="shared" si="16"/>
        <v>1.758317845</v>
      </c>
      <c r="AB1026" s="33">
        <f t="shared" si="17"/>
        <v>0.4312746113</v>
      </c>
      <c r="AC1026" s="33">
        <f t="shared" si="18"/>
        <v>0.5687253887</v>
      </c>
      <c r="AD1026" s="33">
        <f t="shared" si="19"/>
        <v>0.0005185991318</v>
      </c>
      <c r="AE1026" s="34">
        <f t="shared" si="23"/>
        <v>-1</v>
      </c>
      <c r="AF1026" s="34">
        <f t="shared" si="24"/>
        <v>0</v>
      </c>
      <c r="AG1026" s="34">
        <f t="shared" si="25"/>
        <v>0</v>
      </c>
      <c r="AH1026" s="34">
        <f t="shared" si="26"/>
        <v>4</v>
      </c>
      <c r="AI1026" s="34">
        <f t="shared" si="28"/>
        <v>0</v>
      </c>
      <c r="AJ1026" s="34">
        <f t="shared" si="29"/>
        <v>-1</v>
      </c>
      <c r="AK1026" s="34">
        <f t="shared" si="27"/>
        <v>-0.0005185991318</v>
      </c>
      <c r="AL1026" s="36">
        <f t="shared" si="34"/>
        <v>-1</v>
      </c>
      <c r="AM1026" s="36">
        <f t="shared" si="35"/>
        <v>0</v>
      </c>
      <c r="AN1026" s="46">
        <f t="shared" si="36"/>
        <v>0</v>
      </c>
      <c r="AO1026" s="36">
        <f t="shared" si="37"/>
        <v>2</v>
      </c>
      <c r="AP1026" s="36">
        <f t="shared" si="39"/>
        <v>0</v>
      </c>
      <c r="AQ1026" s="36">
        <f t="shared" si="40"/>
        <v>-1</v>
      </c>
      <c r="AR1026" s="36">
        <f t="shared" si="38"/>
        <v>-0.0005185991318</v>
      </c>
      <c r="AS1026" s="38">
        <f t="shared" si="45"/>
        <v>-1</v>
      </c>
      <c r="AT1026" s="38">
        <f t="shared" si="46"/>
        <v>0</v>
      </c>
      <c r="AU1026" s="38">
        <f t="shared" si="47"/>
        <v>0</v>
      </c>
      <c r="AV1026" s="38">
        <f t="shared" si="48"/>
        <v>1</v>
      </c>
      <c r="AW1026" s="38">
        <f t="shared" si="51"/>
        <v>1</v>
      </c>
      <c r="AX1026" s="38">
        <f t="shared" si="52"/>
        <v>-1</v>
      </c>
      <c r="AY1026" s="38">
        <f t="shared" si="49"/>
        <v>-0.0005185991318</v>
      </c>
      <c r="AZ1026" s="12">
        <f t="shared" si="30"/>
        <v>141.5773593</v>
      </c>
      <c r="BA1026" s="12">
        <f t="shared" si="41"/>
        <v>101.8548298</v>
      </c>
      <c r="BB1026" s="12">
        <f t="shared" si="53"/>
        <v>133.0563693</v>
      </c>
      <c r="BC1026" s="12">
        <f t="shared" si="50"/>
        <v>-0.0005185991318</v>
      </c>
      <c r="BD1026" s="12">
        <f t="shared" si="54"/>
        <v>123.0750369</v>
      </c>
    </row>
    <row r="1027" ht="14.25" customHeight="1">
      <c r="A1027" s="7">
        <v>38012.0</v>
      </c>
      <c r="B1027" s="21" t="s">
        <v>90</v>
      </c>
      <c r="C1027" s="8">
        <v>27.089144</v>
      </c>
      <c r="D1027" s="33">
        <f t="shared" si="5"/>
        <v>0.005155695151</v>
      </c>
      <c r="E1027" s="33">
        <f t="shared" si="7"/>
        <v>0.03084379038</v>
      </c>
      <c r="F1027" s="33">
        <f t="shared" si="9"/>
        <v>0.02228554798</v>
      </c>
      <c r="G1027" s="33">
        <f t="shared" si="11"/>
        <v>0.01298967529</v>
      </c>
      <c r="H1027" s="33">
        <f t="shared" si="20"/>
        <v>2.424453937</v>
      </c>
      <c r="I1027" s="45">
        <f t="shared" si="31"/>
        <v>2.243501466</v>
      </c>
      <c r="J1027" s="45">
        <f t="shared" si="43"/>
        <v>1.159574909</v>
      </c>
      <c r="K1027" s="21" t="s">
        <v>91</v>
      </c>
      <c r="L1027" s="8">
        <v>13.814419</v>
      </c>
      <c r="M1027" s="33">
        <f t="shared" si="6"/>
        <v>0.00299779353</v>
      </c>
      <c r="N1027" s="33">
        <f t="shared" si="8"/>
        <v>0.006214830621</v>
      </c>
      <c r="O1027" s="33">
        <f t="shared" si="10"/>
        <v>0.01209954907</v>
      </c>
      <c r="P1027" s="33">
        <f t="shared" si="12"/>
        <v>0.005811600324</v>
      </c>
      <c r="Q1027" s="45">
        <f t="shared" si="21"/>
        <v>-0.1189431547</v>
      </c>
      <c r="R1027" s="45">
        <f t="shared" si="32"/>
        <v>-0.2130185914</v>
      </c>
      <c r="S1027" s="45">
        <f t="shared" si="44"/>
        <v>-1.203026519</v>
      </c>
      <c r="T1027" s="33">
        <f t="shared" si="22"/>
        <v>2.543397091</v>
      </c>
      <c r="U1027" s="33">
        <f t="shared" si="33"/>
        <v>2.456520057</v>
      </c>
      <c r="V1027" s="33">
        <f t="shared" si="42"/>
        <v>2.362601429</v>
      </c>
      <c r="W1027" s="44">
        <f t="shared" si="13"/>
        <v>0.008469023214</v>
      </c>
      <c r="X1027" s="44">
        <f t="shared" si="14"/>
        <v>0.006383669917</v>
      </c>
      <c r="Y1027" s="33">
        <f t="shared" si="15"/>
        <v>0.7537669642</v>
      </c>
      <c r="Z1027" s="43">
        <v>1.0</v>
      </c>
      <c r="AA1027" s="33">
        <f t="shared" si="16"/>
        <v>1.753766964</v>
      </c>
      <c r="AB1027" s="33">
        <f t="shared" si="17"/>
        <v>0.4297988157</v>
      </c>
      <c r="AC1027" s="33">
        <f t="shared" si="18"/>
        <v>0.5702011843</v>
      </c>
      <c r="AD1027" s="33">
        <f t="shared" si="19"/>
        <v>-0.0008507881858</v>
      </c>
      <c r="AE1027" s="34">
        <f t="shared" si="23"/>
        <v>-1</v>
      </c>
      <c r="AF1027" s="34">
        <f t="shared" si="24"/>
        <v>0</v>
      </c>
      <c r="AG1027" s="34">
        <f t="shared" si="25"/>
        <v>0</v>
      </c>
      <c r="AH1027" s="34">
        <f t="shared" si="26"/>
        <v>5</v>
      </c>
      <c r="AI1027" s="34">
        <f t="shared" si="28"/>
        <v>0</v>
      </c>
      <c r="AJ1027" s="34">
        <f t="shared" si="29"/>
        <v>-1</v>
      </c>
      <c r="AK1027" s="34">
        <f t="shared" si="27"/>
        <v>0.0008507881858</v>
      </c>
      <c r="AL1027" s="36">
        <f t="shared" si="34"/>
        <v>-1</v>
      </c>
      <c r="AM1027" s="36">
        <f t="shared" si="35"/>
        <v>0</v>
      </c>
      <c r="AN1027" s="46">
        <f t="shared" si="36"/>
        <v>0</v>
      </c>
      <c r="AO1027" s="36">
        <f t="shared" si="37"/>
        <v>3</v>
      </c>
      <c r="AP1027" s="36">
        <f t="shared" si="39"/>
        <v>0</v>
      </c>
      <c r="AQ1027" s="36">
        <f t="shared" si="40"/>
        <v>-1</v>
      </c>
      <c r="AR1027" s="36">
        <f t="shared" si="38"/>
        <v>0.0008507881858</v>
      </c>
      <c r="AS1027" s="38">
        <f t="shared" si="45"/>
        <v>-1</v>
      </c>
      <c r="AT1027" s="38">
        <f t="shared" si="46"/>
        <v>0</v>
      </c>
      <c r="AU1027" s="38">
        <f t="shared" si="47"/>
        <v>0</v>
      </c>
      <c r="AV1027" s="38">
        <f t="shared" si="48"/>
        <v>2</v>
      </c>
      <c r="AW1027" s="38">
        <f t="shared" si="51"/>
        <v>0</v>
      </c>
      <c r="AX1027" s="38">
        <f t="shared" si="52"/>
        <v>-1</v>
      </c>
      <c r="AY1027" s="38">
        <f t="shared" si="49"/>
        <v>0.0008507881858</v>
      </c>
      <c r="AZ1027" s="12">
        <f t="shared" si="30"/>
        <v>141.6978116</v>
      </c>
      <c r="BA1027" s="12">
        <f t="shared" si="41"/>
        <v>101.9414867</v>
      </c>
      <c r="BB1027" s="12">
        <f t="shared" si="53"/>
        <v>133.1695721</v>
      </c>
      <c r="BC1027" s="12">
        <f t="shared" si="50"/>
        <v>0.0008507881858</v>
      </c>
      <c r="BD1027" s="12">
        <f t="shared" si="54"/>
        <v>123.1797477</v>
      </c>
    </row>
    <row r="1028" ht="14.25" customHeight="1">
      <c r="A1028" s="7">
        <v>38013.0</v>
      </c>
      <c r="B1028" s="21" t="s">
        <v>90</v>
      </c>
      <c r="C1028" s="8">
        <v>26.8923</v>
      </c>
      <c r="D1028" s="33">
        <f t="shared" si="5"/>
        <v>-0.007266527137</v>
      </c>
      <c r="E1028" s="33">
        <f t="shared" si="7"/>
        <v>0.008686678864</v>
      </c>
      <c r="F1028" s="33">
        <f t="shared" si="9"/>
        <v>0.01352848702</v>
      </c>
      <c r="G1028" s="33">
        <f t="shared" si="11"/>
        <v>-0.0004308298751</v>
      </c>
      <c r="H1028" s="33">
        <f t="shared" si="20"/>
        <v>0.7686405932</v>
      </c>
      <c r="I1028" s="45">
        <f t="shared" si="31"/>
        <v>1.476627811</v>
      </c>
      <c r="J1028" s="45">
        <f t="shared" si="43"/>
        <v>0.5259298876</v>
      </c>
      <c r="K1028" s="21" t="s">
        <v>91</v>
      </c>
      <c r="L1028" s="8">
        <v>13.759366</v>
      </c>
      <c r="M1028" s="33">
        <f t="shared" si="6"/>
        <v>-0.003985183886</v>
      </c>
      <c r="N1028" s="33">
        <f t="shared" si="8"/>
        <v>0.001201642861</v>
      </c>
      <c r="O1028" s="33">
        <f t="shared" si="10"/>
        <v>-0.0004000763392</v>
      </c>
      <c r="P1028" s="33">
        <f t="shared" si="12"/>
        <v>0.0006000968358</v>
      </c>
      <c r="Q1028" s="45">
        <f t="shared" si="21"/>
        <v>-0.4431516526</v>
      </c>
      <c r="R1028" s="45">
        <f t="shared" si="32"/>
        <v>-0.7421379189</v>
      </c>
      <c r="S1028" s="45">
        <f t="shared" si="44"/>
        <v>-1.341765242</v>
      </c>
      <c r="T1028" s="33">
        <f t="shared" si="22"/>
        <v>1.211792246</v>
      </c>
      <c r="U1028" s="33">
        <f t="shared" si="33"/>
        <v>2.21876573</v>
      </c>
      <c r="V1028" s="33">
        <f t="shared" si="42"/>
        <v>1.86769513</v>
      </c>
      <c r="W1028" s="44">
        <f t="shared" si="13"/>
        <v>0.008547234492</v>
      </c>
      <c r="X1028" s="44">
        <f t="shared" si="14"/>
        <v>0.006450504172</v>
      </c>
      <c r="Y1028" s="33">
        <f t="shared" si="15"/>
        <v>0.7546890375</v>
      </c>
      <c r="Z1028" s="43">
        <v>1.0</v>
      </c>
      <c r="AA1028" s="33">
        <f t="shared" si="16"/>
        <v>1.754689038</v>
      </c>
      <c r="AB1028" s="33">
        <f t="shared" si="17"/>
        <v>0.4300984513</v>
      </c>
      <c r="AC1028" s="33">
        <f t="shared" si="18"/>
        <v>0.5699015487</v>
      </c>
      <c r="AD1028" s="33">
        <f t="shared" si="19"/>
        <v>0.004988249934</v>
      </c>
      <c r="AE1028" s="34">
        <f t="shared" si="23"/>
        <v>-1</v>
      </c>
      <c r="AF1028" s="34">
        <f t="shared" si="24"/>
        <v>0</v>
      </c>
      <c r="AG1028" s="34">
        <f t="shared" si="25"/>
        <v>0</v>
      </c>
      <c r="AH1028" s="34">
        <f t="shared" si="26"/>
        <v>1</v>
      </c>
      <c r="AI1028" s="34">
        <f t="shared" si="28"/>
        <v>1</v>
      </c>
      <c r="AJ1028" s="34">
        <f t="shared" si="29"/>
        <v>-1</v>
      </c>
      <c r="AK1028" s="34">
        <f t="shared" si="27"/>
        <v>-0.004988249934</v>
      </c>
      <c r="AL1028" s="36">
        <f t="shared" si="34"/>
        <v>-1</v>
      </c>
      <c r="AM1028" s="36">
        <f t="shared" si="35"/>
        <v>0</v>
      </c>
      <c r="AN1028" s="46">
        <f t="shared" si="36"/>
        <v>0</v>
      </c>
      <c r="AO1028" s="36">
        <f t="shared" si="37"/>
        <v>4</v>
      </c>
      <c r="AP1028" s="36">
        <f t="shared" si="39"/>
        <v>0</v>
      </c>
      <c r="AQ1028" s="36">
        <f t="shared" si="40"/>
        <v>-1</v>
      </c>
      <c r="AR1028" s="36">
        <f t="shared" si="38"/>
        <v>-0.004988249934</v>
      </c>
      <c r="AS1028" s="38">
        <f t="shared" si="45"/>
        <v>-1</v>
      </c>
      <c r="AT1028" s="38">
        <f t="shared" si="46"/>
        <v>0</v>
      </c>
      <c r="AU1028" s="38">
        <f t="shared" si="47"/>
        <v>0</v>
      </c>
      <c r="AV1028" s="38">
        <f t="shared" si="48"/>
        <v>3</v>
      </c>
      <c r="AW1028" s="38">
        <f t="shared" si="51"/>
        <v>0</v>
      </c>
      <c r="AX1028" s="38">
        <f t="shared" si="52"/>
        <v>-1</v>
      </c>
      <c r="AY1028" s="38">
        <f t="shared" si="49"/>
        <v>-0.004988249934</v>
      </c>
      <c r="AZ1028" s="12">
        <f t="shared" si="30"/>
        <v>140.9909875</v>
      </c>
      <c r="BA1028" s="12">
        <f t="shared" si="41"/>
        <v>101.4329771</v>
      </c>
      <c r="BB1028" s="12">
        <f t="shared" si="53"/>
        <v>132.505289</v>
      </c>
      <c r="BC1028" s="12">
        <f t="shared" si="50"/>
        <v>-0.004988249934</v>
      </c>
      <c r="BD1028" s="12">
        <f t="shared" si="54"/>
        <v>122.5652963</v>
      </c>
    </row>
    <row r="1029" ht="14.25" customHeight="1">
      <c r="A1029" s="7">
        <v>38014.0</v>
      </c>
      <c r="B1029" s="21" t="s">
        <v>90</v>
      </c>
      <c r="C1029" s="8">
        <v>26.77652</v>
      </c>
      <c r="D1029" s="33">
        <f t="shared" si="5"/>
        <v>-0.004305321598</v>
      </c>
      <c r="E1029" s="33">
        <f t="shared" si="7"/>
        <v>0.001299203116</v>
      </c>
      <c r="F1029" s="33">
        <f t="shared" si="9"/>
        <v>0.01336598325</v>
      </c>
      <c r="G1029" s="33">
        <f t="shared" si="11"/>
        <v>-0.01090634105</v>
      </c>
      <c r="H1029" s="33">
        <f t="shared" si="20"/>
        <v>0.2527359848</v>
      </c>
      <c r="I1029" s="45">
        <f t="shared" si="31"/>
        <v>1.434974543</v>
      </c>
      <c r="J1029" s="45">
        <f t="shared" si="43"/>
        <v>-0.08463462102</v>
      </c>
      <c r="K1029" s="21" t="s">
        <v>91</v>
      </c>
      <c r="L1029" s="8">
        <v>13.594226</v>
      </c>
      <c r="M1029" s="33">
        <f t="shared" si="6"/>
        <v>-0.01200200649</v>
      </c>
      <c r="N1029" s="33">
        <f t="shared" si="8"/>
        <v>-0.007834213415</v>
      </c>
      <c r="O1029" s="33">
        <f t="shared" si="10"/>
        <v>-0.006437220871</v>
      </c>
      <c r="P1029" s="33">
        <f t="shared" si="12"/>
        <v>-0.01535047008</v>
      </c>
      <c r="Q1029" s="45">
        <f t="shared" si="21"/>
        <v>-0.9855794168</v>
      </c>
      <c r="R1029" s="45">
        <f t="shared" si="32"/>
        <v>-0.9833488095</v>
      </c>
      <c r="S1029" s="45">
        <f t="shared" si="44"/>
        <v>-1.836609854</v>
      </c>
      <c r="T1029" s="33">
        <f t="shared" si="22"/>
        <v>1.238315402</v>
      </c>
      <c r="U1029" s="33">
        <f t="shared" si="33"/>
        <v>2.418323352</v>
      </c>
      <c r="V1029" s="33">
        <f t="shared" si="42"/>
        <v>1.751975233</v>
      </c>
      <c r="W1029" s="44">
        <f t="shared" si="13"/>
        <v>0.008467783751</v>
      </c>
      <c r="X1029" s="44">
        <f t="shared" si="14"/>
        <v>0.00691063757</v>
      </c>
      <c r="Y1029" s="33">
        <f t="shared" si="15"/>
        <v>0.8161093591</v>
      </c>
      <c r="Z1029" s="43">
        <v>1.0</v>
      </c>
      <c r="AA1029" s="33">
        <f t="shared" si="16"/>
        <v>1.816109359</v>
      </c>
      <c r="AB1029" s="33">
        <f t="shared" si="17"/>
        <v>0.4493723657</v>
      </c>
      <c r="AC1029" s="33">
        <f t="shared" si="18"/>
        <v>0.5506276343</v>
      </c>
      <c r="AD1029" s="33">
        <f t="shared" si="19"/>
        <v>0.005251752926</v>
      </c>
      <c r="AE1029" s="34">
        <f t="shared" si="23"/>
        <v>-1</v>
      </c>
      <c r="AF1029" s="34">
        <f t="shared" si="24"/>
        <v>0</v>
      </c>
      <c r="AG1029" s="34">
        <f t="shared" si="25"/>
        <v>0</v>
      </c>
      <c r="AH1029" s="34">
        <f t="shared" si="26"/>
        <v>2</v>
      </c>
      <c r="AI1029" s="34">
        <f t="shared" si="28"/>
        <v>0</v>
      </c>
      <c r="AJ1029" s="34">
        <f t="shared" si="29"/>
        <v>-1</v>
      </c>
      <c r="AK1029" s="34">
        <f t="shared" si="27"/>
        <v>-0.005251752926</v>
      </c>
      <c r="AL1029" s="36">
        <f t="shared" si="34"/>
        <v>-1</v>
      </c>
      <c r="AM1029" s="36">
        <f t="shared" si="35"/>
        <v>0</v>
      </c>
      <c r="AN1029" s="46">
        <f t="shared" si="36"/>
        <v>0</v>
      </c>
      <c r="AO1029" s="36">
        <f t="shared" si="37"/>
        <v>5</v>
      </c>
      <c r="AP1029" s="36">
        <f t="shared" si="39"/>
        <v>0</v>
      </c>
      <c r="AQ1029" s="36">
        <f t="shared" si="40"/>
        <v>-1</v>
      </c>
      <c r="AR1029" s="36">
        <f t="shared" si="38"/>
        <v>-0.005251752926</v>
      </c>
      <c r="AS1029" s="38">
        <f t="shared" si="45"/>
        <v>-1</v>
      </c>
      <c r="AT1029" s="38">
        <f t="shared" si="46"/>
        <v>0</v>
      </c>
      <c r="AU1029" s="38">
        <f t="shared" si="47"/>
        <v>0</v>
      </c>
      <c r="AV1029" s="38">
        <f t="shared" si="48"/>
        <v>4</v>
      </c>
      <c r="AW1029" s="38">
        <f t="shared" si="51"/>
        <v>0</v>
      </c>
      <c r="AX1029" s="38">
        <f t="shared" si="52"/>
        <v>-1</v>
      </c>
      <c r="AY1029" s="38">
        <f t="shared" si="49"/>
        <v>-0.005251752926</v>
      </c>
      <c r="AZ1029" s="12">
        <f t="shared" si="30"/>
        <v>140.2505377</v>
      </c>
      <c r="BA1029" s="12">
        <f t="shared" si="41"/>
        <v>100.9002762</v>
      </c>
      <c r="BB1029" s="12">
        <f t="shared" si="53"/>
        <v>131.8094039</v>
      </c>
      <c r="BC1029" s="12">
        <f t="shared" si="50"/>
        <v>-0.005251752926</v>
      </c>
      <c r="BD1029" s="12">
        <f t="shared" si="54"/>
        <v>121.9216137</v>
      </c>
    </row>
    <row r="1030" ht="14.25" customHeight="1">
      <c r="A1030" s="7">
        <v>38015.0</v>
      </c>
      <c r="B1030" s="21" t="s">
        <v>90</v>
      </c>
      <c r="C1030" s="8">
        <v>27.222301</v>
      </c>
      <c r="D1030" s="33">
        <f t="shared" si="5"/>
        <v>0.01664820522</v>
      </c>
      <c r="E1030" s="33">
        <f t="shared" si="7"/>
        <v>0.01031368108</v>
      </c>
      <c r="F1030" s="33">
        <f t="shared" si="9"/>
        <v>0.02798449332</v>
      </c>
      <c r="G1030" s="33">
        <f t="shared" si="11"/>
        <v>0.008580359369</v>
      </c>
      <c r="H1030" s="33">
        <f t="shared" si="20"/>
        <v>0.8799816336</v>
      </c>
      <c r="I1030" s="45">
        <f t="shared" si="31"/>
        <v>2.459345903</v>
      </c>
      <c r="J1030" s="45">
        <f t="shared" si="43"/>
        <v>1.251486455</v>
      </c>
      <c r="K1030" s="21" t="s">
        <v>91</v>
      </c>
      <c r="L1030" s="8">
        <v>13.649269</v>
      </c>
      <c r="M1030" s="33">
        <f t="shared" si="6"/>
        <v>0.00404899845</v>
      </c>
      <c r="N1030" s="33">
        <f t="shared" si="8"/>
        <v>0.005270773321</v>
      </c>
      <c r="O1030" s="33">
        <f t="shared" si="10"/>
        <v>-0.004216729646</v>
      </c>
      <c r="P1030" s="33">
        <f t="shared" si="12"/>
        <v>-0.01840873449</v>
      </c>
      <c r="Q1030" s="45">
        <f t="shared" si="21"/>
        <v>-0.1624790359</v>
      </c>
      <c r="R1030" s="45">
        <f t="shared" si="32"/>
        <v>-0.8621838466</v>
      </c>
      <c r="S1030" s="45">
        <f t="shared" si="44"/>
        <v>-1.857550322</v>
      </c>
      <c r="T1030" s="33">
        <f t="shared" si="22"/>
        <v>1.042460669</v>
      </c>
      <c r="U1030" s="33">
        <f t="shared" si="33"/>
        <v>3.321529749</v>
      </c>
      <c r="V1030" s="33">
        <f t="shared" si="42"/>
        <v>3.109036777</v>
      </c>
      <c r="W1030" s="44">
        <f t="shared" si="13"/>
        <v>0.009266421288</v>
      </c>
      <c r="X1030" s="44">
        <f t="shared" si="14"/>
        <v>0.006755419957</v>
      </c>
      <c r="Y1030" s="33">
        <f t="shared" si="15"/>
        <v>0.7290214579</v>
      </c>
      <c r="Z1030" s="43">
        <v>1.0</v>
      </c>
      <c r="AA1030" s="33">
        <f t="shared" si="16"/>
        <v>1.729021458</v>
      </c>
      <c r="AB1030" s="33">
        <f t="shared" si="17"/>
        <v>0.4216381784</v>
      </c>
      <c r="AC1030" s="33">
        <f t="shared" si="18"/>
        <v>0.5783618216</v>
      </c>
      <c r="AD1030" s="33">
        <f t="shared" si="19"/>
        <v>0.006233743345</v>
      </c>
      <c r="AE1030" s="34">
        <f t="shared" si="23"/>
        <v>-1</v>
      </c>
      <c r="AF1030" s="34">
        <f t="shared" si="24"/>
        <v>0</v>
      </c>
      <c r="AG1030" s="34">
        <f t="shared" si="25"/>
        <v>0</v>
      </c>
      <c r="AH1030" s="34">
        <f t="shared" si="26"/>
        <v>3</v>
      </c>
      <c r="AI1030" s="34">
        <f t="shared" si="28"/>
        <v>0</v>
      </c>
      <c r="AJ1030" s="34">
        <f t="shared" si="29"/>
        <v>-1</v>
      </c>
      <c r="AK1030" s="34">
        <f t="shared" si="27"/>
        <v>-0.006233743345</v>
      </c>
      <c r="AL1030" s="36">
        <f t="shared" si="34"/>
        <v>-1</v>
      </c>
      <c r="AM1030" s="36">
        <f t="shared" si="35"/>
        <v>0</v>
      </c>
      <c r="AN1030" s="46">
        <f t="shared" si="36"/>
        <v>0</v>
      </c>
      <c r="AO1030" s="36">
        <f t="shared" si="37"/>
        <v>1</v>
      </c>
      <c r="AP1030" s="36">
        <f t="shared" si="39"/>
        <v>1</v>
      </c>
      <c r="AQ1030" s="36">
        <f t="shared" si="40"/>
        <v>-1</v>
      </c>
      <c r="AR1030" s="36">
        <f t="shared" si="38"/>
        <v>-0.006233743345</v>
      </c>
      <c r="AS1030" s="38">
        <f t="shared" si="45"/>
        <v>-1</v>
      </c>
      <c r="AT1030" s="38">
        <f t="shared" si="46"/>
        <v>0</v>
      </c>
      <c r="AU1030" s="38">
        <f t="shared" si="47"/>
        <v>0</v>
      </c>
      <c r="AV1030" s="38">
        <f t="shared" si="48"/>
        <v>5</v>
      </c>
      <c r="AW1030" s="38">
        <f t="shared" si="51"/>
        <v>0</v>
      </c>
      <c r="AX1030" s="38">
        <f t="shared" si="52"/>
        <v>-1</v>
      </c>
      <c r="AY1030" s="38">
        <f t="shared" si="49"/>
        <v>-0.006233743345</v>
      </c>
      <c r="AZ1030" s="12">
        <f t="shared" si="30"/>
        <v>139.3762518</v>
      </c>
      <c r="BA1030" s="12">
        <f t="shared" si="41"/>
        <v>100.2712897</v>
      </c>
      <c r="BB1030" s="12">
        <f t="shared" si="53"/>
        <v>130.9877379</v>
      </c>
      <c r="BC1030" s="12">
        <f t="shared" si="50"/>
        <v>-0.006233743345</v>
      </c>
      <c r="BD1030" s="12">
        <f t="shared" si="54"/>
        <v>121.1615856</v>
      </c>
    </row>
    <row r="1031" ht="14.25" customHeight="1">
      <c r="A1031" s="7">
        <v>38016.0</v>
      </c>
      <c r="B1031" s="21" t="s">
        <v>90</v>
      </c>
      <c r="C1031" s="8">
        <v>27.36124</v>
      </c>
      <c r="D1031" s="33">
        <f t="shared" si="5"/>
        <v>0.005103866863</v>
      </c>
      <c r="E1031" s="33">
        <f t="shared" si="7"/>
        <v>0.01525194788</v>
      </c>
      <c r="F1031" s="33">
        <f t="shared" si="9"/>
        <v>0.03868110788</v>
      </c>
      <c r="G1031" s="33">
        <f t="shared" si="11"/>
        <v>0.01372801924</v>
      </c>
      <c r="H1031" s="33">
        <f t="shared" si="20"/>
        <v>1.201080849</v>
      </c>
      <c r="I1031" s="45">
        <f t="shared" si="31"/>
        <v>3.053534301</v>
      </c>
      <c r="J1031" s="45">
        <f t="shared" si="43"/>
        <v>1.612058509</v>
      </c>
      <c r="K1031" s="21" t="s">
        <v>91</v>
      </c>
      <c r="L1031" s="8">
        <v>13.55294</v>
      </c>
      <c r="M1031" s="33">
        <f t="shared" si="6"/>
        <v>-0.007057447545</v>
      </c>
      <c r="N1031" s="33">
        <f t="shared" si="8"/>
        <v>-0.01598692527</v>
      </c>
      <c r="O1031" s="33">
        <f t="shared" si="10"/>
        <v>-0.009852858793</v>
      </c>
      <c r="P1031" s="33">
        <f t="shared" si="12"/>
        <v>-0.02975340608</v>
      </c>
      <c r="Q1031" s="45">
        <f t="shared" si="21"/>
        <v>-1.446894352</v>
      </c>
      <c r="R1031" s="45">
        <f t="shared" si="32"/>
        <v>-1.072598938</v>
      </c>
      <c r="S1031" s="45">
        <f t="shared" si="44"/>
        <v>-2.135736887</v>
      </c>
      <c r="T1031" s="33">
        <f t="shared" si="22"/>
        <v>2.647975201</v>
      </c>
      <c r="U1031" s="33">
        <f t="shared" si="33"/>
        <v>4.126133238</v>
      </c>
      <c r="V1031" s="33">
        <f t="shared" si="42"/>
        <v>3.747795396</v>
      </c>
      <c r="W1031" s="44">
        <f t="shared" si="13"/>
        <v>0.00932295984</v>
      </c>
      <c r="X1031" s="44">
        <f t="shared" si="14"/>
        <v>0.00676041688</v>
      </c>
      <c r="Y1031" s="33">
        <f t="shared" si="15"/>
        <v>0.7251363296</v>
      </c>
      <c r="Z1031" s="43">
        <v>1.0</v>
      </c>
      <c r="AA1031" s="33">
        <f t="shared" si="16"/>
        <v>1.72513633</v>
      </c>
      <c r="AB1031" s="33">
        <f t="shared" si="17"/>
        <v>0.4203356669</v>
      </c>
      <c r="AC1031" s="33">
        <f t="shared" si="18"/>
        <v>0.5796643331</v>
      </c>
      <c r="AD1031" s="33">
        <f t="shared" si="19"/>
        <v>0.001692649852</v>
      </c>
      <c r="AE1031" s="34">
        <f t="shared" si="23"/>
        <v>-1</v>
      </c>
      <c r="AF1031" s="34">
        <f t="shared" si="24"/>
        <v>0</v>
      </c>
      <c r="AG1031" s="34">
        <f t="shared" si="25"/>
        <v>0</v>
      </c>
      <c r="AH1031" s="34">
        <f t="shared" si="26"/>
        <v>4</v>
      </c>
      <c r="AI1031" s="34">
        <f t="shared" si="28"/>
        <v>0</v>
      </c>
      <c r="AJ1031" s="34">
        <f t="shared" si="29"/>
        <v>-1</v>
      </c>
      <c r="AK1031" s="34">
        <f t="shared" si="27"/>
        <v>-0.001692649852</v>
      </c>
      <c r="AL1031" s="36">
        <f t="shared" si="34"/>
        <v>-1</v>
      </c>
      <c r="AM1031" s="36">
        <f t="shared" si="35"/>
        <v>0</v>
      </c>
      <c r="AN1031" s="46">
        <f t="shared" si="36"/>
        <v>0</v>
      </c>
      <c r="AO1031" s="36">
        <f t="shared" si="37"/>
        <v>2</v>
      </c>
      <c r="AP1031" s="36">
        <f t="shared" si="39"/>
        <v>0</v>
      </c>
      <c r="AQ1031" s="36">
        <f t="shared" si="40"/>
        <v>-1</v>
      </c>
      <c r="AR1031" s="36">
        <f t="shared" si="38"/>
        <v>-0.001692649852</v>
      </c>
      <c r="AS1031" s="38">
        <f t="shared" si="45"/>
        <v>-1</v>
      </c>
      <c r="AT1031" s="38">
        <f t="shared" si="46"/>
        <v>0</v>
      </c>
      <c r="AU1031" s="38">
        <f t="shared" si="47"/>
        <v>0</v>
      </c>
      <c r="AV1031" s="38">
        <f t="shared" si="48"/>
        <v>1</v>
      </c>
      <c r="AW1031" s="38">
        <f t="shared" si="51"/>
        <v>1</v>
      </c>
      <c r="AX1031" s="38">
        <f t="shared" si="52"/>
        <v>-1</v>
      </c>
      <c r="AY1031" s="38">
        <f t="shared" si="49"/>
        <v>-0.001692649852</v>
      </c>
      <c r="AZ1031" s="12">
        <f t="shared" si="30"/>
        <v>139.1403366</v>
      </c>
      <c r="BA1031" s="12">
        <f t="shared" si="41"/>
        <v>100.1015656</v>
      </c>
      <c r="BB1031" s="12">
        <f t="shared" si="53"/>
        <v>130.7660216</v>
      </c>
      <c r="BC1031" s="12">
        <f t="shared" si="50"/>
        <v>-0.001692649852</v>
      </c>
      <c r="BD1031" s="12">
        <f t="shared" si="54"/>
        <v>120.9565015</v>
      </c>
    </row>
    <row r="1032" ht="14.25" customHeight="1">
      <c r="A1032" s="7">
        <v>38019.0</v>
      </c>
      <c r="B1032" s="21" t="s">
        <v>90</v>
      </c>
      <c r="C1032" s="8">
        <v>27.75493</v>
      </c>
      <c r="D1032" s="33">
        <f t="shared" si="5"/>
        <v>0.01438860227</v>
      </c>
      <c r="E1032" s="33">
        <f t="shared" si="7"/>
        <v>0.02457759463</v>
      </c>
      <c r="F1032" s="33">
        <f t="shared" si="9"/>
        <v>0.05617945118</v>
      </c>
      <c r="G1032" s="33">
        <f t="shared" si="11"/>
        <v>0.03185539519</v>
      </c>
      <c r="H1032" s="33">
        <f t="shared" si="20"/>
        <v>1.81817211</v>
      </c>
      <c r="I1032" s="45">
        <f t="shared" si="31"/>
        <v>3.921283479</v>
      </c>
      <c r="J1032" s="45">
        <f t="shared" si="43"/>
        <v>2.793271494</v>
      </c>
      <c r="K1032" s="21" t="s">
        <v>91</v>
      </c>
      <c r="L1032" s="8">
        <v>13.654772</v>
      </c>
      <c r="M1032" s="33">
        <f t="shared" si="6"/>
        <v>0.007513646486</v>
      </c>
      <c r="N1032" s="33">
        <f t="shared" si="8"/>
        <v>-0.01155654827</v>
      </c>
      <c r="O1032" s="33">
        <f t="shared" si="10"/>
        <v>-0.00541353964</v>
      </c>
      <c r="P1032" s="33">
        <f t="shared" si="12"/>
        <v>-0.014697026</v>
      </c>
      <c r="Q1032" s="45">
        <f t="shared" si="21"/>
        <v>-1.130285199</v>
      </c>
      <c r="R1032" s="45">
        <f t="shared" si="32"/>
        <v>-0.8552155891</v>
      </c>
      <c r="S1032" s="45">
        <f t="shared" si="44"/>
        <v>-1.555102922</v>
      </c>
      <c r="T1032" s="33">
        <f t="shared" si="22"/>
        <v>2.948457309</v>
      </c>
      <c r="U1032" s="33">
        <f t="shared" si="33"/>
        <v>4.776499068</v>
      </c>
      <c r="V1032" s="33">
        <f t="shared" si="42"/>
        <v>4.348374416</v>
      </c>
      <c r="W1032" s="44">
        <f t="shared" si="13"/>
        <v>0.009746881636</v>
      </c>
      <c r="X1032" s="44">
        <f t="shared" si="14"/>
        <v>0.006869599683</v>
      </c>
      <c r="Y1032" s="33">
        <f t="shared" si="15"/>
        <v>0.7047997441</v>
      </c>
      <c r="Z1032" s="43">
        <v>1.0</v>
      </c>
      <c r="AA1032" s="33">
        <f t="shared" si="16"/>
        <v>1.704799744</v>
      </c>
      <c r="AB1032" s="33">
        <f t="shared" si="17"/>
        <v>0.4134208411</v>
      </c>
      <c r="AC1032" s="33">
        <f t="shared" si="18"/>
        <v>0.5865791589</v>
      </c>
      <c r="AD1032" s="33">
        <f t="shared" si="19"/>
        <v>-0.005101838286</v>
      </c>
      <c r="AE1032" s="34">
        <f t="shared" si="23"/>
        <v>-1</v>
      </c>
      <c r="AF1032" s="34">
        <f t="shared" si="24"/>
        <v>0</v>
      </c>
      <c r="AG1032" s="34">
        <f t="shared" si="25"/>
        <v>0</v>
      </c>
      <c r="AH1032" s="34">
        <f t="shared" si="26"/>
        <v>5</v>
      </c>
      <c r="AI1032" s="34">
        <f t="shared" si="28"/>
        <v>0</v>
      </c>
      <c r="AJ1032" s="34">
        <f t="shared" si="29"/>
        <v>-1</v>
      </c>
      <c r="AK1032" s="34">
        <f t="shared" si="27"/>
        <v>0.005101838286</v>
      </c>
      <c r="AL1032" s="36">
        <f t="shared" si="34"/>
        <v>-1</v>
      </c>
      <c r="AM1032" s="36">
        <f t="shared" si="35"/>
        <v>0</v>
      </c>
      <c r="AN1032" s="46">
        <f t="shared" si="36"/>
        <v>0</v>
      </c>
      <c r="AO1032" s="36">
        <f t="shared" si="37"/>
        <v>3</v>
      </c>
      <c r="AP1032" s="36">
        <f t="shared" si="39"/>
        <v>0</v>
      </c>
      <c r="AQ1032" s="36">
        <f t="shared" si="40"/>
        <v>-1</v>
      </c>
      <c r="AR1032" s="36">
        <f t="shared" si="38"/>
        <v>0.005101838286</v>
      </c>
      <c r="AS1032" s="38">
        <f t="shared" si="45"/>
        <v>-1</v>
      </c>
      <c r="AT1032" s="38">
        <f t="shared" si="46"/>
        <v>0</v>
      </c>
      <c r="AU1032" s="38">
        <f t="shared" si="47"/>
        <v>0</v>
      </c>
      <c r="AV1032" s="38">
        <f t="shared" si="48"/>
        <v>2</v>
      </c>
      <c r="AW1032" s="38">
        <f t="shared" si="51"/>
        <v>0</v>
      </c>
      <c r="AX1032" s="38">
        <f t="shared" si="52"/>
        <v>-1</v>
      </c>
      <c r="AY1032" s="38">
        <f t="shared" si="49"/>
        <v>0.005101838286</v>
      </c>
      <c r="AZ1032" s="12">
        <f t="shared" si="30"/>
        <v>139.8502081</v>
      </c>
      <c r="BA1032" s="12">
        <f t="shared" si="41"/>
        <v>100.6122676</v>
      </c>
      <c r="BB1032" s="12">
        <f t="shared" si="53"/>
        <v>131.4331687</v>
      </c>
      <c r="BC1032" s="12">
        <f t="shared" si="50"/>
        <v>0.005101838286</v>
      </c>
      <c r="BD1032" s="12">
        <f t="shared" si="54"/>
        <v>121.573602</v>
      </c>
    </row>
    <row r="1033" ht="14.25" customHeight="1">
      <c r="A1033" s="7">
        <v>38020.0</v>
      </c>
      <c r="B1033" s="21" t="s">
        <v>90</v>
      </c>
      <c r="C1033" s="8">
        <v>27.587046</v>
      </c>
      <c r="D1033" s="33">
        <f t="shared" si="5"/>
        <v>-0.006048799258</v>
      </c>
      <c r="E1033" s="33">
        <f t="shared" si="7"/>
        <v>0.02583438382</v>
      </c>
      <c r="F1033" s="33">
        <f t="shared" si="9"/>
        <v>0.03474547768</v>
      </c>
      <c r="G1033" s="33">
        <f t="shared" si="11"/>
        <v>0.008465399846</v>
      </c>
      <c r="H1033" s="33">
        <f t="shared" si="20"/>
        <v>1.823254579</v>
      </c>
      <c r="I1033" s="45">
        <f t="shared" si="31"/>
        <v>2.208374266</v>
      </c>
      <c r="J1033" s="45">
        <f t="shared" si="43"/>
        <v>1.148872195</v>
      </c>
      <c r="K1033" s="21" t="s">
        <v>91</v>
      </c>
      <c r="L1033" s="8">
        <v>13.715323</v>
      </c>
      <c r="M1033" s="33">
        <f t="shared" si="6"/>
        <v>0.004434420436</v>
      </c>
      <c r="N1033" s="33">
        <f t="shared" si="8"/>
        <v>-0.003200946904</v>
      </c>
      <c r="O1033" s="33">
        <f t="shared" si="10"/>
        <v>-0.002003150438</v>
      </c>
      <c r="P1033" s="33">
        <f t="shared" si="12"/>
        <v>-0.01150604373</v>
      </c>
      <c r="Q1033" s="45">
        <f t="shared" si="21"/>
        <v>-0.5785639387</v>
      </c>
      <c r="R1033" s="45">
        <f t="shared" si="32"/>
        <v>-0.6890899061</v>
      </c>
      <c r="S1033" s="45">
        <f t="shared" si="44"/>
        <v>-1.397674654</v>
      </c>
      <c r="T1033" s="33">
        <f t="shared" si="22"/>
        <v>2.401818518</v>
      </c>
      <c r="U1033" s="33">
        <f t="shared" si="33"/>
        <v>2.897464172</v>
      </c>
      <c r="V1033" s="33">
        <f t="shared" si="42"/>
        <v>2.54654685</v>
      </c>
      <c r="W1033" s="44">
        <f t="shared" si="13"/>
        <v>0.009177549264</v>
      </c>
      <c r="X1033" s="44">
        <f t="shared" si="14"/>
        <v>0.006954770785</v>
      </c>
      <c r="Y1033" s="33">
        <f t="shared" si="15"/>
        <v>0.75780261</v>
      </c>
      <c r="Z1033" s="43">
        <v>1.0</v>
      </c>
      <c r="AA1033" s="33">
        <f t="shared" si="16"/>
        <v>1.75780261</v>
      </c>
      <c r="AB1033" s="33">
        <f t="shared" si="17"/>
        <v>0.4311079104</v>
      </c>
      <c r="AC1033" s="33">
        <f t="shared" si="18"/>
        <v>0.5688920896</v>
      </c>
      <c r="AD1033" s="33">
        <f t="shared" si="19"/>
        <v>0.0004605466711</v>
      </c>
      <c r="AE1033" s="34">
        <f t="shared" si="23"/>
        <v>-1</v>
      </c>
      <c r="AF1033" s="34">
        <f t="shared" si="24"/>
        <v>0</v>
      </c>
      <c r="AG1033" s="34">
        <f t="shared" si="25"/>
        <v>0</v>
      </c>
      <c r="AH1033" s="34">
        <f t="shared" si="26"/>
        <v>1</v>
      </c>
      <c r="AI1033" s="34">
        <f t="shared" si="28"/>
        <v>1</v>
      </c>
      <c r="AJ1033" s="34">
        <f t="shared" si="29"/>
        <v>-1</v>
      </c>
      <c r="AK1033" s="34">
        <f t="shared" si="27"/>
        <v>-0.0004605466711</v>
      </c>
      <c r="AL1033" s="36">
        <f t="shared" si="34"/>
        <v>-1</v>
      </c>
      <c r="AM1033" s="36">
        <f t="shared" si="35"/>
        <v>0</v>
      </c>
      <c r="AN1033" s="46">
        <f t="shared" si="36"/>
        <v>0</v>
      </c>
      <c r="AO1033" s="36">
        <f t="shared" si="37"/>
        <v>4</v>
      </c>
      <c r="AP1033" s="36">
        <f t="shared" si="39"/>
        <v>0</v>
      </c>
      <c r="AQ1033" s="36">
        <f t="shared" si="40"/>
        <v>-1</v>
      </c>
      <c r="AR1033" s="36">
        <f t="shared" si="38"/>
        <v>-0.0004605466711</v>
      </c>
      <c r="AS1033" s="38">
        <f t="shared" si="45"/>
        <v>-1</v>
      </c>
      <c r="AT1033" s="38">
        <f t="shared" si="46"/>
        <v>0</v>
      </c>
      <c r="AU1033" s="38">
        <f t="shared" si="47"/>
        <v>0</v>
      </c>
      <c r="AV1033" s="38">
        <f t="shared" si="48"/>
        <v>3</v>
      </c>
      <c r="AW1033" s="38">
        <f t="shared" si="51"/>
        <v>0</v>
      </c>
      <c r="AX1033" s="38">
        <f t="shared" si="52"/>
        <v>-1</v>
      </c>
      <c r="AY1033" s="38">
        <f t="shared" si="49"/>
        <v>-0.0004605466711</v>
      </c>
      <c r="AZ1033" s="12">
        <f t="shared" si="30"/>
        <v>139.7858006</v>
      </c>
      <c r="BA1033" s="12">
        <f t="shared" si="41"/>
        <v>100.5659309</v>
      </c>
      <c r="BB1033" s="12">
        <f t="shared" si="53"/>
        <v>131.3726375</v>
      </c>
      <c r="BC1033" s="12">
        <f t="shared" si="50"/>
        <v>-0.0004605466711</v>
      </c>
      <c r="BD1033" s="12">
        <f t="shared" si="54"/>
        <v>121.5176117</v>
      </c>
    </row>
    <row r="1034" ht="14.25" customHeight="1">
      <c r="A1034" s="7">
        <v>38021.0</v>
      </c>
      <c r="B1034" s="21" t="s">
        <v>90</v>
      </c>
      <c r="C1034" s="8">
        <v>27.558094</v>
      </c>
      <c r="D1034" s="33">
        <f t="shared" si="5"/>
        <v>-0.001049478078</v>
      </c>
      <c r="E1034" s="33">
        <f t="shared" si="7"/>
        <v>0.02918878181</v>
      </c>
      <c r="F1034" s="33">
        <f t="shared" si="9"/>
        <v>0.03052590709</v>
      </c>
      <c r="G1034" s="33">
        <f t="shared" si="11"/>
        <v>0.001051685519</v>
      </c>
      <c r="H1034" s="33">
        <f t="shared" si="20"/>
        <v>1.965401576</v>
      </c>
      <c r="I1034" s="45">
        <f t="shared" si="31"/>
        <v>1.852337601</v>
      </c>
      <c r="J1034" s="45">
        <f t="shared" si="43"/>
        <v>0.6549454797</v>
      </c>
      <c r="K1034" s="21" t="s">
        <v>91</v>
      </c>
      <c r="L1034" s="8">
        <v>13.693312</v>
      </c>
      <c r="M1034" s="33">
        <f t="shared" si="6"/>
        <v>-0.001604847367</v>
      </c>
      <c r="N1034" s="33">
        <f t="shared" si="8"/>
        <v>0.007288829831</v>
      </c>
      <c r="O1034" s="33">
        <f t="shared" si="10"/>
        <v>-0.0006024858325</v>
      </c>
      <c r="P1034" s="33">
        <f t="shared" si="12"/>
        <v>-0.008963992552</v>
      </c>
      <c r="Q1034" s="45">
        <f t="shared" si="21"/>
        <v>0.1039684915</v>
      </c>
      <c r="R1034" s="45">
        <f t="shared" si="32"/>
        <v>-0.6062973404</v>
      </c>
      <c r="S1034" s="45">
        <f t="shared" si="44"/>
        <v>-1.270601349</v>
      </c>
      <c r="T1034" s="33">
        <f t="shared" si="22"/>
        <v>1.861433085</v>
      </c>
      <c r="U1034" s="33">
        <f t="shared" si="33"/>
        <v>2.458634941</v>
      </c>
      <c r="V1034" s="33">
        <f t="shared" si="42"/>
        <v>1.925546829</v>
      </c>
      <c r="W1034" s="44">
        <f t="shared" si="13"/>
        <v>0.009076313305</v>
      </c>
      <c r="X1034" s="44">
        <f t="shared" si="14"/>
        <v>0.006908221769</v>
      </c>
      <c r="Y1034" s="33">
        <f t="shared" si="15"/>
        <v>0.7611264108</v>
      </c>
      <c r="Z1034" s="43">
        <v>1.0</v>
      </c>
      <c r="AA1034" s="33">
        <f t="shared" si="16"/>
        <v>1.761126411</v>
      </c>
      <c r="AB1034" s="33">
        <f t="shared" si="17"/>
        <v>0.4321815891</v>
      </c>
      <c r="AC1034" s="33">
        <f t="shared" si="18"/>
        <v>0.5678184109</v>
      </c>
      <c r="AD1034" s="33">
        <f t="shared" si="19"/>
        <v>0.001434992797</v>
      </c>
      <c r="AE1034" s="34">
        <f t="shared" si="23"/>
        <v>-1</v>
      </c>
      <c r="AF1034" s="34">
        <f t="shared" si="24"/>
        <v>0</v>
      </c>
      <c r="AG1034" s="34">
        <f t="shared" si="25"/>
        <v>0</v>
      </c>
      <c r="AH1034" s="34">
        <f t="shared" si="26"/>
        <v>2</v>
      </c>
      <c r="AI1034" s="34">
        <f t="shared" si="28"/>
        <v>0</v>
      </c>
      <c r="AJ1034" s="34">
        <f t="shared" si="29"/>
        <v>-1</v>
      </c>
      <c r="AK1034" s="34">
        <f t="shared" si="27"/>
        <v>-0.001434992797</v>
      </c>
      <c r="AL1034" s="36">
        <f t="shared" si="34"/>
        <v>-1</v>
      </c>
      <c r="AM1034" s="36">
        <f t="shared" si="35"/>
        <v>0</v>
      </c>
      <c r="AN1034" s="46">
        <f t="shared" si="36"/>
        <v>0</v>
      </c>
      <c r="AO1034" s="36">
        <f t="shared" si="37"/>
        <v>5</v>
      </c>
      <c r="AP1034" s="36">
        <f t="shared" si="39"/>
        <v>0</v>
      </c>
      <c r="AQ1034" s="36">
        <f t="shared" si="40"/>
        <v>-1</v>
      </c>
      <c r="AR1034" s="36">
        <f t="shared" si="38"/>
        <v>-0.001434992797</v>
      </c>
      <c r="AS1034" s="38">
        <f t="shared" si="45"/>
        <v>-1</v>
      </c>
      <c r="AT1034" s="38">
        <f t="shared" si="46"/>
        <v>0</v>
      </c>
      <c r="AU1034" s="38">
        <f t="shared" si="47"/>
        <v>0</v>
      </c>
      <c r="AV1034" s="38">
        <f t="shared" si="48"/>
        <v>4</v>
      </c>
      <c r="AW1034" s="38">
        <f t="shared" si="51"/>
        <v>0</v>
      </c>
      <c r="AX1034" s="38">
        <f t="shared" si="52"/>
        <v>-1</v>
      </c>
      <c r="AY1034" s="38">
        <f t="shared" si="49"/>
        <v>-0.001434992797</v>
      </c>
      <c r="AZ1034" s="12">
        <f t="shared" si="30"/>
        <v>139.585209</v>
      </c>
      <c r="BA1034" s="12">
        <f t="shared" si="41"/>
        <v>100.4216195</v>
      </c>
      <c r="BB1034" s="12">
        <f t="shared" si="53"/>
        <v>131.1841188</v>
      </c>
      <c r="BC1034" s="12">
        <f t="shared" si="50"/>
        <v>-0.001434992797</v>
      </c>
      <c r="BD1034" s="12">
        <f t="shared" si="54"/>
        <v>121.3432348</v>
      </c>
    </row>
    <row r="1035" ht="14.25" customHeight="1">
      <c r="A1035" s="7">
        <v>38022.0</v>
      </c>
      <c r="B1035" s="21" t="s">
        <v>90</v>
      </c>
      <c r="C1035" s="8">
        <v>28.108095</v>
      </c>
      <c r="D1035" s="33">
        <f t="shared" si="5"/>
        <v>0.01995787517</v>
      </c>
      <c r="E1035" s="33">
        <f t="shared" si="7"/>
        <v>0.03253927726</v>
      </c>
      <c r="F1035" s="33">
        <f t="shared" si="9"/>
        <v>0.04318855807</v>
      </c>
      <c r="G1035" s="33">
        <f t="shared" si="11"/>
        <v>0.03429888053</v>
      </c>
      <c r="H1035" s="33">
        <f t="shared" si="20"/>
        <v>2.087673129</v>
      </c>
      <c r="I1035" s="45">
        <f t="shared" si="31"/>
        <v>2.455378467</v>
      </c>
      <c r="J1035" s="45">
        <f t="shared" si="43"/>
        <v>2.730109195</v>
      </c>
      <c r="K1035" s="21" t="s">
        <v>91</v>
      </c>
      <c r="L1035" s="8">
        <v>13.866714</v>
      </c>
      <c r="M1035" s="33">
        <f t="shared" si="6"/>
        <v>0.01266326218</v>
      </c>
      <c r="N1035" s="33">
        <f t="shared" si="8"/>
        <v>0.01593088978</v>
      </c>
      <c r="O1035" s="33">
        <f t="shared" si="10"/>
        <v>0.02128563121</v>
      </c>
      <c r="P1035" s="33">
        <f t="shared" si="12"/>
        <v>0.01002389451</v>
      </c>
      <c r="Q1035" s="45">
        <f t="shared" si="21"/>
        <v>0.6682930821</v>
      </c>
      <c r="R1035" s="45">
        <f t="shared" si="32"/>
        <v>0.3295938488</v>
      </c>
      <c r="S1035" s="45">
        <f t="shared" si="44"/>
        <v>-0.6576132947</v>
      </c>
      <c r="T1035" s="33">
        <f t="shared" si="22"/>
        <v>1.419380046</v>
      </c>
      <c r="U1035" s="33">
        <f t="shared" si="33"/>
        <v>2.125784619</v>
      </c>
      <c r="V1035" s="33">
        <f t="shared" si="42"/>
        <v>3.38772249</v>
      </c>
      <c r="W1035" s="44">
        <f t="shared" si="13"/>
        <v>0.009567492918</v>
      </c>
      <c r="X1035" s="44">
        <f t="shared" si="14"/>
        <v>0.007343555349</v>
      </c>
      <c r="Y1035" s="33">
        <f t="shared" si="15"/>
        <v>0.7675527342</v>
      </c>
      <c r="Z1035" s="43">
        <v>1.0</v>
      </c>
      <c r="AA1035" s="33">
        <f t="shared" si="16"/>
        <v>1.767552734</v>
      </c>
      <c r="AB1035" s="33">
        <f t="shared" si="17"/>
        <v>0.4342460168</v>
      </c>
      <c r="AC1035" s="33">
        <f t="shared" si="18"/>
        <v>0.5657539832</v>
      </c>
      <c r="AD1035" s="33">
        <f t="shared" si="19"/>
        <v>0.0079972481</v>
      </c>
      <c r="AE1035" s="34">
        <f t="shared" si="23"/>
        <v>-1</v>
      </c>
      <c r="AF1035" s="34">
        <f t="shared" si="24"/>
        <v>0</v>
      </c>
      <c r="AG1035" s="34">
        <f t="shared" si="25"/>
        <v>0</v>
      </c>
      <c r="AH1035" s="34">
        <f t="shared" si="26"/>
        <v>3</v>
      </c>
      <c r="AI1035" s="34">
        <f t="shared" si="28"/>
        <v>0</v>
      </c>
      <c r="AJ1035" s="34">
        <f t="shared" si="29"/>
        <v>-1</v>
      </c>
      <c r="AK1035" s="34">
        <f t="shared" si="27"/>
        <v>-0.0079972481</v>
      </c>
      <c r="AL1035" s="36">
        <f t="shared" si="34"/>
        <v>-1</v>
      </c>
      <c r="AM1035" s="36">
        <f t="shared" si="35"/>
        <v>0</v>
      </c>
      <c r="AN1035" s="46">
        <f t="shared" si="36"/>
        <v>0</v>
      </c>
      <c r="AO1035" s="36">
        <f t="shared" si="37"/>
        <v>1</v>
      </c>
      <c r="AP1035" s="36">
        <f t="shared" si="39"/>
        <v>1</v>
      </c>
      <c r="AQ1035" s="36">
        <f t="shared" si="40"/>
        <v>-1</v>
      </c>
      <c r="AR1035" s="36">
        <f t="shared" si="38"/>
        <v>-0.0079972481</v>
      </c>
      <c r="AS1035" s="38">
        <f t="shared" si="45"/>
        <v>-1</v>
      </c>
      <c r="AT1035" s="38">
        <f t="shared" si="46"/>
        <v>0</v>
      </c>
      <c r="AU1035" s="38">
        <f t="shared" si="47"/>
        <v>0</v>
      </c>
      <c r="AV1035" s="38">
        <f t="shared" si="48"/>
        <v>5</v>
      </c>
      <c r="AW1035" s="38">
        <f t="shared" si="51"/>
        <v>0</v>
      </c>
      <c r="AX1035" s="38">
        <f t="shared" si="52"/>
        <v>-1</v>
      </c>
      <c r="AY1035" s="38">
        <f t="shared" si="49"/>
        <v>-0.0079972481</v>
      </c>
      <c r="AZ1035" s="12">
        <f t="shared" si="30"/>
        <v>138.4689114</v>
      </c>
      <c r="BA1035" s="12">
        <f t="shared" si="41"/>
        <v>99.61852292</v>
      </c>
      <c r="BB1035" s="12">
        <f t="shared" si="53"/>
        <v>130.1350068</v>
      </c>
      <c r="BC1035" s="12">
        <f t="shared" si="50"/>
        <v>-0.0079972481</v>
      </c>
      <c r="BD1035" s="12">
        <f t="shared" si="54"/>
        <v>120.3728228</v>
      </c>
    </row>
    <row r="1036" ht="14.25" customHeight="1">
      <c r="A1036" s="7">
        <v>38023.0</v>
      </c>
      <c r="B1036" s="21" t="s">
        <v>90</v>
      </c>
      <c r="C1036" s="8">
        <v>29.069147</v>
      </c>
      <c r="D1036" s="33">
        <f t="shared" si="5"/>
        <v>0.03419128902</v>
      </c>
      <c r="E1036" s="33">
        <f t="shared" si="7"/>
        <v>0.06242067245</v>
      </c>
      <c r="F1036" s="33">
        <f t="shared" si="9"/>
        <v>0.07862465718</v>
      </c>
      <c r="G1036" s="33">
        <f t="shared" si="11"/>
        <v>0.09128431302</v>
      </c>
      <c r="H1036" s="33">
        <f t="shared" si="20"/>
        <v>3.830551941</v>
      </c>
      <c r="I1036" s="45">
        <f t="shared" si="31"/>
        <v>4.121360592</v>
      </c>
      <c r="J1036" s="45">
        <f t="shared" si="43"/>
        <v>5.888858955</v>
      </c>
      <c r="K1036" s="21" t="s">
        <v>91</v>
      </c>
      <c r="L1036" s="8">
        <v>14.034613</v>
      </c>
      <c r="M1036" s="33">
        <f t="shared" si="6"/>
        <v>0.01210805963</v>
      </c>
      <c r="N1036" s="33">
        <f t="shared" si="8"/>
        <v>0.03554011159</v>
      </c>
      <c r="O1036" s="33">
        <f t="shared" si="10"/>
        <v>0.01898500922</v>
      </c>
      <c r="P1036" s="33">
        <f t="shared" si="12"/>
        <v>0.01735856568</v>
      </c>
      <c r="Q1036" s="45">
        <f t="shared" si="21"/>
        <v>1.892306747</v>
      </c>
      <c r="R1036" s="45">
        <f t="shared" si="32"/>
        <v>0.2380055314</v>
      </c>
      <c r="S1036" s="45">
        <f t="shared" si="44"/>
        <v>-0.4121922718</v>
      </c>
      <c r="T1036" s="33">
        <f t="shared" si="22"/>
        <v>1.938245194</v>
      </c>
      <c r="U1036" s="33">
        <f t="shared" si="33"/>
        <v>3.883355061</v>
      </c>
      <c r="V1036" s="33">
        <f t="shared" si="42"/>
        <v>6.301051227</v>
      </c>
      <c r="W1036" s="44">
        <f t="shared" si="13"/>
        <v>0.01071868424</v>
      </c>
      <c r="X1036" s="44">
        <f t="shared" si="14"/>
        <v>0.007738386835</v>
      </c>
      <c r="Y1036" s="33">
        <f t="shared" si="15"/>
        <v>0.7219530553</v>
      </c>
      <c r="Z1036" s="43">
        <v>1.0</v>
      </c>
      <c r="AA1036" s="33">
        <f t="shared" si="16"/>
        <v>1.721953055</v>
      </c>
      <c r="AB1036" s="33">
        <f t="shared" si="17"/>
        <v>0.4192640752</v>
      </c>
      <c r="AC1036" s="33">
        <f t="shared" si="18"/>
        <v>0.5807359248</v>
      </c>
      <c r="AD1036" s="33">
        <f t="shared" si="19"/>
        <v>-0.01831307248</v>
      </c>
      <c r="AE1036" s="34">
        <f t="shared" si="23"/>
        <v>-1</v>
      </c>
      <c r="AF1036" s="34">
        <f t="shared" si="24"/>
        <v>0</v>
      </c>
      <c r="AG1036" s="34">
        <f t="shared" si="25"/>
        <v>0</v>
      </c>
      <c r="AH1036" s="34">
        <f t="shared" si="26"/>
        <v>4</v>
      </c>
      <c r="AI1036" s="34">
        <f t="shared" si="28"/>
        <v>0</v>
      </c>
      <c r="AJ1036" s="34">
        <f t="shared" si="29"/>
        <v>-1</v>
      </c>
      <c r="AK1036" s="34">
        <f t="shared" si="27"/>
        <v>0.01831307248</v>
      </c>
      <c r="AL1036" s="36">
        <f t="shared" si="34"/>
        <v>-1</v>
      </c>
      <c r="AM1036" s="36">
        <f t="shared" si="35"/>
        <v>0</v>
      </c>
      <c r="AN1036" s="46">
        <f t="shared" si="36"/>
        <v>0</v>
      </c>
      <c r="AO1036" s="36">
        <f t="shared" si="37"/>
        <v>2</v>
      </c>
      <c r="AP1036" s="36">
        <f t="shared" si="39"/>
        <v>0</v>
      </c>
      <c r="AQ1036" s="36">
        <f t="shared" si="40"/>
        <v>-1</v>
      </c>
      <c r="AR1036" s="36">
        <f t="shared" si="38"/>
        <v>0.01831307248</v>
      </c>
      <c r="AS1036" s="38">
        <f t="shared" si="45"/>
        <v>-1</v>
      </c>
      <c r="AT1036" s="38">
        <f t="shared" si="46"/>
        <v>0</v>
      </c>
      <c r="AU1036" s="38">
        <f t="shared" si="47"/>
        <v>0</v>
      </c>
      <c r="AV1036" s="38">
        <f t="shared" si="48"/>
        <v>1</v>
      </c>
      <c r="AW1036" s="38">
        <f t="shared" si="51"/>
        <v>1</v>
      </c>
      <c r="AX1036" s="38">
        <f t="shared" si="52"/>
        <v>-1</v>
      </c>
      <c r="AY1036" s="38">
        <f t="shared" si="49"/>
        <v>0.01831307248</v>
      </c>
      <c r="AZ1036" s="12">
        <f t="shared" si="30"/>
        <v>141.0047026</v>
      </c>
      <c r="BA1036" s="12">
        <f t="shared" si="41"/>
        <v>101.4428442</v>
      </c>
      <c r="BB1036" s="12">
        <f t="shared" si="53"/>
        <v>132.5181786</v>
      </c>
      <c r="BC1036" s="12">
        <f t="shared" si="50"/>
        <v>0.01831307248</v>
      </c>
      <c r="BD1036" s="12">
        <f t="shared" si="54"/>
        <v>122.577219</v>
      </c>
    </row>
    <row r="1037" ht="14.25" customHeight="1">
      <c r="A1037" s="7">
        <v>38026.0</v>
      </c>
      <c r="B1037" s="21" t="s">
        <v>90</v>
      </c>
      <c r="C1037" s="8">
        <v>28.912838</v>
      </c>
      <c r="D1037" s="33">
        <f t="shared" si="5"/>
        <v>-0.005377144365</v>
      </c>
      <c r="E1037" s="33">
        <f t="shared" si="7"/>
        <v>0.04171900271</v>
      </c>
      <c r="F1037" s="33">
        <f t="shared" si="9"/>
        <v>0.06732195008</v>
      </c>
      <c r="G1037" s="33">
        <f t="shared" si="11"/>
        <v>0.09110780461</v>
      </c>
      <c r="H1037" s="33">
        <f t="shared" si="20"/>
        <v>2.223945785</v>
      </c>
      <c r="I1037" s="45">
        <f t="shared" si="31"/>
        <v>3.063584333</v>
      </c>
      <c r="J1037" s="45">
        <f t="shared" si="43"/>
        <v>4.605796198</v>
      </c>
      <c r="K1037" s="21" t="s">
        <v>91</v>
      </c>
      <c r="L1037" s="8">
        <v>14.422701</v>
      </c>
      <c r="M1037" s="33">
        <f t="shared" si="6"/>
        <v>0.0276522053</v>
      </c>
      <c r="N1037" s="33">
        <f t="shared" si="8"/>
        <v>0.05623887385</v>
      </c>
      <c r="O1037" s="33">
        <f t="shared" si="10"/>
        <v>0.04403239832</v>
      </c>
      <c r="P1037" s="33">
        <f t="shared" si="12"/>
        <v>0.05666471955</v>
      </c>
      <c r="Q1037" s="45">
        <f t="shared" si="21"/>
        <v>3.075444419</v>
      </c>
      <c r="R1037" s="45">
        <f t="shared" si="32"/>
        <v>1.300691568</v>
      </c>
      <c r="S1037" s="45">
        <f t="shared" si="44"/>
        <v>0.7963150379</v>
      </c>
      <c r="T1037" s="33">
        <f t="shared" si="22"/>
        <v>-0.8514986338</v>
      </c>
      <c r="U1037" s="33">
        <f t="shared" si="33"/>
        <v>1.762892764</v>
      </c>
      <c r="V1037" s="33">
        <f t="shared" si="42"/>
        <v>3.80948116</v>
      </c>
      <c r="W1037" s="44">
        <f t="shared" si="13"/>
        <v>0.01072636395</v>
      </c>
      <c r="X1037" s="44">
        <f t="shared" si="14"/>
        <v>0.009317603951</v>
      </c>
      <c r="Y1037" s="33">
        <f t="shared" si="15"/>
        <v>0.8686637889</v>
      </c>
      <c r="Z1037" s="43">
        <v>1.0</v>
      </c>
      <c r="AA1037" s="33">
        <f t="shared" si="16"/>
        <v>1.868663789</v>
      </c>
      <c r="AB1037" s="33">
        <f t="shared" si="17"/>
        <v>0.4648582554</v>
      </c>
      <c r="AC1037" s="33">
        <f t="shared" si="18"/>
        <v>0.5351417446</v>
      </c>
      <c r="AD1037" s="33">
        <f t="shared" si="19"/>
        <v>0.01026084405</v>
      </c>
      <c r="AE1037" s="34">
        <f t="shared" si="23"/>
        <v>0</v>
      </c>
      <c r="AF1037" s="34">
        <f t="shared" si="24"/>
        <v>0</v>
      </c>
      <c r="AG1037" s="34">
        <f t="shared" si="25"/>
        <v>0</v>
      </c>
      <c r="AH1037" s="34">
        <f t="shared" si="26"/>
        <v>5</v>
      </c>
      <c r="AI1037" s="34">
        <f t="shared" si="28"/>
        <v>0</v>
      </c>
      <c r="AJ1037" s="34">
        <f t="shared" si="29"/>
        <v>-1</v>
      </c>
      <c r="AK1037" s="34">
        <f t="shared" si="27"/>
        <v>-0.01026084405</v>
      </c>
      <c r="AL1037" s="36">
        <f t="shared" si="34"/>
        <v>-1</v>
      </c>
      <c r="AM1037" s="36">
        <f t="shared" si="35"/>
        <v>0</v>
      </c>
      <c r="AN1037" s="46">
        <f t="shared" si="36"/>
        <v>0</v>
      </c>
      <c r="AO1037" s="36">
        <f t="shared" si="37"/>
        <v>3</v>
      </c>
      <c r="AP1037" s="36">
        <f t="shared" si="39"/>
        <v>0</v>
      </c>
      <c r="AQ1037" s="36">
        <f t="shared" si="40"/>
        <v>-1</v>
      </c>
      <c r="AR1037" s="36">
        <f t="shared" si="38"/>
        <v>-0.01026084405</v>
      </c>
      <c r="AS1037" s="38">
        <f t="shared" si="45"/>
        <v>-1</v>
      </c>
      <c r="AT1037" s="38">
        <f t="shared" si="46"/>
        <v>0</v>
      </c>
      <c r="AU1037" s="38">
        <f t="shared" si="47"/>
        <v>0</v>
      </c>
      <c r="AV1037" s="38">
        <f t="shared" si="48"/>
        <v>2</v>
      </c>
      <c r="AW1037" s="38">
        <f t="shared" si="51"/>
        <v>0</v>
      </c>
      <c r="AX1037" s="38">
        <f t="shared" si="52"/>
        <v>-1</v>
      </c>
      <c r="AY1037" s="38">
        <f t="shared" si="49"/>
        <v>-0.01026084405</v>
      </c>
      <c r="AZ1037" s="12">
        <f t="shared" si="30"/>
        <v>139.5578754</v>
      </c>
      <c r="BA1037" s="12">
        <f t="shared" si="41"/>
        <v>100.401955</v>
      </c>
      <c r="BB1037" s="12">
        <f t="shared" si="53"/>
        <v>131.1584303</v>
      </c>
      <c r="BC1037" s="12">
        <f t="shared" si="50"/>
        <v>-0.01026084405</v>
      </c>
      <c r="BD1037" s="12">
        <f t="shared" si="54"/>
        <v>121.3194733</v>
      </c>
    </row>
    <row r="1038" ht="14.25" customHeight="1">
      <c r="A1038" s="7">
        <v>38027.0</v>
      </c>
      <c r="B1038" s="21" t="s">
        <v>90</v>
      </c>
      <c r="C1038" s="8">
        <v>29.404951</v>
      </c>
      <c r="D1038" s="33">
        <f t="shared" si="5"/>
        <v>0.01702057059</v>
      </c>
      <c r="E1038" s="33">
        <f t="shared" si="7"/>
        <v>0.06589705183</v>
      </c>
      <c r="F1038" s="33">
        <f t="shared" si="9"/>
        <v>0.09343384538</v>
      </c>
      <c r="G1038" s="33">
        <f t="shared" si="11"/>
        <v>0.108226351</v>
      </c>
      <c r="H1038" s="33">
        <f t="shared" si="20"/>
        <v>3.398413541</v>
      </c>
      <c r="I1038" s="45">
        <f t="shared" si="31"/>
        <v>3.905595019</v>
      </c>
      <c r="J1038" s="45">
        <f t="shared" si="43"/>
        <v>4.584154229</v>
      </c>
      <c r="K1038" s="21" t="s">
        <v>91</v>
      </c>
      <c r="L1038" s="8">
        <v>14.359401</v>
      </c>
      <c r="M1038" s="33">
        <f t="shared" si="6"/>
        <v>-0.004388914393</v>
      </c>
      <c r="N1038" s="33">
        <f t="shared" si="8"/>
        <v>0.04696046896</v>
      </c>
      <c r="O1038" s="33">
        <f t="shared" si="10"/>
        <v>0.04360920409</v>
      </c>
      <c r="P1038" s="33">
        <f t="shared" si="12"/>
        <v>0.04319168074</v>
      </c>
      <c r="Q1038" s="45">
        <f t="shared" si="21"/>
        <v>2.281967014</v>
      </c>
      <c r="R1038" s="45">
        <f t="shared" si="32"/>
        <v>1.254593458</v>
      </c>
      <c r="S1038" s="45">
        <f t="shared" si="44"/>
        <v>0.3805243407</v>
      </c>
      <c r="T1038" s="33">
        <f t="shared" si="22"/>
        <v>1.116446527</v>
      </c>
      <c r="U1038" s="33">
        <f t="shared" si="33"/>
        <v>2.651001561</v>
      </c>
      <c r="V1038" s="33">
        <f t="shared" si="42"/>
        <v>4.203629888</v>
      </c>
      <c r="W1038" s="44">
        <f t="shared" si="13"/>
        <v>0.0110565804</v>
      </c>
      <c r="X1038" s="44">
        <f t="shared" si="14"/>
        <v>0.009349420662</v>
      </c>
      <c r="Y1038" s="33">
        <f t="shared" si="15"/>
        <v>0.8455978543</v>
      </c>
      <c r="Z1038" s="43">
        <v>1.0</v>
      </c>
      <c r="AA1038" s="33">
        <f t="shared" si="16"/>
        <v>1.845597854</v>
      </c>
      <c r="AB1038" s="33">
        <f t="shared" si="17"/>
        <v>0.4581701546</v>
      </c>
      <c r="AC1038" s="33">
        <f t="shared" si="18"/>
        <v>0.5418298454</v>
      </c>
      <c r="AD1038" s="33">
        <f t="shared" si="19"/>
        <v>0.006639325752</v>
      </c>
      <c r="AE1038" s="34">
        <f t="shared" si="23"/>
        <v>-1</v>
      </c>
      <c r="AF1038" s="34">
        <f t="shared" si="24"/>
        <v>0</v>
      </c>
      <c r="AG1038" s="34">
        <f t="shared" si="25"/>
        <v>0</v>
      </c>
      <c r="AH1038" s="34">
        <f t="shared" si="26"/>
        <v>1</v>
      </c>
      <c r="AI1038" s="34">
        <f t="shared" si="28"/>
        <v>1</v>
      </c>
      <c r="AJ1038" s="34">
        <f t="shared" si="29"/>
        <v>-1</v>
      </c>
      <c r="AK1038" s="34">
        <f t="shared" si="27"/>
        <v>-0.006639325752</v>
      </c>
      <c r="AL1038" s="36">
        <f t="shared" si="34"/>
        <v>-1</v>
      </c>
      <c r="AM1038" s="36">
        <f t="shared" si="35"/>
        <v>0</v>
      </c>
      <c r="AN1038" s="46">
        <f t="shared" si="36"/>
        <v>0</v>
      </c>
      <c r="AO1038" s="36">
        <f t="shared" si="37"/>
        <v>4</v>
      </c>
      <c r="AP1038" s="36">
        <f t="shared" si="39"/>
        <v>0</v>
      </c>
      <c r="AQ1038" s="36">
        <f t="shared" si="40"/>
        <v>-1</v>
      </c>
      <c r="AR1038" s="36">
        <f t="shared" si="38"/>
        <v>-0.006639325752</v>
      </c>
      <c r="AS1038" s="38">
        <f t="shared" si="45"/>
        <v>-1</v>
      </c>
      <c r="AT1038" s="38">
        <f t="shared" si="46"/>
        <v>0</v>
      </c>
      <c r="AU1038" s="38">
        <f t="shared" si="47"/>
        <v>0</v>
      </c>
      <c r="AV1038" s="38">
        <f t="shared" si="48"/>
        <v>3</v>
      </c>
      <c r="AW1038" s="38">
        <f t="shared" si="51"/>
        <v>0</v>
      </c>
      <c r="AX1038" s="38">
        <f t="shared" si="52"/>
        <v>-1</v>
      </c>
      <c r="AY1038" s="38">
        <f t="shared" si="49"/>
        <v>-0.006639325752</v>
      </c>
      <c r="AZ1038" s="12">
        <f t="shared" si="30"/>
        <v>138.6313052</v>
      </c>
      <c r="BA1038" s="12">
        <f t="shared" si="41"/>
        <v>99.73535367</v>
      </c>
      <c r="BB1038" s="12">
        <f t="shared" si="53"/>
        <v>130.2876267</v>
      </c>
      <c r="BC1038" s="12">
        <f t="shared" si="50"/>
        <v>-0.006639325752</v>
      </c>
      <c r="BD1038" s="12">
        <f t="shared" si="54"/>
        <v>120.5139938</v>
      </c>
    </row>
    <row r="1039" ht="14.25" customHeight="1">
      <c r="A1039" s="7">
        <v>38028.0</v>
      </c>
      <c r="B1039" s="21" t="s">
        <v>90</v>
      </c>
      <c r="C1039" s="8">
        <v>29.584419</v>
      </c>
      <c r="D1039" s="33">
        <f t="shared" si="5"/>
        <v>0.006103325933</v>
      </c>
      <c r="E1039" s="33">
        <f t="shared" si="7"/>
        <v>0.07352921432</v>
      </c>
      <c r="F1039" s="33">
        <f t="shared" si="9"/>
        <v>0.1048642243</v>
      </c>
      <c r="G1039" s="33">
        <f t="shared" si="11"/>
        <v>0.119631821</v>
      </c>
      <c r="H1039" s="33">
        <f t="shared" si="20"/>
        <v>3.452582468</v>
      </c>
      <c r="I1039" s="45">
        <f t="shared" si="31"/>
        <v>3.860401105</v>
      </c>
      <c r="J1039" s="45">
        <f t="shared" si="43"/>
        <v>4.282776776</v>
      </c>
      <c r="K1039" s="21" t="s">
        <v>91</v>
      </c>
      <c r="L1039" s="8">
        <v>14.257556</v>
      </c>
      <c r="M1039" s="33">
        <f t="shared" si="6"/>
        <v>-0.007092566048</v>
      </c>
      <c r="N1039" s="33">
        <f t="shared" si="8"/>
        <v>0.04120580908</v>
      </c>
      <c r="O1039" s="33">
        <f t="shared" si="10"/>
        <v>0.04879498105</v>
      </c>
      <c r="P1039" s="33">
        <f t="shared" si="12"/>
        <v>0.0420436561</v>
      </c>
      <c r="Q1039" s="45">
        <f t="shared" si="21"/>
        <v>1.832099752</v>
      </c>
      <c r="R1039" s="45">
        <f t="shared" si="32"/>
        <v>1.443078614</v>
      </c>
      <c r="S1039" s="45">
        <f t="shared" si="44"/>
        <v>0.3462957194</v>
      </c>
      <c r="T1039" s="33">
        <f t="shared" si="22"/>
        <v>1.620482715</v>
      </c>
      <c r="U1039" s="33">
        <f t="shared" si="33"/>
        <v>2.417322491</v>
      </c>
      <c r="V1039" s="33">
        <f t="shared" si="42"/>
        <v>3.936481057</v>
      </c>
      <c r="W1039" s="44">
        <f t="shared" si="13"/>
        <v>0.01083550927</v>
      </c>
      <c r="X1039" s="44">
        <f t="shared" si="14"/>
        <v>0.009402694925</v>
      </c>
      <c r="Y1039" s="33">
        <f t="shared" si="15"/>
        <v>0.8677667739</v>
      </c>
      <c r="Z1039" s="43">
        <v>1.0</v>
      </c>
      <c r="AA1039" s="33">
        <f t="shared" si="16"/>
        <v>1.867766774</v>
      </c>
      <c r="AB1039" s="33">
        <f t="shared" si="17"/>
        <v>0.4646012479</v>
      </c>
      <c r="AC1039" s="33">
        <f t="shared" si="18"/>
        <v>0.5353987521</v>
      </c>
      <c r="AD1039" s="33">
        <f t="shared" si="19"/>
        <v>0.001050709911</v>
      </c>
      <c r="AE1039" s="34">
        <f t="shared" si="23"/>
        <v>-1</v>
      </c>
      <c r="AF1039" s="34">
        <f t="shared" si="24"/>
        <v>0</v>
      </c>
      <c r="AG1039" s="34">
        <f t="shared" si="25"/>
        <v>0</v>
      </c>
      <c r="AH1039" s="34">
        <f t="shared" si="26"/>
        <v>2</v>
      </c>
      <c r="AI1039" s="34">
        <f t="shared" si="28"/>
        <v>0</v>
      </c>
      <c r="AJ1039" s="34">
        <f t="shared" si="29"/>
        <v>-1</v>
      </c>
      <c r="AK1039" s="34">
        <f t="shared" si="27"/>
        <v>-0.001050709911</v>
      </c>
      <c r="AL1039" s="36">
        <f t="shared" si="34"/>
        <v>-1</v>
      </c>
      <c r="AM1039" s="36">
        <f t="shared" si="35"/>
        <v>0</v>
      </c>
      <c r="AN1039" s="46">
        <f t="shared" si="36"/>
        <v>0</v>
      </c>
      <c r="AO1039" s="36">
        <f t="shared" si="37"/>
        <v>5</v>
      </c>
      <c r="AP1039" s="36">
        <f t="shared" si="39"/>
        <v>0</v>
      </c>
      <c r="AQ1039" s="36">
        <f t="shared" si="40"/>
        <v>-1</v>
      </c>
      <c r="AR1039" s="36">
        <f t="shared" si="38"/>
        <v>-0.001050709911</v>
      </c>
      <c r="AS1039" s="38">
        <f t="shared" si="45"/>
        <v>-1</v>
      </c>
      <c r="AT1039" s="38">
        <f t="shared" si="46"/>
        <v>0</v>
      </c>
      <c r="AU1039" s="38">
        <f t="shared" si="47"/>
        <v>0</v>
      </c>
      <c r="AV1039" s="38">
        <f t="shared" si="48"/>
        <v>4</v>
      </c>
      <c r="AW1039" s="38">
        <f t="shared" si="51"/>
        <v>0</v>
      </c>
      <c r="AX1039" s="38">
        <f t="shared" si="52"/>
        <v>-1</v>
      </c>
      <c r="AY1039" s="38">
        <f t="shared" si="49"/>
        <v>-0.001050709911</v>
      </c>
      <c r="AZ1039" s="12">
        <f t="shared" si="30"/>
        <v>138.4856439</v>
      </c>
      <c r="BA1039" s="12">
        <f t="shared" si="41"/>
        <v>99.63056074</v>
      </c>
      <c r="BB1039" s="12">
        <f t="shared" si="53"/>
        <v>130.1507322</v>
      </c>
      <c r="BC1039" s="12">
        <f t="shared" si="50"/>
        <v>-0.001050709911</v>
      </c>
      <c r="BD1039" s="12">
        <f t="shared" si="54"/>
        <v>120.3873686</v>
      </c>
    </row>
    <row r="1040" ht="14.25" customHeight="1">
      <c r="A1040" s="7">
        <v>38029.0</v>
      </c>
      <c r="B1040" s="21" t="s">
        <v>90</v>
      </c>
      <c r="C1040" s="8">
        <v>29.480204</v>
      </c>
      <c r="D1040" s="33">
        <f t="shared" si="5"/>
        <v>-0.003522631288</v>
      </c>
      <c r="E1040" s="33">
        <f t="shared" si="7"/>
        <v>0.04881543911</v>
      </c>
      <c r="F1040" s="33">
        <f t="shared" si="9"/>
        <v>0.08294313548</v>
      </c>
      <c r="G1040" s="33">
        <f t="shared" si="11"/>
        <v>0.1132487504</v>
      </c>
      <c r="H1040" s="33">
        <f t="shared" si="20"/>
        <v>1.988584298</v>
      </c>
      <c r="I1040" s="45">
        <f t="shared" si="31"/>
        <v>2.654020805</v>
      </c>
      <c r="J1040" s="45">
        <f t="shared" si="43"/>
        <v>3.489642215</v>
      </c>
      <c r="K1040" s="21" t="s">
        <v>91</v>
      </c>
      <c r="L1040" s="8">
        <v>14.185993</v>
      </c>
      <c r="M1040" s="33">
        <f t="shared" si="6"/>
        <v>-0.005019303449</v>
      </c>
      <c r="N1040" s="33">
        <f t="shared" si="8"/>
        <v>0.02302484929</v>
      </c>
      <c r="O1040" s="33">
        <f t="shared" si="10"/>
        <v>0.03932254541</v>
      </c>
      <c r="P1040" s="33">
        <f t="shared" si="12"/>
        <v>0.03494000322</v>
      </c>
      <c r="Q1040" s="45">
        <f t="shared" si="21"/>
        <v>0.7701965197</v>
      </c>
      <c r="R1040" s="45">
        <f t="shared" si="32"/>
        <v>1.017236285</v>
      </c>
      <c r="S1040" s="45">
        <f t="shared" si="44"/>
        <v>0.1323974155</v>
      </c>
      <c r="T1040" s="33">
        <f t="shared" si="22"/>
        <v>1.218387779</v>
      </c>
      <c r="U1040" s="33">
        <f t="shared" si="33"/>
        <v>1.63678452</v>
      </c>
      <c r="V1040" s="33">
        <f t="shared" si="42"/>
        <v>3.3572448</v>
      </c>
      <c r="W1040" s="44">
        <f t="shared" si="13"/>
        <v>0.01100743514</v>
      </c>
      <c r="X1040" s="44">
        <f t="shared" si="14"/>
        <v>0.009536941929</v>
      </c>
      <c r="Y1040" s="33">
        <f t="shared" si="15"/>
        <v>0.866409096</v>
      </c>
      <c r="Z1040" s="43">
        <v>1.0</v>
      </c>
      <c r="AA1040" s="33">
        <f t="shared" si="16"/>
        <v>1.866409096</v>
      </c>
      <c r="AB1040" s="33">
        <f t="shared" si="17"/>
        <v>0.4642117839</v>
      </c>
      <c r="AC1040" s="33">
        <f t="shared" si="18"/>
        <v>0.5357882161</v>
      </c>
      <c r="AD1040" s="33">
        <f t="shared" si="19"/>
        <v>0.0005116802335</v>
      </c>
      <c r="AE1040" s="34">
        <f t="shared" si="23"/>
        <v>-1</v>
      </c>
      <c r="AF1040" s="34">
        <f t="shared" si="24"/>
        <v>0</v>
      </c>
      <c r="AG1040" s="34">
        <f t="shared" si="25"/>
        <v>0</v>
      </c>
      <c r="AH1040" s="34">
        <f t="shared" si="26"/>
        <v>3</v>
      </c>
      <c r="AI1040" s="34">
        <f t="shared" si="28"/>
        <v>0</v>
      </c>
      <c r="AJ1040" s="34">
        <f t="shared" si="29"/>
        <v>-1</v>
      </c>
      <c r="AK1040" s="34">
        <f t="shared" si="27"/>
        <v>-0.0005116802335</v>
      </c>
      <c r="AL1040" s="36">
        <f t="shared" si="34"/>
        <v>-1</v>
      </c>
      <c r="AM1040" s="36">
        <f t="shared" si="35"/>
        <v>0</v>
      </c>
      <c r="AN1040" s="46">
        <f t="shared" si="36"/>
        <v>0</v>
      </c>
      <c r="AO1040" s="36">
        <f t="shared" si="37"/>
        <v>1</v>
      </c>
      <c r="AP1040" s="36">
        <f t="shared" si="39"/>
        <v>1</v>
      </c>
      <c r="AQ1040" s="36">
        <f t="shared" si="40"/>
        <v>-1</v>
      </c>
      <c r="AR1040" s="36">
        <f t="shared" si="38"/>
        <v>-0.0005116802335</v>
      </c>
      <c r="AS1040" s="38">
        <f t="shared" si="45"/>
        <v>-1</v>
      </c>
      <c r="AT1040" s="38">
        <f t="shared" si="46"/>
        <v>0</v>
      </c>
      <c r="AU1040" s="38">
        <f t="shared" si="47"/>
        <v>0</v>
      </c>
      <c r="AV1040" s="38">
        <f t="shared" si="48"/>
        <v>5</v>
      </c>
      <c r="AW1040" s="38">
        <f t="shared" si="51"/>
        <v>0</v>
      </c>
      <c r="AX1040" s="38">
        <f t="shared" si="52"/>
        <v>-1</v>
      </c>
      <c r="AY1040" s="38">
        <f t="shared" si="49"/>
        <v>-0.0005116802335</v>
      </c>
      <c r="AZ1040" s="12">
        <f t="shared" si="30"/>
        <v>138.4147835</v>
      </c>
      <c r="BA1040" s="12">
        <f t="shared" si="41"/>
        <v>99.57958175</v>
      </c>
      <c r="BB1040" s="12">
        <f t="shared" si="53"/>
        <v>130.0841367</v>
      </c>
      <c r="BC1040" s="12">
        <f t="shared" si="50"/>
        <v>-0.0005116802335</v>
      </c>
      <c r="BD1040" s="12">
        <f t="shared" si="54"/>
        <v>120.3257687</v>
      </c>
    </row>
    <row r="1041" ht="14.25" customHeight="1">
      <c r="A1041" s="7">
        <v>38030.0</v>
      </c>
      <c r="B1041" s="21" t="s">
        <v>90</v>
      </c>
      <c r="C1041" s="8">
        <v>29.248631</v>
      </c>
      <c r="D1041" s="33">
        <f t="shared" si="5"/>
        <v>-0.007855203444</v>
      </c>
      <c r="E1041" s="33">
        <f t="shared" si="7"/>
        <v>0.006174381381</v>
      </c>
      <c r="F1041" s="33">
        <f t="shared" si="9"/>
        <v>0.06898046287</v>
      </c>
      <c r="G1041" s="33">
        <f t="shared" si="11"/>
        <v>0.1103298115</v>
      </c>
      <c r="H1041" s="33">
        <f t="shared" si="20"/>
        <v>0.02741947222</v>
      </c>
      <c r="I1041" s="45">
        <f t="shared" si="31"/>
        <v>2.017607436</v>
      </c>
      <c r="J1041" s="45">
        <f t="shared" si="43"/>
        <v>3.045646309</v>
      </c>
      <c r="K1041" s="21" t="s">
        <v>91</v>
      </c>
      <c r="L1041" s="8">
        <v>14.075898</v>
      </c>
      <c r="M1041" s="33">
        <f t="shared" si="6"/>
        <v>-0.007760824357</v>
      </c>
      <c r="N1041" s="33">
        <f t="shared" si="8"/>
        <v>0.002941655748</v>
      </c>
      <c r="O1041" s="33">
        <f t="shared" si="10"/>
        <v>0.03858631411</v>
      </c>
      <c r="P1041" s="33">
        <f t="shared" si="12"/>
        <v>0.02835326982</v>
      </c>
      <c r="Q1041" s="45">
        <f t="shared" si="21"/>
        <v>-0.3294532066</v>
      </c>
      <c r="R1041" s="45">
        <f t="shared" si="32"/>
        <v>0.9578956257</v>
      </c>
      <c r="S1041" s="45">
        <f t="shared" si="44"/>
        <v>-0.06565124024</v>
      </c>
      <c r="T1041" s="33">
        <f t="shared" si="22"/>
        <v>0.3568726788</v>
      </c>
      <c r="U1041" s="33">
        <f t="shared" si="33"/>
        <v>1.059711811</v>
      </c>
      <c r="V1041" s="33">
        <f t="shared" si="42"/>
        <v>3.111297549</v>
      </c>
      <c r="W1041" s="44">
        <f t="shared" si="13"/>
        <v>0.01115511729</v>
      </c>
      <c r="X1041" s="44">
        <f t="shared" si="14"/>
        <v>0.009751485693</v>
      </c>
      <c r="Y1041" s="33">
        <f t="shared" si="15"/>
        <v>0.8741715068</v>
      </c>
      <c r="Z1041" s="43">
        <v>1.0</v>
      </c>
      <c r="AA1041" s="33">
        <f t="shared" si="16"/>
        <v>1.874171507</v>
      </c>
      <c r="AB1041" s="33">
        <f t="shared" si="17"/>
        <v>0.4664309022</v>
      </c>
      <c r="AC1041" s="33">
        <f t="shared" si="18"/>
        <v>0.5335690978</v>
      </c>
      <c r="AD1041" s="33">
        <f t="shared" si="19"/>
        <v>0.004431763437</v>
      </c>
      <c r="AE1041" s="34">
        <f t="shared" si="23"/>
        <v>0</v>
      </c>
      <c r="AF1041" s="34">
        <f t="shared" si="24"/>
        <v>0</v>
      </c>
      <c r="AG1041" s="34">
        <f t="shared" si="25"/>
        <v>0</v>
      </c>
      <c r="AH1041" s="34">
        <f t="shared" si="26"/>
        <v>4</v>
      </c>
      <c r="AI1041" s="34">
        <f t="shared" si="28"/>
        <v>0</v>
      </c>
      <c r="AJ1041" s="34">
        <f t="shared" si="29"/>
        <v>-1</v>
      </c>
      <c r="AK1041" s="34">
        <f t="shared" si="27"/>
        <v>-0.004431763437</v>
      </c>
      <c r="AL1041" s="36">
        <f t="shared" si="34"/>
        <v>-1</v>
      </c>
      <c r="AM1041" s="36">
        <f t="shared" si="35"/>
        <v>0</v>
      </c>
      <c r="AN1041" s="46">
        <f t="shared" si="36"/>
        <v>0</v>
      </c>
      <c r="AO1041" s="36">
        <f t="shared" si="37"/>
        <v>2</v>
      </c>
      <c r="AP1041" s="36">
        <f t="shared" si="39"/>
        <v>0</v>
      </c>
      <c r="AQ1041" s="36">
        <f t="shared" si="40"/>
        <v>-1</v>
      </c>
      <c r="AR1041" s="36">
        <f t="shared" si="38"/>
        <v>-0.004431763437</v>
      </c>
      <c r="AS1041" s="38">
        <f t="shared" si="45"/>
        <v>-1</v>
      </c>
      <c r="AT1041" s="38">
        <f t="shared" si="46"/>
        <v>0</v>
      </c>
      <c r="AU1041" s="38">
        <f t="shared" si="47"/>
        <v>0</v>
      </c>
      <c r="AV1041" s="38">
        <f t="shared" si="48"/>
        <v>1</v>
      </c>
      <c r="AW1041" s="38">
        <f t="shared" si="51"/>
        <v>1</v>
      </c>
      <c r="AX1041" s="38">
        <f t="shared" si="52"/>
        <v>-1</v>
      </c>
      <c r="AY1041" s="38">
        <f t="shared" si="49"/>
        <v>-0.004431763437</v>
      </c>
      <c r="AZ1041" s="12">
        <f t="shared" si="30"/>
        <v>137.8013619</v>
      </c>
      <c r="BA1041" s="12">
        <f t="shared" si="41"/>
        <v>99.1382686</v>
      </c>
      <c r="BB1041" s="12">
        <f t="shared" si="53"/>
        <v>129.5076345</v>
      </c>
      <c r="BC1041" s="12">
        <f t="shared" si="50"/>
        <v>-0.004431763437</v>
      </c>
      <c r="BD1041" s="12">
        <f t="shared" si="54"/>
        <v>119.7925134</v>
      </c>
    </row>
    <row r="1042" ht="14.25" customHeight="1">
      <c r="A1042" s="7">
        <v>38034.0</v>
      </c>
      <c r="B1042" s="21" t="s">
        <v>90</v>
      </c>
      <c r="C1042" s="8">
        <v>29.526535</v>
      </c>
      <c r="D1042" s="33">
        <f t="shared" si="5"/>
        <v>0.009501436153</v>
      </c>
      <c r="E1042" s="33">
        <f t="shared" si="7"/>
        <v>0.02122576137</v>
      </c>
      <c r="F1042" s="33">
        <f t="shared" si="9"/>
        <v>0.06383028168</v>
      </c>
      <c r="G1042" s="33">
        <f t="shared" si="11"/>
        <v>0.1235956831</v>
      </c>
      <c r="H1042" s="33">
        <f t="shared" si="20"/>
        <v>0.6845542646</v>
      </c>
      <c r="I1042" s="45">
        <f t="shared" si="31"/>
        <v>1.756354101</v>
      </c>
      <c r="J1042" s="45">
        <f t="shared" si="43"/>
        <v>3.128938927</v>
      </c>
      <c r="K1042" s="21" t="s">
        <v>91</v>
      </c>
      <c r="L1042" s="8">
        <v>14.075898</v>
      </c>
      <c r="M1042" s="33">
        <f t="shared" si="6"/>
        <v>0</v>
      </c>
      <c r="N1042" s="33">
        <f t="shared" si="8"/>
        <v>-0.02404563473</v>
      </c>
      <c r="O1042" s="33">
        <f t="shared" si="10"/>
        <v>0.03084093971</v>
      </c>
      <c r="P1042" s="33">
        <f t="shared" si="12"/>
        <v>0.02526044142</v>
      </c>
      <c r="Q1042" s="45">
        <f t="shared" si="21"/>
        <v>-1.779916686</v>
      </c>
      <c r="R1042" s="45">
        <f t="shared" si="32"/>
        <v>0.6186212496</v>
      </c>
      <c r="S1042" s="45">
        <f t="shared" si="44"/>
        <v>-0.1615174143</v>
      </c>
      <c r="T1042" s="33">
        <f t="shared" si="22"/>
        <v>2.46447095</v>
      </c>
      <c r="U1042" s="33">
        <f t="shared" si="33"/>
        <v>1.137732852</v>
      </c>
      <c r="V1042" s="33">
        <f t="shared" si="42"/>
        <v>3.290456341</v>
      </c>
      <c r="W1042" s="44">
        <f t="shared" si="13"/>
        <v>0.01103861242</v>
      </c>
      <c r="X1042" s="44">
        <f t="shared" si="14"/>
        <v>0.009749206291</v>
      </c>
      <c r="Y1042" s="33">
        <f t="shared" si="15"/>
        <v>0.8831912855</v>
      </c>
      <c r="Z1042" s="43">
        <v>1.0</v>
      </c>
      <c r="AA1042" s="33">
        <f t="shared" si="16"/>
        <v>1.883191285</v>
      </c>
      <c r="AB1042" s="33">
        <f t="shared" si="17"/>
        <v>0.4689864977</v>
      </c>
      <c r="AC1042" s="33">
        <f t="shared" si="18"/>
        <v>0.5310135023</v>
      </c>
      <c r="AD1042" s="33">
        <f t="shared" si="19"/>
        <v>0.001444407978</v>
      </c>
      <c r="AE1042" s="34">
        <f t="shared" si="23"/>
        <v>-1</v>
      </c>
      <c r="AF1042" s="34">
        <f t="shared" si="24"/>
        <v>0</v>
      </c>
      <c r="AG1042" s="34">
        <f t="shared" si="25"/>
        <v>0</v>
      </c>
      <c r="AH1042" s="34">
        <f t="shared" si="26"/>
        <v>5</v>
      </c>
      <c r="AI1042" s="34">
        <f t="shared" si="28"/>
        <v>0</v>
      </c>
      <c r="AJ1042" s="34">
        <f t="shared" si="29"/>
        <v>-1</v>
      </c>
      <c r="AK1042" s="34">
        <f t="shared" si="27"/>
        <v>-0.001444407978</v>
      </c>
      <c r="AL1042" s="36">
        <f t="shared" si="34"/>
        <v>-1</v>
      </c>
      <c r="AM1042" s="36">
        <f t="shared" si="35"/>
        <v>0</v>
      </c>
      <c r="AN1042" s="46">
        <f t="shared" si="36"/>
        <v>0</v>
      </c>
      <c r="AO1042" s="36">
        <f t="shared" si="37"/>
        <v>3</v>
      </c>
      <c r="AP1042" s="36">
        <f t="shared" si="39"/>
        <v>0</v>
      </c>
      <c r="AQ1042" s="36">
        <f t="shared" si="40"/>
        <v>-1</v>
      </c>
      <c r="AR1042" s="36">
        <f t="shared" si="38"/>
        <v>-0.001444407978</v>
      </c>
      <c r="AS1042" s="38">
        <f t="shared" si="45"/>
        <v>-1</v>
      </c>
      <c r="AT1042" s="38">
        <f t="shared" si="46"/>
        <v>0</v>
      </c>
      <c r="AU1042" s="38">
        <f t="shared" si="47"/>
        <v>0</v>
      </c>
      <c r="AV1042" s="38">
        <f t="shared" si="48"/>
        <v>2</v>
      </c>
      <c r="AW1042" s="38">
        <f t="shared" si="51"/>
        <v>0</v>
      </c>
      <c r="AX1042" s="38">
        <f t="shared" si="52"/>
        <v>-1</v>
      </c>
      <c r="AY1042" s="38">
        <f t="shared" si="49"/>
        <v>-0.001444407978</v>
      </c>
      <c r="AZ1042" s="12">
        <f t="shared" si="30"/>
        <v>137.6023206</v>
      </c>
      <c r="BA1042" s="12">
        <f t="shared" si="41"/>
        <v>98.9950725</v>
      </c>
      <c r="BB1042" s="12">
        <f t="shared" si="53"/>
        <v>129.3205727</v>
      </c>
      <c r="BC1042" s="12">
        <f t="shared" si="50"/>
        <v>-0.001444407978</v>
      </c>
      <c r="BD1042" s="12">
        <f t="shared" si="54"/>
        <v>119.6194841</v>
      </c>
    </row>
    <row r="1043" ht="14.25" customHeight="1">
      <c r="A1043" s="7">
        <v>38035.0</v>
      </c>
      <c r="B1043" s="21" t="s">
        <v>90</v>
      </c>
      <c r="C1043" s="8">
        <v>29.682835</v>
      </c>
      <c r="D1043" s="33">
        <f t="shared" si="5"/>
        <v>0.005293543587</v>
      </c>
      <c r="E1043" s="33">
        <f t="shared" si="7"/>
        <v>0.009450245301</v>
      </c>
      <c r="F1043" s="33">
        <f t="shared" si="9"/>
        <v>0.07597004043</v>
      </c>
      <c r="G1043" s="33">
        <f t="shared" si="11"/>
        <v>0.1133551335</v>
      </c>
      <c r="H1043" s="33">
        <f t="shared" si="20"/>
        <v>0.143987756</v>
      </c>
      <c r="I1043" s="45">
        <f t="shared" si="31"/>
        <v>2.049935723</v>
      </c>
      <c r="J1043" s="45">
        <f t="shared" si="43"/>
        <v>2.604469559</v>
      </c>
      <c r="K1043" s="21" t="s">
        <v>91</v>
      </c>
      <c r="L1043" s="8">
        <v>14.103418</v>
      </c>
      <c r="M1043" s="33">
        <f t="shared" si="6"/>
        <v>0.001955115048</v>
      </c>
      <c r="N1043" s="33">
        <f t="shared" si="8"/>
        <v>-0.01782685782</v>
      </c>
      <c r="O1043" s="33">
        <f t="shared" si="10"/>
        <v>0.02829645354</v>
      </c>
      <c r="P1043" s="33">
        <f t="shared" si="12"/>
        <v>0.02623662104</v>
      </c>
      <c r="Q1043" s="45">
        <f t="shared" si="21"/>
        <v>-1.39139157</v>
      </c>
      <c r="R1043" s="45">
        <f t="shared" si="32"/>
        <v>0.4931788864</v>
      </c>
      <c r="S1043" s="45">
        <f t="shared" si="44"/>
        <v>-0.1371662952</v>
      </c>
      <c r="T1043" s="33">
        <f t="shared" si="22"/>
        <v>1.535379326</v>
      </c>
      <c r="U1043" s="33">
        <f t="shared" si="33"/>
        <v>1.556756836</v>
      </c>
      <c r="V1043" s="33">
        <f t="shared" si="42"/>
        <v>2.741635854</v>
      </c>
      <c r="W1043" s="44">
        <f t="shared" si="13"/>
        <v>0.0108497547</v>
      </c>
      <c r="X1043" s="44">
        <f t="shared" si="14"/>
        <v>0.009750038919</v>
      </c>
      <c r="Y1043" s="33">
        <f t="shared" si="15"/>
        <v>0.8986414152</v>
      </c>
      <c r="Z1043" s="43">
        <v>1.0</v>
      </c>
      <c r="AA1043" s="33">
        <f t="shared" si="16"/>
        <v>1.898641415</v>
      </c>
      <c r="AB1043" s="33">
        <f t="shared" si="17"/>
        <v>0.4733076019</v>
      </c>
      <c r="AC1043" s="33">
        <f t="shared" si="18"/>
        <v>0.5266923981</v>
      </c>
      <c r="AD1043" s="33">
        <f t="shared" si="19"/>
        <v>0.00302105963</v>
      </c>
      <c r="AE1043" s="34">
        <f t="shared" si="23"/>
        <v>-1</v>
      </c>
      <c r="AF1043" s="34">
        <f t="shared" si="24"/>
        <v>0</v>
      </c>
      <c r="AG1043" s="34">
        <f t="shared" si="25"/>
        <v>0</v>
      </c>
      <c r="AH1043" s="34">
        <f t="shared" si="26"/>
        <v>1</v>
      </c>
      <c r="AI1043" s="34">
        <f t="shared" si="28"/>
        <v>1</v>
      </c>
      <c r="AJ1043" s="34">
        <f t="shared" si="29"/>
        <v>-1</v>
      </c>
      <c r="AK1043" s="34">
        <f t="shared" si="27"/>
        <v>-0.00302105963</v>
      </c>
      <c r="AL1043" s="36">
        <f t="shared" si="34"/>
        <v>-1</v>
      </c>
      <c r="AM1043" s="36">
        <f t="shared" si="35"/>
        <v>0</v>
      </c>
      <c r="AN1043" s="46">
        <f t="shared" si="36"/>
        <v>0</v>
      </c>
      <c r="AO1043" s="36">
        <f t="shared" si="37"/>
        <v>4</v>
      </c>
      <c r="AP1043" s="36">
        <f t="shared" si="39"/>
        <v>0</v>
      </c>
      <c r="AQ1043" s="36">
        <f t="shared" si="40"/>
        <v>-1</v>
      </c>
      <c r="AR1043" s="36">
        <f t="shared" si="38"/>
        <v>-0.00302105963</v>
      </c>
      <c r="AS1043" s="38">
        <f t="shared" si="45"/>
        <v>-1</v>
      </c>
      <c r="AT1043" s="38">
        <f t="shared" si="46"/>
        <v>0</v>
      </c>
      <c r="AU1043" s="38">
        <f t="shared" si="47"/>
        <v>0</v>
      </c>
      <c r="AV1043" s="38">
        <f t="shared" si="48"/>
        <v>3</v>
      </c>
      <c r="AW1043" s="38">
        <f t="shared" si="51"/>
        <v>0</v>
      </c>
      <c r="AX1043" s="38">
        <f t="shared" si="52"/>
        <v>-1</v>
      </c>
      <c r="AY1043" s="38">
        <f t="shared" si="49"/>
        <v>-0.00302105963</v>
      </c>
      <c r="AZ1043" s="12">
        <f t="shared" si="30"/>
        <v>137.1866157</v>
      </c>
      <c r="BA1043" s="12">
        <f t="shared" si="41"/>
        <v>98.69600248</v>
      </c>
      <c r="BB1043" s="12">
        <f t="shared" si="53"/>
        <v>128.9298875</v>
      </c>
      <c r="BC1043" s="12">
        <f t="shared" si="50"/>
        <v>-0.00302105963</v>
      </c>
      <c r="BD1043" s="12">
        <f t="shared" si="54"/>
        <v>119.2581065</v>
      </c>
    </row>
    <row r="1044" ht="14.25" customHeight="1">
      <c r="A1044" s="7">
        <v>38036.0</v>
      </c>
      <c r="B1044" s="21" t="s">
        <v>90</v>
      </c>
      <c r="C1044" s="8">
        <v>29.717579</v>
      </c>
      <c r="D1044" s="33">
        <f t="shared" si="5"/>
        <v>0.00117050814</v>
      </c>
      <c r="E1044" s="33">
        <f t="shared" si="7"/>
        <v>0.004501017918</v>
      </c>
      <c r="F1044" s="33">
        <f t="shared" si="9"/>
        <v>0.07836118855</v>
      </c>
      <c r="G1044" s="33">
        <f t="shared" si="11"/>
        <v>0.111279142</v>
      </c>
      <c r="H1044" s="33">
        <f t="shared" si="20"/>
        <v>-0.08181084112</v>
      </c>
      <c r="I1044" s="45">
        <f t="shared" si="31"/>
        <v>2.020699533</v>
      </c>
      <c r="J1044" s="45">
        <f t="shared" si="43"/>
        <v>2.379932309</v>
      </c>
      <c r="K1044" s="21" t="s">
        <v>91</v>
      </c>
      <c r="L1044" s="8">
        <v>14.037357</v>
      </c>
      <c r="M1044" s="33">
        <f t="shared" si="6"/>
        <v>-0.00468404184</v>
      </c>
      <c r="N1044" s="33">
        <f t="shared" si="8"/>
        <v>-0.01544437209</v>
      </c>
      <c r="O1044" s="33">
        <f t="shared" si="10"/>
        <v>0.02512503914</v>
      </c>
      <c r="P1044" s="33">
        <f t="shared" si="12"/>
        <v>0.02450741583</v>
      </c>
      <c r="Q1044" s="45">
        <f t="shared" si="21"/>
        <v>-1.240014309</v>
      </c>
      <c r="R1044" s="45">
        <f t="shared" si="32"/>
        <v>0.3462671465</v>
      </c>
      <c r="S1044" s="45">
        <f t="shared" si="44"/>
        <v>-0.185540745</v>
      </c>
      <c r="T1044" s="33">
        <f t="shared" si="22"/>
        <v>1.158203468</v>
      </c>
      <c r="U1044" s="33">
        <f t="shared" si="33"/>
        <v>1.674432387</v>
      </c>
      <c r="V1044" s="33">
        <f t="shared" si="42"/>
        <v>2.565473054</v>
      </c>
      <c r="W1044" s="44">
        <f t="shared" si="13"/>
        <v>0.01087952858</v>
      </c>
      <c r="X1044" s="44">
        <f t="shared" si="14"/>
        <v>0.009796563678</v>
      </c>
      <c r="Y1044" s="33">
        <f t="shared" si="15"/>
        <v>0.9004584714</v>
      </c>
      <c r="Z1044" s="43">
        <v>1.0</v>
      </c>
      <c r="AA1044" s="33">
        <f t="shared" si="16"/>
        <v>1.900458471</v>
      </c>
      <c r="AB1044" s="33">
        <f t="shared" si="17"/>
        <v>0.4738111803</v>
      </c>
      <c r="AC1044" s="33">
        <f t="shared" si="18"/>
        <v>0.5261888197</v>
      </c>
      <c r="AD1044" s="33">
        <f t="shared" si="19"/>
        <v>0.004495989659</v>
      </c>
      <c r="AE1044" s="34">
        <f t="shared" si="23"/>
        <v>-1</v>
      </c>
      <c r="AF1044" s="34">
        <f t="shared" si="24"/>
        <v>0</v>
      </c>
      <c r="AG1044" s="34">
        <f t="shared" si="25"/>
        <v>0</v>
      </c>
      <c r="AH1044" s="34">
        <f t="shared" si="26"/>
        <v>2</v>
      </c>
      <c r="AI1044" s="34">
        <f t="shared" si="28"/>
        <v>0</v>
      </c>
      <c r="AJ1044" s="34">
        <f t="shared" si="29"/>
        <v>-1</v>
      </c>
      <c r="AK1044" s="34">
        <f t="shared" si="27"/>
        <v>-0.004495989659</v>
      </c>
      <c r="AL1044" s="36">
        <f t="shared" si="34"/>
        <v>-1</v>
      </c>
      <c r="AM1044" s="36">
        <f t="shared" si="35"/>
        <v>0</v>
      </c>
      <c r="AN1044" s="46">
        <f t="shared" si="36"/>
        <v>0</v>
      </c>
      <c r="AO1044" s="36">
        <f t="shared" si="37"/>
        <v>5</v>
      </c>
      <c r="AP1044" s="36">
        <f t="shared" si="39"/>
        <v>0</v>
      </c>
      <c r="AQ1044" s="36">
        <f t="shared" si="40"/>
        <v>-1</v>
      </c>
      <c r="AR1044" s="36">
        <f t="shared" si="38"/>
        <v>-0.004495989659</v>
      </c>
      <c r="AS1044" s="38">
        <f t="shared" si="45"/>
        <v>-1</v>
      </c>
      <c r="AT1044" s="38">
        <f t="shared" si="46"/>
        <v>0</v>
      </c>
      <c r="AU1044" s="38">
        <f t="shared" si="47"/>
        <v>0</v>
      </c>
      <c r="AV1044" s="38">
        <f t="shared" si="48"/>
        <v>4</v>
      </c>
      <c r="AW1044" s="38">
        <f t="shared" si="51"/>
        <v>0</v>
      </c>
      <c r="AX1044" s="38">
        <f t="shared" si="52"/>
        <v>-1</v>
      </c>
      <c r="AY1044" s="38">
        <f t="shared" si="49"/>
        <v>-0.004495989659</v>
      </c>
      <c r="AZ1044" s="12">
        <f t="shared" si="30"/>
        <v>136.5698261</v>
      </c>
      <c r="BA1044" s="12">
        <f t="shared" si="41"/>
        <v>98.25226627</v>
      </c>
      <c r="BB1044" s="12">
        <f t="shared" si="53"/>
        <v>128.3502201</v>
      </c>
      <c r="BC1044" s="12">
        <f t="shared" si="50"/>
        <v>-0.004495989659</v>
      </c>
      <c r="BD1044" s="12">
        <f t="shared" si="54"/>
        <v>118.7219233</v>
      </c>
    </row>
    <row r="1045" ht="14.25" customHeight="1">
      <c r="A1045" s="7">
        <v>38037.0</v>
      </c>
      <c r="B1045" s="21" t="s">
        <v>90</v>
      </c>
      <c r="C1045" s="8">
        <v>29.960741</v>
      </c>
      <c r="D1045" s="33">
        <f t="shared" si="5"/>
        <v>0.008182429666</v>
      </c>
      <c r="E1045" s="33">
        <f t="shared" si="7"/>
        <v>0.01630032818</v>
      </c>
      <c r="F1045" s="33">
        <f t="shared" si="9"/>
        <v>0.06591147497</v>
      </c>
      <c r="G1045" s="33">
        <f t="shared" si="11"/>
        <v>0.1119466546</v>
      </c>
      <c r="H1045" s="33">
        <f t="shared" si="20"/>
        <v>0.4300820555</v>
      </c>
      <c r="I1045" s="45">
        <f t="shared" si="31"/>
        <v>1.563331264</v>
      </c>
      <c r="J1045" s="45">
        <f t="shared" si="43"/>
        <v>2.24883578</v>
      </c>
      <c r="K1045" s="21" t="s">
        <v>91</v>
      </c>
      <c r="L1045" s="8">
        <v>14.020842</v>
      </c>
      <c r="M1045" s="33">
        <f t="shared" si="6"/>
        <v>-0.001176503526</v>
      </c>
      <c r="N1045" s="33">
        <f t="shared" si="8"/>
        <v>-0.01164183572</v>
      </c>
      <c r="O1045" s="33">
        <f t="shared" si="10"/>
        <v>0.01111496206</v>
      </c>
      <c r="P1045" s="33">
        <f t="shared" si="12"/>
        <v>0.03263718225</v>
      </c>
      <c r="Q1045" s="45">
        <f t="shared" si="21"/>
        <v>-1.033356154</v>
      </c>
      <c r="R1045" s="45">
        <f t="shared" si="32"/>
        <v>-0.245155937</v>
      </c>
      <c r="S1045" s="45">
        <f t="shared" si="44"/>
        <v>0.0582582828</v>
      </c>
      <c r="T1045" s="33">
        <f t="shared" si="22"/>
        <v>1.463438209</v>
      </c>
      <c r="U1045" s="33">
        <f t="shared" si="33"/>
        <v>1.808487201</v>
      </c>
      <c r="V1045" s="33">
        <f t="shared" si="42"/>
        <v>2.190577497</v>
      </c>
      <c r="W1045" s="44">
        <f t="shared" si="13"/>
        <v>0.0108869031</v>
      </c>
      <c r="X1045" s="44">
        <f t="shared" si="14"/>
        <v>0.009515328225</v>
      </c>
      <c r="Y1045" s="33">
        <f t="shared" si="15"/>
        <v>0.8740160667</v>
      </c>
      <c r="Z1045" s="43">
        <v>1.0</v>
      </c>
      <c r="AA1045" s="33">
        <f t="shared" si="16"/>
        <v>1.874016067</v>
      </c>
      <c r="AB1045" s="33">
        <f t="shared" si="17"/>
        <v>0.4663866453</v>
      </c>
      <c r="AC1045" s="33">
        <f t="shared" si="18"/>
        <v>0.5336133547</v>
      </c>
      <c r="AD1045" s="33">
        <f t="shared" si="19"/>
        <v>0.009349115247</v>
      </c>
      <c r="AE1045" s="34">
        <f t="shared" si="23"/>
        <v>-1</v>
      </c>
      <c r="AF1045" s="34">
        <f t="shared" si="24"/>
        <v>0</v>
      </c>
      <c r="AG1045" s="34">
        <f t="shared" si="25"/>
        <v>0</v>
      </c>
      <c r="AH1045" s="34">
        <f t="shared" si="26"/>
        <v>3</v>
      </c>
      <c r="AI1045" s="34">
        <f t="shared" si="28"/>
        <v>0</v>
      </c>
      <c r="AJ1045" s="34">
        <f t="shared" si="29"/>
        <v>-1</v>
      </c>
      <c r="AK1045" s="34">
        <f t="shared" si="27"/>
        <v>-0.009349115247</v>
      </c>
      <c r="AL1045" s="36">
        <f t="shared" si="34"/>
        <v>-1</v>
      </c>
      <c r="AM1045" s="36">
        <f t="shared" si="35"/>
        <v>0</v>
      </c>
      <c r="AN1045" s="46">
        <f t="shared" si="36"/>
        <v>0</v>
      </c>
      <c r="AO1045" s="36">
        <f t="shared" si="37"/>
        <v>1</v>
      </c>
      <c r="AP1045" s="36">
        <f t="shared" si="39"/>
        <v>1</v>
      </c>
      <c r="AQ1045" s="36">
        <f t="shared" si="40"/>
        <v>-1</v>
      </c>
      <c r="AR1045" s="36">
        <f t="shared" si="38"/>
        <v>-0.009349115247</v>
      </c>
      <c r="AS1045" s="38">
        <f t="shared" si="45"/>
        <v>-1</v>
      </c>
      <c r="AT1045" s="38">
        <f t="shared" si="46"/>
        <v>0</v>
      </c>
      <c r="AU1045" s="38">
        <f t="shared" si="47"/>
        <v>0</v>
      </c>
      <c r="AV1045" s="38">
        <f t="shared" si="48"/>
        <v>5</v>
      </c>
      <c r="AW1045" s="38">
        <f t="shared" si="51"/>
        <v>0</v>
      </c>
      <c r="AX1045" s="38">
        <f t="shared" si="52"/>
        <v>-1</v>
      </c>
      <c r="AY1045" s="38">
        <f t="shared" si="49"/>
        <v>-0.009349115247</v>
      </c>
      <c r="AZ1045" s="12">
        <f t="shared" si="30"/>
        <v>135.2930191</v>
      </c>
      <c r="BA1045" s="12">
        <f t="shared" si="41"/>
        <v>97.33369451</v>
      </c>
      <c r="BB1045" s="12">
        <f t="shared" si="53"/>
        <v>127.1502591</v>
      </c>
      <c r="BC1045" s="12">
        <f t="shared" si="50"/>
        <v>-0.009349115247</v>
      </c>
      <c r="BD1045" s="12">
        <f t="shared" si="54"/>
        <v>117.6119784</v>
      </c>
    </row>
    <row r="1046" ht="14.25" customHeight="1">
      <c r="A1046" s="7">
        <v>38040.0</v>
      </c>
      <c r="B1046" s="21" t="s">
        <v>90</v>
      </c>
      <c r="C1046" s="8">
        <v>30.157583</v>
      </c>
      <c r="D1046" s="33">
        <f t="shared" si="5"/>
        <v>0.006569997718</v>
      </c>
      <c r="E1046" s="33">
        <f t="shared" si="7"/>
        <v>0.03107673655</v>
      </c>
      <c r="F1046" s="33">
        <f t="shared" si="9"/>
        <v>0.03744299755</v>
      </c>
      <c r="G1046" s="33">
        <f t="shared" si="11"/>
        <v>0.1190115976</v>
      </c>
      <c r="H1046" s="33">
        <f t="shared" si="20"/>
        <v>1.069255041</v>
      </c>
      <c r="I1046" s="45">
        <f t="shared" si="31"/>
        <v>0.7033602615</v>
      </c>
      <c r="J1046" s="45">
        <f t="shared" si="43"/>
        <v>2.269076735</v>
      </c>
      <c r="K1046" s="21" t="s">
        <v>91</v>
      </c>
      <c r="L1046" s="8">
        <v>13.855703</v>
      </c>
      <c r="M1046" s="33">
        <f t="shared" si="6"/>
        <v>-0.01177810862</v>
      </c>
      <c r="N1046" s="33">
        <f t="shared" si="8"/>
        <v>-0.01564340691</v>
      </c>
      <c r="O1046" s="33">
        <f t="shared" si="10"/>
        <v>-0.01274776868</v>
      </c>
      <c r="P1046" s="33">
        <f t="shared" si="12"/>
        <v>0.005995224034</v>
      </c>
      <c r="Q1046" s="45">
        <f t="shared" si="21"/>
        <v>-1.229022475</v>
      </c>
      <c r="R1046" s="45">
        <f t="shared" si="32"/>
        <v>-1.233980644</v>
      </c>
      <c r="S1046" s="45">
        <f t="shared" si="44"/>
        <v>-0.7532584264</v>
      </c>
      <c r="T1046" s="33">
        <f t="shared" si="22"/>
        <v>2.298277516</v>
      </c>
      <c r="U1046" s="33">
        <f t="shared" si="33"/>
        <v>1.937340906</v>
      </c>
      <c r="V1046" s="33">
        <f t="shared" si="42"/>
        <v>3.022335161</v>
      </c>
      <c r="W1046" s="44">
        <f t="shared" si="13"/>
        <v>0.01082090238</v>
      </c>
      <c r="X1046" s="44">
        <f t="shared" si="14"/>
        <v>0.009470047682</v>
      </c>
      <c r="Y1046" s="33">
        <f t="shared" si="15"/>
        <v>0.8751624724</v>
      </c>
      <c r="Z1046" s="43">
        <v>1.0</v>
      </c>
      <c r="AA1046" s="33">
        <f t="shared" si="16"/>
        <v>1.875162472</v>
      </c>
      <c r="AB1046" s="33">
        <f t="shared" si="17"/>
        <v>0.466712877</v>
      </c>
      <c r="AC1046" s="33">
        <f t="shared" si="18"/>
        <v>0.533287123</v>
      </c>
      <c r="AD1046" s="33">
        <f t="shared" si="19"/>
        <v>0.006022306123</v>
      </c>
      <c r="AE1046" s="34">
        <f t="shared" si="23"/>
        <v>-1</v>
      </c>
      <c r="AF1046" s="34">
        <f t="shared" si="24"/>
        <v>0</v>
      </c>
      <c r="AG1046" s="34">
        <f t="shared" si="25"/>
        <v>0</v>
      </c>
      <c r="AH1046" s="34">
        <f t="shared" si="26"/>
        <v>4</v>
      </c>
      <c r="AI1046" s="34">
        <f t="shared" si="28"/>
        <v>0</v>
      </c>
      <c r="AJ1046" s="34">
        <f t="shared" si="29"/>
        <v>-1</v>
      </c>
      <c r="AK1046" s="34">
        <f t="shared" si="27"/>
        <v>-0.006022306123</v>
      </c>
      <c r="AL1046" s="36">
        <f t="shared" si="34"/>
        <v>-1</v>
      </c>
      <c r="AM1046" s="36">
        <f t="shared" si="35"/>
        <v>0</v>
      </c>
      <c r="AN1046" s="46">
        <f t="shared" si="36"/>
        <v>0</v>
      </c>
      <c r="AO1046" s="36">
        <f t="shared" si="37"/>
        <v>2</v>
      </c>
      <c r="AP1046" s="36">
        <f t="shared" si="39"/>
        <v>0</v>
      </c>
      <c r="AQ1046" s="36">
        <f t="shared" si="40"/>
        <v>-1</v>
      </c>
      <c r="AR1046" s="36">
        <f t="shared" si="38"/>
        <v>-0.006022306123</v>
      </c>
      <c r="AS1046" s="38">
        <f t="shared" si="45"/>
        <v>-1</v>
      </c>
      <c r="AT1046" s="38">
        <f t="shared" si="46"/>
        <v>0</v>
      </c>
      <c r="AU1046" s="38">
        <f t="shared" si="47"/>
        <v>0</v>
      </c>
      <c r="AV1046" s="38">
        <f t="shared" si="48"/>
        <v>1</v>
      </c>
      <c r="AW1046" s="38">
        <f t="shared" si="51"/>
        <v>1</v>
      </c>
      <c r="AX1046" s="38">
        <f t="shared" si="52"/>
        <v>-1</v>
      </c>
      <c r="AY1046" s="38">
        <f t="shared" si="49"/>
        <v>-0.006022306123</v>
      </c>
      <c r="AZ1046" s="12">
        <f t="shared" si="30"/>
        <v>134.4782431</v>
      </c>
      <c r="BA1046" s="12">
        <f t="shared" si="41"/>
        <v>96.74752121</v>
      </c>
      <c r="BB1046" s="12">
        <f t="shared" si="53"/>
        <v>126.3845213</v>
      </c>
      <c r="BC1046" s="12">
        <f t="shared" si="50"/>
        <v>-0.006022306123</v>
      </c>
      <c r="BD1046" s="12">
        <f t="shared" si="54"/>
        <v>116.903683</v>
      </c>
    </row>
    <row r="1047" ht="14.25" customHeight="1">
      <c r="A1047" s="7">
        <v>38041.0</v>
      </c>
      <c r="B1047" s="21" t="s">
        <v>90</v>
      </c>
      <c r="C1047" s="8">
        <v>30.163387</v>
      </c>
      <c r="D1047" s="33">
        <f t="shared" si="5"/>
        <v>0.0001924557416</v>
      </c>
      <c r="E1047" s="33">
        <f t="shared" si="7"/>
        <v>0.02156880243</v>
      </c>
      <c r="F1047" s="33">
        <f t="shared" si="9"/>
        <v>0.04325237806</v>
      </c>
      <c r="G1047" s="33">
        <f t="shared" si="11"/>
        <v>0.1134861626</v>
      </c>
      <c r="H1047" s="33">
        <f t="shared" si="20"/>
        <v>0.628067508</v>
      </c>
      <c r="I1047" s="45">
        <f t="shared" si="31"/>
        <v>0.8513709108</v>
      </c>
      <c r="J1047" s="45">
        <f t="shared" si="43"/>
        <v>2.029093335</v>
      </c>
      <c r="K1047" s="21" t="s">
        <v>91</v>
      </c>
      <c r="L1047" s="8">
        <v>13.701567</v>
      </c>
      <c r="M1047" s="33">
        <f t="shared" si="6"/>
        <v>-0.0111243724</v>
      </c>
      <c r="N1047" s="33">
        <f t="shared" si="8"/>
        <v>-0.02659375622</v>
      </c>
      <c r="O1047" s="33">
        <f t="shared" si="10"/>
        <v>-0.0499999272</v>
      </c>
      <c r="P1047" s="33">
        <f t="shared" si="12"/>
        <v>-0.008169145586</v>
      </c>
      <c r="Q1047" s="45">
        <f t="shared" si="21"/>
        <v>-1.767312653</v>
      </c>
      <c r="R1047" s="45">
        <f t="shared" si="32"/>
        <v>-2.735941333</v>
      </c>
      <c r="S1047" s="45">
        <f t="shared" si="44"/>
        <v>-1.165883482</v>
      </c>
      <c r="T1047" s="33">
        <f t="shared" si="22"/>
        <v>2.395380161</v>
      </c>
      <c r="U1047" s="33">
        <f t="shared" si="33"/>
        <v>3.587312244</v>
      </c>
      <c r="V1047" s="33">
        <f t="shared" si="42"/>
        <v>3.194976817</v>
      </c>
      <c r="W1047" s="44">
        <f t="shared" si="13"/>
        <v>0.01089056413</v>
      </c>
      <c r="X1047" s="44">
        <f t="shared" si="14"/>
        <v>0.009782863625</v>
      </c>
      <c r="Y1047" s="33">
        <f t="shared" si="15"/>
        <v>0.898288051</v>
      </c>
      <c r="Z1047" s="43">
        <v>1.0</v>
      </c>
      <c r="AA1047" s="33">
        <f t="shared" si="16"/>
        <v>1.898288051</v>
      </c>
      <c r="AB1047" s="33">
        <f t="shared" si="17"/>
        <v>0.4732095587</v>
      </c>
      <c r="AC1047" s="33">
        <f t="shared" si="18"/>
        <v>0.5267904413</v>
      </c>
      <c r="AD1047" s="33">
        <f t="shared" si="19"/>
        <v>0.001375650098</v>
      </c>
      <c r="AE1047" s="34">
        <f t="shared" si="23"/>
        <v>-1</v>
      </c>
      <c r="AF1047" s="34">
        <f t="shared" si="24"/>
        <v>0</v>
      </c>
      <c r="AG1047" s="34">
        <f t="shared" si="25"/>
        <v>0</v>
      </c>
      <c r="AH1047" s="34">
        <f t="shared" si="26"/>
        <v>5</v>
      </c>
      <c r="AI1047" s="34">
        <f t="shared" si="28"/>
        <v>0</v>
      </c>
      <c r="AJ1047" s="34">
        <f t="shared" si="29"/>
        <v>-1</v>
      </c>
      <c r="AK1047" s="34">
        <f t="shared" si="27"/>
        <v>-0.001375650098</v>
      </c>
      <c r="AL1047" s="36">
        <f t="shared" si="34"/>
        <v>-1</v>
      </c>
      <c r="AM1047" s="36">
        <f t="shared" si="35"/>
        <v>0</v>
      </c>
      <c r="AN1047" s="46">
        <f t="shared" si="36"/>
        <v>0</v>
      </c>
      <c r="AO1047" s="36">
        <f t="shared" si="37"/>
        <v>3</v>
      </c>
      <c r="AP1047" s="36">
        <f t="shared" si="39"/>
        <v>0</v>
      </c>
      <c r="AQ1047" s="36">
        <f t="shared" si="40"/>
        <v>-1</v>
      </c>
      <c r="AR1047" s="36">
        <f t="shared" si="38"/>
        <v>-0.001375650098</v>
      </c>
      <c r="AS1047" s="38">
        <f t="shared" si="45"/>
        <v>-1</v>
      </c>
      <c r="AT1047" s="38">
        <f t="shared" si="46"/>
        <v>0</v>
      </c>
      <c r="AU1047" s="38">
        <f t="shared" si="47"/>
        <v>0</v>
      </c>
      <c r="AV1047" s="38">
        <f t="shared" si="48"/>
        <v>2</v>
      </c>
      <c r="AW1047" s="38">
        <f t="shared" si="51"/>
        <v>0</v>
      </c>
      <c r="AX1047" s="38">
        <f t="shared" si="52"/>
        <v>-1</v>
      </c>
      <c r="AY1047" s="38">
        <f t="shared" si="49"/>
        <v>-0.001375650098</v>
      </c>
      <c r="AZ1047" s="12">
        <f t="shared" si="30"/>
        <v>134.2932481</v>
      </c>
      <c r="BA1047" s="12">
        <f t="shared" si="41"/>
        <v>96.61443047</v>
      </c>
      <c r="BB1047" s="12">
        <f t="shared" si="53"/>
        <v>126.2106604</v>
      </c>
      <c r="BC1047" s="12">
        <f t="shared" si="50"/>
        <v>-0.001375650098</v>
      </c>
      <c r="BD1047" s="12">
        <f t="shared" si="54"/>
        <v>116.7428645</v>
      </c>
    </row>
    <row r="1048" ht="14.25" customHeight="1">
      <c r="A1048" s="7">
        <v>38042.0</v>
      </c>
      <c r="B1048" s="21" t="s">
        <v>90</v>
      </c>
      <c r="C1048" s="8">
        <v>30.163387</v>
      </c>
      <c r="D1048" s="33">
        <f t="shared" si="5"/>
        <v>0</v>
      </c>
      <c r="E1048" s="33">
        <f t="shared" si="7"/>
        <v>0.01618955871</v>
      </c>
      <c r="F1048" s="33">
        <f t="shared" si="9"/>
        <v>0.02579279931</v>
      </c>
      <c r="G1048" s="33">
        <f t="shared" si="11"/>
        <v>0.1216365651</v>
      </c>
      <c r="H1048" s="33">
        <f t="shared" si="20"/>
        <v>0.3857108224</v>
      </c>
      <c r="I1048" s="45">
        <f t="shared" si="31"/>
        <v>0.3395374667</v>
      </c>
      <c r="J1048" s="45">
        <f t="shared" si="43"/>
        <v>2.086279677</v>
      </c>
      <c r="K1048" s="21" t="s">
        <v>91</v>
      </c>
      <c r="L1048" s="8">
        <v>13.665787</v>
      </c>
      <c r="M1048" s="33">
        <f t="shared" si="6"/>
        <v>-0.002611380144</v>
      </c>
      <c r="N1048" s="33">
        <f t="shared" si="8"/>
        <v>-0.03103013752</v>
      </c>
      <c r="O1048" s="33">
        <f t="shared" si="10"/>
        <v>-0.04830382549</v>
      </c>
      <c r="P1048" s="33">
        <f t="shared" si="12"/>
        <v>-0.006801112784</v>
      </c>
      <c r="Q1048" s="45">
        <f t="shared" si="21"/>
        <v>-1.921340772</v>
      </c>
      <c r="R1048" s="45">
        <f t="shared" si="32"/>
        <v>-2.489198038</v>
      </c>
      <c r="S1048" s="45">
        <f t="shared" si="44"/>
        <v>-1.095170839</v>
      </c>
      <c r="T1048" s="33">
        <f t="shared" si="22"/>
        <v>2.307051594</v>
      </c>
      <c r="U1048" s="33">
        <f t="shared" si="33"/>
        <v>2.828735505</v>
      </c>
      <c r="V1048" s="33">
        <f t="shared" si="42"/>
        <v>3.181450517</v>
      </c>
      <c r="W1048" s="44">
        <f t="shared" si="13"/>
        <v>0.01056037545</v>
      </c>
      <c r="X1048" s="44">
        <f t="shared" si="14"/>
        <v>0.009760904566</v>
      </c>
      <c r="Y1048" s="33">
        <f t="shared" si="15"/>
        <v>0.9242952218</v>
      </c>
      <c r="Z1048" s="43">
        <v>1.0</v>
      </c>
      <c r="AA1048" s="33">
        <f t="shared" si="16"/>
        <v>1.924295222</v>
      </c>
      <c r="AB1048" s="33">
        <f t="shared" si="17"/>
        <v>0.4803292194</v>
      </c>
      <c r="AC1048" s="33">
        <f t="shared" si="18"/>
        <v>0.5196707806</v>
      </c>
      <c r="AD1048" s="33">
        <f t="shared" si="19"/>
        <v>-0.005202946435</v>
      </c>
      <c r="AE1048" s="34">
        <f t="shared" si="23"/>
        <v>-1</v>
      </c>
      <c r="AF1048" s="34">
        <f t="shared" si="24"/>
        <v>0</v>
      </c>
      <c r="AG1048" s="34">
        <f t="shared" si="25"/>
        <v>0</v>
      </c>
      <c r="AH1048" s="34">
        <f t="shared" si="26"/>
        <v>1</v>
      </c>
      <c r="AI1048" s="34">
        <f t="shared" si="28"/>
        <v>1</v>
      </c>
      <c r="AJ1048" s="34">
        <f t="shared" si="29"/>
        <v>-1</v>
      </c>
      <c r="AK1048" s="34">
        <f t="shared" si="27"/>
        <v>0.005202946435</v>
      </c>
      <c r="AL1048" s="36">
        <f t="shared" si="34"/>
        <v>-1</v>
      </c>
      <c r="AM1048" s="36">
        <f t="shared" si="35"/>
        <v>0</v>
      </c>
      <c r="AN1048" s="46">
        <f t="shared" si="36"/>
        <v>0</v>
      </c>
      <c r="AO1048" s="36">
        <f t="shared" si="37"/>
        <v>4</v>
      </c>
      <c r="AP1048" s="36">
        <f t="shared" si="39"/>
        <v>0</v>
      </c>
      <c r="AQ1048" s="36">
        <f t="shared" si="40"/>
        <v>-1</v>
      </c>
      <c r="AR1048" s="36">
        <f t="shared" si="38"/>
        <v>0.005202946435</v>
      </c>
      <c r="AS1048" s="38">
        <f t="shared" si="45"/>
        <v>-1</v>
      </c>
      <c r="AT1048" s="38">
        <f t="shared" si="46"/>
        <v>0</v>
      </c>
      <c r="AU1048" s="38">
        <f t="shared" si="47"/>
        <v>0</v>
      </c>
      <c r="AV1048" s="38">
        <f t="shared" si="48"/>
        <v>3</v>
      </c>
      <c r="AW1048" s="38">
        <f t="shared" si="51"/>
        <v>0</v>
      </c>
      <c r="AX1048" s="38">
        <f t="shared" si="52"/>
        <v>-1</v>
      </c>
      <c r="AY1048" s="38">
        <f t="shared" si="49"/>
        <v>0.005202946435</v>
      </c>
      <c r="AZ1048" s="12">
        <f t="shared" si="30"/>
        <v>134.9919687</v>
      </c>
      <c r="BA1048" s="12">
        <f t="shared" si="41"/>
        <v>97.11711018</v>
      </c>
      <c r="BB1048" s="12">
        <f t="shared" si="53"/>
        <v>126.8673277</v>
      </c>
      <c r="BC1048" s="12">
        <f t="shared" si="50"/>
        <v>0.005202946435</v>
      </c>
      <c r="BD1048" s="12">
        <f t="shared" si="54"/>
        <v>117.3502713</v>
      </c>
    </row>
    <row r="1049" ht="14.25" customHeight="1">
      <c r="A1049" s="7">
        <v>38043.0</v>
      </c>
      <c r="B1049" s="21" t="s">
        <v>90</v>
      </c>
      <c r="C1049" s="8">
        <v>29.954948</v>
      </c>
      <c r="D1049" s="33">
        <f t="shared" si="5"/>
        <v>-0.00691033139</v>
      </c>
      <c r="E1049" s="33">
        <f t="shared" si="7"/>
        <v>0.00798749454</v>
      </c>
      <c r="F1049" s="33">
        <f t="shared" si="9"/>
        <v>0.01252446431</v>
      </c>
      <c r="G1049" s="33">
        <f t="shared" si="11"/>
        <v>0.1187020569</v>
      </c>
      <c r="H1049" s="33">
        <f t="shared" si="20"/>
        <v>0.01854421993</v>
      </c>
      <c r="I1049" s="45">
        <f t="shared" si="31"/>
        <v>-0.04319363071</v>
      </c>
      <c r="J1049" s="45">
        <f t="shared" si="43"/>
        <v>1.921975091</v>
      </c>
      <c r="K1049" s="21" t="s">
        <v>91</v>
      </c>
      <c r="L1049" s="8">
        <v>13.715323</v>
      </c>
      <c r="M1049" s="33">
        <f t="shared" si="6"/>
        <v>0.00362481868</v>
      </c>
      <c r="N1049" s="33">
        <f t="shared" si="8"/>
        <v>-0.02294121322</v>
      </c>
      <c r="O1049" s="33">
        <f t="shared" si="10"/>
        <v>-0.03803127268</v>
      </c>
      <c r="P1049" s="33">
        <f t="shared" si="12"/>
        <v>0.008907973135</v>
      </c>
      <c r="Q1049" s="45">
        <f t="shared" si="21"/>
        <v>-1.45032115</v>
      </c>
      <c r="R1049" s="45">
        <f t="shared" si="32"/>
        <v>-1.974518592</v>
      </c>
      <c r="S1049" s="45">
        <f t="shared" si="44"/>
        <v>-0.6063653521</v>
      </c>
      <c r="T1049" s="33">
        <f t="shared" si="22"/>
        <v>1.46886537</v>
      </c>
      <c r="U1049" s="33">
        <f t="shared" si="33"/>
        <v>1.931324961</v>
      </c>
      <c r="V1049" s="33">
        <f t="shared" si="42"/>
        <v>2.528340443</v>
      </c>
      <c r="W1049" s="44">
        <f t="shared" si="13"/>
        <v>0.01070673147</v>
      </c>
      <c r="X1049" s="44">
        <f t="shared" si="14"/>
        <v>0.009393081022</v>
      </c>
      <c r="Y1049" s="33">
        <f t="shared" si="15"/>
        <v>0.8773061178</v>
      </c>
      <c r="Z1049" s="43">
        <v>1.0</v>
      </c>
      <c r="AA1049" s="33">
        <f t="shared" si="16"/>
        <v>1.877306118</v>
      </c>
      <c r="AB1049" s="33">
        <f t="shared" si="17"/>
        <v>0.4673218233</v>
      </c>
      <c r="AC1049" s="33">
        <f t="shared" si="18"/>
        <v>0.5326781767</v>
      </c>
      <c r="AD1049" s="33">
        <f t="shared" si="19"/>
        <v>0.00005500009201</v>
      </c>
      <c r="AE1049" s="34">
        <f t="shared" si="23"/>
        <v>-1</v>
      </c>
      <c r="AF1049" s="34">
        <f t="shared" si="24"/>
        <v>0</v>
      </c>
      <c r="AG1049" s="34">
        <f t="shared" si="25"/>
        <v>0</v>
      </c>
      <c r="AH1049" s="34">
        <f t="shared" si="26"/>
        <v>2</v>
      </c>
      <c r="AI1049" s="34">
        <f t="shared" si="28"/>
        <v>0</v>
      </c>
      <c r="AJ1049" s="34">
        <f t="shared" si="29"/>
        <v>-1</v>
      </c>
      <c r="AK1049" s="34">
        <f t="shared" si="27"/>
        <v>-0.00005500009201</v>
      </c>
      <c r="AL1049" s="36">
        <f t="shared" si="34"/>
        <v>-1</v>
      </c>
      <c r="AM1049" s="36">
        <f t="shared" si="35"/>
        <v>0</v>
      </c>
      <c r="AN1049" s="46">
        <f t="shared" si="36"/>
        <v>0</v>
      </c>
      <c r="AO1049" s="36">
        <f t="shared" si="37"/>
        <v>5</v>
      </c>
      <c r="AP1049" s="36">
        <f t="shared" si="39"/>
        <v>0</v>
      </c>
      <c r="AQ1049" s="36">
        <f t="shared" si="40"/>
        <v>-1</v>
      </c>
      <c r="AR1049" s="36">
        <f t="shared" si="38"/>
        <v>-0.00005500009201</v>
      </c>
      <c r="AS1049" s="38">
        <f t="shared" si="45"/>
        <v>-1</v>
      </c>
      <c r="AT1049" s="38">
        <f t="shared" si="46"/>
        <v>0</v>
      </c>
      <c r="AU1049" s="38">
        <f t="shared" si="47"/>
        <v>0</v>
      </c>
      <c r="AV1049" s="38">
        <f t="shared" si="48"/>
        <v>4</v>
      </c>
      <c r="AW1049" s="38">
        <f t="shared" si="51"/>
        <v>0</v>
      </c>
      <c r="AX1049" s="38">
        <f t="shared" si="52"/>
        <v>-1</v>
      </c>
      <c r="AY1049" s="38">
        <f t="shared" si="49"/>
        <v>-0.00005500009201</v>
      </c>
      <c r="AZ1049" s="12">
        <f t="shared" si="30"/>
        <v>134.9845441</v>
      </c>
      <c r="BA1049" s="12">
        <f t="shared" si="41"/>
        <v>97.11176873</v>
      </c>
      <c r="BB1049" s="12">
        <f t="shared" si="53"/>
        <v>126.86035</v>
      </c>
      <c r="BC1049" s="12">
        <f t="shared" si="50"/>
        <v>-0.00005500009201</v>
      </c>
      <c r="BD1049" s="12">
        <f t="shared" si="54"/>
        <v>117.3438171</v>
      </c>
    </row>
    <row r="1050" ht="14.25" customHeight="1">
      <c r="A1050" s="7">
        <v>38044.0</v>
      </c>
      <c r="B1050" s="21" t="s">
        <v>90</v>
      </c>
      <c r="C1050" s="8">
        <v>30.047575</v>
      </c>
      <c r="D1050" s="33">
        <f t="shared" si="5"/>
        <v>0.003092210342</v>
      </c>
      <c r="E1050" s="33">
        <f t="shared" si="7"/>
        <v>0.002898259426</v>
      </c>
      <c r="F1050" s="33">
        <f t="shared" si="9"/>
        <v>0.01924583018</v>
      </c>
      <c r="G1050" s="33">
        <f t="shared" si="11"/>
        <v>0.1037852752</v>
      </c>
      <c r="H1050" s="33">
        <f t="shared" si="20"/>
        <v>-0.1952203933</v>
      </c>
      <c r="I1050" s="45">
        <f t="shared" si="31"/>
        <v>0.1444939334</v>
      </c>
      <c r="J1050" s="45">
        <f t="shared" si="43"/>
        <v>1.556775994</v>
      </c>
      <c r="K1050" s="21" t="s">
        <v>91</v>
      </c>
      <c r="L1050" s="8">
        <v>13.751114</v>
      </c>
      <c r="M1050" s="33">
        <f t="shared" si="6"/>
        <v>0.002609563041</v>
      </c>
      <c r="N1050" s="33">
        <f t="shared" si="8"/>
        <v>-0.01923764636</v>
      </c>
      <c r="O1050" s="33">
        <f t="shared" si="10"/>
        <v>-0.03065552055</v>
      </c>
      <c r="P1050" s="33">
        <f t="shared" si="12"/>
        <v>0.007461571752</v>
      </c>
      <c r="Q1050" s="45">
        <f t="shared" si="21"/>
        <v>-1.227326377</v>
      </c>
      <c r="R1050" s="45">
        <f t="shared" si="32"/>
        <v>-1.637209245</v>
      </c>
      <c r="S1050" s="45">
        <f t="shared" si="44"/>
        <v>-0.6446260049</v>
      </c>
      <c r="T1050" s="33">
        <f t="shared" si="22"/>
        <v>1.032105984</v>
      </c>
      <c r="U1050" s="33">
        <f t="shared" si="33"/>
        <v>1.781703179</v>
      </c>
      <c r="V1050" s="33">
        <f t="shared" si="42"/>
        <v>2.201401999</v>
      </c>
      <c r="W1050" s="44">
        <f t="shared" si="13"/>
        <v>0.01040040798</v>
      </c>
      <c r="X1050" s="44">
        <f t="shared" si="14"/>
        <v>0.009369822372</v>
      </c>
      <c r="Y1050" s="33">
        <f t="shared" si="15"/>
        <v>0.9009091174</v>
      </c>
      <c r="Z1050" s="43">
        <v>1.0</v>
      </c>
      <c r="AA1050" s="33">
        <f t="shared" si="16"/>
        <v>1.900909117</v>
      </c>
      <c r="AB1050" s="33">
        <f t="shared" si="17"/>
        <v>0.4739359232</v>
      </c>
      <c r="AC1050" s="33">
        <f t="shared" si="18"/>
        <v>0.5260640768</v>
      </c>
      <c r="AD1050" s="33">
        <f t="shared" si="19"/>
        <v>0.005954599722</v>
      </c>
      <c r="AE1050" s="34">
        <f t="shared" si="23"/>
        <v>-1</v>
      </c>
      <c r="AF1050" s="34">
        <f t="shared" si="24"/>
        <v>0</v>
      </c>
      <c r="AG1050" s="34">
        <f t="shared" si="25"/>
        <v>0</v>
      </c>
      <c r="AH1050" s="34">
        <f t="shared" si="26"/>
        <v>3</v>
      </c>
      <c r="AI1050" s="34">
        <f t="shared" si="28"/>
        <v>0</v>
      </c>
      <c r="AJ1050" s="34">
        <f t="shared" si="29"/>
        <v>-1</v>
      </c>
      <c r="AK1050" s="34">
        <f t="shared" si="27"/>
        <v>-0.005954599722</v>
      </c>
      <c r="AL1050" s="36">
        <f t="shared" si="34"/>
        <v>-1</v>
      </c>
      <c r="AM1050" s="36">
        <f t="shared" si="35"/>
        <v>0</v>
      </c>
      <c r="AN1050" s="46">
        <f t="shared" si="36"/>
        <v>0</v>
      </c>
      <c r="AO1050" s="36">
        <f t="shared" si="37"/>
        <v>1</v>
      </c>
      <c r="AP1050" s="36">
        <f t="shared" si="39"/>
        <v>1</v>
      </c>
      <c r="AQ1050" s="36">
        <f t="shared" si="40"/>
        <v>-1</v>
      </c>
      <c r="AR1050" s="36">
        <f t="shared" si="38"/>
        <v>-0.005954599722</v>
      </c>
      <c r="AS1050" s="38">
        <f t="shared" si="45"/>
        <v>-1</v>
      </c>
      <c r="AT1050" s="38">
        <f t="shared" si="46"/>
        <v>0</v>
      </c>
      <c r="AU1050" s="38">
        <f t="shared" si="47"/>
        <v>0</v>
      </c>
      <c r="AV1050" s="38">
        <f t="shared" si="48"/>
        <v>5</v>
      </c>
      <c r="AW1050" s="38">
        <f t="shared" si="51"/>
        <v>0</v>
      </c>
      <c r="AX1050" s="38">
        <f t="shared" si="52"/>
        <v>-1</v>
      </c>
      <c r="AY1050" s="38">
        <f t="shared" si="49"/>
        <v>-0.005954599722</v>
      </c>
      <c r="AZ1050" s="12">
        <f t="shared" si="30"/>
        <v>134.1807652</v>
      </c>
      <c r="BA1050" s="12">
        <f t="shared" si="41"/>
        <v>96.53350702</v>
      </c>
      <c r="BB1050" s="12">
        <f t="shared" si="53"/>
        <v>126.1049474</v>
      </c>
      <c r="BC1050" s="12">
        <f t="shared" si="50"/>
        <v>-0.005954599722</v>
      </c>
      <c r="BD1050" s="12">
        <f t="shared" si="54"/>
        <v>116.6450816</v>
      </c>
    </row>
    <row r="1051" ht="14.25" customHeight="1">
      <c r="A1051" s="7">
        <v>38047.0</v>
      </c>
      <c r="B1051" s="21" t="s">
        <v>90</v>
      </c>
      <c r="C1051" s="8">
        <v>30.198105</v>
      </c>
      <c r="D1051" s="33">
        <f t="shared" si="5"/>
        <v>0.005009722082</v>
      </c>
      <c r="E1051" s="33">
        <f t="shared" si="7"/>
        <v>0.00134367532</v>
      </c>
      <c r="F1051" s="33">
        <f t="shared" si="9"/>
        <v>0.03246216891</v>
      </c>
      <c r="G1051" s="33">
        <f t="shared" si="11"/>
        <v>0.1036818872</v>
      </c>
      <c r="H1051" s="33">
        <f t="shared" si="20"/>
        <v>-0.2477730028</v>
      </c>
      <c r="I1051" s="45">
        <f t="shared" si="31"/>
        <v>0.5183631933</v>
      </c>
      <c r="J1051" s="45">
        <f t="shared" si="43"/>
        <v>1.498795732</v>
      </c>
      <c r="K1051" s="21" t="s">
        <v>91</v>
      </c>
      <c r="L1051" s="8">
        <v>13.657526</v>
      </c>
      <c r="M1051" s="33">
        <f t="shared" si="6"/>
        <v>-0.006805848603</v>
      </c>
      <c r="N1051" s="33">
        <f t="shared" si="8"/>
        <v>-0.01430291917</v>
      </c>
      <c r="O1051" s="33">
        <f t="shared" si="10"/>
        <v>-0.02972257969</v>
      </c>
      <c r="P1051" s="33">
        <f t="shared" si="12"/>
        <v>0.007716849628</v>
      </c>
      <c r="Q1051" s="45">
        <f t="shared" si="21"/>
        <v>-0.9547707881</v>
      </c>
      <c r="R1051" s="45">
        <f t="shared" si="32"/>
        <v>-1.544459601</v>
      </c>
      <c r="S1051" s="45">
        <f t="shared" si="44"/>
        <v>-0.6302162335</v>
      </c>
      <c r="T1051" s="33">
        <f t="shared" si="22"/>
        <v>0.7069977853</v>
      </c>
      <c r="U1051" s="33">
        <f t="shared" si="33"/>
        <v>2.062822794</v>
      </c>
      <c r="V1051" s="33">
        <f t="shared" si="42"/>
        <v>2.129011965</v>
      </c>
      <c r="W1051" s="44">
        <f t="shared" si="13"/>
        <v>0.01040037991</v>
      </c>
      <c r="X1051" s="44">
        <f t="shared" si="14"/>
        <v>0.00935942758</v>
      </c>
      <c r="Y1051" s="33">
        <f t="shared" si="15"/>
        <v>0.8999120863</v>
      </c>
      <c r="Z1051" s="43">
        <v>1.0</v>
      </c>
      <c r="AA1051" s="33">
        <f t="shared" si="16"/>
        <v>1.899912086</v>
      </c>
      <c r="AB1051" s="33">
        <f t="shared" si="17"/>
        <v>0.4736598566</v>
      </c>
      <c r="AC1051" s="33">
        <f t="shared" si="18"/>
        <v>0.5263401434</v>
      </c>
      <c r="AD1051" s="33">
        <f t="shared" si="19"/>
        <v>0.004877831591</v>
      </c>
      <c r="AE1051" s="34">
        <f t="shared" si="23"/>
        <v>0</v>
      </c>
      <c r="AF1051" s="34">
        <f t="shared" si="24"/>
        <v>0</v>
      </c>
      <c r="AG1051" s="34">
        <f t="shared" si="25"/>
        <v>0</v>
      </c>
      <c r="AH1051" s="34">
        <f t="shared" si="26"/>
        <v>4</v>
      </c>
      <c r="AI1051" s="34">
        <f t="shared" si="28"/>
        <v>0</v>
      </c>
      <c r="AJ1051" s="34">
        <f t="shared" si="29"/>
        <v>-1</v>
      </c>
      <c r="AK1051" s="34">
        <f t="shared" si="27"/>
        <v>-0.004877831591</v>
      </c>
      <c r="AL1051" s="36">
        <f t="shared" si="34"/>
        <v>-1</v>
      </c>
      <c r="AM1051" s="36">
        <f t="shared" si="35"/>
        <v>0</v>
      </c>
      <c r="AN1051" s="46">
        <f t="shared" si="36"/>
        <v>0</v>
      </c>
      <c r="AO1051" s="36">
        <f t="shared" si="37"/>
        <v>2</v>
      </c>
      <c r="AP1051" s="36">
        <f t="shared" si="39"/>
        <v>0</v>
      </c>
      <c r="AQ1051" s="36">
        <f t="shared" si="40"/>
        <v>-1</v>
      </c>
      <c r="AR1051" s="36">
        <f t="shared" si="38"/>
        <v>-0.004877831591</v>
      </c>
      <c r="AS1051" s="38">
        <f t="shared" si="45"/>
        <v>-1</v>
      </c>
      <c r="AT1051" s="38">
        <f t="shared" si="46"/>
        <v>0</v>
      </c>
      <c r="AU1051" s="38">
        <f t="shared" si="47"/>
        <v>0</v>
      </c>
      <c r="AV1051" s="38">
        <f t="shared" si="48"/>
        <v>1</v>
      </c>
      <c r="AW1051" s="38">
        <f t="shared" si="51"/>
        <v>1</v>
      </c>
      <c r="AX1051" s="38">
        <f t="shared" si="52"/>
        <v>-1</v>
      </c>
      <c r="AY1051" s="38">
        <f t="shared" si="49"/>
        <v>-0.004877831591</v>
      </c>
      <c r="AZ1051" s="12">
        <f t="shared" si="30"/>
        <v>133.526254</v>
      </c>
      <c r="BA1051" s="12">
        <f t="shared" si="41"/>
        <v>96.06263283</v>
      </c>
      <c r="BB1051" s="12">
        <f t="shared" si="53"/>
        <v>125.4898287</v>
      </c>
      <c r="BC1051" s="12">
        <f t="shared" si="50"/>
        <v>-0.004877831591</v>
      </c>
      <c r="BD1051" s="12">
        <f t="shared" si="54"/>
        <v>116.0761065</v>
      </c>
    </row>
    <row r="1052" ht="14.25" customHeight="1">
      <c r="A1052" s="7">
        <v>38048.0</v>
      </c>
      <c r="B1052" s="21" t="s">
        <v>90</v>
      </c>
      <c r="C1052" s="8">
        <v>30.279163</v>
      </c>
      <c r="D1052" s="33">
        <f t="shared" si="5"/>
        <v>0.002684208165</v>
      </c>
      <c r="E1052" s="33">
        <f t="shared" si="7"/>
        <v>0.003838295746</v>
      </c>
      <c r="F1052" s="33">
        <f t="shared" si="9"/>
        <v>0.02548988562</v>
      </c>
      <c r="G1052" s="33">
        <f t="shared" si="11"/>
        <v>0.09094719389</v>
      </c>
      <c r="H1052" s="33">
        <f t="shared" si="20"/>
        <v>-0.1377141341</v>
      </c>
      <c r="I1052" s="45">
        <f t="shared" si="31"/>
        <v>0.3124847496</v>
      </c>
      <c r="J1052" s="45">
        <f t="shared" si="43"/>
        <v>1.218132861</v>
      </c>
      <c r="K1052" s="21" t="s">
        <v>91</v>
      </c>
      <c r="L1052" s="8">
        <v>13.563946</v>
      </c>
      <c r="M1052" s="33">
        <f t="shared" si="6"/>
        <v>-0.006851899824</v>
      </c>
      <c r="N1052" s="33">
        <f t="shared" si="8"/>
        <v>-0.01004417962</v>
      </c>
      <c r="O1052" s="33">
        <f t="shared" si="10"/>
        <v>-0.03637082337</v>
      </c>
      <c r="P1052" s="33">
        <f t="shared" si="12"/>
        <v>-0.006651594036</v>
      </c>
      <c r="Q1052" s="45">
        <f t="shared" si="21"/>
        <v>-0.7264629413</v>
      </c>
      <c r="R1052" s="45">
        <f t="shared" si="32"/>
        <v>-1.719146572</v>
      </c>
      <c r="S1052" s="45">
        <f t="shared" si="44"/>
        <v>-1.049183552</v>
      </c>
      <c r="T1052" s="33">
        <f t="shared" si="22"/>
        <v>0.5887488072</v>
      </c>
      <c r="U1052" s="33">
        <f t="shared" si="33"/>
        <v>2.031631322</v>
      </c>
      <c r="V1052" s="33">
        <f t="shared" si="42"/>
        <v>2.267316413</v>
      </c>
      <c r="W1052" s="44">
        <f t="shared" si="13"/>
        <v>0.01017078541</v>
      </c>
      <c r="X1052" s="44">
        <f t="shared" si="14"/>
        <v>0.009338052828</v>
      </c>
      <c r="Y1052" s="33">
        <f t="shared" si="15"/>
        <v>0.9181250462</v>
      </c>
      <c r="Z1052" s="43">
        <v>1.0</v>
      </c>
      <c r="AA1052" s="33">
        <f t="shared" si="16"/>
        <v>1.918125046</v>
      </c>
      <c r="AB1052" s="33">
        <f t="shared" si="17"/>
        <v>0.4786575557</v>
      </c>
      <c r="AC1052" s="33">
        <f t="shared" si="18"/>
        <v>0.5213424443</v>
      </c>
      <c r="AD1052" s="33">
        <f t="shared" si="19"/>
        <v>0.00267074921</v>
      </c>
      <c r="AE1052" s="34">
        <f t="shared" si="23"/>
        <v>0</v>
      </c>
      <c r="AF1052" s="34">
        <f t="shared" si="24"/>
        <v>0</v>
      </c>
      <c r="AG1052" s="34">
        <f t="shared" si="25"/>
        <v>0</v>
      </c>
      <c r="AH1052" s="34">
        <f t="shared" si="26"/>
        <v>5</v>
      </c>
      <c r="AI1052" s="34">
        <f t="shared" si="28"/>
        <v>0</v>
      </c>
      <c r="AJ1052" s="34">
        <f t="shared" si="29"/>
        <v>-1</v>
      </c>
      <c r="AK1052" s="34">
        <f t="shared" si="27"/>
        <v>-0.00267074921</v>
      </c>
      <c r="AL1052" s="36">
        <f t="shared" si="34"/>
        <v>-1</v>
      </c>
      <c r="AM1052" s="36">
        <f t="shared" si="35"/>
        <v>0</v>
      </c>
      <c r="AN1052" s="46">
        <f t="shared" si="36"/>
        <v>0</v>
      </c>
      <c r="AO1052" s="36">
        <f t="shared" si="37"/>
        <v>3</v>
      </c>
      <c r="AP1052" s="36">
        <f t="shared" si="39"/>
        <v>0</v>
      </c>
      <c r="AQ1052" s="36">
        <f t="shared" si="40"/>
        <v>-1</v>
      </c>
      <c r="AR1052" s="36">
        <f t="shared" si="38"/>
        <v>-0.00267074921</v>
      </c>
      <c r="AS1052" s="38">
        <f t="shared" si="45"/>
        <v>-1</v>
      </c>
      <c r="AT1052" s="38">
        <f t="shared" si="46"/>
        <v>0</v>
      </c>
      <c r="AU1052" s="38">
        <f t="shared" si="47"/>
        <v>0</v>
      </c>
      <c r="AV1052" s="38">
        <f t="shared" si="48"/>
        <v>2</v>
      </c>
      <c r="AW1052" s="38">
        <f t="shared" si="51"/>
        <v>0</v>
      </c>
      <c r="AX1052" s="38">
        <f t="shared" si="52"/>
        <v>-1</v>
      </c>
      <c r="AY1052" s="38">
        <f t="shared" si="49"/>
        <v>-0.00267074921</v>
      </c>
      <c r="AZ1052" s="12">
        <f t="shared" si="30"/>
        <v>133.1696389</v>
      </c>
      <c r="BA1052" s="12">
        <f t="shared" si="41"/>
        <v>95.80607363</v>
      </c>
      <c r="BB1052" s="12">
        <f t="shared" si="53"/>
        <v>125.1546768</v>
      </c>
      <c r="BC1052" s="12">
        <f t="shared" si="50"/>
        <v>-0.00267074921</v>
      </c>
      <c r="BD1052" s="12">
        <f t="shared" si="54"/>
        <v>115.7660964</v>
      </c>
    </row>
    <row r="1053" ht="14.25" customHeight="1">
      <c r="A1053" s="7">
        <v>38049.0</v>
      </c>
      <c r="B1053" s="21" t="s">
        <v>90</v>
      </c>
      <c r="C1053" s="8">
        <v>30.354424</v>
      </c>
      <c r="D1053" s="33">
        <f t="shared" si="5"/>
        <v>0.002485570688</v>
      </c>
      <c r="E1053" s="33">
        <f t="shared" si="7"/>
        <v>0.006333406789</v>
      </c>
      <c r="F1053" s="33">
        <f t="shared" si="9"/>
        <v>0.02262550056</v>
      </c>
      <c r="G1053" s="33">
        <f t="shared" si="11"/>
        <v>0.1003144012</v>
      </c>
      <c r="H1053" s="33">
        <f t="shared" si="20"/>
        <v>-0.03242129424</v>
      </c>
      <c r="I1053" s="45">
        <f t="shared" si="31"/>
        <v>0.2255863998</v>
      </c>
      <c r="J1053" s="45">
        <f t="shared" si="43"/>
        <v>1.342570877</v>
      </c>
      <c r="K1053" s="21" t="s">
        <v>91</v>
      </c>
      <c r="L1053" s="8">
        <v>13.525414</v>
      </c>
      <c r="M1053" s="33">
        <f t="shared" si="6"/>
        <v>-0.002840766249</v>
      </c>
      <c r="N1053" s="33">
        <f t="shared" si="8"/>
        <v>-0.01027185628</v>
      </c>
      <c r="O1053" s="33">
        <f t="shared" si="10"/>
        <v>-0.04098325668</v>
      </c>
      <c r="P1053" s="33">
        <f t="shared" si="12"/>
        <v>-0.01384648397</v>
      </c>
      <c r="Q1053" s="45">
        <f t="shared" si="21"/>
        <v>-0.7125637443</v>
      </c>
      <c r="R1053" s="45">
        <f t="shared" si="32"/>
        <v>-1.801288383</v>
      </c>
      <c r="S1053" s="45">
        <f t="shared" si="44"/>
        <v>-1.239773527</v>
      </c>
      <c r="T1053" s="33">
        <f t="shared" si="22"/>
        <v>0.68014245</v>
      </c>
      <c r="U1053" s="33">
        <f t="shared" si="33"/>
        <v>2.026874783</v>
      </c>
      <c r="V1053" s="33">
        <f t="shared" si="42"/>
        <v>2.582344404</v>
      </c>
      <c r="W1053" s="44">
        <f t="shared" si="13"/>
        <v>0.009883859005</v>
      </c>
      <c r="X1053" s="44">
        <f t="shared" si="14"/>
        <v>0.009285778601</v>
      </c>
      <c r="Y1053" s="33">
        <f t="shared" si="15"/>
        <v>0.9394891809</v>
      </c>
      <c r="Z1053" s="43">
        <v>1.0</v>
      </c>
      <c r="AA1053" s="33">
        <f t="shared" si="16"/>
        <v>1.939489181</v>
      </c>
      <c r="AB1053" s="33">
        <f t="shared" si="17"/>
        <v>0.4844003205</v>
      </c>
      <c r="AC1053" s="33">
        <f t="shared" si="18"/>
        <v>0.5155996795</v>
      </c>
      <c r="AD1053" s="33">
        <f t="shared" si="19"/>
        <v>0.001959118826</v>
      </c>
      <c r="AE1053" s="34">
        <f t="shared" si="23"/>
        <v>0</v>
      </c>
      <c r="AF1053" s="34">
        <f t="shared" si="24"/>
        <v>0</v>
      </c>
      <c r="AG1053" s="34">
        <f t="shared" si="25"/>
        <v>0</v>
      </c>
      <c r="AH1053" s="34">
        <f t="shared" si="26"/>
        <v>0</v>
      </c>
      <c r="AI1053" s="34">
        <f t="shared" si="28"/>
        <v>1</v>
      </c>
      <c r="AJ1053" s="34">
        <f t="shared" si="29"/>
        <v>0</v>
      </c>
      <c r="AK1053" s="34">
        <f t="shared" si="27"/>
        <v>0</v>
      </c>
      <c r="AL1053" s="36">
        <f t="shared" si="34"/>
        <v>-1</v>
      </c>
      <c r="AM1053" s="36">
        <f t="shared" si="35"/>
        <v>0</v>
      </c>
      <c r="AN1053" s="46">
        <f t="shared" si="36"/>
        <v>0</v>
      </c>
      <c r="AO1053" s="36">
        <f t="shared" si="37"/>
        <v>4</v>
      </c>
      <c r="AP1053" s="36">
        <f t="shared" si="39"/>
        <v>0</v>
      </c>
      <c r="AQ1053" s="36">
        <f t="shared" si="40"/>
        <v>-1</v>
      </c>
      <c r="AR1053" s="36">
        <f t="shared" si="38"/>
        <v>-0.001959118826</v>
      </c>
      <c r="AS1053" s="38">
        <f t="shared" si="45"/>
        <v>-1</v>
      </c>
      <c r="AT1053" s="38">
        <f t="shared" si="46"/>
        <v>0</v>
      </c>
      <c r="AU1053" s="38">
        <f t="shared" si="47"/>
        <v>0</v>
      </c>
      <c r="AV1053" s="38">
        <f t="shared" si="48"/>
        <v>3</v>
      </c>
      <c r="AW1053" s="38">
        <f t="shared" si="51"/>
        <v>0</v>
      </c>
      <c r="AX1053" s="38">
        <f t="shared" si="52"/>
        <v>-1</v>
      </c>
      <c r="AY1053" s="38">
        <f t="shared" si="49"/>
        <v>-0.001959118826</v>
      </c>
      <c r="AZ1053" s="12">
        <f t="shared" si="30"/>
        <v>133.1696389</v>
      </c>
      <c r="BA1053" s="12">
        <f t="shared" si="41"/>
        <v>95.61837814</v>
      </c>
      <c r="BB1053" s="12">
        <f t="shared" si="53"/>
        <v>124.909484</v>
      </c>
      <c r="BC1053" s="12">
        <f t="shared" si="50"/>
        <v>-0.001306079217</v>
      </c>
      <c r="BD1053" s="12">
        <f t="shared" si="54"/>
        <v>115.6148967</v>
      </c>
    </row>
    <row r="1054" ht="14.25" customHeight="1">
      <c r="A1054" s="7">
        <v>38050.0</v>
      </c>
      <c r="B1054" s="21" t="s">
        <v>90</v>
      </c>
      <c r="C1054" s="8">
        <v>30.273361</v>
      </c>
      <c r="D1054" s="33">
        <f t="shared" si="5"/>
        <v>-0.002670549769</v>
      </c>
      <c r="E1054" s="33">
        <f t="shared" si="7"/>
        <v>0.01062972969</v>
      </c>
      <c r="F1054" s="33">
        <f t="shared" si="9"/>
        <v>0.01870212913</v>
      </c>
      <c r="G1054" s="33">
        <f t="shared" si="11"/>
        <v>0.09852883875</v>
      </c>
      <c r="H1054" s="33">
        <f t="shared" si="20"/>
        <v>0.15351342</v>
      </c>
      <c r="I1054" s="45">
        <f t="shared" si="31"/>
        <v>0.1078987973</v>
      </c>
      <c r="J1054" s="45">
        <f t="shared" si="43"/>
        <v>1.268046756</v>
      </c>
      <c r="K1054" s="21" t="s">
        <v>91</v>
      </c>
      <c r="L1054" s="8">
        <v>13.440087</v>
      </c>
      <c r="M1054" s="33">
        <f t="shared" si="6"/>
        <v>-0.006308642382</v>
      </c>
      <c r="N1054" s="33">
        <f t="shared" si="8"/>
        <v>-0.02006777383</v>
      </c>
      <c r="O1054" s="33">
        <f t="shared" si="10"/>
        <v>-0.04254860798</v>
      </c>
      <c r="P1054" s="33">
        <f t="shared" si="12"/>
        <v>-0.01849260427</v>
      </c>
      <c r="Q1054" s="45">
        <f t="shared" si="21"/>
        <v>-1.150455411</v>
      </c>
      <c r="R1054" s="45">
        <f t="shared" si="32"/>
        <v>-1.777216521</v>
      </c>
      <c r="S1054" s="45">
        <f t="shared" si="44"/>
        <v>-1.350670834</v>
      </c>
      <c r="T1054" s="33">
        <f t="shared" si="22"/>
        <v>1.303968831</v>
      </c>
      <c r="U1054" s="33">
        <f t="shared" si="33"/>
        <v>1.885115318</v>
      </c>
      <c r="V1054" s="33">
        <f t="shared" si="42"/>
        <v>2.61871759</v>
      </c>
      <c r="W1054" s="44">
        <f t="shared" si="13"/>
        <v>0.009941153303</v>
      </c>
      <c r="X1054" s="44">
        <f t="shared" si="14"/>
        <v>0.00937025187</v>
      </c>
      <c r="Y1054" s="33">
        <f t="shared" si="15"/>
        <v>0.9425719114</v>
      </c>
      <c r="Z1054" s="43">
        <v>1.0</v>
      </c>
      <c r="AA1054" s="33">
        <f t="shared" si="16"/>
        <v>1.942571911</v>
      </c>
      <c r="AB1054" s="33">
        <f t="shared" si="17"/>
        <v>0.4852185424</v>
      </c>
      <c r="AC1054" s="33">
        <f t="shared" si="18"/>
        <v>0.5147814576</v>
      </c>
      <c r="AD1054" s="33">
        <f t="shared" si="19"/>
        <v>-0.01403807336</v>
      </c>
      <c r="AE1054" s="34">
        <f t="shared" si="23"/>
        <v>-1</v>
      </c>
      <c r="AF1054" s="34">
        <f t="shared" si="24"/>
        <v>0</v>
      </c>
      <c r="AG1054" s="34">
        <f t="shared" si="25"/>
        <v>0</v>
      </c>
      <c r="AH1054" s="34">
        <f t="shared" si="26"/>
        <v>1</v>
      </c>
      <c r="AI1054" s="34">
        <f t="shared" si="28"/>
        <v>0</v>
      </c>
      <c r="AJ1054" s="34">
        <f t="shared" si="29"/>
        <v>-1</v>
      </c>
      <c r="AK1054" s="34">
        <f t="shared" si="27"/>
        <v>0.01403807336</v>
      </c>
      <c r="AL1054" s="36">
        <f t="shared" si="34"/>
        <v>-1</v>
      </c>
      <c r="AM1054" s="36">
        <f t="shared" si="35"/>
        <v>0</v>
      </c>
      <c r="AN1054" s="46">
        <f t="shared" si="36"/>
        <v>0</v>
      </c>
      <c r="AO1054" s="36">
        <f t="shared" si="37"/>
        <v>5</v>
      </c>
      <c r="AP1054" s="36">
        <f t="shared" si="39"/>
        <v>0</v>
      </c>
      <c r="AQ1054" s="36">
        <f t="shared" si="40"/>
        <v>-1</v>
      </c>
      <c r="AR1054" s="36">
        <f t="shared" si="38"/>
        <v>0.01403807336</v>
      </c>
      <c r="AS1054" s="38">
        <f t="shared" si="45"/>
        <v>-1</v>
      </c>
      <c r="AT1054" s="38">
        <f t="shared" si="46"/>
        <v>0</v>
      </c>
      <c r="AU1054" s="38">
        <f t="shared" si="47"/>
        <v>0</v>
      </c>
      <c r="AV1054" s="38">
        <f t="shared" si="48"/>
        <v>4</v>
      </c>
      <c r="AW1054" s="38">
        <f t="shared" si="51"/>
        <v>0</v>
      </c>
      <c r="AX1054" s="38">
        <f t="shared" si="52"/>
        <v>-1</v>
      </c>
      <c r="AY1054" s="38">
        <f t="shared" si="49"/>
        <v>0.01403807336</v>
      </c>
      <c r="AZ1054" s="12">
        <f t="shared" si="30"/>
        <v>135.039084</v>
      </c>
      <c r="BA1054" s="12">
        <f t="shared" si="41"/>
        <v>96.96067595</v>
      </c>
      <c r="BB1054" s="12">
        <f t="shared" si="53"/>
        <v>126.6629725</v>
      </c>
      <c r="BC1054" s="12">
        <f t="shared" si="50"/>
        <v>0.01403807336</v>
      </c>
      <c r="BD1054" s="12">
        <f t="shared" si="54"/>
        <v>117.2379071</v>
      </c>
    </row>
    <row r="1055" ht="14.25" customHeight="1">
      <c r="A1055" s="7">
        <v>38051.0</v>
      </c>
      <c r="B1055" s="21" t="s">
        <v>90</v>
      </c>
      <c r="C1055" s="8">
        <v>30.232849</v>
      </c>
      <c r="D1055" s="33">
        <f t="shared" si="5"/>
        <v>-0.00133820622</v>
      </c>
      <c r="E1055" s="33">
        <f t="shared" si="7"/>
        <v>0.006166021717</v>
      </c>
      <c r="F1055" s="33">
        <f t="shared" si="9"/>
        <v>0.009082151873</v>
      </c>
      <c r="G1055" s="33">
        <f t="shared" si="11"/>
        <v>0.07559224487</v>
      </c>
      <c r="H1055" s="33">
        <f t="shared" si="20"/>
        <v>-0.0434459118</v>
      </c>
      <c r="I1055" s="45">
        <f t="shared" si="31"/>
        <v>-0.1567723064</v>
      </c>
      <c r="J1055" s="45">
        <f t="shared" si="43"/>
        <v>0.8359456614</v>
      </c>
      <c r="K1055" s="21" t="s">
        <v>91</v>
      </c>
      <c r="L1055" s="8">
        <v>13.789645</v>
      </c>
      <c r="M1055" s="33">
        <f t="shared" si="6"/>
        <v>0.0260086114</v>
      </c>
      <c r="N1055" s="33">
        <f t="shared" si="8"/>
        <v>0.00280202753</v>
      </c>
      <c r="O1055" s="33">
        <f t="shared" si="10"/>
        <v>-0.01648952324</v>
      </c>
      <c r="P1055" s="33">
        <f t="shared" si="12"/>
        <v>-0.005557841605</v>
      </c>
      <c r="Q1055" s="45">
        <f t="shared" si="21"/>
        <v>-0.06241333314</v>
      </c>
      <c r="R1055" s="45">
        <f t="shared" si="32"/>
        <v>-0.8719428963</v>
      </c>
      <c r="S1055" s="45">
        <f t="shared" si="44"/>
        <v>-0.9578799518</v>
      </c>
      <c r="T1055" s="33">
        <f t="shared" si="22"/>
        <v>0.01896742135</v>
      </c>
      <c r="U1055" s="33">
        <f t="shared" si="33"/>
        <v>0.7151705899</v>
      </c>
      <c r="V1055" s="33">
        <f t="shared" si="42"/>
        <v>1.793825613</v>
      </c>
      <c r="W1055" s="44">
        <f t="shared" si="13"/>
        <v>0.009350115986</v>
      </c>
      <c r="X1055" s="44">
        <f t="shared" si="14"/>
        <v>0.01075862072</v>
      </c>
      <c r="Y1055" s="33">
        <f t="shared" si="15"/>
        <v>1.150640349</v>
      </c>
      <c r="Z1055" s="43">
        <v>1.0</v>
      </c>
      <c r="AA1055" s="33">
        <f t="shared" si="16"/>
        <v>2.150640349</v>
      </c>
      <c r="AB1055" s="33">
        <f t="shared" si="17"/>
        <v>0.5350222085</v>
      </c>
      <c r="AC1055" s="33">
        <f t="shared" si="18"/>
        <v>0.4649777915</v>
      </c>
      <c r="AD1055" s="33">
        <f t="shared" si="19"/>
        <v>0.002842402748</v>
      </c>
      <c r="AE1055" s="34">
        <f t="shared" si="23"/>
        <v>0</v>
      </c>
      <c r="AF1055" s="34">
        <f t="shared" si="24"/>
        <v>0</v>
      </c>
      <c r="AG1055" s="34">
        <f t="shared" si="25"/>
        <v>0</v>
      </c>
      <c r="AH1055" s="34">
        <f t="shared" si="26"/>
        <v>2</v>
      </c>
      <c r="AI1055" s="34">
        <f t="shared" si="28"/>
        <v>0</v>
      </c>
      <c r="AJ1055" s="34">
        <f t="shared" si="29"/>
        <v>-1</v>
      </c>
      <c r="AK1055" s="34">
        <f t="shared" si="27"/>
        <v>-0.002842402748</v>
      </c>
      <c r="AL1055" s="36">
        <f t="shared" si="34"/>
        <v>0</v>
      </c>
      <c r="AM1055" s="36">
        <f t="shared" si="35"/>
        <v>0</v>
      </c>
      <c r="AN1055" s="46">
        <f t="shared" si="36"/>
        <v>0</v>
      </c>
      <c r="AO1055" s="36">
        <f t="shared" si="37"/>
        <v>0</v>
      </c>
      <c r="AP1055" s="36">
        <f t="shared" si="39"/>
        <v>1</v>
      </c>
      <c r="AQ1055" s="36">
        <f t="shared" si="40"/>
        <v>0</v>
      </c>
      <c r="AR1055" s="36">
        <f t="shared" si="38"/>
        <v>0</v>
      </c>
      <c r="AS1055" s="38">
        <f t="shared" si="45"/>
        <v>-1</v>
      </c>
      <c r="AT1055" s="38">
        <f t="shared" si="46"/>
        <v>0</v>
      </c>
      <c r="AU1055" s="38">
        <f t="shared" si="47"/>
        <v>0</v>
      </c>
      <c r="AV1055" s="38">
        <f t="shared" si="48"/>
        <v>5</v>
      </c>
      <c r="AW1055" s="38">
        <f t="shared" si="51"/>
        <v>0</v>
      </c>
      <c r="AX1055" s="38">
        <f t="shared" si="52"/>
        <v>-1</v>
      </c>
      <c r="AY1055" s="38">
        <f t="shared" si="49"/>
        <v>-0.002842402748</v>
      </c>
      <c r="AZ1055" s="12">
        <f t="shared" si="30"/>
        <v>134.6552486</v>
      </c>
      <c r="BA1055" s="12">
        <f t="shared" si="41"/>
        <v>96.96067595</v>
      </c>
      <c r="BB1055" s="12">
        <f t="shared" si="53"/>
        <v>126.3029453</v>
      </c>
      <c r="BC1055" s="12">
        <f t="shared" si="50"/>
        <v>-0.001894935165</v>
      </c>
      <c r="BD1055" s="12">
        <f t="shared" si="54"/>
        <v>117.0157488</v>
      </c>
    </row>
    <row r="1056" ht="14.25" customHeight="1">
      <c r="A1056" s="7">
        <v>38054.0</v>
      </c>
      <c r="B1056" s="21" t="s">
        <v>90</v>
      </c>
      <c r="C1056" s="8">
        <v>30.26759</v>
      </c>
      <c r="D1056" s="33">
        <f t="shared" si="5"/>
        <v>0.001149114329</v>
      </c>
      <c r="E1056" s="33">
        <f t="shared" si="7"/>
        <v>0.002300972197</v>
      </c>
      <c r="F1056" s="33">
        <f t="shared" si="9"/>
        <v>0.003647739277</v>
      </c>
      <c r="G1056" s="33">
        <f t="shared" si="11"/>
        <v>0.04122731912</v>
      </c>
      <c r="H1056" s="33">
        <f t="shared" si="20"/>
        <v>-0.2244431795</v>
      </c>
      <c r="I1056" s="45">
        <f t="shared" si="31"/>
        <v>-0.3050785762</v>
      </c>
      <c r="J1056" s="45">
        <f t="shared" si="43"/>
        <v>0.2315230629</v>
      </c>
      <c r="K1056" s="21" t="s">
        <v>91</v>
      </c>
      <c r="L1056" s="8">
        <v>13.723582</v>
      </c>
      <c r="M1056" s="33">
        <f t="shared" si="6"/>
        <v>-0.004790768725</v>
      </c>
      <c r="N1056" s="33">
        <f t="shared" si="8"/>
        <v>0.004836600714</v>
      </c>
      <c r="O1056" s="33">
        <f t="shared" si="10"/>
        <v>-0.009535495961</v>
      </c>
      <c r="P1056" s="33">
        <f t="shared" si="12"/>
        <v>-0.02216170834</v>
      </c>
      <c r="Q1056" s="45">
        <f t="shared" si="21"/>
        <v>0.04122971123</v>
      </c>
      <c r="R1056" s="45">
        <f t="shared" si="32"/>
        <v>-0.6227833055</v>
      </c>
      <c r="S1056" s="45">
        <f t="shared" si="44"/>
        <v>-1.404604985</v>
      </c>
      <c r="T1056" s="33">
        <f t="shared" si="22"/>
        <v>-0.2656728908</v>
      </c>
      <c r="U1056" s="33">
        <f t="shared" si="33"/>
        <v>0.3177047293</v>
      </c>
      <c r="V1056" s="33">
        <f t="shared" si="42"/>
        <v>1.636128048</v>
      </c>
      <c r="W1056" s="44">
        <f t="shared" si="13"/>
        <v>0.005994223425</v>
      </c>
      <c r="X1056" s="44">
        <f t="shared" si="14"/>
        <v>0.01039660757</v>
      </c>
      <c r="Y1056" s="33">
        <f t="shared" si="15"/>
        <v>1.73443778</v>
      </c>
      <c r="Z1056" s="43">
        <v>1.0</v>
      </c>
      <c r="AA1056" s="33">
        <f t="shared" si="16"/>
        <v>2.73443778</v>
      </c>
      <c r="AB1056" s="33">
        <f t="shared" si="17"/>
        <v>0.6342941107</v>
      </c>
      <c r="AC1056" s="33">
        <f t="shared" si="18"/>
        <v>0.3657058893</v>
      </c>
      <c r="AD1056" s="33">
        <f t="shared" si="19"/>
        <v>0.003355316566</v>
      </c>
      <c r="AE1056" s="34">
        <f t="shared" si="23"/>
        <v>0</v>
      </c>
      <c r="AF1056" s="34">
        <f t="shared" si="24"/>
        <v>0</v>
      </c>
      <c r="AG1056" s="34">
        <f t="shared" si="25"/>
        <v>0</v>
      </c>
      <c r="AH1056" s="34">
        <f t="shared" si="26"/>
        <v>3</v>
      </c>
      <c r="AI1056" s="34">
        <f t="shared" si="28"/>
        <v>0</v>
      </c>
      <c r="AJ1056" s="34">
        <f t="shared" si="29"/>
        <v>-1</v>
      </c>
      <c r="AK1056" s="34">
        <f t="shared" si="27"/>
        <v>-0.003355316566</v>
      </c>
      <c r="AL1056" s="36">
        <f t="shared" si="34"/>
        <v>0</v>
      </c>
      <c r="AM1056" s="36">
        <f t="shared" si="35"/>
        <v>0</v>
      </c>
      <c r="AN1056" s="46">
        <f t="shared" si="36"/>
        <v>0</v>
      </c>
      <c r="AO1056" s="36">
        <f t="shared" si="37"/>
        <v>0</v>
      </c>
      <c r="AP1056" s="36">
        <f t="shared" si="39"/>
        <v>0</v>
      </c>
      <c r="AQ1056" s="36">
        <f t="shared" si="40"/>
        <v>0</v>
      </c>
      <c r="AR1056" s="36">
        <f t="shared" si="38"/>
        <v>0</v>
      </c>
      <c r="AS1056" s="38">
        <f t="shared" si="45"/>
        <v>-1</v>
      </c>
      <c r="AT1056" s="38">
        <f t="shared" si="46"/>
        <v>0</v>
      </c>
      <c r="AU1056" s="38">
        <f t="shared" si="47"/>
        <v>0</v>
      </c>
      <c r="AV1056" s="38">
        <f t="shared" si="48"/>
        <v>1</v>
      </c>
      <c r="AW1056" s="38">
        <f t="shared" si="51"/>
        <v>1</v>
      </c>
      <c r="AX1056" s="38">
        <f t="shared" si="52"/>
        <v>-1</v>
      </c>
      <c r="AY1056" s="38">
        <f t="shared" si="49"/>
        <v>-0.003355316566</v>
      </c>
      <c r="AZ1056" s="12">
        <f t="shared" si="30"/>
        <v>134.2034376</v>
      </c>
      <c r="BA1056" s="12">
        <f t="shared" si="41"/>
        <v>96.96067595</v>
      </c>
      <c r="BB1056" s="12">
        <f t="shared" si="53"/>
        <v>125.8791589</v>
      </c>
      <c r="BC1056" s="12">
        <f t="shared" si="50"/>
        <v>-0.002236877711</v>
      </c>
      <c r="BD1056" s="12">
        <f t="shared" si="54"/>
        <v>116.7539989</v>
      </c>
    </row>
    <row r="1057" ht="14.25" customHeight="1">
      <c r="A1057" s="7">
        <v>38055.0</v>
      </c>
      <c r="B1057" s="21" t="s">
        <v>90</v>
      </c>
      <c r="C1057" s="8">
        <v>30.539696</v>
      </c>
      <c r="D1057" s="33">
        <f t="shared" si="5"/>
        <v>0.008990012089</v>
      </c>
      <c r="E1057" s="33">
        <f t="shared" si="7"/>
        <v>0.008604365979</v>
      </c>
      <c r="F1057" s="33">
        <f t="shared" si="9"/>
        <v>0.01247568783</v>
      </c>
      <c r="G1057" s="33">
        <f t="shared" si="11"/>
        <v>0.05626766905</v>
      </c>
      <c r="H1057" s="33">
        <f t="shared" si="20"/>
        <v>0.03946118028</v>
      </c>
      <c r="I1057" s="45">
        <f t="shared" si="31"/>
        <v>-0.06682686115</v>
      </c>
      <c r="J1057" s="45">
        <f t="shared" si="43"/>
        <v>0.4757055493</v>
      </c>
      <c r="K1057" s="21" t="s">
        <v>91</v>
      </c>
      <c r="L1057" s="8">
        <v>13.811656</v>
      </c>
      <c r="M1057" s="33">
        <f t="shared" si="6"/>
        <v>0.006417712227</v>
      </c>
      <c r="N1057" s="33">
        <f t="shared" si="8"/>
        <v>0.01826238471</v>
      </c>
      <c r="O1057" s="33">
        <f t="shared" si="10"/>
        <v>0.008034774417</v>
      </c>
      <c r="P1057" s="33">
        <f t="shared" si="12"/>
        <v>-0.04236689092</v>
      </c>
      <c r="Q1057" s="45">
        <f t="shared" si="21"/>
        <v>0.6718028851</v>
      </c>
      <c r="R1057" s="45">
        <f t="shared" si="32"/>
        <v>-0.04104587848</v>
      </c>
      <c r="S1057" s="45">
        <f t="shared" si="44"/>
        <v>-1.921257927</v>
      </c>
      <c r="T1057" s="33">
        <f t="shared" si="22"/>
        <v>-0.6323417049</v>
      </c>
      <c r="U1057" s="33">
        <f t="shared" si="33"/>
        <v>-0.02578098267</v>
      </c>
      <c r="V1057" s="33">
        <f t="shared" si="42"/>
        <v>2.396963477</v>
      </c>
      <c r="W1057" s="44">
        <f t="shared" si="13"/>
        <v>0.005919098049</v>
      </c>
      <c r="X1057" s="44">
        <f t="shared" si="14"/>
        <v>0.00815084713</v>
      </c>
      <c r="Y1057" s="33">
        <f t="shared" si="15"/>
        <v>1.377042087</v>
      </c>
      <c r="Z1057" s="43">
        <v>1.0</v>
      </c>
      <c r="AA1057" s="33">
        <f t="shared" si="16"/>
        <v>2.377042087</v>
      </c>
      <c r="AB1057" s="33">
        <f t="shared" si="17"/>
        <v>0.5793090894</v>
      </c>
      <c r="AC1057" s="33">
        <f t="shared" si="18"/>
        <v>0.4206909106</v>
      </c>
      <c r="AD1057" s="33">
        <f t="shared" si="19"/>
        <v>-0.001508276488</v>
      </c>
      <c r="AE1057" s="34">
        <f t="shared" si="23"/>
        <v>0</v>
      </c>
      <c r="AF1057" s="34">
        <f t="shared" si="24"/>
        <v>0</v>
      </c>
      <c r="AG1057" s="34">
        <f t="shared" si="25"/>
        <v>0</v>
      </c>
      <c r="AH1057" s="34">
        <f t="shared" si="26"/>
        <v>4</v>
      </c>
      <c r="AI1057" s="34">
        <f t="shared" si="28"/>
        <v>0</v>
      </c>
      <c r="AJ1057" s="34">
        <f t="shared" si="29"/>
        <v>-1</v>
      </c>
      <c r="AK1057" s="34">
        <f t="shared" si="27"/>
        <v>0.001508276488</v>
      </c>
      <c r="AL1057" s="36">
        <f t="shared" si="34"/>
        <v>0</v>
      </c>
      <c r="AM1057" s="36">
        <f t="shared" si="35"/>
        <v>0</v>
      </c>
      <c r="AN1057" s="46">
        <f t="shared" si="36"/>
        <v>0</v>
      </c>
      <c r="AO1057" s="36">
        <f t="shared" si="37"/>
        <v>0</v>
      </c>
      <c r="AP1057" s="36">
        <f t="shared" si="39"/>
        <v>0</v>
      </c>
      <c r="AQ1057" s="36">
        <f t="shared" si="40"/>
        <v>0</v>
      </c>
      <c r="AR1057" s="36">
        <f t="shared" si="38"/>
        <v>0</v>
      </c>
      <c r="AS1057" s="38">
        <f t="shared" si="45"/>
        <v>-1</v>
      </c>
      <c r="AT1057" s="38">
        <f t="shared" si="46"/>
        <v>0</v>
      </c>
      <c r="AU1057" s="38">
        <f t="shared" si="47"/>
        <v>0</v>
      </c>
      <c r="AV1057" s="38">
        <f t="shared" si="48"/>
        <v>2</v>
      </c>
      <c r="AW1057" s="38">
        <f t="shared" si="51"/>
        <v>0</v>
      </c>
      <c r="AX1057" s="38">
        <f t="shared" si="52"/>
        <v>-1</v>
      </c>
      <c r="AY1057" s="38">
        <f t="shared" si="49"/>
        <v>0.001508276488</v>
      </c>
      <c r="AZ1057" s="12">
        <f t="shared" si="30"/>
        <v>134.4058535</v>
      </c>
      <c r="BA1057" s="12">
        <f t="shared" si="41"/>
        <v>96.96067595</v>
      </c>
      <c r="BB1057" s="12">
        <f t="shared" si="53"/>
        <v>126.0690195</v>
      </c>
      <c r="BC1057" s="12">
        <f t="shared" si="50"/>
        <v>0.001005517659</v>
      </c>
      <c r="BD1057" s="12">
        <f t="shared" si="54"/>
        <v>116.8713971</v>
      </c>
    </row>
    <row r="1058" ht="14.25" customHeight="1">
      <c r="A1058" s="7">
        <v>38056.0</v>
      </c>
      <c r="B1058" s="21" t="s">
        <v>90</v>
      </c>
      <c r="C1058" s="8">
        <v>30.336451</v>
      </c>
      <c r="D1058" s="33">
        <f t="shared" si="5"/>
        <v>-0.006655108813</v>
      </c>
      <c r="E1058" s="33">
        <f t="shared" si="7"/>
        <v>-0.000592104795</v>
      </c>
      <c r="F1058" s="33">
        <f t="shared" si="9"/>
        <v>0.005737551953</v>
      </c>
      <c r="G1058" s="33">
        <f t="shared" si="11"/>
        <v>0.03167833879</v>
      </c>
      <c r="H1058" s="33">
        <f t="shared" si="20"/>
        <v>-0.3864415985</v>
      </c>
      <c r="I1058" s="45">
        <f t="shared" si="31"/>
        <v>-0.2695047019</v>
      </c>
      <c r="J1058" s="45">
        <f t="shared" si="43"/>
        <v>0.03692672495</v>
      </c>
      <c r="K1058" s="21" t="s">
        <v>91</v>
      </c>
      <c r="L1058" s="8">
        <v>13.734599</v>
      </c>
      <c r="M1058" s="33">
        <f t="shared" si="6"/>
        <v>-0.005579128238</v>
      </c>
      <c r="N1058" s="33">
        <f t="shared" si="8"/>
        <v>0.01546607002</v>
      </c>
      <c r="O1058" s="33">
        <f t="shared" si="10"/>
        <v>0.005035348495</v>
      </c>
      <c r="P1058" s="33">
        <f t="shared" si="12"/>
        <v>-0.04351170359</v>
      </c>
      <c r="Q1058" s="45">
        <f t="shared" si="21"/>
        <v>0.5406164269</v>
      </c>
      <c r="R1058" s="45">
        <f t="shared" si="32"/>
        <v>-0.120784804</v>
      </c>
      <c r="S1058" s="45">
        <f t="shared" si="44"/>
        <v>-1.860976929</v>
      </c>
      <c r="T1058" s="33">
        <f t="shared" si="22"/>
        <v>-0.9270580254</v>
      </c>
      <c r="U1058" s="33">
        <f t="shared" si="33"/>
        <v>-0.148719898</v>
      </c>
      <c r="V1058" s="33">
        <f t="shared" si="42"/>
        <v>1.897903654</v>
      </c>
      <c r="W1058" s="44">
        <f t="shared" si="13"/>
        <v>0.005245597368</v>
      </c>
      <c r="X1058" s="44">
        <f t="shared" si="14"/>
        <v>0.008172517083</v>
      </c>
      <c r="Y1058" s="33">
        <f t="shared" si="15"/>
        <v>1.557976434</v>
      </c>
      <c r="Z1058" s="43">
        <v>1.0</v>
      </c>
      <c r="AA1058" s="33">
        <f t="shared" si="16"/>
        <v>2.557976434</v>
      </c>
      <c r="AB1058" s="33">
        <f t="shared" si="17"/>
        <v>0.6090659841</v>
      </c>
      <c r="AC1058" s="33">
        <f t="shared" si="18"/>
        <v>0.3909340159</v>
      </c>
      <c r="AD1058" s="33">
        <f t="shared" si="19"/>
        <v>0.005278287915</v>
      </c>
      <c r="AE1058" s="34">
        <f t="shared" si="23"/>
        <v>0</v>
      </c>
      <c r="AF1058" s="34">
        <f t="shared" si="24"/>
        <v>0</v>
      </c>
      <c r="AG1058" s="34">
        <f t="shared" si="25"/>
        <v>0</v>
      </c>
      <c r="AH1058" s="34">
        <f t="shared" si="26"/>
        <v>5</v>
      </c>
      <c r="AI1058" s="34">
        <f t="shared" si="28"/>
        <v>0</v>
      </c>
      <c r="AJ1058" s="34">
        <f t="shared" si="29"/>
        <v>-1</v>
      </c>
      <c r="AK1058" s="34">
        <f t="shared" si="27"/>
        <v>-0.005278287915</v>
      </c>
      <c r="AL1058" s="36">
        <f t="shared" si="34"/>
        <v>0</v>
      </c>
      <c r="AM1058" s="36">
        <f t="shared" si="35"/>
        <v>0</v>
      </c>
      <c r="AN1058" s="46">
        <f t="shared" si="36"/>
        <v>0</v>
      </c>
      <c r="AO1058" s="36">
        <f t="shared" si="37"/>
        <v>0</v>
      </c>
      <c r="AP1058" s="36">
        <f t="shared" si="39"/>
        <v>0</v>
      </c>
      <c r="AQ1058" s="36">
        <f t="shared" si="40"/>
        <v>0</v>
      </c>
      <c r="AR1058" s="36">
        <f t="shared" si="38"/>
        <v>0</v>
      </c>
      <c r="AS1058" s="38">
        <f t="shared" si="45"/>
        <v>-1</v>
      </c>
      <c r="AT1058" s="38">
        <f t="shared" si="46"/>
        <v>0</v>
      </c>
      <c r="AU1058" s="38">
        <f t="shared" si="47"/>
        <v>0</v>
      </c>
      <c r="AV1058" s="38">
        <f t="shared" si="48"/>
        <v>3</v>
      </c>
      <c r="AW1058" s="38">
        <f t="shared" si="51"/>
        <v>0</v>
      </c>
      <c r="AX1058" s="38">
        <f t="shared" si="52"/>
        <v>-1</v>
      </c>
      <c r="AY1058" s="38">
        <f t="shared" si="49"/>
        <v>-0.005278287915</v>
      </c>
      <c r="AZ1058" s="12">
        <f t="shared" si="30"/>
        <v>133.6964207</v>
      </c>
      <c r="BA1058" s="12">
        <f t="shared" si="41"/>
        <v>96.96067595</v>
      </c>
      <c r="BB1058" s="12">
        <f t="shared" si="53"/>
        <v>125.4035909</v>
      </c>
      <c r="BC1058" s="12">
        <f t="shared" si="50"/>
        <v>-0.00351885861</v>
      </c>
      <c r="BD1058" s="12">
        <f t="shared" si="54"/>
        <v>116.4601432</v>
      </c>
    </row>
    <row r="1059" ht="14.25" customHeight="1">
      <c r="A1059" s="7">
        <v>38057.0</v>
      </c>
      <c r="B1059" s="21" t="s">
        <v>90</v>
      </c>
      <c r="C1059" s="8">
        <v>30.022846</v>
      </c>
      <c r="D1059" s="33">
        <f t="shared" si="5"/>
        <v>-0.01033756388</v>
      </c>
      <c r="E1059" s="33">
        <f t="shared" si="7"/>
        <v>-0.00827509704</v>
      </c>
      <c r="F1059" s="33">
        <f t="shared" si="9"/>
        <v>0.002266670601</v>
      </c>
      <c r="G1059" s="33">
        <f t="shared" si="11"/>
        <v>0.01481952375</v>
      </c>
      <c r="H1059" s="33">
        <f t="shared" si="20"/>
        <v>-0.7571350244</v>
      </c>
      <c r="I1059" s="45">
        <f t="shared" si="31"/>
        <v>-0.3817524776</v>
      </c>
      <c r="J1059" s="45">
        <f t="shared" si="43"/>
        <v>-0.2673505991</v>
      </c>
      <c r="K1059" s="21" t="s">
        <v>91</v>
      </c>
      <c r="L1059" s="8">
        <v>13.327953</v>
      </c>
      <c r="M1059" s="33">
        <f t="shared" si="6"/>
        <v>-0.02960741701</v>
      </c>
      <c r="N1059" s="33">
        <f t="shared" si="8"/>
        <v>-0.008343249564</v>
      </c>
      <c r="O1059" s="33">
        <f t="shared" si="10"/>
        <v>-0.02824359295</v>
      </c>
      <c r="P1059" s="33">
        <f t="shared" si="12"/>
        <v>-0.06520072585</v>
      </c>
      <c r="Q1059" s="45">
        <f t="shared" si="21"/>
        <v>-0.5568434458</v>
      </c>
      <c r="R1059" s="45">
        <f t="shared" si="32"/>
        <v>-1.180999883</v>
      </c>
      <c r="S1059" s="45">
        <f t="shared" si="44"/>
        <v>-2.34828968</v>
      </c>
      <c r="T1059" s="33">
        <f t="shared" si="22"/>
        <v>-0.2002915786</v>
      </c>
      <c r="U1059" s="33">
        <f t="shared" si="33"/>
        <v>0.7992474049</v>
      </c>
      <c r="V1059" s="33">
        <f t="shared" si="42"/>
        <v>2.080939081</v>
      </c>
      <c r="W1059" s="44">
        <f t="shared" si="13"/>
        <v>0.005761271042</v>
      </c>
      <c r="X1059" s="44">
        <f t="shared" si="14"/>
        <v>0.01018596967</v>
      </c>
      <c r="Y1059" s="33">
        <f t="shared" si="15"/>
        <v>1.768007372</v>
      </c>
      <c r="Z1059" s="43">
        <v>1.0</v>
      </c>
      <c r="AA1059" s="33">
        <f t="shared" si="16"/>
        <v>2.768007372</v>
      </c>
      <c r="AB1059" s="33">
        <f t="shared" si="17"/>
        <v>0.6387292859</v>
      </c>
      <c r="AC1059" s="33">
        <f t="shared" si="18"/>
        <v>0.3612707141</v>
      </c>
      <c r="AD1059" s="33">
        <f t="shared" si="19"/>
        <v>-0.003877588454</v>
      </c>
      <c r="AE1059" s="34">
        <f t="shared" si="23"/>
        <v>0</v>
      </c>
      <c r="AF1059" s="34">
        <f t="shared" si="24"/>
        <v>0</v>
      </c>
      <c r="AG1059" s="34">
        <f t="shared" si="25"/>
        <v>0</v>
      </c>
      <c r="AH1059" s="34">
        <f t="shared" si="26"/>
        <v>0</v>
      </c>
      <c r="AI1059" s="34">
        <f t="shared" si="28"/>
        <v>1</v>
      </c>
      <c r="AJ1059" s="34">
        <f t="shared" si="29"/>
        <v>0</v>
      </c>
      <c r="AK1059" s="34">
        <f t="shared" si="27"/>
        <v>0</v>
      </c>
      <c r="AL1059" s="36">
        <f t="shared" si="34"/>
        <v>0</v>
      </c>
      <c r="AM1059" s="36">
        <f t="shared" si="35"/>
        <v>0</v>
      </c>
      <c r="AN1059" s="46">
        <f t="shared" si="36"/>
        <v>0</v>
      </c>
      <c r="AO1059" s="36">
        <f t="shared" si="37"/>
        <v>0</v>
      </c>
      <c r="AP1059" s="36">
        <f t="shared" si="39"/>
        <v>0</v>
      </c>
      <c r="AQ1059" s="36">
        <f t="shared" si="40"/>
        <v>0</v>
      </c>
      <c r="AR1059" s="36">
        <f t="shared" si="38"/>
        <v>0</v>
      </c>
      <c r="AS1059" s="38">
        <f t="shared" si="45"/>
        <v>-1</v>
      </c>
      <c r="AT1059" s="38">
        <f t="shared" si="46"/>
        <v>0</v>
      </c>
      <c r="AU1059" s="38">
        <f t="shared" si="47"/>
        <v>0</v>
      </c>
      <c r="AV1059" s="38">
        <f t="shared" si="48"/>
        <v>4</v>
      </c>
      <c r="AW1059" s="38">
        <f t="shared" si="51"/>
        <v>0</v>
      </c>
      <c r="AX1059" s="38">
        <f t="shared" si="52"/>
        <v>-1</v>
      </c>
      <c r="AY1059" s="38">
        <f t="shared" si="49"/>
        <v>0.003877588454</v>
      </c>
      <c r="AZ1059" s="12">
        <f t="shared" si="30"/>
        <v>133.6964207</v>
      </c>
      <c r="BA1059" s="12">
        <f t="shared" si="41"/>
        <v>96.96067595</v>
      </c>
      <c r="BB1059" s="12">
        <f t="shared" si="53"/>
        <v>125.8898544</v>
      </c>
      <c r="BC1059" s="12">
        <f t="shared" si="50"/>
        <v>0.001292529485</v>
      </c>
      <c r="BD1059" s="12">
        <f t="shared" si="54"/>
        <v>116.6106714</v>
      </c>
    </row>
    <row r="1060" ht="14.25" customHeight="1">
      <c r="A1060" s="7">
        <v>38058.0</v>
      </c>
      <c r="B1060" s="21" t="s">
        <v>90</v>
      </c>
      <c r="C1060" s="8">
        <v>29.935749</v>
      </c>
      <c r="D1060" s="33">
        <f t="shared" si="5"/>
        <v>-0.002901024107</v>
      </c>
      <c r="E1060" s="33">
        <f t="shared" si="7"/>
        <v>-0.009827059302</v>
      </c>
      <c r="F1060" s="33">
        <f t="shared" si="9"/>
        <v>-0.003721631446</v>
      </c>
      <c r="G1060" s="33">
        <f t="shared" si="11"/>
        <v>0.01545257285</v>
      </c>
      <c r="H1060" s="33">
        <f t="shared" si="20"/>
        <v>-0.8622639107</v>
      </c>
      <c r="I1060" s="45">
        <f t="shared" si="31"/>
        <v>-0.5682676303</v>
      </c>
      <c r="J1060" s="45">
        <f t="shared" si="43"/>
        <v>-0.2644117758</v>
      </c>
      <c r="K1060" s="21" t="s">
        <v>91</v>
      </c>
      <c r="L1060" s="8">
        <v>13.402645</v>
      </c>
      <c r="M1060" s="33">
        <f t="shared" si="6"/>
        <v>0.005604161419</v>
      </c>
      <c r="N1060" s="33">
        <f t="shared" si="8"/>
        <v>-0.02806453683</v>
      </c>
      <c r="O1060" s="33">
        <f t="shared" si="10"/>
        <v>-0.02534114691</v>
      </c>
      <c r="P1060" s="33">
        <f t="shared" si="12"/>
        <v>-0.05521982141</v>
      </c>
      <c r="Q1060" s="45">
        <f t="shared" si="21"/>
        <v>-1.494127784</v>
      </c>
      <c r="R1060" s="45">
        <f t="shared" si="32"/>
        <v>-1.054246686</v>
      </c>
      <c r="S1060" s="45">
        <f t="shared" si="44"/>
        <v>-1.957062164</v>
      </c>
      <c r="T1060" s="33">
        <f t="shared" si="22"/>
        <v>0.6318638738</v>
      </c>
      <c r="U1060" s="33">
        <f t="shared" si="33"/>
        <v>0.4859790558</v>
      </c>
      <c r="V1060" s="33">
        <f t="shared" si="42"/>
        <v>1.692650388</v>
      </c>
      <c r="W1060" s="44">
        <f t="shared" si="13"/>
        <v>0.005738631555</v>
      </c>
      <c r="X1060" s="44">
        <f t="shared" si="14"/>
        <v>0.01036785037</v>
      </c>
      <c r="Y1060" s="33">
        <f t="shared" si="15"/>
        <v>1.80667643</v>
      </c>
      <c r="Z1060" s="43">
        <v>1.0</v>
      </c>
      <c r="AA1060" s="33">
        <f t="shared" si="16"/>
        <v>2.80667643</v>
      </c>
      <c r="AB1060" s="33">
        <f t="shared" si="17"/>
        <v>0.6437067027</v>
      </c>
      <c r="AC1060" s="33">
        <f t="shared" si="18"/>
        <v>0.3562932973</v>
      </c>
      <c r="AD1060" s="33">
        <f t="shared" si="19"/>
        <v>0.002944483592</v>
      </c>
      <c r="AE1060" s="34">
        <f t="shared" si="23"/>
        <v>0</v>
      </c>
      <c r="AF1060" s="34">
        <f t="shared" si="24"/>
        <v>0</v>
      </c>
      <c r="AG1060" s="34">
        <f t="shared" si="25"/>
        <v>0</v>
      </c>
      <c r="AH1060" s="34">
        <f t="shared" si="26"/>
        <v>0</v>
      </c>
      <c r="AI1060" s="34">
        <f t="shared" si="28"/>
        <v>0</v>
      </c>
      <c r="AJ1060" s="34">
        <f t="shared" si="29"/>
        <v>0</v>
      </c>
      <c r="AK1060" s="34">
        <f t="shared" si="27"/>
        <v>0</v>
      </c>
      <c r="AL1060" s="36">
        <f t="shared" si="34"/>
        <v>0</v>
      </c>
      <c r="AM1060" s="36">
        <f t="shared" si="35"/>
        <v>0</v>
      </c>
      <c r="AN1060" s="46">
        <f t="shared" si="36"/>
        <v>0</v>
      </c>
      <c r="AO1060" s="36">
        <f t="shared" si="37"/>
        <v>0</v>
      </c>
      <c r="AP1060" s="36">
        <f t="shared" si="39"/>
        <v>0</v>
      </c>
      <c r="AQ1060" s="36">
        <f t="shared" si="40"/>
        <v>0</v>
      </c>
      <c r="AR1060" s="36">
        <f t="shared" si="38"/>
        <v>0</v>
      </c>
      <c r="AS1060" s="38">
        <f t="shared" si="45"/>
        <v>-1</v>
      </c>
      <c r="AT1060" s="38">
        <f t="shared" si="46"/>
        <v>0</v>
      </c>
      <c r="AU1060" s="38">
        <f t="shared" si="47"/>
        <v>0</v>
      </c>
      <c r="AV1060" s="38">
        <f t="shared" si="48"/>
        <v>5</v>
      </c>
      <c r="AW1060" s="38">
        <f t="shared" si="51"/>
        <v>0</v>
      </c>
      <c r="AX1060" s="38">
        <f t="shared" si="52"/>
        <v>-1</v>
      </c>
      <c r="AY1060" s="38">
        <f t="shared" si="49"/>
        <v>-0.002944483592</v>
      </c>
      <c r="AZ1060" s="12">
        <f t="shared" si="30"/>
        <v>133.6964207</v>
      </c>
      <c r="BA1060" s="12">
        <f t="shared" si="41"/>
        <v>96.96067595</v>
      </c>
      <c r="BB1060" s="12">
        <f t="shared" si="53"/>
        <v>125.5191738</v>
      </c>
      <c r="BC1060" s="12">
        <f t="shared" si="50"/>
        <v>-0.0009814945307</v>
      </c>
      <c r="BD1060" s="12">
        <f t="shared" si="54"/>
        <v>116.4962186</v>
      </c>
    </row>
    <row r="1061" ht="14.25" customHeight="1">
      <c r="A1061" s="7">
        <v>38061.0</v>
      </c>
      <c r="B1061" s="21" t="s">
        <v>90</v>
      </c>
      <c r="C1061" s="8">
        <v>29.819599</v>
      </c>
      <c r="D1061" s="33">
        <f t="shared" si="5"/>
        <v>-0.003879976412</v>
      </c>
      <c r="E1061" s="33">
        <f t="shared" si="7"/>
        <v>-0.01480101323</v>
      </c>
      <c r="F1061" s="33">
        <f t="shared" si="9"/>
        <v>-0.01253409775</v>
      </c>
      <c r="G1061" s="33">
        <f t="shared" si="11"/>
        <v>0.01952118716</v>
      </c>
      <c r="H1061" s="33">
        <f t="shared" si="20"/>
        <v>-1.100874926</v>
      </c>
      <c r="I1061" s="45">
        <f t="shared" si="31"/>
        <v>-0.8374045322</v>
      </c>
      <c r="J1061" s="45">
        <f t="shared" si="43"/>
        <v>-0.1977892438</v>
      </c>
      <c r="K1061" s="21" t="s">
        <v>91</v>
      </c>
      <c r="L1061" s="8">
        <v>13.197932</v>
      </c>
      <c r="M1061" s="33">
        <f t="shared" si="6"/>
        <v>-0.01527407463</v>
      </c>
      <c r="N1061" s="33">
        <f t="shared" si="8"/>
        <v>-0.0383026822</v>
      </c>
      <c r="O1061" s="33">
        <f t="shared" si="10"/>
        <v>-0.03365133627</v>
      </c>
      <c r="P1061" s="33">
        <f t="shared" si="12"/>
        <v>-0.06237371143</v>
      </c>
      <c r="Q1061" s="45">
        <f t="shared" si="21"/>
        <v>-1.965772793</v>
      </c>
      <c r="R1061" s="45">
        <f t="shared" si="32"/>
        <v>-1.302616773</v>
      </c>
      <c r="S1061" s="45">
        <f t="shared" si="44"/>
        <v>-2.049329264</v>
      </c>
      <c r="T1061" s="33">
        <f t="shared" si="22"/>
        <v>0.8648978673</v>
      </c>
      <c r="U1061" s="33">
        <f t="shared" si="33"/>
        <v>0.4652122412</v>
      </c>
      <c r="V1061" s="33">
        <f t="shared" si="42"/>
        <v>1.85154002</v>
      </c>
      <c r="W1061" s="44">
        <f t="shared" si="13"/>
        <v>0.005487034066</v>
      </c>
      <c r="X1061" s="44">
        <f t="shared" si="14"/>
        <v>0.01068877923</v>
      </c>
      <c r="Y1061" s="33">
        <f t="shared" si="15"/>
        <v>1.948006719</v>
      </c>
      <c r="Z1061" s="43">
        <v>1.0</v>
      </c>
      <c r="AA1061" s="33">
        <f t="shared" si="16"/>
        <v>2.948006719</v>
      </c>
      <c r="AB1061" s="33">
        <f t="shared" si="17"/>
        <v>0.6607877474</v>
      </c>
      <c r="AC1061" s="33">
        <f t="shared" si="18"/>
        <v>0.3392122526</v>
      </c>
      <c r="AD1061" s="33">
        <f t="shared" si="19"/>
        <v>-0.00512946367</v>
      </c>
      <c r="AE1061" s="34">
        <f t="shared" si="23"/>
        <v>0</v>
      </c>
      <c r="AF1061" s="34">
        <f t="shared" si="24"/>
        <v>0</v>
      </c>
      <c r="AG1061" s="34">
        <f t="shared" si="25"/>
        <v>0</v>
      </c>
      <c r="AH1061" s="34">
        <f t="shared" si="26"/>
        <v>0</v>
      </c>
      <c r="AI1061" s="34">
        <f t="shared" si="28"/>
        <v>0</v>
      </c>
      <c r="AJ1061" s="34">
        <f t="shared" si="29"/>
        <v>0</v>
      </c>
      <c r="AK1061" s="34">
        <f t="shared" si="27"/>
        <v>0</v>
      </c>
      <c r="AL1061" s="36">
        <f t="shared" si="34"/>
        <v>0</v>
      </c>
      <c r="AM1061" s="36">
        <f t="shared" si="35"/>
        <v>0</v>
      </c>
      <c r="AN1061" s="46">
        <f t="shared" si="36"/>
        <v>0</v>
      </c>
      <c r="AO1061" s="36">
        <f t="shared" si="37"/>
        <v>0</v>
      </c>
      <c r="AP1061" s="36">
        <f t="shared" si="39"/>
        <v>0</v>
      </c>
      <c r="AQ1061" s="36">
        <f t="shared" si="40"/>
        <v>0</v>
      </c>
      <c r="AR1061" s="36">
        <f t="shared" si="38"/>
        <v>0</v>
      </c>
      <c r="AS1061" s="38">
        <f t="shared" si="45"/>
        <v>-1</v>
      </c>
      <c r="AT1061" s="38">
        <f t="shared" si="46"/>
        <v>0</v>
      </c>
      <c r="AU1061" s="38">
        <f t="shared" si="47"/>
        <v>0</v>
      </c>
      <c r="AV1061" s="38">
        <f t="shared" si="48"/>
        <v>1</v>
      </c>
      <c r="AW1061" s="38">
        <f t="shared" si="51"/>
        <v>1</v>
      </c>
      <c r="AX1061" s="38">
        <f t="shared" si="52"/>
        <v>-1</v>
      </c>
      <c r="AY1061" s="38">
        <f t="shared" si="49"/>
        <v>0.00512946367</v>
      </c>
      <c r="AZ1061" s="12">
        <f t="shared" si="30"/>
        <v>133.6964207</v>
      </c>
      <c r="BA1061" s="12">
        <f t="shared" si="41"/>
        <v>96.96067595</v>
      </c>
      <c r="BB1061" s="12">
        <f t="shared" si="53"/>
        <v>126.1630198</v>
      </c>
      <c r="BC1061" s="12">
        <f t="shared" si="50"/>
        <v>0.001709821223</v>
      </c>
      <c r="BD1061" s="12">
        <f t="shared" si="54"/>
        <v>116.6954064</v>
      </c>
    </row>
    <row r="1062" ht="14.25" customHeight="1">
      <c r="A1062" s="7">
        <v>38062.0</v>
      </c>
      <c r="B1062" s="21" t="s">
        <v>90</v>
      </c>
      <c r="C1062" s="8">
        <v>29.732512</v>
      </c>
      <c r="D1062" s="33">
        <f t="shared" si="5"/>
        <v>-0.002920461808</v>
      </c>
      <c r="E1062" s="33">
        <f t="shared" si="7"/>
        <v>-0.02643064947</v>
      </c>
      <c r="F1062" s="33">
        <f t="shared" si="9"/>
        <v>-0.01805370248</v>
      </c>
      <c r="G1062" s="33">
        <f t="shared" si="11"/>
        <v>0.006975996337</v>
      </c>
      <c r="H1062" s="33">
        <f t="shared" si="20"/>
        <v>-1.611407618</v>
      </c>
      <c r="I1062" s="45">
        <f t="shared" si="31"/>
        <v>-0.9962567077</v>
      </c>
      <c r="J1062" s="45">
        <f t="shared" si="43"/>
        <v>-0.4214416416</v>
      </c>
      <c r="K1062" s="21" t="s">
        <v>91</v>
      </c>
      <c r="L1062" s="8">
        <v>13.322423</v>
      </c>
      <c r="M1062" s="33">
        <f t="shared" si="6"/>
        <v>0.00943261414</v>
      </c>
      <c r="N1062" s="33">
        <f t="shared" si="8"/>
        <v>-0.03542174812</v>
      </c>
      <c r="O1062" s="33">
        <f t="shared" si="10"/>
        <v>-0.01780624901</v>
      </c>
      <c r="P1062" s="33">
        <f t="shared" si="12"/>
        <v>-0.05352944444</v>
      </c>
      <c r="Q1062" s="45">
        <f t="shared" si="21"/>
        <v>-1.824714268</v>
      </c>
      <c r="R1062" s="45">
        <f t="shared" si="32"/>
        <v>-0.7397788357</v>
      </c>
      <c r="S1062" s="45">
        <f t="shared" si="44"/>
        <v>-1.75295342</v>
      </c>
      <c r="T1062" s="33">
        <f t="shared" si="22"/>
        <v>0.2133066496</v>
      </c>
      <c r="U1062" s="33">
        <f t="shared" si="33"/>
        <v>-0.2564778719</v>
      </c>
      <c r="V1062" s="33">
        <f t="shared" si="42"/>
        <v>1.331511778</v>
      </c>
      <c r="W1062" s="44">
        <f t="shared" si="13"/>
        <v>0.005165483636</v>
      </c>
      <c r="X1062" s="44">
        <f t="shared" si="14"/>
        <v>0.01103797722</v>
      </c>
      <c r="Y1062" s="33">
        <f t="shared" si="15"/>
        <v>2.136871976</v>
      </c>
      <c r="Z1062" s="43">
        <v>1.0</v>
      </c>
      <c r="AA1062" s="33">
        <f t="shared" si="16"/>
        <v>3.136871976</v>
      </c>
      <c r="AB1062" s="33">
        <f t="shared" si="17"/>
        <v>0.6812110893</v>
      </c>
      <c r="AC1062" s="33">
        <f t="shared" si="18"/>
        <v>0.3187889107</v>
      </c>
      <c r="AD1062" s="33">
        <f t="shared" si="19"/>
        <v>-0.00183887001</v>
      </c>
      <c r="AE1062" s="34">
        <f t="shared" si="23"/>
        <v>0</v>
      </c>
      <c r="AF1062" s="34">
        <f t="shared" si="24"/>
        <v>0</v>
      </c>
      <c r="AG1062" s="34">
        <f t="shared" si="25"/>
        <v>0</v>
      </c>
      <c r="AH1062" s="34">
        <f t="shared" si="26"/>
        <v>0</v>
      </c>
      <c r="AI1062" s="34">
        <f t="shared" si="28"/>
        <v>0</v>
      </c>
      <c r="AJ1062" s="34">
        <f t="shared" si="29"/>
        <v>0</v>
      </c>
      <c r="AK1062" s="34">
        <f t="shared" si="27"/>
        <v>0</v>
      </c>
      <c r="AL1062" s="36">
        <f t="shared" si="34"/>
        <v>0</v>
      </c>
      <c r="AM1062" s="36">
        <f t="shared" si="35"/>
        <v>0</v>
      </c>
      <c r="AN1062" s="46">
        <f t="shared" si="36"/>
        <v>0</v>
      </c>
      <c r="AO1062" s="36">
        <f t="shared" si="37"/>
        <v>0</v>
      </c>
      <c r="AP1062" s="36">
        <f t="shared" si="39"/>
        <v>0</v>
      </c>
      <c r="AQ1062" s="36">
        <f t="shared" si="40"/>
        <v>0</v>
      </c>
      <c r="AR1062" s="36">
        <f t="shared" si="38"/>
        <v>0</v>
      </c>
      <c r="AS1062" s="38">
        <f t="shared" si="45"/>
        <v>-1</v>
      </c>
      <c r="AT1062" s="38">
        <f t="shared" si="46"/>
        <v>0</v>
      </c>
      <c r="AU1062" s="38">
        <f t="shared" si="47"/>
        <v>0</v>
      </c>
      <c r="AV1062" s="38">
        <f t="shared" si="48"/>
        <v>2</v>
      </c>
      <c r="AW1062" s="38">
        <f t="shared" si="51"/>
        <v>0</v>
      </c>
      <c r="AX1062" s="38">
        <f t="shared" si="52"/>
        <v>-1</v>
      </c>
      <c r="AY1062" s="38">
        <f t="shared" si="49"/>
        <v>0.00183887001</v>
      </c>
      <c r="AZ1062" s="12">
        <f t="shared" si="30"/>
        <v>133.6964207</v>
      </c>
      <c r="BA1062" s="12">
        <f t="shared" si="41"/>
        <v>96.96067595</v>
      </c>
      <c r="BB1062" s="12">
        <f t="shared" si="53"/>
        <v>126.3950172</v>
      </c>
      <c r="BC1062" s="12">
        <f t="shared" si="50"/>
        <v>0.0006129566701</v>
      </c>
      <c r="BD1062" s="12">
        <f t="shared" si="54"/>
        <v>116.7669356</v>
      </c>
    </row>
    <row r="1063" ht="14.25" customHeight="1">
      <c r="A1063" s="7">
        <v>38063.0</v>
      </c>
      <c r="B1063" s="21" t="s">
        <v>90</v>
      </c>
      <c r="C1063" s="8">
        <v>29.86026</v>
      </c>
      <c r="D1063" s="33">
        <f t="shared" si="5"/>
        <v>0.004296576085</v>
      </c>
      <c r="E1063" s="33">
        <f t="shared" si="7"/>
        <v>-0.01569699106</v>
      </c>
      <c r="F1063" s="33">
        <f t="shared" si="9"/>
        <v>-0.01627980159</v>
      </c>
      <c r="G1063" s="33">
        <f t="shared" si="11"/>
        <v>0.005977360316</v>
      </c>
      <c r="H1063" s="33">
        <f t="shared" si="20"/>
        <v>-1.0705751</v>
      </c>
      <c r="I1063" s="45">
        <f t="shared" si="31"/>
        <v>-0.9364847334</v>
      </c>
      <c r="J1063" s="45">
        <f t="shared" si="43"/>
        <v>-0.4403233998</v>
      </c>
      <c r="K1063" s="21" t="s">
        <v>91</v>
      </c>
      <c r="L1063" s="8">
        <v>13.521587</v>
      </c>
      <c r="M1063" s="33">
        <f t="shared" si="6"/>
        <v>0.01494953283</v>
      </c>
      <c r="N1063" s="33">
        <f t="shared" si="8"/>
        <v>-0.0155091532</v>
      </c>
      <c r="O1063" s="33">
        <f t="shared" si="10"/>
        <v>-0.0002829488251</v>
      </c>
      <c r="P1063" s="33">
        <f t="shared" si="12"/>
        <v>-0.04125460934</v>
      </c>
      <c r="Q1063" s="45">
        <f t="shared" si="21"/>
        <v>-0.7351241512</v>
      </c>
      <c r="R1063" s="45">
        <f t="shared" si="32"/>
        <v>-0.08990695636</v>
      </c>
      <c r="S1063" s="45">
        <f t="shared" si="44"/>
        <v>-1.390391963</v>
      </c>
      <c r="T1063" s="33">
        <f t="shared" si="22"/>
        <v>-0.3354509484</v>
      </c>
      <c r="U1063" s="33">
        <f t="shared" si="33"/>
        <v>-0.846577777</v>
      </c>
      <c r="V1063" s="33">
        <f t="shared" si="42"/>
        <v>0.9500685632</v>
      </c>
      <c r="W1063" s="44">
        <f t="shared" si="13"/>
        <v>0.005119981175</v>
      </c>
      <c r="X1063" s="44">
        <f t="shared" si="14"/>
        <v>0.01168897284</v>
      </c>
      <c r="Y1063" s="33">
        <f t="shared" si="15"/>
        <v>2.283010902</v>
      </c>
      <c r="Z1063" s="43">
        <v>1.0</v>
      </c>
      <c r="AA1063" s="33">
        <f t="shared" si="16"/>
        <v>3.283010902</v>
      </c>
      <c r="AB1063" s="33">
        <f t="shared" si="17"/>
        <v>0.6954015598</v>
      </c>
      <c r="AC1063" s="33">
        <f t="shared" si="18"/>
        <v>0.3045984402</v>
      </c>
      <c r="AD1063" s="33">
        <f t="shared" si="19"/>
        <v>-0.0009970373273</v>
      </c>
      <c r="AE1063" s="34">
        <f t="shared" si="23"/>
        <v>0</v>
      </c>
      <c r="AF1063" s="34">
        <f t="shared" si="24"/>
        <v>0</v>
      </c>
      <c r="AG1063" s="34">
        <f t="shared" si="25"/>
        <v>0</v>
      </c>
      <c r="AH1063" s="34">
        <f t="shared" si="26"/>
        <v>0</v>
      </c>
      <c r="AI1063" s="34">
        <f t="shared" si="28"/>
        <v>0</v>
      </c>
      <c r="AJ1063" s="34">
        <f t="shared" si="29"/>
        <v>0</v>
      </c>
      <c r="AK1063" s="34">
        <f t="shared" si="27"/>
        <v>0</v>
      </c>
      <c r="AL1063" s="36">
        <f t="shared" si="34"/>
        <v>0</v>
      </c>
      <c r="AM1063" s="36">
        <f t="shared" si="35"/>
        <v>0</v>
      </c>
      <c r="AN1063" s="46">
        <f t="shared" si="36"/>
        <v>0</v>
      </c>
      <c r="AO1063" s="36">
        <f t="shared" si="37"/>
        <v>0</v>
      </c>
      <c r="AP1063" s="36">
        <f t="shared" si="39"/>
        <v>0</v>
      </c>
      <c r="AQ1063" s="36">
        <f t="shared" si="40"/>
        <v>0</v>
      </c>
      <c r="AR1063" s="36">
        <f t="shared" si="38"/>
        <v>0</v>
      </c>
      <c r="AS1063" s="38">
        <f t="shared" si="45"/>
        <v>0</v>
      </c>
      <c r="AT1063" s="38">
        <f t="shared" si="46"/>
        <v>0</v>
      </c>
      <c r="AU1063" s="38">
        <f t="shared" si="47"/>
        <v>0</v>
      </c>
      <c r="AV1063" s="38">
        <f t="shared" si="48"/>
        <v>3</v>
      </c>
      <c r="AW1063" s="38">
        <f t="shared" si="51"/>
        <v>0</v>
      </c>
      <c r="AX1063" s="38">
        <f t="shared" si="52"/>
        <v>-1</v>
      </c>
      <c r="AY1063" s="38">
        <f t="shared" si="49"/>
        <v>0.0009970373273</v>
      </c>
      <c r="AZ1063" s="12">
        <f t="shared" si="30"/>
        <v>133.6964207</v>
      </c>
      <c r="BA1063" s="12">
        <f t="shared" si="41"/>
        <v>96.96067595</v>
      </c>
      <c r="BB1063" s="12">
        <f t="shared" si="53"/>
        <v>126.5210378</v>
      </c>
      <c r="BC1063" s="12">
        <f t="shared" si="50"/>
        <v>0.0003323457758</v>
      </c>
      <c r="BD1063" s="12">
        <f t="shared" si="54"/>
        <v>116.8057426</v>
      </c>
    </row>
    <row r="1064" ht="14.25" customHeight="1">
      <c r="A1064" s="7">
        <v>38064.0</v>
      </c>
      <c r="B1064" s="21" t="s">
        <v>90</v>
      </c>
      <c r="C1064" s="8">
        <v>29.86026</v>
      </c>
      <c r="D1064" s="33">
        <f t="shared" si="5"/>
        <v>0</v>
      </c>
      <c r="E1064" s="33">
        <f t="shared" si="7"/>
        <v>-0.005415409319</v>
      </c>
      <c r="F1064" s="33">
        <f t="shared" si="9"/>
        <v>-0.01364569332</v>
      </c>
      <c r="G1064" s="33">
        <f t="shared" si="11"/>
        <v>0.004801232294</v>
      </c>
      <c r="H1064" s="33">
        <f t="shared" si="20"/>
        <v>-0.5860554282</v>
      </c>
      <c r="I1064" s="45">
        <f t="shared" si="31"/>
        <v>-0.8620069917</v>
      </c>
      <c r="J1064" s="45">
        <f t="shared" si="43"/>
        <v>-0.4678639431</v>
      </c>
      <c r="K1064" s="21" t="s">
        <v>91</v>
      </c>
      <c r="L1064" s="8">
        <v>13.565847</v>
      </c>
      <c r="M1064" s="33">
        <f t="shared" si="6"/>
        <v>0.003273284416</v>
      </c>
      <c r="N1064" s="33">
        <f t="shared" si="8"/>
        <v>0.01784925262</v>
      </c>
      <c r="O1064" s="33">
        <f t="shared" si="10"/>
        <v>0.009357082287</v>
      </c>
      <c r="P1064" s="33">
        <f t="shared" si="12"/>
        <v>-0.03358965651</v>
      </c>
      <c r="Q1064" s="45">
        <f t="shared" si="21"/>
        <v>1.084918245</v>
      </c>
      <c r="R1064" s="45">
        <f t="shared" si="32"/>
        <v>0.3002018636</v>
      </c>
      <c r="S1064" s="45">
        <f t="shared" si="44"/>
        <v>-1.155527806</v>
      </c>
      <c r="T1064" s="33">
        <f t="shared" si="22"/>
        <v>-1.670973673</v>
      </c>
      <c r="U1064" s="33">
        <f t="shared" si="33"/>
        <v>-1.162208855</v>
      </c>
      <c r="V1064" s="33">
        <f t="shared" si="42"/>
        <v>0.6876638625</v>
      </c>
      <c r="W1064" s="44">
        <f t="shared" si="13"/>
        <v>0.005116321563</v>
      </c>
      <c r="X1064" s="44">
        <f t="shared" si="14"/>
        <v>0.01172956797</v>
      </c>
      <c r="Y1064" s="33">
        <f t="shared" si="15"/>
        <v>2.292578334</v>
      </c>
      <c r="Z1064" s="43">
        <v>1.0</v>
      </c>
      <c r="AA1064" s="33">
        <f t="shared" si="16"/>
        <v>3.292578334</v>
      </c>
      <c r="AB1064" s="33">
        <f t="shared" si="17"/>
        <v>0.6962866488</v>
      </c>
      <c r="AC1064" s="33">
        <f t="shared" si="18"/>
        <v>0.3037133512</v>
      </c>
      <c r="AD1064" s="33">
        <f t="shared" si="19"/>
        <v>-0.005025287182</v>
      </c>
      <c r="AE1064" s="34">
        <f t="shared" si="23"/>
        <v>1</v>
      </c>
      <c r="AF1064" s="34">
        <f t="shared" si="24"/>
        <v>0</v>
      </c>
      <c r="AG1064" s="34">
        <f t="shared" si="25"/>
        <v>0</v>
      </c>
      <c r="AH1064" s="34">
        <f t="shared" si="26"/>
        <v>1</v>
      </c>
      <c r="AI1064" s="34">
        <f t="shared" si="28"/>
        <v>0</v>
      </c>
      <c r="AJ1064" s="34">
        <f t="shared" si="29"/>
        <v>1</v>
      </c>
      <c r="AK1064" s="34">
        <f t="shared" si="27"/>
        <v>-0.005025287182</v>
      </c>
      <c r="AL1064" s="36">
        <f t="shared" si="34"/>
        <v>1</v>
      </c>
      <c r="AM1064" s="36">
        <f t="shared" si="35"/>
        <v>0</v>
      </c>
      <c r="AN1064" s="46">
        <f t="shared" si="36"/>
        <v>0</v>
      </c>
      <c r="AO1064" s="36">
        <f t="shared" si="37"/>
        <v>1</v>
      </c>
      <c r="AP1064" s="36">
        <f t="shared" si="39"/>
        <v>0</v>
      </c>
      <c r="AQ1064" s="36">
        <f t="shared" si="40"/>
        <v>1</v>
      </c>
      <c r="AR1064" s="36">
        <f t="shared" si="38"/>
        <v>-0.005025287182</v>
      </c>
      <c r="AS1064" s="38">
        <f t="shared" si="45"/>
        <v>0</v>
      </c>
      <c r="AT1064" s="38">
        <f t="shared" si="46"/>
        <v>0</v>
      </c>
      <c r="AU1064" s="38">
        <f t="shared" si="47"/>
        <v>0</v>
      </c>
      <c r="AV1064" s="38">
        <f t="shared" si="48"/>
        <v>4</v>
      </c>
      <c r="AW1064" s="38">
        <f t="shared" si="51"/>
        <v>0</v>
      </c>
      <c r="AX1064" s="38">
        <f t="shared" si="52"/>
        <v>-1</v>
      </c>
      <c r="AY1064" s="38">
        <f t="shared" si="49"/>
        <v>0.005025287182</v>
      </c>
      <c r="AZ1064" s="12">
        <f t="shared" si="30"/>
        <v>133.0245578</v>
      </c>
      <c r="BA1064" s="12">
        <f t="shared" si="41"/>
        <v>96.47342071</v>
      </c>
      <c r="BB1064" s="12">
        <f t="shared" si="53"/>
        <v>127.1568423</v>
      </c>
      <c r="BC1064" s="12">
        <f t="shared" si="50"/>
        <v>-0.001675095727</v>
      </c>
      <c r="BD1064" s="12">
        <f t="shared" si="54"/>
        <v>116.6100818</v>
      </c>
    </row>
    <row r="1065" ht="14.25" customHeight="1">
      <c r="A1065" s="7">
        <v>38065.0</v>
      </c>
      <c r="B1065" s="21" t="s">
        <v>90</v>
      </c>
      <c r="C1065" s="8">
        <v>29.575703</v>
      </c>
      <c r="D1065" s="33">
        <f t="shared" si="5"/>
        <v>-0.009529622314</v>
      </c>
      <c r="E1065" s="33">
        <f t="shared" si="7"/>
        <v>-0.01202729219</v>
      </c>
      <c r="F1065" s="33">
        <f t="shared" si="9"/>
        <v>-0.02173615857</v>
      </c>
      <c r="G1065" s="33">
        <f t="shared" si="11"/>
        <v>-0.01285141779</v>
      </c>
      <c r="H1065" s="33">
        <f t="shared" si="20"/>
        <v>-0.8699622977</v>
      </c>
      <c r="I1065" s="45">
        <f t="shared" si="31"/>
        <v>-1.105413484</v>
      </c>
      <c r="J1065" s="45">
        <f t="shared" si="43"/>
        <v>-0.7757131102</v>
      </c>
      <c r="K1065" s="21" t="s">
        <v>91</v>
      </c>
      <c r="L1065" s="8">
        <v>13.493931</v>
      </c>
      <c r="M1065" s="33">
        <f t="shared" si="6"/>
        <v>-0.00530125395</v>
      </c>
      <c r="N1065" s="33">
        <f t="shared" si="8"/>
        <v>0.006811043641</v>
      </c>
      <c r="O1065" s="33">
        <f t="shared" si="10"/>
        <v>-0.02144464198</v>
      </c>
      <c r="P1065" s="33">
        <f t="shared" si="12"/>
        <v>-0.03758055329</v>
      </c>
      <c r="Q1065" s="45">
        <f t="shared" si="21"/>
        <v>0.4869614715</v>
      </c>
      <c r="R1065" s="45">
        <f t="shared" si="32"/>
        <v>-0.8494559051</v>
      </c>
      <c r="S1065" s="45">
        <f t="shared" si="44"/>
        <v>-1.225504919</v>
      </c>
      <c r="T1065" s="33">
        <f t="shared" si="22"/>
        <v>-1.356923769</v>
      </c>
      <c r="U1065" s="33">
        <f t="shared" si="33"/>
        <v>-0.2559575792</v>
      </c>
      <c r="V1065" s="33">
        <f t="shared" si="42"/>
        <v>0.4497918092</v>
      </c>
      <c r="W1065" s="44">
        <f t="shared" si="13"/>
        <v>0.005203536865</v>
      </c>
      <c r="X1065" s="44">
        <f t="shared" si="14"/>
        <v>0.01175719265</v>
      </c>
      <c r="Y1065" s="33">
        <f t="shared" si="15"/>
        <v>2.259461776</v>
      </c>
      <c r="Z1065" s="43">
        <v>1.0</v>
      </c>
      <c r="AA1065" s="33">
        <f t="shared" si="16"/>
        <v>3.259461776</v>
      </c>
      <c r="AB1065" s="33">
        <f t="shared" si="17"/>
        <v>0.6932008814</v>
      </c>
      <c r="AC1065" s="33">
        <f t="shared" si="18"/>
        <v>0.3067991186</v>
      </c>
      <c r="AD1065" s="33">
        <f t="shared" si="19"/>
        <v>0.00142822855</v>
      </c>
      <c r="AE1065" s="34">
        <f t="shared" si="23"/>
        <v>1</v>
      </c>
      <c r="AF1065" s="34">
        <f t="shared" si="24"/>
        <v>0</v>
      </c>
      <c r="AG1065" s="34">
        <f t="shared" si="25"/>
        <v>0</v>
      </c>
      <c r="AH1065" s="34">
        <f t="shared" si="26"/>
        <v>2</v>
      </c>
      <c r="AI1065" s="34">
        <f t="shared" si="28"/>
        <v>0</v>
      </c>
      <c r="AJ1065" s="34">
        <f t="shared" si="29"/>
        <v>1</v>
      </c>
      <c r="AK1065" s="34">
        <f t="shared" si="27"/>
        <v>0.00142822855</v>
      </c>
      <c r="AL1065" s="36">
        <f t="shared" si="34"/>
        <v>0</v>
      </c>
      <c r="AM1065" s="36">
        <f t="shared" si="35"/>
        <v>0</v>
      </c>
      <c r="AN1065" s="46">
        <f t="shared" si="36"/>
        <v>0</v>
      </c>
      <c r="AO1065" s="36">
        <f t="shared" si="37"/>
        <v>2</v>
      </c>
      <c r="AP1065" s="36">
        <f t="shared" si="39"/>
        <v>0</v>
      </c>
      <c r="AQ1065" s="36">
        <f t="shared" si="40"/>
        <v>1</v>
      </c>
      <c r="AR1065" s="36">
        <f t="shared" si="38"/>
        <v>0.00142822855</v>
      </c>
      <c r="AS1065" s="38">
        <f t="shared" si="45"/>
        <v>0</v>
      </c>
      <c r="AT1065" s="38">
        <f t="shared" si="46"/>
        <v>0</v>
      </c>
      <c r="AU1065" s="38">
        <f t="shared" si="47"/>
        <v>0</v>
      </c>
      <c r="AV1065" s="38">
        <f t="shared" si="48"/>
        <v>5</v>
      </c>
      <c r="AW1065" s="38">
        <f t="shared" si="51"/>
        <v>0</v>
      </c>
      <c r="AX1065" s="38">
        <f t="shared" si="52"/>
        <v>-1</v>
      </c>
      <c r="AY1065" s="38">
        <f t="shared" si="49"/>
        <v>-0.00142822855</v>
      </c>
      <c r="AZ1065" s="12">
        <f t="shared" si="30"/>
        <v>133.2145472</v>
      </c>
      <c r="BA1065" s="12">
        <f t="shared" si="41"/>
        <v>96.6112068</v>
      </c>
      <c r="BB1065" s="12">
        <f t="shared" si="53"/>
        <v>126.9752333</v>
      </c>
      <c r="BC1065" s="12">
        <f t="shared" si="50"/>
        <v>0.0004760761833</v>
      </c>
      <c r="BD1065" s="12">
        <f t="shared" si="54"/>
        <v>116.6655971</v>
      </c>
    </row>
    <row r="1066" ht="14.25" customHeight="1">
      <c r="A1066" s="7">
        <v>38068.0</v>
      </c>
      <c r="B1066" s="21" t="s">
        <v>90</v>
      </c>
      <c r="C1066" s="8">
        <v>29.494413</v>
      </c>
      <c r="D1066" s="33">
        <f t="shared" si="5"/>
        <v>-0.002748539908</v>
      </c>
      <c r="E1066" s="33">
        <f t="shared" si="7"/>
        <v>-0.01090510976</v>
      </c>
      <c r="F1066" s="33">
        <f t="shared" si="9"/>
        <v>-0.02554471631</v>
      </c>
      <c r="G1066" s="33">
        <f t="shared" si="11"/>
        <v>-0.0219901575</v>
      </c>
      <c r="H1066" s="33">
        <f t="shared" si="20"/>
        <v>-0.8151495721</v>
      </c>
      <c r="I1066" s="45">
        <f t="shared" si="31"/>
        <v>-1.216974991</v>
      </c>
      <c r="J1066" s="45">
        <f t="shared" si="43"/>
        <v>-0.9318578609</v>
      </c>
      <c r="K1066" s="21" t="s">
        <v>91</v>
      </c>
      <c r="L1066" s="8">
        <v>13.347313</v>
      </c>
      <c r="M1066" s="33">
        <f t="shared" si="6"/>
        <v>-0.01086547723</v>
      </c>
      <c r="N1066" s="33">
        <f t="shared" si="8"/>
        <v>0.01131851566</v>
      </c>
      <c r="O1066" s="33">
        <f t="shared" si="10"/>
        <v>-0.02741769605</v>
      </c>
      <c r="P1066" s="33">
        <f t="shared" si="12"/>
        <v>-0.03669175068</v>
      </c>
      <c r="Q1066" s="45">
        <f t="shared" si="21"/>
        <v>0.7295475146</v>
      </c>
      <c r="R1066" s="45">
        <f t="shared" si="32"/>
        <v>-1.066252747</v>
      </c>
      <c r="S1066" s="45">
        <f t="shared" si="44"/>
        <v>-1.173334697</v>
      </c>
      <c r="T1066" s="33">
        <f t="shared" si="22"/>
        <v>-1.544697087</v>
      </c>
      <c r="U1066" s="33">
        <f t="shared" si="33"/>
        <v>-0.1507222438</v>
      </c>
      <c r="V1066" s="33">
        <f t="shared" si="42"/>
        <v>0.2414768359</v>
      </c>
      <c r="W1066" s="44">
        <f t="shared" si="13"/>
        <v>0.004934825785</v>
      </c>
      <c r="X1066" s="44">
        <f t="shared" si="14"/>
        <v>0.0117183293</v>
      </c>
      <c r="Y1066" s="33">
        <f t="shared" si="15"/>
        <v>2.37461864</v>
      </c>
      <c r="Z1066" s="43">
        <v>1.0</v>
      </c>
      <c r="AA1066" s="33">
        <f t="shared" si="16"/>
        <v>3.37461864</v>
      </c>
      <c r="AB1066" s="33">
        <f t="shared" si="17"/>
        <v>0.7036702198</v>
      </c>
      <c r="AC1066" s="33">
        <f t="shared" si="18"/>
        <v>0.2963297802</v>
      </c>
      <c r="AD1066" s="33">
        <f t="shared" si="19"/>
        <v>0.003091973798</v>
      </c>
      <c r="AE1066" s="34">
        <f t="shared" si="23"/>
        <v>1</v>
      </c>
      <c r="AF1066" s="34">
        <f t="shared" si="24"/>
        <v>0</v>
      </c>
      <c r="AG1066" s="34">
        <f t="shared" si="25"/>
        <v>0</v>
      </c>
      <c r="AH1066" s="34">
        <f t="shared" si="26"/>
        <v>3</v>
      </c>
      <c r="AI1066" s="34">
        <f t="shared" si="28"/>
        <v>0</v>
      </c>
      <c r="AJ1066" s="34">
        <f t="shared" si="29"/>
        <v>1</v>
      </c>
      <c r="AK1066" s="34">
        <f t="shared" si="27"/>
        <v>0.003091973798</v>
      </c>
      <c r="AL1066" s="36">
        <f t="shared" si="34"/>
        <v>0</v>
      </c>
      <c r="AM1066" s="36">
        <f t="shared" si="35"/>
        <v>0</v>
      </c>
      <c r="AN1066" s="46">
        <f t="shared" si="36"/>
        <v>0</v>
      </c>
      <c r="AO1066" s="36">
        <f t="shared" si="37"/>
        <v>3</v>
      </c>
      <c r="AP1066" s="36">
        <f t="shared" si="39"/>
        <v>0</v>
      </c>
      <c r="AQ1066" s="36">
        <f t="shared" si="40"/>
        <v>1</v>
      </c>
      <c r="AR1066" s="36">
        <f t="shared" si="38"/>
        <v>0.003091973798</v>
      </c>
      <c r="AS1066" s="38">
        <f t="shared" si="45"/>
        <v>0</v>
      </c>
      <c r="AT1066" s="38">
        <f t="shared" si="46"/>
        <v>0</v>
      </c>
      <c r="AU1066" s="38">
        <f t="shared" si="47"/>
        <v>0</v>
      </c>
      <c r="AV1066" s="38">
        <f t="shared" si="48"/>
        <v>0</v>
      </c>
      <c r="AW1066" s="38">
        <f t="shared" si="51"/>
        <v>1</v>
      </c>
      <c r="AX1066" s="38">
        <f t="shared" si="52"/>
        <v>0</v>
      </c>
      <c r="AY1066" s="38">
        <f t="shared" si="49"/>
        <v>0</v>
      </c>
      <c r="AZ1066" s="12">
        <f t="shared" si="30"/>
        <v>133.6264431</v>
      </c>
      <c r="BA1066" s="12">
        <f t="shared" si="41"/>
        <v>96.90992612</v>
      </c>
      <c r="BB1066" s="12">
        <f t="shared" si="53"/>
        <v>126.9752333</v>
      </c>
      <c r="BC1066" s="12">
        <f t="shared" si="50"/>
        <v>0.002061315866</v>
      </c>
      <c r="BD1066" s="12">
        <f t="shared" si="54"/>
        <v>116.9060817</v>
      </c>
    </row>
    <row r="1067" ht="14.25" customHeight="1">
      <c r="A1067" s="7">
        <v>38069.0</v>
      </c>
      <c r="B1067" s="21" t="s">
        <v>90</v>
      </c>
      <c r="C1067" s="8">
        <v>29.593122</v>
      </c>
      <c r="D1067" s="33">
        <f t="shared" si="5"/>
        <v>0.003346701628</v>
      </c>
      <c r="E1067" s="33">
        <f t="shared" si="7"/>
        <v>-0.004688133986</v>
      </c>
      <c r="F1067" s="33">
        <f t="shared" si="9"/>
        <v>-0.03099487303</v>
      </c>
      <c r="G1067" s="33">
        <f t="shared" si="11"/>
        <v>-0.01890586757</v>
      </c>
      <c r="H1067" s="33">
        <f t="shared" si="20"/>
        <v>-0.5490451628</v>
      </c>
      <c r="I1067" s="45">
        <f t="shared" si="31"/>
        <v>-1.363266055</v>
      </c>
      <c r="J1067" s="45">
        <f t="shared" si="43"/>
        <v>-0.8818421561</v>
      </c>
      <c r="K1067" s="21" t="s">
        <v>91</v>
      </c>
      <c r="L1067" s="8">
        <v>13.314117</v>
      </c>
      <c r="M1067" s="33">
        <f t="shared" si="6"/>
        <v>-0.002487092346</v>
      </c>
      <c r="N1067" s="33">
        <f t="shared" si="8"/>
        <v>-0.0006234601619</v>
      </c>
      <c r="O1067" s="33">
        <f t="shared" si="10"/>
        <v>-0.03602312424</v>
      </c>
      <c r="P1067" s="33">
        <f t="shared" si="12"/>
        <v>-0.0282777875</v>
      </c>
      <c r="Q1067" s="45">
        <f t="shared" si="21"/>
        <v>0.06936048072</v>
      </c>
      <c r="R1067" s="45">
        <f t="shared" si="32"/>
        <v>-1.400299846</v>
      </c>
      <c r="S1067" s="45">
        <f t="shared" si="44"/>
        <v>-0.9263432171</v>
      </c>
      <c r="T1067" s="33">
        <f t="shared" si="22"/>
        <v>-0.6184056436</v>
      </c>
      <c r="U1067" s="33">
        <f t="shared" si="33"/>
        <v>0.03703379104</v>
      </c>
      <c r="V1067" s="33">
        <f t="shared" si="42"/>
        <v>0.04450106102</v>
      </c>
      <c r="W1067" s="44">
        <f t="shared" si="13"/>
        <v>0.005027818292</v>
      </c>
      <c r="X1067" s="44">
        <f t="shared" si="14"/>
        <v>0.01151406191</v>
      </c>
      <c r="Y1067" s="33">
        <f t="shared" si="15"/>
        <v>2.290071209</v>
      </c>
      <c r="Z1067" s="43">
        <v>1.0</v>
      </c>
      <c r="AA1067" s="33">
        <f t="shared" si="16"/>
        <v>3.290071209</v>
      </c>
      <c r="AB1067" s="33">
        <f t="shared" si="17"/>
        <v>0.6960552108</v>
      </c>
      <c r="AC1067" s="33">
        <f t="shared" si="18"/>
        <v>0.3039447892</v>
      </c>
      <c r="AD1067" s="33">
        <f t="shared" si="19"/>
        <v>-0.004595303758</v>
      </c>
      <c r="AE1067" s="34">
        <f t="shared" si="23"/>
        <v>0</v>
      </c>
      <c r="AF1067" s="34">
        <f t="shared" si="24"/>
        <v>0</v>
      </c>
      <c r="AG1067" s="34">
        <f t="shared" si="25"/>
        <v>0</v>
      </c>
      <c r="AH1067" s="34">
        <f t="shared" si="26"/>
        <v>4</v>
      </c>
      <c r="AI1067" s="34">
        <f t="shared" si="28"/>
        <v>0</v>
      </c>
      <c r="AJ1067" s="34">
        <f t="shared" si="29"/>
        <v>1</v>
      </c>
      <c r="AK1067" s="34">
        <f t="shared" si="27"/>
        <v>-0.004595303758</v>
      </c>
      <c r="AL1067" s="36">
        <f t="shared" si="34"/>
        <v>0</v>
      </c>
      <c r="AM1067" s="36">
        <f t="shared" si="35"/>
        <v>0</v>
      </c>
      <c r="AN1067" s="46">
        <f t="shared" si="36"/>
        <v>0</v>
      </c>
      <c r="AO1067" s="36">
        <f t="shared" si="37"/>
        <v>4</v>
      </c>
      <c r="AP1067" s="36">
        <f t="shared" si="39"/>
        <v>0</v>
      </c>
      <c r="AQ1067" s="36">
        <f t="shared" si="40"/>
        <v>1</v>
      </c>
      <c r="AR1067" s="36">
        <f t="shared" si="38"/>
        <v>-0.004595303758</v>
      </c>
      <c r="AS1067" s="38">
        <f t="shared" si="45"/>
        <v>0</v>
      </c>
      <c r="AT1067" s="38">
        <f t="shared" si="46"/>
        <v>0</v>
      </c>
      <c r="AU1067" s="38">
        <f t="shared" si="47"/>
        <v>0</v>
      </c>
      <c r="AV1067" s="38">
        <f t="shared" si="48"/>
        <v>0</v>
      </c>
      <c r="AW1067" s="38">
        <f t="shared" si="51"/>
        <v>0</v>
      </c>
      <c r="AX1067" s="38">
        <f t="shared" si="52"/>
        <v>0</v>
      </c>
      <c r="AY1067" s="38">
        <f t="shared" si="49"/>
        <v>0</v>
      </c>
      <c r="AZ1067" s="12">
        <f t="shared" si="30"/>
        <v>133.012389</v>
      </c>
      <c r="BA1067" s="12">
        <f t="shared" si="41"/>
        <v>96.46459557</v>
      </c>
      <c r="BB1067" s="12">
        <f t="shared" si="53"/>
        <v>126.9752333</v>
      </c>
      <c r="BC1067" s="12">
        <f t="shared" si="50"/>
        <v>-0.003063535838</v>
      </c>
      <c r="BD1067" s="12">
        <f t="shared" si="54"/>
        <v>116.5479357</v>
      </c>
    </row>
    <row r="1068" ht="14.25" customHeight="1">
      <c r="A1068" s="7">
        <v>38070.0</v>
      </c>
      <c r="B1068" s="21" t="s">
        <v>90</v>
      </c>
      <c r="C1068" s="8">
        <v>29.494413</v>
      </c>
      <c r="D1068" s="33">
        <f t="shared" si="5"/>
        <v>-0.003335538575</v>
      </c>
      <c r="E1068" s="33">
        <f t="shared" si="7"/>
        <v>-0.01225196967</v>
      </c>
      <c r="F1068" s="33">
        <f t="shared" si="9"/>
        <v>-0.02775664167</v>
      </c>
      <c r="G1068" s="33">
        <f t="shared" si="11"/>
        <v>-0.02217834489</v>
      </c>
      <c r="H1068" s="33">
        <f t="shared" si="20"/>
        <v>-0.9084330319</v>
      </c>
      <c r="I1068" s="45">
        <f t="shared" si="31"/>
        <v>-1.251554377</v>
      </c>
      <c r="J1068" s="45">
        <f t="shared" si="43"/>
        <v>-0.9446050777</v>
      </c>
      <c r="K1068" s="21" t="s">
        <v>91</v>
      </c>
      <c r="L1068" s="8">
        <v>13.41371</v>
      </c>
      <c r="M1068" s="33">
        <f t="shared" si="6"/>
        <v>0.007480255732</v>
      </c>
      <c r="N1068" s="33">
        <f t="shared" si="8"/>
        <v>-0.007978131561</v>
      </c>
      <c r="O1068" s="33">
        <f t="shared" si="10"/>
        <v>-0.02336355069</v>
      </c>
      <c r="P1068" s="33">
        <f t="shared" si="12"/>
        <v>-0.01844584582</v>
      </c>
      <c r="Q1068" s="45">
        <f t="shared" si="21"/>
        <v>-0.3285392537</v>
      </c>
      <c r="R1068" s="45">
        <f t="shared" si="32"/>
        <v>-0.8307238616</v>
      </c>
      <c r="S1068" s="45">
        <f t="shared" si="44"/>
        <v>-0.6365584312</v>
      </c>
      <c r="T1068" s="33">
        <f t="shared" si="22"/>
        <v>-0.5798937782</v>
      </c>
      <c r="U1068" s="33">
        <f t="shared" si="33"/>
        <v>-0.4208305153</v>
      </c>
      <c r="V1068" s="33">
        <f t="shared" si="42"/>
        <v>-0.3080466465</v>
      </c>
      <c r="W1068" s="44">
        <f t="shared" si="13"/>
        <v>0.005050203027</v>
      </c>
      <c r="X1068" s="44">
        <f t="shared" si="14"/>
        <v>0.01167677912</v>
      </c>
      <c r="Y1068" s="33">
        <f t="shared" si="15"/>
        <v>2.312140534</v>
      </c>
      <c r="Z1068" s="43">
        <v>1.0</v>
      </c>
      <c r="AA1068" s="33">
        <f t="shared" si="16"/>
        <v>3.312140534</v>
      </c>
      <c r="AB1068" s="33">
        <f t="shared" si="17"/>
        <v>0.6980804438</v>
      </c>
      <c r="AC1068" s="33">
        <f t="shared" si="18"/>
        <v>0.3019195562</v>
      </c>
      <c r="AD1068" s="33">
        <f t="shared" si="19"/>
        <v>0.004228973644</v>
      </c>
      <c r="AE1068" s="34">
        <f t="shared" si="23"/>
        <v>0</v>
      </c>
      <c r="AF1068" s="34">
        <f t="shared" si="24"/>
        <v>0</v>
      </c>
      <c r="AG1068" s="34">
        <f t="shared" si="25"/>
        <v>0</v>
      </c>
      <c r="AH1068" s="34">
        <f t="shared" si="26"/>
        <v>5</v>
      </c>
      <c r="AI1068" s="34">
        <f t="shared" si="28"/>
        <v>0</v>
      </c>
      <c r="AJ1068" s="34">
        <f t="shared" si="29"/>
        <v>1</v>
      </c>
      <c r="AK1068" s="34">
        <f t="shared" si="27"/>
        <v>0.004228973644</v>
      </c>
      <c r="AL1068" s="36">
        <f t="shared" si="34"/>
        <v>0</v>
      </c>
      <c r="AM1068" s="36">
        <f t="shared" si="35"/>
        <v>0</v>
      </c>
      <c r="AN1068" s="46">
        <f t="shared" si="36"/>
        <v>0</v>
      </c>
      <c r="AO1068" s="36">
        <f t="shared" si="37"/>
        <v>5</v>
      </c>
      <c r="AP1068" s="36">
        <f t="shared" si="39"/>
        <v>0</v>
      </c>
      <c r="AQ1068" s="36">
        <f t="shared" si="40"/>
        <v>1</v>
      </c>
      <c r="AR1068" s="36">
        <f t="shared" si="38"/>
        <v>0.004228973644</v>
      </c>
      <c r="AS1068" s="38">
        <f t="shared" si="45"/>
        <v>0</v>
      </c>
      <c r="AT1068" s="38">
        <f t="shared" si="46"/>
        <v>0</v>
      </c>
      <c r="AU1068" s="38">
        <f t="shared" si="47"/>
        <v>0</v>
      </c>
      <c r="AV1068" s="38">
        <f t="shared" si="48"/>
        <v>0</v>
      </c>
      <c r="AW1068" s="38">
        <f t="shared" si="51"/>
        <v>0</v>
      </c>
      <c r="AX1068" s="38">
        <f t="shared" si="52"/>
        <v>0</v>
      </c>
      <c r="AY1068" s="38">
        <f t="shared" si="49"/>
        <v>0</v>
      </c>
      <c r="AZ1068" s="12">
        <f t="shared" si="30"/>
        <v>133.5748949</v>
      </c>
      <c r="BA1068" s="12">
        <f t="shared" si="41"/>
        <v>96.87254181</v>
      </c>
      <c r="BB1068" s="12">
        <f t="shared" si="53"/>
        <v>126.9752333</v>
      </c>
      <c r="BC1068" s="12">
        <f t="shared" si="50"/>
        <v>0.002819315763</v>
      </c>
      <c r="BD1068" s="12">
        <f t="shared" si="54"/>
        <v>116.8765212</v>
      </c>
    </row>
    <row r="1069" ht="14.25" customHeight="1">
      <c r="A1069" s="7">
        <v>38071.0</v>
      </c>
      <c r="B1069" s="21" t="s">
        <v>90</v>
      </c>
      <c r="C1069" s="8">
        <v>29.744116</v>
      </c>
      <c r="D1069" s="33">
        <f t="shared" si="5"/>
        <v>0.00846611187</v>
      </c>
      <c r="E1069" s="33">
        <f t="shared" si="7"/>
        <v>-0.003889584351</v>
      </c>
      <c r="F1069" s="33">
        <f t="shared" si="9"/>
        <v>-0.009283929978</v>
      </c>
      <c r="G1069" s="33">
        <f t="shared" si="11"/>
        <v>-0.007038302988</v>
      </c>
      <c r="H1069" s="33">
        <f t="shared" si="20"/>
        <v>-0.5330095188</v>
      </c>
      <c r="I1069" s="45">
        <f t="shared" si="31"/>
        <v>-0.7091004106</v>
      </c>
      <c r="J1069" s="45">
        <f t="shared" si="43"/>
        <v>-0.6834269595</v>
      </c>
      <c r="K1069" s="21" t="s">
        <v>91</v>
      </c>
      <c r="L1069" s="8">
        <v>13.488396</v>
      </c>
      <c r="M1069" s="33">
        <f t="shared" si="6"/>
        <v>0.005567885395</v>
      </c>
      <c r="N1069" s="33">
        <f t="shared" si="8"/>
        <v>-0.005709263859</v>
      </c>
      <c r="O1069" s="33">
        <f t="shared" si="10"/>
        <v>0.01203808267</v>
      </c>
      <c r="P1069" s="33">
        <f t="shared" si="12"/>
        <v>-0.01654550899</v>
      </c>
      <c r="Q1069" s="45">
        <f t="shared" si="21"/>
        <v>-0.1994666995</v>
      </c>
      <c r="R1069" s="45">
        <f t="shared" si="32"/>
        <v>0.6926401856</v>
      </c>
      <c r="S1069" s="45">
        <f t="shared" si="44"/>
        <v>-0.558940183</v>
      </c>
      <c r="T1069" s="33">
        <f t="shared" si="22"/>
        <v>-0.3335428193</v>
      </c>
      <c r="U1069" s="33">
        <f t="shared" si="33"/>
        <v>-1.401740596</v>
      </c>
      <c r="V1069" s="33">
        <f t="shared" si="42"/>
        <v>-0.1244867764</v>
      </c>
      <c r="W1069" s="44">
        <f t="shared" si="13"/>
        <v>0.005285436663</v>
      </c>
      <c r="X1069" s="44">
        <f t="shared" si="14"/>
        <v>0.01172409419</v>
      </c>
      <c r="Y1069" s="33">
        <f t="shared" si="15"/>
        <v>2.21818838</v>
      </c>
      <c r="Z1069" s="43">
        <v>1.0</v>
      </c>
      <c r="AA1069" s="33">
        <f t="shared" si="16"/>
        <v>3.21818838</v>
      </c>
      <c r="AB1069" s="33">
        <f t="shared" si="17"/>
        <v>0.6892661703</v>
      </c>
      <c r="AC1069" s="33">
        <f t="shared" si="18"/>
        <v>0.3107338297</v>
      </c>
      <c r="AD1069" s="33">
        <f t="shared" si="19"/>
        <v>-0.002280508753</v>
      </c>
      <c r="AE1069" s="34">
        <f t="shared" si="23"/>
        <v>0</v>
      </c>
      <c r="AF1069" s="34">
        <f t="shared" si="24"/>
        <v>0</v>
      </c>
      <c r="AG1069" s="34">
        <f t="shared" si="25"/>
        <v>0</v>
      </c>
      <c r="AH1069" s="34">
        <f t="shared" si="26"/>
        <v>0</v>
      </c>
      <c r="AI1069" s="34">
        <f t="shared" si="28"/>
        <v>1</v>
      </c>
      <c r="AJ1069" s="34">
        <f t="shared" si="29"/>
        <v>0</v>
      </c>
      <c r="AK1069" s="34">
        <f t="shared" si="27"/>
        <v>0</v>
      </c>
      <c r="AL1069" s="36">
        <f t="shared" si="34"/>
        <v>1</v>
      </c>
      <c r="AM1069" s="36">
        <f t="shared" si="35"/>
        <v>0</v>
      </c>
      <c r="AN1069" s="46">
        <f t="shared" si="36"/>
        <v>0</v>
      </c>
      <c r="AO1069" s="36">
        <f t="shared" si="37"/>
        <v>1</v>
      </c>
      <c r="AP1069" s="36">
        <f t="shared" si="39"/>
        <v>1</v>
      </c>
      <c r="AQ1069" s="36">
        <f t="shared" si="40"/>
        <v>1</v>
      </c>
      <c r="AR1069" s="36">
        <f t="shared" si="38"/>
        <v>-0.002280508753</v>
      </c>
      <c r="AS1069" s="38">
        <f t="shared" si="45"/>
        <v>0</v>
      </c>
      <c r="AT1069" s="38">
        <f t="shared" si="46"/>
        <v>0</v>
      </c>
      <c r="AU1069" s="38">
        <f t="shared" si="47"/>
        <v>0</v>
      </c>
      <c r="AV1069" s="38">
        <f t="shared" si="48"/>
        <v>0</v>
      </c>
      <c r="AW1069" s="38">
        <f t="shared" si="51"/>
        <v>0</v>
      </c>
      <c r="AX1069" s="38">
        <f t="shared" si="52"/>
        <v>0</v>
      </c>
      <c r="AY1069" s="38">
        <f t="shared" si="49"/>
        <v>0</v>
      </c>
      <c r="AZ1069" s="12">
        <f t="shared" si="30"/>
        <v>133.5748949</v>
      </c>
      <c r="BA1069" s="12">
        <f t="shared" si="41"/>
        <v>96.65162313</v>
      </c>
      <c r="BB1069" s="12">
        <f t="shared" si="53"/>
        <v>126.9752333</v>
      </c>
      <c r="BC1069" s="12">
        <f t="shared" si="50"/>
        <v>-0.0007601695845</v>
      </c>
      <c r="BD1069" s="12">
        <f t="shared" si="54"/>
        <v>116.7876752</v>
      </c>
    </row>
    <row r="1070" ht="14.25" customHeight="1">
      <c r="A1070" s="7">
        <v>38072.0</v>
      </c>
      <c r="B1070" s="21" t="s">
        <v>90</v>
      </c>
      <c r="C1070" s="8">
        <v>29.651207</v>
      </c>
      <c r="D1070" s="33">
        <f t="shared" si="5"/>
        <v>-0.003123609389</v>
      </c>
      <c r="E1070" s="33">
        <f t="shared" si="7"/>
        <v>0.00255290635</v>
      </c>
      <c r="F1070" s="33">
        <f t="shared" si="9"/>
        <v>-0.009505090385</v>
      </c>
      <c r="G1070" s="33">
        <f t="shared" si="11"/>
        <v>-0.01319134739</v>
      </c>
      <c r="H1070" s="33">
        <f t="shared" si="20"/>
        <v>-0.2458389491</v>
      </c>
      <c r="I1070" s="45">
        <f t="shared" si="31"/>
        <v>-0.7107836409</v>
      </c>
      <c r="J1070" s="45">
        <f t="shared" si="43"/>
        <v>-0.7996722448</v>
      </c>
      <c r="K1070" s="21" t="s">
        <v>91</v>
      </c>
      <c r="L1070" s="8">
        <v>13.493931</v>
      </c>
      <c r="M1070" s="33">
        <f t="shared" si="6"/>
        <v>0.000410352721</v>
      </c>
      <c r="N1070" s="33">
        <f t="shared" si="8"/>
        <v>0</v>
      </c>
      <c r="O1070" s="33">
        <f t="shared" si="10"/>
        <v>0.006811043641</v>
      </c>
      <c r="P1070" s="33">
        <f t="shared" si="12"/>
        <v>-0.01870270292</v>
      </c>
      <c r="Q1070" s="45">
        <f t="shared" si="21"/>
        <v>0.1120477934</v>
      </c>
      <c r="R1070" s="45">
        <f t="shared" si="32"/>
        <v>0.4756273439</v>
      </c>
      <c r="S1070" s="45">
        <f t="shared" si="44"/>
        <v>-0.5953691832</v>
      </c>
      <c r="T1070" s="33">
        <f t="shared" si="22"/>
        <v>-0.3578867425</v>
      </c>
      <c r="U1070" s="33">
        <f t="shared" si="33"/>
        <v>-1.186410985</v>
      </c>
      <c r="V1070" s="33">
        <f t="shared" si="42"/>
        <v>-0.2043030616</v>
      </c>
      <c r="W1070" s="44">
        <f t="shared" si="13"/>
        <v>0.005255672755</v>
      </c>
      <c r="X1070" s="44">
        <f t="shared" si="14"/>
        <v>0.0117010349</v>
      </c>
      <c r="Y1070" s="33">
        <f t="shared" si="15"/>
        <v>2.226362913</v>
      </c>
      <c r="Z1070" s="43">
        <v>1.0</v>
      </c>
      <c r="AA1070" s="33">
        <f t="shared" si="16"/>
        <v>3.226362913</v>
      </c>
      <c r="AB1070" s="33">
        <f t="shared" si="17"/>
        <v>0.6900534667</v>
      </c>
      <c r="AC1070" s="33">
        <f t="shared" si="18"/>
        <v>0.3099465333</v>
      </c>
      <c r="AD1070" s="33">
        <f t="shared" si="19"/>
        <v>0.01160213551</v>
      </c>
      <c r="AE1070" s="34">
        <f t="shared" si="23"/>
        <v>0</v>
      </c>
      <c r="AF1070" s="34">
        <f t="shared" si="24"/>
        <v>0</v>
      </c>
      <c r="AG1070" s="34">
        <f t="shared" si="25"/>
        <v>0</v>
      </c>
      <c r="AH1070" s="34">
        <f t="shared" si="26"/>
        <v>0</v>
      </c>
      <c r="AI1070" s="34">
        <f t="shared" si="28"/>
        <v>0</v>
      </c>
      <c r="AJ1070" s="34">
        <f t="shared" si="29"/>
        <v>0</v>
      </c>
      <c r="AK1070" s="34">
        <f t="shared" si="27"/>
        <v>0</v>
      </c>
      <c r="AL1070" s="36">
        <f t="shared" si="34"/>
        <v>1</v>
      </c>
      <c r="AM1070" s="36">
        <f t="shared" si="35"/>
        <v>0</v>
      </c>
      <c r="AN1070" s="46">
        <f t="shared" si="36"/>
        <v>0</v>
      </c>
      <c r="AO1070" s="36">
        <f t="shared" si="37"/>
        <v>2</v>
      </c>
      <c r="AP1070" s="36">
        <f t="shared" si="39"/>
        <v>0</v>
      </c>
      <c r="AQ1070" s="36">
        <f t="shared" si="40"/>
        <v>1</v>
      </c>
      <c r="AR1070" s="36">
        <f t="shared" si="38"/>
        <v>0.01160213551</v>
      </c>
      <c r="AS1070" s="38">
        <f t="shared" si="45"/>
        <v>0</v>
      </c>
      <c r="AT1070" s="38">
        <f t="shared" si="46"/>
        <v>0</v>
      </c>
      <c r="AU1070" s="38">
        <f t="shared" si="47"/>
        <v>0</v>
      </c>
      <c r="AV1070" s="38">
        <f t="shared" si="48"/>
        <v>0</v>
      </c>
      <c r="AW1070" s="38">
        <f t="shared" si="51"/>
        <v>0</v>
      </c>
      <c r="AX1070" s="38">
        <f t="shared" si="52"/>
        <v>0</v>
      </c>
      <c r="AY1070" s="38">
        <f t="shared" si="49"/>
        <v>0</v>
      </c>
      <c r="AZ1070" s="12">
        <f t="shared" si="30"/>
        <v>133.5748949</v>
      </c>
      <c r="BA1070" s="12">
        <f t="shared" si="41"/>
        <v>97.77298836</v>
      </c>
      <c r="BB1070" s="12">
        <f t="shared" si="53"/>
        <v>126.9752333</v>
      </c>
      <c r="BC1070" s="12">
        <f t="shared" si="50"/>
        <v>0.003867378502</v>
      </c>
      <c r="BD1070" s="12">
        <f t="shared" si="54"/>
        <v>117.2393373</v>
      </c>
    </row>
    <row r="1071" ht="14.25" customHeight="1">
      <c r="A1071" s="7">
        <v>38075.0</v>
      </c>
      <c r="B1071" s="21" t="s">
        <v>90</v>
      </c>
      <c r="C1071" s="8">
        <v>30.319019</v>
      </c>
      <c r="D1071" s="33">
        <f t="shared" si="5"/>
        <v>0.02252225348</v>
      </c>
      <c r="E1071" s="33">
        <f t="shared" si="7"/>
        <v>0.02795804073</v>
      </c>
      <c r="F1071" s="33">
        <f t="shared" si="9"/>
        <v>0.01674804547</v>
      </c>
      <c r="G1071" s="33">
        <f t="shared" si="11"/>
        <v>0.00400402608</v>
      </c>
      <c r="H1071" s="33">
        <f t="shared" si="20"/>
        <v>0.9015264337</v>
      </c>
      <c r="I1071" s="45">
        <f t="shared" si="31"/>
        <v>0.02729051272</v>
      </c>
      <c r="J1071" s="45">
        <f t="shared" si="43"/>
        <v>-0.5099749044</v>
      </c>
      <c r="K1071" s="21" t="s">
        <v>91</v>
      </c>
      <c r="L1071" s="8">
        <v>13.665439</v>
      </c>
      <c r="M1071" s="33">
        <f t="shared" si="6"/>
        <v>0.01271001015</v>
      </c>
      <c r="N1071" s="33">
        <f t="shared" si="8"/>
        <v>0.02383446016</v>
      </c>
      <c r="O1071" s="33">
        <f t="shared" si="10"/>
        <v>0.03542274653</v>
      </c>
      <c r="P1071" s="33">
        <f t="shared" si="12"/>
        <v>0.0005793875113</v>
      </c>
      <c r="Q1071" s="45">
        <f t="shared" si="21"/>
        <v>1.395955242</v>
      </c>
      <c r="R1071" s="45">
        <f t="shared" si="32"/>
        <v>1.698942681</v>
      </c>
      <c r="S1071" s="45">
        <f t="shared" si="44"/>
        <v>-0.001958001504</v>
      </c>
      <c r="T1071" s="33">
        <f t="shared" si="22"/>
        <v>-0.4944288087</v>
      </c>
      <c r="U1071" s="33">
        <f t="shared" si="33"/>
        <v>-1.671652168</v>
      </c>
      <c r="V1071" s="33">
        <f t="shared" si="42"/>
        <v>-0.5080169029</v>
      </c>
      <c r="W1071" s="44">
        <f t="shared" si="13"/>
        <v>0.007306909503</v>
      </c>
      <c r="X1071" s="44">
        <f t="shared" si="14"/>
        <v>0.01199086684</v>
      </c>
      <c r="Y1071" s="33">
        <f t="shared" si="15"/>
        <v>1.641031251</v>
      </c>
      <c r="Z1071" s="43">
        <v>1.0</v>
      </c>
      <c r="AA1071" s="33">
        <f t="shared" si="16"/>
        <v>2.641031251</v>
      </c>
      <c r="AB1071" s="33">
        <f t="shared" si="17"/>
        <v>0.6213600276</v>
      </c>
      <c r="AC1071" s="33">
        <f t="shared" si="18"/>
        <v>0.3786399724</v>
      </c>
      <c r="AD1071" s="33">
        <f t="shared" si="19"/>
        <v>0.00637242269</v>
      </c>
      <c r="AE1071" s="34">
        <f t="shared" si="23"/>
        <v>0</v>
      </c>
      <c r="AF1071" s="34">
        <f t="shared" si="24"/>
        <v>0</v>
      </c>
      <c r="AG1071" s="34">
        <f t="shared" si="25"/>
        <v>0</v>
      </c>
      <c r="AH1071" s="34">
        <f t="shared" si="26"/>
        <v>0</v>
      </c>
      <c r="AI1071" s="34">
        <f t="shared" si="28"/>
        <v>0</v>
      </c>
      <c r="AJ1071" s="34">
        <f t="shared" si="29"/>
        <v>0</v>
      </c>
      <c r="AK1071" s="34">
        <f t="shared" si="27"/>
        <v>0</v>
      </c>
      <c r="AL1071" s="36">
        <f t="shared" si="34"/>
        <v>1</v>
      </c>
      <c r="AM1071" s="36">
        <f t="shared" si="35"/>
        <v>0</v>
      </c>
      <c r="AN1071" s="46">
        <f t="shared" si="36"/>
        <v>0</v>
      </c>
      <c r="AO1071" s="36">
        <f t="shared" si="37"/>
        <v>3</v>
      </c>
      <c r="AP1071" s="36">
        <f t="shared" si="39"/>
        <v>0</v>
      </c>
      <c r="AQ1071" s="36">
        <f t="shared" si="40"/>
        <v>1</v>
      </c>
      <c r="AR1071" s="36">
        <f t="shared" si="38"/>
        <v>0.00637242269</v>
      </c>
      <c r="AS1071" s="38">
        <f t="shared" si="45"/>
        <v>0</v>
      </c>
      <c r="AT1071" s="38">
        <f t="shared" si="46"/>
        <v>0</v>
      </c>
      <c r="AU1071" s="38">
        <f t="shared" si="47"/>
        <v>0</v>
      </c>
      <c r="AV1071" s="38">
        <f t="shared" si="48"/>
        <v>0</v>
      </c>
      <c r="AW1071" s="38">
        <f t="shared" si="51"/>
        <v>0</v>
      </c>
      <c r="AX1071" s="38">
        <f t="shared" si="52"/>
        <v>0</v>
      </c>
      <c r="AY1071" s="38">
        <f t="shared" si="49"/>
        <v>0</v>
      </c>
      <c r="AZ1071" s="12">
        <f t="shared" si="30"/>
        <v>133.5748949</v>
      </c>
      <c r="BA1071" s="12">
        <f t="shared" si="41"/>
        <v>98.39603917</v>
      </c>
      <c r="BB1071" s="12">
        <f t="shared" si="53"/>
        <v>126.9752333</v>
      </c>
      <c r="BC1071" s="12">
        <f t="shared" si="50"/>
        <v>0.002124140897</v>
      </c>
      <c r="BD1071" s="12">
        <f t="shared" si="54"/>
        <v>117.4883702</v>
      </c>
    </row>
    <row r="1072" ht="14.25" customHeight="1">
      <c r="A1072" s="7">
        <v>38076.0</v>
      </c>
      <c r="B1072" s="21" t="s">
        <v>90</v>
      </c>
      <c r="C1072" s="8">
        <v>30.940378</v>
      </c>
      <c r="D1072" s="33">
        <f t="shared" si="5"/>
        <v>0.02049403379</v>
      </c>
      <c r="E1072" s="33">
        <f t="shared" si="7"/>
        <v>0.04552598404</v>
      </c>
      <c r="F1072" s="33">
        <f t="shared" si="9"/>
        <v>0.04062441815</v>
      </c>
      <c r="G1072" s="33">
        <f t="shared" si="11"/>
        <v>0.02183729451</v>
      </c>
      <c r="H1072" s="33">
        <f t="shared" si="20"/>
        <v>1.671752591</v>
      </c>
      <c r="I1072" s="45">
        <f t="shared" si="31"/>
        <v>0.6921557098</v>
      </c>
      <c r="J1072" s="45">
        <f t="shared" si="43"/>
        <v>-0.2057138644</v>
      </c>
      <c r="K1072" s="21" t="s">
        <v>91</v>
      </c>
      <c r="L1072" s="8">
        <v>13.89504</v>
      </c>
      <c r="M1072" s="33">
        <f t="shared" si="6"/>
        <v>0.01680158244</v>
      </c>
      <c r="N1072" s="33">
        <f t="shared" si="8"/>
        <v>0.04363210869</v>
      </c>
      <c r="O1072" s="33">
        <f t="shared" si="10"/>
        <v>0.04298144564</v>
      </c>
      <c r="P1072" s="33">
        <f t="shared" si="12"/>
        <v>0.02440985831</v>
      </c>
      <c r="Q1072" s="45">
        <f t="shared" si="21"/>
        <v>2.417490984</v>
      </c>
      <c r="R1072" s="45">
        <f t="shared" si="32"/>
        <v>1.950527676</v>
      </c>
      <c r="S1072" s="45">
        <f t="shared" si="44"/>
        <v>0.7771119195</v>
      </c>
      <c r="T1072" s="33">
        <f t="shared" si="22"/>
        <v>-0.745738393</v>
      </c>
      <c r="U1072" s="33">
        <f t="shared" si="33"/>
        <v>-1.258371967</v>
      </c>
      <c r="V1072" s="33">
        <f t="shared" si="42"/>
        <v>-0.9828257838</v>
      </c>
      <c r="W1072" s="44">
        <f t="shared" si="13"/>
        <v>0.008594225469</v>
      </c>
      <c r="X1072" s="44">
        <f t="shared" si="14"/>
        <v>0.01242789664</v>
      </c>
      <c r="Y1072" s="33">
        <f t="shared" si="15"/>
        <v>1.446075238</v>
      </c>
      <c r="Z1072" s="43">
        <v>1.0</v>
      </c>
      <c r="AA1072" s="33">
        <f t="shared" si="16"/>
        <v>2.446075238</v>
      </c>
      <c r="AB1072" s="33">
        <f t="shared" si="17"/>
        <v>0.591181831</v>
      </c>
      <c r="AC1072" s="33">
        <f t="shared" si="18"/>
        <v>0.408818169</v>
      </c>
      <c r="AD1072" s="33">
        <f t="shared" si="19"/>
        <v>0.005755180409</v>
      </c>
      <c r="AE1072" s="34">
        <f t="shared" si="23"/>
        <v>0</v>
      </c>
      <c r="AF1072" s="34">
        <f t="shared" si="24"/>
        <v>0</v>
      </c>
      <c r="AG1072" s="34">
        <f t="shared" si="25"/>
        <v>0</v>
      </c>
      <c r="AH1072" s="34">
        <f t="shared" si="26"/>
        <v>0</v>
      </c>
      <c r="AI1072" s="34">
        <f t="shared" si="28"/>
        <v>0</v>
      </c>
      <c r="AJ1072" s="34">
        <f t="shared" si="29"/>
        <v>0</v>
      </c>
      <c r="AK1072" s="34">
        <f t="shared" si="27"/>
        <v>0</v>
      </c>
      <c r="AL1072" s="36">
        <f t="shared" si="34"/>
        <v>1</v>
      </c>
      <c r="AM1072" s="36">
        <f t="shared" si="35"/>
        <v>0</v>
      </c>
      <c r="AN1072" s="46">
        <f t="shared" si="36"/>
        <v>0</v>
      </c>
      <c r="AO1072" s="36">
        <f t="shared" si="37"/>
        <v>4</v>
      </c>
      <c r="AP1072" s="36">
        <f t="shared" si="39"/>
        <v>0</v>
      </c>
      <c r="AQ1072" s="36">
        <f t="shared" si="40"/>
        <v>1</v>
      </c>
      <c r="AR1072" s="36">
        <f t="shared" si="38"/>
        <v>0.005755180409</v>
      </c>
      <c r="AS1072" s="38">
        <f t="shared" si="45"/>
        <v>0</v>
      </c>
      <c r="AT1072" s="38">
        <f t="shared" si="46"/>
        <v>0</v>
      </c>
      <c r="AU1072" s="38">
        <f t="shared" si="47"/>
        <v>0</v>
      </c>
      <c r="AV1072" s="38">
        <f t="shared" si="48"/>
        <v>0</v>
      </c>
      <c r="AW1072" s="38">
        <f t="shared" si="51"/>
        <v>0</v>
      </c>
      <c r="AX1072" s="38">
        <f t="shared" si="52"/>
        <v>0</v>
      </c>
      <c r="AY1072" s="38">
        <f t="shared" si="49"/>
        <v>0</v>
      </c>
      <c r="AZ1072" s="12">
        <f t="shared" si="30"/>
        <v>133.5748949</v>
      </c>
      <c r="BA1072" s="12">
        <f t="shared" si="41"/>
        <v>98.96232612</v>
      </c>
      <c r="BB1072" s="12">
        <f t="shared" si="53"/>
        <v>126.9752333</v>
      </c>
      <c r="BC1072" s="12">
        <f t="shared" si="50"/>
        <v>0.00191839347</v>
      </c>
      <c r="BD1072" s="12">
        <f t="shared" si="54"/>
        <v>117.7137591</v>
      </c>
    </row>
    <row r="1073" ht="14.25" customHeight="1">
      <c r="A1073" s="7">
        <v>38077.0</v>
      </c>
      <c r="B1073" s="21" t="s">
        <v>90</v>
      </c>
      <c r="C1073" s="8">
        <v>31.271389</v>
      </c>
      <c r="D1073" s="33">
        <f t="shared" si="5"/>
        <v>0.01069835023</v>
      </c>
      <c r="E1073" s="33">
        <f t="shared" si="7"/>
        <v>0.06024788491</v>
      </c>
      <c r="F1073" s="33">
        <f t="shared" si="9"/>
        <v>0.04725775998</v>
      </c>
      <c r="G1073" s="33">
        <f t="shared" si="11"/>
        <v>0.03020861144</v>
      </c>
      <c r="H1073" s="33">
        <f t="shared" si="20"/>
        <v>2.256186516</v>
      </c>
      <c r="I1073" s="45">
        <f t="shared" si="31"/>
        <v>0.857432463</v>
      </c>
      <c r="J1073" s="45">
        <f t="shared" si="43"/>
        <v>-0.07031457311</v>
      </c>
      <c r="K1073" s="21" t="s">
        <v>91</v>
      </c>
      <c r="L1073" s="8">
        <v>13.914396</v>
      </c>
      <c r="M1073" s="33">
        <f t="shared" si="6"/>
        <v>0.001393015061</v>
      </c>
      <c r="N1073" s="33">
        <f t="shared" si="8"/>
        <v>0.03732643691</v>
      </c>
      <c r="O1073" s="33">
        <f t="shared" si="10"/>
        <v>0.02905051012</v>
      </c>
      <c r="P1073" s="33">
        <f t="shared" si="12"/>
        <v>0.02875934149</v>
      </c>
      <c r="Q1073" s="45">
        <f t="shared" si="21"/>
        <v>1.964274449</v>
      </c>
      <c r="R1073" s="45">
        <f t="shared" si="32"/>
        <v>1.304822452</v>
      </c>
      <c r="S1073" s="45">
        <f t="shared" si="44"/>
        <v>0.9579046755</v>
      </c>
      <c r="T1073" s="33">
        <f t="shared" si="22"/>
        <v>0.2919120662</v>
      </c>
      <c r="U1073" s="33">
        <f t="shared" si="33"/>
        <v>-0.4473899894</v>
      </c>
      <c r="V1073" s="33">
        <f t="shared" si="42"/>
        <v>-1.028219249</v>
      </c>
      <c r="W1073" s="44">
        <f t="shared" si="13"/>
        <v>0.008855372476</v>
      </c>
      <c r="X1073" s="44">
        <f t="shared" si="14"/>
        <v>0.01239001064</v>
      </c>
      <c r="Y1073" s="33">
        <f t="shared" si="15"/>
        <v>1.399151834</v>
      </c>
      <c r="Z1073" s="43">
        <v>1.0</v>
      </c>
      <c r="AA1073" s="33">
        <f t="shared" si="16"/>
        <v>2.399151834</v>
      </c>
      <c r="AB1073" s="33">
        <f t="shared" si="17"/>
        <v>0.5831860303</v>
      </c>
      <c r="AC1073" s="33">
        <f t="shared" si="18"/>
        <v>0.4168139697</v>
      </c>
      <c r="AD1073" s="33">
        <f t="shared" si="19"/>
        <v>0.0009284884066</v>
      </c>
      <c r="AE1073" s="34">
        <f t="shared" si="23"/>
        <v>0</v>
      </c>
      <c r="AF1073" s="34">
        <f t="shared" si="24"/>
        <v>0</v>
      </c>
      <c r="AG1073" s="34">
        <f t="shared" si="25"/>
        <v>0</v>
      </c>
      <c r="AH1073" s="34">
        <f t="shared" si="26"/>
        <v>0</v>
      </c>
      <c r="AI1073" s="34">
        <f t="shared" si="28"/>
        <v>0</v>
      </c>
      <c r="AJ1073" s="34">
        <f t="shared" si="29"/>
        <v>0</v>
      </c>
      <c r="AK1073" s="34">
        <f t="shared" si="27"/>
        <v>0</v>
      </c>
      <c r="AL1073" s="36">
        <f t="shared" si="34"/>
        <v>0</v>
      </c>
      <c r="AM1073" s="36">
        <f t="shared" si="35"/>
        <v>0</v>
      </c>
      <c r="AN1073" s="46">
        <f t="shared" si="36"/>
        <v>0</v>
      </c>
      <c r="AO1073" s="36">
        <f t="shared" si="37"/>
        <v>5</v>
      </c>
      <c r="AP1073" s="36">
        <f t="shared" si="39"/>
        <v>0</v>
      </c>
      <c r="AQ1073" s="36">
        <f t="shared" si="40"/>
        <v>1</v>
      </c>
      <c r="AR1073" s="36">
        <f t="shared" si="38"/>
        <v>0.0009284884066</v>
      </c>
      <c r="AS1073" s="38">
        <f t="shared" si="45"/>
        <v>1</v>
      </c>
      <c r="AT1073" s="38">
        <f t="shared" si="46"/>
        <v>0</v>
      </c>
      <c r="AU1073" s="38">
        <f t="shared" si="47"/>
        <v>0</v>
      </c>
      <c r="AV1073" s="38">
        <f t="shared" si="48"/>
        <v>1</v>
      </c>
      <c r="AW1073" s="38">
        <f t="shared" si="51"/>
        <v>0</v>
      </c>
      <c r="AX1073" s="38">
        <f t="shared" si="52"/>
        <v>1</v>
      </c>
      <c r="AY1073" s="38">
        <f t="shared" si="49"/>
        <v>0.0009284884066</v>
      </c>
      <c r="AZ1073" s="12">
        <f t="shared" si="30"/>
        <v>133.5748949</v>
      </c>
      <c r="BA1073" s="12">
        <f t="shared" si="41"/>
        <v>99.05421149</v>
      </c>
      <c r="BB1073" s="12">
        <f t="shared" si="53"/>
        <v>127.0931283</v>
      </c>
      <c r="BC1073" s="12">
        <f t="shared" si="50"/>
        <v>0.000618992271</v>
      </c>
      <c r="BD1073" s="12">
        <f t="shared" si="54"/>
        <v>117.786623</v>
      </c>
    </row>
    <row r="1074" ht="14.25" customHeight="1">
      <c r="A1074" s="7">
        <v>38078.0</v>
      </c>
      <c r="B1074" s="21" t="s">
        <v>90</v>
      </c>
      <c r="C1074" s="8">
        <v>31.445604</v>
      </c>
      <c r="D1074" s="33">
        <f t="shared" si="5"/>
        <v>0.005571066894</v>
      </c>
      <c r="E1074" s="33">
        <f t="shared" si="7"/>
        <v>0.05720418788</v>
      </c>
      <c r="F1074" s="33">
        <f t="shared" si="9"/>
        <v>0.05309210302</v>
      </c>
      <c r="G1074" s="33">
        <f t="shared" si="11"/>
        <v>0.03872193114</v>
      </c>
      <c r="H1074" s="33">
        <f t="shared" si="20"/>
        <v>2.007577642</v>
      </c>
      <c r="I1074" s="45">
        <f t="shared" si="31"/>
        <v>0.9983467349</v>
      </c>
      <c r="J1074" s="45">
        <f t="shared" si="43"/>
        <v>0.06950295923</v>
      </c>
      <c r="K1074" s="21" t="s">
        <v>91</v>
      </c>
      <c r="L1074" s="8">
        <v>13.99186</v>
      </c>
      <c r="M1074" s="33">
        <f t="shared" si="6"/>
        <v>0.0055671838</v>
      </c>
      <c r="N1074" s="33">
        <f t="shared" si="8"/>
        <v>0.03732571315</v>
      </c>
      <c r="O1074" s="33">
        <f t="shared" si="10"/>
        <v>0.03140334695</v>
      </c>
      <c r="P1074" s="33">
        <f t="shared" si="12"/>
        <v>0.04105427294</v>
      </c>
      <c r="Q1074" s="45">
        <f t="shared" si="21"/>
        <v>1.884541478</v>
      </c>
      <c r="R1074" s="45">
        <f t="shared" si="32"/>
        <v>1.369962774</v>
      </c>
      <c r="S1074" s="45">
        <f t="shared" si="44"/>
        <v>1.421503335</v>
      </c>
      <c r="T1074" s="33">
        <f t="shared" si="22"/>
        <v>0.1230361649</v>
      </c>
      <c r="U1074" s="33">
        <f t="shared" si="33"/>
        <v>-0.3716160392</v>
      </c>
      <c r="V1074" s="33">
        <f t="shared" si="42"/>
        <v>-1.352000376</v>
      </c>
      <c r="W1074" s="44">
        <f t="shared" si="13"/>
        <v>0.00884155173</v>
      </c>
      <c r="X1074" s="44">
        <f t="shared" si="14"/>
        <v>0.01228059229</v>
      </c>
      <c r="Y1074" s="33">
        <f t="shared" si="15"/>
        <v>1.388963461</v>
      </c>
      <c r="Z1074" s="43">
        <v>1.0</v>
      </c>
      <c r="AA1074" s="33">
        <f t="shared" si="16"/>
        <v>2.388963461</v>
      </c>
      <c r="AB1074" s="33">
        <f t="shared" si="17"/>
        <v>0.5814084157</v>
      </c>
      <c r="AC1074" s="33">
        <f t="shared" si="18"/>
        <v>0.4185915843</v>
      </c>
      <c r="AD1074" s="33">
        <f t="shared" si="19"/>
        <v>-0.006117574284</v>
      </c>
      <c r="AE1074" s="34">
        <f t="shared" si="23"/>
        <v>0</v>
      </c>
      <c r="AF1074" s="34">
        <f t="shared" si="24"/>
        <v>0</v>
      </c>
      <c r="AG1074" s="34">
        <f t="shared" si="25"/>
        <v>0</v>
      </c>
      <c r="AH1074" s="34">
        <f t="shared" si="26"/>
        <v>0</v>
      </c>
      <c r="AI1074" s="34">
        <f t="shared" si="28"/>
        <v>0</v>
      </c>
      <c r="AJ1074" s="34">
        <f t="shared" si="29"/>
        <v>0</v>
      </c>
      <c r="AK1074" s="34">
        <f t="shared" si="27"/>
        <v>0</v>
      </c>
      <c r="AL1074" s="36">
        <f t="shared" si="34"/>
        <v>0</v>
      </c>
      <c r="AM1074" s="36">
        <f t="shared" si="35"/>
        <v>0</v>
      </c>
      <c r="AN1074" s="46">
        <f t="shared" si="36"/>
        <v>0</v>
      </c>
      <c r="AO1074" s="36">
        <f t="shared" si="37"/>
        <v>0</v>
      </c>
      <c r="AP1074" s="36">
        <f t="shared" si="39"/>
        <v>1</v>
      </c>
      <c r="AQ1074" s="36">
        <f t="shared" si="40"/>
        <v>0</v>
      </c>
      <c r="AR1074" s="36">
        <f t="shared" si="38"/>
        <v>0</v>
      </c>
      <c r="AS1074" s="38">
        <f t="shared" si="45"/>
        <v>1</v>
      </c>
      <c r="AT1074" s="38">
        <f t="shared" si="46"/>
        <v>0</v>
      </c>
      <c r="AU1074" s="38">
        <f t="shared" si="47"/>
        <v>0</v>
      </c>
      <c r="AV1074" s="38">
        <f t="shared" si="48"/>
        <v>2</v>
      </c>
      <c r="AW1074" s="38">
        <f t="shared" si="51"/>
        <v>0</v>
      </c>
      <c r="AX1074" s="38">
        <f t="shared" si="52"/>
        <v>1</v>
      </c>
      <c r="AY1074" s="38">
        <f t="shared" si="49"/>
        <v>-0.006117574284</v>
      </c>
      <c r="AZ1074" s="12">
        <f t="shared" si="30"/>
        <v>133.5748949</v>
      </c>
      <c r="BA1074" s="12">
        <f t="shared" si="41"/>
        <v>99.05421149</v>
      </c>
      <c r="BB1074" s="12">
        <f t="shared" si="53"/>
        <v>126.3156267</v>
      </c>
      <c r="BC1074" s="12">
        <f t="shared" si="50"/>
        <v>-0.002039191428</v>
      </c>
      <c r="BD1074" s="12">
        <f t="shared" si="54"/>
        <v>117.5464336</v>
      </c>
    </row>
    <row r="1075" ht="14.25" customHeight="1">
      <c r="A1075" s="7">
        <v>38079.0</v>
      </c>
      <c r="B1075" s="21" t="s">
        <v>90</v>
      </c>
      <c r="C1075" s="8">
        <v>31.271389</v>
      </c>
      <c r="D1075" s="33">
        <f t="shared" si="5"/>
        <v>-0.005540202058</v>
      </c>
      <c r="E1075" s="33">
        <f t="shared" si="7"/>
        <v>0.05464135069</v>
      </c>
      <c r="F1075" s="33">
        <f t="shared" si="9"/>
        <v>0.05733375129</v>
      </c>
      <c r="G1075" s="33">
        <f t="shared" si="11"/>
        <v>0.03435137721</v>
      </c>
      <c r="H1075" s="33">
        <f t="shared" si="20"/>
        <v>1.811325693</v>
      </c>
      <c r="I1075" s="45">
        <f t="shared" si="31"/>
        <v>1.089504317</v>
      </c>
      <c r="J1075" s="45">
        <f t="shared" si="43"/>
        <v>-0.0263563196</v>
      </c>
      <c r="K1075" s="21" t="s">
        <v>91</v>
      </c>
      <c r="L1075" s="8">
        <v>14.088677</v>
      </c>
      <c r="M1075" s="33">
        <f t="shared" si="6"/>
        <v>0.006919523208</v>
      </c>
      <c r="N1075" s="33">
        <f t="shared" si="8"/>
        <v>0.04407507345</v>
      </c>
      <c r="O1075" s="33">
        <f t="shared" si="10"/>
        <v>0.04407507345</v>
      </c>
      <c r="P1075" s="33">
        <f t="shared" si="12"/>
        <v>0.02168525731</v>
      </c>
      <c r="Q1075" s="45">
        <f t="shared" si="21"/>
        <v>2.124845024</v>
      </c>
      <c r="R1075" s="45">
        <f t="shared" si="32"/>
        <v>1.827154019</v>
      </c>
      <c r="S1075" s="45">
        <f t="shared" si="44"/>
        <v>0.8244032441</v>
      </c>
      <c r="T1075" s="33">
        <f t="shared" si="22"/>
        <v>-0.3135193306</v>
      </c>
      <c r="U1075" s="33">
        <f t="shared" si="33"/>
        <v>-0.737649702</v>
      </c>
      <c r="V1075" s="33">
        <f t="shared" si="42"/>
        <v>-0.8507595637</v>
      </c>
      <c r="W1075" s="44">
        <f t="shared" si="13"/>
        <v>0.008972463029</v>
      </c>
      <c r="X1075" s="44">
        <f t="shared" si="14"/>
        <v>0.01099827915</v>
      </c>
      <c r="Y1075" s="33">
        <f t="shared" si="15"/>
        <v>1.225781495</v>
      </c>
      <c r="Z1075" s="43">
        <v>1.0</v>
      </c>
      <c r="AA1075" s="33">
        <f t="shared" si="16"/>
        <v>2.225781495</v>
      </c>
      <c r="AB1075" s="33">
        <f t="shared" si="17"/>
        <v>0.5507196002</v>
      </c>
      <c r="AC1075" s="33">
        <f t="shared" si="18"/>
        <v>0.4492803998</v>
      </c>
      <c r="AD1075" s="33">
        <f t="shared" si="19"/>
        <v>0.009530522812</v>
      </c>
      <c r="AE1075" s="34">
        <f t="shared" si="23"/>
        <v>0</v>
      </c>
      <c r="AF1075" s="34">
        <f t="shared" si="24"/>
        <v>0</v>
      </c>
      <c r="AG1075" s="34">
        <f t="shared" si="25"/>
        <v>0</v>
      </c>
      <c r="AH1075" s="34">
        <f t="shared" si="26"/>
        <v>0</v>
      </c>
      <c r="AI1075" s="34">
        <f t="shared" si="28"/>
        <v>0</v>
      </c>
      <c r="AJ1075" s="34">
        <f t="shared" si="29"/>
        <v>0</v>
      </c>
      <c r="AK1075" s="34">
        <f t="shared" si="27"/>
        <v>0</v>
      </c>
      <c r="AL1075" s="36">
        <f t="shared" si="34"/>
        <v>0</v>
      </c>
      <c r="AM1075" s="36">
        <f t="shared" si="35"/>
        <v>0</v>
      </c>
      <c r="AN1075" s="46">
        <f t="shared" si="36"/>
        <v>0</v>
      </c>
      <c r="AO1075" s="36">
        <f t="shared" si="37"/>
        <v>0</v>
      </c>
      <c r="AP1075" s="36">
        <f t="shared" si="39"/>
        <v>0</v>
      </c>
      <c r="AQ1075" s="36">
        <f t="shared" si="40"/>
        <v>0</v>
      </c>
      <c r="AR1075" s="36">
        <f t="shared" si="38"/>
        <v>0</v>
      </c>
      <c r="AS1075" s="38">
        <f t="shared" si="45"/>
        <v>0</v>
      </c>
      <c r="AT1075" s="38">
        <f t="shared" si="46"/>
        <v>0</v>
      </c>
      <c r="AU1075" s="38">
        <f t="shared" si="47"/>
        <v>0</v>
      </c>
      <c r="AV1075" s="38">
        <f t="shared" si="48"/>
        <v>3</v>
      </c>
      <c r="AW1075" s="38">
        <f t="shared" si="51"/>
        <v>0</v>
      </c>
      <c r="AX1075" s="38">
        <f t="shared" si="52"/>
        <v>1</v>
      </c>
      <c r="AY1075" s="38">
        <f t="shared" si="49"/>
        <v>0.009530522812</v>
      </c>
      <c r="AZ1075" s="12">
        <f t="shared" si="30"/>
        <v>133.5748949</v>
      </c>
      <c r="BA1075" s="12">
        <f t="shared" si="41"/>
        <v>99.05421149</v>
      </c>
      <c r="BB1075" s="12">
        <f t="shared" si="53"/>
        <v>127.5194807</v>
      </c>
      <c r="BC1075" s="12">
        <f t="shared" si="50"/>
        <v>0.003176840937</v>
      </c>
      <c r="BD1075" s="12">
        <f t="shared" si="54"/>
        <v>117.9198599</v>
      </c>
    </row>
    <row r="1076" ht="14.25" customHeight="1">
      <c r="A1076" s="7">
        <v>38082.0</v>
      </c>
      <c r="B1076" s="21" t="s">
        <v>90</v>
      </c>
      <c r="C1076" s="8">
        <v>31.637245</v>
      </c>
      <c r="D1076" s="33">
        <f t="shared" si="5"/>
        <v>0.01169938438</v>
      </c>
      <c r="E1076" s="33">
        <f t="shared" si="7"/>
        <v>0.04347851756</v>
      </c>
      <c r="F1076" s="33">
        <f t="shared" si="9"/>
        <v>0.07265213246</v>
      </c>
      <c r="G1076" s="33">
        <f t="shared" si="11"/>
        <v>0.04525153803</v>
      </c>
      <c r="H1076" s="33">
        <f t="shared" si="20"/>
        <v>1.284912104</v>
      </c>
      <c r="I1076" s="45">
        <f t="shared" si="31"/>
        <v>1.484265303</v>
      </c>
      <c r="J1076" s="45">
        <f t="shared" si="43"/>
        <v>0.1562036799</v>
      </c>
      <c r="K1076" s="21" t="s">
        <v>91</v>
      </c>
      <c r="L1076" s="8">
        <v>13.99186</v>
      </c>
      <c r="M1076" s="33">
        <f t="shared" si="6"/>
        <v>-0.006871972436</v>
      </c>
      <c r="N1076" s="33">
        <f t="shared" si="8"/>
        <v>0.02388660913</v>
      </c>
      <c r="O1076" s="33">
        <f t="shared" si="10"/>
        <v>0.04829039373</v>
      </c>
      <c r="P1076" s="33">
        <f t="shared" si="12"/>
        <v>0.01954868634</v>
      </c>
      <c r="Q1076" s="45">
        <f t="shared" si="21"/>
        <v>1.077720752</v>
      </c>
      <c r="R1076" s="45">
        <f t="shared" si="32"/>
        <v>1.908009258</v>
      </c>
      <c r="S1076" s="45">
        <f t="shared" si="44"/>
        <v>0.7772064858</v>
      </c>
      <c r="T1076" s="33">
        <f t="shared" si="22"/>
        <v>0.2071913522</v>
      </c>
      <c r="U1076" s="33">
        <f t="shared" si="33"/>
        <v>-0.4237439545</v>
      </c>
      <c r="V1076" s="33">
        <f t="shared" si="42"/>
        <v>-0.6210028059</v>
      </c>
      <c r="W1076" s="44">
        <f t="shared" si="13"/>
        <v>0.009242698502</v>
      </c>
      <c r="X1076" s="44">
        <f t="shared" si="14"/>
        <v>0.01106688942</v>
      </c>
      <c r="Y1076" s="33">
        <f t="shared" si="15"/>
        <v>1.19736562</v>
      </c>
      <c r="Z1076" s="43">
        <v>1.0</v>
      </c>
      <c r="AA1076" s="33">
        <f t="shared" si="16"/>
        <v>2.19736562</v>
      </c>
      <c r="AB1076" s="33">
        <f t="shared" si="17"/>
        <v>0.5449095995</v>
      </c>
      <c r="AC1076" s="33">
        <f t="shared" si="18"/>
        <v>0.4550904005</v>
      </c>
      <c r="AD1076" s="33">
        <f t="shared" si="19"/>
        <v>-0.0003091432148</v>
      </c>
      <c r="AE1076" s="34">
        <f t="shared" si="23"/>
        <v>0</v>
      </c>
      <c r="AF1076" s="34">
        <f t="shared" si="24"/>
        <v>0</v>
      </c>
      <c r="AG1076" s="34">
        <f t="shared" si="25"/>
        <v>0</v>
      </c>
      <c r="AH1076" s="34">
        <f t="shared" si="26"/>
        <v>0</v>
      </c>
      <c r="AI1076" s="34">
        <f t="shared" si="28"/>
        <v>0</v>
      </c>
      <c r="AJ1076" s="34">
        <f t="shared" si="29"/>
        <v>0</v>
      </c>
      <c r="AK1076" s="34">
        <f t="shared" si="27"/>
        <v>0</v>
      </c>
      <c r="AL1076" s="36">
        <f t="shared" si="34"/>
        <v>0</v>
      </c>
      <c r="AM1076" s="36">
        <f t="shared" si="35"/>
        <v>0</v>
      </c>
      <c r="AN1076" s="46">
        <f t="shared" si="36"/>
        <v>0</v>
      </c>
      <c r="AO1076" s="36">
        <f t="shared" si="37"/>
        <v>0</v>
      </c>
      <c r="AP1076" s="36">
        <f t="shared" si="39"/>
        <v>0</v>
      </c>
      <c r="AQ1076" s="36">
        <f t="shared" si="40"/>
        <v>0</v>
      </c>
      <c r="AR1076" s="36">
        <f t="shared" si="38"/>
        <v>0</v>
      </c>
      <c r="AS1076" s="38">
        <f t="shared" si="45"/>
        <v>0</v>
      </c>
      <c r="AT1076" s="38">
        <f t="shared" si="46"/>
        <v>0</v>
      </c>
      <c r="AU1076" s="38">
        <f t="shared" si="47"/>
        <v>0</v>
      </c>
      <c r="AV1076" s="38">
        <f t="shared" si="48"/>
        <v>4</v>
      </c>
      <c r="AW1076" s="38">
        <f t="shared" si="51"/>
        <v>0</v>
      </c>
      <c r="AX1076" s="38">
        <f t="shared" si="52"/>
        <v>1</v>
      </c>
      <c r="AY1076" s="38">
        <f t="shared" si="49"/>
        <v>-0.0003091432148</v>
      </c>
      <c r="AZ1076" s="12">
        <f t="shared" si="30"/>
        <v>133.5748949</v>
      </c>
      <c r="BA1076" s="12">
        <f t="shared" si="41"/>
        <v>99.05421149</v>
      </c>
      <c r="BB1076" s="12">
        <f t="shared" si="53"/>
        <v>127.4800589</v>
      </c>
      <c r="BC1076" s="12">
        <f t="shared" si="50"/>
        <v>-0.0001030477383</v>
      </c>
      <c r="BD1076" s="12">
        <f t="shared" si="54"/>
        <v>117.9077085</v>
      </c>
    </row>
    <row r="1077" ht="14.25" customHeight="1">
      <c r="A1077" s="7">
        <v>38083.0</v>
      </c>
      <c r="B1077" s="21" t="s">
        <v>90</v>
      </c>
      <c r="C1077" s="8">
        <v>31.770794</v>
      </c>
      <c r="D1077" s="33">
        <f t="shared" si="5"/>
        <v>0.004221258836</v>
      </c>
      <c r="E1077" s="33">
        <f t="shared" si="7"/>
        <v>0.02683923254</v>
      </c>
      <c r="F1077" s="33">
        <f t="shared" si="9"/>
        <v>0.07358709906</v>
      </c>
      <c r="G1077" s="33">
        <f t="shared" si="11"/>
        <v>0.04031140323</v>
      </c>
      <c r="H1077" s="33">
        <f t="shared" si="20"/>
        <v>0.5773095273</v>
      </c>
      <c r="I1077" s="45">
        <f t="shared" si="31"/>
        <v>1.45449009</v>
      </c>
      <c r="J1077" s="45">
        <f t="shared" si="43"/>
        <v>0.04383171079</v>
      </c>
      <c r="K1077" s="21" t="s">
        <v>91</v>
      </c>
      <c r="L1077" s="8">
        <v>14.072085</v>
      </c>
      <c r="M1077" s="33">
        <f t="shared" si="6"/>
        <v>0.005733690875</v>
      </c>
      <c r="N1077" s="33">
        <f t="shared" si="8"/>
        <v>0.012741597</v>
      </c>
      <c r="O1077" s="33">
        <f t="shared" si="10"/>
        <v>0.05692964843</v>
      </c>
      <c r="P1077" s="33">
        <f t="shared" si="12"/>
        <v>0.0188557404</v>
      </c>
      <c r="Q1077" s="45">
        <f t="shared" si="21"/>
        <v>0.5307047759</v>
      </c>
      <c r="R1077" s="45">
        <f t="shared" si="32"/>
        <v>2.142442125</v>
      </c>
      <c r="S1077" s="45">
        <f t="shared" si="44"/>
        <v>0.7887139677</v>
      </c>
      <c r="T1077" s="33">
        <f t="shared" si="22"/>
        <v>0.0466047514</v>
      </c>
      <c r="U1077" s="33">
        <f t="shared" si="33"/>
        <v>-0.6879520346</v>
      </c>
      <c r="V1077" s="33">
        <f t="shared" si="42"/>
        <v>-0.7448822569</v>
      </c>
      <c r="W1077" s="44">
        <f t="shared" si="13"/>
        <v>0.009120528888</v>
      </c>
      <c r="X1077" s="44">
        <f t="shared" si="14"/>
        <v>0.01105039795</v>
      </c>
      <c r="Y1077" s="33">
        <f t="shared" si="15"/>
        <v>1.211596179</v>
      </c>
      <c r="Z1077" s="43">
        <v>1.0</v>
      </c>
      <c r="AA1077" s="33">
        <f t="shared" si="16"/>
        <v>2.211596179</v>
      </c>
      <c r="AB1077" s="33">
        <f t="shared" si="17"/>
        <v>0.5478378876</v>
      </c>
      <c r="AC1077" s="33">
        <f t="shared" si="18"/>
        <v>0.4521621124</v>
      </c>
      <c r="AD1077" s="33">
        <f t="shared" si="19"/>
        <v>-0.000564646608</v>
      </c>
      <c r="AE1077" s="34">
        <f t="shared" si="23"/>
        <v>0</v>
      </c>
      <c r="AF1077" s="34">
        <f t="shared" si="24"/>
        <v>0</v>
      </c>
      <c r="AG1077" s="34">
        <f t="shared" si="25"/>
        <v>0</v>
      </c>
      <c r="AH1077" s="34">
        <f t="shared" si="26"/>
        <v>0</v>
      </c>
      <c r="AI1077" s="34">
        <f t="shared" si="28"/>
        <v>0</v>
      </c>
      <c r="AJ1077" s="34">
        <f t="shared" si="29"/>
        <v>0</v>
      </c>
      <c r="AK1077" s="34">
        <f t="shared" si="27"/>
        <v>0</v>
      </c>
      <c r="AL1077" s="36">
        <f t="shared" si="34"/>
        <v>0</v>
      </c>
      <c r="AM1077" s="36">
        <f t="shared" si="35"/>
        <v>0</v>
      </c>
      <c r="AN1077" s="46">
        <f t="shared" si="36"/>
        <v>0</v>
      </c>
      <c r="AO1077" s="36">
        <f t="shared" si="37"/>
        <v>0</v>
      </c>
      <c r="AP1077" s="36">
        <f t="shared" si="39"/>
        <v>0</v>
      </c>
      <c r="AQ1077" s="36">
        <f t="shared" si="40"/>
        <v>0</v>
      </c>
      <c r="AR1077" s="36">
        <f t="shared" si="38"/>
        <v>0</v>
      </c>
      <c r="AS1077" s="38">
        <f t="shared" si="45"/>
        <v>0</v>
      </c>
      <c r="AT1077" s="38">
        <f t="shared" si="46"/>
        <v>0</v>
      </c>
      <c r="AU1077" s="38">
        <f t="shared" si="47"/>
        <v>0</v>
      </c>
      <c r="AV1077" s="38">
        <f t="shared" si="48"/>
        <v>5</v>
      </c>
      <c r="AW1077" s="38">
        <f t="shared" si="51"/>
        <v>0</v>
      </c>
      <c r="AX1077" s="38">
        <f t="shared" si="52"/>
        <v>1</v>
      </c>
      <c r="AY1077" s="38">
        <f t="shared" si="49"/>
        <v>-0.000564646608</v>
      </c>
      <c r="AZ1077" s="12">
        <f t="shared" si="30"/>
        <v>133.5748949</v>
      </c>
      <c r="BA1077" s="12">
        <f t="shared" si="41"/>
        <v>99.05421149</v>
      </c>
      <c r="BB1077" s="12">
        <f t="shared" si="53"/>
        <v>127.4080777</v>
      </c>
      <c r="BC1077" s="12">
        <f t="shared" si="50"/>
        <v>-0.000188215536</v>
      </c>
      <c r="BD1077" s="12">
        <f t="shared" si="54"/>
        <v>117.8855164</v>
      </c>
    </row>
    <row r="1078" ht="14.25" customHeight="1">
      <c r="A1078" s="7">
        <v>38084.0</v>
      </c>
      <c r="B1078" s="21" t="s">
        <v>90</v>
      </c>
      <c r="C1078" s="8">
        <v>31.846291</v>
      </c>
      <c r="D1078" s="33">
        <f t="shared" si="5"/>
        <v>0.002376301958</v>
      </c>
      <c r="E1078" s="33">
        <f t="shared" si="7"/>
        <v>0.01838428092</v>
      </c>
      <c r="F1078" s="33">
        <f t="shared" si="9"/>
        <v>0.07973977987</v>
      </c>
      <c r="G1078" s="33">
        <f t="shared" si="11"/>
        <v>0.0497698297</v>
      </c>
      <c r="H1078" s="33">
        <f t="shared" si="20"/>
        <v>0.2140688303</v>
      </c>
      <c r="I1078" s="45">
        <f t="shared" si="31"/>
        <v>1.569275296</v>
      </c>
      <c r="J1078" s="45">
        <f t="shared" si="43"/>
        <v>0.2024025407</v>
      </c>
      <c r="K1078" s="21" t="s">
        <v>91</v>
      </c>
      <c r="L1078" s="8">
        <v>14.130173</v>
      </c>
      <c r="M1078" s="33">
        <f t="shared" si="6"/>
        <v>0.004127888653</v>
      </c>
      <c r="N1078" s="33">
        <f t="shared" si="8"/>
        <v>0.01550746436</v>
      </c>
      <c r="O1078" s="33">
        <f t="shared" si="10"/>
        <v>0.05341273965</v>
      </c>
      <c r="P1078" s="33">
        <f t="shared" si="12"/>
        <v>0.02880127771</v>
      </c>
      <c r="Q1078" s="45">
        <f t="shared" si="21"/>
        <v>0.638198055</v>
      </c>
      <c r="R1078" s="45">
        <f t="shared" si="32"/>
        <v>1.902461305</v>
      </c>
      <c r="S1078" s="45">
        <f t="shared" si="44"/>
        <v>1.155045177</v>
      </c>
      <c r="T1078" s="33">
        <f t="shared" si="22"/>
        <v>-0.4241292247</v>
      </c>
      <c r="U1078" s="33">
        <f t="shared" si="33"/>
        <v>-0.3331860092</v>
      </c>
      <c r="V1078" s="33">
        <f t="shared" si="42"/>
        <v>-0.9526426364</v>
      </c>
      <c r="W1078" s="44">
        <f t="shared" si="13"/>
        <v>0.008889196608</v>
      </c>
      <c r="X1078" s="44">
        <f t="shared" si="14"/>
        <v>0.01095935356</v>
      </c>
      <c r="Y1078" s="33">
        <f t="shared" si="15"/>
        <v>1.232884594</v>
      </c>
      <c r="Z1078" s="43">
        <v>1.0</v>
      </c>
      <c r="AA1078" s="33">
        <f t="shared" si="16"/>
        <v>2.232884594</v>
      </c>
      <c r="AB1078" s="33">
        <f t="shared" si="17"/>
        <v>0.5521488202</v>
      </c>
      <c r="AC1078" s="33">
        <f t="shared" si="18"/>
        <v>0.4478511798</v>
      </c>
      <c r="AD1078" s="33">
        <f t="shared" si="19"/>
        <v>-0.00240931072</v>
      </c>
      <c r="AE1078" s="34">
        <f t="shared" si="23"/>
        <v>0</v>
      </c>
      <c r="AF1078" s="34">
        <f t="shared" si="24"/>
        <v>0</v>
      </c>
      <c r="AG1078" s="34">
        <f t="shared" si="25"/>
        <v>0</v>
      </c>
      <c r="AH1078" s="34">
        <f t="shared" si="26"/>
        <v>0</v>
      </c>
      <c r="AI1078" s="34">
        <f t="shared" si="28"/>
        <v>0</v>
      </c>
      <c r="AJ1078" s="34">
        <f t="shared" si="29"/>
        <v>0</v>
      </c>
      <c r="AK1078" s="34">
        <f t="shared" si="27"/>
        <v>0</v>
      </c>
      <c r="AL1078" s="36">
        <f t="shared" si="34"/>
        <v>0</v>
      </c>
      <c r="AM1078" s="36">
        <f t="shared" si="35"/>
        <v>0</v>
      </c>
      <c r="AN1078" s="46">
        <f t="shared" si="36"/>
        <v>0</v>
      </c>
      <c r="AO1078" s="36">
        <f t="shared" si="37"/>
        <v>0</v>
      </c>
      <c r="AP1078" s="36">
        <f t="shared" si="39"/>
        <v>0</v>
      </c>
      <c r="AQ1078" s="36">
        <f t="shared" si="40"/>
        <v>0</v>
      </c>
      <c r="AR1078" s="36">
        <f t="shared" si="38"/>
        <v>0</v>
      </c>
      <c r="AS1078" s="38">
        <f t="shared" si="45"/>
        <v>0</v>
      </c>
      <c r="AT1078" s="38">
        <f t="shared" si="46"/>
        <v>0</v>
      </c>
      <c r="AU1078" s="38">
        <f t="shared" si="47"/>
        <v>0</v>
      </c>
      <c r="AV1078" s="38">
        <f t="shared" si="48"/>
        <v>0</v>
      </c>
      <c r="AW1078" s="38">
        <f t="shared" si="51"/>
        <v>1</v>
      </c>
      <c r="AX1078" s="38">
        <f t="shared" si="52"/>
        <v>0</v>
      </c>
      <c r="AY1078" s="38">
        <f t="shared" si="49"/>
        <v>0</v>
      </c>
      <c r="AZ1078" s="12">
        <f t="shared" si="30"/>
        <v>133.5748949</v>
      </c>
      <c r="BA1078" s="12">
        <f t="shared" si="41"/>
        <v>99.05421149</v>
      </c>
      <c r="BB1078" s="12">
        <f t="shared" si="53"/>
        <v>127.4080777</v>
      </c>
      <c r="BC1078" s="12">
        <f t="shared" si="50"/>
        <v>0</v>
      </c>
      <c r="BD1078" s="12">
        <f t="shared" si="54"/>
        <v>117.8855164</v>
      </c>
    </row>
    <row r="1079" ht="14.25" customHeight="1">
      <c r="A1079" s="7">
        <v>38085.0</v>
      </c>
      <c r="B1079" s="21" t="s">
        <v>90</v>
      </c>
      <c r="C1079" s="8">
        <v>31.788237</v>
      </c>
      <c r="D1079" s="33">
        <f t="shared" si="5"/>
        <v>-0.00182294384</v>
      </c>
      <c r="E1079" s="33">
        <f t="shared" si="7"/>
        <v>0.01089605402</v>
      </c>
      <c r="F1079" s="33">
        <f t="shared" si="9"/>
        <v>0.06872354183</v>
      </c>
      <c r="G1079" s="33">
        <f t="shared" si="11"/>
        <v>0.0588015873</v>
      </c>
      <c r="H1079" s="33">
        <f t="shared" si="20"/>
        <v>-0.1224245596</v>
      </c>
      <c r="I1079" s="45">
        <f t="shared" si="31"/>
        <v>1.210672708</v>
      </c>
      <c r="J1079" s="45">
        <f t="shared" si="43"/>
        <v>0.3539933559</v>
      </c>
      <c r="K1079" s="21" t="s">
        <v>91</v>
      </c>
      <c r="L1079" s="8">
        <v>14.174432</v>
      </c>
      <c r="M1079" s="33">
        <f t="shared" si="6"/>
        <v>0.003132233413</v>
      </c>
      <c r="N1079" s="33">
        <f t="shared" si="8"/>
        <v>0.01304844388</v>
      </c>
      <c r="O1079" s="33">
        <f t="shared" si="10"/>
        <v>0.05086119951</v>
      </c>
      <c r="P1079" s="33">
        <f t="shared" si="12"/>
        <v>0.0635115535</v>
      </c>
      <c r="Q1079" s="45">
        <f t="shared" si="21"/>
        <v>0.5060160387</v>
      </c>
      <c r="R1079" s="45">
        <f t="shared" si="32"/>
        <v>1.72863982</v>
      </c>
      <c r="S1079" s="45">
        <f t="shared" si="44"/>
        <v>2.407022018</v>
      </c>
      <c r="T1079" s="33">
        <f t="shared" si="22"/>
        <v>-0.6284405984</v>
      </c>
      <c r="U1079" s="33">
        <f t="shared" si="33"/>
        <v>-0.5179671111</v>
      </c>
      <c r="V1079" s="33">
        <f t="shared" si="42"/>
        <v>-2.053028662</v>
      </c>
      <c r="W1079" s="44">
        <f t="shared" si="13"/>
        <v>0.008435919777</v>
      </c>
      <c r="X1079" s="44">
        <f t="shared" si="14"/>
        <v>0.008159167229</v>
      </c>
      <c r="Y1079" s="33">
        <f t="shared" si="15"/>
        <v>0.9671935538</v>
      </c>
      <c r="Z1079" s="43">
        <v>1.0</v>
      </c>
      <c r="AA1079" s="33">
        <f t="shared" si="16"/>
        <v>1.967193554</v>
      </c>
      <c r="AB1079" s="33">
        <f t="shared" si="17"/>
        <v>0.491661612</v>
      </c>
      <c r="AC1079" s="33">
        <f t="shared" si="18"/>
        <v>0.508338388</v>
      </c>
      <c r="AD1079" s="33">
        <f t="shared" si="19"/>
        <v>0.006294043482</v>
      </c>
      <c r="AE1079" s="34">
        <f t="shared" si="23"/>
        <v>0</v>
      </c>
      <c r="AF1079" s="34">
        <f t="shared" si="24"/>
        <v>0</v>
      </c>
      <c r="AG1079" s="34">
        <f t="shared" si="25"/>
        <v>0</v>
      </c>
      <c r="AH1079" s="34">
        <f t="shared" si="26"/>
        <v>0</v>
      </c>
      <c r="AI1079" s="34">
        <f t="shared" si="28"/>
        <v>0</v>
      </c>
      <c r="AJ1079" s="34">
        <f t="shared" si="29"/>
        <v>0</v>
      </c>
      <c r="AK1079" s="34">
        <f t="shared" si="27"/>
        <v>0</v>
      </c>
      <c r="AL1079" s="36">
        <f t="shared" si="34"/>
        <v>0</v>
      </c>
      <c r="AM1079" s="36">
        <f t="shared" si="35"/>
        <v>0</v>
      </c>
      <c r="AN1079" s="46">
        <f t="shared" si="36"/>
        <v>0</v>
      </c>
      <c r="AO1079" s="36">
        <f t="shared" si="37"/>
        <v>0</v>
      </c>
      <c r="AP1079" s="36">
        <f t="shared" si="39"/>
        <v>0</v>
      </c>
      <c r="AQ1079" s="36">
        <f t="shared" si="40"/>
        <v>0</v>
      </c>
      <c r="AR1079" s="36">
        <f t="shared" si="38"/>
        <v>0</v>
      </c>
      <c r="AS1079" s="38">
        <f t="shared" si="45"/>
        <v>1</v>
      </c>
      <c r="AT1079" s="38">
        <f t="shared" si="46"/>
        <v>0</v>
      </c>
      <c r="AU1079" s="38">
        <f t="shared" si="47"/>
        <v>0</v>
      </c>
      <c r="AV1079" s="38">
        <f t="shared" si="48"/>
        <v>1</v>
      </c>
      <c r="AW1079" s="38">
        <f t="shared" si="51"/>
        <v>0</v>
      </c>
      <c r="AX1079" s="38">
        <f t="shared" si="52"/>
        <v>1</v>
      </c>
      <c r="AY1079" s="38">
        <f t="shared" si="49"/>
        <v>0.006294043482</v>
      </c>
      <c r="AZ1079" s="12">
        <f t="shared" si="30"/>
        <v>133.5748949</v>
      </c>
      <c r="BA1079" s="12">
        <f t="shared" si="41"/>
        <v>99.05421149</v>
      </c>
      <c r="BB1079" s="12">
        <f t="shared" si="53"/>
        <v>128.2099897</v>
      </c>
      <c r="BC1079" s="12">
        <f t="shared" si="50"/>
        <v>0.002098014494</v>
      </c>
      <c r="BD1079" s="12">
        <f t="shared" si="54"/>
        <v>118.132842</v>
      </c>
    </row>
    <row r="1080" ht="14.25" customHeight="1">
      <c r="A1080" s="7">
        <v>38089.0</v>
      </c>
      <c r="B1080" s="21" t="s">
        <v>90</v>
      </c>
      <c r="C1080" s="8">
        <v>31.945015</v>
      </c>
      <c r="D1080" s="33">
        <f t="shared" si="5"/>
        <v>0.004931950142</v>
      </c>
      <c r="E1080" s="33">
        <f t="shared" si="7"/>
        <v>0.02154128811</v>
      </c>
      <c r="F1080" s="33">
        <f t="shared" si="9"/>
        <v>0.07735968387</v>
      </c>
      <c r="G1080" s="33">
        <f t="shared" si="11"/>
        <v>0.0671192827</v>
      </c>
      <c r="H1080" s="33">
        <f t="shared" si="20"/>
        <v>0.2944014172</v>
      </c>
      <c r="I1080" s="45">
        <f t="shared" si="31"/>
        <v>1.406795118</v>
      </c>
      <c r="J1080" s="45">
        <f t="shared" si="43"/>
        <v>0.4919325367</v>
      </c>
      <c r="K1080" s="21" t="s">
        <v>91</v>
      </c>
      <c r="L1080" s="8">
        <v>14.066544</v>
      </c>
      <c r="M1080" s="33">
        <f t="shared" si="6"/>
        <v>-0.007611451379</v>
      </c>
      <c r="N1080" s="33">
        <f t="shared" si="8"/>
        <v>-0.001570977885</v>
      </c>
      <c r="O1080" s="33">
        <f t="shared" si="10"/>
        <v>0.0424348546</v>
      </c>
      <c r="P1080" s="33">
        <f t="shared" si="12"/>
        <v>0.04953492389</v>
      </c>
      <c r="Q1080" s="45">
        <f t="shared" si="21"/>
        <v>-0.1843602367</v>
      </c>
      <c r="R1080" s="45">
        <f t="shared" si="32"/>
        <v>1.369449081</v>
      </c>
      <c r="S1080" s="45">
        <f t="shared" si="44"/>
        <v>1.789065216</v>
      </c>
      <c r="T1080" s="33">
        <f t="shared" si="22"/>
        <v>0.4787616539</v>
      </c>
      <c r="U1080" s="33">
        <f t="shared" si="33"/>
        <v>0.03734603692</v>
      </c>
      <c r="V1080" s="33">
        <f t="shared" si="42"/>
        <v>-1.297132679</v>
      </c>
      <c r="W1080" s="44">
        <f t="shared" si="13"/>
        <v>0.008333904569</v>
      </c>
      <c r="X1080" s="44">
        <f t="shared" si="14"/>
        <v>0.008475974777</v>
      </c>
      <c r="Y1080" s="33">
        <f t="shared" si="15"/>
        <v>1.017047256</v>
      </c>
      <c r="Z1080" s="43">
        <v>1.0</v>
      </c>
      <c r="AA1080" s="33">
        <f t="shared" si="16"/>
        <v>2.017047256</v>
      </c>
      <c r="AB1080" s="33">
        <f t="shared" si="17"/>
        <v>0.504225795</v>
      </c>
      <c r="AC1080" s="33">
        <f t="shared" si="18"/>
        <v>0.495774205</v>
      </c>
      <c r="AD1080" s="33">
        <f t="shared" si="19"/>
        <v>-0.002773393714</v>
      </c>
      <c r="AE1080" s="34">
        <f t="shared" si="23"/>
        <v>0</v>
      </c>
      <c r="AF1080" s="34">
        <f t="shared" si="24"/>
        <v>0</v>
      </c>
      <c r="AG1080" s="34">
        <f t="shared" si="25"/>
        <v>0</v>
      </c>
      <c r="AH1080" s="34">
        <f t="shared" si="26"/>
        <v>0</v>
      </c>
      <c r="AI1080" s="34">
        <f t="shared" si="28"/>
        <v>0</v>
      </c>
      <c r="AJ1080" s="34">
        <f t="shared" si="29"/>
        <v>0</v>
      </c>
      <c r="AK1080" s="34">
        <f t="shared" si="27"/>
        <v>0</v>
      </c>
      <c r="AL1080" s="36">
        <f t="shared" si="34"/>
        <v>0</v>
      </c>
      <c r="AM1080" s="36">
        <f t="shared" si="35"/>
        <v>0</v>
      </c>
      <c r="AN1080" s="46">
        <f t="shared" si="36"/>
        <v>0</v>
      </c>
      <c r="AO1080" s="36">
        <f t="shared" si="37"/>
        <v>0</v>
      </c>
      <c r="AP1080" s="36">
        <f t="shared" si="39"/>
        <v>0</v>
      </c>
      <c r="AQ1080" s="36">
        <f t="shared" si="40"/>
        <v>0</v>
      </c>
      <c r="AR1080" s="36">
        <f t="shared" si="38"/>
        <v>0</v>
      </c>
      <c r="AS1080" s="38">
        <f t="shared" si="45"/>
        <v>1</v>
      </c>
      <c r="AT1080" s="38">
        <f t="shared" si="46"/>
        <v>0</v>
      </c>
      <c r="AU1080" s="38">
        <f t="shared" si="47"/>
        <v>0</v>
      </c>
      <c r="AV1080" s="38">
        <f t="shared" si="48"/>
        <v>2</v>
      </c>
      <c r="AW1080" s="38">
        <f t="shared" si="51"/>
        <v>0</v>
      </c>
      <c r="AX1080" s="38">
        <f t="shared" si="52"/>
        <v>1</v>
      </c>
      <c r="AY1080" s="38">
        <f t="shared" si="49"/>
        <v>-0.002773393714</v>
      </c>
      <c r="AZ1080" s="12">
        <f t="shared" si="30"/>
        <v>133.5748949</v>
      </c>
      <c r="BA1080" s="12">
        <f t="shared" si="41"/>
        <v>99.05421149</v>
      </c>
      <c r="BB1080" s="12">
        <f t="shared" si="53"/>
        <v>127.8544129</v>
      </c>
      <c r="BC1080" s="12">
        <f t="shared" si="50"/>
        <v>-0.0009244645713</v>
      </c>
      <c r="BD1080" s="12">
        <f t="shared" si="54"/>
        <v>118.0236323</v>
      </c>
    </row>
    <row r="1081" ht="14.25" customHeight="1">
      <c r="A1081" s="7">
        <v>38090.0</v>
      </c>
      <c r="B1081" s="21" t="s">
        <v>90</v>
      </c>
      <c r="C1081" s="8">
        <v>31.794033</v>
      </c>
      <c r="D1081" s="33">
        <f t="shared" si="5"/>
        <v>-0.004726308627</v>
      </c>
      <c r="E1081" s="33">
        <f t="shared" si="7"/>
        <v>0.004955804464</v>
      </c>
      <c r="F1081" s="33">
        <f t="shared" si="9"/>
        <v>0.04864979306</v>
      </c>
      <c r="G1081" s="33">
        <f t="shared" si="11"/>
        <v>0.06621262747</v>
      </c>
      <c r="H1081" s="33">
        <f t="shared" si="20"/>
        <v>-0.4667737522</v>
      </c>
      <c r="I1081" s="45">
        <f t="shared" si="31"/>
        <v>0.5810369561</v>
      </c>
      <c r="J1081" s="45">
        <f t="shared" si="43"/>
        <v>0.4493359942</v>
      </c>
      <c r="K1081" s="21" t="s">
        <v>91</v>
      </c>
      <c r="L1081" s="8">
        <v>14.077617</v>
      </c>
      <c r="M1081" s="33">
        <f t="shared" si="6"/>
        <v>0.0007871869594</v>
      </c>
      <c r="N1081" s="33">
        <f t="shared" si="8"/>
        <v>0.006129063613</v>
      </c>
      <c r="O1081" s="33">
        <f t="shared" si="10"/>
        <v>0.03016207529</v>
      </c>
      <c r="P1081" s="33">
        <f t="shared" si="12"/>
        <v>0.06665324537</v>
      </c>
      <c r="Q1081" s="45">
        <f t="shared" si="21"/>
        <v>0.1701475522</v>
      </c>
      <c r="R1081" s="45">
        <f t="shared" si="32"/>
        <v>0.9095632376</v>
      </c>
      <c r="S1081" s="45">
        <f t="shared" si="44"/>
        <v>2.287632442</v>
      </c>
      <c r="T1081" s="33">
        <f t="shared" si="22"/>
        <v>-0.6369213044</v>
      </c>
      <c r="U1081" s="33">
        <f t="shared" si="33"/>
        <v>-0.3285262815</v>
      </c>
      <c r="V1081" s="33">
        <f t="shared" si="42"/>
        <v>-1.838296447</v>
      </c>
      <c r="W1081" s="44">
        <f t="shared" si="13"/>
        <v>0.008374257741</v>
      </c>
      <c r="X1081" s="44">
        <f t="shared" si="14"/>
        <v>0.007400511478</v>
      </c>
      <c r="Y1081" s="33">
        <f t="shared" si="15"/>
        <v>0.8837214839</v>
      </c>
      <c r="Z1081" s="43">
        <v>1.0</v>
      </c>
      <c r="AA1081" s="33">
        <f t="shared" si="16"/>
        <v>1.883721484</v>
      </c>
      <c r="AB1081" s="33">
        <f t="shared" si="17"/>
        <v>0.4691359585</v>
      </c>
      <c r="AC1081" s="33">
        <f t="shared" si="18"/>
        <v>0.5308640415</v>
      </c>
      <c r="AD1081" s="33">
        <f t="shared" si="19"/>
        <v>-0.001758549192</v>
      </c>
      <c r="AE1081" s="34">
        <f t="shared" si="23"/>
        <v>0</v>
      </c>
      <c r="AF1081" s="34">
        <f t="shared" si="24"/>
        <v>0</v>
      </c>
      <c r="AG1081" s="34">
        <f t="shared" si="25"/>
        <v>0</v>
      </c>
      <c r="AH1081" s="34">
        <f t="shared" si="26"/>
        <v>0</v>
      </c>
      <c r="AI1081" s="34">
        <f t="shared" si="28"/>
        <v>0</v>
      </c>
      <c r="AJ1081" s="34">
        <f t="shared" si="29"/>
        <v>0</v>
      </c>
      <c r="AK1081" s="34">
        <f t="shared" si="27"/>
        <v>0</v>
      </c>
      <c r="AL1081" s="36">
        <f t="shared" si="34"/>
        <v>0</v>
      </c>
      <c r="AM1081" s="36">
        <f t="shared" si="35"/>
        <v>0</v>
      </c>
      <c r="AN1081" s="46">
        <f t="shared" si="36"/>
        <v>0</v>
      </c>
      <c r="AO1081" s="36">
        <f t="shared" si="37"/>
        <v>0</v>
      </c>
      <c r="AP1081" s="36">
        <f t="shared" si="39"/>
        <v>0</v>
      </c>
      <c r="AQ1081" s="36">
        <f t="shared" si="40"/>
        <v>0</v>
      </c>
      <c r="AR1081" s="36">
        <f t="shared" si="38"/>
        <v>0</v>
      </c>
      <c r="AS1081" s="38">
        <f t="shared" si="45"/>
        <v>1</v>
      </c>
      <c r="AT1081" s="38">
        <f t="shared" si="46"/>
        <v>0</v>
      </c>
      <c r="AU1081" s="38">
        <f t="shared" si="47"/>
        <v>0</v>
      </c>
      <c r="AV1081" s="38">
        <f t="shared" si="48"/>
        <v>3</v>
      </c>
      <c r="AW1081" s="38">
        <f t="shared" si="51"/>
        <v>0</v>
      </c>
      <c r="AX1081" s="38">
        <f t="shared" si="52"/>
        <v>1</v>
      </c>
      <c r="AY1081" s="38">
        <f t="shared" si="49"/>
        <v>-0.001758549192</v>
      </c>
      <c r="AZ1081" s="12">
        <f t="shared" si="30"/>
        <v>133.5748949</v>
      </c>
      <c r="BA1081" s="12">
        <f t="shared" si="41"/>
        <v>99.05421149</v>
      </c>
      <c r="BB1081" s="12">
        <f t="shared" si="53"/>
        <v>127.6295746</v>
      </c>
      <c r="BC1081" s="12">
        <f t="shared" si="50"/>
        <v>-0.000586183064</v>
      </c>
      <c r="BD1081" s="12">
        <f t="shared" si="54"/>
        <v>117.9544489</v>
      </c>
    </row>
    <row r="1082" ht="14.25" customHeight="1">
      <c r="A1082" s="7">
        <v>38091.0</v>
      </c>
      <c r="B1082" s="21" t="s">
        <v>90</v>
      </c>
      <c r="C1082" s="8">
        <v>31.886934</v>
      </c>
      <c r="D1082" s="33">
        <f t="shared" si="5"/>
        <v>0.002921963376</v>
      </c>
      <c r="E1082" s="33">
        <f t="shared" si="7"/>
        <v>0.003655558624</v>
      </c>
      <c r="F1082" s="33">
        <f t="shared" si="9"/>
        <v>0.03059290355</v>
      </c>
      <c r="G1082" s="33">
        <f t="shared" si="11"/>
        <v>0.0724601406</v>
      </c>
      <c r="H1082" s="33">
        <f t="shared" si="20"/>
        <v>-0.5415896335</v>
      </c>
      <c r="I1082" s="45">
        <f t="shared" si="31"/>
        <v>0.06006635459</v>
      </c>
      <c r="J1082" s="45">
        <f t="shared" si="43"/>
        <v>0.54934297</v>
      </c>
      <c r="K1082" s="21" t="s">
        <v>91</v>
      </c>
      <c r="L1082" s="8">
        <v>14.160602</v>
      </c>
      <c r="M1082" s="33">
        <f t="shared" si="6"/>
        <v>0.005894818704</v>
      </c>
      <c r="N1082" s="33">
        <f t="shared" si="8"/>
        <v>0.006290254785</v>
      </c>
      <c r="O1082" s="33">
        <f t="shared" si="10"/>
        <v>0.01911199968</v>
      </c>
      <c r="P1082" s="33">
        <f t="shared" si="12"/>
        <v>0.0629149067</v>
      </c>
      <c r="Q1082" s="45">
        <f t="shared" si="21"/>
        <v>0.1671769522</v>
      </c>
      <c r="R1082" s="45">
        <f t="shared" si="32"/>
        <v>0.510603304</v>
      </c>
      <c r="S1082" s="45">
        <f t="shared" si="44"/>
        <v>2.034422281</v>
      </c>
      <c r="T1082" s="33">
        <f t="shared" si="22"/>
        <v>-0.7087665856</v>
      </c>
      <c r="U1082" s="33">
        <f t="shared" si="33"/>
        <v>-0.4505369494</v>
      </c>
      <c r="V1082" s="33">
        <f t="shared" si="42"/>
        <v>-1.485079311</v>
      </c>
      <c r="W1082" s="44">
        <f t="shared" si="13"/>
        <v>0.00824887225</v>
      </c>
      <c r="X1082" s="44">
        <f t="shared" si="14"/>
        <v>0.007286545248</v>
      </c>
      <c r="Y1082" s="33">
        <f t="shared" si="15"/>
        <v>0.8833383556</v>
      </c>
      <c r="Z1082" s="43">
        <v>1.0</v>
      </c>
      <c r="AA1082" s="33">
        <f t="shared" si="16"/>
        <v>1.883338356</v>
      </c>
      <c r="AB1082" s="33">
        <f t="shared" si="17"/>
        <v>0.4690279646</v>
      </c>
      <c r="AC1082" s="33">
        <f t="shared" si="18"/>
        <v>0.5309720354</v>
      </c>
      <c r="AD1082" s="33">
        <f t="shared" si="19"/>
        <v>-0.0009580502734</v>
      </c>
      <c r="AE1082" s="34">
        <f t="shared" si="23"/>
        <v>0</v>
      </c>
      <c r="AF1082" s="34">
        <f t="shared" si="24"/>
        <v>0</v>
      </c>
      <c r="AG1082" s="34">
        <f t="shared" si="25"/>
        <v>0</v>
      </c>
      <c r="AH1082" s="34">
        <f t="shared" si="26"/>
        <v>0</v>
      </c>
      <c r="AI1082" s="34">
        <f t="shared" si="28"/>
        <v>0</v>
      </c>
      <c r="AJ1082" s="34">
        <f t="shared" si="29"/>
        <v>0</v>
      </c>
      <c r="AK1082" s="34">
        <f t="shared" si="27"/>
        <v>0</v>
      </c>
      <c r="AL1082" s="36">
        <f t="shared" si="34"/>
        <v>0</v>
      </c>
      <c r="AM1082" s="36">
        <f t="shared" si="35"/>
        <v>0</v>
      </c>
      <c r="AN1082" s="46">
        <f t="shared" si="36"/>
        <v>0</v>
      </c>
      <c r="AO1082" s="36">
        <f t="shared" si="37"/>
        <v>0</v>
      </c>
      <c r="AP1082" s="36">
        <f t="shared" si="39"/>
        <v>0</v>
      </c>
      <c r="AQ1082" s="36">
        <f t="shared" si="40"/>
        <v>0</v>
      </c>
      <c r="AR1082" s="36">
        <f t="shared" si="38"/>
        <v>0</v>
      </c>
      <c r="AS1082" s="38">
        <f t="shared" si="45"/>
        <v>1</v>
      </c>
      <c r="AT1082" s="38">
        <f t="shared" si="46"/>
        <v>0</v>
      </c>
      <c r="AU1082" s="38">
        <f t="shared" si="47"/>
        <v>0</v>
      </c>
      <c r="AV1082" s="38">
        <f t="shared" si="48"/>
        <v>4</v>
      </c>
      <c r="AW1082" s="38">
        <f t="shared" si="51"/>
        <v>0</v>
      </c>
      <c r="AX1082" s="38">
        <f t="shared" si="52"/>
        <v>1</v>
      </c>
      <c r="AY1082" s="38">
        <f t="shared" si="49"/>
        <v>-0.0009580502734</v>
      </c>
      <c r="AZ1082" s="12">
        <f t="shared" si="30"/>
        <v>133.5748949</v>
      </c>
      <c r="BA1082" s="12">
        <f t="shared" si="41"/>
        <v>99.05421149</v>
      </c>
      <c r="BB1082" s="12">
        <f t="shared" si="53"/>
        <v>127.5072991</v>
      </c>
      <c r="BC1082" s="12">
        <f t="shared" si="50"/>
        <v>-0.0003193500911</v>
      </c>
      <c r="BD1082" s="12">
        <f t="shared" si="54"/>
        <v>117.9167801</v>
      </c>
    </row>
    <row r="1083" ht="14.25" customHeight="1">
      <c r="A1083" s="7">
        <v>38092.0</v>
      </c>
      <c r="B1083" s="21" t="s">
        <v>90</v>
      </c>
      <c r="C1083" s="8">
        <v>31.828857</v>
      </c>
      <c r="D1083" s="33">
        <f t="shared" si="5"/>
        <v>-0.001821341619</v>
      </c>
      <c r="E1083" s="33">
        <f t="shared" si="7"/>
        <v>-0.0005474420867</v>
      </c>
      <c r="F1083" s="33">
        <f t="shared" si="9"/>
        <v>0.0178267745</v>
      </c>
      <c r="G1083" s="33">
        <f t="shared" si="11"/>
        <v>0.06592698791</v>
      </c>
      <c r="H1083" s="33">
        <f t="shared" si="20"/>
        <v>-0.7439448331</v>
      </c>
      <c r="I1083" s="45">
        <f t="shared" si="31"/>
        <v>-0.320717882</v>
      </c>
      <c r="J1083" s="45">
        <f t="shared" si="43"/>
        <v>0.3897349587</v>
      </c>
      <c r="K1083" s="21" t="s">
        <v>91</v>
      </c>
      <c r="L1083" s="8">
        <v>14.16337</v>
      </c>
      <c r="M1083" s="33">
        <f t="shared" si="6"/>
        <v>0.0001954719157</v>
      </c>
      <c r="N1083" s="33">
        <f t="shared" si="8"/>
        <v>0.002349369679</v>
      </c>
      <c r="O1083" s="33">
        <f t="shared" si="10"/>
        <v>0.0178932668</v>
      </c>
      <c r="P1083" s="33">
        <f t="shared" si="12"/>
        <v>0.04746358545</v>
      </c>
      <c r="Q1083" s="45">
        <f t="shared" si="21"/>
        <v>-0.01491969167</v>
      </c>
      <c r="R1083" s="45">
        <f t="shared" si="32"/>
        <v>0.4537916256</v>
      </c>
      <c r="S1083" s="45">
        <f t="shared" si="44"/>
        <v>1.452404759</v>
      </c>
      <c r="T1083" s="33">
        <f t="shared" si="22"/>
        <v>-0.7290251414</v>
      </c>
      <c r="U1083" s="33">
        <f t="shared" si="33"/>
        <v>-0.7745095076</v>
      </c>
      <c r="V1083" s="33">
        <f t="shared" si="42"/>
        <v>-1.062669801</v>
      </c>
      <c r="W1083" s="44">
        <f t="shared" si="13"/>
        <v>0.00833219711</v>
      </c>
      <c r="X1083" s="44">
        <f t="shared" si="14"/>
        <v>0.006748677019</v>
      </c>
      <c r="Y1083" s="33">
        <f t="shared" si="15"/>
        <v>0.8099516766</v>
      </c>
      <c r="Z1083" s="43">
        <v>1.0</v>
      </c>
      <c r="AA1083" s="33">
        <f t="shared" si="16"/>
        <v>1.809951677</v>
      </c>
      <c r="AB1083" s="33">
        <f t="shared" si="17"/>
        <v>0.4474990615</v>
      </c>
      <c r="AC1083" s="33">
        <f t="shared" si="18"/>
        <v>0.5525009385</v>
      </c>
      <c r="AD1083" s="33">
        <f t="shared" si="19"/>
        <v>-0.008040642523</v>
      </c>
      <c r="AE1083" s="34">
        <f t="shared" si="23"/>
        <v>0</v>
      </c>
      <c r="AF1083" s="34">
        <f t="shared" si="24"/>
        <v>0</v>
      </c>
      <c r="AG1083" s="34">
        <f t="shared" si="25"/>
        <v>0</v>
      </c>
      <c r="AH1083" s="34">
        <f t="shared" si="26"/>
        <v>0</v>
      </c>
      <c r="AI1083" s="34">
        <f t="shared" si="28"/>
        <v>0</v>
      </c>
      <c r="AJ1083" s="34">
        <f t="shared" si="29"/>
        <v>0</v>
      </c>
      <c r="AK1083" s="34">
        <f t="shared" si="27"/>
        <v>0</v>
      </c>
      <c r="AL1083" s="36">
        <f t="shared" si="34"/>
        <v>0</v>
      </c>
      <c r="AM1083" s="36">
        <f t="shared" si="35"/>
        <v>0</v>
      </c>
      <c r="AN1083" s="46">
        <f t="shared" si="36"/>
        <v>0</v>
      </c>
      <c r="AO1083" s="36">
        <f t="shared" si="37"/>
        <v>0</v>
      </c>
      <c r="AP1083" s="36">
        <f t="shared" si="39"/>
        <v>0</v>
      </c>
      <c r="AQ1083" s="36">
        <f t="shared" si="40"/>
        <v>0</v>
      </c>
      <c r="AR1083" s="36">
        <f t="shared" si="38"/>
        <v>0</v>
      </c>
      <c r="AS1083" s="38">
        <f t="shared" si="45"/>
        <v>1</v>
      </c>
      <c r="AT1083" s="38">
        <f t="shared" si="46"/>
        <v>0</v>
      </c>
      <c r="AU1083" s="38">
        <f t="shared" si="47"/>
        <v>0</v>
      </c>
      <c r="AV1083" s="38">
        <f t="shared" si="48"/>
        <v>5</v>
      </c>
      <c r="AW1083" s="38">
        <f t="shared" si="51"/>
        <v>0</v>
      </c>
      <c r="AX1083" s="38">
        <f t="shared" si="52"/>
        <v>1</v>
      </c>
      <c r="AY1083" s="38">
        <f t="shared" si="49"/>
        <v>-0.008040642523</v>
      </c>
      <c r="AZ1083" s="12">
        <f t="shared" si="30"/>
        <v>133.5748949</v>
      </c>
      <c r="BA1083" s="12">
        <f t="shared" si="41"/>
        <v>99.05421149</v>
      </c>
      <c r="BB1083" s="12">
        <f t="shared" si="53"/>
        <v>126.4820585</v>
      </c>
      <c r="BC1083" s="12">
        <f t="shared" si="50"/>
        <v>-0.002680214174</v>
      </c>
      <c r="BD1083" s="12">
        <f t="shared" si="54"/>
        <v>117.6007379</v>
      </c>
    </row>
    <row r="1084" ht="14.25" customHeight="1">
      <c r="A1084" s="7">
        <v>38093.0</v>
      </c>
      <c r="B1084" s="21" t="s">
        <v>90</v>
      </c>
      <c r="C1084" s="8">
        <v>31.817251</v>
      </c>
      <c r="D1084" s="33">
        <f t="shared" si="5"/>
        <v>-0.000364637662</v>
      </c>
      <c r="E1084" s="33">
        <f t="shared" si="7"/>
        <v>0.0009127275602</v>
      </c>
      <c r="F1084" s="33">
        <f t="shared" si="9"/>
        <v>0.01181872671</v>
      </c>
      <c r="G1084" s="33">
        <f t="shared" si="11"/>
        <v>0.06553831078</v>
      </c>
      <c r="H1084" s="33">
        <f t="shared" si="20"/>
        <v>-0.672446699</v>
      </c>
      <c r="I1084" s="45">
        <f t="shared" si="31"/>
        <v>-0.5188346324</v>
      </c>
      <c r="J1084" s="45">
        <f t="shared" si="43"/>
        <v>0.3573032507</v>
      </c>
      <c r="K1084" s="21" t="s">
        <v>91</v>
      </c>
      <c r="L1084" s="8">
        <v>14.365309</v>
      </c>
      <c r="M1084" s="33">
        <f t="shared" si="6"/>
        <v>0.01425783553</v>
      </c>
      <c r="N1084" s="33">
        <f t="shared" si="8"/>
        <v>0.01346628916</v>
      </c>
      <c r="O1084" s="33">
        <f t="shared" si="10"/>
        <v>0.02669044716</v>
      </c>
      <c r="P1084" s="33">
        <f t="shared" si="12"/>
        <v>0.05893196348</v>
      </c>
      <c r="Q1084" s="45">
        <f t="shared" si="21"/>
        <v>0.4949053713</v>
      </c>
      <c r="R1084" s="45">
        <f t="shared" si="32"/>
        <v>0.7327342876</v>
      </c>
      <c r="S1084" s="45">
        <f t="shared" si="44"/>
        <v>1.753705877</v>
      </c>
      <c r="T1084" s="33">
        <f t="shared" si="22"/>
        <v>-1.16735207</v>
      </c>
      <c r="U1084" s="33">
        <f t="shared" si="33"/>
        <v>-1.25156892</v>
      </c>
      <c r="V1084" s="33">
        <f t="shared" si="42"/>
        <v>-1.396402627</v>
      </c>
      <c r="W1084" s="44">
        <f t="shared" si="13"/>
        <v>0.008340032132</v>
      </c>
      <c r="X1084" s="44">
        <f t="shared" si="14"/>
        <v>0.007256272035</v>
      </c>
      <c r="Y1084" s="33">
        <f t="shared" si="15"/>
        <v>0.8700532468</v>
      </c>
      <c r="Z1084" s="43">
        <v>1.0</v>
      </c>
      <c r="AA1084" s="33">
        <f t="shared" si="16"/>
        <v>1.870053247</v>
      </c>
      <c r="AB1084" s="33">
        <f t="shared" si="17"/>
        <v>0.4652558681</v>
      </c>
      <c r="AC1084" s="33">
        <f t="shared" si="18"/>
        <v>0.5347441319</v>
      </c>
      <c r="AD1084" s="33">
        <f t="shared" si="19"/>
        <v>-0.00864066127</v>
      </c>
      <c r="AE1084" s="34">
        <f t="shared" si="23"/>
        <v>1</v>
      </c>
      <c r="AF1084" s="34">
        <f t="shared" si="24"/>
        <v>0</v>
      </c>
      <c r="AG1084" s="34">
        <f t="shared" si="25"/>
        <v>0</v>
      </c>
      <c r="AH1084" s="34">
        <f t="shared" si="26"/>
        <v>1</v>
      </c>
      <c r="AI1084" s="34">
        <f t="shared" si="28"/>
        <v>0</v>
      </c>
      <c r="AJ1084" s="34">
        <f t="shared" si="29"/>
        <v>1</v>
      </c>
      <c r="AK1084" s="34">
        <f t="shared" si="27"/>
        <v>-0.00864066127</v>
      </c>
      <c r="AL1084" s="36">
        <f t="shared" si="34"/>
        <v>1</v>
      </c>
      <c r="AM1084" s="36">
        <f t="shared" si="35"/>
        <v>0</v>
      </c>
      <c r="AN1084" s="46">
        <f t="shared" si="36"/>
        <v>0</v>
      </c>
      <c r="AO1084" s="36">
        <f t="shared" si="37"/>
        <v>1</v>
      </c>
      <c r="AP1084" s="36">
        <f t="shared" si="39"/>
        <v>0</v>
      </c>
      <c r="AQ1084" s="36">
        <f t="shared" si="40"/>
        <v>1</v>
      </c>
      <c r="AR1084" s="36">
        <f t="shared" si="38"/>
        <v>-0.00864066127</v>
      </c>
      <c r="AS1084" s="38">
        <f t="shared" si="45"/>
        <v>1</v>
      </c>
      <c r="AT1084" s="38">
        <f t="shared" si="46"/>
        <v>0</v>
      </c>
      <c r="AU1084" s="38">
        <f t="shared" si="47"/>
        <v>0</v>
      </c>
      <c r="AV1084" s="38">
        <f t="shared" si="48"/>
        <v>1</v>
      </c>
      <c r="AW1084" s="38">
        <f t="shared" si="51"/>
        <v>1</v>
      </c>
      <c r="AX1084" s="38">
        <f t="shared" si="52"/>
        <v>1</v>
      </c>
      <c r="AY1084" s="38">
        <f t="shared" si="49"/>
        <v>-0.00864066127</v>
      </c>
      <c r="AZ1084" s="12">
        <f t="shared" si="30"/>
        <v>132.4207195</v>
      </c>
      <c r="BA1084" s="12">
        <f t="shared" si="41"/>
        <v>98.19831761</v>
      </c>
      <c r="BB1084" s="12">
        <f t="shared" si="53"/>
        <v>125.3891698</v>
      </c>
      <c r="BC1084" s="12">
        <f t="shared" si="50"/>
        <v>-0.00864066127</v>
      </c>
      <c r="BD1084" s="12">
        <f t="shared" si="54"/>
        <v>116.5845898</v>
      </c>
    </row>
    <row r="1085" ht="14.25" customHeight="1">
      <c r="A1085" s="7">
        <v>38096.0</v>
      </c>
      <c r="B1085" s="21" t="s">
        <v>90</v>
      </c>
      <c r="C1085" s="8">
        <v>31.979851</v>
      </c>
      <c r="D1085" s="33">
        <f t="shared" si="5"/>
        <v>0.005110435216</v>
      </c>
      <c r="E1085" s="33">
        <f t="shared" si="7"/>
        <v>0.001090498784</v>
      </c>
      <c r="F1085" s="33">
        <f t="shared" si="9"/>
        <v>0.02265527764</v>
      </c>
      <c r="G1085" s="33">
        <f t="shared" si="11"/>
        <v>0.08128794098</v>
      </c>
      <c r="H1085" s="33">
        <f t="shared" si="20"/>
        <v>-0.6538024661</v>
      </c>
      <c r="I1085" s="45">
        <f t="shared" si="31"/>
        <v>-0.2342510136</v>
      </c>
      <c r="J1085" s="45">
        <f t="shared" si="43"/>
        <v>0.667762386</v>
      </c>
      <c r="K1085" s="21" t="s">
        <v>91</v>
      </c>
      <c r="L1085" s="8">
        <v>14.661304</v>
      </c>
      <c r="M1085" s="33">
        <f t="shared" si="6"/>
        <v>0.02060484741</v>
      </c>
      <c r="N1085" s="33">
        <f t="shared" si="8"/>
        <v>0.0422818853</v>
      </c>
      <c r="O1085" s="33">
        <f t="shared" si="10"/>
        <v>0.04064448351</v>
      </c>
      <c r="P1085" s="33">
        <f t="shared" si="12"/>
        <v>0.08651096556</v>
      </c>
      <c r="Q1085" s="45">
        <f t="shared" si="21"/>
        <v>1.811389534</v>
      </c>
      <c r="R1085" s="45">
        <f t="shared" si="32"/>
        <v>1.176557897</v>
      </c>
      <c r="S1085" s="45">
        <f t="shared" si="44"/>
        <v>2.501359534</v>
      </c>
      <c r="T1085" s="33">
        <f t="shared" si="22"/>
        <v>-2.465192</v>
      </c>
      <c r="U1085" s="33">
        <f t="shared" si="33"/>
        <v>-1.410808911</v>
      </c>
      <c r="V1085" s="33">
        <f t="shared" si="42"/>
        <v>-1.833597148</v>
      </c>
      <c r="W1085" s="44">
        <f t="shared" si="13"/>
        <v>0.007787000186</v>
      </c>
      <c r="X1085" s="44">
        <f t="shared" si="14"/>
        <v>0.007991676824</v>
      </c>
      <c r="Y1085" s="33">
        <f t="shared" si="15"/>
        <v>1.026284401</v>
      </c>
      <c r="Z1085" s="43">
        <v>1.0</v>
      </c>
      <c r="AA1085" s="33">
        <f t="shared" si="16"/>
        <v>2.026284401</v>
      </c>
      <c r="AB1085" s="33">
        <f t="shared" si="17"/>
        <v>0.5064858619</v>
      </c>
      <c r="AC1085" s="33">
        <f t="shared" si="18"/>
        <v>0.4935141381</v>
      </c>
      <c r="AD1085" s="33">
        <f t="shared" si="19"/>
        <v>-0.001204903572</v>
      </c>
      <c r="AE1085" s="34">
        <f t="shared" si="23"/>
        <v>1</v>
      </c>
      <c r="AF1085" s="34">
        <f t="shared" si="24"/>
        <v>0</v>
      </c>
      <c r="AG1085" s="34">
        <f t="shared" si="25"/>
        <v>0</v>
      </c>
      <c r="AH1085" s="34">
        <f t="shared" si="26"/>
        <v>2</v>
      </c>
      <c r="AI1085" s="34">
        <f t="shared" si="28"/>
        <v>0</v>
      </c>
      <c r="AJ1085" s="34">
        <f t="shared" si="29"/>
        <v>1</v>
      </c>
      <c r="AK1085" s="34">
        <f t="shared" si="27"/>
        <v>-0.001204903572</v>
      </c>
      <c r="AL1085" s="36">
        <f t="shared" si="34"/>
        <v>1</v>
      </c>
      <c r="AM1085" s="36">
        <f t="shared" si="35"/>
        <v>0</v>
      </c>
      <c r="AN1085" s="46">
        <f t="shared" si="36"/>
        <v>0</v>
      </c>
      <c r="AO1085" s="36">
        <f t="shared" si="37"/>
        <v>2</v>
      </c>
      <c r="AP1085" s="36">
        <f t="shared" si="39"/>
        <v>0</v>
      </c>
      <c r="AQ1085" s="36">
        <f t="shared" si="40"/>
        <v>1</v>
      </c>
      <c r="AR1085" s="36">
        <f t="shared" si="38"/>
        <v>-0.001204903572</v>
      </c>
      <c r="AS1085" s="38">
        <f t="shared" si="45"/>
        <v>1</v>
      </c>
      <c r="AT1085" s="38">
        <f t="shared" si="46"/>
        <v>0</v>
      </c>
      <c r="AU1085" s="38">
        <f t="shared" si="47"/>
        <v>0</v>
      </c>
      <c r="AV1085" s="38">
        <f t="shared" si="48"/>
        <v>2</v>
      </c>
      <c r="AW1085" s="38">
        <f t="shared" si="51"/>
        <v>0</v>
      </c>
      <c r="AX1085" s="38">
        <f t="shared" si="52"/>
        <v>1</v>
      </c>
      <c r="AY1085" s="38">
        <f t="shared" si="49"/>
        <v>-0.001204903572</v>
      </c>
      <c r="AZ1085" s="12">
        <f t="shared" si="30"/>
        <v>132.2611653</v>
      </c>
      <c r="BA1085" s="12">
        <f t="shared" si="41"/>
        <v>98.0799981</v>
      </c>
      <c r="BB1085" s="12">
        <f t="shared" si="53"/>
        <v>125.238088</v>
      </c>
      <c r="BC1085" s="12">
        <f t="shared" si="50"/>
        <v>-0.001204903572</v>
      </c>
      <c r="BD1085" s="12">
        <f t="shared" si="54"/>
        <v>116.4441166</v>
      </c>
    </row>
    <row r="1086" ht="14.25" customHeight="1">
      <c r="A1086" s="7">
        <v>38097.0</v>
      </c>
      <c r="B1086" s="21" t="s">
        <v>90</v>
      </c>
      <c r="C1086" s="8">
        <v>31.480442</v>
      </c>
      <c r="D1086" s="33">
        <f t="shared" si="5"/>
        <v>-0.01561636419</v>
      </c>
      <c r="E1086" s="33">
        <f t="shared" si="7"/>
        <v>-0.009863202948</v>
      </c>
      <c r="F1086" s="33">
        <f t="shared" si="9"/>
        <v>-0.004956278589</v>
      </c>
      <c r="G1086" s="33">
        <f t="shared" si="11"/>
        <v>0.06733576966</v>
      </c>
      <c r="H1086" s="33">
        <f t="shared" si="20"/>
        <v>-1.128099389</v>
      </c>
      <c r="I1086" s="45">
        <f t="shared" si="31"/>
        <v>-1.065485481</v>
      </c>
      <c r="J1086" s="45">
        <f t="shared" si="43"/>
        <v>0.3425491632</v>
      </c>
      <c r="K1086" s="21" t="s">
        <v>91</v>
      </c>
      <c r="L1086" s="8">
        <v>14.462125</v>
      </c>
      <c r="M1086" s="33">
        <f t="shared" si="6"/>
        <v>-0.01358535366</v>
      </c>
      <c r="N1086" s="33">
        <f t="shared" si="8"/>
        <v>0.02731342954</v>
      </c>
      <c r="O1086" s="33">
        <f t="shared" si="10"/>
        <v>0.0336098989</v>
      </c>
      <c r="P1086" s="33">
        <f t="shared" si="12"/>
        <v>0.08352332788</v>
      </c>
      <c r="Q1086" s="45">
        <f t="shared" si="21"/>
        <v>1.057189439</v>
      </c>
      <c r="R1086" s="45">
        <f t="shared" si="32"/>
        <v>0.9053607164</v>
      </c>
      <c r="S1086" s="45">
        <f t="shared" si="44"/>
        <v>2.253389109</v>
      </c>
      <c r="T1086" s="33">
        <f t="shared" si="22"/>
        <v>-2.185288829</v>
      </c>
      <c r="U1086" s="33">
        <f t="shared" si="33"/>
        <v>-1.970846198</v>
      </c>
      <c r="V1086" s="33">
        <f t="shared" si="42"/>
        <v>-1.910839946</v>
      </c>
      <c r="W1086" s="44">
        <f t="shared" si="13"/>
        <v>0.008830701583</v>
      </c>
      <c r="X1086" s="44">
        <f t="shared" si="14"/>
        <v>0.008279279103</v>
      </c>
      <c r="Y1086" s="33">
        <f t="shared" si="15"/>
        <v>0.9375562094</v>
      </c>
      <c r="Z1086" s="43">
        <v>1.0</v>
      </c>
      <c r="AA1086" s="33">
        <f t="shared" si="16"/>
        <v>1.937556209</v>
      </c>
      <c r="AB1086" s="33">
        <f t="shared" si="17"/>
        <v>0.4838859409</v>
      </c>
      <c r="AC1086" s="33">
        <f t="shared" si="18"/>
        <v>0.5161140591</v>
      </c>
      <c r="AD1086" s="33">
        <f t="shared" si="19"/>
        <v>0.005586726434</v>
      </c>
      <c r="AE1086" s="34">
        <f t="shared" si="23"/>
        <v>1</v>
      </c>
      <c r="AF1086" s="34">
        <f t="shared" si="24"/>
        <v>0</v>
      </c>
      <c r="AG1086" s="34">
        <f t="shared" si="25"/>
        <v>0</v>
      </c>
      <c r="AH1086" s="34">
        <f t="shared" si="26"/>
        <v>3</v>
      </c>
      <c r="AI1086" s="34">
        <f t="shared" si="28"/>
        <v>0</v>
      </c>
      <c r="AJ1086" s="34">
        <f t="shared" si="29"/>
        <v>1</v>
      </c>
      <c r="AK1086" s="34">
        <f t="shared" si="27"/>
        <v>0.005586726434</v>
      </c>
      <c r="AL1086" s="36">
        <f t="shared" si="34"/>
        <v>1</v>
      </c>
      <c r="AM1086" s="36">
        <f t="shared" si="35"/>
        <v>0</v>
      </c>
      <c r="AN1086" s="46">
        <f t="shared" si="36"/>
        <v>0</v>
      </c>
      <c r="AO1086" s="36">
        <f t="shared" si="37"/>
        <v>3</v>
      </c>
      <c r="AP1086" s="36">
        <f t="shared" si="39"/>
        <v>0</v>
      </c>
      <c r="AQ1086" s="36">
        <f t="shared" si="40"/>
        <v>1</v>
      </c>
      <c r="AR1086" s="36">
        <f t="shared" si="38"/>
        <v>0.005586726434</v>
      </c>
      <c r="AS1086" s="38">
        <f t="shared" si="45"/>
        <v>1</v>
      </c>
      <c r="AT1086" s="38">
        <f t="shared" si="46"/>
        <v>0</v>
      </c>
      <c r="AU1086" s="38">
        <f t="shared" si="47"/>
        <v>0</v>
      </c>
      <c r="AV1086" s="38">
        <f t="shared" si="48"/>
        <v>3</v>
      </c>
      <c r="AW1086" s="38">
        <f t="shared" si="51"/>
        <v>0</v>
      </c>
      <c r="AX1086" s="38">
        <f t="shared" si="52"/>
        <v>1</v>
      </c>
      <c r="AY1086" s="38">
        <f t="shared" si="49"/>
        <v>0.005586726434</v>
      </c>
      <c r="AZ1086" s="12">
        <f t="shared" si="30"/>
        <v>133.0000722</v>
      </c>
      <c r="BA1086" s="12">
        <f t="shared" si="41"/>
        <v>98.62794422</v>
      </c>
      <c r="BB1086" s="12">
        <f t="shared" si="53"/>
        <v>125.9377589</v>
      </c>
      <c r="BC1086" s="12">
        <f t="shared" si="50"/>
        <v>0.005586726434</v>
      </c>
      <c r="BD1086" s="12">
        <f t="shared" si="54"/>
        <v>117.094658</v>
      </c>
    </row>
    <row r="1087" ht="14.25" customHeight="1">
      <c r="A1087" s="7">
        <v>38098.0</v>
      </c>
      <c r="B1087" s="21" t="s">
        <v>90</v>
      </c>
      <c r="C1087" s="8">
        <v>31.74757</v>
      </c>
      <c r="D1087" s="33">
        <f t="shared" si="5"/>
        <v>0.008485522535</v>
      </c>
      <c r="E1087" s="33">
        <f t="shared" si="7"/>
        <v>-0.004370567581</v>
      </c>
      <c r="F1087" s="33">
        <f t="shared" si="9"/>
        <v>-0.000730985823</v>
      </c>
      <c r="G1087" s="33">
        <f t="shared" si="11"/>
        <v>0.07280232211</v>
      </c>
      <c r="H1087" s="33">
        <f t="shared" si="20"/>
        <v>-0.8504827248</v>
      </c>
      <c r="I1087" s="45">
        <f t="shared" si="31"/>
        <v>-0.9265454259</v>
      </c>
      <c r="J1087" s="45">
        <f t="shared" si="43"/>
        <v>0.4403811833</v>
      </c>
      <c r="K1087" s="21" t="s">
        <v>91</v>
      </c>
      <c r="L1087" s="8">
        <v>14.420634</v>
      </c>
      <c r="M1087" s="33">
        <f t="shared" si="6"/>
        <v>-0.002868942151</v>
      </c>
      <c r="N1087" s="33">
        <f t="shared" si="8"/>
        <v>0.01836306112</v>
      </c>
      <c r="O1087" s="33">
        <f t="shared" si="10"/>
        <v>0.02476882424</v>
      </c>
      <c r="P1087" s="33">
        <f t="shared" si="12"/>
        <v>0.08310855312</v>
      </c>
      <c r="Q1087" s="45">
        <f t="shared" si="21"/>
        <v>0.6331200844</v>
      </c>
      <c r="R1087" s="45">
        <f t="shared" si="32"/>
        <v>0.5900775265</v>
      </c>
      <c r="S1087" s="45">
        <f t="shared" si="44"/>
        <v>2.114036788</v>
      </c>
      <c r="T1087" s="33">
        <f t="shared" si="22"/>
        <v>-1.483602809</v>
      </c>
      <c r="U1087" s="33">
        <f t="shared" si="33"/>
        <v>-1.516622952</v>
      </c>
      <c r="V1087" s="33">
        <f t="shared" si="42"/>
        <v>-1.673655604</v>
      </c>
      <c r="W1087" s="44">
        <f t="shared" si="13"/>
        <v>0.008906553033</v>
      </c>
      <c r="X1087" s="44">
        <f t="shared" si="14"/>
        <v>0.008295575061</v>
      </c>
      <c r="Y1087" s="33">
        <f t="shared" si="15"/>
        <v>0.9314012987</v>
      </c>
      <c r="Z1087" s="43">
        <v>1.0</v>
      </c>
      <c r="AA1087" s="33">
        <f t="shared" si="16"/>
        <v>1.931401299</v>
      </c>
      <c r="AB1087" s="33">
        <f t="shared" si="17"/>
        <v>0.4822412097</v>
      </c>
      <c r="AC1087" s="33">
        <f t="shared" si="18"/>
        <v>0.5177587903</v>
      </c>
      <c r="AD1087" s="33">
        <f t="shared" si="19"/>
        <v>0.008594905609</v>
      </c>
      <c r="AE1087" s="34">
        <f t="shared" si="23"/>
        <v>1</v>
      </c>
      <c r="AF1087" s="34">
        <f t="shared" si="24"/>
        <v>0</v>
      </c>
      <c r="AG1087" s="34">
        <f t="shared" si="25"/>
        <v>0</v>
      </c>
      <c r="AH1087" s="34">
        <f t="shared" si="26"/>
        <v>4</v>
      </c>
      <c r="AI1087" s="34">
        <f t="shared" si="28"/>
        <v>0</v>
      </c>
      <c r="AJ1087" s="34">
        <f t="shared" si="29"/>
        <v>1</v>
      </c>
      <c r="AK1087" s="34">
        <f t="shared" si="27"/>
        <v>0.008594905609</v>
      </c>
      <c r="AL1087" s="36">
        <f t="shared" si="34"/>
        <v>1</v>
      </c>
      <c r="AM1087" s="36">
        <f t="shared" si="35"/>
        <v>0</v>
      </c>
      <c r="AN1087" s="46">
        <f t="shared" si="36"/>
        <v>0</v>
      </c>
      <c r="AO1087" s="36">
        <f t="shared" si="37"/>
        <v>4</v>
      </c>
      <c r="AP1087" s="36">
        <f t="shared" si="39"/>
        <v>0</v>
      </c>
      <c r="AQ1087" s="36">
        <f t="shared" si="40"/>
        <v>1</v>
      </c>
      <c r="AR1087" s="36">
        <f t="shared" si="38"/>
        <v>0.008594905609</v>
      </c>
      <c r="AS1087" s="38">
        <f t="shared" si="45"/>
        <v>1</v>
      </c>
      <c r="AT1087" s="38">
        <f t="shared" si="46"/>
        <v>0</v>
      </c>
      <c r="AU1087" s="38">
        <f t="shared" si="47"/>
        <v>0</v>
      </c>
      <c r="AV1087" s="38">
        <f t="shared" si="48"/>
        <v>4</v>
      </c>
      <c r="AW1087" s="38">
        <f t="shared" si="51"/>
        <v>0</v>
      </c>
      <c r="AX1087" s="38">
        <f t="shared" si="52"/>
        <v>1</v>
      </c>
      <c r="AY1087" s="38">
        <f t="shared" si="49"/>
        <v>0.008594905609</v>
      </c>
      <c r="AZ1087" s="12">
        <f t="shared" si="30"/>
        <v>134.1431953</v>
      </c>
      <c r="BA1087" s="12">
        <f t="shared" si="41"/>
        <v>99.47564209</v>
      </c>
      <c r="BB1087" s="12">
        <f t="shared" si="53"/>
        <v>127.0201821</v>
      </c>
      <c r="BC1087" s="12">
        <f t="shared" si="50"/>
        <v>0.008594905609</v>
      </c>
      <c r="BD1087" s="12">
        <f t="shared" si="54"/>
        <v>118.1010755</v>
      </c>
    </row>
    <row r="1088" ht="14.25" customHeight="1">
      <c r="A1088" s="7">
        <v>38099.0</v>
      </c>
      <c r="B1088" s="21" t="s">
        <v>90</v>
      </c>
      <c r="C1088" s="8">
        <v>31.875319</v>
      </c>
      <c r="D1088" s="33">
        <f t="shared" si="5"/>
        <v>0.004023898522</v>
      </c>
      <c r="E1088" s="33">
        <f t="shared" si="7"/>
        <v>0.001459744533</v>
      </c>
      <c r="F1088" s="33">
        <f t="shared" si="9"/>
        <v>0.0009115033207</v>
      </c>
      <c r="G1088" s="33">
        <f t="shared" si="11"/>
        <v>0.08072396626</v>
      </c>
      <c r="H1088" s="33">
        <f t="shared" si="20"/>
        <v>-0.5659365351</v>
      </c>
      <c r="I1088" s="45">
        <f t="shared" si="31"/>
        <v>-0.8615365613</v>
      </c>
      <c r="J1088" s="45">
        <f t="shared" si="43"/>
        <v>0.5933246028</v>
      </c>
      <c r="K1088" s="21" t="s">
        <v>91</v>
      </c>
      <c r="L1088" s="8">
        <v>14.235295</v>
      </c>
      <c r="M1088" s="33">
        <f t="shared" si="6"/>
        <v>-0.01285234755</v>
      </c>
      <c r="N1088" s="33">
        <f t="shared" si="8"/>
        <v>0.00507824056</v>
      </c>
      <c r="O1088" s="33">
        <f t="shared" si="10"/>
        <v>0.007439540903</v>
      </c>
      <c r="P1088" s="33">
        <f t="shared" si="12"/>
        <v>0.06124964682</v>
      </c>
      <c r="Q1088" s="45">
        <f t="shared" si="21"/>
        <v>0.03209773535</v>
      </c>
      <c r="R1088" s="45">
        <f t="shared" si="32"/>
        <v>0.01378804695</v>
      </c>
      <c r="S1088" s="45">
        <f t="shared" si="44"/>
        <v>1.428966695</v>
      </c>
      <c r="T1088" s="33">
        <f t="shared" si="22"/>
        <v>-0.5980342705</v>
      </c>
      <c r="U1088" s="33">
        <f t="shared" si="33"/>
        <v>-0.8753246082</v>
      </c>
      <c r="V1088" s="33">
        <f t="shared" si="42"/>
        <v>-0.8356420923</v>
      </c>
      <c r="W1088" s="44">
        <f t="shared" si="13"/>
        <v>0.008757565857</v>
      </c>
      <c r="X1088" s="44">
        <f t="shared" si="14"/>
        <v>0.00906133213</v>
      </c>
      <c r="Y1088" s="33">
        <f t="shared" si="15"/>
        <v>1.034686153</v>
      </c>
      <c r="Z1088" s="43">
        <v>1.0</v>
      </c>
      <c r="AA1088" s="33">
        <f t="shared" si="16"/>
        <v>2.034686153</v>
      </c>
      <c r="AB1088" s="33">
        <f t="shared" si="17"/>
        <v>0.508523711</v>
      </c>
      <c r="AC1088" s="33">
        <f t="shared" si="18"/>
        <v>0.491476289</v>
      </c>
      <c r="AD1088" s="33">
        <f t="shared" si="19"/>
        <v>0.004472019047</v>
      </c>
      <c r="AE1088" s="34">
        <f t="shared" si="23"/>
        <v>0</v>
      </c>
      <c r="AF1088" s="34">
        <f t="shared" si="24"/>
        <v>0</v>
      </c>
      <c r="AG1088" s="34">
        <f t="shared" si="25"/>
        <v>0</v>
      </c>
      <c r="AH1088" s="34">
        <f t="shared" si="26"/>
        <v>5</v>
      </c>
      <c r="AI1088" s="34">
        <f t="shared" si="28"/>
        <v>0</v>
      </c>
      <c r="AJ1088" s="34">
        <f t="shared" si="29"/>
        <v>1</v>
      </c>
      <c r="AK1088" s="34">
        <f t="shared" si="27"/>
        <v>0.004472019047</v>
      </c>
      <c r="AL1088" s="36">
        <f t="shared" si="34"/>
        <v>0</v>
      </c>
      <c r="AM1088" s="36">
        <f t="shared" si="35"/>
        <v>0</v>
      </c>
      <c r="AN1088" s="46">
        <f t="shared" si="36"/>
        <v>0</v>
      </c>
      <c r="AO1088" s="36">
        <f t="shared" si="37"/>
        <v>5</v>
      </c>
      <c r="AP1088" s="36">
        <f t="shared" si="39"/>
        <v>0</v>
      </c>
      <c r="AQ1088" s="36">
        <f t="shared" si="40"/>
        <v>1</v>
      </c>
      <c r="AR1088" s="36">
        <f t="shared" si="38"/>
        <v>0.004472019047</v>
      </c>
      <c r="AS1088" s="38">
        <f t="shared" si="45"/>
        <v>0</v>
      </c>
      <c r="AT1088" s="38">
        <f t="shared" si="46"/>
        <v>0</v>
      </c>
      <c r="AU1088" s="38">
        <f t="shared" si="47"/>
        <v>0</v>
      </c>
      <c r="AV1088" s="38">
        <f t="shared" si="48"/>
        <v>5</v>
      </c>
      <c r="AW1088" s="38">
        <f t="shared" si="51"/>
        <v>0</v>
      </c>
      <c r="AX1088" s="38">
        <f t="shared" si="52"/>
        <v>1</v>
      </c>
      <c r="AY1088" s="38">
        <f t="shared" si="49"/>
        <v>0.004472019047</v>
      </c>
      <c r="AZ1088" s="12">
        <f t="shared" si="30"/>
        <v>134.7430862</v>
      </c>
      <c r="BA1088" s="12">
        <f t="shared" si="41"/>
        <v>99.92049906</v>
      </c>
      <c r="BB1088" s="12">
        <f t="shared" si="53"/>
        <v>127.5882187</v>
      </c>
      <c r="BC1088" s="12">
        <f t="shared" si="50"/>
        <v>0.004472019047</v>
      </c>
      <c r="BD1088" s="12">
        <f t="shared" si="54"/>
        <v>118.6292258</v>
      </c>
    </row>
    <row r="1089" ht="14.25" customHeight="1">
      <c r="A1089" s="7">
        <v>38100.0</v>
      </c>
      <c r="B1089" s="21" t="s">
        <v>90</v>
      </c>
      <c r="C1089" s="8">
        <v>31.910181</v>
      </c>
      <c r="D1089" s="33">
        <f t="shared" si="5"/>
        <v>0.001093698858</v>
      </c>
      <c r="E1089" s="33">
        <f t="shared" si="7"/>
        <v>0.002920742587</v>
      </c>
      <c r="F1089" s="33">
        <f t="shared" si="9"/>
        <v>0.00383613599</v>
      </c>
      <c r="G1089" s="33">
        <f t="shared" si="11"/>
        <v>0.07282331067</v>
      </c>
      <c r="H1089" s="33">
        <f t="shared" si="20"/>
        <v>-0.4950606614</v>
      </c>
      <c r="I1089" s="45">
        <f t="shared" si="31"/>
        <v>-0.767203071</v>
      </c>
      <c r="J1089" s="45">
        <f t="shared" si="43"/>
        <v>0.3954319054</v>
      </c>
      <c r="K1089" s="21" t="s">
        <v>91</v>
      </c>
      <c r="L1089" s="8">
        <v>14.121875</v>
      </c>
      <c r="M1089" s="33">
        <f t="shared" si="6"/>
        <v>-0.007967520167</v>
      </c>
      <c r="N1089" s="33">
        <f t="shared" si="8"/>
        <v>-0.01694596336</v>
      </c>
      <c r="O1089" s="33">
        <f t="shared" si="10"/>
        <v>-0.003707873444</v>
      </c>
      <c r="P1089" s="33">
        <f t="shared" si="12"/>
        <v>0.04696473917</v>
      </c>
      <c r="Q1089" s="45">
        <f t="shared" si="21"/>
        <v>-0.9489916673</v>
      </c>
      <c r="R1089" s="45">
        <f t="shared" si="32"/>
        <v>-0.355924047</v>
      </c>
      <c r="S1089" s="45">
        <f t="shared" si="44"/>
        <v>1.008854657</v>
      </c>
      <c r="T1089" s="33">
        <f t="shared" si="22"/>
        <v>0.4539310059</v>
      </c>
      <c r="U1089" s="33">
        <f t="shared" si="33"/>
        <v>-0.411279024</v>
      </c>
      <c r="V1089" s="33">
        <f t="shared" si="42"/>
        <v>-0.6134227518</v>
      </c>
      <c r="W1089" s="44">
        <f t="shared" si="13"/>
        <v>0.008711415477</v>
      </c>
      <c r="X1089" s="44">
        <f t="shared" si="14"/>
        <v>0.009361183691</v>
      </c>
      <c r="Y1089" s="33">
        <f t="shared" si="15"/>
        <v>1.074588133</v>
      </c>
      <c r="Z1089" s="43">
        <v>1.0</v>
      </c>
      <c r="AA1089" s="33">
        <f t="shared" si="16"/>
        <v>2.074588133</v>
      </c>
      <c r="AB1089" s="33">
        <f t="shared" si="17"/>
        <v>0.5179766122</v>
      </c>
      <c r="AC1089" s="33">
        <f t="shared" si="18"/>
        <v>0.4820233878</v>
      </c>
      <c r="AD1089" s="33">
        <f t="shared" si="19"/>
        <v>0.0009483097566</v>
      </c>
      <c r="AE1089" s="34">
        <f t="shared" si="23"/>
        <v>0</v>
      </c>
      <c r="AF1089" s="34">
        <f t="shared" si="24"/>
        <v>0</v>
      </c>
      <c r="AG1089" s="34">
        <f t="shared" si="25"/>
        <v>0</v>
      </c>
      <c r="AH1089" s="34">
        <f t="shared" si="26"/>
        <v>0</v>
      </c>
      <c r="AI1089" s="34">
        <f t="shared" si="28"/>
        <v>1</v>
      </c>
      <c r="AJ1089" s="34">
        <f t="shared" si="29"/>
        <v>0</v>
      </c>
      <c r="AK1089" s="34">
        <f t="shared" si="27"/>
        <v>0</v>
      </c>
      <c r="AL1089" s="36">
        <f t="shared" si="34"/>
        <v>0</v>
      </c>
      <c r="AM1089" s="36">
        <f t="shared" si="35"/>
        <v>0</v>
      </c>
      <c r="AN1089" s="46">
        <f t="shared" si="36"/>
        <v>0</v>
      </c>
      <c r="AO1089" s="36">
        <f t="shared" si="37"/>
        <v>0</v>
      </c>
      <c r="AP1089" s="36">
        <f t="shared" si="39"/>
        <v>1</v>
      </c>
      <c r="AQ1089" s="36">
        <f t="shared" si="40"/>
        <v>0</v>
      </c>
      <c r="AR1089" s="36">
        <f t="shared" si="38"/>
        <v>0</v>
      </c>
      <c r="AS1089" s="38">
        <f t="shared" si="45"/>
        <v>0</v>
      </c>
      <c r="AT1089" s="38">
        <f t="shared" si="46"/>
        <v>0</v>
      </c>
      <c r="AU1089" s="38">
        <f t="shared" si="47"/>
        <v>0</v>
      </c>
      <c r="AV1089" s="38">
        <f t="shared" si="48"/>
        <v>0</v>
      </c>
      <c r="AW1089" s="38">
        <f t="shared" si="51"/>
        <v>1</v>
      </c>
      <c r="AX1089" s="38">
        <f t="shared" si="52"/>
        <v>0</v>
      </c>
      <c r="AY1089" s="38">
        <f t="shared" si="49"/>
        <v>0</v>
      </c>
      <c r="AZ1089" s="12">
        <f t="shared" si="30"/>
        <v>134.7430862</v>
      </c>
      <c r="BA1089" s="12">
        <f t="shared" si="41"/>
        <v>99.92049906</v>
      </c>
      <c r="BB1089" s="12">
        <f t="shared" si="53"/>
        <v>127.5882187</v>
      </c>
      <c r="BC1089" s="12">
        <f t="shared" si="50"/>
        <v>0</v>
      </c>
      <c r="BD1089" s="12">
        <f t="shared" si="54"/>
        <v>118.6292258</v>
      </c>
    </row>
    <row r="1090" ht="14.25" customHeight="1">
      <c r="A1090" s="7">
        <v>38103.0</v>
      </c>
      <c r="B1090" s="21" t="s">
        <v>90</v>
      </c>
      <c r="C1090" s="8">
        <v>31.759192</v>
      </c>
      <c r="D1090" s="33">
        <f t="shared" si="5"/>
        <v>-0.004731687357</v>
      </c>
      <c r="E1090" s="33">
        <f t="shared" si="7"/>
        <v>-0.006899938339</v>
      </c>
      <c r="F1090" s="33">
        <f t="shared" si="9"/>
        <v>-0.00581696393</v>
      </c>
      <c r="G1090" s="33">
        <f t="shared" si="11"/>
        <v>0.07109272145</v>
      </c>
      <c r="H1090" s="33">
        <f t="shared" si="20"/>
        <v>-0.9293363479</v>
      </c>
      <c r="I1090" s="45">
        <f t="shared" si="31"/>
        <v>-1.038975474</v>
      </c>
      <c r="J1090" s="45">
        <f t="shared" si="43"/>
        <v>0.3323665329</v>
      </c>
      <c r="K1090" s="21" t="s">
        <v>91</v>
      </c>
      <c r="L1090" s="8">
        <v>14.022288</v>
      </c>
      <c r="M1090" s="33">
        <f t="shared" si="6"/>
        <v>-0.007051967249</v>
      </c>
      <c r="N1090" s="33">
        <f t="shared" si="8"/>
        <v>-0.04358520906</v>
      </c>
      <c r="O1090" s="33">
        <f t="shared" si="10"/>
        <v>-0.003146188573</v>
      </c>
      <c r="P1090" s="33">
        <f t="shared" si="12"/>
        <v>0.03915515797</v>
      </c>
      <c r="Q1090" s="45">
        <f t="shared" si="21"/>
        <v>-2.114698488</v>
      </c>
      <c r="R1090" s="45">
        <f t="shared" si="32"/>
        <v>-0.339208611</v>
      </c>
      <c r="S1090" s="45">
        <f t="shared" si="44"/>
        <v>0.7753332975</v>
      </c>
      <c r="T1090" s="33">
        <f t="shared" si="22"/>
        <v>1.18536214</v>
      </c>
      <c r="U1090" s="33">
        <f t="shared" si="33"/>
        <v>-0.6997668627</v>
      </c>
      <c r="V1090" s="33">
        <f t="shared" si="42"/>
        <v>-0.4429667645</v>
      </c>
      <c r="W1090" s="44">
        <f t="shared" si="13"/>
        <v>0.008783441606</v>
      </c>
      <c r="X1090" s="44">
        <f t="shared" si="14"/>
        <v>0.009588063478</v>
      </c>
      <c r="Y1090" s="33">
        <f t="shared" si="15"/>
        <v>1.091606674</v>
      </c>
      <c r="Z1090" s="43">
        <v>1.0</v>
      </c>
      <c r="AA1090" s="33">
        <f t="shared" si="16"/>
        <v>2.091606674</v>
      </c>
      <c r="AB1090" s="33">
        <f t="shared" si="17"/>
        <v>0.5218986378</v>
      </c>
      <c r="AC1090" s="33">
        <f t="shared" si="18"/>
        <v>0.4781013622</v>
      </c>
      <c r="AD1090" s="33">
        <f t="shared" si="19"/>
        <v>-0.0006657993621</v>
      </c>
      <c r="AE1090" s="34">
        <f t="shared" si="23"/>
        <v>-1</v>
      </c>
      <c r="AF1090" s="34">
        <f t="shared" si="24"/>
        <v>0</v>
      </c>
      <c r="AG1090" s="34">
        <f t="shared" si="25"/>
        <v>0</v>
      </c>
      <c r="AH1090" s="34">
        <f t="shared" si="26"/>
        <v>1</v>
      </c>
      <c r="AI1090" s="34">
        <f t="shared" si="28"/>
        <v>0</v>
      </c>
      <c r="AJ1090" s="34">
        <f t="shared" si="29"/>
        <v>-1</v>
      </c>
      <c r="AK1090" s="34">
        <f t="shared" si="27"/>
        <v>0.0006657993621</v>
      </c>
      <c r="AL1090" s="36">
        <f t="shared" si="34"/>
        <v>0</v>
      </c>
      <c r="AM1090" s="36">
        <f t="shared" si="35"/>
        <v>0</v>
      </c>
      <c r="AN1090" s="46">
        <f t="shared" si="36"/>
        <v>0</v>
      </c>
      <c r="AO1090" s="36">
        <f t="shared" si="37"/>
        <v>0</v>
      </c>
      <c r="AP1090" s="36">
        <f t="shared" si="39"/>
        <v>0</v>
      </c>
      <c r="AQ1090" s="36">
        <f t="shared" si="40"/>
        <v>0</v>
      </c>
      <c r="AR1090" s="36">
        <f t="shared" si="38"/>
        <v>0</v>
      </c>
      <c r="AS1090" s="38">
        <f t="shared" si="45"/>
        <v>0</v>
      </c>
      <c r="AT1090" s="38">
        <f t="shared" si="46"/>
        <v>0</v>
      </c>
      <c r="AU1090" s="38">
        <f t="shared" si="47"/>
        <v>0</v>
      </c>
      <c r="AV1090" s="38">
        <f t="shared" si="48"/>
        <v>0</v>
      </c>
      <c r="AW1090" s="38">
        <f t="shared" si="51"/>
        <v>0</v>
      </c>
      <c r="AX1090" s="38">
        <f t="shared" si="52"/>
        <v>0</v>
      </c>
      <c r="AY1090" s="38">
        <f t="shared" si="49"/>
        <v>0</v>
      </c>
      <c r="AZ1090" s="12">
        <f t="shared" si="30"/>
        <v>134.8327981</v>
      </c>
      <c r="BA1090" s="12">
        <f t="shared" si="41"/>
        <v>99.92049906</v>
      </c>
      <c r="BB1090" s="12">
        <f t="shared" si="53"/>
        <v>127.5882187</v>
      </c>
      <c r="BC1090" s="12">
        <f t="shared" si="50"/>
        <v>0.0002219331207</v>
      </c>
      <c r="BD1090" s="12">
        <f t="shared" si="54"/>
        <v>118.6555535</v>
      </c>
    </row>
    <row r="1091" ht="14.25" customHeight="1">
      <c r="A1091" s="7">
        <v>38104.0</v>
      </c>
      <c r="B1091" s="21" t="s">
        <v>90</v>
      </c>
      <c r="C1091" s="8">
        <v>31.730154</v>
      </c>
      <c r="D1091" s="33">
        <f t="shared" si="5"/>
        <v>-0.0009143179713</v>
      </c>
      <c r="E1091" s="33">
        <f t="shared" si="7"/>
        <v>0.00793229015</v>
      </c>
      <c r="F1091" s="33">
        <f t="shared" si="9"/>
        <v>-0.002009150585</v>
      </c>
      <c r="G1091" s="33">
        <f t="shared" si="11"/>
        <v>0.04654289771</v>
      </c>
      <c r="H1091" s="33">
        <f t="shared" si="20"/>
        <v>-0.2612648046</v>
      </c>
      <c r="I1091" s="45">
        <f t="shared" si="31"/>
        <v>-0.9047323912</v>
      </c>
      <c r="J1091" s="45">
        <f t="shared" si="43"/>
        <v>-0.2420566971</v>
      </c>
      <c r="K1091" s="21" t="s">
        <v>91</v>
      </c>
      <c r="L1091" s="8">
        <v>14.02782</v>
      </c>
      <c r="M1091" s="33">
        <f t="shared" si="6"/>
        <v>0.0003945147896</v>
      </c>
      <c r="N1091" s="33">
        <f t="shared" si="8"/>
        <v>-0.03003051073</v>
      </c>
      <c r="O1091" s="33">
        <f t="shared" si="10"/>
        <v>-0.003537317431</v>
      </c>
      <c r="P1091" s="33">
        <f t="shared" si="12"/>
        <v>0.02651806503</v>
      </c>
      <c r="Q1091" s="45">
        <f t="shared" si="21"/>
        <v>-1.427533986</v>
      </c>
      <c r="R1091" s="45">
        <f t="shared" si="32"/>
        <v>-0.3526986822</v>
      </c>
      <c r="S1091" s="45">
        <f t="shared" si="44"/>
        <v>0.4241642965</v>
      </c>
      <c r="T1091" s="33">
        <f t="shared" si="22"/>
        <v>1.166269181</v>
      </c>
      <c r="U1091" s="33">
        <f t="shared" si="33"/>
        <v>-0.5520337089</v>
      </c>
      <c r="V1091" s="33">
        <f t="shared" si="42"/>
        <v>-0.6662209936</v>
      </c>
      <c r="W1091" s="44">
        <f t="shared" si="13"/>
        <v>0.007591182918</v>
      </c>
      <c r="X1091" s="44">
        <f t="shared" si="14"/>
        <v>0.009251273739</v>
      </c>
      <c r="Y1091" s="33">
        <f t="shared" si="15"/>
        <v>1.21868671</v>
      </c>
      <c r="Z1091" s="43">
        <v>1.0</v>
      </c>
      <c r="AA1091" s="33">
        <f t="shared" si="16"/>
        <v>2.21868671</v>
      </c>
      <c r="AB1091" s="33">
        <f t="shared" si="17"/>
        <v>0.549282918</v>
      </c>
      <c r="AC1091" s="33">
        <f t="shared" si="18"/>
        <v>0.450717082</v>
      </c>
      <c r="AD1091" s="33">
        <f t="shared" si="19"/>
        <v>-0.00309532099</v>
      </c>
      <c r="AE1091" s="34">
        <f t="shared" si="23"/>
        <v>-1</v>
      </c>
      <c r="AF1091" s="34">
        <f t="shared" si="24"/>
        <v>0</v>
      </c>
      <c r="AG1091" s="34">
        <f t="shared" si="25"/>
        <v>0</v>
      </c>
      <c r="AH1091" s="34">
        <f t="shared" si="26"/>
        <v>2</v>
      </c>
      <c r="AI1091" s="34">
        <f t="shared" si="28"/>
        <v>0</v>
      </c>
      <c r="AJ1091" s="34">
        <f t="shared" si="29"/>
        <v>-1</v>
      </c>
      <c r="AK1091" s="34">
        <f t="shared" si="27"/>
        <v>0.00309532099</v>
      </c>
      <c r="AL1091" s="36">
        <f t="shared" si="34"/>
        <v>0</v>
      </c>
      <c r="AM1091" s="36">
        <f t="shared" si="35"/>
        <v>0</v>
      </c>
      <c r="AN1091" s="46">
        <f t="shared" si="36"/>
        <v>0</v>
      </c>
      <c r="AO1091" s="36">
        <f t="shared" si="37"/>
        <v>0</v>
      </c>
      <c r="AP1091" s="36">
        <f t="shared" si="39"/>
        <v>0</v>
      </c>
      <c r="AQ1091" s="36">
        <f t="shared" si="40"/>
        <v>0</v>
      </c>
      <c r="AR1091" s="36">
        <f t="shared" si="38"/>
        <v>0</v>
      </c>
      <c r="AS1091" s="38">
        <f t="shared" si="45"/>
        <v>0</v>
      </c>
      <c r="AT1091" s="38">
        <f t="shared" si="46"/>
        <v>0</v>
      </c>
      <c r="AU1091" s="38">
        <f t="shared" si="47"/>
        <v>0</v>
      </c>
      <c r="AV1091" s="38">
        <f t="shared" si="48"/>
        <v>0</v>
      </c>
      <c r="AW1091" s="38">
        <f t="shared" si="51"/>
        <v>0</v>
      </c>
      <c r="AX1091" s="38">
        <f t="shared" si="52"/>
        <v>0</v>
      </c>
      <c r="AY1091" s="38">
        <f t="shared" si="49"/>
        <v>0</v>
      </c>
      <c r="AZ1091" s="12">
        <f t="shared" si="30"/>
        <v>135.2501489</v>
      </c>
      <c r="BA1091" s="12">
        <f t="shared" si="41"/>
        <v>99.92049906</v>
      </c>
      <c r="BB1091" s="12">
        <f t="shared" si="53"/>
        <v>127.5882187</v>
      </c>
      <c r="BC1091" s="12">
        <f t="shared" si="50"/>
        <v>0.001031773663</v>
      </c>
      <c r="BD1091" s="12">
        <f t="shared" si="54"/>
        <v>118.7779792</v>
      </c>
    </row>
    <row r="1092" ht="14.25" customHeight="1">
      <c r="A1092" s="7">
        <v>38105.0</v>
      </c>
      <c r="B1092" s="21" t="s">
        <v>90</v>
      </c>
      <c r="C1092" s="8">
        <v>31.294621</v>
      </c>
      <c r="D1092" s="33">
        <f t="shared" si="5"/>
        <v>-0.01372615462</v>
      </c>
      <c r="E1092" s="33">
        <f t="shared" si="7"/>
        <v>-0.01426720218</v>
      </c>
      <c r="F1092" s="33">
        <f t="shared" si="9"/>
        <v>-0.01857541399</v>
      </c>
      <c r="G1092" s="33">
        <f t="shared" si="11"/>
        <v>0.01144921371</v>
      </c>
      <c r="H1092" s="33">
        <f t="shared" si="20"/>
        <v>-1.226763542</v>
      </c>
      <c r="I1092" s="45">
        <f t="shared" si="31"/>
        <v>-1.350893881</v>
      </c>
      <c r="J1092" s="45">
        <f t="shared" si="43"/>
        <v>-1.054454101</v>
      </c>
      <c r="K1092" s="21" t="s">
        <v>91</v>
      </c>
      <c r="L1092" s="8">
        <v>13.889501</v>
      </c>
      <c r="M1092" s="33">
        <f t="shared" si="6"/>
        <v>-0.009860334678</v>
      </c>
      <c r="N1092" s="33">
        <f t="shared" si="8"/>
        <v>-0.0368314597</v>
      </c>
      <c r="O1092" s="33">
        <f t="shared" si="10"/>
        <v>-0.01914473693</v>
      </c>
      <c r="P1092" s="33">
        <f t="shared" si="12"/>
        <v>-0.0003986314541</v>
      </c>
      <c r="Q1092" s="45">
        <f t="shared" si="21"/>
        <v>-1.688363279</v>
      </c>
      <c r="R1092" s="45">
        <f t="shared" si="32"/>
        <v>-0.869616869</v>
      </c>
      <c r="S1092" s="45">
        <f t="shared" si="44"/>
        <v>-0.2967606542</v>
      </c>
      <c r="T1092" s="33">
        <f t="shared" si="22"/>
        <v>0.4615997371</v>
      </c>
      <c r="U1092" s="33">
        <f t="shared" si="33"/>
        <v>-0.481277012</v>
      </c>
      <c r="V1092" s="33">
        <f t="shared" si="42"/>
        <v>-0.7576934465</v>
      </c>
      <c r="W1092" s="44">
        <f t="shared" si="13"/>
        <v>0.007117313942</v>
      </c>
      <c r="X1092" s="44">
        <f t="shared" si="14"/>
        <v>0.008818381512</v>
      </c>
      <c r="Y1092" s="33">
        <f t="shared" si="15"/>
        <v>1.23900415</v>
      </c>
      <c r="Z1092" s="43">
        <v>1.0</v>
      </c>
      <c r="AA1092" s="33">
        <f t="shared" si="16"/>
        <v>2.23900415</v>
      </c>
      <c r="AB1092" s="33">
        <f t="shared" si="17"/>
        <v>0.5533728689</v>
      </c>
      <c r="AC1092" s="33">
        <f t="shared" si="18"/>
        <v>0.4466271311</v>
      </c>
      <c r="AD1092" s="33">
        <f t="shared" si="19"/>
        <v>0.0000349466448</v>
      </c>
      <c r="AE1092" s="34">
        <f t="shared" si="23"/>
        <v>0</v>
      </c>
      <c r="AF1092" s="34">
        <f t="shared" si="24"/>
        <v>0</v>
      </c>
      <c r="AG1092" s="34">
        <f t="shared" si="25"/>
        <v>0</v>
      </c>
      <c r="AH1092" s="34">
        <f t="shared" si="26"/>
        <v>3</v>
      </c>
      <c r="AI1092" s="34">
        <f t="shared" si="28"/>
        <v>0</v>
      </c>
      <c r="AJ1092" s="34">
        <f t="shared" si="29"/>
        <v>-1</v>
      </c>
      <c r="AK1092" s="34">
        <f t="shared" si="27"/>
        <v>-0.0000349466448</v>
      </c>
      <c r="AL1092" s="36">
        <f t="shared" si="34"/>
        <v>0</v>
      </c>
      <c r="AM1092" s="36">
        <f t="shared" si="35"/>
        <v>0</v>
      </c>
      <c r="AN1092" s="46">
        <f t="shared" si="36"/>
        <v>0</v>
      </c>
      <c r="AO1092" s="36">
        <f t="shared" si="37"/>
        <v>0</v>
      </c>
      <c r="AP1092" s="36">
        <f t="shared" si="39"/>
        <v>0</v>
      </c>
      <c r="AQ1092" s="36">
        <f t="shared" si="40"/>
        <v>0</v>
      </c>
      <c r="AR1092" s="36">
        <f t="shared" si="38"/>
        <v>0</v>
      </c>
      <c r="AS1092" s="38">
        <f t="shared" si="45"/>
        <v>0</v>
      </c>
      <c r="AT1092" s="38">
        <f t="shared" si="46"/>
        <v>0</v>
      </c>
      <c r="AU1092" s="38">
        <f t="shared" si="47"/>
        <v>0</v>
      </c>
      <c r="AV1092" s="38">
        <f t="shared" si="48"/>
        <v>0</v>
      </c>
      <c r="AW1092" s="38">
        <f t="shared" si="51"/>
        <v>0</v>
      </c>
      <c r="AX1092" s="38">
        <f t="shared" si="52"/>
        <v>0</v>
      </c>
      <c r="AY1092" s="38">
        <f t="shared" si="49"/>
        <v>0</v>
      </c>
      <c r="AZ1092" s="12">
        <f t="shared" si="30"/>
        <v>135.2454223</v>
      </c>
      <c r="BA1092" s="12">
        <f t="shared" si="41"/>
        <v>99.92049906</v>
      </c>
      <c r="BB1092" s="12">
        <f t="shared" si="53"/>
        <v>127.5882187</v>
      </c>
      <c r="BC1092" s="12">
        <f t="shared" si="50"/>
        <v>-0.0000116488816</v>
      </c>
      <c r="BD1092" s="12">
        <f t="shared" si="54"/>
        <v>118.7765956</v>
      </c>
    </row>
    <row r="1093" ht="14.25" customHeight="1">
      <c r="A1093" s="7">
        <v>38106.0</v>
      </c>
      <c r="B1093" s="21" t="s">
        <v>90</v>
      </c>
      <c r="C1093" s="8">
        <v>31.422373</v>
      </c>
      <c r="D1093" s="33">
        <f t="shared" si="5"/>
        <v>0.004082235091</v>
      </c>
      <c r="E1093" s="33">
        <f t="shared" si="7"/>
        <v>-0.01420992838</v>
      </c>
      <c r="F1093" s="33">
        <f t="shared" si="9"/>
        <v>-0.01277092671</v>
      </c>
      <c r="G1093" s="33">
        <f t="shared" si="11"/>
        <v>0.00482818336</v>
      </c>
      <c r="H1093" s="33">
        <f t="shared" si="20"/>
        <v>-1.183629464</v>
      </c>
      <c r="I1093" s="45">
        <f t="shared" si="31"/>
        <v>-1.139400826</v>
      </c>
      <c r="J1093" s="45">
        <f t="shared" si="43"/>
        <v>-1.189652807</v>
      </c>
      <c r="K1093" s="21" t="s">
        <v>91</v>
      </c>
      <c r="L1093" s="8">
        <v>13.958666</v>
      </c>
      <c r="M1093" s="33">
        <f t="shared" si="6"/>
        <v>0.004979660536</v>
      </c>
      <c r="N1093" s="33">
        <f t="shared" si="8"/>
        <v>-0.0194326145</v>
      </c>
      <c r="O1093" s="33">
        <f t="shared" si="10"/>
        <v>-0.01445305743</v>
      </c>
      <c r="P1093" s="33">
        <f t="shared" si="12"/>
        <v>0.003181596959</v>
      </c>
      <c r="Q1093" s="45">
        <f t="shared" si="21"/>
        <v>-0.9183329927</v>
      </c>
      <c r="R1093" s="45">
        <f t="shared" si="32"/>
        <v>-0.7044773787</v>
      </c>
      <c r="S1093" s="45">
        <f t="shared" si="44"/>
        <v>-0.2105135766</v>
      </c>
      <c r="T1093" s="33">
        <f t="shared" si="22"/>
        <v>-0.2652964715</v>
      </c>
      <c r="U1093" s="33">
        <f t="shared" si="33"/>
        <v>-0.4349234469</v>
      </c>
      <c r="V1093" s="33">
        <f t="shared" si="42"/>
        <v>-0.9791392308</v>
      </c>
      <c r="W1093" s="44">
        <f t="shared" si="13"/>
        <v>0.006768120079</v>
      </c>
      <c r="X1093" s="44">
        <f t="shared" si="14"/>
        <v>0.008884063734</v>
      </c>
      <c r="Y1093" s="33">
        <f t="shared" si="15"/>
        <v>1.312633882</v>
      </c>
      <c r="Z1093" s="43">
        <v>1.0</v>
      </c>
      <c r="AA1093" s="33">
        <f t="shared" si="16"/>
        <v>2.312633882</v>
      </c>
      <c r="AB1093" s="33">
        <f t="shared" si="17"/>
        <v>0.5675926018</v>
      </c>
      <c r="AC1093" s="33">
        <f t="shared" si="18"/>
        <v>0.4324073982</v>
      </c>
      <c r="AD1093" s="33">
        <f t="shared" si="19"/>
        <v>0.003043584227</v>
      </c>
      <c r="AE1093" s="34">
        <f t="shared" si="23"/>
        <v>0</v>
      </c>
      <c r="AF1093" s="34">
        <f t="shared" si="24"/>
        <v>0</v>
      </c>
      <c r="AG1093" s="34">
        <f t="shared" si="25"/>
        <v>0</v>
      </c>
      <c r="AH1093" s="34">
        <f t="shared" si="26"/>
        <v>4</v>
      </c>
      <c r="AI1093" s="34">
        <f t="shared" si="28"/>
        <v>0</v>
      </c>
      <c r="AJ1093" s="34">
        <f t="shared" si="29"/>
        <v>-1</v>
      </c>
      <c r="AK1093" s="34">
        <f t="shared" si="27"/>
        <v>-0.003043584227</v>
      </c>
      <c r="AL1093" s="36">
        <f t="shared" si="34"/>
        <v>0</v>
      </c>
      <c r="AM1093" s="36">
        <f t="shared" si="35"/>
        <v>0</v>
      </c>
      <c r="AN1093" s="46">
        <f t="shared" si="36"/>
        <v>0</v>
      </c>
      <c r="AO1093" s="36">
        <f t="shared" si="37"/>
        <v>0</v>
      </c>
      <c r="AP1093" s="36">
        <f t="shared" si="39"/>
        <v>0</v>
      </c>
      <c r="AQ1093" s="36">
        <f t="shared" si="40"/>
        <v>0</v>
      </c>
      <c r="AR1093" s="36">
        <f t="shared" si="38"/>
        <v>0</v>
      </c>
      <c r="AS1093" s="38">
        <f t="shared" si="45"/>
        <v>0</v>
      </c>
      <c r="AT1093" s="38">
        <f t="shared" si="46"/>
        <v>0</v>
      </c>
      <c r="AU1093" s="38">
        <f t="shared" si="47"/>
        <v>0</v>
      </c>
      <c r="AV1093" s="38">
        <f t="shared" si="48"/>
        <v>0</v>
      </c>
      <c r="AW1093" s="38">
        <f t="shared" si="51"/>
        <v>0</v>
      </c>
      <c r="AX1093" s="38">
        <f t="shared" si="52"/>
        <v>0</v>
      </c>
      <c r="AY1093" s="38">
        <f t="shared" si="49"/>
        <v>0</v>
      </c>
      <c r="AZ1093" s="12">
        <f t="shared" si="30"/>
        <v>134.8337915</v>
      </c>
      <c r="BA1093" s="12">
        <f t="shared" si="41"/>
        <v>99.92049906</v>
      </c>
      <c r="BB1093" s="12">
        <f t="shared" si="53"/>
        <v>127.5882187</v>
      </c>
      <c r="BC1093" s="12">
        <f t="shared" si="50"/>
        <v>-0.001014528076</v>
      </c>
      <c r="BD1093" s="12">
        <f t="shared" si="54"/>
        <v>118.6560934</v>
      </c>
    </row>
    <row r="1094" ht="14.25" customHeight="1">
      <c r="A1094" s="7">
        <v>38107.0</v>
      </c>
      <c r="B1094" s="21" t="s">
        <v>90</v>
      </c>
      <c r="C1094" s="8">
        <v>31.643049</v>
      </c>
      <c r="D1094" s="33">
        <f t="shared" si="5"/>
        <v>0.007022894165</v>
      </c>
      <c r="E1094" s="33">
        <f t="shared" si="7"/>
        <v>-0.008371372134</v>
      </c>
      <c r="F1094" s="33">
        <f t="shared" si="9"/>
        <v>-0.00547508017</v>
      </c>
      <c r="G1094" s="33">
        <f t="shared" si="11"/>
        <v>0.006278938067</v>
      </c>
      <c r="H1094" s="33">
        <f t="shared" si="20"/>
        <v>-0.8940872946</v>
      </c>
      <c r="I1094" s="45">
        <f t="shared" si="31"/>
        <v>-0.9023244855</v>
      </c>
      <c r="J1094" s="45">
        <f t="shared" si="43"/>
        <v>-1.15365887</v>
      </c>
      <c r="K1094" s="21" t="s">
        <v>91</v>
      </c>
      <c r="L1094" s="8">
        <v>13.989093</v>
      </c>
      <c r="M1094" s="33">
        <f t="shared" si="6"/>
        <v>0.002179792825</v>
      </c>
      <c r="N1094" s="33">
        <f t="shared" si="8"/>
        <v>-0.009402575791</v>
      </c>
      <c r="O1094" s="33">
        <f t="shared" si="10"/>
        <v>-0.02618920345</v>
      </c>
      <c r="P1094" s="33">
        <f t="shared" si="12"/>
        <v>-0.0001977578392</v>
      </c>
      <c r="Q1094" s="45">
        <f t="shared" si="21"/>
        <v>-0.4896321275</v>
      </c>
      <c r="R1094" s="45">
        <f t="shared" si="32"/>
        <v>-1.077795858</v>
      </c>
      <c r="S1094" s="45">
        <f t="shared" si="44"/>
        <v>-0.3058395644</v>
      </c>
      <c r="T1094" s="33">
        <f t="shared" si="22"/>
        <v>-0.404455167</v>
      </c>
      <c r="U1094" s="33">
        <f t="shared" si="33"/>
        <v>0.1754713727</v>
      </c>
      <c r="V1094" s="33">
        <f t="shared" si="42"/>
        <v>-0.8478193053</v>
      </c>
      <c r="W1094" s="44">
        <f t="shared" si="13"/>
        <v>0.006835501944</v>
      </c>
      <c r="X1094" s="44">
        <f t="shared" si="14"/>
        <v>0.008808246616</v>
      </c>
      <c r="Y1094" s="33">
        <f t="shared" si="15"/>
        <v>1.288602752</v>
      </c>
      <c r="Z1094" s="43">
        <v>1.0</v>
      </c>
      <c r="AA1094" s="33">
        <f t="shared" si="16"/>
        <v>2.288602752</v>
      </c>
      <c r="AB1094" s="33">
        <f t="shared" si="17"/>
        <v>0.5630521727</v>
      </c>
      <c r="AC1094" s="33">
        <f t="shared" si="18"/>
        <v>0.4369478273</v>
      </c>
      <c r="AD1094" s="33">
        <f t="shared" si="19"/>
        <v>0.003494995147</v>
      </c>
      <c r="AE1094" s="34">
        <f t="shared" si="23"/>
        <v>0</v>
      </c>
      <c r="AF1094" s="34">
        <f t="shared" si="24"/>
        <v>0</v>
      </c>
      <c r="AG1094" s="34">
        <f t="shared" si="25"/>
        <v>0</v>
      </c>
      <c r="AH1094" s="34">
        <f t="shared" si="26"/>
        <v>5</v>
      </c>
      <c r="AI1094" s="34">
        <f t="shared" si="28"/>
        <v>0</v>
      </c>
      <c r="AJ1094" s="34">
        <f t="shared" si="29"/>
        <v>-1</v>
      </c>
      <c r="AK1094" s="34">
        <f t="shared" si="27"/>
        <v>-0.003494995147</v>
      </c>
      <c r="AL1094" s="36">
        <f t="shared" si="34"/>
        <v>0</v>
      </c>
      <c r="AM1094" s="36">
        <f t="shared" si="35"/>
        <v>0</v>
      </c>
      <c r="AN1094" s="46">
        <f t="shared" si="36"/>
        <v>0</v>
      </c>
      <c r="AO1094" s="36">
        <f t="shared" si="37"/>
        <v>0</v>
      </c>
      <c r="AP1094" s="36">
        <f t="shared" si="39"/>
        <v>0</v>
      </c>
      <c r="AQ1094" s="36">
        <f t="shared" si="40"/>
        <v>0</v>
      </c>
      <c r="AR1094" s="36">
        <f t="shared" si="38"/>
        <v>0</v>
      </c>
      <c r="AS1094" s="38">
        <f t="shared" si="45"/>
        <v>0</v>
      </c>
      <c r="AT1094" s="38">
        <f t="shared" si="46"/>
        <v>0</v>
      </c>
      <c r="AU1094" s="38">
        <f t="shared" si="47"/>
        <v>0</v>
      </c>
      <c r="AV1094" s="38">
        <f t="shared" si="48"/>
        <v>0</v>
      </c>
      <c r="AW1094" s="38">
        <f t="shared" si="51"/>
        <v>0</v>
      </c>
      <c r="AX1094" s="38">
        <f t="shared" si="52"/>
        <v>0</v>
      </c>
      <c r="AY1094" s="38">
        <f t="shared" si="49"/>
        <v>0</v>
      </c>
      <c r="AZ1094" s="12">
        <f t="shared" si="30"/>
        <v>134.3625481</v>
      </c>
      <c r="BA1094" s="12">
        <f t="shared" si="41"/>
        <v>99.92049906</v>
      </c>
      <c r="BB1094" s="12">
        <f t="shared" si="53"/>
        <v>127.5882187</v>
      </c>
      <c r="BC1094" s="12">
        <f t="shared" si="50"/>
        <v>-0.001164998382</v>
      </c>
      <c r="BD1094" s="12">
        <f t="shared" si="54"/>
        <v>118.5178592</v>
      </c>
    </row>
    <row r="1095" ht="14.25" customHeight="1">
      <c r="A1095" s="7">
        <v>38110.0</v>
      </c>
      <c r="B1095" s="21" t="s">
        <v>90</v>
      </c>
      <c r="C1095" s="8">
        <v>31.863724</v>
      </c>
      <c r="D1095" s="33">
        <f t="shared" si="5"/>
        <v>0.006973885481</v>
      </c>
      <c r="E1095" s="33">
        <f t="shared" si="7"/>
        <v>0.003291393559</v>
      </c>
      <c r="F1095" s="33">
        <f t="shared" si="9"/>
        <v>-0.003631255193</v>
      </c>
      <c r="G1095" s="33">
        <f t="shared" si="11"/>
        <v>0.01894175535</v>
      </c>
      <c r="H1095" s="33">
        <f t="shared" si="20"/>
        <v>-0.3660452066</v>
      </c>
      <c r="I1095" s="45">
        <f t="shared" si="31"/>
        <v>-0.8287088926</v>
      </c>
      <c r="J1095" s="45">
        <f t="shared" si="43"/>
        <v>-0.872071994</v>
      </c>
      <c r="K1095" s="21" t="s">
        <v>91</v>
      </c>
      <c r="L1095" s="8">
        <v>14.002913</v>
      </c>
      <c r="M1095" s="33">
        <f t="shared" si="6"/>
        <v>0.0009879125116</v>
      </c>
      <c r="N1095" s="33">
        <f t="shared" si="8"/>
        <v>-0.001381728859</v>
      </c>
      <c r="O1095" s="33">
        <f t="shared" si="10"/>
        <v>-0.04490671498</v>
      </c>
      <c r="P1095" s="33">
        <f t="shared" si="12"/>
        <v>-0.006087441709</v>
      </c>
      <c r="Q1095" s="45">
        <f t="shared" si="21"/>
        <v>-0.1487976462</v>
      </c>
      <c r="R1095" s="45">
        <f t="shared" si="32"/>
        <v>-1.658652186</v>
      </c>
      <c r="S1095" s="45">
        <f t="shared" si="44"/>
        <v>-0.4644355763</v>
      </c>
      <c r="T1095" s="33">
        <f t="shared" si="22"/>
        <v>-0.2172475604</v>
      </c>
      <c r="U1095" s="33">
        <f t="shared" si="33"/>
        <v>0.8299432939</v>
      </c>
      <c r="V1095" s="33">
        <f t="shared" si="42"/>
        <v>-0.4076364177</v>
      </c>
      <c r="W1095" s="44">
        <f t="shared" si="13"/>
        <v>0.006842119333</v>
      </c>
      <c r="X1095" s="44">
        <f t="shared" si="14"/>
        <v>0.008662608088</v>
      </c>
      <c r="Y1095" s="33">
        <f t="shared" si="15"/>
        <v>1.266070886</v>
      </c>
      <c r="Z1095" s="43">
        <v>1.0</v>
      </c>
      <c r="AA1095" s="33">
        <f t="shared" si="16"/>
        <v>2.266070886</v>
      </c>
      <c r="AB1095" s="33">
        <f t="shared" si="17"/>
        <v>0.5587075382</v>
      </c>
      <c r="AC1095" s="33">
        <f t="shared" si="18"/>
        <v>0.4412924618</v>
      </c>
      <c r="AD1095" s="33">
        <f t="shared" si="19"/>
        <v>-0.001836799531</v>
      </c>
      <c r="AE1095" s="34">
        <f t="shared" si="23"/>
        <v>0</v>
      </c>
      <c r="AF1095" s="34">
        <f t="shared" si="24"/>
        <v>0</v>
      </c>
      <c r="AG1095" s="34">
        <f t="shared" si="25"/>
        <v>0</v>
      </c>
      <c r="AH1095" s="34">
        <f t="shared" si="26"/>
        <v>0</v>
      </c>
      <c r="AI1095" s="34">
        <f t="shared" si="28"/>
        <v>1</v>
      </c>
      <c r="AJ1095" s="34">
        <f t="shared" si="29"/>
        <v>0</v>
      </c>
      <c r="AK1095" s="34">
        <f t="shared" si="27"/>
        <v>0</v>
      </c>
      <c r="AL1095" s="36">
        <f t="shared" si="34"/>
        <v>0</v>
      </c>
      <c r="AM1095" s="36">
        <f t="shared" si="35"/>
        <v>0</v>
      </c>
      <c r="AN1095" s="46">
        <f t="shared" si="36"/>
        <v>0</v>
      </c>
      <c r="AO1095" s="36">
        <f t="shared" si="37"/>
        <v>0</v>
      </c>
      <c r="AP1095" s="36">
        <f t="shared" si="39"/>
        <v>0</v>
      </c>
      <c r="AQ1095" s="36">
        <f t="shared" si="40"/>
        <v>0</v>
      </c>
      <c r="AR1095" s="36">
        <f t="shared" si="38"/>
        <v>0</v>
      </c>
      <c r="AS1095" s="38">
        <f t="shared" si="45"/>
        <v>0</v>
      </c>
      <c r="AT1095" s="38">
        <f t="shared" si="46"/>
        <v>0</v>
      </c>
      <c r="AU1095" s="38">
        <f t="shared" si="47"/>
        <v>0</v>
      </c>
      <c r="AV1095" s="38">
        <f t="shared" si="48"/>
        <v>0</v>
      </c>
      <c r="AW1095" s="38">
        <f t="shared" si="51"/>
        <v>0</v>
      </c>
      <c r="AX1095" s="38">
        <f t="shared" si="52"/>
        <v>0</v>
      </c>
      <c r="AY1095" s="38">
        <f t="shared" si="49"/>
        <v>0</v>
      </c>
      <c r="AZ1095" s="12">
        <f t="shared" si="30"/>
        <v>134.3625481</v>
      </c>
      <c r="BA1095" s="12">
        <f t="shared" si="41"/>
        <v>99.92049906</v>
      </c>
      <c r="BB1095" s="12">
        <f t="shared" si="53"/>
        <v>127.5882187</v>
      </c>
      <c r="BC1095" s="12">
        <f t="shared" si="50"/>
        <v>0</v>
      </c>
      <c r="BD1095" s="12">
        <f t="shared" si="54"/>
        <v>118.5178592</v>
      </c>
    </row>
    <row r="1096" ht="14.25" customHeight="1">
      <c r="A1096" s="7">
        <v>38111.0</v>
      </c>
      <c r="B1096" s="21" t="s">
        <v>90</v>
      </c>
      <c r="C1096" s="8">
        <v>31.58498</v>
      </c>
      <c r="D1096" s="33">
        <f t="shared" si="5"/>
        <v>-0.008748004471</v>
      </c>
      <c r="E1096" s="33">
        <f t="shared" si="7"/>
        <v>-0.004575269316</v>
      </c>
      <c r="F1096" s="33">
        <f t="shared" si="9"/>
        <v>0.00332072847</v>
      </c>
      <c r="G1096" s="33">
        <f t="shared" si="11"/>
        <v>-0.001652008574</v>
      </c>
      <c r="H1096" s="33">
        <f t="shared" si="20"/>
        <v>-0.6859834252</v>
      </c>
      <c r="I1096" s="45">
        <f t="shared" si="31"/>
        <v>-0.6123666846</v>
      </c>
      <c r="J1096" s="45">
        <f t="shared" si="43"/>
        <v>-1.32658518</v>
      </c>
      <c r="K1096" s="21" t="s">
        <v>91</v>
      </c>
      <c r="L1096" s="8">
        <v>13.906107</v>
      </c>
      <c r="M1096" s="33">
        <f t="shared" si="6"/>
        <v>-0.006913275831</v>
      </c>
      <c r="N1096" s="33">
        <f t="shared" si="8"/>
        <v>-0.008676544181</v>
      </c>
      <c r="O1096" s="33">
        <f t="shared" si="10"/>
        <v>-0.03844649386</v>
      </c>
      <c r="P1096" s="33">
        <f t="shared" si="12"/>
        <v>-0.006128777732</v>
      </c>
      <c r="Q1096" s="45">
        <f t="shared" si="21"/>
        <v>-0.4369763661</v>
      </c>
      <c r="R1096" s="45">
        <f t="shared" si="32"/>
        <v>-1.385969951</v>
      </c>
      <c r="S1096" s="45">
        <f t="shared" si="44"/>
        <v>-0.4576676055</v>
      </c>
      <c r="T1096" s="33">
        <f t="shared" si="22"/>
        <v>-0.2490070591</v>
      </c>
      <c r="U1096" s="33">
        <f t="shared" si="33"/>
        <v>0.7736032668</v>
      </c>
      <c r="V1096" s="33">
        <f t="shared" si="42"/>
        <v>-0.8689175744</v>
      </c>
      <c r="W1096" s="44">
        <f t="shared" si="13"/>
        <v>0.006678810784</v>
      </c>
      <c r="X1096" s="44">
        <f t="shared" si="14"/>
        <v>0.008664269677</v>
      </c>
      <c r="Y1096" s="33">
        <f t="shared" si="15"/>
        <v>1.297277308</v>
      </c>
      <c r="Z1096" s="43">
        <v>1.0</v>
      </c>
      <c r="AA1096" s="33">
        <f t="shared" si="16"/>
        <v>2.297277308</v>
      </c>
      <c r="AB1096" s="33">
        <f t="shared" si="17"/>
        <v>0.5647020948</v>
      </c>
      <c r="AC1096" s="33">
        <f t="shared" si="18"/>
        <v>0.4352979052</v>
      </c>
      <c r="AD1096" s="33">
        <f t="shared" si="19"/>
        <v>-0.005750849701</v>
      </c>
      <c r="AE1096" s="34">
        <f t="shared" si="23"/>
        <v>0</v>
      </c>
      <c r="AF1096" s="34">
        <f t="shared" si="24"/>
        <v>0</v>
      </c>
      <c r="AG1096" s="34">
        <f t="shared" si="25"/>
        <v>0</v>
      </c>
      <c r="AH1096" s="34">
        <f t="shared" si="26"/>
        <v>0</v>
      </c>
      <c r="AI1096" s="34">
        <f t="shared" si="28"/>
        <v>0</v>
      </c>
      <c r="AJ1096" s="34">
        <f t="shared" si="29"/>
        <v>0</v>
      </c>
      <c r="AK1096" s="34">
        <f t="shared" si="27"/>
        <v>0</v>
      </c>
      <c r="AL1096" s="36">
        <f t="shared" si="34"/>
        <v>0</v>
      </c>
      <c r="AM1096" s="36">
        <f t="shared" si="35"/>
        <v>0</v>
      </c>
      <c r="AN1096" s="46">
        <f t="shared" si="36"/>
        <v>0</v>
      </c>
      <c r="AO1096" s="36">
        <f t="shared" si="37"/>
        <v>0</v>
      </c>
      <c r="AP1096" s="36">
        <f t="shared" si="39"/>
        <v>0</v>
      </c>
      <c r="AQ1096" s="36">
        <f t="shared" si="40"/>
        <v>0</v>
      </c>
      <c r="AR1096" s="36">
        <f t="shared" si="38"/>
        <v>0</v>
      </c>
      <c r="AS1096" s="38">
        <f t="shared" si="45"/>
        <v>0</v>
      </c>
      <c r="AT1096" s="38">
        <f t="shared" si="46"/>
        <v>0</v>
      </c>
      <c r="AU1096" s="38">
        <f t="shared" si="47"/>
        <v>0</v>
      </c>
      <c r="AV1096" s="38">
        <f t="shared" si="48"/>
        <v>0</v>
      </c>
      <c r="AW1096" s="38">
        <f t="shared" si="51"/>
        <v>0</v>
      </c>
      <c r="AX1096" s="38">
        <f t="shared" si="52"/>
        <v>0</v>
      </c>
      <c r="AY1096" s="38">
        <f t="shared" si="49"/>
        <v>0</v>
      </c>
      <c r="AZ1096" s="12">
        <f t="shared" si="30"/>
        <v>134.3625481</v>
      </c>
      <c r="BA1096" s="12">
        <f t="shared" si="41"/>
        <v>99.92049906</v>
      </c>
      <c r="BB1096" s="12">
        <f t="shared" si="53"/>
        <v>127.5882187</v>
      </c>
      <c r="BC1096" s="12">
        <f t="shared" si="50"/>
        <v>0</v>
      </c>
      <c r="BD1096" s="12">
        <f t="shared" si="54"/>
        <v>118.5178592</v>
      </c>
    </row>
    <row r="1097" ht="14.25" customHeight="1">
      <c r="A1097" s="7">
        <v>38112.0</v>
      </c>
      <c r="B1097" s="21" t="s">
        <v>90</v>
      </c>
      <c r="C1097" s="8">
        <v>31.660469</v>
      </c>
      <c r="D1097" s="33">
        <f t="shared" si="5"/>
        <v>0.002390028425</v>
      </c>
      <c r="E1097" s="33">
        <f t="shared" si="7"/>
        <v>0.01169044354</v>
      </c>
      <c r="F1097" s="33">
        <f t="shared" si="9"/>
        <v>-0.002743548561</v>
      </c>
      <c r="G1097" s="33">
        <f t="shared" si="11"/>
        <v>-0.003472528889</v>
      </c>
      <c r="H1097" s="33">
        <f t="shared" si="20"/>
        <v>0.06520056375</v>
      </c>
      <c r="I1097" s="45">
        <f t="shared" si="31"/>
        <v>-0.7569205763</v>
      </c>
      <c r="J1097" s="45">
        <f t="shared" si="43"/>
        <v>-1.320458865</v>
      </c>
      <c r="K1097" s="21" t="s">
        <v>91</v>
      </c>
      <c r="L1097" s="8">
        <v>14.132941</v>
      </c>
      <c r="M1097" s="33">
        <f t="shared" si="6"/>
        <v>0.01631182616</v>
      </c>
      <c r="N1097" s="33">
        <f t="shared" si="8"/>
        <v>0.01752690755</v>
      </c>
      <c r="O1097" s="33">
        <f t="shared" si="10"/>
        <v>-0.01995009373</v>
      </c>
      <c r="P1097" s="33">
        <f t="shared" si="12"/>
        <v>0.004324590137</v>
      </c>
      <c r="Q1097" s="45">
        <f t="shared" si="21"/>
        <v>0.6799174152</v>
      </c>
      <c r="R1097" s="45">
        <f t="shared" si="32"/>
        <v>-0.7596378578</v>
      </c>
      <c r="S1097" s="45">
        <f t="shared" si="44"/>
        <v>-0.1738569519</v>
      </c>
      <c r="T1097" s="33">
        <f t="shared" si="22"/>
        <v>-0.6147168514</v>
      </c>
      <c r="U1097" s="33">
        <f t="shared" si="33"/>
        <v>0.002717281552</v>
      </c>
      <c r="V1097" s="33">
        <f t="shared" si="42"/>
        <v>-1.146601913</v>
      </c>
      <c r="W1097" s="44">
        <f t="shared" si="13"/>
        <v>0.006629378286</v>
      </c>
      <c r="X1097" s="44">
        <f t="shared" si="14"/>
        <v>0.009346198216</v>
      </c>
      <c r="Y1097" s="33">
        <f t="shared" si="15"/>
        <v>1.409815191</v>
      </c>
      <c r="Z1097" s="43">
        <v>1.0</v>
      </c>
      <c r="AA1097" s="33">
        <f t="shared" si="16"/>
        <v>2.409815191</v>
      </c>
      <c r="AB1097" s="33">
        <f t="shared" si="17"/>
        <v>0.5850304191</v>
      </c>
      <c r="AC1097" s="33">
        <f t="shared" si="18"/>
        <v>0.4149695809</v>
      </c>
      <c r="AD1097" s="33">
        <f t="shared" si="19"/>
        <v>0.003703489704</v>
      </c>
      <c r="AE1097" s="34">
        <f t="shared" si="23"/>
        <v>0</v>
      </c>
      <c r="AF1097" s="34">
        <f t="shared" si="24"/>
        <v>0</v>
      </c>
      <c r="AG1097" s="34">
        <f t="shared" si="25"/>
        <v>0</v>
      </c>
      <c r="AH1097" s="34">
        <f t="shared" si="26"/>
        <v>0</v>
      </c>
      <c r="AI1097" s="34">
        <f t="shared" si="28"/>
        <v>0</v>
      </c>
      <c r="AJ1097" s="34">
        <f t="shared" si="29"/>
        <v>0</v>
      </c>
      <c r="AK1097" s="34">
        <f t="shared" si="27"/>
        <v>0</v>
      </c>
      <c r="AL1097" s="36">
        <f t="shared" si="34"/>
        <v>0</v>
      </c>
      <c r="AM1097" s="36">
        <f t="shared" si="35"/>
        <v>0</v>
      </c>
      <c r="AN1097" s="46">
        <f t="shared" si="36"/>
        <v>0</v>
      </c>
      <c r="AO1097" s="36">
        <f t="shared" si="37"/>
        <v>0</v>
      </c>
      <c r="AP1097" s="36">
        <f t="shared" si="39"/>
        <v>0</v>
      </c>
      <c r="AQ1097" s="36">
        <f t="shared" si="40"/>
        <v>0</v>
      </c>
      <c r="AR1097" s="36">
        <f t="shared" si="38"/>
        <v>0</v>
      </c>
      <c r="AS1097" s="38">
        <f t="shared" si="45"/>
        <v>1</v>
      </c>
      <c r="AT1097" s="38">
        <f t="shared" si="46"/>
        <v>0</v>
      </c>
      <c r="AU1097" s="38">
        <f t="shared" si="47"/>
        <v>0</v>
      </c>
      <c r="AV1097" s="38">
        <f t="shared" si="48"/>
        <v>1</v>
      </c>
      <c r="AW1097" s="38">
        <f t="shared" si="51"/>
        <v>0</v>
      </c>
      <c r="AX1097" s="38">
        <f t="shared" si="52"/>
        <v>1</v>
      </c>
      <c r="AY1097" s="38">
        <f t="shared" si="49"/>
        <v>0.003703489704</v>
      </c>
      <c r="AZ1097" s="12">
        <f t="shared" si="30"/>
        <v>134.3625481</v>
      </c>
      <c r="BA1097" s="12">
        <f t="shared" si="41"/>
        <v>99.92049906</v>
      </c>
      <c r="BB1097" s="12">
        <f t="shared" si="53"/>
        <v>128.0607404</v>
      </c>
      <c r="BC1097" s="12">
        <f t="shared" si="50"/>
        <v>0.001234496568</v>
      </c>
      <c r="BD1097" s="12">
        <f t="shared" si="54"/>
        <v>118.6641691</v>
      </c>
    </row>
    <row r="1098" ht="14.25" customHeight="1">
      <c r="A1098" s="7">
        <v>38113.0</v>
      </c>
      <c r="B1098" s="21" t="s">
        <v>90</v>
      </c>
      <c r="C1098" s="8">
        <v>31.852106</v>
      </c>
      <c r="D1098" s="33">
        <f t="shared" si="5"/>
        <v>0.006052879381</v>
      </c>
      <c r="E1098" s="33">
        <f t="shared" si="7"/>
        <v>0.01367601995</v>
      </c>
      <c r="F1098" s="33">
        <f t="shared" si="9"/>
        <v>-0.0007282436922</v>
      </c>
      <c r="G1098" s="33">
        <f t="shared" si="11"/>
        <v>0.000182595832</v>
      </c>
      <c r="H1098" s="33">
        <f t="shared" si="20"/>
        <v>0.1797100036</v>
      </c>
      <c r="I1098" s="45">
        <f t="shared" si="31"/>
        <v>-0.6731475464</v>
      </c>
      <c r="J1098" s="45">
        <f t="shared" si="43"/>
        <v>-1.193194387</v>
      </c>
      <c r="K1098" s="21" t="s">
        <v>91</v>
      </c>
      <c r="L1098" s="8">
        <v>14.127411</v>
      </c>
      <c r="M1098" s="33">
        <f t="shared" si="6"/>
        <v>-0.0003912844467</v>
      </c>
      <c r="N1098" s="33">
        <f t="shared" si="8"/>
        <v>0.01208890592</v>
      </c>
      <c r="O1098" s="33">
        <f t="shared" si="10"/>
        <v>-0.007578627629</v>
      </c>
      <c r="P1098" s="33">
        <f t="shared" si="12"/>
        <v>-0.0001954682367</v>
      </c>
      <c r="Q1098" s="45">
        <f t="shared" si="21"/>
        <v>0.5010430977</v>
      </c>
      <c r="R1098" s="45">
        <f t="shared" si="32"/>
        <v>-0.3433123133</v>
      </c>
      <c r="S1098" s="45">
        <f t="shared" si="44"/>
        <v>-0.2723908816</v>
      </c>
      <c r="T1098" s="33">
        <f t="shared" si="22"/>
        <v>-0.3213330941</v>
      </c>
      <c r="U1098" s="33">
        <f t="shared" si="33"/>
        <v>-0.3298352331</v>
      </c>
      <c r="V1098" s="33">
        <f t="shared" si="42"/>
        <v>-0.9208035053</v>
      </c>
      <c r="W1098" s="44">
        <f t="shared" si="13"/>
        <v>0.006753025812</v>
      </c>
      <c r="X1098" s="44">
        <f t="shared" si="14"/>
        <v>0.009302217088</v>
      </c>
      <c r="Y1098" s="33">
        <f t="shared" si="15"/>
        <v>1.37748875</v>
      </c>
      <c r="Z1098" s="43">
        <v>1.0</v>
      </c>
      <c r="AA1098" s="33">
        <f t="shared" si="16"/>
        <v>2.37748875</v>
      </c>
      <c r="AB1098" s="33">
        <f t="shared" si="17"/>
        <v>0.5793881255</v>
      </c>
      <c r="AC1098" s="33">
        <f t="shared" si="18"/>
        <v>0.4206118745</v>
      </c>
      <c r="AD1098" s="33">
        <f t="shared" si="19"/>
        <v>-0.002458049699</v>
      </c>
      <c r="AE1098" s="34">
        <f t="shared" si="23"/>
        <v>0</v>
      </c>
      <c r="AF1098" s="34">
        <f t="shared" si="24"/>
        <v>0</v>
      </c>
      <c r="AG1098" s="34">
        <f t="shared" si="25"/>
        <v>0</v>
      </c>
      <c r="AH1098" s="34">
        <f t="shared" si="26"/>
        <v>0</v>
      </c>
      <c r="AI1098" s="34">
        <f t="shared" si="28"/>
        <v>0</v>
      </c>
      <c r="AJ1098" s="34">
        <f t="shared" si="29"/>
        <v>0</v>
      </c>
      <c r="AK1098" s="34">
        <f t="shared" si="27"/>
        <v>0</v>
      </c>
      <c r="AL1098" s="36">
        <f t="shared" si="34"/>
        <v>0</v>
      </c>
      <c r="AM1098" s="36">
        <f t="shared" si="35"/>
        <v>0</v>
      </c>
      <c r="AN1098" s="46">
        <f t="shared" si="36"/>
        <v>0</v>
      </c>
      <c r="AO1098" s="36">
        <f t="shared" si="37"/>
        <v>0</v>
      </c>
      <c r="AP1098" s="36">
        <f t="shared" si="39"/>
        <v>0</v>
      </c>
      <c r="AQ1098" s="36">
        <f t="shared" si="40"/>
        <v>0</v>
      </c>
      <c r="AR1098" s="36">
        <f t="shared" si="38"/>
        <v>0</v>
      </c>
      <c r="AS1098" s="38">
        <f t="shared" si="45"/>
        <v>0</v>
      </c>
      <c r="AT1098" s="38">
        <f t="shared" si="46"/>
        <v>0</v>
      </c>
      <c r="AU1098" s="38">
        <f t="shared" si="47"/>
        <v>0</v>
      </c>
      <c r="AV1098" s="38">
        <f t="shared" si="48"/>
        <v>2</v>
      </c>
      <c r="AW1098" s="38">
        <f t="shared" si="51"/>
        <v>0</v>
      </c>
      <c r="AX1098" s="38">
        <f t="shared" si="52"/>
        <v>1</v>
      </c>
      <c r="AY1098" s="38">
        <f t="shared" si="49"/>
        <v>-0.002458049699</v>
      </c>
      <c r="AZ1098" s="12">
        <f t="shared" si="30"/>
        <v>134.3625481</v>
      </c>
      <c r="BA1098" s="12">
        <f t="shared" si="41"/>
        <v>99.92049906</v>
      </c>
      <c r="BB1098" s="12">
        <f t="shared" si="53"/>
        <v>127.7459607</v>
      </c>
      <c r="BC1098" s="12">
        <f t="shared" si="50"/>
        <v>-0.0008193498996</v>
      </c>
      <c r="BD1098" s="12">
        <f t="shared" si="54"/>
        <v>118.5669417</v>
      </c>
    </row>
    <row r="1099" ht="14.25" customHeight="1">
      <c r="A1099" s="7">
        <v>38114.0</v>
      </c>
      <c r="B1099" s="21" t="s">
        <v>90</v>
      </c>
      <c r="C1099" s="8">
        <v>31.567553</v>
      </c>
      <c r="D1099" s="33">
        <f t="shared" si="5"/>
        <v>-0.008933569416</v>
      </c>
      <c r="E1099" s="33">
        <f t="shared" si="7"/>
        <v>-0.002385863638</v>
      </c>
      <c r="F1099" s="33">
        <f t="shared" si="9"/>
        <v>-0.01073726282</v>
      </c>
      <c r="G1099" s="33">
        <f t="shared" si="11"/>
        <v>-0.00694231643</v>
      </c>
      <c r="H1099" s="33">
        <f t="shared" si="20"/>
        <v>-0.5444956845</v>
      </c>
      <c r="I1099" s="45">
        <f t="shared" si="31"/>
        <v>-0.9408253655</v>
      </c>
      <c r="J1099" s="45">
        <f t="shared" si="43"/>
        <v>-1.312124424</v>
      </c>
      <c r="K1099" s="21" t="s">
        <v>91</v>
      </c>
      <c r="L1099" s="8">
        <v>14.036121</v>
      </c>
      <c r="M1099" s="33">
        <f t="shared" si="6"/>
        <v>-0.006461905865</v>
      </c>
      <c r="N1099" s="33">
        <f t="shared" si="8"/>
        <v>0.00336176191</v>
      </c>
      <c r="O1099" s="33">
        <f t="shared" si="10"/>
        <v>-0.006072423102</v>
      </c>
      <c r="P1099" s="33">
        <f t="shared" si="12"/>
        <v>-0.00975778077</v>
      </c>
      <c r="Q1099" s="45">
        <f t="shared" si="21"/>
        <v>0.1514750887</v>
      </c>
      <c r="R1099" s="45">
        <f t="shared" si="32"/>
        <v>-0.2726142191</v>
      </c>
      <c r="S1099" s="45">
        <f t="shared" si="44"/>
        <v>-0.5090653109</v>
      </c>
      <c r="T1099" s="33">
        <f t="shared" si="22"/>
        <v>-0.6959707732</v>
      </c>
      <c r="U1099" s="33">
        <f t="shared" si="33"/>
        <v>-0.6682111463</v>
      </c>
      <c r="V1099" s="33">
        <f t="shared" si="42"/>
        <v>-0.8030591131</v>
      </c>
      <c r="W1099" s="44">
        <f t="shared" si="13"/>
        <v>0.007036971752</v>
      </c>
      <c r="X1099" s="44">
        <f t="shared" si="14"/>
        <v>0.009380929399</v>
      </c>
      <c r="Y1099" s="33">
        <f t="shared" si="15"/>
        <v>1.333091808</v>
      </c>
      <c r="Z1099" s="43">
        <v>1.0</v>
      </c>
      <c r="AA1099" s="33">
        <f t="shared" si="16"/>
        <v>2.333091808</v>
      </c>
      <c r="AB1099" s="33">
        <f t="shared" si="17"/>
        <v>0.5713842051</v>
      </c>
      <c r="AC1099" s="33">
        <f t="shared" si="18"/>
        <v>0.4286157949</v>
      </c>
      <c r="AD1099" s="33">
        <f t="shared" si="19"/>
        <v>0.0009562484423</v>
      </c>
      <c r="AE1099" s="34">
        <f t="shared" si="23"/>
        <v>0</v>
      </c>
      <c r="AF1099" s="34">
        <f t="shared" si="24"/>
        <v>0</v>
      </c>
      <c r="AG1099" s="34">
        <f t="shared" si="25"/>
        <v>0</v>
      </c>
      <c r="AH1099" s="34">
        <f t="shared" si="26"/>
        <v>0</v>
      </c>
      <c r="AI1099" s="34">
        <f t="shared" si="28"/>
        <v>0</v>
      </c>
      <c r="AJ1099" s="34">
        <f t="shared" si="29"/>
        <v>0</v>
      </c>
      <c r="AK1099" s="34">
        <f t="shared" si="27"/>
        <v>0</v>
      </c>
      <c r="AL1099" s="36">
        <f t="shared" si="34"/>
        <v>0</v>
      </c>
      <c r="AM1099" s="36">
        <f t="shared" si="35"/>
        <v>0</v>
      </c>
      <c r="AN1099" s="46">
        <f t="shared" si="36"/>
        <v>0</v>
      </c>
      <c r="AO1099" s="36">
        <f t="shared" si="37"/>
        <v>0</v>
      </c>
      <c r="AP1099" s="36">
        <f t="shared" si="39"/>
        <v>0</v>
      </c>
      <c r="AQ1099" s="36">
        <f t="shared" si="40"/>
        <v>0</v>
      </c>
      <c r="AR1099" s="36">
        <f t="shared" si="38"/>
        <v>0</v>
      </c>
      <c r="AS1099" s="38">
        <f t="shared" si="45"/>
        <v>0</v>
      </c>
      <c r="AT1099" s="38">
        <f t="shared" si="46"/>
        <v>0</v>
      </c>
      <c r="AU1099" s="38">
        <f t="shared" si="47"/>
        <v>0</v>
      </c>
      <c r="AV1099" s="38">
        <f t="shared" si="48"/>
        <v>3</v>
      </c>
      <c r="AW1099" s="38">
        <f t="shared" si="51"/>
        <v>0</v>
      </c>
      <c r="AX1099" s="38">
        <f t="shared" si="52"/>
        <v>1</v>
      </c>
      <c r="AY1099" s="38">
        <f t="shared" si="49"/>
        <v>0.0009562484423</v>
      </c>
      <c r="AZ1099" s="12">
        <f t="shared" si="30"/>
        <v>134.3625481</v>
      </c>
      <c r="BA1099" s="12">
        <f t="shared" si="41"/>
        <v>99.92049906</v>
      </c>
      <c r="BB1099" s="12">
        <f t="shared" si="53"/>
        <v>127.8681176</v>
      </c>
      <c r="BC1099" s="12">
        <f t="shared" si="50"/>
        <v>0.0003187494808</v>
      </c>
      <c r="BD1099" s="12">
        <f t="shared" si="54"/>
        <v>118.6047348</v>
      </c>
    </row>
    <row r="1100" ht="14.25" customHeight="1">
      <c r="A1100" s="7">
        <v>38117.0</v>
      </c>
      <c r="B1100" s="21" t="s">
        <v>90</v>
      </c>
      <c r="C1100" s="8">
        <v>31.242361</v>
      </c>
      <c r="D1100" s="33">
        <f t="shared" si="5"/>
        <v>-0.01030146366</v>
      </c>
      <c r="E1100" s="33">
        <f t="shared" si="7"/>
        <v>-0.01950063966</v>
      </c>
      <c r="F1100" s="33">
        <f t="shared" si="9"/>
        <v>-0.01627343038</v>
      </c>
      <c r="G1100" s="33">
        <f t="shared" si="11"/>
        <v>-0.02199573235</v>
      </c>
      <c r="H1100" s="33">
        <f t="shared" si="20"/>
        <v>-1.435136079</v>
      </c>
      <c r="I1100" s="45">
        <f t="shared" si="31"/>
        <v>-1.095531645</v>
      </c>
      <c r="J1100" s="45">
        <f t="shared" si="43"/>
        <v>-1.607309472</v>
      </c>
      <c r="K1100" s="21" t="s">
        <v>91</v>
      </c>
      <c r="L1100" s="8">
        <v>13.812051</v>
      </c>
      <c r="M1100" s="33">
        <f t="shared" si="6"/>
        <v>-0.01596381222</v>
      </c>
      <c r="N1100" s="33">
        <f t="shared" si="8"/>
        <v>-0.01363016395</v>
      </c>
      <c r="O1100" s="33">
        <f t="shared" si="10"/>
        <v>-0.01499305962</v>
      </c>
      <c r="P1100" s="33">
        <f t="shared" si="12"/>
        <v>-0.0180920772</v>
      </c>
      <c r="Q1100" s="45">
        <f t="shared" si="21"/>
        <v>-0.603305495</v>
      </c>
      <c r="R1100" s="45">
        <f t="shared" si="32"/>
        <v>-0.5378911925</v>
      </c>
      <c r="S1100" s="45">
        <f t="shared" si="44"/>
        <v>-0.7108798773</v>
      </c>
      <c r="T1100" s="33">
        <f t="shared" si="22"/>
        <v>-0.8318305844</v>
      </c>
      <c r="U1100" s="33">
        <f t="shared" si="33"/>
        <v>-0.5576404528</v>
      </c>
      <c r="V1100" s="33">
        <f t="shared" si="42"/>
        <v>-0.8964295945</v>
      </c>
      <c r="W1100" s="44">
        <f t="shared" si="13"/>
        <v>0.00725897842</v>
      </c>
      <c r="X1100" s="44">
        <f t="shared" si="14"/>
        <v>0.00988875865</v>
      </c>
      <c r="Y1100" s="33">
        <f t="shared" si="15"/>
        <v>1.362279659</v>
      </c>
      <c r="Z1100" s="43">
        <v>1.0</v>
      </c>
      <c r="AA1100" s="33">
        <f t="shared" si="16"/>
        <v>2.362279659</v>
      </c>
      <c r="AB1100" s="33">
        <f t="shared" si="17"/>
        <v>0.5766800954</v>
      </c>
      <c r="AC1100" s="33">
        <f t="shared" si="18"/>
        <v>0.4233199046</v>
      </c>
      <c r="AD1100" s="33">
        <f t="shared" si="19"/>
        <v>-0.001231975546</v>
      </c>
      <c r="AE1100" s="34">
        <f t="shared" si="23"/>
        <v>0</v>
      </c>
      <c r="AF1100" s="34">
        <f t="shared" si="24"/>
        <v>0</v>
      </c>
      <c r="AG1100" s="34">
        <f t="shared" si="25"/>
        <v>0</v>
      </c>
      <c r="AH1100" s="34">
        <f t="shared" si="26"/>
        <v>0</v>
      </c>
      <c r="AI1100" s="34">
        <f t="shared" si="28"/>
        <v>0</v>
      </c>
      <c r="AJ1100" s="34">
        <f t="shared" si="29"/>
        <v>0</v>
      </c>
      <c r="AK1100" s="34">
        <f t="shared" si="27"/>
        <v>0</v>
      </c>
      <c r="AL1100" s="36">
        <f t="shared" si="34"/>
        <v>0</v>
      </c>
      <c r="AM1100" s="36">
        <f t="shared" si="35"/>
        <v>0</v>
      </c>
      <c r="AN1100" s="46">
        <f t="shared" si="36"/>
        <v>0</v>
      </c>
      <c r="AO1100" s="36">
        <f t="shared" si="37"/>
        <v>0</v>
      </c>
      <c r="AP1100" s="36">
        <f t="shared" si="39"/>
        <v>0</v>
      </c>
      <c r="AQ1100" s="36">
        <f t="shared" si="40"/>
        <v>0</v>
      </c>
      <c r="AR1100" s="36">
        <f t="shared" si="38"/>
        <v>0</v>
      </c>
      <c r="AS1100" s="38">
        <f t="shared" si="45"/>
        <v>0</v>
      </c>
      <c r="AT1100" s="38">
        <f t="shared" si="46"/>
        <v>0</v>
      </c>
      <c r="AU1100" s="38">
        <f t="shared" si="47"/>
        <v>0</v>
      </c>
      <c r="AV1100" s="38">
        <f t="shared" si="48"/>
        <v>4</v>
      </c>
      <c r="AW1100" s="38">
        <f t="shared" si="51"/>
        <v>0</v>
      </c>
      <c r="AX1100" s="38">
        <f t="shared" si="52"/>
        <v>1</v>
      </c>
      <c r="AY1100" s="38">
        <f t="shared" si="49"/>
        <v>-0.001231975546</v>
      </c>
      <c r="AZ1100" s="12">
        <f t="shared" si="30"/>
        <v>134.3625481</v>
      </c>
      <c r="BA1100" s="12">
        <f t="shared" si="41"/>
        <v>99.92049906</v>
      </c>
      <c r="BB1100" s="12">
        <f t="shared" si="53"/>
        <v>127.7105872</v>
      </c>
      <c r="BC1100" s="12">
        <f t="shared" si="50"/>
        <v>-0.0004106585152</v>
      </c>
      <c r="BD1100" s="12">
        <f t="shared" si="54"/>
        <v>118.5560288</v>
      </c>
    </row>
    <row r="1101" ht="14.25" customHeight="1">
      <c r="A1101" s="7">
        <v>38118.0</v>
      </c>
      <c r="B1101" s="21" t="s">
        <v>90</v>
      </c>
      <c r="C1101" s="8">
        <v>31.23074</v>
      </c>
      <c r="D1101" s="33">
        <f t="shared" si="5"/>
        <v>-0.0003719629256</v>
      </c>
      <c r="E1101" s="33">
        <f t="shared" si="7"/>
        <v>-0.01121545747</v>
      </c>
      <c r="F1101" s="33">
        <f t="shared" si="9"/>
        <v>-0.01573941305</v>
      </c>
      <c r="G1101" s="33">
        <f t="shared" si="11"/>
        <v>-0.01771694079</v>
      </c>
      <c r="H1101" s="33">
        <f t="shared" si="20"/>
        <v>-0.9601652248</v>
      </c>
      <c r="I1101" s="45">
        <f t="shared" si="31"/>
        <v>-1.053049266</v>
      </c>
      <c r="J1101" s="45">
        <f t="shared" si="43"/>
        <v>-1.4561824</v>
      </c>
      <c r="K1101" s="21" t="s">
        <v>91</v>
      </c>
      <c r="L1101" s="8">
        <v>13.845249</v>
      </c>
      <c r="M1101" s="33">
        <f t="shared" si="6"/>
        <v>0.002403553245</v>
      </c>
      <c r="N1101" s="33">
        <f t="shared" si="8"/>
        <v>-0.004376350621</v>
      </c>
      <c r="O1101" s="33">
        <f t="shared" si="10"/>
        <v>-0.0130149232</v>
      </c>
      <c r="P1101" s="33">
        <f t="shared" si="12"/>
        <v>-0.01650620272</v>
      </c>
      <c r="Q1101" s="45">
        <f t="shared" si="21"/>
        <v>-0.1465221654</v>
      </c>
      <c r="R1101" s="45">
        <f t="shared" si="32"/>
        <v>-0.4490520827</v>
      </c>
      <c r="S1101" s="45">
        <f t="shared" si="44"/>
        <v>-0.6450605245</v>
      </c>
      <c r="T1101" s="33">
        <f t="shared" si="22"/>
        <v>-0.8136430593</v>
      </c>
      <c r="U1101" s="33">
        <f t="shared" si="33"/>
        <v>-0.6039971837</v>
      </c>
      <c r="V1101" s="33">
        <f t="shared" si="42"/>
        <v>-0.8111218755</v>
      </c>
      <c r="W1101" s="44">
        <f t="shared" si="13"/>
        <v>0.007209187714</v>
      </c>
      <c r="X1101" s="44">
        <f t="shared" si="14"/>
        <v>0.00990956526</v>
      </c>
      <c r="Y1101" s="33">
        <f t="shared" si="15"/>
        <v>1.374574453</v>
      </c>
      <c r="Z1101" s="43">
        <v>1.0</v>
      </c>
      <c r="AA1101" s="33">
        <f t="shared" si="16"/>
        <v>2.374574453</v>
      </c>
      <c r="AB1101" s="33">
        <f t="shared" si="17"/>
        <v>0.5788719117</v>
      </c>
      <c r="AC1101" s="33">
        <f t="shared" si="18"/>
        <v>0.4211280883</v>
      </c>
      <c r="AD1101" s="33">
        <f t="shared" si="19"/>
        <v>-0.0004127832502</v>
      </c>
      <c r="AE1101" s="34">
        <f t="shared" si="23"/>
        <v>0</v>
      </c>
      <c r="AF1101" s="34">
        <f t="shared" si="24"/>
        <v>0</v>
      </c>
      <c r="AG1101" s="34">
        <f t="shared" si="25"/>
        <v>0</v>
      </c>
      <c r="AH1101" s="34">
        <f t="shared" si="26"/>
        <v>0</v>
      </c>
      <c r="AI1101" s="34">
        <f t="shared" si="28"/>
        <v>0</v>
      </c>
      <c r="AJ1101" s="34">
        <f t="shared" si="29"/>
        <v>0</v>
      </c>
      <c r="AK1101" s="34">
        <f t="shared" si="27"/>
        <v>0</v>
      </c>
      <c r="AL1101" s="36">
        <f t="shared" si="34"/>
        <v>0</v>
      </c>
      <c r="AM1101" s="36">
        <f t="shared" si="35"/>
        <v>0</v>
      </c>
      <c r="AN1101" s="46">
        <f t="shared" si="36"/>
        <v>0</v>
      </c>
      <c r="AO1101" s="36">
        <f t="shared" si="37"/>
        <v>0</v>
      </c>
      <c r="AP1101" s="36">
        <f t="shared" si="39"/>
        <v>0</v>
      </c>
      <c r="AQ1101" s="36">
        <f t="shared" si="40"/>
        <v>0</v>
      </c>
      <c r="AR1101" s="36">
        <f t="shared" si="38"/>
        <v>0</v>
      </c>
      <c r="AS1101" s="38">
        <f t="shared" si="45"/>
        <v>0</v>
      </c>
      <c r="AT1101" s="38">
        <f t="shared" si="46"/>
        <v>0</v>
      </c>
      <c r="AU1101" s="38">
        <f t="shared" si="47"/>
        <v>0</v>
      </c>
      <c r="AV1101" s="38">
        <f t="shared" si="48"/>
        <v>5</v>
      </c>
      <c r="AW1101" s="38">
        <f t="shared" si="51"/>
        <v>0</v>
      </c>
      <c r="AX1101" s="38">
        <f t="shared" si="52"/>
        <v>1</v>
      </c>
      <c r="AY1101" s="38">
        <f t="shared" si="49"/>
        <v>-0.0004127832502</v>
      </c>
      <c r="AZ1101" s="12">
        <f t="shared" si="30"/>
        <v>134.3625481</v>
      </c>
      <c r="BA1101" s="12">
        <f t="shared" si="41"/>
        <v>99.92049906</v>
      </c>
      <c r="BB1101" s="12">
        <f t="shared" si="53"/>
        <v>127.6578704</v>
      </c>
      <c r="BC1101" s="12">
        <f t="shared" si="50"/>
        <v>-0.0001375944167</v>
      </c>
      <c r="BD1101" s="12">
        <f t="shared" si="54"/>
        <v>118.5397161</v>
      </c>
    </row>
    <row r="1102" ht="14.25" customHeight="1">
      <c r="A1102" s="7">
        <v>38119.0</v>
      </c>
      <c r="B1102" s="21" t="s">
        <v>90</v>
      </c>
      <c r="C1102" s="8">
        <v>31.149454</v>
      </c>
      <c r="D1102" s="33">
        <f t="shared" si="5"/>
        <v>-0.002602756131</v>
      </c>
      <c r="E1102" s="33">
        <f t="shared" si="7"/>
        <v>-0.01614047474</v>
      </c>
      <c r="F1102" s="33">
        <f t="shared" si="9"/>
        <v>-0.004638720501</v>
      </c>
      <c r="G1102" s="33">
        <f t="shared" si="11"/>
        <v>-0.02312796834</v>
      </c>
      <c r="H1102" s="33">
        <f t="shared" si="20"/>
        <v>-1.202737664</v>
      </c>
      <c r="I1102" s="45">
        <f t="shared" si="31"/>
        <v>-0.6708208022</v>
      </c>
      <c r="J1102" s="45">
        <f t="shared" si="43"/>
        <v>-1.527886551</v>
      </c>
      <c r="K1102" s="21" t="s">
        <v>91</v>
      </c>
      <c r="L1102" s="8">
        <v>13.809286</v>
      </c>
      <c r="M1102" s="33">
        <f t="shared" si="6"/>
        <v>-0.002597497524</v>
      </c>
      <c r="N1102" s="33">
        <f t="shared" si="8"/>
        <v>-0.02290075364</v>
      </c>
      <c r="O1102" s="33">
        <f t="shared" si="10"/>
        <v>-0.005775225474</v>
      </c>
      <c r="P1102" s="33">
        <f t="shared" si="12"/>
        <v>-0.02480939723</v>
      </c>
      <c r="Q1102" s="45">
        <f t="shared" si="21"/>
        <v>-1.00738901</v>
      </c>
      <c r="R1102" s="45">
        <f t="shared" si="32"/>
        <v>-0.185198541</v>
      </c>
      <c r="S1102" s="45">
        <f t="shared" si="44"/>
        <v>-0.846275831</v>
      </c>
      <c r="T1102" s="33">
        <f t="shared" si="22"/>
        <v>-0.1953486534</v>
      </c>
      <c r="U1102" s="33">
        <f t="shared" si="33"/>
        <v>-0.4856222612</v>
      </c>
      <c r="V1102" s="33">
        <f t="shared" si="42"/>
        <v>-0.6816107195</v>
      </c>
      <c r="W1102" s="44">
        <f t="shared" si="13"/>
        <v>0.007161990786</v>
      </c>
      <c r="X1102" s="44">
        <f t="shared" si="14"/>
        <v>0.009789478396</v>
      </c>
      <c r="Y1102" s="33">
        <f t="shared" si="15"/>
        <v>1.366865539</v>
      </c>
      <c r="Z1102" s="43">
        <v>1.0</v>
      </c>
      <c r="AA1102" s="33">
        <f t="shared" si="16"/>
        <v>2.366865539</v>
      </c>
      <c r="AB1102" s="33">
        <f t="shared" si="17"/>
        <v>0.5775002916</v>
      </c>
      <c r="AC1102" s="33">
        <f t="shared" si="18"/>
        <v>0.4224997084</v>
      </c>
      <c r="AD1102" s="33">
        <f t="shared" si="19"/>
        <v>-0.002652184815</v>
      </c>
      <c r="AE1102" s="34">
        <f t="shared" si="23"/>
        <v>0</v>
      </c>
      <c r="AF1102" s="34">
        <f t="shared" si="24"/>
        <v>0</v>
      </c>
      <c r="AG1102" s="34">
        <f t="shared" si="25"/>
        <v>0</v>
      </c>
      <c r="AH1102" s="34">
        <f t="shared" si="26"/>
        <v>0</v>
      </c>
      <c r="AI1102" s="34">
        <f t="shared" si="28"/>
        <v>0</v>
      </c>
      <c r="AJ1102" s="34">
        <f t="shared" si="29"/>
        <v>0</v>
      </c>
      <c r="AK1102" s="34">
        <f t="shared" si="27"/>
        <v>0</v>
      </c>
      <c r="AL1102" s="36">
        <f t="shared" si="34"/>
        <v>0</v>
      </c>
      <c r="AM1102" s="36">
        <f t="shared" si="35"/>
        <v>0</v>
      </c>
      <c r="AN1102" s="46">
        <f t="shared" si="36"/>
        <v>0</v>
      </c>
      <c r="AO1102" s="36">
        <f t="shared" si="37"/>
        <v>0</v>
      </c>
      <c r="AP1102" s="36">
        <f t="shared" si="39"/>
        <v>0</v>
      </c>
      <c r="AQ1102" s="36">
        <f t="shared" si="40"/>
        <v>0</v>
      </c>
      <c r="AR1102" s="36">
        <f t="shared" si="38"/>
        <v>0</v>
      </c>
      <c r="AS1102" s="38">
        <f t="shared" si="45"/>
        <v>0</v>
      </c>
      <c r="AT1102" s="38">
        <f t="shared" si="46"/>
        <v>0</v>
      </c>
      <c r="AU1102" s="38">
        <f t="shared" si="47"/>
        <v>0</v>
      </c>
      <c r="AV1102" s="38">
        <f t="shared" si="48"/>
        <v>0</v>
      </c>
      <c r="AW1102" s="38">
        <f t="shared" si="51"/>
        <v>1</v>
      </c>
      <c r="AX1102" s="38">
        <f t="shared" si="52"/>
        <v>0</v>
      </c>
      <c r="AY1102" s="38">
        <f t="shared" si="49"/>
        <v>0</v>
      </c>
      <c r="AZ1102" s="12">
        <f t="shared" si="30"/>
        <v>134.3625481</v>
      </c>
      <c r="BA1102" s="12">
        <f t="shared" si="41"/>
        <v>99.92049906</v>
      </c>
      <c r="BB1102" s="12">
        <f t="shared" si="53"/>
        <v>127.6578704</v>
      </c>
      <c r="BC1102" s="12">
        <f t="shared" si="50"/>
        <v>0</v>
      </c>
      <c r="BD1102" s="12">
        <f t="shared" si="54"/>
        <v>118.5397161</v>
      </c>
    </row>
    <row r="1103" ht="14.25" customHeight="1">
      <c r="A1103" s="7">
        <v>38120.0</v>
      </c>
      <c r="B1103" s="21" t="s">
        <v>90</v>
      </c>
      <c r="C1103" s="8">
        <v>30.864876</v>
      </c>
      <c r="D1103" s="33">
        <f t="shared" si="5"/>
        <v>-0.009135890472</v>
      </c>
      <c r="E1103" s="33">
        <f t="shared" si="7"/>
        <v>-0.03099418293</v>
      </c>
      <c r="F1103" s="33">
        <f t="shared" si="9"/>
        <v>-0.01774204004</v>
      </c>
      <c r="G1103" s="33">
        <f t="shared" si="11"/>
        <v>-0.03028638446</v>
      </c>
      <c r="H1103" s="33">
        <f t="shared" si="20"/>
        <v>-1.95796268</v>
      </c>
      <c r="I1103" s="45">
        <f t="shared" si="31"/>
        <v>-1.066807366</v>
      </c>
      <c r="J1103" s="45">
        <f t="shared" si="43"/>
        <v>-1.6436639</v>
      </c>
      <c r="K1103" s="21" t="s">
        <v>91</v>
      </c>
      <c r="L1103" s="8">
        <v>13.723528</v>
      </c>
      <c r="M1103" s="33">
        <f t="shared" si="6"/>
        <v>-0.006210169012</v>
      </c>
      <c r="N1103" s="33">
        <f t="shared" si="8"/>
        <v>-0.02858860693</v>
      </c>
      <c r="O1103" s="33">
        <f t="shared" si="10"/>
        <v>-0.01684530599</v>
      </c>
      <c r="P1103" s="33">
        <f t="shared" si="12"/>
        <v>-0.03105489725</v>
      </c>
      <c r="Q1103" s="45">
        <f t="shared" si="21"/>
        <v>-1.275550941</v>
      </c>
      <c r="R1103" s="45">
        <f t="shared" si="32"/>
        <v>-0.537764316</v>
      </c>
      <c r="S1103" s="45">
        <f t="shared" si="44"/>
        <v>-0.9869916816</v>
      </c>
      <c r="T1103" s="33">
        <f t="shared" si="22"/>
        <v>-0.6824117391</v>
      </c>
      <c r="U1103" s="33">
        <f t="shared" si="33"/>
        <v>-0.5290430499</v>
      </c>
      <c r="V1103" s="33">
        <f t="shared" si="42"/>
        <v>-0.6566722184</v>
      </c>
      <c r="W1103" s="44">
        <f t="shared" si="13"/>
        <v>0.00738174221</v>
      </c>
      <c r="X1103" s="44">
        <f t="shared" si="14"/>
        <v>0.009845702608</v>
      </c>
      <c r="Y1103" s="33">
        <f t="shared" si="15"/>
        <v>1.333791174</v>
      </c>
      <c r="Z1103" s="43">
        <v>1.0</v>
      </c>
      <c r="AA1103" s="33">
        <f t="shared" si="16"/>
        <v>2.333791174</v>
      </c>
      <c r="AB1103" s="33">
        <f t="shared" si="17"/>
        <v>0.5715126481</v>
      </c>
      <c r="AC1103" s="33">
        <f t="shared" si="18"/>
        <v>0.4284873519</v>
      </c>
      <c r="AD1103" s="33">
        <f t="shared" si="19"/>
        <v>0.00308372912</v>
      </c>
      <c r="AE1103" s="34">
        <f t="shared" si="23"/>
        <v>0</v>
      </c>
      <c r="AF1103" s="34">
        <f t="shared" si="24"/>
        <v>0</v>
      </c>
      <c r="AG1103" s="34">
        <f t="shared" si="25"/>
        <v>0</v>
      </c>
      <c r="AH1103" s="34">
        <f t="shared" si="26"/>
        <v>0</v>
      </c>
      <c r="AI1103" s="34">
        <f t="shared" si="28"/>
        <v>0</v>
      </c>
      <c r="AJ1103" s="34">
        <f t="shared" si="29"/>
        <v>0</v>
      </c>
      <c r="AK1103" s="34">
        <f t="shared" si="27"/>
        <v>0</v>
      </c>
      <c r="AL1103" s="36">
        <f t="shared" si="34"/>
        <v>0</v>
      </c>
      <c r="AM1103" s="36">
        <f t="shared" si="35"/>
        <v>0</v>
      </c>
      <c r="AN1103" s="46">
        <f t="shared" si="36"/>
        <v>0</v>
      </c>
      <c r="AO1103" s="36">
        <f t="shared" si="37"/>
        <v>0</v>
      </c>
      <c r="AP1103" s="36">
        <f t="shared" si="39"/>
        <v>0</v>
      </c>
      <c r="AQ1103" s="36">
        <f t="shared" si="40"/>
        <v>0</v>
      </c>
      <c r="AR1103" s="36">
        <f t="shared" si="38"/>
        <v>0</v>
      </c>
      <c r="AS1103" s="38">
        <f t="shared" si="45"/>
        <v>0</v>
      </c>
      <c r="AT1103" s="38">
        <f t="shared" si="46"/>
        <v>0</v>
      </c>
      <c r="AU1103" s="38">
        <f t="shared" si="47"/>
        <v>0</v>
      </c>
      <c r="AV1103" s="38">
        <f t="shared" si="48"/>
        <v>0</v>
      </c>
      <c r="AW1103" s="38">
        <f t="shared" si="51"/>
        <v>0</v>
      </c>
      <c r="AX1103" s="38">
        <f t="shared" si="52"/>
        <v>0</v>
      </c>
      <c r="AY1103" s="38">
        <f t="shared" si="49"/>
        <v>0</v>
      </c>
      <c r="AZ1103" s="12">
        <f t="shared" si="30"/>
        <v>134.3625481</v>
      </c>
      <c r="BA1103" s="12">
        <f t="shared" si="41"/>
        <v>99.92049906</v>
      </c>
      <c r="BB1103" s="12">
        <f t="shared" si="53"/>
        <v>127.6578704</v>
      </c>
      <c r="BC1103" s="12">
        <f t="shared" si="50"/>
        <v>0</v>
      </c>
      <c r="BD1103" s="12">
        <f t="shared" si="54"/>
        <v>118.5397161</v>
      </c>
    </row>
    <row r="1104" ht="14.25" customHeight="1">
      <c r="A1104" s="7">
        <v>38121.0</v>
      </c>
      <c r="B1104" s="21" t="s">
        <v>90</v>
      </c>
      <c r="C1104" s="8">
        <v>31.213326</v>
      </c>
      <c r="D1104" s="33">
        <f t="shared" si="5"/>
        <v>0.01128953183</v>
      </c>
      <c r="E1104" s="33">
        <f t="shared" si="7"/>
        <v>-0.0112212372</v>
      </c>
      <c r="F1104" s="33">
        <f t="shared" si="9"/>
        <v>-0.01358032849</v>
      </c>
      <c r="G1104" s="33">
        <f t="shared" si="11"/>
        <v>-0.01898105528</v>
      </c>
      <c r="H1104" s="33">
        <f t="shared" si="20"/>
        <v>-0.8364910252</v>
      </c>
      <c r="I1104" s="45">
        <f t="shared" si="31"/>
        <v>-0.904401927</v>
      </c>
      <c r="J1104" s="45">
        <f t="shared" si="43"/>
        <v>-1.336946668</v>
      </c>
      <c r="K1104" s="21" t="s">
        <v>91</v>
      </c>
      <c r="L1104" s="8">
        <v>13.83141</v>
      </c>
      <c r="M1104" s="33">
        <f t="shared" si="6"/>
        <v>0.007861098108</v>
      </c>
      <c r="N1104" s="33">
        <f t="shared" si="8"/>
        <v>-0.01458458501</v>
      </c>
      <c r="O1104" s="33">
        <f t="shared" si="10"/>
        <v>-0.01127185301</v>
      </c>
      <c r="P1104" s="33">
        <f t="shared" si="12"/>
        <v>-0.0371658556</v>
      </c>
      <c r="Q1104" s="45">
        <f t="shared" si="21"/>
        <v>-0.6061906414</v>
      </c>
      <c r="R1104" s="45">
        <f t="shared" si="32"/>
        <v>-0.3275137851</v>
      </c>
      <c r="S1104" s="45">
        <f t="shared" si="44"/>
        <v>-1.117991304</v>
      </c>
      <c r="T1104" s="33">
        <f t="shared" si="22"/>
        <v>-0.2303003838</v>
      </c>
      <c r="U1104" s="33">
        <f t="shared" si="33"/>
        <v>-0.5768881419</v>
      </c>
      <c r="V1104" s="33">
        <f t="shared" si="42"/>
        <v>-0.2189553641</v>
      </c>
      <c r="W1104" s="44">
        <f t="shared" si="13"/>
        <v>0.007917504343</v>
      </c>
      <c r="X1104" s="44">
        <f t="shared" si="14"/>
        <v>0.009399629164</v>
      </c>
      <c r="Y1104" s="33">
        <f t="shared" si="15"/>
        <v>1.187195959</v>
      </c>
      <c r="Z1104" s="43">
        <v>1.0</v>
      </c>
      <c r="AA1104" s="33">
        <f t="shared" si="16"/>
        <v>2.187195959</v>
      </c>
      <c r="AB1104" s="33">
        <f t="shared" si="17"/>
        <v>0.5427935957</v>
      </c>
      <c r="AC1104" s="33">
        <f t="shared" si="18"/>
        <v>0.4572064043</v>
      </c>
      <c r="AD1104" s="33">
        <f t="shared" si="19"/>
        <v>-0.0005854513435</v>
      </c>
      <c r="AE1104" s="34">
        <f t="shared" si="23"/>
        <v>0</v>
      </c>
      <c r="AF1104" s="34">
        <f t="shared" si="24"/>
        <v>0</v>
      </c>
      <c r="AG1104" s="34">
        <f t="shared" si="25"/>
        <v>0</v>
      </c>
      <c r="AH1104" s="34">
        <f t="shared" si="26"/>
        <v>0</v>
      </c>
      <c r="AI1104" s="34">
        <f t="shared" si="28"/>
        <v>0</v>
      </c>
      <c r="AJ1104" s="34">
        <f t="shared" si="29"/>
        <v>0</v>
      </c>
      <c r="AK1104" s="34">
        <f t="shared" si="27"/>
        <v>0</v>
      </c>
      <c r="AL1104" s="36">
        <f t="shared" si="34"/>
        <v>0</v>
      </c>
      <c r="AM1104" s="36">
        <f t="shared" si="35"/>
        <v>0</v>
      </c>
      <c r="AN1104" s="46">
        <f t="shared" si="36"/>
        <v>0</v>
      </c>
      <c r="AO1104" s="36">
        <f t="shared" si="37"/>
        <v>0</v>
      </c>
      <c r="AP1104" s="36">
        <f t="shared" si="39"/>
        <v>0</v>
      </c>
      <c r="AQ1104" s="36">
        <f t="shared" si="40"/>
        <v>0</v>
      </c>
      <c r="AR1104" s="36">
        <f t="shared" si="38"/>
        <v>0</v>
      </c>
      <c r="AS1104" s="38">
        <f t="shared" si="45"/>
        <v>0</v>
      </c>
      <c r="AT1104" s="38">
        <f t="shared" si="46"/>
        <v>0</v>
      </c>
      <c r="AU1104" s="38">
        <f t="shared" si="47"/>
        <v>0</v>
      </c>
      <c r="AV1104" s="38">
        <f t="shared" si="48"/>
        <v>0</v>
      </c>
      <c r="AW1104" s="38">
        <f t="shared" si="51"/>
        <v>0</v>
      </c>
      <c r="AX1104" s="38">
        <f t="shared" si="52"/>
        <v>0</v>
      </c>
      <c r="AY1104" s="38">
        <f t="shared" si="49"/>
        <v>0</v>
      </c>
      <c r="AZ1104" s="12">
        <f t="shared" si="30"/>
        <v>134.3625481</v>
      </c>
      <c r="BA1104" s="12">
        <f t="shared" si="41"/>
        <v>99.92049906</v>
      </c>
      <c r="BB1104" s="12">
        <f t="shared" si="53"/>
        <v>127.6578704</v>
      </c>
      <c r="BC1104" s="12">
        <f t="shared" si="50"/>
        <v>0</v>
      </c>
      <c r="BD1104" s="12">
        <f t="shared" si="54"/>
        <v>118.5397161</v>
      </c>
    </row>
    <row r="1105" ht="14.25" customHeight="1">
      <c r="A1105" s="7">
        <v>38124.0</v>
      </c>
      <c r="B1105" s="21" t="s">
        <v>90</v>
      </c>
      <c r="C1105" s="8">
        <v>31.079754</v>
      </c>
      <c r="D1105" s="33">
        <f t="shared" si="5"/>
        <v>-0.00427932608</v>
      </c>
      <c r="E1105" s="33">
        <f t="shared" si="7"/>
        <v>-0.005204696278</v>
      </c>
      <c r="F1105" s="33">
        <f t="shared" si="9"/>
        <v>-0.02460384103</v>
      </c>
      <c r="G1105" s="33">
        <f t="shared" si="11"/>
        <v>-0.0281457534</v>
      </c>
      <c r="H1105" s="33">
        <f t="shared" si="20"/>
        <v>-0.507239032</v>
      </c>
      <c r="I1105" s="45">
        <f t="shared" si="31"/>
        <v>-1.259465998</v>
      </c>
      <c r="J1105" s="45">
        <f t="shared" si="43"/>
        <v>-1.503217712</v>
      </c>
      <c r="K1105" s="21" t="s">
        <v>91</v>
      </c>
      <c r="L1105" s="8">
        <v>13.778852</v>
      </c>
      <c r="M1105" s="33">
        <f t="shared" si="6"/>
        <v>-0.003799901818</v>
      </c>
      <c r="N1105" s="33">
        <f t="shared" si="8"/>
        <v>-0.002403625645</v>
      </c>
      <c r="O1105" s="33">
        <f t="shared" si="10"/>
        <v>-0.01600102779</v>
      </c>
      <c r="P1105" s="33">
        <f t="shared" si="12"/>
        <v>-0.06018918917</v>
      </c>
      <c r="Q1105" s="45">
        <f t="shared" si="21"/>
        <v>-0.04142879487</v>
      </c>
      <c r="R1105" s="45">
        <f t="shared" si="32"/>
        <v>-0.4695519981</v>
      </c>
      <c r="S1105" s="45">
        <f t="shared" si="44"/>
        <v>-1.686328837</v>
      </c>
      <c r="T1105" s="33">
        <f t="shared" si="22"/>
        <v>-0.4658102372</v>
      </c>
      <c r="U1105" s="33">
        <f t="shared" si="33"/>
        <v>-0.7899139999</v>
      </c>
      <c r="V1105" s="33">
        <f t="shared" si="42"/>
        <v>0.1831111251</v>
      </c>
      <c r="W1105" s="44">
        <f t="shared" si="13"/>
        <v>0.007818377798</v>
      </c>
      <c r="X1105" s="44">
        <f t="shared" si="14"/>
        <v>0.007774814112</v>
      </c>
      <c r="Y1105" s="33">
        <f t="shared" si="15"/>
        <v>0.9944280403</v>
      </c>
      <c r="Z1105" s="43">
        <v>1.0</v>
      </c>
      <c r="AA1105" s="33">
        <f t="shared" si="16"/>
        <v>1.99442804</v>
      </c>
      <c r="AB1105" s="33">
        <f t="shared" si="17"/>
        <v>0.4986031184</v>
      </c>
      <c r="AC1105" s="33">
        <f t="shared" si="18"/>
        <v>0.5013968816</v>
      </c>
      <c r="AD1105" s="33">
        <f t="shared" si="19"/>
        <v>-0.005434627627</v>
      </c>
      <c r="AE1105" s="34">
        <f t="shared" si="23"/>
        <v>0</v>
      </c>
      <c r="AF1105" s="34">
        <f t="shared" si="24"/>
        <v>0</v>
      </c>
      <c r="AG1105" s="34">
        <f t="shared" si="25"/>
        <v>0</v>
      </c>
      <c r="AH1105" s="34">
        <f t="shared" si="26"/>
        <v>0</v>
      </c>
      <c r="AI1105" s="34">
        <f t="shared" si="28"/>
        <v>0</v>
      </c>
      <c r="AJ1105" s="34">
        <f t="shared" si="29"/>
        <v>0</v>
      </c>
      <c r="AK1105" s="34">
        <f t="shared" si="27"/>
        <v>0</v>
      </c>
      <c r="AL1105" s="36">
        <f t="shared" si="34"/>
        <v>0</v>
      </c>
      <c r="AM1105" s="36">
        <f t="shared" si="35"/>
        <v>0</v>
      </c>
      <c r="AN1105" s="46">
        <f t="shared" si="36"/>
        <v>0</v>
      </c>
      <c r="AO1105" s="36">
        <f t="shared" si="37"/>
        <v>0</v>
      </c>
      <c r="AP1105" s="36">
        <f t="shared" si="39"/>
        <v>0</v>
      </c>
      <c r="AQ1105" s="36">
        <f t="shared" si="40"/>
        <v>0</v>
      </c>
      <c r="AR1105" s="36">
        <f t="shared" si="38"/>
        <v>0</v>
      </c>
      <c r="AS1105" s="38">
        <f t="shared" si="45"/>
        <v>0</v>
      </c>
      <c r="AT1105" s="38">
        <f t="shared" si="46"/>
        <v>0</v>
      </c>
      <c r="AU1105" s="38">
        <f t="shared" si="47"/>
        <v>0</v>
      </c>
      <c r="AV1105" s="38">
        <f t="shared" si="48"/>
        <v>0</v>
      </c>
      <c r="AW1105" s="38">
        <f t="shared" si="51"/>
        <v>0</v>
      </c>
      <c r="AX1105" s="38">
        <f t="shared" si="52"/>
        <v>0</v>
      </c>
      <c r="AY1105" s="38">
        <f t="shared" si="49"/>
        <v>0</v>
      </c>
      <c r="AZ1105" s="12">
        <f t="shared" si="30"/>
        <v>134.3625481</v>
      </c>
      <c r="BA1105" s="12">
        <f t="shared" si="41"/>
        <v>99.92049906</v>
      </c>
      <c r="BB1105" s="12">
        <f t="shared" si="53"/>
        <v>127.6578704</v>
      </c>
      <c r="BC1105" s="12">
        <f t="shared" si="50"/>
        <v>0</v>
      </c>
      <c r="BD1105" s="12">
        <f t="shared" si="54"/>
        <v>118.5397161</v>
      </c>
    </row>
    <row r="1106" ht="14.25" customHeight="1">
      <c r="A1106" s="7">
        <v>38125.0</v>
      </c>
      <c r="B1106" s="21" t="s">
        <v>90</v>
      </c>
      <c r="C1106" s="8">
        <v>30.922962</v>
      </c>
      <c r="D1106" s="33">
        <f t="shared" si="5"/>
        <v>-0.005044827575</v>
      </c>
      <c r="E1106" s="33">
        <f t="shared" si="7"/>
        <v>-0.009854969815</v>
      </c>
      <c r="F1106" s="33">
        <f t="shared" si="9"/>
        <v>-0.02095989929</v>
      </c>
      <c r="G1106" s="33">
        <f t="shared" si="11"/>
        <v>-0.01770877296</v>
      </c>
      <c r="H1106" s="33">
        <f t="shared" si="20"/>
        <v>-0.7297924187</v>
      </c>
      <c r="I1106" s="45">
        <f t="shared" si="31"/>
        <v>-1.101703108</v>
      </c>
      <c r="J1106" s="45">
        <f t="shared" si="43"/>
        <v>-1.222734879</v>
      </c>
      <c r="K1106" s="21" t="s">
        <v>91</v>
      </c>
      <c r="L1106" s="8">
        <v>13.859076</v>
      </c>
      <c r="M1106" s="33">
        <f t="shared" si="6"/>
        <v>0.005822255729</v>
      </c>
      <c r="N1106" s="33">
        <f t="shared" si="8"/>
        <v>0.0009986819305</v>
      </c>
      <c r="O1106" s="33">
        <f t="shared" si="10"/>
        <v>-0.003382039272</v>
      </c>
      <c r="P1106" s="33">
        <f t="shared" si="12"/>
        <v>-0.04169850558</v>
      </c>
      <c r="Q1106" s="45">
        <f t="shared" si="21"/>
        <v>0.1096312422</v>
      </c>
      <c r="R1106" s="45">
        <f t="shared" si="32"/>
        <v>-0.0256855396</v>
      </c>
      <c r="S1106" s="45">
        <f t="shared" si="44"/>
        <v>-1.139645016</v>
      </c>
      <c r="T1106" s="33">
        <f t="shared" si="22"/>
        <v>-0.8394236608</v>
      </c>
      <c r="U1106" s="33">
        <f t="shared" si="33"/>
        <v>-1.076017569</v>
      </c>
      <c r="V1106" s="33">
        <f t="shared" si="42"/>
        <v>-0.0830898629</v>
      </c>
      <c r="W1106" s="44">
        <f t="shared" si="13"/>
        <v>0.007133867976</v>
      </c>
      <c r="X1106" s="44">
        <f t="shared" si="14"/>
        <v>0.007602580222</v>
      </c>
      <c r="Y1106" s="33">
        <f t="shared" si="15"/>
        <v>1.0657024</v>
      </c>
      <c r="Z1106" s="43">
        <v>1.0</v>
      </c>
      <c r="AA1106" s="33">
        <f t="shared" si="16"/>
        <v>2.0657024</v>
      </c>
      <c r="AB1106" s="33">
        <f t="shared" si="17"/>
        <v>0.515903162</v>
      </c>
      <c r="AC1106" s="33">
        <f t="shared" si="18"/>
        <v>0.484096838</v>
      </c>
      <c r="AD1106" s="33">
        <f t="shared" si="19"/>
        <v>0.00375946311</v>
      </c>
      <c r="AE1106" s="34">
        <f t="shared" si="23"/>
        <v>0</v>
      </c>
      <c r="AF1106" s="34">
        <f t="shared" si="24"/>
        <v>0</v>
      </c>
      <c r="AG1106" s="34">
        <f t="shared" si="25"/>
        <v>0</v>
      </c>
      <c r="AH1106" s="34">
        <f t="shared" si="26"/>
        <v>0</v>
      </c>
      <c r="AI1106" s="34">
        <f t="shared" si="28"/>
        <v>0</v>
      </c>
      <c r="AJ1106" s="34">
        <f t="shared" si="29"/>
        <v>0</v>
      </c>
      <c r="AK1106" s="34">
        <f t="shared" si="27"/>
        <v>0</v>
      </c>
      <c r="AL1106" s="36">
        <f t="shared" si="34"/>
        <v>1</v>
      </c>
      <c r="AM1106" s="36">
        <f t="shared" si="35"/>
        <v>0</v>
      </c>
      <c r="AN1106" s="46">
        <f t="shared" si="36"/>
        <v>0</v>
      </c>
      <c r="AO1106" s="36">
        <f t="shared" si="37"/>
        <v>1</v>
      </c>
      <c r="AP1106" s="36">
        <f t="shared" si="39"/>
        <v>0</v>
      </c>
      <c r="AQ1106" s="36">
        <f t="shared" si="40"/>
        <v>1</v>
      </c>
      <c r="AR1106" s="36">
        <f t="shared" si="38"/>
        <v>0.00375946311</v>
      </c>
      <c r="AS1106" s="38">
        <f t="shared" si="45"/>
        <v>0</v>
      </c>
      <c r="AT1106" s="38">
        <f t="shared" si="46"/>
        <v>0</v>
      </c>
      <c r="AU1106" s="38">
        <f t="shared" si="47"/>
        <v>0</v>
      </c>
      <c r="AV1106" s="38">
        <f t="shared" si="48"/>
        <v>0</v>
      </c>
      <c r="AW1106" s="38">
        <f t="shared" si="51"/>
        <v>0</v>
      </c>
      <c r="AX1106" s="38">
        <f t="shared" si="52"/>
        <v>0</v>
      </c>
      <c r="AY1106" s="38">
        <f t="shared" si="49"/>
        <v>0</v>
      </c>
      <c r="AZ1106" s="12">
        <f t="shared" si="30"/>
        <v>134.3625481</v>
      </c>
      <c r="BA1106" s="12">
        <f t="shared" si="41"/>
        <v>100.2961465</v>
      </c>
      <c r="BB1106" s="12">
        <f t="shared" si="53"/>
        <v>127.6578704</v>
      </c>
      <c r="BC1106" s="12">
        <f t="shared" si="50"/>
        <v>0.00125315437</v>
      </c>
      <c r="BD1106" s="12">
        <f t="shared" si="54"/>
        <v>118.6882647</v>
      </c>
    </row>
    <row r="1107" ht="14.25" customHeight="1">
      <c r="A1107" s="7">
        <v>38126.0</v>
      </c>
      <c r="B1107" s="21" t="s">
        <v>90</v>
      </c>
      <c r="C1107" s="8">
        <v>30.719717</v>
      </c>
      <c r="D1107" s="33">
        <f t="shared" si="5"/>
        <v>-0.006572623929</v>
      </c>
      <c r="E1107" s="33">
        <f t="shared" si="7"/>
        <v>-0.01379597215</v>
      </c>
      <c r="F1107" s="33">
        <f t="shared" si="9"/>
        <v>-0.02971377335</v>
      </c>
      <c r="G1107" s="33">
        <f t="shared" si="11"/>
        <v>-0.03237580073</v>
      </c>
      <c r="H1107" s="33">
        <f t="shared" si="20"/>
        <v>-0.909741165</v>
      </c>
      <c r="I1107" s="45">
        <f t="shared" si="31"/>
        <v>-1.36827904</v>
      </c>
      <c r="J1107" s="45">
        <f t="shared" si="43"/>
        <v>-1.53017472</v>
      </c>
      <c r="K1107" s="21" t="s">
        <v>91</v>
      </c>
      <c r="L1107" s="8">
        <v>13.654372</v>
      </c>
      <c r="M1107" s="33">
        <f t="shared" si="6"/>
        <v>-0.01477039306</v>
      </c>
      <c r="N1107" s="33">
        <f t="shared" si="8"/>
        <v>-0.01121810353</v>
      </c>
      <c r="O1107" s="33">
        <f t="shared" si="10"/>
        <v>-0.03386195414</v>
      </c>
      <c r="P1107" s="33">
        <f t="shared" si="12"/>
        <v>-0.05313649871</v>
      </c>
      <c r="Q1107" s="45">
        <f t="shared" si="21"/>
        <v>-0.4734638592</v>
      </c>
      <c r="R1107" s="45">
        <f t="shared" si="32"/>
        <v>-1.067085718</v>
      </c>
      <c r="S1107" s="45">
        <f t="shared" si="44"/>
        <v>-1.398965856</v>
      </c>
      <c r="T1107" s="33">
        <f t="shared" si="22"/>
        <v>-0.4362773058</v>
      </c>
      <c r="U1107" s="33">
        <f t="shared" si="33"/>
        <v>-0.3011933222</v>
      </c>
      <c r="V1107" s="33">
        <f t="shared" si="42"/>
        <v>-0.1312088637</v>
      </c>
      <c r="W1107" s="44">
        <f t="shared" si="13"/>
        <v>0.006884930785</v>
      </c>
      <c r="X1107" s="44">
        <f t="shared" si="14"/>
        <v>0.008114485509</v>
      </c>
      <c r="Y1107" s="33">
        <f t="shared" si="15"/>
        <v>1.178586359</v>
      </c>
      <c r="Z1107" s="43">
        <v>1.0</v>
      </c>
      <c r="AA1107" s="33">
        <f t="shared" si="16"/>
        <v>2.178586359</v>
      </c>
      <c r="AB1107" s="33">
        <f t="shared" si="17"/>
        <v>0.5409867524</v>
      </c>
      <c r="AC1107" s="33">
        <f t="shared" si="18"/>
        <v>0.4590132476</v>
      </c>
      <c r="AD1107" s="33">
        <f t="shared" si="19"/>
        <v>0.006692950285</v>
      </c>
      <c r="AE1107" s="34">
        <f t="shared" si="23"/>
        <v>0</v>
      </c>
      <c r="AF1107" s="34">
        <f t="shared" si="24"/>
        <v>0</v>
      </c>
      <c r="AG1107" s="34">
        <f t="shared" si="25"/>
        <v>0</v>
      </c>
      <c r="AH1107" s="34">
        <f t="shared" si="26"/>
        <v>0</v>
      </c>
      <c r="AI1107" s="34">
        <f t="shared" si="28"/>
        <v>0</v>
      </c>
      <c r="AJ1107" s="34">
        <f t="shared" si="29"/>
        <v>0</v>
      </c>
      <c r="AK1107" s="34">
        <f t="shared" si="27"/>
        <v>0</v>
      </c>
      <c r="AL1107" s="36">
        <f t="shared" si="34"/>
        <v>0</v>
      </c>
      <c r="AM1107" s="36">
        <f t="shared" si="35"/>
        <v>0</v>
      </c>
      <c r="AN1107" s="46">
        <f t="shared" si="36"/>
        <v>0</v>
      </c>
      <c r="AO1107" s="36">
        <f t="shared" si="37"/>
        <v>2</v>
      </c>
      <c r="AP1107" s="36">
        <f t="shared" si="39"/>
        <v>0</v>
      </c>
      <c r="AQ1107" s="36">
        <f t="shared" si="40"/>
        <v>1</v>
      </c>
      <c r="AR1107" s="36">
        <f t="shared" si="38"/>
        <v>0.006692950285</v>
      </c>
      <c r="AS1107" s="38">
        <f t="shared" si="45"/>
        <v>0</v>
      </c>
      <c r="AT1107" s="38">
        <f t="shared" si="46"/>
        <v>0</v>
      </c>
      <c r="AU1107" s="38">
        <f t="shared" si="47"/>
        <v>0</v>
      </c>
      <c r="AV1107" s="38">
        <f t="shared" si="48"/>
        <v>0</v>
      </c>
      <c r="AW1107" s="38">
        <f t="shared" si="51"/>
        <v>0</v>
      </c>
      <c r="AX1107" s="38">
        <f t="shared" si="52"/>
        <v>0</v>
      </c>
      <c r="AY1107" s="38">
        <f t="shared" si="49"/>
        <v>0</v>
      </c>
      <c r="AZ1107" s="12">
        <f t="shared" si="30"/>
        <v>134.3625481</v>
      </c>
      <c r="BA1107" s="12">
        <f t="shared" si="41"/>
        <v>100.9674236</v>
      </c>
      <c r="BB1107" s="12">
        <f t="shared" si="53"/>
        <v>127.6578704</v>
      </c>
      <c r="BC1107" s="12">
        <f t="shared" si="50"/>
        <v>0.002230983428</v>
      </c>
      <c r="BD1107" s="12">
        <f t="shared" si="54"/>
        <v>118.9530562</v>
      </c>
    </row>
    <row r="1108" ht="14.25" customHeight="1">
      <c r="A1108" s="7">
        <v>38127.0</v>
      </c>
      <c r="B1108" s="21" t="s">
        <v>90</v>
      </c>
      <c r="C1108" s="8">
        <v>31.242361</v>
      </c>
      <c r="D1108" s="33">
        <f t="shared" si="5"/>
        <v>0.01701330777</v>
      </c>
      <c r="E1108" s="33">
        <f t="shared" si="7"/>
        <v>0.01223024515</v>
      </c>
      <c r="F1108" s="33">
        <f t="shared" si="9"/>
        <v>-0.01914300423</v>
      </c>
      <c r="G1108" s="33">
        <f t="shared" si="11"/>
        <v>-0.01985730715</v>
      </c>
      <c r="H1108" s="33">
        <f t="shared" si="20"/>
        <v>0.4849188996</v>
      </c>
      <c r="I1108" s="45">
        <f t="shared" si="31"/>
        <v>-0.9568845275</v>
      </c>
      <c r="J1108" s="45">
        <f t="shared" si="43"/>
        <v>-1.198485302</v>
      </c>
      <c r="K1108" s="21" t="s">
        <v>91</v>
      </c>
      <c r="L1108" s="8">
        <v>13.729068</v>
      </c>
      <c r="M1108" s="33">
        <f t="shared" si="6"/>
        <v>0.005470482275</v>
      </c>
      <c r="N1108" s="33">
        <f t="shared" si="8"/>
        <v>0.0004036862824</v>
      </c>
      <c r="O1108" s="33">
        <f t="shared" si="10"/>
        <v>-0.02819646147</v>
      </c>
      <c r="P1108" s="33">
        <f t="shared" si="12"/>
        <v>-0.03556139862</v>
      </c>
      <c r="Q1108" s="45">
        <f t="shared" si="21"/>
        <v>0.05792694068</v>
      </c>
      <c r="R1108" s="45">
        <f t="shared" si="32"/>
        <v>-0.8949178496</v>
      </c>
      <c r="S1108" s="45">
        <f t="shared" si="44"/>
        <v>-0.9173368169</v>
      </c>
      <c r="T1108" s="33">
        <f t="shared" si="22"/>
        <v>0.4269919589</v>
      </c>
      <c r="U1108" s="33">
        <f t="shared" si="33"/>
        <v>-0.0619666779</v>
      </c>
      <c r="V1108" s="33">
        <f t="shared" si="42"/>
        <v>-0.2811484854</v>
      </c>
      <c r="W1108" s="44">
        <f t="shared" si="13"/>
        <v>0.007972310812</v>
      </c>
      <c r="X1108" s="44">
        <f t="shared" si="14"/>
        <v>0.007939804249</v>
      </c>
      <c r="Y1108" s="33">
        <f t="shared" si="15"/>
        <v>0.995922567</v>
      </c>
      <c r="Z1108" s="43">
        <v>1.0</v>
      </c>
      <c r="AA1108" s="33">
        <f t="shared" si="16"/>
        <v>1.995922567</v>
      </c>
      <c r="AB1108" s="33">
        <f t="shared" si="17"/>
        <v>0.4989785593</v>
      </c>
      <c r="AC1108" s="33">
        <f t="shared" si="18"/>
        <v>0.5010214407</v>
      </c>
      <c r="AD1108" s="33">
        <f t="shared" si="19"/>
        <v>-0.0006297123854</v>
      </c>
      <c r="AE1108" s="34">
        <f t="shared" si="23"/>
        <v>0</v>
      </c>
      <c r="AF1108" s="34">
        <f t="shared" si="24"/>
        <v>0</v>
      </c>
      <c r="AG1108" s="34">
        <f t="shared" si="25"/>
        <v>0</v>
      </c>
      <c r="AH1108" s="34">
        <f t="shared" si="26"/>
        <v>0</v>
      </c>
      <c r="AI1108" s="34">
        <f t="shared" si="28"/>
        <v>0</v>
      </c>
      <c r="AJ1108" s="34">
        <f t="shared" si="29"/>
        <v>0</v>
      </c>
      <c r="AK1108" s="34">
        <f t="shared" si="27"/>
        <v>0</v>
      </c>
      <c r="AL1108" s="36">
        <f t="shared" si="34"/>
        <v>0</v>
      </c>
      <c r="AM1108" s="36">
        <f t="shared" si="35"/>
        <v>0</v>
      </c>
      <c r="AN1108" s="46">
        <f t="shared" si="36"/>
        <v>0</v>
      </c>
      <c r="AO1108" s="36">
        <f t="shared" si="37"/>
        <v>3</v>
      </c>
      <c r="AP1108" s="36">
        <f t="shared" si="39"/>
        <v>0</v>
      </c>
      <c r="AQ1108" s="36">
        <f t="shared" si="40"/>
        <v>1</v>
      </c>
      <c r="AR1108" s="36">
        <f t="shared" si="38"/>
        <v>-0.0006297123854</v>
      </c>
      <c r="AS1108" s="38">
        <f t="shared" si="45"/>
        <v>0</v>
      </c>
      <c r="AT1108" s="38">
        <f t="shared" si="46"/>
        <v>0</v>
      </c>
      <c r="AU1108" s="38">
        <f t="shared" si="47"/>
        <v>0</v>
      </c>
      <c r="AV1108" s="38">
        <f t="shared" si="48"/>
        <v>0</v>
      </c>
      <c r="AW1108" s="38">
        <f t="shared" si="51"/>
        <v>0</v>
      </c>
      <c r="AX1108" s="38">
        <f t="shared" si="52"/>
        <v>0</v>
      </c>
      <c r="AY1108" s="38">
        <f t="shared" si="49"/>
        <v>0</v>
      </c>
      <c r="AZ1108" s="12">
        <f t="shared" si="30"/>
        <v>134.3625481</v>
      </c>
      <c r="BA1108" s="12">
        <f t="shared" si="41"/>
        <v>100.9038432</v>
      </c>
      <c r="BB1108" s="12">
        <f t="shared" si="53"/>
        <v>127.6578704</v>
      </c>
      <c r="BC1108" s="12">
        <f t="shared" si="50"/>
        <v>-0.0002099041285</v>
      </c>
      <c r="BD1108" s="12">
        <f t="shared" si="54"/>
        <v>118.9280875</v>
      </c>
    </row>
    <row r="1109" ht="14.25" customHeight="1">
      <c r="A1109" s="7">
        <v>38128.0</v>
      </c>
      <c r="B1109" s="21" t="s">
        <v>90</v>
      </c>
      <c r="C1109" s="8">
        <v>31.044924</v>
      </c>
      <c r="D1109" s="33">
        <f t="shared" si="5"/>
        <v>-0.006319528796</v>
      </c>
      <c r="E1109" s="33">
        <f t="shared" si="7"/>
        <v>-0.005395195629</v>
      </c>
      <c r="F1109" s="33">
        <f t="shared" si="9"/>
        <v>-0.01655589206</v>
      </c>
      <c r="G1109" s="33">
        <f t="shared" si="11"/>
        <v>-0.02711538991</v>
      </c>
      <c r="H1109" s="33">
        <f t="shared" si="20"/>
        <v>-0.4367079785</v>
      </c>
      <c r="I1109" s="45">
        <f t="shared" si="31"/>
        <v>-0.8381260627</v>
      </c>
      <c r="J1109" s="45">
        <f t="shared" si="43"/>
        <v>-1.348077151</v>
      </c>
      <c r="K1109" s="21" t="s">
        <v>91</v>
      </c>
      <c r="L1109" s="8">
        <v>13.659916</v>
      </c>
      <c r="M1109" s="33">
        <f t="shared" si="6"/>
        <v>-0.00503690418</v>
      </c>
      <c r="N1109" s="33">
        <f t="shared" si="8"/>
        <v>-0.01239888052</v>
      </c>
      <c r="O1109" s="33">
        <f t="shared" si="10"/>
        <v>-0.02680263301</v>
      </c>
      <c r="P1109" s="33">
        <f t="shared" si="12"/>
        <v>-0.03271229918</v>
      </c>
      <c r="Q1109" s="45">
        <f t="shared" si="21"/>
        <v>-0.5811603278</v>
      </c>
      <c r="R1109" s="45">
        <f t="shared" si="32"/>
        <v>-0.871311353</v>
      </c>
      <c r="S1109" s="45">
        <f t="shared" si="44"/>
        <v>-0.8282325039</v>
      </c>
      <c r="T1109" s="33">
        <f t="shared" si="22"/>
        <v>0.1444523493</v>
      </c>
      <c r="U1109" s="33">
        <f t="shared" si="33"/>
        <v>0.0331852903</v>
      </c>
      <c r="V1109" s="33">
        <f t="shared" si="42"/>
        <v>-0.519844647</v>
      </c>
      <c r="W1109" s="44">
        <f t="shared" si="13"/>
        <v>0.008043222555</v>
      </c>
      <c r="X1109" s="44">
        <f t="shared" si="14"/>
        <v>0.007846069018</v>
      </c>
      <c r="Y1109" s="33">
        <f t="shared" si="15"/>
        <v>0.9754882405</v>
      </c>
      <c r="Z1109" s="43">
        <v>1.0</v>
      </c>
      <c r="AA1109" s="33">
        <f t="shared" si="16"/>
        <v>1.975488241</v>
      </c>
      <c r="AB1109" s="33">
        <f t="shared" si="17"/>
        <v>0.493796025</v>
      </c>
      <c r="AC1109" s="33">
        <f t="shared" si="18"/>
        <v>0.506203975</v>
      </c>
      <c r="AD1109" s="33">
        <f t="shared" si="19"/>
        <v>-0.00498237813</v>
      </c>
      <c r="AE1109" s="34">
        <f t="shared" si="23"/>
        <v>0</v>
      </c>
      <c r="AF1109" s="34">
        <f t="shared" si="24"/>
        <v>0</v>
      </c>
      <c r="AG1109" s="34">
        <f t="shared" si="25"/>
        <v>0</v>
      </c>
      <c r="AH1109" s="34">
        <f t="shared" si="26"/>
        <v>0</v>
      </c>
      <c r="AI1109" s="34">
        <f t="shared" si="28"/>
        <v>0</v>
      </c>
      <c r="AJ1109" s="34">
        <f t="shared" si="29"/>
        <v>0</v>
      </c>
      <c r="AK1109" s="34">
        <f t="shared" si="27"/>
        <v>0</v>
      </c>
      <c r="AL1109" s="36">
        <f t="shared" si="34"/>
        <v>0</v>
      </c>
      <c r="AM1109" s="36">
        <f t="shared" si="35"/>
        <v>0</v>
      </c>
      <c r="AN1109" s="46">
        <f t="shared" si="36"/>
        <v>0</v>
      </c>
      <c r="AO1109" s="36">
        <f t="shared" si="37"/>
        <v>4</v>
      </c>
      <c r="AP1109" s="36">
        <f t="shared" si="39"/>
        <v>0</v>
      </c>
      <c r="AQ1109" s="36">
        <f t="shared" si="40"/>
        <v>1</v>
      </c>
      <c r="AR1109" s="36">
        <f t="shared" si="38"/>
        <v>-0.00498237813</v>
      </c>
      <c r="AS1109" s="38">
        <f t="shared" si="45"/>
        <v>0</v>
      </c>
      <c r="AT1109" s="38">
        <f t="shared" si="46"/>
        <v>0</v>
      </c>
      <c r="AU1109" s="38">
        <f t="shared" si="47"/>
        <v>0</v>
      </c>
      <c r="AV1109" s="38">
        <f t="shared" si="48"/>
        <v>0</v>
      </c>
      <c r="AW1109" s="38">
        <f t="shared" si="51"/>
        <v>0</v>
      </c>
      <c r="AX1109" s="38">
        <f t="shared" si="52"/>
        <v>0</v>
      </c>
      <c r="AY1109" s="38">
        <f t="shared" si="49"/>
        <v>0</v>
      </c>
      <c r="AZ1109" s="12">
        <f t="shared" si="30"/>
        <v>134.3625481</v>
      </c>
      <c r="BA1109" s="12">
        <f t="shared" si="41"/>
        <v>100.4011021</v>
      </c>
      <c r="BB1109" s="12">
        <f t="shared" si="53"/>
        <v>127.6578704</v>
      </c>
      <c r="BC1109" s="12">
        <f t="shared" si="50"/>
        <v>-0.00166079271</v>
      </c>
      <c r="BD1109" s="12">
        <f t="shared" si="54"/>
        <v>118.7305726</v>
      </c>
    </row>
    <row r="1110" ht="14.25" customHeight="1">
      <c r="A1110" s="7">
        <v>38131.0</v>
      </c>
      <c r="B1110" s="21" t="s">
        <v>90</v>
      </c>
      <c r="C1110" s="8">
        <v>31.021683</v>
      </c>
      <c r="D1110" s="33">
        <f t="shared" si="5"/>
        <v>-0.0007486247993</v>
      </c>
      <c r="E1110" s="33">
        <f t="shared" si="7"/>
        <v>-0.001868451082</v>
      </c>
      <c r="F1110" s="33">
        <f t="shared" si="9"/>
        <v>-0.00706342264</v>
      </c>
      <c r="G1110" s="33">
        <f t="shared" si="11"/>
        <v>-0.0232219069</v>
      </c>
      <c r="H1110" s="33">
        <f t="shared" si="20"/>
        <v>-0.2394543081</v>
      </c>
      <c r="I1110" s="45">
        <f t="shared" si="31"/>
        <v>-0.4928353217</v>
      </c>
      <c r="J1110" s="45">
        <f t="shared" si="43"/>
        <v>-1.228025916</v>
      </c>
      <c r="K1110" s="21" t="s">
        <v>91</v>
      </c>
      <c r="L1110" s="8">
        <v>13.78439</v>
      </c>
      <c r="M1110" s="33">
        <f t="shared" si="6"/>
        <v>0.009112354717</v>
      </c>
      <c r="N1110" s="33">
        <f t="shared" si="8"/>
        <v>0.0004019202761</v>
      </c>
      <c r="O1110" s="33">
        <f t="shared" si="10"/>
        <v>-0.002002671435</v>
      </c>
      <c r="P1110" s="33">
        <f t="shared" si="12"/>
        <v>-0.01696570488</v>
      </c>
      <c r="Q1110" s="45">
        <f t="shared" si="21"/>
        <v>0.02546212137</v>
      </c>
      <c r="R1110" s="45">
        <f t="shared" si="32"/>
        <v>-0.01141490596</v>
      </c>
      <c r="S1110" s="45">
        <f t="shared" si="44"/>
        <v>-0.4161289796</v>
      </c>
      <c r="T1110" s="33">
        <f t="shared" si="22"/>
        <v>-0.2649164295</v>
      </c>
      <c r="U1110" s="33">
        <f t="shared" si="33"/>
        <v>-0.4814204158</v>
      </c>
      <c r="V1110" s="33">
        <f t="shared" si="42"/>
        <v>-0.8118969368</v>
      </c>
      <c r="W1110" s="44">
        <f t="shared" si="13"/>
        <v>0.008004113869</v>
      </c>
      <c r="X1110" s="44">
        <f t="shared" si="14"/>
        <v>0.008087242369</v>
      </c>
      <c r="Y1110" s="33">
        <f t="shared" si="15"/>
        <v>1.010385722</v>
      </c>
      <c r="Z1110" s="43">
        <v>1.0</v>
      </c>
      <c r="AA1110" s="33">
        <f t="shared" si="16"/>
        <v>2.010385722</v>
      </c>
      <c r="AB1110" s="33">
        <f t="shared" si="17"/>
        <v>0.5025830172</v>
      </c>
      <c r="AC1110" s="33">
        <f t="shared" si="18"/>
        <v>0.4974169828</v>
      </c>
      <c r="AD1110" s="33">
        <f t="shared" si="19"/>
        <v>-0.001826799208</v>
      </c>
      <c r="AE1110" s="34">
        <f t="shared" si="23"/>
        <v>0</v>
      </c>
      <c r="AF1110" s="34">
        <f t="shared" si="24"/>
        <v>0</v>
      </c>
      <c r="AG1110" s="34">
        <f t="shared" si="25"/>
        <v>0</v>
      </c>
      <c r="AH1110" s="34">
        <f t="shared" si="26"/>
        <v>0</v>
      </c>
      <c r="AI1110" s="34">
        <f t="shared" si="28"/>
        <v>0</v>
      </c>
      <c r="AJ1110" s="34">
        <f t="shared" si="29"/>
        <v>0</v>
      </c>
      <c r="AK1110" s="34">
        <f t="shared" si="27"/>
        <v>0</v>
      </c>
      <c r="AL1110" s="36">
        <f t="shared" si="34"/>
        <v>0</v>
      </c>
      <c r="AM1110" s="36">
        <f t="shared" si="35"/>
        <v>0</v>
      </c>
      <c r="AN1110" s="46">
        <f t="shared" si="36"/>
        <v>0</v>
      </c>
      <c r="AO1110" s="36">
        <f t="shared" si="37"/>
        <v>5</v>
      </c>
      <c r="AP1110" s="36">
        <f t="shared" si="39"/>
        <v>0</v>
      </c>
      <c r="AQ1110" s="36">
        <f t="shared" si="40"/>
        <v>1</v>
      </c>
      <c r="AR1110" s="36">
        <f t="shared" si="38"/>
        <v>-0.001826799208</v>
      </c>
      <c r="AS1110" s="38">
        <f t="shared" si="45"/>
        <v>0</v>
      </c>
      <c r="AT1110" s="38">
        <f t="shared" si="46"/>
        <v>0</v>
      </c>
      <c r="AU1110" s="38">
        <f t="shared" si="47"/>
        <v>0</v>
      </c>
      <c r="AV1110" s="38">
        <f t="shared" si="48"/>
        <v>0</v>
      </c>
      <c r="AW1110" s="38">
        <f t="shared" si="51"/>
        <v>0</v>
      </c>
      <c r="AX1110" s="38">
        <f t="shared" si="52"/>
        <v>0</v>
      </c>
      <c r="AY1110" s="38">
        <f t="shared" si="49"/>
        <v>0</v>
      </c>
      <c r="AZ1110" s="12">
        <f t="shared" si="30"/>
        <v>134.3625481</v>
      </c>
      <c r="BA1110" s="12">
        <f t="shared" si="41"/>
        <v>100.2176894</v>
      </c>
      <c r="BB1110" s="12">
        <f t="shared" si="53"/>
        <v>127.6578704</v>
      </c>
      <c r="BC1110" s="12">
        <f t="shared" si="50"/>
        <v>-0.0006089330694</v>
      </c>
      <c r="BD1110" s="12">
        <f t="shared" si="54"/>
        <v>118.6582736</v>
      </c>
    </row>
    <row r="1111" ht="14.25" customHeight="1">
      <c r="A1111" s="7">
        <v>38132.0</v>
      </c>
      <c r="B1111" s="21" t="s">
        <v>90</v>
      </c>
      <c r="C1111" s="8">
        <v>31.253963</v>
      </c>
      <c r="D1111" s="33">
        <f t="shared" si="5"/>
        <v>0.007487665966</v>
      </c>
      <c r="E1111" s="33">
        <f t="shared" si="7"/>
        <v>0.01070405222</v>
      </c>
      <c r="F1111" s="33">
        <f t="shared" si="9"/>
        <v>0.000743594292</v>
      </c>
      <c r="G1111" s="33">
        <f t="shared" si="11"/>
        <v>-0.0150075225</v>
      </c>
      <c r="H1111" s="33">
        <f t="shared" si="20"/>
        <v>0.4244959556</v>
      </c>
      <c r="I1111" s="45">
        <f t="shared" si="31"/>
        <v>-0.2111998466</v>
      </c>
      <c r="J1111" s="45">
        <f t="shared" si="43"/>
        <v>-0.9938666849</v>
      </c>
      <c r="K1111" s="21" t="s">
        <v>91</v>
      </c>
      <c r="L1111" s="8">
        <v>13.939299</v>
      </c>
      <c r="M1111" s="33">
        <f t="shared" si="6"/>
        <v>0.01123800183</v>
      </c>
      <c r="N1111" s="33">
        <f t="shared" si="8"/>
        <v>0.005788481137</v>
      </c>
      <c r="O1111" s="33">
        <f t="shared" si="10"/>
        <v>0.006792943919</v>
      </c>
      <c r="P1111" s="33">
        <f t="shared" si="12"/>
        <v>-0.006310388927</v>
      </c>
      <c r="Q1111" s="45">
        <f t="shared" si="21"/>
        <v>0.2722614121</v>
      </c>
      <c r="R1111" s="45">
        <f t="shared" si="32"/>
        <v>0.283865778</v>
      </c>
      <c r="S1111" s="45">
        <f t="shared" si="44"/>
        <v>-0.1415973594</v>
      </c>
      <c r="T1111" s="33">
        <f t="shared" si="22"/>
        <v>0.1522345435</v>
      </c>
      <c r="U1111" s="33">
        <f t="shared" si="33"/>
        <v>-0.4950656246</v>
      </c>
      <c r="V1111" s="33">
        <f t="shared" si="42"/>
        <v>-0.8522693255</v>
      </c>
      <c r="W1111" s="44">
        <f t="shared" si="13"/>
        <v>0.008233977666</v>
      </c>
      <c r="X1111" s="44">
        <f t="shared" si="14"/>
        <v>0.008524875494</v>
      </c>
      <c r="Y1111" s="33">
        <f t="shared" si="15"/>
        <v>1.035328955</v>
      </c>
      <c r="Z1111" s="43">
        <v>1.0</v>
      </c>
      <c r="AA1111" s="33">
        <f t="shared" si="16"/>
        <v>2.035328955</v>
      </c>
      <c r="AB1111" s="33">
        <f t="shared" si="17"/>
        <v>0.50867893</v>
      </c>
      <c r="AC1111" s="33">
        <f t="shared" si="18"/>
        <v>0.49132107</v>
      </c>
      <c r="AD1111" s="33">
        <f t="shared" si="19"/>
        <v>-0.003257449758</v>
      </c>
      <c r="AE1111" s="34">
        <f t="shared" si="23"/>
        <v>0</v>
      </c>
      <c r="AF1111" s="34">
        <f t="shared" si="24"/>
        <v>0</v>
      </c>
      <c r="AG1111" s="34">
        <f t="shared" si="25"/>
        <v>0</v>
      </c>
      <c r="AH1111" s="34">
        <f t="shared" si="26"/>
        <v>0</v>
      </c>
      <c r="AI1111" s="34">
        <f t="shared" si="28"/>
        <v>0</v>
      </c>
      <c r="AJ1111" s="34">
        <f t="shared" si="29"/>
        <v>0</v>
      </c>
      <c r="AK1111" s="34">
        <f t="shared" si="27"/>
        <v>0</v>
      </c>
      <c r="AL1111" s="36">
        <f t="shared" si="34"/>
        <v>0</v>
      </c>
      <c r="AM1111" s="36">
        <f t="shared" si="35"/>
        <v>0</v>
      </c>
      <c r="AN1111" s="46">
        <f t="shared" si="36"/>
        <v>0</v>
      </c>
      <c r="AO1111" s="36">
        <f t="shared" si="37"/>
        <v>0</v>
      </c>
      <c r="AP1111" s="36">
        <f t="shared" si="39"/>
        <v>1</v>
      </c>
      <c r="AQ1111" s="36">
        <f t="shared" si="40"/>
        <v>0</v>
      </c>
      <c r="AR1111" s="36">
        <f t="shared" si="38"/>
        <v>0</v>
      </c>
      <c r="AS1111" s="38">
        <f t="shared" si="45"/>
        <v>0</v>
      </c>
      <c r="AT1111" s="38">
        <f t="shared" si="46"/>
        <v>0</v>
      </c>
      <c r="AU1111" s="38">
        <f t="shared" si="47"/>
        <v>0</v>
      </c>
      <c r="AV1111" s="38">
        <f t="shared" si="48"/>
        <v>0</v>
      </c>
      <c r="AW1111" s="38">
        <f t="shared" si="51"/>
        <v>0</v>
      </c>
      <c r="AX1111" s="38">
        <f t="shared" si="52"/>
        <v>0</v>
      </c>
      <c r="AY1111" s="38">
        <f t="shared" si="49"/>
        <v>0</v>
      </c>
      <c r="AZ1111" s="12">
        <f t="shared" si="30"/>
        <v>134.3625481</v>
      </c>
      <c r="BA1111" s="12">
        <f t="shared" si="41"/>
        <v>100.2176894</v>
      </c>
      <c r="BB1111" s="12">
        <f t="shared" si="53"/>
        <v>127.6578704</v>
      </c>
      <c r="BC1111" s="12">
        <f t="shared" si="50"/>
        <v>0</v>
      </c>
      <c r="BD1111" s="12">
        <f t="shared" si="54"/>
        <v>118.6582736</v>
      </c>
    </row>
    <row r="1112" ht="14.25" customHeight="1">
      <c r="A1112" s="7">
        <v>38133.0</v>
      </c>
      <c r="B1112" s="21" t="s">
        <v>90</v>
      </c>
      <c r="C1112" s="8">
        <v>30.951988</v>
      </c>
      <c r="D1112" s="33">
        <f t="shared" si="5"/>
        <v>-0.009661974707</v>
      </c>
      <c r="E1112" s="33">
        <f t="shared" si="7"/>
        <v>0.007560974601</v>
      </c>
      <c r="F1112" s="33">
        <f t="shared" si="9"/>
        <v>-0.006339308548</v>
      </c>
      <c r="G1112" s="33">
        <f t="shared" si="11"/>
        <v>-0.01094862277</v>
      </c>
      <c r="H1112" s="33">
        <f t="shared" si="20"/>
        <v>0.251030911</v>
      </c>
      <c r="I1112" s="45">
        <f t="shared" si="31"/>
        <v>-0.4375826119</v>
      </c>
      <c r="J1112" s="45">
        <f t="shared" si="43"/>
        <v>-0.8658179055</v>
      </c>
      <c r="K1112" s="21" t="s">
        <v>91</v>
      </c>
      <c r="L1112" s="8">
        <v>13.892277</v>
      </c>
      <c r="M1112" s="33">
        <f t="shared" si="6"/>
        <v>-0.003373340367</v>
      </c>
      <c r="N1112" s="33">
        <f t="shared" si="8"/>
        <v>0.01742335715</v>
      </c>
      <c r="O1112" s="33">
        <f t="shared" si="10"/>
        <v>0.006009796596</v>
      </c>
      <c r="P1112" s="33">
        <f t="shared" si="12"/>
        <v>0.0001998631916</v>
      </c>
      <c r="Q1112" s="45">
        <f t="shared" si="21"/>
        <v>0.8261737198</v>
      </c>
      <c r="R1112" s="45">
        <f t="shared" si="32"/>
        <v>0.2364014992</v>
      </c>
      <c r="S1112" s="45">
        <f t="shared" si="44"/>
        <v>0.02549047959</v>
      </c>
      <c r="T1112" s="33">
        <f t="shared" si="22"/>
        <v>-0.5751428088</v>
      </c>
      <c r="U1112" s="33">
        <f t="shared" si="33"/>
        <v>-0.6739841111</v>
      </c>
      <c r="V1112" s="33">
        <f t="shared" si="42"/>
        <v>-0.8913083851</v>
      </c>
      <c r="W1112" s="44">
        <f t="shared" si="13"/>
        <v>0.007941137853</v>
      </c>
      <c r="X1112" s="44">
        <f t="shared" si="14"/>
        <v>0.008260570358</v>
      </c>
      <c r="Y1112" s="33">
        <f t="shared" si="15"/>
        <v>1.04022503</v>
      </c>
      <c r="Z1112" s="43">
        <v>1.0</v>
      </c>
      <c r="AA1112" s="33">
        <f t="shared" si="16"/>
        <v>2.04022503</v>
      </c>
      <c r="AB1112" s="33">
        <f t="shared" si="17"/>
        <v>0.5098579885</v>
      </c>
      <c r="AC1112" s="33">
        <f t="shared" si="18"/>
        <v>0.4901420115</v>
      </c>
      <c r="AD1112" s="33">
        <f t="shared" si="19"/>
        <v>-0.00853550234</v>
      </c>
      <c r="AE1112" s="34">
        <f t="shared" si="23"/>
        <v>0</v>
      </c>
      <c r="AF1112" s="34">
        <f t="shared" si="24"/>
        <v>0</v>
      </c>
      <c r="AG1112" s="34">
        <f t="shared" si="25"/>
        <v>0</v>
      </c>
      <c r="AH1112" s="34">
        <f t="shared" si="26"/>
        <v>0</v>
      </c>
      <c r="AI1112" s="34">
        <f t="shared" si="28"/>
        <v>0</v>
      </c>
      <c r="AJ1112" s="34">
        <f t="shared" si="29"/>
        <v>0</v>
      </c>
      <c r="AK1112" s="34">
        <f t="shared" si="27"/>
        <v>0</v>
      </c>
      <c r="AL1112" s="36">
        <f t="shared" si="34"/>
        <v>0</v>
      </c>
      <c r="AM1112" s="36">
        <f t="shared" si="35"/>
        <v>0</v>
      </c>
      <c r="AN1112" s="46">
        <f t="shared" si="36"/>
        <v>0</v>
      </c>
      <c r="AO1112" s="36">
        <f t="shared" si="37"/>
        <v>0</v>
      </c>
      <c r="AP1112" s="36">
        <f t="shared" si="39"/>
        <v>0</v>
      </c>
      <c r="AQ1112" s="36">
        <f t="shared" si="40"/>
        <v>0</v>
      </c>
      <c r="AR1112" s="36">
        <f t="shared" si="38"/>
        <v>0</v>
      </c>
      <c r="AS1112" s="38">
        <f t="shared" si="45"/>
        <v>0</v>
      </c>
      <c r="AT1112" s="38">
        <f t="shared" si="46"/>
        <v>0</v>
      </c>
      <c r="AU1112" s="38">
        <f t="shared" si="47"/>
        <v>0</v>
      </c>
      <c r="AV1112" s="38">
        <f t="shared" si="48"/>
        <v>0</v>
      </c>
      <c r="AW1112" s="38">
        <f t="shared" si="51"/>
        <v>0</v>
      </c>
      <c r="AX1112" s="38">
        <f t="shared" si="52"/>
        <v>0</v>
      </c>
      <c r="AY1112" s="38">
        <f t="shared" si="49"/>
        <v>0</v>
      </c>
      <c r="AZ1112" s="12">
        <f t="shared" si="30"/>
        <v>134.3625481</v>
      </c>
      <c r="BA1112" s="12">
        <f t="shared" si="41"/>
        <v>100.2176894</v>
      </c>
      <c r="BB1112" s="12">
        <f t="shared" si="53"/>
        <v>127.6578704</v>
      </c>
      <c r="BC1112" s="12">
        <f t="shared" si="50"/>
        <v>0</v>
      </c>
      <c r="BD1112" s="12">
        <f t="shared" si="54"/>
        <v>118.6582736</v>
      </c>
    </row>
    <row r="1113" ht="14.25" customHeight="1">
      <c r="A1113" s="7">
        <v>38134.0</v>
      </c>
      <c r="B1113" s="21" t="s">
        <v>90</v>
      </c>
      <c r="C1113" s="8">
        <v>31.08556</v>
      </c>
      <c r="D1113" s="33">
        <f t="shared" si="5"/>
        <v>0.004315457863</v>
      </c>
      <c r="E1113" s="33">
        <f t="shared" si="7"/>
        <v>-0.00501885885</v>
      </c>
      <c r="F1113" s="33">
        <f t="shared" si="9"/>
        <v>0.007150004426</v>
      </c>
      <c r="G1113" s="33">
        <f t="shared" si="11"/>
        <v>-0.01071889128</v>
      </c>
      <c r="H1113" s="33">
        <f t="shared" si="20"/>
        <v>-0.4111074111</v>
      </c>
      <c r="I1113" s="45">
        <f t="shared" si="31"/>
        <v>0.04391855192</v>
      </c>
      <c r="J1113" s="45">
        <f t="shared" si="43"/>
        <v>-0.8335905135</v>
      </c>
      <c r="K1113" s="21" t="s">
        <v>91</v>
      </c>
      <c r="L1113" s="8">
        <v>14.196565</v>
      </c>
      <c r="M1113" s="33">
        <f t="shared" si="6"/>
        <v>0.0219033928</v>
      </c>
      <c r="N1113" s="33">
        <f t="shared" si="8"/>
        <v>0.03405161953</v>
      </c>
      <c r="O1113" s="33">
        <f t="shared" si="10"/>
        <v>0.03446905198</v>
      </c>
      <c r="P1113" s="33">
        <f t="shared" si="12"/>
        <v>0.01704310426</v>
      </c>
      <c r="Q1113" s="45">
        <f t="shared" si="21"/>
        <v>1.612119172</v>
      </c>
      <c r="R1113" s="45">
        <f t="shared" si="32"/>
        <v>1.247457346</v>
      </c>
      <c r="S1113" s="45">
        <f t="shared" si="44"/>
        <v>0.4401128525</v>
      </c>
      <c r="T1113" s="33">
        <f t="shared" si="22"/>
        <v>-2.023226583</v>
      </c>
      <c r="U1113" s="33">
        <f t="shared" si="33"/>
        <v>-1.203538794</v>
      </c>
      <c r="V1113" s="33">
        <f t="shared" si="42"/>
        <v>-1.273703366</v>
      </c>
      <c r="W1113" s="44">
        <f t="shared" si="13"/>
        <v>0.007948420208</v>
      </c>
      <c r="X1113" s="44">
        <f t="shared" si="14"/>
        <v>0.00955788044</v>
      </c>
      <c r="Y1113" s="33">
        <f t="shared" si="15"/>
        <v>1.202488065</v>
      </c>
      <c r="Z1113" s="43">
        <v>1.0</v>
      </c>
      <c r="AA1113" s="33">
        <f t="shared" si="16"/>
        <v>2.202488065</v>
      </c>
      <c r="AB1113" s="33">
        <f t="shared" si="17"/>
        <v>0.5459680278</v>
      </c>
      <c r="AC1113" s="33">
        <f t="shared" si="18"/>
        <v>0.4540319722</v>
      </c>
      <c r="AD1113" s="33">
        <f t="shared" si="19"/>
        <v>-0.001897342685</v>
      </c>
      <c r="AE1113" s="34">
        <f t="shared" si="23"/>
        <v>1</v>
      </c>
      <c r="AF1113" s="34">
        <f t="shared" si="24"/>
        <v>0</v>
      </c>
      <c r="AG1113" s="34">
        <f t="shared" si="25"/>
        <v>0</v>
      </c>
      <c r="AH1113" s="34">
        <f t="shared" si="26"/>
        <v>1</v>
      </c>
      <c r="AI1113" s="34">
        <f t="shared" si="28"/>
        <v>0</v>
      </c>
      <c r="AJ1113" s="34">
        <f t="shared" si="29"/>
        <v>1</v>
      </c>
      <c r="AK1113" s="34">
        <f t="shared" si="27"/>
        <v>-0.001897342685</v>
      </c>
      <c r="AL1113" s="36">
        <f t="shared" si="34"/>
        <v>1</v>
      </c>
      <c r="AM1113" s="36">
        <f t="shared" si="35"/>
        <v>0</v>
      </c>
      <c r="AN1113" s="46">
        <f t="shared" si="36"/>
        <v>0</v>
      </c>
      <c r="AO1113" s="36">
        <f t="shared" si="37"/>
        <v>1</v>
      </c>
      <c r="AP1113" s="36">
        <f t="shared" si="39"/>
        <v>0</v>
      </c>
      <c r="AQ1113" s="36">
        <f t="shared" si="40"/>
        <v>1</v>
      </c>
      <c r="AR1113" s="36">
        <f t="shared" si="38"/>
        <v>-0.001897342685</v>
      </c>
      <c r="AS1113" s="38">
        <f t="shared" si="45"/>
        <v>1</v>
      </c>
      <c r="AT1113" s="38">
        <f t="shared" si="46"/>
        <v>0</v>
      </c>
      <c r="AU1113" s="38">
        <f t="shared" si="47"/>
        <v>0</v>
      </c>
      <c r="AV1113" s="38">
        <f t="shared" si="48"/>
        <v>1</v>
      </c>
      <c r="AW1113" s="38">
        <f t="shared" si="51"/>
        <v>0</v>
      </c>
      <c r="AX1113" s="38">
        <f t="shared" si="52"/>
        <v>1</v>
      </c>
      <c r="AY1113" s="38">
        <f t="shared" si="49"/>
        <v>-0.001897342685</v>
      </c>
      <c r="AZ1113" s="12">
        <f t="shared" si="30"/>
        <v>134.1076163</v>
      </c>
      <c r="BA1113" s="12">
        <f t="shared" si="41"/>
        <v>100.0275421</v>
      </c>
      <c r="BB1113" s="12">
        <f t="shared" si="53"/>
        <v>127.4156597</v>
      </c>
      <c r="BC1113" s="12">
        <f t="shared" si="50"/>
        <v>-0.001897342685</v>
      </c>
      <c r="BD1113" s="12">
        <f t="shared" si="54"/>
        <v>118.4331382</v>
      </c>
    </row>
    <row r="1114" ht="14.25" customHeight="1">
      <c r="A1114" s="7">
        <v>38135.0</v>
      </c>
      <c r="B1114" s="21" t="s">
        <v>90</v>
      </c>
      <c r="C1114" s="8">
        <v>30.992651</v>
      </c>
      <c r="D1114" s="33">
        <f t="shared" si="5"/>
        <v>-0.002988815386</v>
      </c>
      <c r="E1114" s="33">
        <f t="shared" si="7"/>
        <v>-0.001683785729</v>
      </c>
      <c r="F1114" s="33">
        <f t="shared" si="9"/>
        <v>-0.007069897005</v>
      </c>
      <c r="G1114" s="33">
        <f t="shared" si="11"/>
        <v>-0.02055421398</v>
      </c>
      <c r="H1114" s="33">
        <f t="shared" si="20"/>
        <v>-0.2263047107</v>
      </c>
      <c r="I1114" s="45">
        <f t="shared" si="31"/>
        <v>-0.4377974631</v>
      </c>
      <c r="J1114" s="45">
        <f t="shared" si="43"/>
        <v>-1.07668806</v>
      </c>
      <c r="K1114" s="21" t="s">
        <v>91</v>
      </c>
      <c r="L1114" s="8">
        <v>14.204868</v>
      </c>
      <c r="M1114" s="33">
        <f t="shared" si="6"/>
        <v>0.0005848597883</v>
      </c>
      <c r="N1114" s="33">
        <f t="shared" si="8"/>
        <v>0.0398942424</v>
      </c>
      <c r="O1114" s="33">
        <f t="shared" si="10"/>
        <v>0.02700071793</v>
      </c>
      <c r="P1114" s="33">
        <f t="shared" si="12"/>
        <v>0.0154245168</v>
      </c>
      <c r="Q1114" s="45">
        <f t="shared" si="21"/>
        <v>1.826992061</v>
      </c>
      <c r="R1114" s="45">
        <f t="shared" si="32"/>
        <v>0.9369537379</v>
      </c>
      <c r="S1114" s="45">
        <f t="shared" si="44"/>
        <v>0.386981937</v>
      </c>
      <c r="T1114" s="33">
        <f t="shared" si="22"/>
        <v>-2.053296772</v>
      </c>
      <c r="U1114" s="33">
        <f t="shared" si="33"/>
        <v>-1.374751201</v>
      </c>
      <c r="V1114" s="33">
        <f t="shared" si="42"/>
        <v>-1.463669997</v>
      </c>
      <c r="W1114" s="44">
        <f t="shared" si="13"/>
        <v>0.007762201717</v>
      </c>
      <c r="X1114" s="44">
        <f t="shared" si="14"/>
        <v>0.009553192935</v>
      </c>
      <c r="Y1114" s="33">
        <f t="shared" si="15"/>
        <v>1.230732372</v>
      </c>
      <c r="Z1114" s="43">
        <v>1.0</v>
      </c>
      <c r="AA1114" s="33">
        <f t="shared" si="16"/>
        <v>2.230732372</v>
      </c>
      <c r="AB1114" s="33">
        <f t="shared" si="17"/>
        <v>0.5517167311</v>
      </c>
      <c r="AC1114" s="33">
        <f t="shared" si="18"/>
        <v>0.4482832689</v>
      </c>
      <c r="AD1114" s="33">
        <f t="shared" si="19"/>
        <v>0.003374960554</v>
      </c>
      <c r="AE1114" s="34">
        <f t="shared" si="23"/>
        <v>1</v>
      </c>
      <c r="AF1114" s="34">
        <f t="shared" si="24"/>
        <v>0</v>
      </c>
      <c r="AG1114" s="34">
        <f t="shared" si="25"/>
        <v>0</v>
      </c>
      <c r="AH1114" s="34">
        <f t="shared" si="26"/>
        <v>2</v>
      </c>
      <c r="AI1114" s="34">
        <f t="shared" si="28"/>
        <v>0</v>
      </c>
      <c r="AJ1114" s="34">
        <f t="shared" si="29"/>
        <v>1</v>
      </c>
      <c r="AK1114" s="34">
        <f t="shared" si="27"/>
        <v>0.003374960554</v>
      </c>
      <c r="AL1114" s="36">
        <f t="shared" si="34"/>
        <v>1</v>
      </c>
      <c r="AM1114" s="36">
        <f t="shared" si="35"/>
        <v>0</v>
      </c>
      <c r="AN1114" s="46">
        <f t="shared" si="36"/>
        <v>0</v>
      </c>
      <c r="AO1114" s="36">
        <f t="shared" si="37"/>
        <v>2</v>
      </c>
      <c r="AP1114" s="36">
        <f t="shared" si="39"/>
        <v>0</v>
      </c>
      <c r="AQ1114" s="36">
        <f t="shared" si="40"/>
        <v>1</v>
      </c>
      <c r="AR1114" s="36">
        <f t="shared" si="38"/>
        <v>0.003374960554</v>
      </c>
      <c r="AS1114" s="38">
        <f t="shared" si="45"/>
        <v>1</v>
      </c>
      <c r="AT1114" s="38">
        <f t="shared" si="46"/>
        <v>0</v>
      </c>
      <c r="AU1114" s="38">
        <f t="shared" si="47"/>
        <v>0</v>
      </c>
      <c r="AV1114" s="38">
        <f t="shared" si="48"/>
        <v>2</v>
      </c>
      <c r="AW1114" s="38">
        <f t="shared" si="51"/>
        <v>0</v>
      </c>
      <c r="AX1114" s="38">
        <f t="shared" si="52"/>
        <v>1</v>
      </c>
      <c r="AY1114" s="38">
        <f t="shared" si="49"/>
        <v>0.003374960554</v>
      </c>
      <c r="AZ1114" s="12">
        <f t="shared" si="30"/>
        <v>134.5602242</v>
      </c>
      <c r="BA1114" s="12">
        <f t="shared" si="41"/>
        <v>100.3651311</v>
      </c>
      <c r="BB1114" s="12">
        <f t="shared" si="53"/>
        <v>127.8456825</v>
      </c>
      <c r="BC1114" s="12">
        <f t="shared" si="50"/>
        <v>0.003374960554</v>
      </c>
      <c r="BD1114" s="12">
        <f t="shared" si="54"/>
        <v>118.8328454</v>
      </c>
    </row>
    <row r="1115" ht="14.25" customHeight="1">
      <c r="A1115" s="7">
        <v>38139.0</v>
      </c>
      <c r="B1115" s="21" t="s">
        <v>90</v>
      </c>
      <c r="C1115" s="8">
        <v>31.044924</v>
      </c>
      <c r="D1115" s="33">
        <f t="shared" si="5"/>
        <v>0.001686625646</v>
      </c>
      <c r="E1115" s="33">
        <f t="shared" si="7"/>
        <v>0.0007491856583</v>
      </c>
      <c r="F1115" s="33">
        <f t="shared" si="9"/>
        <v>-0.001120665241</v>
      </c>
      <c r="G1115" s="33">
        <f t="shared" si="11"/>
        <v>-0.0256969336</v>
      </c>
      <c r="H1115" s="33">
        <f t="shared" si="20"/>
        <v>-0.08840028234</v>
      </c>
      <c r="I1115" s="45">
        <f t="shared" si="31"/>
        <v>-0.2177071232</v>
      </c>
      <c r="J1115" s="45">
        <f t="shared" si="43"/>
        <v>-1.198883107</v>
      </c>
      <c r="K1115" s="21" t="s">
        <v>91</v>
      </c>
      <c r="L1115" s="8">
        <v>14.127411</v>
      </c>
      <c r="M1115" s="33">
        <f t="shared" si="6"/>
        <v>-0.005452848981</v>
      </c>
      <c r="N1115" s="33">
        <f t="shared" si="8"/>
        <v>0.02488474281</v>
      </c>
      <c r="O1115" s="33">
        <f t="shared" si="10"/>
        <v>0.02529666477</v>
      </c>
      <c r="P1115" s="33">
        <f t="shared" si="12"/>
        <v>0.008890864351</v>
      </c>
      <c r="Q1115" s="45">
        <f t="shared" si="21"/>
        <v>1.04205264</v>
      </c>
      <c r="R1115" s="45">
        <f t="shared" si="32"/>
        <v>0.8453325122</v>
      </c>
      <c r="S1115" s="45">
        <f t="shared" si="44"/>
        <v>0.2112763804</v>
      </c>
      <c r="T1115" s="33">
        <f t="shared" si="22"/>
        <v>-1.130452923</v>
      </c>
      <c r="U1115" s="33">
        <f t="shared" si="33"/>
        <v>-1.063039635</v>
      </c>
      <c r="V1115" s="33">
        <f t="shared" si="42"/>
        <v>-1.410159487</v>
      </c>
      <c r="W1115" s="44">
        <f t="shared" si="13"/>
        <v>0.00756349411</v>
      </c>
      <c r="X1115" s="44">
        <f t="shared" si="14"/>
        <v>0.009654857553</v>
      </c>
      <c r="Y1115" s="33">
        <f t="shared" si="15"/>
        <v>1.276507579</v>
      </c>
      <c r="Z1115" s="43">
        <v>1.0</v>
      </c>
      <c r="AA1115" s="33">
        <f t="shared" si="16"/>
        <v>2.276507579</v>
      </c>
      <c r="AB1115" s="33">
        <f t="shared" si="17"/>
        <v>0.5607306519</v>
      </c>
      <c r="AC1115" s="33">
        <f t="shared" si="18"/>
        <v>0.4392693481</v>
      </c>
      <c r="AD1115" s="33">
        <f t="shared" si="19"/>
        <v>0.0009081577111</v>
      </c>
      <c r="AE1115" s="34">
        <f t="shared" si="23"/>
        <v>1</v>
      </c>
      <c r="AF1115" s="34">
        <f t="shared" si="24"/>
        <v>0</v>
      </c>
      <c r="AG1115" s="34">
        <f t="shared" si="25"/>
        <v>0</v>
      </c>
      <c r="AH1115" s="34">
        <f t="shared" si="26"/>
        <v>3</v>
      </c>
      <c r="AI1115" s="34">
        <f t="shared" si="28"/>
        <v>0</v>
      </c>
      <c r="AJ1115" s="34">
        <f t="shared" si="29"/>
        <v>1</v>
      </c>
      <c r="AK1115" s="34">
        <f t="shared" si="27"/>
        <v>0.0009081577111</v>
      </c>
      <c r="AL1115" s="36">
        <f t="shared" si="34"/>
        <v>1</v>
      </c>
      <c r="AM1115" s="36">
        <f t="shared" si="35"/>
        <v>0</v>
      </c>
      <c r="AN1115" s="46">
        <f t="shared" si="36"/>
        <v>0</v>
      </c>
      <c r="AO1115" s="36">
        <f t="shared" si="37"/>
        <v>3</v>
      </c>
      <c r="AP1115" s="36">
        <f t="shared" si="39"/>
        <v>0</v>
      </c>
      <c r="AQ1115" s="36">
        <f t="shared" si="40"/>
        <v>1</v>
      </c>
      <c r="AR1115" s="36">
        <f t="shared" si="38"/>
        <v>0.0009081577111</v>
      </c>
      <c r="AS1115" s="38">
        <f t="shared" si="45"/>
        <v>1</v>
      </c>
      <c r="AT1115" s="38">
        <f t="shared" si="46"/>
        <v>0</v>
      </c>
      <c r="AU1115" s="38">
        <f t="shared" si="47"/>
        <v>0</v>
      </c>
      <c r="AV1115" s="38">
        <f t="shared" si="48"/>
        <v>3</v>
      </c>
      <c r="AW1115" s="38">
        <f t="shared" si="51"/>
        <v>0</v>
      </c>
      <c r="AX1115" s="38">
        <f t="shared" si="52"/>
        <v>1</v>
      </c>
      <c r="AY1115" s="38">
        <f t="shared" si="49"/>
        <v>0.0009081577111</v>
      </c>
      <c r="AZ1115" s="12">
        <f t="shared" si="30"/>
        <v>134.6824261</v>
      </c>
      <c r="BA1115" s="12">
        <f t="shared" si="41"/>
        <v>100.4562785</v>
      </c>
      <c r="BB1115" s="12">
        <f t="shared" si="53"/>
        <v>127.9617866</v>
      </c>
      <c r="BC1115" s="12">
        <f t="shared" si="50"/>
        <v>0.0009081577111</v>
      </c>
      <c r="BD1115" s="12">
        <f t="shared" si="54"/>
        <v>118.9407643</v>
      </c>
    </row>
    <row r="1116" ht="14.25" customHeight="1">
      <c r="A1116" s="7">
        <v>38140.0</v>
      </c>
      <c r="B1116" s="21" t="s">
        <v>90</v>
      </c>
      <c r="C1116" s="8">
        <v>31.509493</v>
      </c>
      <c r="D1116" s="33">
        <f t="shared" si="5"/>
        <v>0.01496441093</v>
      </c>
      <c r="E1116" s="33">
        <f t="shared" si="7"/>
        <v>0.008175923162</v>
      </c>
      <c r="F1116" s="33">
        <f t="shared" si="9"/>
        <v>0.01896749089</v>
      </c>
      <c r="G1116" s="33">
        <f t="shared" si="11"/>
        <v>-0.002389965104</v>
      </c>
      <c r="H1116" s="33">
        <f t="shared" si="20"/>
        <v>0.3053259529</v>
      </c>
      <c r="I1116" s="45">
        <f t="shared" si="31"/>
        <v>0.4814628607</v>
      </c>
      <c r="J1116" s="45">
        <f t="shared" si="43"/>
        <v>-0.5085367688</v>
      </c>
      <c r="K1116" s="21" t="s">
        <v>91</v>
      </c>
      <c r="L1116" s="8">
        <v>14.368068</v>
      </c>
      <c r="M1116" s="33">
        <f t="shared" si="6"/>
        <v>0.01703475605</v>
      </c>
      <c r="N1116" s="33">
        <f t="shared" si="8"/>
        <v>0.03075972472</v>
      </c>
      <c r="O1116" s="33">
        <f t="shared" si="10"/>
        <v>0.03672625794</v>
      </c>
      <c r="P1116" s="33">
        <f t="shared" si="12"/>
        <v>0.03322000902</v>
      </c>
      <c r="Q1116" s="45">
        <f t="shared" si="21"/>
        <v>1.289498769</v>
      </c>
      <c r="R1116" s="45">
        <f t="shared" si="32"/>
        <v>1.242025212</v>
      </c>
      <c r="S1116" s="45">
        <f t="shared" si="44"/>
        <v>0.8080917567</v>
      </c>
      <c r="T1116" s="33">
        <f t="shared" si="22"/>
        <v>-0.9841728158</v>
      </c>
      <c r="U1116" s="33">
        <f t="shared" si="33"/>
        <v>-0.7605623517</v>
      </c>
      <c r="V1116" s="33">
        <f t="shared" si="42"/>
        <v>-1.316628526</v>
      </c>
      <c r="W1116" s="44">
        <f t="shared" si="13"/>
        <v>0.008164812829</v>
      </c>
      <c r="X1116" s="44">
        <f t="shared" si="14"/>
        <v>0.01016056969</v>
      </c>
      <c r="Y1116" s="33">
        <f t="shared" si="15"/>
        <v>1.244433878</v>
      </c>
      <c r="Z1116" s="43">
        <v>1.0</v>
      </c>
      <c r="AA1116" s="33">
        <f t="shared" si="16"/>
        <v>2.244433878</v>
      </c>
      <c r="AB1116" s="33">
        <f t="shared" si="17"/>
        <v>0.5544533479</v>
      </c>
      <c r="AC1116" s="33">
        <f t="shared" si="18"/>
        <v>0.4455466521</v>
      </c>
      <c r="AD1116" s="33">
        <f t="shared" si="19"/>
        <v>-0.001505234862</v>
      </c>
      <c r="AE1116" s="34">
        <f t="shared" si="23"/>
        <v>0</v>
      </c>
      <c r="AF1116" s="34">
        <f t="shared" si="24"/>
        <v>0</v>
      </c>
      <c r="AG1116" s="34">
        <f t="shared" si="25"/>
        <v>0</v>
      </c>
      <c r="AH1116" s="34">
        <f t="shared" si="26"/>
        <v>4</v>
      </c>
      <c r="AI1116" s="34">
        <f t="shared" si="28"/>
        <v>0</v>
      </c>
      <c r="AJ1116" s="34">
        <f t="shared" si="29"/>
        <v>1</v>
      </c>
      <c r="AK1116" s="34">
        <f t="shared" si="27"/>
        <v>-0.001505234862</v>
      </c>
      <c r="AL1116" s="36">
        <f t="shared" si="34"/>
        <v>0</v>
      </c>
      <c r="AM1116" s="36">
        <f t="shared" si="35"/>
        <v>0</v>
      </c>
      <c r="AN1116" s="46">
        <f t="shared" si="36"/>
        <v>0</v>
      </c>
      <c r="AO1116" s="36">
        <f t="shared" si="37"/>
        <v>4</v>
      </c>
      <c r="AP1116" s="36">
        <f t="shared" si="39"/>
        <v>0</v>
      </c>
      <c r="AQ1116" s="36">
        <f t="shared" si="40"/>
        <v>1</v>
      </c>
      <c r="AR1116" s="36">
        <f t="shared" si="38"/>
        <v>-0.001505234862</v>
      </c>
      <c r="AS1116" s="38">
        <f t="shared" si="45"/>
        <v>1</v>
      </c>
      <c r="AT1116" s="38">
        <f t="shared" si="46"/>
        <v>0</v>
      </c>
      <c r="AU1116" s="38">
        <f t="shared" si="47"/>
        <v>0</v>
      </c>
      <c r="AV1116" s="38">
        <f t="shared" si="48"/>
        <v>4</v>
      </c>
      <c r="AW1116" s="38">
        <f t="shared" si="51"/>
        <v>0</v>
      </c>
      <c r="AX1116" s="38">
        <f t="shared" si="52"/>
        <v>1</v>
      </c>
      <c r="AY1116" s="38">
        <f t="shared" si="49"/>
        <v>-0.001505234862</v>
      </c>
      <c r="AZ1116" s="12">
        <f t="shared" si="30"/>
        <v>134.4796974</v>
      </c>
      <c r="BA1116" s="12">
        <f t="shared" si="41"/>
        <v>100.3050682</v>
      </c>
      <c r="BB1116" s="12">
        <f t="shared" si="53"/>
        <v>127.769174</v>
      </c>
      <c r="BC1116" s="12">
        <f t="shared" si="50"/>
        <v>-0.001505234862</v>
      </c>
      <c r="BD1116" s="12">
        <f t="shared" si="54"/>
        <v>118.7617306</v>
      </c>
    </row>
    <row r="1117" ht="14.25" customHeight="1">
      <c r="A1117" s="7">
        <v>38141.0</v>
      </c>
      <c r="B1117" s="21" t="s">
        <v>90</v>
      </c>
      <c r="C1117" s="8">
        <v>31.341082</v>
      </c>
      <c r="D1117" s="33">
        <f t="shared" si="5"/>
        <v>-0.005344770225</v>
      </c>
      <c r="E1117" s="33">
        <f t="shared" si="7"/>
        <v>0.01257088882</v>
      </c>
      <c r="F1117" s="33">
        <f t="shared" si="9"/>
        <v>0.0202269116</v>
      </c>
      <c r="G1117" s="33">
        <f t="shared" si="11"/>
        <v>-0.01008787962</v>
      </c>
      <c r="H1117" s="33">
        <f t="shared" si="20"/>
        <v>0.5299988681</v>
      </c>
      <c r="I1117" s="45">
        <f t="shared" si="31"/>
        <v>0.5151335608</v>
      </c>
      <c r="J1117" s="45">
        <f t="shared" si="43"/>
        <v>-0.7065999849</v>
      </c>
      <c r="K1117" s="21" t="s">
        <v>91</v>
      </c>
      <c r="L1117" s="8">
        <v>14.321044</v>
      </c>
      <c r="M1117" s="33">
        <f t="shared" si="6"/>
        <v>-0.003272813018</v>
      </c>
      <c r="N1117" s="33">
        <f t="shared" si="8"/>
        <v>0.03086369499</v>
      </c>
      <c r="O1117" s="33">
        <f t="shared" si="10"/>
        <v>0.04882480132</v>
      </c>
      <c r="P1117" s="33">
        <f t="shared" si="12"/>
        <v>0.01330954399</v>
      </c>
      <c r="Q1117" s="45">
        <f t="shared" si="21"/>
        <v>1.256937922</v>
      </c>
      <c r="R1117" s="45">
        <f t="shared" si="32"/>
        <v>1.64441063</v>
      </c>
      <c r="S1117" s="45">
        <f t="shared" si="44"/>
        <v>0.2911386697</v>
      </c>
      <c r="T1117" s="33">
        <f t="shared" si="22"/>
        <v>-0.7269390539</v>
      </c>
      <c r="U1117" s="33">
        <f t="shared" si="33"/>
        <v>-1.12927707</v>
      </c>
      <c r="V1117" s="33">
        <f t="shared" si="42"/>
        <v>-0.9977386546</v>
      </c>
      <c r="W1117" s="44">
        <f t="shared" si="13"/>
        <v>0.008224225219</v>
      </c>
      <c r="X1117" s="44">
        <f t="shared" si="14"/>
        <v>0.009605190491</v>
      </c>
      <c r="Y1117" s="33">
        <f t="shared" si="15"/>
        <v>1.16791433</v>
      </c>
      <c r="Z1117" s="43">
        <v>1.0</v>
      </c>
      <c r="AA1117" s="33">
        <f t="shared" si="16"/>
        <v>2.16791433</v>
      </c>
      <c r="AB1117" s="33">
        <f t="shared" si="17"/>
        <v>0.53872716</v>
      </c>
      <c r="AC1117" s="33">
        <f t="shared" si="18"/>
        <v>0.46127284</v>
      </c>
      <c r="AD1117" s="33">
        <f t="shared" si="19"/>
        <v>-0.0007620933657</v>
      </c>
      <c r="AE1117" s="34">
        <f t="shared" si="23"/>
        <v>0</v>
      </c>
      <c r="AF1117" s="34">
        <f t="shared" si="24"/>
        <v>0</v>
      </c>
      <c r="AG1117" s="34">
        <f t="shared" si="25"/>
        <v>0</v>
      </c>
      <c r="AH1117" s="34">
        <f t="shared" si="26"/>
        <v>5</v>
      </c>
      <c r="AI1117" s="34">
        <f t="shared" si="28"/>
        <v>0</v>
      </c>
      <c r="AJ1117" s="34">
        <f t="shared" si="29"/>
        <v>1</v>
      </c>
      <c r="AK1117" s="34">
        <f t="shared" si="27"/>
        <v>-0.0007620933657</v>
      </c>
      <c r="AL1117" s="36">
        <f t="shared" si="34"/>
        <v>1</v>
      </c>
      <c r="AM1117" s="36">
        <f t="shared" si="35"/>
        <v>0</v>
      </c>
      <c r="AN1117" s="46">
        <f t="shared" si="36"/>
        <v>0</v>
      </c>
      <c r="AO1117" s="36">
        <f t="shared" si="37"/>
        <v>5</v>
      </c>
      <c r="AP1117" s="36">
        <f t="shared" si="39"/>
        <v>0</v>
      </c>
      <c r="AQ1117" s="36">
        <f t="shared" si="40"/>
        <v>1</v>
      </c>
      <c r="AR1117" s="36">
        <f t="shared" si="38"/>
        <v>-0.0007620933657</v>
      </c>
      <c r="AS1117" s="38">
        <f t="shared" si="45"/>
        <v>0</v>
      </c>
      <c r="AT1117" s="38">
        <f t="shared" si="46"/>
        <v>0</v>
      </c>
      <c r="AU1117" s="38">
        <f t="shared" si="47"/>
        <v>0</v>
      </c>
      <c r="AV1117" s="38">
        <f t="shared" si="48"/>
        <v>5</v>
      </c>
      <c r="AW1117" s="38">
        <f t="shared" si="51"/>
        <v>0</v>
      </c>
      <c r="AX1117" s="38">
        <f t="shared" si="52"/>
        <v>1</v>
      </c>
      <c r="AY1117" s="38">
        <f t="shared" si="49"/>
        <v>-0.0007620933657</v>
      </c>
      <c r="AZ1117" s="12">
        <f t="shared" si="30"/>
        <v>134.3772113</v>
      </c>
      <c r="BA1117" s="12">
        <f t="shared" si="41"/>
        <v>100.2286264</v>
      </c>
      <c r="BB1117" s="12">
        <f t="shared" si="53"/>
        <v>127.671802</v>
      </c>
      <c r="BC1117" s="12">
        <f t="shared" si="50"/>
        <v>-0.0007620933657</v>
      </c>
      <c r="BD1117" s="12">
        <f t="shared" si="54"/>
        <v>118.671223</v>
      </c>
    </row>
    <row r="1118" ht="14.25" customHeight="1">
      <c r="A1118" s="7">
        <v>38142.0</v>
      </c>
      <c r="B1118" s="21" t="s">
        <v>90</v>
      </c>
      <c r="C1118" s="8">
        <v>31.555939</v>
      </c>
      <c r="D1118" s="33">
        <f t="shared" si="5"/>
        <v>0.006855442961</v>
      </c>
      <c r="E1118" s="33">
        <f t="shared" si="7"/>
        <v>0.01513175249</v>
      </c>
      <c r="F1118" s="33">
        <f t="shared" si="9"/>
        <v>0.01003694951</v>
      </c>
      <c r="G1118" s="33">
        <f t="shared" si="11"/>
        <v>-0.009298192088</v>
      </c>
      <c r="H1118" s="33">
        <f t="shared" si="20"/>
        <v>0.6595911669</v>
      </c>
      <c r="I1118" s="45">
        <f t="shared" si="31"/>
        <v>0.1594184422</v>
      </c>
      <c r="J1118" s="45">
        <f t="shared" si="43"/>
        <v>-0.6582342952</v>
      </c>
      <c r="K1118" s="21" t="s">
        <v>91</v>
      </c>
      <c r="L1118" s="8">
        <v>14.459367</v>
      </c>
      <c r="M1118" s="33">
        <f t="shared" si="6"/>
        <v>0.009658723205</v>
      </c>
      <c r="N1118" s="33">
        <f t="shared" si="8"/>
        <v>0.0185116611</v>
      </c>
      <c r="O1118" s="33">
        <f t="shared" si="10"/>
        <v>0.05319363266</v>
      </c>
      <c r="P1118" s="33">
        <f t="shared" si="12"/>
        <v>0.02349729897</v>
      </c>
      <c r="Q1118" s="45">
        <f t="shared" si="21"/>
        <v>0.672861023</v>
      </c>
      <c r="R1118" s="45">
        <f t="shared" si="32"/>
        <v>1.741139575</v>
      </c>
      <c r="S1118" s="45">
        <f t="shared" si="44"/>
        <v>0.525011462</v>
      </c>
      <c r="T1118" s="33">
        <f t="shared" si="22"/>
        <v>-0.0132698561</v>
      </c>
      <c r="U1118" s="33">
        <f t="shared" si="33"/>
        <v>-1.581721133</v>
      </c>
      <c r="V1118" s="33">
        <f t="shared" si="42"/>
        <v>-1.183245757</v>
      </c>
      <c r="W1118" s="44">
        <f t="shared" si="13"/>
        <v>0.008259633634</v>
      </c>
      <c r="X1118" s="44">
        <f t="shared" si="14"/>
        <v>0.009805614145</v>
      </c>
      <c r="Y1118" s="33">
        <f t="shared" si="15"/>
        <v>1.187173013</v>
      </c>
      <c r="Z1118" s="43">
        <v>1.0</v>
      </c>
      <c r="AA1118" s="33">
        <f t="shared" si="16"/>
        <v>2.187173013</v>
      </c>
      <c r="AB1118" s="33">
        <f t="shared" si="17"/>
        <v>0.542788799</v>
      </c>
      <c r="AC1118" s="33">
        <f t="shared" si="18"/>
        <v>0.457211201</v>
      </c>
      <c r="AD1118" s="33">
        <f t="shared" si="19"/>
        <v>-0.0005523690566</v>
      </c>
      <c r="AE1118" s="34">
        <f t="shared" si="23"/>
        <v>0</v>
      </c>
      <c r="AF1118" s="34">
        <f t="shared" si="24"/>
        <v>0</v>
      </c>
      <c r="AG1118" s="34">
        <f t="shared" si="25"/>
        <v>0</v>
      </c>
      <c r="AH1118" s="34">
        <f t="shared" si="26"/>
        <v>0</v>
      </c>
      <c r="AI1118" s="34">
        <f t="shared" si="28"/>
        <v>1</v>
      </c>
      <c r="AJ1118" s="34">
        <f t="shared" si="29"/>
        <v>0</v>
      </c>
      <c r="AK1118" s="34">
        <f t="shared" si="27"/>
        <v>0</v>
      </c>
      <c r="AL1118" s="36">
        <f t="shared" si="34"/>
        <v>1</v>
      </c>
      <c r="AM1118" s="36">
        <f t="shared" si="35"/>
        <v>0</v>
      </c>
      <c r="AN1118" s="46">
        <f t="shared" si="36"/>
        <v>0</v>
      </c>
      <c r="AO1118" s="36">
        <f t="shared" si="37"/>
        <v>1</v>
      </c>
      <c r="AP1118" s="36">
        <f t="shared" si="39"/>
        <v>1</v>
      </c>
      <c r="AQ1118" s="36">
        <f t="shared" si="40"/>
        <v>1</v>
      </c>
      <c r="AR1118" s="36">
        <f t="shared" si="38"/>
        <v>-0.0005523690566</v>
      </c>
      <c r="AS1118" s="38">
        <f t="shared" si="45"/>
        <v>1</v>
      </c>
      <c r="AT1118" s="38">
        <f t="shared" si="46"/>
        <v>0</v>
      </c>
      <c r="AU1118" s="38">
        <f t="shared" si="47"/>
        <v>0</v>
      </c>
      <c r="AV1118" s="38">
        <f t="shared" si="48"/>
        <v>1</v>
      </c>
      <c r="AW1118" s="38">
        <f t="shared" si="51"/>
        <v>1</v>
      </c>
      <c r="AX1118" s="38">
        <f t="shared" si="52"/>
        <v>1</v>
      </c>
      <c r="AY1118" s="38">
        <f t="shared" si="49"/>
        <v>-0.0005523690566</v>
      </c>
      <c r="AZ1118" s="12">
        <f t="shared" si="30"/>
        <v>134.3772113</v>
      </c>
      <c r="BA1118" s="12">
        <f t="shared" si="41"/>
        <v>100.1732632</v>
      </c>
      <c r="BB1118" s="12">
        <f t="shared" si="53"/>
        <v>127.60128</v>
      </c>
      <c r="BC1118" s="12">
        <f t="shared" si="50"/>
        <v>-0.0003682460377</v>
      </c>
      <c r="BD1118" s="12">
        <f t="shared" si="54"/>
        <v>118.6275228</v>
      </c>
    </row>
    <row r="1119" ht="14.25" customHeight="1">
      <c r="A1119" s="7">
        <v>38145.0</v>
      </c>
      <c r="B1119" s="21" t="s">
        <v>90</v>
      </c>
      <c r="C1119" s="8">
        <v>31.74757</v>
      </c>
      <c r="D1119" s="33">
        <f t="shared" si="5"/>
        <v>0.006072739588</v>
      </c>
      <c r="E1119" s="33">
        <f t="shared" si="7"/>
        <v>0.02435800022</v>
      </c>
      <c r="F1119" s="33">
        <f t="shared" si="9"/>
        <v>0.02263320084</v>
      </c>
      <c r="G1119" s="33">
        <f t="shared" si="11"/>
        <v>0.005702595954</v>
      </c>
      <c r="H1119" s="33">
        <f t="shared" si="20"/>
        <v>1.124300787</v>
      </c>
      <c r="I1119" s="45">
        <f t="shared" si="31"/>
        <v>0.5899629863</v>
      </c>
      <c r="J1119" s="45">
        <f t="shared" si="43"/>
        <v>-0.2116207166</v>
      </c>
      <c r="K1119" s="21" t="s">
        <v>91</v>
      </c>
      <c r="L1119" s="8">
        <v>14.581079</v>
      </c>
      <c r="M1119" s="33">
        <f t="shared" si="6"/>
        <v>0.008417519245</v>
      </c>
      <c r="N1119" s="33">
        <f t="shared" si="8"/>
        <v>0.02648465301</v>
      </c>
      <c r="O1119" s="33">
        <f t="shared" si="10"/>
        <v>0.06743548057</v>
      </c>
      <c r="P1119" s="33">
        <f t="shared" si="12"/>
        <v>0.03882539913</v>
      </c>
      <c r="Q1119" s="45">
        <f t="shared" si="21"/>
        <v>1.032357787</v>
      </c>
      <c r="R1119" s="45">
        <f t="shared" si="32"/>
        <v>2.169312028</v>
      </c>
      <c r="S1119" s="45">
        <f t="shared" si="44"/>
        <v>0.8878399444</v>
      </c>
      <c r="T1119" s="33">
        <f t="shared" si="22"/>
        <v>0.09194300023</v>
      </c>
      <c r="U1119" s="33">
        <f t="shared" si="33"/>
        <v>-1.579349042</v>
      </c>
      <c r="V1119" s="33">
        <f t="shared" si="42"/>
        <v>-1.099460661</v>
      </c>
      <c r="W1119" s="44">
        <f t="shared" si="13"/>
        <v>0.008127488986</v>
      </c>
      <c r="X1119" s="44">
        <f t="shared" si="14"/>
        <v>0.009757443027</v>
      </c>
      <c r="Y1119" s="33">
        <f t="shared" si="15"/>
        <v>1.200548293</v>
      </c>
      <c r="Z1119" s="43">
        <v>1.0</v>
      </c>
      <c r="AA1119" s="33">
        <f t="shared" si="16"/>
        <v>2.200548293</v>
      </c>
      <c r="AB1119" s="33">
        <f t="shared" si="17"/>
        <v>0.5455678009</v>
      </c>
      <c r="AC1119" s="33">
        <f t="shared" si="18"/>
        <v>0.4544321991</v>
      </c>
      <c r="AD1119" s="33">
        <f t="shared" si="19"/>
        <v>0.003656632669</v>
      </c>
      <c r="AE1119" s="34">
        <f t="shared" si="23"/>
        <v>0</v>
      </c>
      <c r="AF1119" s="34">
        <f t="shared" si="24"/>
        <v>0</v>
      </c>
      <c r="AG1119" s="34">
        <f t="shared" si="25"/>
        <v>0</v>
      </c>
      <c r="AH1119" s="34">
        <f t="shared" si="26"/>
        <v>0</v>
      </c>
      <c r="AI1119" s="34">
        <f t="shared" si="28"/>
        <v>0</v>
      </c>
      <c r="AJ1119" s="34">
        <f t="shared" si="29"/>
        <v>0</v>
      </c>
      <c r="AK1119" s="34">
        <f t="shared" si="27"/>
        <v>0</v>
      </c>
      <c r="AL1119" s="36">
        <f t="shared" si="34"/>
        <v>1</v>
      </c>
      <c r="AM1119" s="36">
        <f t="shared" si="35"/>
        <v>0</v>
      </c>
      <c r="AN1119" s="46">
        <f t="shared" si="36"/>
        <v>0</v>
      </c>
      <c r="AO1119" s="36">
        <f t="shared" si="37"/>
        <v>2</v>
      </c>
      <c r="AP1119" s="36">
        <f t="shared" si="39"/>
        <v>0</v>
      </c>
      <c r="AQ1119" s="36">
        <f t="shared" si="40"/>
        <v>1</v>
      </c>
      <c r="AR1119" s="36">
        <f t="shared" si="38"/>
        <v>0.003656632669</v>
      </c>
      <c r="AS1119" s="38">
        <f t="shared" si="45"/>
        <v>1</v>
      </c>
      <c r="AT1119" s="38">
        <f t="shared" si="46"/>
        <v>0</v>
      </c>
      <c r="AU1119" s="38">
        <f t="shared" si="47"/>
        <v>0</v>
      </c>
      <c r="AV1119" s="38">
        <f t="shared" si="48"/>
        <v>2</v>
      </c>
      <c r="AW1119" s="38">
        <f t="shared" si="51"/>
        <v>0</v>
      </c>
      <c r="AX1119" s="38">
        <f t="shared" si="52"/>
        <v>1</v>
      </c>
      <c r="AY1119" s="38">
        <f t="shared" si="49"/>
        <v>0.003656632669</v>
      </c>
      <c r="AZ1119" s="12">
        <f t="shared" si="30"/>
        <v>134.3772113</v>
      </c>
      <c r="BA1119" s="12">
        <f t="shared" si="41"/>
        <v>100.53956</v>
      </c>
      <c r="BB1119" s="12">
        <f t="shared" si="53"/>
        <v>128.067871</v>
      </c>
      <c r="BC1119" s="12">
        <f t="shared" si="50"/>
        <v>0.002437755113</v>
      </c>
      <c r="BD1119" s="12">
        <f t="shared" si="54"/>
        <v>118.9167077</v>
      </c>
    </row>
    <row r="1120" ht="14.25" customHeight="1">
      <c r="A1120" s="7">
        <v>38146.0</v>
      </c>
      <c r="B1120" s="21" t="s">
        <v>90</v>
      </c>
      <c r="C1120" s="8">
        <v>31.910181</v>
      </c>
      <c r="D1120" s="33">
        <f t="shared" si="5"/>
        <v>0.005121998314</v>
      </c>
      <c r="E1120" s="33">
        <f t="shared" si="7"/>
        <v>0.02787112637</v>
      </c>
      <c r="F1120" s="33">
        <f t="shared" si="9"/>
        <v>0.02864119268</v>
      </c>
      <c r="G1120" s="33">
        <f t="shared" si="11"/>
        <v>0.02137546519</v>
      </c>
      <c r="H1120" s="33">
        <f t="shared" si="20"/>
        <v>1.269477852</v>
      </c>
      <c r="I1120" s="45">
        <f t="shared" si="31"/>
        <v>0.7826690464</v>
      </c>
      <c r="J1120" s="45">
        <f t="shared" si="43"/>
        <v>0.2380695409</v>
      </c>
      <c r="K1120" s="21" t="s">
        <v>91</v>
      </c>
      <c r="L1120" s="8">
        <v>14.553413</v>
      </c>
      <c r="M1120" s="33">
        <f t="shared" si="6"/>
        <v>-0.001897390447</v>
      </c>
      <c r="N1120" s="33">
        <f t="shared" si="8"/>
        <v>0.03015428659</v>
      </c>
      <c r="O1120" s="33">
        <f t="shared" si="10"/>
        <v>0.05578941107</v>
      </c>
      <c r="P1120" s="33">
        <f t="shared" si="12"/>
        <v>0.05367501177</v>
      </c>
      <c r="Q1120" s="45">
        <f t="shared" si="21"/>
        <v>1.16582819</v>
      </c>
      <c r="R1120" s="45">
        <f t="shared" si="32"/>
        <v>1.66224868</v>
      </c>
      <c r="S1120" s="45">
        <f t="shared" si="44"/>
        <v>1.242928341</v>
      </c>
      <c r="T1120" s="33">
        <f t="shared" si="22"/>
        <v>0.1036496619</v>
      </c>
      <c r="U1120" s="33">
        <f t="shared" si="33"/>
        <v>-0.8795796337</v>
      </c>
      <c r="V1120" s="33">
        <f t="shared" si="42"/>
        <v>-1.0048588</v>
      </c>
      <c r="W1120" s="44">
        <f t="shared" si="13"/>
        <v>0.007791864108</v>
      </c>
      <c r="X1120" s="44">
        <f t="shared" si="14"/>
        <v>0.008864208011</v>
      </c>
      <c r="Y1120" s="33">
        <f t="shared" si="15"/>
        <v>1.137623538</v>
      </c>
      <c r="Z1120" s="43">
        <v>1.0</v>
      </c>
      <c r="AA1120" s="33">
        <f t="shared" si="16"/>
        <v>2.137623538</v>
      </c>
      <c r="AB1120" s="33">
        <f t="shared" si="17"/>
        <v>0.5321907799</v>
      </c>
      <c r="AC1120" s="33">
        <f t="shared" si="18"/>
        <v>0.4678092201</v>
      </c>
      <c r="AD1120" s="33">
        <f t="shared" si="19"/>
        <v>0.006391061176</v>
      </c>
      <c r="AE1120" s="34">
        <f t="shared" si="23"/>
        <v>0</v>
      </c>
      <c r="AF1120" s="34">
        <f t="shared" si="24"/>
        <v>0</v>
      </c>
      <c r="AG1120" s="34">
        <f t="shared" si="25"/>
        <v>0</v>
      </c>
      <c r="AH1120" s="34">
        <f t="shared" si="26"/>
        <v>0</v>
      </c>
      <c r="AI1120" s="34">
        <f t="shared" si="28"/>
        <v>0</v>
      </c>
      <c r="AJ1120" s="34">
        <f t="shared" si="29"/>
        <v>0</v>
      </c>
      <c r="AK1120" s="34">
        <f t="shared" si="27"/>
        <v>0</v>
      </c>
      <c r="AL1120" s="36">
        <f t="shared" si="34"/>
        <v>0</v>
      </c>
      <c r="AM1120" s="36">
        <f t="shared" si="35"/>
        <v>0</v>
      </c>
      <c r="AN1120" s="46">
        <f t="shared" si="36"/>
        <v>0</v>
      </c>
      <c r="AO1120" s="36">
        <f t="shared" si="37"/>
        <v>3</v>
      </c>
      <c r="AP1120" s="36">
        <f t="shared" si="39"/>
        <v>0</v>
      </c>
      <c r="AQ1120" s="36">
        <f t="shared" si="40"/>
        <v>1</v>
      </c>
      <c r="AR1120" s="36">
        <f t="shared" si="38"/>
        <v>0.006391061176</v>
      </c>
      <c r="AS1120" s="38">
        <f t="shared" si="45"/>
        <v>1</v>
      </c>
      <c r="AT1120" s="38">
        <f t="shared" si="46"/>
        <v>0</v>
      </c>
      <c r="AU1120" s="38">
        <f t="shared" si="47"/>
        <v>0</v>
      </c>
      <c r="AV1120" s="38">
        <f t="shared" si="48"/>
        <v>3</v>
      </c>
      <c r="AW1120" s="38">
        <f t="shared" si="51"/>
        <v>0</v>
      </c>
      <c r="AX1120" s="38">
        <f t="shared" si="52"/>
        <v>1</v>
      </c>
      <c r="AY1120" s="38">
        <f t="shared" si="49"/>
        <v>0.006391061176</v>
      </c>
      <c r="AZ1120" s="12">
        <f t="shared" si="30"/>
        <v>134.3772113</v>
      </c>
      <c r="BA1120" s="12">
        <f t="shared" si="41"/>
        <v>101.1821145</v>
      </c>
      <c r="BB1120" s="12">
        <f t="shared" si="53"/>
        <v>128.8863606</v>
      </c>
      <c r="BC1120" s="12">
        <f t="shared" si="50"/>
        <v>0.004260707451</v>
      </c>
      <c r="BD1120" s="12">
        <f t="shared" si="54"/>
        <v>119.423377</v>
      </c>
    </row>
    <row r="1121" ht="14.25" customHeight="1">
      <c r="A1121" s="7">
        <v>38147.0</v>
      </c>
      <c r="B1121" s="21" t="s">
        <v>90</v>
      </c>
      <c r="C1121" s="8">
        <v>31.840206</v>
      </c>
      <c r="D1121" s="33">
        <f t="shared" si="5"/>
        <v>-0.002192873804</v>
      </c>
      <c r="E1121" s="33">
        <f t="shared" si="7"/>
        <v>0.01049566237</v>
      </c>
      <c r="F1121" s="33">
        <f t="shared" si="9"/>
        <v>0.01875739726</v>
      </c>
      <c r="G1121" s="33">
        <f t="shared" si="11"/>
        <v>0.01951493945</v>
      </c>
      <c r="H1121" s="33">
        <f t="shared" si="20"/>
        <v>0.3355869337</v>
      </c>
      <c r="I1121" s="45">
        <f t="shared" si="31"/>
        <v>0.4235875795</v>
      </c>
      <c r="J1121" s="45">
        <f t="shared" si="43"/>
        <v>0.1823241337</v>
      </c>
      <c r="K1121" s="21" t="s">
        <v>91</v>
      </c>
      <c r="L1121" s="8">
        <v>14.318283</v>
      </c>
      <c r="M1121" s="33">
        <f t="shared" si="6"/>
        <v>-0.01615634766</v>
      </c>
      <c r="N1121" s="33">
        <f t="shared" si="8"/>
        <v>-0.003464975249</v>
      </c>
      <c r="O1121" s="33">
        <f t="shared" si="10"/>
        <v>0.02718816778</v>
      </c>
      <c r="P1121" s="33">
        <f t="shared" si="12"/>
        <v>0.0341657994</v>
      </c>
      <c r="Q1121" s="45">
        <f t="shared" si="21"/>
        <v>-0.4015401663</v>
      </c>
      <c r="R1121" s="45">
        <f t="shared" si="32"/>
        <v>0.6326346348</v>
      </c>
      <c r="S1121" s="45">
        <f t="shared" si="44"/>
        <v>0.7009411701</v>
      </c>
      <c r="T1121" s="33">
        <f t="shared" si="22"/>
        <v>0.7371271</v>
      </c>
      <c r="U1121" s="33">
        <f t="shared" si="33"/>
        <v>-0.2090470552</v>
      </c>
      <c r="V1121" s="33">
        <f t="shared" si="42"/>
        <v>-0.5186170364</v>
      </c>
      <c r="W1121" s="44">
        <f t="shared" si="13"/>
        <v>0.007820392637</v>
      </c>
      <c r="X1121" s="44">
        <f t="shared" si="14"/>
        <v>0.009812670808</v>
      </c>
      <c r="Y1121" s="33">
        <f t="shared" si="15"/>
        <v>1.254754239</v>
      </c>
      <c r="Z1121" s="43">
        <v>1.0</v>
      </c>
      <c r="AA1121" s="33">
        <f t="shared" si="16"/>
        <v>2.254754239</v>
      </c>
      <c r="AB1121" s="33">
        <f t="shared" si="17"/>
        <v>0.5564926843</v>
      </c>
      <c r="AC1121" s="33">
        <f t="shared" si="18"/>
        <v>0.4435073157</v>
      </c>
      <c r="AD1121" s="33">
        <f t="shared" si="19"/>
        <v>0.00468114704</v>
      </c>
      <c r="AE1121" s="34">
        <f t="shared" si="23"/>
        <v>0</v>
      </c>
      <c r="AF1121" s="34">
        <f t="shared" si="24"/>
        <v>0</v>
      </c>
      <c r="AG1121" s="34">
        <f t="shared" si="25"/>
        <v>0</v>
      </c>
      <c r="AH1121" s="34">
        <f t="shared" si="26"/>
        <v>0</v>
      </c>
      <c r="AI1121" s="34">
        <f t="shared" si="28"/>
        <v>0</v>
      </c>
      <c r="AJ1121" s="34">
        <f t="shared" si="29"/>
        <v>0</v>
      </c>
      <c r="AK1121" s="34">
        <f t="shared" si="27"/>
        <v>0</v>
      </c>
      <c r="AL1121" s="36">
        <f t="shared" si="34"/>
        <v>0</v>
      </c>
      <c r="AM1121" s="36">
        <f t="shared" si="35"/>
        <v>0</v>
      </c>
      <c r="AN1121" s="46">
        <f t="shared" si="36"/>
        <v>0</v>
      </c>
      <c r="AO1121" s="36">
        <f t="shared" si="37"/>
        <v>4</v>
      </c>
      <c r="AP1121" s="36">
        <f t="shared" si="39"/>
        <v>0</v>
      </c>
      <c r="AQ1121" s="36">
        <f t="shared" si="40"/>
        <v>1</v>
      </c>
      <c r="AR1121" s="36">
        <f t="shared" si="38"/>
        <v>0.00468114704</v>
      </c>
      <c r="AS1121" s="38">
        <f t="shared" si="45"/>
        <v>0</v>
      </c>
      <c r="AT1121" s="38">
        <f t="shared" si="46"/>
        <v>0</v>
      </c>
      <c r="AU1121" s="38">
        <f t="shared" si="47"/>
        <v>0</v>
      </c>
      <c r="AV1121" s="38">
        <f t="shared" si="48"/>
        <v>4</v>
      </c>
      <c r="AW1121" s="38">
        <f t="shared" si="51"/>
        <v>0</v>
      </c>
      <c r="AX1121" s="38">
        <f t="shared" si="52"/>
        <v>1</v>
      </c>
      <c r="AY1121" s="38">
        <f t="shared" si="49"/>
        <v>0.00468114704</v>
      </c>
      <c r="AZ1121" s="12">
        <f t="shared" si="30"/>
        <v>134.3772113</v>
      </c>
      <c r="BA1121" s="12">
        <f t="shared" si="41"/>
        <v>101.6557628</v>
      </c>
      <c r="BB1121" s="12">
        <f t="shared" si="53"/>
        <v>129.4896966</v>
      </c>
      <c r="BC1121" s="12">
        <f t="shared" si="50"/>
        <v>0.003120764693</v>
      </c>
      <c r="BD1121" s="12">
        <f t="shared" si="54"/>
        <v>119.7960692</v>
      </c>
    </row>
    <row r="1122" ht="14.25" customHeight="1">
      <c r="A1122" s="7">
        <v>38148.0</v>
      </c>
      <c r="B1122" s="21" t="s">
        <v>90</v>
      </c>
      <c r="C1122" s="8">
        <v>32.044308</v>
      </c>
      <c r="D1122" s="33">
        <f t="shared" si="5"/>
        <v>0.00641019722</v>
      </c>
      <c r="E1122" s="33">
        <f t="shared" si="7"/>
        <v>0.02243783415</v>
      </c>
      <c r="F1122" s="33">
        <f t="shared" si="9"/>
        <v>0.03529078649</v>
      </c>
      <c r="G1122" s="33">
        <f t="shared" si="11"/>
        <v>0.02872775876</v>
      </c>
      <c r="H1122" s="33">
        <f t="shared" si="20"/>
        <v>0.9324470964</v>
      </c>
      <c r="I1122" s="45">
        <f t="shared" si="31"/>
        <v>0.9723940007</v>
      </c>
      <c r="J1122" s="45">
        <f t="shared" si="43"/>
        <v>0.4439689171</v>
      </c>
      <c r="K1122" s="21" t="s">
        <v>91</v>
      </c>
      <c r="L1122" s="8">
        <v>14.282321</v>
      </c>
      <c r="M1122" s="33">
        <f t="shared" si="6"/>
        <v>-0.002511613997</v>
      </c>
      <c r="N1122" s="33">
        <f t="shared" si="8"/>
        <v>-0.002703922982</v>
      </c>
      <c r="O1122" s="33">
        <f t="shared" si="10"/>
        <v>0.02807631895</v>
      </c>
      <c r="P1122" s="33">
        <f t="shared" si="12"/>
        <v>0.03425484851</v>
      </c>
      <c r="Q1122" s="45">
        <f t="shared" si="21"/>
        <v>-0.4067703587</v>
      </c>
      <c r="R1122" s="45">
        <f t="shared" si="32"/>
        <v>0.6375522851</v>
      </c>
      <c r="S1122" s="45">
        <f t="shared" si="44"/>
        <v>0.6781731208</v>
      </c>
      <c r="T1122" s="33">
        <f t="shared" si="22"/>
        <v>1.339217455</v>
      </c>
      <c r="U1122" s="33">
        <f t="shared" si="33"/>
        <v>0.3348417156</v>
      </c>
      <c r="V1122" s="33">
        <f t="shared" si="42"/>
        <v>-0.2342042037</v>
      </c>
      <c r="W1122" s="44">
        <f t="shared" si="13"/>
        <v>0.007861690767</v>
      </c>
      <c r="X1122" s="44">
        <f t="shared" si="14"/>
        <v>0.009810697427</v>
      </c>
      <c r="Y1122" s="33">
        <f t="shared" si="15"/>
        <v>1.247911896</v>
      </c>
      <c r="Z1122" s="43">
        <v>1.0</v>
      </c>
      <c r="AA1122" s="33">
        <f t="shared" si="16"/>
        <v>2.247911896</v>
      </c>
      <c r="AB1122" s="33">
        <f t="shared" si="17"/>
        <v>0.5551427073</v>
      </c>
      <c r="AC1122" s="33">
        <f t="shared" si="18"/>
        <v>0.4448572927</v>
      </c>
      <c r="AD1122" s="33">
        <f t="shared" si="19"/>
        <v>-0.00292989676</v>
      </c>
      <c r="AE1122" s="34">
        <f t="shared" si="23"/>
        <v>-1</v>
      </c>
      <c r="AF1122" s="34">
        <f t="shared" si="24"/>
        <v>0</v>
      </c>
      <c r="AG1122" s="34">
        <f t="shared" si="25"/>
        <v>0</v>
      </c>
      <c r="AH1122" s="34">
        <f t="shared" si="26"/>
        <v>1</v>
      </c>
      <c r="AI1122" s="34">
        <f t="shared" si="28"/>
        <v>0</v>
      </c>
      <c r="AJ1122" s="34">
        <f t="shared" si="29"/>
        <v>-1</v>
      </c>
      <c r="AK1122" s="34">
        <f t="shared" si="27"/>
        <v>0.00292989676</v>
      </c>
      <c r="AL1122" s="36">
        <f t="shared" si="34"/>
        <v>0</v>
      </c>
      <c r="AM1122" s="36">
        <f t="shared" si="35"/>
        <v>0</v>
      </c>
      <c r="AN1122" s="46">
        <f t="shared" si="36"/>
        <v>0</v>
      </c>
      <c r="AO1122" s="36">
        <f t="shared" si="37"/>
        <v>5</v>
      </c>
      <c r="AP1122" s="36">
        <f t="shared" si="39"/>
        <v>0</v>
      </c>
      <c r="AQ1122" s="36">
        <f t="shared" si="40"/>
        <v>1</v>
      </c>
      <c r="AR1122" s="36">
        <f t="shared" si="38"/>
        <v>-0.00292989676</v>
      </c>
      <c r="AS1122" s="38">
        <f t="shared" si="45"/>
        <v>0</v>
      </c>
      <c r="AT1122" s="38">
        <f t="shared" si="46"/>
        <v>0</v>
      </c>
      <c r="AU1122" s="38">
        <f t="shared" si="47"/>
        <v>0</v>
      </c>
      <c r="AV1122" s="38">
        <f t="shared" si="48"/>
        <v>5</v>
      </c>
      <c r="AW1122" s="38">
        <f t="shared" si="51"/>
        <v>0</v>
      </c>
      <c r="AX1122" s="38">
        <f t="shared" si="52"/>
        <v>1</v>
      </c>
      <c r="AY1122" s="38">
        <f t="shared" si="49"/>
        <v>-0.00292989676</v>
      </c>
      <c r="AZ1122" s="12">
        <f t="shared" si="30"/>
        <v>134.7709227</v>
      </c>
      <c r="BA1122" s="12">
        <f t="shared" si="41"/>
        <v>101.357922</v>
      </c>
      <c r="BB1122" s="12">
        <f t="shared" si="53"/>
        <v>129.1103052</v>
      </c>
      <c r="BC1122" s="12">
        <f t="shared" si="50"/>
        <v>-0.0009766322533</v>
      </c>
      <c r="BD1122" s="12">
        <f t="shared" si="54"/>
        <v>119.6790725</v>
      </c>
    </row>
    <row r="1123" ht="14.25" customHeight="1">
      <c r="A1123" s="7">
        <v>38152.0</v>
      </c>
      <c r="B1123" s="21" t="s">
        <v>90</v>
      </c>
      <c r="C1123" s="8">
        <v>31.875183</v>
      </c>
      <c r="D1123" s="33">
        <f t="shared" si="5"/>
        <v>-0.005277848409</v>
      </c>
      <c r="E1123" s="33">
        <f t="shared" si="7"/>
        <v>0.01011676439</v>
      </c>
      <c r="F1123" s="33">
        <f t="shared" si="9"/>
        <v>0.02540160126</v>
      </c>
      <c r="G1123" s="33">
        <f t="shared" si="11"/>
        <v>0.03273322725</v>
      </c>
      <c r="H1123" s="33">
        <f t="shared" si="20"/>
        <v>0.2585528884</v>
      </c>
      <c r="I1123" s="45">
        <f t="shared" si="31"/>
        <v>0.6027586852</v>
      </c>
      <c r="J1123" s="45">
        <f t="shared" si="43"/>
        <v>0.5466841509</v>
      </c>
      <c r="K1123" s="21" t="s">
        <v>91</v>
      </c>
      <c r="L1123" s="8">
        <v>14.282319</v>
      </c>
      <c r="M1123" s="33">
        <f t="shared" si="6"/>
        <v>-0.0000001400332621</v>
      </c>
      <c r="N1123" s="33">
        <f t="shared" si="8"/>
        <v>-0.01224451942</v>
      </c>
      <c r="O1123" s="33">
        <f t="shared" si="10"/>
        <v>0.006040475284</v>
      </c>
      <c r="P1123" s="33">
        <f t="shared" si="12"/>
        <v>0.04071773672</v>
      </c>
      <c r="Q1123" s="45">
        <f t="shared" si="21"/>
        <v>-0.9109738073</v>
      </c>
      <c r="R1123" s="45">
        <f t="shared" si="32"/>
        <v>-0.1431396235</v>
      </c>
      <c r="S1123" s="45">
        <f t="shared" si="44"/>
        <v>0.8278025464</v>
      </c>
      <c r="T1123" s="33">
        <f t="shared" si="22"/>
        <v>1.169526696</v>
      </c>
      <c r="U1123" s="33">
        <f t="shared" si="33"/>
        <v>0.7458983087</v>
      </c>
      <c r="V1123" s="33">
        <f t="shared" si="42"/>
        <v>-0.2811183956</v>
      </c>
      <c r="W1123" s="44">
        <f t="shared" si="13"/>
        <v>0.007632354352</v>
      </c>
      <c r="X1123" s="44">
        <f t="shared" si="14"/>
        <v>0.009642972038</v>
      </c>
      <c r="Y1123" s="33">
        <f t="shared" si="15"/>
        <v>1.263433483</v>
      </c>
      <c r="Z1123" s="43">
        <v>1.0</v>
      </c>
      <c r="AA1123" s="33">
        <f t="shared" si="16"/>
        <v>2.263433483</v>
      </c>
      <c r="AB1123" s="33">
        <f t="shared" si="17"/>
        <v>0.5581933343</v>
      </c>
      <c r="AC1123" s="33">
        <f t="shared" si="18"/>
        <v>0.4418066657</v>
      </c>
      <c r="AD1123" s="33">
        <f t="shared" si="19"/>
        <v>0.00659993393</v>
      </c>
      <c r="AE1123" s="34">
        <f t="shared" si="23"/>
        <v>-1</v>
      </c>
      <c r="AF1123" s="34">
        <f t="shared" si="24"/>
        <v>0</v>
      </c>
      <c r="AG1123" s="34">
        <f t="shared" si="25"/>
        <v>0</v>
      </c>
      <c r="AH1123" s="34">
        <f t="shared" si="26"/>
        <v>2</v>
      </c>
      <c r="AI1123" s="34">
        <f t="shared" si="28"/>
        <v>0</v>
      </c>
      <c r="AJ1123" s="34">
        <f t="shared" si="29"/>
        <v>-1</v>
      </c>
      <c r="AK1123" s="34">
        <f t="shared" si="27"/>
        <v>-0.00659993393</v>
      </c>
      <c r="AL1123" s="36">
        <f t="shared" si="34"/>
        <v>0</v>
      </c>
      <c r="AM1123" s="36">
        <f t="shared" si="35"/>
        <v>0</v>
      </c>
      <c r="AN1123" s="46">
        <f t="shared" si="36"/>
        <v>0</v>
      </c>
      <c r="AO1123" s="36">
        <f t="shared" si="37"/>
        <v>0</v>
      </c>
      <c r="AP1123" s="36">
        <f t="shared" si="39"/>
        <v>1</v>
      </c>
      <c r="AQ1123" s="36">
        <f t="shared" si="40"/>
        <v>0</v>
      </c>
      <c r="AR1123" s="36">
        <f t="shared" si="38"/>
        <v>0</v>
      </c>
      <c r="AS1123" s="38">
        <f t="shared" si="45"/>
        <v>0</v>
      </c>
      <c r="AT1123" s="38">
        <f t="shared" si="46"/>
        <v>0</v>
      </c>
      <c r="AU1123" s="38">
        <f t="shared" si="47"/>
        <v>0</v>
      </c>
      <c r="AV1123" s="38">
        <f t="shared" si="48"/>
        <v>0</v>
      </c>
      <c r="AW1123" s="38">
        <f t="shared" si="51"/>
        <v>1</v>
      </c>
      <c r="AX1123" s="38">
        <f t="shared" si="52"/>
        <v>0</v>
      </c>
      <c r="AY1123" s="38">
        <f t="shared" si="49"/>
        <v>0</v>
      </c>
      <c r="AZ1123" s="12">
        <f t="shared" si="30"/>
        <v>133.8814435</v>
      </c>
      <c r="BA1123" s="12">
        <f t="shared" si="41"/>
        <v>101.357922</v>
      </c>
      <c r="BB1123" s="12">
        <f t="shared" si="53"/>
        <v>129.1103052</v>
      </c>
      <c r="BC1123" s="12">
        <f t="shared" si="50"/>
        <v>-0.002199977977</v>
      </c>
      <c r="BD1123" s="12">
        <f t="shared" si="54"/>
        <v>119.4157812</v>
      </c>
    </row>
    <row r="1124" ht="14.25" customHeight="1">
      <c r="A1124" s="7">
        <v>38153.0</v>
      </c>
      <c r="B1124" s="21" t="s">
        <v>90</v>
      </c>
      <c r="C1124" s="8">
        <v>32.178413</v>
      </c>
      <c r="D1124" s="33">
        <f t="shared" si="5"/>
        <v>0.009513043423</v>
      </c>
      <c r="E1124" s="33">
        <f t="shared" si="7"/>
        <v>0.01357089692</v>
      </c>
      <c r="F1124" s="33">
        <f t="shared" si="9"/>
        <v>0.03825945706</v>
      </c>
      <c r="G1124" s="33">
        <f t="shared" si="11"/>
        <v>0.03091906963</v>
      </c>
      <c r="H1124" s="33">
        <f t="shared" si="20"/>
        <v>0.421127382</v>
      </c>
      <c r="I1124" s="45">
        <f t="shared" si="31"/>
        <v>1.021374144</v>
      </c>
      <c r="J1124" s="45">
        <f t="shared" si="43"/>
        <v>0.4815894921</v>
      </c>
      <c r="K1124" s="21" t="s">
        <v>91</v>
      </c>
      <c r="L1124" s="8">
        <v>14.240623</v>
      </c>
      <c r="M1124" s="33">
        <f t="shared" si="6"/>
        <v>-0.002919413857</v>
      </c>
      <c r="N1124" s="33">
        <f t="shared" si="8"/>
        <v>-0.02334916367</v>
      </c>
      <c r="O1124" s="33">
        <f t="shared" si="10"/>
        <v>0.002517094844</v>
      </c>
      <c r="P1124" s="33">
        <f t="shared" si="12"/>
        <v>0.02958577614</v>
      </c>
      <c r="Q1124" s="45">
        <f t="shared" si="21"/>
        <v>-1.458028801</v>
      </c>
      <c r="R1124" s="45">
        <f t="shared" si="32"/>
        <v>-0.2680752464</v>
      </c>
      <c r="S1124" s="45">
        <f t="shared" si="44"/>
        <v>0.4945087296</v>
      </c>
      <c r="T1124" s="33">
        <f t="shared" si="22"/>
        <v>1.879156183</v>
      </c>
      <c r="U1124" s="33">
        <f t="shared" si="33"/>
        <v>1.289449391</v>
      </c>
      <c r="V1124" s="33">
        <f t="shared" si="42"/>
        <v>-0.01291923753</v>
      </c>
      <c r="W1124" s="44">
        <f t="shared" si="13"/>
        <v>0.007523699121</v>
      </c>
      <c r="X1124" s="44">
        <f t="shared" si="14"/>
        <v>0.009601768324</v>
      </c>
      <c r="Y1124" s="33">
        <f t="shared" si="15"/>
        <v>1.276203124</v>
      </c>
      <c r="Z1124" s="43">
        <v>1.0</v>
      </c>
      <c r="AA1124" s="33">
        <f t="shared" si="16"/>
        <v>2.276203124</v>
      </c>
      <c r="AB1124" s="33">
        <f t="shared" si="17"/>
        <v>0.5606718973</v>
      </c>
      <c r="AC1124" s="33">
        <f t="shared" si="18"/>
        <v>0.4393281027</v>
      </c>
      <c r="AD1124" s="33">
        <f t="shared" si="19"/>
        <v>0.0007494631575</v>
      </c>
      <c r="AE1124" s="34">
        <f t="shared" si="23"/>
        <v>-1</v>
      </c>
      <c r="AF1124" s="34">
        <f t="shared" si="24"/>
        <v>0</v>
      </c>
      <c r="AG1124" s="34">
        <f t="shared" si="25"/>
        <v>0</v>
      </c>
      <c r="AH1124" s="34">
        <f t="shared" si="26"/>
        <v>3</v>
      </c>
      <c r="AI1124" s="34">
        <f t="shared" si="28"/>
        <v>0</v>
      </c>
      <c r="AJ1124" s="34">
        <f t="shared" si="29"/>
        <v>-1</v>
      </c>
      <c r="AK1124" s="34">
        <f t="shared" si="27"/>
        <v>-0.0007494631575</v>
      </c>
      <c r="AL1124" s="36">
        <f t="shared" si="34"/>
        <v>-1</v>
      </c>
      <c r="AM1124" s="36">
        <f t="shared" si="35"/>
        <v>0</v>
      </c>
      <c r="AN1124" s="46">
        <f t="shared" si="36"/>
        <v>0</v>
      </c>
      <c r="AO1124" s="36">
        <f t="shared" si="37"/>
        <v>1</v>
      </c>
      <c r="AP1124" s="36">
        <f t="shared" si="39"/>
        <v>0</v>
      </c>
      <c r="AQ1124" s="36">
        <f t="shared" si="40"/>
        <v>-1</v>
      </c>
      <c r="AR1124" s="36">
        <f t="shared" si="38"/>
        <v>-0.0007494631575</v>
      </c>
      <c r="AS1124" s="38">
        <f t="shared" si="45"/>
        <v>0</v>
      </c>
      <c r="AT1124" s="38">
        <f t="shared" si="46"/>
        <v>0</v>
      </c>
      <c r="AU1124" s="38">
        <f t="shared" si="47"/>
        <v>0</v>
      </c>
      <c r="AV1124" s="38">
        <f t="shared" si="48"/>
        <v>0</v>
      </c>
      <c r="AW1124" s="38">
        <f t="shared" si="51"/>
        <v>0</v>
      </c>
      <c r="AX1124" s="38">
        <f t="shared" si="52"/>
        <v>0</v>
      </c>
      <c r="AY1124" s="38">
        <f t="shared" si="49"/>
        <v>0</v>
      </c>
      <c r="AZ1124" s="12">
        <f t="shared" si="30"/>
        <v>133.7811043</v>
      </c>
      <c r="BA1124" s="12">
        <f t="shared" si="41"/>
        <v>101.2819579</v>
      </c>
      <c r="BB1124" s="12">
        <f t="shared" si="53"/>
        <v>129.1103052</v>
      </c>
      <c r="BC1124" s="12">
        <f t="shared" si="50"/>
        <v>-0.000499642105</v>
      </c>
      <c r="BD1124" s="12">
        <f t="shared" si="54"/>
        <v>119.3561161</v>
      </c>
    </row>
    <row r="1125" ht="14.25" customHeight="1">
      <c r="A1125" s="7">
        <v>38154.0</v>
      </c>
      <c r="B1125" s="21" t="s">
        <v>90</v>
      </c>
      <c r="C1125" s="8">
        <v>32.201736</v>
      </c>
      <c r="D1125" s="33">
        <f t="shared" si="5"/>
        <v>0.0007248026806</v>
      </c>
      <c r="E1125" s="33">
        <f t="shared" si="7"/>
        <v>0.009136739149</v>
      </c>
      <c r="F1125" s="33">
        <f t="shared" si="9"/>
        <v>0.03726251673</v>
      </c>
      <c r="G1125" s="33">
        <f t="shared" si="11"/>
        <v>0.03610009268</v>
      </c>
      <c r="H1125" s="33">
        <f t="shared" si="20"/>
        <v>0.1700325805</v>
      </c>
      <c r="I1125" s="45">
        <f t="shared" si="31"/>
        <v>0.9541969222</v>
      </c>
      <c r="J1125" s="45">
        <f t="shared" si="43"/>
        <v>0.6150911344</v>
      </c>
      <c r="K1125" s="21" t="s">
        <v>91</v>
      </c>
      <c r="L1125" s="8">
        <v>14.229502</v>
      </c>
      <c r="M1125" s="33">
        <f t="shared" si="6"/>
        <v>-0.0007809349352</v>
      </c>
      <c r="N1125" s="33">
        <f t="shared" si="8"/>
        <v>-0.02225670363</v>
      </c>
      <c r="O1125" s="33">
        <f t="shared" si="10"/>
        <v>0.007226447932</v>
      </c>
      <c r="P1125" s="33">
        <f t="shared" si="12"/>
        <v>0.03270591774</v>
      </c>
      <c r="Q1125" s="45">
        <f t="shared" si="21"/>
        <v>-1.351272584</v>
      </c>
      <c r="R1125" s="45">
        <f t="shared" si="32"/>
        <v>-0.102128615</v>
      </c>
      <c r="S1125" s="45">
        <f t="shared" si="44"/>
        <v>0.5575908662</v>
      </c>
      <c r="T1125" s="33">
        <f t="shared" si="22"/>
        <v>1.521305165</v>
      </c>
      <c r="U1125" s="33">
        <f t="shared" si="33"/>
        <v>1.056325537</v>
      </c>
      <c r="V1125" s="33">
        <f t="shared" si="42"/>
        <v>0.0575002682</v>
      </c>
      <c r="W1125" s="44">
        <f t="shared" si="13"/>
        <v>0.007401841598</v>
      </c>
      <c r="X1125" s="44">
        <f t="shared" si="14"/>
        <v>0.00953753712</v>
      </c>
      <c r="Y1125" s="33">
        <f t="shared" si="15"/>
        <v>1.288535697</v>
      </c>
      <c r="Z1125" s="43">
        <v>1.0</v>
      </c>
      <c r="AA1125" s="33">
        <f t="shared" si="16"/>
        <v>2.288535697</v>
      </c>
      <c r="AB1125" s="33">
        <f t="shared" si="17"/>
        <v>0.5630393699</v>
      </c>
      <c r="AC1125" s="33">
        <f t="shared" si="18"/>
        <v>0.4369606301</v>
      </c>
      <c r="AD1125" s="33">
        <f t="shared" si="19"/>
        <v>-0.002001279134</v>
      </c>
      <c r="AE1125" s="34">
        <f t="shared" si="23"/>
        <v>-1</v>
      </c>
      <c r="AF1125" s="34">
        <f t="shared" si="24"/>
        <v>0</v>
      </c>
      <c r="AG1125" s="34">
        <f t="shared" si="25"/>
        <v>0</v>
      </c>
      <c r="AH1125" s="34">
        <f t="shared" si="26"/>
        <v>4</v>
      </c>
      <c r="AI1125" s="34">
        <f t="shared" si="28"/>
        <v>0</v>
      </c>
      <c r="AJ1125" s="34">
        <f t="shared" si="29"/>
        <v>-1</v>
      </c>
      <c r="AK1125" s="34">
        <f t="shared" si="27"/>
        <v>0.002001279134</v>
      </c>
      <c r="AL1125" s="36">
        <f t="shared" si="34"/>
        <v>-1</v>
      </c>
      <c r="AM1125" s="36">
        <f t="shared" si="35"/>
        <v>0</v>
      </c>
      <c r="AN1125" s="46">
        <f t="shared" si="36"/>
        <v>0</v>
      </c>
      <c r="AO1125" s="36">
        <f t="shared" si="37"/>
        <v>2</v>
      </c>
      <c r="AP1125" s="36">
        <f t="shared" si="39"/>
        <v>0</v>
      </c>
      <c r="AQ1125" s="36">
        <f t="shared" si="40"/>
        <v>-1</v>
      </c>
      <c r="AR1125" s="36">
        <f t="shared" si="38"/>
        <v>0.002001279134</v>
      </c>
      <c r="AS1125" s="38">
        <f t="shared" si="45"/>
        <v>0</v>
      </c>
      <c r="AT1125" s="38">
        <f t="shared" si="46"/>
        <v>0</v>
      </c>
      <c r="AU1125" s="38">
        <f t="shared" si="47"/>
        <v>0</v>
      </c>
      <c r="AV1125" s="38">
        <f t="shared" si="48"/>
        <v>0</v>
      </c>
      <c r="AW1125" s="38">
        <f t="shared" si="51"/>
        <v>0</v>
      </c>
      <c r="AX1125" s="38">
        <f t="shared" si="52"/>
        <v>0</v>
      </c>
      <c r="AY1125" s="38">
        <f t="shared" si="49"/>
        <v>0</v>
      </c>
      <c r="AZ1125" s="12">
        <f t="shared" si="30"/>
        <v>134.0488376</v>
      </c>
      <c r="BA1125" s="12">
        <f t="shared" si="41"/>
        <v>101.4846514</v>
      </c>
      <c r="BB1125" s="12">
        <f t="shared" si="53"/>
        <v>129.1103052</v>
      </c>
      <c r="BC1125" s="12">
        <f t="shared" si="50"/>
        <v>0.001334186089</v>
      </c>
      <c r="BD1125" s="12">
        <f t="shared" si="54"/>
        <v>119.5153593</v>
      </c>
    </row>
    <row r="1126" ht="14.25" customHeight="1">
      <c r="A1126" s="7">
        <v>38155.0</v>
      </c>
      <c r="B1126" s="21" t="s">
        <v>90</v>
      </c>
      <c r="C1126" s="8">
        <v>32.038467</v>
      </c>
      <c r="D1126" s="33">
        <f t="shared" si="5"/>
        <v>-0.005070192489</v>
      </c>
      <c r="E1126" s="33">
        <f t="shared" si="7"/>
        <v>0.006226749915</v>
      </c>
      <c r="F1126" s="33">
        <f t="shared" si="9"/>
        <v>0.01678776615</v>
      </c>
      <c r="G1126" s="33">
        <f t="shared" si="11"/>
        <v>0.03607367884</v>
      </c>
      <c r="H1126" s="33">
        <f t="shared" si="20"/>
        <v>-0.002883960623</v>
      </c>
      <c r="I1126" s="45">
        <f t="shared" si="31"/>
        <v>0.2219229908</v>
      </c>
      <c r="J1126" s="45">
        <f t="shared" si="43"/>
        <v>0.5925116699</v>
      </c>
      <c r="K1126" s="21" t="s">
        <v>91</v>
      </c>
      <c r="L1126" s="8">
        <v>14.20171</v>
      </c>
      <c r="M1126" s="33">
        <f t="shared" si="6"/>
        <v>-0.001953125275</v>
      </c>
      <c r="N1126" s="33">
        <f t="shared" si="8"/>
        <v>-0.008141548816</v>
      </c>
      <c r="O1126" s="33">
        <f t="shared" si="10"/>
        <v>-0.0115783138</v>
      </c>
      <c r="P1126" s="33">
        <f t="shared" si="12"/>
        <v>0.024722716</v>
      </c>
      <c r="Q1126" s="45">
        <f t="shared" si="21"/>
        <v>-0.6394669493</v>
      </c>
      <c r="R1126" s="45">
        <f t="shared" si="32"/>
        <v>-0.7727332623</v>
      </c>
      <c r="S1126" s="45">
        <f t="shared" si="44"/>
        <v>0.3079824313</v>
      </c>
      <c r="T1126" s="33">
        <f t="shared" si="22"/>
        <v>0.6365829887</v>
      </c>
      <c r="U1126" s="33">
        <f t="shared" si="33"/>
        <v>0.9946562531</v>
      </c>
      <c r="V1126" s="33">
        <f t="shared" si="42"/>
        <v>0.2845292387</v>
      </c>
      <c r="W1126" s="44">
        <f t="shared" si="13"/>
        <v>0.007403078324</v>
      </c>
      <c r="X1126" s="44">
        <f t="shared" si="14"/>
        <v>0.009517115401</v>
      </c>
      <c r="Y1126" s="33">
        <f t="shared" si="15"/>
        <v>1.285561895</v>
      </c>
      <c r="Z1126" s="43">
        <v>1.0</v>
      </c>
      <c r="AA1126" s="33">
        <f t="shared" si="16"/>
        <v>2.285561895</v>
      </c>
      <c r="AB1126" s="33">
        <f t="shared" si="17"/>
        <v>0.5624708296</v>
      </c>
      <c r="AC1126" s="33">
        <f t="shared" si="18"/>
        <v>0.4375291704</v>
      </c>
      <c r="AD1126" s="33">
        <f t="shared" si="19"/>
        <v>-0.001954935013</v>
      </c>
      <c r="AE1126" s="34">
        <f t="shared" si="23"/>
        <v>0</v>
      </c>
      <c r="AF1126" s="34">
        <f t="shared" si="24"/>
        <v>0</v>
      </c>
      <c r="AG1126" s="34">
        <f t="shared" si="25"/>
        <v>0</v>
      </c>
      <c r="AH1126" s="34">
        <f t="shared" si="26"/>
        <v>5</v>
      </c>
      <c r="AI1126" s="34">
        <f t="shared" si="28"/>
        <v>0</v>
      </c>
      <c r="AJ1126" s="34">
        <f t="shared" si="29"/>
        <v>-1</v>
      </c>
      <c r="AK1126" s="34">
        <f t="shared" si="27"/>
        <v>0.001954935013</v>
      </c>
      <c r="AL1126" s="36">
        <f t="shared" si="34"/>
        <v>0</v>
      </c>
      <c r="AM1126" s="36">
        <f t="shared" si="35"/>
        <v>0</v>
      </c>
      <c r="AN1126" s="46">
        <f t="shared" si="36"/>
        <v>0</v>
      </c>
      <c r="AO1126" s="36">
        <f t="shared" si="37"/>
        <v>3</v>
      </c>
      <c r="AP1126" s="36">
        <f t="shared" si="39"/>
        <v>0</v>
      </c>
      <c r="AQ1126" s="36">
        <f t="shared" si="40"/>
        <v>-1</v>
      </c>
      <c r="AR1126" s="36">
        <f t="shared" si="38"/>
        <v>0.001954935013</v>
      </c>
      <c r="AS1126" s="38">
        <f t="shared" si="45"/>
        <v>0</v>
      </c>
      <c r="AT1126" s="38">
        <f t="shared" si="46"/>
        <v>0</v>
      </c>
      <c r="AU1126" s="38">
        <f t="shared" si="47"/>
        <v>0</v>
      </c>
      <c r="AV1126" s="38">
        <f t="shared" si="48"/>
        <v>0</v>
      </c>
      <c r="AW1126" s="38">
        <f t="shared" si="51"/>
        <v>0</v>
      </c>
      <c r="AX1126" s="38">
        <f t="shared" si="52"/>
        <v>0</v>
      </c>
      <c r="AY1126" s="38">
        <f t="shared" si="49"/>
        <v>0</v>
      </c>
      <c r="AZ1126" s="12">
        <f t="shared" si="30"/>
        <v>134.3108944</v>
      </c>
      <c r="BA1126" s="12">
        <f t="shared" si="41"/>
        <v>101.6830473</v>
      </c>
      <c r="BB1126" s="12">
        <f t="shared" si="53"/>
        <v>129.1103052</v>
      </c>
      <c r="BC1126" s="12">
        <f t="shared" si="50"/>
        <v>0.001303290009</v>
      </c>
      <c r="BD1126" s="12">
        <f t="shared" si="54"/>
        <v>119.6711225</v>
      </c>
    </row>
    <row r="1127" ht="14.25" customHeight="1">
      <c r="A1127" s="7">
        <v>38156.0</v>
      </c>
      <c r="B1127" s="21" t="s">
        <v>90</v>
      </c>
      <c r="C1127" s="8">
        <v>32.073448</v>
      </c>
      <c r="D1127" s="33">
        <f t="shared" si="5"/>
        <v>0.001091843751</v>
      </c>
      <c r="E1127" s="33">
        <f t="shared" si="7"/>
        <v>0.0009093658693</v>
      </c>
      <c r="F1127" s="33">
        <f t="shared" si="9"/>
        <v>0.02336760422</v>
      </c>
      <c r="G1127" s="33">
        <f t="shared" si="11"/>
        <v>0.04406717028</v>
      </c>
      <c r="H1127" s="33">
        <f t="shared" si="20"/>
        <v>-0.3042869293</v>
      </c>
      <c r="I1127" s="45">
        <f t="shared" si="31"/>
        <v>0.4284666061</v>
      </c>
      <c r="J1127" s="45">
        <f t="shared" si="43"/>
        <v>0.7969359236</v>
      </c>
      <c r="K1127" s="21" t="s">
        <v>91</v>
      </c>
      <c r="L1127" s="8">
        <v>14.285099</v>
      </c>
      <c r="M1127" s="33">
        <f t="shared" si="6"/>
        <v>0.005871757697</v>
      </c>
      <c r="N1127" s="33">
        <f t="shared" si="8"/>
        <v>0.0001945062011</v>
      </c>
      <c r="O1127" s="33">
        <f t="shared" si="10"/>
        <v>-0.002509942711</v>
      </c>
      <c r="P1127" s="33">
        <f t="shared" si="12"/>
        <v>0.04619231115</v>
      </c>
      <c r="Q1127" s="45">
        <f t="shared" si="21"/>
        <v>-0.2285170061</v>
      </c>
      <c r="R1127" s="45">
        <f t="shared" si="32"/>
        <v>-0.4716640205</v>
      </c>
      <c r="S1127" s="45">
        <f t="shared" si="44"/>
        <v>0.8988951899</v>
      </c>
      <c r="T1127" s="33">
        <f t="shared" si="22"/>
        <v>-0.07576992319</v>
      </c>
      <c r="U1127" s="33">
        <f t="shared" si="33"/>
        <v>0.9001306266</v>
      </c>
      <c r="V1127" s="33">
        <f t="shared" si="42"/>
        <v>-0.1019592664</v>
      </c>
      <c r="W1127" s="44">
        <f t="shared" si="13"/>
        <v>0.00714061075</v>
      </c>
      <c r="X1127" s="44">
        <f t="shared" si="14"/>
        <v>0.008777148489</v>
      </c>
      <c r="Y1127" s="33">
        <f t="shared" si="15"/>
        <v>1.229187362</v>
      </c>
      <c r="Z1127" s="43">
        <v>1.0</v>
      </c>
      <c r="AA1127" s="33">
        <f t="shared" si="16"/>
        <v>2.229187362</v>
      </c>
      <c r="AB1127" s="33">
        <f t="shared" si="17"/>
        <v>0.5514060338</v>
      </c>
      <c r="AC1127" s="33">
        <f t="shared" si="18"/>
        <v>0.4485939662</v>
      </c>
      <c r="AD1127" s="33">
        <f t="shared" si="19"/>
        <v>0.0009180020907</v>
      </c>
      <c r="AE1127" s="34">
        <f t="shared" si="23"/>
        <v>0</v>
      </c>
      <c r="AF1127" s="34">
        <f t="shared" si="24"/>
        <v>0</v>
      </c>
      <c r="AG1127" s="34">
        <f t="shared" si="25"/>
        <v>0</v>
      </c>
      <c r="AH1127" s="34">
        <f t="shared" si="26"/>
        <v>0</v>
      </c>
      <c r="AI1127" s="34">
        <f t="shared" si="28"/>
        <v>1</v>
      </c>
      <c r="AJ1127" s="34">
        <f t="shared" si="29"/>
        <v>0</v>
      </c>
      <c r="AK1127" s="34">
        <f t="shared" si="27"/>
        <v>0</v>
      </c>
      <c r="AL1127" s="36">
        <f t="shared" si="34"/>
        <v>0</v>
      </c>
      <c r="AM1127" s="36">
        <f t="shared" si="35"/>
        <v>0</v>
      </c>
      <c r="AN1127" s="46">
        <f t="shared" si="36"/>
        <v>0</v>
      </c>
      <c r="AO1127" s="36">
        <f t="shared" si="37"/>
        <v>4</v>
      </c>
      <c r="AP1127" s="36">
        <f t="shared" si="39"/>
        <v>0</v>
      </c>
      <c r="AQ1127" s="36">
        <f t="shared" si="40"/>
        <v>-1</v>
      </c>
      <c r="AR1127" s="36">
        <f t="shared" si="38"/>
        <v>-0.0009180020907</v>
      </c>
      <c r="AS1127" s="38">
        <f t="shared" si="45"/>
        <v>0</v>
      </c>
      <c r="AT1127" s="38">
        <f t="shared" si="46"/>
        <v>0</v>
      </c>
      <c r="AU1127" s="38">
        <f t="shared" si="47"/>
        <v>0</v>
      </c>
      <c r="AV1127" s="38">
        <f t="shared" si="48"/>
        <v>0</v>
      </c>
      <c r="AW1127" s="38">
        <f t="shared" si="51"/>
        <v>0</v>
      </c>
      <c r="AX1127" s="38">
        <f t="shared" si="52"/>
        <v>0</v>
      </c>
      <c r="AY1127" s="38">
        <f t="shared" si="49"/>
        <v>0</v>
      </c>
      <c r="AZ1127" s="12">
        <f t="shared" si="30"/>
        <v>134.3108944</v>
      </c>
      <c r="BA1127" s="12">
        <f t="shared" si="41"/>
        <v>101.589702</v>
      </c>
      <c r="BB1127" s="12">
        <f t="shared" si="53"/>
        <v>129.1103052</v>
      </c>
      <c r="BC1127" s="12">
        <f t="shared" si="50"/>
        <v>-0.0003060006969</v>
      </c>
      <c r="BD1127" s="12">
        <f t="shared" si="54"/>
        <v>119.6345031</v>
      </c>
    </row>
    <row r="1128" ht="14.25" customHeight="1">
      <c r="A1128" s="7">
        <v>38159.0</v>
      </c>
      <c r="B1128" s="21" t="s">
        <v>90</v>
      </c>
      <c r="C1128" s="8">
        <v>32.015141</v>
      </c>
      <c r="D1128" s="33">
        <f t="shared" si="5"/>
        <v>-0.001817921166</v>
      </c>
      <c r="E1128" s="33">
        <f t="shared" si="7"/>
        <v>0.004390814007</v>
      </c>
      <c r="F1128" s="33">
        <f t="shared" si="9"/>
        <v>0.01455199923</v>
      </c>
      <c r="G1128" s="33">
        <f t="shared" si="11"/>
        <v>0.02473500642</v>
      </c>
      <c r="H1128" s="33">
        <f t="shared" si="20"/>
        <v>-0.1223232053</v>
      </c>
      <c r="I1128" s="45">
        <f t="shared" si="31"/>
        <v>0.09296809847</v>
      </c>
      <c r="J1128" s="45">
        <f t="shared" si="43"/>
        <v>0.2164534712</v>
      </c>
      <c r="K1128" s="21" t="s">
        <v>91</v>
      </c>
      <c r="L1128" s="8">
        <v>14.223945</v>
      </c>
      <c r="M1128" s="33">
        <f t="shared" si="6"/>
        <v>-0.004280964381</v>
      </c>
      <c r="N1128" s="33">
        <f t="shared" si="8"/>
        <v>-0.004087151393</v>
      </c>
      <c r="O1128" s="33">
        <f t="shared" si="10"/>
        <v>-0.01628162561</v>
      </c>
      <c r="P1128" s="33">
        <f t="shared" si="12"/>
        <v>0.03604592825</v>
      </c>
      <c r="Q1128" s="45">
        <f t="shared" si="21"/>
        <v>-0.4315628784</v>
      </c>
      <c r="R1128" s="45">
        <f t="shared" si="32"/>
        <v>-0.995648983</v>
      </c>
      <c r="S1128" s="45">
        <f t="shared" si="44"/>
        <v>0.5766053981</v>
      </c>
      <c r="T1128" s="33">
        <f t="shared" si="22"/>
        <v>0.3092396731</v>
      </c>
      <c r="U1128" s="33">
        <f t="shared" si="33"/>
        <v>1.088617081</v>
      </c>
      <c r="V1128" s="33">
        <f t="shared" si="42"/>
        <v>-0.3601519269</v>
      </c>
      <c r="W1128" s="44">
        <f t="shared" si="13"/>
        <v>0.006270664122</v>
      </c>
      <c r="X1128" s="44">
        <f t="shared" si="14"/>
        <v>0.008862010929</v>
      </c>
      <c r="Y1128" s="33">
        <f t="shared" si="15"/>
        <v>1.41324918</v>
      </c>
      <c r="Z1128" s="43">
        <v>1.0</v>
      </c>
      <c r="AA1128" s="33">
        <f t="shared" si="16"/>
        <v>2.41324918</v>
      </c>
      <c r="AB1128" s="33">
        <f t="shared" si="17"/>
        <v>0.5856209097</v>
      </c>
      <c r="AC1128" s="33">
        <f t="shared" si="18"/>
        <v>0.4143790903</v>
      </c>
      <c r="AD1128" s="33">
        <f t="shared" si="19"/>
        <v>0.008148118691</v>
      </c>
      <c r="AE1128" s="34">
        <f t="shared" si="23"/>
        <v>0</v>
      </c>
      <c r="AF1128" s="34">
        <f t="shared" si="24"/>
        <v>0</v>
      </c>
      <c r="AG1128" s="34">
        <f t="shared" si="25"/>
        <v>0</v>
      </c>
      <c r="AH1128" s="34">
        <f t="shared" si="26"/>
        <v>0</v>
      </c>
      <c r="AI1128" s="34">
        <f t="shared" si="28"/>
        <v>0</v>
      </c>
      <c r="AJ1128" s="34">
        <f t="shared" si="29"/>
        <v>0</v>
      </c>
      <c r="AK1128" s="34">
        <f t="shared" si="27"/>
        <v>0</v>
      </c>
      <c r="AL1128" s="36">
        <f t="shared" si="34"/>
        <v>-1</v>
      </c>
      <c r="AM1128" s="36">
        <f t="shared" si="35"/>
        <v>0</v>
      </c>
      <c r="AN1128" s="46">
        <f t="shared" si="36"/>
        <v>0</v>
      </c>
      <c r="AO1128" s="36">
        <f t="shared" si="37"/>
        <v>5</v>
      </c>
      <c r="AP1128" s="36">
        <f t="shared" si="39"/>
        <v>0</v>
      </c>
      <c r="AQ1128" s="36">
        <f t="shared" si="40"/>
        <v>-1</v>
      </c>
      <c r="AR1128" s="36">
        <f t="shared" si="38"/>
        <v>-0.008148118691</v>
      </c>
      <c r="AS1128" s="38">
        <f t="shared" si="45"/>
        <v>0</v>
      </c>
      <c r="AT1128" s="38">
        <f t="shared" si="46"/>
        <v>0</v>
      </c>
      <c r="AU1128" s="38">
        <f t="shared" si="47"/>
        <v>0</v>
      </c>
      <c r="AV1128" s="38">
        <f t="shared" si="48"/>
        <v>0</v>
      </c>
      <c r="AW1128" s="38">
        <f t="shared" si="51"/>
        <v>0</v>
      </c>
      <c r="AX1128" s="38">
        <f t="shared" si="52"/>
        <v>0</v>
      </c>
      <c r="AY1128" s="38">
        <f t="shared" si="49"/>
        <v>0</v>
      </c>
      <c r="AZ1128" s="12">
        <f t="shared" si="30"/>
        <v>134.3108944</v>
      </c>
      <c r="BA1128" s="12">
        <f t="shared" si="41"/>
        <v>100.7619371</v>
      </c>
      <c r="BB1128" s="12">
        <f t="shared" si="53"/>
        <v>129.1103052</v>
      </c>
      <c r="BC1128" s="12">
        <f t="shared" si="50"/>
        <v>-0.002716039564</v>
      </c>
      <c r="BD1128" s="12">
        <f t="shared" si="54"/>
        <v>119.309571</v>
      </c>
    </row>
    <row r="1129" ht="14.25" customHeight="1">
      <c r="A1129" s="7">
        <v>38160.0</v>
      </c>
      <c r="B1129" s="21" t="s">
        <v>90</v>
      </c>
      <c r="C1129" s="8">
        <v>32.39418</v>
      </c>
      <c r="D1129" s="33">
        <f t="shared" si="5"/>
        <v>0.01183936688</v>
      </c>
      <c r="E1129" s="33">
        <f t="shared" si="7"/>
        <v>0.00670533379</v>
      </c>
      <c r="F1129" s="33">
        <f t="shared" si="9"/>
        <v>0.02036722811</v>
      </c>
      <c r="G1129" s="33">
        <f t="shared" si="11"/>
        <v>0.04346140451</v>
      </c>
      <c r="H1129" s="33">
        <f t="shared" si="20"/>
        <v>-0.01259976761</v>
      </c>
      <c r="I1129" s="45">
        <f t="shared" si="31"/>
        <v>0.277951275</v>
      </c>
      <c r="J1129" s="45">
        <f t="shared" si="43"/>
        <v>0.737880419</v>
      </c>
      <c r="K1129" s="21" t="s">
        <v>91</v>
      </c>
      <c r="L1129" s="8">
        <v>14.182248</v>
      </c>
      <c r="M1129" s="33">
        <f t="shared" si="6"/>
        <v>-0.002931465216</v>
      </c>
      <c r="N1129" s="33">
        <f t="shared" si="8"/>
        <v>-0.004099188638</v>
      </c>
      <c r="O1129" s="33">
        <f t="shared" si="10"/>
        <v>-0.02735263968</v>
      </c>
      <c r="P1129" s="33">
        <f t="shared" si="12"/>
        <v>0.03823830249</v>
      </c>
      <c r="Q1129" s="45">
        <f t="shared" si="21"/>
        <v>-0.4359107607</v>
      </c>
      <c r="R1129" s="45">
        <f t="shared" si="32"/>
        <v>-1.403480774</v>
      </c>
      <c r="S1129" s="45">
        <f t="shared" si="44"/>
        <v>0.6172997302</v>
      </c>
      <c r="T1129" s="33">
        <f t="shared" si="22"/>
        <v>0.4233109931</v>
      </c>
      <c r="U1129" s="33">
        <f t="shared" si="33"/>
        <v>1.681432049</v>
      </c>
      <c r="V1129" s="33">
        <f t="shared" si="42"/>
        <v>0.1205806888</v>
      </c>
      <c r="W1129" s="44">
        <f t="shared" si="13"/>
        <v>0.006430915479</v>
      </c>
      <c r="X1129" s="44">
        <f t="shared" si="14"/>
        <v>0.008788606006</v>
      </c>
      <c r="Y1129" s="33">
        <f t="shared" si="15"/>
        <v>1.36661818</v>
      </c>
      <c r="Z1129" s="43">
        <v>1.0</v>
      </c>
      <c r="AA1129" s="33">
        <f t="shared" si="16"/>
        <v>2.36661818</v>
      </c>
      <c r="AB1129" s="33">
        <f t="shared" si="17"/>
        <v>0.5774561319</v>
      </c>
      <c r="AC1129" s="33">
        <f t="shared" si="18"/>
        <v>0.4225438681</v>
      </c>
      <c r="AD1129" s="33">
        <f t="shared" si="19"/>
        <v>-0.002942638633</v>
      </c>
      <c r="AE1129" s="34">
        <f t="shared" si="23"/>
        <v>0</v>
      </c>
      <c r="AF1129" s="34">
        <f t="shared" si="24"/>
        <v>0</v>
      </c>
      <c r="AG1129" s="34">
        <f t="shared" si="25"/>
        <v>0</v>
      </c>
      <c r="AH1129" s="34">
        <f t="shared" si="26"/>
        <v>0</v>
      </c>
      <c r="AI1129" s="34">
        <f t="shared" si="28"/>
        <v>0</v>
      </c>
      <c r="AJ1129" s="34">
        <f t="shared" si="29"/>
        <v>0</v>
      </c>
      <c r="AK1129" s="34">
        <f t="shared" si="27"/>
        <v>0</v>
      </c>
      <c r="AL1129" s="36">
        <f t="shared" si="34"/>
        <v>-1</v>
      </c>
      <c r="AM1129" s="36">
        <f t="shared" si="35"/>
        <v>0</v>
      </c>
      <c r="AN1129" s="46">
        <f t="shared" si="36"/>
        <v>0</v>
      </c>
      <c r="AO1129" s="36">
        <f t="shared" si="37"/>
        <v>1</v>
      </c>
      <c r="AP1129" s="36">
        <f t="shared" si="39"/>
        <v>1</v>
      </c>
      <c r="AQ1129" s="36">
        <f t="shared" si="40"/>
        <v>-1</v>
      </c>
      <c r="AR1129" s="36">
        <f t="shared" si="38"/>
        <v>0.002942638633</v>
      </c>
      <c r="AS1129" s="38">
        <f t="shared" si="45"/>
        <v>0</v>
      </c>
      <c r="AT1129" s="38">
        <f t="shared" si="46"/>
        <v>0</v>
      </c>
      <c r="AU1129" s="38">
        <f t="shared" si="47"/>
        <v>0</v>
      </c>
      <c r="AV1129" s="38">
        <f t="shared" si="48"/>
        <v>0</v>
      </c>
      <c r="AW1129" s="38">
        <f t="shared" si="51"/>
        <v>0</v>
      </c>
      <c r="AX1129" s="38">
        <f t="shared" si="52"/>
        <v>0</v>
      </c>
      <c r="AY1129" s="38">
        <f t="shared" si="49"/>
        <v>0</v>
      </c>
      <c r="AZ1129" s="12">
        <f t="shared" si="30"/>
        <v>134.3108944</v>
      </c>
      <c r="BA1129" s="12">
        <f t="shared" si="41"/>
        <v>101.0584431</v>
      </c>
      <c r="BB1129" s="12">
        <f t="shared" si="53"/>
        <v>129.1103052</v>
      </c>
      <c r="BC1129" s="12">
        <f t="shared" si="50"/>
        <v>0.0009808795444</v>
      </c>
      <c r="BD1129" s="12">
        <f t="shared" si="54"/>
        <v>119.4265993</v>
      </c>
    </row>
    <row r="1130" ht="14.25" customHeight="1">
      <c r="A1130" s="7">
        <v>38161.0</v>
      </c>
      <c r="B1130" s="21" t="s">
        <v>90</v>
      </c>
      <c r="C1130" s="8">
        <v>32.359192</v>
      </c>
      <c r="D1130" s="33">
        <f t="shared" si="5"/>
        <v>-0.001080070556</v>
      </c>
      <c r="E1130" s="33">
        <f t="shared" si="7"/>
        <v>0.004889674271</v>
      </c>
      <c r="F1130" s="33">
        <f t="shared" si="9"/>
        <v>0.0140710891</v>
      </c>
      <c r="G1130" s="33">
        <f t="shared" si="11"/>
        <v>0.04311529455</v>
      </c>
      <c r="H1130" s="33">
        <f t="shared" si="20"/>
        <v>-0.12133414</v>
      </c>
      <c r="I1130" s="45">
        <f t="shared" si="31"/>
        <v>0.03444214129</v>
      </c>
      <c r="J1130" s="45">
        <f t="shared" si="43"/>
        <v>0.7036030006</v>
      </c>
      <c r="K1130" s="21" t="s">
        <v>91</v>
      </c>
      <c r="L1130" s="8">
        <v>14.260081</v>
      </c>
      <c r="M1130" s="33">
        <f t="shared" si="6"/>
        <v>0.005488058029</v>
      </c>
      <c r="N1130" s="33">
        <f t="shared" si="8"/>
        <v>0.002148985959</v>
      </c>
      <c r="O1130" s="33">
        <f t="shared" si="10"/>
        <v>-0.02015554702</v>
      </c>
      <c r="P1130" s="33">
        <f t="shared" si="12"/>
        <v>0.03450939795</v>
      </c>
      <c r="Q1130" s="45">
        <f t="shared" si="21"/>
        <v>-0.1414753752</v>
      </c>
      <c r="R1130" s="45">
        <f t="shared" si="32"/>
        <v>-1.102683909</v>
      </c>
      <c r="S1130" s="45">
        <f t="shared" si="44"/>
        <v>0.485139497</v>
      </c>
      <c r="T1130" s="33">
        <f t="shared" si="22"/>
        <v>0.02014123521</v>
      </c>
      <c r="U1130" s="33">
        <f t="shared" si="33"/>
        <v>1.13712605</v>
      </c>
      <c r="V1130" s="33">
        <f t="shared" si="42"/>
        <v>0.2184635037</v>
      </c>
      <c r="W1130" s="44">
        <f t="shared" si="13"/>
        <v>0.00643919739</v>
      </c>
      <c r="X1130" s="44">
        <f t="shared" si="14"/>
        <v>0.008668931501</v>
      </c>
      <c r="Y1130" s="33">
        <f t="shared" si="15"/>
        <v>1.346275161</v>
      </c>
      <c r="Z1130" s="43">
        <v>1.0</v>
      </c>
      <c r="AA1130" s="33">
        <f t="shared" si="16"/>
        <v>2.346275161</v>
      </c>
      <c r="AB1130" s="33">
        <f t="shared" si="17"/>
        <v>0.5737925301</v>
      </c>
      <c r="AC1130" s="33">
        <f t="shared" si="18"/>
        <v>0.4262074699</v>
      </c>
      <c r="AD1130" s="33">
        <f t="shared" si="19"/>
        <v>-0.001562001249</v>
      </c>
      <c r="AE1130" s="34">
        <f t="shared" si="23"/>
        <v>0</v>
      </c>
      <c r="AF1130" s="34">
        <f t="shared" si="24"/>
        <v>0</v>
      </c>
      <c r="AG1130" s="34">
        <f t="shared" si="25"/>
        <v>0</v>
      </c>
      <c r="AH1130" s="34">
        <f t="shared" si="26"/>
        <v>0</v>
      </c>
      <c r="AI1130" s="34">
        <f t="shared" si="28"/>
        <v>0</v>
      </c>
      <c r="AJ1130" s="34">
        <f t="shared" si="29"/>
        <v>0</v>
      </c>
      <c r="AK1130" s="34">
        <f t="shared" si="27"/>
        <v>0</v>
      </c>
      <c r="AL1130" s="36">
        <f t="shared" si="34"/>
        <v>-1</v>
      </c>
      <c r="AM1130" s="36">
        <f t="shared" si="35"/>
        <v>0</v>
      </c>
      <c r="AN1130" s="46">
        <f t="shared" si="36"/>
        <v>0</v>
      </c>
      <c r="AO1130" s="36">
        <f t="shared" si="37"/>
        <v>2</v>
      </c>
      <c r="AP1130" s="36">
        <f t="shared" si="39"/>
        <v>0</v>
      </c>
      <c r="AQ1130" s="36">
        <f t="shared" si="40"/>
        <v>-1</v>
      </c>
      <c r="AR1130" s="36">
        <f t="shared" si="38"/>
        <v>0.001562001249</v>
      </c>
      <c r="AS1130" s="38">
        <f t="shared" si="45"/>
        <v>0</v>
      </c>
      <c r="AT1130" s="38">
        <f t="shared" si="46"/>
        <v>0</v>
      </c>
      <c r="AU1130" s="38">
        <f t="shared" si="47"/>
        <v>0</v>
      </c>
      <c r="AV1130" s="38">
        <f t="shared" si="48"/>
        <v>0</v>
      </c>
      <c r="AW1130" s="38">
        <f t="shared" si="51"/>
        <v>0</v>
      </c>
      <c r="AX1130" s="38">
        <f t="shared" si="52"/>
        <v>0</v>
      </c>
      <c r="AY1130" s="38">
        <f t="shared" si="49"/>
        <v>0</v>
      </c>
      <c r="AZ1130" s="12">
        <f t="shared" si="30"/>
        <v>134.3108944</v>
      </c>
      <c r="BA1130" s="12">
        <f t="shared" si="41"/>
        <v>101.2162965</v>
      </c>
      <c r="BB1130" s="12">
        <f t="shared" si="53"/>
        <v>129.1103052</v>
      </c>
      <c r="BC1130" s="12">
        <f t="shared" si="50"/>
        <v>0.0005206670831</v>
      </c>
      <c r="BD1130" s="12">
        <f t="shared" si="54"/>
        <v>119.4887808</v>
      </c>
    </row>
    <row r="1131" ht="14.25" customHeight="1">
      <c r="A1131" s="7">
        <v>38162.0</v>
      </c>
      <c r="B1131" s="21" t="s">
        <v>90</v>
      </c>
      <c r="C1131" s="8">
        <v>32.149281</v>
      </c>
      <c r="D1131" s="33">
        <f t="shared" si="5"/>
        <v>-0.006486904865</v>
      </c>
      <c r="E1131" s="33">
        <f t="shared" si="7"/>
        <v>0.003458779723</v>
      </c>
      <c r="F1131" s="33">
        <f t="shared" si="9"/>
        <v>0.009707066594</v>
      </c>
      <c r="G1131" s="33">
        <f t="shared" si="11"/>
        <v>0.02864654316</v>
      </c>
      <c r="H1131" s="33">
        <f t="shared" si="20"/>
        <v>-0.2016096848</v>
      </c>
      <c r="I1131" s="45">
        <f t="shared" si="31"/>
        <v>-0.1378702783</v>
      </c>
      <c r="J1131" s="45">
        <f t="shared" si="43"/>
        <v>0.2587463897</v>
      </c>
      <c r="K1131" s="21" t="s">
        <v>91</v>
      </c>
      <c r="L1131" s="8">
        <v>14.187807</v>
      </c>
      <c r="M1131" s="33">
        <f t="shared" si="6"/>
        <v>-0.005068274156</v>
      </c>
      <c r="N1131" s="33">
        <f t="shared" si="8"/>
        <v>-0.0009789666174</v>
      </c>
      <c r="O1131" s="33">
        <f t="shared" si="10"/>
        <v>-0.009112545128</v>
      </c>
      <c r="P1131" s="33">
        <f t="shared" si="12"/>
        <v>0.01782786925</v>
      </c>
      <c r="Q1131" s="45">
        <f t="shared" si="21"/>
        <v>-0.2914393024</v>
      </c>
      <c r="R1131" s="45">
        <f t="shared" si="32"/>
        <v>-0.6885596433</v>
      </c>
      <c r="S1131" s="45">
        <f t="shared" si="44"/>
        <v>-0.02734860323</v>
      </c>
      <c r="T1131" s="33">
        <f t="shared" si="22"/>
        <v>0.08982961767</v>
      </c>
      <c r="U1131" s="33">
        <f t="shared" si="33"/>
        <v>0.550689365</v>
      </c>
      <c r="V1131" s="33">
        <f t="shared" si="42"/>
        <v>0.2860949929</v>
      </c>
      <c r="W1131" s="44">
        <f t="shared" si="13"/>
        <v>0.006584082423</v>
      </c>
      <c r="X1131" s="44">
        <f t="shared" si="14"/>
        <v>0.0084929863</v>
      </c>
      <c r="Y1131" s="33">
        <f t="shared" si="15"/>
        <v>1.289927093</v>
      </c>
      <c r="Z1131" s="43">
        <v>1.0</v>
      </c>
      <c r="AA1131" s="33">
        <f t="shared" si="16"/>
        <v>2.289927093</v>
      </c>
      <c r="AB1131" s="33">
        <f t="shared" si="17"/>
        <v>0.5633048742</v>
      </c>
      <c r="AC1131" s="33">
        <f t="shared" si="18"/>
        <v>0.4366951258</v>
      </c>
      <c r="AD1131" s="33">
        <f t="shared" si="19"/>
        <v>-0.003503751138</v>
      </c>
      <c r="AE1131" s="34">
        <f t="shared" si="23"/>
        <v>0</v>
      </c>
      <c r="AF1131" s="34">
        <f t="shared" si="24"/>
        <v>0</v>
      </c>
      <c r="AG1131" s="34">
        <f t="shared" si="25"/>
        <v>0</v>
      </c>
      <c r="AH1131" s="34">
        <f t="shared" si="26"/>
        <v>0</v>
      </c>
      <c r="AI1131" s="34">
        <f t="shared" si="28"/>
        <v>0</v>
      </c>
      <c r="AJ1131" s="34">
        <f t="shared" si="29"/>
        <v>0</v>
      </c>
      <c r="AK1131" s="34">
        <f t="shared" si="27"/>
        <v>0</v>
      </c>
      <c r="AL1131" s="36">
        <f t="shared" si="34"/>
        <v>0</v>
      </c>
      <c r="AM1131" s="36">
        <f t="shared" si="35"/>
        <v>0</v>
      </c>
      <c r="AN1131" s="46">
        <f t="shared" si="36"/>
        <v>0</v>
      </c>
      <c r="AO1131" s="36">
        <f t="shared" si="37"/>
        <v>3</v>
      </c>
      <c r="AP1131" s="36">
        <f t="shared" si="39"/>
        <v>0</v>
      </c>
      <c r="AQ1131" s="36">
        <f t="shared" si="40"/>
        <v>-1</v>
      </c>
      <c r="AR1131" s="36">
        <f t="shared" si="38"/>
        <v>0.003503751138</v>
      </c>
      <c r="AS1131" s="38">
        <f t="shared" si="45"/>
        <v>0</v>
      </c>
      <c r="AT1131" s="38">
        <f t="shared" si="46"/>
        <v>0</v>
      </c>
      <c r="AU1131" s="38">
        <f t="shared" si="47"/>
        <v>0</v>
      </c>
      <c r="AV1131" s="38">
        <f t="shared" si="48"/>
        <v>0</v>
      </c>
      <c r="AW1131" s="38">
        <f t="shared" si="51"/>
        <v>0</v>
      </c>
      <c r="AX1131" s="38">
        <f t="shared" si="52"/>
        <v>0</v>
      </c>
      <c r="AY1131" s="38">
        <f t="shared" si="49"/>
        <v>0</v>
      </c>
      <c r="AZ1131" s="12">
        <f t="shared" si="30"/>
        <v>134.3108944</v>
      </c>
      <c r="BA1131" s="12">
        <f t="shared" si="41"/>
        <v>101.5709332</v>
      </c>
      <c r="BB1131" s="12">
        <f t="shared" si="53"/>
        <v>129.1103052</v>
      </c>
      <c r="BC1131" s="12">
        <f t="shared" si="50"/>
        <v>0.001167917046</v>
      </c>
      <c r="BD1131" s="12">
        <f t="shared" si="54"/>
        <v>119.6283338</v>
      </c>
    </row>
    <row r="1132" ht="14.25" customHeight="1">
      <c r="A1132" s="7">
        <v>38163.0</v>
      </c>
      <c r="B1132" s="21" t="s">
        <v>90</v>
      </c>
      <c r="C1132" s="8">
        <v>31.490303</v>
      </c>
      <c r="D1132" s="33">
        <f t="shared" si="5"/>
        <v>-0.0204974413</v>
      </c>
      <c r="E1132" s="33">
        <f t="shared" si="7"/>
        <v>-0.01818155005</v>
      </c>
      <c r="F1132" s="33">
        <f t="shared" si="9"/>
        <v>-0.01728871786</v>
      </c>
      <c r="G1132" s="33">
        <f t="shared" si="11"/>
        <v>0.01739193618</v>
      </c>
      <c r="H1132" s="33">
        <f t="shared" si="20"/>
        <v>-1.375480904</v>
      </c>
      <c r="I1132" s="45">
        <f t="shared" si="31"/>
        <v>-1.112579932</v>
      </c>
      <c r="J1132" s="45">
        <f t="shared" si="43"/>
        <v>-0.08001206258</v>
      </c>
      <c r="K1132" s="21" t="s">
        <v>91</v>
      </c>
      <c r="L1132" s="8">
        <v>13.926512</v>
      </c>
      <c r="M1132" s="33">
        <f t="shared" si="6"/>
        <v>-0.0184168702</v>
      </c>
      <c r="N1132" s="33">
        <f t="shared" si="8"/>
        <v>-0.02510217115</v>
      </c>
      <c r="O1132" s="33">
        <f t="shared" si="10"/>
        <v>-0.02491254748</v>
      </c>
      <c r="P1132" s="33">
        <f t="shared" si="12"/>
        <v>0.002464318844</v>
      </c>
      <c r="Q1132" s="45">
        <f t="shared" si="21"/>
        <v>-1.423648181</v>
      </c>
      <c r="R1132" s="45">
        <f t="shared" si="32"/>
        <v>-1.220359889</v>
      </c>
      <c r="S1132" s="45">
        <f t="shared" si="44"/>
        <v>-0.4885957747</v>
      </c>
      <c r="T1132" s="33">
        <f t="shared" si="22"/>
        <v>0.04816727732</v>
      </c>
      <c r="U1132" s="33">
        <f t="shared" si="33"/>
        <v>0.1077799567</v>
      </c>
      <c r="V1132" s="33">
        <f t="shared" si="42"/>
        <v>0.4085837121</v>
      </c>
      <c r="W1132" s="44">
        <f t="shared" si="13"/>
        <v>0.007866129539</v>
      </c>
      <c r="X1132" s="44">
        <f t="shared" si="14"/>
        <v>0.009499563195</v>
      </c>
      <c r="Y1132" s="33">
        <f t="shared" si="15"/>
        <v>1.20765405</v>
      </c>
      <c r="Z1132" s="43">
        <v>1.0</v>
      </c>
      <c r="AA1132" s="33">
        <f t="shared" si="16"/>
        <v>2.20765405</v>
      </c>
      <c r="AB1132" s="33">
        <f t="shared" si="17"/>
        <v>0.5470304779</v>
      </c>
      <c r="AC1132" s="33">
        <f t="shared" si="18"/>
        <v>0.4529695221</v>
      </c>
      <c r="AD1132" s="33">
        <f t="shared" si="19"/>
        <v>-0.0009000501659</v>
      </c>
      <c r="AE1132" s="34">
        <f t="shared" si="23"/>
        <v>0</v>
      </c>
      <c r="AF1132" s="34">
        <f t="shared" si="24"/>
        <v>0</v>
      </c>
      <c r="AG1132" s="34">
        <f t="shared" si="25"/>
        <v>0</v>
      </c>
      <c r="AH1132" s="34">
        <f t="shared" si="26"/>
        <v>0</v>
      </c>
      <c r="AI1132" s="34">
        <f t="shared" si="28"/>
        <v>0</v>
      </c>
      <c r="AJ1132" s="34">
        <f t="shared" si="29"/>
        <v>0</v>
      </c>
      <c r="AK1132" s="34">
        <f t="shared" si="27"/>
        <v>0</v>
      </c>
      <c r="AL1132" s="36">
        <f t="shared" si="34"/>
        <v>0</v>
      </c>
      <c r="AM1132" s="36">
        <f t="shared" si="35"/>
        <v>0</v>
      </c>
      <c r="AN1132" s="46">
        <f t="shared" si="36"/>
        <v>0</v>
      </c>
      <c r="AO1132" s="36">
        <f t="shared" si="37"/>
        <v>4</v>
      </c>
      <c r="AP1132" s="36">
        <f t="shared" si="39"/>
        <v>0</v>
      </c>
      <c r="AQ1132" s="36">
        <f t="shared" si="40"/>
        <v>-1</v>
      </c>
      <c r="AR1132" s="36">
        <f t="shared" si="38"/>
        <v>0.0009000501659</v>
      </c>
      <c r="AS1132" s="38">
        <f t="shared" si="45"/>
        <v>0</v>
      </c>
      <c r="AT1132" s="38">
        <f t="shared" si="46"/>
        <v>0</v>
      </c>
      <c r="AU1132" s="38">
        <f t="shared" si="47"/>
        <v>0</v>
      </c>
      <c r="AV1132" s="38">
        <f t="shared" si="48"/>
        <v>0</v>
      </c>
      <c r="AW1132" s="38">
        <f t="shared" si="51"/>
        <v>0</v>
      </c>
      <c r="AX1132" s="38">
        <f t="shared" si="52"/>
        <v>0</v>
      </c>
      <c r="AY1132" s="38">
        <f t="shared" si="49"/>
        <v>0</v>
      </c>
      <c r="AZ1132" s="12">
        <f t="shared" si="30"/>
        <v>134.3108944</v>
      </c>
      <c r="BA1132" s="12">
        <f t="shared" si="41"/>
        <v>101.6623521</v>
      </c>
      <c r="BB1132" s="12">
        <f t="shared" si="53"/>
        <v>129.1103052</v>
      </c>
      <c r="BC1132" s="12">
        <f t="shared" si="50"/>
        <v>0.000300016722</v>
      </c>
      <c r="BD1132" s="12">
        <f t="shared" si="54"/>
        <v>119.6642243</v>
      </c>
    </row>
    <row r="1133" ht="14.25" customHeight="1">
      <c r="A1133" s="7">
        <v>38166.0</v>
      </c>
      <c r="B1133" s="21" t="s">
        <v>90</v>
      </c>
      <c r="C1133" s="8">
        <v>31.589432</v>
      </c>
      <c r="D1133" s="33">
        <f t="shared" si="5"/>
        <v>0.003147921441</v>
      </c>
      <c r="E1133" s="33">
        <f t="shared" si="7"/>
        <v>-0.01329711464</v>
      </c>
      <c r="F1133" s="33">
        <f t="shared" si="9"/>
        <v>-0.008964685787</v>
      </c>
      <c r="G1133" s="33">
        <f t="shared" si="11"/>
        <v>0.0162091981</v>
      </c>
      <c r="H1133" s="33">
        <f t="shared" si="20"/>
        <v>-1.074021889</v>
      </c>
      <c r="I1133" s="45">
        <f t="shared" si="31"/>
        <v>-0.7744766327</v>
      </c>
      <c r="J1133" s="45">
        <f t="shared" si="43"/>
        <v>-0.1122348244</v>
      </c>
      <c r="K1133" s="21" t="s">
        <v>91</v>
      </c>
      <c r="L1133" s="8">
        <v>14.007127</v>
      </c>
      <c r="M1133" s="33">
        <f t="shared" si="6"/>
        <v>0.005788599471</v>
      </c>
      <c r="N1133" s="33">
        <f t="shared" si="8"/>
        <v>-0.01524316918</v>
      </c>
      <c r="O1133" s="33">
        <f t="shared" si="10"/>
        <v>-0.01926801943</v>
      </c>
      <c r="P1133" s="33">
        <f t="shared" si="12"/>
        <v>-0.01334393214</v>
      </c>
      <c r="Q1133" s="45">
        <f t="shared" si="21"/>
        <v>-0.911322111</v>
      </c>
      <c r="R1133" s="45">
        <f t="shared" si="32"/>
        <v>-0.9816836469</v>
      </c>
      <c r="S1133" s="45">
        <f t="shared" si="44"/>
        <v>-0.9419817698</v>
      </c>
      <c r="T1133" s="33">
        <f t="shared" si="22"/>
        <v>-0.1626997782</v>
      </c>
      <c r="U1133" s="33">
        <f t="shared" si="33"/>
        <v>0.2072070142</v>
      </c>
      <c r="V1133" s="33">
        <f t="shared" si="42"/>
        <v>0.8297469455</v>
      </c>
      <c r="W1133" s="44">
        <f t="shared" si="13"/>
        <v>0.007843685825</v>
      </c>
      <c r="X1133" s="44">
        <f t="shared" si="14"/>
        <v>0.008145719947</v>
      </c>
      <c r="Y1133" s="33">
        <f t="shared" si="15"/>
        <v>1.038506657</v>
      </c>
      <c r="Z1133" s="43">
        <v>1.0</v>
      </c>
      <c r="AA1133" s="33">
        <f t="shared" si="16"/>
        <v>2.038506657</v>
      </c>
      <c r="AB1133" s="33">
        <f t="shared" si="17"/>
        <v>0.5094448201</v>
      </c>
      <c r="AC1133" s="33">
        <f t="shared" si="18"/>
        <v>0.4905551799</v>
      </c>
      <c r="AD1133" s="33">
        <f t="shared" si="19"/>
        <v>-0.005880195886</v>
      </c>
      <c r="AE1133" s="34">
        <f t="shared" si="23"/>
        <v>0</v>
      </c>
      <c r="AF1133" s="34">
        <f t="shared" si="24"/>
        <v>0</v>
      </c>
      <c r="AG1133" s="34">
        <f t="shared" si="25"/>
        <v>0</v>
      </c>
      <c r="AH1133" s="34">
        <f t="shared" si="26"/>
        <v>0</v>
      </c>
      <c r="AI1133" s="34">
        <f t="shared" si="28"/>
        <v>0</v>
      </c>
      <c r="AJ1133" s="34">
        <f t="shared" si="29"/>
        <v>0</v>
      </c>
      <c r="AK1133" s="34">
        <f t="shared" si="27"/>
        <v>0</v>
      </c>
      <c r="AL1133" s="36">
        <f t="shared" si="34"/>
        <v>0</v>
      </c>
      <c r="AM1133" s="36">
        <f t="shared" si="35"/>
        <v>0</v>
      </c>
      <c r="AN1133" s="46">
        <f t="shared" si="36"/>
        <v>0</v>
      </c>
      <c r="AO1133" s="36">
        <f t="shared" si="37"/>
        <v>5</v>
      </c>
      <c r="AP1133" s="36">
        <f t="shared" si="39"/>
        <v>0</v>
      </c>
      <c r="AQ1133" s="36">
        <f t="shared" si="40"/>
        <v>-1</v>
      </c>
      <c r="AR1133" s="36">
        <f t="shared" si="38"/>
        <v>0.005880195886</v>
      </c>
      <c r="AS1133" s="38">
        <f t="shared" si="45"/>
        <v>0</v>
      </c>
      <c r="AT1133" s="38">
        <f t="shared" si="46"/>
        <v>0</v>
      </c>
      <c r="AU1133" s="38">
        <f t="shared" si="47"/>
        <v>0</v>
      </c>
      <c r="AV1133" s="38">
        <f t="shared" si="48"/>
        <v>0</v>
      </c>
      <c r="AW1133" s="38">
        <f t="shared" si="51"/>
        <v>0</v>
      </c>
      <c r="AX1133" s="38">
        <f t="shared" si="52"/>
        <v>0</v>
      </c>
      <c r="AY1133" s="38">
        <f t="shared" si="49"/>
        <v>0</v>
      </c>
      <c r="AZ1133" s="12">
        <f t="shared" si="30"/>
        <v>134.3108944</v>
      </c>
      <c r="BA1133" s="12">
        <f t="shared" si="41"/>
        <v>102.2601467</v>
      </c>
      <c r="BB1133" s="12">
        <f t="shared" si="53"/>
        <v>129.1103052</v>
      </c>
      <c r="BC1133" s="12">
        <f t="shared" si="50"/>
        <v>0.001960065295</v>
      </c>
      <c r="BD1133" s="12">
        <f t="shared" si="54"/>
        <v>119.898774</v>
      </c>
    </row>
    <row r="1134" ht="14.25" customHeight="1">
      <c r="A1134" s="7">
        <v>38167.0</v>
      </c>
      <c r="B1134" s="21" t="s">
        <v>90</v>
      </c>
      <c r="C1134" s="8">
        <v>31.315361</v>
      </c>
      <c r="D1134" s="33">
        <f t="shared" si="5"/>
        <v>-0.008676034441</v>
      </c>
      <c r="E1134" s="33">
        <f t="shared" si="7"/>
        <v>-0.0333028649</v>
      </c>
      <c r="F1134" s="33">
        <f t="shared" si="9"/>
        <v>-0.02682083793</v>
      </c>
      <c r="G1134" s="33">
        <f t="shared" si="11"/>
        <v>0.01041246843</v>
      </c>
      <c r="H1134" s="33">
        <f t="shared" si="20"/>
        <v>-2.313477907</v>
      </c>
      <c r="I1134" s="45">
        <f t="shared" si="31"/>
        <v>-1.3996735</v>
      </c>
      <c r="J1134" s="45">
        <f t="shared" si="43"/>
        <v>-0.2741261911</v>
      </c>
      <c r="K1134" s="21" t="s">
        <v>91</v>
      </c>
      <c r="L1134" s="8">
        <v>14.048822</v>
      </c>
      <c r="M1134" s="33">
        <f t="shared" si="6"/>
        <v>0.002976698933</v>
      </c>
      <c r="N1134" s="33">
        <f t="shared" si="8"/>
        <v>-0.009407958456</v>
      </c>
      <c r="O1134" s="33">
        <f t="shared" si="10"/>
        <v>-0.0134685821</v>
      </c>
      <c r="P1134" s="33">
        <f t="shared" si="12"/>
        <v>-0.01098538895</v>
      </c>
      <c r="Q1134" s="45">
        <f t="shared" si="21"/>
        <v>-0.596802281</v>
      </c>
      <c r="R1134" s="45">
        <f t="shared" si="32"/>
        <v>-0.7468012104</v>
      </c>
      <c r="S1134" s="45">
        <f t="shared" si="44"/>
        <v>-0.8464313295</v>
      </c>
      <c r="T1134" s="33">
        <f t="shared" si="22"/>
        <v>-1.716675626</v>
      </c>
      <c r="U1134" s="33">
        <f t="shared" si="33"/>
        <v>-0.6528722899</v>
      </c>
      <c r="V1134" s="33">
        <f t="shared" si="42"/>
        <v>0.5723051384</v>
      </c>
      <c r="W1134" s="44">
        <f t="shared" si="13"/>
        <v>0.008088814729</v>
      </c>
      <c r="X1134" s="44">
        <f t="shared" si="14"/>
        <v>0.008182124306</v>
      </c>
      <c r="Y1134" s="33">
        <f t="shared" si="15"/>
        <v>1.01153563</v>
      </c>
      <c r="Z1134" s="43">
        <v>1.0</v>
      </c>
      <c r="AA1134" s="33">
        <f t="shared" si="16"/>
        <v>2.01153563</v>
      </c>
      <c r="AB1134" s="33">
        <f t="shared" si="17"/>
        <v>0.5028673691</v>
      </c>
      <c r="AC1134" s="33">
        <f t="shared" si="18"/>
        <v>0.4971326309</v>
      </c>
      <c r="AD1134" s="33">
        <f t="shared" si="19"/>
        <v>0.002275926972</v>
      </c>
      <c r="AE1134" s="34">
        <f t="shared" si="23"/>
        <v>1</v>
      </c>
      <c r="AF1134" s="34">
        <f t="shared" si="24"/>
        <v>0</v>
      </c>
      <c r="AG1134" s="34">
        <f t="shared" si="25"/>
        <v>0</v>
      </c>
      <c r="AH1134" s="34">
        <f t="shared" si="26"/>
        <v>1</v>
      </c>
      <c r="AI1134" s="34">
        <f t="shared" si="28"/>
        <v>0</v>
      </c>
      <c r="AJ1134" s="34">
        <f t="shared" si="29"/>
        <v>1</v>
      </c>
      <c r="AK1134" s="34">
        <f t="shared" si="27"/>
        <v>0.002275926972</v>
      </c>
      <c r="AL1134" s="36">
        <f t="shared" si="34"/>
        <v>0</v>
      </c>
      <c r="AM1134" s="36">
        <f t="shared" si="35"/>
        <v>0</v>
      </c>
      <c r="AN1134" s="46">
        <f t="shared" si="36"/>
        <v>0</v>
      </c>
      <c r="AO1134" s="36">
        <f t="shared" si="37"/>
        <v>0</v>
      </c>
      <c r="AP1134" s="36">
        <f t="shared" si="39"/>
        <v>1</v>
      </c>
      <c r="AQ1134" s="36">
        <f t="shared" si="40"/>
        <v>0</v>
      </c>
      <c r="AR1134" s="36">
        <f t="shared" si="38"/>
        <v>0</v>
      </c>
      <c r="AS1134" s="38">
        <f t="shared" si="45"/>
        <v>0</v>
      </c>
      <c r="AT1134" s="38">
        <f t="shared" si="46"/>
        <v>0</v>
      </c>
      <c r="AU1134" s="38">
        <f t="shared" si="47"/>
        <v>0</v>
      </c>
      <c r="AV1134" s="38">
        <f t="shared" si="48"/>
        <v>0</v>
      </c>
      <c r="AW1134" s="38">
        <f t="shared" si="51"/>
        <v>0</v>
      </c>
      <c r="AX1134" s="38">
        <f t="shared" si="52"/>
        <v>0</v>
      </c>
      <c r="AY1134" s="38">
        <f t="shared" si="49"/>
        <v>0</v>
      </c>
      <c r="AZ1134" s="12">
        <f t="shared" si="30"/>
        <v>134.6165762</v>
      </c>
      <c r="BA1134" s="12">
        <f t="shared" si="41"/>
        <v>102.2601467</v>
      </c>
      <c r="BB1134" s="12">
        <f t="shared" si="53"/>
        <v>129.1103052</v>
      </c>
      <c r="BC1134" s="12">
        <f t="shared" si="50"/>
        <v>0.0007586423241</v>
      </c>
      <c r="BD1134" s="12">
        <f t="shared" si="54"/>
        <v>119.9897343</v>
      </c>
    </row>
    <row r="1135" ht="14.25" customHeight="1">
      <c r="A1135" s="7">
        <v>38168.0</v>
      </c>
      <c r="B1135" s="21" t="s">
        <v>90</v>
      </c>
      <c r="C1135" s="8">
        <v>31.420326</v>
      </c>
      <c r="D1135" s="33">
        <f t="shared" si="5"/>
        <v>0.003351869391</v>
      </c>
      <c r="E1135" s="33">
        <f t="shared" si="7"/>
        <v>-0.02901388885</v>
      </c>
      <c r="F1135" s="33">
        <f t="shared" si="9"/>
        <v>-0.02426608305</v>
      </c>
      <c r="G1135" s="33">
        <f t="shared" si="11"/>
        <v>0.01209221836</v>
      </c>
      <c r="H1135" s="33">
        <f t="shared" si="20"/>
        <v>-2.058489143</v>
      </c>
      <c r="I1135" s="45">
        <f t="shared" si="31"/>
        <v>-1.262964742</v>
      </c>
      <c r="J1135" s="45">
        <f t="shared" si="43"/>
        <v>-0.2119729213</v>
      </c>
      <c r="K1135" s="21" t="s">
        <v>91</v>
      </c>
      <c r="L1135" s="8">
        <v>14.032138</v>
      </c>
      <c r="M1135" s="33">
        <f t="shared" si="6"/>
        <v>-0.00118757288</v>
      </c>
      <c r="N1135" s="33">
        <f t="shared" si="8"/>
        <v>-0.01598469181</v>
      </c>
      <c r="O1135" s="33">
        <f t="shared" si="10"/>
        <v>-0.01387005673</v>
      </c>
      <c r="P1135" s="33">
        <f t="shared" si="12"/>
        <v>-0.006743840043</v>
      </c>
      <c r="Q1135" s="45">
        <f t="shared" si="21"/>
        <v>-0.9019921692</v>
      </c>
      <c r="R1135" s="45">
        <f t="shared" si="32"/>
        <v>-0.7356957101</v>
      </c>
      <c r="S1135" s="45">
        <f t="shared" si="44"/>
        <v>-0.6958155459</v>
      </c>
      <c r="T1135" s="33">
        <f t="shared" si="22"/>
        <v>-1.156496974</v>
      </c>
      <c r="U1135" s="33">
        <f t="shared" si="33"/>
        <v>-0.5272690321</v>
      </c>
      <c r="V1135" s="33">
        <f t="shared" si="42"/>
        <v>0.4838426246</v>
      </c>
      <c r="W1135" s="44">
        <f t="shared" si="13"/>
        <v>0.008109682522</v>
      </c>
      <c r="X1135" s="44">
        <f t="shared" si="14"/>
        <v>0.008101986851</v>
      </c>
      <c r="Y1135" s="33">
        <f t="shared" si="15"/>
        <v>0.9990510515</v>
      </c>
      <c r="Z1135" s="43">
        <v>1.0</v>
      </c>
      <c r="AA1135" s="33">
        <f t="shared" si="16"/>
        <v>1.999051052</v>
      </c>
      <c r="AB1135" s="33">
        <f t="shared" si="17"/>
        <v>0.4997626503</v>
      </c>
      <c r="AC1135" s="33">
        <f t="shared" si="18"/>
        <v>0.5002373497</v>
      </c>
      <c r="AD1135" s="33">
        <f t="shared" si="19"/>
        <v>-0.001871912436</v>
      </c>
      <c r="AE1135" s="34">
        <f t="shared" si="23"/>
        <v>1</v>
      </c>
      <c r="AF1135" s="34">
        <f t="shared" si="24"/>
        <v>0</v>
      </c>
      <c r="AG1135" s="34">
        <f t="shared" si="25"/>
        <v>0</v>
      </c>
      <c r="AH1135" s="34">
        <f t="shared" si="26"/>
        <v>2</v>
      </c>
      <c r="AI1135" s="34">
        <f t="shared" si="28"/>
        <v>0</v>
      </c>
      <c r="AJ1135" s="34">
        <f t="shared" si="29"/>
        <v>1</v>
      </c>
      <c r="AK1135" s="34">
        <f t="shared" si="27"/>
        <v>-0.001871912436</v>
      </c>
      <c r="AL1135" s="36">
        <f t="shared" si="34"/>
        <v>0</v>
      </c>
      <c r="AM1135" s="36">
        <f t="shared" si="35"/>
        <v>0</v>
      </c>
      <c r="AN1135" s="46">
        <f t="shared" si="36"/>
        <v>0</v>
      </c>
      <c r="AO1135" s="36">
        <f t="shared" si="37"/>
        <v>0</v>
      </c>
      <c r="AP1135" s="36">
        <f t="shared" si="39"/>
        <v>0</v>
      </c>
      <c r="AQ1135" s="36">
        <f t="shared" si="40"/>
        <v>0</v>
      </c>
      <c r="AR1135" s="36">
        <f t="shared" si="38"/>
        <v>0</v>
      </c>
      <c r="AS1135" s="38">
        <f t="shared" si="45"/>
        <v>0</v>
      </c>
      <c r="AT1135" s="38">
        <f t="shared" si="46"/>
        <v>0</v>
      </c>
      <c r="AU1135" s="38">
        <f t="shared" si="47"/>
        <v>0</v>
      </c>
      <c r="AV1135" s="38">
        <f t="shared" si="48"/>
        <v>0</v>
      </c>
      <c r="AW1135" s="38">
        <f t="shared" si="51"/>
        <v>0</v>
      </c>
      <c r="AX1135" s="38">
        <f t="shared" si="52"/>
        <v>0</v>
      </c>
      <c r="AY1135" s="38">
        <f t="shared" si="49"/>
        <v>0</v>
      </c>
      <c r="AZ1135" s="12">
        <f t="shared" si="30"/>
        <v>134.3645857</v>
      </c>
      <c r="BA1135" s="12">
        <f t="shared" si="41"/>
        <v>102.2601467</v>
      </c>
      <c r="BB1135" s="12">
        <f t="shared" si="53"/>
        <v>129.1103052</v>
      </c>
      <c r="BC1135" s="12">
        <f t="shared" si="50"/>
        <v>-0.0006239708121</v>
      </c>
      <c r="BD1135" s="12">
        <f t="shared" si="54"/>
        <v>119.9148642</v>
      </c>
    </row>
    <row r="1136" ht="14.25" customHeight="1">
      <c r="A1136" s="7">
        <v>38169.0</v>
      </c>
      <c r="B1136" s="21" t="s">
        <v>90</v>
      </c>
      <c r="C1136" s="8">
        <v>31.227884</v>
      </c>
      <c r="D1136" s="33">
        <f t="shared" si="5"/>
        <v>-0.006124761404</v>
      </c>
      <c r="E1136" s="33">
        <f t="shared" si="7"/>
        <v>-0.02865995666</v>
      </c>
      <c r="F1136" s="33">
        <f t="shared" si="9"/>
        <v>-0.02530030541</v>
      </c>
      <c r="G1136" s="33">
        <f t="shared" si="11"/>
        <v>-0.008937274871</v>
      </c>
      <c r="H1136" s="33">
        <f t="shared" si="20"/>
        <v>-2.0793543</v>
      </c>
      <c r="I1136" s="45">
        <f t="shared" si="31"/>
        <v>-1.267778267</v>
      </c>
      <c r="J1136" s="45">
        <f t="shared" si="43"/>
        <v>-0.8151208123</v>
      </c>
      <c r="K1136" s="21" t="s">
        <v>91</v>
      </c>
      <c r="L1136" s="8">
        <v>13.998785</v>
      </c>
      <c r="M1136" s="33">
        <f t="shared" si="6"/>
        <v>-0.002376900797</v>
      </c>
      <c r="N1136" s="33">
        <f t="shared" si="8"/>
        <v>-0.01332284827</v>
      </c>
      <c r="O1136" s="33">
        <f t="shared" si="10"/>
        <v>-0.01428877227</v>
      </c>
      <c r="P1136" s="33">
        <f t="shared" si="12"/>
        <v>-0.02570164618</v>
      </c>
      <c r="Q1136" s="45">
        <f t="shared" si="21"/>
        <v>-0.7422938995</v>
      </c>
      <c r="R1136" s="45">
        <f t="shared" si="32"/>
        <v>-0.7239800421</v>
      </c>
      <c r="S1136" s="45">
        <f t="shared" si="44"/>
        <v>-1.230237833</v>
      </c>
      <c r="T1136" s="33">
        <f t="shared" si="22"/>
        <v>-1.337060401</v>
      </c>
      <c r="U1136" s="33">
        <f t="shared" si="33"/>
        <v>-0.5437982245</v>
      </c>
      <c r="V1136" s="33">
        <f t="shared" si="42"/>
        <v>0.4151170208</v>
      </c>
      <c r="W1136" s="44">
        <f t="shared" si="13"/>
        <v>0.007495930214</v>
      </c>
      <c r="X1136" s="44">
        <f t="shared" si="14"/>
        <v>0.007003410501</v>
      </c>
      <c r="Y1136" s="33">
        <f t="shared" si="15"/>
        <v>0.9342950509</v>
      </c>
      <c r="Z1136" s="43">
        <v>1.0</v>
      </c>
      <c r="AA1136" s="33">
        <f t="shared" si="16"/>
        <v>1.934295051</v>
      </c>
      <c r="AB1136" s="33">
        <f t="shared" si="17"/>
        <v>0.4830157894</v>
      </c>
      <c r="AC1136" s="33">
        <f t="shared" si="18"/>
        <v>0.5169842106</v>
      </c>
      <c r="AD1136" s="33">
        <f t="shared" si="19"/>
        <v>-0.004541375724</v>
      </c>
      <c r="AE1136" s="34">
        <f t="shared" si="23"/>
        <v>1</v>
      </c>
      <c r="AF1136" s="34">
        <f t="shared" si="24"/>
        <v>0</v>
      </c>
      <c r="AG1136" s="34">
        <f t="shared" si="25"/>
        <v>0</v>
      </c>
      <c r="AH1136" s="34">
        <f t="shared" si="26"/>
        <v>3</v>
      </c>
      <c r="AI1136" s="34">
        <f t="shared" si="28"/>
        <v>0</v>
      </c>
      <c r="AJ1136" s="34">
        <f t="shared" si="29"/>
        <v>1</v>
      </c>
      <c r="AK1136" s="34">
        <f t="shared" si="27"/>
        <v>-0.004541375724</v>
      </c>
      <c r="AL1136" s="36">
        <f t="shared" si="34"/>
        <v>0</v>
      </c>
      <c r="AM1136" s="36">
        <f t="shared" si="35"/>
        <v>0</v>
      </c>
      <c r="AN1136" s="46">
        <f t="shared" si="36"/>
        <v>0</v>
      </c>
      <c r="AO1136" s="36">
        <f t="shared" si="37"/>
        <v>0</v>
      </c>
      <c r="AP1136" s="36">
        <f t="shared" si="39"/>
        <v>0</v>
      </c>
      <c r="AQ1136" s="36">
        <f t="shared" si="40"/>
        <v>0</v>
      </c>
      <c r="AR1136" s="36">
        <f t="shared" si="38"/>
        <v>0</v>
      </c>
      <c r="AS1136" s="38">
        <f t="shared" si="45"/>
        <v>0</v>
      </c>
      <c r="AT1136" s="38">
        <f t="shared" si="46"/>
        <v>0</v>
      </c>
      <c r="AU1136" s="38">
        <f t="shared" si="47"/>
        <v>0</v>
      </c>
      <c r="AV1136" s="38">
        <f t="shared" si="48"/>
        <v>0</v>
      </c>
      <c r="AW1136" s="38">
        <f t="shared" si="51"/>
        <v>0</v>
      </c>
      <c r="AX1136" s="38">
        <f t="shared" si="52"/>
        <v>0</v>
      </c>
      <c r="AY1136" s="38">
        <f t="shared" si="49"/>
        <v>0</v>
      </c>
      <c r="AZ1136" s="12">
        <f t="shared" si="30"/>
        <v>133.7543857</v>
      </c>
      <c r="BA1136" s="12">
        <f t="shared" si="41"/>
        <v>102.2601467</v>
      </c>
      <c r="BB1136" s="12">
        <f t="shared" si="53"/>
        <v>129.1103052</v>
      </c>
      <c r="BC1136" s="12">
        <f t="shared" si="50"/>
        <v>-0.001513791908</v>
      </c>
      <c r="BD1136" s="12">
        <f t="shared" si="54"/>
        <v>119.733338</v>
      </c>
    </row>
    <row r="1137" ht="14.25" customHeight="1">
      <c r="A1137" s="7">
        <v>38170.0</v>
      </c>
      <c r="B1137" s="21" t="s">
        <v>90</v>
      </c>
      <c r="C1137" s="8">
        <v>31.047108</v>
      </c>
      <c r="D1137" s="33">
        <f t="shared" si="5"/>
        <v>-0.005788928894</v>
      </c>
      <c r="E1137" s="33">
        <f t="shared" si="7"/>
        <v>-0.0140740151</v>
      </c>
      <c r="F1137" s="33">
        <f t="shared" si="9"/>
        <v>-0.03199967774</v>
      </c>
      <c r="G1137" s="33">
        <f t="shared" si="11"/>
        <v>-0.009379829324</v>
      </c>
      <c r="H1137" s="33">
        <f t="shared" si="20"/>
        <v>-1.032129797</v>
      </c>
      <c r="I1137" s="45">
        <f t="shared" si="31"/>
        <v>-1.511636148</v>
      </c>
      <c r="J1137" s="45">
        <f t="shared" si="43"/>
        <v>-0.8014377663</v>
      </c>
      <c r="K1137" s="21" t="s">
        <v>91</v>
      </c>
      <c r="L1137" s="8">
        <v>14.046042</v>
      </c>
      <c r="M1137" s="33">
        <f t="shared" si="6"/>
        <v>0.003375792971</v>
      </c>
      <c r="N1137" s="33">
        <f t="shared" si="8"/>
        <v>0.008582910064</v>
      </c>
      <c r="O1137" s="33">
        <f t="shared" si="10"/>
        <v>-0.01673471076</v>
      </c>
      <c r="P1137" s="33">
        <f t="shared" si="12"/>
        <v>-0.01920265031</v>
      </c>
      <c r="Q1137" s="45">
        <f t="shared" si="21"/>
        <v>0.4321360621</v>
      </c>
      <c r="R1137" s="45">
        <f t="shared" si="32"/>
        <v>-0.7858120945</v>
      </c>
      <c r="S1137" s="45">
        <f t="shared" si="44"/>
        <v>-1.006952117</v>
      </c>
      <c r="T1137" s="33">
        <f t="shared" si="22"/>
        <v>-1.464265859</v>
      </c>
      <c r="U1137" s="33">
        <f t="shared" si="33"/>
        <v>-0.7258240537</v>
      </c>
      <c r="V1137" s="33">
        <f t="shared" si="42"/>
        <v>0.2055143505</v>
      </c>
      <c r="W1137" s="44">
        <f t="shared" si="13"/>
        <v>0.007511923291</v>
      </c>
      <c r="X1137" s="44">
        <f t="shared" si="14"/>
        <v>0.007061275865</v>
      </c>
      <c r="Y1137" s="33">
        <f t="shared" si="15"/>
        <v>0.9400090485</v>
      </c>
      <c r="Z1137" s="43">
        <v>1.0</v>
      </c>
      <c r="AA1137" s="33">
        <f t="shared" si="16"/>
        <v>1.940009048</v>
      </c>
      <c r="AB1137" s="33">
        <f t="shared" si="17"/>
        <v>0.4845384867</v>
      </c>
      <c r="AC1137" s="33">
        <f t="shared" si="18"/>
        <v>0.5154615133</v>
      </c>
      <c r="AD1137" s="33">
        <f t="shared" si="19"/>
        <v>0.001040089932</v>
      </c>
      <c r="AE1137" s="34">
        <f t="shared" si="23"/>
        <v>1</v>
      </c>
      <c r="AF1137" s="34">
        <f t="shared" si="24"/>
        <v>0</v>
      </c>
      <c r="AG1137" s="34">
        <f t="shared" si="25"/>
        <v>0</v>
      </c>
      <c r="AH1137" s="34">
        <f t="shared" si="26"/>
        <v>4</v>
      </c>
      <c r="AI1137" s="34">
        <f t="shared" si="28"/>
        <v>0</v>
      </c>
      <c r="AJ1137" s="34">
        <f t="shared" si="29"/>
        <v>1</v>
      </c>
      <c r="AK1137" s="34">
        <f t="shared" si="27"/>
        <v>0.001040089932</v>
      </c>
      <c r="AL1137" s="36">
        <f t="shared" si="34"/>
        <v>0</v>
      </c>
      <c r="AM1137" s="36">
        <f t="shared" si="35"/>
        <v>0</v>
      </c>
      <c r="AN1137" s="46">
        <f t="shared" si="36"/>
        <v>0</v>
      </c>
      <c r="AO1137" s="36">
        <f t="shared" si="37"/>
        <v>0</v>
      </c>
      <c r="AP1137" s="36">
        <f t="shared" si="39"/>
        <v>0</v>
      </c>
      <c r="AQ1137" s="36">
        <f t="shared" si="40"/>
        <v>0</v>
      </c>
      <c r="AR1137" s="36">
        <f t="shared" si="38"/>
        <v>0</v>
      </c>
      <c r="AS1137" s="38">
        <f t="shared" si="45"/>
        <v>0</v>
      </c>
      <c r="AT1137" s="38">
        <f t="shared" si="46"/>
        <v>0</v>
      </c>
      <c r="AU1137" s="38">
        <f t="shared" si="47"/>
        <v>0</v>
      </c>
      <c r="AV1137" s="38">
        <f t="shared" si="48"/>
        <v>0</v>
      </c>
      <c r="AW1137" s="38">
        <f t="shared" si="51"/>
        <v>0</v>
      </c>
      <c r="AX1137" s="38">
        <f t="shared" si="52"/>
        <v>0</v>
      </c>
      <c r="AY1137" s="38">
        <f t="shared" si="49"/>
        <v>0</v>
      </c>
      <c r="AZ1137" s="12">
        <f t="shared" si="30"/>
        <v>133.8935022</v>
      </c>
      <c r="BA1137" s="12">
        <f t="shared" si="41"/>
        <v>102.2601467</v>
      </c>
      <c r="BB1137" s="12">
        <f t="shared" si="53"/>
        <v>129.1103052</v>
      </c>
      <c r="BC1137" s="12">
        <f t="shared" si="50"/>
        <v>0.0003466966439</v>
      </c>
      <c r="BD1137" s="12">
        <f t="shared" si="54"/>
        <v>119.7748492</v>
      </c>
    </row>
    <row r="1138" ht="14.25" customHeight="1">
      <c r="A1138" s="7">
        <v>38174.0</v>
      </c>
      <c r="B1138" s="21" t="s">
        <v>90</v>
      </c>
      <c r="C1138" s="8">
        <v>31.198729</v>
      </c>
      <c r="D1138" s="33">
        <f t="shared" si="5"/>
        <v>0.004883578851</v>
      </c>
      <c r="E1138" s="33">
        <f t="shared" si="7"/>
        <v>-0.01236815527</v>
      </c>
      <c r="F1138" s="33">
        <f t="shared" si="9"/>
        <v>-0.02550080913</v>
      </c>
      <c r="G1138" s="33">
        <f t="shared" si="11"/>
        <v>-0.01131989766</v>
      </c>
      <c r="H1138" s="33">
        <f t="shared" si="20"/>
        <v>-0.8814593347</v>
      </c>
      <c r="I1138" s="45">
        <f t="shared" si="31"/>
        <v>-1.241880176</v>
      </c>
      <c r="J1138" s="45">
        <f t="shared" si="43"/>
        <v>-0.8325571224</v>
      </c>
      <c r="K1138" s="21" t="s">
        <v>91</v>
      </c>
      <c r="L1138" s="8">
        <v>14.08218</v>
      </c>
      <c r="M1138" s="33">
        <f t="shared" si="6"/>
        <v>0.00257282443</v>
      </c>
      <c r="N1138" s="33">
        <f t="shared" si="8"/>
        <v>0.005358200864</v>
      </c>
      <c r="O1138" s="33">
        <f t="shared" si="10"/>
        <v>-0.009966644275</v>
      </c>
      <c r="P1138" s="33">
        <f t="shared" si="12"/>
        <v>-0.02608599671</v>
      </c>
      <c r="Q1138" s="45">
        <f t="shared" si="21"/>
        <v>0.2673288255</v>
      </c>
      <c r="R1138" s="45">
        <f t="shared" si="32"/>
        <v>-0.5108291075</v>
      </c>
      <c r="S1138" s="45">
        <f t="shared" si="44"/>
        <v>-1.176500884</v>
      </c>
      <c r="T1138" s="33">
        <f t="shared" si="22"/>
        <v>-1.14878816</v>
      </c>
      <c r="U1138" s="33">
        <f t="shared" si="33"/>
        <v>-0.731051069</v>
      </c>
      <c r="V1138" s="33">
        <f t="shared" si="42"/>
        <v>0.3439437618</v>
      </c>
      <c r="W1138" s="44">
        <f t="shared" si="13"/>
        <v>0.007423493701</v>
      </c>
      <c r="X1138" s="44">
        <f t="shared" si="14"/>
        <v>0.006668044875</v>
      </c>
      <c r="Y1138" s="33">
        <f t="shared" si="15"/>
        <v>0.8982354056</v>
      </c>
      <c r="Z1138" s="43">
        <v>1.0</v>
      </c>
      <c r="AA1138" s="33">
        <f t="shared" si="16"/>
        <v>1.898235406</v>
      </c>
      <c r="AB1138" s="33">
        <f t="shared" si="17"/>
        <v>0.4731949488</v>
      </c>
      <c r="AC1138" s="33">
        <f t="shared" si="18"/>
        <v>0.5268050512</v>
      </c>
      <c r="AD1138" s="33">
        <f t="shared" si="19"/>
        <v>0.001257647582</v>
      </c>
      <c r="AE1138" s="34">
        <f t="shared" si="23"/>
        <v>1</v>
      </c>
      <c r="AF1138" s="34">
        <f t="shared" si="24"/>
        <v>0</v>
      </c>
      <c r="AG1138" s="34">
        <f t="shared" si="25"/>
        <v>0</v>
      </c>
      <c r="AH1138" s="34">
        <f t="shared" si="26"/>
        <v>5</v>
      </c>
      <c r="AI1138" s="34">
        <f t="shared" si="28"/>
        <v>0</v>
      </c>
      <c r="AJ1138" s="34">
        <f t="shared" si="29"/>
        <v>1</v>
      </c>
      <c r="AK1138" s="34">
        <f t="shared" si="27"/>
        <v>0.001257647582</v>
      </c>
      <c r="AL1138" s="36">
        <f t="shared" si="34"/>
        <v>0</v>
      </c>
      <c r="AM1138" s="36">
        <f t="shared" si="35"/>
        <v>0</v>
      </c>
      <c r="AN1138" s="46">
        <f t="shared" si="36"/>
        <v>0</v>
      </c>
      <c r="AO1138" s="36">
        <f t="shared" si="37"/>
        <v>0</v>
      </c>
      <c r="AP1138" s="36">
        <f t="shared" si="39"/>
        <v>0</v>
      </c>
      <c r="AQ1138" s="36">
        <f t="shared" si="40"/>
        <v>0</v>
      </c>
      <c r="AR1138" s="36">
        <f t="shared" si="38"/>
        <v>0</v>
      </c>
      <c r="AS1138" s="38">
        <f t="shared" si="45"/>
        <v>0</v>
      </c>
      <c r="AT1138" s="38">
        <f t="shared" si="46"/>
        <v>0</v>
      </c>
      <c r="AU1138" s="38">
        <f t="shared" si="47"/>
        <v>0</v>
      </c>
      <c r="AV1138" s="38">
        <f t="shared" si="48"/>
        <v>0</v>
      </c>
      <c r="AW1138" s="38">
        <f t="shared" si="51"/>
        <v>0</v>
      </c>
      <c r="AX1138" s="38">
        <f t="shared" si="52"/>
        <v>0</v>
      </c>
      <c r="AY1138" s="38">
        <f t="shared" si="49"/>
        <v>0</v>
      </c>
      <c r="AZ1138" s="12">
        <f t="shared" si="30"/>
        <v>134.0618931</v>
      </c>
      <c r="BA1138" s="12">
        <f t="shared" si="41"/>
        <v>102.2601467</v>
      </c>
      <c r="BB1138" s="12">
        <f t="shared" si="53"/>
        <v>129.1103052</v>
      </c>
      <c r="BC1138" s="12">
        <f t="shared" si="50"/>
        <v>0.0004192158605</v>
      </c>
      <c r="BD1138" s="12">
        <f t="shared" si="54"/>
        <v>119.8250607</v>
      </c>
    </row>
    <row r="1139" ht="14.25" customHeight="1">
      <c r="A1139" s="7">
        <v>38175.0</v>
      </c>
      <c r="B1139" s="21" t="s">
        <v>90</v>
      </c>
      <c r="C1139" s="8">
        <v>31.11709</v>
      </c>
      <c r="D1139" s="33">
        <f t="shared" si="5"/>
        <v>-0.002616741214</v>
      </c>
      <c r="E1139" s="33">
        <f t="shared" si="7"/>
        <v>-0.006331429486</v>
      </c>
      <c r="F1139" s="33">
        <f t="shared" si="9"/>
        <v>-0.03942343964</v>
      </c>
      <c r="G1139" s="33">
        <f t="shared" si="11"/>
        <v>-0.01985915772</v>
      </c>
      <c r="H1139" s="33">
        <f t="shared" si="20"/>
        <v>-0.4059964158</v>
      </c>
      <c r="I1139" s="45">
        <f t="shared" si="31"/>
        <v>-1.855805975</v>
      </c>
      <c r="J1139" s="45">
        <f t="shared" si="43"/>
        <v>-1.053920914</v>
      </c>
      <c r="K1139" s="21" t="s">
        <v>91</v>
      </c>
      <c r="L1139" s="8">
        <v>14.015462</v>
      </c>
      <c r="M1139" s="33">
        <f t="shared" si="6"/>
        <v>-0.004737760773</v>
      </c>
      <c r="N1139" s="33">
        <f t="shared" si="8"/>
        <v>-0.002374576317</v>
      </c>
      <c r="O1139" s="33">
        <f t="shared" si="10"/>
        <v>-0.01176019486</v>
      </c>
      <c r="P1139" s="33">
        <f t="shared" si="12"/>
        <v>-0.03879116216</v>
      </c>
      <c r="Q1139" s="45">
        <f t="shared" si="21"/>
        <v>-0.1304401805</v>
      </c>
      <c r="R1139" s="45">
        <f t="shared" si="32"/>
        <v>-0.553259171</v>
      </c>
      <c r="S1139" s="45">
        <f t="shared" si="44"/>
        <v>-1.497008043</v>
      </c>
      <c r="T1139" s="33">
        <f t="shared" si="22"/>
        <v>-0.2755562353</v>
      </c>
      <c r="U1139" s="33">
        <f t="shared" si="33"/>
        <v>-1.302546804</v>
      </c>
      <c r="V1139" s="33">
        <f t="shared" si="42"/>
        <v>0.4430871289</v>
      </c>
      <c r="W1139" s="44">
        <f t="shared" si="13"/>
        <v>0.007268597794</v>
      </c>
      <c r="X1139" s="44">
        <f t="shared" si="14"/>
        <v>0.006297627134</v>
      </c>
      <c r="Y1139" s="33">
        <f t="shared" si="15"/>
        <v>0.8664156846</v>
      </c>
      <c r="Z1139" s="43">
        <v>1.0</v>
      </c>
      <c r="AA1139" s="33">
        <f t="shared" si="16"/>
        <v>1.866415685</v>
      </c>
      <c r="AB1139" s="33">
        <f t="shared" si="17"/>
        <v>0.4642136753</v>
      </c>
      <c r="AC1139" s="33">
        <f t="shared" si="18"/>
        <v>0.5357863247</v>
      </c>
      <c r="AD1139" s="33">
        <f t="shared" si="19"/>
        <v>-0.003053685737</v>
      </c>
      <c r="AE1139" s="34">
        <f t="shared" si="23"/>
        <v>0</v>
      </c>
      <c r="AF1139" s="34">
        <f t="shared" si="24"/>
        <v>0</v>
      </c>
      <c r="AG1139" s="34">
        <f t="shared" si="25"/>
        <v>0</v>
      </c>
      <c r="AH1139" s="34">
        <f t="shared" si="26"/>
        <v>0</v>
      </c>
      <c r="AI1139" s="34">
        <f t="shared" si="28"/>
        <v>1</v>
      </c>
      <c r="AJ1139" s="34">
        <f t="shared" si="29"/>
        <v>0</v>
      </c>
      <c r="AK1139" s="34">
        <f t="shared" si="27"/>
        <v>0</v>
      </c>
      <c r="AL1139" s="36">
        <f t="shared" si="34"/>
        <v>1</v>
      </c>
      <c r="AM1139" s="36">
        <f t="shared" si="35"/>
        <v>0</v>
      </c>
      <c r="AN1139" s="46">
        <f t="shared" si="36"/>
        <v>0</v>
      </c>
      <c r="AO1139" s="36">
        <f t="shared" si="37"/>
        <v>1</v>
      </c>
      <c r="AP1139" s="36">
        <f t="shared" si="39"/>
        <v>0</v>
      </c>
      <c r="AQ1139" s="36">
        <f t="shared" si="40"/>
        <v>1</v>
      </c>
      <c r="AR1139" s="36">
        <f t="shared" si="38"/>
        <v>-0.003053685737</v>
      </c>
      <c r="AS1139" s="38">
        <f t="shared" si="45"/>
        <v>0</v>
      </c>
      <c r="AT1139" s="38">
        <f t="shared" si="46"/>
        <v>0</v>
      </c>
      <c r="AU1139" s="38">
        <f t="shared" si="47"/>
        <v>0</v>
      </c>
      <c r="AV1139" s="38">
        <f t="shared" si="48"/>
        <v>0</v>
      </c>
      <c r="AW1139" s="38">
        <f t="shared" si="51"/>
        <v>0</v>
      </c>
      <c r="AX1139" s="38">
        <f t="shared" si="52"/>
        <v>0</v>
      </c>
      <c r="AY1139" s="38">
        <f t="shared" si="49"/>
        <v>0</v>
      </c>
      <c r="AZ1139" s="12">
        <f t="shared" si="30"/>
        <v>134.0618931</v>
      </c>
      <c r="BA1139" s="12">
        <f t="shared" si="41"/>
        <v>101.9478763</v>
      </c>
      <c r="BB1139" s="12">
        <f t="shared" si="53"/>
        <v>129.1103052</v>
      </c>
      <c r="BC1139" s="12">
        <f t="shared" si="50"/>
        <v>-0.001017895246</v>
      </c>
      <c r="BD1139" s="12">
        <f t="shared" si="54"/>
        <v>119.7030913</v>
      </c>
    </row>
    <row r="1140" ht="14.25" customHeight="1">
      <c r="A1140" s="7">
        <v>38176.0</v>
      </c>
      <c r="B1140" s="21" t="s">
        <v>90</v>
      </c>
      <c r="C1140" s="8">
        <v>31.012121</v>
      </c>
      <c r="D1140" s="33">
        <f t="shared" si="5"/>
        <v>-0.003373355285</v>
      </c>
      <c r="E1140" s="33">
        <f t="shared" si="7"/>
        <v>-0.01299174935</v>
      </c>
      <c r="F1140" s="33">
        <f t="shared" si="9"/>
        <v>-0.04162869703</v>
      </c>
      <c r="G1140" s="33">
        <f t="shared" si="11"/>
        <v>-0.02814336904</v>
      </c>
      <c r="H1140" s="33">
        <f t="shared" si="20"/>
        <v>-0.8820442773</v>
      </c>
      <c r="I1140" s="45">
        <f t="shared" si="31"/>
        <v>-1.95394539</v>
      </c>
      <c r="J1140" s="45">
        <f t="shared" si="43"/>
        <v>-1.263060304</v>
      </c>
      <c r="K1140" s="21" t="s">
        <v>91</v>
      </c>
      <c r="L1140" s="8">
        <v>14.054379</v>
      </c>
      <c r="M1140" s="33">
        <f t="shared" si="6"/>
        <v>0.002776719026</v>
      </c>
      <c r="N1140" s="33">
        <f t="shared" si="8"/>
        <v>0.001585004366</v>
      </c>
      <c r="O1140" s="33">
        <f t="shared" si="10"/>
        <v>-0.01442502325</v>
      </c>
      <c r="P1140" s="33">
        <f t="shared" si="12"/>
        <v>-0.03428982604</v>
      </c>
      <c r="Q1140" s="45">
        <f t="shared" si="21"/>
        <v>0.09240285167</v>
      </c>
      <c r="R1140" s="45">
        <f t="shared" si="32"/>
        <v>-0.6318852575</v>
      </c>
      <c r="S1140" s="45">
        <f t="shared" si="44"/>
        <v>-1.320082491</v>
      </c>
      <c r="T1140" s="33">
        <f t="shared" si="22"/>
        <v>-0.974447129</v>
      </c>
      <c r="U1140" s="33">
        <f t="shared" si="33"/>
        <v>-1.322060133</v>
      </c>
      <c r="V1140" s="33">
        <f t="shared" si="42"/>
        <v>0.05702218648</v>
      </c>
      <c r="W1140" s="44">
        <f t="shared" si="13"/>
        <v>0.007140505734</v>
      </c>
      <c r="X1140" s="44">
        <f t="shared" si="14"/>
        <v>0.006386072747</v>
      </c>
      <c r="Y1140" s="33">
        <f t="shared" si="15"/>
        <v>0.8943446003</v>
      </c>
      <c r="Z1140" s="43">
        <v>1.0</v>
      </c>
      <c r="AA1140" s="33">
        <f t="shared" si="16"/>
        <v>1.8943446</v>
      </c>
      <c r="AB1140" s="33">
        <f t="shared" si="17"/>
        <v>0.4721129409</v>
      </c>
      <c r="AC1140" s="33">
        <f t="shared" si="18"/>
        <v>0.5278870591</v>
      </c>
      <c r="AD1140" s="33">
        <f t="shared" si="19"/>
        <v>-0.005957092582</v>
      </c>
      <c r="AE1140" s="34">
        <f t="shared" si="23"/>
        <v>0</v>
      </c>
      <c r="AF1140" s="34">
        <f t="shared" si="24"/>
        <v>0</v>
      </c>
      <c r="AG1140" s="34">
        <f t="shared" si="25"/>
        <v>0</v>
      </c>
      <c r="AH1140" s="34">
        <f t="shared" si="26"/>
        <v>0</v>
      </c>
      <c r="AI1140" s="34">
        <f t="shared" si="28"/>
        <v>0</v>
      </c>
      <c r="AJ1140" s="34">
        <f t="shared" si="29"/>
        <v>0</v>
      </c>
      <c r="AK1140" s="34">
        <f t="shared" si="27"/>
        <v>0</v>
      </c>
      <c r="AL1140" s="36">
        <f t="shared" si="34"/>
        <v>1</v>
      </c>
      <c r="AM1140" s="36">
        <f t="shared" si="35"/>
        <v>0</v>
      </c>
      <c r="AN1140" s="46">
        <f t="shared" si="36"/>
        <v>0</v>
      </c>
      <c r="AO1140" s="36">
        <f t="shared" si="37"/>
        <v>2</v>
      </c>
      <c r="AP1140" s="36">
        <f t="shared" si="39"/>
        <v>0</v>
      </c>
      <c r="AQ1140" s="36">
        <f t="shared" si="40"/>
        <v>1</v>
      </c>
      <c r="AR1140" s="36">
        <f t="shared" si="38"/>
        <v>-0.005957092582</v>
      </c>
      <c r="AS1140" s="38">
        <f t="shared" si="45"/>
        <v>0</v>
      </c>
      <c r="AT1140" s="38">
        <f t="shared" si="46"/>
        <v>0</v>
      </c>
      <c r="AU1140" s="38">
        <f t="shared" si="47"/>
        <v>0</v>
      </c>
      <c r="AV1140" s="38">
        <f t="shared" si="48"/>
        <v>0</v>
      </c>
      <c r="AW1140" s="38">
        <f t="shared" si="51"/>
        <v>0</v>
      </c>
      <c r="AX1140" s="38">
        <f t="shared" si="52"/>
        <v>0</v>
      </c>
      <c r="AY1140" s="38">
        <f t="shared" si="49"/>
        <v>0</v>
      </c>
      <c r="AZ1140" s="12">
        <f t="shared" si="30"/>
        <v>134.0618931</v>
      </c>
      <c r="BA1140" s="12">
        <f t="shared" si="41"/>
        <v>101.3405634</v>
      </c>
      <c r="BB1140" s="12">
        <f t="shared" si="53"/>
        <v>129.1103052</v>
      </c>
      <c r="BC1140" s="12">
        <f t="shared" si="50"/>
        <v>-0.001985697527</v>
      </c>
      <c r="BD1140" s="12">
        <f t="shared" si="54"/>
        <v>119.4653972</v>
      </c>
    </row>
    <row r="1141" ht="14.25" customHeight="1">
      <c r="A1141" s="7">
        <v>38177.0</v>
      </c>
      <c r="B1141" s="21" t="s">
        <v>90</v>
      </c>
      <c r="C1141" s="8">
        <v>30.936298</v>
      </c>
      <c r="D1141" s="33">
        <f t="shared" si="5"/>
        <v>-0.002444947251</v>
      </c>
      <c r="E1141" s="33">
        <f t="shared" si="7"/>
        <v>-0.009337360162</v>
      </c>
      <c r="F1141" s="33">
        <f t="shared" si="9"/>
        <v>-0.03772970848</v>
      </c>
      <c r="G1141" s="33">
        <f t="shared" si="11"/>
        <v>-0.02838888668</v>
      </c>
      <c r="H1141" s="33">
        <f t="shared" si="20"/>
        <v>-0.5782592345</v>
      </c>
      <c r="I1141" s="45">
        <f t="shared" si="31"/>
        <v>-1.820414598</v>
      </c>
      <c r="J1141" s="45">
        <f t="shared" si="43"/>
        <v>-1.232892829</v>
      </c>
      <c r="K1141" s="21" t="s">
        <v>91</v>
      </c>
      <c r="L1141" s="8">
        <v>14.182248</v>
      </c>
      <c r="M1141" s="33">
        <f t="shared" si="6"/>
        <v>0.009098160794</v>
      </c>
      <c r="N1141" s="33">
        <f t="shared" si="8"/>
        <v>0.01310563738</v>
      </c>
      <c r="O1141" s="33">
        <f t="shared" si="10"/>
        <v>-0.0003918153101</v>
      </c>
      <c r="P1141" s="33">
        <f t="shared" si="12"/>
        <v>-0.009500790004</v>
      </c>
      <c r="Q1141" s="45">
        <f t="shared" si="21"/>
        <v>0.6998515946</v>
      </c>
      <c r="R1141" s="45">
        <f t="shared" si="32"/>
        <v>-0.04742800726</v>
      </c>
      <c r="S1141" s="45">
        <f t="shared" si="44"/>
        <v>-0.580515612</v>
      </c>
      <c r="T1141" s="33">
        <f t="shared" si="22"/>
        <v>-1.278110829</v>
      </c>
      <c r="U1141" s="33">
        <f t="shared" si="33"/>
        <v>-1.772986591</v>
      </c>
      <c r="V1141" s="33">
        <f t="shared" si="42"/>
        <v>-0.6523772169</v>
      </c>
      <c r="W1141" s="44">
        <f t="shared" si="13"/>
        <v>0.007142197399</v>
      </c>
      <c r="X1141" s="44">
        <f t="shared" si="14"/>
        <v>0.00585693775</v>
      </c>
      <c r="Y1141" s="33">
        <f t="shared" si="15"/>
        <v>0.820047028</v>
      </c>
      <c r="Z1141" s="43">
        <v>1.0</v>
      </c>
      <c r="AA1141" s="33">
        <f t="shared" si="16"/>
        <v>1.820047028</v>
      </c>
      <c r="AB1141" s="33">
        <f t="shared" si="17"/>
        <v>0.4505636477</v>
      </c>
      <c r="AC1141" s="33">
        <f t="shared" si="18"/>
        <v>0.5494363523</v>
      </c>
      <c r="AD1141" s="33">
        <f t="shared" si="19"/>
        <v>0.002216208386</v>
      </c>
      <c r="AE1141" s="34">
        <f t="shared" si="23"/>
        <v>1</v>
      </c>
      <c r="AF1141" s="34">
        <f t="shared" si="24"/>
        <v>0</v>
      </c>
      <c r="AG1141" s="34">
        <f t="shared" si="25"/>
        <v>0</v>
      </c>
      <c r="AH1141" s="34">
        <f t="shared" si="26"/>
        <v>1</v>
      </c>
      <c r="AI1141" s="34">
        <f t="shared" si="28"/>
        <v>0</v>
      </c>
      <c r="AJ1141" s="34">
        <f t="shared" si="29"/>
        <v>1</v>
      </c>
      <c r="AK1141" s="34">
        <f t="shared" si="27"/>
        <v>0.002216208386</v>
      </c>
      <c r="AL1141" s="36">
        <f t="shared" si="34"/>
        <v>1</v>
      </c>
      <c r="AM1141" s="36">
        <f t="shared" si="35"/>
        <v>0</v>
      </c>
      <c r="AN1141" s="46">
        <f t="shared" si="36"/>
        <v>0</v>
      </c>
      <c r="AO1141" s="36">
        <f t="shared" si="37"/>
        <v>3</v>
      </c>
      <c r="AP1141" s="36">
        <f t="shared" si="39"/>
        <v>0</v>
      </c>
      <c r="AQ1141" s="36">
        <f t="shared" si="40"/>
        <v>1</v>
      </c>
      <c r="AR1141" s="36">
        <f t="shared" si="38"/>
        <v>0.002216208386</v>
      </c>
      <c r="AS1141" s="38">
        <f t="shared" si="45"/>
        <v>0</v>
      </c>
      <c r="AT1141" s="38">
        <f t="shared" si="46"/>
        <v>0</v>
      </c>
      <c r="AU1141" s="38">
        <f t="shared" si="47"/>
        <v>0</v>
      </c>
      <c r="AV1141" s="38">
        <f t="shared" si="48"/>
        <v>0</v>
      </c>
      <c r="AW1141" s="38">
        <f t="shared" si="51"/>
        <v>0</v>
      </c>
      <c r="AX1141" s="38">
        <f t="shared" si="52"/>
        <v>0</v>
      </c>
      <c r="AY1141" s="38">
        <f t="shared" si="49"/>
        <v>0</v>
      </c>
      <c r="AZ1141" s="12">
        <f t="shared" si="30"/>
        <v>134.3590022</v>
      </c>
      <c r="BA1141" s="12">
        <f t="shared" si="41"/>
        <v>101.5651552</v>
      </c>
      <c r="BB1141" s="12">
        <f t="shared" si="53"/>
        <v>129.1103052</v>
      </c>
      <c r="BC1141" s="12">
        <f t="shared" si="50"/>
        <v>0.001477472257</v>
      </c>
      <c r="BD1141" s="12">
        <f t="shared" si="54"/>
        <v>119.641904</v>
      </c>
    </row>
    <row r="1142" ht="14.25" customHeight="1">
      <c r="A1142" s="7">
        <v>38180.0</v>
      </c>
      <c r="B1142" s="21" t="s">
        <v>90</v>
      </c>
      <c r="C1142" s="8">
        <v>30.947969</v>
      </c>
      <c r="D1142" s="33">
        <f t="shared" si="5"/>
        <v>0.0003772591019</v>
      </c>
      <c r="E1142" s="33">
        <f t="shared" si="7"/>
        <v>-0.003193179861</v>
      </c>
      <c r="F1142" s="33">
        <f t="shared" si="9"/>
        <v>-0.0172222541</v>
      </c>
      <c r="G1142" s="33">
        <f t="shared" si="11"/>
        <v>-0.03421322127</v>
      </c>
      <c r="H1142" s="33">
        <f t="shared" si="20"/>
        <v>-0.09462291239</v>
      </c>
      <c r="I1142" s="45">
        <f t="shared" si="31"/>
        <v>-0.7746783286</v>
      </c>
      <c r="J1142" s="45">
        <f t="shared" si="43"/>
        <v>-1.370613376</v>
      </c>
      <c r="K1142" s="21" t="s">
        <v>91</v>
      </c>
      <c r="L1142" s="8">
        <v>14.12943</v>
      </c>
      <c r="M1142" s="33">
        <f t="shared" si="6"/>
        <v>-0.003724233281</v>
      </c>
      <c r="N1142" s="33">
        <f t="shared" si="8"/>
        <v>0.005936761402</v>
      </c>
      <c r="O1142" s="33">
        <f t="shared" si="10"/>
        <v>0.01457062616</v>
      </c>
      <c r="P1142" s="33">
        <f t="shared" si="12"/>
        <v>-0.01070491274</v>
      </c>
      <c r="Q1142" s="45">
        <f t="shared" si="21"/>
        <v>0.3129620659</v>
      </c>
      <c r="R1142" s="45">
        <f t="shared" si="32"/>
        <v>0.5755773732</v>
      </c>
      <c r="S1142" s="45">
        <f t="shared" si="44"/>
        <v>-0.5895176627</v>
      </c>
      <c r="T1142" s="33">
        <f t="shared" si="22"/>
        <v>-0.4075849782</v>
      </c>
      <c r="U1142" s="33">
        <f t="shared" si="33"/>
        <v>-1.350255702</v>
      </c>
      <c r="V1142" s="33">
        <f t="shared" si="42"/>
        <v>-0.7810957133</v>
      </c>
      <c r="W1142" s="44">
        <f t="shared" si="13"/>
        <v>0.006918213431</v>
      </c>
      <c r="X1142" s="44">
        <f t="shared" si="14"/>
        <v>0.005885491802</v>
      </c>
      <c r="Y1142" s="33">
        <f t="shared" si="15"/>
        <v>0.8507242312</v>
      </c>
      <c r="Z1142" s="43">
        <v>1.0</v>
      </c>
      <c r="AA1142" s="33">
        <f t="shared" si="16"/>
        <v>1.850724231</v>
      </c>
      <c r="AB1142" s="33">
        <f t="shared" si="17"/>
        <v>0.4596709855</v>
      </c>
      <c r="AC1142" s="33">
        <f t="shared" si="18"/>
        <v>0.5403290145</v>
      </c>
      <c r="AD1142" s="33">
        <f t="shared" si="19"/>
        <v>0.0027597569</v>
      </c>
      <c r="AE1142" s="34">
        <f t="shared" si="23"/>
        <v>0</v>
      </c>
      <c r="AF1142" s="34">
        <f t="shared" si="24"/>
        <v>0</v>
      </c>
      <c r="AG1142" s="34">
        <f t="shared" si="25"/>
        <v>0</v>
      </c>
      <c r="AH1142" s="34">
        <f t="shared" si="26"/>
        <v>2</v>
      </c>
      <c r="AI1142" s="34">
        <f t="shared" si="28"/>
        <v>0</v>
      </c>
      <c r="AJ1142" s="34">
        <f t="shared" si="29"/>
        <v>1</v>
      </c>
      <c r="AK1142" s="34">
        <f t="shared" si="27"/>
        <v>0.0027597569</v>
      </c>
      <c r="AL1142" s="36">
        <f t="shared" si="34"/>
        <v>1</v>
      </c>
      <c r="AM1142" s="36">
        <f t="shared" si="35"/>
        <v>0</v>
      </c>
      <c r="AN1142" s="46">
        <f t="shared" si="36"/>
        <v>0</v>
      </c>
      <c r="AO1142" s="36">
        <f t="shared" si="37"/>
        <v>4</v>
      </c>
      <c r="AP1142" s="36">
        <f t="shared" si="39"/>
        <v>0</v>
      </c>
      <c r="AQ1142" s="36">
        <f t="shared" si="40"/>
        <v>1</v>
      </c>
      <c r="AR1142" s="36">
        <f t="shared" si="38"/>
        <v>0.0027597569</v>
      </c>
      <c r="AS1142" s="38">
        <f t="shared" si="45"/>
        <v>0</v>
      </c>
      <c r="AT1142" s="38">
        <f t="shared" si="46"/>
        <v>0</v>
      </c>
      <c r="AU1142" s="38">
        <f t="shared" si="47"/>
        <v>0</v>
      </c>
      <c r="AV1142" s="38">
        <f t="shared" si="48"/>
        <v>0</v>
      </c>
      <c r="AW1142" s="38">
        <f t="shared" si="51"/>
        <v>0</v>
      </c>
      <c r="AX1142" s="38">
        <f t="shared" si="52"/>
        <v>0</v>
      </c>
      <c r="AY1142" s="38">
        <f t="shared" si="49"/>
        <v>0</v>
      </c>
      <c r="AZ1142" s="12">
        <f t="shared" si="30"/>
        <v>134.7298004</v>
      </c>
      <c r="BA1142" s="12">
        <f t="shared" si="41"/>
        <v>101.8454503</v>
      </c>
      <c r="BB1142" s="12">
        <f t="shared" si="53"/>
        <v>129.1103052</v>
      </c>
      <c r="BC1142" s="12">
        <f t="shared" si="50"/>
        <v>0.001839837933</v>
      </c>
      <c r="BD1142" s="12">
        <f t="shared" si="54"/>
        <v>119.8620257</v>
      </c>
    </row>
    <row r="1143" ht="14.25" customHeight="1">
      <c r="A1143" s="7">
        <v>38181.0</v>
      </c>
      <c r="B1143" s="21" t="s">
        <v>90</v>
      </c>
      <c r="C1143" s="8">
        <v>31.012121</v>
      </c>
      <c r="D1143" s="33">
        <f t="shared" si="5"/>
        <v>0.002072898548</v>
      </c>
      <c r="E1143" s="33">
        <f t="shared" si="7"/>
        <v>-0.005981269301</v>
      </c>
      <c r="F1143" s="33">
        <f t="shared" si="9"/>
        <v>-0.01827544731</v>
      </c>
      <c r="G1143" s="33">
        <f t="shared" si="11"/>
        <v>-0.02707629945</v>
      </c>
      <c r="H1143" s="33">
        <f t="shared" si="20"/>
        <v>-0.2975643804</v>
      </c>
      <c r="I1143" s="45">
        <f t="shared" si="31"/>
        <v>-0.8012657118</v>
      </c>
      <c r="J1143" s="45">
        <f t="shared" si="43"/>
        <v>-1.119815049</v>
      </c>
      <c r="K1143" s="21" t="s">
        <v>91</v>
      </c>
      <c r="L1143" s="8">
        <v>14.08218</v>
      </c>
      <c r="M1143" s="33">
        <f t="shared" si="6"/>
        <v>-0.003344083944</v>
      </c>
      <c r="N1143" s="33">
        <f t="shared" si="8"/>
        <v>0</v>
      </c>
      <c r="O1143" s="33">
        <f t="shared" si="10"/>
        <v>0.005358200864</v>
      </c>
      <c r="P1143" s="33">
        <f t="shared" si="12"/>
        <v>-0.01401306048</v>
      </c>
      <c r="Q1143" s="45">
        <f t="shared" si="21"/>
        <v>-0.0001877910836</v>
      </c>
      <c r="R1143" s="45">
        <f t="shared" si="32"/>
        <v>0.2077595138</v>
      </c>
      <c r="S1143" s="45">
        <f t="shared" si="44"/>
        <v>-0.6602085466</v>
      </c>
      <c r="T1143" s="33">
        <f t="shared" si="22"/>
        <v>-0.2973765893</v>
      </c>
      <c r="U1143" s="33">
        <f t="shared" si="33"/>
        <v>-1.009025226</v>
      </c>
      <c r="V1143" s="33">
        <f t="shared" si="42"/>
        <v>-0.4596065028</v>
      </c>
      <c r="W1143" s="44">
        <f t="shared" si="13"/>
        <v>0.006914299421</v>
      </c>
      <c r="X1143" s="44">
        <f t="shared" si="14"/>
        <v>0.005917314677</v>
      </c>
      <c r="Y1143" s="33">
        <f t="shared" si="15"/>
        <v>0.8558082773</v>
      </c>
      <c r="Z1143" s="43">
        <v>1.0</v>
      </c>
      <c r="AA1143" s="33">
        <f t="shared" si="16"/>
        <v>1.855808277</v>
      </c>
      <c r="AB1143" s="33">
        <f t="shared" si="17"/>
        <v>0.4611512341</v>
      </c>
      <c r="AC1143" s="33">
        <f t="shared" si="18"/>
        <v>0.5388487659</v>
      </c>
      <c r="AD1143" s="33">
        <f t="shared" si="19"/>
        <v>-0.003323930325</v>
      </c>
      <c r="AE1143" s="34">
        <f t="shared" si="23"/>
        <v>0</v>
      </c>
      <c r="AF1143" s="34">
        <f t="shared" si="24"/>
        <v>0</v>
      </c>
      <c r="AG1143" s="34">
        <f t="shared" si="25"/>
        <v>0</v>
      </c>
      <c r="AH1143" s="34">
        <f t="shared" si="26"/>
        <v>3</v>
      </c>
      <c r="AI1143" s="34">
        <f t="shared" si="28"/>
        <v>0</v>
      </c>
      <c r="AJ1143" s="34">
        <f t="shared" si="29"/>
        <v>1</v>
      </c>
      <c r="AK1143" s="34">
        <f t="shared" si="27"/>
        <v>-0.003323930325</v>
      </c>
      <c r="AL1143" s="36">
        <f t="shared" si="34"/>
        <v>1</v>
      </c>
      <c r="AM1143" s="36">
        <f t="shared" si="35"/>
        <v>0</v>
      </c>
      <c r="AN1143" s="46">
        <f t="shared" si="36"/>
        <v>0</v>
      </c>
      <c r="AO1143" s="36">
        <f t="shared" si="37"/>
        <v>5</v>
      </c>
      <c r="AP1143" s="36">
        <f t="shared" si="39"/>
        <v>0</v>
      </c>
      <c r="AQ1143" s="36">
        <f t="shared" si="40"/>
        <v>1</v>
      </c>
      <c r="AR1143" s="36">
        <f t="shared" si="38"/>
        <v>-0.003323930325</v>
      </c>
      <c r="AS1143" s="38">
        <f t="shared" si="45"/>
        <v>0</v>
      </c>
      <c r="AT1143" s="38">
        <f t="shared" si="46"/>
        <v>0</v>
      </c>
      <c r="AU1143" s="38">
        <f t="shared" si="47"/>
        <v>0</v>
      </c>
      <c r="AV1143" s="38">
        <f t="shared" si="48"/>
        <v>0</v>
      </c>
      <c r="AW1143" s="38">
        <f t="shared" si="51"/>
        <v>0</v>
      </c>
      <c r="AX1143" s="38">
        <f t="shared" si="52"/>
        <v>0</v>
      </c>
      <c r="AY1143" s="38">
        <f t="shared" si="49"/>
        <v>0</v>
      </c>
      <c r="AZ1143" s="12">
        <f t="shared" si="30"/>
        <v>134.2819679</v>
      </c>
      <c r="BA1143" s="12">
        <f t="shared" si="41"/>
        <v>101.5069231</v>
      </c>
      <c r="BB1143" s="12">
        <f t="shared" si="53"/>
        <v>129.1103052</v>
      </c>
      <c r="BC1143" s="12">
        <f t="shared" si="50"/>
        <v>-0.00221595355</v>
      </c>
      <c r="BD1143" s="12">
        <f t="shared" si="54"/>
        <v>119.5964171</v>
      </c>
    </row>
    <row r="1144" ht="14.25" customHeight="1">
      <c r="A1144" s="7">
        <v>38182.0</v>
      </c>
      <c r="B1144" s="21" t="s">
        <v>90</v>
      </c>
      <c r="C1144" s="8">
        <v>31.14625</v>
      </c>
      <c r="D1144" s="33">
        <f t="shared" si="5"/>
        <v>0.004325050841</v>
      </c>
      <c r="E1144" s="33">
        <f t="shared" si="7"/>
        <v>0.0009371056227</v>
      </c>
      <c r="F1144" s="33">
        <f t="shared" si="9"/>
        <v>-0.005400257082</v>
      </c>
      <c r="G1144" s="33">
        <f t="shared" si="11"/>
        <v>-0.03207625559</v>
      </c>
      <c r="H1144" s="33">
        <f t="shared" si="20"/>
        <v>0.2338723922</v>
      </c>
      <c r="I1144" s="45">
        <f t="shared" si="31"/>
        <v>-0.1227598632</v>
      </c>
      <c r="J1144" s="45">
        <f t="shared" si="43"/>
        <v>-1.242419332</v>
      </c>
      <c r="K1144" s="21" t="s">
        <v>91</v>
      </c>
      <c r="L1144" s="8">
        <v>14.221171</v>
      </c>
      <c r="M1144" s="33">
        <f t="shared" si="6"/>
        <v>0.00986999172</v>
      </c>
      <c r="N1144" s="33">
        <f t="shared" si="8"/>
        <v>0.01467728998</v>
      </c>
      <c r="O1144" s="33">
        <f t="shared" si="10"/>
        <v>0.01226786132</v>
      </c>
      <c r="P1144" s="33">
        <f t="shared" si="12"/>
        <v>-0.001365951476</v>
      </c>
      <c r="Q1144" s="45">
        <f t="shared" si="21"/>
        <v>0.7770223513</v>
      </c>
      <c r="R1144" s="45">
        <f t="shared" si="32"/>
        <v>0.497253973</v>
      </c>
      <c r="S1144" s="45">
        <f t="shared" si="44"/>
        <v>-0.2654159842</v>
      </c>
      <c r="T1144" s="33">
        <f t="shared" si="22"/>
        <v>-0.5431499591</v>
      </c>
      <c r="U1144" s="33">
        <f t="shared" si="33"/>
        <v>-0.6200138362</v>
      </c>
      <c r="V1144" s="33">
        <f t="shared" si="42"/>
        <v>-0.9770033473</v>
      </c>
      <c r="W1144" s="44">
        <f t="shared" si="13"/>
        <v>0.006574316204</v>
      </c>
      <c r="X1144" s="44">
        <f t="shared" si="14"/>
        <v>0.00633954919</v>
      </c>
      <c r="Y1144" s="33">
        <f t="shared" si="15"/>
        <v>0.9642902764</v>
      </c>
      <c r="Z1144" s="43">
        <v>1.0</v>
      </c>
      <c r="AA1144" s="33">
        <f t="shared" si="16"/>
        <v>1.964290276</v>
      </c>
      <c r="AB1144" s="33">
        <f t="shared" si="17"/>
        <v>0.4909102733</v>
      </c>
      <c r="AC1144" s="33">
        <f t="shared" si="18"/>
        <v>0.5090897267</v>
      </c>
      <c r="AD1144" s="33">
        <f t="shared" si="19"/>
        <v>-0.01051107246</v>
      </c>
      <c r="AE1144" s="34">
        <f t="shared" si="23"/>
        <v>0</v>
      </c>
      <c r="AF1144" s="34">
        <f t="shared" si="24"/>
        <v>0</v>
      </c>
      <c r="AG1144" s="34">
        <f t="shared" si="25"/>
        <v>0</v>
      </c>
      <c r="AH1144" s="34">
        <f t="shared" si="26"/>
        <v>4</v>
      </c>
      <c r="AI1144" s="34">
        <f t="shared" si="28"/>
        <v>0</v>
      </c>
      <c r="AJ1144" s="34">
        <f t="shared" si="29"/>
        <v>1</v>
      </c>
      <c r="AK1144" s="34">
        <f t="shared" si="27"/>
        <v>-0.01051107246</v>
      </c>
      <c r="AL1144" s="36">
        <f t="shared" si="34"/>
        <v>0</v>
      </c>
      <c r="AM1144" s="36">
        <f t="shared" si="35"/>
        <v>0</v>
      </c>
      <c r="AN1144" s="46">
        <f t="shared" si="36"/>
        <v>0</v>
      </c>
      <c r="AO1144" s="36">
        <f t="shared" si="37"/>
        <v>0</v>
      </c>
      <c r="AP1144" s="36">
        <f t="shared" si="39"/>
        <v>1</v>
      </c>
      <c r="AQ1144" s="36">
        <f t="shared" si="40"/>
        <v>0</v>
      </c>
      <c r="AR1144" s="36">
        <f t="shared" si="38"/>
        <v>0</v>
      </c>
      <c r="AS1144" s="38">
        <f t="shared" si="45"/>
        <v>0</v>
      </c>
      <c r="AT1144" s="38">
        <f t="shared" si="46"/>
        <v>0</v>
      </c>
      <c r="AU1144" s="38">
        <f t="shared" si="47"/>
        <v>0</v>
      </c>
      <c r="AV1144" s="38">
        <f t="shared" si="48"/>
        <v>0</v>
      </c>
      <c r="AW1144" s="38">
        <f t="shared" si="51"/>
        <v>0</v>
      </c>
      <c r="AX1144" s="38">
        <f t="shared" si="52"/>
        <v>0</v>
      </c>
      <c r="AY1144" s="38">
        <f t="shared" si="49"/>
        <v>0</v>
      </c>
      <c r="AZ1144" s="12">
        <f t="shared" si="30"/>
        <v>132.8705204</v>
      </c>
      <c r="BA1144" s="12">
        <f t="shared" si="41"/>
        <v>101.5069231</v>
      </c>
      <c r="BB1144" s="12">
        <f t="shared" si="53"/>
        <v>129.1103052</v>
      </c>
      <c r="BC1144" s="12">
        <f t="shared" si="50"/>
        <v>-0.003503690821</v>
      </c>
      <c r="BD1144" s="12">
        <f t="shared" si="54"/>
        <v>119.1773882</v>
      </c>
    </row>
    <row r="1145" ht="14.25" customHeight="1">
      <c r="A1145" s="7">
        <v>38183.0</v>
      </c>
      <c r="B1145" s="21" t="s">
        <v>90</v>
      </c>
      <c r="C1145" s="8">
        <v>30.277332</v>
      </c>
      <c r="D1145" s="33">
        <f t="shared" si="5"/>
        <v>-0.02789799735</v>
      </c>
      <c r="E1145" s="33">
        <f t="shared" si="7"/>
        <v>-0.02369360677</v>
      </c>
      <c r="F1145" s="33">
        <f t="shared" si="9"/>
        <v>-0.03637753472</v>
      </c>
      <c r="G1145" s="33">
        <f t="shared" si="11"/>
        <v>-0.05976087749</v>
      </c>
      <c r="H1145" s="33">
        <f t="shared" si="20"/>
        <v>-1.633071315</v>
      </c>
      <c r="I1145" s="45">
        <f t="shared" si="31"/>
        <v>-1.682830406</v>
      </c>
      <c r="J1145" s="45">
        <f t="shared" si="43"/>
        <v>-2.070981331</v>
      </c>
      <c r="K1145" s="21" t="s">
        <v>91</v>
      </c>
      <c r="L1145" s="8">
        <v>14.132218</v>
      </c>
      <c r="M1145" s="33">
        <f t="shared" si="6"/>
        <v>-0.006254970143</v>
      </c>
      <c r="N1145" s="33">
        <f t="shared" si="8"/>
        <v>0.005538416176</v>
      </c>
      <c r="O1145" s="33">
        <f t="shared" si="10"/>
        <v>0.007132198956</v>
      </c>
      <c r="P1145" s="33">
        <f t="shared" si="12"/>
        <v>-0.006836781779</v>
      </c>
      <c r="Q1145" s="45">
        <f t="shared" si="21"/>
        <v>0.2930745504</v>
      </c>
      <c r="R1145" s="45">
        <f t="shared" si="32"/>
        <v>0.3011299031</v>
      </c>
      <c r="S1145" s="45">
        <f t="shared" si="44"/>
        <v>-0.4036860742</v>
      </c>
      <c r="T1145" s="33">
        <f t="shared" si="22"/>
        <v>-1.926145866</v>
      </c>
      <c r="U1145" s="33">
        <f t="shared" si="33"/>
        <v>-1.983960309</v>
      </c>
      <c r="V1145" s="33">
        <f t="shared" si="42"/>
        <v>-1.667295257</v>
      </c>
      <c r="W1145" s="44">
        <f t="shared" si="13"/>
        <v>0.008783842962</v>
      </c>
      <c r="X1145" s="44">
        <f t="shared" si="14"/>
        <v>0.006489205275</v>
      </c>
      <c r="Y1145" s="33">
        <f t="shared" si="15"/>
        <v>0.7387660849</v>
      </c>
      <c r="Z1145" s="43">
        <v>1.0</v>
      </c>
      <c r="AA1145" s="33">
        <f t="shared" si="16"/>
        <v>1.738766085</v>
      </c>
      <c r="AB1145" s="33">
        <f t="shared" si="17"/>
        <v>0.4248795116</v>
      </c>
      <c r="AC1145" s="33">
        <f t="shared" si="18"/>
        <v>0.5751204884</v>
      </c>
      <c r="AD1145" s="33">
        <f t="shared" si="19"/>
        <v>0.006050981898</v>
      </c>
      <c r="AE1145" s="34">
        <f t="shared" si="23"/>
        <v>1</v>
      </c>
      <c r="AF1145" s="34">
        <f t="shared" si="24"/>
        <v>0</v>
      </c>
      <c r="AG1145" s="34">
        <f t="shared" si="25"/>
        <v>0</v>
      </c>
      <c r="AH1145" s="34">
        <f t="shared" si="26"/>
        <v>5</v>
      </c>
      <c r="AI1145" s="34">
        <f t="shared" si="28"/>
        <v>0</v>
      </c>
      <c r="AJ1145" s="34">
        <f t="shared" si="29"/>
        <v>1</v>
      </c>
      <c r="AK1145" s="34">
        <f t="shared" si="27"/>
        <v>0.006050981898</v>
      </c>
      <c r="AL1145" s="36">
        <f t="shared" si="34"/>
        <v>1</v>
      </c>
      <c r="AM1145" s="36">
        <f t="shared" si="35"/>
        <v>0</v>
      </c>
      <c r="AN1145" s="46">
        <f t="shared" si="36"/>
        <v>0</v>
      </c>
      <c r="AO1145" s="36">
        <f t="shared" si="37"/>
        <v>1</v>
      </c>
      <c r="AP1145" s="36">
        <f t="shared" si="39"/>
        <v>0</v>
      </c>
      <c r="AQ1145" s="36">
        <f t="shared" si="40"/>
        <v>1</v>
      </c>
      <c r="AR1145" s="36">
        <f t="shared" si="38"/>
        <v>0.006050981898</v>
      </c>
      <c r="AS1145" s="38">
        <f t="shared" si="45"/>
        <v>1</v>
      </c>
      <c r="AT1145" s="38">
        <f t="shared" si="46"/>
        <v>0</v>
      </c>
      <c r="AU1145" s="38">
        <f t="shared" si="47"/>
        <v>0</v>
      </c>
      <c r="AV1145" s="38">
        <f t="shared" si="48"/>
        <v>1</v>
      </c>
      <c r="AW1145" s="38">
        <f t="shared" si="51"/>
        <v>0</v>
      </c>
      <c r="AX1145" s="38">
        <f t="shared" si="52"/>
        <v>1</v>
      </c>
      <c r="AY1145" s="38">
        <f t="shared" si="49"/>
        <v>0.006050981898</v>
      </c>
      <c r="AZ1145" s="12">
        <f t="shared" si="30"/>
        <v>133.6745175</v>
      </c>
      <c r="BA1145" s="12">
        <f t="shared" si="41"/>
        <v>102.1211397</v>
      </c>
      <c r="BB1145" s="12">
        <f t="shared" si="53"/>
        <v>129.8915493</v>
      </c>
      <c r="BC1145" s="12">
        <f t="shared" si="50"/>
        <v>0.006050981898</v>
      </c>
      <c r="BD1145" s="12">
        <f t="shared" si="54"/>
        <v>119.8985284</v>
      </c>
    </row>
    <row r="1146" ht="14.25" customHeight="1">
      <c r="A1146" s="7">
        <v>38184.0</v>
      </c>
      <c r="B1146" s="21" t="s">
        <v>90</v>
      </c>
      <c r="C1146" s="8">
        <v>30.498941</v>
      </c>
      <c r="D1146" s="33">
        <f t="shared" si="5"/>
        <v>0.007319304092</v>
      </c>
      <c r="E1146" s="33">
        <f t="shared" si="7"/>
        <v>-0.01413734119</v>
      </c>
      <c r="F1146" s="33">
        <f t="shared" si="9"/>
        <v>-0.02334269591</v>
      </c>
      <c r="G1146" s="33">
        <f t="shared" si="11"/>
        <v>-0.04805242398</v>
      </c>
      <c r="H1146" s="33">
        <f t="shared" si="20"/>
        <v>-0.8590817508</v>
      </c>
      <c r="I1146" s="45">
        <f t="shared" si="31"/>
        <v>-0.9627846607</v>
      </c>
      <c r="J1146" s="45">
        <f t="shared" si="43"/>
        <v>-1.653352805</v>
      </c>
      <c r="K1146" s="21" t="s">
        <v>91</v>
      </c>
      <c r="L1146" s="8">
        <v>14.059946</v>
      </c>
      <c r="M1146" s="33">
        <f t="shared" si="6"/>
        <v>-0.005113988477</v>
      </c>
      <c r="N1146" s="33">
        <f t="shared" si="8"/>
        <v>-0.008623597613</v>
      </c>
      <c r="O1146" s="33">
        <f t="shared" si="10"/>
        <v>0.004369022026</v>
      </c>
      <c r="P1146" s="33">
        <f t="shared" si="12"/>
        <v>-0.009982178202</v>
      </c>
      <c r="Q1146" s="45">
        <f t="shared" si="21"/>
        <v>-0.440869148</v>
      </c>
      <c r="R1146" s="45">
        <f t="shared" si="32"/>
        <v>0.2160816933</v>
      </c>
      <c r="S1146" s="45">
        <f t="shared" si="44"/>
        <v>-0.474242722</v>
      </c>
      <c r="T1146" s="33">
        <f t="shared" si="22"/>
        <v>-0.4182126028</v>
      </c>
      <c r="U1146" s="33">
        <f t="shared" si="33"/>
        <v>-1.178866354</v>
      </c>
      <c r="V1146" s="33">
        <f t="shared" si="42"/>
        <v>-1.179110083</v>
      </c>
      <c r="W1146" s="44">
        <f t="shared" si="13"/>
        <v>0.009065442218</v>
      </c>
      <c r="X1146" s="44">
        <f t="shared" si="14"/>
        <v>0.006568999681</v>
      </c>
      <c r="Y1146" s="33">
        <f t="shared" si="15"/>
        <v>0.7246198832</v>
      </c>
      <c r="Z1146" s="43">
        <v>1.0</v>
      </c>
      <c r="AA1146" s="33">
        <f t="shared" si="16"/>
        <v>1.724619883</v>
      </c>
      <c r="AB1146" s="33">
        <f t="shared" si="17"/>
        <v>0.4201620834</v>
      </c>
      <c r="AC1146" s="33">
        <f t="shared" si="18"/>
        <v>0.5798379166</v>
      </c>
      <c r="AD1146" s="33">
        <f t="shared" si="19"/>
        <v>0.001466081541</v>
      </c>
      <c r="AE1146" s="34">
        <f t="shared" si="23"/>
        <v>0</v>
      </c>
      <c r="AF1146" s="34">
        <f t="shared" si="24"/>
        <v>0</v>
      </c>
      <c r="AG1146" s="34">
        <f t="shared" si="25"/>
        <v>0</v>
      </c>
      <c r="AH1146" s="34">
        <f t="shared" si="26"/>
        <v>0</v>
      </c>
      <c r="AI1146" s="34">
        <f t="shared" si="28"/>
        <v>1</v>
      </c>
      <c r="AJ1146" s="34">
        <f t="shared" si="29"/>
        <v>0</v>
      </c>
      <c r="AK1146" s="34">
        <f t="shared" si="27"/>
        <v>0</v>
      </c>
      <c r="AL1146" s="36">
        <f t="shared" si="34"/>
        <v>1</v>
      </c>
      <c r="AM1146" s="36">
        <f t="shared" si="35"/>
        <v>0</v>
      </c>
      <c r="AN1146" s="46">
        <f t="shared" si="36"/>
        <v>0</v>
      </c>
      <c r="AO1146" s="36">
        <f t="shared" si="37"/>
        <v>2</v>
      </c>
      <c r="AP1146" s="36">
        <f t="shared" si="39"/>
        <v>0</v>
      </c>
      <c r="AQ1146" s="36">
        <f t="shared" si="40"/>
        <v>1</v>
      </c>
      <c r="AR1146" s="36">
        <f t="shared" si="38"/>
        <v>0.001466081541</v>
      </c>
      <c r="AS1146" s="38">
        <f t="shared" si="45"/>
        <v>1</v>
      </c>
      <c r="AT1146" s="38">
        <f t="shared" si="46"/>
        <v>0</v>
      </c>
      <c r="AU1146" s="38">
        <f t="shared" si="47"/>
        <v>0</v>
      </c>
      <c r="AV1146" s="38">
        <f t="shared" si="48"/>
        <v>2</v>
      </c>
      <c r="AW1146" s="38">
        <f t="shared" si="51"/>
        <v>0</v>
      </c>
      <c r="AX1146" s="38">
        <f t="shared" si="52"/>
        <v>1</v>
      </c>
      <c r="AY1146" s="38">
        <f t="shared" si="49"/>
        <v>0.001466081541</v>
      </c>
      <c r="AZ1146" s="12">
        <f t="shared" si="30"/>
        <v>133.6745175</v>
      </c>
      <c r="BA1146" s="12">
        <f t="shared" si="41"/>
        <v>102.2708576</v>
      </c>
      <c r="BB1146" s="12">
        <f t="shared" si="53"/>
        <v>130.0819809</v>
      </c>
      <c r="BC1146" s="12">
        <f t="shared" si="50"/>
        <v>0.0009773876939</v>
      </c>
      <c r="BD1146" s="12">
        <f t="shared" si="54"/>
        <v>120.0157158</v>
      </c>
    </row>
    <row r="1147" ht="14.25" customHeight="1">
      <c r="A1147" s="7">
        <v>38187.0</v>
      </c>
      <c r="B1147" s="21" t="s">
        <v>90</v>
      </c>
      <c r="C1147" s="8">
        <v>30.405642</v>
      </c>
      <c r="D1147" s="33">
        <f t="shared" si="5"/>
        <v>-0.003059089822</v>
      </c>
      <c r="E1147" s="33">
        <f t="shared" si="7"/>
        <v>-0.01752383169</v>
      </c>
      <c r="F1147" s="33">
        <f t="shared" si="9"/>
        <v>-0.02066105481</v>
      </c>
      <c r="G1147" s="33">
        <f t="shared" si="11"/>
        <v>-0.05199958545</v>
      </c>
      <c r="H1147" s="33">
        <f t="shared" si="20"/>
        <v>-1.100986181</v>
      </c>
      <c r="I1147" s="45">
        <f t="shared" si="31"/>
        <v>-0.8059536711</v>
      </c>
      <c r="J1147" s="45">
        <f t="shared" si="43"/>
        <v>-1.737882111</v>
      </c>
      <c r="K1147" s="21" t="s">
        <v>91</v>
      </c>
      <c r="L1147" s="8">
        <v>13.99323</v>
      </c>
      <c r="M1147" s="33">
        <f t="shared" si="6"/>
        <v>-0.004745110685</v>
      </c>
      <c r="N1147" s="33">
        <f t="shared" si="8"/>
        <v>-0.00963945467</v>
      </c>
      <c r="O1147" s="33">
        <f t="shared" si="10"/>
        <v>-0.00375992041</v>
      </c>
      <c r="P1147" s="33">
        <f t="shared" si="12"/>
        <v>-0.02043170999</v>
      </c>
      <c r="Q1147" s="45">
        <f t="shared" si="21"/>
        <v>-0.4729397678</v>
      </c>
      <c r="R1147" s="45">
        <f t="shared" si="32"/>
        <v>-0.1056031866</v>
      </c>
      <c r="S1147" s="45">
        <f t="shared" si="44"/>
        <v>-0.7939955706</v>
      </c>
      <c r="T1147" s="33">
        <f t="shared" si="22"/>
        <v>-0.6280464127</v>
      </c>
      <c r="U1147" s="33">
        <f t="shared" si="33"/>
        <v>-0.7003504845</v>
      </c>
      <c r="V1147" s="33">
        <f t="shared" si="42"/>
        <v>-0.9438865404</v>
      </c>
      <c r="W1147" s="44">
        <f t="shared" si="13"/>
        <v>0.009028254311</v>
      </c>
      <c r="X1147" s="44">
        <f t="shared" si="14"/>
        <v>0.006456633499</v>
      </c>
      <c r="Y1147" s="33">
        <f t="shared" si="15"/>
        <v>0.7151585763</v>
      </c>
      <c r="Z1147" s="43">
        <v>1.0</v>
      </c>
      <c r="AA1147" s="33">
        <f t="shared" si="16"/>
        <v>1.715158576</v>
      </c>
      <c r="AB1147" s="33">
        <f t="shared" si="17"/>
        <v>0.416963531</v>
      </c>
      <c r="AC1147" s="33">
        <f t="shared" si="18"/>
        <v>0.583036469</v>
      </c>
      <c r="AD1147" s="33">
        <f t="shared" si="19"/>
        <v>-0.0008271374204</v>
      </c>
      <c r="AE1147" s="34">
        <f t="shared" si="23"/>
        <v>0</v>
      </c>
      <c r="AF1147" s="34">
        <f t="shared" si="24"/>
        <v>0</v>
      </c>
      <c r="AG1147" s="34">
        <f t="shared" si="25"/>
        <v>0</v>
      </c>
      <c r="AH1147" s="34">
        <f t="shared" si="26"/>
        <v>0</v>
      </c>
      <c r="AI1147" s="34">
        <f t="shared" si="28"/>
        <v>0</v>
      </c>
      <c r="AJ1147" s="34">
        <f t="shared" si="29"/>
        <v>0</v>
      </c>
      <c r="AK1147" s="34">
        <f t="shared" si="27"/>
        <v>0</v>
      </c>
      <c r="AL1147" s="36">
        <f t="shared" si="34"/>
        <v>0</v>
      </c>
      <c r="AM1147" s="36">
        <f t="shared" si="35"/>
        <v>0</v>
      </c>
      <c r="AN1147" s="46">
        <f t="shared" si="36"/>
        <v>0</v>
      </c>
      <c r="AO1147" s="36">
        <f t="shared" si="37"/>
        <v>3</v>
      </c>
      <c r="AP1147" s="36">
        <f t="shared" si="39"/>
        <v>0</v>
      </c>
      <c r="AQ1147" s="36">
        <f t="shared" si="40"/>
        <v>1</v>
      </c>
      <c r="AR1147" s="36">
        <f t="shared" si="38"/>
        <v>-0.0008271374204</v>
      </c>
      <c r="AS1147" s="38">
        <f t="shared" si="45"/>
        <v>0</v>
      </c>
      <c r="AT1147" s="38">
        <f t="shared" si="46"/>
        <v>0</v>
      </c>
      <c r="AU1147" s="38">
        <f t="shared" si="47"/>
        <v>0</v>
      </c>
      <c r="AV1147" s="38">
        <f t="shared" si="48"/>
        <v>3</v>
      </c>
      <c r="AW1147" s="38">
        <f t="shared" si="51"/>
        <v>0</v>
      </c>
      <c r="AX1147" s="38">
        <f t="shared" si="52"/>
        <v>1</v>
      </c>
      <c r="AY1147" s="38">
        <f t="shared" si="49"/>
        <v>-0.0008271374204</v>
      </c>
      <c r="AZ1147" s="12">
        <f t="shared" si="30"/>
        <v>133.6745175</v>
      </c>
      <c r="BA1147" s="12">
        <f t="shared" si="41"/>
        <v>102.1862656</v>
      </c>
      <c r="BB1147" s="12">
        <f t="shared" si="53"/>
        <v>129.9743852</v>
      </c>
      <c r="BC1147" s="12">
        <f t="shared" si="50"/>
        <v>-0.0005514249469</v>
      </c>
      <c r="BD1147" s="12">
        <f t="shared" si="54"/>
        <v>119.9495361</v>
      </c>
    </row>
    <row r="1148" ht="14.25" customHeight="1">
      <c r="A1148" s="7">
        <v>38188.0</v>
      </c>
      <c r="B1148" s="21" t="s">
        <v>90</v>
      </c>
      <c r="C1148" s="8">
        <v>30.125725</v>
      </c>
      <c r="D1148" s="33">
        <f t="shared" si="5"/>
        <v>-0.009206087475</v>
      </c>
      <c r="E1148" s="33">
        <f t="shared" si="7"/>
        <v>-0.0285822437</v>
      </c>
      <c r="F1148" s="33">
        <f t="shared" si="9"/>
        <v>-0.0343925549</v>
      </c>
      <c r="G1148" s="33">
        <f t="shared" si="11"/>
        <v>-0.05901632606</v>
      </c>
      <c r="H1148" s="33">
        <f t="shared" si="20"/>
        <v>-1.883627384</v>
      </c>
      <c r="I1148" s="45">
        <f t="shared" si="31"/>
        <v>-1.468855229</v>
      </c>
      <c r="J1148" s="45">
        <f t="shared" si="43"/>
        <v>-1.932489007</v>
      </c>
      <c r="K1148" s="21" t="s">
        <v>91</v>
      </c>
      <c r="L1148" s="8">
        <v>13.920953</v>
      </c>
      <c r="M1148" s="33">
        <f t="shared" si="6"/>
        <v>-0.005165140572</v>
      </c>
      <c r="N1148" s="33">
        <f t="shared" si="8"/>
        <v>-0.01144900861</v>
      </c>
      <c r="O1148" s="33">
        <f t="shared" si="10"/>
        <v>-0.01144900861</v>
      </c>
      <c r="P1148" s="33">
        <f t="shared" si="12"/>
        <v>-0.02130154468</v>
      </c>
      <c r="Q1148" s="45">
        <f t="shared" si="21"/>
        <v>-0.553284003</v>
      </c>
      <c r="R1148" s="45">
        <f t="shared" si="32"/>
        <v>-0.4173401424</v>
      </c>
      <c r="S1148" s="45">
        <f t="shared" si="44"/>
        <v>-0.8115087769</v>
      </c>
      <c r="T1148" s="33">
        <f t="shared" si="22"/>
        <v>-1.330343381</v>
      </c>
      <c r="U1148" s="33">
        <f t="shared" si="33"/>
        <v>-1.051515087</v>
      </c>
      <c r="V1148" s="33">
        <f t="shared" si="42"/>
        <v>-1.12098023</v>
      </c>
      <c r="W1148" s="44">
        <f t="shared" si="13"/>
        <v>0.009143803035</v>
      </c>
      <c r="X1148" s="44">
        <f t="shared" si="14"/>
        <v>0.006483168401</v>
      </c>
      <c r="Y1148" s="33">
        <f t="shared" si="15"/>
        <v>0.7090231906</v>
      </c>
      <c r="Z1148" s="43">
        <v>1.0</v>
      </c>
      <c r="AA1148" s="33">
        <f t="shared" si="16"/>
        <v>1.709023191</v>
      </c>
      <c r="AB1148" s="33">
        <f t="shared" si="17"/>
        <v>0.4148704327</v>
      </c>
      <c r="AC1148" s="33">
        <f t="shared" si="18"/>
        <v>0.5851295673</v>
      </c>
      <c r="AD1148" s="33">
        <f t="shared" si="19"/>
        <v>0.005944925405</v>
      </c>
      <c r="AE1148" s="34">
        <f t="shared" si="23"/>
        <v>1</v>
      </c>
      <c r="AF1148" s="34">
        <f t="shared" si="24"/>
        <v>0</v>
      </c>
      <c r="AG1148" s="34">
        <f t="shared" si="25"/>
        <v>0</v>
      </c>
      <c r="AH1148" s="34">
        <f t="shared" si="26"/>
        <v>1</v>
      </c>
      <c r="AI1148" s="34">
        <f t="shared" si="28"/>
        <v>0</v>
      </c>
      <c r="AJ1148" s="34">
        <f t="shared" si="29"/>
        <v>1</v>
      </c>
      <c r="AK1148" s="34">
        <f t="shared" si="27"/>
        <v>0.005944925405</v>
      </c>
      <c r="AL1148" s="36">
        <f t="shared" si="34"/>
        <v>1</v>
      </c>
      <c r="AM1148" s="36">
        <f t="shared" si="35"/>
        <v>0</v>
      </c>
      <c r="AN1148" s="46">
        <f t="shared" si="36"/>
        <v>0</v>
      </c>
      <c r="AO1148" s="36">
        <f t="shared" si="37"/>
        <v>4</v>
      </c>
      <c r="AP1148" s="36">
        <f t="shared" si="39"/>
        <v>0</v>
      </c>
      <c r="AQ1148" s="36">
        <f t="shared" si="40"/>
        <v>1</v>
      </c>
      <c r="AR1148" s="36">
        <f t="shared" si="38"/>
        <v>0.005944925405</v>
      </c>
      <c r="AS1148" s="38">
        <f t="shared" si="45"/>
        <v>1</v>
      </c>
      <c r="AT1148" s="38">
        <f t="shared" si="46"/>
        <v>0</v>
      </c>
      <c r="AU1148" s="38">
        <f t="shared" si="47"/>
        <v>0</v>
      </c>
      <c r="AV1148" s="38">
        <f t="shared" si="48"/>
        <v>4</v>
      </c>
      <c r="AW1148" s="38">
        <f t="shared" si="51"/>
        <v>0</v>
      </c>
      <c r="AX1148" s="38">
        <f t="shared" si="52"/>
        <v>1</v>
      </c>
      <c r="AY1148" s="38">
        <f t="shared" si="49"/>
        <v>0.005944925405</v>
      </c>
      <c r="AZ1148" s="12">
        <f t="shared" si="30"/>
        <v>134.4692025</v>
      </c>
      <c r="BA1148" s="12">
        <f t="shared" si="41"/>
        <v>102.7937553</v>
      </c>
      <c r="BB1148" s="12">
        <f t="shared" si="53"/>
        <v>130.7470733</v>
      </c>
      <c r="BC1148" s="12">
        <f t="shared" si="50"/>
        <v>0.005944925405</v>
      </c>
      <c r="BD1148" s="12">
        <f t="shared" si="54"/>
        <v>120.6626271</v>
      </c>
    </row>
    <row r="1149" ht="14.25" customHeight="1">
      <c r="A1149" s="7">
        <v>38189.0</v>
      </c>
      <c r="B1149" s="21" t="s">
        <v>90</v>
      </c>
      <c r="C1149" s="8">
        <v>29.810812</v>
      </c>
      <c r="D1149" s="33">
        <f t="shared" si="5"/>
        <v>-0.010453292</v>
      </c>
      <c r="E1149" s="33">
        <f t="shared" si="7"/>
        <v>-0.04287636553</v>
      </c>
      <c r="F1149" s="33">
        <f t="shared" si="9"/>
        <v>-0.04197943959</v>
      </c>
      <c r="G1149" s="33">
        <f t="shared" si="11"/>
        <v>-0.07974790533</v>
      </c>
      <c r="H1149" s="33">
        <f t="shared" si="20"/>
        <v>-2.814176137</v>
      </c>
      <c r="I1149" s="45">
        <f t="shared" si="31"/>
        <v>-1.786827363</v>
      </c>
      <c r="J1149" s="45">
        <f t="shared" si="43"/>
        <v>-2.606872193</v>
      </c>
      <c r="K1149" s="21" t="s">
        <v>91</v>
      </c>
      <c r="L1149" s="8">
        <v>13.676339</v>
      </c>
      <c r="M1149" s="33">
        <f t="shared" si="6"/>
        <v>-0.01757164183</v>
      </c>
      <c r="N1149" s="33">
        <f t="shared" si="8"/>
        <v>-0.03831133175</v>
      </c>
      <c r="O1149" s="33">
        <f t="shared" si="10"/>
        <v>-0.02419634829</v>
      </c>
      <c r="P1149" s="33">
        <f t="shared" si="12"/>
        <v>-0.03567198938</v>
      </c>
      <c r="Q1149" s="45">
        <f t="shared" si="21"/>
        <v>-2.058643669</v>
      </c>
      <c r="R1149" s="45">
        <f t="shared" si="32"/>
        <v>-0.9526107501</v>
      </c>
      <c r="S1149" s="45">
        <f t="shared" si="44"/>
        <v>-1.309643521</v>
      </c>
      <c r="T1149" s="33">
        <f t="shared" si="22"/>
        <v>-0.7555324683</v>
      </c>
      <c r="U1149" s="33">
        <f t="shared" si="33"/>
        <v>-0.834216613</v>
      </c>
      <c r="V1149" s="33">
        <f t="shared" si="42"/>
        <v>-1.297228672</v>
      </c>
      <c r="W1149" s="44">
        <f t="shared" si="13"/>
        <v>0.008581543293</v>
      </c>
      <c r="X1149" s="44">
        <f t="shared" si="14"/>
        <v>0.007459120129</v>
      </c>
      <c r="Y1149" s="33">
        <f t="shared" si="15"/>
        <v>0.8692049756</v>
      </c>
      <c r="Z1149" s="43">
        <v>1.0</v>
      </c>
      <c r="AA1149" s="33">
        <f t="shared" si="16"/>
        <v>1.869204976</v>
      </c>
      <c r="AB1149" s="33">
        <f t="shared" si="17"/>
        <v>0.4650131938</v>
      </c>
      <c r="AC1149" s="33">
        <f t="shared" si="18"/>
        <v>0.5349868062</v>
      </c>
      <c r="AD1149" s="33">
        <f t="shared" si="19"/>
        <v>-0.002865953078</v>
      </c>
      <c r="AE1149" s="34">
        <f t="shared" si="23"/>
        <v>0</v>
      </c>
      <c r="AF1149" s="34">
        <f t="shared" si="24"/>
        <v>0</v>
      </c>
      <c r="AG1149" s="34">
        <f t="shared" si="25"/>
        <v>0</v>
      </c>
      <c r="AH1149" s="34">
        <f t="shared" si="26"/>
        <v>2</v>
      </c>
      <c r="AI1149" s="34">
        <f t="shared" si="28"/>
        <v>0</v>
      </c>
      <c r="AJ1149" s="34">
        <f t="shared" si="29"/>
        <v>1</v>
      </c>
      <c r="AK1149" s="34">
        <f t="shared" si="27"/>
        <v>-0.002865953078</v>
      </c>
      <c r="AL1149" s="36">
        <f t="shared" si="34"/>
        <v>0</v>
      </c>
      <c r="AM1149" s="36">
        <f t="shared" si="35"/>
        <v>0</v>
      </c>
      <c r="AN1149" s="46">
        <f t="shared" si="36"/>
        <v>0</v>
      </c>
      <c r="AO1149" s="36">
        <f t="shared" si="37"/>
        <v>5</v>
      </c>
      <c r="AP1149" s="36">
        <f t="shared" si="39"/>
        <v>0</v>
      </c>
      <c r="AQ1149" s="36">
        <f t="shared" si="40"/>
        <v>1</v>
      </c>
      <c r="AR1149" s="36">
        <f t="shared" si="38"/>
        <v>-0.002865953078</v>
      </c>
      <c r="AS1149" s="38">
        <f t="shared" si="45"/>
        <v>1</v>
      </c>
      <c r="AT1149" s="38">
        <f t="shared" si="46"/>
        <v>0</v>
      </c>
      <c r="AU1149" s="38">
        <f t="shared" si="47"/>
        <v>0</v>
      </c>
      <c r="AV1149" s="38">
        <f t="shared" si="48"/>
        <v>5</v>
      </c>
      <c r="AW1149" s="38">
        <f t="shared" si="51"/>
        <v>0</v>
      </c>
      <c r="AX1149" s="38">
        <f t="shared" si="52"/>
        <v>1</v>
      </c>
      <c r="AY1149" s="38">
        <f t="shared" si="49"/>
        <v>-0.002865953078</v>
      </c>
      <c r="AZ1149" s="12">
        <f t="shared" si="30"/>
        <v>134.0838201</v>
      </c>
      <c r="BA1149" s="12">
        <f t="shared" si="41"/>
        <v>102.4991532</v>
      </c>
      <c r="BB1149" s="12">
        <f t="shared" si="53"/>
        <v>130.3723583</v>
      </c>
      <c r="BC1149" s="12">
        <f t="shared" si="50"/>
        <v>-0.002865953078</v>
      </c>
      <c r="BD1149" s="12">
        <f t="shared" si="54"/>
        <v>120.3168137</v>
      </c>
    </row>
    <row r="1150" ht="14.25" customHeight="1">
      <c r="A1150" s="7">
        <v>38190.0</v>
      </c>
      <c r="B1150" s="21" t="s">
        <v>90</v>
      </c>
      <c r="C1150" s="8">
        <v>29.466761</v>
      </c>
      <c r="D1150" s="33">
        <f t="shared" si="5"/>
        <v>-0.01154114823</v>
      </c>
      <c r="E1150" s="33">
        <f t="shared" si="7"/>
        <v>-0.02677154645</v>
      </c>
      <c r="F1150" s="33">
        <f t="shared" si="9"/>
        <v>-0.04983083872</v>
      </c>
      <c r="G1150" s="33">
        <f t="shared" si="11"/>
        <v>-0.08938514287</v>
      </c>
      <c r="H1150" s="33">
        <f t="shared" si="20"/>
        <v>-1.518965385</v>
      </c>
      <c r="I1150" s="45">
        <f t="shared" si="31"/>
        <v>-2.08311612</v>
      </c>
      <c r="J1150" s="45">
        <f t="shared" si="43"/>
        <v>-2.841690407</v>
      </c>
      <c r="K1150" s="21" t="s">
        <v>91</v>
      </c>
      <c r="L1150" s="8">
        <v>13.612408</v>
      </c>
      <c r="M1150" s="33">
        <f t="shared" si="6"/>
        <v>-0.004674569708</v>
      </c>
      <c r="N1150" s="33">
        <f t="shared" si="8"/>
        <v>-0.03678191208</v>
      </c>
      <c r="O1150" s="33">
        <f t="shared" si="10"/>
        <v>-0.03144720944</v>
      </c>
      <c r="P1150" s="33">
        <f t="shared" si="12"/>
        <v>-0.04541860597</v>
      </c>
      <c r="Q1150" s="45">
        <f t="shared" si="21"/>
        <v>-1.896492203</v>
      </c>
      <c r="R1150" s="45">
        <f t="shared" si="32"/>
        <v>-1.240781691</v>
      </c>
      <c r="S1150" s="45">
        <f t="shared" si="44"/>
        <v>-1.630346449</v>
      </c>
      <c r="T1150" s="33">
        <f t="shared" si="22"/>
        <v>0.3775268188</v>
      </c>
      <c r="U1150" s="33">
        <f t="shared" si="33"/>
        <v>-0.8423344298</v>
      </c>
      <c r="V1150" s="33">
        <f t="shared" si="42"/>
        <v>-1.211343958</v>
      </c>
      <c r="W1150" s="44">
        <f t="shared" si="13"/>
        <v>0.008704976056</v>
      </c>
      <c r="X1150" s="44">
        <f t="shared" si="14"/>
        <v>0.007281406043</v>
      </c>
      <c r="Y1150" s="33">
        <f t="shared" si="15"/>
        <v>0.8364647986</v>
      </c>
      <c r="Z1150" s="43">
        <v>1.0</v>
      </c>
      <c r="AA1150" s="33">
        <f t="shared" si="16"/>
        <v>1.836464799</v>
      </c>
      <c r="AB1150" s="33">
        <f t="shared" si="17"/>
        <v>0.4554755415</v>
      </c>
      <c r="AC1150" s="33">
        <f t="shared" si="18"/>
        <v>0.5445244585</v>
      </c>
      <c r="AD1150" s="33">
        <f t="shared" si="19"/>
        <v>0.04531937551</v>
      </c>
      <c r="AE1150" s="34">
        <f t="shared" si="23"/>
        <v>0</v>
      </c>
      <c r="AF1150" s="34">
        <f t="shared" si="24"/>
        <v>0</v>
      </c>
      <c r="AG1150" s="34">
        <f t="shared" si="25"/>
        <v>0</v>
      </c>
      <c r="AH1150" s="34">
        <f t="shared" si="26"/>
        <v>3</v>
      </c>
      <c r="AI1150" s="34">
        <f t="shared" si="28"/>
        <v>0</v>
      </c>
      <c r="AJ1150" s="34">
        <f t="shared" si="29"/>
        <v>1</v>
      </c>
      <c r="AK1150" s="34">
        <f t="shared" si="27"/>
        <v>0.04531937551</v>
      </c>
      <c r="AL1150" s="36">
        <f t="shared" si="34"/>
        <v>0</v>
      </c>
      <c r="AM1150" s="36">
        <f t="shared" si="35"/>
        <v>0</v>
      </c>
      <c r="AN1150" s="46">
        <f t="shared" si="36"/>
        <v>0</v>
      </c>
      <c r="AO1150" s="36">
        <f t="shared" si="37"/>
        <v>0</v>
      </c>
      <c r="AP1150" s="36">
        <f t="shared" si="39"/>
        <v>1</v>
      </c>
      <c r="AQ1150" s="36">
        <f t="shared" si="40"/>
        <v>0</v>
      </c>
      <c r="AR1150" s="36">
        <f t="shared" si="38"/>
        <v>0</v>
      </c>
      <c r="AS1150" s="38">
        <f t="shared" si="45"/>
        <v>1</v>
      </c>
      <c r="AT1150" s="38">
        <f t="shared" si="46"/>
        <v>0</v>
      </c>
      <c r="AU1150" s="38">
        <f t="shared" si="47"/>
        <v>0</v>
      </c>
      <c r="AV1150" s="38">
        <f t="shared" si="48"/>
        <v>1</v>
      </c>
      <c r="AW1150" s="38">
        <f t="shared" si="51"/>
        <v>1</v>
      </c>
      <c r="AX1150" s="38">
        <f t="shared" si="52"/>
        <v>1</v>
      </c>
      <c r="AY1150" s="38">
        <f t="shared" si="49"/>
        <v>0.04531937551</v>
      </c>
      <c r="AZ1150" s="12">
        <f t="shared" si="30"/>
        <v>140.1604151</v>
      </c>
      <c r="BA1150" s="12">
        <f t="shared" si="41"/>
        <v>102.4991532</v>
      </c>
      <c r="BB1150" s="12">
        <f t="shared" si="53"/>
        <v>136.2807521</v>
      </c>
      <c r="BC1150" s="12">
        <f t="shared" si="50"/>
        <v>0.03021291701</v>
      </c>
      <c r="BD1150" s="12">
        <f t="shared" si="54"/>
        <v>123.9519356</v>
      </c>
    </row>
    <row r="1151" ht="14.25" customHeight="1">
      <c r="A1151" s="7">
        <v>38191.0</v>
      </c>
      <c r="B1151" s="21" t="s">
        <v>90</v>
      </c>
      <c r="C1151" s="8">
        <v>29.665031</v>
      </c>
      <c r="D1151" s="33">
        <f t="shared" si="5"/>
        <v>0.006728598369</v>
      </c>
      <c r="E1151" s="33">
        <f t="shared" si="7"/>
        <v>-0.02734226083</v>
      </c>
      <c r="F1151" s="33">
        <f t="shared" si="9"/>
        <v>-0.04109305515</v>
      </c>
      <c r="G1151" s="33">
        <f t="shared" si="11"/>
        <v>-0.07727233464</v>
      </c>
      <c r="H1151" s="33">
        <f t="shared" si="20"/>
        <v>-1.50665414</v>
      </c>
      <c r="I1151" s="45">
        <f t="shared" si="31"/>
        <v>-1.574634515</v>
      </c>
      <c r="J1151" s="45">
        <f t="shared" si="43"/>
        <v>-2.32328102</v>
      </c>
      <c r="K1151" s="21" t="s">
        <v>91</v>
      </c>
      <c r="L1151" s="8">
        <v>12.556096</v>
      </c>
      <c r="M1151" s="33">
        <f t="shared" si="6"/>
        <v>-0.07759920214</v>
      </c>
      <c r="N1151" s="33">
        <f t="shared" si="8"/>
        <v>-0.1069598703</v>
      </c>
      <c r="O1151" s="33">
        <f t="shared" si="10"/>
        <v>-0.114661089</v>
      </c>
      <c r="P1151" s="33">
        <f t="shared" si="12"/>
        <v>-0.1150079783</v>
      </c>
      <c r="Q1151" s="45">
        <f t="shared" si="21"/>
        <v>-5.843204844</v>
      </c>
      <c r="R1151" s="45">
        <f t="shared" si="32"/>
        <v>-4.716620505</v>
      </c>
      <c r="S1151" s="45">
        <f t="shared" si="44"/>
        <v>-4.114327805</v>
      </c>
      <c r="T1151" s="33">
        <f t="shared" si="22"/>
        <v>4.336550704</v>
      </c>
      <c r="U1151" s="33">
        <f t="shared" si="33"/>
        <v>3.141985989</v>
      </c>
      <c r="V1151" s="33">
        <f t="shared" si="42"/>
        <v>1.791046785</v>
      </c>
      <c r="W1151" s="44">
        <f t="shared" si="13"/>
        <v>0.009051635955</v>
      </c>
      <c r="X1151" s="44">
        <f t="shared" si="14"/>
        <v>0.01836356759</v>
      </c>
      <c r="Y1151" s="33">
        <f t="shared" si="15"/>
        <v>2.028756755</v>
      </c>
      <c r="Z1151" s="43">
        <v>1.0</v>
      </c>
      <c r="AA1151" s="33">
        <f t="shared" si="16"/>
        <v>3.028756755</v>
      </c>
      <c r="AB1151" s="33">
        <f t="shared" si="17"/>
        <v>0.6698315247</v>
      </c>
      <c r="AC1151" s="33">
        <f t="shared" si="18"/>
        <v>0.3301684753</v>
      </c>
      <c r="AD1151" s="33">
        <f t="shared" si="19"/>
        <v>0.01531303761</v>
      </c>
      <c r="AE1151" s="34">
        <f t="shared" si="23"/>
        <v>-1</v>
      </c>
      <c r="AF1151" s="34">
        <f t="shared" si="24"/>
        <v>1</v>
      </c>
      <c r="AG1151" s="34">
        <f t="shared" si="25"/>
        <v>0</v>
      </c>
      <c r="AH1151" s="34">
        <f t="shared" si="26"/>
        <v>1</v>
      </c>
      <c r="AI1151" s="34">
        <f t="shared" si="28"/>
        <v>0</v>
      </c>
      <c r="AJ1151" s="34">
        <f t="shared" si="29"/>
        <v>-1</v>
      </c>
      <c r="AK1151" s="34">
        <f t="shared" si="27"/>
        <v>-0.01531303761</v>
      </c>
      <c r="AL1151" s="36">
        <f t="shared" si="34"/>
        <v>-1</v>
      </c>
      <c r="AM1151" s="36">
        <f t="shared" si="35"/>
        <v>0</v>
      </c>
      <c r="AN1151" s="46">
        <f t="shared" si="36"/>
        <v>0</v>
      </c>
      <c r="AO1151" s="36">
        <f t="shared" si="37"/>
        <v>1</v>
      </c>
      <c r="AP1151" s="36">
        <f t="shared" si="39"/>
        <v>0</v>
      </c>
      <c r="AQ1151" s="36">
        <f t="shared" si="40"/>
        <v>-1</v>
      </c>
      <c r="AR1151" s="36">
        <f t="shared" si="38"/>
        <v>-0.01531303761</v>
      </c>
      <c r="AS1151" s="38">
        <f t="shared" si="45"/>
        <v>-1</v>
      </c>
      <c r="AT1151" s="38">
        <f t="shared" si="46"/>
        <v>1</v>
      </c>
      <c r="AU1151" s="38">
        <f t="shared" si="47"/>
        <v>0</v>
      </c>
      <c r="AV1151" s="38">
        <f t="shared" si="48"/>
        <v>1</v>
      </c>
      <c r="AW1151" s="38">
        <f t="shared" si="51"/>
        <v>0</v>
      </c>
      <c r="AX1151" s="38">
        <f t="shared" si="52"/>
        <v>-1</v>
      </c>
      <c r="AY1151" s="38">
        <f t="shared" si="49"/>
        <v>-0.01531303761</v>
      </c>
      <c r="AZ1151" s="12">
        <f t="shared" si="30"/>
        <v>138.0141334</v>
      </c>
      <c r="BA1151" s="12">
        <f t="shared" si="41"/>
        <v>100.9295798</v>
      </c>
      <c r="BB1151" s="12">
        <f t="shared" si="53"/>
        <v>134.1938799</v>
      </c>
      <c r="BC1151" s="12">
        <f t="shared" si="50"/>
        <v>-0.01531303761</v>
      </c>
      <c r="BD1151" s="12">
        <f t="shared" si="54"/>
        <v>122.053855</v>
      </c>
    </row>
    <row r="1152" ht="14.25" customHeight="1">
      <c r="A1152" s="7">
        <v>38194.0</v>
      </c>
      <c r="B1152" s="21" t="s">
        <v>90</v>
      </c>
      <c r="C1152" s="8">
        <v>30.061575</v>
      </c>
      <c r="D1152" s="33">
        <f t="shared" si="5"/>
        <v>0.01336738869</v>
      </c>
      <c r="E1152" s="33">
        <f t="shared" si="7"/>
        <v>-0.01131589328</v>
      </c>
      <c r="F1152" s="33">
        <f t="shared" si="9"/>
        <v>-0.02864142716</v>
      </c>
      <c r="G1152" s="33">
        <f t="shared" si="11"/>
        <v>-0.04537041133</v>
      </c>
      <c r="H1152" s="33">
        <f t="shared" si="20"/>
        <v>-0.4081300382</v>
      </c>
      <c r="I1152" s="45">
        <f t="shared" si="31"/>
        <v>-0.9510850093</v>
      </c>
      <c r="J1152" s="45">
        <f t="shared" si="43"/>
        <v>-1.179475036</v>
      </c>
      <c r="K1152" s="21" t="s">
        <v>91</v>
      </c>
      <c r="L1152" s="8">
        <v>12.314262</v>
      </c>
      <c r="M1152" s="33">
        <f t="shared" si="6"/>
        <v>-0.019260286</v>
      </c>
      <c r="N1152" s="33">
        <f t="shared" si="8"/>
        <v>-0.1199843067</v>
      </c>
      <c r="O1152" s="33">
        <f t="shared" si="10"/>
        <v>-0.1284671781</v>
      </c>
      <c r="P1152" s="33">
        <f t="shared" si="12"/>
        <v>-0.1157683992</v>
      </c>
      <c r="Q1152" s="45">
        <f t="shared" si="21"/>
        <v>-5.248916426</v>
      </c>
      <c r="R1152" s="45">
        <f t="shared" si="32"/>
        <v>-4.459278404</v>
      </c>
      <c r="S1152" s="45">
        <f t="shared" si="44"/>
        <v>-3.612469475</v>
      </c>
      <c r="T1152" s="33">
        <f t="shared" si="22"/>
        <v>4.840786388</v>
      </c>
      <c r="U1152" s="33">
        <f t="shared" si="33"/>
        <v>3.508193395</v>
      </c>
      <c r="V1152" s="33">
        <f t="shared" si="42"/>
        <v>2.432994439</v>
      </c>
      <c r="W1152" s="44">
        <f t="shared" si="13"/>
        <v>0.008964978438</v>
      </c>
      <c r="X1152" s="44">
        <f t="shared" si="14"/>
        <v>0.01839471189</v>
      </c>
      <c r="Y1152" s="33">
        <f t="shared" si="15"/>
        <v>2.051841175</v>
      </c>
      <c r="Z1152" s="43">
        <v>1.0</v>
      </c>
      <c r="AA1152" s="33">
        <f t="shared" si="16"/>
        <v>3.051841175</v>
      </c>
      <c r="AB1152" s="33">
        <f t="shared" si="17"/>
        <v>0.6723289507</v>
      </c>
      <c r="AC1152" s="33">
        <f t="shared" si="18"/>
        <v>0.3276710493</v>
      </c>
      <c r="AD1152" s="33">
        <f t="shared" si="19"/>
        <v>-0.003105205799</v>
      </c>
      <c r="AE1152" s="34">
        <f t="shared" si="23"/>
        <v>-1</v>
      </c>
      <c r="AF1152" s="34">
        <f t="shared" si="24"/>
        <v>0</v>
      </c>
      <c r="AG1152" s="34">
        <f t="shared" si="25"/>
        <v>0</v>
      </c>
      <c r="AH1152" s="34">
        <f t="shared" si="26"/>
        <v>2</v>
      </c>
      <c r="AI1152" s="34">
        <f t="shared" si="28"/>
        <v>0</v>
      </c>
      <c r="AJ1152" s="34">
        <f t="shared" si="29"/>
        <v>-1</v>
      </c>
      <c r="AK1152" s="34">
        <f t="shared" si="27"/>
        <v>0.003105205799</v>
      </c>
      <c r="AL1152" s="36">
        <f t="shared" si="34"/>
        <v>-1</v>
      </c>
      <c r="AM1152" s="36">
        <f t="shared" si="35"/>
        <v>0</v>
      </c>
      <c r="AN1152" s="46">
        <f t="shared" si="36"/>
        <v>0</v>
      </c>
      <c r="AO1152" s="36">
        <f t="shared" si="37"/>
        <v>2</v>
      </c>
      <c r="AP1152" s="36">
        <f t="shared" si="39"/>
        <v>0</v>
      </c>
      <c r="AQ1152" s="36">
        <f t="shared" si="40"/>
        <v>-1</v>
      </c>
      <c r="AR1152" s="36">
        <f t="shared" si="38"/>
        <v>0.003105205799</v>
      </c>
      <c r="AS1152" s="38">
        <f t="shared" si="45"/>
        <v>-1</v>
      </c>
      <c r="AT1152" s="38">
        <f t="shared" si="46"/>
        <v>0</v>
      </c>
      <c r="AU1152" s="38">
        <f t="shared" si="47"/>
        <v>0</v>
      </c>
      <c r="AV1152" s="38">
        <f t="shared" si="48"/>
        <v>2</v>
      </c>
      <c r="AW1152" s="38">
        <f t="shared" si="51"/>
        <v>0</v>
      </c>
      <c r="AX1152" s="38">
        <f t="shared" si="52"/>
        <v>-1</v>
      </c>
      <c r="AY1152" s="38">
        <f t="shared" si="49"/>
        <v>0.003105205799</v>
      </c>
      <c r="AZ1152" s="12">
        <f t="shared" si="30"/>
        <v>138.4426957</v>
      </c>
      <c r="BA1152" s="12">
        <f t="shared" si="41"/>
        <v>101.2429869</v>
      </c>
      <c r="BB1152" s="12">
        <f t="shared" si="53"/>
        <v>134.6105795</v>
      </c>
      <c r="BC1152" s="12">
        <f t="shared" si="50"/>
        <v>0.003105205799</v>
      </c>
      <c r="BD1152" s="12">
        <f t="shared" si="54"/>
        <v>122.4328573</v>
      </c>
    </row>
    <row r="1153" ht="14.25" customHeight="1">
      <c r="A1153" s="7">
        <v>38195.0</v>
      </c>
      <c r="B1153" s="21" t="s">
        <v>90</v>
      </c>
      <c r="C1153" s="8">
        <v>29.740839</v>
      </c>
      <c r="D1153" s="33">
        <f t="shared" si="5"/>
        <v>-0.01066930126</v>
      </c>
      <c r="E1153" s="33">
        <f t="shared" si="7"/>
        <v>-0.01277599128</v>
      </c>
      <c r="F1153" s="33">
        <f t="shared" si="9"/>
        <v>-0.04099306848</v>
      </c>
      <c r="G1153" s="33">
        <f t="shared" si="11"/>
        <v>-0.05851934913</v>
      </c>
      <c r="H1153" s="33">
        <f t="shared" si="20"/>
        <v>-0.5070309703</v>
      </c>
      <c r="I1153" s="45">
        <f t="shared" si="31"/>
        <v>-1.49403393</v>
      </c>
      <c r="J1153" s="45">
        <f t="shared" si="43"/>
        <v>-1.565127922</v>
      </c>
      <c r="K1153" s="21" t="s">
        <v>91</v>
      </c>
      <c r="L1153" s="8">
        <v>12.161379</v>
      </c>
      <c r="M1153" s="33">
        <f t="shared" si="6"/>
        <v>-0.01241511672</v>
      </c>
      <c r="N1153" s="33">
        <f t="shared" si="8"/>
        <v>-0.1263975247</v>
      </c>
      <c r="O1153" s="33">
        <f t="shared" si="10"/>
        <v>-0.1363994069</v>
      </c>
      <c r="P1153" s="33">
        <f t="shared" si="12"/>
        <v>-0.1317720615</v>
      </c>
      <c r="Q1153" s="45">
        <f t="shared" si="21"/>
        <v>-4.587210971</v>
      </c>
      <c r="R1153" s="45">
        <f t="shared" si="32"/>
        <v>-4.060563373</v>
      </c>
      <c r="S1153" s="45">
        <f t="shared" si="44"/>
        <v>-3.689752502</v>
      </c>
      <c r="T1153" s="33">
        <f t="shared" si="22"/>
        <v>4.080180001</v>
      </c>
      <c r="U1153" s="33">
        <f t="shared" si="33"/>
        <v>2.566529444</v>
      </c>
      <c r="V1153" s="33">
        <f t="shared" si="42"/>
        <v>2.12462458</v>
      </c>
      <c r="W1153" s="44">
        <f t="shared" si="13"/>
        <v>0.009056566178</v>
      </c>
      <c r="X1153" s="44">
        <f t="shared" si="14"/>
        <v>0.01823218277</v>
      </c>
      <c r="Y1153" s="33">
        <f t="shared" si="15"/>
        <v>2.013145204</v>
      </c>
      <c r="Z1153" s="43">
        <v>1.0</v>
      </c>
      <c r="AA1153" s="33">
        <f t="shared" si="16"/>
        <v>3.013145204</v>
      </c>
      <c r="AB1153" s="33">
        <f t="shared" si="17"/>
        <v>0.6681208729</v>
      </c>
      <c r="AC1153" s="33">
        <f t="shared" si="18"/>
        <v>0.3318791271</v>
      </c>
      <c r="AD1153" s="33">
        <f t="shared" si="19"/>
        <v>0.003020277989</v>
      </c>
      <c r="AE1153" s="34">
        <f t="shared" si="23"/>
        <v>-1</v>
      </c>
      <c r="AF1153" s="34">
        <f t="shared" si="24"/>
        <v>0</v>
      </c>
      <c r="AG1153" s="34">
        <f t="shared" si="25"/>
        <v>0</v>
      </c>
      <c r="AH1153" s="34">
        <f t="shared" si="26"/>
        <v>3</v>
      </c>
      <c r="AI1153" s="34">
        <f t="shared" si="28"/>
        <v>0</v>
      </c>
      <c r="AJ1153" s="34">
        <f t="shared" si="29"/>
        <v>-1</v>
      </c>
      <c r="AK1153" s="34">
        <f t="shared" si="27"/>
        <v>-0.003020277989</v>
      </c>
      <c r="AL1153" s="36">
        <f t="shared" si="34"/>
        <v>-1</v>
      </c>
      <c r="AM1153" s="36">
        <f t="shared" si="35"/>
        <v>0</v>
      </c>
      <c r="AN1153" s="46">
        <f t="shared" si="36"/>
        <v>0</v>
      </c>
      <c r="AO1153" s="36">
        <f t="shared" si="37"/>
        <v>3</v>
      </c>
      <c r="AP1153" s="36">
        <f t="shared" si="39"/>
        <v>0</v>
      </c>
      <c r="AQ1153" s="36">
        <f t="shared" si="40"/>
        <v>-1</v>
      </c>
      <c r="AR1153" s="36">
        <f t="shared" si="38"/>
        <v>-0.003020277989</v>
      </c>
      <c r="AS1153" s="38">
        <f t="shared" si="45"/>
        <v>-1</v>
      </c>
      <c r="AT1153" s="38">
        <f t="shared" si="46"/>
        <v>0</v>
      </c>
      <c r="AU1153" s="38">
        <f t="shared" si="47"/>
        <v>0</v>
      </c>
      <c r="AV1153" s="38">
        <f t="shared" si="48"/>
        <v>3</v>
      </c>
      <c r="AW1153" s="38">
        <f t="shared" si="51"/>
        <v>0</v>
      </c>
      <c r="AX1153" s="38">
        <f t="shared" si="52"/>
        <v>-1</v>
      </c>
      <c r="AY1153" s="38">
        <f t="shared" si="49"/>
        <v>-0.003020277989</v>
      </c>
      <c r="AZ1153" s="12">
        <f t="shared" si="30"/>
        <v>138.0245603</v>
      </c>
      <c r="BA1153" s="12">
        <f t="shared" si="41"/>
        <v>100.937205</v>
      </c>
      <c r="BB1153" s="12">
        <f t="shared" si="53"/>
        <v>134.2040181</v>
      </c>
      <c r="BC1153" s="12">
        <f t="shared" si="50"/>
        <v>-0.003020277989</v>
      </c>
      <c r="BD1153" s="12">
        <f t="shared" si="54"/>
        <v>122.063076</v>
      </c>
    </row>
    <row r="1154" ht="14.25" customHeight="1">
      <c r="A1154" s="7">
        <v>38196.0</v>
      </c>
      <c r="B1154" s="21" t="s">
        <v>90</v>
      </c>
      <c r="C1154" s="8">
        <v>29.851641</v>
      </c>
      <c r="D1154" s="33">
        <f t="shared" si="5"/>
        <v>0.003725584204</v>
      </c>
      <c r="E1154" s="33">
        <f t="shared" si="7"/>
        <v>0.001369603753</v>
      </c>
      <c r="F1154" s="33">
        <f t="shared" si="9"/>
        <v>-0.04156548541</v>
      </c>
      <c r="G1154" s="33">
        <f t="shared" si="11"/>
        <v>-0.04674127819</v>
      </c>
      <c r="H1154" s="33">
        <f t="shared" si="20"/>
        <v>0.4124102667</v>
      </c>
      <c r="I1154" s="45">
        <f t="shared" si="31"/>
        <v>-1.47198425</v>
      </c>
      <c r="J1154" s="45">
        <f t="shared" si="43"/>
        <v>-1.129934555</v>
      </c>
      <c r="K1154" s="21" t="s">
        <v>91</v>
      </c>
      <c r="L1154" s="8">
        <v>12.141916</v>
      </c>
      <c r="M1154" s="33">
        <f t="shared" si="6"/>
        <v>-0.001600394166</v>
      </c>
      <c r="N1154" s="33">
        <f t="shared" si="8"/>
        <v>-0.1121954494</v>
      </c>
      <c r="O1154" s="33">
        <f t="shared" si="10"/>
        <v>-0.146208424</v>
      </c>
      <c r="P1154" s="33">
        <f t="shared" si="12"/>
        <v>-0.1357342274</v>
      </c>
      <c r="Q1154" s="45">
        <f t="shared" si="21"/>
        <v>-3.432608382</v>
      </c>
      <c r="R1154" s="45">
        <f t="shared" si="32"/>
        <v>-3.812495266</v>
      </c>
      <c r="S1154" s="45">
        <f t="shared" si="44"/>
        <v>-3.379500138</v>
      </c>
      <c r="T1154" s="33">
        <f t="shared" si="22"/>
        <v>3.845018649</v>
      </c>
      <c r="U1154" s="33">
        <f t="shared" si="33"/>
        <v>2.340511016</v>
      </c>
      <c r="V1154" s="33">
        <f t="shared" si="42"/>
        <v>2.249565582</v>
      </c>
      <c r="W1154" s="44">
        <f t="shared" si="13"/>
        <v>0.009069963027</v>
      </c>
      <c r="X1154" s="44">
        <f t="shared" si="14"/>
        <v>0.01813045578</v>
      </c>
      <c r="Y1154" s="33">
        <f t="shared" si="15"/>
        <v>1.998955864</v>
      </c>
      <c r="Z1154" s="43">
        <v>1.0</v>
      </c>
      <c r="AA1154" s="33">
        <f t="shared" si="16"/>
        <v>2.998955864</v>
      </c>
      <c r="AB1154" s="33">
        <f t="shared" si="17"/>
        <v>0.6665506111</v>
      </c>
      <c r="AC1154" s="33">
        <f t="shared" si="18"/>
        <v>0.3334493889</v>
      </c>
      <c r="AD1154" s="33">
        <f t="shared" si="19"/>
        <v>-0.01206409152</v>
      </c>
      <c r="AE1154" s="34">
        <f t="shared" si="23"/>
        <v>-1</v>
      </c>
      <c r="AF1154" s="34">
        <f t="shared" si="24"/>
        <v>0</v>
      </c>
      <c r="AG1154" s="34">
        <f t="shared" si="25"/>
        <v>0</v>
      </c>
      <c r="AH1154" s="34">
        <f t="shared" si="26"/>
        <v>4</v>
      </c>
      <c r="AI1154" s="34">
        <f t="shared" si="28"/>
        <v>0</v>
      </c>
      <c r="AJ1154" s="34">
        <f t="shared" si="29"/>
        <v>-1</v>
      </c>
      <c r="AK1154" s="34">
        <f t="shared" si="27"/>
        <v>0.01206409152</v>
      </c>
      <c r="AL1154" s="36">
        <f t="shared" si="34"/>
        <v>-1</v>
      </c>
      <c r="AM1154" s="36">
        <f t="shared" si="35"/>
        <v>0</v>
      </c>
      <c r="AN1154" s="46">
        <f t="shared" si="36"/>
        <v>0</v>
      </c>
      <c r="AO1154" s="36">
        <f t="shared" si="37"/>
        <v>4</v>
      </c>
      <c r="AP1154" s="36">
        <f t="shared" si="39"/>
        <v>0</v>
      </c>
      <c r="AQ1154" s="36">
        <f t="shared" si="40"/>
        <v>-1</v>
      </c>
      <c r="AR1154" s="36">
        <f t="shared" si="38"/>
        <v>0.01206409152</v>
      </c>
      <c r="AS1154" s="38">
        <f t="shared" si="45"/>
        <v>-1</v>
      </c>
      <c r="AT1154" s="38">
        <f t="shared" si="46"/>
        <v>0</v>
      </c>
      <c r="AU1154" s="38">
        <f t="shared" si="47"/>
        <v>0</v>
      </c>
      <c r="AV1154" s="38">
        <f t="shared" si="48"/>
        <v>4</v>
      </c>
      <c r="AW1154" s="38">
        <f t="shared" si="51"/>
        <v>0</v>
      </c>
      <c r="AX1154" s="38">
        <f t="shared" si="52"/>
        <v>-1</v>
      </c>
      <c r="AY1154" s="38">
        <f t="shared" si="49"/>
        <v>0.01206409152</v>
      </c>
      <c r="AZ1154" s="12">
        <f t="shared" si="30"/>
        <v>139.6897012</v>
      </c>
      <c r="BA1154" s="12">
        <f t="shared" si="41"/>
        <v>102.1549207</v>
      </c>
      <c r="BB1154" s="12">
        <f t="shared" si="53"/>
        <v>135.8230677</v>
      </c>
      <c r="BC1154" s="12">
        <f t="shared" si="50"/>
        <v>0.01206409152</v>
      </c>
      <c r="BD1154" s="12">
        <f t="shared" si="54"/>
        <v>123.5356562</v>
      </c>
    </row>
    <row r="1155" ht="14.25" customHeight="1">
      <c r="A1155" s="7">
        <v>38197.0</v>
      </c>
      <c r="B1155" s="21" t="s">
        <v>90</v>
      </c>
      <c r="C1155" s="8">
        <v>29.099379</v>
      </c>
      <c r="D1155" s="33">
        <f t="shared" si="5"/>
        <v>-0.02520002167</v>
      </c>
      <c r="E1155" s="33">
        <f t="shared" si="7"/>
        <v>-0.01246767502</v>
      </c>
      <c r="F1155" s="33">
        <f t="shared" si="9"/>
        <v>-0.03890544253</v>
      </c>
      <c r="G1155" s="33">
        <f t="shared" si="11"/>
        <v>-0.07386769316</v>
      </c>
      <c r="H1155" s="33">
        <f t="shared" si="20"/>
        <v>-0.499042716</v>
      </c>
      <c r="I1155" s="45">
        <f t="shared" si="31"/>
        <v>-1.304729442</v>
      </c>
      <c r="J1155" s="45">
        <f t="shared" si="43"/>
        <v>-1.947949162</v>
      </c>
      <c r="K1155" s="21" t="s">
        <v>91</v>
      </c>
      <c r="L1155" s="8">
        <v>11.969573</v>
      </c>
      <c r="M1155" s="33">
        <f t="shared" si="6"/>
        <v>-0.01419405306</v>
      </c>
      <c r="N1155" s="33">
        <f t="shared" si="8"/>
        <v>-0.1206865824</v>
      </c>
      <c r="O1155" s="33">
        <f t="shared" si="10"/>
        <v>-0.1530294112</v>
      </c>
      <c r="P1155" s="33">
        <f t="shared" si="12"/>
        <v>-0.1469886485</v>
      </c>
      <c r="Q1155" s="45">
        <f t="shared" si="21"/>
        <v>-3.339772179</v>
      </c>
      <c r="R1155" s="45">
        <f t="shared" si="32"/>
        <v>-3.544787601</v>
      </c>
      <c r="S1155" s="45">
        <f t="shared" si="44"/>
        <v>-3.318968423</v>
      </c>
      <c r="T1155" s="33">
        <f t="shared" si="22"/>
        <v>2.840729463</v>
      </c>
      <c r="U1155" s="33">
        <f t="shared" si="33"/>
        <v>2.240058158</v>
      </c>
      <c r="V1155" s="33">
        <f t="shared" si="42"/>
        <v>1.371019261</v>
      </c>
      <c r="W1155" s="44">
        <f t="shared" si="13"/>
        <v>0.01029001342</v>
      </c>
      <c r="X1155" s="44">
        <f t="shared" si="14"/>
        <v>0.01814033699</v>
      </c>
      <c r="Y1155" s="33">
        <f t="shared" si="15"/>
        <v>1.76290703</v>
      </c>
      <c r="Z1155" s="43">
        <v>1.0</v>
      </c>
      <c r="AA1155" s="33">
        <f t="shared" si="16"/>
        <v>2.76290703</v>
      </c>
      <c r="AB1155" s="33">
        <f t="shared" si="17"/>
        <v>0.6380623781</v>
      </c>
      <c r="AC1155" s="33">
        <f t="shared" si="18"/>
        <v>0.3619376219</v>
      </c>
      <c r="AD1155" s="33">
        <f t="shared" si="19"/>
        <v>-0.005445812493</v>
      </c>
      <c r="AE1155" s="34">
        <f t="shared" si="23"/>
        <v>-1</v>
      </c>
      <c r="AF1155" s="34">
        <f t="shared" si="24"/>
        <v>0</v>
      </c>
      <c r="AG1155" s="34">
        <f t="shared" si="25"/>
        <v>0</v>
      </c>
      <c r="AH1155" s="34">
        <f t="shared" si="26"/>
        <v>5</v>
      </c>
      <c r="AI1155" s="34">
        <f t="shared" si="28"/>
        <v>0</v>
      </c>
      <c r="AJ1155" s="34">
        <f t="shared" si="29"/>
        <v>-1</v>
      </c>
      <c r="AK1155" s="34">
        <f t="shared" si="27"/>
        <v>0.005445812493</v>
      </c>
      <c r="AL1155" s="36">
        <f t="shared" si="34"/>
        <v>-1</v>
      </c>
      <c r="AM1155" s="36">
        <f t="shared" si="35"/>
        <v>0</v>
      </c>
      <c r="AN1155" s="46">
        <f t="shared" si="36"/>
        <v>0</v>
      </c>
      <c r="AO1155" s="36">
        <f t="shared" si="37"/>
        <v>5</v>
      </c>
      <c r="AP1155" s="36">
        <f t="shared" si="39"/>
        <v>0</v>
      </c>
      <c r="AQ1155" s="36">
        <f t="shared" si="40"/>
        <v>-1</v>
      </c>
      <c r="AR1155" s="36">
        <f t="shared" si="38"/>
        <v>0.005445812493</v>
      </c>
      <c r="AS1155" s="38">
        <f t="shared" si="45"/>
        <v>-1</v>
      </c>
      <c r="AT1155" s="38">
        <f t="shared" si="46"/>
        <v>0</v>
      </c>
      <c r="AU1155" s="38">
        <f t="shared" si="47"/>
        <v>0</v>
      </c>
      <c r="AV1155" s="38">
        <f t="shared" si="48"/>
        <v>5</v>
      </c>
      <c r="AW1155" s="38">
        <f t="shared" si="51"/>
        <v>0</v>
      </c>
      <c r="AX1155" s="38">
        <f t="shared" si="52"/>
        <v>-1</v>
      </c>
      <c r="AY1155" s="38">
        <f t="shared" si="49"/>
        <v>0.005445812493</v>
      </c>
      <c r="AZ1155" s="12">
        <f t="shared" si="30"/>
        <v>140.4504251</v>
      </c>
      <c r="BA1155" s="12">
        <f t="shared" si="41"/>
        <v>102.7112372</v>
      </c>
      <c r="BB1155" s="12">
        <f t="shared" si="53"/>
        <v>136.5627346</v>
      </c>
      <c r="BC1155" s="12">
        <f t="shared" si="50"/>
        <v>0.005445812493</v>
      </c>
      <c r="BD1155" s="12">
        <f t="shared" si="54"/>
        <v>124.2084082</v>
      </c>
    </row>
    <row r="1156" ht="14.25" customHeight="1">
      <c r="A1156" s="7">
        <v>38198.0</v>
      </c>
      <c r="B1156" s="21" t="s">
        <v>90</v>
      </c>
      <c r="C1156" s="8">
        <v>29.157684</v>
      </c>
      <c r="D1156" s="33">
        <f t="shared" si="5"/>
        <v>0.002003651006</v>
      </c>
      <c r="E1156" s="33">
        <f t="shared" si="7"/>
        <v>-0.01710252721</v>
      </c>
      <c r="F1156" s="33">
        <f t="shared" si="9"/>
        <v>-0.04397716629</v>
      </c>
      <c r="G1156" s="33">
        <f t="shared" si="11"/>
        <v>-0.06629331658</v>
      </c>
      <c r="H1156" s="33">
        <f t="shared" si="20"/>
        <v>-0.7838764604</v>
      </c>
      <c r="I1156" s="45">
        <f t="shared" si="31"/>
        <v>-1.479363992</v>
      </c>
      <c r="J1156" s="45">
        <f t="shared" si="43"/>
        <v>-1.623859381</v>
      </c>
      <c r="K1156" s="21" t="s">
        <v>91</v>
      </c>
      <c r="L1156" s="8">
        <v>12.19195</v>
      </c>
      <c r="M1156" s="33">
        <f t="shared" si="6"/>
        <v>0.01857852406</v>
      </c>
      <c r="N1156" s="33">
        <f t="shared" si="8"/>
        <v>-0.02900153041</v>
      </c>
      <c r="O1156" s="33">
        <f t="shared" si="10"/>
        <v>-0.1328594007</v>
      </c>
      <c r="P1156" s="33">
        <f t="shared" si="12"/>
        <v>-0.1290708444</v>
      </c>
      <c r="Q1156" s="45">
        <f t="shared" si="21"/>
        <v>-0.5091741934</v>
      </c>
      <c r="R1156" s="45">
        <f t="shared" si="32"/>
        <v>-2.738402097</v>
      </c>
      <c r="S1156" s="45">
        <f t="shared" si="44"/>
        <v>-2.596318076</v>
      </c>
      <c r="T1156" s="33">
        <f t="shared" si="22"/>
        <v>-0.2747022669</v>
      </c>
      <c r="U1156" s="33">
        <f t="shared" si="33"/>
        <v>1.259038105</v>
      </c>
      <c r="V1156" s="33">
        <f t="shared" si="42"/>
        <v>0.9724586955</v>
      </c>
      <c r="W1156" s="44">
        <f t="shared" si="13"/>
        <v>0.01035280995</v>
      </c>
      <c r="X1156" s="44">
        <f t="shared" si="14"/>
        <v>0.0190496652</v>
      </c>
      <c r="Y1156" s="33">
        <f t="shared" si="15"/>
        <v>1.840047802</v>
      </c>
      <c r="Z1156" s="43">
        <v>1.0</v>
      </c>
      <c r="AA1156" s="33">
        <f t="shared" si="16"/>
        <v>2.840047802</v>
      </c>
      <c r="AB1156" s="33">
        <f t="shared" si="17"/>
        <v>0.6478932505</v>
      </c>
      <c r="AC1156" s="33">
        <f t="shared" si="18"/>
        <v>0.3521067495</v>
      </c>
      <c r="AD1156" s="33">
        <f t="shared" si="19"/>
        <v>0.01118468716</v>
      </c>
      <c r="AE1156" s="34">
        <f t="shared" si="23"/>
        <v>0</v>
      </c>
      <c r="AF1156" s="34">
        <f t="shared" si="24"/>
        <v>0</v>
      </c>
      <c r="AG1156" s="34">
        <f t="shared" si="25"/>
        <v>0</v>
      </c>
      <c r="AH1156" s="34">
        <f t="shared" si="26"/>
        <v>0</v>
      </c>
      <c r="AI1156" s="34">
        <f t="shared" si="28"/>
        <v>1</v>
      </c>
      <c r="AJ1156" s="34">
        <f t="shared" si="29"/>
        <v>0</v>
      </c>
      <c r="AK1156" s="34">
        <f t="shared" si="27"/>
        <v>0</v>
      </c>
      <c r="AL1156" s="36">
        <f t="shared" si="34"/>
        <v>-1</v>
      </c>
      <c r="AM1156" s="36">
        <f t="shared" si="35"/>
        <v>0</v>
      </c>
      <c r="AN1156" s="46">
        <f t="shared" si="36"/>
        <v>0</v>
      </c>
      <c r="AO1156" s="36">
        <f t="shared" si="37"/>
        <v>1</v>
      </c>
      <c r="AP1156" s="36">
        <f t="shared" si="39"/>
        <v>1</v>
      </c>
      <c r="AQ1156" s="36">
        <f t="shared" si="40"/>
        <v>-1</v>
      </c>
      <c r="AR1156" s="36">
        <f t="shared" si="38"/>
        <v>-0.01118468716</v>
      </c>
      <c r="AS1156" s="38">
        <f t="shared" si="45"/>
        <v>0</v>
      </c>
      <c r="AT1156" s="38">
        <f t="shared" si="46"/>
        <v>0</v>
      </c>
      <c r="AU1156" s="38">
        <f t="shared" si="47"/>
        <v>0</v>
      </c>
      <c r="AV1156" s="38">
        <f t="shared" si="48"/>
        <v>0</v>
      </c>
      <c r="AW1156" s="38">
        <f t="shared" si="51"/>
        <v>1</v>
      </c>
      <c r="AX1156" s="38">
        <f t="shared" si="52"/>
        <v>0</v>
      </c>
      <c r="AY1156" s="38">
        <f t="shared" si="49"/>
        <v>0</v>
      </c>
      <c r="AZ1156" s="12">
        <f t="shared" si="30"/>
        <v>140.4504251</v>
      </c>
      <c r="BA1156" s="12">
        <f t="shared" si="41"/>
        <v>101.5624441</v>
      </c>
      <c r="BB1156" s="12">
        <f t="shared" si="53"/>
        <v>136.5627346</v>
      </c>
      <c r="BC1156" s="12">
        <f t="shared" si="50"/>
        <v>-0.003728229052</v>
      </c>
      <c r="BD1156" s="12">
        <f t="shared" si="54"/>
        <v>123.7453308</v>
      </c>
    </row>
    <row r="1157" ht="14.25" customHeight="1">
      <c r="A1157" s="7">
        <v>38201.0</v>
      </c>
      <c r="B1157" s="21" t="s">
        <v>90</v>
      </c>
      <c r="C1157" s="8">
        <v>29.787497</v>
      </c>
      <c r="D1157" s="33">
        <f t="shared" si="5"/>
        <v>0.02160024095</v>
      </c>
      <c r="E1157" s="33">
        <f t="shared" si="7"/>
        <v>-0.009117220239</v>
      </c>
      <c r="F1157" s="33">
        <f t="shared" si="9"/>
        <v>-0.02032994403</v>
      </c>
      <c r="G1157" s="33">
        <f t="shared" si="11"/>
        <v>-0.04057096075</v>
      </c>
      <c r="H1157" s="33">
        <f t="shared" si="20"/>
        <v>-0.2491533665</v>
      </c>
      <c r="I1157" s="45">
        <f t="shared" si="31"/>
        <v>-0.4259625021</v>
      </c>
      <c r="J1157" s="45">
        <f t="shared" si="43"/>
        <v>-0.7822533469</v>
      </c>
      <c r="K1157" s="21" t="s">
        <v>91</v>
      </c>
      <c r="L1157" s="8">
        <v>12.289247</v>
      </c>
      <c r="M1157" s="33">
        <f t="shared" si="6"/>
        <v>0.00798042971</v>
      </c>
      <c r="N1157" s="33">
        <f t="shared" si="8"/>
        <v>-0.002031384422</v>
      </c>
      <c r="O1157" s="33">
        <f t="shared" si="10"/>
        <v>-0.1217719569</v>
      </c>
      <c r="P1157" s="33">
        <f t="shared" si="12"/>
        <v>-0.1250740244</v>
      </c>
      <c r="Q1157" s="45">
        <f t="shared" si="21"/>
        <v>0.2363973892</v>
      </c>
      <c r="R1157" s="45">
        <f t="shared" si="32"/>
        <v>-2.315746991</v>
      </c>
      <c r="S1157" s="45">
        <f t="shared" si="44"/>
        <v>-2.33374601</v>
      </c>
      <c r="T1157" s="33">
        <f t="shared" si="22"/>
        <v>-0.4855507556</v>
      </c>
      <c r="U1157" s="33">
        <f t="shared" si="33"/>
        <v>1.889784489</v>
      </c>
      <c r="V1157" s="33">
        <f t="shared" si="42"/>
        <v>1.551492664</v>
      </c>
      <c r="W1157" s="44">
        <f t="shared" si="13"/>
        <v>0.01173549845</v>
      </c>
      <c r="X1157" s="44">
        <f t="shared" si="14"/>
        <v>0.01920512213</v>
      </c>
      <c r="Y1157" s="33">
        <f t="shared" si="15"/>
        <v>1.636498204</v>
      </c>
      <c r="Z1157" s="43">
        <v>1.0</v>
      </c>
      <c r="AA1157" s="33">
        <f t="shared" si="16"/>
        <v>2.636498204</v>
      </c>
      <c r="AB1157" s="33">
        <f t="shared" si="17"/>
        <v>0.6207090152</v>
      </c>
      <c r="AC1157" s="33">
        <f t="shared" si="18"/>
        <v>0.3792909848</v>
      </c>
      <c r="AD1157" s="33">
        <f t="shared" si="19"/>
        <v>0.002316340109</v>
      </c>
      <c r="AE1157" s="34">
        <f t="shared" si="23"/>
        <v>0</v>
      </c>
      <c r="AF1157" s="34">
        <f t="shared" si="24"/>
        <v>0</v>
      </c>
      <c r="AG1157" s="34">
        <f t="shared" si="25"/>
        <v>0</v>
      </c>
      <c r="AH1157" s="34">
        <f t="shared" si="26"/>
        <v>0</v>
      </c>
      <c r="AI1157" s="34">
        <f t="shared" si="28"/>
        <v>0</v>
      </c>
      <c r="AJ1157" s="34">
        <f t="shared" si="29"/>
        <v>0</v>
      </c>
      <c r="AK1157" s="34">
        <f t="shared" si="27"/>
        <v>0</v>
      </c>
      <c r="AL1157" s="36">
        <f t="shared" si="34"/>
        <v>-1</v>
      </c>
      <c r="AM1157" s="36">
        <f t="shared" si="35"/>
        <v>0</v>
      </c>
      <c r="AN1157" s="46">
        <f t="shared" si="36"/>
        <v>0</v>
      </c>
      <c r="AO1157" s="36">
        <f t="shared" si="37"/>
        <v>2</v>
      </c>
      <c r="AP1157" s="36">
        <f t="shared" si="39"/>
        <v>0</v>
      </c>
      <c r="AQ1157" s="36">
        <f t="shared" si="40"/>
        <v>-1</v>
      </c>
      <c r="AR1157" s="36">
        <f t="shared" si="38"/>
        <v>-0.002316340109</v>
      </c>
      <c r="AS1157" s="38">
        <f t="shared" si="45"/>
        <v>-1</v>
      </c>
      <c r="AT1157" s="38">
        <f t="shared" si="46"/>
        <v>0</v>
      </c>
      <c r="AU1157" s="38">
        <f t="shared" si="47"/>
        <v>0</v>
      </c>
      <c r="AV1157" s="38">
        <f t="shared" si="48"/>
        <v>1</v>
      </c>
      <c r="AW1157" s="38">
        <f t="shared" si="51"/>
        <v>0</v>
      </c>
      <c r="AX1157" s="38">
        <f t="shared" si="52"/>
        <v>-1</v>
      </c>
      <c r="AY1157" s="38">
        <f t="shared" si="49"/>
        <v>-0.002316340109</v>
      </c>
      <c r="AZ1157" s="12">
        <f t="shared" si="30"/>
        <v>140.4504251</v>
      </c>
      <c r="BA1157" s="12">
        <f t="shared" si="41"/>
        <v>101.327191</v>
      </c>
      <c r="BB1157" s="12">
        <f t="shared" si="53"/>
        <v>136.2464089</v>
      </c>
      <c r="BC1157" s="12">
        <f t="shared" si="50"/>
        <v>-0.001544226739</v>
      </c>
      <c r="BD1157" s="12">
        <f t="shared" si="54"/>
        <v>123.5542399</v>
      </c>
    </row>
    <row r="1158" ht="14.25" customHeight="1">
      <c r="A1158" s="7">
        <v>38202.0</v>
      </c>
      <c r="B1158" s="21" t="s">
        <v>90</v>
      </c>
      <c r="C1158" s="8">
        <v>29.857483</v>
      </c>
      <c r="D1158" s="33">
        <f t="shared" si="5"/>
        <v>0.002349509259</v>
      </c>
      <c r="E1158" s="33">
        <f t="shared" si="7"/>
        <v>0.003922014439</v>
      </c>
      <c r="F1158" s="33">
        <f t="shared" si="9"/>
        <v>-0.008904084466</v>
      </c>
      <c r="G1158" s="33">
        <f t="shared" si="11"/>
        <v>-0.04299040515</v>
      </c>
      <c r="H1158" s="33">
        <f t="shared" si="20"/>
        <v>0.6241400172</v>
      </c>
      <c r="I1158" s="45">
        <f t="shared" si="31"/>
        <v>0.06849243078</v>
      </c>
      <c r="J1158" s="45">
        <f t="shared" si="43"/>
        <v>-0.8332690066</v>
      </c>
      <c r="K1158" s="21" t="s">
        <v>91</v>
      </c>
      <c r="L1158" s="8">
        <v>12.261448</v>
      </c>
      <c r="M1158" s="33">
        <f t="shared" si="6"/>
        <v>-0.002262058855</v>
      </c>
      <c r="N1158" s="33">
        <f t="shared" si="8"/>
        <v>0.008228425411</v>
      </c>
      <c r="O1158" s="33">
        <f t="shared" si="10"/>
        <v>-0.1192091518</v>
      </c>
      <c r="P1158" s="33">
        <f t="shared" si="12"/>
        <v>-0.1292933338</v>
      </c>
      <c r="Q1158" s="45">
        <f t="shared" si="21"/>
        <v>0.5274082385</v>
      </c>
      <c r="R1158" s="45">
        <f t="shared" si="32"/>
        <v>-2.131159384</v>
      </c>
      <c r="S1158" s="45">
        <f t="shared" si="44"/>
        <v>-2.280378295</v>
      </c>
      <c r="T1158" s="33">
        <f t="shared" si="22"/>
        <v>0.09673177863</v>
      </c>
      <c r="U1158" s="33">
        <f t="shared" si="33"/>
        <v>2.199651814</v>
      </c>
      <c r="V1158" s="33">
        <f t="shared" si="42"/>
        <v>1.447109288</v>
      </c>
      <c r="W1158" s="44">
        <f t="shared" si="13"/>
        <v>0.01167073543</v>
      </c>
      <c r="X1158" s="44">
        <f t="shared" si="14"/>
        <v>0.0191154429</v>
      </c>
      <c r="Y1158" s="33">
        <f t="shared" si="15"/>
        <v>1.637895316</v>
      </c>
      <c r="Z1158" s="43">
        <v>1.0</v>
      </c>
      <c r="AA1158" s="33">
        <f t="shared" si="16"/>
        <v>2.637895316</v>
      </c>
      <c r="AB1158" s="33">
        <f t="shared" si="17"/>
        <v>0.6209098997</v>
      </c>
      <c r="AC1158" s="33">
        <f t="shared" si="18"/>
        <v>0.3790901003</v>
      </c>
      <c r="AD1158" s="33">
        <f t="shared" si="19"/>
        <v>0.008442956437</v>
      </c>
      <c r="AE1158" s="34">
        <f t="shared" si="23"/>
        <v>0</v>
      </c>
      <c r="AF1158" s="34">
        <f t="shared" si="24"/>
        <v>0</v>
      </c>
      <c r="AG1158" s="34">
        <f t="shared" si="25"/>
        <v>0</v>
      </c>
      <c r="AH1158" s="34">
        <f t="shared" si="26"/>
        <v>0</v>
      </c>
      <c r="AI1158" s="34">
        <f t="shared" si="28"/>
        <v>0</v>
      </c>
      <c r="AJ1158" s="34">
        <f t="shared" si="29"/>
        <v>0</v>
      </c>
      <c r="AK1158" s="34">
        <f t="shared" si="27"/>
        <v>0</v>
      </c>
      <c r="AL1158" s="36">
        <f t="shared" si="34"/>
        <v>-1</v>
      </c>
      <c r="AM1158" s="36">
        <f t="shared" si="35"/>
        <v>0</v>
      </c>
      <c r="AN1158" s="46">
        <f t="shared" si="36"/>
        <v>0</v>
      </c>
      <c r="AO1158" s="36">
        <f t="shared" si="37"/>
        <v>3</v>
      </c>
      <c r="AP1158" s="36">
        <f t="shared" si="39"/>
        <v>0</v>
      </c>
      <c r="AQ1158" s="36">
        <f t="shared" si="40"/>
        <v>-1</v>
      </c>
      <c r="AR1158" s="36">
        <f t="shared" si="38"/>
        <v>-0.008442956437</v>
      </c>
      <c r="AS1158" s="38">
        <f t="shared" si="45"/>
        <v>-1</v>
      </c>
      <c r="AT1158" s="38">
        <f t="shared" si="46"/>
        <v>0</v>
      </c>
      <c r="AU1158" s="38">
        <f t="shared" si="47"/>
        <v>0</v>
      </c>
      <c r="AV1158" s="38">
        <f t="shared" si="48"/>
        <v>2</v>
      </c>
      <c r="AW1158" s="38">
        <f t="shared" si="51"/>
        <v>0</v>
      </c>
      <c r="AX1158" s="38">
        <f t="shared" si="52"/>
        <v>-1</v>
      </c>
      <c r="AY1158" s="38">
        <f t="shared" si="49"/>
        <v>-0.008442956437</v>
      </c>
      <c r="AZ1158" s="12">
        <f t="shared" si="30"/>
        <v>140.4504251</v>
      </c>
      <c r="BA1158" s="12">
        <f t="shared" si="41"/>
        <v>100.4716899</v>
      </c>
      <c r="BB1158" s="12">
        <f t="shared" si="53"/>
        <v>135.0960864</v>
      </c>
      <c r="BC1158" s="12">
        <f t="shared" si="50"/>
        <v>-0.005628637625</v>
      </c>
      <c r="BD1158" s="12">
        <f t="shared" si="54"/>
        <v>122.8587979</v>
      </c>
    </row>
    <row r="1159" ht="14.25" customHeight="1">
      <c r="A1159" s="7">
        <v>38203.0</v>
      </c>
      <c r="B1159" s="21" t="s">
        <v>90</v>
      </c>
      <c r="C1159" s="8">
        <v>30.300671</v>
      </c>
      <c r="D1159" s="33">
        <f t="shared" si="5"/>
        <v>0.01484344812</v>
      </c>
      <c r="E1159" s="33">
        <f t="shared" si="7"/>
        <v>0.01504205414</v>
      </c>
      <c r="F1159" s="33">
        <f t="shared" si="9"/>
        <v>0.01643225954</v>
      </c>
      <c r="G1159" s="33">
        <f t="shared" si="11"/>
        <v>-0.0262369971</v>
      </c>
      <c r="H1159" s="33">
        <f t="shared" si="20"/>
        <v>1.376527455</v>
      </c>
      <c r="I1159" s="45">
        <f t="shared" si="31"/>
        <v>1.144314887</v>
      </c>
      <c r="J1159" s="45">
        <f t="shared" si="43"/>
        <v>-0.3067074822</v>
      </c>
      <c r="K1159" s="21" t="s">
        <v>91</v>
      </c>
      <c r="L1159" s="8">
        <v>12.286466</v>
      </c>
      <c r="M1159" s="33">
        <f t="shared" si="6"/>
        <v>0.002040378918</v>
      </c>
      <c r="N1159" s="33">
        <f t="shared" si="8"/>
        <v>0.01190504036</v>
      </c>
      <c r="O1159" s="33">
        <f t="shared" si="10"/>
        <v>-0.1016261004</v>
      </c>
      <c r="P1159" s="33">
        <f t="shared" si="12"/>
        <v>-0.1233634681</v>
      </c>
      <c r="Q1159" s="45">
        <f t="shared" si="21"/>
        <v>0.6305210881</v>
      </c>
      <c r="R1159" s="45">
        <f t="shared" si="32"/>
        <v>-1.669483612</v>
      </c>
      <c r="S1159" s="45">
        <f t="shared" si="44"/>
        <v>-2.031690949</v>
      </c>
      <c r="T1159" s="33">
        <f t="shared" si="22"/>
        <v>0.7460063664</v>
      </c>
      <c r="U1159" s="33">
        <f t="shared" si="33"/>
        <v>2.813798498</v>
      </c>
      <c r="V1159" s="33">
        <f t="shared" si="42"/>
        <v>1.724983467</v>
      </c>
      <c r="W1159" s="44">
        <f t="shared" si="13"/>
        <v>0.01227003251</v>
      </c>
      <c r="X1159" s="44">
        <f t="shared" si="14"/>
        <v>0.0192122396</v>
      </c>
      <c r="Y1159" s="33">
        <f t="shared" si="15"/>
        <v>1.56578555</v>
      </c>
      <c r="Z1159" s="43">
        <v>1.0</v>
      </c>
      <c r="AA1159" s="33">
        <f t="shared" si="16"/>
        <v>2.56578555</v>
      </c>
      <c r="AB1159" s="33">
        <f t="shared" si="17"/>
        <v>0.6102558143</v>
      </c>
      <c r="AC1159" s="33">
        <f t="shared" si="18"/>
        <v>0.3897441857</v>
      </c>
      <c r="AD1159" s="33">
        <f t="shared" si="19"/>
        <v>-0.002198929409</v>
      </c>
      <c r="AE1159" s="34">
        <f t="shared" si="23"/>
        <v>0</v>
      </c>
      <c r="AF1159" s="34">
        <f t="shared" si="24"/>
        <v>0</v>
      </c>
      <c r="AG1159" s="34">
        <f t="shared" si="25"/>
        <v>0</v>
      </c>
      <c r="AH1159" s="34">
        <f t="shared" si="26"/>
        <v>0</v>
      </c>
      <c r="AI1159" s="34">
        <f t="shared" si="28"/>
        <v>0</v>
      </c>
      <c r="AJ1159" s="34">
        <f t="shared" si="29"/>
        <v>0</v>
      </c>
      <c r="AK1159" s="34">
        <f t="shared" si="27"/>
        <v>0</v>
      </c>
      <c r="AL1159" s="36">
        <f t="shared" si="34"/>
        <v>-1</v>
      </c>
      <c r="AM1159" s="36">
        <f t="shared" si="35"/>
        <v>0</v>
      </c>
      <c r="AN1159" s="46">
        <f t="shared" si="36"/>
        <v>0</v>
      </c>
      <c r="AO1159" s="36">
        <f t="shared" si="37"/>
        <v>4</v>
      </c>
      <c r="AP1159" s="36">
        <f t="shared" si="39"/>
        <v>0</v>
      </c>
      <c r="AQ1159" s="36">
        <f t="shared" si="40"/>
        <v>-1</v>
      </c>
      <c r="AR1159" s="36">
        <f t="shared" si="38"/>
        <v>0.002198929409</v>
      </c>
      <c r="AS1159" s="38">
        <f t="shared" si="45"/>
        <v>-1</v>
      </c>
      <c r="AT1159" s="38">
        <f t="shared" si="46"/>
        <v>0</v>
      </c>
      <c r="AU1159" s="38">
        <f t="shared" si="47"/>
        <v>0</v>
      </c>
      <c r="AV1159" s="38">
        <f t="shared" si="48"/>
        <v>3</v>
      </c>
      <c r="AW1159" s="38">
        <f t="shared" si="51"/>
        <v>0</v>
      </c>
      <c r="AX1159" s="38">
        <f t="shared" si="52"/>
        <v>-1</v>
      </c>
      <c r="AY1159" s="38">
        <f t="shared" si="49"/>
        <v>0.002198929409</v>
      </c>
      <c r="AZ1159" s="12">
        <f t="shared" si="30"/>
        <v>140.4504251</v>
      </c>
      <c r="BA1159" s="12">
        <f t="shared" si="41"/>
        <v>100.6926201</v>
      </c>
      <c r="BB1159" s="12">
        <f t="shared" si="53"/>
        <v>135.3931531</v>
      </c>
      <c r="BC1159" s="12">
        <f t="shared" si="50"/>
        <v>0.001465952939</v>
      </c>
      <c r="BD1159" s="12">
        <f t="shared" si="54"/>
        <v>123.0389031</v>
      </c>
    </row>
    <row r="1160" ht="14.25" customHeight="1">
      <c r="A1160" s="7">
        <v>38204.0</v>
      </c>
      <c r="B1160" s="21" t="s">
        <v>90</v>
      </c>
      <c r="C1160" s="8">
        <v>30.038248</v>
      </c>
      <c r="D1160" s="33">
        <f t="shared" si="5"/>
        <v>-0.008660633291</v>
      </c>
      <c r="E1160" s="33">
        <f t="shared" si="7"/>
        <v>0.03226422804</v>
      </c>
      <c r="F1160" s="33">
        <f t="shared" si="9"/>
        <v>0.01939429312</v>
      </c>
      <c r="G1160" s="33">
        <f t="shared" si="11"/>
        <v>-0.0314029795</v>
      </c>
      <c r="H1160" s="33">
        <f t="shared" si="20"/>
        <v>2.458193341</v>
      </c>
      <c r="I1160" s="45">
        <f t="shared" si="31"/>
        <v>1.236857767</v>
      </c>
      <c r="J1160" s="45">
        <f t="shared" si="43"/>
        <v>-0.4517641092</v>
      </c>
      <c r="K1160" s="21" t="s">
        <v>91</v>
      </c>
      <c r="L1160" s="8">
        <v>12.189173</v>
      </c>
      <c r="M1160" s="33">
        <f t="shared" si="6"/>
        <v>-0.00791871316</v>
      </c>
      <c r="N1160" s="33">
        <f t="shared" si="8"/>
        <v>0.01834651913</v>
      </c>
      <c r="O1160" s="33">
        <f t="shared" si="10"/>
        <v>-0.104554242</v>
      </c>
      <c r="P1160" s="33">
        <f t="shared" si="12"/>
        <v>-0.1327135123</v>
      </c>
      <c r="Q1160" s="45">
        <f t="shared" si="21"/>
        <v>0.8015921553</v>
      </c>
      <c r="R1160" s="45">
        <f t="shared" si="32"/>
        <v>-1.658801308</v>
      </c>
      <c r="S1160" s="45">
        <f t="shared" si="44"/>
        <v>-2.107582426</v>
      </c>
      <c r="T1160" s="33">
        <f t="shared" si="22"/>
        <v>1.656601185</v>
      </c>
      <c r="U1160" s="33">
        <f t="shared" si="33"/>
        <v>2.895659075</v>
      </c>
      <c r="V1160" s="33">
        <f t="shared" si="42"/>
        <v>1.655818317</v>
      </c>
      <c r="W1160" s="44">
        <f t="shared" si="13"/>
        <v>0.01237455238</v>
      </c>
      <c r="X1160" s="44">
        <f t="shared" si="14"/>
        <v>0.0190924566</v>
      </c>
      <c r="Y1160" s="33">
        <f t="shared" si="15"/>
        <v>1.542880584</v>
      </c>
      <c r="Z1160" s="43">
        <v>1.0</v>
      </c>
      <c r="AA1160" s="33">
        <f t="shared" si="16"/>
        <v>2.542880584</v>
      </c>
      <c r="AB1160" s="33">
        <f t="shared" si="17"/>
        <v>0.6067451982</v>
      </c>
      <c r="AC1160" s="33">
        <f t="shared" si="18"/>
        <v>0.3932548018</v>
      </c>
      <c r="AD1160" s="33">
        <f t="shared" si="19"/>
        <v>-0.004635223591</v>
      </c>
      <c r="AE1160" s="34">
        <f t="shared" si="23"/>
        <v>-1</v>
      </c>
      <c r="AF1160" s="34">
        <f t="shared" si="24"/>
        <v>0</v>
      </c>
      <c r="AG1160" s="34">
        <f t="shared" si="25"/>
        <v>0</v>
      </c>
      <c r="AH1160" s="34">
        <f t="shared" si="26"/>
        <v>1</v>
      </c>
      <c r="AI1160" s="34">
        <f t="shared" si="28"/>
        <v>0</v>
      </c>
      <c r="AJ1160" s="34">
        <f t="shared" si="29"/>
        <v>-1</v>
      </c>
      <c r="AK1160" s="34">
        <f t="shared" si="27"/>
        <v>0.004635223591</v>
      </c>
      <c r="AL1160" s="36">
        <f t="shared" si="34"/>
        <v>-1</v>
      </c>
      <c r="AM1160" s="36">
        <f t="shared" si="35"/>
        <v>0</v>
      </c>
      <c r="AN1160" s="46">
        <f t="shared" si="36"/>
        <v>0</v>
      </c>
      <c r="AO1160" s="36">
        <f t="shared" si="37"/>
        <v>5</v>
      </c>
      <c r="AP1160" s="36">
        <f t="shared" si="39"/>
        <v>0</v>
      </c>
      <c r="AQ1160" s="36">
        <f t="shared" si="40"/>
        <v>-1</v>
      </c>
      <c r="AR1160" s="36">
        <f t="shared" si="38"/>
        <v>0.004635223591</v>
      </c>
      <c r="AS1160" s="38">
        <f t="shared" si="45"/>
        <v>-1</v>
      </c>
      <c r="AT1160" s="38">
        <f t="shared" si="46"/>
        <v>0</v>
      </c>
      <c r="AU1160" s="38">
        <f t="shared" si="47"/>
        <v>0</v>
      </c>
      <c r="AV1160" s="38">
        <f t="shared" si="48"/>
        <v>4</v>
      </c>
      <c r="AW1160" s="38">
        <f t="shared" si="51"/>
        <v>0</v>
      </c>
      <c r="AX1160" s="38">
        <f t="shared" si="52"/>
        <v>-1</v>
      </c>
      <c r="AY1160" s="38">
        <f t="shared" si="49"/>
        <v>0.004635223591</v>
      </c>
      <c r="AZ1160" s="12">
        <f t="shared" si="30"/>
        <v>141.1014442</v>
      </c>
      <c r="BA1160" s="12">
        <f t="shared" si="41"/>
        <v>101.1593529</v>
      </c>
      <c r="BB1160" s="12">
        <f t="shared" si="53"/>
        <v>136.0207307</v>
      </c>
      <c r="BC1160" s="12">
        <f t="shared" si="50"/>
        <v>0.004635223591</v>
      </c>
      <c r="BD1160" s="12">
        <f t="shared" si="54"/>
        <v>123.6092159</v>
      </c>
    </row>
    <row r="1161" ht="14.25" customHeight="1">
      <c r="A1161" s="7">
        <v>38205.0</v>
      </c>
      <c r="B1161" s="21" t="s">
        <v>90</v>
      </c>
      <c r="C1161" s="8">
        <v>29.653378</v>
      </c>
      <c r="D1161" s="33">
        <f t="shared" si="5"/>
        <v>-0.01281266471</v>
      </c>
      <c r="E1161" s="33">
        <f t="shared" si="7"/>
        <v>0.01700045861</v>
      </c>
      <c r="F1161" s="33">
        <f t="shared" si="9"/>
        <v>-0.0003928194108</v>
      </c>
      <c r="G1161" s="33">
        <f t="shared" si="11"/>
        <v>-0.04146973242</v>
      </c>
      <c r="H1161" s="33">
        <f t="shared" si="20"/>
        <v>1.351827489</v>
      </c>
      <c r="I1161" s="45">
        <f t="shared" si="31"/>
        <v>0.3807883987</v>
      </c>
      <c r="J1161" s="45">
        <f t="shared" si="43"/>
        <v>-0.7474782419</v>
      </c>
      <c r="K1161" s="21" t="s">
        <v>91</v>
      </c>
      <c r="L1161" s="8">
        <v>12.091884</v>
      </c>
      <c r="M1161" s="33">
        <f t="shared" si="6"/>
        <v>-0.007981591532</v>
      </c>
      <c r="N1161" s="33">
        <f t="shared" si="8"/>
        <v>-0.008207546783</v>
      </c>
      <c r="O1161" s="33">
        <f t="shared" si="10"/>
        <v>-0.03697104578</v>
      </c>
      <c r="P1161" s="33">
        <f t="shared" si="12"/>
        <v>-0.1473929944</v>
      </c>
      <c r="Q1161" s="45">
        <f t="shared" si="21"/>
        <v>0.06015561856</v>
      </c>
      <c r="R1161" s="45">
        <f t="shared" si="32"/>
        <v>-0.3106468298</v>
      </c>
      <c r="S1161" s="45">
        <f t="shared" si="44"/>
        <v>-2.267705689</v>
      </c>
      <c r="T1161" s="33">
        <f t="shared" si="22"/>
        <v>1.29167187</v>
      </c>
      <c r="U1161" s="33">
        <f t="shared" si="33"/>
        <v>0.6914352285</v>
      </c>
      <c r="V1161" s="33">
        <f t="shared" si="42"/>
        <v>1.520227447</v>
      </c>
      <c r="W1161" s="44">
        <f t="shared" si="13"/>
        <v>0.01262982133</v>
      </c>
      <c r="X1161" s="44">
        <f t="shared" si="14"/>
        <v>0.01871684766</v>
      </c>
      <c r="Y1161" s="33">
        <f t="shared" si="15"/>
        <v>1.481956646</v>
      </c>
      <c r="Z1161" s="43">
        <v>1.0</v>
      </c>
      <c r="AA1161" s="33">
        <f t="shared" si="16"/>
        <v>2.481956646</v>
      </c>
      <c r="AB1161" s="33">
        <f t="shared" si="17"/>
        <v>0.5970920759</v>
      </c>
      <c r="AC1161" s="33">
        <f t="shared" si="18"/>
        <v>0.4029079241</v>
      </c>
      <c r="AD1161" s="33">
        <f t="shared" si="19"/>
        <v>0.002006264971</v>
      </c>
      <c r="AE1161" s="34">
        <f t="shared" si="23"/>
        <v>-1</v>
      </c>
      <c r="AF1161" s="34">
        <f t="shared" si="24"/>
        <v>0</v>
      </c>
      <c r="AG1161" s="34">
        <f t="shared" si="25"/>
        <v>0</v>
      </c>
      <c r="AH1161" s="34">
        <f t="shared" si="26"/>
        <v>2</v>
      </c>
      <c r="AI1161" s="34">
        <f t="shared" si="28"/>
        <v>0</v>
      </c>
      <c r="AJ1161" s="34">
        <f t="shared" si="29"/>
        <v>-1</v>
      </c>
      <c r="AK1161" s="34">
        <f t="shared" si="27"/>
        <v>-0.002006264971</v>
      </c>
      <c r="AL1161" s="36">
        <f t="shared" si="34"/>
        <v>0</v>
      </c>
      <c r="AM1161" s="36">
        <f t="shared" si="35"/>
        <v>0</v>
      </c>
      <c r="AN1161" s="46">
        <f t="shared" si="36"/>
        <v>0</v>
      </c>
      <c r="AO1161" s="36">
        <f t="shared" si="37"/>
        <v>0</v>
      </c>
      <c r="AP1161" s="36">
        <f t="shared" si="39"/>
        <v>1</v>
      </c>
      <c r="AQ1161" s="36">
        <f t="shared" si="40"/>
        <v>0</v>
      </c>
      <c r="AR1161" s="36">
        <f t="shared" si="38"/>
        <v>0</v>
      </c>
      <c r="AS1161" s="38">
        <f t="shared" si="45"/>
        <v>-1</v>
      </c>
      <c r="AT1161" s="38">
        <f t="shared" si="46"/>
        <v>0</v>
      </c>
      <c r="AU1161" s="38">
        <f t="shared" si="47"/>
        <v>0</v>
      </c>
      <c r="AV1161" s="38">
        <f t="shared" si="48"/>
        <v>5</v>
      </c>
      <c r="AW1161" s="38">
        <f t="shared" si="51"/>
        <v>0</v>
      </c>
      <c r="AX1161" s="38">
        <f t="shared" si="52"/>
        <v>-1</v>
      </c>
      <c r="AY1161" s="38">
        <f t="shared" si="49"/>
        <v>-0.002006264971</v>
      </c>
      <c r="AZ1161" s="12">
        <f t="shared" si="30"/>
        <v>140.8183574</v>
      </c>
      <c r="BA1161" s="12">
        <f t="shared" si="41"/>
        <v>101.1593529</v>
      </c>
      <c r="BB1161" s="12">
        <f t="shared" si="53"/>
        <v>135.7478371</v>
      </c>
      <c r="BC1161" s="12">
        <f t="shared" si="50"/>
        <v>-0.001337509981</v>
      </c>
      <c r="BD1161" s="12">
        <f t="shared" si="54"/>
        <v>123.4438874</v>
      </c>
    </row>
    <row r="1162" ht="14.25" customHeight="1">
      <c r="A1162" s="7">
        <v>38208.0</v>
      </c>
      <c r="B1162" s="21" t="s">
        <v>90</v>
      </c>
      <c r="C1162" s="8">
        <v>29.624214</v>
      </c>
      <c r="D1162" s="33">
        <f t="shared" si="5"/>
        <v>-0.00098349672</v>
      </c>
      <c r="E1162" s="33">
        <f t="shared" si="7"/>
        <v>-0.005481595181</v>
      </c>
      <c r="F1162" s="33">
        <f t="shared" si="9"/>
        <v>-0.01454883851</v>
      </c>
      <c r="G1162" s="33">
        <f t="shared" si="11"/>
        <v>-0.04277356617</v>
      </c>
      <c r="H1162" s="33">
        <f t="shared" si="20"/>
        <v>-0.08172070901</v>
      </c>
      <c r="I1162" s="45">
        <f t="shared" si="31"/>
        <v>-0.2140021923</v>
      </c>
      <c r="J1162" s="45">
        <f t="shared" si="43"/>
        <v>-0.7710538663</v>
      </c>
      <c r="K1162" s="21" t="s">
        <v>91</v>
      </c>
      <c r="L1162" s="8">
        <v>12.014049</v>
      </c>
      <c r="M1162" s="33">
        <f t="shared" si="6"/>
        <v>-0.006436962181</v>
      </c>
      <c r="N1162" s="33">
        <f t="shared" si="8"/>
        <v>-0.02239339807</v>
      </c>
      <c r="O1162" s="33">
        <f t="shared" si="10"/>
        <v>-0.02437929289</v>
      </c>
      <c r="P1162" s="33">
        <f t="shared" si="12"/>
        <v>-0.149714532</v>
      </c>
      <c r="Q1162" s="45">
        <f t="shared" si="21"/>
        <v>-0.3242681698</v>
      </c>
      <c r="R1162" s="45">
        <f t="shared" si="32"/>
        <v>-0.06395125967</v>
      </c>
      <c r="S1162" s="45">
        <f t="shared" si="44"/>
        <v>-2.179278535</v>
      </c>
      <c r="T1162" s="33">
        <f t="shared" si="22"/>
        <v>0.2425474608</v>
      </c>
      <c r="U1162" s="33">
        <f t="shared" si="33"/>
        <v>-0.1500509326</v>
      </c>
      <c r="V1162" s="33">
        <f t="shared" si="42"/>
        <v>1.408224669</v>
      </c>
      <c r="W1162" s="44">
        <f t="shared" si="13"/>
        <v>0.01261977886</v>
      </c>
      <c r="X1162" s="44">
        <f t="shared" si="14"/>
        <v>0.01869582017</v>
      </c>
      <c r="Y1162" s="33">
        <f t="shared" si="15"/>
        <v>1.481469713</v>
      </c>
      <c r="Z1162" s="43">
        <v>1.0</v>
      </c>
      <c r="AA1162" s="33">
        <f t="shared" si="16"/>
        <v>2.481469713</v>
      </c>
      <c r="AB1162" s="33">
        <f t="shared" si="17"/>
        <v>0.5970130141</v>
      </c>
      <c r="AC1162" s="33">
        <f t="shared" si="18"/>
        <v>0.4029869859</v>
      </c>
      <c r="AD1162" s="33">
        <f t="shared" si="19"/>
        <v>0.001170413879</v>
      </c>
      <c r="AE1162" s="34">
        <f t="shared" si="23"/>
        <v>0</v>
      </c>
      <c r="AF1162" s="34">
        <f t="shared" si="24"/>
        <v>0</v>
      </c>
      <c r="AG1162" s="34">
        <f t="shared" si="25"/>
        <v>0</v>
      </c>
      <c r="AH1162" s="34">
        <f t="shared" si="26"/>
        <v>3</v>
      </c>
      <c r="AI1162" s="34">
        <f t="shared" si="28"/>
        <v>0</v>
      </c>
      <c r="AJ1162" s="34">
        <f t="shared" si="29"/>
        <v>-1</v>
      </c>
      <c r="AK1162" s="34">
        <f t="shared" si="27"/>
        <v>-0.001170413879</v>
      </c>
      <c r="AL1162" s="36">
        <f t="shared" si="34"/>
        <v>0</v>
      </c>
      <c r="AM1162" s="36">
        <f t="shared" si="35"/>
        <v>0</v>
      </c>
      <c r="AN1162" s="46">
        <f t="shared" si="36"/>
        <v>0</v>
      </c>
      <c r="AO1162" s="36">
        <f t="shared" si="37"/>
        <v>0</v>
      </c>
      <c r="AP1162" s="36">
        <f t="shared" si="39"/>
        <v>0</v>
      </c>
      <c r="AQ1162" s="36">
        <f t="shared" si="40"/>
        <v>0</v>
      </c>
      <c r="AR1162" s="36">
        <f t="shared" si="38"/>
        <v>0</v>
      </c>
      <c r="AS1162" s="38">
        <f t="shared" si="45"/>
        <v>-1</v>
      </c>
      <c r="AT1162" s="38">
        <f t="shared" si="46"/>
        <v>0</v>
      </c>
      <c r="AU1162" s="38">
        <f t="shared" si="47"/>
        <v>0</v>
      </c>
      <c r="AV1162" s="38">
        <f t="shared" si="48"/>
        <v>1</v>
      </c>
      <c r="AW1162" s="38">
        <f t="shared" si="51"/>
        <v>1</v>
      </c>
      <c r="AX1162" s="38">
        <f t="shared" si="52"/>
        <v>-1</v>
      </c>
      <c r="AY1162" s="38">
        <f t="shared" si="49"/>
        <v>-0.001170413879</v>
      </c>
      <c r="AZ1162" s="12">
        <f t="shared" si="30"/>
        <v>140.6535416</v>
      </c>
      <c r="BA1162" s="12">
        <f t="shared" si="41"/>
        <v>101.1593529</v>
      </c>
      <c r="BB1162" s="12">
        <f t="shared" si="53"/>
        <v>135.5889559</v>
      </c>
      <c r="BC1162" s="12">
        <f t="shared" si="50"/>
        <v>-0.0007802759191</v>
      </c>
      <c r="BD1162" s="12">
        <f t="shared" si="54"/>
        <v>123.3475671</v>
      </c>
    </row>
    <row r="1163" ht="14.25" customHeight="1">
      <c r="A1163" s="7">
        <v>38209.0</v>
      </c>
      <c r="B1163" s="21" t="s">
        <v>90</v>
      </c>
      <c r="C1163" s="8">
        <v>29.793333</v>
      </c>
      <c r="D1163" s="33">
        <f t="shared" si="5"/>
        <v>0.005708809692</v>
      </c>
      <c r="E1163" s="33">
        <f t="shared" si="7"/>
        <v>-0.002148540116</v>
      </c>
      <c r="F1163" s="33">
        <f t="shared" si="9"/>
        <v>0.001765047718</v>
      </c>
      <c r="G1163" s="33">
        <f t="shared" si="11"/>
        <v>-0.03930037549</v>
      </c>
      <c r="H1163" s="33">
        <f t="shared" si="20"/>
        <v>0.1134064659</v>
      </c>
      <c r="I1163" s="45">
        <f t="shared" si="31"/>
        <v>0.4658120936</v>
      </c>
      <c r="J1163" s="45">
        <f t="shared" si="43"/>
        <v>-0.6548454868</v>
      </c>
      <c r="K1163" s="21" t="s">
        <v>91</v>
      </c>
      <c r="L1163" s="8">
        <v>12.080764</v>
      </c>
      <c r="M1163" s="33">
        <f t="shared" si="6"/>
        <v>0.005553082063</v>
      </c>
      <c r="N1163" s="33">
        <f t="shared" si="8"/>
        <v>-0.0147359431</v>
      </c>
      <c r="O1163" s="33">
        <f t="shared" si="10"/>
        <v>-0.006628771293</v>
      </c>
      <c r="P1163" s="33">
        <f t="shared" si="12"/>
        <v>-0.1421240177</v>
      </c>
      <c r="Q1163" s="45">
        <f t="shared" si="21"/>
        <v>-0.116052439</v>
      </c>
      <c r="R1163" s="45">
        <f t="shared" si="32"/>
        <v>0.2789424768</v>
      </c>
      <c r="S1163" s="45">
        <f t="shared" si="44"/>
        <v>-1.934138166</v>
      </c>
      <c r="T1163" s="33">
        <f t="shared" si="22"/>
        <v>0.2294589049</v>
      </c>
      <c r="U1163" s="33">
        <f t="shared" si="33"/>
        <v>0.1868696168</v>
      </c>
      <c r="V1163" s="33">
        <f t="shared" si="42"/>
        <v>1.279292679</v>
      </c>
      <c r="W1163" s="44">
        <f t="shared" si="13"/>
        <v>0.01270904117</v>
      </c>
      <c r="X1163" s="44">
        <f t="shared" si="14"/>
        <v>0.01891458948</v>
      </c>
      <c r="Y1163" s="33">
        <f t="shared" si="15"/>
        <v>1.488278245</v>
      </c>
      <c r="Z1163" s="43">
        <v>1.0</v>
      </c>
      <c r="AA1163" s="33">
        <f t="shared" si="16"/>
        <v>2.488278245</v>
      </c>
      <c r="AB1163" s="33">
        <f t="shared" si="17"/>
        <v>0.5981156842</v>
      </c>
      <c r="AC1163" s="33">
        <f t="shared" si="18"/>
        <v>0.4018843158</v>
      </c>
      <c r="AD1163" s="33">
        <f t="shared" si="19"/>
        <v>-0.00119415843</v>
      </c>
      <c r="AE1163" s="34">
        <f t="shared" si="23"/>
        <v>0</v>
      </c>
      <c r="AF1163" s="34">
        <f t="shared" si="24"/>
        <v>0</v>
      </c>
      <c r="AG1163" s="34">
        <f t="shared" si="25"/>
        <v>0</v>
      </c>
      <c r="AH1163" s="34">
        <f t="shared" si="26"/>
        <v>4</v>
      </c>
      <c r="AI1163" s="34">
        <f t="shared" si="28"/>
        <v>0</v>
      </c>
      <c r="AJ1163" s="34">
        <f t="shared" si="29"/>
        <v>-1</v>
      </c>
      <c r="AK1163" s="34">
        <f t="shared" si="27"/>
        <v>0.00119415843</v>
      </c>
      <c r="AL1163" s="36">
        <f t="shared" si="34"/>
        <v>0</v>
      </c>
      <c r="AM1163" s="36">
        <f t="shared" si="35"/>
        <v>0</v>
      </c>
      <c r="AN1163" s="46">
        <f t="shared" si="36"/>
        <v>0</v>
      </c>
      <c r="AO1163" s="36">
        <f t="shared" si="37"/>
        <v>0</v>
      </c>
      <c r="AP1163" s="36">
        <f t="shared" si="39"/>
        <v>0</v>
      </c>
      <c r="AQ1163" s="36">
        <f t="shared" si="40"/>
        <v>0</v>
      </c>
      <c r="AR1163" s="36">
        <f t="shared" si="38"/>
        <v>0</v>
      </c>
      <c r="AS1163" s="38">
        <f t="shared" si="45"/>
        <v>-1</v>
      </c>
      <c r="AT1163" s="38">
        <f t="shared" si="46"/>
        <v>0</v>
      </c>
      <c r="AU1163" s="38">
        <f t="shared" si="47"/>
        <v>0</v>
      </c>
      <c r="AV1163" s="38">
        <f t="shared" si="48"/>
        <v>2</v>
      </c>
      <c r="AW1163" s="38">
        <f t="shared" si="51"/>
        <v>0</v>
      </c>
      <c r="AX1163" s="38">
        <f t="shared" si="52"/>
        <v>-1</v>
      </c>
      <c r="AY1163" s="38">
        <f t="shared" si="49"/>
        <v>0.00119415843</v>
      </c>
      <c r="AZ1163" s="12">
        <f t="shared" si="30"/>
        <v>140.8215042</v>
      </c>
      <c r="BA1163" s="12">
        <f t="shared" si="41"/>
        <v>101.1593529</v>
      </c>
      <c r="BB1163" s="12">
        <f t="shared" si="53"/>
        <v>135.7508706</v>
      </c>
      <c r="BC1163" s="12">
        <f t="shared" si="50"/>
        <v>0.0007961056202</v>
      </c>
      <c r="BD1163" s="12">
        <f t="shared" si="54"/>
        <v>123.4457648</v>
      </c>
    </row>
    <row r="1164" ht="14.25" customHeight="1">
      <c r="A1164" s="7">
        <v>38210.0</v>
      </c>
      <c r="B1164" s="21" t="s">
        <v>90</v>
      </c>
      <c r="C1164" s="8">
        <v>30.189865</v>
      </c>
      <c r="D1164" s="33">
        <f t="shared" si="5"/>
        <v>0.0133094206</v>
      </c>
      <c r="E1164" s="33">
        <f t="shared" si="7"/>
        <v>-0.003656882714</v>
      </c>
      <c r="F1164" s="33">
        <f t="shared" si="9"/>
        <v>0.0113301644</v>
      </c>
      <c r="G1164" s="33">
        <f t="shared" si="11"/>
        <v>-0.0307062648</v>
      </c>
      <c r="H1164" s="33">
        <f t="shared" si="20"/>
        <v>-0.01008391874</v>
      </c>
      <c r="I1164" s="45">
        <f t="shared" si="31"/>
        <v>0.8463319773</v>
      </c>
      <c r="J1164" s="45">
        <f t="shared" si="43"/>
        <v>-0.3948229336</v>
      </c>
      <c r="K1164" s="21" t="s">
        <v>91</v>
      </c>
      <c r="L1164" s="8">
        <v>12.355958</v>
      </c>
      <c r="M1164" s="33">
        <f t="shared" si="6"/>
        <v>0.02277951957</v>
      </c>
      <c r="N1164" s="33">
        <f t="shared" si="8"/>
        <v>0.005655979514</v>
      </c>
      <c r="O1164" s="33">
        <f t="shared" si="10"/>
        <v>0.01762835454</v>
      </c>
      <c r="P1164" s="33">
        <f t="shared" si="12"/>
        <v>-0.1311574834</v>
      </c>
      <c r="Q1164" s="45">
        <f t="shared" si="21"/>
        <v>0.43367778</v>
      </c>
      <c r="R1164" s="45">
        <f t="shared" si="32"/>
        <v>0.7358720745</v>
      </c>
      <c r="S1164" s="45">
        <f t="shared" si="44"/>
        <v>-1.666017596</v>
      </c>
      <c r="T1164" s="33">
        <f t="shared" si="22"/>
        <v>-0.4437616987</v>
      </c>
      <c r="U1164" s="33">
        <f t="shared" si="33"/>
        <v>0.1104599029</v>
      </c>
      <c r="V1164" s="33">
        <f t="shared" si="42"/>
        <v>1.271194662</v>
      </c>
      <c r="W1164" s="44">
        <f t="shared" si="13"/>
        <v>0.01309454331</v>
      </c>
      <c r="X1164" s="44">
        <f t="shared" si="14"/>
        <v>0.01973935744</v>
      </c>
      <c r="Y1164" s="33">
        <f t="shared" si="15"/>
        <v>1.507449094</v>
      </c>
      <c r="Z1164" s="43">
        <v>1.0</v>
      </c>
      <c r="AA1164" s="33">
        <f t="shared" si="16"/>
        <v>2.507449094</v>
      </c>
      <c r="AB1164" s="33">
        <f t="shared" si="17"/>
        <v>0.6011883143</v>
      </c>
      <c r="AC1164" s="33">
        <f t="shared" si="18"/>
        <v>0.3988116857</v>
      </c>
      <c r="AD1164" s="33">
        <f t="shared" si="19"/>
        <v>-0.001958829576</v>
      </c>
      <c r="AE1164" s="34">
        <f t="shared" si="23"/>
        <v>0</v>
      </c>
      <c r="AF1164" s="34">
        <f t="shared" si="24"/>
        <v>0</v>
      </c>
      <c r="AG1164" s="34">
        <f t="shared" si="25"/>
        <v>0</v>
      </c>
      <c r="AH1164" s="34">
        <f t="shared" si="26"/>
        <v>5</v>
      </c>
      <c r="AI1164" s="34">
        <f t="shared" si="28"/>
        <v>0</v>
      </c>
      <c r="AJ1164" s="34">
        <f t="shared" si="29"/>
        <v>-1</v>
      </c>
      <c r="AK1164" s="34">
        <f t="shared" si="27"/>
        <v>0.001958829576</v>
      </c>
      <c r="AL1164" s="36">
        <f t="shared" si="34"/>
        <v>0</v>
      </c>
      <c r="AM1164" s="36">
        <f t="shared" si="35"/>
        <v>0</v>
      </c>
      <c r="AN1164" s="46">
        <f t="shared" si="36"/>
        <v>0</v>
      </c>
      <c r="AO1164" s="36">
        <f t="shared" si="37"/>
        <v>0</v>
      </c>
      <c r="AP1164" s="36">
        <f t="shared" si="39"/>
        <v>0</v>
      </c>
      <c r="AQ1164" s="36">
        <f t="shared" si="40"/>
        <v>0</v>
      </c>
      <c r="AR1164" s="36">
        <f t="shared" si="38"/>
        <v>0</v>
      </c>
      <c r="AS1164" s="38">
        <f t="shared" si="45"/>
        <v>-1</v>
      </c>
      <c r="AT1164" s="38">
        <f t="shared" si="46"/>
        <v>0</v>
      </c>
      <c r="AU1164" s="38">
        <f t="shared" si="47"/>
        <v>0</v>
      </c>
      <c r="AV1164" s="38">
        <f t="shared" si="48"/>
        <v>3</v>
      </c>
      <c r="AW1164" s="38">
        <f t="shared" si="51"/>
        <v>0</v>
      </c>
      <c r="AX1164" s="38">
        <f t="shared" si="52"/>
        <v>-1</v>
      </c>
      <c r="AY1164" s="38">
        <f t="shared" si="49"/>
        <v>0.001958829576</v>
      </c>
      <c r="AZ1164" s="12">
        <f t="shared" si="30"/>
        <v>141.0973495</v>
      </c>
      <c r="BA1164" s="12">
        <f t="shared" si="41"/>
        <v>101.1593529</v>
      </c>
      <c r="BB1164" s="12">
        <f t="shared" si="53"/>
        <v>136.0167834</v>
      </c>
      <c r="BC1164" s="12">
        <f t="shared" si="50"/>
        <v>0.001305886384</v>
      </c>
      <c r="BD1164" s="12">
        <f t="shared" si="54"/>
        <v>123.6069709</v>
      </c>
    </row>
    <row r="1165" ht="14.25" customHeight="1">
      <c r="A1165" s="7">
        <v>38211.0</v>
      </c>
      <c r="B1165" s="21" t="s">
        <v>90</v>
      </c>
      <c r="C1165" s="8">
        <v>29.816666</v>
      </c>
      <c r="D1165" s="33">
        <f t="shared" si="5"/>
        <v>-0.01236173133</v>
      </c>
      <c r="E1165" s="33">
        <f t="shared" si="7"/>
        <v>-0.007376661915</v>
      </c>
      <c r="F1165" s="33">
        <f t="shared" si="9"/>
        <v>0.02464956383</v>
      </c>
      <c r="G1165" s="33">
        <f t="shared" si="11"/>
        <v>-0.01521488089</v>
      </c>
      <c r="H1165" s="33">
        <f t="shared" si="20"/>
        <v>-0.2548560418</v>
      </c>
      <c r="I1165" s="45">
        <f t="shared" si="31"/>
        <v>1.370539091</v>
      </c>
      <c r="J1165" s="45">
        <f t="shared" si="43"/>
        <v>0.06880215905</v>
      </c>
      <c r="K1165" s="21" t="s">
        <v>91</v>
      </c>
      <c r="L1165" s="8">
        <v>12.186397</v>
      </c>
      <c r="M1165" s="33">
        <f t="shared" si="6"/>
        <v>-0.01372301524</v>
      </c>
      <c r="N1165" s="33">
        <f t="shared" si="8"/>
        <v>-0.0002277430963</v>
      </c>
      <c r="O1165" s="33">
        <f t="shared" si="10"/>
        <v>0.01811459774</v>
      </c>
      <c r="P1165" s="33">
        <f t="shared" si="12"/>
        <v>-0.1376868797</v>
      </c>
      <c r="Q1165" s="45">
        <f t="shared" si="21"/>
        <v>0.2636004596</v>
      </c>
      <c r="R1165" s="45">
        <f t="shared" si="32"/>
        <v>0.7328516758</v>
      </c>
      <c r="S1165" s="45">
        <f t="shared" si="44"/>
        <v>-1.708567216</v>
      </c>
      <c r="T1165" s="33">
        <f t="shared" si="22"/>
        <v>-0.5184565015</v>
      </c>
      <c r="U1165" s="33">
        <f t="shared" si="33"/>
        <v>0.6376874148</v>
      </c>
      <c r="V1165" s="33">
        <f t="shared" si="42"/>
        <v>1.777369375</v>
      </c>
      <c r="W1165" s="44">
        <f t="shared" si="13"/>
        <v>0.0118459292</v>
      </c>
      <c r="X1165" s="44">
        <f t="shared" si="14"/>
        <v>0.01979878963</v>
      </c>
      <c r="Y1165" s="33">
        <f t="shared" si="15"/>
        <v>1.671358093</v>
      </c>
      <c r="Z1165" s="43">
        <v>1.0</v>
      </c>
      <c r="AA1165" s="33">
        <f t="shared" si="16"/>
        <v>2.671358093</v>
      </c>
      <c r="AB1165" s="33">
        <f t="shared" si="17"/>
        <v>0.6256585733</v>
      </c>
      <c r="AC1165" s="33">
        <f t="shared" si="18"/>
        <v>0.3743414267</v>
      </c>
      <c r="AD1165" s="33">
        <f t="shared" si="19"/>
        <v>-0.007462629113</v>
      </c>
      <c r="AE1165" s="34">
        <f t="shared" si="23"/>
        <v>0</v>
      </c>
      <c r="AF1165" s="34">
        <f t="shared" si="24"/>
        <v>0</v>
      </c>
      <c r="AG1165" s="34">
        <f t="shared" si="25"/>
        <v>0</v>
      </c>
      <c r="AH1165" s="34">
        <f t="shared" si="26"/>
        <v>0</v>
      </c>
      <c r="AI1165" s="34">
        <f t="shared" si="28"/>
        <v>1</v>
      </c>
      <c r="AJ1165" s="34">
        <f t="shared" si="29"/>
        <v>0</v>
      </c>
      <c r="AK1165" s="34">
        <f t="shared" si="27"/>
        <v>0</v>
      </c>
      <c r="AL1165" s="36">
        <f t="shared" si="34"/>
        <v>0</v>
      </c>
      <c r="AM1165" s="36">
        <f t="shared" si="35"/>
        <v>0</v>
      </c>
      <c r="AN1165" s="46">
        <f t="shared" si="36"/>
        <v>0</v>
      </c>
      <c r="AO1165" s="36">
        <f t="shared" si="37"/>
        <v>0</v>
      </c>
      <c r="AP1165" s="36">
        <f t="shared" si="39"/>
        <v>0</v>
      </c>
      <c r="AQ1165" s="36">
        <f t="shared" si="40"/>
        <v>0</v>
      </c>
      <c r="AR1165" s="36">
        <f t="shared" si="38"/>
        <v>0</v>
      </c>
      <c r="AS1165" s="38">
        <f t="shared" si="45"/>
        <v>-1</v>
      </c>
      <c r="AT1165" s="38">
        <f t="shared" si="46"/>
        <v>0</v>
      </c>
      <c r="AU1165" s="38">
        <f t="shared" si="47"/>
        <v>0</v>
      </c>
      <c r="AV1165" s="38">
        <f t="shared" si="48"/>
        <v>4</v>
      </c>
      <c r="AW1165" s="38">
        <f t="shared" si="51"/>
        <v>0</v>
      </c>
      <c r="AX1165" s="38">
        <f t="shared" si="52"/>
        <v>-1</v>
      </c>
      <c r="AY1165" s="38">
        <f t="shared" si="49"/>
        <v>0.007462629113</v>
      </c>
      <c r="AZ1165" s="12">
        <f t="shared" si="30"/>
        <v>141.0973495</v>
      </c>
      <c r="BA1165" s="12">
        <f t="shared" si="41"/>
        <v>101.1593529</v>
      </c>
      <c r="BB1165" s="12">
        <f t="shared" si="53"/>
        <v>137.0318262</v>
      </c>
      <c r="BC1165" s="12">
        <f t="shared" si="50"/>
        <v>0.002487543038</v>
      </c>
      <c r="BD1165" s="12">
        <f t="shared" si="54"/>
        <v>123.9144486</v>
      </c>
    </row>
    <row r="1166" ht="14.25" customHeight="1">
      <c r="A1166" s="7">
        <v>38212.0</v>
      </c>
      <c r="B1166" s="21" t="s">
        <v>90</v>
      </c>
      <c r="C1166" s="8">
        <v>29.676697</v>
      </c>
      <c r="D1166" s="33">
        <f t="shared" si="5"/>
        <v>-0.004694320955</v>
      </c>
      <c r="E1166" s="33">
        <f t="shared" si="7"/>
        <v>0.0007863859558</v>
      </c>
      <c r="F1166" s="33">
        <f t="shared" si="9"/>
        <v>0.01780021349</v>
      </c>
      <c r="G1166" s="33">
        <f t="shared" si="11"/>
        <v>-0.02695975575</v>
      </c>
      <c r="H1166" s="33">
        <f t="shared" si="20"/>
        <v>0.2668311866</v>
      </c>
      <c r="I1166" s="45">
        <f t="shared" si="31"/>
        <v>1.04390966</v>
      </c>
      <c r="J1166" s="45">
        <f t="shared" si="43"/>
        <v>-0.2845331677</v>
      </c>
      <c r="K1166" s="21" t="s">
        <v>91</v>
      </c>
      <c r="L1166" s="8">
        <v>12.333724</v>
      </c>
      <c r="M1166" s="33">
        <f t="shared" si="6"/>
        <v>0.01208946336</v>
      </c>
      <c r="N1166" s="33">
        <f t="shared" si="8"/>
        <v>0.02000019186</v>
      </c>
      <c r="O1166" s="33">
        <f t="shared" si="10"/>
        <v>0.01162849257</v>
      </c>
      <c r="P1166" s="33">
        <f t="shared" si="12"/>
        <v>-0.1227758627</v>
      </c>
      <c r="Q1166" s="45">
        <f t="shared" si="21"/>
        <v>0.8134173134</v>
      </c>
      <c r="R1166" s="45">
        <f t="shared" si="32"/>
        <v>0.5969036711</v>
      </c>
      <c r="S1166" s="45">
        <f t="shared" si="44"/>
        <v>-1.416618591</v>
      </c>
      <c r="T1166" s="33">
        <f t="shared" si="22"/>
        <v>-0.5465861268</v>
      </c>
      <c r="U1166" s="33">
        <f t="shared" si="33"/>
        <v>0.4470059887</v>
      </c>
      <c r="V1166" s="33">
        <f t="shared" si="42"/>
        <v>1.132085423</v>
      </c>
      <c r="W1166" s="44">
        <f t="shared" si="13"/>
        <v>0.01172185079</v>
      </c>
      <c r="X1166" s="44">
        <f t="shared" si="14"/>
        <v>0.02026186295</v>
      </c>
      <c r="Y1166" s="33">
        <f t="shared" si="15"/>
        <v>1.728554929</v>
      </c>
      <c r="Z1166" s="43">
        <v>1.0</v>
      </c>
      <c r="AA1166" s="33">
        <f t="shared" si="16"/>
        <v>2.728554929</v>
      </c>
      <c r="AB1166" s="33">
        <f t="shared" si="17"/>
        <v>0.6335056372</v>
      </c>
      <c r="AC1166" s="33">
        <f t="shared" si="18"/>
        <v>0.3664943628</v>
      </c>
      <c r="AD1166" s="33">
        <f t="shared" si="19"/>
        <v>-0.001363485053</v>
      </c>
      <c r="AE1166" s="34">
        <f t="shared" si="23"/>
        <v>0</v>
      </c>
      <c r="AF1166" s="34">
        <f t="shared" si="24"/>
        <v>0</v>
      </c>
      <c r="AG1166" s="34">
        <f t="shared" si="25"/>
        <v>0</v>
      </c>
      <c r="AH1166" s="34">
        <f t="shared" si="26"/>
        <v>0</v>
      </c>
      <c r="AI1166" s="34">
        <f t="shared" si="28"/>
        <v>0</v>
      </c>
      <c r="AJ1166" s="34">
        <f t="shared" si="29"/>
        <v>0</v>
      </c>
      <c r="AK1166" s="34">
        <f t="shared" si="27"/>
        <v>0</v>
      </c>
      <c r="AL1166" s="36">
        <f t="shared" si="34"/>
        <v>0</v>
      </c>
      <c r="AM1166" s="36">
        <f t="shared" si="35"/>
        <v>0</v>
      </c>
      <c r="AN1166" s="46">
        <f t="shared" si="36"/>
        <v>0</v>
      </c>
      <c r="AO1166" s="36">
        <f t="shared" si="37"/>
        <v>0</v>
      </c>
      <c r="AP1166" s="36">
        <f t="shared" si="39"/>
        <v>0</v>
      </c>
      <c r="AQ1166" s="36">
        <f t="shared" si="40"/>
        <v>0</v>
      </c>
      <c r="AR1166" s="36">
        <f t="shared" si="38"/>
        <v>0</v>
      </c>
      <c r="AS1166" s="38">
        <f t="shared" si="45"/>
        <v>-1</v>
      </c>
      <c r="AT1166" s="38">
        <f t="shared" si="46"/>
        <v>0</v>
      </c>
      <c r="AU1166" s="38">
        <f t="shared" si="47"/>
        <v>0</v>
      </c>
      <c r="AV1166" s="38">
        <f t="shared" si="48"/>
        <v>5</v>
      </c>
      <c r="AW1166" s="38">
        <f t="shared" si="51"/>
        <v>0</v>
      </c>
      <c r="AX1166" s="38">
        <f t="shared" si="52"/>
        <v>-1</v>
      </c>
      <c r="AY1166" s="38">
        <f t="shared" si="49"/>
        <v>0.001363485053</v>
      </c>
      <c r="AZ1166" s="12">
        <f t="shared" si="30"/>
        <v>141.0973495</v>
      </c>
      <c r="BA1166" s="12">
        <f t="shared" si="41"/>
        <v>101.1593529</v>
      </c>
      <c r="BB1166" s="12">
        <f t="shared" si="53"/>
        <v>137.2186671</v>
      </c>
      <c r="BC1166" s="12">
        <f t="shared" si="50"/>
        <v>0.0004544950176</v>
      </c>
      <c r="BD1166" s="12">
        <f t="shared" si="54"/>
        <v>123.9707671</v>
      </c>
    </row>
    <row r="1167" ht="14.25" customHeight="1">
      <c r="A1167" s="7">
        <v>38215.0</v>
      </c>
      <c r="B1167" s="21" t="s">
        <v>90</v>
      </c>
      <c r="C1167" s="8">
        <v>29.670858</v>
      </c>
      <c r="D1167" s="33">
        <f t="shared" si="5"/>
        <v>-0.0001967537021</v>
      </c>
      <c r="E1167" s="33">
        <f t="shared" si="7"/>
        <v>0.001574522787</v>
      </c>
      <c r="F1167" s="33">
        <f t="shared" si="9"/>
        <v>-0.00391570329</v>
      </c>
      <c r="G1167" s="33">
        <f t="shared" si="11"/>
        <v>-0.02416604129</v>
      </c>
      <c r="H1167" s="33">
        <f t="shared" si="20"/>
        <v>0.3059560452</v>
      </c>
      <c r="I1167" s="45">
        <f t="shared" si="31"/>
        <v>0.1370117193</v>
      </c>
      <c r="J1167" s="45">
        <f t="shared" si="43"/>
        <v>-0.1972992193</v>
      </c>
      <c r="K1167" s="21" t="s">
        <v>91</v>
      </c>
      <c r="L1167" s="8">
        <v>12.375415</v>
      </c>
      <c r="M1167" s="33">
        <f t="shared" si="6"/>
        <v>0.00338024428</v>
      </c>
      <c r="N1167" s="33">
        <f t="shared" si="8"/>
        <v>0.03007861879</v>
      </c>
      <c r="O1167" s="33">
        <f t="shared" si="10"/>
        <v>0.007011658241</v>
      </c>
      <c r="P1167" s="33">
        <f t="shared" si="12"/>
        <v>-0.115614122</v>
      </c>
      <c r="Q1167" s="45">
        <f t="shared" si="21"/>
        <v>1.074085843</v>
      </c>
      <c r="R1167" s="45">
        <f t="shared" si="32"/>
        <v>0.5042440908</v>
      </c>
      <c r="S1167" s="45">
        <f t="shared" si="44"/>
        <v>-1.262144869</v>
      </c>
      <c r="T1167" s="33">
        <f t="shared" si="22"/>
        <v>-0.7681297976</v>
      </c>
      <c r="U1167" s="33">
        <f t="shared" si="33"/>
        <v>-0.3672323716</v>
      </c>
      <c r="V1167" s="33">
        <f t="shared" si="42"/>
        <v>1.064845649</v>
      </c>
      <c r="W1167" s="44">
        <f t="shared" si="13"/>
        <v>0.01171671884</v>
      </c>
      <c r="X1167" s="44">
        <f t="shared" si="14"/>
        <v>0.02037637288</v>
      </c>
      <c r="Y1167" s="33">
        <f t="shared" si="15"/>
        <v>1.739085246</v>
      </c>
      <c r="Z1167" s="43">
        <v>1.0</v>
      </c>
      <c r="AA1167" s="33">
        <f t="shared" si="16"/>
        <v>2.739085246</v>
      </c>
      <c r="AB1167" s="33">
        <f t="shared" si="17"/>
        <v>0.634914612</v>
      </c>
      <c r="AC1167" s="33">
        <f t="shared" si="18"/>
        <v>0.365085388</v>
      </c>
      <c r="AD1167" s="33">
        <f t="shared" si="19"/>
        <v>-0.00542985797</v>
      </c>
      <c r="AE1167" s="34">
        <f t="shared" si="23"/>
        <v>0</v>
      </c>
      <c r="AF1167" s="34">
        <f t="shared" si="24"/>
        <v>0</v>
      </c>
      <c r="AG1167" s="34">
        <f t="shared" si="25"/>
        <v>0</v>
      </c>
      <c r="AH1167" s="34">
        <f t="shared" si="26"/>
        <v>0</v>
      </c>
      <c r="AI1167" s="34">
        <f t="shared" si="28"/>
        <v>0</v>
      </c>
      <c r="AJ1167" s="34">
        <f t="shared" si="29"/>
        <v>0</v>
      </c>
      <c r="AK1167" s="34">
        <f t="shared" si="27"/>
        <v>0</v>
      </c>
      <c r="AL1167" s="36">
        <f t="shared" si="34"/>
        <v>0</v>
      </c>
      <c r="AM1167" s="36">
        <f t="shared" si="35"/>
        <v>0</v>
      </c>
      <c r="AN1167" s="46">
        <f t="shared" si="36"/>
        <v>0</v>
      </c>
      <c r="AO1167" s="36">
        <f t="shared" si="37"/>
        <v>0</v>
      </c>
      <c r="AP1167" s="36">
        <f t="shared" si="39"/>
        <v>0</v>
      </c>
      <c r="AQ1167" s="36">
        <f t="shared" si="40"/>
        <v>0</v>
      </c>
      <c r="AR1167" s="36">
        <f t="shared" si="38"/>
        <v>0</v>
      </c>
      <c r="AS1167" s="38">
        <f t="shared" si="45"/>
        <v>-1</v>
      </c>
      <c r="AT1167" s="38">
        <f t="shared" si="46"/>
        <v>0</v>
      </c>
      <c r="AU1167" s="38">
        <f t="shared" si="47"/>
        <v>0</v>
      </c>
      <c r="AV1167" s="38">
        <f t="shared" si="48"/>
        <v>1</v>
      </c>
      <c r="AW1167" s="38">
        <f t="shared" si="51"/>
        <v>1</v>
      </c>
      <c r="AX1167" s="38">
        <f t="shared" si="52"/>
        <v>-1</v>
      </c>
      <c r="AY1167" s="38">
        <f t="shared" si="49"/>
        <v>0.00542985797</v>
      </c>
      <c r="AZ1167" s="12">
        <f t="shared" si="30"/>
        <v>141.0973495</v>
      </c>
      <c r="BA1167" s="12">
        <f t="shared" si="41"/>
        <v>101.1593529</v>
      </c>
      <c r="BB1167" s="12">
        <f t="shared" si="53"/>
        <v>137.9637449</v>
      </c>
      <c r="BC1167" s="12">
        <f t="shared" si="50"/>
        <v>0.001809952657</v>
      </c>
      <c r="BD1167" s="12">
        <f t="shared" si="54"/>
        <v>124.1951483</v>
      </c>
    </row>
    <row r="1168" ht="14.25" customHeight="1">
      <c r="A1168" s="7">
        <v>38216.0</v>
      </c>
      <c r="B1168" s="21" t="s">
        <v>90</v>
      </c>
      <c r="C1168" s="8">
        <v>29.344297</v>
      </c>
      <c r="D1168" s="33">
        <f t="shared" si="5"/>
        <v>-0.0110061192</v>
      </c>
      <c r="E1168" s="33">
        <f t="shared" si="7"/>
        <v>-0.01507169406</v>
      </c>
      <c r="F1168" s="33">
        <f t="shared" si="9"/>
        <v>-0.01718785204</v>
      </c>
      <c r="G1168" s="33">
        <f t="shared" si="11"/>
        <v>-0.02593889442</v>
      </c>
      <c r="H1168" s="33">
        <f t="shared" si="20"/>
        <v>-0.7726653341</v>
      </c>
      <c r="I1168" s="45">
        <f t="shared" si="31"/>
        <v>-0.4174242743</v>
      </c>
      <c r="J1168" s="45">
        <f t="shared" si="43"/>
        <v>-0.2540209366</v>
      </c>
      <c r="K1168" s="21" t="s">
        <v>91</v>
      </c>
      <c r="L1168" s="8">
        <v>12.3226</v>
      </c>
      <c r="M1168" s="33">
        <f t="shared" si="6"/>
        <v>-0.004267735668</v>
      </c>
      <c r="N1168" s="33">
        <f t="shared" si="8"/>
        <v>0.02001827037</v>
      </c>
      <c r="O1168" s="33">
        <f t="shared" si="10"/>
        <v>0.004987339179</v>
      </c>
      <c r="P1168" s="33">
        <f t="shared" si="12"/>
        <v>-0.1148163491</v>
      </c>
      <c r="Q1168" s="45">
        <f t="shared" si="21"/>
        <v>0.7753770502</v>
      </c>
      <c r="R1168" s="45">
        <f t="shared" si="32"/>
        <v>0.4527808766</v>
      </c>
      <c r="S1168" s="45">
        <f t="shared" si="44"/>
        <v>-1.218449261</v>
      </c>
      <c r="T1168" s="33">
        <f t="shared" si="22"/>
        <v>-1.548042384</v>
      </c>
      <c r="U1168" s="33">
        <f t="shared" si="33"/>
        <v>-0.870205151</v>
      </c>
      <c r="V1168" s="33">
        <f t="shared" si="42"/>
        <v>0.9644283244</v>
      </c>
      <c r="W1168" s="44">
        <f t="shared" si="13"/>
        <v>0.01178849426</v>
      </c>
      <c r="X1168" s="44">
        <f t="shared" si="14"/>
        <v>0.02037911064</v>
      </c>
      <c r="Y1168" s="33">
        <f t="shared" si="15"/>
        <v>1.728728894</v>
      </c>
      <c r="Z1168" s="43">
        <v>1.0</v>
      </c>
      <c r="AA1168" s="33">
        <f t="shared" si="16"/>
        <v>2.728728894</v>
      </c>
      <c r="AB1168" s="33">
        <f t="shared" si="17"/>
        <v>0.6335290024</v>
      </c>
      <c r="AC1168" s="33">
        <f t="shared" si="18"/>
        <v>0.3664709976</v>
      </c>
      <c r="AD1168" s="33">
        <f t="shared" si="19"/>
        <v>-0.002613545647</v>
      </c>
      <c r="AE1168" s="34">
        <f t="shared" si="23"/>
        <v>1</v>
      </c>
      <c r="AF1168" s="34">
        <f t="shared" si="24"/>
        <v>0</v>
      </c>
      <c r="AG1168" s="34">
        <f t="shared" si="25"/>
        <v>0</v>
      </c>
      <c r="AH1168" s="34">
        <f t="shared" si="26"/>
        <v>1</v>
      </c>
      <c r="AI1168" s="34">
        <f t="shared" si="28"/>
        <v>0</v>
      </c>
      <c r="AJ1168" s="34">
        <f t="shared" si="29"/>
        <v>1</v>
      </c>
      <c r="AK1168" s="34">
        <f t="shared" si="27"/>
        <v>-0.002613545647</v>
      </c>
      <c r="AL1168" s="36">
        <f t="shared" si="34"/>
        <v>0</v>
      </c>
      <c r="AM1168" s="36">
        <f t="shared" si="35"/>
        <v>0</v>
      </c>
      <c r="AN1168" s="46">
        <f t="shared" si="36"/>
        <v>0</v>
      </c>
      <c r="AO1168" s="36">
        <f t="shared" si="37"/>
        <v>0</v>
      </c>
      <c r="AP1168" s="36">
        <f t="shared" si="39"/>
        <v>0</v>
      </c>
      <c r="AQ1168" s="36">
        <f t="shared" si="40"/>
        <v>0</v>
      </c>
      <c r="AR1168" s="36">
        <f t="shared" si="38"/>
        <v>0</v>
      </c>
      <c r="AS1168" s="38">
        <f t="shared" si="45"/>
        <v>0</v>
      </c>
      <c r="AT1168" s="38">
        <f t="shared" si="46"/>
        <v>0</v>
      </c>
      <c r="AU1168" s="38">
        <f t="shared" si="47"/>
        <v>0</v>
      </c>
      <c r="AV1168" s="38">
        <f t="shared" si="48"/>
        <v>2</v>
      </c>
      <c r="AW1168" s="38">
        <f t="shared" si="51"/>
        <v>0</v>
      </c>
      <c r="AX1168" s="38">
        <f t="shared" si="52"/>
        <v>-1</v>
      </c>
      <c r="AY1168" s="38">
        <f t="shared" si="49"/>
        <v>0.002613545647</v>
      </c>
      <c r="AZ1168" s="12">
        <f t="shared" si="30"/>
        <v>140.7285852</v>
      </c>
      <c r="BA1168" s="12">
        <f t="shared" si="41"/>
        <v>101.1593529</v>
      </c>
      <c r="BB1168" s="12">
        <f t="shared" si="53"/>
        <v>138.3243195</v>
      </c>
      <c r="BC1168" s="12">
        <f t="shared" si="50"/>
        <v>0</v>
      </c>
      <c r="BD1168" s="12">
        <f t="shared" si="54"/>
        <v>124.1951483</v>
      </c>
    </row>
    <row r="1169" ht="14.25" customHeight="1">
      <c r="A1169" s="7">
        <v>38217.0</v>
      </c>
      <c r="B1169" s="21" t="s">
        <v>90</v>
      </c>
      <c r="C1169" s="8">
        <v>29.315144</v>
      </c>
      <c r="D1169" s="33">
        <f t="shared" si="5"/>
        <v>-0.0009934809479</v>
      </c>
      <c r="E1169" s="33">
        <f t="shared" si="7"/>
        <v>-0.02897399508</v>
      </c>
      <c r="F1169" s="33">
        <f t="shared" si="9"/>
        <v>-0.03252492329</v>
      </c>
      <c r="G1169" s="33">
        <f t="shared" si="11"/>
        <v>-0.01662712173</v>
      </c>
      <c r="H1169" s="33">
        <f t="shared" si="20"/>
        <v>-1.637091095</v>
      </c>
      <c r="I1169" s="45">
        <f t="shared" si="31"/>
        <v>-1.041043411</v>
      </c>
      <c r="J1169" s="45">
        <f t="shared" si="43"/>
        <v>0.02427426348</v>
      </c>
      <c r="K1169" s="21" t="s">
        <v>91</v>
      </c>
      <c r="L1169" s="8">
        <v>12.389317</v>
      </c>
      <c r="M1169" s="33">
        <f t="shared" si="6"/>
        <v>0.005414198302</v>
      </c>
      <c r="N1169" s="33">
        <f t="shared" si="8"/>
        <v>0.002699831126</v>
      </c>
      <c r="O1169" s="33">
        <f t="shared" si="10"/>
        <v>0.00837108083</v>
      </c>
      <c r="P1169" s="33">
        <f t="shared" si="12"/>
        <v>-0.09410573985</v>
      </c>
      <c r="Q1169" s="45">
        <f t="shared" si="21"/>
        <v>0.3003053139</v>
      </c>
      <c r="R1169" s="45">
        <f t="shared" si="32"/>
        <v>0.5051157281</v>
      </c>
      <c r="S1169" s="45">
        <f t="shared" si="44"/>
        <v>-0.8715688118</v>
      </c>
      <c r="T1169" s="33">
        <f t="shared" si="22"/>
        <v>-1.937396409</v>
      </c>
      <c r="U1169" s="33">
        <f t="shared" si="33"/>
        <v>-1.546159139</v>
      </c>
      <c r="V1169" s="33">
        <f t="shared" si="42"/>
        <v>0.8958430753</v>
      </c>
      <c r="W1169" s="44">
        <f t="shared" si="13"/>
        <v>0.01158774325</v>
      </c>
      <c r="X1169" s="44">
        <f t="shared" si="14"/>
        <v>0.02033286228</v>
      </c>
      <c r="Y1169" s="33">
        <f t="shared" si="15"/>
        <v>1.754686987</v>
      </c>
      <c r="Z1169" s="43">
        <v>1.0</v>
      </c>
      <c r="AA1169" s="33">
        <f t="shared" si="16"/>
        <v>2.754686987</v>
      </c>
      <c r="AB1169" s="33">
        <f t="shared" si="17"/>
        <v>0.6369823488</v>
      </c>
      <c r="AC1169" s="33">
        <f t="shared" si="18"/>
        <v>0.3630176512</v>
      </c>
      <c r="AD1169" s="33">
        <f t="shared" si="19"/>
        <v>0.003339037043</v>
      </c>
      <c r="AE1169" s="34">
        <f t="shared" si="23"/>
        <v>1</v>
      </c>
      <c r="AF1169" s="34">
        <f t="shared" si="24"/>
        <v>0</v>
      </c>
      <c r="AG1169" s="34">
        <f t="shared" si="25"/>
        <v>0</v>
      </c>
      <c r="AH1169" s="34">
        <f t="shared" si="26"/>
        <v>2</v>
      </c>
      <c r="AI1169" s="34">
        <f t="shared" si="28"/>
        <v>0</v>
      </c>
      <c r="AJ1169" s="34">
        <f t="shared" si="29"/>
        <v>1</v>
      </c>
      <c r="AK1169" s="34">
        <f t="shared" si="27"/>
        <v>0.003339037043</v>
      </c>
      <c r="AL1169" s="36">
        <f t="shared" si="34"/>
        <v>1</v>
      </c>
      <c r="AM1169" s="36">
        <f t="shared" si="35"/>
        <v>0</v>
      </c>
      <c r="AN1169" s="46">
        <f t="shared" si="36"/>
        <v>0</v>
      </c>
      <c r="AO1169" s="36">
        <f t="shared" si="37"/>
        <v>1</v>
      </c>
      <c r="AP1169" s="36">
        <f t="shared" si="39"/>
        <v>0</v>
      </c>
      <c r="AQ1169" s="36">
        <f t="shared" si="40"/>
        <v>1</v>
      </c>
      <c r="AR1169" s="36">
        <f t="shared" si="38"/>
        <v>0.003339037043</v>
      </c>
      <c r="AS1169" s="38">
        <f t="shared" si="45"/>
        <v>0</v>
      </c>
      <c r="AT1169" s="38">
        <f t="shared" si="46"/>
        <v>0</v>
      </c>
      <c r="AU1169" s="38">
        <f t="shared" si="47"/>
        <v>0</v>
      </c>
      <c r="AV1169" s="38">
        <f t="shared" si="48"/>
        <v>3</v>
      </c>
      <c r="AW1169" s="38">
        <f t="shared" si="51"/>
        <v>0</v>
      </c>
      <c r="AX1169" s="38">
        <f t="shared" si="52"/>
        <v>-1</v>
      </c>
      <c r="AY1169" s="38">
        <f t="shared" si="49"/>
        <v>-0.003339037043</v>
      </c>
      <c r="AZ1169" s="12">
        <f t="shared" si="30"/>
        <v>141.1984831</v>
      </c>
      <c r="BA1169" s="12">
        <f t="shared" si="41"/>
        <v>101.4971277</v>
      </c>
      <c r="BB1169" s="12">
        <f t="shared" si="53"/>
        <v>137.8624495</v>
      </c>
      <c r="BC1169" s="12">
        <f t="shared" si="50"/>
        <v>0.001113012348</v>
      </c>
      <c r="BD1169" s="12">
        <f t="shared" si="54"/>
        <v>124.333379</v>
      </c>
    </row>
    <row r="1170" ht="14.25" customHeight="1">
      <c r="A1170" s="7">
        <v>38218.0</v>
      </c>
      <c r="B1170" s="21" t="s">
        <v>90</v>
      </c>
      <c r="C1170" s="8">
        <v>29.262657</v>
      </c>
      <c r="D1170" s="33">
        <f t="shared" si="5"/>
        <v>-0.001790439781</v>
      </c>
      <c r="E1170" s="33">
        <f t="shared" si="7"/>
        <v>-0.01858051467</v>
      </c>
      <c r="F1170" s="33">
        <f t="shared" si="9"/>
        <v>-0.02582011441</v>
      </c>
      <c r="G1170" s="33">
        <f t="shared" si="11"/>
        <v>-0.00692658416</v>
      </c>
      <c r="H1170" s="33">
        <f t="shared" si="20"/>
        <v>-0.9254324104</v>
      </c>
      <c r="I1170" s="45">
        <f t="shared" si="31"/>
        <v>-0.7524585345</v>
      </c>
      <c r="J1170" s="45">
        <f t="shared" si="43"/>
        <v>0.3059854596</v>
      </c>
      <c r="K1170" s="21" t="s">
        <v>91</v>
      </c>
      <c r="L1170" s="8">
        <v>12.236437</v>
      </c>
      <c r="M1170" s="33">
        <f t="shared" si="6"/>
        <v>-0.01233966328</v>
      </c>
      <c r="N1170" s="33">
        <f t="shared" si="8"/>
        <v>0.004106217777</v>
      </c>
      <c r="O1170" s="33">
        <f t="shared" si="10"/>
        <v>0.003877539518</v>
      </c>
      <c r="P1170" s="33">
        <f t="shared" si="12"/>
        <v>-0.1010821157</v>
      </c>
      <c r="Q1170" s="45">
        <f t="shared" si="21"/>
        <v>0.3309510642</v>
      </c>
      <c r="R1170" s="45">
        <f t="shared" si="32"/>
        <v>0.4092535567</v>
      </c>
      <c r="S1170" s="45">
        <f t="shared" si="44"/>
        <v>-0.9553075308</v>
      </c>
      <c r="T1170" s="33">
        <f t="shared" si="22"/>
        <v>-1.256383475</v>
      </c>
      <c r="U1170" s="33">
        <f t="shared" si="33"/>
        <v>-1.161712091</v>
      </c>
      <c r="V1170" s="33">
        <f t="shared" si="42"/>
        <v>1.26129299</v>
      </c>
      <c r="W1170" s="44">
        <f t="shared" si="13"/>
        <v>0.01131275683</v>
      </c>
      <c r="X1170" s="44">
        <f t="shared" si="14"/>
        <v>0.02040395945</v>
      </c>
      <c r="Y1170" s="33">
        <f t="shared" si="15"/>
        <v>1.803623976</v>
      </c>
      <c r="Z1170" s="43">
        <v>1.0</v>
      </c>
      <c r="AA1170" s="33">
        <f t="shared" si="16"/>
        <v>2.803623976</v>
      </c>
      <c r="AB1170" s="33">
        <f t="shared" si="17"/>
        <v>0.6433187872</v>
      </c>
      <c r="AC1170" s="33">
        <f t="shared" si="18"/>
        <v>0.3566812128</v>
      </c>
      <c r="AD1170" s="33">
        <f t="shared" si="19"/>
        <v>-0.003975135929</v>
      </c>
      <c r="AE1170" s="34">
        <f t="shared" si="23"/>
        <v>1</v>
      </c>
      <c r="AF1170" s="34">
        <f t="shared" si="24"/>
        <v>0</v>
      </c>
      <c r="AG1170" s="34">
        <f t="shared" si="25"/>
        <v>0</v>
      </c>
      <c r="AH1170" s="34">
        <f t="shared" si="26"/>
        <v>3</v>
      </c>
      <c r="AI1170" s="34">
        <f t="shared" si="28"/>
        <v>0</v>
      </c>
      <c r="AJ1170" s="34">
        <f t="shared" si="29"/>
        <v>1</v>
      </c>
      <c r="AK1170" s="34">
        <f t="shared" si="27"/>
        <v>-0.003975135929</v>
      </c>
      <c r="AL1170" s="36">
        <f t="shared" si="34"/>
        <v>1</v>
      </c>
      <c r="AM1170" s="36">
        <f t="shared" si="35"/>
        <v>0</v>
      </c>
      <c r="AN1170" s="46">
        <f t="shared" si="36"/>
        <v>0</v>
      </c>
      <c r="AO1170" s="36">
        <f t="shared" si="37"/>
        <v>2</v>
      </c>
      <c r="AP1170" s="36">
        <f t="shared" si="39"/>
        <v>0</v>
      </c>
      <c r="AQ1170" s="36">
        <f t="shared" si="40"/>
        <v>1</v>
      </c>
      <c r="AR1170" s="36">
        <f t="shared" si="38"/>
        <v>-0.003975135929</v>
      </c>
      <c r="AS1170" s="38">
        <f t="shared" si="45"/>
        <v>-1</v>
      </c>
      <c r="AT1170" s="38">
        <f t="shared" si="46"/>
        <v>0</v>
      </c>
      <c r="AU1170" s="38">
        <f t="shared" si="47"/>
        <v>0</v>
      </c>
      <c r="AV1170" s="38">
        <f t="shared" si="48"/>
        <v>4</v>
      </c>
      <c r="AW1170" s="38">
        <f t="shared" si="51"/>
        <v>0</v>
      </c>
      <c r="AX1170" s="38">
        <f t="shared" si="52"/>
        <v>-1</v>
      </c>
      <c r="AY1170" s="38">
        <f t="shared" si="49"/>
        <v>0.003975135929</v>
      </c>
      <c r="AZ1170" s="12">
        <f t="shared" si="30"/>
        <v>140.6372</v>
      </c>
      <c r="BA1170" s="12">
        <f t="shared" si="41"/>
        <v>101.0936628</v>
      </c>
      <c r="BB1170" s="12">
        <f t="shared" si="53"/>
        <v>138.4104714</v>
      </c>
      <c r="BC1170" s="12">
        <f t="shared" si="50"/>
        <v>-0.00132504531</v>
      </c>
      <c r="BD1170" s="12">
        <f t="shared" si="54"/>
        <v>124.1686317</v>
      </c>
    </row>
    <row r="1171" ht="14.25" customHeight="1">
      <c r="A1171" s="7">
        <v>38219.0</v>
      </c>
      <c r="B1171" s="21" t="s">
        <v>90</v>
      </c>
      <c r="C1171" s="8">
        <v>29.151861</v>
      </c>
      <c r="D1171" s="33">
        <f t="shared" si="5"/>
        <v>-0.003786259054</v>
      </c>
      <c r="E1171" s="33">
        <f t="shared" si="7"/>
        <v>-0.01768512176</v>
      </c>
      <c r="F1171" s="33">
        <f t="shared" si="9"/>
        <v>-0.01691264314</v>
      </c>
      <c r="G1171" s="33">
        <f t="shared" si="11"/>
        <v>-0.01729881894</v>
      </c>
      <c r="H1171" s="33">
        <f t="shared" si="20"/>
        <v>-0.8459374226</v>
      </c>
      <c r="I1171" s="45">
        <f t="shared" si="31"/>
        <v>-0.3796120654</v>
      </c>
      <c r="J1171" s="45">
        <f t="shared" si="43"/>
        <v>-0.008768429069</v>
      </c>
      <c r="K1171" s="21" t="s">
        <v>91</v>
      </c>
      <c r="L1171" s="8">
        <v>12.289247</v>
      </c>
      <c r="M1171" s="33">
        <f t="shared" si="6"/>
        <v>0.00431579879</v>
      </c>
      <c r="N1171" s="33">
        <f t="shared" si="8"/>
        <v>-0.003606129017</v>
      </c>
      <c r="O1171" s="33">
        <f t="shared" si="10"/>
        <v>0.01632193958</v>
      </c>
      <c r="P1171" s="33">
        <f t="shared" si="12"/>
        <v>-0.02125254538</v>
      </c>
      <c r="Q1171" s="45">
        <f t="shared" si="21"/>
        <v>0.1232613356</v>
      </c>
      <c r="R1171" s="45">
        <f t="shared" si="32"/>
        <v>0.6394978889</v>
      </c>
      <c r="S1171" s="45">
        <f t="shared" si="44"/>
        <v>0.2597083483</v>
      </c>
      <c r="T1171" s="33">
        <f t="shared" si="22"/>
        <v>-0.9691987582</v>
      </c>
      <c r="U1171" s="33">
        <f t="shared" si="33"/>
        <v>-1.019109954</v>
      </c>
      <c r="V1171" s="33">
        <f t="shared" si="42"/>
        <v>-0.2684767774</v>
      </c>
      <c r="W1171" s="44">
        <f t="shared" si="13"/>
        <v>0.01121347179</v>
      </c>
      <c r="X1171" s="44">
        <f t="shared" si="14"/>
        <v>0.01125921354</v>
      </c>
      <c r="Y1171" s="33">
        <f t="shared" si="15"/>
        <v>1.004079179</v>
      </c>
      <c r="Z1171" s="43">
        <v>1.0</v>
      </c>
      <c r="AA1171" s="33">
        <f t="shared" si="16"/>
        <v>2.004079179</v>
      </c>
      <c r="AB1171" s="33">
        <f t="shared" si="17"/>
        <v>0.5010177189</v>
      </c>
      <c r="AC1171" s="33">
        <f t="shared" si="18"/>
        <v>0.4989822811</v>
      </c>
      <c r="AD1171" s="33">
        <f t="shared" si="19"/>
        <v>-0.002569659251</v>
      </c>
      <c r="AE1171" s="34">
        <f t="shared" si="23"/>
        <v>0</v>
      </c>
      <c r="AF1171" s="34">
        <f t="shared" si="24"/>
        <v>0</v>
      </c>
      <c r="AG1171" s="34">
        <f t="shared" si="25"/>
        <v>0</v>
      </c>
      <c r="AH1171" s="34">
        <f t="shared" si="26"/>
        <v>4</v>
      </c>
      <c r="AI1171" s="34">
        <f t="shared" si="28"/>
        <v>0</v>
      </c>
      <c r="AJ1171" s="34">
        <f t="shared" si="29"/>
        <v>1</v>
      </c>
      <c r="AK1171" s="34">
        <f t="shared" si="27"/>
        <v>-0.002569659251</v>
      </c>
      <c r="AL1171" s="36">
        <f t="shared" si="34"/>
        <v>1</v>
      </c>
      <c r="AM1171" s="36">
        <f t="shared" si="35"/>
        <v>0</v>
      </c>
      <c r="AN1171" s="46">
        <f t="shared" si="36"/>
        <v>0</v>
      </c>
      <c r="AO1171" s="36">
        <f t="shared" si="37"/>
        <v>3</v>
      </c>
      <c r="AP1171" s="36">
        <f t="shared" si="39"/>
        <v>0</v>
      </c>
      <c r="AQ1171" s="36">
        <f t="shared" si="40"/>
        <v>1</v>
      </c>
      <c r="AR1171" s="36">
        <f t="shared" si="38"/>
        <v>-0.002569659251</v>
      </c>
      <c r="AS1171" s="38">
        <f t="shared" si="45"/>
        <v>0</v>
      </c>
      <c r="AT1171" s="38">
        <f t="shared" si="46"/>
        <v>0</v>
      </c>
      <c r="AU1171" s="38">
        <f t="shared" si="47"/>
        <v>0</v>
      </c>
      <c r="AV1171" s="38">
        <f t="shared" si="48"/>
        <v>5</v>
      </c>
      <c r="AW1171" s="38">
        <f t="shared" si="51"/>
        <v>0</v>
      </c>
      <c r="AX1171" s="38">
        <f t="shared" si="52"/>
        <v>-1</v>
      </c>
      <c r="AY1171" s="38">
        <f t="shared" si="49"/>
        <v>0.002569659251</v>
      </c>
      <c r="AZ1171" s="12">
        <f t="shared" si="30"/>
        <v>140.2758103</v>
      </c>
      <c r="BA1171" s="12">
        <f t="shared" si="41"/>
        <v>100.8338866</v>
      </c>
      <c r="BB1171" s="12">
        <f t="shared" si="53"/>
        <v>138.7661392</v>
      </c>
      <c r="BC1171" s="12">
        <f t="shared" si="50"/>
        <v>-0.0008565530836</v>
      </c>
      <c r="BD1171" s="12">
        <f t="shared" si="54"/>
        <v>124.0622746</v>
      </c>
    </row>
    <row r="1172" ht="14.25" customHeight="1">
      <c r="A1172" s="7">
        <v>38222.0</v>
      </c>
      <c r="B1172" s="21" t="s">
        <v>90</v>
      </c>
      <c r="C1172" s="8">
        <v>29.087702</v>
      </c>
      <c r="D1172" s="33">
        <f t="shared" si="5"/>
        <v>-0.002200854347</v>
      </c>
      <c r="E1172" s="33">
        <f t="shared" si="7"/>
        <v>-0.01965416706</v>
      </c>
      <c r="F1172" s="33">
        <f t="shared" si="9"/>
        <v>-0.01811059021</v>
      </c>
      <c r="G1172" s="33">
        <f t="shared" si="11"/>
        <v>-0.03239594067</v>
      </c>
      <c r="H1172" s="33">
        <f t="shared" si="20"/>
        <v>-0.9405826182</v>
      </c>
      <c r="I1172" s="45">
        <f t="shared" si="31"/>
        <v>-0.4157097749</v>
      </c>
      <c r="J1172" s="45">
        <f t="shared" si="43"/>
        <v>-0.453881515</v>
      </c>
      <c r="K1172" s="21" t="s">
        <v>91</v>
      </c>
      <c r="L1172" s="8">
        <v>12.325377</v>
      </c>
      <c r="M1172" s="33">
        <f t="shared" si="6"/>
        <v>0.002939968576</v>
      </c>
      <c r="N1172" s="33">
        <f t="shared" si="8"/>
        <v>-0.004043339153</v>
      </c>
      <c r="O1172" s="33">
        <f t="shared" si="10"/>
        <v>0.02591366158</v>
      </c>
      <c r="P1172" s="33">
        <f t="shared" si="12"/>
        <v>0.000902611947</v>
      </c>
      <c r="Q1172" s="45">
        <f t="shared" si="21"/>
        <v>0.1158932468</v>
      </c>
      <c r="R1172" s="45">
        <f t="shared" si="32"/>
        <v>0.8142678991</v>
      </c>
      <c r="S1172" s="45">
        <f t="shared" si="44"/>
        <v>0.5938988155</v>
      </c>
      <c r="T1172" s="33">
        <f t="shared" si="22"/>
        <v>-1.056475865</v>
      </c>
      <c r="U1172" s="33">
        <f t="shared" si="33"/>
        <v>-1.229977674</v>
      </c>
      <c r="V1172" s="33">
        <f t="shared" si="42"/>
        <v>-1.04778033</v>
      </c>
      <c r="W1172" s="44">
        <f t="shared" si="13"/>
        <v>0.01070622353</v>
      </c>
      <c r="X1172" s="44">
        <f t="shared" si="14"/>
        <v>0.01042937527</v>
      </c>
      <c r="Y1172" s="33">
        <f t="shared" si="15"/>
        <v>0.9741413717</v>
      </c>
      <c r="Z1172" s="43">
        <v>1.0</v>
      </c>
      <c r="AA1172" s="33">
        <f t="shared" si="16"/>
        <v>1.974141372</v>
      </c>
      <c r="AB1172" s="33">
        <f t="shared" si="17"/>
        <v>0.4934506645</v>
      </c>
      <c r="AC1172" s="33">
        <f t="shared" si="18"/>
        <v>0.5065493355</v>
      </c>
      <c r="AD1172" s="33">
        <f t="shared" si="19"/>
        <v>-0.001389934676</v>
      </c>
      <c r="AE1172" s="34">
        <f t="shared" si="23"/>
        <v>1</v>
      </c>
      <c r="AF1172" s="34">
        <f t="shared" si="24"/>
        <v>0</v>
      </c>
      <c r="AG1172" s="34">
        <f t="shared" si="25"/>
        <v>0</v>
      </c>
      <c r="AH1172" s="34">
        <f t="shared" si="26"/>
        <v>5</v>
      </c>
      <c r="AI1172" s="34">
        <f t="shared" si="28"/>
        <v>0</v>
      </c>
      <c r="AJ1172" s="34">
        <f t="shared" si="29"/>
        <v>1</v>
      </c>
      <c r="AK1172" s="34">
        <f t="shared" si="27"/>
        <v>-0.001389934676</v>
      </c>
      <c r="AL1172" s="36">
        <f t="shared" si="34"/>
        <v>1</v>
      </c>
      <c r="AM1172" s="36">
        <f t="shared" si="35"/>
        <v>0</v>
      </c>
      <c r="AN1172" s="46">
        <f t="shared" si="36"/>
        <v>0</v>
      </c>
      <c r="AO1172" s="36">
        <f t="shared" si="37"/>
        <v>4</v>
      </c>
      <c r="AP1172" s="36">
        <f t="shared" si="39"/>
        <v>0</v>
      </c>
      <c r="AQ1172" s="36">
        <f t="shared" si="40"/>
        <v>1</v>
      </c>
      <c r="AR1172" s="36">
        <f t="shared" si="38"/>
        <v>-0.001389934676</v>
      </c>
      <c r="AS1172" s="38">
        <f t="shared" si="45"/>
        <v>1</v>
      </c>
      <c r="AT1172" s="38">
        <f t="shared" si="46"/>
        <v>0</v>
      </c>
      <c r="AU1172" s="38">
        <f t="shared" si="47"/>
        <v>1</v>
      </c>
      <c r="AV1172" s="38">
        <f t="shared" si="48"/>
        <v>1</v>
      </c>
      <c r="AW1172" s="38">
        <f t="shared" si="51"/>
        <v>1</v>
      </c>
      <c r="AX1172" s="38">
        <f t="shared" si="52"/>
        <v>1</v>
      </c>
      <c r="AY1172" s="38">
        <f t="shared" si="49"/>
        <v>-0.001389934676</v>
      </c>
      <c r="AZ1172" s="12">
        <f t="shared" si="30"/>
        <v>140.0808361</v>
      </c>
      <c r="BA1172" s="12">
        <f t="shared" si="41"/>
        <v>100.693734</v>
      </c>
      <c r="BB1172" s="12">
        <f t="shared" si="53"/>
        <v>138.5732633</v>
      </c>
      <c r="BC1172" s="12">
        <f t="shared" si="50"/>
        <v>-0.001389934676</v>
      </c>
      <c r="BD1172" s="12">
        <f t="shared" si="54"/>
        <v>123.8898362</v>
      </c>
    </row>
    <row r="1173" ht="14.25" customHeight="1">
      <c r="A1173" s="7">
        <v>38223.0</v>
      </c>
      <c r="B1173" s="21" t="s">
        <v>90</v>
      </c>
      <c r="C1173" s="8">
        <v>28.7903</v>
      </c>
      <c r="D1173" s="33">
        <f t="shared" si="5"/>
        <v>-0.01022432092</v>
      </c>
      <c r="E1173" s="33">
        <f t="shared" si="7"/>
        <v>-0.01887920505</v>
      </c>
      <c r="F1173" s="33">
        <f t="shared" si="9"/>
        <v>-0.0336663575</v>
      </c>
      <c r="G1173" s="33">
        <f t="shared" si="11"/>
        <v>-0.03196073251</v>
      </c>
      <c r="H1173" s="33">
        <f t="shared" si="20"/>
        <v>-0.8620289512</v>
      </c>
      <c r="I1173" s="45">
        <f t="shared" si="31"/>
        <v>-1.029360875</v>
      </c>
      <c r="J1173" s="45">
        <f t="shared" si="43"/>
        <v>-0.4298444175</v>
      </c>
      <c r="K1173" s="21" t="s">
        <v>91</v>
      </c>
      <c r="L1173" s="8">
        <v>12.236437</v>
      </c>
      <c r="M1173" s="33">
        <f t="shared" si="6"/>
        <v>-0.007216006456</v>
      </c>
      <c r="N1173" s="33">
        <f t="shared" si="8"/>
        <v>-0.006992274358</v>
      </c>
      <c r="O1173" s="33">
        <f t="shared" si="10"/>
        <v>0.01288602277</v>
      </c>
      <c r="P1173" s="33">
        <f t="shared" si="12"/>
        <v>0.00617183298</v>
      </c>
      <c r="Q1173" s="45">
        <f t="shared" si="21"/>
        <v>0.04683277724</v>
      </c>
      <c r="R1173" s="45">
        <f t="shared" si="32"/>
        <v>0.5630428814</v>
      </c>
      <c r="S1173" s="45">
        <f t="shared" si="44"/>
        <v>0.672166059</v>
      </c>
      <c r="T1173" s="33">
        <f t="shared" si="22"/>
        <v>-0.9088617284</v>
      </c>
      <c r="U1173" s="33">
        <f t="shared" si="33"/>
        <v>-1.592403757</v>
      </c>
      <c r="V1173" s="33">
        <f t="shared" si="42"/>
        <v>-1.102010477</v>
      </c>
      <c r="W1173" s="44">
        <f t="shared" si="13"/>
        <v>0.01068680887</v>
      </c>
      <c r="X1173" s="44">
        <f t="shared" si="14"/>
        <v>0.01016248251</v>
      </c>
      <c r="Y1173" s="33">
        <f t="shared" si="15"/>
        <v>0.9509370508</v>
      </c>
      <c r="Z1173" s="43">
        <v>1.0</v>
      </c>
      <c r="AA1173" s="33">
        <f t="shared" si="16"/>
        <v>1.950937051</v>
      </c>
      <c r="AB1173" s="33">
        <f t="shared" si="17"/>
        <v>0.487425799</v>
      </c>
      <c r="AC1173" s="33">
        <f t="shared" si="18"/>
        <v>0.512574201</v>
      </c>
      <c r="AD1173" s="33">
        <f t="shared" si="19"/>
        <v>-0.007378467847</v>
      </c>
      <c r="AE1173" s="34">
        <f t="shared" si="23"/>
        <v>0</v>
      </c>
      <c r="AF1173" s="34">
        <f t="shared" si="24"/>
        <v>0</v>
      </c>
      <c r="AG1173" s="34">
        <f t="shared" si="25"/>
        <v>0</v>
      </c>
      <c r="AH1173" s="34">
        <f t="shared" si="26"/>
        <v>0</v>
      </c>
      <c r="AI1173" s="34">
        <f t="shared" si="28"/>
        <v>1</v>
      </c>
      <c r="AJ1173" s="34">
        <f t="shared" si="29"/>
        <v>0</v>
      </c>
      <c r="AK1173" s="34">
        <f t="shared" si="27"/>
        <v>0</v>
      </c>
      <c r="AL1173" s="36">
        <f t="shared" si="34"/>
        <v>1</v>
      </c>
      <c r="AM1173" s="36">
        <f t="shared" si="35"/>
        <v>0</v>
      </c>
      <c r="AN1173" s="46">
        <f t="shared" si="36"/>
        <v>0</v>
      </c>
      <c r="AO1173" s="36">
        <f t="shared" si="37"/>
        <v>5</v>
      </c>
      <c r="AP1173" s="36">
        <f t="shared" si="39"/>
        <v>0</v>
      </c>
      <c r="AQ1173" s="36">
        <f t="shared" si="40"/>
        <v>1</v>
      </c>
      <c r="AR1173" s="36">
        <f t="shared" si="38"/>
        <v>-0.007378467847</v>
      </c>
      <c r="AS1173" s="38">
        <f t="shared" si="45"/>
        <v>1</v>
      </c>
      <c r="AT1173" s="38">
        <f t="shared" si="46"/>
        <v>0</v>
      </c>
      <c r="AU1173" s="38">
        <f t="shared" si="47"/>
        <v>0</v>
      </c>
      <c r="AV1173" s="38">
        <f t="shared" si="48"/>
        <v>2</v>
      </c>
      <c r="AW1173" s="38">
        <f t="shared" si="51"/>
        <v>0</v>
      </c>
      <c r="AX1173" s="38">
        <f t="shared" si="52"/>
        <v>1</v>
      </c>
      <c r="AY1173" s="38">
        <f t="shared" si="49"/>
        <v>-0.007378467847</v>
      </c>
      <c r="AZ1173" s="12">
        <f t="shared" si="30"/>
        <v>140.0808361</v>
      </c>
      <c r="BA1173" s="12">
        <f t="shared" si="41"/>
        <v>99.95076857</v>
      </c>
      <c r="BB1173" s="12">
        <f t="shared" si="53"/>
        <v>137.550805</v>
      </c>
      <c r="BC1173" s="12">
        <f t="shared" si="50"/>
        <v>-0.004918978565</v>
      </c>
      <c r="BD1173" s="12">
        <f t="shared" si="54"/>
        <v>123.2804247</v>
      </c>
    </row>
    <row r="1174" ht="14.25" customHeight="1">
      <c r="A1174" s="7">
        <v>38224.0</v>
      </c>
      <c r="B1174" s="21" t="s">
        <v>90</v>
      </c>
      <c r="C1174" s="8">
        <v>28.574541</v>
      </c>
      <c r="D1174" s="33">
        <f t="shared" si="5"/>
        <v>-0.007494156018</v>
      </c>
      <c r="E1174" s="33">
        <f t="shared" si="7"/>
        <v>-0.02526349521</v>
      </c>
      <c r="F1174" s="33">
        <f t="shared" si="9"/>
        <v>-0.0535055059</v>
      </c>
      <c r="G1174" s="33">
        <f t="shared" si="11"/>
        <v>-0.04278156769</v>
      </c>
      <c r="H1174" s="33">
        <f t="shared" si="20"/>
        <v>-1.237339377</v>
      </c>
      <c r="I1174" s="45">
        <f t="shared" si="31"/>
        <v>-1.785695746</v>
      </c>
      <c r="J1174" s="45">
        <f t="shared" si="43"/>
        <v>-0.7379152761</v>
      </c>
      <c r="K1174" s="21" t="s">
        <v>91</v>
      </c>
      <c r="L1174" s="8">
        <v>12.325377</v>
      </c>
      <c r="M1174" s="33">
        <f t="shared" si="6"/>
        <v>0.007268455679</v>
      </c>
      <c r="N1174" s="33">
        <f t="shared" si="8"/>
        <v>-0.005160897893</v>
      </c>
      <c r="O1174" s="33">
        <f t="shared" si="10"/>
        <v>-0.00247500032</v>
      </c>
      <c r="P1174" s="33">
        <f t="shared" si="12"/>
        <v>0.01510972403</v>
      </c>
      <c r="Q1174" s="45">
        <f t="shared" si="21"/>
        <v>0.1156405717</v>
      </c>
      <c r="R1174" s="45">
        <f t="shared" si="32"/>
        <v>0.2860106265</v>
      </c>
      <c r="S1174" s="45">
        <f t="shared" si="44"/>
        <v>0.8097059799</v>
      </c>
      <c r="T1174" s="33">
        <f t="shared" si="22"/>
        <v>-1.352979948</v>
      </c>
      <c r="U1174" s="33">
        <f t="shared" si="33"/>
        <v>-2.071706372</v>
      </c>
      <c r="V1174" s="33">
        <f t="shared" si="42"/>
        <v>-1.547621256</v>
      </c>
      <c r="W1174" s="44">
        <f t="shared" si="13"/>
        <v>0.01068875762</v>
      </c>
      <c r="X1174" s="44">
        <f t="shared" si="14"/>
        <v>0.0102655699</v>
      </c>
      <c r="Y1174" s="33">
        <f t="shared" si="15"/>
        <v>0.9604081469</v>
      </c>
      <c r="Z1174" s="43">
        <v>1.0</v>
      </c>
      <c r="AA1174" s="33">
        <f t="shared" si="16"/>
        <v>1.960408147</v>
      </c>
      <c r="AB1174" s="33">
        <f t="shared" si="17"/>
        <v>0.4899021402</v>
      </c>
      <c r="AC1174" s="33">
        <f t="shared" si="18"/>
        <v>0.5100978598</v>
      </c>
      <c r="AD1174" s="33">
        <f t="shared" si="19"/>
        <v>0.002718378702</v>
      </c>
      <c r="AE1174" s="34">
        <f t="shared" si="23"/>
        <v>1</v>
      </c>
      <c r="AF1174" s="34">
        <f t="shared" si="24"/>
        <v>0</v>
      </c>
      <c r="AG1174" s="34">
        <f t="shared" si="25"/>
        <v>0</v>
      </c>
      <c r="AH1174" s="34">
        <f t="shared" si="26"/>
        <v>1</v>
      </c>
      <c r="AI1174" s="34">
        <f t="shared" si="28"/>
        <v>0</v>
      </c>
      <c r="AJ1174" s="34">
        <f t="shared" si="29"/>
        <v>1</v>
      </c>
      <c r="AK1174" s="34">
        <f t="shared" si="27"/>
        <v>0.002718378702</v>
      </c>
      <c r="AL1174" s="36">
        <f t="shared" si="34"/>
        <v>1</v>
      </c>
      <c r="AM1174" s="36">
        <f t="shared" si="35"/>
        <v>0</v>
      </c>
      <c r="AN1174" s="46">
        <f t="shared" si="36"/>
        <v>0</v>
      </c>
      <c r="AO1174" s="36">
        <f t="shared" si="37"/>
        <v>1</v>
      </c>
      <c r="AP1174" s="36">
        <f t="shared" si="39"/>
        <v>1</v>
      </c>
      <c r="AQ1174" s="36">
        <f t="shared" si="40"/>
        <v>1</v>
      </c>
      <c r="AR1174" s="36">
        <f t="shared" si="38"/>
        <v>0.002718378702</v>
      </c>
      <c r="AS1174" s="38">
        <f t="shared" si="45"/>
        <v>1</v>
      </c>
      <c r="AT1174" s="38">
        <f t="shared" si="46"/>
        <v>0</v>
      </c>
      <c r="AU1174" s="38">
        <f t="shared" si="47"/>
        <v>0</v>
      </c>
      <c r="AV1174" s="38">
        <f t="shared" si="48"/>
        <v>3</v>
      </c>
      <c r="AW1174" s="38">
        <f t="shared" si="51"/>
        <v>0</v>
      </c>
      <c r="AX1174" s="38">
        <f t="shared" si="52"/>
        <v>1</v>
      </c>
      <c r="AY1174" s="38">
        <f t="shared" si="49"/>
        <v>0.002718378702</v>
      </c>
      <c r="AZ1174" s="12">
        <f t="shared" si="30"/>
        <v>140.4616288</v>
      </c>
      <c r="BA1174" s="12">
        <f t="shared" si="41"/>
        <v>100.2224726</v>
      </c>
      <c r="BB1174" s="12">
        <f t="shared" si="53"/>
        <v>137.9247201</v>
      </c>
      <c r="BC1174" s="12">
        <f t="shared" si="50"/>
        <v>0.002718378702</v>
      </c>
      <c r="BD1174" s="12">
        <f t="shared" si="54"/>
        <v>123.6155476</v>
      </c>
    </row>
    <row r="1175" ht="14.25" customHeight="1">
      <c r="A1175" s="7">
        <v>38225.0</v>
      </c>
      <c r="B1175" s="21" t="s">
        <v>90</v>
      </c>
      <c r="C1175" s="8">
        <v>28.813622</v>
      </c>
      <c r="D1175" s="33">
        <f t="shared" si="5"/>
        <v>0.008366923549</v>
      </c>
      <c r="E1175" s="33">
        <f t="shared" si="7"/>
        <v>-0.01534498388</v>
      </c>
      <c r="F1175" s="33">
        <f t="shared" si="9"/>
        <v>-0.03364038085</v>
      </c>
      <c r="G1175" s="33">
        <f t="shared" si="11"/>
        <v>-0.00982003774</v>
      </c>
      <c r="H1175" s="33">
        <f t="shared" si="20"/>
        <v>-0.5923236475</v>
      </c>
      <c r="I1175" s="45">
        <f t="shared" si="31"/>
        <v>-0.9402503257</v>
      </c>
      <c r="J1175" s="45">
        <f t="shared" si="43"/>
        <v>0.2436701097</v>
      </c>
      <c r="K1175" s="21" t="s">
        <v>91</v>
      </c>
      <c r="L1175" s="8">
        <v>12.358736</v>
      </c>
      <c r="M1175" s="33">
        <f t="shared" si="6"/>
        <v>0.002706529788</v>
      </c>
      <c r="N1175" s="33">
        <f t="shared" si="8"/>
        <v>0.009994657759</v>
      </c>
      <c r="O1175" s="33">
        <f t="shared" si="10"/>
        <v>0.01414191578</v>
      </c>
      <c r="P1175" s="33">
        <f t="shared" si="12"/>
        <v>0.03251268863</v>
      </c>
      <c r="Q1175" s="45">
        <f t="shared" si="21"/>
        <v>0.5558971028</v>
      </c>
      <c r="R1175" s="45">
        <f t="shared" si="32"/>
        <v>0.6085395182</v>
      </c>
      <c r="S1175" s="45">
        <f t="shared" si="44"/>
        <v>1.069671204</v>
      </c>
      <c r="T1175" s="33">
        <f t="shared" si="22"/>
        <v>-1.14822075</v>
      </c>
      <c r="U1175" s="33">
        <f t="shared" si="33"/>
        <v>-1.548789844</v>
      </c>
      <c r="V1175" s="33">
        <f t="shared" si="42"/>
        <v>-0.8260010946</v>
      </c>
      <c r="W1175" s="44">
        <f t="shared" si="13"/>
        <v>0.009437692566</v>
      </c>
      <c r="X1175" s="44">
        <f t="shared" si="14"/>
        <v>0.009643071907</v>
      </c>
      <c r="Y1175" s="33">
        <f t="shared" si="15"/>
        <v>1.021761605</v>
      </c>
      <c r="Z1175" s="43">
        <v>1.0</v>
      </c>
      <c r="AA1175" s="33">
        <f t="shared" si="16"/>
        <v>2.021761605</v>
      </c>
      <c r="AB1175" s="33">
        <f t="shared" si="17"/>
        <v>0.5053818426</v>
      </c>
      <c r="AC1175" s="33">
        <f t="shared" si="18"/>
        <v>0.4946181574</v>
      </c>
      <c r="AD1175" s="33">
        <f t="shared" si="19"/>
        <v>-0.004324468602</v>
      </c>
      <c r="AE1175" s="34">
        <f t="shared" si="23"/>
        <v>1</v>
      </c>
      <c r="AF1175" s="34">
        <f t="shared" si="24"/>
        <v>0</v>
      </c>
      <c r="AG1175" s="34">
        <f t="shared" si="25"/>
        <v>0</v>
      </c>
      <c r="AH1175" s="34">
        <f t="shared" si="26"/>
        <v>2</v>
      </c>
      <c r="AI1175" s="34">
        <f t="shared" si="28"/>
        <v>0</v>
      </c>
      <c r="AJ1175" s="34">
        <f t="shared" si="29"/>
        <v>1</v>
      </c>
      <c r="AK1175" s="34">
        <f t="shared" si="27"/>
        <v>-0.004324468602</v>
      </c>
      <c r="AL1175" s="36">
        <f t="shared" si="34"/>
        <v>1</v>
      </c>
      <c r="AM1175" s="36">
        <f t="shared" si="35"/>
        <v>0</v>
      </c>
      <c r="AN1175" s="46">
        <f t="shared" si="36"/>
        <v>0</v>
      </c>
      <c r="AO1175" s="36">
        <f t="shared" si="37"/>
        <v>2</v>
      </c>
      <c r="AP1175" s="36">
        <f t="shared" si="39"/>
        <v>0</v>
      </c>
      <c r="AQ1175" s="36">
        <f t="shared" si="40"/>
        <v>1</v>
      </c>
      <c r="AR1175" s="36">
        <f t="shared" si="38"/>
        <v>-0.004324468602</v>
      </c>
      <c r="AS1175" s="38">
        <f t="shared" si="45"/>
        <v>0</v>
      </c>
      <c r="AT1175" s="38">
        <f t="shared" si="46"/>
        <v>0</v>
      </c>
      <c r="AU1175" s="38">
        <f t="shared" si="47"/>
        <v>0</v>
      </c>
      <c r="AV1175" s="38">
        <f t="shared" si="48"/>
        <v>4</v>
      </c>
      <c r="AW1175" s="38">
        <f t="shared" si="51"/>
        <v>0</v>
      </c>
      <c r="AX1175" s="38">
        <f t="shared" si="52"/>
        <v>1</v>
      </c>
      <c r="AY1175" s="38">
        <f t="shared" si="49"/>
        <v>-0.004324468602</v>
      </c>
      <c r="AZ1175" s="12">
        <f t="shared" si="30"/>
        <v>139.8542069</v>
      </c>
      <c r="BA1175" s="12">
        <f t="shared" si="41"/>
        <v>99.78906367</v>
      </c>
      <c r="BB1175" s="12">
        <f t="shared" si="53"/>
        <v>137.328269</v>
      </c>
      <c r="BC1175" s="12">
        <f t="shared" si="50"/>
        <v>-0.004324468602</v>
      </c>
      <c r="BD1175" s="12">
        <f t="shared" si="54"/>
        <v>123.0809761</v>
      </c>
    </row>
    <row r="1176" ht="14.25" customHeight="1">
      <c r="A1176" s="7">
        <v>38226.0</v>
      </c>
      <c r="B1176" s="21" t="s">
        <v>90</v>
      </c>
      <c r="C1176" s="8">
        <v>28.731989</v>
      </c>
      <c r="D1176" s="33">
        <f t="shared" si="5"/>
        <v>-0.002833139131</v>
      </c>
      <c r="E1176" s="33">
        <f t="shared" si="7"/>
        <v>-0.01440292268</v>
      </c>
      <c r="F1176" s="33">
        <f t="shared" si="9"/>
        <v>-0.031833327</v>
      </c>
      <c r="G1176" s="33">
        <f t="shared" si="11"/>
        <v>-0.01459975353</v>
      </c>
      <c r="H1176" s="33">
        <f t="shared" si="20"/>
        <v>-0.5175678947</v>
      </c>
      <c r="I1176" s="45">
        <f t="shared" si="31"/>
        <v>-0.843825214</v>
      </c>
      <c r="J1176" s="45">
        <f t="shared" si="43"/>
        <v>0.09561446368</v>
      </c>
      <c r="K1176" s="21" t="s">
        <v>91</v>
      </c>
      <c r="L1176" s="8">
        <v>12.431013</v>
      </c>
      <c r="M1176" s="33">
        <f t="shared" si="6"/>
        <v>0.005848251795</v>
      </c>
      <c r="N1176" s="33">
        <f t="shared" si="8"/>
        <v>0.01153577595</v>
      </c>
      <c r="O1176" s="33">
        <f t="shared" si="10"/>
        <v>0.007888047438</v>
      </c>
      <c r="P1176" s="33">
        <f t="shared" si="12"/>
        <v>0.01960826611</v>
      </c>
      <c r="Q1176" s="45">
        <f t="shared" si="21"/>
        <v>0.6084619509</v>
      </c>
      <c r="R1176" s="45">
        <f t="shared" si="32"/>
        <v>0.4959432069</v>
      </c>
      <c r="S1176" s="45">
        <f t="shared" si="44"/>
        <v>0.8665241179</v>
      </c>
      <c r="T1176" s="33">
        <f t="shared" si="22"/>
        <v>-1.126029846</v>
      </c>
      <c r="U1176" s="33">
        <f t="shared" si="33"/>
        <v>-1.339768421</v>
      </c>
      <c r="V1176" s="33">
        <f t="shared" si="42"/>
        <v>-0.7709096542</v>
      </c>
      <c r="W1176" s="44">
        <f t="shared" si="13"/>
        <v>0.009433447675</v>
      </c>
      <c r="X1176" s="44">
        <f t="shared" si="14"/>
        <v>0.00885440436</v>
      </c>
      <c r="Y1176" s="33">
        <f t="shared" si="15"/>
        <v>0.9386180605</v>
      </c>
      <c r="Z1176" s="43">
        <v>1.0</v>
      </c>
      <c r="AA1176" s="33">
        <f t="shared" si="16"/>
        <v>1.938618061</v>
      </c>
      <c r="AB1176" s="33">
        <f t="shared" si="17"/>
        <v>0.4841686352</v>
      </c>
      <c r="AC1176" s="33">
        <f t="shared" si="18"/>
        <v>0.5158313648</v>
      </c>
      <c r="AD1176" s="33">
        <f t="shared" si="19"/>
        <v>0.005250466474</v>
      </c>
      <c r="AE1176" s="34">
        <f t="shared" si="23"/>
        <v>1</v>
      </c>
      <c r="AF1176" s="34">
        <f t="shared" si="24"/>
        <v>0</v>
      </c>
      <c r="AG1176" s="34">
        <f t="shared" si="25"/>
        <v>0</v>
      </c>
      <c r="AH1176" s="34">
        <f t="shared" si="26"/>
        <v>3</v>
      </c>
      <c r="AI1176" s="34">
        <f t="shared" si="28"/>
        <v>0</v>
      </c>
      <c r="AJ1176" s="34">
        <f t="shared" si="29"/>
        <v>1</v>
      </c>
      <c r="AK1176" s="34">
        <f t="shared" si="27"/>
        <v>0.005250466474</v>
      </c>
      <c r="AL1176" s="36">
        <f t="shared" si="34"/>
        <v>1</v>
      </c>
      <c r="AM1176" s="36">
        <f t="shared" si="35"/>
        <v>0</v>
      </c>
      <c r="AN1176" s="46">
        <f t="shared" si="36"/>
        <v>0</v>
      </c>
      <c r="AO1176" s="36">
        <f t="shared" si="37"/>
        <v>3</v>
      </c>
      <c r="AP1176" s="36">
        <f t="shared" si="39"/>
        <v>0</v>
      </c>
      <c r="AQ1176" s="36">
        <f t="shared" si="40"/>
        <v>1</v>
      </c>
      <c r="AR1176" s="36">
        <f t="shared" si="38"/>
        <v>0.005250466474</v>
      </c>
      <c r="AS1176" s="38">
        <f t="shared" si="45"/>
        <v>0</v>
      </c>
      <c r="AT1176" s="38">
        <f t="shared" si="46"/>
        <v>0</v>
      </c>
      <c r="AU1176" s="38">
        <f t="shared" si="47"/>
        <v>0</v>
      </c>
      <c r="AV1176" s="38">
        <f t="shared" si="48"/>
        <v>5</v>
      </c>
      <c r="AW1176" s="38">
        <f t="shared" si="51"/>
        <v>0</v>
      </c>
      <c r="AX1176" s="38">
        <f t="shared" si="52"/>
        <v>1</v>
      </c>
      <c r="AY1176" s="38">
        <f t="shared" si="49"/>
        <v>0.005250466474</v>
      </c>
      <c r="AZ1176" s="12">
        <f t="shared" si="30"/>
        <v>140.5885068</v>
      </c>
      <c r="BA1176" s="12">
        <f t="shared" si="41"/>
        <v>100.3130028</v>
      </c>
      <c r="BB1176" s="12">
        <f t="shared" si="53"/>
        <v>138.0493065</v>
      </c>
      <c r="BC1176" s="12">
        <f t="shared" si="50"/>
        <v>0.005250466474</v>
      </c>
      <c r="BD1176" s="12">
        <f t="shared" si="54"/>
        <v>123.7272086</v>
      </c>
    </row>
    <row r="1177" ht="14.25" customHeight="1">
      <c r="A1177" s="7">
        <v>38229.0</v>
      </c>
      <c r="B1177" s="21" t="s">
        <v>90</v>
      </c>
      <c r="C1177" s="8">
        <v>28.7903</v>
      </c>
      <c r="D1177" s="33">
        <f t="shared" si="5"/>
        <v>0.002029480103</v>
      </c>
      <c r="E1177" s="33">
        <f t="shared" si="7"/>
        <v>-0.01022432092</v>
      </c>
      <c r="F1177" s="33">
        <f t="shared" si="9"/>
        <v>-0.02967753747</v>
      </c>
      <c r="G1177" s="33">
        <f t="shared" si="11"/>
        <v>-0.03347703233</v>
      </c>
      <c r="H1177" s="33">
        <f t="shared" si="20"/>
        <v>-0.2406810767</v>
      </c>
      <c r="I1177" s="45">
        <f t="shared" si="31"/>
        <v>-0.7318617572</v>
      </c>
      <c r="J1177" s="45">
        <f t="shared" si="43"/>
        <v>-0.4531946481</v>
      </c>
      <c r="K1177" s="21" t="s">
        <v>91</v>
      </c>
      <c r="L1177" s="8">
        <v>12.328162</v>
      </c>
      <c r="M1177" s="33">
        <f t="shared" si="6"/>
        <v>-0.008273742454</v>
      </c>
      <c r="N1177" s="33">
        <f t="shared" si="8"/>
        <v>0.0002259565772</v>
      </c>
      <c r="O1177" s="33">
        <f t="shared" si="10"/>
        <v>-0.003818296195</v>
      </c>
      <c r="P1177" s="33">
        <f t="shared" si="12"/>
        <v>0.003166589458</v>
      </c>
      <c r="Q1177" s="45">
        <f t="shared" si="21"/>
        <v>0.3063662067</v>
      </c>
      <c r="R1177" s="45">
        <f t="shared" si="32"/>
        <v>0.2868164544</v>
      </c>
      <c r="S1177" s="45">
        <f t="shared" si="44"/>
        <v>0.6277960876</v>
      </c>
      <c r="T1177" s="33">
        <f t="shared" si="22"/>
        <v>-0.5470472834</v>
      </c>
      <c r="U1177" s="33">
        <f t="shared" si="33"/>
        <v>-1.018678212</v>
      </c>
      <c r="V1177" s="33">
        <f t="shared" si="42"/>
        <v>-1.080990736</v>
      </c>
      <c r="W1177" s="44">
        <f t="shared" si="13"/>
        <v>0.007887636235</v>
      </c>
      <c r="X1177" s="44">
        <f t="shared" si="14"/>
        <v>0.008926460677</v>
      </c>
      <c r="Y1177" s="33">
        <f t="shared" si="15"/>
        <v>1.131702884</v>
      </c>
      <c r="Z1177" s="43">
        <v>1.0</v>
      </c>
      <c r="AA1177" s="33">
        <f t="shared" si="16"/>
        <v>2.131702884</v>
      </c>
      <c r="AB1177" s="33">
        <f t="shared" si="17"/>
        <v>0.530891473</v>
      </c>
      <c r="AC1177" s="33">
        <f t="shared" si="18"/>
        <v>0.469108527</v>
      </c>
      <c r="AD1177" s="33">
        <f t="shared" si="19"/>
        <v>0.00296662191</v>
      </c>
      <c r="AE1177" s="34">
        <f t="shared" si="23"/>
        <v>0</v>
      </c>
      <c r="AF1177" s="34">
        <f t="shared" si="24"/>
        <v>0</v>
      </c>
      <c r="AG1177" s="34">
        <f t="shared" si="25"/>
        <v>0</v>
      </c>
      <c r="AH1177" s="34">
        <f t="shared" si="26"/>
        <v>4</v>
      </c>
      <c r="AI1177" s="34">
        <f t="shared" si="28"/>
        <v>0</v>
      </c>
      <c r="AJ1177" s="34">
        <f t="shared" si="29"/>
        <v>1</v>
      </c>
      <c r="AK1177" s="34">
        <f t="shared" si="27"/>
        <v>0.00296662191</v>
      </c>
      <c r="AL1177" s="36">
        <f t="shared" si="34"/>
        <v>1</v>
      </c>
      <c r="AM1177" s="36">
        <f t="shared" si="35"/>
        <v>0</v>
      </c>
      <c r="AN1177" s="46">
        <f t="shared" si="36"/>
        <v>0</v>
      </c>
      <c r="AO1177" s="36">
        <f t="shared" si="37"/>
        <v>4</v>
      </c>
      <c r="AP1177" s="36">
        <f t="shared" si="39"/>
        <v>0</v>
      </c>
      <c r="AQ1177" s="36">
        <f t="shared" si="40"/>
        <v>1</v>
      </c>
      <c r="AR1177" s="36">
        <f t="shared" si="38"/>
        <v>0.00296662191</v>
      </c>
      <c r="AS1177" s="38">
        <f t="shared" si="45"/>
        <v>1</v>
      </c>
      <c r="AT1177" s="38">
        <f t="shared" si="46"/>
        <v>0</v>
      </c>
      <c r="AU1177" s="38">
        <f t="shared" si="47"/>
        <v>0</v>
      </c>
      <c r="AV1177" s="38">
        <f t="shared" si="48"/>
        <v>1</v>
      </c>
      <c r="AW1177" s="38">
        <f t="shared" si="51"/>
        <v>1</v>
      </c>
      <c r="AX1177" s="38">
        <f t="shared" si="52"/>
        <v>1</v>
      </c>
      <c r="AY1177" s="38">
        <f t="shared" si="49"/>
        <v>0.00296662191</v>
      </c>
      <c r="AZ1177" s="12">
        <f t="shared" si="30"/>
        <v>141.0055797</v>
      </c>
      <c r="BA1177" s="12">
        <f t="shared" si="41"/>
        <v>100.6105936</v>
      </c>
      <c r="BB1177" s="12">
        <f t="shared" si="53"/>
        <v>138.4588466</v>
      </c>
      <c r="BC1177" s="12">
        <f t="shared" si="50"/>
        <v>0.00296662191</v>
      </c>
      <c r="BD1177" s="12">
        <f t="shared" si="54"/>
        <v>124.0942604</v>
      </c>
    </row>
    <row r="1178" ht="14.25" customHeight="1">
      <c r="A1178" s="7">
        <v>38230.0</v>
      </c>
      <c r="B1178" s="21" t="s">
        <v>90</v>
      </c>
      <c r="C1178" s="8">
        <v>29.157684</v>
      </c>
      <c r="D1178" s="33">
        <f t="shared" si="5"/>
        <v>0.01276068676</v>
      </c>
      <c r="E1178" s="33">
        <f t="shared" si="7"/>
        <v>0.01276068676</v>
      </c>
      <c r="F1178" s="33">
        <f t="shared" si="9"/>
        <v>-0.006359429909</v>
      </c>
      <c r="G1178" s="33">
        <f t="shared" si="11"/>
        <v>-0.02343797701</v>
      </c>
      <c r="H1178" s="33">
        <f t="shared" si="20"/>
        <v>1.204500016</v>
      </c>
      <c r="I1178" s="45">
        <f t="shared" si="31"/>
        <v>0.2045475612</v>
      </c>
      <c r="J1178" s="45">
        <f t="shared" si="43"/>
        <v>-0.1464303634</v>
      </c>
      <c r="K1178" s="21" t="s">
        <v>91</v>
      </c>
      <c r="L1178" s="8">
        <v>12.428234</v>
      </c>
      <c r="M1178" s="33">
        <f t="shared" si="6"/>
        <v>0.008117349529</v>
      </c>
      <c r="N1178" s="33">
        <f t="shared" si="8"/>
        <v>0.01567425224</v>
      </c>
      <c r="O1178" s="33">
        <f t="shared" si="10"/>
        <v>0.008572379206</v>
      </c>
      <c r="P1178" s="33">
        <f t="shared" si="12"/>
        <v>0.01360247175</v>
      </c>
      <c r="Q1178" s="45">
        <f t="shared" si="21"/>
        <v>0.7603945093</v>
      </c>
      <c r="R1178" s="45">
        <f t="shared" si="32"/>
        <v>0.5455656961</v>
      </c>
      <c r="S1178" s="45">
        <f t="shared" si="44"/>
        <v>0.7872446802</v>
      </c>
      <c r="T1178" s="33">
        <f t="shared" si="22"/>
        <v>0.4441055071</v>
      </c>
      <c r="U1178" s="33">
        <f t="shared" si="33"/>
        <v>-0.3410181348</v>
      </c>
      <c r="V1178" s="33">
        <f t="shared" si="42"/>
        <v>-0.9336750436</v>
      </c>
      <c r="W1178" s="44">
        <f t="shared" si="13"/>
        <v>0.008487706222</v>
      </c>
      <c r="X1178" s="44">
        <f t="shared" si="14"/>
        <v>0.009076502797</v>
      </c>
      <c r="Y1178" s="33">
        <f t="shared" si="15"/>
        <v>1.069370518</v>
      </c>
      <c r="Z1178" s="43">
        <v>1.0</v>
      </c>
      <c r="AA1178" s="33">
        <f t="shared" si="16"/>
        <v>2.069370518</v>
      </c>
      <c r="AB1178" s="33">
        <f t="shared" si="17"/>
        <v>0.5167612608</v>
      </c>
      <c r="AC1178" s="33">
        <f t="shared" si="18"/>
        <v>0.4832387392</v>
      </c>
      <c r="AD1178" s="33">
        <f t="shared" si="19"/>
        <v>-0.001930275276</v>
      </c>
      <c r="AE1178" s="34">
        <f t="shared" si="23"/>
        <v>0</v>
      </c>
      <c r="AF1178" s="34">
        <f t="shared" si="24"/>
        <v>0</v>
      </c>
      <c r="AG1178" s="34">
        <f t="shared" si="25"/>
        <v>0</v>
      </c>
      <c r="AH1178" s="34">
        <f t="shared" si="26"/>
        <v>5</v>
      </c>
      <c r="AI1178" s="34">
        <f t="shared" si="28"/>
        <v>0</v>
      </c>
      <c r="AJ1178" s="34">
        <f t="shared" si="29"/>
        <v>1</v>
      </c>
      <c r="AK1178" s="34">
        <f t="shared" si="27"/>
        <v>-0.001930275276</v>
      </c>
      <c r="AL1178" s="36">
        <f t="shared" si="34"/>
        <v>0</v>
      </c>
      <c r="AM1178" s="36">
        <f t="shared" si="35"/>
        <v>0</v>
      </c>
      <c r="AN1178" s="46">
        <f t="shared" si="36"/>
        <v>0</v>
      </c>
      <c r="AO1178" s="36">
        <f t="shared" si="37"/>
        <v>5</v>
      </c>
      <c r="AP1178" s="36">
        <f t="shared" si="39"/>
        <v>0</v>
      </c>
      <c r="AQ1178" s="36">
        <f t="shared" si="40"/>
        <v>1</v>
      </c>
      <c r="AR1178" s="36">
        <f t="shared" si="38"/>
        <v>-0.001930275276</v>
      </c>
      <c r="AS1178" s="38">
        <f t="shared" si="45"/>
        <v>0</v>
      </c>
      <c r="AT1178" s="38">
        <f t="shared" si="46"/>
        <v>0</v>
      </c>
      <c r="AU1178" s="38">
        <f t="shared" si="47"/>
        <v>0</v>
      </c>
      <c r="AV1178" s="38">
        <f t="shared" si="48"/>
        <v>2</v>
      </c>
      <c r="AW1178" s="38">
        <f t="shared" si="51"/>
        <v>0</v>
      </c>
      <c r="AX1178" s="38">
        <f t="shared" si="52"/>
        <v>1</v>
      </c>
      <c r="AY1178" s="38">
        <f t="shared" si="49"/>
        <v>-0.001930275276</v>
      </c>
      <c r="AZ1178" s="12">
        <f t="shared" si="30"/>
        <v>140.7334001</v>
      </c>
      <c r="BA1178" s="12">
        <f t="shared" si="41"/>
        <v>100.4163874</v>
      </c>
      <c r="BB1178" s="12">
        <f t="shared" si="53"/>
        <v>138.1915829</v>
      </c>
      <c r="BC1178" s="12">
        <f t="shared" si="50"/>
        <v>-0.001930275276</v>
      </c>
      <c r="BD1178" s="12">
        <f t="shared" si="54"/>
        <v>123.8547244</v>
      </c>
    </row>
    <row r="1179" ht="14.25" customHeight="1">
      <c r="A1179" s="7">
        <v>38231.0</v>
      </c>
      <c r="B1179" s="21" t="s">
        <v>90</v>
      </c>
      <c r="C1179" s="8">
        <v>29.006075</v>
      </c>
      <c r="D1179" s="33">
        <f t="shared" si="5"/>
        <v>-0.005199624223</v>
      </c>
      <c r="E1179" s="33">
        <f t="shared" si="7"/>
        <v>0.01510204486</v>
      </c>
      <c r="F1179" s="33">
        <f t="shared" si="9"/>
        <v>-0.01054298079</v>
      </c>
      <c r="G1179" s="33">
        <f t="shared" si="11"/>
        <v>-0.04272499444</v>
      </c>
      <c r="H1179" s="33">
        <f t="shared" si="20"/>
        <v>1.356368341</v>
      </c>
      <c r="I1179" s="45">
        <f t="shared" si="31"/>
        <v>0.05224575643</v>
      </c>
      <c r="J1179" s="45">
        <f t="shared" si="43"/>
        <v>-0.7061467715</v>
      </c>
      <c r="K1179" s="21" t="s">
        <v>91</v>
      </c>
      <c r="L1179" s="8">
        <v>12.408773</v>
      </c>
      <c r="M1179" s="33">
        <f t="shared" si="6"/>
        <v>-0.001565870099</v>
      </c>
      <c r="N1179" s="33">
        <f t="shared" si="8"/>
        <v>0.00676620277</v>
      </c>
      <c r="O1179" s="33">
        <f t="shared" si="10"/>
        <v>0.001570385196</v>
      </c>
      <c r="P1179" s="33">
        <f t="shared" si="12"/>
        <v>0.009954611847</v>
      </c>
      <c r="Q1179" s="45">
        <f t="shared" si="21"/>
        <v>0.5107231148</v>
      </c>
      <c r="R1179" s="45">
        <f t="shared" si="32"/>
        <v>0.4315662615</v>
      </c>
      <c r="S1179" s="45">
        <f t="shared" si="44"/>
        <v>0.7368431508</v>
      </c>
      <c r="T1179" s="33">
        <f t="shared" si="22"/>
        <v>0.8456452262</v>
      </c>
      <c r="U1179" s="33">
        <f t="shared" si="33"/>
        <v>-0.379320505</v>
      </c>
      <c r="V1179" s="33">
        <f t="shared" si="42"/>
        <v>-1.442989922</v>
      </c>
      <c r="W1179" s="44">
        <f t="shared" si="13"/>
        <v>0.007640837411</v>
      </c>
      <c r="X1179" s="44">
        <f t="shared" si="14"/>
        <v>0.00908459985</v>
      </c>
      <c r="Y1179" s="33">
        <f t="shared" si="15"/>
        <v>1.18895343</v>
      </c>
      <c r="Z1179" s="43">
        <v>1.0</v>
      </c>
      <c r="AA1179" s="33">
        <f t="shared" si="16"/>
        <v>2.18895343</v>
      </c>
      <c r="AB1179" s="33">
        <f t="shared" si="17"/>
        <v>0.5431606785</v>
      </c>
      <c r="AC1179" s="33">
        <f t="shared" si="18"/>
        <v>0.4568393215</v>
      </c>
      <c r="AD1179" s="33">
        <f t="shared" si="19"/>
        <v>0.001934145421</v>
      </c>
      <c r="AE1179" s="34">
        <f t="shared" si="23"/>
        <v>0</v>
      </c>
      <c r="AF1179" s="34">
        <f t="shared" si="24"/>
        <v>0</v>
      </c>
      <c r="AG1179" s="34">
        <f t="shared" si="25"/>
        <v>0</v>
      </c>
      <c r="AH1179" s="34">
        <f t="shared" si="26"/>
        <v>0</v>
      </c>
      <c r="AI1179" s="34">
        <f t="shared" si="28"/>
        <v>1</v>
      </c>
      <c r="AJ1179" s="34">
        <f t="shared" si="29"/>
        <v>0</v>
      </c>
      <c r="AK1179" s="34">
        <f t="shared" si="27"/>
        <v>0</v>
      </c>
      <c r="AL1179" s="36">
        <f t="shared" si="34"/>
        <v>0</v>
      </c>
      <c r="AM1179" s="36">
        <f t="shared" si="35"/>
        <v>0</v>
      </c>
      <c r="AN1179" s="46">
        <f t="shared" si="36"/>
        <v>0</v>
      </c>
      <c r="AO1179" s="36">
        <f t="shared" si="37"/>
        <v>0</v>
      </c>
      <c r="AP1179" s="36">
        <f t="shared" si="39"/>
        <v>1</v>
      </c>
      <c r="AQ1179" s="36">
        <f t="shared" si="40"/>
        <v>0</v>
      </c>
      <c r="AR1179" s="36">
        <f t="shared" si="38"/>
        <v>0</v>
      </c>
      <c r="AS1179" s="38">
        <f t="shared" si="45"/>
        <v>1</v>
      </c>
      <c r="AT1179" s="38">
        <f t="shared" si="46"/>
        <v>0</v>
      </c>
      <c r="AU1179" s="38">
        <f t="shared" si="47"/>
        <v>0</v>
      </c>
      <c r="AV1179" s="38">
        <f t="shared" si="48"/>
        <v>3</v>
      </c>
      <c r="AW1179" s="38">
        <f t="shared" si="51"/>
        <v>0</v>
      </c>
      <c r="AX1179" s="38">
        <f t="shared" si="52"/>
        <v>1</v>
      </c>
      <c r="AY1179" s="38">
        <f t="shared" si="49"/>
        <v>0.001934145421</v>
      </c>
      <c r="AZ1179" s="12">
        <f t="shared" si="30"/>
        <v>140.7334001</v>
      </c>
      <c r="BA1179" s="12">
        <f t="shared" si="41"/>
        <v>100.4163874</v>
      </c>
      <c r="BB1179" s="12">
        <f t="shared" si="53"/>
        <v>138.4588655</v>
      </c>
      <c r="BC1179" s="12">
        <f t="shared" si="50"/>
        <v>0.0006447151402</v>
      </c>
      <c r="BD1179" s="12">
        <f t="shared" si="54"/>
        <v>123.9345754</v>
      </c>
    </row>
    <row r="1180" ht="14.25" customHeight="1">
      <c r="A1180" s="7">
        <v>38232.0</v>
      </c>
      <c r="B1180" s="21" t="s">
        <v>90</v>
      </c>
      <c r="C1180" s="8">
        <v>29.519232</v>
      </c>
      <c r="D1180" s="33">
        <f t="shared" si="5"/>
        <v>0.01769136293</v>
      </c>
      <c r="E1180" s="33">
        <f t="shared" si="7"/>
        <v>0.02448876438</v>
      </c>
      <c r="F1180" s="33">
        <f t="shared" si="9"/>
        <v>0.0087680008</v>
      </c>
      <c r="G1180" s="33">
        <f t="shared" si="11"/>
        <v>-0.01727850439</v>
      </c>
      <c r="H1180" s="33">
        <f t="shared" si="20"/>
        <v>1.981633639</v>
      </c>
      <c r="I1180" s="45">
        <f t="shared" si="31"/>
        <v>0.8453837535</v>
      </c>
      <c r="J1180" s="45">
        <f t="shared" si="43"/>
        <v>0.06510230462</v>
      </c>
      <c r="K1180" s="21" t="s">
        <v>91</v>
      </c>
      <c r="L1180" s="8">
        <v>12.617246</v>
      </c>
      <c r="M1180" s="33">
        <f t="shared" si="6"/>
        <v>0.01680045239</v>
      </c>
      <c r="N1180" s="33">
        <f t="shared" si="8"/>
        <v>0.02091718765</v>
      </c>
      <c r="O1180" s="33">
        <f t="shared" si="10"/>
        <v>0.03112090554</v>
      </c>
      <c r="P1180" s="33">
        <f t="shared" si="12"/>
        <v>0.0351191176</v>
      </c>
      <c r="Q1180" s="45">
        <f t="shared" si="21"/>
        <v>0.927054508</v>
      </c>
      <c r="R1180" s="45">
        <f t="shared" si="32"/>
        <v>1.053907615</v>
      </c>
      <c r="S1180" s="45">
        <f t="shared" si="44"/>
        <v>1.12844443</v>
      </c>
      <c r="T1180" s="33">
        <f t="shared" si="22"/>
        <v>1.054579131</v>
      </c>
      <c r="U1180" s="33">
        <f t="shared" si="33"/>
        <v>-0.2085238618</v>
      </c>
      <c r="V1180" s="33">
        <f t="shared" si="42"/>
        <v>-1.063342125</v>
      </c>
      <c r="W1180" s="44">
        <f t="shared" si="13"/>
        <v>0.008663294134</v>
      </c>
      <c r="X1180" s="44">
        <f t="shared" si="14"/>
        <v>0.009543922715</v>
      </c>
      <c r="Y1180" s="33">
        <f t="shared" si="15"/>
        <v>1.101650546</v>
      </c>
      <c r="Z1180" s="43">
        <v>1.0</v>
      </c>
      <c r="AA1180" s="33">
        <f t="shared" si="16"/>
        <v>2.101650546</v>
      </c>
      <c r="AB1180" s="33">
        <f t="shared" si="17"/>
        <v>0.5241835034</v>
      </c>
      <c r="AC1180" s="33">
        <f t="shared" si="18"/>
        <v>0.4758164966</v>
      </c>
      <c r="AD1180" s="33">
        <f t="shared" si="19"/>
        <v>0.001229788768</v>
      </c>
      <c r="AE1180" s="34">
        <f t="shared" si="23"/>
        <v>-1</v>
      </c>
      <c r="AF1180" s="34">
        <f t="shared" si="24"/>
        <v>0</v>
      </c>
      <c r="AG1180" s="34">
        <f t="shared" si="25"/>
        <v>0</v>
      </c>
      <c r="AH1180" s="34">
        <f t="shared" si="26"/>
        <v>1</v>
      </c>
      <c r="AI1180" s="34">
        <f t="shared" si="28"/>
        <v>0</v>
      </c>
      <c r="AJ1180" s="34">
        <f t="shared" si="29"/>
        <v>-1</v>
      </c>
      <c r="AK1180" s="34">
        <f t="shared" si="27"/>
        <v>-0.001229788768</v>
      </c>
      <c r="AL1180" s="36">
        <f t="shared" si="34"/>
        <v>0</v>
      </c>
      <c r="AM1180" s="36">
        <f t="shared" si="35"/>
        <v>0</v>
      </c>
      <c r="AN1180" s="46">
        <f t="shared" si="36"/>
        <v>0</v>
      </c>
      <c r="AO1180" s="36">
        <f t="shared" si="37"/>
        <v>0</v>
      </c>
      <c r="AP1180" s="36">
        <f t="shared" si="39"/>
        <v>0</v>
      </c>
      <c r="AQ1180" s="36">
        <f t="shared" si="40"/>
        <v>0</v>
      </c>
      <c r="AR1180" s="36">
        <f t="shared" si="38"/>
        <v>0</v>
      </c>
      <c r="AS1180" s="38">
        <f t="shared" si="45"/>
        <v>1</v>
      </c>
      <c r="AT1180" s="38">
        <f t="shared" si="46"/>
        <v>0</v>
      </c>
      <c r="AU1180" s="38">
        <f t="shared" si="47"/>
        <v>0</v>
      </c>
      <c r="AV1180" s="38">
        <f t="shared" si="48"/>
        <v>4</v>
      </c>
      <c r="AW1180" s="38">
        <f t="shared" si="51"/>
        <v>0</v>
      </c>
      <c r="AX1180" s="38">
        <f t="shared" si="52"/>
        <v>1</v>
      </c>
      <c r="AY1180" s="38">
        <f t="shared" si="49"/>
        <v>0.001229788768</v>
      </c>
      <c r="AZ1180" s="12">
        <f t="shared" si="30"/>
        <v>140.5603278</v>
      </c>
      <c r="BA1180" s="12">
        <f t="shared" si="41"/>
        <v>100.4163874</v>
      </c>
      <c r="BB1180" s="12">
        <f t="shared" si="53"/>
        <v>138.6291407</v>
      </c>
      <c r="BC1180" s="12">
        <f t="shared" si="50"/>
        <v>0</v>
      </c>
      <c r="BD1180" s="12">
        <f t="shared" si="54"/>
        <v>123.9345754</v>
      </c>
    </row>
    <row r="1181" ht="14.25" customHeight="1">
      <c r="A1181" s="7">
        <v>38233.0</v>
      </c>
      <c r="B1181" s="21" t="s">
        <v>90</v>
      </c>
      <c r="C1181" s="8">
        <v>29.647535</v>
      </c>
      <c r="D1181" s="33">
        <f t="shared" si="5"/>
        <v>0.004346420666</v>
      </c>
      <c r="E1181" s="33">
        <f t="shared" si="7"/>
        <v>0.03186504074</v>
      </c>
      <c r="F1181" s="33">
        <f t="shared" si="9"/>
        <v>0.01700316834</v>
      </c>
      <c r="G1181" s="33">
        <f t="shared" si="11"/>
        <v>-0.0001970433183</v>
      </c>
      <c r="H1181" s="33">
        <f t="shared" si="20"/>
        <v>2.47009247</v>
      </c>
      <c r="I1181" s="45">
        <f t="shared" si="31"/>
        <v>1.207487328</v>
      </c>
      <c r="J1181" s="45">
        <f t="shared" si="43"/>
        <v>0.5934106235</v>
      </c>
      <c r="K1181" s="21" t="s">
        <v>91</v>
      </c>
      <c r="L1181" s="8">
        <v>12.64505</v>
      </c>
      <c r="M1181" s="33">
        <f t="shared" si="6"/>
        <v>0.002203650464</v>
      </c>
      <c r="N1181" s="33">
        <f t="shared" si="8"/>
        <v>0.01721798537</v>
      </c>
      <c r="O1181" s="33">
        <f t="shared" si="10"/>
        <v>0.02895238415</v>
      </c>
      <c r="P1181" s="33">
        <f t="shared" si="12"/>
        <v>0.04574688279</v>
      </c>
      <c r="Q1181" s="45">
        <f t="shared" si="21"/>
        <v>0.8300031098</v>
      </c>
      <c r="R1181" s="45">
        <f t="shared" si="32"/>
        <v>1.030102032</v>
      </c>
      <c r="S1181" s="45">
        <f t="shared" si="44"/>
        <v>1.30108269</v>
      </c>
      <c r="T1181" s="33">
        <f t="shared" si="22"/>
        <v>1.64008936</v>
      </c>
      <c r="U1181" s="33">
        <f t="shared" si="33"/>
        <v>0.1773852956</v>
      </c>
      <c r="V1181" s="33">
        <f t="shared" si="42"/>
        <v>-0.7076720666</v>
      </c>
      <c r="W1181" s="44">
        <f t="shared" si="13"/>
        <v>0.008254759134</v>
      </c>
      <c r="X1181" s="44">
        <f t="shared" si="14"/>
        <v>0.009263798879</v>
      </c>
      <c r="Y1181" s="33">
        <f t="shared" si="15"/>
        <v>1.122237333</v>
      </c>
      <c r="Z1181" s="43">
        <v>1.0</v>
      </c>
      <c r="AA1181" s="33">
        <f t="shared" si="16"/>
        <v>2.122237333</v>
      </c>
      <c r="AB1181" s="33">
        <f t="shared" si="17"/>
        <v>0.5287991667</v>
      </c>
      <c r="AC1181" s="33">
        <f t="shared" si="18"/>
        <v>0.4712008333</v>
      </c>
      <c r="AD1181" s="33">
        <f t="shared" si="19"/>
        <v>0.000526842878</v>
      </c>
      <c r="AE1181" s="34">
        <f t="shared" si="23"/>
        <v>-1</v>
      </c>
      <c r="AF1181" s="34">
        <f t="shared" si="24"/>
        <v>0</v>
      </c>
      <c r="AG1181" s="34">
        <f t="shared" si="25"/>
        <v>0</v>
      </c>
      <c r="AH1181" s="34">
        <f t="shared" si="26"/>
        <v>2</v>
      </c>
      <c r="AI1181" s="34">
        <f t="shared" si="28"/>
        <v>0</v>
      </c>
      <c r="AJ1181" s="34">
        <f t="shared" si="29"/>
        <v>-1</v>
      </c>
      <c r="AK1181" s="34">
        <f t="shared" si="27"/>
        <v>-0.000526842878</v>
      </c>
      <c r="AL1181" s="36">
        <f t="shared" si="34"/>
        <v>0</v>
      </c>
      <c r="AM1181" s="36">
        <f t="shared" si="35"/>
        <v>0</v>
      </c>
      <c r="AN1181" s="46">
        <f t="shared" si="36"/>
        <v>0</v>
      </c>
      <c r="AO1181" s="36">
        <f t="shared" si="37"/>
        <v>0</v>
      </c>
      <c r="AP1181" s="36">
        <f t="shared" si="39"/>
        <v>0</v>
      </c>
      <c r="AQ1181" s="36">
        <f t="shared" si="40"/>
        <v>0</v>
      </c>
      <c r="AR1181" s="36">
        <f t="shared" si="38"/>
        <v>0</v>
      </c>
      <c r="AS1181" s="38">
        <f t="shared" si="45"/>
        <v>0</v>
      </c>
      <c r="AT1181" s="38">
        <f t="shared" si="46"/>
        <v>0</v>
      </c>
      <c r="AU1181" s="38">
        <f t="shared" si="47"/>
        <v>0</v>
      </c>
      <c r="AV1181" s="38">
        <f t="shared" si="48"/>
        <v>5</v>
      </c>
      <c r="AW1181" s="38">
        <f t="shared" si="51"/>
        <v>0</v>
      </c>
      <c r="AX1181" s="38">
        <f t="shared" si="52"/>
        <v>1</v>
      </c>
      <c r="AY1181" s="38">
        <f t="shared" si="49"/>
        <v>0.000526842878</v>
      </c>
      <c r="AZ1181" s="12">
        <f t="shared" si="30"/>
        <v>140.4862746</v>
      </c>
      <c r="BA1181" s="12">
        <f t="shared" si="41"/>
        <v>100.4163874</v>
      </c>
      <c r="BB1181" s="12">
        <f t="shared" si="53"/>
        <v>138.7021764</v>
      </c>
      <c r="BC1181" s="12">
        <f t="shared" si="50"/>
        <v>0</v>
      </c>
      <c r="BD1181" s="12">
        <f t="shared" si="54"/>
        <v>123.9345754</v>
      </c>
    </row>
    <row r="1182" ht="14.25" customHeight="1">
      <c r="A1182" s="7">
        <v>38237.0</v>
      </c>
      <c r="B1182" s="21" t="s">
        <v>90</v>
      </c>
      <c r="C1182" s="8">
        <v>29.769997</v>
      </c>
      <c r="D1182" s="33">
        <f t="shared" si="5"/>
        <v>0.004130596355</v>
      </c>
      <c r="E1182" s="33">
        <f t="shared" si="7"/>
        <v>0.03402871801</v>
      </c>
      <c r="F1182" s="33">
        <f t="shared" si="9"/>
        <v>0.02345647655</v>
      </c>
      <c r="G1182" s="33">
        <f t="shared" si="11"/>
        <v>0.004921075712</v>
      </c>
      <c r="H1182" s="33">
        <f t="shared" si="20"/>
        <v>2.485263541</v>
      </c>
      <c r="I1182" s="45">
        <f t="shared" si="31"/>
        <v>1.472710602</v>
      </c>
      <c r="J1182" s="45">
        <f t="shared" si="43"/>
        <v>0.7622815709</v>
      </c>
      <c r="K1182" s="21" t="s">
        <v>91</v>
      </c>
      <c r="L1182" s="8">
        <v>12.689528</v>
      </c>
      <c r="M1182" s="33">
        <f t="shared" si="6"/>
        <v>0.003517423814</v>
      </c>
      <c r="N1182" s="33">
        <f t="shared" si="8"/>
        <v>0.02931223649</v>
      </c>
      <c r="O1182" s="33">
        <f t="shared" si="10"/>
        <v>0.02954481636</v>
      </c>
      <c r="P1182" s="33">
        <f t="shared" si="12"/>
        <v>0.05622409231</v>
      </c>
      <c r="Q1182" s="45">
        <f t="shared" si="21"/>
        <v>1.160143914</v>
      </c>
      <c r="R1182" s="45">
        <f t="shared" si="32"/>
        <v>1.040829915</v>
      </c>
      <c r="S1182" s="45">
        <f t="shared" si="44"/>
        <v>1.451744407</v>
      </c>
      <c r="T1182" s="33">
        <f t="shared" si="22"/>
        <v>1.325119626</v>
      </c>
      <c r="U1182" s="33">
        <f t="shared" si="33"/>
        <v>0.4318806873</v>
      </c>
      <c r="V1182" s="33">
        <f t="shared" si="42"/>
        <v>-0.6894628364</v>
      </c>
      <c r="W1182" s="44">
        <f t="shared" si="13"/>
        <v>0.008301038178</v>
      </c>
      <c r="X1182" s="44">
        <f t="shared" si="14"/>
        <v>0.009035423635</v>
      </c>
      <c r="Y1182" s="33">
        <f t="shared" si="15"/>
        <v>1.08846911</v>
      </c>
      <c r="Z1182" s="43">
        <v>1.0</v>
      </c>
      <c r="AA1182" s="33">
        <f t="shared" si="16"/>
        <v>2.08846911</v>
      </c>
      <c r="AB1182" s="33">
        <f t="shared" si="17"/>
        <v>0.521180373</v>
      </c>
      <c r="AC1182" s="33">
        <f t="shared" si="18"/>
        <v>0.478819627</v>
      </c>
      <c r="AD1182" s="33">
        <f t="shared" si="19"/>
        <v>0.01158968039</v>
      </c>
      <c r="AE1182" s="34">
        <f t="shared" si="23"/>
        <v>-1</v>
      </c>
      <c r="AF1182" s="34">
        <f t="shared" si="24"/>
        <v>0</v>
      </c>
      <c r="AG1182" s="34">
        <f t="shared" si="25"/>
        <v>0</v>
      </c>
      <c r="AH1182" s="34">
        <f t="shared" si="26"/>
        <v>3</v>
      </c>
      <c r="AI1182" s="34">
        <f t="shared" si="28"/>
        <v>0</v>
      </c>
      <c r="AJ1182" s="34">
        <f t="shared" si="29"/>
        <v>-1</v>
      </c>
      <c r="AK1182" s="34">
        <f t="shared" si="27"/>
        <v>-0.01158968039</v>
      </c>
      <c r="AL1182" s="36">
        <f t="shared" si="34"/>
        <v>0</v>
      </c>
      <c r="AM1182" s="36">
        <f t="shared" si="35"/>
        <v>0</v>
      </c>
      <c r="AN1182" s="46">
        <f t="shared" si="36"/>
        <v>0</v>
      </c>
      <c r="AO1182" s="36">
        <f t="shared" si="37"/>
        <v>0</v>
      </c>
      <c r="AP1182" s="36">
        <f t="shared" si="39"/>
        <v>0</v>
      </c>
      <c r="AQ1182" s="36">
        <f t="shared" si="40"/>
        <v>0</v>
      </c>
      <c r="AR1182" s="36">
        <f t="shared" si="38"/>
        <v>0</v>
      </c>
      <c r="AS1182" s="38">
        <f t="shared" si="45"/>
        <v>0</v>
      </c>
      <c r="AT1182" s="38">
        <f t="shared" si="46"/>
        <v>0</v>
      </c>
      <c r="AU1182" s="38">
        <f t="shared" si="47"/>
        <v>0</v>
      </c>
      <c r="AV1182" s="38">
        <f t="shared" si="48"/>
        <v>0</v>
      </c>
      <c r="AW1182" s="38">
        <f t="shared" si="51"/>
        <v>1</v>
      </c>
      <c r="AX1182" s="38">
        <f t="shared" si="52"/>
        <v>0</v>
      </c>
      <c r="AY1182" s="38">
        <f t="shared" si="49"/>
        <v>0</v>
      </c>
      <c r="AZ1182" s="12">
        <f t="shared" si="30"/>
        <v>138.8580835</v>
      </c>
      <c r="BA1182" s="12">
        <f t="shared" si="41"/>
        <v>100.4163874</v>
      </c>
      <c r="BB1182" s="12">
        <f t="shared" si="53"/>
        <v>138.7021764</v>
      </c>
      <c r="BC1182" s="12">
        <f t="shared" si="50"/>
        <v>-0.003863226796</v>
      </c>
      <c r="BD1182" s="12">
        <f t="shared" si="54"/>
        <v>123.455788</v>
      </c>
    </row>
    <row r="1183" ht="14.25" customHeight="1">
      <c r="A1183" s="7">
        <v>38238.0</v>
      </c>
      <c r="B1183" s="21" t="s">
        <v>90</v>
      </c>
      <c r="C1183" s="8">
        <v>29.113916</v>
      </c>
      <c r="D1183" s="33">
        <f t="shared" si="5"/>
        <v>-0.0220383294</v>
      </c>
      <c r="E1183" s="33">
        <f t="shared" si="7"/>
        <v>-0.001501079441</v>
      </c>
      <c r="F1183" s="33">
        <f t="shared" si="9"/>
        <v>0.01124045251</v>
      </c>
      <c r="G1183" s="33">
        <f t="shared" si="11"/>
        <v>-0.02280433008</v>
      </c>
      <c r="H1183" s="33">
        <f t="shared" si="20"/>
        <v>0.2911482123</v>
      </c>
      <c r="I1183" s="45">
        <f t="shared" si="31"/>
        <v>0.9984192539</v>
      </c>
      <c r="J1183" s="45">
        <f t="shared" si="43"/>
        <v>-0.0590915608</v>
      </c>
      <c r="K1183" s="21" t="s">
        <v>91</v>
      </c>
      <c r="L1183" s="8">
        <v>12.077985</v>
      </c>
      <c r="M1183" s="33">
        <f t="shared" si="6"/>
        <v>-0.04819273026</v>
      </c>
      <c r="N1183" s="33">
        <f t="shared" si="8"/>
        <v>-0.02818171914</v>
      </c>
      <c r="O1183" s="33">
        <f t="shared" si="10"/>
        <v>-0.01294919428</v>
      </c>
      <c r="P1183" s="33">
        <f t="shared" si="12"/>
        <v>-0.0002300351203</v>
      </c>
      <c r="Q1183" s="45">
        <f t="shared" si="21"/>
        <v>-0.486703237</v>
      </c>
      <c r="R1183" s="45">
        <f t="shared" si="32"/>
        <v>0.183126696</v>
      </c>
      <c r="S1183" s="45">
        <f t="shared" si="44"/>
        <v>0.5893194428</v>
      </c>
      <c r="T1183" s="33">
        <f t="shared" si="22"/>
        <v>0.7778514493</v>
      </c>
      <c r="U1183" s="33">
        <f t="shared" si="33"/>
        <v>0.815292558</v>
      </c>
      <c r="V1183" s="33">
        <f t="shared" si="42"/>
        <v>-0.6484110036</v>
      </c>
      <c r="W1183" s="44">
        <f t="shared" si="13"/>
        <v>0.009567692564</v>
      </c>
      <c r="X1183" s="44">
        <f t="shared" si="14"/>
        <v>0.01450400994</v>
      </c>
      <c r="Y1183" s="33">
        <f t="shared" si="15"/>
        <v>1.515936036</v>
      </c>
      <c r="Z1183" s="43">
        <v>1.0</v>
      </c>
      <c r="AA1183" s="33">
        <f t="shared" si="16"/>
        <v>2.515936036</v>
      </c>
      <c r="AB1183" s="33">
        <f t="shared" si="17"/>
        <v>0.6025336155</v>
      </c>
      <c r="AC1183" s="33">
        <f t="shared" si="18"/>
        <v>0.3974663845</v>
      </c>
      <c r="AD1183" s="33">
        <f t="shared" si="19"/>
        <v>0.006725007141</v>
      </c>
      <c r="AE1183" s="34">
        <f t="shared" si="23"/>
        <v>0</v>
      </c>
      <c r="AF1183" s="34">
        <f t="shared" si="24"/>
        <v>0</v>
      </c>
      <c r="AG1183" s="34">
        <f t="shared" si="25"/>
        <v>0</v>
      </c>
      <c r="AH1183" s="34">
        <f t="shared" si="26"/>
        <v>4</v>
      </c>
      <c r="AI1183" s="34">
        <f t="shared" si="28"/>
        <v>0</v>
      </c>
      <c r="AJ1183" s="34">
        <f t="shared" si="29"/>
        <v>-1</v>
      </c>
      <c r="AK1183" s="34">
        <f t="shared" si="27"/>
        <v>-0.006725007141</v>
      </c>
      <c r="AL1183" s="36">
        <f t="shared" si="34"/>
        <v>0</v>
      </c>
      <c r="AM1183" s="36">
        <f t="shared" si="35"/>
        <v>0</v>
      </c>
      <c r="AN1183" s="46">
        <f t="shared" si="36"/>
        <v>0</v>
      </c>
      <c r="AO1183" s="36">
        <f t="shared" si="37"/>
        <v>0</v>
      </c>
      <c r="AP1183" s="36">
        <f t="shared" si="39"/>
        <v>0</v>
      </c>
      <c r="AQ1183" s="36">
        <f t="shared" si="40"/>
        <v>0</v>
      </c>
      <c r="AR1183" s="36">
        <f t="shared" si="38"/>
        <v>0</v>
      </c>
      <c r="AS1183" s="38">
        <f t="shared" si="45"/>
        <v>0</v>
      </c>
      <c r="AT1183" s="38">
        <f t="shared" si="46"/>
        <v>0</v>
      </c>
      <c r="AU1183" s="38">
        <f t="shared" si="47"/>
        <v>0</v>
      </c>
      <c r="AV1183" s="38">
        <f t="shared" si="48"/>
        <v>0</v>
      </c>
      <c r="AW1183" s="38">
        <f t="shared" si="51"/>
        <v>0</v>
      </c>
      <c r="AX1183" s="38">
        <f t="shared" si="52"/>
        <v>0</v>
      </c>
      <c r="AY1183" s="38">
        <f t="shared" si="49"/>
        <v>0</v>
      </c>
      <c r="AZ1183" s="12">
        <f t="shared" si="30"/>
        <v>137.9242619</v>
      </c>
      <c r="BA1183" s="12">
        <f t="shared" si="41"/>
        <v>100.4163874</v>
      </c>
      <c r="BB1183" s="12">
        <f t="shared" si="53"/>
        <v>138.7021764</v>
      </c>
      <c r="BC1183" s="12">
        <f t="shared" si="50"/>
        <v>-0.002241669047</v>
      </c>
      <c r="BD1183" s="12">
        <f t="shared" si="54"/>
        <v>123.179041</v>
      </c>
    </row>
    <row r="1184" ht="14.25" customHeight="1">
      <c r="A1184" s="7">
        <v>38239.0</v>
      </c>
      <c r="B1184" s="21" t="s">
        <v>90</v>
      </c>
      <c r="C1184" s="8">
        <v>29.465384</v>
      </c>
      <c r="D1184" s="33">
        <f t="shared" si="5"/>
        <v>0.01207216508</v>
      </c>
      <c r="E1184" s="33">
        <f t="shared" si="7"/>
        <v>0.01583492424</v>
      </c>
      <c r="F1184" s="33">
        <f t="shared" si="9"/>
        <v>0.03117610883</v>
      </c>
      <c r="G1184" s="33">
        <f t="shared" si="11"/>
        <v>-0.02399749055</v>
      </c>
      <c r="H1184" s="33">
        <f t="shared" si="20"/>
        <v>1.348051454</v>
      </c>
      <c r="I1184" s="45">
        <f t="shared" si="31"/>
        <v>1.853682521</v>
      </c>
      <c r="J1184" s="45">
        <f t="shared" si="43"/>
        <v>-0.06883367574</v>
      </c>
      <c r="K1184" s="21" t="s">
        <v>91</v>
      </c>
      <c r="L1184" s="8">
        <v>12.094664</v>
      </c>
      <c r="M1184" s="33">
        <f t="shared" si="6"/>
        <v>0.001380942268</v>
      </c>
      <c r="N1184" s="33">
        <f t="shared" si="8"/>
        <v>-0.02531346169</v>
      </c>
      <c r="O1184" s="33">
        <f t="shared" si="10"/>
        <v>-0.01871853494</v>
      </c>
      <c r="P1184" s="33">
        <f t="shared" si="12"/>
        <v>-0.02114720688</v>
      </c>
      <c r="Q1184" s="45">
        <f t="shared" si="21"/>
        <v>-0.3976448682</v>
      </c>
      <c r="R1184" s="45">
        <f t="shared" si="32"/>
        <v>0.07337803087</v>
      </c>
      <c r="S1184" s="45">
        <f t="shared" si="44"/>
        <v>0.2886058124</v>
      </c>
      <c r="T1184" s="33">
        <f t="shared" si="22"/>
        <v>1.745696322</v>
      </c>
      <c r="U1184" s="33">
        <f t="shared" si="33"/>
        <v>1.78030449</v>
      </c>
      <c r="V1184" s="33">
        <f t="shared" si="42"/>
        <v>-0.3574394881</v>
      </c>
      <c r="W1184" s="44">
        <f t="shared" si="13"/>
        <v>0.009473089935</v>
      </c>
      <c r="X1184" s="44">
        <f t="shared" si="14"/>
        <v>0.01349643716</v>
      </c>
      <c r="Y1184" s="33">
        <f t="shared" si="15"/>
        <v>1.424713293</v>
      </c>
      <c r="Z1184" s="43">
        <v>1.0</v>
      </c>
      <c r="AA1184" s="33">
        <f t="shared" si="16"/>
        <v>2.424713293</v>
      </c>
      <c r="AB1184" s="33">
        <f t="shared" si="17"/>
        <v>0.5875801058</v>
      </c>
      <c r="AC1184" s="33">
        <f t="shared" si="18"/>
        <v>0.4124198942</v>
      </c>
      <c r="AD1184" s="33">
        <f t="shared" si="19"/>
        <v>0.005563833208</v>
      </c>
      <c r="AE1184" s="34">
        <f t="shared" si="23"/>
        <v>-1</v>
      </c>
      <c r="AF1184" s="34">
        <f t="shared" si="24"/>
        <v>0</v>
      </c>
      <c r="AG1184" s="34">
        <f t="shared" si="25"/>
        <v>0</v>
      </c>
      <c r="AH1184" s="34">
        <f t="shared" si="26"/>
        <v>5</v>
      </c>
      <c r="AI1184" s="34">
        <f t="shared" si="28"/>
        <v>0</v>
      </c>
      <c r="AJ1184" s="34">
        <f t="shared" si="29"/>
        <v>-1</v>
      </c>
      <c r="AK1184" s="34">
        <f t="shared" si="27"/>
        <v>-0.005563833208</v>
      </c>
      <c r="AL1184" s="36">
        <f t="shared" si="34"/>
        <v>-1</v>
      </c>
      <c r="AM1184" s="36">
        <f t="shared" si="35"/>
        <v>0</v>
      </c>
      <c r="AN1184" s="46">
        <f t="shared" si="36"/>
        <v>0</v>
      </c>
      <c r="AO1184" s="36">
        <f t="shared" si="37"/>
        <v>1</v>
      </c>
      <c r="AP1184" s="36">
        <f t="shared" si="39"/>
        <v>0</v>
      </c>
      <c r="AQ1184" s="36">
        <f t="shared" si="40"/>
        <v>-1</v>
      </c>
      <c r="AR1184" s="36">
        <f t="shared" si="38"/>
        <v>-0.005563833208</v>
      </c>
      <c r="AS1184" s="38">
        <f t="shared" si="45"/>
        <v>0</v>
      </c>
      <c r="AT1184" s="38">
        <f t="shared" si="46"/>
        <v>0</v>
      </c>
      <c r="AU1184" s="38">
        <f t="shared" si="47"/>
        <v>0</v>
      </c>
      <c r="AV1184" s="38">
        <f t="shared" si="48"/>
        <v>0</v>
      </c>
      <c r="AW1184" s="38">
        <f t="shared" si="51"/>
        <v>0</v>
      </c>
      <c r="AX1184" s="38">
        <f t="shared" si="52"/>
        <v>0</v>
      </c>
      <c r="AY1184" s="38">
        <f t="shared" si="49"/>
        <v>0</v>
      </c>
      <c r="AZ1184" s="12">
        <f t="shared" si="30"/>
        <v>137.1568743</v>
      </c>
      <c r="BA1184" s="12">
        <f t="shared" si="41"/>
        <v>99.85768738</v>
      </c>
      <c r="BB1184" s="12">
        <f t="shared" si="53"/>
        <v>138.7021764</v>
      </c>
      <c r="BC1184" s="12">
        <f t="shared" si="50"/>
        <v>-0.003709222139</v>
      </c>
      <c r="BD1184" s="12">
        <f t="shared" si="54"/>
        <v>122.7221426</v>
      </c>
    </row>
    <row r="1185" ht="14.25" customHeight="1">
      <c r="A1185" s="7">
        <v>38240.0</v>
      </c>
      <c r="B1185" s="21" t="s">
        <v>90</v>
      </c>
      <c r="C1185" s="8">
        <v>29.48296</v>
      </c>
      <c r="D1185" s="33">
        <f t="shared" si="5"/>
        <v>0.0005964965534</v>
      </c>
      <c r="E1185" s="33">
        <f t="shared" si="7"/>
        <v>-0.001228758255</v>
      </c>
      <c r="F1185" s="33">
        <f t="shared" si="9"/>
        <v>0.02322991535</v>
      </c>
      <c r="G1185" s="33">
        <f t="shared" si="11"/>
        <v>-0.0111919287</v>
      </c>
      <c r="H1185" s="33">
        <f t="shared" si="20"/>
        <v>0.3182029859</v>
      </c>
      <c r="I1185" s="45">
        <f t="shared" si="31"/>
        <v>1.542409984</v>
      </c>
      <c r="J1185" s="45">
        <f t="shared" si="43"/>
        <v>0.3674465073</v>
      </c>
      <c r="K1185" s="21" t="s">
        <v>91</v>
      </c>
      <c r="L1185" s="8">
        <v>11.941777</v>
      </c>
      <c r="M1185" s="33">
        <f t="shared" si="6"/>
        <v>-0.01264086377</v>
      </c>
      <c r="N1185" s="33">
        <f t="shared" si="8"/>
        <v>-0.05353537531</v>
      </c>
      <c r="O1185" s="33">
        <f t="shared" si="10"/>
        <v>-0.03373799715</v>
      </c>
      <c r="P1185" s="33">
        <f t="shared" si="12"/>
        <v>-0.02007320129</v>
      </c>
      <c r="Q1185" s="45">
        <f t="shared" si="21"/>
        <v>-1.189726392</v>
      </c>
      <c r="R1185" s="45">
        <f t="shared" si="32"/>
        <v>-0.2234791478</v>
      </c>
      <c r="S1185" s="45">
        <f t="shared" si="44"/>
        <v>0.3205104471</v>
      </c>
      <c r="T1185" s="33">
        <f t="shared" si="22"/>
        <v>1.507929378</v>
      </c>
      <c r="U1185" s="33">
        <f t="shared" si="33"/>
        <v>1.765889131</v>
      </c>
      <c r="V1185" s="33">
        <f t="shared" si="42"/>
        <v>0.04693606014</v>
      </c>
      <c r="W1185" s="44">
        <f t="shared" si="13"/>
        <v>0.009103346614</v>
      </c>
      <c r="X1185" s="44">
        <f t="shared" si="14"/>
        <v>0.01344473058</v>
      </c>
      <c r="Y1185" s="33">
        <f t="shared" si="15"/>
        <v>1.476899777</v>
      </c>
      <c r="Z1185" s="43">
        <v>1.0</v>
      </c>
      <c r="AA1185" s="33">
        <f t="shared" si="16"/>
        <v>2.476899777</v>
      </c>
      <c r="AB1185" s="33">
        <f t="shared" si="17"/>
        <v>0.5962694941</v>
      </c>
      <c r="AC1185" s="33">
        <f t="shared" si="18"/>
        <v>0.4037305059</v>
      </c>
      <c r="AD1185" s="33">
        <f t="shared" si="19"/>
        <v>0.003295933888</v>
      </c>
      <c r="AE1185" s="34">
        <f t="shared" si="23"/>
        <v>-1</v>
      </c>
      <c r="AF1185" s="34">
        <f t="shared" si="24"/>
        <v>0</v>
      </c>
      <c r="AG1185" s="34">
        <f t="shared" si="25"/>
        <v>0</v>
      </c>
      <c r="AH1185" s="34">
        <f t="shared" si="26"/>
        <v>1</v>
      </c>
      <c r="AI1185" s="34">
        <f t="shared" si="28"/>
        <v>1</v>
      </c>
      <c r="AJ1185" s="34">
        <f t="shared" si="29"/>
        <v>-1</v>
      </c>
      <c r="AK1185" s="34">
        <f t="shared" si="27"/>
        <v>-0.003295933888</v>
      </c>
      <c r="AL1185" s="36">
        <f t="shared" si="34"/>
        <v>-1</v>
      </c>
      <c r="AM1185" s="36">
        <f t="shared" si="35"/>
        <v>0</v>
      </c>
      <c r="AN1185" s="46">
        <f t="shared" si="36"/>
        <v>0</v>
      </c>
      <c r="AO1185" s="36">
        <f t="shared" si="37"/>
        <v>2</v>
      </c>
      <c r="AP1185" s="36">
        <f t="shared" si="39"/>
        <v>0</v>
      </c>
      <c r="AQ1185" s="36">
        <f t="shared" si="40"/>
        <v>-1</v>
      </c>
      <c r="AR1185" s="36">
        <f t="shared" si="38"/>
        <v>-0.003295933888</v>
      </c>
      <c r="AS1185" s="38">
        <f t="shared" si="45"/>
        <v>0</v>
      </c>
      <c r="AT1185" s="38">
        <f t="shared" si="46"/>
        <v>0</v>
      </c>
      <c r="AU1185" s="38">
        <f t="shared" si="47"/>
        <v>0</v>
      </c>
      <c r="AV1185" s="38">
        <f t="shared" si="48"/>
        <v>0</v>
      </c>
      <c r="AW1185" s="38">
        <f t="shared" si="51"/>
        <v>0</v>
      </c>
      <c r="AX1185" s="38">
        <f t="shared" si="52"/>
        <v>0</v>
      </c>
      <c r="AY1185" s="38">
        <f t="shared" si="49"/>
        <v>0</v>
      </c>
      <c r="AZ1185" s="12">
        <f t="shared" si="30"/>
        <v>136.7048143</v>
      </c>
      <c r="BA1185" s="12">
        <f t="shared" si="41"/>
        <v>99.52856305</v>
      </c>
      <c r="BB1185" s="12">
        <f t="shared" si="53"/>
        <v>138.7021764</v>
      </c>
      <c r="BC1185" s="12">
        <f t="shared" si="50"/>
        <v>-0.002197289258</v>
      </c>
      <c r="BD1185" s="12">
        <f t="shared" si="54"/>
        <v>122.4524865</v>
      </c>
    </row>
    <row r="1186" ht="14.25" customHeight="1">
      <c r="A1186" s="7">
        <v>38243.0</v>
      </c>
      <c r="B1186" s="21" t="s">
        <v>90</v>
      </c>
      <c r="C1186" s="8">
        <v>29.687984</v>
      </c>
      <c r="D1186" s="33">
        <f t="shared" si="5"/>
        <v>0.006953982911</v>
      </c>
      <c r="E1186" s="33">
        <f t="shared" si="7"/>
        <v>0.001364329277</v>
      </c>
      <c r="F1186" s="33">
        <f t="shared" si="9"/>
        <v>0.03327284442</v>
      </c>
      <c r="G1186" s="33">
        <f t="shared" si="11"/>
        <v>0.0003803320835</v>
      </c>
      <c r="H1186" s="33">
        <f t="shared" si="20"/>
        <v>0.4873906534</v>
      </c>
      <c r="I1186" s="45">
        <f t="shared" si="31"/>
        <v>2.013452468</v>
      </c>
      <c r="J1186" s="45">
        <f t="shared" si="43"/>
        <v>0.785097876</v>
      </c>
      <c r="K1186" s="21" t="s">
        <v>91</v>
      </c>
      <c r="L1186" s="8">
        <v>11.966934</v>
      </c>
      <c r="M1186" s="33">
        <f t="shared" si="6"/>
        <v>0.002106637898</v>
      </c>
      <c r="N1186" s="33">
        <f t="shared" si="8"/>
        <v>-0.05362699238</v>
      </c>
      <c r="O1186" s="33">
        <f t="shared" si="10"/>
        <v>-0.03733235578</v>
      </c>
      <c r="P1186" s="33">
        <f t="shared" si="12"/>
        <v>-0.02973878773</v>
      </c>
      <c r="Q1186" s="45">
        <f t="shared" si="21"/>
        <v>-1.164828432</v>
      </c>
      <c r="R1186" s="45">
        <f t="shared" si="32"/>
        <v>-0.2832372805</v>
      </c>
      <c r="S1186" s="45">
        <f t="shared" si="44"/>
        <v>0.1882012409</v>
      </c>
      <c r="T1186" s="33">
        <f t="shared" si="22"/>
        <v>1.652219086</v>
      </c>
      <c r="U1186" s="33">
        <f t="shared" si="33"/>
        <v>2.296689749</v>
      </c>
      <c r="V1186" s="33">
        <f t="shared" si="42"/>
        <v>0.5968966351</v>
      </c>
      <c r="W1186" s="44">
        <f t="shared" si="13"/>
        <v>0.009194600669</v>
      </c>
      <c r="X1186" s="44">
        <f t="shared" si="14"/>
        <v>0.01311743055</v>
      </c>
      <c r="Y1186" s="33">
        <f t="shared" si="15"/>
        <v>1.426644943</v>
      </c>
      <c r="Z1186" s="43">
        <v>1.0</v>
      </c>
      <c r="AA1186" s="33">
        <f t="shared" si="16"/>
        <v>2.426644943</v>
      </c>
      <c r="AB1186" s="33">
        <f t="shared" si="17"/>
        <v>0.5879083989</v>
      </c>
      <c r="AC1186" s="33">
        <f t="shared" si="18"/>
        <v>0.4120916011</v>
      </c>
      <c r="AD1186" s="33">
        <f t="shared" si="19"/>
        <v>-0.002414064318</v>
      </c>
      <c r="AE1186" s="34">
        <f t="shared" si="23"/>
        <v>-1</v>
      </c>
      <c r="AF1186" s="34">
        <f t="shared" si="24"/>
        <v>0</v>
      </c>
      <c r="AG1186" s="34">
        <f t="shared" si="25"/>
        <v>0</v>
      </c>
      <c r="AH1186" s="34">
        <f t="shared" si="26"/>
        <v>2</v>
      </c>
      <c r="AI1186" s="34">
        <f t="shared" si="28"/>
        <v>0</v>
      </c>
      <c r="AJ1186" s="34">
        <f t="shared" si="29"/>
        <v>-1</v>
      </c>
      <c r="AK1186" s="34">
        <f t="shared" si="27"/>
        <v>0.002414064318</v>
      </c>
      <c r="AL1186" s="36">
        <f t="shared" si="34"/>
        <v>-1</v>
      </c>
      <c r="AM1186" s="36">
        <f t="shared" si="35"/>
        <v>0</v>
      </c>
      <c r="AN1186" s="46">
        <f t="shared" si="36"/>
        <v>0</v>
      </c>
      <c r="AO1186" s="36">
        <f t="shared" si="37"/>
        <v>3</v>
      </c>
      <c r="AP1186" s="36">
        <f t="shared" si="39"/>
        <v>0</v>
      </c>
      <c r="AQ1186" s="36">
        <f t="shared" si="40"/>
        <v>-1</v>
      </c>
      <c r="AR1186" s="36">
        <f t="shared" si="38"/>
        <v>0.002414064318</v>
      </c>
      <c r="AS1186" s="38">
        <f t="shared" si="45"/>
        <v>0</v>
      </c>
      <c r="AT1186" s="38">
        <f t="shared" si="46"/>
        <v>0</v>
      </c>
      <c r="AU1186" s="38">
        <f t="shared" si="47"/>
        <v>0</v>
      </c>
      <c r="AV1186" s="38">
        <f t="shared" si="48"/>
        <v>0</v>
      </c>
      <c r="AW1186" s="38">
        <f t="shared" si="51"/>
        <v>0</v>
      </c>
      <c r="AX1186" s="38">
        <f t="shared" si="52"/>
        <v>0</v>
      </c>
      <c r="AY1186" s="38">
        <f t="shared" si="49"/>
        <v>0</v>
      </c>
      <c r="AZ1186" s="12">
        <f t="shared" si="30"/>
        <v>137.0348286</v>
      </c>
      <c r="BA1186" s="12">
        <f t="shared" si="41"/>
        <v>99.7688314</v>
      </c>
      <c r="BB1186" s="12">
        <f t="shared" si="53"/>
        <v>138.7021764</v>
      </c>
      <c r="BC1186" s="12">
        <f t="shared" si="50"/>
        <v>0.001609376212</v>
      </c>
      <c r="BD1186" s="12">
        <f t="shared" si="54"/>
        <v>122.6495586</v>
      </c>
    </row>
    <row r="1187" ht="14.25" customHeight="1">
      <c r="A1187" s="7">
        <v>38244.0</v>
      </c>
      <c r="B1187" s="21" t="s">
        <v>90</v>
      </c>
      <c r="C1187" s="8">
        <v>29.600119</v>
      </c>
      <c r="D1187" s="33">
        <f t="shared" si="5"/>
        <v>-0.002959614907</v>
      </c>
      <c r="E1187" s="33">
        <f t="shared" si="7"/>
        <v>-0.005706349248</v>
      </c>
      <c r="F1187" s="33">
        <f t="shared" si="9"/>
        <v>0.02812818901</v>
      </c>
      <c r="G1187" s="33">
        <f t="shared" si="11"/>
        <v>-0.002384123843</v>
      </c>
      <c r="H1187" s="33">
        <f t="shared" si="20"/>
        <v>0.06547012881</v>
      </c>
      <c r="I1187" s="45">
        <f t="shared" si="31"/>
        <v>1.746190015</v>
      </c>
      <c r="J1187" s="45">
        <f t="shared" si="43"/>
        <v>0.7342180881</v>
      </c>
      <c r="K1187" s="21" t="s">
        <v>91</v>
      </c>
      <c r="L1187" s="8">
        <v>11.986509</v>
      </c>
      <c r="M1187" s="33">
        <f t="shared" si="6"/>
        <v>0.001635757329</v>
      </c>
      <c r="N1187" s="33">
        <f t="shared" si="8"/>
        <v>-0.05540150902</v>
      </c>
      <c r="O1187" s="33">
        <f t="shared" si="10"/>
        <v>-0.02771321467</v>
      </c>
      <c r="P1187" s="33">
        <f t="shared" si="12"/>
        <v>-0.0314256936</v>
      </c>
      <c r="Q1187" s="45">
        <f t="shared" si="21"/>
        <v>-1.179953589</v>
      </c>
      <c r="R1187" s="45">
        <f t="shared" si="32"/>
        <v>-0.07915101247</v>
      </c>
      <c r="S1187" s="45">
        <f t="shared" si="44"/>
        <v>0.177743494</v>
      </c>
      <c r="T1187" s="33">
        <f t="shared" si="22"/>
        <v>1.245423718</v>
      </c>
      <c r="U1187" s="33">
        <f t="shared" si="33"/>
        <v>1.825341028</v>
      </c>
      <c r="V1187" s="33">
        <f t="shared" si="42"/>
        <v>0.5564745941</v>
      </c>
      <c r="W1187" s="44">
        <f t="shared" si="13"/>
        <v>0.009219370868</v>
      </c>
      <c r="X1187" s="44">
        <f t="shared" si="14"/>
        <v>0.01308956792</v>
      </c>
      <c r="Y1187" s="33">
        <f t="shared" si="15"/>
        <v>1.419789713</v>
      </c>
      <c r="Z1187" s="43">
        <v>1.0</v>
      </c>
      <c r="AA1187" s="33">
        <f t="shared" si="16"/>
        <v>2.419789713</v>
      </c>
      <c r="AB1187" s="33">
        <f t="shared" si="17"/>
        <v>0.5867409491</v>
      </c>
      <c r="AC1187" s="33">
        <f t="shared" si="18"/>
        <v>0.4132590509</v>
      </c>
      <c r="AD1187" s="33">
        <f t="shared" si="19"/>
        <v>0.004523817768</v>
      </c>
      <c r="AE1187" s="34">
        <f t="shared" si="23"/>
        <v>-1</v>
      </c>
      <c r="AF1187" s="34">
        <f t="shared" si="24"/>
        <v>0</v>
      </c>
      <c r="AG1187" s="34">
        <f t="shared" si="25"/>
        <v>0</v>
      </c>
      <c r="AH1187" s="34">
        <f t="shared" si="26"/>
        <v>3</v>
      </c>
      <c r="AI1187" s="34">
        <f t="shared" si="28"/>
        <v>0</v>
      </c>
      <c r="AJ1187" s="34">
        <f t="shared" si="29"/>
        <v>-1</v>
      </c>
      <c r="AK1187" s="34">
        <f t="shared" si="27"/>
        <v>-0.004523817768</v>
      </c>
      <c r="AL1187" s="36">
        <f t="shared" si="34"/>
        <v>-1</v>
      </c>
      <c r="AM1187" s="36">
        <f t="shared" si="35"/>
        <v>0</v>
      </c>
      <c r="AN1187" s="46">
        <f t="shared" si="36"/>
        <v>0</v>
      </c>
      <c r="AO1187" s="36">
        <f t="shared" si="37"/>
        <v>4</v>
      </c>
      <c r="AP1187" s="36">
        <f t="shared" si="39"/>
        <v>0</v>
      </c>
      <c r="AQ1187" s="36">
        <f t="shared" si="40"/>
        <v>-1</v>
      </c>
      <c r="AR1187" s="36">
        <f t="shared" si="38"/>
        <v>-0.004523817768</v>
      </c>
      <c r="AS1187" s="38">
        <f t="shared" si="45"/>
        <v>0</v>
      </c>
      <c r="AT1187" s="38">
        <f t="shared" si="46"/>
        <v>0</v>
      </c>
      <c r="AU1187" s="38">
        <f t="shared" si="47"/>
        <v>0</v>
      </c>
      <c r="AV1187" s="38">
        <f t="shared" si="48"/>
        <v>0</v>
      </c>
      <c r="AW1187" s="38">
        <f t="shared" si="51"/>
        <v>0</v>
      </c>
      <c r="AX1187" s="38">
        <f t="shared" si="52"/>
        <v>0</v>
      </c>
      <c r="AY1187" s="38">
        <f t="shared" si="49"/>
        <v>0</v>
      </c>
      <c r="AZ1187" s="12">
        <f t="shared" si="30"/>
        <v>136.414908</v>
      </c>
      <c r="BA1187" s="12">
        <f t="shared" si="41"/>
        <v>99.31749539</v>
      </c>
      <c r="BB1187" s="12">
        <f t="shared" si="53"/>
        <v>138.7021764</v>
      </c>
      <c r="BC1187" s="12">
        <f t="shared" si="50"/>
        <v>-0.003015878512</v>
      </c>
      <c r="BD1187" s="12">
        <f t="shared" si="54"/>
        <v>122.2796625</v>
      </c>
    </row>
    <row r="1188" ht="14.25" customHeight="1">
      <c r="A1188" s="7">
        <v>38245.0</v>
      </c>
      <c r="B1188" s="21" t="s">
        <v>90</v>
      </c>
      <c r="C1188" s="8">
        <v>28.996752</v>
      </c>
      <c r="D1188" s="33">
        <f t="shared" si="5"/>
        <v>-0.02038393832</v>
      </c>
      <c r="E1188" s="33">
        <f t="shared" si="7"/>
        <v>-0.004024329808</v>
      </c>
      <c r="F1188" s="33">
        <f t="shared" si="9"/>
        <v>-0.005519368411</v>
      </c>
      <c r="G1188" s="33">
        <f t="shared" si="11"/>
        <v>-0.01184369828</v>
      </c>
      <c r="H1188" s="33">
        <f t="shared" si="20"/>
        <v>0.1743760315</v>
      </c>
      <c r="I1188" s="45">
        <f t="shared" si="31"/>
        <v>0.3227338201</v>
      </c>
      <c r="J1188" s="45">
        <f t="shared" si="43"/>
        <v>0.4595559533</v>
      </c>
      <c r="K1188" s="21" t="s">
        <v>91</v>
      </c>
      <c r="L1188" s="8">
        <v>11.508396</v>
      </c>
      <c r="M1188" s="33">
        <f t="shared" si="6"/>
        <v>-0.03988759363</v>
      </c>
      <c r="N1188" s="33">
        <f t="shared" si="8"/>
        <v>-0.04715927367</v>
      </c>
      <c r="O1188" s="33">
        <f t="shared" si="10"/>
        <v>-0.07401196341</v>
      </c>
      <c r="P1188" s="33">
        <f t="shared" si="12"/>
        <v>-0.06607404282</v>
      </c>
      <c r="Q1188" s="45">
        <f t="shared" si="21"/>
        <v>-0.9183479929</v>
      </c>
      <c r="R1188" s="45">
        <f t="shared" si="32"/>
        <v>-1.012356267</v>
      </c>
      <c r="S1188" s="45">
        <f t="shared" si="44"/>
        <v>-0.3471241821</v>
      </c>
      <c r="T1188" s="33">
        <f t="shared" si="22"/>
        <v>1.092724024</v>
      </c>
      <c r="U1188" s="33">
        <f t="shared" si="33"/>
        <v>1.335090087</v>
      </c>
      <c r="V1188" s="33">
        <f t="shared" si="42"/>
        <v>0.8066801355</v>
      </c>
      <c r="W1188" s="44">
        <f t="shared" si="13"/>
        <v>0.0100090282</v>
      </c>
      <c r="X1188" s="44">
        <f t="shared" si="14"/>
        <v>0.01565591886</v>
      </c>
      <c r="Y1188" s="33">
        <f t="shared" si="15"/>
        <v>1.564179714</v>
      </c>
      <c r="Z1188" s="43">
        <v>1.0</v>
      </c>
      <c r="AA1188" s="33">
        <f t="shared" si="16"/>
        <v>2.564179714</v>
      </c>
      <c r="AB1188" s="33">
        <f t="shared" si="17"/>
        <v>0.6100117341</v>
      </c>
      <c r="AC1188" s="33">
        <f t="shared" si="18"/>
        <v>0.3899882659</v>
      </c>
      <c r="AD1188" s="33">
        <f t="shared" si="19"/>
        <v>0.004080336746</v>
      </c>
      <c r="AE1188" s="34">
        <f t="shared" si="23"/>
        <v>-1</v>
      </c>
      <c r="AF1188" s="34">
        <f t="shared" si="24"/>
        <v>0</v>
      </c>
      <c r="AG1188" s="34">
        <f t="shared" si="25"/>
        <v>0</v>
      </c>
      <c r="AH1188" s="34">
        <f t="shared" si="26"/>
        <v>4</v>
      </c>
      <c r="AI1188" s="34">
        <f t="shared" si="28"/>
        <v>0</v>
      </c>
      <c r="AJ1188" s="34">
        <f t="shared" si="29"/>
        <v>-1</v>
      </c>
      <c r="AK1188" s="34">
        <f t="shared" si="27"/>
        <v>-0.004080336746</v>
      </c>
      <c r="AL1188" s="36">
        <f t="shared" si="34"/>
        <v>-1</v>
      </c>
      <c r="AM1188" s="36">
        <f t="shared" si="35"/>
        <v>0</v>
      </c>
      <c r="AN1188" s="46">
        <f t="shared" si="36"/>
        <v>0</v>
      </c>
      <c r="AO1188" s="36">
        <f t="shared" si="37"/>
        <v>5</v>
      </c>
      <c r="AP1188" s="36">
        <f t="shared" si="39"/>
        <v>0</v>
      </c>
      <c r="AQ1188" s="36">
        <f t="shared" si="40"/>
        <v>-1</v>
      </c>
      <c r="AR1188" s="36">
        <f t="shared" si="38"/>
        <v>-0.004080336746</v>
      </c>
      <c r="AS1188" s="38">
        <f t="shared" si="45"/>
        <v>0</v>
      </c>
      <c r="AT1188" s="38">
        <f t="shared" si="46"/>
        <v>0</v>
      </c>
      <c r="AU1188" s="38">
        <f t="shared" si="47"/>
        <v>0</v>
      </c>
      <c r="AV1188" s="38">
        <f t="shared" si="48"/>
        <v>0</v>
      </c>
      <c r="AW1188" s="38">
        <f t="shared" si="51"/>
        <v>0</v>
      </c>
      <c r="AX1188" s="38">
        <f t="shared" si="52"/>
        <v>0</v>
      </c>
      <c r="AY1188" s="38">
        <f t="shared" si="49"/>
        <v>0</v>
      </c>
      <c r="AZ1188" s="12">
        <f t="shared" si="30"/>
        <v>135.8582892</v>
      </c>
      <c r="BA1188" s="12">
        <f t="shared" si="41"/>
        <v>98.91224656</v>
      </c>
      <c r="BB1188" s="12">
        <f t="shared" si="53"/>
        <v>138.7021764</v>
      </c>
      <c r="BC1188" s="12">
        <f t="shared" si="50"/>
        <v>-0.002720224497</v>
      </c>
      <c r="BD1188" s="12">
        <f t="shared" si="54"/>
        <v>121.9470343</v>
      </c>
    </row>
    <row r="1189" ht="14.25" customHeight="1">
      <c r="A1189" s="7">
        <v>38246.0</v>
      </c>
      <c r="B1189" s="21" t="s">
        <v>90</v>
      </c>
      <c r="C1189" s="8">
        <v>28.686274</v>
      </c>
      <c r="D1189" s="33">
        <f t="shared" si="5"/>
        <v>-0.01070733715</v>
      </c>
      <c r="E1189" s="33">
        <f t="shared" si="7"/>
        <v>-0.0264415356</v>
      </c>
      <c r="F1189" s="33">
        <f t="shared" si="9"/>
        <v>-0.01102531108</v>
      </c>
      <c r="G1189" s="33">
        <f t="shared" si="11"/>
        <v>-0.02145205222</v>
      </c>
      <c r="H1189" s="33">
        <f t="shared" si="20"/>
        <v>-1.182215254</v>
      </c>
      <c r="I1189" s="45">
        <f t="shared" si="31"/>
        <v>0.1071093847</v>
      </c>
      <c r="J1189" s="45">
        <f t="shared" si="43"/>
        <v>0.1454803655</v>
      </c>
      <c r="K1189" s="21" t="s">
        <v>91</v>
      </c>
      <c r="L1189" s="8">
        <v>11.195242</v>
      </c>
      <c r="M1189" s="33">
        <f t="shared" si="6"/>
        <v>-0.02721091627</v>
      </c>
      <c r="N1189" s="33">
        <f t="shared" si="8"/>
        <v>-0.07436519113</v>
      </c>
      <c r="O1189" s="33">
        <f t="shared" si="10"/>
        <v>-0.09779621241</v>
      </c>
      <c r="P1189" s="33">
        <f t="shared" si="12"/>
        <v>-0.09637940493</v>
      </c>
      <c r="Q1189" s="45">
        <f t="shared" si="21"/>
        <v>-1.628662766</v>
      </c>
      <c r="R1189" s="45">
        <f t="shared" si="32"/>
        <v>-1.464451918</v>
      </c>
      <c r="S1189" s="45">
        <f t="shared" si="44"/>
        <v>-0.8103559791</v>
      </c>
      <c r="T1189" s="33">
        <f t="shared" si="22"/>
        <v>0.4464475119</v>
      </c>
      <c r="U1189" s="33">
        <f t="shared" si="33"/>
        <v>1.571561302</v>
      </c>
      <c r="V1189" s="33">
        <f t="shared" si="42"/>
        <v>0.9558363446</v>
      </c>
      <c r="W1189" s="44">
        <f t="shared" si="13"/>
        <v>0.01026422462</v>
      </c>
      <c r="X1189" s="44">
        <f t="shared" si="14"/>
        <v>0.01638368281</v>
      </c>
      <c r="Y1189" s="33">
        <f t="shared" si="15"/>
        <v>1.596192933</v>
      </c>
      <c r="Z1189" s="43">
        <v>1.0</v>
      </c>
      <c r="AA1189" s="33">
        <f t="shared" si="16"/>
        <v>2.596192933</v>
      </c>
      <c r="AB1189" s="33">
        <f t="shared" si="17"/>
        <v>0.614820614</v>
      </c>
      <c r="AC1189" s="33">
        <f t="shared" si="18"/>
        <v>0.385179386</v>
      </c>
      <c r="AD1189" s="33">
        <f t="shared" si="19"/>
        <v>0.006664350193</v>
      </c>
      <c r="AE1189" s="34">
        <f t="shared" si="23"/>
        <v>0</v>
      </c>
      <c r="AF1189" s="34">
        <f t="shared" si="24"/>
        <v>0</v>
      </c>
      <c r="AG1189" s="34">
        <f t="shared" si="25"/>
        <v>0</v>
      </c>
      <c r="AH1189" s="34">
        <f t="shared" si="26"/>
        <v>5</v>
      </c>
      <c r="AI1189" s="34">
        <f t="shared" si="28"/>
        <v>0</v>
      </c>
      <c r="AJ1189" s="34">
        <f t="shared" si="29"/>
        <v>-1</v>
      </c>
      <c r="AK1189" s="34">
        <f t="shared" si="27"/>
        <v>-0.006664350193</v>
      </c>
      <c r="AL1189" s="36">
        <f t="shared" si="34"/>
        <v>-1</v>
      </c>
      <c r="AM1189" s="36">
        <f t="shared" si="35"/>
        <v>0</v>
      </c>
      <c r="AN1189" s="46">
        <f t="shared" si="36"/>
        <v>0</v>
      </c>
      <c r="AO1189" s="36">
        <f t="shared" si="37"/>
        <v>1</v>
      </c>
      <c r="AP1189" s="36">
        <f t="shared" si="39"/>
        <v>1</v>
      </c>
      <c r="AQ1189" s="36">
        <f t="shared" si="40"/>
        <v>-1</v>
      </c>
      <c r="AR1189" s="36">
        <f t="shared" si="38"/>
        <v>-0.006664350193</v>
      </c>
      <c r="AS1189" s="38">
        <f t="shared" si="45"/>
        <v>0</v>
      </c>
      <c r="AT1189" s="38">
        <f t="shared" si="46"/>
        <v>0</v>
      </c>
      <c r="AU1189" s="38">
        <f t="shared" si="47"/>
        <v>0</v>
      </c>
      <c r="AV1189" s="38">
        <f t="shared" si="48"/>
        <v>0</v>
      </c>
      <c r="AW1189" s="38">
        <f t="shared" si="51"/>
        <v>0</v>
      </c>
      <c r="AX1189" s="38">
        <f t="shared" si="52"/>
        <v>0</v>
      </c>
      <c r="AY1189" s="38">
        <f t="shared" si="49"/>
        <v>0</v>
      </c>
      <c r="AZ1189" s="12">
        <f t="shared" si="30"/>
        <v>134.952882</v>
      </c>
      <c r="BA1189" s="12">
        <f t="shared" si="41"/>
        <v>98.25306071</v>
      </c>
      <c r="BB1189" s="12">
        <f t="shared" si="53"/>
        <v>138.7021764</v>
      </c>
      <c r="BC1189" s="12">
        <f t="shared" si="50"/>
        <v>-0.004442900128</v>
      </c>
      <c r="BD1189" s="12">
        <f t="shared" si="54"/>
        <v>121.4052358</v>
      </c>
    </row>
    <row r="1190" ht="14.25" customHeight="1">
      <c r="A1190" s="7">
        <v>38247.0</v>
      </c>
      <c r="B1190" s="21" t="s">
        <v>90</v>
      </c>
      <c r="C1190" s="8">
        <v>29.113916</v>
      </c>
      <c r="D1190" s="33">
        <f t="shared" si="5"/>
        <v>0.01490754777</v>
      </c>
      <c r="E1190" s="33">
        <f t="shared" si="7"/>
        <v>-0.01251719637</v>
      </c>
      <c r="F1190" s="33">
        <f t="shared" si="9"/>
        <v>-0.01373057402</v>
      </c>
      <c r="G1190" s="33">
        <f t="shared" si="11"/>
        <v>-0.005082962904</v>
      </c>
      <c r="H1190" s="33">
        <f t="shared" si="20"/>
        <v>-0.2986130678</v>
      </c>
      <c r="I1190" s="45">
        <f t="shared" si="31"/>
        <v>0.01491242984</v>
      </c>
      <c r="J1190" s="45">
        <f t="shared" si="43"/>
        <v>0.8222744925</v>
      </c>
      <c r="K1190" s="21" t="s">
        <v>91</v>
      </c>
      <c r="L1190" s="8">
        <v>11.267937</v>
      </c>
      <c r="M1190" s="33">
        <f t="shared" si="6"/>
        <v>0.006493383528</v>
      </c>
      <c r="N1190" s="33">
        <f t="shared" si="8"/>
        <v>-0.05642711298</v>
      </c>
      <c r="O1190" s="33">
        <f t="shared" si="10"/>
        <v>-0.1069416416</v>
      </c>
      <c r="P1190" s="33">
        <f t="shared" si="12"/>
        <v>-0.07914885681</v>
      </c>
      <c r="Q1190" s="45">
        <f t="shared" si="21"/>
        <v>-1.089013962</v>
      </c>
      <c r="R1190" s="45">
        <f t="shared" si="32"/>
        <v>-1.596956814</v>
      </c>
      <c r="S1190" s="45">
        <f t="shared" si="44"/>
        <v>-0.5034145625</v>
      </c>
      <c r="T1190" s="33">
        <f t="shared" si="22"/>
        <v>0.7904008938</v>
      </c>
      <c r="U1190" s="33">
        <f t="shared" si="33"/>
        <v>1.611869244</v>
      </c>
      <c r="V1190" s="33">
        <f t="shared" si="42"/>
        <v>1.325689055</v>
      </c>
      <c r="W1190" s="44">
        <f t="shared" si="13"/>
        <v>0.01086116833</v>
      </c>
      <c r="X1190" s="44">
        <f t="shared" si="14"/>
        <v>0.0164760084</v>
      </c>
      <c r="Y1190" s="33">
        <f t="shared" si="15"/>
        <v>1.516964649</v>
      </c>
      <c r="Z1190" s="43">
        <v>1.0</v>
      </c>
      <c r="AA1190" s="33">
        <f t="shared" si="16"/>
        <v>2.516964649</v>
      </c>
      <c r="AB1190" s="33">
        <f t="shared" si="17"/>
        <v>0.6026960488</v>
      </c>
      <c r="AC1190" s="33">
        <f t="shared" si="18"/>
        <v>0.3973039512</v>
      </c>
      <c r="AD1190" s="33">
        <f t="shared" si="19"/>
        <v>-0.007928793909</v>
      </c>
      <c r="AE1190" s="34">
        <f t="shared" si="23"/>
        <v>0</v>
      </c>
      <c r="AF1190" s="34">
        <f t="shared" si="24"/>
        <v>0</v>
      </c>
      <c r="AG1190" s="34">
        <f t="shared" si="25"/>
        <v>0</v>
      </c>
      <c r="AH1190" s="34">
        <f t="shared" si="26"/>
        <v>0</v>
      </c>
      <c r="AI1190" s="34">
        <f t="shared" si="28"/>
        <v>1</v>
      </c>
      <c r="AJ1190" s="34">
        <f t="shared" si="29"/>
        <v>0</v>
      </c>
      <c r="AK1190" s="34">
        <f t="shared" si="27"/>
        <v>0</v>
      </c>
      <c r="AL1190" s="36">
        <f t="shared" si="34"/>
        <v>-1</v>
      </c>
      <c r="AM1190" s="36">
        <f t="shared" si="35"/>
        <v>0</v>
      </c>
      <c r="AN1190" s="46">
        <f t="shared" si="36"/>
        <v>0</v>
      </c>
      <c r="AO1190" s="36">
        <f t="shared" si="37"/>
        <v>2</v>
      </c>
      <c r="AP1190" s="36">
        <f t="shared" si="39"/>
        <v>0</v>
      </c>
      <c r="AQ1190" s="36">
        <f t="shared" si="40"/>
        <v>-1</v>
      </c>
      <c r="AR1190" s="36">
        <f t="shared" si="38"/>
        <v>0.007928793909</v>
      </c>
      <c r="AS1190" s="38">
        <f t="shared" si="45"/>
        <v>-1</v>
      </c>
      <c r="AT1190" s="38">
        <f t="shared" si="46"/>
        <v>0</v>
      </c>
      <c r="AU1190" s="38">
        <f t="shared" si="47"/>
        <v>0</v>
      </c>
      <c r="AV1190" s="38">
        <f t="shared" si="48"/>
        <v>1</v>
      </c>
      <c r="AW1190" s="38">
        <f t="shared" si="51"/>
        <v>0</v>
      </c>
      <c r="AX1190" s="38">
        <f t="shared" si="52"/>
        <v>-1</v>
      </c>
      <c r="AY1190" s="38">
        <f t="shared" si="49"/>
        <v>0.007928793909</v>
      </c>
      <c r="AZ1190" s="12">
        <f t="shared" si="30"/>
        <v>134.952882</v>
      </c>
      <c r="BA1190" s="12">
        <f t="shared" si="41"/>
        <v>99.03208898</v>
      </c>
      <c r="BB1190" s="12">
        <f t="shared" si="53"/>
        <v>139.8019174</v>
      </c>
      <c r="BC1190" s="12">
        <f t="shared" si="50"/>
        <v>0.005285862606</v>
      </c>
      <c r="BD1190" s="12">
        <f t="shared" si="54"/>
        <v>122.0469672</v>
      </c>
    </row>
    <row r="1191" ht="14.25" customHeight="1">
      <c r="A1191" s="7">
        <v>38250.0</v>
      </c>
      <c r="B1191" s="21" t="s">
        <v>90</v>
      </c>
      <c r="C1191" s="8">
        <v>28.797579</v>
      </c>
      <c r="D1191" s="33">
        <f t="shared" si="5"/>
        <v>-0.01086549127</v>
      </c>
      <c r="E1191" s="33">
        <f t="shared" si="7"/>
        <v>-0.02999210051</v>
      </c>
      <c r="F1191" s="33">
        <f t="shared" si="9"/>
        <v>-0.02866869033</v>
      </c>
      <c r="G1191" s="33">
        <f t="shared" si="11"/>
        <v>-0.01215298056</v>
      </c>
      <c r="H1191" s="33">
        <f t="shared" si="20"/>
        <v>-1.345814487</v>
      </c>
      <c r="I1191" s="45">
        <f t="shared" si="31"/>
        <v>-0.6174623225</v>
      </c>
      <c r="J1191" s="45">
        <f t="shared" si="43"/>
        <v>0.6172613222</v>
      </c>
      <c r="K1191" s="21" t="s">
        <v>91</v>
      </c>
      <c r="L1191" s="8">
        <v>11.307081</v>
      </c>
      <c r="M1191" s="33">
        <f t="shared" si="6"/>
        <v>0.003473927836</v>
      </c>
      <c r="N1191" s="33">
        <f t="shared" si="8"/>
        <v>-0.05513968741</v>
      </c>
      <c r="O1191" s="33">
        <f t="shared" si="10"/>
        <v>-0.1058097042</v>
      </c>
      <c r="P1191" s="33">
        <f t="shared" si="12"/>
        <v>-0.07992076325</v>
      </c>
      <c r="Q1191" s="45">
        <f t="shared" si="21"/>
        <v>-1.02104057</v>
      </c>
      <c r="R1191" s="45">
        <f t="shared" si="32"/>
        <v>-1.514281023</v>
      </c>
      <c r="S1191" s="45">
        <f t="shared" si="44"/>
        <v>-0.4919187152</v>
      </c>
      <c r="T1191" s="33">
        <f t="shared" si="22"/>
        <v>-0.3247739168</v>
      </c>
      <c r="U1191" s="33">
        <f t="shared" si="33"/>
        <v>0.8968187008</v>
      </c>
      <c r="V1191" s="33">
        <f t="shared" si="42"/>
        <v>1.109180037</v>
      </c>
      <c r="W1191" s="44">
        <f t="shared" si="13"/>
        <v>0.01109703643</v>
      </c>
      <c r="X1191" s="44">
        <f t="shared" si="14"/>
        <v>0.01645475305</v>
      </c>
      <c r="Y1191" s="33">
        <f t="shared" si="15"/>
        <v>1.482806077</v>
      </c>
      <c r="Z1191" s="43">
        <v>1.0</v>
      </c>
      <c r="AA1191" s="33">
        <f t="shared" si="16"/>
        <v>2.482806077</v>
      </c>
      <c r="AB1191" s="33">
        <f t="shared" si="17"/>
        <v>0.5972299209</v>
      </c>
      <c r="AC1191" s="33">
        <f t="shared" si="18"/>
        <v>0.4027700791</v>
      </c>
      <c r="AD1191" s="33">
        <f t="shared" si="19"/>
        <v>-0.005561090045</v>
      </c>
      <c r="AE1191" s="34">
        <f t="shared" si="23"/>
        <v>0</v>
      </c>
      <c r="AF1191" s="34">
        <f t="shared" si="24"/>
        <v>0</v>
      </c>
      <c r="AG1191" s="34">
        <f t="shared" si="25"/>
        <v>0</v>
      </c>
      <c r="AH1191" s="34">
        <f t="shared" si="26"/>
        <v>0</v>
      </c>
      <c r="AI1191" s="34">
        <f t="shared" si="28"/>
        <v>0</v>
      </c>
      <c r="AJ1191" s="34">
        <f t="shared" si="29"/>
        <v>0</v>
      </c>
      <c r="AK1191" s="34">
        <f t="shared" si="27"/>
        <v>0</v>
      </c>
      <c r="AL1191" s="36">
        <f t="shared" si="34"/>
        <v>0</v>
      </c>
      <c r="AM1191" s="36">
        <f t="shared" si="35"/>
        <v>0</v>
      </c>
      <c r="AN1191" s="46">
        <f t="shared" si="36"/>
        <v>0</v>
      </c>
      <c r="AO1191" s="36">
        <f t="shared" si="37"/>
        <v>3</v>
      </c>
      <c r="AP1191" s="36">
        <f t="shared" si="39"/>
        <v>0</v>
      </c>
      <c r="AQ1191" s="36">
        <f t="shared" si="40"/>
        <v>-1</v>
      </c>
      <c r="AR1191" s="36">
        <f t="shared" si="38"/>
        <v>0.005561090045</v>
      </c>
      <c r="AS1191" s="38">
        <f t="shared" si="45"/>
        <v>-1</v>
      </c>
      <c r="AT1191" s="38">
        <f t="shared" si="46"/>
        <v>0</v>
      </c>
      <c r="AU1191" s="38">
        <f t="shared" si="47"/>
        <v>0</v>
      </c>
      <c r="AV1191" s="38">
        <f t="shared" si="48"/>
        <v>2</v>
      </c>
      <c r="AW1191" s="38">
        <f t="shared" si="51"/>
        <v>0</v>
      </c>
      <c r="AX1191" s="38">
        <f t="shared" si="52"/>
        <v>-1</v>
      </c>
      <c r="AY1191" s="38">
        <f t="shared" si="49"/>
        <v>0.005561090045</v>
      </c>
      <c r="AZ1191" s="12">
        <f t="shared" si="30"/>
        <v>134.952882</v>
      </c>
      <c r="BA1191" s="12">
        <f t="shared" si="41"/>
        <v>99.58281535</v>
      </c>
      <c r="BB1191" s="12">
        <f t="shared" si="53"/>
        <v>140.5793685</v>
      </c>
      <c r="BC1191" s="12">
        <f t="shared" si="50"/>
        <v>0.003707393363</v>
      </c>
      <c r="BD1191" s="12">
        <f t="shared" si="54"/>
        <v>122.4994434</v>
      </c>
    </row>
    <row r="1192" ht="14.25" customHeight="1">
      <c r="A1192" s="7">
        <v>38251.0</v>
      </c>
      <c r="B1192" s="21" t="s">
        <v>90</v>
      </c>
      <c r="C1192" s="8">
        <v>28.668699</v>
      </c>
      <c r="D1192" s="33">
        <f t="shared" si="5"/>
        <v>-0.004475376211</v>
      </c>
      <c r="E1192" s="33">
        <f t="shared" si="7"/>
        <v>-0.03146676539</v>
      </c>
      <c r="F1192" s="33">
        <f t="shared" si="9"/>
        <v>-0.03699355428</v>
      </c>
      <c r="G1192" s="33">
        <f t="shared" si="11"/>
        <v>-0.01440481617</v>
      </c>
      <c r="H1192" s="33">
        <f t="shared" si="20"/>
        <v>-1.386836743</v>
      </c>
      <c r="I1192" s="45">
        <f t="shared" si="31"/>
        <v>-0.9597536917</v>
      </c>
      <c r="J1192" s="45">
        <f t="shared" si="43"/>
        <v>0.5776152582</v>
      </c>
      <c r="K1192" s="21" t="s">
        <v>91</v>
      </c>
      <c r="L1192" s="8">
        <v>11.388164</v>
      </c>
      <c r="M1192" s="33">
        <f t="shared" si="6"/>
        <v>0.007170993115</v>
      </c>
      <c r="N1192" s="33">
        <f t="shared" si="8"/>
        <v>-0.04991820387</v>
      </c>
      <c r="O1192" s="33">
        <f t="shared" si="10"/>
        <v>-0.1025541691</v>
      </c>
      <c r="P1192" s="33">
        <f t="shared" si="12"/>
        <v>-0.07603929681</v>
      </c>
      <c r="Q1192" s="45">
        <f t="shared" si="21"/>
        <v>-0.8540453643</v>
      </c>
      <c r="R1192" s="45">
        <f t="shared" si="32"/>
        <v>-1.39514115</v>
      </c>
      <c r="S1192" s="45">
        <f t="shared" si="44"/>
        <v>-0.4049783422</v>
      </c>
      <c r="T1192" s="33">
        <f t="shared" si="22"/>
        <v>-0.532791379</v>
      </c>
      <c r="U1192" s="33">
        <f t="shared" si="33"/>
        <v>0.435387458</v>
      </c>
      <c r="V1192" s="33">
        <f t="shared" si="42"/>
        <v>0.9825936004</v>
      </c>
      <c r="W1192" s="44">
        <f t="shared" si="13"/>
        <v>0.01112643387</v>
      </c>
      <c r="X1192" s="44">
        <f t="shared" si="14"/>
        <v>0.01657576121</v>
      </c>
      <c r="Y1192" s="33">
        <f t="shared" si="15"/>
        <v>1.489764052</v>
      </c>
      <c r="Z1192" s="43">
        <v>1.0</v>
      </c>
      <c r="AA1192" s="33">
        <f t="shared" si="16"/>
        <v>2.489764052</v>
      </c>
      <c r="AB1192" s="33">
        <f t="shared" si="17"/>
        <v>0.5983555152</v>
      </c>
      <c r="AC1192" s="33">
        <f t="shared" si="18"/>
        <v>0.4016444848</v>
      </c>
      <c r="AD1192" s="33">
        <f t="shared" si="19"/>
        <v>0.0000003832351508</v>
      </c>
      <c r="AE1192" s="34">
        <f t="shared" si="23"/>
        <v>0</v>
      </c>
      <c r="AF1192" s="34">
        <f t="shared" si="24"/>
        <v>0</v>
      </c>
      <c r="AG1192" s="34">
        <f t="shared" si="25"/>
        <v>0</v>
      </c>
      <c r="AH1192" s="34">
        <f t="shared" si="26"/>
        <v>0</v>
      </c>
      <c r="AI1192" s="34">
        <f t="shared" si="28"/>
        <v>0</v>
      </c>
      <c r="AJ1192" s="34">
        <f t="shared" si="29"/>
        <v>0</v>
      </c>
      <c r="AK1192" s="34">
        <f t="shared" si="27"/>
        <v>0</v>
      </c>
      <c r="AL1192" s="36">
        <f t="shared" si="34"/>
        <v>0</v>
      </c>
      <c r="AM1192" s="36">
        <f t="shared" si="35"/>
        <v>0</v>
      </c>
      <c r="AN1192" s="46">
        <f t="shared" si="36"/>
        <v>0</v>
      </c>
      <c r="AO1192" s="36">
        <f t="shared" si="37"/>
        <v>4</v>
      </c>
      <c r="AP1192" s="36">
        <f t="shared" si="39"/>
        <v>0</v>
      </c>
      <c r="AQ1192" s="36">
        <f t="shared" si="40"/>
        <v>-1</v>
      </c>
      <c r="AR1192" s="36">
        <f t="shared" si="38"/>
        <v>-0.0000003832351508</v>
      </c>
      <c r="AS1192" s="38">
        <f t="shared" si="45"/>
        <v>0</v>
      </c>
      <c r="AT1192" s="38">
        <f t="shared" si="46"/>
        <v>0</v>
      </c>
      <c r="AU1192" s="38">
        <f t="shared" si="47"/>
        <v>0</v>
      </c>
      <c r="AV1192" s="38">
        <f t="shared" si="48"/>
        <v>3</v>
      </c>
      <c r="AW1192" s="38">
        <f t="shared" si="51"/>
        <v>0</v>
      </c>
      <c r="AX1192" s="38">
        <f t="shared" si="52"/>
        <v>-1</v>
      </c>
      <c r="AY1192" s="38">
        <f t="shared" si="49"/>
        <v>-0.0000003832351508</v>
      </c>
      <c r="AZ1192" s="12">
        <f t="shared" si="30"/>
        <v>134.952882</v>
      </c>
      <c r="BA1192" s="12">
        <f t="shared" si="41"/>
        <v>99.58277718</v>
      </c>
      <c r="BB1192" s="12">
        <f t="shared" si="53"/>
        <v>140.5793146</v>
      </c>
      <c r="BC1192" s="12">
        <f t="shared" si="50"/>
        <v>-0.0000002554901005</v>
      </c>
      <c r="BD1192" s="12">
        <f t="shared" si="54"/>
        <v>122.4994121</v>
      </c>
    </row>
    <row r="1193" ht="14.25" customHeight="1">
      <c r="A1193" s="7">
        <v>38252.0</v>
      </c>
      <c r="B1193" s="21" t="s">
        <v>90</v>
      </c>
      <c r="C1193" s="8">
        <v>28.522245</v>
      </c>
      <c r="D1193" s="33">
        <f t="shared" si="5"/>
        <v>-0.005108498296</v>
      </c>
      <c r="E1193" s="33">
        <f t="shared" si="7"/>
        <v>-0.01636414313</v>
      </c>
      <c r="F1193" s="33">
        <f t="shared" si="9"/>
        <v>-0.02032261823</v>
      </c>
      <c r="G1193" s="33">
        <f t="shared" si="11"/>
        <v>-0.00931060114</v>
      </c>
      <c r="H1193" s="33">
        <f t="shared" si="20"/>
        <v>-0.457964096</v>
      </c>
      <c r="I1193" s="45">
        <f t="shared" si="31"/>
        <v>-0.2102461085</v>
      </c>
      <c r="J1193" s="45">
        <f t="shared" si="43"/>
        <v>0.8405236637</v>
      </c>
      <c r="K1193" s="21" t="s">
        <v>91</v>
      </c>
      <c r="L1193" s="8">
        <v>11.301484</v>
      </c>
      <c r="M1193" s="33">
        <f t="shared" si="6"/>
        <v>-0.007611411286</v>
      </c>
      <c r="N1193" s="33">
        <f t="shared" si="8"/>
        <v>-0.01797922143</v>
      </c>
      <c r="O1193" s="33">
        <f t="shared" si="10"/>
        <v>-0.06429060808</v>
      </c>
      <c r="P1193" s="33">
        <f t="shared" si="12"/>
        <v>-0.07640729078</v>
      </c>
      <c r="Q1193" s="45">
        <f t="shared" si="21"/>
        <v>-0.0101101928</v>
      </c>
      <c r="R1193" s="45">
        <f t="shared" si="32"/>
        <v>-0.6303409084</v>
      </c>
      <c r="S1193" s="45">
        <f t="shared" si="44"/>
        <v>-0.3916121885</v>
      </c>
      <c r="T1193" s="33">
        <f t="shared" si="22"/>
        <v>-0.4478539032</v>
      </c>
      <c r="U1193" s="33">
        <f t="shared" si="33"/>
        <v>0.4200947999</v>
      </c>
      <c r="V1193" s="33">
        <f t="shared" si="42"/>
        <v>1.232135852</v>
      </c>
      <c r="W1193" s="44">
        <f t="shared" si="13"/>
        <v>0.01095258127</v>
      </c>
      <c r="X1193" s="44">
        <f t="shared" si="14"/>
        <v>0.01658026861</v>
      </c>
      <c r="Y1193" s="33">
        <f t="shared" si="15"/>
        <v>1.513822925</v>
      </c>
      <c r="Z1193" s="43">
        <v>1.0</v>
      </c>
      <c r="AA1193" s="33">
        <f t="shared" si="16"/>
        <v>2.513822925</v>
      </c>
      <c r="AB1193" s="33">
        <f t="shared" si="17"/>
        <v>0.6021995065</v>
      </c>
      <c r="AC1193" s="33">
        <f t="shared" si="18"/>
        <v>0.3978004935</v>
      </c>
      <c r="AD1193" s="33">
        <f t="shared" si="19"/>
        <v>0.001834292118</v>
      </c>
      <c r="AE1193" s="34">
        <f t="shared" si="23"/>
        <v>0</v>
      </c>
      <c r="AF1193" s="34">
        <f t="shared" si="24"/>
        <v>0</v>
      </c>
      <c r="AG1193" s="34">
        <f t="shared" si="25"/>
        <v>0</v>
      </c>
      <c r="AH1193" s="34">
        <f t="shared" si="26"/>
        <v>0</v>
      </c>
      <c r="AI1193" s="34">
        <f t="shared" si="28"/>
        <v>0</v>
      </c>
      <c r="AJ1193" s="34">
        <f t="shared" si="29"/>
        <v>0</v>
      </c>
      <c r="AK1193" s="34">
        <f t="shared" si="27"/>
        <v>0</v>
      </c>
      <c r="AL1193" s="36">
        <f t="shared" si="34"/>
        <v>0</v>
      </c>
      <c r="AM1193" s="36">
        <f t="shared" si="35"/>
        <v>0</v>
      </c>
      <c r="AN1193" s="46">
        <f t="shared" si="36"/>
        <v>0</v>
      </c>
      <c r="AO1193" s="36">
        <f t="shared" si="37"/>
        <v>5</v>
      </c>
      <c r="AP1193" s="36">
        <f t="shared" si="39"/>
        <v>0</v>
      </c>
      <c r="AQ1193" s="36">
        <f t="shared" si="40"/>
        <v>-1</v>
      </c>
      <c r="AR1193" s="36">
        <f t="shared" si="38"/>
        <v>-0.001834292118</v>
      </c>
      <c r="AS1193" s="38">
        <f t="shared" si="45"/>
        <v>-1</v>
      </c>
      <c r="AT1193" s="38">
        <f t="shared" si="46"/>
        <v>0</v>
      </c>
      <c r="AU1193" s="38">
        <f t="shared" si="47"/>
        <v>0</v>
      </c>
      <c r="AV1193" s="38">
        <f t="shared" si="48"/>
        <v>4</v>
      </c>
      <c r="AW1193" s="38">
        <f t="shared" si="51"/>
        <v>0</v>
      </c>
      <c r="AX1193" s="38">
        <f t="shared" si="52"/>
        <v>-1</v>
      </c>
      <c r="AY1193" s="38">
        <f t="shared" si="49"/>
        <v>-0.001834292118</v>
      </c>
      <c r="AZ1193" s="12">
        <f t="shared" si="30"/>
        <v>134.952882</v>
      </c>
      <c r="BA1193" s="12">
        <f t="shared" si="41"/>
        <v>99.40011328</v>
      </c>
      <c r="BB1193" s="12">
        <f t="shared" si="53"/>
        <v>140.3214511</v>
      </c>
      <c r="BC1193" s="12">
        <f t="shared" si="50"/>
        <v>-0.001222861412</v>
      </c>
      <c r="BD1193" s="12">
        <f t="shared" si="54"/>
        <v>122.3496123</v>
      </c>
    </row>
    <row r="1194" ht="14.25" customHeight="1">
      <c r="A1194" s="7">
        <v>38253.0</v>
      </c>
      <c r="B1194" s="21" t="s">
        <v>90</v>
      </c>
      <c r="C1194" s="8">
        <v>28.42268</v>
      </c>
      <c r="D1194" s="33">
        <f t="shared" si="5"/>
        <v>-0.003490784123</v>
      </c>
      <c r="E1194" s="33">
        <f t="shared" si="7"/>
        <v>-0.009188854572</v>
      </c>
      <c r="F1194" s="33">
        <f t="shared" si="9"/>
        <v>-0.03538742275</v>
      </c>
      <c r="G1194" s="33">
        <f t="shared" si="11"/>
        <v>-0.005314556059</v>
      </c>
      <c r="H1194" s="33">
        <f t="shared" si="20"/>
        <v>-0.02842334696</v>
      </c>
      <c r="I1194" s="45">
        <f t="shared" si="31"/>
        <v>-0.860082136</v>
      </c>
      <c r="J1194" s="45">
        <f t="shared" si="43"/>
        <v>1.062115494</v>
      </c>
      <c r="K1194" s="21" t="s">
        <v>91</v>
      </c>
      <c r="L1194" s="8">
        <v>11.18965</v>
      </c>
      <c r="M1194" s="33">
        <f t="shared" si="6"/>
        <v>-0.009895514607</v>
      </c>
      <c r="N1194" s="33">
        <f t="shared" si="8"/>
        <v>-0.0004994979117</v>
      </c>
      <c r="O1194" s="33">
        <f t="shared" si="10"/>
        <v>-0.07482754378</v>
      </c>
      <c r="P1194" s="33">
        <f t="shared" si="12"/>
        <v>-0.09214541673</v>
      </c>
      <c r="Q1194" s="45">
        <f t="shared" si="21"/>
        <v>0.4444196332</v>
      </c>
      <c r="R1194" s="45">
        <f t="shared" si="32"/>
        <v>-0.8117892766</v>
      </c>
      <c r="S1194" s="45">
        <f t="shared" si="44"/>
        <v>-0.6380753428</v>
      </c>
      <c r="T1194" s="33">
        <f t="shared" si="22"/>
        <v>-0.4728429802</v>
      </c>
      <c r="U1194" s="33">
        <f t="shared" si="33"/>
        <v>-0.04829285937</v>
      </c>
      <c r="V1194" s="33">
        <f t="shared" si="42"/>
        <v>1.700190837</v>
      </c>
      <c r="W1194" s="44">
        <f t="shared" si="13"/>
        <v>0.01085243181</v>
      </c>
      <c r="X1194" s="44">
        <f t="shared" si="14"/>
        <v>0.01641883319</v>
      </c>
      <c r="Y1194" s="33">
        <f t="shared" si="15"/>
        <v>1.512917425</v>
      </c>
      <c r="Z1194" s="43">
        <v>1.0</v>
      </c>
      <c r="AA1194" s="33">
        <f t="shared" si="16"/>
        <v>2.512917425</v>
      </c>
      <c r="AB1194" s="33">
        <f t="shared" si="17"/>
        <v>0.6020561639</v>
      </c>
      <c r="AC1194" s="33">
        <f t="shared" si="18"/>
        <v>0.3979438361</v>
      </c>
      <c r="AD1194" s="33">
        <f t="shared" si="19"/>
        <v>-0.0021834326</v>
      </c>
      <c r="AE1194" s="34">
        <f t="shared" si="23"/>
        <v>0</v>
      </c>
      <c r="AF1194" s="34">
        <f t="shared" si="24"/>
        <v>0</v>
      </c>
      <c r="AG1194" s="34">
        <f t="shared" si="25"/>
        <v>0</v>
      </c>
      <c r="AH1194" s="34">
        <f t="shared" si="26"/>
        <v>0</v>
      </c>
      <c r="AI1194" s="34">
        <f t="shared" si="28"/>
        <v>0</v>
      </c>
      <c r="AJ1194" s="34">
        <f t="shared" si="29"/>
        <v>0</v>
      </c>
      <c r="AK1194" s="34">
        <f t="shared" si="27"/>
        <v>0</v>
      </c>
      <c r="AL1194" s="36">
        <f t="shared" si="34"/>
        <v>0</v>
      </c>
      <c r="AM1194" s="36">
        <f t="shared" si="35"/>
        <v>0</v>
      </c>
      <c r="AN1194" s="46">
        <f t="shared" si="36"/>
        <v>0</v>
      </c>
      <c r="AO1194" s="36">
        <f t="shared" si="37"/>
        <v>0</v>
      </c>
      <c r="AP1194" s="36">
        <f t="shared" si="39"/>
        <v>1</v>
      </c>
      <c r="AQ1194" s="36">
        <f t="shared" si="40"/>
        <v>0</v>
      </c>
      <c r="AR1194" s="36">
        <f t="shared" si="38"/>
        <v>0</v>
      </c>
      <c r="AS1194" s="38">
        <f t="shared" si="45"/>
        <v>-1</v>
      </c>
      <c r="AT1194" s="38">
        <f t="shared" si="46"/>
        <v>0</v>
      </c>
      <c r="AU1194" s="38">
        <f t="shared" si="47"/>
        <v>0</v>
      </c>
      <c r="AV1194" s="38">
        <f t="shared" si="48"/>
        <v>5</v>
      </c>
      <c r="AW1194" s="38">
        <f t="shared" si="51"/>
        <v>0</v>
      </c>
      <c r="AX1194" s="38">
        <f t="shared" si="52"/>
        <v>-1</v>
      </c>
      <c r="AY1194" s="38">
        <f t="shared" si="49"/>
        <v>0.0021834326</v>
      </c>
      <c r="AZ1194" s="12">
        <f t="shared" si="30"/>
        <v>134.952882</v>
      </c>
      <c r="BA1194" s="12">
        <f t="shared" si="41"/>
        <v>99.40011328</v>
      </c>
      <c r="BB1194" s="12">
        <f t="shared" si="53"/>
        <v>140.6278335</v>
      </c>
      <c r="BC1194" s="12">
        <f t="shared" si="50"/>
        <v>0.0007278108668</v>
      </c>
      <c r="BD1194" s="12">
        <f t="shared" si="54"/>
        <v>122.4386596</v>
      </c>
    </row>
    <row r="1195" ht="14.25" customHeight="1">
      <c r="A1195" s="7">
        <v>38254.0</v>
      </c>
      <c r="B1195" s="21" t="s">
        <v>90</v>
      </c>
      <c r="C1195" s="8">
        <v>28.305517</v>
      </c>
      <c r="D1195" s="33">
        <f t="shared" si="5"/>
        <v>-0.00412216582</v>
      </c>
      <c r="E1195" s="33">
        <f t="shared" si="7"/>
        <v>-0.02776675594</v>
      </c>
      <c r="F1195" s="33">
        <f t="shared" si="9"/>
        <v>-0.03993639038</v>
      </c>
      <c r="G1195" s="33">
        <f t="shared" si="11"/>
        <v>-0.01763419399</v>
      </c>
      <c r="H1195" s="33">
        <f t="shared" si="20"/>
        <v>-1.17703423</v>
      </c>
      <c r="I1195" s="45">
        <f t="shared" si="31"/>
        <v>-1.04810118</v>
      </c>
      <c r="J1195" s="45">
        <f t="shared" si="43"/>
        <v>0.530321234</v>
      </c>
      <c r="K1195" s="21" t="s">
        <v>91</v>
      </c>
      <c r="L1195" s="8">
        <v>11.181261</v>
      </c>
      <c r="M1195" s="33">
        <f t="shared" si="6"/>
        <v>-0.0007497106701</v>
      </c>
      <c r="N1195" s="33">
        <f t="shared" si="8"/>
        <v>-0.00769226878</v>
      </c>
      <c r="O1195" s="33">
        <f t="shared" si="10"/>
        <v>-0.06368532924</v>
      </c>
      <c r="P1195" s="33">
        <f t="shared" si="12"/>
        <v>-0.09527471094</v>
      </c>
      <c r="Q1195" s="45">
        <f t="shared" si="21"/>
        <v>0.2536952603</v>
      </c>
      <c r="R1195" s="45">
        <f t="shared" si="32"/>
        <v>-0.5814306006</v>
      </c>
      <c r="S1195" s="45">
        <f t="shared" si="44"/>
        <v>-0.6685589198</v>
      </c>
      <c r="T1195" s="33">
        <f t="shared" si="22"/>
        <v>-1.430729491</v>
      </c>
      <c r="U1195" s="33">
        <f t="shared" si="33"/>
        <v>-0.4666705794</v>
      </c>
      <c r="V1195" s="33">
        <f t="shared" si="42"/>
        <v>1.198880154</v>
      </c>
      <c r="W1195" s="44">
        <f t="shared" si="13"/>
        <v>0.01069103098</v>
      </c>
      <c r="X1195" s="44">
        <f t="shared" si="14"/>
        <v>0.01635493723</v>
      </c>
      <c r="Y1195" s="33">
        <f t="shared" si="15"/>
        <v>1.52978111</v>
      </c>
      <c r="Z1195" s="43">
        <v>1.0</v>
      </c>
      <c r="AA1195" s="33">
        <f t="shared" si="16"/>
        <v>2.52978111</v>
      </c>
      <c r="AB1195" s="33">
        <f t="shared" si="17"/>
        <v>0.6047088833</v>
      </c>
      <c r="AC1195" s="33">
        <f t="shared" si="18"/>
        <v>0.3952911167</v>
      </c>
      <c r="AD1195" s="33">
        <f t="shared" si="19"/>
        <v>-0.00007068559374</v>
      </c>
      <c r="AE1195" s="34">
        <f t="shared" si="23"/>
        <v>1</v>
      </c>
      <c r="AF1195" s="34">
        <f t="shared" si="24"/>
        <v>0</v>
      </c>
      <c r="AG1195" s="34">
        <f t="shared" si="25"/>
        <v>0</v>
      </c>
      <c r="AH1195" s="34">
        <f t="shared" si="26"/>
        <v>1</v>
      </c>
      <c r="AI1195" s="34">
        <f t="shared" si="28"/>
        <v>0</v>
      </c>
      <c r="AJ1195" s="34">
        <f t="shared" si="29"/>
        <v>1</v>
      </c>
      <c r="AK1195" s="34">
        <f t="shared" si="27"/>
        <v>-0.00007068559374</v>
      </c>
      <c r="AL1195" s="36">
        <f t="shared" si="34"/>
        <v>0</v>
      </c>
      <c r="AM1195" s="36">
        <f t="shared" si="35"/>
        <v>0</v>
      </c>
      <c r="AN1195" s="46">
        <f t="shared" si="36"/>
        <v>0</v>
      </c>
      <c r="AO1195" s="36">
        <f t="shared" si="37"/>
        <v>0</v>
      </c>
      <c r="AP1195" s="36">
        <f t="shared" si="39"/>
        <v>0</v>
      </c>
      <c r="AQ1195" s="36">
        <f t="shared" si="40"/>
        <v>0</v>
      </c>
      <c r="AR1195" s="36">
        <f t="shared" si="38"/>
        <v>0</v>
      </c>
      <c r="AS1195" s="38">
        <f t="shared" si="45"/>
        <v>-1</v>
      </c>
      <c r="AT1195" s="38">
        <f t="shared" si="46"/>
        <v>0</v>
      </c>
      <c r="AU1195" s="38">
        <f t="shared" si="47"/>
        <v>0</v>
      </c>
      <c r="AV1195" s="38">
        <f t="shared" si="48"/>
        <v>1</v>
      </c>
      <c r="AW1195" s="38">
        <f t="shared" si="51"/>
        <v>1</v>
      </c>
      <c r="AX1195" s="38">
        <f t="shared" si="52"/>
        <v>-1</v>
      </c>
      <c r="AY1195" s="38">
        <f t="shared" si="49"/>
        <v>0.00007068559374</v>
      </c>
      <c r="AZ1195" s="12">
        <f t="shared" si="30"/>
        <v>134.9433428</v>
      </c>
      <c r="BA1195" s="12">
        <f t="shared" si="41"/>
        <v>99.40011328</v>
      </c>
      <c r="BB1195" s="12">
        <f t="shared" si="53"/>
        <v>140.6377739</v>
      </c>
      <c r="BC1195" s="12">
        <f t="shared" si="50"/>
        <v>0</v>
      </c>
      <c r="BD1195" s="12">
        <f t="shared" si="54"/>
        <v>122.4386596</v>
      </c>
    </row>
    <row r="1196" ht="14.25" customHeight="1">
      <c r="A1196" s="7">
        <v>38257.0</v>
      </c>
      <c r="B1196" s="21" t="s">
        <v>90</v>
      </c>
      <c r="C1196" s="8">
        <v>28.135639</v>
      </c>
      <c r="D1196" s="33">
        <f t="shared" si="5"/>
        <v>-0.006001586193</v>
      </c>
      <c r="E1196" s="33">
        <f t="shared" si="7"/>
        <v>-0.02298596004</v>
      </c>
      <c r="F1196" s="33">
        <f t="shared" si="9"/>
        <v>-0.05228866332</v>
      </c>
      <c r="G1196" s="33">
        <f t="shared" si="11"/>
        <v>-0.02075561145</v>
      </c>
      <c r="H1196" s="33">
        <f t="shared" si="20"/>
        <v>-0.8904895248</v>
      </c>
      <c r="I1196" s="45">
        <f t="shared" si="31"/>
        <v>-1.561405847</v>
      </c>
      <c r="J1196" s="45">
        <f t="shared" si="43"/>
        <v>0.4224941681</v>
      </c>
      <c r="K1196" s="21" t="s">
        <v>91</v>
      </c>
      <c r="L1196" s="8">
        <v>11.080604</v>
      </c>
      <c r="M1196" s="33">
        <f t="shared" si="6"/>
        <v>-0.009002294106</v>
      </c>
      <c r="N1196" s="33">
        <f t="shared" si="8"/>
        <v>-0.02002966106</v>
      </c>
      <c r="O1196" s="33">
        <f t="shared" si="10"/>
        <v>-0.07406491922</v>
      </c>
      <c r="P1196" s="33">
        <f t="shared" si="12"/>
        <v>-0.1086322571</v>
      </c>
      <c r="Q1196" s="45">
        <f t="shared" si="21"/>
        <v>-0.06941711865</v>
      </c>
      <c r="R1196" s="45">
        <f t="shared" si="32"/>
        <v>-0.7581492082</v>
      </c>
      <c r="S1196" s="45">
        <f t="shared" si="44"/>
        <v>-0.8692222312</v>
      </c>
      <c r="T1196" s="33">
        <f t="shared" si="22"/>
        <v>-0.8210724062</v>
      </c>
      <c r="U1196" s="33">
        <f t="shared" si="33"/>
        <v>-0.8032566384</v>
      </c>
      <c r="V1196" s="33">
        <f t="shared" si="42"/>
        <v>1.291716399</v>
      </c>
      <c r="W1196" s="44">
        <f t="shared" si="13"/>
        <v>0.01074553819</v>
      </c>
      <c r="X1196" s="44">
        <f t="shared" si="14"/>
        <v>0.01617916511</v>
      </c>
      <c r="Y1196" s="33">
        <f t="shared" si="15"/>
        <v>1.505663543</v>
      </c>
      <c r="Z1196" s="43">
        <v>1.0</v>
      </c>
      <c r="AA1196" s="33">
        <f t="shared" si="16"/>
        <v>2.505663543</v>
      </c>
      <c r="AB1196" s="33">
        <f t="shared" si="17"/>
        <v>0.6009041187</v>
      </c>
      <c r="AC1196" s="33">
        <f t="shared" si="18"/>
        <v>0.3990958813</v>
      </c>
      <c r="AD1196" s="33">
        <f t="shared" si="19"/>
        <v>-0.00274971941</v>
      </c>
      <c r="AE1196" s="34">
        <f t="shared" si="23"/>
        <v>0</v>
      </c>
      <c r="AF1196" s="34">
        <f t="shared" si="24"/>
        <v>0</v>
      </c>
      <c r="AG1196" s="34">
        <f t="shared" si="25"/>
        <v>0</v>
      </c>
      <c r="AH1196" s="34">
        <f t="shared" si="26"/>
        <v>2</v>
      </c>
      <c r="AI1196" s="34">
        <f t="shared" si="28"/>
        <v>0</v>
      </c>
      <c r="AJ1196" s="34">
        <f t="shared" si="29"/>
        <v>1</v>
      </c>
      <c r="AK1196" s="34">
        <f t="shared" si="27"/>
        <v>-0.00274971941</v>
      </c>
      <c r="AL1196" s="36">
        <f t="shared" si="34"/>
        <v>0</v>
      </c>
      <c r="AM1196" s="36">
        <f t="shared" si="35"/>
        <v>0</v>
      </c>
      <c r="AN1196" s="46">
        <f t="shared" si="36"/>
        <v>0</v>
      </c>
      <c r="AO1196" s="36">
        <f t="shared" si="37"/>
        <v>0</v>
      </c>
      <c r="AP1196" s="36">
        <f t="shared" si="39"/>
        <v>0</v>
      </c>
      <c r="AQ1196" s="36">
        <f t="shared" si="40"/>
        <v>0</v>
      </c>
      <c r="AR1196" s="36">
        <f t="shared" si="38"/>
        <v>0</v>
      </c>
      <c r="AS1196" s="38">
        <f t="shared" si="45"/>
        <v>-1</v>
      </c>
      <c r="AT1196" s="38">
        <f t="shared" si="46"/>
        <v>0</v>
      </c>
      <c r="AU1196" s="38">
        <f t="shared" si="47"/>
        <v>0</v>
      </c>
      <c r="AV1196" s="38">
        <f t="shared" si="48"/>
        <v>2</v>
      </c>
      <c r="AW1196" s="38">
        <f t="shared" si="51"/>
        <v>0</v>
      </c>
      <c r="AX1196" s="38">
        <f t="shared" si="52"/>
        <v>-1</v>
      </c>
      <c r="AY1196" s="38">
        <f t="shared" si="49"/>
        <v>0.00274971941</v>
      </c>
      <c r="AZ1196" s="12">
        <f t="shared" si="30"/>
        <v>134.5722864</v>
      </c>
      <c r="BA1196" s="12">
        <f t="shared" si="41"/>
        <v>99.40011328</v>
      </c>
      <c r="BB1196" s="12">
        <f t="shared" si="53"/>
        <v>141.0244883</v>
      </c>
      <c r="BC1196" s="12">
        <f t="shared" si="50"/>
        <v>0</v>
      </c>
      <c r="BD1196" s="12">
        <f t="shared" si="54"/>
        <v>122.4386596</v>
      </c>
    </row>
    <row r="1197" ht="14.25" customHeight="1">
      <c r="A1197" s="7">
        <v>38258.0</v>
      </c>
      <c r="B1197" s="21" t="s">
        <v>90</v>
      </c>
      <c r="C1197" s="8">
        <v>28.176641</v>
      </c>
      <c r="D1197" s="33">
        <f t="shared" si="5"/>
        <v>0.001457297629</v>
      </c>
      <c r="E1197" s="33">
        <f t="shared" si="7"/>
        <v>-0.01716359713</v>
      </c>
      <c r="F1197" s="33">
        <f t="shared" si="9"/>
        <v>-0.04809027964</v>
      </c>
      <c r="G1197" s="33">
        <f t="shared" si="11"/>
        <v>-0.0213147831</v>
      </c>
      <c r="H1197" s="33">
        <f t="shared" si="20"/>
        <v>-0.5468843092</v>
      </c>
      <c r="I1197" s="45">
        <f t="shared" si="31"/>
        <v>-1.335534673</v>
      </c>
      <c r="J1197" s="45">
        <f t="shared" si="43"/>
        <v>0.4081949376</v>
      </c>
      <c r="K1197" s="21" t="s">
        <v>91</v>
      </c>
      <c r="L1197" s="8">
        <v>11.181261</v>
      </c>
      <c r="M1197" s="33">
        <f t="shared" si="6"/>
        <v>0.00908407159</v>
      </c>
      <c r="N1197" s="33">
        <f t="shared" si="8"/>
        <v>-0.01816824907</v>
      </c>
      <c r="O1197" s="33">
        <f t="shared" si="10"/>
        <v>-0.06717952658</v>
      </c>
      <c r="P1197" s="33">
        <f t="shared" si="12"/>
        <v>-0.09303098061</v>
      </c>
      <c r="Q1197" s="45">
        <f t="shared" si="21"/>
        <v>-0.01833444323</v>
      </c>
      <c r="R1197" s="45">
        <f t="shared" si="32"/>
        <v>-0.6092593334</v>
      </c>
      <c r="S1197" s="45">
        <f t="shared" si="44"/>
        <v>-0.5822159313</v>
      </c>
      <c r="T1197" s="33">
        <f t="shared" si="22"/>
        <v>-0.528549866</v>
      </c>
      <c r="U1197" s="33">
        <f t="shared" si="33"/>
        <v>-0.7262753397</v>
      </c>
      <c r="V1197" s="33">
        <f t="shared" si="42"/>
        <v>0.9904108689</v>
      </c>
      <c r="W1197" s="44">
        <f t="shared" si="13"/>
        <v>0.01073782592</v>
      </c>
      <c r="X1197" s="44">
        <f t="shared" si="14"/>
        <v>0.01649110851</v>
      </c>
      <c r="Y1197" s="33">
        <f t="shared" si="15"/>
        <v>1.535795852</v>
      </c>
      <c r="Z1197" s="43">
        <v>1.0</v>
      </c>
      <c r="AA1197" s="33">
        <f t="shared" si="16"/>
        <v>2.535795852</v>
      </c>
      <c r="AB1197" s="33">
        <f t="shared" si="17"/>
        <v>0.605646488</v>
      </c>
      <c r="AC1197" s="33">
        <f t="shared" si="18"/>
        <v>0.394353512</v>
      </c>
      <c r="AD1197" s="33">
        <f t="shared" si="19"/>
        <v>-0.0001972250571</v>
      </c>
      <c r="AE1197" s="34">
        <f t="shared" si="23"/>
        <v>0</v>
      </c>
      <c r="AF1197" s="34">
        <f t="shared" si="24"/>
        <v>0</v>
      </c>
      <c r="AG1197" s="34">
        <f t="shared" si="25"/>
        <v>0</v>
      </c>
      <c r="AH1197" s="34">
        <f t="shared" si="26"/>
        <v>3</v>
      </c>
      <c r="AI1197" s="34">
        <f t="shared" si="28"/>
        <v>0</v>
      </c>
      <c r="AJ1197" s="34">
        <f t="shared" si="29"/>
        <v>1</v>
      </c>
      <c r="AK1197" s="34">
        <f t="shared" si="27"/>
        <v>-0.0001972250571</v>
      </c>
      <c r="AL1197" s="36">
        <f t="shared" si="34"/>
        <v>0</v>
      </c>
      <c r="AM1197" s="36">
        <f t="shared" si="35"/>
        <v>0</v>
      </c>
      <c r="AN1197" s="46">
        <f t="shared" si="36"/>
        <v>0</v>
      </c>
      <c r="AO1197" s="36">
        <f t="shared" si="37"/>
        <v>0</v>
      </c>
      <c r="AP1197" s="36">
        <f t="shared" si="39"/>
        <v>0</v>
      </c>
      <c r="AQ1197" s="36">
        <f t="shared" si="40"/>
        <v>0</v>
      </c>
      <c r="AR1197" s="36">
        <f t="shared" si="38"/>
        <v>0</v>
      </c>
      <c r="AS1197" s="38">
        <f t="shared" si="45"/>
        <v>0</v>
      </c>
      <c r="AT1197" s="38">
        <f t="shared" si="46"/>
        <v>0</v>
      </c>
      <c r="AU1197" s="38">
        <f t="shared" si="47"/>
        <v>0</v>
      </c>
      <c r="AV1197" s="38">
        <f t="shared" si="48"/>
        <v>3</v>
      </c>
      <c r="AW1197" s="38">
        <f t="shared" si="51"/>
        <v>0</v>
      </c>
      <c r="AX1197" s="38">
        <f t="shared" si="52"/>
        <v>-1</v>
      </c>
      <c r="AY1197" s="38">
        <f t="shared" si="49"/>
        <v>0.0001972250571</v>
      </c>
      <c r="AZ1197" s="12">
        <f t="shared" si="30"/>
        <v>134.5457454</v>
      </c>
      <c r="BA1197" s="12">
        <f t="shared" si="41"/>
        <v>99.40011328</v>
      </c>
      <c r="BB1197" s="12">
        <f t="shared" si="53"/>
        <v>141.0523018</v>
      </c>
      <c r="BC1197" s="12">
        <f t="shared" si="50"/>
        <v>0</v>
      </c>
      <c r="BD1197" s="12">
        <f t="shared" si="54"/>
        <v>122.4386596</v>
      </c>
    </row>
    <row r="1198" ht="14.25" customHeight="1">
      <c r="A1198" s="7">
        <v>38259.0</v>
      </c>
      <c r="B1198" s="21" t="s">
        <v>90</v>
      </c>
      <c r="C1198" s="8">
        <v>28.176641</v>
      </c>
      <c r="D1198" s="33">
        <f t="shared" si="5"/>
        <v>0</v>
      </c>
      <c r="E1198" s="33">
        <f t="shared" si="7"/>
        <v>-0.0121169985</v>
      </c>
      <c r="F1198" s="33">
        <f t="shared" si="9"/>
        <v>-0.02828285734</v>
      </c>
      <c r="G1198" s="33">
        <f t="shared" si="11"/>
        <v>-0.03364612224</v>
      </c>
      <c r="H1198" s="33">
        <f t="shared" si="20"/>
        <v>-0.2357498602</v>
      </c>
      <c r="I1198" s="45">
        <f t="shared" si="31"/>
        <v>-0.4799882828</v>
      </c>
      <c r="J1198" s="45">
        <f t="shared" si="43"/>
        <v>-0.1666848301</v>
      </c>
      <c r="K1198" s="21" t="s">
        <v>91</v>
      </c>
      <c r="L1198" s="8">
        <v>11.186853</v>
      </c>
      <c r="M1198" s="33">
        <f t="shared" si="6"/>
        <v>0.0005001224817</v>
      </c>
      <c r="N1198" s="33">
        <f t="shared" si="8"/>
        <v>-0.01014300423</v>
      </c>
      <c r="O1198" s="33">
        <f t="shared" si="10"/>
        <v>-0.02793986234</v>
      </c>
      <c r="P1198" s="33">
        <f t="shared" si="12"/>
        <v>-0.09988394168</v>
      </c>
      <c r="Q1198" s="45">
        <f t="shared" si="21"/>
        <v>0.2017768109</v>
      </c>
      <c r="R1198" s="45">
        <f t="shared" si="32"/>
        <v>0.1336746034</v>
      </c>
      <c r="S1198" s="45">
        <f t="shared" si="44"/>
        <v>-0.676769142</v>
      </c>
      <c r="T1198" s="33">
        <f t="shared" si="22"/>
        <v>-0.4375266711</v>
      </c>
      <c r="U1198" s="33">
        <f t="shared" si="33"/>
        <v>-0.6136628863</v>
      </c>
      <c r="V1198" s="33">
        <f t="shared" si="42"/>
        <v>0.5100843119</v>
      </c>
      <c r="W1198" s="44">
        <f t="shared" si="13"/>
        <v>0.01024351487</v>
      </c>
      <c r="X1198" s="44">
        <f t="shared" si="14"/>
        <v>0.01626498332</v>
      </c>
      <c r="Y1198" s="33">
        <f t="shared" si="15"/>
        <v>1.587832256</v>
      </c>
      <c r="Z1198" s="43">
        <v>1.0</v>
      </c>
      <c r="AA1198" s="33">
        <f t="shared" si="16"/>
        <v>2.587832256</v>
      </c>
      <c r="AB1198" s="33">
        <f t="shared" si="17"/>
        <v>0.61357619</v>
      </c>
      <c r="AC1198" s="33">
        <f t="shared" si="18"/>
        <v>0.38642381</v>
      </c>
      <c r="AD1198" s="33">
        <f t="shared" si="19"/>
        <v>0.006629459817</v>
      </c>
      <c r="AE1198" s="34">
        <f t="shared" si="23"/>
        <v>0</v>
      </c>
      <c r="AF1198" s="34">
        <f t="shared" si="24"/>
        <v>0</v>
      </c>
      <c r="AG1198" s="34">
        <f t="shared" si="25"/>
        <v>0</v>
      </c>
      <c r="AH1198" s="34">
        <f t="shared" si="26"/>
        <v>4</v>
      </c>
      <c r="AI1198" s="34">
        <f t="shared" si="28"/>
        <v>0</v>
      </c>
      <c r="AJ1198" s="34">
        <f t="shared" si="29"/>
        <v>1</v>
      </c>
      <c r="AK1198" s="34">
        <f t="shared" si="27"/>
        <v>0.006629459817</v>
      </c>
      <c r="AL1198" s="36">
        <f t="shared" si="34"/>
        <v>0</v>
      </c>
      <c r="AM1198" s="36">
        <f t="shared" si="35"/>
        <v>0</v>
      </c>
      <c r="AN1198" s="46">
        <f t="shared" si="36"/>
        <v>0</v>
      </c>
      <c r="AO1198" s="36">
        <f t="shared" si="37"/>
        <v>0</v>
      </c>
      <c r="AP1198" s="36">
        <f t="shared" si="39"/>
        <v>0</v>
      </c>
      <c r="AQ1198" s="36">
        <f t="shared" si="40"/>
        <v>0</v>
      </c>
      <c r="AR1198" s="36">
        <f t="shared" si="38"/>
        <v>0</v>
      </c>
      <c r="AS1198" s="38">
        <f t="shared" si="45"/>
        <v>0</v>
      </c>
      <c r="AT1198" s="38">
        <f t="shared" si="46"/>
        <v>0</v>
      </c>
      <c r="AU1198" s="38">
        <f t="shared" si="47"/>
        <v>0</v>
      </c>
      <c r="AV1198" s="38">
        <f t="shared" si="48"/>
        <v>4</v>
      </c>
      <c r="AW1198" s="38">
        <f t="shared" si="51"/>
        <v>0</v>
      </c>
      <c r="AX1198" s="38">
        <f t="shared" si="52"/>
        <v>-1</v>
      </c>
      <c r="AY1198" s="38">
        <f t="shared" si="49"/>
        <v>-0.006629459817</v>
      </c>
      <c r="AZ1198" s="12">
        <f t="shared" si="30"/>
        <v>135.437711</v>
      </c>
      <c r="BA1198" s="12">
        <f t="shared" si="41"/>
        <v>99.40011328</v>
      </c>
      <c r="BB1198" s="12">
        <f t="shared" si="53"/>
        <v>140.1172013</v>
      </c>
      <c r="BC1198" s="12">
        <f t="shared" si="50"/>
        <v>0</v>
      </c>
      <c r="BD1198" s="12">
        <f t="shared" si="54"/>
        <v>122.4386596</v>
      </c>
    </row>
    <row r="1199" ht="14.25" customHeight="1">
      <c r="A1199" s="7">
        <v>38260.0</v>
      </c>
      <c r="B1199" s="21" t="s">
        <v>90</v>
      </c>
      <c r="C1199" s="8">
        <v>28.498823</v>
      </c>
      <c r="D1199" s="33">
        <f t="shared" si="5"/>
        <v>0.01143436508</v>
      </c>
      <c r="E1199" s="33">
        <f t="shared" si="7"/>
        <v>0.002678952161</v>
      </c>
      <c r="F1199" s="33">
        <f t="shared" si="9"/>
        <v>-0.006534518913</v>
      </c>
      <c r="G1199" s="33">
        <f t="shared" si="11"/>
        <v>-0.01748778489</v>
      </c>
      <c r="H1199" s="33">
        <f t="shared" si="20"/>
        <v>0.6647471198</v>
      </c>
      <c r="I1199" s="45">
        <f t="shared" si="31"/>
        <v>0.4321768526</v>
      </c>
      <c r="J1199" s="45">
        <f t="shared" si="43"/>
        <v>0.6245437058</v>
      </c>
      <c r="K1199" s="21" t="s">
        <v>91</v>
      </c>
      <c r="L1199" s="8">
        <v>11.198039</v>
      </c>
      <c r="M1199" s="33">
        <f t="shared" si="6"/>
        <v>0.0009999237498</v>
      </c>
      <c r="N1199" s="33">
        <f t="shared" si="8"/>
        <v>0.0007497106701</v>
      </c>
      <c r="O1199" s="33">
        <f t="shared" si="10"/>
        <v>0.0002498382795</v>
      </c>
      <c r="P1199" s="33">
        <f t="shared" si="12"/>
        <v>-0.09757080736</v>
      </c>
      <c r="Q1199" s="45">
        <f t="shared" si="21"/>
        <v>0.4929897364</v>
      </c>
      <c r="R1199" s="45">
        <f t="shared" si="32"/>
        <v>0.6619689749</v>
      </c>
      <c r="S1199" s="45">
        <f t="shared" si="44"/>
        <v>-0.6168894696</v>
      </c>
      <c r="T1199" s="33">
        <f t="shared" si="22"/>
        <v>0.1717573834</v>
      </c>
      <c r="U1199" s="33">
        <f t="shared" si="33"/>
        <v>-0.2297921222</v>
      </c>
      <c r="V1199" s="33">
        <f t="shared" si="42"/>
        <v>1.241433175</v>
      </c>
      <c r="W1199" s="44">
        <f t="shared" si="13"/>
        <v>0.01060971779</v>
      </c>
      <c r="X1199" s="44">
        <f t="shared" si="14"/>
        <v>0.0163045582</v>
      </c>
      <c r="Y1199" s="33">
        <f t="shared" si="15"/>
        <v>1.536757011</v>
      </c>
      <c r="Z1199" s="43">
        <v>1.0</v>
      </c>
      <c r="AA1199" s="33">
        <f t="shared" si="16"/>
        <v>2.536757011</v>
      </c>
      <c r="AB1199" s="33">
        <f t="shared" si="17"/>
        <v>0.6057959057</v>
      </c>
      <c r="AC1199" s="33">
        <f t="shared" si="18"/>
        <v>0.3942040943</v>
      </c>
      <c r="AD1199" s="33">
        <f t="shared" si="19"/>
        <v>0.0152476839</v>
      </c>
      <c r="AE1199" s="34">
        <f t="shared" si="23"/>
        <v>0</v>
      </c>
      <c r="AF1199" s="34">
        <f t="shared" si="24"/>
        <v>0</v>
      </c>
      <c r="AG1199" s="34">
        <f t="shared" si="25"/>
        <v>0</v>
      </c>
      <c r="AH1199" s="34">
        <f t="shared" si="26"/>
        <v>5</v>
      </c>
      <c r="AI1199" s="34">
        <f t="shared" si="28"/>
        <v>0</v>
      </c>
      <c r="AJ1199" s="34">
        <f t="shared" si="29"/>
        <v>1</v>
      </c>
      <c r="AK1199" s="34">
        <f t="shared" si="27"/>
        <v>0.0152476839</v>
      </c>
      <c r="AL1199" s="36">
        <f t="shared" si="34"/>
        <v>0</v>
      </c>
      <c r="AM1199" s="36">
        <f t="shared" si="35"/>
        <v>0</v>
      </c>
      <c r="AN1199" s="46">
        <f t="shared" si="36"/>
        <v>0</v>
      </c>
      <c r="AO1199" s="36">
        <f t="shared" si="37"/>
        <v>0</v>
      </c>
      <c r="AP1199" s="36">
        <f t="shared" si="39"/>
        <v>0</v>
      </c>
      <c r="AQ1199" s="36">
        <f t="shared" si="40"/>
        <v>0</v>
      </c>
      <c r="AR1199" s="36">
        <f t="shared" si="38"/>
        <v>0</v>
      </c>
      <c r="AS1199" s="38">
        <f t="shared" si="45"/>
        <v>-1</v>
      </c>
      <c r="AT1199" s="38">
        <f t="shared" si="46"/>
        <v>0</v>
      </c>
      <c r="AU1199" s="38">
        <f t="shared" si="47"/>
        <v>0</v>
      </c>
      <c r="AV1199" s="38">
        <f t="shared" si="48"/>
        <v>5</v>
      </c>
      <c r="AW1199" s="38">
        <f t="shared" si="51"/>
        <v>0</v>
      </c>
      <c r="AX1199" s="38">
        <f t="shared" si="52"/>
        <v>-1</v>
      </c>
      <c r="AY1199" s="38">
        <f t="shared" si="49"/>
        <v>-0.0152476839</v>
      </c>
      <c r="AZ1199" s="12">
        <f t="shared" si="30"/>
        <v>137.5028224</v>
      </c>
      <c r="BA1199" s="12">
        <f t="shared" si="41"/>
        <v>99.40011328</v>
      </c>
      <c r="BB1199" s="12">
        <f t="shared" si="53"/>
        <v>137.9807385</v>
      </c>
      <c r="BC1199" s="12">
        <f t="shared" si="50"/>
        <v>0</v>
      </c>
      <c r="BD1199" s="12">
        <f t="shared" si="54"/>
        <v>122.4386596</v>
      </c>
    </row>
    <row r="1200" ht="14.25" customHeight="1">
      <c r="A1200" s="7">
        <v>38261.0</v>
      </c>
      <c r="B1200" s="21" t="s">
        <v>90</v>
      </c>
      <c r="C1200" s="8">
        <v>29.336514</v>
      </c>
      <c r="D1200" s="33">
        <f t="shared" si="5"/>
        <v>0.02939388058</v>
      </c>
      <c r="E1200" s="33">
        <f t="shared" si="7"/>
        <v>0.03642388867</v>
      </c>
      <c r="F1200" s="33">
        <f t="shared" si="9"/>
        <v>0.007645759506</v>
      </c>
      <c r="G1200" s="33">
        <f t="shared" si="11"/>
        <v>-0.006189795182</v>
      </c>
      <c r="H1200" s="33">
        <f t="shared" si="20"/>
        <v>2.700300783</v>
      </c>
      <c r="I1200" s="45">
        <f t="shared" si="31"/>
        <v>1.008774115</v>
      </c>
      <c r="J1200" s="45">
        <f t="shared" si="43"/>
        <v>1.162932402</v>
      </c>
      <c r="K1200" s="21" t="s">
        <v>91</v>
      </c>
      <c r="L1200" s="8">
        <v>11.270732</v>
      </c>
      <c r="M1200" s="33">
        <f t="shared" si="6"/>
        <v>0.006491583035</v>
      </c>
      <c r="N1200" s="33">
        <f t="shared" si="8"/>
        <v>0.008001870272</v>
      </c>
      <c r="O1200" s="33">
        <f t="shared" si="10"/>
        <v>0.0002480489552</v>
      </c>
      <c r="P1200" s="33">
        <f t="shared" si="12"/>
        <v>-0.1067201194</v>
      </c>
      <c r="Q1200" s="45">
        <f t="shared" si="21"/>
        <v>0.680234705</v>
      </c>
      <c r="R1200" s="45">
        <f t="shared" si="32"/>
        <v>0.6568668133</v>
      </c>
      <c r="S1200" s="45">
        <f t="shared" si="44"/>
        <v>-0.7518729172</v>
      </c>
      <c r="T1200" s="33">
        <f t="shared" si="22"/>
        <v>2.020066078</v>
      </c>
      <c r="U1200" s="33">
        <f t="shared" si="33"/>
        <v>0.3519073012</v>
      </c>
      <c r="V1200" s="33">
        <f t="shared" si="42"/>
        <v>1.91480532</v>
      </c>
      <c r="W1200" s="44">
        <f t="shared" si="13"/>
        <v>0.01192588365</v>
      </c>
      <c r="X1200" s="44">
        <f t="shared" si="14"/>
        <v>0.01573229758</v>
      </c>
      <c r="Y1200" s="33">
        <f t="shared" si="15"/>
        <v>1.319172486</v>
      </c>
      <c r="Z1200" s="43">
        <v>1.0</v>
      </c>
      <c r="AA1200" s="33">
        <f t="shared" si="16"/>
        <v>2.319172486</v>
      </c>
      <c r="AB1200" s="33">
        <f t="shared" si="17"/>
        <v>0.568811718</v>
      </c>
      <c r="AC1200" s="33">
        <f t="shared" si="18"/>
        <v>0.431188282</v>
      </c>
      <c r="AD1200" s="33">
        <f t="shared" si="19"/>
        <v>-0.008568204504</v>
      </c>
      <c r="AE1200" s="34">
        <f t="shared" si="23"/>
        <v>-1</v>
      </c>
      <c r="AF1200" s="34">
        <f t="shared" si="24"/>
        <v>1</v>
      </c>
      <c r="AG1200" s="34">
        <f t="shared" si="25"/>
        <v>0</v>
      </c>
      <c r="AH1200" s="34">
        <f t="shared" si="26"/>
        <v>1</v>
      </c>
      <c r="AI1200" s="34">
        <f t="shared" si="28"/>
        <v>1</v>
      </c>
      <c r="AJ1200" s="34">
        <f t="shared" si="29"/>
        <v>-1</v>
      </c>
      <c r="AK1200" s="34">
        <f t="shared" si="27"/>
        <v>0.008568204504</v>
      </c>
      <c r="AL1200" s="36">
        <f t="shared" si="34"/>
        <v>0</v>
      </c>
      <c r="AM1200" s="36">
        <f t="shared" si="35"/>
        <v>0</v>
      </c>
      <c r="AN1200" s="46">
        <f t="shared" si="36"/>
        <v>0</v>
      </c>
      <c r="AO1200" s="36">
        <f t="shared" si="37"/>
        <v>0</v>
      </c>
      <c r="AP1200" s="36">
        <f t="shared" si="39"/>
        <v>0</v>
      </c>
      <c r="AQ1200" s="36">
        <f t="shared" si="40"/>
        <v>0</v>
      </c>
      <c r="AR1200" s="36">
        <f t="shared" si="38"/>
        <v>0</v>
      </c>
      <c r="AS1200" s="38">
        <f t="shared" si="45"/>
        <v>-1</v>
      </c>
      <c r="AT1200" s="38">
        <f t="shared" si="46"/>
        <v>0</v>
      </c>
      <c r="AU1200" s="38">
        <f t="shared" si="47"/>
        <v>0</v>
      </c>
      <c r="AV1200" s="38">
        <f t="shared" si="48"/>
        <v>1</v>
      </c>
      <c r="AW1200" s="38">
        <f t="shared" si="51"/>
        <v>1</v>
      </c>
      <c r="AX1200" s="38">
        <f t="shared" si="52"/>
        <v>-1</v>
      </c>
      <c r="AY1200" s="38">
        <f t="shared" si="49"/>
        <v>0.008568204504</v>
      </c>
      <c r="AZ1200" s="12">
        <f t="shared" si="30"/>
        <v>138.6809747</v>
      </c>
      <c r="BA1200" s="12">
        <f t="shared" si="41"/>
        <v>99.40011328</v>
      </c>
      <c r="BB1200" s="12">
        <f t="shared" si="53"/>
        <v>139.1629857</v>
      </c>
      <c r="BC1200" s="12">
        <f t="shared" si="50"/>
        <v>0.005712136336</v>
      </c>
      <c r="BD1200" s="12">
        <f t="shared" si="54"/>
        <v>123.1380459</v>
      </c>
    </row>
    <row r="1201" ht="14.25" customHeight="1">
      <c r="A1201" s="7">
        <v>38264.0</v>
      </c>
      <c r="B1201" s="21" t="s">
        <v>90</v>
      </c>
      <c r="C1201" s="8">
        <v>29.137346</v>
      </c>
      <c r="D1201" s="33">
        <f t="shared" si="5"/>
        <v>-0.006789082029</v>
      </c>
      <c r="E1201" s="33">
        <f t="shared" si="7"/>
        <v>0.03560278123</v>
      </c>
      <c r="F1201" s="33">
        <f t="shared" si="9"/>
        <v>0.01179845709</v>
      </c>
      <c r="G1201" s="33">
        <f t="shared" si="11"/>
        <v>-0.01720847956</v>
      </c>
      <c r="H1201" s="33">
        <f t="shared" si="20"/>
        <v>2.457763729</v>
      </c>
      <c r="I1201" s="45">
        <f t="shared" si="31"/>
        <v>1.150869819</v>
      </c>
      <c r="J1201" s="45">
        <f t="shared" si="43"/>
        <v>0.6110195196</v>
      </c>
      <c r="K1201" s="21" t="s">
        <v>91</v>
      </c>
      <c r="L1201" s="8">
        <v>11.393754</v>
      </c>
      <c r="M1201" s="33">
        <f t="shared" si="6"/>
        <v>0.01091517392</v>
      </c>
      <c r="N1201" s="33">
        <f t="shared" si="8"/>
        <v>0.02826109479</v>
      </c>
      <c r="O1201" s="33">
        <f t="shared" si="10"/>
        <v>0.007665373583</v>
      </c>
      <c r="P1201" s="33">
        <f t="shared" si="12"/>
        <v>-0.09895540152</v>
      </c>
      <c r="Q1201" s="45">
        <f t="shared" si="21"/>
        <v>1.203145296</v>
      </c>
      <c r="R1201" s="45">
        <f t="shared" si="32"/>
        <v>0.7876661267</v>
      </c>
      <c r="S1201" s="45">
        <f t="shared" si="44"/>
        <v>-0.6006151218</v>
      </c>
      <c r="T1201" s="33">
        <f t="shared" si="22"/>
        <v>1.254618434</v>
      </c>
      <c r="U1201" s="33">
        <f t="shared" si="33"/>
        <v>0.3632036921</v>
      </c>
      <c r="V1201" s="33">
        <f t="shared" si="42"/>
        <v>1.211634641</v>
      </c>
      <c r="W1201" s="44">
        <f t="shared" si="13"/>
        <v>0.0119602309</v>
      </c>
      <c r="X1201" s="44">
        <f t="shared" si="14"/>
        <v>0.01607389394</v>
      </c>
      <c r="Y1201" s="33">
        <f t="shared" si="15"/>
        <v>1.343945118</v>
      </c>
      <c r="Z1201" s="43">
        <v>1.0</v>
      </c>
      <c r="AA1201" s="33">
        <f t="shared" si="16"/>
        <v>2.343945118</v>
      </c>
      <c r="AB1201" s="33">
        <f t="shared" si="17"/>
        <v>0.5733688506</v>
      </c>
      <c r="AC1201" s="33">
        <f t="shared" si="18"/>
        <v>0.4266311494</v>
      </c>
      <c r="AD1201" s="33">
        <f t="shared" si="19"/>
        <v>-0.003343889987</v>
      </c>
      <c r="AE1201" s="34">
        <f t="shared" si="23"/>
        <v>-1</v>
      </c>
      <c r="AF1201" s="34">
        <f t="shared" si="24"/>
        <v>0</v>
      </c>
      <c r="AG1201" s="34">
        <f t="shared" si="25"/>
        <v>0</v>
      </c>
      <c r="AH1201" s="34">
        <f t="shared" si="26"/>
        <v>2</v>
      </c>
      <c r="AI1201" s="34">
        <f t="shared" si="28"/>
        <v>0</v>
      </c>
      <c r="AJ1201" s="34">
        <f t="shared" si="29"/>
        <v>-1</v>
      </c>
      <c r="AK1201" s="34">
        <f t="shared" si="27"/>
        <v>0.003343889987</v>
      </c>
      <c r="AL1201" s="36">
        <f t="shared" si="34"/>
        <v>0</v>
      </c>
      <c r="AM1201" s="36">
        <f t="shared" si="35"/>
        <v>0</v>
      </c>
      <c r="AN1201" s="46">
        <f t="shared" si="36"/>
        <v>0</v>
      </c>
      <c r="AO1201" s="36">
        <f t="shared" si="37"/>
        <v>0</v>
      </c>
      <c r="AP1201" s="36">
        <f t="shared" si="39"/>
        <v>0</v>
      </c>
      <c r="AQ1201" s="36">
        <f t="shared" si="40"/>
        <v>0</v>
      </c>
      <c r="AR1201" s="36">
        <f t="shared" si="38"/>
        <v>0</v>
      </c>
      <c r="AS1201" s="38">
        <f t="shared" si="45"/>
        <v>-1</v>
      </c>
      <c r="AT1201" s="38">
        <f t="shared" si="46"/>
        <v>0</v>
      </c>
      <c r="AU1201" s="38">
        <f t="shared" si="47"/>
        <v>0</v>
      </c>
      <c r="AV1201" s="38">
        <f t="shared" si="48"/>
        <v>2</v>
      </c>
      <c r="AW1201" s="38">
        <f t="shared" si="51"/>
        <v>0</v>
      </c>
      <c r="AX1201" s="38">
        <f t="shared" si="52"/>
        <v>-1</v>
      </c>
      <c r="AY1201" s="38">
        <f t="shared" si="49"/>
        <v>0.003343889987</v>
      </c>
      <c r="AZ1201" s="12">
        <f t="shared" si="30"/>
        <v>139.1447087</v>
      </c>
      <c r="BA1201" s="12">
        <f t="shared" si="41"/>
        <v>99.40011328</v>
      </c>
      <c r="BB1201" s="12">
        <f t="shared" si="53"/>
        <v>139.6283314</v>
      </c>
      <c r="BC1201" s="12">
        <f t="shared" si="50"/>
        <v>0.002229259991</v>
      </c>
      <c r="BD1201" s="12">
        <f t="shared" si="54"/>
        <v>123.4125527</v>
      </c>
    </row>
    <row r="1202" ht="14.25" customHeight="1">
      <c r="A1202" s="7">
        <v>38265.0</v>
      </c>
      <c r="B1202" s="21" t="s">
        <v>90</v>
      </c>
      <c r="C1202" s="8">
        <v>28.908897</v>
      </c>
      <c r="D1202" s="33">
        <f t="shared" si="5"/>
        <v>-0.007840418959</v>
      </c>
      <c r="E1202" s="33">
        <f t="shared" si="7"/>
        <v>0.02598805159</v>
      </c>
      <c r="F1202" s="33">
        <f t="shared" si="9"/>
        <v>0.00837840601</v>
      </c>
      <c r="G1202" s="33">
        <f t="shared" si="11"/>
        <v>-0.02892509529</v>
      </c>
      <c r="H1202" s="33">
        <f t="shared" si="20"/>
        <v>1.776649035</v>
      </c>
      <c r="I1202" s="45">
        <f t="shared" si="31"/>
        <v>0.9687994841</v>
      </c>
      <c r="J1202" s="45">
        <f t="shared" si="43"/>
        <v>0.047223864</v>
      </c>
      <c r="K1202" s="21" t="s">
        <v>91</v>
      </c>
      <c r="L1202" s="8">
        <v>11.363</v>
      </c>
      <c r="M1202" s="33">
        <f t="shared" si="6"/>
        <v>-0.002699198175</v>
      </c>
      <c r="N1202" s="33">
        <f t="shared" si="8"/>
        <v>0.01625389122</v>
      </c>
      <c r="O1202" s="33">
        <f t="shared" si="10"/>
        <v>-0.002209662594</v>
      </c>
      <c r="P1202" s="33">
        <f t="shared" si="12"/>
        <v>-0.1045372216</v>
      </c>
      <c r="Q1202" s="45">
        <f t="shared" si="21"/>
        <v>0.8784674922</v>
      </c>
      <c r="R1202" s="45">
        <f t="shared" si="32"/>
        <v>0.6018815012</v>
      </c>
      <c r="S1202" s="45">
        <f t="shared" si="44"/>
        <v>-0.6712516453</v>
      </c>
      <c r="T1202" s="33">
        <f t="shared" si="22"/>
        <v>0.8981815424</v>
      </c>
      <c r="U1202" s="33">
        <f t="shared" si="33"/>
        <v>0.3669179829</v>
      </c>
      <c r="V1202" s="33">
        <f t="shared" si="42"/>
        <v>0.7184755093</v>
      </c>
      <c r="W1202" s="44">
        <f t="shared" si="13"/>
        <v>0.01199998189</v>
      </c>
      <c r="X1202" s="44">
        <f t="shared" si="14"/>
        <v>0.01595876707</v>
      </c>
      <c r="Y1202" s="33">
        <f t="shared" si="15"/>
        <v>1.329899263</v>
      </c>
      <c r="Z1202" s="43">
        <v>1.0</v>
      </c>
      <c r="AA1202" s="33">
        <f t="shared" si="16"/>
        <v>2.329899263</v>
      </c>
      <c r="AB1202" s="33">
        <f t="shared" si="17"/>
        <v>0.5707968941</v>
      </c>
      <c r="AC1202" s="33">
        <f t="shared" si="18"/>
        <v>0.4292031059</v>
      </c>
      <c r="AD1202" s="33">
        <f t="shared" si="19"/>
        <v>-0.003324664568</v>
      </c>
      <c r="AE1202" s="34">
        <f t="shared" si="23"/>
        <v>0</v>
      </c>
      <c r="AF1202" s="34">
        <f t="shared" si="24"/>
        <v>0</v>
      </c>
      <c r="AG1202" s="34">
        <f t="shared" si="25"/>
        <v>0</v>
      </c>
      <c r="AH1202" s="34">
        <f t="shared" si="26"/>
        <v>3</v>
      </c>
      <c r="AI1202" s="34">
        <f t="shared" si="28"/>
        <v>0</v>
      </c>
      <c r="AJ1202" s="34">
        <f t="shared" si="29"/>
        <v>-1</v>
      </c>
      <c r="AK1202" s="34">
        <f t="shared" si="27"/>
        <v>0.003324664568</v>
      </c>
      <c r="AL1202" s="36">
        <f t="shared" si="34"/>
        <v>0</v>
      </c>
      <c r="AM1202" s="36">
        <f t="shared" si="35"/>
        <v>0</v>
      </c>
      <c r="AN1202" s="46">
        <f t="shared" si="36"/>
        <v>0</v>
      </c>
      <c r="AO1202" s="36">
        <f t="shared" si="37"/>
        <v>0</v>
      </c>
      <c r="AP1202" s="36">
        <f t="shared" si="39"/>
        <v>0</v>
      </c>
      <c r="AQ1202" s="36">
        <f t="shared" si="40"/>
        <v>0</v>
      </c>
      <c r="AR1202" s="36">
        <f t="shared" si="38"/>
        <v>0</v>
      </c>
      <c r="AS1202" s="38">
        <f t="shared" si="45"/>
        <v>0</v>
      </c>
      <c r="AT1202" s="38">
        <f t="shared" si="46"/>
        <v>0</v>
      </c>
      <c r="AU1202" s="38">
        <f t="shared" si="47"/>
        <v>0</v>
      </c>
      <c r="AV1202" s="38">
        <f t="shared" si="48"/>
        <v>3</v>
      </c>
      <c r="AW1202" s="38">
        <f t="shared" si="51"/>
        <v>0</v>
      </c>
      <c r="AX1202" s="38">
        <f t="shared" si="52"/>
        <v>-1</v>
      </c>
      <c r="AY1202" s="38">
        <f t="shared" si="49"/>
        <v>0.003324664568</v>
      </c>
      <c r="AZ1202" s="12">
        <f t="shared" si="30"/>
        <v>139.6073181</v>
      </c>
      <c r="BA1202" s="12">
        <f t="shared" si="41"/>
        <v>99.40011328</v>
      </c>
      <c r="BB1202" s="12">
        <f t="shared" si="53"/>
        <v>140.0925487</v>
      </c>
      <c r="BC1202" s="12">
        <f t="shared" si="50"/>
        <v>0.002216443045</v>
      </c>
      <c r="BD1202" s="12">
        <f t="shared" si="54"/>
        <v>123.6860896</v>
      </c>
    </row>
    <row r="1203" ht="14.25" customHeight="1">
      <c r="A1203" s="7">
        <v>38266.0</v>
      </c>
      <c r="B1203" s="21" t="s">
        <v>90</v>
      </c>
      <c r="C1203" s="8">
        <v>28.879587</v>
      </c>
      <c r="D1203" s="33">
        <f t="shared" si="5"/>
        <v>-0.001013874725</v>
      </c>
      <c r="E1203" s="33">
        <f t="shared" si="7"/>
        <v>0.02494782824</v>
      </c>
      <c r="F1203" s="33">
        <f t="shared" si="9"/>
        <v>0.01252853694</v>
      </c>
      <c r="G1203" s="33">
        <f t="shared" si="11"/>
        <v>-0.008048693965</v>
      </c>
      <c r="H1203" s="33">
        <f t="shared" si="20"/>
        <v>1.650659382</v>
      </c>
      <c r="I1203" s="45">
        <f t="shared" si="31"/>
        <v>1.11674777</v>
      </c>
      <c r="J1203" s="45">
        <f t="shared" si="43"/>
        <v>1.028969369</v>
      </c>
      <c r="K1203" s="21" t="s">
        <v>91</v>
      </c>
      <c r="L1203" s="8">
        <v>11.435698</v>
      </c>
      <c r="M1203" s="33">
        <f t="shared" si="6"/>
        <v>0.006397782276</v>
      </c>
      <c r="N1203" s="33">
        <f t="shared" si="8"/>
        <v>0.02224441494</v>
      </c>
      <c r="O1203" s="33">
        <f t="shared" si="10"/>
        <v>0.01187578552</v>
      </c>
      <c r="P1203" s="33">
        <f t="shared" si="12"/>
        <v>-0.05317832403</v>
      </c>
      <c r="Q1203" s="45">
        <f t="shared" si="21"/>
        <v>1.025338953</v>
      </c>
      <c r="R1203" s="45">
        <f t="shared" si="32"/>
        <v>0.8699578641</v>
      </c>
      <c r="S1203" s="45">
        <f t="shared" si="44"/>
        <v>0.2126650376</v>
      </c>
      <c r="T1203" s="33">
        <f t="shared" si="22"/>
        <v>0.6253204287</v>
      </c>
      <c r="U1203" s="33">
        <f t="shared" si="33"/>
        <v>0.2467899064</v>
      </c>
      <c r="V1203" s="33">
        <f t="shared" si="42"/>
        <v>0.8163043318</v>
      </c>
      <c r="W1203" s="44">
        <f t="shared" si="13"/>
        <v>0.01097372266</v>
      </c>
      <c r="X1203" s="44">
        <f t="shared" si="14"/>
        <v>0.01255712977</v>
      </c>
      <c r="Y1203" s="33">
        <f t="shared" si="15"/>
        <v>1.14429079</v>
      </c>
      <c r="Z1203" s="43">
        <v>1.0</v>
      </c>
      <c r="AA1203" s="33">
        <f t="shared" si="16"/>
        <v>2.14429079</v>
      </c>
      <c r="AB1203" s="33">
        <f t="shared" si="17"/>
        <v>0.5336453411</v>
      </c>
      <c r="AC1203" s="33">
        <f t="shared" si="18"/>
        <v>0.4663546589</v>
      </c>
      <c r="AD1203" s="33">
        <f t="shared" si="19"/>
        <v>0.005754705425</v>
      </c>
      <c r="AE1203" s="34">
        <f t="shared" si="23"/>
        <v>0</v>
      </c>
      <c r="AF1203" s="34">
        <f t="shared" si="24"/>
        <v>0</v>
      </c>
      <c r="AG1203" s="34">
        <f t="shared" si="25"/>
        <v>0</v>
      </c>
      <c r="AH1203" s="34">
        <f t="shared" si="26"/>
        <v>4</v>
      </c>
      <c r="AI1203" s="34">
        <f t="shared" si="28"/>
        <v>0</v>
      </c>
      <c r="AJ1203" s="34">
        <f t="shared" si="29"/>
        <v>-1</v>
      </c>
      <c r="AK1203" s="34">
        <f t="shared" si="27"/>
        <v>-0.005754705425</v>
      </c>
      <c r="AL1203" s="36">
        <f t="shared" si="34"/>
        <v>0</v>
      </c>
      <c r="AM1203" s="36">
        <f t="shared" si="35"/>
        <v>0</v>
      </c>
      <c r="AN1203" s="46">
        <f t="shared" si="36"/>
        <v>0</v>
      </c>
      <c r="AO1203" s="36">
        <f t="shared" si="37"/>
        <v>0</v>
      </c>
      <c r="AP1203" s="36">
        <f t="shared" si="39"/>
        <v>0</v>
      </c>
      <c r="AQ1203" s="36">
        <f t="shared" si="40"/>
        <v>0</v>
      </c>
      <c r="AR1203" s="36">
        <f t="shared" si="38"/>
        <v>0</v>
      </c>
      <c r="AS1203" s="38">
        <f t="shared" si="45"/>
        <v>0</v>
      </c>
      <c r="AT1203" s="38">
        <f t="shared" si="46"/>
        <v>0</v>
      </c>
      <c r="AU1203" s="38">
        <f t="shared" si="47"/>
        <v>0</v>
      </c>
      <c r="AV1203" s="38">
        <f t="shared" si="48"/>
        <v>4</v>
      </c>
      <c r="AW1203" s="38">
        <f t="shared" si="51"/>
        <v>0</v>
      </c>
      <c r="AX1203" s="38">
        <f t="shared" si="52"/>
        <v>-1</v>
      </c>
      <c r="AY1203" s="38">
        <f t="shared" si="49"/>
        <v>-0.005754705425</v>
      </c>
      <c r="AZ1203" s="12">
        <f t="shared" si="30"/>
        <v>138.8039191</v>
      </c>
      <c r="BA1203" s="12">
        <f t="shared" si="41"/>
        <v>99.40011328</v>
      </c>
      <c r="BB1203" s="12">
        <f t="shared" si="53"/>
        <v>139.2863574</v>
      </c>
      <c r="BC1203" s="12">
        <f t="shared" si="50"/>
        <v>-0.003836470283</v>
      </c>
      <c r="BD1203" s="12">
        <f t="shared" si="54"/>
        <v>123.2115716</v>
      </c>
    </row>
    <row r="1204" ht="14.25" customHeight="1">
      <c r="A1204" s="7">
        <v>38267.0</v>
      </c>
      <c r="B1204" s="21" t="s">
        <v>90</v>
      </c>
      <c r="C1204" s="8">
        <v>28.709709</v>
      </c>
      <c r="D1204" s="33">
        <f t="shared" si="5"/>
        <v>-0.005882286336</v>
      </c>
      <c r="E1204" s="33">
        <f t="shared" si="7"/>
        <v>0.007399814371</v>
      </c>
      <c r="F1204" s="33">
        <f t="shared" si="9"/>
        <v>0.01009859028</v>
      </c>
      <c r="G1204" s="33">
        <f t="shared" si="11"/>
        <v>-0.02564619555</v>
      </c>
      <c r="H1204" s="33">
        <f t="shared" si="20"/>
        <v>0.6730610467</v>
      </c>
      <c r="I1204" s="45">
        <f t="shared" si="31"/>
        <v>0.984086392</v>
      </c>
      <c r="J1204" s="45">
        <f t="shared" si="43"/>
        <v>0.1813740713</v>
      </c>
      <c r="K1204" s="21" t="s">
        <v>91</v>
      </c>
      <c r="L1204" s="8">
        <v>11.21761</v>
      </c>
      <c r="M1204" s="33">
        <f t="shared" si="6"/>
        <v>-0.01907080792</v>
      </c>
      <c r="N1204" s="33">
        <f t="shared" si="8"/>
        <v>0.001747716721</v>
      </c>
      <c r="O1204" s="33">
        <f t="shared" si="10"/>
        <v>0.002498737673</v>
      </c>
      <c r="P1204" s="33">
        <f t="shared" si="12"/>
        <v>-0.07251578051</v>
      </c>
      <c r="Q1204" s="45">
        <f t="shared" si="21"/>
        <v>0.4846437363</v>
      </c>
      <c r="R1204" s="45">
        <f t="shared" si="32"/>
        <v>0.693385086</v>
      </c>
      <c r="S1204" s="45">
        <f t="shared" si="44"/>
        <v>-0.100809463</v>
      </c>
      <c r="T1204" s="33">
        <f t="shared" si="22"/>
        <v>0.1884173104</v>
      </c>
      <c r="U1204" s="33">
        <f t="shared" si="33"/>
        <v>0.290701306</v>
      </c>
      <c r="V1204" s="33">
        <f t="shared" si="42"/>
        <v>0.2821835343</v>
      </c>
      <c r="W1204" s="44">
        <f t="shared" si="13"/>
        <v>0.01063338942</v>
      </c>
      <c r="X1204" s="44">
        <f t="shared" si="14"/>
        <v>0.01303503951</v>
      </c>
      <c r="Y1204" s="33">
        <f t="shared" si="15"/>
        <v>1.225859319</v>
      </c>
      <c r="Z1204" s="43">
        <v>1.0</v>
      </c>
      <c r="AA1204" s="33">
        <f t="shared" si="16"/>
        <v>2.225859319</v>
      </c>
      <c r="AB1204" s="33">
        <f t="shared" si="17"/>
        <v>0.5507353086</v>
      </c>
      <c r="AC1204" s="33">
        <f t="shared" si="18"/>
        <v>0.4492646914</v>
      </c>
      <c r="AD1204" s="33">
        <f t="shared" si="19"/>
        <v>-0.001015994572</v>
      </c>
      <c r="AE1204" s="34">
        <f t="shared" si="23"/>
        <v>0</v>
      </c>
      <c r="AF1204" s="34">
        <f t="shared" si="24"/>
        <v>0</v>
      </c>
      <c r="AG1204" s="34">
        <f t="shared" si="25"/>
        <v>0</v>
      </c>
      <c r="AH1204" s="34">
        <f t="shared" si="26"/>
        <v>5</v>
      </c>
      <c r="AI1204" s="34">
        <f t="shared" si="28"/>
        <v>0</v>
      </c>
      <c r="AJ1204" s="34">
        <f t="shared" si="29"/>
        <v>-1</v>
      </c>
      <c r="AK1204" s="34">
        <f t="shared" si="27"/>
        <v>0.001015994572</v>
      </c>
      <c r="AL1204" s="36">
        <f t="shared" si="34"/>
        <v>0</v>
      </c>
      <c r="AM1204" s="36">
        <f t="shared" si="35"/>
        <v>0</v>
      </c>
      <c r="AN1204" s="46">
        <f t="shared" si="36"/>
        <v>0</v>
      </c>
      <c r="AO1204" s="36">
        <f t="shared" si="37"/>
        <v>0</v>
      </c>
      <c r="AP1204" s="36">
        <f t="shared" si="39"/>
        <v>0</v>
      </c>
      <c r="AQ1204" s="36">
        <f t="shared" si="40"/>
        <v>0</v>
      </c>
      <c r="AR1204" s="36">
        <f t="shared" si="38"/>
        <v>0</v>
      </c>
      <c r="AS1204" s="38">
        <f t="shared" si="45"/>
        <v>0</v>
      </c>
      <c r="AT1204" s="38">
        <f t="shared" si="46"/>
        <v>0</v>
      </c>
      <c r="AU1204" s="38">
        <f t="shared" si="47"/>
        <v>0</v>
      </c>
      <c r="AV1204" s="38">
        <f t="shared" si="48"/>
        <v>5</v>
      </c>
      <c r="AW1204" s="38">
        <f t="shared" si="51"/>
        <v>0</v>
      </c>
      <c r="AX1204" s="38">
        <f t="shared" si="52"/>
        <v>-1</v>
      </c>
      <c r="AY1204" s="38">
        <f t="shared" si="49"/>
        <v>0.001015994572</v>
      </c>
      <c r="AZ1204" s="12">
        <f t="shared" si="30"/>
        <v>138.9449432</v>
      </c>
      <c r="BA1204" s="12">
        <f t="shared" si="41"/>
        <v>99.40011328</v>
      </c>
      <c r="BB1204" s="12">
        <f t="shared" si="53"/>
        <v>139.4278716</v>
      </c>
      <c r="BC1204" s="12">
        <f t="shared" si="50"/>
        <v>0.0006773297144</v>
      </c>
      <c r="BD1204" s="12">
        <f t="shared" si="54"/>
        <v>123.2950264</v>
      </c>
    </row>
    <row r="1205" ht="14.25" customHeight="1">
      <c r="A1205" s="7">
        <v>38268.0</v>
      </c>
      <c r="B1205" s="21" t="s">
        <v>90</v>
      </c>
      <c r="C1205" s="8">
        <v>28.586702</v>
      </c>
      <c r="D1205" s="33">
        <f t="shared" si="5"/>
        <v>-0.00428450877</v>
      </c>
      <c r="E1205" s="33">
        <f t="shared" si="7"/>
        <v>-0.02555900132</v>
      </c>
      <c r="F1205" s="33">
        <f t="shared" si="9"/>
        <v>0.009933929135</v>
      </c>
      <c r="G1205" s="33">
        <f t="shared" si="11"/>
        <v>-0.03039918651</v>
      </c>
      <c r="H1205" s="33">
        <f t="shared" si="20"/>
        <v>-1.047146949</v>
      </c>
      <c r="I1205" s="45">
        <f t="shared" si="31"/>
        <v>0.9597838303</v>
      </c>
      <c r="J1205" s="45">
        <f t="shared" si="43"/>
        <v>-0.04616670081</v>
      </c>
      <c r="K1205" s="21" t="s">
        <v>91</v>
      </c>
      <c r="L1205" s="8">
        <v>11.184061</v>
      </c>
      <c r="M1205" s="33">
        <f t="shared" si="6"/>
        <v>-0.002990744018</v>
      </c>
      <c r="N1205" s="33">
        <f t="shared" si="8"/>
        <v>-0.007689917567</v>
      </c>
      <c r="O1205" s="33">
        <f t="shared" si="10"/>
        <v>0.0002504189823</v>
      </c>
      <c r="P1205" s="33">
        <f t="shared" si="12"/>
        <v>-0.06345085828</v>
      </c>
      <c r="Q1205" s="45">
        <f t="shared" si="21"/>
        <v>0.2497996763</v>
      </c>
      <c r="R1205" s="45">
        <f t="shared" si="32"/>
        <v>0.6564568491</v>
      </c>
      <c r="S1205" s="45">
        <f t="shared" si="44"/>
        <v>0.07263702355</v>
      </c>
      <c r="T1205" s="33">
        <f t="shared" si="22"/>
        <v>-1.296946625</v>
      </c>
      <c r="U1205" s="33">
        <f t="shared" si="33"/>
        <v>0.3033269812</v>
      </c>
      <c r="V1205" s="33">
        <f t="shared" si="42"/>
        <v>-0.1188037244</v>
      </c>
      <c r="W1205" s="44">
        <f t="shared" si="13"/>
        <v>0.01064491046</v>
      </c>
      <c r="X1205" s="44">
        <f t="shared" si="14"/>
        <v>0.01286316056</v>
      </c>
      <c r="Y1205" s="33">
        <f t="shared" si="15"/>
        <v>1.20838598</v>
      </c>
      <c r="Z1205" s="43">
        <v>1.0</v>
      </c>
      <c r="AA1205" s="33">
        <f t="shared" si="16"/>
        <v>2.20838598</v>
      </c>
      <c r="AB1205" s="33">
        <f t="shared" si="17"/>
        <v>0.5471806065</v>
      </c>
      <c r="AC1205" s="33">
        <f t="shared" si="18"/>
        <v>0.4528193935</v>
      </c>
      <c r="AD1205" s="33">
        <f t="shared" si="19"/>
        <v>-0.0008979417737</v>
      </c>
      <c r="AE1205" s="34">
        <f t="shared" si="23"/>
        <v>1</v>
      </c>
      <c r="AF1205" s="34">
        <f t="shared" si="24"/>
        <v>0</v>
      </c>
      <c r="AG1205" s="34">
        <f t="shared" si="25"/>
        <v>1</v>
      </c>
      <c r="AH1205" s="34">
        <f t="shared" si="26"/>
        <v>1</v>
      </c>
      <c r="AI1205" s="34">
        <f t="shared" si="28"/>
        <v>1</v>
      </c>
      <c r="AJ1205" s="34">
        <f t="shared" si="29"/>
        <v>1</v>
      </c>
      <c r="AK1205" s="34">
        <f t="shared" si="27"/>
        <v>-0.0008979417737</v>
      </c>
      <c r="AL1205" s="36">
        <f t="shared" si="34"/>
        <v>0</v>
      </c>
      <c r="AM1205" s="36">
        <f t="shared" si="35"/>
        <v>0</v>
      </c>
      <c r="AN1205" s="46">
        <f t="shared" si="36"/>
        <v>0</v>
      </c>
      <c r="AO1205" s="36">
        <f t="shared" si="37"/>
        <v>0</v>
      </c>
      <c r="AP1205" s="36">
        <f t="shared" si="39"/>
        <v>0</v>
      </c>
      <c r="AQ1205" s="36">
        <f t="shared" si="40"/>
        <v>0</v>
      </c>
      <c r="AR1205" s="36">
        <f t="shared" si="38"/>
        <v>0</v>
      </c>
      <c r="AS1205" s="38">
        <f t="shared" si="45"/>
        <v>0</v>
      </c>
      <c r="AT1205" s="38">
        <f t="shared" si="46"/>
        <v>0</v>
      </c>
      <c r="AU1205" s="38">
        <f t="shared" si="47"/>
        <v>0</v>
      </c>
      <c r="AV1205" s="38">
        <f t="shared" si="48"/>
        <v>0</v>
      </c>
      <c r="AW1205" s="38">
        <f t="shared" si="51"/>
        <v>1</v>
      </c>
      <c r="AX1205" s="38">
        <f t="shared" si="52"/>
        <v>0</v>
      </c>
      <c r="AY1205" s="38">
        <f t="shared" si="49"/>
        <v>0</v>
      </c>
      <c r="AZ1205" s="12">
        <f t="shared" si="30"/>
        <v>138.8201787</v>
      </c>
      <c r="BA1205" s="12">
        <f t="shared" si="41"/>
        <v>99.40011328</v>
      </c>
      <c r="BB1205" s="12">
        <f t="shared" si="53"/>
        <v>139.4278716</v>
      </c>
      <c r="BC1205" s="12">
        <f t="shared" si="50"/>
        <v>-0.0002993139246</v>
      </c>
      <c r="BD1205" s="12">
        <f t="shared" si="54"/>
        <v>123.2581225</v>
      </c>
    </row>
    <row r="1206" ht="14.25" customHeight="1">
      <c r="A1206" s="7">
        <v>38271.0</v>
      </c>
      <c r="B1206" s="21" t="s">
        <v>90</v>
      </c>
      <c r="C1206" s="8">
        <v>28.545696</v>
      </c>
      <c r="D1206" s="33">
        <f t="shared" si="5"/>
        <v>-0.00143444319</v>
      </c>
      <c r="E1206" s="33">
        <f t="shared" si="7"/>
        <v>-0.02030555563</v>
      </c>
      <c r="F1206" s="33">
        <f t="shared" si="9"/>
        <v>0.01457429135</v>
      </c>
      <c r="G1206" s="33">
        <f t="shared" si="11"/>
        <v>-0.03847644219</v>
      </c>
      <c r="H1206" s="33">
        <f t="shared" si="20"/>
        <v>-0.7712748591</v>
      </c>
      <c r="I1206" s="45">
        <f t="shared" si="31"/>
        <v>1.11861666</v>
      </c>
      <c r="J1206" s="45">
        <f t="shared" si="43"/>
        <v>-0.4551564834</v>
      </c>
      <c r="K1206" s="21" t="s">
        <v>91</v>
      </c>
      <c r="L1206" s="8">
        <v>11.186853</v>
      </c>
      <c r="M1206" s="33">
        <f t="shared" si="6"/>
        <v>0.0002496409846</v>
      </c>
      <c r="N1206" s="33">
        <f t="shared" si="8"/>
        <v>-0.01815915983</v>
      </c>
      <c r="O1206" s="33">
        <f t="shared" si="10"/>
        <v>0.00958873722</v>
      </c>
      <c r="P1206" s="33">
        <f t="shared" si="12"/>
        <v>-0.06518637105</v>
      </c>
      <c r="Q1206" s="45">
        <f t="shared" si="21"/>
        <v>-0.0132000592</v>
      </c>
      <c r="R1206" s="45">
        <f t="shared" si="32"/>
        <v>0.8327107696</v>
      </c>
      <c r="S1206" s="45">
        <f t="shared" si="44"/>
        <v>0.05970651268</v>
      </c>
      <c r="T1206" s="33">
        <f t="shared" si="22"/>
        <v>-0.7580747999</v>
      </c>
      <c r="U1206" s="33">
        <f t="shared" si="33"/>
        <v>0.2859058905</v>
      </c>
      <c r="V1206" s="33">
        <f t="shared" si="42"/>
        <v>-0.514862996</v>
      </c>
      <c r="W1206" s="44">
        <f t="shared" si="13"/>
        <v>0.01045836547</v>
      </c>
      <c r="X1206" s="44">
        <f t="shared" si="14"/>
        <v>0.01282955543</v>
      </c>
      <c r="Y1206" s="33">
        <f t="shared" si="15"/>
        <v>1.22672663</v>
      </c>
      <c r="Z1206" s="43">
        <v>1.0</v>
      </c>
      <c r="AA1206" s="33">
        <f t="shared" si="16"/>
        <v>2.22672663</v>
      </c>
      <c r="AB1206" s="33">
        <f t="shared" si="17"/>
        <v>0.5509102974</v>
      </c>
      <c r="AC1206" s="33">
        <f t="shared" si="18"/>
        <v>0.4490897026</v>
      </c>
      <c r="AD1206" s="33">
        <f t="shared" si="19"/>
        <v>-0.002392669735</v>
      </c>
      <c r="AE1206" s="34">
        <f t="shared" si="23"/>
        <v>0</v>
      </c>
      <c r="AF1206" s="34">
        <f t="shared" si="24"/>
        <v>0</v>
      </c>
      <c r="AG1206" s="34">
        <f t="shared" si="25"/>
        <v>0</v>
      </c>
      <c r="AH1206" s="34">
        <f t="shared" si="26"/>
        <v>2</v>
      </c>
      <c r="AI1206" s="34">
        <f t="shared" si="28"/>
        <v>0</v>
      </c>
      <c r="AJ1206" s="34">
        <f t="shared" si="29"/>
        <v>1</v>
      </c>
      <c r="AK1206" s="34">
        <f t="shared" si="27"/>
        <v>-0.002392669735</v>
      </c>
      <c r="AL1206" s="36">
        <f t="shared" si="34"/>
        <v>0</v>
      </c>
      <c r="AM1206" s="36">
        <f t="shared" si="35"/>
        <v>0</v>
      </c>
      <c r="AN1206" s="46">
        <f t="shared" si="36"/>
        <v>0</v>
      </c>
      <c r="AO1206" s="36">
        <f t="shared" si="37"/>
        <v>0</v>
      </c>
      <c r="AP1206" s="36">
        <f t="shared" si="39"/>
        <v>0</v>
      </c>
      <c r="AQ1206" s="36">
        <f t="shared" si="40"/>
        <v>0</v>
      </c>
      <c r="AR1206" s="36">
        <f t="shared" si="38"/>
        <v>0</v>
      </c>
      <c r="AS1206" s="38">
        <f t="shared" si="45"/>
        <v>0</v>
      </c>
      <c r="AT1206" s="38">
        <f t="shared" si="46"/>
        <v>0</v>
      </c>
      <c r="AU1206" s="38">
        <f t="shared" si="47"/>
        <v>0</v>
      </c>
      <c r="AV1206" s="38">
        <f t="shared" si="48"/>
        <v>0</v>
      </c>
      <c r="AW1206" s="38">
        <f t="shared" si="51"/>
        <v>0</v>
      </c>
      <c r="AX1206" s="38">
        <f t="shared" si="52"/>
        <v>0</v>
      </c>
      <c r="AY1206" s="38">
        <f t="shared" si="49"/>
        <v>0</v>
      </c>
      <c r="AZ1206" s="12">
        <f t="shared" si="30"/>
        <v>138.4880279</v>
      </c>
      <c r="BA1206" s="12">
        <f t="shared" si="41"/>
        <v>99.40011328</v>
      </c>
      <c r="BB1206" s="12">
        <f t="shared" si="53"/>
        <v>139.4278716</v>
      </c>
      <c r="BC1206" s="12">
        <f t="shared" si="50"/>
        <v>-0.0007975565783</v>
      </c>
      <c r="BD1206" s="12">
        <f t="shared" si="54"/>
        <v>123.1598172</v>
      </c>
    </row>
    <row r="1207" ht="14.25" customHeight="1">
      <c r="A1207" s="7">
        <v>38272.0</v>
      </c>
      <c r="B1207" s="21" t="s">
        <v>90</v>
      </c>
      <c r="C1207" s="8">
        <v>28.287943</v>
      </c>
      <c r="D1207" s="33">
        <f t="shared" si="5"/>
        <v>-0.009029487317</v>
      </c>
      <c r="E1207" s="33">
        <f t="shared" si="7"/>
        <v>-0.02147968496</v>
      </c>
      <c r="F1207" s="33">
        <f t="shared" si="9"/>
        <v>0.003950151475</v>
      </c>
      <c r="G1207" s="33">
        <f t="shared" si="11"/>
        <v>-0.04433009205</v>
      </c>
      <c r="H1207" s="33">
        <f t="shared" si="20"/>
        <v>-0.8241388274</v>
      </c>
      <c r="I1207" s="45">
        <f t="shared" si="31"/>
        <v>0.6513566028</v>
      </c>
      <c r="J1207" s="45">
        <f t="shared" si="43"/>
        <v>-0.7456377393</v>
      </c>
      <c r="K1207" s="21" t="s">
        <v>91</v>
      </c>
      <c r="L1207" s="8">
        <v>11.122541</v>
      </c>
      <c r="M1207" s="33">
        <f t="shared" si="6"/>
        <v>-0.005748891131</v>
      </c>
      <c r="N1207" s="33">
        <f t="shared" si="8"/>
        <v>-0.02116157705</v>
      </c>
      <c r="O1207" s="33">
        <f t="shared" si="10"/>
        <v>-0.005251643799</v>
      </c>
      <c r="P1207" s="33">
        <f t="shared" si="12"/>
        <v>-0.07207836744</v>
      </c>
      <c r="Q1207" s="45">
        <f t="shared" si="21"/>
        <v>-0.08637760739</v>
      </c>
      <c r="R1207" s="45">
        <f t="shared" si="32"/>
        <v>0.5552905971</v>
      </c>
      <c r="S1207" s="45">
        <f t="shared" si="44"/>
        <v>-0.04328298709</v>
      </c>
      <c r="T1207" s="33">
        <f t="shared" si="22"/>
        <v>-0.73776122</v>
      </c>
      <c r="U1207" s="33">
        <f t="shared" si="33"/>
        <v>0.09606600576</v>
      </c>
      <c r="V1207" s="33">
        <f t="shared" si="42"/>
        <v>-0.7023547522</v>
      </c>
      <c r="W1207" s="44">
        <f t="shared" si="13"/>
        <v>0.01057786777</v>
      </c>
      <c r="X1207" s="44">
        <f t="shared" si="14"/>
        <v>0.01278666721</v>
      </c>
      <c r="Y1207" s="33">
        <f t="shared" si="15"/>
        <v>1.208813296</v>
      </c>
      <c r="Z1207" s="43">
        <v>1.0</v>
      </c>
      <c r="AA1207" s="33">
        <f t="shared" si="16"/>
        <v>2.208813296</v>
      </c>
      <c r="AB1207" s="33">
        <f t="shared" si="17"/>
        <v>0.5472682088</v>
      </c>
      <c r="AC1207" s="33">
        <f t="shared" si="18"/>
        <v>0.4527317912</v>
      </c>
      <c r="AD1207" s="33">
        <f t="shared" si="19"/>
        <v>0.001718439482</v>
      </c>
      <c r="AE1207" s="34">
        <f t="shared" si="23"/>
        <v>0</v>
      </c>
      <c r="AF1207" s="34">
        <f t="shared" si="24"/>
        <v>0</v>
      </c>
      <c r="AG1207" s="34">
        <f t="shared" si="25"/>
        <v>0</v>
      </c>
      <c r="AH1207" s="34">
        <f t="shared" si="26"/>
        <v>3</v>
      </c>
      <c r="AI1207" s="34">
        <f t="shared" si="28"/>
        <v>0</v>
      </c>
      <c r="AJ1207" s="34">
        <f t="shared" si="29"/>
        <v>1</v>
      </c>
      <c r="AK1207" s="34">
        <f t="shared" si="27"/>
        <v>0.001718439482</v>
      </c>
      <c r="AL1207" s="36">
        <f t="shared" si="34"/>
        <v>0</v>
      </c>
      <c r="AM1207" s="36">
        <f t="shared" si="35"/>
        <v>0</v>
      </c>
      <c r="AN1207" s="46">
        <f t="shared" si="36"/>
        <v>0</v>
      </c>
      <c r="AO1207" s="36">
        <f t="shared" si="37"/>
        <v>0</v>
      </c>
      <c r="AP1207" s="36">
        <f t="shared" si="39"/>
        <v>0</v>
      </c>
      <c r="AQ1207" s="36">
        <f t="shared" si="40"/>
        <v>0</v>
      </c>
      <c r="AR1207" s="36">
        <f t="shared" si="38"/>
        <v>0</v>
      </c>
      <c r="AS1207" s="38">
        <f t="shared" si="45"/>
        <v>0</v>
      </c>
      <c r="AT1207" s="38">
        <f t="shared" si="46"/>
        <v>0</v>
      </c>
      <c r="AU1207" s="38">
        <f t="shared" si="47"/>
        <v>0</v>
      </c>
      <c r="AV1207" s="38">
        <f t="shared" si="48"/>
        <v>0</v>
      </c>
      <c r="AW1207" s="38">
        <f t="shared" si="51"/>
        <v>0</v>
      </c>
      <c r="AX1207" s="38">
        <f t="shared" si="52"/>
        <v>0</v>
      </c>
      <c r="AY1207" s="38">
        <f t="shared" si="49"/>
        <v>0</v>
      </c>
      <c r="AZ1207" s="12">
        <f t="shared" si="30"/>
        <v>138.7260112</v>
      </c>
      <c r="BA1207" s="12">
        <f t="shared" si="41"/>
        <v>99.40011328</v>
      </c>
      <c r="BB1207" s="12">
        <f t="shared" si="53"/>
        <v>139.4278716</v>
      </c>
      <c r="BC1207" s="12">
        <f t="shared" si="50"/>
        <v>0.0005728131605</v>
      </c>
      <c r="BD1207" s="12">
        <f t="shared" si="54"/>
        <v>123.2303647</v>
      </c>
    </row>
    <row r="1208" ht="14.25" customHeight="1">
      <c r="A1208" s="7">
        <v>38273.0</v>
      </c>
      <c r="B1208" s="21" t="s">
        <v>90</v>
      </c>
      <c r="C1208" s="8">
        <v>28.147354</v>
      </c>
      <c r="D1208" s="33">
        <f t="shared" si="5"/>
        <v>-0.004969926587</v>
      </c>
      <c r="E1208" s="33">
        <f t="shared" si="7"/>
        <v>-0.02535469084</v>
      </c>
      <c r="F1208" s="33">
        <f t="shared" si="9"/>
        <v>-0.001039407075</v>
      </c>
      <c r="G1208" s="33">
        <f t="shared" si="11"/>
        <v>-0.02929286701</v>
      </c>
      <c r="H1208" s="33">
        <f t="shared" si="20"/>
        <v>-1.018563</v>
      </c>
      <c r="I1208" s="45">
        <f t="shared" si="31"/>
        <v>0.4307442218</v>
      </c>
      <c r="J1208" s="45">
        <f t="shared" si="43"/>
        <v>-0.03164007052</v>
      </c>
      <c r="K1208" s="21" t="s">
        <v>91</v>
      </c>
      <c r="L1208" s="8">
        <v>11.013502</v>
      </c>
      <c r="M1208" s="33">
        <f t="shared" si="6"/>
        <v>-0.009803425314</v>
      </c>
      <c r="N1208" s="33">
        <f t="shared" si="8"/>
        <v>-0.03691912815</v>
      </c>
      <c r="O1208" s="33">
        <f t="shared" si="10"/>
        <v>-0.01549595762</v>
      </c>
      <c r="P1208" s="33">
        <f t="shared" si="12"/>
        <v>-0.04300286504</v>
      </c>
      <c r="Q1208" s="45">
        <f t="shared" si="21"/>
        <v>-0.4870818249</v>
      </c>
      <c r="R1208" s="45">
        <f t="shared" si="32"/>
        <v>0.3661943053</v>
      </c>
      <c r="S1208" s="45">
        <f t="shared" si="44"/>
        <v>0.4786283402</v>
      </c>
      <c r="T1208" s="33">
        <f t="shared" si="22"/>
        <v>-0.5314811755</v>
      </c>
      <c r="U1208" s="33">
        <f t="shared" si="33"/>
        <v>0.06454991647</v>
      </c>
      <c r="V1208" s="33">
        <f t="shared" si="42"/>
        <v>-0.5102684107</v>
      </c>
      <c r="W1208" s="44">
        <f t="shared" si="13"/>
        <v>0.009710102708</v>
      </c>
      <c r="X1208" s="44">
        <f t="shared" si="14"/>
        <v>0.009695900105</v>
      </c>
      <c r="Y1208" s="33">
        <f t="shared" si="15"/>
        <v>0.9985373375</v>
      </c>
      <c r="Z1208" s="43">
        <v>1.0</v>
      </c>
      <c r="AA1208" s="33">
        <f t="shared" si="16"/>
        <v>1.998537338</v>
      </c>
      <c r="AB1208" s="33">
        <f t="shared" si="17"/>
        <v>0.4996340668</v>
      </c>
      <c r="AC1208" s="33">
        <f t="shared" si="18"/>
        <v>0.5003659332</v>
      </c>
      <c r="AD1208" s="33">
        <f t="shared" si="19"/>
        <v>0.0009690325766</v>
      </c>
      <c r="AE1208" s="34">
        <f t="shared" si="23"/>
        <v>0</v>
      </c>
      <c r="AF1208" s="34">
        <f t="shared" si="24"/>
        <v>0</v>
      </c>
      <c r="AG1208" s="34">
        <f t="shared" si="25"/>
        <v>0</v>
      </c>
      <c r="AH1208" s="34">
        <f t="shared" si="26"/>
        <v>4</v>
      </c>
      <c r="AI1208" s="34">
        <f t="shared" si="28"/>
        <v>0</v>
      </c>
      <c r="AJ1208" s="34">
        <f t="shared" si="29"/>
        <v>1</v>
      </c>
      <c r="AK1208" s="34">
        <f t="shared" si="27"/>
        <v>0.0009690325766</v>
      </c>
      <c r="AL1208" s="36">
        <f t="shared" si="34"/>
        <v>0</v>
      </c>
      <c r="AM1208" s="36">
        <f t="shared" si="35"/>
        <v>0</v>
      </c>
      <c r="AN1208" s="46">
        <f t="shared" si="36"/>
        <v>0</v>
      </c>
      <c r="AO1208" s="36">
        <f t="shared" si="37"/>
        <v>0</v>
      </c>
      <c r="AP1208" s="36">
        <f t="shared" si="39"/>
        <v>0</v>
      </c>
      <c r="AQ1208" s="36">
        <f t="shared" si="40"/>
        <v>0</v>
      </c>
      <c r="AR1208" s="36">
        <f t="shared" si="38"/>
        <v>0</v>
      </c>
      <c r="AS1208" s="38">
        <f t="shared" si="45"/>
        <v>0</v>
      </c>
      <c r="AT1208" s="38">
        <f t="shared" si="46"/>
        <v>0</v>
      </c>
      <c r="AU1208" s="38">
        <f t="shared" si="47"/>
        <v>0</v>
      </c>
      <c r="AV1208" s="38">
        <f t="shared" si="48"/>
        <v>0</v>
      </c>
      <c r="AW1208" s="38">
        <f t="shared" si="51"/>
        <v>0</v>
      </c>
      <c r="AX1208" s="38">
        <f t="shared" si="52"/>
        <v>0</v>
      </c>
      <c r="AY1208" s="38">
        <f t="shared" si="49"/>
        <v>0</v>
      </c>
      <c r="AZ1208" s="12">
        <f t="shared" si="30"/>
        <v>138.8604412</v>
      </c>
      <c r="BA1208" s="12">
        <f t="shared" si="41"/>
        <v>99.40011328</v>
      </c>
      <c r="BB1208" s="12">
        <f t="shared" si="53"/>
        <v>139.4278716</v>
      </c>
      <c r="BC1208" s="12">
        <f t="shared" si="50"/>
        <v>0.0003230108589</v>
      </c>
      <c r="BD1208" s="12">
        <f t="shared" si="54"/>
        <v>123.2701695</v>
      </c>
    </row>
    <row r="1209" ht="14.25" customHeight="1">
      <c r="A1209" s="7">
        <v>38274.0</v>
      </c>
      <c r="B1209" s="21" t="s">
        <v>90</v>
      </c>
      <c r="C1209" s="8">
        <v>28.030193</v>
      </c>
      <c r="D1209" s="33">
        <f t="shared" si="5"/>
        <v>-0.004162416119</v>
      </c>
      <c r="E1209" s="33">
        <f t="shared" si="7"/>
        <v>-0.0236685088</v>
      </c>
      <c r="F1209" s="33">
        <f t="shared" si="9"/>
        <v>-0.016443837</v>
      </c>
      <c r="G1209" s="33">
        <f t="shared" si="11"/>
        <v>-0.02287090335</v>
      </c>
      <c r="H1209" s="33">
        <f t="shared" si="20"/>
        <v>-0.9372856237</v>
      </c>
      <c r="I1209" s="45">
        <f t="shared" si="31"/>
        <v>-0.217979168</v>
      </c>
      <c r="J1209" s="45">
        <f t="shared" si="43"/>
        <v>0.2587296398</v>
      </c>
      <c r="K1209" s="21" t="s">
        <v>91</v>
      </c>
      <c r="L1209" s="8">
        <v>10.946397</v>
      </c>
      <c r="M1209" s="33">
        <f t="shared" si="6"/>
        <v>-0.006092975695</v>
      </c>
      <c r="N1209" s="33">
        <f t="shared" si="8"/>
        <v>-0.02417743173</v>
      </c>
      <c r="O1209" s="33">
        <f t="shared" si="10"/>
        <v>-0.02247197032</v>
      </c>
      <c r="P1209" s="33">
        <f t="shared" si="12"/>
        <v>-0.02222774639</v>
      </c>
      <c r="Q1209" s="45">
        <f t="shared" si="21"/>
        <v>-0.1479144597</v>
      </c>
      <c r="R1209" s="45">
        <f t="shared" si="32"/>
        <v>0.2383836208</v>
      </c>
      <c r="S1209" s="45">
        <f t="shared" si="44"/>
        <v>0.8509935871</v>
      </c>
      <c r="T1209" s="33">
        <f t="shared" si="22"/>
        <v>-0.789371164</v>
      </c>
      <c r="U1209" s="33">
        <f t="shared" si="33"/>
        <v>-0.4563627888</v>
      </c>
      <c r="V1209" s="33">
        <f t="shared" si="42"/>
        <v>-0.5922639473</v>
      </c>
      <c r="W1209" s="44">
        <f t="shared" si="13"/>
        <v>0.009489153152</v>
      </c>
      <c r="X1209" s="44">
        <f t="shared" si="14"/>
        <v>0.007784639354</v>
      </c>
      <c r="Y1209" s="33">
        <f t="shared" si="15"/>
        <v>0.8203724009</v>
      </c>
      <c r="Z1209" s="43">
        <v>1.0</v>
      </c>
      <c r="AA1209" s="33">
        <f t="shared" si="16"/>
        <v>1.820372401</v>
      </c>
      <c r="AB1209" s="33">
        <f t="shared" si="17"/>
        <v>0.4506618539</v>
      </c>
      <c r="AC1209" s="33">
        <f t="shared" si="18"/>
        <v>0.5493381461</v>
      </c>
      <c r="AD1209" s="33">
        <f t="shared" si="19"/>
        <v>0.003536835304</v>
      </c>
      <c r="AE1209" s="34">
        <f t="shared" si="23"/>
        <v>0</v>
      </c>
      <c r="AF1209" s="34">
        <f t="shared" si="24"/>
        <v>0</v>
      </c>
      <c r="AG1209" s="34">
        <f t="shared" si="25"/>
        <v>0</v>
      </c>
      <c r="AH1209" s="34">
        <f t="shared" si="26"/>
        <v>5</v>
      </c>
      <c r="AI1209" s="34">
        <f t="shared" si="28"/>
        <v>0</v>
      </c>
      <c r="AJ1209" s="34">
        <f t="shared" si="29"/>
        <v>1</v>
      </c>
      <c r="AK1209" s="34">
        <f t="shared" si="27"/>
        <v>0.003536835304</v>
      </c>
      <c r="AL1209" s="36">
        <f t="shared" si="34"/>
        <v>0</v>
      </c>
      <c r="AM1209" s="36">
        <f t="shared" si="35"/>
        <v>0</v>
      </c>
      <c r="AN1209" s="46">
        <f t="shared" si="36"/>
        <v>0</v>
      </c>
      <c r="AO1209" s="36">
        <f t="shared" si="37"/>
        <v>0</v>
      </c>
      <c r="AP1209" s="36">
        <f t="shared" si="39"/>
        <v>0</v>
      </c>
      <c r="AQ1209" s="36">
        <f t="shared" si="40"/>
        <v>0</v>
      </c>
      <c r="AR1209" s="36">
        <f t="shared" si="38"/>
        <v>0</v>
      </c>
      <c r="AS1209" s="38">
        <f t="shared" si="45"/>
        <v>0</v>
      </c>
      <c r="AT1209" s="38">
        <f t="shared" si="46"/>
        <v>0</v>
      </c>
      <c r="AU1209" s="38">
        <f t="shared" si="47"/>
        <v>0</v>
      </c>
      <c r="AV1209" s="38">
        <f t="shared" si="48"/>
        <v>0</v>
      </c>
      <c r="AW1209" s="38">
        <f t="shared" si="51"/>
        <v>0</v>
      </c>
      <c r="AX1209" s="38">
        <f t="shared" si="52"/>
        <v>0</v>
      </c>
      <c r="AY1209" s="38">
        <f t="shared" si="49"/>
        <v>0</v>
      </c>
      <c r="AZ1209" s="12">
        <f t="shared" si="30"/>
        <v>139.3515677</v>
      </c>
      <c r="BA1209" s="12">
        <f t="shared" si="41"/>
        <v>99.40011328</v>
      </c>
      <c r="BB1209" s="12">
        <f t="shared" si="53"/>
        <v>139.4278716</v>
      </c>
      <c r="BC1209" s="12">
        <f t="shared" si="50"/>
        <v>0.001178945101</v>
      </c>
      <c r="BD1209" s="12">
        <f t="shared" si="54"/>
        <v>123.4154982</v>
      </c>
    </row>
    <row r="1210" ht="14.25" customHeight="1">
      <c r="A1210" s="7">
        <v>38275.0</v>
      </c>
      <c r="B1210" s="21" t="s">
        <v>90</v>
      </c>
      <c r="C1210" s="8">
        <v>28.29381</v>
      </c>
      <c r="D1210" s="33">
        <f t="shared" si="5"/>
        <v>0.009404751512</v>
      </c>
      <c r="E1210" s="33">
        <f t="shared" si="7"/>
        <v>-0.01024574293</v>
      </c>
      <c r="F1210" s="33">
        <f t="shared" si="9"/>
        <v>-0.03554287329</v>
      </c>
      <c r="G1210" s="33">
        <f t="shared" si="11"/>
        <v>-0.02816886605</v>
      </c>
      <c r="H1210" s="33">
        <f t="shared" si="20"/>
        <v>-0.2658715527</v>
      </c>
      <c r="I1210" s="45">
        <f t="shared" si="31"/>
        <v>-1.028381775</v>
      </c>
      <c r="J1210" s="45">
        <f t="shared" si="43"/>
        <v>-0.05078981872</v>
      </c>
      <c r="K1210" s="21" t="s">
        <v>91</v>
      </c>
      <c r="L1210" s="8">
        <v>10.960376</v>
      </c>
      <c r="M1210" s="33">
        <f t="shared" si="6"/>
        <v>0.001277041204</v>
      </c>
      <c r="N1210" s="33">
        <f t="shared" si="8"/>
        <v>-0.02000033798</v>
      </c>
      <c r="O1210" s="33">
        <f t="shared" si="10"/>
        <v>-0.0275364546</v>
      </c>
      <c r="P1210" s="33">
        <f t="shared" si="12"/>
        <v>-0.02729523603</v>
      </c>
      <c r="Q1210" s="45">
        <f t="shared" si="21"/>
        <v>-0.04672318051</v>
      </c>
      <c r="R1210" s="45">
        <f t="shared" si="32"/>
        <v>0.1440012478</v>
      </c>
      <c r="S1210" s="45">
        <f t="shared" si="44"/>
        <v>0.7560879268</v>
      </c>
      <c r="T1210" s="33">
        <f t="shared" si="22"/>
        <v>-0.2191483722</v>
      </c>
      <c r="U1210" s="33">
        <f t="shared" si="33"/>
        <v>-1.172383023</v>
      </c>
      <c r="V1210" s="33">
        <f t="shared" si="42"/>
        <v>-0.8068777455</v>
      </c>
      <c r="W1210" s="44">
        <f t="shared" si="13"/>
        <v>0.009070710922</v>
      </c>
      <c r="X1210" s="44">
        <f t="shared" si="14"/>
        <v>0.00760228552</v>
      </c>
      <c r="Y1210" s="33">
        <f t="shared" si="15"/>
        <v>0.8381135267</v>
      </c>
      <c r="Z1210" s="43">
        <v>1.0</v>
      </c>
      <c r="AA1210" s="33">
        <f t="shared" si="16"/>
        <v>1.838113527</v>
      </c>
      <c r="AB1210" s="33">
        <f t="shared" si="17"/>
        <v>0.4559639622</v>
      </c>
      <c r="AC1210" s="33">
        <f t="shared" si="18"/>
        <v>0.5440360378</v>
      </c>
      <c r="AD1210" s="33">
        <f t="shared" si="19"/>
        <v>0.005958502675</v>
      </c>
      <c r="AE1210" s="34">
        <f t="shared" si="23"/>
        <v>0</v>
      </c>
      <c r="AF1210" s="34">
        <f t="shared" si="24"/>
        <v>0</v>
      </c>
      <c r="AG1210" s="34">
        <f t="shared" si="25"/>
        <v>0</v>
      </c>
      <c r="AH1210" s="34">
        <f t="shared" si="26"/>
        <v>0</v>
      </c>
      <c r="AI1210" s="34">
        <f t="shared" si="28"/>
        <v>1</v>
      </c>
      <c r="AJ1210" s="34">
        <f t="shared" si="29"/>
        <v>0</v>
      </c>
      <c r="AK1210" s="34">
        <f t="shared" si="27"/>
        <v>0</v>
      </c>
      <c r="AL1210" s="36">
        <f t="shared" si="34"/>
        <v>1</v>
      </c>
      <c r="AM1210" s="36">
        <f t="shared" si="35"/>
        <v>0</v>
      </c>
      <c r="AN1210" s="46">
        <f t="shared" si="36"/>
        <v>0</v>
      </c>
      <c r="AO1210" s="36">
        <f t="shared" si="37"/>
        <v>1</v>
      </c>
      <c r="AP1210" s="36">
        <f t="shared" si="39"/>
        <v>0</v>
      </c>
      <c r="AQ1210" s="36">
        <f t="shared" si="40"/>
        <v>1</v>
      </c>
      <c r="AR1210" s="36">
        <f t="shared" si="38"/>
        <v>0.005958502675</v>
      </c>
      <c r="AS1210" s="38">
        <f t="shared" si="45"/>
        <v>0</v>
      </c>
      <c r="AT1210" s="38">
        <f t="shared" si="46"/>
        <v>0</v>
      </c>
      <c r="AU1210" s="38">
        <f t="shared" si="47"/>
        <v>0</v>
      </c>
      <c r="AV1210" s="38">
        <f t="shared" si="48"/>
        <v>0</v>
      </c>
      <c r="AW1210" s="38">
        <f t="shared" si="51"/>
        <v>0</v>
      </c>
      <c r="AX1210" s="38">
        <f t="shared" si="52"/>
        <v>0</v>
      </c>
      <c r="AY1210" s="38">
        <f t="shared" si="49"/>
        <v>0</v>
      </c>
      <c r="AZ1210" s="12">
        <f t="shared" si="30"/>
        <v>139.3515677</v>
      </c>
      <c r="BA1210" s="12">
        <f t="shared" si="41"/>
        <v>99.99238912</v>
      </c>
      <c r="BB1210" s="12">
        <f t="shared" si="53"/>
        <v>139.4278716</v>
      </c>
      <c r="BC1210" s="12">
        <f t="shared" si="50"/>
        <v>0.001986167558</v>
      </c>
      <c r="BD1210" s="12">
        <f t="shared" si="54"/>
        <v>123.6606221</v>
      </c>
    </row>
    <row r="1211" ht="14.25" customHeight="1">
      <c r="A1211" s="7">
        <v>38278.0</v>
      </c>
      <c r="B1211" s="21" t="s">
        <v>90</v>
      </c>
      <c r="C1211" s="8">
        <v>28.697996</v>
      </c>
      <c r="D1211" s="33">
        <f t="shared" si="5"/>
        <v>0.01428531541</v>
      </c>
      <c r="E1211" s="33">
        <f t="shared" si="7"/>
        <v>0.005335305189</v>
      </c>
      <c r="F1211" s="33">
        <f t="shared" si="9"/>
        <v>-0.01507858677</v>
      </c>
      <c r="G1211" s="33">
        <f t="shared" si="11"/>
        <v>-0.003458033747</v>
      </c>
      <c r="H1211" s="33">
        <f t="shared" si="20"/>
        <v>0.551909735</v>
      </c>
      <c r="I1211" s="45">
        <f t="shared" si="31"/>
        <v>-0.1945093725</v>
      </c>
      <c r="J1211" s="45">
        <f t="shared" si="43"/>
        <v>1.305593062</v>
      </c>
      <c r="K1211" s="21" t="s">
        <v>91</v>
      </c>
      <c r="L1211" s="8">
        <v>10.971559</v>
      </c>
      <c r="M1211" s="33">
        <f t="shared" si="6"/>
        <v>0.001020311712</v>
      </c>
      <c r="N1211" s="33">
        <f t="shared" si="8"/>
        <v>-0.01924526942</v>
      </c>
      <c r="O1211" s="33">
        <f t="shared" si="10"/>
        <v>-0.03705495134</v>
      </c>
      <c r="P1211" s="33">
        <f t="shared" si="12"/>
        <v>-0.0296736178</v>
      </c>
      <c r="Q1211" s="45">
        <f t="shared" si="21"/>
        <v>-0.03454965439</v>
      </c>
      <c r="R1211" s="45">
        <f t="shared" si="32"/>
        <v>-0.03353519177</v>
      </c>
      <c r="S1211" s="45">
        <f t="shared" si="44"/>
        <v>0.7070121771</v>
      </c>
      <c r="T1211" s="33">
        <f t="shared" si="22"/>
        <v>0.5864593894</v>
      </c>
      <c r="U1211" s="33">
        <f t="shared" si="33"/>
        <v>-0.1609741808</v>
      </c>
      <c r="V1211" s="33">
        <f t="shared" si="42"/>
        <v>0.5985808849</v>
      </c>
      <c r="W1211" s="44">
        <f t="shared" si="13"/>
        <v>0.009424297789</v>
      </c>
      <c r="X1211" s="44">
        <f t="shared" si="14"/>
        <v>0.007539794606</v>
      </c>
      <c r="Y1211" s="33">
        <f t="shared" si="15"/>
        <v>0.8000378144</v>
      </c>
      <c r="Z1211" s="43">
        <v>1.0</v>
      </c>
      <c r="AA1211" s="33">
        <f t="shared" si="16"/>
        <v>1.800037814</v>
      </c>
      <c r="AB1211" s="33">
        <f t="shared" si="17"/>
        <v>0.4444561153</v>
      </c>
      <c r="AC1211" s="33">
        <f t="shared" si="18"/>
        <v>0.5555438847</v>
      </c>
      <c r="AD1211" s="33">
        <f t="shared" si="19"/>
        <v>-0.00007684880407</v>
      </c>
      <c r="AE1211" s="34">
        <f t="shared" si="23"/>
        <v>0</v>
      </c>
      <c r="AF1211" s="34">
        <f t="shared" si="24"/>
        <v>0</v>
      </c>
      <c r="AG1211" s="34">
        <f t="shared" si="25"/>
        <v>0</v>
      </c>
      <c r="AH1211" s="34">
        <f t="shared" si="26"/>
        <v>0</v>
      </c>
      <c r="AI1211" s="34">
        <f t="shared" si="28"/>
        <v>0</v>
      </c>
      <c r="AJ1211" s="34">
        <f t="shared" si="29"/>
        <v>0</v>
      </c>
      <c r="AK1211" s="34">
        <f t="shared" si="27"/>
        <v>0</v>
      </c>
      <c r="AL1211" s="36">
        <f t="shared" si="34"/>
        <v>0</v>
      </c>
      <c r="AM1211" s="36">
        <f t="shared" si="35"/>
        <v>0</v>
      </c>
      <c r="AN1211" s="46">
        <f t="shared" si="36"/>
        <v>0</v>
      </c>
      <c r="AO1211" s="36">
        <f t="shared" si="37"/>
        <v>2</v>
      </c>
      <c r="AP1211" s="36">
        <f t="shared" si="39"/>
        <v>0</v>
      </c>
      <c r="AQ1211" s="36">
        <f t="shared" si="40"/>
        <v>1</v>
      </c>
      <c r="AR1211" s="36">
        <f t="shared" si="38"/>
        <v>-0.00007684880407</v>
      </c>
      <c r="AS1211" s="38">
        <f t="shared" si="45"/>
        <v>0</v>
      </c>
      <c r="AT1211" s="38">
        <f t="shared" si="46"/>
        <v>0</v>
      </c>
      <c r="AU1211" s="38">
        <f t="shared" si="47"/>
        <v>0</v>
      </c>
      <c r="AV1211" s="38">
        <f t="shared" si="48"/>
        <v>0</v>
      </c>
      <c r="AW1211" s="38">
        <f t="shared" si="51"/>
        <v>0</v>
      </c>
      <c r="AX1211" s="38">
        <f t="shared" si="52"/>
        <v>0</v>
      </c>
      <c r="AY1211" s="38">
        <f t="shared" si="49"/>
        <v>0</v>
      </c>
      <c r="AZ1211" s="12">
        <f t="shared" si="30"/>
        <v>139.3515677</v>
      </c>
      <c r="BA1211" s="12">
        <f t="shared" si="41"/>
        <v>99.98470483</v>
      </c>
      <c r="BB1211" s="12">
        <f t="shared" si="53"/>
        <v>139.4278716</v>
      </c>
      <c r="BC1211" s="12">
        <f t="shared" si="50"/>
        <v>-0.00002561626802</v>
      </c>
      <c r="BD1211" s="12">
        <f t="shared" si="54"/>
        <v>123.6574544</v>
      </c>
    </row>
    <row r="1212" ht="14.25" customHeight="1">
      <c r="A1212" s="7">
        <v>38279.0</v>
      </c>
      <c r="B1212" s="21" t="s">
        <v>90</v>
      </c>
      <c r="C1212" s="8">
        <v>28.821016</v>
      </c>
      <c r="D1212" s="33">
        <f t="shared" si="5"/>
        <v>0.004286710473</v>
      </c>
      <c r="E1212" s="33">
        <f t="shared" si="7"/>
        <v>0.01884453034</v>
      </c>
      <c r="F1212" s="33">
        <f t="shared" si="9"/>
        <v>-0.003039929195</v>
      </c>
      <c r="G1212" s="33">
        <f t="shared" si="11"/>
        <v>0.005313007053</v>
      </c>
      <c r="H1212" s="33">
        <f t="shared" si="20"/>
        <v>1.259765305</v>
      </c>
      <c r="I1212" s="45">
        <f t="shared" si="31"/>
        <v>0.2960775323</v>
      </c>
      <c r="J1212" s="45">
        <f t="shared" si="43"/>
        <v>1.856350379</v>
      </c>
      <c r="K1212" s="21" t="s">
        <v>91</v>
      </c>
      <c r="L1212" s="8">
        <v>11.010704</v>
      </c>
      <c r="M1212" s="33">
        <f t="shared" si="6"/>
        <v>0.003567861231</v>
      </c>
      <c r="N1212" s="33">
        <f t="shared" si="8"/>
        <v>-0.01005498654</v>
      </c>
      <c r="O1212" s="33">
        <f t="shared" si="10"/>
        <v>-0.03100378421</v>
      </c>
      <c r="P1212" s="33">
        <f t="shared" si="12"/>
        <v>-0.0331449389</v>
      </c>
      <c r="Q1212" s="45">
        <f t="shared" si="21"/>
        <v>0.1728920561</v>
      </c>
      <c r="R1212" s="45">
        <f t="shared" si="32"/>
        <v>0.05563763979</v>
      </c>
      <c r="S1212" s="45">
        <f t="shared" si="44"/>
        <v>0.6225616381</v>
      </c>
      <c r="T1212" s="33">
        <f t="shared" si="22"/>
        <v>1.086873249</v>
      </c>
      <c r="U1212" s="33">
        <f t="shared" si="33"/>
        <v>0.2404398926</v>
      </c>
      <c r="V1212" s="33">
        <f t="shared" si="42"/>
        <v>1.233788741</v>
      </c>
      <c r="W1212" s="44">
        <f t="shared" si="13"/>
        <v>0.009415391488</v>
      </c>
      <c r="X1212" s="44">
        <f t="shared" si="14"/>
        <v>0.00736323963</v>
      </c>
      <c r="Y1212" s="33">
        <f t="shared" si="15"/>
        <v>0.7820428539</v>
      </c>
      <c r="Z1212" s="43">
        <v>1.0</v>
      </c>
      <c r="AA1212" s="33">
        <f t="shared" si="16"/>
        <v>1.782042854</v>
      </c>
      <c r="AB1212" s="33">
        <f t="shared" si="17"/>
        <v>0.4388462669</v>
      </c>
      <c r="AC1212" s="33">
        <f t="shared" si="18"/>
        <v>0.5611537331</v>
      </c>
      <c r="AD1212" s="33">
        <f t="shared" si="19"/>
        <v>-0.004297684288</v>
      </c>
      <c r="AE1212" s="34">
        <f t="shared" si="23"/>
        <v>-1</v>
      </c>
      <c r="AF1212" s="34">
        <f t="shared" si="24"/>
        <v>0</v>
      </c>
      <c r="AG1212" s="34">
        <f t="shared" si="25"/>
        <v>0</v>
      </c>
      <c r="AH1212" s="34">
        <f t="shared" si="26"/>
        <v>1</v>
      </c>
      <c r="AI1212" s="34">
        <f t="shared" si="28"/>
        <v>0</v>
      </c>
      <c r="AJ1212" s="34">
        <f t="shared" si="29"/>
        <v>-1</v>
      </c>
      <c r="AK1212" s="34">
        <f t="shared" si="27"/>
        <v>0.004297684288</v>
      </c>
      <c r="AL1212" s="36">
        <f t="shared" si="34"/>
        <v>0</v>
      </c>
      <c r="AM1212" s="36">
        <f t="shared" si="35"/>
        <v>0</v>
      </c>
      <c r="AN1212" s="46">
        <f t="shared" si="36"/>
        <v>0</v>
      </c>
      <c r="AO1212" s="36">
        <f t="shared" si="37"/>
        <v>3</v>
      </c>
      <c r="AP1212" s="36">
        <f t="shared" si="39"/>
        <v>0</v>
      </c>
      <c r="AQ1212" s="36">
        <f t="shared" si="40"/>
        <v>1</v>
      </c>
      <c r="AR1212" s="36">
        <f t="shared" si="38"/>
        <v>-0.004297684288</v>
      </c>
      <c r="AS1212" s="38">
        <f t="shared" si="45"/>
        <v>-1</v>
      </c>
      <c r="AT1212" s="38">
        <f t="shared" si="46"/>
        <v>0</v>
      </c>
      <c r="AU1212" s="38">
        <f t="shared" si="47"/>
        <v>0</v>
      </c>
      <c r="AV1212" s="38">
        <f t="shared" si="48"/>
        <v>1</v>
      </c>
      <c r="AW1212" s="38">
        <f t="shared" si="51"/>
        <v>0</v>
      </c>
      <c r="AX1212" s="38">
        <f t="shared" si="52"/>
        <v>-1</v>
      </c>
      <c r="AY1212" s="38">
        <f t="shared" si="49"/>
        <v>0.004297684288</v>
      </c>
      <c r="AZ1212" s="12">
        <f t="shared" si="30"/>
        <v>139.9504567</v>
      </c>
      <c r="BA1212" s="12">
        <f t="shared" si="41"/>
        <v>99.55500213</v>
      </c>
      <c r="BB1212" s="12">
        <f t="shared" si="53"/>
        <v>140.0270885</v>
      </c>
      <c r="BC1212" s="12">
        <f t="shared" si="50"/>
        <v>0.001432561429</v>
      </c>
      <c r="BD1212" s="12">
        <f t="shared" si="54"/>
        <v>123.8346013</v>
      </c>
    </row>
    <row r="1213" ht="14.25" customHeight="1">
      <c r="A1213" s="7">
        <v>38280.0</v>
      </c>
      <c r="B1213" s="21" t="s">
        <v>90</v>
      </c>
      <c r="C1213" s="8">
        <v>28.604273</v>
      </c>
      <c r="D1213" s="33">
        <f t="shared" si="5"/>
        <v>-0.007520310873</v>
      </c>
      <c r="E1213" s="33">
        <f t="shared" si="7"/>
        <v>0.01623310667</v>
      </c>
      <c r="F1213" s="33">
        <f t="shared" si="9"/>
        <v>-0.009533169571</v>
      </c>
      <c r="G1213" s="33">
        <f t="shared" si="11"/>
        <v>0.002875930699</v>
      </c>
      <c r="H1213" s="33">
        <f t="shared" si="20"/>
        <v>1.078348382</v>
      </c>
      <c r="I1213" s="45">
        <f t="shared" si="31"/>
        <v>0.00191789305</v>
      </c>
      <c r="J1213" s="45">
        <f t="shared" si="43"/>
        <v>1.631465412</v>
      </c>
      <c r="K1213" s="21" t="s">
        <v>91</v>
      </c>
      <c r="L1213" s="8">
        <v>11.030275</v>
      </c>
      <c r="M1213" s="33">
        <f t="shared" si="6"/>
        <v>0.001777452196</v>
      </c>
      <c r="N1213" s="33">
        <f t="shared" si="8"/>
        <v>0.001522948831</v>
      </c>
      <c r="O1213" s="33">
        <f t="shared" si="10"/>
        <v>-0.03545240527</v>
      </c>
      <c r="P1213" s="33">
        <f t="shared" si="12"/>
        <v>-0.02399764491</v>
      </c>
      <c r="Q1213" s="45">
        <f t="shared" si="21"/>
        <v>0.4694580309</v>
      </c>
      <c r="R1213" s="45">
        <f t="shared" si="32"/>
        <v>-0.06069559579</v>
      </c>
      <c r="S1213" s="45">
        <f t="shared" si="44"/>
        <v>0.7600620516</v>
      </c>
      <c r="T1213" s="33">
        <f t="shared" si="22"/>
        <v>0.6088903507</v>
      </c>
      <c r="U1213" s="33">
        <f t="shared" si="33"/>
        <v>0.06261348884</v>
      </c>
      <c r="V1213" s="33">
        <f t="shared" si="42"/>
        <v>0.8714033607</v>
      </c>
      <c r="W1213" s="44">
        <f t="shared" si="13"/>
        <v>0.009503431364</v>
      </c>
      <c r="X1213" s="44">
        <f t="shared" si="14"/>
        <v>0.007262309762</v>
      </c>
      <c r="Y1213" s="33">
        <f t="shared" si="15"/>
        <v>0.7641776411</v>
      </c>
      <c r="Z1213" s="43">
        <v>1.0</v>
      </c>
      <c r="AA1213" s="33">
        <f t="shared" si="16"/>
        <v>1.764177641</v>
      </c>
      <c r="AB1213" s="33">
        <f t="shared" si="17"/>
        <v>0.4331636584</v>
      </c>
      <c r="AC1213" s="33">
        <f t="shared" si="18"/>
        <v>0.5668363416</v>
      </c>
      <c r="AD1213" s="33">
        <f t="shared" si="19"/>
        <v>-0.0001651500568</v>
      </c>
      <c r="AE1213" s="34">
        <f t="shared" si="23"/>
        <v>0</v>
      </c>
      <c r="AF1213" s="34">
        <f t="shared" si="24"/>
        <v>0</v>
      </c>
      <c r="AG1213" s="34">
        <f t="shared" si="25"/>
        <v>0</v>
      </c>
      <c r="AH1213" s="34">
        <f t="shared" si="26"/>
        <v>2</v>
      </c>
      <c r="AI1213" s="34">
        <f t="shared" si="28"/>
        <v>0</v>
      </c>
      <c r="AJ1213" s="34">
        <f t="shared" si="29"/>
        <v>-1</v>
      </c>
      <c r="AK1213" s="34">
        <f t="shared" si="27"/>
        <v>0.0001651500568</v>
      </c>
      <c r="AL1213" s="36">
        <f t="shared" si="34"/>
        <v>0</v>
      </c>
      <c r="AM1213" s="36">
        <f t="shared" si="35"/>
        <v>0</v>
      </c>
      <c r="AN1213" s="46">
        <f t="shared" si="36"/>
        <v>0</v>
      </c>
      <c r="AO1213" s="36">
        <f t="shared" si="37"/>
        <v>4</v>
      </c>
      <c r="AP1213" s="36">
        <f t="shared" si="39"/>
        <v>0</v>
      </c>
      <c r="AQ1213" s="36">
        <f t="shared" si="40"/>
        <v>1</v>
      </c>
      <c r="AR1213" s="36">
        <f t="shared" si="38"/>
        <v>-0.0001651500568</v>
      </c>
      <c r="AS1213" s="38">
        <f t="shared" si="45"/>
        <v>0</v>
      </c>
      <c r="AT1213" s="38">
        <f t="shared" si="46"/>
        <v>0</v>
      </c>
      <c r="AU1213" s="38">
        <f t="shared" si="47"/>
        <v>0</v>
      </c>
      <c r="AV1213" s="38">
        <f t="shared" si="48"/>
        <v>2</v>
      </c>
      <c r="AW1213" s="38">
        <f t="shared" si="51"/>
        <v>0</v>
      </c>
      <c r="AX1213" s="38">
        <f t="shared" si="52"/>
        <v>-1</v>
      </c>
      <c r="AY1213" s="38">
        <f t="shared" si="49"/>
        <v>0.0001651500568</v>
      </c>
      <c r="AZ1213" s="12">
        <f t="shared" si="30"/>
        <v>139.9735696</v>
      </c>
      <c r="BA1213" s="12">
        <f t="shared" si="41"/>
        <v>99.53856062</v>
      </c>
      <c r="BB1213" s="12">
        <f t="shared" si="53"/>
        <v>140.050214</v>
      </c>
      <c r="BC1213" s="12">
        <f t="shared" si="50"/>
        <v>0.00005505001893</v>
      </c>
      <c r="BD1213" s="12">
        <f t="shared" si="54"/>
        <v>123.8414184</v>
      </c>
    </row>
    <row r="1214" ht="14.25" customHeight="1">
      <c r="A1214" s="7">
        <v>38281.0</v>
      </c>
      <c r="B1214" s="21" t="s">
        <v>90</v>
      </c>
      <c r="C1214" s="8">
        <v>28.621849</v>
      </c>
      <c r="D1214" s="33">
        <f t="shared" si="5"/>
        <v>0.0006144536517</v>
      </c>
      <c r="E1214" s="33">
        <f t="shared" si="7"/>
        <v>0.02110781042</v>
      </c>
      <c r="F1214" s="33">
        <f t="shared" si="9"/>
        <v>-0.003060288769</v>
      </c>
      <c r="G1214" s="33">
        <f t="shared" si="11"/>
        <v>0.00700739691</v>
      </c>
      <c r="H1214" s="33">
        <f t="shared" si="20"/>
        <v>1.303541227</v>
      </c>
      <c r="I1214" s="45">
        <f t="shared" si="31"/>
        <v>0.2600673922</v>
      </c>
      <c r="J1214" s="45">
        <f t="shared" si="43"/>
        <v>1.849529596</v>
      </c>
      <c r="K1214" s="21" t="s">
        <v>91</v>
      </c>
      <c r="L1214" s="8">
        <v>11.038668</v>
      </c>
      <c r="M1214" s="33">
        <f t="shared" si="6"/>
        <v>0.0007609057798</v>
      </c>
      <c r="N1214" s="33">
        <f t="shared" si="8"/>
        <v>0.008429348945</v>
      </c>
      <c r="O1214" s="33">
        <f t="shared" si="10"/>
        <v>-0.0159518828</v>
      </c>
      <c r="P1214" s="33">
        <f t="shared" si="12"/>
        <v>-0.0134930047</v>
      </c>
      <c r="Q1214" s="45">
        <f t="shared" si="21"/>
        <v>0.6716186763</v>
      </c>
      <c r="R1214" s="45">
        <f t="shared" si="32"/>
        <v>0.2958750154</v>
      </c>
      <c r="S1214" s="45">
        <f t="shared" si="44"/>
        <v>0.9181001239</v>
      </c>
      <c r="T1214" s="33">
        <f t="shared" si="22"/>
        <v>0.6319225506</v>
      </c>
      <c r="U1214" s="33">
        <f t="shared" si="33"/>
        <v>-0.03580762316</v>
      </c>
      <c r="V1214" s="33">
        <f t="shared" si="42"/>
        <v>0.9314294716</v>
      </c>
      <c r="W1214" s="44">
        <f t="shared" si="13"/>
        <v>0.009464089206</v>
      </c>
      <c r="X1214" s="44">
        <f t="shared" si="14"/>
        <v>0.00697512347</v>
      </c>
      <c r="Y1214" s="33">
        <f t="shared" si="15"/>
        <v>0.7370094806</v>
      </c>
      <c r="Z1214" s="43">
        <v>1.0</v>
      </c>
      <c r="AA1214" s="33">
        <f t="shared" si="16"/>
        <v>1.737009481</v>
      </c>
      <c r="AB1214" s="33">
        <f t="shared" si="17"/>
        <v>0.4242979033</v>
      </c>
      <c r="AC1214" s="33">
        <f t="shared" si="18"/>
        <v>0.5757020967</v>
      </c>
      <c r="AD1214" s="33">
        <f t="shared" si="19"/>
        <v>0.005157621274</v>
      </c>
      <c r="AE1214" s="34">
        <f t="shared" si="23"/>
        <v>0</v>
      </c>
      <c r="AF1214" s="34">
        <f t="shared" si="24"/>
        <v>0</v>
      </c>
      <c r="AG1214" s="34">
        <f t="shared" si="25"/>
        <v>0</v>
      </c>
      <c r="AH1214" s="34">
        <f t="shared" si="26"/>
        <v>3</v>
      </c>
      <c r="AI1214" s="34">
        <f t="shared" si="28"/>
        <v>0</v>
      </c>
      <c r="AJ1214" s="34">
        <f t="shared" si="29"/>
        <v>-1</v>
      </c>
      <c r="AK1214" s="34">
        <f t="shared" si="27"/>
        <v>-0.005157621274</v>
      </c>
      <c r="AL1214" s="36">
        <f t="shared" si="34"/>
        <v>0</v>
      </c>
      <c r="AM1214" s="36">
        <f t="shared" si="35"/>
        <v>0</v>
      </c>
      <c r="AN1214" s="46">
        <f t="shared" si="36"/>
        <v>0</v>
      </c>
      <c r="AO1214" s="36">
        <f t="shared" si="37"/>
        <v>5</v>
      </c>
      <c r="AP1214" s="36">
        <f t="shared" si="39"/>
        <v>0</v>
      </c>
      <c r="AQ1214" s="36">
        <f t="shared" si="40"/>
        <v>1</v>
      </c>
      <c r="AR1214" s="36">
        <f t="shared" si="38"/>
        <v>0.005157621274</v>
      </c>
      <c r="AS1214" s="38">
        <f t="shared" si="45"/>
        <v>0</v>
      </c>
      <c r="AT1214" s="38">
        <f t="shared" si="46"/>
        <v>0</v>
      </c>
      <c r="AU1214" s="38">
        <f t="shared" si="47"/>
        <v>0</v>
      </c>
      <c r="AV1214" s="38">
        <f t="shared" si="48"/>
        <v>3</v>
      </c>
      <c r="AW1214" s="38">
        <f t="shared" si="51"/>
        <v>0</v>
      </c>
      <c r="AX1214" s="38">
        <f t="shared" si="52"/>
        <v>-1</v>
      </c>
      <c r="AY1214" s="38">
        <f t="shared" si="49"/>
        <v>-0.005157621274</v>
      </c>
      <c r="AZ1214" s="12">
        <f t="shared" si="30"/>
        <v>139.2516389</v>
      </c>
      <c r="BA1214" s="12">
        <f t="shared" si="41"/>
        <v>100.0519428</v>
      </c>
      <c r="BB1214" s="12">
        <f t="shared" si="53"/>
        <v>139.3278881</v>
      </c>
      <c r="BC1214" s="12">
        <f t="shared" si="50"/>
        <v>-0.001719207091</v>
      </c>
      <c r="BD1214" s="12">
        <f t="shared" si="54"/>
        <v>123.6285093</v>
      </c>
    </row>
    <row r="1215" ht="14.25" customHeight="1">
      <c r="A1215" s="7">
        <v>38282.0</v>
      </c>
      <c r="B1215" s="21" t="s">
        <v>90</v>
      </c>
      <c r="C1215" s="8">
        <v>28.399233</v>
      </c>
      <c r="D1215" s="33">
        <f t="shared" si="5"/>
        <v>-0.007777834339</v>
      </c>
      <c r="E1215" s="33">
        <f t="shared" si="7"/>
        <v>0.003726009329</v>
      </c>
      <c r="F1215" s="33">
        <f t="shared" si="9"/>
        <v>-0.006557909338</v>
      </c>
      <c r="G1215" s="33">
        <f t="shared" si="11"/>
        <v>0.00331087399</v>
      </c>
      <c r="H1215" s="33">
        <f t="shared" si="20"/>
        <v>0.3577173402</v>
      </c>
      <c r="I1215" s="45">
        <f t="shared" si="31"/>
        <v>0.08182906064</v>
      </c>
      <c r="J1215" s="45">
        <f t="shared" si="43"/>
        <v>1.552493112</v>
      </c>
      <c r="K1215" s="21" t="s">
        <v>91</v>
      </c>
      <c r="L1215" s="8">
        <v>10.876497</v>
      </c>
      <c r="M1215" s="33">
        <f t="shared" si="6"/>
        <v>-0.0146911747</v>
      </c>
      <c r="N1215" s="33">
        <f t="shared" si="8"/>
        <v>-0.007652930885</v>
      </c>
      <c r="O1215" s="33">
        <f t="shared" si="10"/>
        <v>-0.02750020766</v>
      </c>
      <c r="P1215" s="33">
        <f t="shared" si="12"/>
        <v>-0.02725667525</v>
      </c>
      <c r="Q1215" s="45">
        <f t="shared" si="21"/>
        <v>0.09933716548</v>
      </c>
      <c r="R1215" s="45">
        <f t="shared" si="32"/>
        <v>0.02056711842</v>
      </c>
      <c r="S1215" s="45">
        <f t="shared" si="44"/>
        <v>0.6442554214</v>
      </c>
      <c r="T1215" s="33">
        <f t="shared" si="22"/>
        <v>0.2583801748</v>
      </c>
      <c r="U1215" s="33">
        <f t="shared" si="33"/>
        <v>0.06126194222</v>
      </c>
      <c r="V1215" s="33">
        <f t="shared" si="42"/>
        <v>0.9082376904</v>
      </c>
      <c r="W1215" s="44">
        <f t="shared" si="13"/>
        <v>0.009590307579</v>
      </c>
      <c r="X1215" s="44">
        <f t="shared" si="14"/>
        <v>0.007649076508</v>
      </c>
      <c r="Y1215" s="33">
        <f t="shared" si="15"/>
        <v>0.7975840655</v>
      </c>
      <c r="Z1215" s="43">
        <v>1.0</v>
      </c>
      <c r="AA1215" s="33">
        <f t="shared" si="16"/>
        <v>1.797584065</v>
      </c>
      <c r="AB1215" s="33">
        <f t="shared" si="17"/>
        <v>0.4436977835</v>
      </c>
      <c r="AC1215" s="33">
        <f t="shared" si="18"/>
        <v>0.5563022165</v>
      </c>
      <c r="AD1215" s="33">
        <f t="shared" si="19"/>
        <v>0.001287164196</v>
      </c>
      <c r="AE1215" s="34">
        <f t="shared" si="23"/>
        <v>0</v>
      </c>
      <c r="AF1215" s="34">
        <f t="shared" si="24"/>
        <v>0</v>
      </c>
      <c r="AG1215" s="34">
        <f t="shared" si="25"/>
        <v>0</v>
      </c>
      <c r="AH1215" s="34">
        <f t="shared" si="26"/>
        <v>4</v>
      </c>
      <c r="AI1215" s="34">
        <f t="shared" si="28"/>
        <v>0</v>
      </c>
      <c r="AJ1215" s="34">
        <f t="shared" si="29"/>
        <v>-1</v>
      </c>
      <c r="AK1215" s="34">
        <f t="shared" si="27"/>
        <v>-0.001287164196</v>
      </c>
      <c r="AL1215" s="36">
        <f t="shared" si="34"/>
        <v>0</v>
      </c>
      <c r="AM1215" s="36">
        <f t="shared" si="35"/>
        <v>0</v>
      </c>
      <c r="AN1215" s="46">
        <f t="shared" si="36"/>
        <v>0</v>
      </c>
      <c r="AO1215" s="36">
        <f t="shared" si="37"/>
        <v>0</v>
      </c>
      <c r="AP1215" s="36">
        <f t="shared" si="39"/>
        <v>1</v>
      </c>
      <c r="AQ1215" s="36">
        <f t="shared" si="40"/>
        <v>0</v>
      </c>
      <c r="AR1215" s="36">
        <f t="shared" si="38"/>
        <v>0</v>
      </c>
      <c r="AS1215" s="38">
        <f t="shared" si="45"/>
        <v>0</v>
      </c>
      <c r="AT1215" s="38">
        <f t="shared" si="46"/>
        <v>0</v>
      </c>
      <c r="AU1215" s="38">
        <f t="shared" si="47"/>
        <v>0</v>
      </c>
      <c r="AV1215" s="38">
        <f t="shared" si="48"/>
        <v>4</v>
      </c>
      <c r="AW1215" s="38">
        <f t="shared" si="51"/>
        <v>0</v>
      </c>
      <c r="AX1215" s="38">
        <f t="shared" si="52"/>
        <v>-1</v>
      </c>
      <c r="AY1215" s="38">
        <f t="shared" si="49"/>
        <v>-0.001287164196</v>
      </c>
      <c r="AZ1215" s="12">
        <f t="shared" si="30"/>
        <v>139.0723992</v>
      </c>
      <c r="BA1215" s="12">
        <f t="shared" si="41"/>
        <v>100.0519428</v>
      </c>
      <c r="BB1215" s="12">
        <f t="shared" si="53"/>
        <v>139.1485502</v>
      </c>
      <c r="BC1215" s="12">
        <f t="shared" si="50"/>
        <v>-0.0008581094639</v>
      </c>
      <c r="BD1215" s="12">
        <f t="shared" si="54"/>
        <v>123.5224225</v>
      </c>
    </row>
    <row r="1216" ht="14.25" customHeight="1">
      <c r="A1216" s="7">
        <v>38285.0</v>
      </c>
      <c r="B1216" s="21" t="s">
        <v>90</v>
      </c>
      <c r="C1216" s="8">
        <v>28.252796</v>
      </c>
      <c r="D1216" s="33">
        <f t="shared" si="5"/>
        <v>-0.005156371653</v>
      </c>
      <c r="E1216" s="33">
        <f t="shared" si="7"/>
        <v>-0.01551327835</v>
      </c>
      <c r="F1216" s="33">
        <f t="shared" si="9"/>
        <v>-0.01026074123</v>
      </c>
      <c r="G1216" s="33">
        <f t="shared" si="11"/>
        <v>0.00416400708</v>
      </c>
      <c r="H1216" s="33">
        <f t="shared" si="20"/>
        <v>-0.6655864646</v>
      </c>
      <c r="I1216" s="45">
        <f t="shared" si="31"/>
        <v>-0.1070697307</v>
      </c>
      <c r="J1216" s="45">
        <f t="shared" si="43"/>
        <v>1.63935026</v>
      </c>
      <c r="K1216" s="21" t="s">
        <v>91</v>
      </c>
      <c r="L1216" s="8">
        <v>10.8066</v>
      </c>
      <c r="M1216" s="33">
        <f t="shared" si="6"/>
        <v>-0.006426425714</v>
      </c>
      <c r="N1216" s="33">
        <f t="shared" si="8"/>
        <v>-0.01503514678</v>
      </c>
      <c r="O1216" s="33">
        <f t="shared" si="10"/>
        <v>-0.03399106076</v>
      </c>
      <c r="P1216" s="33">
        <f t="shared" si="12"/>
        <v>-0.02472825489</v>
      </c>
      <c r="Q1216" s="45">
        <f t="shared" si="21"/>
        <v>-0.2644735544</v>
      </c>
      <c r="R1216" s="45">
        <f t="shared" si="32"/>
        <v>-0.1714128775</v>
      </c>
      <c r="S1216" s="45">
        <f t="shared" si="44"/>
        <v>0.664112262</v>
      </c>
      <c r="T1216" s="33">
        <f t="shared" si="22"/>
        <v>-0.4011129102</v>
      </c>
      <c r="U1216" s="33">
        <f t="shared" si="33"/>
        <v>0.06434314678</v>
      </c>
      <c r="V1216" s="33">
        <f t="shared" si="42"/>
        <v>0.9752379983</v>
      </c>
      <c r="W1216" s="44">
        <f t="shared" si="13"/>
        <v>0.009563326049</v>
      </c>
      <c r="X1216" s="44">
        <f t="shared" si="14"/>
        <v>0.007534323714</v>
      </c>
      <c r="Y1216" s="33">
        <f t="shared" si="15"/>
        <v>0.787835077</v>
      </c>
      <c r="Z1216" s="43">
        <v>1.0</v>
      </c>
      <c r="AA1216" s="33">
        <f t="shared" si="16"/>
        <v>1.787835077</v>
      </c>
      <c r="AB1216" s="33">
        <f t="shared" si="17"/>
        <v>0.4406642912</v>
      </c>
      <c r="AC1216" s="33">
        <f t="shared" si="18"/>
        <v>0.5593357088</v>
      </c>
      <c r="AD1216" s="33">
        <f t="shared" si="19"/>
        <v>-0.007396348925</v>
      </c>
      <c r="AE1216" s="34">
        <f t="shared" si="23"/>
        <v>0</v>
      </c>
      <c r="AF1216" s="34">
        <f t="shared" si="24"/>
        <v>0</v>
      </c>
      <c r="AG1216" s="34">
        <f t="shared" si="25"/>
        <v>0</v>
      </c>
      <c r="AH1216" s="34">
        <f t="shared" si="26"/>
        <v>5</v>
      </c>
      <c r="AI1216" s="34">
        <f t="shared" si="28"/>
        <v>0</v>
      </c>
      <c r="AJ1216" s="34">
        <f t="shared" si="29"/>
        <v>-1</v>
      </c>
      <c r="AK1216" s="34">
        <f t="shared" si="27"/>
        <v>0.007396348925</v>
      </c>
      <c r="AL1216" s="36">
        <f t="shared" si="34"/>
        <v>0</v>
      </c>
      <c r="AM1216" s="36">
        <f t="shared" si="35"/>
        <v>0</v>
      </c>
      <c r="AN1216" s="46">
        <f t="shared" si="36"/>
        <v>0</v>
      </c>
      <c r="AO1216" s="36">
        <f t="shared" si="37"/>
        <v>0</v>
      </c>
      <c r="AP1216" s="36">
        <f t="shared" si="39"/>
        <v>0</v>
      </c>
      <c r="AQ1216" s="36">
        <f t="shared" si="40"/>
        <v>0</v>
      </c>
      <c r="AR1216" s="36">
        <f t="shared" si="38"/>
        <v>0</v>
      </c>
      <c r="AS1216" s="38">
        <f t="shared" si="45"/>
        <v>0</v>
      </c>
      <c r="AT1216" s="38">
        <f t="shared" si="46"/>
        <v>0</v>
      </c>
      <c r="AU1216" s="38">
        <f t="shared" si="47"/>
        <v>0</v>
      </c>
      <c r="AV1216" s="38">
        <f t="shared" si="48"/>
        <v>5</v>
      </c>
      <c r="AW1216" s="38">
        <f t="shared" si="51"/>
        <v>0</v>
      </c>
      <c r="AX1216" s="38">
        <f t="shared" si="52"/>
        <v>-1</v>
      </c>
      <c r="AY1216" s="38">
        <f t="shared" si="49"/>
        <v>0.007396348925</v>
      </c>
      <c r="AZ1216" s="12">
        <f t="shared" si="30"/>
        <v>140.1010272</v>
      </c>
      <c r="BA1216" s="12">
        <f t="shared" si="41"/>
        <v>100.0519428</v>
      </c>
      <c r="BB1216" s="12">
        <f t="shared" si="53"/>
        <v>140.1777414</v>
      </c>
      <c r="BC1216" s="12">
        <f t="shared" si="50"/>
        <v>0.004930899283</v>
      </c>
      <c r="BD1216" s="12">
        <f t="shared" si="54"/>
        <v>124.1314992</v>
      </c>
    </row>
    <row r="1217" ht="14.25" customHeight="1">
      <c r="A1217" s="7">
        <v>38286.0</v>
      </c>
      <c r="B1217" s="21" t="s">
        <v>90</v>
      </c>
      <c r="C1217" s="8">
        <v>28.38167</v>
      </c>
      <c r="D1217" s="33">
        <f t="shared" si="5"/>
        <v>0.004561460041</v>
      </c>
      <c r="E1217" s="33">
        <f t="shared" si="7"/>
        <v>-0.0152439456</v>
      </c>
      <c r="F1217" s="33">
        <f t="shared" si="9"/>
        <v>0.003313319742</v>
      </c>
      <c r="G1217" s="33">
        <f t="shared" si="11"/>
        <v>0.007276559332</v>
      </c>
      <c r="H1217" s="33">
        <f t="shared" si="20"/>
        <v>-0.653498166</v>
      </c>
      <c r="I1217" s="45">
        <f t="shared" si="31"/>
        <v>0.487439698</v>
      </c>
      <c r="J1217" s="45">
        <f t="shared" si="43"/>
        <v>1.872135442</v>
      </c>
      <c r="K1217" s="21" t="s">
        <v>91</v>
      </c>
      <c r="L1217" s="8">
        <v>10.988336</v>
      </c>
      <c r="M1217" s="33">
        <f t="shared" si="6"/>
        <v>0.01681713027</v>
      </c>
      <c r="N1217" s="33">
        <f t="shared" si="8"/>
        <v>-0.002031477733</v>
      </c>
      <c r="O1217" s="33">
        <f t="shared" si="10"/>
        <v>-0.01206603779</v>
      </c>
      <c r="P1217" s="33">
        <f t="shared" si="12"/>
        <v>-0.01725431505</v>
      </c>
      <c r="Q1217" s="45">
        <f t="shared" si="21"/>
        <v>0.2606410862</v>
      </c>
      <c r="R1217" s="45">
        <f t="shared" si="32"/>
        <v>0.3004951688</v>
      </c>
      <c r="S1217" s="45">
        <f t="shared" si="44"/>
        <v>0.7744445338</v>
      </c>
      <c r="T1217" s="33">
        <f t="shared" si="22"/>
        <v>-0.9141392522</v>
      </c>
      <c r="U1217" s="33">
        <f t="shared" si="33"/>
        <v>0.1869445292</v>
      </c>
      <c r="V1217" s="33">
        <f t="shared" si="42"/>
        <v>1.097690908</v>
      </c>
      <c r="W1217" s="44">
        <f t="shared" si="13"/>
        <v>0.009609018016</v>
      </c>
      <c r="X1217" s="44">
        <f t="shared" si="14"/>
        <v>0.00825511658</v>
      </c>
      <c r="Y1217" s="33">
        <f t="shared" si="15"/>
        <v>0.8591009577</v>
      </c>
      <c r="Z1217" s="43">
        <v>1.0</v>
      </c>
      <c r="AA1217" s="33">
        <f t="shared" si="16"/>
        <v>1.859100958</v>
      </c>
      <c r="AB1217" s="33">
        <f t="shared" si="17"/>
        <v>0.4621055969</v>
      </c>
      <c r="AC1217" s="33">
        <f t="shared" si="18"/>
        <v>0.5378944031</v>
      </c>
      <c r="AD1217" s="33">
        <f t="shared" si="19"/>
        <v>-0.004020961395</v>
      </c>
      <c r="AE1217" s="34">
        <f t="shared" si="23"/>
        <v>0</v>
      </c>
      <c r="AF1217" s="34">
        <f t="shared" si="24"/>
        <v>0</v>
      </c>
      <c r="AG1217" s="34">
        <f t="shared" si="25"/>
        <v>0</v>
      </c>
      <c r="AH1217" s="34">
        <f t="shared" si="26"/>
        <v>0</v>
      </c>
      <c r="AI1217" s="34">
        <f t="shared" si="28"/>
        <v>1</v>
      </c>
      <c r="AJ1217" s="34">
        <f t="shared" si="29"/>
        <v>0</v>
      </c>
      <c r="AK1217" s="34">
        <f t="shared" si="27"/>
        <v>0</v>
      </c>
      <c r="AL1217" s="36">
        <f t="shared" si="34"/>
        <v>0</v>
      </c>
      <c r="AM1217" s="36">
        <f t="shared" si="35"/>
        <v>0</v>
      </c>
      <c r="AN1217" s="46">
        <f t="shared" si="36"/>
        <v>0</v>
      </c>
      <c r="AO1217" s="36">
        <f t="shared" si="37"/>
        <v>0</v>
      </c>
      <c r="AP1217" s="36">
        <f t="shared" si="39"/>
        <v>0</v>
      </c>
      <c r="AQ1217" s="36">
        <f t="shared" si="40"/>
        <v>0</v>
      </c>
      <c r="AR1217" s="36">
        <f t="shared" si="38"/>
        <v>0</v>
      </c>
      <c r="AS1217" s="38">
        <f t="shared" si="45"/>
        <v>-1</v>
      </c>
      <c r="AT1217" s="38">
        <f t="shared" si="46"/>
        <v>0</v>
      </c>
      <c r="AU1217" s="38">
        <f t="shared" si="47"/>
        <v>0</v>
      </c>
      <c r="AV1217" s="38">
        <f t="shared" si="48"/>
        <v>1</v>
      </c>
      <c r="AW1217" s="38">
        <f t="shared" si="51"/>
        <v>1</v>
      </c>
      <c r="AX1217" s="38">
        <f t="shared" si="52"/>
        <v>-1</v>
      </c>
      <c r="AY1217" s="38">
        <f t="shared" si="49"/>
        <v>0.004020961395</v>
      </c>
      <c r="AZ1217" s="12">
        <f t="shared" si="30"/>
        <v>140.1010272</v>
      </c>
      <c r="BA1217" s="12">
        <f t="shared" si="41"/>
        <v>100.0519428</v>
      </c>
      <c r="BB1217" s="12">
        <f t="shared" si="53"/>
        <v>140.7413907</v>
      </c>
      <c r="BC1217" s="12">
        <f t="shared" si="50"/>
        <v>0.001340320465</v>
      </c>
      <c r="BD1217" s="12">
        <f t="shared" si="54"/>
        <v>124.2978751</v>
      </c>
    </row>
    <row r="1218" ht="14.25" customHeight="1">
      <c r="A1218" s="7">
        <v>38287.0</v>
      </c>
      <c r="B1218" s="21" t="s">
        <v>90</v>
      </c>
      <c r="C1218" s="8">
        <v>29.084618</v>
      </c>
      <c r="D1218" s="33">
        <f t="shared" si="5"/>
        <v>0.02476767576</v>
      </c>
      <c r="E1218" s="33">
        <f t="shared" si="7"/>
        <v>0.01679277079</v>
      </c>
      <c r="F1218" s="33">
        <f t="shared" si="9"/>
        <v>0.0332984763</v>
      </c>
      <c r="G1218" s="33">
        <f t="shared" si="11"/>
        <v>0.03222445855</v>
      </c>
      <c r="H1218" s="33">
        <f t="shared" si="20"/>
        <v>1.031823997</v>
      </c>
      <c r="I1218" s="45">
        <f t="shared" si="31"/>
        <v>1.84725237</v>
      </c>
      <c r="J1218" s="45">
        <f t="shared" si="43"/>
        <v>3.510627005</v>
      </c>
      <c r="K1218" s="21" t="s">
        <v>91</v>
      </c>
      <c r="L1218" s="8">
        <v>11.304287</v>
      </c>
      <c r="M1218" s="33">
        <f t="shared" si="6"/>
        <v>0.02875330714</v>
      </c>
      <c r="N1218" s="33">
        <f t="shared" si="8"/>
        <v>0.02484181038</v>
      </c>
      <c r="O1218" s="33">
        <f t="shared" si="10"/>
        <v>0.02640259202</v>
      </c>
      <c r="P1218" s="33">
        <f t="shared" si="12"/>
        <v>0.01049750095</v>
      </c>
      <c r="Q1218" s="45">
        <f t="shared" si="21"/>
        <v>1.368645094</v>
      </c>
      <c r="R1218" s="45">
        <f t="shared" si="32"/>
        <v>1.22629144</v>
      </c>
      <c r="S1218" s="45">
        <f t="shared" si="44"/>
        <v>1.254890594</v>
      </c>
      <c r="T1218" s="33">
        <f t="shared" si="22"/>
        <v>-0.336821097</v>
      </c>
      <c r="U1218" s="33">
        <f t="shared" si="33"/>
        <v>0.6209609301</v>
      </c>
      <c r="V1218" s="33">
        <f t="shared" si="42"/>
        <v>2.255736411</v>
      </c>
      <c r="W1218" s="44">
        <f t="shared" si="13"/>
        <v>0.01104294464</v>
      </c>
      <c r="X1218" s="44">
        <f t="shared" si="14"/>
        <v>0.01058475299</v>
      </c>
      <c r="Y1218" s="33">
        <f t="shared" si="15"/>
        <v>0.9585082006</v>
      </c>
      <c r="Z1218" s="43">
        <v>1.0</v>
      </c>
      <c r="AA1218" s="33">
        <f t="shared" si="16"/>
        <v>1.958508201</v>
      </c>
      <c r="AB1218" s="33">
        <f t="shared" si="17"/>
        <v>0.489407295</v>
      </c>
      <c r="AC1218" s="33">
        <f t="shared" si="18"/>
        <v>0.510592705</v>
      </c>
      <c r="AD1218" s="33">
        <f t="shared" si="19"/>
        <v>-0.001841773729</v>
      </c>
      <c r="AE1218" s="34">
        <f t="shared" si="23"/>
        <v>0</v>
      </c>
      <c r="AF1218" s="34">
        <f t="shared" si="24"/>
        <v>0</v>
      </c>
      <c r="AG1218" s="34">
        <f t="shared" si="25"/>
        <v>0</v>
      </c>
      <c r="AH1218" s="34">
        <f t="shared" si="26"/>
        <v>0</v>
      </c>
      <c r="AI1218" s="34">
        <f t="shared" si="28"/>
        <v>0</v>
      </c>
      <c r="AJ1218" s="34">
        <f t="shared" si="29"/>
        <v>0</v>
      </c>
      <c r="AK1218" s="34">
        <f t="shared" si="27"/>
        <v>0</v>
      </c>
      <c r="AL1218" s="36">
        <f t="shared" si="34"/>
        <v>0</v>
      </c>
      <c r="AM1218" s="36">
        <f t="shared" si="35"/>
        <v>0</v>
      </c>
      <c r="AN1218" s="46">
        <f t="shared" si="36"/>
        <v>0</v>
      </c>
      <c r="AO1218" s="36">
        <f t="shared" si="37"/>
        <v>0</v>
      </c>
      <c r="AP1218" s="36">
        <f t="shared" si="39"/>
        <v>0</v>
      </c>
      <c r="AQ1218" s="36">
        <f t="shared" si="40"/>
        <v>0</v>
      </c>
      <c r="AR1218" s="36">
        <f t="shared" si="38"/>
        <v>0</v>
      </c>
      <c r="AS1218" s="38">
        <f t="shared" si="45"/>
        <v>-1</v>
      </c>
      <c r="AT1218" s="38">
        <f t="shared" si="46"/>
        <v>0</v>
      </c>
      <c r="AU1218" s="38">
        <f t="shared" si="47"/>
        <v>0</v>
      </c>
      <c r="AV1218" s="38">
        <f t="shared" si="48"/>
        <v>2</v>
      </c>
      <c r="AW1218" s="38">
        <f t="shared" si="51"/>
        <v>0</v>
      </c>
      <c r="AX1218" s="38">
        <f t="shared" si="52"/>
        <v>-1</v>
      </c>
      <c r="AY1218" s="38">
        <f t="shared" si="49"/>
        <v>0.001841773729</v>
      </c>
      <c r="AZ1218" s="12">
        <f t="shared" si="30"/>
        <v>140.1010272</v>
      </c>
      <c r="BA1218" s="12">
        <f t="shared" si="41"/>
        <v>100.0519428</v>
      </c>
      <c r="BB1218" s="12">
        <f t="shared" si="53"/>
        <v>141.0006045</v>
      </c>
      <c r="BC1218" s="12">
        <f t="shared" si="50"/>
        <v>0.0006139245762</v>
      </c>
      <c r="BD1218" s="12">
        <f t="shared" si="54"/>
        <v>124.3741847</v>
      </c>
    </row>
    <row r="1219" ht="14.25" customHeight="1">
      <c r="A1219" s="7">
        <v>38288.0</v>
      </c>
      <c r="B1219" s="21" t="s">
        <v>90</v>
      </c>
      <c r="C1219" s="8">
        <v>29.020185</v>
      </c>
      <c r="D1219" s="33">
        <f t="shared" si="5"/>
        <v>-0.002215363461</v>
      </c>
      <c r="E1219" s="33">
        <f t="shared" si="7"/>
        <v>0.01391720011</v>
      </c>
      <c r="F1219" s="33">
        <f t="shared" si="9"/>
        <v>0.03531877215</v>
      </c>
      <c r="G1219" s="33">
        <f t="shared" si="11"/>
        <v>0.01829415903</v>
      </c>
      <c r="H1219" s="33">
        <f t="shared" si="20"/>
        <v>0.8631802038</v>
      </c>
      <c r="I1219" s="45">
        <f t="shared" si="31"/>
        <v>1.855914048</v>
      </c>
      <c r="J1219" s="45">
        <f t="shared" si="43"/>
        <v>2.296707998</v>
      </c>
      <c r="K1219" s="21" t="s">
        <v>91</v>
      </c>
      <c r="L1219" s="8">
        <v>11.321059</v>
      </c>
      <c r="M1219" s="33">
        <f t="shared" si="6"/>
        <v>0.001483684906</v>
      </c>
      <c r="N1219" s="33">
        <f t="shared" si="8"/>
        <v>0.02558198145</v>
      </c>
      <c r="O1219" s="33">
        <f t="shared" si="10"/>
        <v>0.03422696984</v>
      </c>
      <c r="P1219" s="33">
        <f t="shared" si="12"/>
        <v>0.01098585208</v>
      </c>
      <c r="Q1219" s="45">
        <f t="shared" si="21"/>
        <v>1.371592065</v>
      </c>
      <c r="R1219" s="45">
        <f t="shared" si="32"/>
        <v>1.414952849</v>
      </c>
      <c r="S1219" s="45">
        <f t="shared" si="44"/>
        <v>1.223587606</v>
      </c>
      <c r="T1219" s="33">
        <f t="shared" si="22"/>
        <v>-0.5084118611</v>
      </c>
      <c r="U1219" s="33">
        <f t="shared" si="33"/>
        <v>0.4409611991</v>
      </c>
      <c r="V1219" s="33">
        <f t="shared" si="42"/>
        <v>1.073120392</v>
      </c>
      <c r="W1219" s="44">
        <f t="shared" si="13"/>
        <v>0.0108257102</v>
      </c>
      <c r="X1219" s="44">
        <f t="shared" si="14"/>
        <v>0.01058632721</v>
      </c>
      <c r="Y1219" s="33">
        <f t="shared" si="15"/>
        <v>0.9778875487</v>
      </c>
      <c r="Z1219" s="43">
        <v>1.0</v>
      </c>
      <c r="AA1219" s="33">
        <f t="shared" si="16"/>
        <v>1.977887549</v>
      </c>
      <c r="AB1219" s="33">
        <f t="shared" si="17"/>
        <v>0.4944100838</v>
      </c>
      <c r="AC1219" s="33">
        <f t="shared" si="18"/>
        <v>0.5055899162</v>
      </c>
      <c r="AD1219" s="33">
        <f t="shared" si="19"/>
        <v>-0.001723422492</v>
      </c>
      <c r="AE1219" s="34">
        <f t="shared" si="23"/>
        <v>0</v>
      </c>
      <c r="AF1219" s="34">
        <f t="shared" si="24"/>
        <v>0</v>
      </c>
      <c r="AG1219" s="34">
        <f t="shared" si="25"/>
        <v>0</v>
      </c>
      <c r="AH1219" s="34">
        <f t="shared" si="26"/>
        <v>0</v>
      </c>
      <c r="AI1219" s="34">
        <f t="shared" si="28"/>
        <v>0</v>
      </c>
      <c r="AJ1219" s="34">
        <f t="shared" si="29"/>
        <v>0</v>
      </c>
      <c r="AK1219" s="34">
        <f t="shared" si="27"/>
        <v>0</v>
      </c>
      <c r="AL1219" s="36">
        <f t="shared" si="34"/>
        <v>0</v>
      </c>
      <c r="AM1219" s="36">
        <f t="shared" si="35"/>
        <v>0</v>
      </c>
      <c r="AN1219" s="46">
        <f t="shared" si="36"/>
        <v>0</v>
      </c>
      <c r="AO1219" s="36">
        <f t="shared" si="37"/>
        <v>0</v>
      </c>
      <c r="AP1219" s="36">
        <f t="shared" si="39"/>
        <v>0</v>
      </c>
      <c r="AQ1219" s="36">
        <f t="shared" si="40"/>
        <v>0</v>
      </c>
      <c r="AR1219" s="36">
        <f t="shared" si="38"/>
        <v>0</v>
      </c>
      <c r="AS1219" s="38">
        <f t="shared" si="45"/>
        <v>-1</v>
      </c>
      <c r="AT1219" s="38">
        <f t="shared" si="46"/>
        <v>0</v>
      </c>
      <c r="AU1219" s="38">
        <f t="shared" si="47"/>
        <v>0</v>
      </c>
      <c r="AV1219" s="38">
        <f t="shared" si="48"/>
        <v>3</v>
      </c>
      <c r="AW1219" s="38">
        <f t="shared" si="51"/>
        <v>0</v>
      </c>
      <c r="AX1219" s="38">
        <f t="shared" si="52"/>
        <v>-1</v>
      </c>
      <c r="AY1219" s="38">
        <f t="shared" si="49"/>
        <v>0.001723422492</v>
      </c>
      <c r="AZ1219" s="12">
        <f t="shared" si="30"/>
        <v>140.1010272</v>
      </c>
      <c r="BA1219" s="12">
        <f t="shared" si="41"/>
        <v>100.0519428</v>
      </c>
      <c r="BB1219" s="12">
        <f t="shared" si="53"/>
        <v>141.2436081</v>
      </c>
      <c r="BC1219" s="12">
        <f t="shared" si="50"/>
        <v>0.0005744741641</v>
      </c>
      <c r="BD1219" s="12">
        <f t="shared" si="54"/>
        <v>124.4456344</v>
      </c>
    </row>
    <row r="1220" ht="14.25" customHeight="1">
      <c r="A1220" s="7">
        <v>38289.0</v>
      </c>
      <c r="B1220" s="21" t="s">
        <v>90</v>
      </c>
      <c r="C1220" s="8">
        <v>29.043629</v>
      </c>
      <c r="D1220" s="33">
        <f t="shared" si="5"/>
        <v>0.0008078515006</v>
      </c>
      <c r="E1220" s="33">
        <f t="shared" si="7"/>
        <v>0.02269061281</v>
      </c>
      <c r="F1220" s="33">
        <f t="shared" si="9"/>
        <v>0.02650116757</v>
      </c>
      <c r="G1220" s="33">
        <f t="shared" si="11"/>
        <v>-0.009983633366</v>
      </c>
      <c r="H1220" s="33">
        <f t="shared" si="20"/>
        <v>1.32133997</v>
      </c>
      <c r="I1220" s="45">
        <f t="shared" si="31"/>
        <v>1.419147232</v>
      </c>
      <c r="J1220" s="45">
        <f t="shared" si="43"/>
        <v>0.4261660956</v>
      </c>
      <c r="K1220" s="21" t="s">
        <v>91</v>
      </c>
      <c r="L1220" s="8">
        <v>11.368593</v>
      </c>
      <c r="M1220" s="33">
        <f t="shared" si="6"/>
        <v>0.004198723812</v>
      </c>
      <c r="N1220" s="33">
        <f t="shared" si="8"/>
        <v>0.04524397883</v>
      </c>
      <c r="O1220" s="33">
        <f t="shared" si="10"/>
        <v>0.0372447989</v>
      </c>
      <c r="P1220" s="33">
        <f t="shared" si="12"/>
        <v>0.008682754589</v>
      </c>
      <c r="Q1220" s="45">
        <f t="shared" si="21"/>
        <v>2.141638665</v>
      </c>
      <c r="R1220" s="45">
        <f t="shared" si="32"/>
        <v>1.467254575</v>
      </c>
      <c r="S1220" s="45">
        <f t="shared" si="44"/>
        <v>1.141680207</v>
      </c>
      <c r="T1220" s="33">
        <f t="shared" si="22"/>
        <v>-0.8202986955</v>
      </c>
      <c r="U1220" s="33">
        <f t="shared" si="33"/>
        <v>-0.0481073435</v>
      </c>
      <c r="V1220" s="33">
        <f t="shared" si="42"/>
        <v>-0.7155141109</v>
      </c>
      <c r="W1220" s="44">
        <f t="shared" si="13"/>
        <v>0.008514730161</v>
      </c>
      <c r="X1220" s="44">
        <f t="shared" si="14"/>
        <v>0.01053143329</v>
      </c>
      <c r="Y1220" s="33">
        <f t="shared" si="15"/>
        <v>1.236848743</v>
      </c>
      <c r="Z1220" s="43">
        <v>1.0</v>
      </c>
      <c r="AA1220" s="33">
        <f t="shared" si="16"/>
        <v>2.236848743</v>
      </c>
      <c r="AB1220" s="33">
        <f t="shared" si="17"/>
        <v>0.552942503</v>
      </c>
      <c r="AC1220" s="33">
        <f t="shared" si="18"/>
        <v>0.447057497</v>
      </c>
      <c r="AD1220" s="33">
        <f t="shared" si="19"/>
        <v>-0.001693702774</v>
      </c>
      <c r="AE1220" s="34">
        <f t="shared" si="23"/>
        <v>0</v>
      </c>
      <c r="AF1220" s="34">
        <f t="shared" si="24"/>
        <v>0</v>
      </c>
      <c r="AG1220" s="34">
        <f t="shared" si="25"/>
        <v>0</v>
      </c>
      <c r="AH1220" s="34">
        <f t="shared" si="26"/>
        <v>0</v>
      </c>
      <c r="AI1220" s="34">
        <f t="shared" si="28"/>
        <v>0</v>
      </c>
      <c r="AJ1220" s="34">
        <f t="shared" si="29"/>
        <v>0</v>
      </c>
      <c r="AK1220" s="34">
        <f t="shared" si="27"/>
        <v>0</v>
      </c>
      <c r="AL1220" s="36">
        <f t="shared" si="34"/>
        <v>0</v>
      </c>
      <c r="AM1220" s="36">
        <f t="shared" si="35"/>
        <v>0</v>
      </c>
      <c r="AN1220" s="46">
        <f t="shared" si="36"/>
        <v>0</v>
      </c>
      <c r="AO1220" s="36">
        <f t="shared" si="37"/>
        <v>0</v>
      </c>
      <c r="AP1220" s="36">
        <f t="shared" si="39"/>
        <v>0</v>
      </c>
      <c r="AQ1220" s="36">
        <f t="shared" si="40"/>
        <v>0</v>
      </c>
      <c r="AR1220" s="36">
        <f t="shared" si="38"/>
        <v>0</v>
      </c>
      <c r="AS1220" s="38">
        <f t="shared" si="45"/>
        <v>0</v>
      </c>
      <c r="AT1220" s="38">
        <f t="shared" si="46"/>
        <v>0</v>
      </c>
      <c r="AU1220" s="38">
        <f t="shared" si="47"/>
        <v>0</v>
      </c>
      <c r="AV1220" s="38">
        <f t="shared" si="48"/>
        <v>4</v>
      </c>
      <c r="AW1220" s="38">
        <f t="shared" si="51"/>
        <v>0</v>
      </c>
      <c r="AX1220" s="38">
        <f t="shared" si="52"/>
        <v>-1</v>
      </c>
      <c r="AY1220" s="38">
        <f t="shared" si="49"/>
        <v>0.001693702774</v>
      </c>
      <c r="AZ1220" s="12">
        <f t="shared" si="30"/>
        <v>140.1010272</v>
      </c>
      <c r="BA1220" s="12">
        <f t="shared" si="41"/>
        <v>100.0519428</v>
      </c>
      <c r="BB1220" s="12">
        <f t="shared" si="53"/>
        <v>141.4828328</v>
      </c>
      <c r="BC1220" s="12">
        <f t="shared" si="50"/>
        <v>0.0005645675912</v>
      </c>
      <c r="BD1220" s="12">
        <f t="shared" si="54"/>
        <v>124.5158924</v>
      </c>
    </row>
    <row r="1221" ht="14.25" customHeight="1">
      <c r="A1221" s="7">
        <v>38292.0</v>
      </c>
      <c r="B1221" s="21" t="s">
        <v>90</v>
      </c>
      <c r="C1221" s="8">
        <v>28.879587</v>
      </c>
      <c r="D1221" s="33">
        <f t="shared" si="5"/>
        <v>-0.00564812338</v>
      </c>
      <c r="E1221" s="33">
        <f t="shared" si="7"/>
        <v>0.0221850963</v>
      </c>
      <c r="F1221" s="33">
        <f t="shared" si="9"/>
        <v>0.006327654377</v>
      </c>
      <c r="G1221" s="33">
        <f t="shared" si="11"/>
        <v>-0.008846344482</v>
      </c>
      <c r="H1221" s="33">
        <f t="shared" si="20"/>
        <v>1.321018546</v>
      </c>
      <c r="I1221" s="45">
        <f t="shared" si="31"/>
        <v>0.5268457071</v>
      </c>
      <c r="J1221" s="45">
        <f t="shared" si="43"/>
        <v>0.4766563561</v>
      </c>
      <c r="K1221" s="21" t="s">
        <v>91</v>
      </c>
      <c r="L1221" s="8">
        <v>11.332244</v>
      </c>
      <c r="M1221" s="33">
        <f t="shared" si="6"/>
        <v>-0.003197317381</v>
      </c>
      <c r="N1221" s="33">
        <f t="shared" si="8"/>
        <v>0.04864101568</v>
      </c>
      <c r="O1221" s="33">
        <f t="shared" si="10"/>
        <v>0.03287454408</v>
      </c>
      <c r="P1221" s="33">
        <f t="shared" si="12"/>
        <v>-0.005398571884</v>
      </c>
      <c r="Q1221" s="45">
        <f t="shared" si="21"/>
        <v>2.197247662</v>
      </c>
      <c r="R1221" s="45">
        <f t="shared" si="32"/>
        <v>1.32674029</v>
      </c>
      <c r="S1221" s="45">
        <f t="shared" si="44"/>
        <v>0.846709909</v>
      </c>
      <c r="T1221" s="33">
        <f t="shared" si="22"/>
        <v>-0.8762291157</v>
      </c>
      <c r="U1221" s="33">
        <f t="shared" si="33"/>
        <v>-0.799894583</v>
      </c>
      <c r="V1221" s="33">
        <f t="shared" si="42"/>
        <v>-0.3700535529</v>
      </c>
      <c r="W1221" s="44">
        <f t="shared" si="13"/>
        <v>0.008473870421</v>
      </c>
      <c r="X1221" s="44">
        <f t="shared" si="14"/>
        <v>0.01026521192</v>
      </c>
      <c r="Y1221" s="33">
        <f t="shared" si="15"/>
        <v>1.211395904</v>
      </c>
      <c r="Z1221" s="43">
        <v>1.0</v>
      </c>
      <c r="AA1221" s="33">
        <f t="shared" si="16"/>
        <v>2.211395904</v>
      </c>
      <c r="AB1221" s="33">
        <f t="shared" si="17"/>
        <v>0.5477969376</v>
      </c>
      <c r="AC1221" s="33">
        <f t="shared" si="18"/>
        <v>0.4522030624</v>
      </c>
      <c r="AD1221" s="33">
        <f t="shared" si="19"/>
        <v>0.002438984924</v>
      </c>
      <c r="AE1221" s="34">
        <f t="shared" si="23"/>
        <v>0</v>
      </c>
      <c r="AF1221" s="34">
        <f t="shared" si="24"/>
        <v>0</v>
      </c>
      <c r="AG1221" s="34">
        <f t="shared" si="25"/>
        <v>0</v>
      </c>
      <c r="AH1221" s="34">
        <f t="shared" si="26"/>
        <v>0</v>
      </c>
      <c r="AI1221" s="34">
        <f t="shared" si="28"/>
        <v>0</v>
      </c>
      <c r="AJ1221" s="34">
        <f t="shared" si="29"/>
        <v>0</v>
      </c>
      <c r="AK1221" s="34">
        <f t="shared" si="27"/>
        <v>0</v>
      </c>
      <c r="AL1221" s="36">
        <f t="shared" si="34"/>
        <v>0</v>
      </c>
      <c r="AM1221" s="36">
        <f t="shared" si="35"/>
        <v>0</v>
      </c>
      <c r="AN1221" s="46">
        <f t="shared" si="36"/>
        <v>0</v>
      </c>
      <c r="AO1221" s="36">
        <f t="shared" si="37"/>
        <v>0</v>
      </c>
      <c r="AP1221" s="36">
        <f t="shared" si="39"/>
        <v>0</v>
      </c>
      <c r="AQ1221" s="36">
        <f t="shared" si="40"/>
        <v>0</v>
      </c>
      <c r="AR1221" s="36">
        <f t="shared" si="38"/>
        <v>0</v>
      </c>
      <c r="AS1221" s="38">
        <f t="shared" si="45"/>
        <v>0</v>
      </c>
      <c r="AT1221" s="38">
        <f t="shared" si="46"/>
        <v>0</v>
      </c>
      <c r="AU1221" s="38">
        <f t="shared" si="47"/>
        <v>0</v>
      </c>
      <c r="AV1221" s="38">
        <f t="shared" si="48"/>
        <v>5</v>
      </c>
      <c r="AW1221" s="38">
        <f t="shared" si="51"/>
        <v>0</v>
      </c>
      <c r="AX1221" s="38">
        <f t="shared" si="52"/>
        <v>-1</v>
      </c>
      <c r="AY1221" s="38">
        <f t="shared" si="49"/>
        <v>-0.002438984924</v>
      </c>
      <c r="AZ1221" s="12">
        <f t="shared" si="30"/>
        <v>140.1010272</v>
      </c>
      <c r="BA1221" s="12">
        <f t="shared" si="41"/>
        <v>100.0519428</v>
      </c>
      <c r="BB1221" s="12">
        <f t="shared" si="53"/>
        <v>141.1377583</v>
      </c>
      <c r="BC1221" s="12">
        <f t="shared" si="50"/>
        <v>-0.0008129949747</v>
      </c>
      <c r="BD1221" s="12">
        <f t="shared" si="54"/>
        <v>124.4146616</v>
      </c>
    </row>
    <row r="1222" ht="14.25" customHeight="1">
      <c r="A1222" s="7">
        <v>38293.0</v>
      </c>
      <c r="B1222" s="21" t="s">
        <v>90</v>
      </c>
      <c r="C1222" s="8">
        <v>29.078768</v>
      </c>
      <c r="D1222" s="33">
        <f t="shared" si="5"/>
        <v>0.006896947661</v>
      </c>
      <c r="E1222" s="33">
        <f t="shared" si="7"/>
        <v>0.02456155681</v>
      </c>
      <c r="F1222" s="33">
        <f t="shared" si="9"/>
        <v>0.008943196173</v>
      </c>
      <c r="G1222" s="33">
        <f t="shared" si="11"/>
        <v>0.005876080295</v>
      </c>
      <c r="H1222" s="33">
        <f t="shared" si="20"/>
        <v>1.433937275</v>
      </c>
      <c r="I1222" s="45">
        <f t="shared" si="31"/>
        <v>0.6345922705</v>
      </c>
      <c r="J1222" s="45">
        <f t="shared" si="43"/>
        <v>1.377910832</v>
      </c>
      <c r="K1222" s="21" t="s">
        <v>91</v>
      </c>
      <c r="L1222" s="8">
        <v>11.365803</v>
      </c>
      <c r="M1222" s="33">
        <f t="shared" si="6"/>
        <v>0.002961372875</v>
      </c>
      <c r="N1222" s="33">
        <f t="shared" si="8"/>
        <v>0.03435160701</v>
      </c>
      <c r="O1222" s="33">
        <f t="shared" si="10"/>
        <v>0.03225034476</v>
      </c>
      <c r="P1222" s="33">
        <f t="shared" si="12"/>
        <v>0.000246677814</v>
      </c>
      <c r="Q1222" s="45">
        <f t="shared" si="21"/>
        <v>1.539156697</v>
      </c>
      <c r="R1222" s="45">
        <f t="shared" si="32"/>
        <v>1.263469934</v>
      </c>
      <c r="S1222" s="45">
        <f t="shared" si="44"/>
        <v>0.927709763</v>
      </c>
      <c r="T1222" s="33">
        <f t="shared" si="22"/>
        <v>-0.1052194223</v>
      </c>
      <c r="U1222" s="33">
        <f t="shared" si="33"/>
        <v>-0.6288776639</v>
      </c>
      <c r="V1222" s="33">
        <f t="shared" si="42"/>
        <v>0.4502010693</v>
      </c>
      <c r="W1222" s="44">
        <f t="shared" si="13"/>
        <v>0.008434436028</v>
      </c>
      <c r="X1222" s="44">
        <f t="shared" si="14"/>
        <v>0.01027131734</v>
      </c>
      <c r="Y1222" s="33">
        <f t="shared" si="15"/>
        <v>1.217783537</v>
      </c>
      <c r="Z1222" s="43">
        <v>1.0</v>
      </c>
      <c r="AA1222" s="33">
        <f t="shared" si="16"/>
        <v>2.217783537</v>
      </c>
      <c r="AB1222" s="33">
        <f t="shared" si="17"/>
        <v>0.5490993672</v>
      </c>
      <c r="AC1222" s="33">
        <f t="shared" si="18"/>
        <v>0.4509006328</v>
      </c>
      <c r="AD1222" s="33">
        <f t="shared" si="19"/>
        <v>0.003312715769</v>
      </c>
      <c r="AE1222" s="34">
        <f t="shared" si="23"/>
        <v>0</v>
      </c>
      <c r="AF1222" s="34">
        <f t="shared" si="24"/>
        <v>0</v>
      </c>
      <c r="AG1222" s="34">
        <f t="shared" si="25"/>
        <v>0</v>
      </c>
      <c r="AH1222" s="34">
        <f t="shared" si="26"/>
        <v>0</v>
      </c>
      <c r="AI1222" s="34">
        <f t="shared" si="28"/>
        <v>0</v>
      </c>
      <c r="AJ1222" s="34">
        <f t="shared" si="29"/>
        <v>0</v>
      </c>
      <c r="AK1222" s="34">
        <f t="shared" si="27"/>
        <v>0</v>
      </c>
      <c r="AL1222" s="36">
        <f t="shared" si="34"/>
        <v>0</v>
      </c>
      <c r="AM1222" s="36">
        <f t="shared" si="35"/>
        <v>0</v>
      </c>
      <c r="AN1222" s="46">
        <f t="shared" si="36"/>
        <v>0</v>
      </c>
      <c r="AO1222" s="36">
        <f t="shared" si="37"/>
        <v>0</v>
      </c>
      <c r="AP1222" s="36">
        <f t="shared" si="39"/>
        <v>0</v>
      </c>
      <c r="AQ1222" s="36">
        <f t="shared" si="40"/>
        <v>0</v>
      </c>
      <c r="AR1222" s="36">
        <f t="shared" si="38"/>
        <v>0</v>
      </c>
      <c r="AS1222" s="38">
        <f t="shared" si="45"/>
        <v>0</v>
      </c>
      <c r="AT1222" s="38">
        <f t="shared" si="46"/>
        <v>0</v>
      </c>
      <c r="AU1222" s="38">
        <f t="shared" si="47"/>
        <v>0</v>
      </c>
      <c r="AV1222" s="38">
        <f t="shared" si="48"/>
        <v>0</v>
      </c>
      <c r="AW1222" s="38">
        <f t="shared" si="51"/>
        <v>1</v>
      </c>
      <c r="AX1222" s="38">
        <f t="shared" si="52"/>
        <v>0</v>
      </c>
      <c r="AY1222" s="38">
        <f t="shared" si="49"/>
        <v>0</v>
      </c>
      <c r="AZ1222" s="12">
        <f t="shared" si="30"/>
        <v>140.1010272</v>
      </c>
      <c r="BA1222" s="12">
        <f t="shared" si="41"/>
        <v>100.0519428</v>
      </c>
      <c r="BB1222" s="12">
        <f t="shared" si="53"/>
        <v>141.1377583</v>
      </c>
      <c r="BC1222" s="12">
        <f t="shared" si="50"/>
        <v>0</v>
      </c>
      <c r="BD1222" s="12">
        <f t="shared" si="54"/>
        <v>124.4146616</v>
      </c>
    </row>
    <row r="1223" ht="14.25" customHeight="1">
      <c r="A1223" s="7">
        <v>38294.0</v>
      </c>
      <c r="B1223" s="21" t="s">
        <v>90</v>
      </c>
      <c r="C1223" s="8">
        <v>29.37167</v>
      </c>
      <c r="D1223" s="33">
        <f t="shared" si="5"/>
        <v>0.0100727101</v>
      </c>
      <c r="E1223" s="33">
        <f t="shared" si="7"/>
        <v>0.009869546851</v>
      </c>
      <c r="F1223" s="33">
        <f t="shared" si="9"/>
        <v>0.02682805468</v>
      </c>
      <c r="G1223" s="33">
        <f t="shared" si="11"/>
        <v>0.01703912871</v>
      </c>
      <c r="H1223" s="33">
        <f t="shared" si="20"/>
        <v>0.6266918725</v>
      </c>
      <c r="I1223" s="45">
        <f t="shared" si="31"/>
        <v>1.391560077</v>
      </c>
      <c r="J1223" s="45">
        <f t="shared" si="43"/>
        <v>2.048262692</v>
      </c>
      <c r="K1223" s="21" t="s">
        <v>91</v>
      </c>
      <c r="L1223" s="8">
        <v>11.421717</v>
      </c>
      <c r="M1223" s="33">
        <f t="shared" si="6"/>
        <v>0.00491949403</v>
      </c>
      <c r="N1223" s="33">
        <f t="shared" si="8"/>
        <v>0.01038809436</v>
      </c>
      <c r="O1223" s="33">
        <f t="shared" si="10"/>
        <v>0.03548796381</v>
      </c>
      <c r="P1223" s="33">
        <f t="shared" si="12"/>
        <v>-0.001222575133</v>
      </c>
      <c r="Q1223" s="45">
        <f t="shared" si="21"/>
        <v>0.5899840297</v>
      </c>
      <c r="R1223" s="45">
        <f t="shared" si="32"/>
        <v>1.308797207</v>
      </c>
      <c r="S1223" s="45">
        <f t="shared" si="44"/>
        <v>0.8745322359</v>
      </c>
      <c r="T1223" s="33">
        <f t="shared" si="22"/>
        <v>0.03670784277</v>
      </c>
      <c r="U1223" s="33">
        <f t="shared" si="33"/>
        <v>0.08276287053</v>
      </c>
      <c r="V1223" s="33">
        <f t="shared" si="42"/>
        <v>1.173730456</v>
      </c>
      <c r="W1223" s="44">
        <f t="shared" si="13"/>
        <v>0.008701786437</v>
      </c>
      <c r="X1223" s="44">
        <f t="shared" si="14"/>
        <v>0.01022855546</v>
      </c>
      <c r="Y1223" s="33">
        <f t="shared" si="15"/>
        <v>1.175454665</v>
      </c>
      <c r="Z1223" s="43">
        <v>1.0</v>
      </c>
      <c r="AA1223" s="33">
        <f t="shared" si="16"/>
        <v>2.175454665</v>
      </c>
      <c r="AB1223" s="33">
        <f t="shared" si="17"/>
        <v>0.540325976</v>
      </c>
      <c r="AC1223" s="33">
        <f t="shared" si="18"/>
        <v>0.459674024</v>
      </c>
      <c r="AD1223" s="33">
        <f t="shared" si="19"/>
        <v>0.005791386779</v>
      </c>
      <c r="AE1223" s="34">
        <f t="shared" si="23"/>
        <v>0</v>
      </c>
      <c r="AF1223" s="34">
        <f t="shared" si="24"/>
        <v>0</v>
      </c>
      <c r="AG1223" s="34">
        <f t="shared" si="25"/>
        <v>0</v>
      </c>
      <c r="AH1223" s="34">
        <f t="shared" si="26"/>
        <v>0</v>
      </c>
      <c r="AI1223" s="34">
        <f t="shared" si="28"/>
        <v>0</v>
      </c>
      <c r="AJ1223" s="34">
        <f t="shared" si="29"/>
        <v>0</v>
      </c>
      <c r="AK1223" s="34">
        <f t="shared" si="27"/>
        <v>0</v>
      </c>
      <c r="AL1223" s="36">
        <f t="shared" si="34"/>
        <v>0</v>
      </c>
      <c r="AM1223" s="36">
        <f t="shared" si="35"/>
        <v>0</v>
      </c>
      <c r="AN1223" s="46">
        <f t="shared" si="36"/>
        <v>0</v>
      </c>
      <c r="AO1223" s="36">
        <f t="shared" si="37"/>
        <v>0</v>
      </c>
      <c r="AP1223" s="36">
        <f t="shared" si="39"/>
        <v>0</v>
      </c>
      <c r="AQ1223" s="36">
        <f t="shared" si="40"/>
        <v>0</v>
      </c>
      <c r="AR1223" s="36">
        <f t="shared" si="38"/>
        <v>0</v>
      </c>
      <c r="AS1223" s="38">
        <f t="shared" si="45"/>
        <v>-1</v>
      </c>
      <c r="AT1223" s="38">
        <f t="shared" si="46"/>
        <v>0</v>
      </c>
      <c r="AU1223" s="38">
        <f t="shared" si="47"/>
        <v>0</v>
      </c>
      <c r="AV1223" s="38">
        <f t="shared" si="48"/>
        <v>1</v>
      </c>
      <c r="AW1223" s="38">
        <f t="shared" si="51"/>
        <v>0</v>
      </c>
      <c r="AX1223" s="38">
        <f t="shared" si="52"/>
        <v>-1</v>
      </c>
      <c r="AY1223" s="38">
        <f t="shared" si="49"/>
        <v>-0.005791386779</v>
      </c>
      <c r="AZ1223" s="12">
        <f t="shared" si="30"/>
        <v>140.1010272</v>
      </c>
      <c r="BA1223" s="12">
        <f t="shared" si="41"/>
        <v>100.0519428</v>
      </c>
      <c r="BB1223" s="12">
        <f t="shared" si="53"/>
        <v>140.320375</v>
      </c>
      <c r="BC1223" s="12">
        <f t="shared" si="50"/>
        <v>-0.00193046226</v>
      </c>
      <c r="BD1223" s="12">
        <f t="shared" si="54"/>
        <v>124.1744838</v>
      </c>
    </row>
    <row r="1224" ht="14.25" customHeight="1">
      <c r="A1224" s="7">
        <v>38295.0</v>
      </c>
      <c r="B1224" s="21" t="s">
        <v>90</v>
      </c>
      <c r="C1224" s="8">
        <v>29.998447</v>
      </c>
      <c r="D1224" s="33">
        <f t="shared" si="5"/>
        <v>0.02133950844</v>
      </c>
      <c r="E1224" s="33">
        <f t="shared" si="7"/>
        <v>0.03370970929</v>
      </c>
      <c r="F1224" s="33">
        <f t="shared" si="9"/>
        <v>0.04809605417</v>
      </c>
      <c r="G1224" s="33">
        <f t="shared" si="11"/>
        <v>0.04488857759</v>
      </c>
      <c r="H1224" s="33">
        <f t="shared" si="20"/>
        <v>1.839963134</v>
      </c>
      <c r="I1224" s="45">
        <f t="shared" si="31"/>
        <v>2.260630897</v>
      </c>
      <c r="J1224" s="45">
        <f t="shared" si="43"/>
        <v>3.706061278</v>
      </c>
      <c r="K1224" s="21" t="s">
        <v>91</v>
      </c>
      <c r="L1224" s="8">
        <v>11.564314</v>
      </c>
      <c r="M1224" s="33">
        <f t="shared" si="6"/>
        <v>0.01248472537</v>
      </c>
      <c r="N1224" s="33">
        <f t="shared" si="8"/>
        <v>0.02148694747</v>
      </c>
      <c r="O1224" s="33">
        <f t="shared" si="10"/>
        <v>0.04761860761</v>
      </c>
      <c r="P1224" s="33">
        <f t="shared" si="12"/>
        <v>0.03090711836</v>
      </c>
      <c r="Q1224" s="45">
        <f t="shared" si="21"/>
        <v>0.9846078958</v>
      </c>
      <c r="R1224" s="45">
        <f t="shared" si="32"/>
        <v>1.590460322</v>
      </c>
      <c r="S1224" s="45">
        <f t="shared" si="44"/>
        <v>1.487907102</v>
      </c>
      <c r="T1224" s="33">
        <f t="shared" si="22"/>
        <v>0.8553552378</v>
      </c>
      <c r="U1224" s="33">
        <f t="shared" si="33"/>
        <v>0.6701705755</v>
      </c>
      <c r="V1224" s="33">
        <f t="shared" si="42"/>
        <v>2.218154176</v>
      </c>
      <c r="W1224" s="44">
        <f t="shared" si="13"/>
        <v>0.009664004228</v>
      </c>
      <c r="X1224" s="44">
        <f t="shared" si="14"/>
        <v>0.00954482416</v>
      </c>
      <c r="Y1224" s="33">
        <f t="shared" si="15"/>
        <v>0.9876676307</v>
      </c>
      <c r="Z1224" s="43">
        <v>1.0</v>
      </c>
      <c r="AA1224" s="33">
        <f t="shared" si="16"/>
        <v>1.987667631</v>
      </c>
      <c r="AB1224" s="33">
        <f t="shared" si="17"/>
        <v>0.4968977788</v>
      </c>
      <c r="AC1224" s="33">
        <f t="shared" si="18"/>
        <v>0.5031022212</v>
      </c>
      <c r="AD1224" s="33">
        <f t="shared" si="19"/>
        <v>-0.0005834009709</v>
      </c>
      <c r="AE1224" s="34">
        <f t="shared" si="23"/>
        <v>0</v>
      </c>
      <c r="AF1224" s="34">
        <f t="shared" si="24"/>
        <v>0</v>
      </c>
      <c r="AG1224" s="34">
        <f t="shared" si="25"/>
        <v>0</v>
      </c>
      <c r="AH1224" s="34">
        <f t="shared" si="26"/>
        <v>0</v>
      </c>
      <c r="AI1224" s="34">
        <f t="shared" si="28"/>
        <v>0</v>
      </c>
      <c r="AJ1224" s="34">
        <f t="shared" si="29"/>
        <v>0</v>
      </c>
      <c r="AK1224" s="34">
        <f t="shared" si="27"/>
        <v>0</v>
      </c>
      <c r="AL1224" s="36">
        <f t="shared" si="34"/>
        <v>0</v>
      </c>
      <c r="AM1224" s="36">
        <f t="shared" si="35"/>
        <v>0</v>
      </c>
      <c r="AN1224" s="46">
        <f t="shared" si="36"/>
        <v>0</v>
      </c>
      <c r="AO1224" s="36">
        <f t="shared" si="37"/>
        <v>0</v>
      </c>
      <c r="AP1224" s="36">
        <f t="shared" si="39"/>
        <v>0</v>
      </c>
      <c r="AQ1224" s="36">
        <f t="shared" si="40"/>
        <v>0</v>
      </c>
      <c r="AR1224" s="36">
        <f t="shared" si="38"/>
        <v>0</v>
      </c>
      <c r="AS1224" s="38">
        <f t="shared" si="45"/>
        <v>-1</v>
      </c>
      <c r="AT1224" s="38">
        <f t="shared" si="46"/>
        <v>0</v>
      </c>
      <c r="AU1224" s="38">
        <f t="shared" si="47"/>
        <v>0</v>
      </c>
      <c r="AV1224" s="38">
        <f t="shared" si="48"/>
        <v>2</v>
      </c>
      <c r="AW1224" s="38">
        <f t="shared" si="51"/>
        <v>0</v>
      </c>
      <c r="AX1224" s="38">
        <f t="shared" si="52"/>
        <v>-1</v>
      </c>
      <c r="AY1224" s="38">
        <f t="shared" si="49"/>
        <v>0.0005834009709</v>
      </c>
      <c r="AZ1224" s="12">
        <f t="shared" si="30"/>
        <v>140.1010272</v>
      </c>
      <c r="BA1224" s="12">
        <f t="shared" si="41"/>
        <v>100.0519428</v>
      </c>
      <c r="BB1224" s="12">
        <f t="shared" si="53"/>
        <v>140.402238</v>
      </c>
      <c r="BC1224" s="12">
        <f t="shared" si="50"/>
        <v>0.0001944669903</v>
      </c>
      <c r="BD1224" s="12">
        <f t="shared" si="54"/>
        <v>124.1986316</v>
      </c>
    </row>
    <row r="1225" ht="14.25" customHeight="1">
      <c r="A1225" s="7">
        <v>38296.0</v>
      </c>
      <c r="B1225" s="21" t="s">
        <v>90</v>
      </c>
      <c r="C1225" s="8">
        <v>29.992603</v>
      </c>
      <c r="D1225" s="33">
        <f t="shared" si="5"/>
        <v>-0.0001948100847</v>
      </c>
      <c r="E1225" s="33">
        <f t="shared" si="7"/>
        <v>0.03267408491</v>
      </c>
      <c r="F1225" s="33">
        <f t="shared" si="9"/>
        <v>0.05610609272</v>
      </c>
      <c r="G1225" s="33">
        <f t="shared" si="11"/>
        <v>0.04918024472</v>
      </c>
      <c r="H1225" s="33">
        <f t="shared" si="20"/>
        <v>1.707362072</v>
      </c>
      <c r="I1225" s="45">
        <f t="shared" si="31"/>
        <v>2.481657443</v>
      </c>
      <c r="J1225" s="45">
        <f t="shared" si="43"/>
        <v>3.543990259</v>
      </c>
      <c r="K1225" s="21" t="s">
        <v>91</v>
      </c>
      <c r="L1225" s="8">
        <v>11.575499</v>
      </c>
      <c r="M1225" s="33">
        <f t="shared" si="6"/>
        <v>0.0009671996108</v>
      </c>
      <c r="N1225" s="33">
        <f t="shared" si="8"/>
        <v>0.01819978954</v>
      </c>
      <c r="O1225" s="33">
        <f t="shared" si="10"/>
        <v>0.06426719926</v>
      </c>
      <c r="P1225" s="33">
        <f t="shared" si="12"/>
        <v>0.03499963028</v>
      </c>
      <c r="Q1225" s="45">
        <f t="shared" si="21"/>
        <v>0.8472794112</v>
      </c>
      <c r="R1225" s="45">
        <f t="shared" si="32"/>
        <v>1.982655611</v>
      </c>
      <c r="S1225" s="45">
        <f t="shared" si="44"/>
        <v>1.528039783</v>
      </c>
      <c r="T1225" s="33">
        <f t="shared" si="22"/>
        <v>0.8600826605</v>
      </c>
      <c r="U1225" s="33">
        <f t="shared" si="33"/>
        <v>0.4990018313</v>
      </c>
      <c r="V1225" s="33">
        <f t="shared" si="42"/>
        <v>2.015950475</v>
      </c>
      <c r="W1225" s="44">
        <f t="shared" si="13"/>
        <v>0.009561363024</v>
      </c>
      <c r="X1225" s="44">
        <f t="shared" si="14"/>
        <v>0.009486224917</v>
      </c>
      <c r="Y1225" s="33">
        <f t="shared" si="15"/>
        <v>0.9921414858</v>
      </c>
      <c r="Z1225" s="43">
        <v>1.0</v>
      </c>
      <c r="AA1225" s="33">
        <f t="shared" si="16"/>
        <v>1.992141486</v>
      </c>
      <c r="AB1225" s="33">
        <f t="shared" si="17"/>
        <v>0.4980276215</v>
      </c>
      <c r="AC1225" s="33">
        <f t="shared" si="18"/>
        <v>0.5019723785</v>
      </c>
      <c r="AD1225" s="33">
        <f t="shared" si="19"/>
        <v>-0.001755003326</v>
      </c>
      <c r="AE1225" s="34">
        <f t="shared" si="23"/>
        <v>0</v>
      </c>
      <c r="AF1225" s="34">
        <f t="shared" si="24"/>
        <v>0</v>
      </c>
      <c r="AG1225" s="34">
        <f t="shared" si="25"/>
        <v>0</v>
      </c>
      <c r="AH1225" s="34">
        <f t="shared" si="26"/>
        <v>0</v>
      </c>
      <c r="AI1225" s="34">
        <f t="shared" si="28"/>
        <v>0</v>
      </c>
      <c r="AJ1225" s="34">
        <f t="shared" si="29"/>
        <v>0</v>
      </c>
      <c r="AK1225" s="34">
        <f t="shared" si="27"/>
        <v>0</v>
      </c>
      <c r="AL1225" s="36">
        <f t="shared" si="34"/>
        <v>0</v>
      </c>
      <c r="AM1225" s="36">
        <f t="shared" si="35"/>
        <v>0</v>
      </c>
      <c r="AN1225" s="46">
        <f t="shared" si="36"/>
        <v>0</v>
      </c>
      <c r="AO1225" s="36">
        <f t="shared" si="37"/>
        <v>0</v>
      </c>
      <c r="AP1225" s="36">
        <f t="shared" si="39"/>
        <v>0</v>
      </c>
      <c r="AQ1225" s="36">
        <f t="shared" si="40"/>
        <v>0</v>
      </c>
      <c r="AR1225" s="36">
        <f t="shared" si="38"/>
        <v>0</v>
      </c>
      <c r="AS1225" s="38">
        <f t="shared" si="45"/>
        <v>-1</v>
      </c>
      <c r="AT1225" s="38">
        <f t="shared" si="46"/>
        <v>0</v>
      </c>
      <c r="AU1225" s="38">
        <f t="shared" si="47"/>
        <v>0</v>
      </c>
      <c r="AV1225" s="38">
        <f t="shared" si="48"/>
        <v>3</v>
      </c>
      <c r="AW1225" s="38">
        <f t="shared" si="51"/>
        <v>0</v>
      </c>
      <c r="AX1225" s="38">
        <f t="shared" si="52"/>
        <v>-1</v>
      </c>
      <c r="AY1225" s="38">
        <f t="shared" si="49"/>
        <v>0.001755003326</v>
      </c>
      <c r="AZ1225" s="12">
        <f t="shared" si="30"/>
        <v>140.1010272</v>
      </c>
      <c r="BA1225" s="12">
        <f t="shared" si="41"/>
        <v>100.0519428</v>
      </c>
      <c r="BB1225" s="12">
        <f t="shared" si="53"/>
        <v>140.6486444</v>
      </c>
      <c r="BC1225" s="12">
        <f t="shared" si="50"/>
        <v>0.0005850011087</v>
      </c>
      <c r="BD1225" s="12">
        <f t="shared" si="54"/>
        <v>124.271288</v>
      </c>
    </row>
    <row r="1226" ht="14.25" customHeight="1">
      <c r="A1226" s="7">
        <v>38299.0</v>
      </c>
      <c r="B1226" s="21" t="s">
        <v>90</v>
      </c>
      <c r="C1226" s="8">
        <v>29.799286</v>
      </c>
      <c r="D1226" s="33">
        <f t="shared" si="5"/>
        <v>-0.006445489243</v>
      </c>
      <c r="E1226" s="33">
        <f t="shared" si="7"/>
        <v>0.03184598866</v>
      </c>
      <c r="F1226" s="33">
        <f t="shared" si="9"/>
        <v>0.05473759128</v>
      </c>
      <c r="G1226" s="33">
        <f t="shared" si="11"/>
        <v>0.04391520179</v>
      </c>
      <c r="H1226" s="33">
        <f t="shared" si="20"/>
        <v>1.595645795</v>
      </c>
      <c r="I1226" s="45">
        <f t="shared" si="31"/>
        <v>2.313102794</v>
      </c>
      <c r="J1226" s="45">
        <f t="shared" si="43"/>
        <v>2.894897053</v>
      </c>
      <c r="K1226" s="21" t="s">
        <v>91</v>
      </c>
      <c r="L1226" s="8">
        <v>11.541946</v>
      </c>
      <c r="M1226" s="33">
        <f t="shared" si="6"/>
        <v>-0.00289862234</v>
      </c>
      <c r="N1226" s="33">
        <f t="shared" si="8"/>
        <v>0.01850489629</v>
      </c>
      <c r="O1226" s="33">
        <f t="shared" si="10"/>
        <v>0.06804600892</v>
      </c>
      <c r="P1226" s="33">
        <f t="shared" si="12"/>
        <v>0.03174199214</v>
      </c>
      <c r="Q1226" s="45">
        <f t="shared" si="21"/>
        <v>0.8423533742</v>
      </c>
      <c r="R1226" s="45">
        <f t="shared" si="32"/>
        <v>2.005337085</v>
      </c>
      <c r="S1226" s="45">
        <f t="shared" si="44"/>
        <v>1.424509638</v>
      </c>
      <c r="T1226" s="33">
        <f t="shared" si="22"/>
        <v>0.7532924204</v>
      </c>
      <c r="U1226" s="33">
        <f t="shared" si="33"/>
        <v>0.3077657093</v>
      </c>
      <c r="V1226" s="33">
        <f t="shared" si="42"/>
        <v>1.470387415</v>
      </c>
      <c r="W1226" s="44">
        <f t="shared" si="13"/>
        <v>0.009732536223</v>
      </c>
      <c r="X1226" s="44">
        <f t="shared" si="14"/>
        <v>0.00953865145</v>
      </c>
      <c r="Y1226" s="33">
        <f t="shared" si="15"/>
        <v>0.9800787002</v>
      </c>
      <c r="Z1226" s="43">
        <v>1.0</v>
      </c>
      <c r="AA1226" s="33">
        <f t="shared" si="16"/>
        <v>1.9800787</v>
      </c>
      <c r="AB1226" s="33">
        <f t="shared" si="17"/>
        <v>0.4949695687</v>
      </c>
      <c r="AC1226" s="33">
        <f t="shared" si="18"/>
        <v>0.5050304313</v>
      </c>
      <c r="AD1226" s="33">
        <f t="shared" si="19"/>
        <v>0.001949060562</v>
      </c>
      <c r="AE1226" s="34">
        <f t="shared" si="23"/>
        <v>0</v>
      </c>
      <c r="AF1226" s="34">
        <f t="shared" si="24"/>
        <v>0</v>
      </c>
      <c r="AG1226" s="34">
        <f t="shared" si="25"/>
        <v>0</v>
      </c>
      <c r="AH1226" s="34">
        <f t="shared" si="26"/>
        <v>0</v>
      </c>
      <c r="AI1226" s="34">
        <f t="shared" si="28"/>
        <v>0</v>
      </c>
      <c r="AJ1226" s="34">
        <f t="shared" si="29"/>
        <v>0</v>
      </c>
      <c r="AK1226" s="34">
        <f t="shared" si="27"/>
        <v>0</v>
      </c>
      <c r="AL1226" s="36">
        <f t="shared" si="34"/>
        <v>0</v>
      </c>
      <c r="AM1226" s="36">
        <f t="shared" si="35"/>
        <v>0</v>
      </c>
      <c r="AN1226" s="46">
        <f t="shared" si="36"/>
        <v>0</v>
      </c>
      <c r="AO1226" s="36">
        <f t="shared" si="37"/>
        <v>0</v>
      </c>
      <c r="AP1226" s="36">
        <f t="shared" si="39"/>
        <v>0</v>
      </c>
      <c r="AQ1226" s="36">
        <f t="shared" si="40"/>
        <v>0</v>
      </c>
      <c r="AR1226" s="36">
        <f t="shared" si="38"/>
        <v>0</v>
      </c>
      <c r="AS1226" s="38">
        <f t="shared" si="45"/>
        <v>-1</v>
      </c>
      <c r="AT1226" s="38">
        <f t="shared" si="46"/>
        <v>0</v>
      </c>
      <c r="AU1226" s="38">
        <f t="shared" si="47"/>
        <v>0</v>
      </c>
      <c r="AV1226" s="38">
        <f t="shared" si="48"/>
        <v>4</v>
      </c>
      <c r="AW1226" s="38">
        <f t="shared" si="51"/>
        <v>0</v>
      </c>
      <c r="AX1226" s="38">
        <f t="shared" si="52"/>
        <v>-1</v>
      </c>
      <c r="AY1226" s="38">
        <f t="shared" si="49"/>
        <v>-0.001949060562</v>
      </c>
      <c r="AZ1226" s="12">
        <f t="shared" si="30"/>
        <v>140.1010272</v>
      </c>
      <c r="BA1226" s="12">
        <f t="shared" si="41"/>
        <v>100.0519428</v>
      </c>
      <c r="BB1226" s="12">
        <f t="shared" si="53"/>
        <v>140.3745117</v>
      </c>
      <c r="BC1226" s="12">
        <f t="shared" si="50"/>
        <v>-0.0006496868541</v>
      </c>
      <c r="BD1226" s="12">
        <f t="shared" si="54"/>
        <v>124.1905505</v>
      </c>
    </row>
    <row r="1227" ht="14.25" customHeight="1">
      <c r="A1227" s="7">
        <v>38300.0</v>
      </c>
      <c r="B1227" s="21" t="s">
        <v>90</v>
      </c>
      <c r="C1227" s="8">
        <v>29.887171</v>
      </c>
      <c r="D1227" s="33">
        <f t="shared" si="5"/>
        <v>0.002949231737</v>
      </c>
      <c r="E1227" s="33">
        <f t="shared" si="7"/>
        <v>0.02780045565</v>
      </c>
      <c r="F1227" s="33">
        <f t="shared" si="9"/>
        <v>0.05304483492</v>
      </c>
      <c r="G1227" s="33">
        <f t="shared" si="11"/>
        <v>0.05653390916</v>
      </c>
      <c r="H1227" s="33">
        <f t="shared" si="20"/>
        <v>1.34433826</v>
      </c>
      <c r="I1227" s="45">
        <f t="shared" si="31"/>
        <v>2.140085164</v>
      </c>
      <c r="J1227" s="45">
        <f t="shared" si="43"/>
        <v>3.283892382</v>
      </c>
      <c r="K1227" s="21" t="s">
        <v>91</v>
      </c>
      <c r="L1227" s="8">
        <v>11.530764</v>
      </c>
      <c r="M1227" s="33">
        <f t="shared" si="6"/>
        <v>-0.0009688140977</v>
      </c>
      <c r="N1227" s="33">
        <f t="shared" si="8"/>
        <v>0.01451380074</v>
      </c>
      <c r="O1227" s="33">
        <f t="shared" si="10"/>
        <v>0.04936398013</v>
      </c>
      <c r="P1227" s="33">
        <f t="shared" si="12"/>
        <v>0.0367023147</v>
      </c>
      <c r="Q1227" s="45">
        <f t="shared" si="21"/>
        <v>0.6977970986</v>
      </c>
      <c r="R1227" s="45">
        <f t="shared" si="32"/>
        <v>1.467720599</v>
      </c>
      <c r="S1227" s="45">
        <f t="shared" si="44"/>
        <v>1.48652007</v>
      </c>
      <c r="T1227" s="33">
        <f t="shared" si="22"/>
        <v>0.646541161</v>
      </c>
      <c r="U1227" s="33">
        <f t="shared" si="33"/>
        <v>0.6723645648</v>
      </c>
      <c r="V1227" s="33">
        <f t="shared" si="42"/>
        <v>1.797372312</v>
      </c>
      <c r="W1227" s="44">
        <f t="shared" si="13"/>
        <v>0.00936709685</v>
      </c>
      <c r="X1227" s="44">
        <f t="shared" si="14"/>
        <v>0.009403581023</v>
      </c>
      <c r="Y1227" s="33">
        <f t="shared" si="15"/>
        <v>1.003894929</v>
      </c>
      <c r="Z1227" s="43">
        <v>1.0</v>
      </c>
      <c r="AA1227" s="33">
        <f t="shared" si="16"/>
        <v>2.003894929</v>
      </c>
      <c r="AB1227" s="33">
        <f t="shared" si="17"/>
        <v>0.5009718395</v>
      </c>
      <c r="AC1227" s="33">
        <f t="shared" si="18"/>
        <v>0.4990281605</v>
      </c>
      <c r="AD1227" s="33">
        <f t="shared" si="19"/>
        <v>0.003792737277</v>
      </c>
      <c r="AE1227" s="34">
        <f t="shared" si="23"/>
        <v>0</v>
      </c>
      <c r="AF1227" s="34">
        <f t="shared" si="24"/>
        <v>0</v>
      </c>
      <c r="AG1227" s="34">
        <f t="shared" si="25"/>
        <v>0</v>
      </c>
      <c r="AH1227" s="34">
        <f t="shared" si="26"/>
        <v>0</v>
      </c>
      <c r="AI1227" s="34">
        <f t="shared" si="28"/>
        <v>0</v>
      </c>
      <c r="AJ1227" s="34">
        <f t="shared" si="29"/>
        <v>0</v>
      </c>
      <c r="AK1227" s="34">
        <f t="shared" si="27"/>
        <v>0</v>
      </c>
      <c r="AL1227" s="36">
        <f t="shared" si="34"/>
        <v>0</v>
      </c>
      <c r="AM1227" s="36">
        <f t="shared" si="35"/>
        <v>0</v>
      </c>
      <c r="AN1227" s="46">
        <f t="shared" si="36"/>
        <v>0</v>
      </c>
      <c r="AO1227" s="36">
        <f t="shared" si="37"/>
        <v>0</v>
      </c>
      <c r="AP1227" s="36">
        <f t="shared" si="39"/>
        <v>0</v>
      </c>
      <c r="AQ1227" s="36">
        <f t="shared" si="40"/>
        <v>0</v>
      </c>
      <c r="AR1227" s="36">
        <f t="shared" si="38"/>
        <v>0</v>
      </c>
      <c r="AS1227" s="38">
        <f t="shared" si="45"/>
        <v>-1</v>
      </c>
      <c r="AT1227" s="38">
        <f t="shared" si="46"/>
        <v>0</v>
      </c>
      <c r="AU1227" s="38">
        <f t="shared" si="47"/>
        <v>0</v>
      </c>
      <c r="AV1227" s="38">
        <f t="shared" si="48"/>
        <v>5</v>
      </c>
      <c r="AW1227" s="38">
        <f t="shared" si="51"/>
        <v>0</v>
      </c>
      <c r="AX1227" s="38">
        <f t="shared" si="52"/>
        <v>-1</v>
      </c>
      <c r="AY1227" s="38">
        <f t="shared" si="49"/>
        <v>-0.003792737277</v>
      </c>
      <c r="AZ1227" s="12">
        <f t="shared" si="30"/>
        <v>140.1010272</v>
      </c>
      <c r="BA1227" s="12">
        <f t="shared" si="41"/>
        <v>100.0519428</v>
      </c>
      <c r="BB1227" s="12">
        <f t="shared" si="53"/>
        <v>139.842108</v>
      </c>
      <c r="BC1227" s="12">
        <f t="shared" si="50"/>
        <v>-0.001264245759</v>
      </c>
      <c r="BD1227" s="12">
        <f t="shared" si="54"/>
        <v>124.0335432</v>
      </c>
    </row>
    <row r="1228" ht="14.25" customHeight="1">
      <c r="A1228" s="7">
        <v>38301.0</v>
      </c>
      <c r="B1228" s="21" t="s">
        <v>90</v>
      </c>
      <c r="C1228" s="8">
        <v>30.062899</v>
      </c>
      <c r="D1228" s="33">
        <f t="shared" si="5"/>
        <v>0.005879713406</v>
      </c>
      <c r="E1228" s="33">
        <f t="shared" si="7"/>
        <v>0.02353386784</v>
      </c>
      <c r="F1228" s="33">
        <f t="shared" si="9"/>
        <v>0.0336356833</v>
      </c>
      <c r="G1228" s="33">
        <f t="shared" si="11"/>
        <v>0.0680541766</v>
      </c>
      <c r="H1228" s="33">
        <f t="shared" si="20"/>
        <v>1.10264659</v>
      </c>
      <c r="I1228" s="45">
        <f t="shared" si="31"/>
        <v>1.314934183</v>
      </c>
      <c r="J1228" s="45">
        <f t="shared" si="43"/>
        <v>3.493310788</v>
      </c>
      <c r="K1228" s="21" t="s">
        <v>91</v>
      </c>
      <c r="L1228" s="8">
        <v>11.511189</v>
      </c>
      <c r="M1228" s="33">
        <f t="shared" si="6"/>
        <v>-0.001697632525</v>
      </c>
      <c r="N1228" s="33">
        <f t="shared" si="8"/>
        <v>0.007833498238</v>
      </c>
      <c r="O1228" s="33">
        <f t="shared" si="10"/>
        <v>0.01830296771</v>
      </c>
      <c r="P1228" s="33">
        <f t="shared" si="12"/>
        <v>0.04518880552</v>
      </c>
      <c r="Q1228" s="45">
        <f t="shared" si="21"/>
        <v>0.4671494555</v>
      </c>
      <c r="R1228" s="45">
        <f t="shared" si="32"/>
        <v>0.6819967824</v>
      </c>
      <c r="S1228" s="45">
        <f t="shared" si="44"/>
        <v>1.617067122</v>
      </c>
      <c r="T1228" s="33">
        <f t="shared" si="22"/>
        <v>0.6354971343</v>
      </c>
      <c r="U1228" s="33">
        <f t="shared" si="33"/>
        <v>0.6329374009</v>
      </c>
      <c r="V1228" s="33">
        <f t="shared" si="42"/>
        <v>1.876243666</v>
      </c>
      <c r="W1228" s="44">
        <f t="shared" si="13"/>
        <v>0.009206541078</v>
      </c>
      <c r="X1228" s="44">
        <f t="shared" si="14"/>
        <v>0.009042851639</v>
      </c>
      <c r="Y1228" s="33">
        <f t="shared" si="15"/>
        <v>0.9822203107</v>
      </c>
      <c r="Z1228" s="43">
        <v>1.0</v>
      </c>
      <c r="AA1228" s="33">
        <f t="shared" si="16"/>
        <v>1.982220311</v>
      </c>
      <c r="AB1228" s="33">
        <f t="shared" si="17"/>
        <v>0.4955152086</v>
      </c>
      <c r="AC1228" s="33">
        <f t="shared" si="18"/>
        <v>0.5044847914</v>
      </c>
      <c r="AD1228" s="33">
        <f t="shared" si="19"/>
        <v>0.004697192194</v>
      </c>
      <c r="AE1228" s="34">
        <f t="shared" si="23"/>
        <v>0</v>
      </c>
      <c r="AF1228" s="34">
        <f t="shared" si="24"/>
        <v>0</v>
      </c>
      <c r="AG1228" s="34">
        <f t="shared" si="25"/>
        <v>0</v>
      </c>
      <c r="AH1228" s="34">
        <f t="shared" si="26"/>
        <v>0</v>
      </c>
      <c r="AI1228" s="34">
        <f t="shared" si="28"/>
        <v>0</v>
      </c>
      <c r="AJ1228" s="34">
        <f t="shared" si="29"/>
        <v>0</v>
      </c>
      <c r="AK1228" s="34">
        <f t="shared" si="27"/>
        <v>0</v>
      </c>
      <c r="AL1228" s="36">
        <f t="shared" si="34"/>
        <v>0</v>
      </c>
      <c r="AM1228" s="36">
        <f t="shared" si="35"/>
        <v>0</v>
      </c>
      <c r="AN1228" s="46">
        <f t="shared" si="36"/>
        <v>0</v>
      </c>
      <c r="AO1228" s="36">
        <f t="shared" si="37"/>
        <v>0</v>
      </c>
      <c r="AP1228" s="36">
        <f t="shared" si="39"/>
        <v>0</v>
      </c>
      <c r="AQ1228" s="36">
        <f t="shared" si="40"/>
        <v>0</v>
      </c>
      <c r="AR1228" s="36">
        <f t="shared" si="38"/>
        <v>0</v>
      </c>
      <c r="AS1228" s="38">
        <f t="shared" si="45"/>
        <v>-1</v>
      </c>
      <c r="AT1228" s="38">
        <f t="shared" si="46"/>
        <v>0</v>
      </c>
      <c r="AU1228" s="38">
        <f t="shared" si="47"/>
        <v>0</v>
      </c>
      <c r="AV1228" s="38">
        <f t="shared" si="48"/>
        <v>1</v>
      </c>
      <c r="AW1228" s="38">
        <f t="shared" si="51"/>
        <v>1</v>
      </c>
      <c r="AX1228" s="38">
        <f t="shared" si="52"/>
        <v>-1</v>
      </c>
      <c r="AY1228" s="38">
        <f t="shared" si="49"/>
        <v>-0.004697192194</v>
      </c>
      <c r="AZ1228" s="12">
        <f t="shared" si="30"/>
        <v>140.1010272</v>
      </c>
      <c r="BA1228" s="12">
        <f t="shared" si="41"/>
        <v>100.0519428</v>
      </c>
      <c r="BB1228" s="12">
        <f t="shared" si="53"/>
        <v>139.1852428</v>
      </c>
      <c r="BC1228" s="12">
        <f t="shared" si="50"/>
        <v>-0.001565730731</v>
      </c>
      <c r="BD1228" s="12">
        <f t="shared" si="54"/>
        <v>123.83934</v>
      </c>
    </row>
    <row r="1229" ht="14.25" customHeight="1">
      <c r="A1229" s="7">
        <v>38302.0</v>
      </c>
      <c r="B1229" s="21" t="s">
        <v>90</v>
      </c>
      <c r="C1229" s="8">
        <v>30.191763</v>
      </c>
      <c r="D1229" s="33">
        <f t="shared" si="5"/>
        <v>0.004286479491</v>
      </c>
      <c r="E1229" s="33">
        <f t="shared" si="7"/>
        <v>0.006444200261</v>
      </c>
      <c r="F1229" s="33">
        <f t="shared" si="9"/>
        <v>0.04037114167</v>
      </c>
      <c r="G1229" s="33">
        <f t="shared" si="11"/>
        <v>0.07711577298</v>
      </c>
      <c r="H1229" s="33">
        <f t="shared" si="20"/>
        <v>0.2645029989</v>
      </c>
      <c r="I1229" s="45">
        <f t="shared" si="31"/>
        <v>1.513834677</v>
      </c>
      <c r="J1229" s="45">
        <f t="shared" si="43"/>
        <v>3.508671688</v>
      </c>
      <c r="K1229" s="21" t="s">
        <v>91</v>
      </c>
      <c r="L1229" s="8">
        <v>11.452475</v>
      </c>
      <c r="M1229" s="33">
        <f t="shared" si="6"/>
        <v>-0.005100602553</v>
      </c>
      <c r="N1229" s="33">
        <f t="shared" si="8"/>
        <v>-0.009671044906</v>
      </c>
      <c r="O1229" s="33">
        <f t="shared" si="10"/>
        <v>0.01160810133</v>
      </c>
      <c r="P1229" s="33">
        <f t="shared" si="12"/>
        <v>0.0462323813</v>
      </c>
      <c r="Q1229" s="45">
        <f t="shared" si="21"/>
        <v>-0.1734672099</v>
      </c>
      <c r="R1229" s="45">
        <f t="shared" si="32"/>
        <v>0.5146170633</v>
      </c>
      <c r="S1229" s="45">
        <f t="shared" si="44"/>
        <v>1.588872044</v>
      </c>
      <c r="T1229" s="33">
        <f t="shared" si="22"/>
        <v>0.4379702088</v>
      </c>
      <c r="U1229" s="33">
        <f t="shared" si="33"/>
        <v>0.9992176136</v>
      </c>
      <c r="V1229" s="33">
        <f t="shared" si="42"/>
        <v>1.919799644</v>
      </c>
      <c r="W1229" s="44">
        <f t="shared" si="13"/>
        <v>0.009036574546</v>
      </c>
      <c r="X1229" s="44">
        <f t="shared" si="14"/>
        <v>0.008997266869</v>
      </c>
      <c r="Y1229" s="33">
        <f t="shared" si="15"/>
        <v>0.9956501575</v>
      </c>
      <c r="Z1229" s="43">
        <v>1.0</v>
      </c>
      <c r="AA1229" s="33">
        <f t="shared" si="16"/>
        <v>1.995650157</v>
      </c>
      <c r="AB1229" s="33">
        <f t="shared" si="17"/>
        <v>0.4989101691</v>
      </c>
      <c r="AC1229" s="33">
        <f t="shared" si="18"/>
        <v>0.5010898309</v>
      </c>
      <c r="AD1229" s="33">
        <f t="shared" si="19"/>
        <v>0.008662452971</v>
      </c>
      <c r="AE1229" s="34">
        <f t="shared" si="23"/>
        <v>0</v>
      </c>
      <c r="AF1229" s="34">
        <f t="shared" si="24"/>
        <v>0</v>
      </c>
      <c r="AG1229" s="34">
        <f t="shared" si="25"/>
        <v>0</v>
      </c>
      <c r="AH1229" s="34">
        <f t="shared" si="26"/>
        <v>0</v>
      </c>
      <c r="AI1229" s="34">
        <f t="shared" si="28"/>
        <v>0</v>
      </c>
      <c r="AJ1229" s="34">
        <f t="shared" si="29"/>
        <v>0</v>
      </c>
      <c r="AK1229" s="34">
        <f t="shared" si="27"/>
        <v>0</v>
      </c>
      <c r="AL1229" s="36">
        <f t="shared" si="34"/>
        <v>0</v>
      </c>
      <c r="AM1229" s="36">
        <f t="shared" si="35"/>
        <v>0</v>
      </c>
      <c r="AN1229" s="46">
        <f t="shared" si="36"/>
        <v>0</v>
      </c>
      <c r="AO1229" s="36">
        <f t="shared" si="37"/>
        <v>0</v>
      </c>
      <c r="AP1229" s="36">
        <f t="shared" si="39"/>
        <v>0</v>
      </c>
      <c r="AQ1229" s="36">
        <f t="shared" si="40"/>
        <v>0</v>
      </c>
      <c r="AR1229" s="36">
        <f t="shared" si="38"/>
        <v>0</v>
      </c>
      <c r="AS1229" s="38">
        <f t="shared" si="45"/>
        <v>-1</v>
      </c>
      <c r="AT1229" s="38">
        <f t="shared" si="46"/>
        <v>0</v>
      </c>
      <c r="AU1229" s="38">
        <f t="shared" si="47"/>
        <v>0</v>
      </c>
      <c r="AV1229" s="38">
        <f t="shared" si="48"/>
        <v>2</v>
      </c>
      <c r="AW1229" s="38">
        <f t="shared" si="51"/>
        <v>0</v>
      </c>
      <c r="AX1229" s="38">
        <f t="shared" si="52"/>
        <v>-1</v>
      </c>
      <c r="AY1229" s="38">
        <f t="shared" si="49"/>
        <v>-0.008662452971</v>
      </c>
      <c r="AZ1229" s="12">
        <f t="shared" si="30"/>
        <v>140.1010272</v>
      </c>
      <c r="BA1229" s="12">
        <f t="shared" si="41"/>
        <v>100.0519428</v>
      </c>
      <c r="BB1229" s="12">
        <f t="shared" si="53"/>
        <v>137.9795572</v>
      </c>
      <c r="BC1229" s="12">
        <f t="shared" si="50"/>
        <v>-0.002887484324</v>
      </c>
      <c r="BD1229" s="12">
        <f t="shared" si="54"/>
        <v>123.4817559</v>
      </c>
    </row>
    <row r="1230" ht="14.25" customHeight="1">
      <c r="A1230" s="7">
        <v>38303.0</v>
      </c>
      <c r="B1230" s="21" t="s">
        <v>90</v>
      </c>
      <c r="C1230" s="8">
        <v>30.590118</v>
      </c>
      <c r="D1230" s="33">
        <f t="shared" si="5"/>
        <v>0.0131941616</v>
      </c>
      <c r="E1230" s="33">
        <f t="shared" si="7"/>
        <v>0.01992207879</v>
      </c>
      <c r="F1230" s="33">
        <f t="shared" si="9"/>
        <v>0.05324709939</v>
      </c>
      <c r="G1230" s="33">
        <f t="shared" si="11"/>
        <v>0.08115937726</v>
      </c>
      <c r="H1230" s="33">
        <f t="shared" si="20"/>
        <v>0.8838617427</v>
      </c>
      <c r="I1230" s="45">
        <f t="shared" si="31"/>
        <v>1.922914712</v>
      </c>
      <c r="J1230" s="45">
        <f t="shared" si="43"/>
        <v>3.293488816</v>
      </c>
      <c r="K1230" s="21" t="s">
        <v>91</v>
      </c>
      <c r="L1230" s="8">
        <v>11.404942</v>
      </c>
      <c r="M1230" s="33">
        <f t="shared" si="6"/>
        <v>-0.004150456561</v>
      </c>
      <c r="N1230" s="33">
        <f t="shared" si="8"/>
        <v>-0.01473431081</v>
      </c>
      <c r="O1230" s="33">
        <f t="shared" si="10"/>
        <v>0.003197317381</v>
      </c>
      <c r="P1230" s="33">
        <f t="shared" si="12"/>
        <v>0.04056119973</v>
      </c>
      <c r="Q1230" s="45">
        <f t="shared" si="21"/>
        <v>-0.3541783733</v>
      </c>
      <c r="R1230" s="45">
        <f t="shared" si="32"/>
        <v>0.3119223745</v>
      </c>
      <c r="S1230" s="45">
        <f t="shared" si="44"/>
        <v>1.415349341</v>
      </c>
      <c r="T1230" s="33">
        <f t="shared" si="22"/>
        <v>1.238040116</v>
      </c>
      <c r="U1230" s="33">
        <f t="shared" si="33"/>
        <v>1.610992337</v>
      </c>
      <c r="V1230" s="33">
        <f t="shared" si="42"/>
        <v>1.878139475</v>
      </c>
      <c r="W1230" s="44">
        <f t="shared" si="13"/>
        <v>0.009199422742</v>
      </c>
      <c r="X1230" s="44">
        <f t="shared" si="14"/>
        <v>0.009110893274</v>
      </c>
      <c r="Y1230" s="33">
        <f t="shared" si="15"/>
        <v>0.990376628</v>
      </c>
      <c r="Z1230" s="43">
        <v>1.0</v>
      </c>
      <c r="AA1230" s="33">
        <f t="shared" si="16"/>
        <v>1.990376628</v>
      </c>
      <c r="AB1230" s="33">
        <f t="shared" si="17"/>
        <v>0.4975825249</v>
      </c>
      <c r="AC1230" s="33">
        <f t="shared" si="18"/>
        <v>0.5024174751</v>
      </c>
      <c r="AD1230" s="33">
        <f t="shared" si="19"/>
        <v>-0.0001765096176</v>
      </c>
      <c r="AE1230" s="34">
        <f t="shared" si="23"/>
        <v>-1</v>
      </c>
      <c r="AF1230" s="34">
        <f t="shared" si="24"/>
        <v>0</v>
      </c>
      <c r="AG1230" s="34">
        <f t="shared" si="25"/>
        <v>0</v>
      </c>
      <c r="AH1230" s="34">
        <f t="shared" si="26"/>
        <v>1</v>
      </c>
      <c r="AI1230" s="34">
        <f t="shared" si="28"/>
        <v>0</v>
      </c>
      <c r="AJ1230" s="34">
        <f t="shared" si="29"/>
        <v>-1</v>
      </c>
      <c r="AK1230" s="34">
        <f t="shared" si="27"/>
        <v>0.0001765096176</v>
      </c>
      <c r="AL1230" s="36">
        <f t="shared" si="34"/>
        <v>-1</v>
      </c>
      <c r="AM1230" s="36">
        <f t="shared" si="35"/>
        <v>0</v>
      </c>
      <c r="AN1230" s="46">
        <f t="shared" si="36"/>
        <v>0</v>
      </c>
      <c r="AO1230" s="36">
        <f t="shared" si="37"/>
        <v>1</v>
      </c>
      <c r="AP1230" s="36">
        <f t="shared" si="39"/>
        <v>0</v>
      </c>
      <c r="AQ1230" s="36">
        <f t="shared" si="40"/>
        <v>-1</v>
      </c>
      <c r="AR1230" s="36">
        <f t="shared" si="38"/>
        <v>0.0001765096176</v>
      </c>
      <c r="AS1230" s="38">
        <f t="shared" si="45"/>
        <v>-1</v>
      </c>
      <c r="AT1230" s="38">
        <f t="shared" si="46"/>
        <v>0</v>
      </c>
      <c r="AU1230" s="38">
        <f t="shared" si="47"/>
        <v>0</v>
      </c>
      <c r="AV1230" s="38">
        <f t="shared" si="48"/>
        <v>3</v>
      </c>
      <c r="AW1230" s="38">
        <f t="shared" si="51"/>
        <v>0</v>
      </c>
      <c r="AX1230" s="38">
        <f t="shared" si="52"/>
        <v>-1</v>
      </c>
      <c r="AY1230" s="38">
        <f t="shared" si="49"/>
        <v>0.0001765096176</v>
      </c>
      <c r="AZ1230" s="12">
        <f t="shared" si="30"/>
        <v>140.1257564</v>
      </c>
      <c r="BA1230" s="12">
        <f t="shared" si="41"/>
        <v>100.0696029</v>
      </c>
      <c r="BB1230" s="12">
        <f t="shared" si="53"/>
        <v>138.0039119</v>
      </c>
      <c r="BC1230" s="12">
        <f t="shared" si="50"/>
        <v>0.0001765096176</v>
      </c>
      <c r="BD1230" s="12">
        <f t="shared" si="54"/>
        <v>123.5035516</v>
      </c>
    </row>
    <row r="1231" ht="14.25" customHeight="1">
      <c r="A1231" s="7">
        <v>38306.0</v>
      </c>
      <c r="B1231" s="21" t="s">
        <v>90</v>
      </c>
      <c r="C1231" s="8">
        <v>30.420244</v>
      </c>
      <c r="D1231" s="33">
        <f t="shared" si="5"/>
        <v>-0.005553231276</v>
      </c>
      <c r="E1231" s="33">
        <f t="shared" si="7"/>
        <v>0.02083801605</v>
      </c>
      <c r="F1231" s="33">
        <f t="shared" si="9"/>
        <v>0.05334761193</v>
      </c>
      <c r="G1231" s="33">
        <f t="shared" si="11"/>
        <v>0.06001283156</v>
      </c>
      <c r="H1231" s="33">
        <f t="shared" si="20"/>
        <v>0.8983465144</v>
      </c>
      <c r="I1231" s="45">
        <f t="shared" si="31"/>
        <v>1.837427363</v>
      </c>
      <c r="J1231" s="45">
        <f t="shared" si="43"/>
        <v>2.247112332</v>
      </c>
      <c r="K1231" s="21" t="s">
        <v>91</v>
      </c>
      <c r="L1231" s="8">
        <v>11.346224</v>
      </c>
      <c r="M1231" s="33">
        <f t="shared" si="6"/>
        <v>-0.005148469848</v>
      </c>
      <c r="N1231" s="33">
        <f t="shared" si="8"/>
        <v>-0.01695745241</v>
      </c>
      <c r="O1231" s="33">
        <f t="shared" si="10"/>
        <v>0.001233647987</v>
      </c>
      <c r="P1231" s="33">
        <f t="shared" si="12"/>
        <v>0.03414874768</v>
      </c>
      <c r="Q1231" s="45">
        <f t="shared" si="21"/>
        <v>-0.4251869544</v>
      </c>
      <c r="R1231" s="45">
        <f t="shared" si="32"/>
        <v>0.2652696294</v>
      </c>
      <c r="S1231" s="45">
        <f t="shared" si="44"/>
        <v>1.238949748</v>
      </c>
      <c r="T1231" s="33">
        <f t="shared" si="22"/>
        <v>1.323533469</v>
      </c>
      <c r="U1231" s="33">
        <f t="shared" si="33"/>
        <v>1.572157733</v>
      </c>
      <c r="V1231" s="33">
        <f t="shared" si="42"/>
        <v>1.008162584</v>
      </c>
      <c r="W1231" s="44">
        <f t="shared" si="13"/>
        <v>0.009095228802</v>
      </c>
      <c r="X1231" s="44">
        <f t="shared" si="14"/>
        <v>0.009250194222</v>
      </c>
      <c r="Y1231" s="33">
        <f t="shared" si="15"/>
        <v>1.0170381</v>
      </c>
      <c r="Z1231" s="43">
        <v>1.0</v>
      </c>
      <c r="AA1231" s="33">
        <f t="shared" si="16"/>
        <v>2.0170381</v>
      </c>
      <c r="AB1231" s="33">
        <f t="shared" si="17"/>
        <v>0.5042235445</v>
      </c>
      <c r="AC1231" s="33">
        <f t="shared" si="18"/>
        <v>0.4957764555</v>
      </c>
      <c r="AD1231" s="33">
        <f t="shared" si="19"/>
        <v>-0.002571183712</v>
      </c>
      <c r="AE1231" s="34">
        <f t="shared" si="23"/>
        <v>-1</v>
      </c>
      <c r="AF1231" s="34">
        <f t="shared" si="24"/>
        <v>0</v>
      </c>
      <c r="AG1231" s="34">
        <f t="shared" si="25"/>
        <v>0</v>
      </c>
      <c r="AH1231" s="34">
        <f t="shared" si="26"/>
        <v>2</v>
      </c>
      <c r="AI1231" s="34">
        <f t="shared" si="28"/>
        <v>0</v>
      </c>
      <c r="AJ1231" s="34">
        <f t="shared" si="29"/>
        <v>-1</v>
      </c>
      <c r="AK1231" s="34">
        <f t="shared" si="27"/>
        <v>0.002571183712</v>
      </c>
      <c r="AL1231" s="36">
        <f t="shared" si="34"/>
        <v>-1</v>
      </c>
      <c r="AM1231" s="36">
        <f t="shared" si="35"/>
        <v>0</v>
      </c>
      <c r="AN1231" s="46">
        <f t="shared" si="36"/>
        <v>0</v>
      </c>
      <c r="AO1231" s="36">
        <f t="shared" si="37"/>
        <v>2</v>
      </c>
      <c r="AP1231" s="36">
        <f t="shared" si="39"/>
        <v>0</v>
      </c>
      <c r="AQ1231" s="36">
        <f t="shared" si="40"/>
        <v>-1</v>
      </c>
      <c r="AR1231" s="36">
        <f t="shared" si="38"/>
        <v>0.002571183712</v>
      </c>
      <c r="AS1231" s="38">
        <f t="shared" si="45"/>
        <v>-1</v>
      </c>
      <c r="AT1231" s="38">
        <f t="shared" si="46"/>
        <v>0</v>
      </c>
      <c r="AU1231" s="38">
        <f t="shared" si="47"/>
        <v>0</v>
      </c>
      <c r="AV1231" s="38">
        <f t="shared" si="48"/>
        <v>4</v>
      </c>
      <c r="AW1231" s="38">
        <f t="shared" si="51"/>
        <v>0</v>
      </c>
      <c r="AX1231" s="38">
        <f t="shared" si="52"/>
        <v>-1</v>
      </c>
      <c r="AY1231" s="38">
        <f t="shared" si="49"/>
        <v>0.002571183712</v>
      </c>
      <c r="AZ1231" s="12">
        <f t="shared" si="30"/>
        <v>140.4860454</v>
      </c>
      <c r="BA1231" s="12">
        <f t="shared" si="41"/>
        <v>100.3269003</v>
      </c>
      <c r="BB1231" s="12">
        <f t="shared" si="53"/>
        <v>138.3587453</v>
      </c>
      <c r="BC1231" s="12">
        <f t="shared" si="50"/>
        <v>0.002571183712</v>
      </c>
      <c r="BD1231" s="12">
        <f t="shared" si="54"/>
        <v>123.8211019</v>
      </c>
    </row>
    <row r="1232" ht="14.25" customHeight="1">
      <c r="A1232" s="7">
        <v>38307.0</v>
      </c>
      <c r="B1232" s="21" t="s">
        <v>90</v>
      </c>
      <c r="C1232" s="8">
        <v>30.021893</v>
      </c>
      <c r="D1232" s="33">
        <f t="shared" si="5"/>
        <v>-0.01309493113</v>
      </c>
      <c r="E1232" s="33">
        <f t="shared" si="7"/>
        <v>0.004507686592</v>
      </c>
      <c r="F1232" s="33">
        <f t="shared" si="9"/>
        <v>0.03243345798</v>
      </c>
      <c r="G1232" s="33">
        <f t="shared" si="11"/>
        <v>0.04166671293</v>
      </c>
      <c r="H1232" s="33">
        <f t="shared" si="20"/>
        <v>0.08735494918</v>
      </c>
      <c r="I1232" s="45">
        <f t="shared" si="31"/>
        <v>1.034102184</v>
      </c>
      <c r="J1232" s="45">
        <f t="shared" si="43"/>
        <v>1.507145151</v>
      </c>
      <c r="K1232" s="21" t="s">
        <v>91</v>
      </c>
      <c r="L1232" s="8">
        <v>11.253958</v>
      </c>
      <c r="M1232" s="33">
        <f t="shared" si="6"/>
        <v>-0.008131868364</v>
      </c>
      <c r="N1232" s="33">
        <f t="shared" si="8"/>
        <v>-0.02400586813</v>
      </c>
      <c r="O1232" s="33">
        <f t="shared" si="10"/>
        <v>-0.009840483774</v>
      </c>
      <c r="P1232" s="33">
        <f t="shared" si="12"/>
        <v>0.02209250199</v>
      </c>
      <c r="Q1232" s="45">
        <f t="shared" si="21"/>
        <v>-0.6780551305</v>
      </c>
      <c r="R1232" s="45">
        <f t="shared" si="32"/>
        <v>0.006517666017</v>
      </c>
      <c r="S1232" s="45">
        <f t="shared" si="44"/>
        <v>0.9590640175</v>
      </c>
      <c r="T1232" s="33">
        <f t="shared" si="22"/>
        <v>0.7654100797</v>
      </c>
      <c r="U1232" s="33">
        <f t="shared" si="33"/>
        <v>1.027584518</v>
      </c>
      <c r="V1232" s="33">
        <f t="shared" si="42"/>
        <v>0.5480811331</v>
      </c>
      <c r="W1232" s="44">
        <f t="shared" si="13"/>
        <v>0.009767131171</v>
      </c>
      <c r="X1232" s="44">
        <f t="shared" si="14"/>
        <v>0.009493961362</v>
      </c>
      <c r="Y1232" s="33">
        <f t="shared" si="15"/>
        <v>0.9720317251</v>
      </c>
      <c r="Z1232" s="43">
        <v>1.0</v>
      </c>
      <c r="AA1232" s="33">
        <f t="shared" si="16"/>
        <v>1.972031725</v>
      </c>
      <c r="AB1232" s="33">
        <f t="shared" si="17"/>
        <v>0.4929087665</v>
      </c>
      <c r="AC1232" s="33">
        <f t="shared" si="18"/>
        <v>0.5070912335</v>
      </c>
      <c r="AD1232" s="33">
        <f t="shared" si="19"/>
        <v>0.000006911199938</v>
      </c>
      <c r="AE1232" s="34">
        <f t="shared" si="23"/>
        <v>0</v>
      </c>
      <c r="AF1232" s="34">
        <f t="shared" si="24"/>
        <v>0</v>
      </c>
      <c r="AG1232" s="34">
        <f t="shared" si="25"/>
        <v>0</v>
      </c>
      <c r="AH1232" s="34">
        <f t="shared" si="26"/>
        <v>3</v>
      </c>
      <c r="AI1232" s="34">
        <f t="shared" si="28"/>
        <v>0</v>
      </c>
      <c r="AJ1232" s="34">
        <f t="shared" si="29"/>
        <v>-1</v>
      </c>
      <c r="AK1232" s="34">
        <f t="shared" si="27"/>
        <v>-0.000006911199938</v>
      </c>
      <c r="AL1232" s="36">
        <f t="shared" si="34"/>
        <v>-1</v>
      </c>
      <c r="AM1232" s="36">
        <f t="shared" si="35"/>
        <v>0</v>
      </c>
      <c r="AN1232" s="46">
        <f t="shared" si="36"/>
        <v>0</v>
      </c>
      <c r="AO1232" s="36">
        <f t="shared" si="37"/>
        <v>3</v>
      </c>
      <c r="AP1232" s="36">
        <f t="shared" si="39"/>
        <v>0</v>
      </c>
      <c r="AQ1232" s="36">
        <f t="shared" si="40"/>
        <v>-1</v>
      </c>
      <c r="AR1232" s="36">
        <f t="shared" si="38"/>
        <v>-0.000006911199938</v>
      </c>
      <c r="AS1232" s="38">
        <f t="shared" si="45"/>
        <v>0</v>
      </c>
      <c r="AT1232" s="38">
        <f t="shared" si="46"/>
        <v>0</v>
      </c>
      <c r="AU1232" s="38">
        <f t="shared" si="47"/>
        <v>0</v>
      </c>
      <c r="AV1232" s="38">
        <f t="shared" si="48"/>
        <v>5</v>
      </c>
      <c r="AW1232" s="38">
        <f t="shared" si="51"/>
        <v>0</v>
      </c>
      <c r="AX1232" s="38">
        <f t="shared" si="52"/>
        <v>-1</v>
      </c>
      <c r="AY1232" s="38">
        <f t="shared" si="49"/>
        <v>-0.000006911199938</v>
      </c>
      <c r="AZ1232" s="12">
        <f t="shared" si="30"/>
        <v>140.4850745</v>
      </c>
      <c r="BA1232" s="12">
        <f t="shared" si="41"/>
        <v>100.3262069</v>
      </c>
      <c r="BB1232" s="12">
        <f t="shared" si="53"/>
        <v>138.3577891</v>
      </c>
      <c r="BC1232" s="12">
        <f t="shared" si="50"/>
        <v>-0.000006911199938</v>
      </c>
      <c r="BD1232" s="12">
        <f t="shared" si="54"/>
        <v>123.8202462</v>
      </c>
    </row>
    <row r="1233" ht="14.25" customHeight="1">
      <c r="A1233" s="7">
        <v>38308.0</v>
      </c>
      <c r="B1233" s="21" t="s">
        <v>90</v>
      </c>
      <c r="C1233" s="8">
        <v>30.045326</v>
      </c>
      <c r="D1233" s="33">
        <f t="shared" si="5"/>
        <v>0.0007805303949</v>
      </c>
      <c r="E1233" s="33">
        <f t="shared" si="7"/>
        <v>-0.0005845410983</v>
      </c>
      <c r="F1233" s="33">
        <f t="shared" si="9"/>
        <v>0.02293557023</v>
      </c>
      <c r="G1233" s="33">
        <f t="shared" si="11"/>
        <v>0.05037894164</v>
      </c>
      <c r="H1233" s="33">
        <f t="shared" si="20"/>
        <v>-0.1772965023</v>
      </c>
      <c r="I1233" s="45">
        <f t="shared" si="31"/>
        <v>0.6751697779</v>
      </c>
      <c r="J1233" s="45">
        <f t="shared" si="43"/>
        <v>1.738290093</v>
      </c>
      <c r="K1233" s="21" t="s">
        <v>91</v>
      </c>
      <c r="L1233" s="8">
        <v>11.262343</v>
      </c>
      <c r="M1233" s="33">
        <f t="shared" si="6"/>
        <v>0.0007450712007</v>
      </c>
      <c r="N1233" s="33">
        <f t="shared" si="8"/>
        <v>-0.02161774948</v>
      </c>
      <c r="O1233" s="33">
        <f t="shared" si="10"/>
        <v>-0.01395359384</v>
      </c>
      <c r="P1233" s="33">
        <f t="shared" si="12"/>
        <v>0.02103918533</v>
      </c>
      <c r="Q1233" s="45">
        <f t="shared" si="21"/>
        <v>-0.5748434784</v>
      </c>
      <c r="R1233" s="45">
        <f t="shared" si="32"/>
        <v>-0.07831533664</v>
      </c>
      <c r="S1233" s="45">
        <f t="shared" si="44"/>
        <v>0.9254203633</v>
      </c>
      <c r="T1233" s="33">
        <f t="shared" si="22"/>
        <v>0.3975469761</v>
      </c>
      <c r="U1233" s="33">
        <f t="shared" si="33"/>
        <v>0.7534851145</v>
      </c>
      <c r="V1233" s="33">
        <f t="shared" si="42"/>
        <v>0.8128697297</v>
      </c>
      <c r="W1233" s="44">
        <f t="shared" si="13"/>
        <v>0.00951033156</v>
      </c>
      <c r="X1233" s="44">
        <f t="shared" si="14"/>
        <v>0.009493094597</v>
      </c>
      <c r="Y1233" s="33">
        <f t="shared" si="15"/>
        <v>0.9981875539</v>
      </c>
      <c r="Z1233" s="43">
        <v>1.0</v>
      </c>
      <c r="AA1233" s="33">
        <f t="shared" si="16"/>
        <v>1.998187554</v>
      </c>
      <c r="AB1233" s="33">
        <f t="shared" si="17"/>
        <v>0.4995464775</v>
      </c>
      <c r="AC1233" s="33">
        <f t="shared" si="18"/>
        <v>0.5004535225</v>
      </c>
      <c r="AD1233" s="33">
        <f t="shared" si="19"/>
        <v>-0.0005844522298</v>
      </c>
      <c r="AE1233" s="34">
        <f t="shared" si="23"/>
        <v>0</v>
      </c>
      <c r="AF1233" s="34">
        <f t="shared" si="24"/>
        <v>0</v>
      </c>
      <c r="AG1233" s="34">
        <f t="shared" si="25"/>
        <v>0</v>
      </c>
      <c r="AH1233" s="34">
        <f t="shared" si="26"/>
        <v>4</v>
      </c>
      <c r="AI1233" s="34">
        <f t="shared" si="28"/>
        <v>0</v>
      </c>
      <c r="AJ1233" s="34">
        <f t="shared" si="29"/>
        <v>-1</v>
      </c>
      <c r="AK1233" s="34">
        <f t="shared" si="27"/>
        <v>0.0005844522298</v>
      </c>
      <c r="AL1233" s="36">
        <f t="shared" si="34"/>
        <v>0</v>
      </c>
      <c r="AM1233" s="36">
        <f t="shared" si="35"/>
        <v>0</v>
      </c>
      <c r="AN1233" s="46">
        <f t="shared" si="36"/>
        <v>0</v>
      </c>
      <c r="AO1233" s="36">
        <f t="shared" si="37"/>
        <v>4</v>
      </c>
      <c r="AP1233" s="36">
        <f t="shared" si="39"/>
        <v>0</v>
      </c>
      <c r="AQ1233" s="36">
        <f t="shared" si="40"/>
        <v>-1</v>
      </c>
      <c r="AR1233" s="36">
        <f t="shared" si="38"/>
        <v>0.0005844522298</v>
      </c>
      <c r="AS1233" s="38">
        <f t="shared" si="45"/>
        <v>0</v>
      </c>
      <c r="AT1233" s="38">
        <f t="shared" si="46"/>
        <v>0</v>
      </c>
      <c r="AU1233" s="38">
        <f t="shared" si="47"/>
        <v>0</v>
      </c>
      <c r="AV1233" s="38">
        <f t="shared" si="48"/>
        <v>0</v>
      </c>
      <c r="AW1233" s="38">
        <f t="shared" si="51"/>
        <v>1</v>
      </c>
      <c r="AX1233" s="38">
        <f t="shared" si="52"/>
        <v>0</v>
      </c>
      <c r="AY1233" s="38">
        <f t="shared" si="49"/>
        <v>0</v>
      </c>
      <c r="AZ1233" s="12">
        <f t="shared" si="30"/>
        <v>140.5671813</v>
      </c>
      <c r="BA1233" s="12">
        <f t="shared" si="41"/>
        <v>100.3848428</v>
      </c>
      <c r="BB1233" s="12">
        <f t="shared" si="53"/>
        <v>138.3577891</v>
      </c>
      <c r="BC1233" s="12">
        <f t="shared" si="50"/>
        <v>0.0003896348199</v>
      </c>
      <c r="BD1233" s="12">
        <f t="shared" si="54"/>
        <v>123.8684908</v>
      </c>
    </row>
    <row r="1234" ht="14.25" customHeight="1">
      <c r="A1234" s="7">
        <v>38309.0</v>
      </c>
      <c r="B1234" s="21" t="s">
        <v>90</v>
      </c>
      <c r="C1234" s="8">
        <v>30.010174</v>
      </c>
      <c r="D1234" s="33">
        <f t="shared" si="5"/>
        <v>-0.001169965671</v>
      </c>
      <c r="E1234" s="33">
        <f t="shared" si="7"/>
        <v>-0.006014521245</v>
      </c>
      <c r="F1234" s="33">
        <f t="shared" si="9"/>
        <v>0.0003909202366</v>
      </c>
      <c r="G1234" s="33">
        <f t="shared" si="11"/>
        <v>0.04850577613</v>
      </c>
      <c r="H1234" s="33">
        <f t="shared" si="20"/>
        <v>-0.4587402814</v>
      </c>
      <c r="I1234" s="45">
        <f t="shared" si="31"/>
        <v>-0.1311985244</v>
      </c>
      <c r="J1234" s="45">
        <f t="shared" si="43"/>
        <v>1.60500952</v>
      </c>
      <c r="K1234" s="21" t="s">
        <v>91</v>
      </c>
      <c r="L1234" s="8">
        <v>11.262343</v>
      </c>
      <c r="M1234" s="33">
        <f t="shared" si="6"/>
        <v>0</v>
      </c>
      <c r="N1234" s="33">
        <f t="shared" si="8"/>
        <v>-0.01660182624</v>
      </c>
      <c r="O1234" s="33">
        <f t="shared" si="10"/>
        <v>-0.02611231414</v>
      </c>
      <c r="P1234" s="33">
        <f t="shared" si="12"/>
        <v>0.02026286142</v>
      </c>
      <c r="Q1234" s="45">
        <f t="shared" si="21"/>
        <v>-0.3792148486</v>
      </c>
      <c r="R1234" s="45">
        <f t="shared" si="32"/>
        <v>-0.3619264596</v>
      </c>
      <c r="S1234" s="45">
        <f t="shared" si="44"/>
        <v>0.9011254272</v>
      </c>
      <c r="T1234" s="33">
        <f t="shared" si="22"/>
        <v>-0.07952543283</v>
      </c>
      <c r="U1234" s="33">
        <f t="shared" si="33"/>
        <v>0.2307279353</v>
      </c>
      <c r="V1234" s="33">
        <f t="shared" si="42"/>
        <v>0.7038840927</v>
      </c>
      <c r="W1234" s="44">
        <f t="shared" si="13"/>
        <v>0.009537315628</v>
      </c>
      <c r="X1234" s="44">
        <f t="shared" si="14"/>
        <v>0.009495981949</v>
      </c>
      <c r="Y1234" s="33">
        <f t="shared" si="15"/>
        <v>0.9956661098</v>
      </c>
      <c r="Z1234" s="43">
        <v>1.0</v>
      </c>
      <c r="AA1234" s="33">
        <f t="shared" si="16"/>
        <v>1.99566611</v>
      </c>
      <c r="AB1234" s="33">
        <f t="shared" si="17"/>
        <v>0.4989141745</v>
      </c>
      <c r="AC1234" s="33">
        <f t="shared" si="18"/>
        <v>0.5010858255</v>
      </c>
      <c r="AD1234" s="33">
        <f t="shared" si="19"/>
        <v>0.003141308906</v>
      </c>
      <c r="AE1234" s="34">
        <f t="shared" si="23"/>
        <v>0</v>
      </c>
      <c r="AF1234" s="34">
        <f t="shared" si="24"/>
        <v>0</v>
      </c>
      <c r="AG1234" s="34">
        <f t="shared" si="25"/>
        <v>0</v>
      </c>
      <c r="AH1234" s="34">
        <f t="shared" si="26"/>
        <v>5</v>
      </c>
      <c r="AI1234" s="34">
        <f t="shared" si="28"/>
        <v>0</v>
      </c>
      <c r="AJ1234" s="34">
        <f t="shared" si="29"/>
        <v>-1</v>
      </c>
      <c r="AK1234" s="34">
        <f t="shared" si="27"/>
        <v>-0.003141308906</v>
      </c>
      <c r="AL1234" s="36">
        <f t="shared" si="34"/>
        <v>0</v>
      </c>
      <c r="AM1234" s="36">
        <f t="shared" si="35"/>
        <v>0</v>
      </c>
      <c r="AN1234" s="46">
        <f t="shared" si="36"/>
        <v>0</v>
      </c>
      <c r="AO1234" s="36">
        <f t="shared" si="37"/>
        <v>5</v>
      </c>
      <c r="AP1234" s="36">
        <f t="shared" si="39"/>
        <v>0</v>
      </c>
      <c r="AQ1234" s="36">
        <f t="shared" si="40"/>
        <v>-1</v>
      </c>
      <c r="AR1234" s="36">
        <f t="shared" si="38"/>
        <v>-0.003141308906</v>
      </c>
      <c r="AS1234" s="38">
        <f t="shared" si="45"/>
        <v>0</v>
      </c>
      <c r="AT1234" s="38">
        <f t="shared" si="46"/>
        <v>0</v>
      </c>
      <c r="AU1234" s="38">
        <f t="shared" si="47"/>
        <v>0</v>
      </c>
      <c r="AV1234" s="38">
        <f t="shared" si="48"/>
        <v>0</v>
      </c>
      <c r="AW1234" s="38">
        <f t="shared" si="51"/>
        <v>0</v>
      </c>
      <c r="AX1234" s="38">
        <f t="shared" si="52"/>
        <v>0</v>
      </c>
      <c r="AY1234" s="38">
        <f t="shared" si="49"/>
        <v>0</v>
      </c>
      <c r="AZ1234" s="12">
        <f t="shared" si="30"/>
        <v>140.1256164</v>
      </c>
      <c r="BA1234" s="12">
        <f t="shared" si="41"/>
        <v>100.069503</v>
      </c>
      <c r="BB1234" s="12">
        <f t="shared" si="53"/>
        <v>138.3577891</v>
      </c>
      <c r="BC1234" s="12">
        <f t="shared" si="50"/>
        <v>-0.002094205937</v>
      </c>
      <c r="BD1234" s="12">
        <f t="shared" si="54"/>
        <v>123.6090847</v>
      </c>
    </row>
    <row r="1235" ht="14.25" customHeight="1">
      <c r="A1235" s="7">
        <v>38310.0</v>
      </c>
      <c r="B1235" s="21" t="s">
        <v>90</v>
      </c>
      <c r="C1235" s="8">
        <v>29.787571</v>
      </c>
      <c r="D1235" s="33">
        <f t="shared" si="5"/>
        <v>-0.00741758445</v>
      </c>
      <c r="E1235" s="33">
        <f t="shared" si="7"/>
        <v>-0.02623549867</v>
      </c>
      <c r="F1235" s="33">
        <f t="shared" si="9"/>
        <v>-0.006836085551</v>
      </c>
      <c r="G1235" s="33">
        <f t="shared" si="11"/>
        <v>0.04888646112</v>
      </c>
      <c r="H1235" s="33">
        <f t="shared" si="20"/>
        <v>-1.483055646</v>
      </c>
      <c r="I1235" s="45">
        <f t="shared" si="31"/>
        <v>-0.4274343346</v>
      </c>
      <c r="J1235" s="45">
        <f t="shared" si="43"/>
        <v>1.560288689</v>
      </c>
      <c r="K1235" s="21" t="s">
        <v>91</v>
      </c>
      <c r="L1235" s="8">
        <v>11.108562</v>
      </c>
      <c r="M1235" s="33">
        <f t="shared" si="6"/>
        <v>-0.01365444118</v>
      </c>
      <c r="N1235" s="33">
        <f t="shared" si="8"/>
        <v>-0.02598698003</v>
      </c>
      <c r="O1235" s="33">
        <f t="shared" si="10"/>
        <v>-0.0403383906</v>
      </c>
      <c r="P1235" s="33">
        <f t="shared" si="12"/>
        <v>0.02133637328</v>
      </c>
      <c r="Q1235" s="45">
        <f t="shared" si="21"/>
        <v>-0.7175978747</v>
      </c>
      <c r="R1235" s="45">
        <f t="shared" si="32"/>
        <v>-0.6961585823</v>
      </c>
      <c r="S1235" s="45">
        <f t="shared" si="44"/>
        <v>0.919682576</v>
      </c>
      <c r="T1235" s="33">
        <f t="shared" si="22"/>
        <v>-0.7654577708</v>
      </c>
      <c r="U1235" s="33">
        <f t="shared" si="33"/>
        <v>0.2687242477</v>
      </c>
      <c r="V1235" s="33">
        <f t="shared" si="42"/>
        <v>0.6406061132</v>
      </c>
      <c r="W1235" s="44">
        <f t="shared" si="13"/>
        <v>0.009517373227</v>
      </c>
      <c r="X1235" s="44">
        <f t="shared" si="14"/>
        <v>0.009407976523</v>
      </c>
      <c r="Y1235" s="33">
        <f t="shared" si="15"/>
        <v>0.988505578</v>
      </c>
      <c r="Z1235" s="43">
        <v>1.0</v>
      </c>
      <c r="AA1235" s="33">
        <f t="shared" si="16"/>
        <v>1.988505578</v>
      </c>
      <c r="AB1235" s="33">
        <f t="shared" si="17"/>
        <v>0.4971097838</v>
      </c>
      <c r="AC1235" s="33">
        <f t="shared" si="18"/>
        <v>0.5028902162</v>
      </c>
      <c r="AD1235" s="33">
        <f t="shared" si="19"/>
        <v>0.00184517971</v>
      </c>
      <c r="AE1235" s="34">
        <f t="shared" si="23"/>
        <v>0</v>
      </c>
      <c r="AF1235" s="34">
        <f t="shared" si="24"/>
        <v>0</v>
      </c>
      <c r="AG1235" s="34">
        <f t="shared" si="25"/>
        <v>0</v>
      </c>
      <c r="AH1235" s="34">
        <f t="shared" si="26"/>
        <v>0</v>
      </c>
      <c r="AI1235" s="34">
        <f t="shared" si="28"/>
        <v>1</v>
      </c>
      <c r="AJ1235" s="34">
        <f t="shared" si="29"/>
        <v>0</v>
      </c>
      <c r="AK1235" s="34">
        <f t="shared" si="27"/>
        <v>0</v>
      </c>
      <c r="AL1235" s="36">
        <f t="shared" si="34"/>
        <v>0</v>
      </c>
      <c r="AM1235" s="36">
        <f t="shared" si="35"/>
        <v>0</v>
      </c>
      <c r="AN1235" s="46">
        <f t="shared" si="36"/>
        <v>0</v>
      </c>
      <c r="AO1235" s="36">
        <f t="shared" si="37"/>
        <v>0</v>
      </c>
      <c r="AP1235" s="36">
        <f t="shared" si="39"/>
        <v>1</v>
      </c>
      <c r="AQ1235" s="36">
        <f t="shared" si="40"/>
        <v>0</v>
      </c>
      <c r="AR1235" s="36">
        <f t="shared" si="38"/>
        <v>0</v>
      </c>
      <c r="AS1235" s="38">
        <f t="shared" si="45"/>
        <v>0</v>
      </c>
      <c r="AT1235" s="38">
        <f t="shared" si="46"/>
        <v>0</v>
      </c>
      <c r="AU1235" s="38">
        <f t="shared" si="47"/>
        <v>0</v>
      </c>
      <c r="AV1235" s="38">
        <f t="shared" si="48"/>
        <v>0</v>
      </c>
      <c r="AW1235" s="38">
        <f t="shared" si="51"/>
        <v>0</v>
      </c>
      <c r="AX1235" s="38">
        <f t="shared" si="52"/>
        <v>0</v>
      </c>
      <c r="AY1235" s="38">
        <f t="shared" si="49"/>
        <v>0</v>
      </c>
      <c r="AZ1235" s="12">
        <f t="shared" si="30"/>
        <v>140.1256164</v>
      </c>
      <c r="BA1235" s="12">
        <f t="shared" si="41"/>
        <v>100.069503</v>
      </c>
      <c r="BB1235" s="12">
        <f t="shared" si="53"/>
        <v>138.3577891</v>
      </c>
      <c r="BC1235" s="12">
        <f t="shared" si="50"/>
        <v>0</v>
      </c>
      <c r="BD1235" s="12">
        <f t="shared" si="54"/>
        <v>123.6090847</v>
      </c>
    </row>
    <row r="1236" ht="14.25" customHeight="1">
      <c r="A1236" s="7">
        <v>38313.0</v>
      </c>
      <c r="B1236" s="21" t="s">
        <v>90</v>
      </c>
      <c r="C1236" s="8">
        <v>30.004322</v>
      </c>
      <c r="D1236" s="33">
        <f t="shared" si="5"/>
        <v>0.007276558401</v>
      </c>
      <c r="E1236" s="33">
        <f t="shared" si="7"/>
        <v>-0.0136725399</v>
      </c>
      <c r="F1236" s="33">
        <f t="shared" si="9"/>
        <v>0.006880567541</v>
      </c>
      <c r="G1236" s="33">
        <f t="shared" si="11"/>
        <v>0.06199478452</v>
      </c>
      <c r="H1236" s="33">
        <f t="shared" si="20"/>
        <v>-0.8426295972</v>
      </c>
      <c r="I1236" s="45">
        <f t="shared" si="31"/>
        <v>0.04939261311</v>
      </c>
      <c r="J1236" s="45">
        <f t="shared" si="43"/>
        <v>1.915867252</v>
      </c>
      <c r="K1236" s="21" t="s">
        <v>91</v>
      </c>
      <c r="L1236" s="8">
        <v>11.147706</v>
      </c>
      <c r="M1236" s="33">
        <f t="shared" si="6"/>
        <v>0.003523768423</v>
      </c>
      <c r="N1236" s="33">
        <f t="shared" si="8"/>
        <v>-0.01749639351</v>
      </c>
      <c r="O1236" s="33">
        <f t="shared" si="10"/>
        <v>-0.03415715166</v>
      </c>
      <c r="P1236" s="33">
        <f t="shared" si="12"/>
        <v>0.03156459941</v>
      </c>
      <c r="Q1236" s="45">
        <f t="shared" si="21"/>
        <v>-0.3822345117</v>
      </c>
      <c r="R1236" s="45">
        <f t="shared" si="32"/>
        <v>-0.5244200638</v>
      </c>
      <c r="S1236" s="45">
        <f t="shared" si="44"/>
        <v>1.134028676</v>
      </c>
      <c r="T1236" s="33">
        <f t="shared" si="22"/>
        <v>-0.4603950854</v>
      </c>
      <c r="U1236" s="33">
        <f t="shared" si="33"/>
        <v>0.5738126769</v>
      </c>
      <c r="V1236" s="33">
        <f t="shared" si="42"/>
        <v>0.7818385765</v>
      </c>
      <c r="W1236" s="44">
        <f t="shared" si="13"/>
        <v>0.009400964248</v>
      </c>
      <c r="X1236" s="44">
        <f t="shared" si="14"/>
        <v>0.009250921424</v>
      </c>
      <c r="Y1236" s="33">
        <f t="shared" si="15"/>
        <v>0.9840396347</v>
      </c>
      <c r="Z1236" s="43">
        <v>1.0</v>
      </c>
      <c r="AA1236" s="33">
        <f t="shared" si="16"/>
        <v>1.984039635</v>
      </c>
      <c r="AB1236" s="33">
        <f t="shared" si="17"/>
        <v>0.4959778109</v>
      </c>
      <c r="AC1236" s="33">
        <f t="shared" si="18"/>
        <v>0.5040221891</v>
      </c>
      <c r="AD1236" s="33">
        <f t="shared" si="19"/>
        <v>0.003378077027</v>
      </c>
      <c r="AE1236" s="34">
        <f t="shared" si="23"/>
        <v>0</v>
      </c>
      <c r="AF1236" s="34">
        <f t="shared" si="24"/>
        <v>0</v>
      </c>
      <c r="AG1236" s="34">
        <f t="shared" si="25"/>
        <v>0</v>
      </c>
      <c r="AH1236" s="34">
        <f t="shared" si="26"/>
        <v>0</v>
      </c>
      <c r="AI1236" s="34">
        <f t="shared" si="28"/>
        <v>0</v>
      </c>
      <c r="AJ1236" s="34">
        <f t="shared" si="29"/>
        <v>0</v>
      </c>
      <c r="AK1236" s="34">
        <f t="shared" si="27"/>
        <v>0</v>
      </c>
      <c r="AL1236" s="36">
        <f t="shared" si="34"/>
        <v>0</v>
      </c>
      <c r="AM1236" s="36">
        <f t="shared" si="35"/>
        <v>0</v>
      </c>
      <c r="AN1236" s="46">
        <f t="shared" si="36"/>
        <v>0</v>
      </c>
      <c r="AO1236" s="36">
        <f t="shared" si="37"/>
        <v>0</v>
      </c>
      <c r="AP1236" s="36">
        <f t="shared" si="39"/>
        <v>0</v>
      </c>
      <c r="AQ1236" s="36">
        <f t="shared" si="40"/>
        <v>0</v>
      </c>
      <c r="AR1236" s="36">
        <f t="shared" si="38"/>
        <v>0</v>
      </c>
      <c r="AS1236" s="38">
        <f t="shared" si="45"/>
        <v>0</v>
      </c>
      <c r="AT1236" s="38">
        <f t="shared" si="46"/>
        <v>0</v>
      </c>
      <c r="AU1236" s="38">
        <f t="shared" si="47"/>
        <v>0</v>
      </c>
      <c r="AV1236" s="38">
        <f t="shared" si="48"/>
        <v>0</v>
      </c>
      <c r="AW1236" s="38">
        <f t="shared" si="51"/>
        <v>0</v>
      </c>
      <c r="AX1236" s="38">
        <f t="shared" si="52"/>
        <v>0</v>
      </c>
      <c r="AY1236" s="38">
        <f t="shared" si="49"/>
        <v>0</v>
      </c>
      <c r="AZ1236" s="12">
        <f t="shared" si="30"/>
        <v>140.1256164</v>
      </c>
      <c r="BA1236" s="12">
        <f t="shared" si="41"/>
        <v>100.069503</v>
      </c>
      <c r="BB1236" s="12">
        <f t="shared" si="53"/>
        <v>138.3577891</v>
      </c>
      <c r="BC1236" s="12">
        <f t="shared" si="50"/>
        <v>0</v>
      </c>
      <c r="BD1236" s="12">
        <f t="shared" si="54"/>
        <v>123.6090847</v>
      </c>
    </row>
    <row r="1237" ht="14.25" customHeight="1">
      <c r="A1237" s="7">
        <v>38314.0</v>
      </c>
      <c r="B1237" s="21" t="s">
        <v>90</v>
      </c>
      <c r="C1237" s="8">
        <v>30.086327</v>
      </c>
      <c r="D1237" s="33">
        <f t="shared" si="5"/>
        <v>0.00273310625</v>
      </c>
      <c r="E1237" s="33">
        <f t="shared" si="7"/>
        <v>0.00214623375</v>
      </c>
      <c r="F1237" s="33">
        <f t="shared" si="9"/>
        <v>0.006663594892</v>
      </c>
      <c r="G1237" s="33">
        <f t="shared" si="11"/>
        <v>0.06006189911</v>
      </c>
      <c r="H1237" s="33">
        <f t="shared" si="20"/>
        <v>-0.06835939525</v>
      </c>
      <c r="I1237" s="45">
        <f t="shared" si="31"/>
        <v>0.01828077542</v>
      </c>
      <c r="J1237" s="45">
        <f t="shared" si="43"/>
        <v>1.765265572</v>
      </c>
      <c r="K1237" s="21" t="s">
        <v>91</v>
      </c>
      <c r="L1237" s="8">
        <v>11.102973</v>
      </c>
      <c r="M1237" s="33">
        <f t="shared" si="6"/>
        <v>-0.004012753835</v>
      </c>
      <c r="N1237" s="33">
        <f t="shared" si="8"/>
        <v>-0.01341616878</v>
      </c>
      <c r="O1237" s="33">
        <f t="shared" si="10"/>
        <v>-0.03709997013</v>
      </c>
      <c r="P1237" s="33">
        <f t="shared" si="12"/>
        <v>0.01043260781</v>
      </c>
      <c r="Q1237" s="45">
        <f t="shared" si="21"/>
        <v>-0.2148336338</v>
      </c>
      <c r="R1237" s="45">
        <f t="shared" si="32"/>
        <v>-0.5785259149</v>
      </c>
      <c r="S1237" s="45">
        <f t="shared" si="44"/>
        <v>0.6995855675</v>
      </c>
      <c r="T1237" s="33">
        <f t="shared" si="22"/>
        <v>0.1464742386</v>
      </c>
      <c r="U1237" s="33">
        <f t="shared" si="33"/>
        <v>0.5968066903</v>
      </c>
      <c r="V1237" s="33">
        <f t="shared" si="42"/>
        <v>1.065680005</v>
      </c>
      <c r="W1237" s="44">
        <f t="shared" si="13"/>
        <v>0.009394417773</v>
      </c>
      <c r="X1237" s="44">
        <f t="shared" si="14"/>
        <v>0.008596400319</v>
      </c>
      <c r="Y1237" s="33">
        <f t="shared" si="15"/>
        <v>0.9150540807</v>
      </c>
      <c r="Z1237" s="43">
        <v>1.0</v>
      </c>
      <c r="AA1237" s="33">
        <f t="shared" si="16"/>
        <v>1.915054081</v>
      </c>
      <c r="AB1237" s="33">
        <f t="shared" si="17"/>
        <v>0.4778215351</v>
      </c>
      <c r="AC1237" s="33">
        <f t="shared" si="18"/>
        <v>0.5221784649</v>
      </c>
      <c r="AD1237" s="33">
        <f t="shared" si="19"/>
        <v>-0.002206655042</v>
      </c>
      <c r="AE1237" s="34">
        <f t="shared" si="23"/>
        <v>0</v>
      </c>
      <c r="AF1237" s="34">
        <f t="shared" si="24"/>
        <v>0</v>
      </c>
      <c r="AG1237" s="34">
        <f t="shared" si="25"/>
        <v>0</v>
      </c>
      <c r="AH1237" s="34">
        <f t="shared" si="26"/>
        <v>0</v>
      </c>
      <c r="AI1237" s="34">
        <f t="shared" si="28"/>
        <v>0</v>
      </c>
      <c r="AJ1237" s="34">
        <f t="shared" si="29"/>
        <v>0</v>
      </c>
      <c r="AK1237" s="34">
        <f t="shared" si="27"/>
        <v>0</v>
      </c>
      <c r="AL1237" s="36">
        <f t="shared" si="34"/>
        <v>0</v>
      </c>
      <c r="AM1237" s="36">
        <f t="shared" si="35"/>
        <v>0</v>
      </c>
      <c r="AN1237" s="46">
        <f t="shared" si="36"/>
        <v>0</v>
      </c>
      <c r="AO1237" s="36">
        <f t="shared" si="37"/>
        <v>0</v>
      </c>
      <c r="AP1237" s="36">
        <f t="shared" si="39"/>
        <v>0</v>
      </c>
      <c r="AQ1237" s="36">
        <f t="shared" si="40"/>
        <v>0</v>
      </c>
      <c r="AR1237" s="36">
        <f t="shared" si="38"/>
        <v>0</v>
      </c>
      <c r="AS1237" s="38">
        <f t="shared" si="45"/>
        <v>-1</v>
      </c>
      <c r="AT1237" s="38">
        <f t="shared" si="46"/>
        <v>0</v>
      </c>
      <c r="AU1237" s="38">
        <f t="shared" si="47"/>
        <v>0</v>
      </c>
      <c r="AV1237" s="38">
        <f t="shared" si="48"/>
        <v>1</v>
      </c>
      <c r="AW1237" s="38">
        <f t="shared" si="51"/>
        <v>0</v>
      </c>
      <c r="AX1237" s="38">
        <f t="shared" si="52"/>
        <v>-1</v>
      </c>
      <c r="AY1237" s="38">
        <f t="shared" si="49"/>
        <v>0.002206655042</v>
      </c>
      <c r="AZ1237" s="12">
        <f t="shared" si="30"/>
        <v>140.1256164</v>
      </c>
      <c r="BA1237" s="12">
        <f t="shared" si="41"/>
        <v>100.069503</v>
      </c>
      <c r="BB1237" s="12">
        <f t="shared" si="53"/>
        <v>138.663097</v>
      </c>
      <c r="BC1237" s="12">
        <f t="shared" si="50"/>
        <v>0.0007355516807</v>
      </c>
      <c r="BD1237" s="12">
        <f t="shared" si="54"/>
        <v>123.7000056</v>
      </c>
    </row>
    <row r="1238" ht="14.25" customHeight="1">
      <c r="A1238" s="7">
        <v>38315.0</v>
      </c>
      <c r="B1238" s="21" t="s">
        <v>90</v>
      </c>
      <c r="C1238" s="8">
        <v>30.021893</v>
      </c>
      <c r="D1238" s="33">
        <f t="shared" si="5"/>
        <v>-0.002141637296</v>
      </c>
      <c r="E1238" s="33">
        <f t="shared" si="7"/>
        <v>-0.0007799216424</v>
      </c>
      <c r="F1238" s="33">
        <f t="shared" si="9"/>
        <v>-0.001364006844</v>
      </c>
      <c r="G1238" s="33">
        <f t="shared" si="11"/>
        <v>0.03222579716</v>
      </c>
      <c r="H1238" s="33">
        <f t="shared" si="20"/>
        <v>-0.222744309</v>
      </c>
      <c r="I1238" s="45">
        <f t="shared" si="31"/>
        <v>-0.3060071806</v>
      </c>
      <c r="J1238" s="45">
        <f t="shared" si="43"/>
        <v>0.8459750747</v>
      </c>
      <c r="K1238" s="21" t="s">
        <v>91</v>
      </c>
      <c r="L1238" s="8">
        <v>11.128134</v>
      </c>
      <c r="M1238" s="33">
        <f t="shared" si="6"/>
        <v>0.002266149796</v>
      </c>
      <c r="N1238" s="33">
        <f t="shared" si="8"/>
        <v>-0.01191661451</v>
      </c>
      <c r="O1238" s="33">
        <f t="shared" si="10"/>
        <v>-0.0332767536</v>
      </c>
      <c r="P1238" s="33">
        <f t="shared" si="12"/>
        <v>-0.01558284923</v>
      </c>
      <c r="Q1238" s="45">
        <f t="shared" si="21"/>
        <v>-0.1511232015</v>
      </c>
      <c r="R1238" s="45">
        <f t="shared" si="32"/>
        <v>-0.4716484819</v>
      </c>
      <c r="S1238" s="45">
        <f t="shared" si="44"/>
        <v>0.1727318254</v>
      </c>
      <c r="T1238" s="33">
        <f t="shared" si="22"/>
        <v>-0.07162110753</v>
      </c>
      <c r="U1238" s="33">
        <f t="shared" si="33"/>
        <v>0.1656413012</v>
      </c>
      <c r="V1238" s="33">
        <f t="shared" si="42"/>
        <v>0.6732432492</v>
      </c>
      <c r="W1238" s="44">
        <f t="shared" si="13"/>
        <v>0.007918047582</v>
      </c>
      <c r="X1238" s="44">
        <f t="shared" si="14"/>
        <v>0.005509352386</v>
      </c>
      <c r="Y1238" s="33">
        <f t="shared" si="15"/>
        <v>0.6957968273</v>
      </c>
      <c r="Z1238" s="43">
        <v>1.0</v>
      </c>
      <c r="AA1238" s="33">
        <f t="shared" si="16"/>
        <v>1.695796827</v>
      </c>
      <c r="AB1238" s="33">
        <f t="shared" si="17"/>
        <v>0.4103067161</v>
      </c>
      <c r="AC1238" s="33">
        <f t="shared" si="18"/>
        <v>0.5896932839</v>
      </c>
      <c r="AD1238" s="33">
        <f t="shared" si="19"/>
        <v>-0.0007289836169</v>
      </c>
      <c r="AE1238" s="34">
        <f t="shared" si="23"/>
        <v>0</v>
      </c>
      <c r="AF1238" s="34">
        <f t="shared" si="24"/>
        <v>0</v>
      </c>
      <c r="AG1238" s="34">
        <f t="shared" si="25"/>
        <v>0</v>
      </c>
      <c r="AH1238" s="34">
        <f t="shared" si="26"/>
        <v>0</v>
      </c>
      <c r="AI1238" s="34">
        <f t="shared" si="28"/>
        <v>0</v>
      </c>
      <c r="AJ1238" s="34">
        <f t="shared" si="29"/>
        <v>0</v>
      </c>
      <c r="AK1238" s="34">
        <f t="shared" si="27"/>
        <v>0</v>
      </c>
      <c r="AL1238" s="36">
        <f t="shared" si="34"/>
        <v>0</v>
      </c>
      <c r="AM1238" s="36">
        <f t="shared" si="35"/>
        <v>0</v>
      </c>
      <c r="AN1238" s="46">
        <f t="shared" si="36"/>
        <v>0</v>
      </c>
      <c r="AO1238" s="36">
        <f t="shared" si="37"/>
        <v>0</v>
      </c>
      <c r="AP1238" s="36">
        <f t="shared" si="39"/>
        <v>0</v>
      </c>
      <c r="AQ1238" s="36">
        <f t="shared" si="40"/>
        <v>0</v>
      </c>
      <c r="AR1238" s="36">
        <f t="shared" si="38"/>
        <v>0</v>
      </c>
      <c r="AS1238" s="38">
        <f t="shared" si="45"/>
        <v>0</v>
      </c>
      <c r="AT1238" s="38">
        <f t="shared" si="46"/>
        <v>0</v>
      </c>
      <c r="AU1238" s="38">
        <f t="shared" si="47"/>
        <v>0</v>
      </c>
      <c r="AV1238" s="38">
        <f t="shared" si="48"/>
        <v>2</v>
      </c>
      <c r="AW1238" s="38">
        <f t="shared" si="51"/>
        <v>0</v>
      </c>
      <c r="AX1238" s="38">
        <f t="shared" si="52"/>
        <v>-1</v>
      </c>
      <c r="AY1238" s="38">
        <f t="shared" si="49"/>
        <v>0.0007289836169</v>
      </c>
      <c r="AZ1238" s="12">
        <f t="shared" si="30"/>
        <v>140.1256164</v>
      </c>
      <c r="BA1238" s="12">
        <f t="shared" si="41"/>
        <v>100.069503</v>
      </c>
      <c r="BB1238" s="12">
        <f t="shared" si="53"/>
        <v>138.7641801</v>
      </c>
      <c r="BC1238" s="12">
        <f t="shared" si="50"/>
        <v>0.000242994539</v>
      </c>
      <c r="BD1238" s="12">
        <f t="shared" si="54"/>
        <v>123.730064</v>
      </c>
    </row>
    <row r="1239" ht="14.25" customHeight="1">
      <c r="A1239" s="7">
        <v>38317.0</v>
      </c>
      <c r="B1239" s="21" t="s">
        <v>90</v>
      </c>
      <c r="C1239" s="8">
        <v>30.033596</v>
      </c>
      <c r="D1239" s="33">
        <f t="shared" si="5"/>
        <v>0.0003898155256</v>
      </c>
      <c r="E1239" s="33">
        <f t="shared" si="7"/>
        <v>0.0007804686504</v>
      </c>
      <c r="F1239" s="33">
        <f t="shared" si="9"/>
        <v>-0.00523874674</v>
      </c>
      <c r="G1239" s="33">
        <f t="shared" si="11"/>
        <v>0.03492090075</v>
      </c>
      <c r="H1239" s="33">
        <f t="shared" si="20"/>
        <v>-0.1350420567</v>
      </c>
      <c r="I1239" s="45">
        <f t="shared" si="31"/>
        <v>-0.4553920035</v>
      </c>
      <c r="J1239" s="45">
        <f t="shared" si="43"/>
        <v>0.9001122247</v>
      </c>
      <c r="K1239" s="21" t="s">
        <v>91</v>
      </c>
      <c r="L1239" s="8">
        <v>11.144909</v>
      </c>
      <c r="M1239" s="33">
        <f t="shared" si="6"/>
        <v>0.001507440511</v>
      </c>
      <c r="N1239" s="33">
        <f t="shared" si="8"/>
        <v>-0.01042713759</v>
      </c>
      <c r="O1239" s="33">
        <f t="shared" si="10"/>
        <v>-0.0268558543</v>
      </c>
      <c r="P1239" s="33">
        <f t="shared" si="12"/>
        <v>-0.01555949845</v>
      </c>
      <c r="Q1239" s="45">
        <f t="shared" si="21"/>
        <v>-0.07962872149</v>
      </c>
      <c r="R1239" s="45">
        <f t="shared" si="32"/>
        <v>-0.300248447</v>
      </c>
      <c r="S1239" s="45">
        <f t="shared" si="44"/>
        <v>0.1838506043</v>
      </c>
      <c r="T1239" s="33">
        <f t="shared" si="22"/>
        <v>-0.05541333517</v>
      </c>
      <c r="U1239" s="33">
        <f t="shared" si="33"/>
        <v>-0.1551435565</v>
      </c>
      <c r="V1239" s="33">
        <f t="shared" si="42"/>
        <v>0.7162616204</v>
      </c>
      <c r="W1239" s="44">
        <f t="shared" si="13"/>
        <v>0.007872987886</v>
      </c>
      <c r="X1239" s="44">
        <f t="shared" si="14"/>
        <v>0.005509866497</v>
      </c>
      <c r="Y1239" s="33">
        <f t="shared" si="15"/>
        <v>0.6998444018</v>
      </c>
      <c r="Z1239" s="43">
        <v>1.0</v>
      </c>
      <c r="AA1239" s="33">
        <f t="shared" si="16"/>
        <v>1.699844402</v>
      </c>
      <c r="AB1239" s="33">
        <f t="shared" si="17"/>
        <v>0.4117108608</v>
      </c>
      <c r="AC1239" s="33">
        <f t="shared" si="18"/>
        <v>0.5882891392</v>
      </c>
      <c r="AD1239" s="33">
        <f t="shared" si="19"/>
        <v>-0.008069798483</v>
      </c>
      <c r="AE1239" s="34">
        <f t="shared" si="23"/>
        <v>0</v>
      </c>
      <c r="AF1239" s="34">
        <f t="shared" si="24"/>
        <v>0</v>
      </c>
      <c r="AG1239" s="34">
        <f t="shared" si="25"/>
        <v>0</v>
      </c>
      <c r="AH1239" s="34">
        <f t="shared" si="26"/>
        <v>0</v>
      </c>
      <c r="AI1239" s="34">
        <f t="shared" si="28"/>
        <v>0</v>
      </c>
      <c r="AJ1239" s="34">
        <f t="shared" si="29"/>
        <v>0</v>
      </c>
      <c r="AK1239" s="34">
        <f t="shared" si="27"/>
        <v>0</v>
      </c>
      <c r="AL1239" s="36">
        <f t="shared" si="34"/>
        <v>0</v>
      </c>
      <c r="AM1239" s="36">
        <f t="shared" si="35"/>
        <v>0</v>
      </c>
      <c r="AN1239" s="46">
        <f t="shared" si="36"/>
        <v>0</v>
      </c>
      <c r="AO1239" s="36">
        <f t="shared" si="37"/>
        <v>0</v>
      </c>
      <c r="AP1239" s="36">
        <f t="shared" si="39"/>
        <v>0</v>
      </c>
      <c r="AQ1239" s="36">
        <f t="shared" si="40"/>
        <v>0</v>
      </c>
      <c r="AR1239" s="36">
        <f t="shared" si="38"/>
        <v>0</v>
      </c>
      <c r="AS1239" s="38">
        <f t="shared" si="45"/>
        <v>0</v>
      </c>
      <c r="AT1239" s="38">
        <f t="shared" si="46"/>
        <v>0</v>
      </c>
      <c r="AU1239" s="38">
        <f t="shared" si="47"/>
        <v>0</v>
      </c>
      <c r="AV1239" s="38">
        <f t="shared" si="48"/>
        <v>3</v>
      </c>
      <c r="AW1239" s="38">
        <f t="shared" si="51"/>
        <v>0</v>
      </c>
      <c r="AX1239" s="38">
        <f t="shared" si="52"/>
        <v>-1</v>
      </c>
      <c r="AY1239" s="38">
        <f t="shared" si="49"/>
        <v>0.008069798483</v>
      </c>
      <c r="AZ1239" s="12">
        <f t="shared" si="30"/>
        <v>140.1256164</v>
      </c>
      <c r="BA1239" s="12">
        <f t="shared" si="41"/>
        <v>100.069503</v>
      </c>
      <c r="BB1239" s="12">
        <f t="shared" si="53"/>
        <v>139.8839791</v>
      </c>
      <c r="BC1239" s="12">
        <f t="shared" si="50"/>
        <v>0.002689932828</v>
      </c>
      <c r="BD1239" s="12">
        <f t="shared" si="54"/>
        <v>124.0628896</v>
      </c>
    </row>
    <row r="1240" ht="14.25" customHeight="1">
      <c r="A1240" s="7">
        <v>38320.0</v>
      </c>
      <c r="B1240" s="21" t="s">
        <v>90</v>
      </c>
      <c r="C1240" s="8">
        <v>29.553255</v>
      </c>
      <c r="D1240" s="33">
        <f t="shared" si="5"/>
        <v>-0.01599345613</v>
      </c>
      <c r="E1240" s="33">
        <f t="shared" si="7"/>
        <v>-0.007866233873</v>
      </c>
      <c r="F1240" s="33">
        <f t="shared" si="9"/>
        <v>-0.03389535797</v>
      </c>
      <c r="G1240" s="33">
        <f t="shared" si="11"/>
        <v>0.01754691192</v>
      </c>
      <c r="H1240" s="33">
        <f t="shared" si="20"/>
        <v>-0.5507554882</v>
      </c>
      <c r="I1240" s="45">
        <f t="shared" si="31"/>
        <v>-1.540361874</v>
      </c>
      <c r="J1240" s="45">
        <f t="shared" si="43"/>
        <v>0.3361268296</v>
      </c>
      <c r="K1240" s="21" t="s">
        <v>91</v>
      </c>
      <c r="L1240" s="8">
        <v>11.173044</v>
      </c>
      <c r="M1240" s="33">
        <f t="shared" si="6"/>
        <v>0.002524471039</v>
      </c>
      <c r="N1240" s="33">
        <f t="shared" si="8"/>
        <v>0.005804711717</v>
      </c>
      <c r="O1240" s="33">
        <f t="shared" si="10"/>
        <v>-0.02033311524</v>
      </c>
      <c r="P1240" s="33">
        <f t="shared" si="12"/>
        <v>-0.01720080928</v>
      </c>
      <c r="Q1240" s="45">
        <f t="shared" si="21"/>
        <v>0.5358288487</v>
      </c>
      <c r="R1240" s="45">
        <f t="shared" si="32"/>
        <v>-0.1315298881</v>
      </c>
      <c r="S1240" s="45">
        <f t="shared" si="44"/>
        <v>0.1598966375</v>
      </c>
      <c r="T1240" s="33">
        <f t="shared" si="22"/>
        <v>-1.086584337</v>
      </c>
      <c r="U1240" s="33">
        <f t="shared" si="33"/>
        <v>-1.408831986</v>
      </c>
      <c r="V1240" s="33">
        <f t="shared" si="42"/>
        <v>0.1762301921</v>
      </c>
      <c r="W1240" s="44">
        <f t="shared" si="13"/>
        <v>0.008818114813</v>
      </c>
      <c r="X1240" s="44">
        <f t="shared" si="14"/>
        <v>0.005442722256</v>
      </c>
      <c r="Y1240" s="33">
        <f t="shared" si="15"/>
        <v>0.6172206159</v>
      </c>
      <c r="Z1240" s="43">
        <v>1.0</v>
      </c>
      <c r="AA1240" s="33">
        <f t="shared" si="16"/>
        <v>1.617220616</v>
      </c>
      <c r="AB1240" s="33">
        <f t="shared" si="17"/>
        <v>0.3816551742</v>
      </c>
      <c r="AC1240" s="33">
        <f t="shared" si="18"/>
        <v>0.6183448258</v>
      </c>
      <c r="AD1240" s="33">
        <f t="shared" si="19"/>
        <v>0.002143446612</v>
      </c>
      <c r="AE1240" s="34">
        <f t="shared" si="23"/>
        <v>1</v>
      </c>
      <c r="AF1240" s="34">
        <f t="shared" si="24"/>
        <v>0</v>
      </c>
      <c r="AG1240" s="34">
        <f t="shared" si="25"/>
        <v>0</v>
      </c>
      <c r="AH1240" s="34">
        <f t="shared" si="26"/>
        <v>1</v>
      </c>
      <c r="AI1240" s="34">
        <f t="shared" si="28"/>
        <v>0</v>
      </c>
      <c r="AJ1240" s="34">
        <f t="shared" si="29"/>
        <v>1</v>
      </c>
      <c r="AK1240" s="34">
        <f t="shared" si="27"/>
        <v>0.002143446612</v>
      </c>
      <c r="AL1240" s="36">
        <f t="shared" si="34"/>
        <v>1</v>
      </c>
      <c r="AM1240" s="36">
        <f t="shared" si="35"/>
        <v>0</v>
      </c>
      <c r="AN1240" s="46">
        <f t="shared" si="36"/>
        <v>0</v>
      </c>
      <c r="AO1240" s="36">
        <f t="shared" si="37"/>
        <v>1</v>
      </c>
      <c r="AP1240" s="36">
        <f t="shared" si="39"/>
        <v>0</v>
      </c>
      <c r="AQ1240" s="36">
        <f t="shared" si="40"/>
        <v>1</v>
      </c>
      <c r="AR1240" s="36">
        <f t="shared" si="38"/>
        <v>0.002143446612</v>
      </c>
      <c r="AS1240" s="38">
        <f t="shared" si="45"/>
        <v>0</v>
      </c>
      <c r="AT1240" s="38">
        <f t="shared" si="46"/>
        <v>0</v>
      </c>
      <c r="AU1240" s="38">
        <f t="shared" si="47"/>
        <v>0</v>
      </c>
      <c r="AV1240" s="38">
        <f t="shared" si="48"/>
        <v>4</v>
      </c>
      <c r="AW1240" s="38">
        <f t="shared" si="51"/>
        <v>0</v>
      </c>
      <c r="AX1240" s="38">
        <f t="shared" si="52"/>
        <v>-1</v>
      </c>
      <c r="AY1240" s="38">
        <f t="shared" si="49"/>
        <v>-0.002143446612</v>
      </c>
      <c r="AZ1240" s="12">
        <f t="shared" si="30"/>
        <v>140.4259681</v>
      </c>
      <c r="BA1240" s="12">
        <f t="shared" si="41"/>
        <v>100.2839966</v>
      </c>
      <c r="BB1240" s="12">
        <f t="shared" si="53"/>
        <v>139.5841452</v>
      </c>
      <c r="BC1240" s="12">
        <f t="shared" si="50"/>
        <v>0.0007144822041</v>
      </c>
      <c r="BD1240" s="12">
        <f t="shared" si="54"/>
        <v>124.1515303</v>
      </c>
    </row>
    <row r="1241" ht="14.25" customHeight="1">
      <c r="A1241" s="7">
        <v>38321.0</v>
      </c>
      <c r="B1241" s="21" t="s">
        <v>90</v>
      </c>
      <c r="C1241" s="8">
        <v>29.236929</v>
      </c>
      <c r="D1241" s="33">
        <f t="shared" si="5"/>
        <v>-0.01070359255</v>
      </c>
      <c r="E1241" s="33">
        <f t="shared" si="7"/>
        <v>-0.02557608201</v>
      </c>
      <c r="F1241" s="33">
        <f t="shared" si="9"/>
        <v>-0.03889893191</v>
      </c>
      <c r="G1241" s="33">
        <f t="shared" si="11"/>
        <v>0.0123735149</v>
      </c>
      <c r="H1241" s="33">
        <f t="shared" si="20"/>
        <v>-1.408998754</v>
      </c>
      <c r="I1241" s="45">
        <f t="shared" si="31"/>
        <v>-1.669674556</v>
      </c>
      <c r="J1241" s="45">
        <f t="shared" si="43"/>
        <v>0.1594996068</v>
      </c>
      <c r="K1241" s="21" t="s">
        <v>91</v>
      </c>
      <c r="L1241" s="8">
        <v>11.060499</v>
      </c>
      <c r="M1241" s="33">
        <f t="shared" si="6"/>
        <v>-0.01007290404</v>
      </c>
      <c r="N1241" s="33">
        <f t="shared" si="8"/>
        <v>-0.007822865081</v>
      </c>
      <c r="O1241" s="33">
        <f t="shared" si="10"/>
        <v>-0.02518238667</v>
      </c>
      <c r="P1241" s="33">
        <f t="shared" si="12"/>
        <v>-0.02397980488</v>
      </c>
      <c r="Q1241" s="45">
        <f t="shared" si="21"/>
        <v>0.03758913669</v>
      </c>
      <c r="R1241" s="45">
        <f t="shared" si="32"/>
        <v>-0.2303213355</v>
      </c>
      <c r="S1241" s="45">
        <f t="shared" si="44"/>
        <v>0.04055417725</v>
      </c>
      <c r="T1241" s="33">
        <f t="shared" si="22"/>
        <v>-1.446587891</v>
      </c>
      <c r="U1241" s="33">
        <f t="shared" si="33"/>
        <v>-1.43935322</v>
      </c>
      <c r="V1241" s="33">
        <f t="shared" si="42"/>
        <v>0.1189454295</v>
      </c>
      <c r="W1241" s="44">
        <f t="shared" si="13"/>
        <v>0.009084347212</v>
      </c>
      <c r="X1241" s="44">
        <f t="shared" si="14"/>
        <v>0.005803753428</v>
      </c>
      <c r="Y1241" s="33">
        <f t="shared" si="15"/>
        <v>0.6388740207</v>
      </c>
      <c r="Z1241" s="43">
        <v>1.0</v>
      </c>
      <c r="AA1241" s="33">
        <f t="shared" si="16"/>
        <v>1.638874021</v>
      </c>
      <c r="AB1241" s="33">
        <f t="shared" si="17"/>
        <v>0.3898249729</v>
      </c>
      <c r="AC1241" s="33">
        <f t="shared" si="18"/>
        <v>0.6101750271</v>
      </c>
      <c r="AD1241" s="33">
        <f t="shared" si="19"/>
        <v>-0.00003275436894</v>
      </c>
      <c r="AE1241" s="34">
        <f t="shared" si="23"/>
        <v>1</v>
      </c>
      <c r="AF1241" s="34">
        <f t="shared" si="24"/>
        <v>0</v>
      </c>
      <c r="AG1241" s="34">
        <f t="shared" si="25"/>
        <v>0</v>
      </c>
      <c r="AH1241" s="34">
        <f t="shared" si="26"/>
        <v>2</v>
      </c>
      <c r="AI1241" s="34">
        <f t="shared" si="28"/>
        <v>0</v>
      </c>
      <c r="AJ1241" s="34">
        <f t="shared" si="29"/>
        <v>1</v>
      </c>
      <c r="AK1241" s="34">
        <f t="shared" si="27"/>
        <v>-0.00003275436894</v>
      </c>
      <c r="AL1241" s="36">
        <f t="shared" si="34"/>
        <v>1</v>
      </c>
      <c r="AM1241" s="36">
        <f t="shared" si="35"/>
        <v>0</v>
      </c>
      <c r="AN1241" s="46">
        <f t="shared" si="36"/>
        <v>0</v>
      </c>
      <c r="AO1241" s="36">
        <f t="shared" si="37"/>
        <v>2</v>
      </c>
      <c r="AP1241" s="36">
        <f t="shared" si="39"/>
        <v>0</v>
      </c>
      <c r="AQ1241" s="36">
        <f t="shared" si="40"/>
        <v>1</v>
      </c>
      <c r="AR1241" s="36">
        <f t="shared" si="38"/>
        <v>-0.00003275436894</v>
      </c>
      <c r="AS1241" s="38">
        <f t="shared" si="45"/>
        <v>0</v>
      </c>
      <c r="AT1241" s="38">
        <f t="shared" si="46"/>
        <v>0</v>
      </c>
      <c r="AU1241" s="38">
        <f t="shared" si="47"/>
        <v>0</v>
      </c>
      <c r="AV1241" s="38">
        <f t="shared" si="48"/>
        <v>5</v>
      </c>
      <c r="AW1241" s="38">
        <f t="shared" si="51"/>
        <v>0</v>
      </c>
      <c r="AX1241" s="38">
        <f t="shared" si="52"/>
        <v>-1</v>
      </c>
      <c r="AY1241" s="38">
        <f t="shared" si="49"/>
        <v>0.00003275436894</v>
      </c>
      <c r="AZ1241" s="12">
        <f t="shared" si="30"/>
        <v>140.4213686</v>
      </c>
      <c r="BA1241" s="12">
        <f t="shared" si="41"/>
        <v>100.2807119</v>
      </c>
      <c r="BB1241" s="12">
        <f t="shared" si="53"/>
        <v>139.5887172</v>
      </c>
      <c r="BC1241" s="12">
        <f t="shared" si="50"/>
        <v>-0.00001091812298</v>
      </c>
      <c r="BD1241" s="12">
        <f t="shared" si="54"/>
        <v>124.1501748</v>
      </c>
    </row>
    <row r="1242" ht="14.25" customHeight="1">
      <c r="A1242" s="7">
        <v>38322.0</v>
      </c>
      <c r="B1242" s="21" t="s">
        <v>90</v>
      </c>
      <c r="C1242" s="8">
        <v>29.770002</v>
      </c>
      <c r="D1242" s="33">
        <f t="shared" si="5"/>
        <v>0.0182328657</v>
      </c>
      <c r="E1242" s="33">
        <f t="shared" si="7"/>
        <v>-0.01051391218</v>
      </c>
      <c r="F1242" s="33">
        <f t="shared" si="9"/>
        <v>-0.008390243746</v>
      </c>
      <c r="G1242" s="33">
        <f t="shared" si="11"/>
        <v>0.02377108961</v>
      </c>
      <c r="H1242" s="33">
        <f t="shared" si="20"/>
        <v>-0.613273877</v>
      </c>
      <c r="I1242" s="45">
        <f t="shared" si="31"/>
        <v>-0.4959666993</v>
      </c>
      <c r="J1242" s="45">
        <f t="shared" si="43"/>
        <v>0.505570768</v>
      </c>
      <c r="K1242" s="21" t="s">
        <v>91</v>
      </c>
      <c r="L1242" s="8">
        <v>11.189931</v>
      </c>
      <c r="M1242" s="33">
        <f t="shared" si="6"/>
        <v>0.0117021845</v>
      </c>
      <c r="N1242" s="33">
        <f t="shared" si="8"/>
        <v>0.00783195636</v>
      </c>
      <c r="O1242" s="33">
        <f t="shared" si="10"/>
        <v>-0.005689287271</v>
      </c>
      <c r="P1242" s="33">
        <f t="shared" si="12"/>
        <v>-0.01547378571</v>
      </c>
      <c r="Q1242" s="45">
        <f t="shared" si="21"/>
        <v>0.6467258846</v>
      </c>
      <c r="R1242" s="45">
        <f t="shared" si="32"/>
        <v>0.2699401823</v>
      </c>
      <c r="S1242" s="45">
        <f t="shared" si="44"/>
        <v>0.243839937</v>
      </c>
      <c r="T1242" s="33">
        <f t="shared" si="22"/>
        <v>-1.259999762</v>
      </c>
      <c r="U1242" s="33">
        <f t="shared" si="33"/>
        <v>-0.7659068816</v>
      </c>
      <c r="V1242" s="33">
        <f t="shared" si="42"/>
        <v>0.261730831</v>
      </c>
      <c r="W1242" s="44">
        <f t="shared" si="13"/>
        <v>0.009818334849</v>
      </c>
      <c r="X1242" s="44">
        <f t="shared" si="14"/>
        <v>0.006428806864</v>
      </c>
      <c r="Y1242" s="33">
        <f t="shared" si="15"/>
        <v>0.6547756786</v>
      </c>
      <c r="Z1242" s="43">
        <v>1.0</v>
      </c>
      <c r="AA1242" s="33">
        <f t="shared" si="16"/>
        <v>1.654775679</v>
      </c>
      <c r="AB1242" s="33">
        <f t="shared" si="17"/>
        <v>0.3956884834</v>
      </c>
      <c r="AC1242" s="33">
        <f t="shared" si="18"/>
        <v>0.6043115166</v>
      </c>
      <c r="AD1242" s="33">
        <f t="shared" si="19"/>
        <v>-0.004971537484</v>
      </c>
      <c r="AE1242" s="34">
        <f t="shared" si="23"/>
        <v>1</v>
      </c>
      <c r="AF1242" s="34">
        <f t="shared" si="24"/>
        <v>0</v>
      </c>
      <c r="AG1242" s="34">
        <f t="shared" si="25"/>
        <v>0</v>
      </c>
      <c r="AH1242" s="34">
        <f t="shared" si="26"/>
        <v>3</v>
      </c>
      <c r="AI1242" s="34">
        <f t="shared" si="28"/>
        <v>0</v>
      </c>
      <c r="AJ1242" s="34">
        <f t="shared" si="29"/>
        <v>1</v>
      </c>
      <c r="AK1242" s="34">
        <f t="shared" si="27"/>
        <v>-0.004971537484</v>
      </c>
      <c r="AL1242" s="36">
        <f t="shared" si="34"/>
        <v>0</v>
      </c>
      <c r="AM1242" s="36">
        <f t="shared" si="35"/>
        <v>0</v>
      </c>
      <c r="AN1242" s="46">
        <f t="shared" si="36"/>
        <v>0</v>
      </c>
      <c r="AO1242" s="36">
        <f t="shared" si="37"/>
        <v>3</v>
      </c>
      <c r="AP1242" s="36">
        <f t="shared" si="39"/>
        <v>0</v>
      </c>
      <c r="AQ1242" s="36">
        <f t="shared" si="40"/>
        <v>1</v>
      </c>
      <c r="AR1242" s="36">
        <f t="shared" si="38"/>
        <v>-0.004971537484</v>
      </c>
      <c r="AS1242" s="38">
        <f t="shared" si="45"/>
        <v>0</v>
      </c>
      <c r="AT1242" s="38">
        <f t="shared" si="46"/>
        <v>0</v>
      </c>
      <c r="AU1242" s="38">
        <f t="shared" si="47"/>
        <v>0</v>
      </c>
      <c r="AV1242" s="38">
        <f t="shared" si="48"/>
        <v>0</v>
      </c>
      <c r="AW1242" s="38">
        <f t="shared" si="51"/>
        <v>1</v>
      </c>
      <c r="AX1242" s="38">
        <f t="shared" si="52"/>
        <v>0</v>
      </c>
      <c r="AY1242" s="38">
        <f t="shared" si="49"/>
        <v>0</v>
      </c>
      <c r="AZ1242" s="12">
        <f t="shared" si="30"/>
        <v>139.7232585</v>
      </c>
      <c r="BA1242" s="12">
        <f t="shared" si="41"/>
        <v>99.78216255</v>
      </c>
      <c r="BB1242" s="12">
        <f t="shared" si="53"/>
        <v>139.5887172</v>
      </c>
      <c r="BC1242" s="12">
        <f t="shared" si="50"/>
        <v>-0.003314358323</v>
      </c>
      <c r="BD1242" s="12">
        <f t="shared" si="54"/>
        <v>123.7386966</v>
      </c>
    </row>
    <row r="1243" ht="14.25" customHeight="1">
      <c r="A1243" s="7">
        <v>38323.0</v>
      </c>
      <c r="B1243" s="21" t="s">
        <v>90</v>
      </c>
      <c r="C1243" s="8">
        <v>30.139042</v>
      </c>
      <c r="D1243" s="33">
        <f t="shared" si="5"/>
        <v>0.01239637135</v>
      </c>
      <c r="E1243" s="33">
        <f t="shared" si="7"/>
        <v>0.00390211903</v>
      </c>
      <c r="F1243" s="33">
        <f t="shared" si="9"/>
        <v>0.003119154041</v>
      </c>
      <c r="G1243" s="33">
        <f t="shared" si="11"/>
        <v>0.02612626385</v>
      </c>
      <c r="H1243" s="33">
        <f t="shared" si="20"/>
        <v>0.1453624365</v>
      </c>
      <c r="I1243" s="45">
        <f t="shared" si="31"/>
        <v>-0.06002383826</v>
      </c>
      <c r="J1243" s="45">
        <f t="shared" si="43"/>
        <v>0.5675242237</v>
      </c>
      <c r="K1243" s="21" t="s">
        <v>91</v>
      </c>
      <c r="L1243" s="8">
        <v>11.372815</v>
      </c>
      <c r="M1243" s="33">
        <f t="shared" si="6"/>
        <v>0.01634362178</v>
      </c>
      <c r="N1243" s="33">
        <f t="shared" si="8"/>
        <v>0.02198760367</v>
      </c>
      <c r="O1243" s="33">
        <f t="shared" si="10"/>
        <v>0.009808971366</v>
      </c>
      <c r="P1243" s="33">
        <f t="shared" si="12"/>
        <v>-0.004281492879</v>
      </c>
      <c r="Q1243" s="45">
        <f t="shared" si="21"/>
        <v>1.214402757</v>
      </c>
      <c r="R1243" s="45">
        <f t="shared" si="32"/>
        <v>0.6733947753</v>
      </c>
      <c r="S1243" s="45">
        <f t="shared" si="44"/>
        <v>0.5167226362</v>
      </c>
      <c r="T1243" s="33">
        <f t="shared" si="22"/>
        <v>-1.069040321</v>
      </c>
      <c r="U1243" s="33">
        <f t="shared" si="33"/>
        <v>-0.7334186135</v>
      </c>
      <c r="V1243" s="33">
        <f t="shared" si="42"/>
        <v>0.05080158746</v>
      </c>
      <c r="W1243" s="44">
        <f t="shared" si="13"/>
        <v>0.009941567365</v>
      </c>
      <c r="X1243" s="44">
        <f t="shared" si="14"/>
        <v>0.007394908585</v>
      </c>
      <c r="Y1243" s="33">
        <f t="shared" si="15"/>
        <v>0.7438372958</v>
      </c>
      <c r="Z1243" s="43">
        <v>1.0</v>
      </c>
      <c r="AA1243" s="33">
        <f t="shared" si="16"/>
        <v>1.743837296</v>
      </c>
      <c r="AB1243" s="33">
        <f t="shared" si="17"/>
        <v>0.4265520055</v>
      </c>
      <c r="AC1243" s="33">
        <f t="shared" si="18"/>
        <v>0.5734479945</v>
      </c>
      <c r="AD1243" s="33">
        <f t="shared" si="19"/>
        <v>-0.007098835753</v>
      </c>
      <c r="AE1243" s="34">
        <f t="shared" si="23"/>
        <v>1</v>
      </c>
      <c r="AF1243" s="34">
        <f t="shared" si="24"/>
        <v>0</v>
      </c>
      <c r="AG1243" s="34">
        <f t="shared" si="25"/>
        <v>0</v>
      </c>
      <c r="AH1243" s="34">
        <f t="shared" si="26"/>
        <v>4</v>
      </c>
      <c r="AI1243" s="34">
        <f t="shared" si="28"/>
        <v>0</v>
      </c>
      <c r="AJ1243" s="34">
        <f t="shared" si="29"/>
        <v>1</v>
      </c>
      <c r="AK1243" s="34">
        <f t="shared" si="27"/>
        <v>-0.007098835753</v>
      </c>
      <c r="AL1243" s="36">
        <f t="shared" si="34"/>
        <v>0</v>
      </c>
      <c r="AM1243" s="36">
        <f t="shared" si="35"/>
        <v>0</v>
      </c>
      <c r="AN1243" s="46">
        <f t="shared" si="36"/>
        <v>0</v>
      </c>
      <c r="AO1243" s="36">
        <f t="shared" si="37"/>
        <v>4</v>
      </c>
      <c r="AP1243" s="36">
        <f t="shared" si="39"/>
        <v>0</v>
      </c>
      <c r="AQ1243" s="36">
        <f t="shared" si="40"/>
        <v>1</v>
      </c>
      <c r="AR1243" s="36">
        <f t="shared" si="38"/>
        <v>-0.007098835753</v>
      </c>
      <c r="AS1243" s="38">
        <f t="shared" si="45"/>
        <v>0</v>
      </c>
      <c r="AT1243" s="38">
        <f t="shared" si="46"/>
        <v>0</v>
      </c>
      <c r="AU1243" s="38">
        <f t="shared" si="47"/>
        <v>0</v>
      </c>
      <c r="AV1243" s="38">
        <f t="shared" si="48"/>
        <v>0</v>
      </c>
      <c r="AW1243" s="38">
        <f t="shared" si="51"/>
        <v>0</v>
      </c>
      <c r="AX1243" s="38">
        <f t="shared" si="52"/>
        <v>0</v>
      </c>
      <c r="AY1243" s="38">
        <f t="shared" si="49"/>
        <v>0</v>
      </c>
      <c r="AZ1243" s="12">
        <f t="shared" si="30"/>
        <v>138.731386</v>
      </c>
      <c r="BA1243" s="12">
        <f t="shared" si="41"/>
        <v>99.07382537</v>
      </c>
      <c r="BB1243" s="12">
        <f t="shared" si="53"/>
        <v>139.5887172</v>
      </c>
      <c r="BC1243" s="12">
        <f t="shared" si="50"/>
        <v>-0.004732557169</v>
      </c>
      <c r="BD1243" s="12">
        <f t="shared" si="54"/>
        <v>123.1530962</v>
      </c>
    </row>
    <row r="1244" ht="14.25" customHeight="1">
      <c r="A1244" s="7">
        <v>38324.0</v>
      </c>
      <c r="B1244" s="21" t="s">
        <v>90</v>
      </c>
      <c r="C1244" s="8">
        <v>29.928169</v>
      </c>
      <c r="D1244" s="33">
        <f t="shared" si="5"/>
        <v>-0.00699667229</v>
      </c>
      <c r="E1244" s="33">
        <f t="shared" si="7"/>
        <v>-0.003510302263</v>
      </c>
      <c r="F1244" s="33">
        <f t="shared" si="9"/>
        <v>-0.002732573293</v>
      </c>
      <c r="G1244" s="33">
        <f t="shared" si="11"/>
        <v>-0.002342721275</v>
      </c>
      <c r="H1244" s="33">
        <f t="shared" si="20"/>
        <v>-0.2361783753</v>
      </c>
      <c r="I1244" s="45">
        <f t="shared" si="31"/>
        <v>-0.2675353609</v>
      </c>
      <c r="J1244" s="45">
        <f t="shared" si="43"/>
        <v>-0.3380741547</v>
      </c>
      <c r="K1244" s="21" t="s">
        <v>91</v>
      </c>
      <c r="L1244" s="8">
        <v>11.454413</v>
      </c>
      <c r="M1244" s="33">
        <f t="shared" si="6"/>
        <v>0.007174828747</v>
      </c>
      <c r="N1244" s="33">
        <f t="shared" si="8"/>
        <v>0.02777088624</v>
      </c>
      <c r="O1244" s="33">
        <f t="shared" si="10"/>
        <v>0.0170541778</v>
      </c>
      <c r="P1244" s="33">
        <f t="shared" si="12"/>
        <v>-0.009503460387</v>
      </c>
      <c r="Q1244" s="45">
        <f t="shared" si="21"/>
        <v>1.393986096</v>
      </c>
      <c r="R1244" s="45">
        <f t="shared" si="32"/>
        <v>0.8412714129</v>
      </c>
      <c r="S1244" s="45">
        <f t="shared" si="44"/>
        <v>0.4062163238</v>
      </c>
      <c r="T1244" s="33">
        <f t="shared" si="22"/>
        <v>-1.630164472</v>
      </c>
      <c r="U1244" s="33">
        <f t="shared" si="33"/>
        <v>-1.108806774</v>
      </c>
      <c r="V1244" s="33">
        <f t="shared" si="42"/>
        <v>-0.7442904785</v>
      </c>
      <c r="W1244" s="44">
        <f t="shared" si="13"/>
        <v>0.008906158697</v>
      </c>
      <c r="X1244" s="44">
        <f t="shared" si="14"/>
        <v>0.007000774315</v>
      </c>
      <c r="Y1244" s="33">
        <f t="shared" si="15"/>
        <v>0.7860599113</v>
      </c>
      <c r="Z1244" s="43">
        <v>1.0</v>
      </c>
      <c r="AA1244" s="33">
        <f t="shared" si="16"/>
        <v>1.786059911</v>
      </c>
      <c r="AB1244" s="33">
        <f t="shared" si="17"/>
        <v>0.4401083672</v>
      </c>
      <c r="AC1244" s="33">
        <f t="shared" si="18"/>
        <v>0.5598916328</v>
      </c>
      <c r="AD1244" s="33">
        <f t="shared" si="19"/>
        <v>0.001644243018</v>
      </c>
      <c r="AE1244" s="34">
        <f t="shared" si="23"/>
        <v>1</v>
      </c>
      <c r="AF1244" s="34">
        <f t="shared" si="24"/>
        <v>0</v>
      </c>
      <c r="AG1244" s="34">
        <f t="shared" si="25"/>
        <v>0</v>
      </c>
      <c r="AH1244" s="34">
        <f t="shared" si="26"/>
        <v>5</v>
      </c>
      <c r="AI1244" s="34">
        <f t="shared" si="28"/>
        <v>0</v>
      </c>
      <c r="AJ1244" s="34">
        <f t="shared" si="29"/>
        <v>1</v>
      </c>
      <c r="AK1244" s="34">
        <f t="shared" si="27"/>
        <v>0.001644243018</v>
      </c>
      <c r="AL1244" s="36">
        <f t="shared" si="34"/>
        <v>1</v>
      </c>
      <c r="AM1244" s="36">
        <f t="shared" si="35"/>
        <v>0</v>
      </c>
      <c r="AN1244" s="46">
        <f t="shared" si="36"/>
        <v>0</v>
      </c>
      <c r="AO1244" s="36">
        <f t="shared" si="37"/>
        <v>5</v>
      </c>
      <c r="AP1244" s="36">
        <f t="shared" si="39"/>
        <v>0</v>
      </c>
      <c r="AQ1244" s="36">
        <f t="shared" si="40"/>
        <v>1</v>
      </c>
      <c r="AR1244" s="36">
        <f t="shared" si="38"/>
        <v>0.001644243018</v>
      </c>
      <c r="AS1244" s="38">
        <f t="shared" si="45"/>
        <v>0</v>
      </c>
      <c r="AT1244" s="38">
        <f t="shared" si="46"/>
        <v>0</v>
      </c>
      <c r="AU1244" s="38">
        <f t="shared" si="47"/>
        <v>0</v>
      </c>
      <c r="AV1244" s="38">
        <f t="shared" si="48"/>
        <v>0</v>
      </c>
      <c r="AW1244" s="38">
        <f t="shared" si="51"/>
        <v>0</v>
      </c>
      <c r="AX1244" s="38">
        <f t="shared" si="52"/>
        <v>0</v>
      </c>
      <c r="AY1244" s="38">
        <f t="shared" si="49"/>
        <v>0</v>
      </c>
      <c r="AZ1244" s="12">
        <f t="shared" si="30"/>
        <v>138.9594941</v>
      </c>
      <c r="BA1244" s="12">
        <f t="shared" si="41"/>
        <v>99.23672682</v>
      </c>
      <c r="BB1244" s="12">
        <f t="shared" si="53"/>
        <v>139.5887172</v>
      </c>
      <c r="BC1244" s="12">
        <f t="shared" si="50"/>
        <v>0.001096162012</v>
      </c>
      <c r="BD1244" s="12">
        <f t="shared" si="54"/>
        <v>123.2880919</v>
      </c>
    </row>
    <row r="1245" ht="14.25" customHeight="1">
      <c r="A1245" s="7">
        <v>38327.0</v>
      </c>
      <c r="B1245" s="21" t="s">
        <v>90</v>
      </c>
      <c r="C1245" s="8">
        <v>29.740694</v>
      </c>
      <c r="D1245" s="33">
        <f t="shared" si="5"/>
        <v>-0.006264165375</v>
      </c>
      <c r="E1245" s="33">
        <f t="shared" si="7"/>
        <v>0.006342414736</v>
      </c>
      <c r="F1245" s="33">
        <f t="shared" si="9"/>
        <v>-0.001573710055</v>
      </c>
      <c r="G1245" s="33">
        <f t="shared" si="11"/>
        <v>-0.008399037589</v>
      </c>
      <c r="H1245" s="33">
        <f t="shared" si="20"/>
        <v>0.2825224207</v>
      </c>
      <c r="I1245" s="45">
        <f t="shared" si="31"/>
        <v>-0.2065082918</v>
      </c>
      <c r="J1245" s="45">
        <f t="shared" si="43"/>
        <v>-0.5413693669</v>
      </c>
      <c r="K1245" s="21" t="s">
        <v>91</v>
      </c>
      <c r="L1245" s="8">
        <v>11.364373</v>
      </c>
      <c r="M1245" s="33">
        <f t="shared" si="6"/>
        <v>-0.007860725818</v>
      </c>
      <c r="N1245" s="33">
        <f t="shared" si="8"/>
        <v>0.01712416061</v>
      </c>
      <c r="O1245" s="33">
        <f t="shared" si="10"/>
        <v>0.02302827315</v>
      </c>
      <c r="P1245" s="33">
        <f t="shared" si="12"/>
        <v>-0.01823904093</v>
      </c>
      <c r="Q1245" s="45">
        <f t="shared" si="21"/>
        <v>0.9422737251</v>
      </c>
      <c r="R1245" s="45">
        <f t="shared" si="32"/>
        <v>0.9690361836</v>
      </c>
      <c r="S1245" s="45">
        <f t="shared" si="44"/>
        <v>0.2137778075</v>
      </c>
      <c r="T1245" s="33">
        <f t="shared" si="22"/>
        <v>-0.6597513044</v>
      </c>
      <c r="U1245" s="33">
        <f t="shared" si="33"/>
        <v>-1.175544475</v>
      </c>
      <c r="V1245" s="33">
        <f t="shared" si="42"/>
        <v>-0.7551471744</v>
      </c>
      <c r="W1245" s="44">
        <f t="shared" si="13"/>
        <v>0.009013051905</v>
      </c>
      <c r="X1245" s="44">
        <f t="shared" si="14"/>
        <v>0.007182389023</v>
      </c>
      <c r="Y1245" s="33">
        <f t="shared" si="15"/>
        <v>0.7968875691</v>
      </c>
      <c r="Z1245" s="43">
        <v>1.0</v>
      </c>
      <c r="AA1245" s="33">
        <f t="shared" si="16"/>
        <v>1.796887569</v>
      </c>
      <c r="AB1245" s="33">
        <f t="shared" si="17"/>
        <v>0.4434821537</v>
      </c>
      <c r="AC1245" s="33">
        <f t="shared" si="18"/>
        <v>0.5565178463</v>
      </c>
      <c r="AD1245" s="33">
        <f t="shared" si="19"/>
        <v>0.0007231544003</v>
      </c>
      <c r="AE1245" s="34">
        <f t="shared" si="23"/>
        <v>0</v>
      </c>
      <c r="AF1245" s="34">
        <f t="shared" si="24"/>
        <v>0</v>
      </c>
      <c r="AG1245" s="34">
        <f t="shared" si="25"/>
        <v>0</v>
      </c>
      <c r="AH1245" s="34">
        <f t="shared" si="26"/>
        <v>0</v>
      </c>
      <c r="AI1245" s="34">
        <f t="shared" si="28"/>
        <v>1</v>
      </c>
      <c r="AJ1245" s="34">
        <f t="shared" si="29"/>
        <v>0</v>
      </c>
      <c r="AK1245" s="34">
        <f t="shared" si="27"/>
        <v>0</v>
      </c>
      <c r="AL1245" s="36">
        <f t="shared" si="34"/>
        <v>1</v>
      </c>
      <c r="AM1245" s="36">
        <f t="shared" si="35"/>
        <v>0</v>
      </c>
      <c r="AN1245" s="46">
        <f t="shared" si="36"/>
        <v>0</v>
      </c>
      <c r="AO1245" s="36">
        <f t="shared" si="37"/>
        <v>1</v>
      </c>
      <c r="AP1245" s="36">
        <f t="shared" si="39"/>
        <v>1</v>
      </c>
      <c r="AQ1245" s="36">
        <f t="shared" si="40"/>
        <v>1</v>
      </c>
      <c r="AR1245" s="36">
        <f t="shared" si="38"/>
        <v>0.0007231544003</v>
      </c>
      <c r="AS1245" s="38">
        <f t="shared" si="45"/>
        <v>0</v>
      </c>
      <c r="AT1245" s="38">
        <f t="shared" si="46"/>
        <v>0</v>
      </c>
      <c r="AU1245" s="38">
        <f t="shared" si="47"/>
        <v>0</v>
      </c>
      <c r="AV1245" s="38">
        <f t="shared" si="48"/>
        <v>0</v>
      </c>
      <c r="AW1245" s="38">
        <f t="shared" si="51"/>
        <v>0</v>
      </c>
      <c r="AX1245" s="38">
        <f t="shared" si="52"/>
        <v>0</v>
      </c>
      <c r="AY1245" s="38">
        <f t="shared" si="49"/>
        <v>0</v>
      </c>
      <c r="AZ1245" s="12">
        <f t="shared" si="30"/>
        <v>138.9594941</v>
      </c>
      <c r="BA1245" s="12">
        <f t="shared" si="41"/>
        <v>99.30849029</v>
      </c>
      <c r="BB1245" s="12">
        <f t="shared" si="53"/>
        <v>139.5887172</v>
      </c>
      <c r="BC1245" s="12">
        <f t="shared" si="50"/>
        <v>0.0002410514668</v>
      </c>
      <c r="BD1245" s="12">
        <f t="shared" si="54"/>
        <v>123.3178107</v>
      </c>
    </row>
    <row r="1246" ht="14.25" customHeight="1">
      <c r="A1246" s="7">
        <v>38328.0</v>
      </c>
      <c r="B1246" s="21" t="s">
        <v>90</v>
      </c>
      <c r="C1246" s="8">
        <v>29.576683</v>
      </c>
      <c r="D1246" s="33">
        <f t="shared" si="5"/>
        <v>-0.005514699825</v>
      </c>
      <c r="E1246" s="33">
        <f t="shared" si="7"/>
        <v>0.01162071434</v>
      </c>
      <c r="F1246" s="33">
        <f t="shared" si="9"/>
        <v>-0.01425258001</v>
      </c>
      <c r="G1246" s="33">
        <f t="shared" si="11"/>
        <v>-0.00747007831</v>
      </c>
      <c r="H1246" s="33">
        <f t="shared" si="20"/>
        <v>0.5453857889</v>
      </c>
      <c r="I1246" s="45">
        <f t="shared" si="31"/>
        <v>-0.6576454555</v>
      </c>
      <c r="J1246" s="45">
        <f t="shared" si="43"/>
        <v>-0.5142249225</v>
      </c>
      <c r="K1246" s="21" t="s">
        <v>91</v>
      </c>
      <c r="L1246" s="8">
        <v>11.299664</v>
      </c>
      <c r="M1246" s="33">
        <f t="shared" si="6"/>
        <v>-0.005694022891</v>
      </c>
      <c r="N1246" s="33">
        <f t="shared" si="8"/>
        <v>0.02162334629</v>
      </c>
      <c r="O1246" s="33">
        <f t="shared" si="10"/>
        <v>0.01363132469</v>
      </c>
      <c r="P1246" s="33">
        <f t="shared" si="12"/>
        <v>-0.0209914342</v>
      </c>
      <c r="Q1246" s="45">
        <f t="shared" si="21"/>
        <v>1.087847168</v>
      </c>
      <c r="R1246" s="45">
        <f t="shared" si="32"/>
        <v>0.709580799</v>
      </c>
      <c r="S1246" s="45">
        <f t="shared" si="44"/>
        <v>0.1539332333</v>
      </c>
      <c r="T1246" s="33">
        <f t="shared" si="22"/>
        <v>-0.542461379</v>
      </c>
      <c r="U1246" s="33">
        <f t="shared" si="33"/>
        <v>-1.367226254</v>
      </c>
      <c r="V1246" s="33">
        <f t="shared" si="42"/>
        <v>-0.6681581558</v>
      </c>
      <c r="W1246" s="44">
        <f t="shared" si="13"/>
        <v>0.008982451937</v>
      </c>
      <c r="X1246" s="44">
        <f t="shared" si="14"/>
        <v>0.007250300203</v>
      </c>
      <c r="Y1246" s="33">
        <f t="shared" si="15"/>
        <v>0.807162705</v>
      </c>
      <c r="Z1246" s="43">
        <v>1.0</v>
      </c>
      <c r="AA1246" s="33">
        <f t="shared" si="16"/>
        <v>1.807162705</v>
      </c>
      <c r="AB1246" s="33">
        <f t="shared" si="17"/>
        <v>0.4466463937</v>
      </c>
      <c r="AC1246" s="33">
        <f t="shared" si="18"/>
        <v>0.5533536063</v>
      </c>
      <c r="AD1246" s="33">
        <f t="shared" si="19"/>
        <v>0.004207303371</v>
      </c>
      <c r="AE1246" s="34">
        <f t="shared" si="23"/>
        <v>0</v>
      </c>
      <c r="AF1246" s="34">
        <f t="shared" si="24"/>
        <v>0</v>
      </c>
      <c r="AG1246" s="34">
        <f t="shared" si="25"/>
        <v>0</v>
      </c>
      <c r="AH1246" s="34">
        <f t="shared" si="26"/>
        <v>0</v>
      </c>
      <c r="AI1246" s="34">
        <f t="shared" si="28"/>
        <v>0</v>
      </c>
      <c r="AJ1246" s="34">
        <f t="shared" si="29"/>
        <v>0</v>
      </c>
      <c r="AK1246" s="34">
        <f t="shared" si="27"/>
        <v>0</v>
      </c>
      <c r="AL1246" s="36">
        <f t="shared" si="34"/>
        <v>1</v>
      </c>
      <c r="AM1246" s="36">
        <f t="shared" si="35"/>
        <v>0</v>
      </c>
      <c r="AN1246" s="46">
        <f t="shared" si="36"/>
        <v>0</v>
      </c>
      <c r="AO1246" s="36">
        <f t="shared" si="37"/>
        <v>2</v>
      </c>
      <c r="AP1246" s="36">
        <f t="shared" si="39"/>
        <v>0</v>
      </c>
      <c r="AQ1246" s="36">
        <f t="shared" si="40"/>
        <v>1</v>
      </c>
      <c r="AR1246" s="36">
        <f t="shared" si="38"/>
        <v>0.004207303371</v>
      </c>
      <c r="AS1246" s="38">
        <f t="shared" si="45"/>
        <v>0</v>
      </c>
      <c r="AT1246" s="38">
        <f t="shared" si="46"/>
        <v>0</v>
      </c>
      <c r="AU1246" s="38">
        <f t="shared" si="47"/>
        <v>0</v>
      </c>
      <c r="AV1246" s="38">
        <f t="shared" si="48"/>
        <v>0</v>
      </c>
      <c r="AW1246" s="38">
        <f t="shared" si="51"/>
        <v>0</v>
      </c>
      <c r="AX1246" s="38">
        <f t="shared" si="52"/>
        <v>0</v>
      </c>
      <c r="AY1246" s="38">
        <f t="shared" si="49"/>
        <v>0</v>
      </c>
      <c r="AZ1246" s="12">
        <f t="shared" si="30"/>
        <v>138.9594941</v>
      </c>
      <c r="BA1246" s="12">
        <f t="shared" si="41"/>
        <v>99.72631124</v>
      </c>
      <c r="BB1246" s="12">
        <f t="shared" si="53"/>
        <v>139.5887172</v>
      </c>
      <c r="BC1246" s="12">
        <f t="shared" si="50"/>
        <v>0.001402434457</v>
      </c>
      <c r="BD1246" s="12">
        <f t="shared" si="54"/>
        <v>123.4907558</v>
      </c>
    </row>
    <row r="1247" ht="14.25" customHeight="1">
      <c r="A1247" s="7">
        <v>38329.0</v>
      </c>
      <c r="B1247" s="21" t="s">
        <v>90</v>
      </c>
      <c r="C1247" s="8">
        <v>30.065128</v>
      </c>
      <c r="D1247" s="33">
        <f t="shared" si="5"/>
        <v>0.01651452937</v>
      </c>
      <c r="E1247" s="33">
        <f t="shared" si="7"/>
        <v>0.009913536452</v>
      </c>
      <c r="F1247" s="33">
        <f t="shared" si="9"/>
        <v>-0.0007046057832</v>
      </c>
      <c r="G1247" s="33">
        <f t="shared" si="11"/>
        <v>0.005954293901</v>
      </c>
      <c r="H1247" s="33">
        <f t="shared" si="20"/>
        <v>0.4483955959</v>
      </c>
      <c r="I1247" s="45">
        <f t="shared" si="31"/>
        <v>-0.1320520669</v>
      </c>
      <c r="J1247" s="45">
        <f t="shared" si="43"/>
        <v>-0.08987882682</v>
      </c>
      <c r="K1247" s="21" t="s">
        <v>91</v>
      </c>
      <c r="L1247" s="8">
        <v>11.364373</v>
      </c>
      <c r="M1247" s="33">
        <f t="shared" si="6"/>
        <v>0.005726630456</v>
      </c>
      <c r="N1247" s="33">
        <f t="shared" si="8"/>
        <v>0.01558919353</v>
      </c>
      <c r="O1247" s="33">
        <f t="shared" si="10"/>
        <v>0.02354324378</v>
      </c>
      <c r="P1247" s="33">
        <f t="shared" si="12"/>
        <v>-0.01443018</v>
      </c>
      <c r="Q1247" s="45">
        <f t="shared" si="21"/>
        <v>0.8234472088</v>
      </c>
      <c r="R1247" s="45">
        <f t="shared" si="32"/>
        <v>0.9303129406</v>
      </c>
      <c r="S1247" s="45">
        <f t="shared" si="44"/>
        <v>0.2917727586</v>
      </c>
      <c r="T1247" s="33">
        <f t="shared" si="22"/>
        <v>-0.3750516129</v>
      </c>
      <c r="U1247" s="33">
        <f t="shared" si="33"/>
        <v>-1.062365008</v>
      </c>
      <c r="V1247" s="33">
        <f t="shared" si="42"/>
        <v>-0.3816515854</v>
      </c>
      <c r="W1247" s="44">
        <f t="shared" si="13"/>
        <v>0.009725079355</v>
      </c>
      <c r="X1247" s="44">
        <f t="shared" si="14"/>
        <v>0.007406424937</v>
      </c>
      <c r="Y1247" s="33">
        <f t="shared" si="15"/>
        <v>0.7615798973</v>
      </c>
      <c r="Z1247" s="43">
        <v>1.0</v>
      </c>
      <c r="AA1247" s="33">
        <f t="shared" si="16"/>
        <v>1.761579897</v>
      </c>
      <c r="AB1247" s="33">
        <f t="shared" si="17"/>
        <v>0.4323277635</v>
      </c>
      <c r="AC1247" s="33">
        <f t="shared" si="18"/>
        <v>0.5676722365</v>
      </c>
      <c r="AD1247" s="33">
        <f t="shared" si="19"/>
        <v>-0.001672491289</v>
      </c>
      <c r="AE1247" s="34">
        <f t="shared" si="23"/>
        <v>0</v>
      </c>
      <c r="AF1247" s="34">
        <f t="shared" si="24"/>
        <v>0</v>
      </c>
      <c r="AG1247" s="34">
        <f t="shared" si="25"/>
        <v>0</v>
      </c>
      <c r="AH1247" s="34">
        <f t="shared" si="26"/>
        <v>0</v>
      </c>
      <c r="AI1247" s="34">
        <f t="shared" si="28"/>
        <v>0</v>
      </c>
      <c r="AJ1247" s="34">
        <f t="shared" si="29"/>
        <v>0</v>
      </c>
      <c r="AK1247" s="34">
        <f t="shared" si="27"/>
        <v>0</v>
      </c>
      <c r="AL1247" s="36">
        <f t="shared" si="34"/>
        <v>1</v>
      </c>
      <c r="AM1247" s="36">
        <f t="shared" si="35"/>
        <v>0</v>
      </c>
      <c r="AN1247" s="46">
        <f t="shared" si="36"/>
        <v>0</v>
      </c>
      <c r="AO1247" s="36">
        <f t="shared" si="37"/>
        <v>3</v>
      </c>
      <c r="AP1247" s="36">
        <f t="shared" si="39"/>
        <v>0</v>
      </c>
      <c r="AQ1247" s="36">
        <f t="shared" si="40"/>
        <v>1</v>
      </c>
      <c r="AR1247" s="36">
        <f t="shared" si="38"/>
        <v>-0.001672491289</v>
      </c>
      <c r="AS1247" s="38">
        <f t="shared" si="45"/>
        <v>0</v>
      </c>
      <c r="AT1247" s="38">
        <f t="shared" si="46"/>
        <v>0</v>
      </c>
      <c r="AU1247" s="38">
        <f t="shared" si="47"/>
        <v>0</v>
      </c>
      <c r="AV1247" s="38">
        <f t="shared" si="48"/>
        <v>0</v>
      </c>
      <c r="AW1247" s="38">
        <f t="shared" si="51"/>
        <v>0</v>
      </c>
      <c r="AX1247" s="38">
        <f t="shared" si="52"/>
        <v>0</v>
      </c>
      <c r="AY1247" s="38">
        <f t="shared" si="49"/>
        <v>0</v>
      </c>
      <c r="AZ1247" s="12">
        <f t="shared" si="30"/>
        <v>138.9594941</v>
      </c>
      <c r="BA1247" s="12">
        <f t="shared" si="41"/>
        <v>99.55951985</v>
      </c>
      <c r="BB1247" s="12">
        <f t="shared" si="53"/>
        <v>139.5887172</v>
      </c>
      <c r="BC1247" s="12">
        <f t="shared" si="50"/>
        <v>-0.0005574970963</v>
      </c>
      <c r="BD1247" s="12">
        <f t="shared" si="54"/>
        <v>123.4219101</v>
      </c>
    </row>
    <row r="1248" ht="14.25" customHeight="1">
      <c r="A1248" s="7">
        <v>38330.0</v>
      </c>
      <c r="B1248" s="21" t="s">
        <v>90</v>
      </c>
      <c r="C1248" s="8">
        <v>30.35935</v>
      </c>
      <c r="D1248" s="33">
        <f t="shared" si="5"/>
        <v>0.00978615491</v>
      </c>
      <c r="E1248" s="33">
        <f t="shared" si="7"/>
        <v>0.007309721391</v>
      </c>
      <c r="F1248" s="33">
        <f t="shared" si="9"/>
        <v>0.01124036382</v>
      </c>
      <c r="G1248" s="33">
        <f t="shared" si="11"/>
        <v>0.009861025046</v>
      </c>
      <c r="H1248" s="33">
        <f t="shared" si="20"/>
        <v>0.3023585363</v>
      </c>
      <c r="I1248" s="45">
        <f t="shared" si="31"/>
        <v>0.329723632</v>
      </c>
      <c r="J1248" s="45">
        <f t="shared" si="43"/>
        <v>0.0278670801</v>
      </c>
      <c r="K1248" s="21" t="s">
        <v>91</v>
      </c>
      <c r="L1248" s="8">
        <v>11.482553</v>
      </c>
      <c r="M1248" s="33">
        <f t="shared" si="6"/>
        <v>0.01039916588</v>
      </c>
      <c r="N1248" s="33">
        <f t="shared" si="8"/>
        <v>0.009649150188</v>
      </c>
      <c r="O1248" s="33">
        <f t="shared" si="10"/>
        <v>0.03184891555</v>
      </c>
      <c r="P1248" s="33">
        <f t="shared" si="12"/>
        <v>-0.002487666565</v>
      </c>
      <c r="Q1248" s="45">
        <f t="shared" si="21"/>
        <v>0.560375306</v>
      </c>
      <c r="R1248" s="45">
        <f t="shared" si="32"/>
        <v>1.10586318</v>
      </c>
      <c r="S1248" s="45">
        <f t="shared" si="44"/>
        <v>0.5419738919</v>
      </c>
      <c r="T1248" s="33">
        <f t="shared" si="22"/>
        <v>-0.2580167697</v>
      </c>
      <c r="U1248" s="33">
        <f t="shared" si="33"/>
        <v>-0.7761395484</v>
      </c>
      <c r="V1248" s="33">
        <f t="shared" si="42"/>
        <v>-0.5141068118</v>
      </c>
      <c r="W1248" s="44">
        <f t="shared" si="13"/>
        <v>0.009880153542</v>
      </c>
      <c r="X1248" s="44">
        <f t="shared" si="14"/>
        <v>0.007803976078</v>
      </c>
      <c r="Y1248" s="33">
        <f t="shared" si="15"/>
        <v>0.7898638462</v>
      </c>
      <c r="Z1248" s="43">
        <v>1.0</v>
      </c>
      <c r="AA1248" s="33">
        <f t="shared" si="16"/>
        <v>1.789863846</v>
      </c>
      <c r="AB1248" s="33">
        <f t="shared" si="17"/>
        <v>0.4412982853</v>
      </c>
      <c r="AC1248" s="33">
        <f t="shared" si="18"/>
        <v>0.5587017147</v>
      </c>
      <c r="AD1248" s="33">
        <f t="shared" si="19"/>
        <v>0.000668488435</v>
      </c>
      <c r="AE1248" s="34">
        <f t="shared" si="23"/>
        <v>0</v>
      </c>
      <c r="AF1248" s="34">
        <f t="shared" si="24"/>
        <v>0</v>
      </c>
      <c r="AG1248" s="34">
        <f t="shared" si="25"/>
        <v>0</v>
      </c>
      <c r="AH1248" s="34">
        <f t="shared" si="26"/>
        <v>0</v>
      </c>
      <c r="AI1248" s="34">
        <f t="shared" si="28"/>
        <v>0</v>
      </c>
      <c r="AJ1248" s="34">
        <f t="shared" si="29"/>
        <v>0</v>
      </c>
      <c r="AK1248" s="34">
        <f t="shared" si="27"/>
        <v>0</v>
      </c>
      <c r="AL1248" s="36">
        <f t="shared" si="34"/>
        <v>0</v>
      </c>
      <c r="AM1248" s="36">
        <f t="shared" si="35"/>
        <v>0</v>
      </c>
      <c r="AN1248" s="46">
        <f t="shared" si="36"/>
        <v>0</v>
      </c>
      <c r="AO1248" s="36">
        <f t="shared" si="37"/>
        <v>4</v>
      </c>
      <c r="AP1248" s="36">
        <f t="shared" si="39"/>
        <v>0</v>
      </c>
      <c r="AQ1248" s="36">
        <f t="shared" si="40"/>
        <v>1</v>
      </c>
      <c r="AR1248" s="36">
        <f t="shared" si="38"/>
        <v>0.000668488435</v>
      </c>
      <c r="AS1248" s="38">
        <f t="shared" si="45"/>
        <v>0</v>
      </c>
      <c r="AT1248" s="38">
        <f t="shared" si="46"/>
        <v>0</v>
      </c>
      <c r="AU1248" s="38">
        <f t="shared" si="47"/>
        <v>0</v>
      </c>
      <c r="AV1248" s="38">
        <f t="shared" si="48"/>
        <v>0</v>
      </c>
      <c r="AW1248" s="38">
        <f t="shared" si="51"/>
        <v>0</v>
      </c>
      <c r="AX1248" s="38">
        <f t="shared" si="52"/>
        <v>0</v>
      </c>
      <c r="AY1248" s="38">
        <f t="shared" si="49"/>
        <v>0</v>
      </c>
      <c r="AZ1248" s="12">
        <f t="shared" si="30"/>
        <v>138.9594941</v>
      </c>
      <c r="BA1248" s="12">
        <f t="shared" si="41"/>
        <v>99.62607424</v>
      </c>
      <c r="BB1248" s="12">
        <f t="shared" si="53"/>
        <v>139.5887172</v>
      </c>
      <c r="BC1248" s="12">
        <f t="shared" si="50"/>
        <v>0.0002228294783</v>
      </c>
      <c r="BD1248" s="12">
        <f t="shared" si="54"/>
        <v>123.4494122</v>
      </c>
    </row>
    <row r="1249" ht="14.25" customHeight="1">
      <c r="A1249" s="7">
        <v>38331.0</v>
      </c>
      <c r="B1249" s="21" t="s">
        <v>90</v>
      </c>
      <c r="C1249" s="8">
        <v>30.141621</v>
      </c>
      <c r="D1249" s="33">
        <f t="shared" si="5"/>
        <v>-0.007171727985</v>
      </c>
      <c r="E1249" s="33">
        <f t="shared" si="7"/>
        <v>0.007132143634</v>
      </c>
      <c r="F1249" s="33">
        <f t="shared" si="9"/>
        <v>0.003596805391</v>
      </c>
      <c r="G1249" s="33">
        <f t="shared" si="11"/>
        <v>-0.001660784102</v>
      </c>
      <c r="H1249" s="33">
        <f t="shared" si="20"/>
        <v>0.2836812534</v>
      </c>
      <c r="I1249" s="45">
        <f t="shared" si="31"/>
        <v>0.03464655934</v>
      </c>
      <c r="J1249" s="45">
        <f t="shared" si="43"/>
        <v>-0.3450451593</v>
      </c>
      <c r="K1249" s="21" t="s">
        <v>91</v>
      </c>
      <c r="L1249" s="8">
        <v>11.403769</v>
      </c>
      <c r="M1249" s="33">
        <f t="shared" si="6"/>
        <v>-0.006861191932</v>
      </c>
      <c r="N1249" s="33">
        <f t="shared" si="8"/>
        <v>-0.004421352714</v>
      </c>
      <c r="O1249" s="33">
        <f t="shared" si="10"/>
        <v>0.02322674864</v>
      </c>
      <c r="P1249" s="33">
        <f t="shared" si="12"/>
        <v>-0.004252879836</v>
      </c>
      <c r="Q1249" s="45">
        <f t="shared" si="21"/>
        <v>-0.04559935927</v>
      </c>
      <c r="R1249" s="45">
        <f t="shared" si="32"/>
        <v>0.8608467197</v>
      </c>
      <c r="S1249" s="45">
        <f t="shared" si="44"/>
        <v>0.4830092877</v>
      </c>
      <c r="T1249" s="33">
        <f t="shared" si="22"/>
        <v>0.3292806127</v>
      </c>
      <c r="U1249" s="33">
        <f t="shared" si="33"/>
        <v>-0.8262001604</v>
      </c>
      <c r="V1249" s="33">
        <f t="shared" si="42"/>
        <v>-0.828054447</v>
      </c>
      <c r="W1249" s="44">
        <f t="shared" si="13"/>
        <v>0.009982967972</v>
      </c>
      <c r="X1249" s="44">
        <f t="shared" si="14"/>
        <v>0.007873028071</v>
      </c>
      <c r="Y1249" s="33">
        <f t="shared" si="15"/>
        <v>0.7886460313</v>
      </c>
      <c r="Z1249" s="43">
        <v>1.0</v>
      </c>
      <c r="AA1249" s="33">
        <f t="shared" si="16"/>
        <v>1.788646031</v>
      </c>
      <c r="AB1249" s="33">
        <f t="shared" si="17"/>
        <v>0.4409178884</v>
      </c>
      <c r="AC1249" s="33">
        <f t="shared" si="18"/>
        <v>0.5590821116</v>
      </c>
      <c r="AD1249" s="33">
        <f t="shared" si="19"/>
        <v>-0.0003341407211</v>
      </c>
      <c r="AE1249" s="34">
        <f t="shared" si="23"/>
        <v>0</v>
      </c>
      <c r="AF1249" s="34">
        <f t="shared" si="24"/>
        <v>0</v>
      </c>
      <c r="AG1249" s="34">
        <f t="shared" si="25"/>
        <v>0</v>
      </c>
      <c r="AH1249" s="34">
        <f t="shared" si="26"/>
        <v>0</v>
      </c>
      <c r="AI1249" s="34">
        <f t="shared" si="28"/>
        <v>0</v>
      </c>
      <c r="AJ1249" s="34">
        <f t="shared" si="29"/>
        <v>0</v>
      </c>
      <c r="AK1249" s="34">
        <f t="shared" si="27"/>
        <v>0</v>
      </c>
      <c r="AL1249" s="36">
        <f t="shared" si="34"/>
        <v>0</v>
      </c>
      <c r="AM1249" s="36">
        <f t="shared" si="35"/>
        <v>0</v>
      </c>
      <c r="AN1249" s="46">
        <f t="shared" si="36"/>
        <v>0</v>
      </c>
      <c r="AO1249" s="36">
        <f t="shared" si="37"/>
        <v>5</v>
      </c>
      <c r="AP1249" s="36">
        <f t="shared" si="39"/>
        <v>0</v>
      </c>
      <c r="AQ1249" s="36">
        <f t="shared" si="40"/>
        <v>1</v>
      </c>
      <c r="AR1249" s="36">
        <f t="shared" si="38"/>
        <v>-0.0003341407211</v>
      </c>
      <c r="AS1249" s="38">
        <f t="shared" si="45"/>
        <v>0</v>
      </c>
      <c r="AT1249" s="38">
        <f t="shared" si="46"/>
        <v>0</v>
      </c>
      <c r="AU1249" s="38">
        <f t="shared" si="47"/>
        <v>0</v>
      </c>
      <c r="AV1249" s="38">
        <f t="shared" si="48"/>
        <v>0</v>
      </c>
      <c r="AW1249" s="38">
        <f t="shared" si="51"/>
        <v>0</v>
      </c>
      <c r="AX1249" s="38">
        <f t="shared" si="52"/>
        <v>0</v>
      </c>
      <c r="AY1249" s="38">
        <f t="shared" si="49"/>
        <v>0</v>
      </c>
      <c r="AZ1249" s="12">
        <f t="shared" si="30"/>
        <v>138.9594941</v>
      </c>
      <c r="BA1249" s="12">
        <f t="shared" si="41"/>
        <v>99.59278511</v>
      </c>
      <c r="BB1249" s="12">
        <f t="shared" si="53"/>
        <v>139.5887172</v>
      </c>
      <c r="BC1249" s="12">
        <f t="shared" si="50"/>
        <v>-0.0001113802404</v>
      </c>
      <c r="BD1249" s="12">
        <f t="shared" si="54"/>
        <v>123.4356623</v>
      </c>
    </row>
    <row r="1250" ht="14.25" customHeight="1">
      <c r="A1250" s="7">
        <v>38334.0</v>
      </c>
      <c r="B1250" s="21" t="s">
        <v>90</v>
      </c>
      <c r="C1250" s="8">
        <v>30.42997</v>
      </c>
      <c r="D1250" s="33">
        <f t="shared" si="5"/>
        <v>0.009566472885</v>
      </c>
      <c r="E1250" s="33">
        <f t="shared" si="7"/>
        <v>0.02317619084</v>
      </c>
      <c r="F1250" s="33">
        <f t="shared" si="9"/>
        <v>0.02966559859</v>
      </c>
      <c r="G1250" s="33">
        <f t="shared" si="11"/>
        <v>-0.00523528546</v>
      </c>
      <c r="H1250" s="33">
        <f t="shared" si="20"/>
        <v>1.090320975</v>
      </c>
      <c r="I1250" s="45">
        <f t="shared" si="31"/>
        <v>0.9985593202</v>
      </c>
      <c r="J1250" s="45">
        <f t="shared" si="43"/>
        <v>-0.4708875097</v>
      </c>
      <c r="K1250" s="21" t="s">
        <v>91</v>
      </c>
      <c r="L1250" s="8">
        <v>11.496621</v>
      </c>
      <c r="M1250" s="33">
        <f t="shared" si="6"/>
        <v>0.008142220348</v>
      </c>
      <c r="N1250" s="33">
        <f t="shared" si="8"/>
        <v>0.01163706964</v>
      </c>
      <c r="O1250" s="33">
        <f t="shared" si="10"/>
        <v>0.0289605053</v>
      </c>
      <c r="P1250" s="33">
        <f t="shared" si="12"/>
        <v>0.008038532769</v>
      </c>
      <c r="Q1250" s="45">
        <f t="shared" si="21"/>
        <v>0.6162195459</v>
      </c>
      <c r="R1250" s="45">
        <f t="shared" si="32"/>
        <v>0.9848269617</v>
      </c>
      <c r="S1250" s="45">
        <f t="shared" si="44"/>
        <v>0.7278278398</v>
      </c>
      <c r="T1250" s="33">
        <f t="shared" si="22"/>
        <v>0.4741014287</v>
      </c>
      <c r="U1250" s="33">
        <f t="shared" si="33"/>
        <v>0.01373235847</v>
      </c>
      <c r="V1250" s="33">
        <f t="shared" si="42"/>
        <v>-1.198715349</v>
      </c>
      <c r="W1250" s="44">
        <f t="shared" si="13"/>
        <v>0.009760410166</v>
      </c>
      <c r="X1250" s="44">
        <f t="shared" si="14"/>
        <v>0.008025408774</v>
      </c>
      <c r="Y1250" s="33">
        <f t="shared" si="15"/>
        <v>0.8222409343</v>
      </c>
      <c r="Z1250" s="43">
        <v>1.0</v>
      </c>
      <c r="AA1250" s="33">
        <f t="shared" si="16"/>
        <v>1.822240934</v>
      </c>
      <c r="AB1250" s="33">
        <f t="shared" si="17"/>
        <v>0.4512251475</v>
      </c>
      <c r="AC1250" s="33">
        <f t="shared" si="18"/>
        <v>0.5487748525</v>
      </c>
      <c r="AD1250" s="33">
        <f t="shared" si="19"/>
        <v>-0.005385766601</v>
      </c>
      <c r="AE1250" s="34">
        <f t="shared" si="23"/>
        <v>0</v>
      </c>
      <c r="AF1250" s="34">
        <f t="shared" si="24"/>
        <v>0</v>
      </c>
      <c r="AG1250" s="34">
        <f t="shared" si="25"/>
        <v>0</v>
      </c>
      <c r="AH1250" s="34">
        <f t="shared" si="26"/>
        <v>0</v>
      </c>
      <c r="AI1250" s="34">
        <f t="shared" si="28"/>
        <v>0</v>
      </c>
      <c r="AJ1250" s="34">
        <f t="shared" si="29"/>
        <v>0</v>
      </c>
      <c r="AK1250" s="34">
        <f t="shared" si="27"/>
        <v>0</v>
      </c>
      <c r="AL1250" s="36">
        <f t="shared" si="34"/>
        <v>0</v>
      </c>
      <c r="AM1250" s="36">
        <f t="shared" si="35"/>
        <v>0</v>
      </c>
      <c r="AN1250" s="46">
        <f t="shared" si="36"/>
        <v>0</v>
      </c>
      <c r="AO1250" s="36">
        <f t="shared" si="37"/>
        <v>0</v>
      </c>
      <c r="AP1250" s="36">
        <f t="shared" si="39"/>
        <v>1</v>
      </c>
      <c r="AQ1250" s="36">
        <f t="shared" si="40"/>
        <v>0</v>
      </c>
      <c r="AR1250" s="36">
        <f t="shared" si="38"/>
        <v>0</v>
      </c>
      <c r="AS1250" s="38">
        <f t="shared" si="45"/>
        <v>1</v>
      </c>
      <c r="AT1250" s="38">
        <f t="shared" si="46"/>
        <v>0</v>
      </c>
      <c r="AU1250" s="38">
        <f t="shared" si="47"/>
        <v>0</v>
      </c>
      <c r="AV1250" s="38">
        <f t="shared" si="48"/>
        <v>1</v>
      </c>
      <c r="AW1250" s="38">
        <f t="shared" si="51"/>
        <v>0</v>
      </c>
      <c r="AX1250" s="38">
        <f t="shared" si="52"/>
        <v>1</v>
      </c>
      <c r="AY1250" s="38">
        <f t="shared" si="49"/>
        <v>-0.005385766601</v>
      </c>
      <c r="AZ1250" s="12">
        <f t="shared" si="30"/>
        <v>138.9594941</v>
      </c>
      <c r="BA1250" s="12">
        <f t="shared" si="41"/>
        <v>99.59278511</v>
      </c>
      <c r="BB1250" s="12">
        <f t="shared" si="53"/>
        <v>138.836925</v>
      </c>
      <c r="BC1250" s="12">
        <f t="shared" si="50"/>
        <v>-0.001795255534</v>
      </c>
      <c r="BD1250" s="12">
        <f t="shared" si="54"/>
        <v>123.2140638</v>
      </c>
    </row>
    <row r="1251" ht="14.25" customHeight="1">
      <c r="A1251" s="7">
        <v>38335.0</v>
      </c>
      <c r="B1251" s="21" t="s">
        <v>90</v>
      </c>
      <c r="C1251" s="8">
        <v>30.465281</v>
      </c>
      <c r="D1251" s="33">
        <f t="shared" si="5"/>
        <v>0.001160402064</v>
      </c>
      <c r="E1251" s="33">
        <f t="shared" si="7"/>
        <v>0.03004386935</v>
      </c>
      <c r="F1251" s="33">
        <f t="shared" si="9"/>
        <v>0.04201371492</v>
      </c>
      <c r="G1251" s="33">
        <f t="shared" si="11"/>
        <v>0.001480494371</v>
      </c>
      <c r="H1251" s="33">
        <f t="shared" si="20"/>
        <v>1.408452881</v>
      </c>
      <c r="I1251" s="45">
        <f t="shared" si="31"/>
        <v>1.425575892</v>
      </c>
      <c r="J1251" s="45">
        <f t="shared" si="43"/>
        <v>-0.2585125698</v>
      </c>
      <c r="K1251" s="21" t="s">
        <v>91</v>
      </c>
      <c r="L1251" s="8">
        <v>11.62042</v>
      </c>
      <c r="M1251" s="33">
        <f t="shared" si="6"/>
        <v>0.01076829444</v>
      </c>
      <c r="N1251" s="33">
        <f t="shared" si="8"/>
        <v>0.02838633078</v>
      </c>
      <c r="O1251" s="33">
        <f t="shared" si="10"/>
        <v>0.05062348453</v>
      </c>
      <c r="P1251" s="33">
        <f t="shared" si="12"/>
        <v>0.0241662777</v>
      </c>
      <c r="Q1251" s="45">
        <f t="shared" si="21"/>
        <v>1.382070978</v>
      </c>
      <c r="R1251" s="45">
        <f t="shared" si="32"/>
        <v>1.548707756</v>
      </c>
      <c r="S1251" s="45">
        <f t="shared" si="44"/>
        <v>1.058281327</v>
      </c>
      <c r="T1251" s="33">
        <f t="shared" si="22"/>
        <v>0.026381903</v>
      </c>
      <c r="U1251" s="33">
        <f t="shared" si="33"/>
        <v>-0.1231318643</v>
      </c>
      <c r="V1251" s="33">
        <f t="shared" si="42"/>
        <v>-1.316793897</v>
      </c>
      <c r="W1251" s="44">
        <f t="shared" si="13"/>
        <v>0.009682372168</v>
      </c>
      <c r="X1251" s="44">
        <f t="shared" si="14"/>
        <v>0.0082295995</v>
      </c>
      <c r="Y1251" s="33">
        <f t="shared" si="15"/>
        <v>0.8499569483</v>
      </c>
      <c r="Z1251" s="43">
        <v>1.0</v>
      </c>
      <c r="AA1251" s="33">
        <f t="shared" si="16"/>
        <v>1.849956948</v>
      </c>
      <c r="AB1251" s="33">
        <f t="shared" si="17"/>
        <v>0.4594468801</v>
      </c>
      <c r="AC1251" s="33">
        <f t="shared" si="18"/>
        <v>0.5405531199</v>
      </c>
      <c r="AD1251" s="33">
        <f t="shared" si="19"/>
        <v>0.006383276117</v>
      </c>
      <c r="AE1251" s="34">
        <f t="shared" si="23"/>
        <v>0</v>
      </c>
      <c r="AF1251" s="34">
        <f t="shared" si="24"/>
        <v>0</v>
      </c>
      <c r="AG1251" s="34">
        <f t="shared" si="25"/>
        <v>0</v>
      </c>
      <c r="AH1251" s="34">
        <f t="shared" si="26"/>
        <v>0</v>
      </c>
      <c r="AI1251" s="34">
        <f t="shared" si="28"/>
        <v>0</v>
      </c>
      <c r="AJ1251" s="34">
        <f t="shared" si="29"/>
        <v>0</v>
      </c>
      <c r="AK1251" s="34">
        <f t="shared" si="27"/>
        <v>0</v>
      </c>
      <c r="AL1251" s="36">
        <f t="shared" si="34"/>
        <v>0</v>
      </c>
      <c r="AM1251" s="36">
        <f t="shared" si="35"/>
        <v>0</v>
      </c>
      <c r="AN1251" s="46">
        <f t="shared" si="36"/>
        <v>0</v>
      </c>
      <c r="AO1251" s="36">
        <f t="shared" si="37"/>
        <v>0</v>
      </c>
      <c r="AP1251" s="36">
        <f t="shared" si="39"/>
        <v>0</v>
      </c>
      <c r="AQ1251" s="36">
        <f t="shared" si="40"/>
        <v>0</v>
      </c>
      <c r="AR1251" s="36">
        <f t="shared" si="38"/>
        <v>0</v>
      </c>
      <c r="AS1251" s="38">
        <f t="shared" si="45"/>
        <v>1</v>
      </c>
      <c r="AT1251" s="38">
        <f t="shared" si="46"/>
        <v>0</v>
      </c>
      <c r="AU1251" s="38">
        <f t="shared" si="47"/>
        <v>0</v>
      </c>
      <c r="AV1251" s="38">
        <f t="shared" si="48"/>
        <v>2</v>
      </c>
      <c r="AW1251" s="38">
        <f t="shared" si="51"/>
        <v>0</v>
      </c>
      <c r="AX1251" s="38">
        <f t="shared" si="52"/>
        <v>1</v>
      </c>
      <c r="AY1251" s="38">
        <f t="shared" si="49"/>
        <v>0.006383276117</v>
      </c>
      <c r="AZ1251" s="12">
        <f t="shared" si="30"/>
        <v>138.9594941</v>
      </c>
      <c r="BA1251" s="12">
        <f t="shared" si="41"/>
        <v>99.59278511</v>
      </c>
      <c r="BB1251" s="12">
        <f t="shared" si="53"/>
        <v>139.7231594</v>
      </c>
      <c r="BC1251" s="12">
        <f t="shared" si="50"/>
        <v>0.002127758706</v>
      </c>
      <c r="BD1251" s="12">
        <f t="shared" si="54"/>
        <v>123.4762336</v>
      </c>
    </row>
    <row r="1252" ht="14.25" customHeight="1">
      <c r="A1252" s="7">
        <v>38336.0</v>
      </c>
      <c r="B1252" s="21" t="s">
        <v>90</v>
      </c>
      <c r="C1252" s="8">
        <v>31.036104</v>
      </c>
      <c r="D1252" s="33">
        <f t="shared" si="5"/>
        <v>0.01873683686</v>
      </c>
      <c r="E1252" s="33">
        <f t="shared" si="7"/>
        <v>0.03229575474</v>
      </c>
      <c r="F1252" s="33">
        <f t="shared" si="9"/>
        <v>0.04252945633</v>
      </c>
      <c r="G1252" s="33">
        <f t="shared" si="11"/>
        <v>0.03378238008</v>
      </c>
      <c r="H1252" s="33">
        <f t="shared" si="20"/>
        <v>1.485783721</v>
      </c>
      <c r="I1252" s="45">
        <f t="shared" si="31"/>
        <v>1.395336748</v>
      </c>
      <c r="J1252" s="45">
        <f t="shared" si="43"/>
        <v>0.757972549</v>
      </c>
      <c r="K1252" s="21" t="s">
        <v>91</v>
      </c>
      <c r="L1252" s="8">
        <v>11.668258</v>
      </c>
      <c r="M1252" s="33">
        <f t="shared" si="6"/>
        <v>0.004116718673</v>
      </c>
      <c r="N1252" s="33">
        <f t="shared" si="8"/>
        <v>0.0267401466</v>
      </c>
      <c r="O1252" s="33">
        <f t="shared" si="10"/>
        <v>0.04274619745</v>
      </c>
      <c r="P1252" s="33">
        <f t="shared" si="12"/>
        <v>0.03681371478</v>
      </c>
      <c r="Q1252" s="45">
        <f t="shared" si="21"/>
        <v>1.293196112</v>
      </c>
      <c r="R1252" s="45">
        <f t="shared" si="32"/>
        <v>1.323802923</v>
      </c>
      <c r="S1252" s="45">
        <f t="shared" si="44"/>
        <v>1.30539731</v>
      </c>
      <c r="T1252" s="33">
        <f t="shared" si="22"/>
        <v>0.1925876089</v>
      </c>
      <c r="U1252" s="33">
        <f t="shared" si="33"/>
        <v>0.07153382464</v>
      </c>
      <c r="V1252" s="33">
        <f t="shared" si="42"/>
        <v>-0.5474247612</v>
      </c>
      <c r="W1252" s="44">
        <f t="shared" si="13"/>
        <v>0.01000686105</v>
      </c>
      <c r="X1252" s="44">
        <f t="shared" si="14"/>
        <v>0.00794741099</v>
      </c>
      <c r="Y1252" s="33">
        <f t="shared" si="15"/>
        <v>0.7941961971</v>
      </c>
      <c r="Z1252" s="43">
        <v>1.0</v>
      </c>
      <c r="AA1252" s="33">
        <f t="shared" si="16"/>
        <v>1.794196197</v>
      </c>
      <c r="AB1252" s="33">
        <f t="shared" si="17"/>
        <v>0.4426473528</v>
      </c>
      <c r="AC1252" s="33">
        <f t="shared" si="18"/>
        <v>0.5573526472</v>
      </c>
      <c r="AD1252" s="33">
        <f t="shared" si="19"/>
        <v>0.00104486336</v>
      </c>
      <c r="AE1252" s="34">
        <f t="shared" si="23"/>
        <v>0</v>
      </c>
      <c r="AF1252" s="34">
        <f t="shared" si="24"/>
        <v>0</v>
      </c>
      <c r="AG1252" s="34">
        <f t="shared" si="25"/>
        <v>0</v>
      </c>
      <c r="AH1252" s="34">
        <f t="shared" si="26"/>
        <v>0</v>
      </c>
      <c r="AI1252" s="34">
        <f t="shared" si="28"/>
        <v>0</v>
      </c>
      <c r="AJ1252" s="34">
        <f t="shared" si="29"/>
        <v>0</v>
      </c>
      <c r="AK1252" s="34">
        <f t="shared" si="27"/>
        <v>0</v>
      </c>
      <c r="AL1252" s="36">
        <f t="shared" si="34"/>
        <v>0</v>
      </c>
      <c r="AM1252" s="36">
        <f t="shared" si="35"/>
        <v>0</v>
      </c>
      <c r="AN1252" s="46">
        <f t="shared" si="36"/>
        <v>0</v>
      </c>
      <c r="AO1252" s="36">
        <f t="shared" si="37"/>
        <v>0</v>
      </c>
      <c r="AP1252" s="36">
        <f t="shared" si="39"/>
        <v>0</v>
      </c>
      <c r="AQ1252" s="36">
        <f t="shared" si="40"/>
        <v>0</v>
      </c>
      <c r="AR1252" s="36">
        <f t="shared" si="38"/>
        <v>0</v>
      </c>
      <c r="AS1252" s="38">
        <f t="shared" si="45"/>
        <v>0</v>
      </c>
      <c r="AT1252" s="38">
        <f t="shared" si="46"/>
        <v>0</v>
      </c>
      <c r="AU1252" s="38">
        <f t="shared" si="47"/>
        <v>0</v>
      </c>
      <c r="AV1252" s="38">
        <f t="shared" si="48"/>
        <v>3</v>
      </c>
      <c r="AW1252" s="38">
        <f t="shared" si="51"/>
        <v>0</v>
      </c>
      <c r="AX1252" s="38">
        <f t="shared" si="52"/>
        <v>1</v>
      </c>
      <c r="AY1252" s="38">
        <f t="shared" si="49"/>
        <v>0.00104486336</v>
      </c>
      <c r="AZ1252" s="12">
        <f t="shared" si="30"/>
        <v>138.9594941</v>
      </c>
      <c r="BA1252" s="12">
        <f t="shared" si="41"/>
        <v>99.59278511</v>
      </c>
      <c r="BB1252" s="12">
        <f t="shared" si="53"/>
        <v>139.869151</v>
      </c>
      <c r="BC1252" s="12">
        <f t="shared" si="50"/>
        <v>0.0003482877867</v>
      </c>
      <c r="BD1252" s="12">
        <f t="shared" si="54"/>
        <v>123.5192388</v>
      </c>
    </row>
    <row r="1253" ht="14.25" customHeight="1">
      <c r="A1253" s="7">
        <v>38337.0</v>
      </c>
      <c r="B1253" s="21" t="s">
        <v>90</v>
      </c>
      <c r="C1253" s="8">
        <v>30.788942</v>
      </c>
      <c r="D1253" s="33">
        <f t="shared" si="5"/>
        <v>-0.007963692866</v>
      </c>
      <c r="E1253" s="33">
        <f t="shared" si="7"/>
        <v>0.01415023708</v>
      </c>
      <c r="F1253" s="33">
        <f t="shared" si="9"/>
        <v>0.02156339276</v>
      </c>
      <c r="G1253" s="33">
        <f t="shared" si="11"/>
        <v>0.02474980634</v>
      </c>
      <c r="H1253" s="33">
        <f t="shared" si="20"/>
        <v>0.4928531381</v>
      </c>
      <c r="I1253" s="45">
        <f t="shared" si="31"/>
        <v>0.5735599095</v>
      </c>
      <c r="J1253" s="45">
        <f t="shared" si="43"/>
        <v>0.4462091513</v>
      </c>
      <c r="K1253" s="21" t="s">
        <v>91</v>
      </c>
      <c r="L1253" s="8">
        <v>11.572585</v>
      </c>
      <c r="M1253" s="33">
        <f t="shared" si="6"/>
        <v>-0.008199424456</v>
      </c>
      <c r="N1253" s="33">
        <f t="shared" si="8"/>
        <v>0.007840765028</v>
      </c>
      <c r="O1253" s="33">
        <f t="shared" si="10"/>
        <v>0.01756557194</v>
      </c>
      <c r="P1253" s="33">
        <f t="shared" si="12"/>
        <v>0.02754684349</v>
      </c>
      <c r="Q1253" s="45">
        <f t="shared" si="21"/>
        <v>0.3161951504</v>
      </c>
      <c r="R1253" s="45">
        <f t="shared" si="32"/>
        <v>0.5876685243</v>
      </c>
      <c r="S1253" s="45">
        <f t="shared" si="44"/>
        <v>1.056335963</v>
      </c>
      <c r="T1253" s="33">
        <f t="shared" si="22"/>
        <v>0.1766579876</v>
      </c>
      <c r="U1253" s="33">
        <f t="shared" si="33"/>
        <v>-0.0141086148</v>
      </c>
      <c r="V1253" s="33">
        <f t="shared" si="42"/>
        <v>-0.6101268121</v>
      </c>
      <c r="W1253" s="44">
        <f t="shared" si="13"/>
        <v>0.01023796229</v>
      </c>
      <c r="X1253" s="44">
        <f t="shared" si="14"/>
        <v>0.008257827614</v>
      </c>
      <c r="Y1253" s="33">
        <f t="shared" si="15"/>
        <v>0.8065889852</v>
      </c>
      <c r="Z1253" s="43">
        <v>1.0</v>
      </c>
      <c r="AA1253" s="33">
        <f t="shared" si="16"/>
        <v>1.806588985</v>
      </c>
      <c r="AB1253" s="33">
        <f t="shared" si="17"/>
        <v>0.4464706648</v>
      </c>
      <c r="AC1253" s="33">
        <f t="shared" si="18"/>
        <v>0.5535293352</v>
      </c>
      <c r="AD1253" s="33">
        <f t="shared" si="19"/>
        <v>-0.0002230799068</v>
      </c>
      <c r="AE1253" s="34">
        <f t="shared" si="23"/>
        <v>0</v>
      </c>
      <c r="AF1253" s="34">
        <f t="shared" si="24"/>
        <v>0</v>
      </c>
      <c r="AG1253" s="34">
        <f t="shared" si="25"/>
        <v>0</v>
      </c>
      <c r="AH1253" s="34">
        <f t="shared" si="26"/>
        <v>0</v>
      </c>
      <c r="AI1253" s="34">
        <f t="shared" si="28"/>
        <v>0</v>
      </c>
      <c r="AJ1253" s="34">
        <f t="shared" si="29"/>
        <v>0</v>
      </c>
      <c r="AK1253" s="34">
        <f t="shared" si="27"/>
        <v>0</v>
      </c>
      <c r="AL1253" s="36">
        <f t="shared" si="34"/>
        <v>0</v>
      </c>
      <c r="AM1253" s="36">
        <f t="shared" si="35"/>
        <v>0</v>
      </c>
      <c r="AN1253" s="46">
        <f t="shared" si="36"/>
        <v>0</v>
      </c>
      <c r="AO1253" s="36">
        <f t="shared" si="37"/>
        <v>0</v>
      </c>
      <c r="AP1253" s="36">
        <f t="shared" si="39"/>
        <v>0</v>
      </c>
      <c r="AQ1253" s="36">
        <f t="shared" si="40"/>
        <v>0</v>
      </c>
      <c r="AR1253" s="36">
        <f t="shared" si="38"/>
        <v>0</v>
      </c>
      <c r="AS1253" s="38">
        <f t="shared" si="45"/>
        <v>0</v>
      </c>
      <c r="AT1253" s="38">
        <f t="shared" si="46"/>
        <v>0</v>
      </c>
      <c r="AU1253" s="38">
        <f t="shared" si="47"/>
        <v>0</v>
      </c>
      <c r="AV1253" s="38">
        <f t="shared" si="48"/>
        <v>4</v>
      </c>
      <c r="AW1253" s="38">
        <f t="shared" si="51"/>
        <v>0</v>
      </c>
      <c r="AX1253" s="38">
        <f t="shared" si="52"/>
        <v>1</v>
      </c>
      <c r="AY1253" s="38">
        <f t="shared" si="49"/>
        <v>-0.0002230799068</v>
      </c>
      <c r="AZ1253" s="12">
        <f t="shared" si="30"/>
        <v>138.9594941</v>
      </c>
      <c r="BA1253" s="12">
        <f t="shared" si="41"/>
        <v>99.59278511</v>
      </c>
      <c r="BB1253" s="12">
        <f t="shared" si="53"/>
        <v>139.837949</v>
      </c>
      <c r="BC1253" s="12">
        <f t="shared" si="50"/>
        <v>-0.00007435996895</v>
      </c>
      <c r="BD1253" s="12">
        <f t="shared" si="54"/>
        <v>123.5100539</v>
      </c>
    </row>
    <row r="1254" ht="14.25" customHeight="1">
      <c r="A1254" s="7">
        <v>38338.0</v>
      </c>
      <c r="B1254" s="21" t="s">
        <v>90</v>
      </c>
      <c r="C1254" s="8">
        <v>30.606514</v>
      </c>
      <c r="D1254" s="33">
        <f t="shared" si="5"/>
        <v>-0.005925114283</v>
      </c>
      <c r="E1254" s="33">
        <f t="shared" si="7"/>
        <v>0.01542362304</v>
      </c>
      <c r="F1254" s="33">
        <f t="shared" si="9"/>
        <v>0.02266577016</v>
      </c>
      <c r="G1254" s="33">
        <f t="shared" si="11"/>
        <v>0.01987126099</v>
      </c>
      <c r="H1254" s="33">
        <f t="shared" si="20"/>
        <v>0.5378001893</v>
      </c>
      <c r="I1254" s="45">
        <f t="shared" si="31"/>
        <v>0.5920084983</v>
      </c>
      <c r="J1254" s="45">
        <f t="shared" si="43"/>
        <v>0.2738914191</v>
      </c>
      <c r="K1254" s="21" t="s">
        <v>91</v>
      </c>
      <c r="L1254" s="8">
        <v>11.521942</v>
      </c>
      <c r="M1254" s="33">
        <f t="shared" si="6"/>
        <v>-0.004376118214</v>
      </c>
      <c r="N1254" s="33">
        <f t="shared" si="8"/>
        <v>0.0103626266</v>
      </c>
      <c r="O1254" s="33">
        <f t="shared" si="10"/>
        <v>0.005895457061</v>
      </c>
      <c r="P1254" s="33">
        <f t="shared" si="12"/>
        <v>0.02305017704</v>
      </c>
      <c r="Q1254" s="45">
        <f t="shared" si="21"/>
        <v>0.4264819503</v>
      </c>
      <c r="R1254" s="45">
        <f t="shared" si="32"/>
        <v>0.2119893275</v>
      </c>
      <c r="S1254" s="45">
        <f t="shared" si="44"/>
        <v>0.9223164145</v>
      </c>
      <c r="T1254" s="33">
        <f t="shared" si="22"/>
        <v>0.111318239</v>
      </c>
      <c r="U1254" s="33">
        <f t="shared" si="33"/>
        <v>0.3800191707</v>
      </c>
      <c r="V1254" s="33">
        <f t="shared" si="42"/>
        <v>-0.6484249954</v>
      </c>
      <c r="W1254" s="44">
        <f t="shared" si="13"/>
        <v>0.0103522533</v>
      </c>
      <c r="X1254" s="44">
        <f t="shared" si="14"/>
        <v>0.008354068147</v>
      </c>
      <c r="Y1254" s="33">
        <f t="shared" si="15"/>
        <v>0.8069806546</v>
      </c>
      <c r="Z1254" s="43">
        <v>1.0</v>
      </c>
      <c r="AA1254" s="33">
        <f t="shared" si="16"/>
        <v>1.806980655</v>
      </c>
      <c r="AB1254" s="33">
        <f t="shared" si="17"/>
        <v>0.4465906442</v>
      </c>
      <c r="AC1254" s="33">
        <f t="shared" si="18"/>
        <v>0.5534093558</v>
      </c>
      <c r="AD1254" s="33">
        <f t="shared" si="19"/>
        <v>-0.002490190569</v>
      </c>
      <c r="AE1254" s="34">
        <f t="shared" si="23"/>
        <v>0</v>
      </c>
      <c r="AF1254" s="34">
        <f t="shared" si="24"/>
        <v>0</v>
      </c>
      <c r="AG1254" s="34">
        <f t="shared" si="25"/>
        <v>0</v>
      </c>
      <c r="AH1254" s="34">
        <f t="shared" si="26"/>
        <v>0</v>
      </c>
      <c r="AI1254" s="34">
        <f t="shared" si="28"/>
        <v>0</v>
      </c>
      <c r="AJ1254" s="34">
        <f t="shared" si="29"/>
        <v>0</v>
      </c>
      <c r="AK1254" s="34">
        <f t="shared" si="27"/>
        <v>0</v>
      </c>
      <c r="AL1254" s="36">
        <f t="shared" si="34"/>
        <v>0</v>
      </c>
      <c r="AM1254" s="36">
        <f t="shared" si="35"/>
        <v>0</v>
      </c>
      <c r="AN1254" s="46">
        <f t="shared" si="36"/>
        <v>0</v>
      </c>
      <c r="AO1254" s="36">
        <f t="shared" si="37"/>
        <v>0</v>
      </c>
      <c r="AP1254" s="36">
        <f t="shared" si="39"/>
        <v>0</v>
      </c>
      <c r="AQ1254" s="36">
        <f t="shared" si="40"/>
        <v>0</v>
      </c>
      <c r="AR1254" s="36">
        <f t="shared" si="38"/>
        <v>0</v>
      </c>
      <c r="AS1254" s="38">
        <f t="shared" si="45"/>
        <v>0</v>
      </c>
      <c r="AT1254" s="38">
        <f t="shared" si="46"/>
        <v>0</v>
      </c>
      <c r="AU1254" s="38">
        <f t="shared" si="47"/>
        <v>0</v>
      </c>
      <c r="AV1254" s="38">
        <f t="shared" si="48"/>
        <v>5</v>
      </c>
      <c r="AW1254" s="38">
        <f t="shared" si="51"/>
        <v>0</v>
      </c>
      <c r="AX1254" s="38">
        <f t="shared" si="52"/>
        <v>1</v>
      </c>
      <c r="AY1254" s="38">
        <f t="shared" si="49"/>
        <v>-0.002490190569</v>
      </c>
      <c r="AZ1254" s="12">
        <f t="shared" si="30"/>
        <v>138.9594941</v>
      </c>
      <c r="BA1254" s="12">
        <f t="shared" si="41"/>
        <v>99.59278511</v>
      </c>
      <c r="BB1254" s="12">
        <f t="shared" si="53"/>
        <v>139.4897259</v>
      </c>
      <c r="BC1254" s="12">
        <f t="shared" si="50"/>
        <v>-0.0008300635231</v>
      </c>
      <c r="BD1254" s="12">
        <f t="shared" si="54"/>
        <v>123.4075328</v>
      </c>
    </row>
    <row r="1255" ht="14.25" customHeight="1">
      <c r="A1255" s="7">
        <v>38341.0</v>
      </c>
      <c r="B1255" s="21" t="s">
        <v>90</v>
      </c>
      <c r="C1255" s="8">
        <v>30.435852</v>
      </c>
      <c r="D1255" s="33">
        <f t="shared" si="5"/>
        <v>-0.005576002546</v>
      </c>
      <c r="E1255" s="33">
        <f t="shared" si="7"/>
        <v>0.00019329628</v>
      </c>
      <c r="F1255" s="33">
        <f t="shared" si="9"/>
        <v>0.023373967</v>
      </c>
      <c r="G1255" s="33">
        <f t="shared" si="11"/>
        <v>0.02176347309</v>
      </c>
      <c r="H1255" s="33">
        <f t="shared" si="20"/>
        <v>-0.2925922214</v>
      </c>
      <c r="I1255" s="45">
        <f t="shared" si="31"/>
        <v>0.5935900222</v>
      </c>
      <c r="J1255" s="45">
        <f t="shared" si="43"/>
        <v>0.3212896563</v>
      </c>
      <c r="K1255" s="21" t="s">
        <v>91</v>
      </c>
      <c r="L1255" s="8">
        <v>11.521942</v>
      </c>
      <c r="M1255" s="33">
        <f t="shared" si="6"/>
        <v>0</v>
      </c>
      <c r="N1255" s="33">
        <f t="shared" si="8"/>
        <v>0.002202473231</v>
      </c>
      <c r="O1255" s="33">
        <f t="shared" si="10"/>
        <v>0.0138651732</v>
      </c>
      <c r="P1255" s="33">
        <f t="shared" si="12"/>
        <v>0.03721273735</v>
      </c>
      <c r="Q1255" s="45">
        <f t="shared" si="21"/>
        <v>-0.003225471498</v>
      </c>
      <c r="R1255" s="45">
        <f t="shared" si="32"/>
        <v>0.4292161202</v>
      </c>
      <c r="S1255" s="45">
        <f t="shared" si="44"/>
        <v>1.215638814</v>
      </c>
      <c r="T1255" s="33">
        <f t="shared" si="22"/>
        <v>-0.28936675</v>
      </c>
      <c r="U1255" s="33">
        <f t="shared" si="33"/>
        <v>0.1643739021</v>
      </c>
      <c r="V1255" s="33">
        <f t="shared" si="42"/>
        <v>-0.8943491577</v>
      </c>
      <c r="W1255" s="44">
        <f t="shared" si="13"/>
        <v>0.01028105892</v>
      </c>
      <c r="X1255" s="44">
        <f t="shared" si="14"/>
        <v>0.007602679668</v>
      </c>
      <c r="Y1255" s="33">
        <f t="shared" si="15"/>
        <v>0.7394841063</v>
      </c>
      <c r="Z1255" s="43">
        <v>1.0</v>
      </c>
      <c r="AA1255" s="33">
        <f t="shared" si="16"/>
        <v>1.739484106</v>
      </c>
      <c r="AB1255" s="33">
        <f t="shared" si="17"/>
        <v>0.4251169089</v>
      </c>
      <c r="AC1255" s="33">
        <f t="shared" si="18"/>
        <v>0.5748830911</v>
      </c>
      <c r="AD1255" s="33">
        <f t="shared" si="19"/>
        <v>0.002421854334</v>
      </c>
      <c r="AE1255" s="34">
        <f t="shared" si="23"/>
        <v>0</v>
      </c>
      <c r="AF1255" s="34">
        <f t="shared" si="24"/>
        <v>0</v>
      </c>
      <c r="AG1255" s="34">
        <f t="shared" si="25"/>
        <v>0</v>
      </c>
      <c r="AH1255" s="34">
        <f t="shared" si="26"/>
        <v>0</v>
      </c>
      <c r="AI1255" s="34">
        <f t="shared" si="28"/>
        <v>0</v>
      </c>
      <c r="AJ1255" s="34">
        <f t="shared" si="29"/>
        <v>0</v>
      </c>
      <c r="AK1255" s="34">
        <f t="shared" si="27"/>
        <v>0</v>
      </c>
      <c r="AL1255" s="36">
        <f t="shared" si="34"/>
        <v>0</v>
      </c>
      <c r="AM1255" s="36">
        <f t="shared" si="35"/>
        <v>0</v>
      </c>
      <c r="AN1255" s="46">
        <f t="shared" si="36"/>
        <v>0</v>
      </c>
      <c r="AO1255" s="36">
        <f t="shared" si="37"/>
        <v>0</v>
      </c>
      <c r="AP1255" s="36">
        <f t="shared" si="39"/>
        <v>0</v>
      </c>
      <c r="AQ1255" s="36">
        <f t="shared" si="40"/>
        <v>0</v>
      </c>
      <c r="AR1255" s="36">
        <f t="shared" si="38"/>
        <v>0</v>
      </c>
      <c r="AS1255" s="38">
        <f t="shared" si="45"/>
        <v>0</v>
      </c>
      <c r="AT1255" s="38">
        <f t="shared" si="46"/>
        <v>0</v>
      </c>
      <c r="AU1255" s="38">
        <f t="shared" si="47"/>
        <v>0</v>
      </c>
      <c r="AV1255" s="38">
        <f t="shared" si="48"/>
        <v>0</v>
      </c>
      <c r="AW1255" s="38">
        <f t="shared" si="51"/>
        <v>1</v>
      </c>
      <c r="AX1255" s="38">
        <f t="shared" si="52"/>
        <v>0</v>
      </c>
      <c r="AY1255" s="38">
        <f t="shared" si="49"/>
        <v>0</v>
      </c>
      <c r="AZ1255" s="12">
        <f t="shared" si="30"/>
        <v>138.9594941</v>
      </c>
      <c r="BA1255" s="12">
        <f t="shared" si="41"/>
        <v>99.59278511</v>
      </c>
      <c r="BB1255" s="12">
        <f t="shared" si="53"/>
        <v>139.4897259</v>
      </c>
      <c r="BC1255" s="12">
        <f t="shared" si="50"/>
        <v>0</v>
      </c>
      <c r="BD1255" s="12">
        <f t="shared" si="54"/>
        <v>123.4075328</v>
      </c>
    </row>
    <row r="1256" ht="14.25" customHeight="1">
      <c r="A1256" s="7">
        <v>38342.0</v>
      </c>
      <c r="B1256" s="21" t="s">
        <v>90</v>
      </c>
      <c r="C1256" s="8">
        <v>30.659492</v>
      </c>
      <c r="D1256" s="33">
        <f t="shared" si="5"/>
        <v>0.007347913244</v>
      </c>
      <c r="E1256" s="33">
        <f t="shared" si="7"/>
        <v>0.006374830418</v>
      </c>
      <c r="F1256" s="33">
        <f t="shared" si="9"/>
        <v>0.03661022434</v>
      </c>
      <c r="G1256" s="33">
        <f t="shared" si="11"/>
        <v>0.02183585418</v>
      </c>
      <c r="H1256" s="33">
        <f t="shared" si="20"/>
        <v>0.01172211714</v>
      </c>
      <c r="I1256" s="45">
        <f t="shared" si="31"/>
        <v>1.086451595</v>
      </c>
      <c r="J1256" s="45">
        <f t="shared" si="43"/>
        <v>0.3047389995</v>
      </c>
      <c r="K1256" s="21" t="s">
        <v>91</v>
      </c>
      <c r="L1256" s="8">
        <v>11.536009</v>
      </c>
      <c r="M1256" s="33">
        <f t="shared" si="6"/>
        <v>0.001220887937</v>
      </c>
      <c r="N1256" s="33">
        <f t="shared" si="8"/>
        <v>-0.007264023159</v>
      </c>
      <c r="O1256" s="33">
        <f t="shared" si="10"/>
        <v>0.02091610866</v>
      </c>
      <c r="P1256" s="33">
        <f t="shared" si="12"/>
        <v>0.03483254761</v>
      </c>
      <c r="Q1256" s="45">
        <f t="shared" si="21"/>
        <v>-0.4998695339</v>
      </c>
      <c r="R1256" s="45">
        <f t="shared" si="32"/>
        <v>0.6311681111</v>
      </c>
      <c r="S1256" s="45">
        <f t="shared" si="44"/>
        <v>1.129658408</v>
      </c>
      <c r="T1256" s="33">
        <f t="shared" si="22"/>
        <v>0.511591651</v>
      </c>
      <c r="U1256" s="33">
        <f t="shared" si="33"/>
        <v>0.4552834842</v>
      </c>
      <c r="V1256" s="33">
        <f t="shared" si="42"/>
        <v>-0.8249194089</v>
      </c>
      <c r="W1256" s="44">
        <f t="shared" si="13"/>
        <v>0.01028331735</v>
      </c>
      <c r="X1256" s="44">
        <f t="shared" si="14"/>
        <v>0.00759352355</v>
      </c>
      <c r="Y1256" s="33">
        <f t="shared" si="15"/>
        <v>0.7384313145</v>
      </c>
      <c r="Z1256" s="43">
        <v>1.0</v>
      </c>
      <c r="AA1256" s="33">
        <f t="shared" si="16"/>
        <v>1.738431314</v>
      </c>
      <c r="AB1256" s="33">
        <f t="shared" si="17"/>
        <v>0.4247687604</v>
      </c>
      <c r="AC1256" s="33">
        <f t="shared" si="18"/>
        <v>0.5752312396</v>
      </c>
      <c r="AD1256" s="33">
        <f t="shared" si="19"/>
        <v>-0.007567162796</v>
      </c>
      <c r="AE1256" s="34">
        <f t="shared" si="23"/>
        <v>0</v>
      </c>
      <c r="AF1256" s="34">
        <f t="shared" si="24"/>
        <v>0</v>
      </c>
      <c r="AG1256" s="34">
        <f t="shared" si="25"/>
        <v>0</v>
      </c>
      <c r="AH1256" s="34">
        <f t="shared" si="26"/>
        <v>0</v>
      </c>
      <c r="AI1256" s="34">
        <f t="shared" si="28"/>
        <v>0</v>
      </c>
      <c r="AJ1256" s="34">
        <f t="shared" si="29"/>
        <v>0</v>
      </c>
      <c r="AK1256" s="34">
        <f t="shared" si="27"/>
        <v>0</v>
      </c>
      <c r="AL1256" s="36">
        <f t="shared" si="34"/>
        <v>0</v>
      </c>
      <c r="AM1256" s="36">
        <f t="shared" si="35"/>
        <v>0</v>
      </c>
      <c r="AN1256" s="46">
        <f t="shared" si="36"/>
        <v>0</v>
      </c>
      <c r="AO1256" s="36">
        <f t="shared" si="37"/>
        <v>0</v>
      </c>
      <c r="AP1256" s="36">
        <f t="shared" si="39"/>
        <v>0</v>
      </c>
      <c r="AQ1256" s="36">
        <f t="shared" si="40"/>
        <v>0</v>
      </c>
      <c r="AR1256" s="36">
        <f t="shared" si="38"/>
        <v>0</v>
      </c>
      <c r="AS1256" s="38">
        <f t="shared" si="45"/>
        <v>0</v>
      </c>
      <c r="AT1256" s="38">
        <f t="shared" si="46"/>
        <v>0</v>
      </c>
      <c r="AU1256" s="38">
        <f t="shared" si="47"/>
        <v>0</v>
      </c>
      <c r="AV1256" s="38">
        <f t="shared" si="48"/>
        <v>0</v>
      </c>
      <c r="AW1256" s="38">
        <f t="shared" si="51"/>
        <v>0</v>
      </c>
      <c r="AX1256" s="38">
        <f t="shared" si="52"/>
        <v>0</v>
      </c>
      <c r="AY1256" s="38">
        <f t="shared" si="49"/>
        <v>0</v>
      </c>
      <c r="AZ1256" s="12">
        <f t="shared" si="30"/>
        <v>138.9594941</v>
      </c>
      <c r="BA1256" s="12">
        <f t="shared" si="41"/>
        <v>99.59278511</v>
      </c>
      <c r="BB1256" s="12">
        <f t="shared" si="53"/>
        <v>139.4897259</v>
      </c>
      <c r="BC1256" s="12">
        <f t="shared" si="50"/>
        <v>0</v>
      </c>
      <c r="BD1256" s="12">
        <f t="shared" si="54"/>
        <v>123.4075328</v>
      </c>
    </row>
    <row r="1257" ht="14.25" customHeight="1">
      <c r="A1257" s="7">
        <v>38343.0</v>
      </c>
      <c r="B1257" s="21" t="s">
        <v>90</v>
      </c>
      <c r="C1257" s="8">
        <v>30.700655</v>
      </c>
      <c r="D1257" s="33">
        <f t="shared" si="5"/>
        <v>0.001342585846</v>
      </c>
      <c r="E1257" s="33">
        <f t="shared" si="7"/>
        <v>-0.01080834759</v>
      </c>
      <c r="F1257" s="33">
        <f t="shared" si="9"/>
        <v>0.0211383434</v>
      </c>
      <c r="G1257" s="33">
        <f t="shared" si="11"/>
        <v>0.02041884342</v>
      </c>
      <c r="H1257" s="33">
        <f t="shared" si="20"/>
        <v>-0.9756988245</v>
      </c>
      <c r="I1257" s="45">
        <f t="shared" si="31"/>
        <v>0.4408848571</v>
      </c>
      <c r="J1257" s="45">
        <f t="shared" si="43"/>
        <v>0.2386937105</v>
      </c>
      <c r="K1257" s="21" t="s">
        <v>91</v>
      </c>
      <c r="L1257" s="8">
        <v>11.699202</v>
      </c>
      <c r="M1257" s="33">
        <f t="shared" si="6"/>
        <v>0.0141464002</v>
      </c>
      <c r="N1257" s="33">
        <f t="shared" si="8"/>
        <v>0.002651981127</v>
      </c>
      <c r="O1257" s="33">
        <f t="shared" si="10"/>
        <v>0.02946304209</v>
      </c>
      <c r="P1257" s="33">
        <f t="shared" si="12"/>
        <v>0.05369994145</v>
      </c>
      <c r="Q1257" s="45">
        <f t="shared" si="21"/>
        <v>0.000475778112</v>
      </c>
      <c r="R1257" s="45">
        <f t="shared" si="32"/>
        <v>0.9024961481</v>
      </c>
      <c r="S1257" s="45">
        <f t="shared" si="44"/>
        <v>1.558079834</v>
      </c>
      <c r="T1257" s="33">
        <f t="shared" si="22"/>
        <v>-0.9761746026</v>
      </c>
      <c r="U1257" s="33">
        <f t="shared" si="33"/>
        <v>-0.461611291</v>
      </c>
      <c r="V1257" s="33">
        <f t="shared" si="42"/>
        <v>-1.319386124</v>
      </c>
      <c r="W1257" s="44">
        <f t="shared" si="13"/>
        <v>0.0102766116</v>
      </c>
      <c r="X1257" s="44">
        <f t="shared" si="14"/>
        <v>0.007946793945</v>
      </c>
      <c r="Y1257" s="33">
        <f t="shared" si="15"/>
        <v>0.7732893154</v>
      </c>
      <c r="Z1257" s="43">
        <v>1.0</v>
      </c>
      <c r="AA1257" s="33">
        <f t="shared" si="16"/>
        <v>1.773289315</v>
      </c>
      <c r="AB1257" s="33">
        <f t="shared" si="17"/>
        <v>0.4360762278</v>
      </c>
      <c r="AC1257" s="33">
        <f t="shared" si="18"/>
        <v>0.5639237722</v>
      </c>
      <c r="AD1257" s="33">
        <f t="shared" si="19"/>
        <v>-0.0009728608647</v>
      </c>
      <c r="AE1257" s="34">
        <f t="shared" si="23"/>
        <v>0</v>
      </c>
      <c r="AF1257" s="34">
        <f t="shared" si="24"/>
        <v>0</v>
      </c>
      <c r="AG1257" s="34">
        <f t="shared" si="25"/>
        <v>0</v>
      </c>
      <c r="AH1257" s="34">
        <f t="shared" si="26"/>
        <v>0</v>
      </c>
      <c r="AI1257" s="34">
        <f t="shared" si="28"/>
        <v>0</v>
      </c>
      <c r="AJ1257" s="34">
        <f t="shared" si="29"/>
        <v>0</v>
      </c>
      <c r="AK1257" s="34">
        <f t="shared" si="27"/>
        <v>0</v>
      </c>
      <c r="AL1257" s="36">
        <f t="shared" si="34"/>
        <v>0</v>
      </c>
      <c r="AM1257" s="36">
        <f t="shared" si="35"/>
        <v>0</v>
      </c>
      <c r="AN1257" s="46">
        <f t="shared" si="36"/>
        <v>0</v>
      </c>
      <c r="AO1257" s="36">
        <f t="shared" si="37"/>
        <v>0</v>
      </c>
      <c r="AP1257" s="36">
        <f t="shared" si="39"/>
        <v>0</v>
      </c>
      <c r="AQ1257" s="36">
        <f t="shared" si="40"/>
        <v>0</v>
      </c>
      <c r="AR1257" s="36">
        <f t="shared" si="38"/>
        <v>0</v>
      </c>
      <c r="AS1257" s="38">
        <f t="shared" si="45"/>
        <v>1</v>
      </c>
      <c r="AT1257" s="38">
        <f t="shared" si="46"/>
        <v>0</v>
      </c>
      <c r="AU1257" s="38">
        <f t="shared" si="47"/>
        <v>0</v>
      </c>
      <c r="AV1257" s="38">
        <f t="shared" si="48"/>
        <v>1</v>
      </c>
      <c r="AW1257" s="38">
        <f t="shared" si="51"/>
        <v>0</v>
      </c>
      <c r="AX1257" s="38">
        <f t="shared" si="52"/>
        <v>1</v>
      </c>
      <c r="AY1257" s="38">
        <f t="shared" si="49"/>
        <v>-0.0009728608647</v>
      </c>
      <c r="AZ1257" s="12">
        <f t="shared" si="30"/>
        <v>138.9594941</v>
      </c>
      <c r="BA1257" s="12">
        <f t="shared" si="41"/>
        <v>99.59278511</v>
      </c>
      <c r="BB1257" s="12">
        <f t="shared" si="53"/>
        <v>139.3540218</v>
      </c>
      <c r="BC1257" s="12">
        <f t="shared" si="50"/>
        <v>-0.0003242869549</v>
      </c>
      <c r="BD1257" s="12">
        <f t="shared" si="54"/>
        <v>123.3675133</v>
      </c>
    </row>
    <row r="1258" ht="14.25" customHeight="1">
      <c r="A1258" s="7">
        <v>38344.0</v>
      </c>
      <c r="B1258" s="21" t="s">
        <v>90</v>
      </c>
      <c r="C1258" s="8">
        <v>30.565325</v>
      </c>
      <c r="D1258" s="33">
        <f t="shared" si="5"/>
        <v>-0.004408049275</v>
      </c>
      <c r="E1258" s="33">
        <f t="shared" si="7"/>
        <v>-0.007262899777</v>
      </c>
      <c r="F1258" s="33">
        <f t="shared" si="9"/>
        <v>0.006784565546</v>
      </c>
      <c r="G1258" s="33">
        <f t="shared" si="11"/>
        <v>0.01810119035</v>
      </c>
      <c r="H1258" s="33">
        <f t="shared" si="20"/>
        <v>-0.7889808809</v>
      </c>
      <c r="I1258" s="45">
        <f t="shared" si="31"/>
        <v>-0.2021140794</v>
      </c>
      <c r="J1258" s="45">
        <f t="shared" si="43"/>
        <v>0.142647552</v>
      </c>
      <c r="K1258" s="21" t="s">
        <v>91</v>
      </c>
      <c r="L1258" s="8">
        <v>11.679506</v>
      </c>
      <c r="M1258" s="33">
        <f t="shared" si="6"/>
        <v>-0.001683533629</v>
      </c>
      <c r="N1258" s="33">
        <f t="shared" si="8"/>
        <v>0.009239163074</v>
      </c>
      <c r="O1258" s="33">
        <f t="shared" si="10"/>
        <v>0.01715237021</v>
      </c>
      <c r="P1258" s="33">
        <f t="shared" si="12"/>
        <v>0.04954757015</v>
      </c>
      <c r="Q1258" s="45">
        <f t="shared" si="21"/>
        <v>0.3286237156</v>
      </c>
      <c r="R1258" s="45">
        <f t="shared" si="32"/>
        <v>0.4465908964</v>
      </c>
      <c r="S1258" s="45">
        <f t="shared" si="44"/>
        <v>1.419401862</v>
      </c>
      <c r="T1258" s="33">
        <f t="shared" si="22"/>
        <v>-1.117604596</v>
      </c>
      <c r="U1258" s="33">
        <f t="shared" si="33"/>
        <v>-0.6487049759</v>
      </c>
      <c r="V1258" s="33">
        <f t="shared" si="42"/>
        <v>-1.27675431</v>
      </c>
      <c r="W1258" s="44">
        <f t="shared" si="13"/>
        <v>0.01032616421</v>
      </c>
      <c r="X1258" s="44">
        <f t="shared" si="14"/>
        <v>0.00800566016</v>
      </c>
      <c r="Y1258" s="33">
        <f t="shared" si="15"/>
        <v>0.775279184</v>
      </c>
      <c r="Z1258" s="43">
        <v>1.0</v>
      </c>
      <c r="AA1258" s="33">
        <f t="shared" si="16"/>
        <v>1.775279184</v>
      </c>
      <c r="AB1258" s="33">
        <f t="shared" si="17"/>
        <v>0.4367083166</v>
      </c>
      <c r="AC1258" s="33">
        <f t="shared" si="18"/>
        <v>0.5632916834</v>
      </c>
      <c r="AD1258" s="33">
        <f t="shared" si="19"/>
        <v>-0.001479586267</v>
      </c>
      <c r="AE1258" s="34">
        <f t="shared" si="23"/>
        <v>1</v>
      </c>
      <c r="AF1258" s="34">
        <f t="shared" si="24"/>
        <v>0</v>
      </c>
      <c r="AG1258" s="34">
        <f t="shared" si="25"/>
        <v>0</v>
      </c>
      <c r="AH1258" s="34">
        <f t="shared" si="26"/>
        <v>1</v>
      </c>
      <c r="AI1258" s="34">
        <f t="shared" si="28"/>
        <v>0</v>
      </c>
      <c r="AJ1258" s="34">
        <f t="shared" si="29"/>
        <v>1</v>
      </c>
      <c r="AK1258" s="34">
        <f t="shared" si="27"/>
        <v>-0.001479586267</v>
      </c>
      <c r="AL1258" s="36">
        <f t="shared" si="34"/>
        <v>0</v>
      </c>
      <c r="AM1258" s="36">
        <f t="shared" si="35"/>
        <v>0</v>
      </c>
      <c r="AN1258" s="46">
        <f t="shared" si="36"/>
        <v>0</v>
      </c>
      <c r="AO1258" s="36">
        <f t="shared" si="37"/>
        <v>0</v>
      </c>
      <c r="AP1258" s="36">
        <f t="shared" si="39"/>
        <v>0</v>
      </c>
      <c r="AQ1258" s="36">
        <f t="shared" si="40"/>
        <v>0</v>
      </c>
      <c r="AR1258" s="36">
        <f t="shared" si="38"/>
        <v>0</v>
      </c>
      <c r="AS1258" s="38">
        <f t="shared" si="45"/>
        <v>1</v>
      </c>
      <c r="AT1258" s="38">
        <f t="shared" si="46"/>
        <v>0</v>
      </c>
      <c r="AU1258" s="38">
        <f t="shared" si="47"/>
        <v>0</v>
      </c>
      <c r="AV1258" s="38">
        <f t="shared" si="48"/>
        <v>2</v>
      </c>
      <c r="AW1258" s="38">
        <f t="shared" si="51"/>
        <v>0</v>
      </c>
      <c r="AX1258" s="38">
        <f t="shared" si="52"/>
        <v>1</v>
      </c>
      <c r="AY1258" s="38">
        <f t="shared" si="49"/>
        <v>-0.001479586267</v>
      </c>
      <c r="AZ1258" s="12">
        <f t="shared" si="30"/>
        <v>138.7538916</v>
      </c>
      <c r="BA1258" s="12">
        <f t="shared" si="41"/>
        <v>99.59278511</v>
      </c>
      <c r="BB1258" s="12">
        <f t="shared" si="53"/>
        <v>139.1478355</v>
      </c>
      <c r="BC1258" s="12">
        <f t="shared" si="50"/>
        <v>-0.000986390845</v>
      </c>
      <c r="BD1258" s="12">
        <f t="shared" si="54"/>
        <v>123.2458247</v>
      </c>
    </row>
    <row r="1259" ht="14.25" customHeight="1">
      <c r="A1259" s="7">
        <v>38348.0</v>
      </c>
      <c r="B1259" s="21" t="s">
        <v>90</v>
      </c>
      <c r="C1259" s="8">
        <v>30.594742</v>
      </c>
      <c r="D1259" s="33">
        <f t="shared" si="5"/>
        <v>0.0009624304665</v>
      </c>
      <c r="E1259" s="33">
        <f t="shared" si="7"/>
        <v>-0.0003846240052</v>
      </c>
      <c r="F1259" s="33">
        <f t="shared" si="9"/>
        <v>0.01503306674</v>
      </c>
      <c r="G1259" s="33">
        <f t="shared" si="11"/>
        <v>0.01868394314</v>
      </c>
      <c r="H1259" s="33">
        <f t="shared" si="20"/>
        <v>-0.4081729122</v>
      </c>
      <c r="I1259" s="45">
        <f t="shared" si="31"/>
        <v>0.1301185892</v>
      </c>
      <c r="J1259" s="45">
        <f t="shared" si="43"/>
        <v>0.1363364042</v>
      </c>
      <c r="K1259" s="21" t="s">
        <v>91</v>
      </c>
      <c r="L1259" s="8">
        <v>11.718899</v>
      </c>
      <c r="M1259" s="33">
        <f t="shared" si="6"/>
        <v>0.003372831008</v>
      </c>
      <c r="N1259" s="33">
        <f t="shared" si="8"/>
        <v>0.01709408015</v>
      </c>
      <c r="O1259" s="33">
        <f t="shared" si="10"/>
        <v>0.02763384632</v>
      </c>
      <c r="P1259" s="33">
        <f t="shared" si="12"/>
        <v>0.05150243936</v>
      </c>
      <c r="Q1259" s="45">
        <f t="shared" si="21"/>
        <v>0.7270754615</v>
      </c>
      <c r="R1259" s="45">
        <f t="shared" si="32"/>
        <v>0.8028044414</v>
      </c>
      <c r="S1259" s="45">
        <f t="shared" si="44"/>
        <v>1.443140553</v>
      </c>
      <c r="T1259" s="33">
        <f t="shared" si="22"/>
        <v>-1.135248374</v>
      </c>
      <c r="U1259" s="33">
        <f t="shared" si="33"/>
        <v>-0.6726858523</v>
      </c>
      <c r="V1259" s="33">
        <f t="shared" si="42"/>
        <v>-1.306804149</v>
      </c>
      <c r="W1259" s="44">
        <f t="shared" si="13"/>
        <v>0.01032532937</v>
      </c>
      <c r="X1259" s="44">
        <f t="shared" si="14"/>
        <v>0.008004951951</v>
      </c>
      <c r="Y1259" s="33">
        <f t="shared" si="15"/>
        <v>0.7752732783</v>
      </c>
      <c r="Z1259" s="43">
        <v>1.0</v>
      </c>
      <c r="AA1259" s="33">
        <f t="shared" si="16"/>
        <v>1.775273278</v>
      </c>
      <c r="AB1259" s="33">
        <f t="shared" si="17"/>
        <v>0.4367064428</v>
      </c>
      <c r="AC1259" s="33">
        <f t="shared" si="18"/>
        <v>0.5632935572</v>
      </c>
      <c r="AD1259" s="33">
        <f t="shared" si="19"/>
        <v>0.001495111162</v>
      </c>
      <c r="AE1259" s="34">
        <f t="shared" si="23"/>
        <v>1</v>
      </c>
      <c r="AF1259" s="34">
        <f t="shared" si="24"/>
        <v>0</v>
      </c>
      <c r="AG1259" s="34">
        <f t="shared" si="25"/>
        <v>0</v>
      </c>
      <c r="AH1259" s="34">
        <f t="shared" si="26"/>
        <v>2</v>
      </c>
      <c r="AI1259" s="34">
        <f t="shared" si="28"/>
        <v>0</v>
      </c>
      <c r="AJ1259" s="34">
        <f t="shared" si="29"/>
        <v>1</v>
      </c>
      <c r="AK1259" s="34">
        <f t="shared" si="27"/>
        <v>0.001495111162</v>
      </c>
      <c r="AL1259" s="36">
        <f t="shared" si="34"/>
        <v>0</v>
      </c>
      <c r="AM1259" s="36">
        <f t="shared" si="35"/>
        <v>0</v>
      </c>
      <c r="AN1259" s="46">
        <f t="shared" si="36"/>
        <v>0</v>
      </c>
      <c r="AO1259" s="36">
        <f t="shared" si="37"/>
        <v>0</v>
      </c>
      <c r="AP1259" s="36">
        <f t="shared" si="39"/>
        <v>0</v>
      </c>
      <c r="AQ1259" s="36">
        <f t="shared" si="40"/>
        <v>0</v>
      </c>
      <c r="AR1259" s="36">
        <f t="shared" si="38"/>
        <v>0</v>
      </c>
      <c r="AS1259" s="38">
        <f t="shared" si="45"/>
        <v>1</v>
      </c>
      <c r="AT1259" s="38">
        <f t="shared" si="46"/>
        <v>0</v>
      </c>
      <c r="AU1259" s="38">
        <f t="shared" si="47"/>
        <v>0</v>
      </c>
      <c r="AV1259" s="38">
        <f t="shared" si="48"/>
        <v>3</v>
      </c>
      <c r="AW1259" s="38">
        <f t="shared" si="51"/>
        <v>0</v>
      </c>
      <c r="AX1259" s="38">
        <f t="shared" si="52"/>
        <v>1</v>
      </c>
      <c r="AY1259" s="38">
        <f t="shared" si="49"/>
        <v>0.001495111162</v>
      </c>
      <c r="AZ1259" s="12">
        <f t="shared" si="30"/>
        <v>138.9613441</v>
      </c>
      <c r="BA1259" s="12">
        <f t="shared" si="41"/>
        <v>99.59278511</v>
      </c>
      <c r="BB1259" s="12">
        <f t="shared" si="53"/>
        <v>139.355877</v>
      </c>
      <c r="BC1259" s="12">
        <f t="shared" si="50"/>
        <v>0.0009967407745</v>
      </c>
      <c r="BD1259" s="12">
        <f t="shared" si="54"/>
        <v>123.3686689</v>
      </c>
    </row>
    <row r="1260" ht="14.25" customHeight="1">
      <c r="A1260" s="7">
        <v>38349.0</v>
      </c>
      <c r="B1260" s="21" t="s">
        <v>90</v>
      </c>
      <c r="C1260" s="8">
        <v>30.888988</v>
      </c>
      <c r="D1260" s="33">
        <f t="shared" si="5"/>
        <v>0.009617534935</v>
      </c>
      <c r="E1260" s="33">
        <f t="shared" si="7"/>
        <v>0.01488823116</v>
      </c>
      <c r="F1260" s="33">
        <f t="shared" si="9"/>
        <v>0.01508440528</v>
      </c>
      <c r="G1260" s="33">
        <f t="shared" si="11"/>
        <v>0.04519749178</v>
      </c>
      <c r="H1260" s="33">
        <f t="shared" si="20"/>
        <v>0.4575774413</v>
      </c>
      <c r="I1260" s="45">
        <f t="shared" si="31"/>
        <v>0.1172203999</v>
      </c>
      <c r="J1260" s="45">
        <f t="shared" si="43"/>
        <v>1.011547309</v>
      </c>
      <c r="K1260" s="21" t="s">
        <v>91</v>
      </c>
      <c r="L1260" s="8">
        <v>11.775173</v>
      </c>
      <c r="M1260" s="33">
        <f t="shared" si="6"/>
        <v>0.004801986944</v>
      </c>
      <c r="N1260" s="33">
        <f t="shared" si="8"/>
        <v>0.02197815264</v>
      </c>
      <c r="O1260" s="33">
        <f t="shared" si="10"/>
        <v>0.02422903217</v>
      </c>
      <c r="P1260" s="33">
        <f t="shared" si="12"/>
        <v>0.05389122248</v>
      </c>
      <c r="Q1260" s="45">
        <f t="shared" si="21"/>
        <v>0.9663108177</v>
      </c>
      <c r="R1260" s="45">
        <f t="shared" si="32"/>
        <v>0.6599710219</v>
      </c>
      <c r="S1260" s="45">
        <f t="shared" si="44"/>
        <v>1.481129746</v>
      </c>
      <c r="T1260" s="33">
        <f t="shared" si="22"/>
        <v>-0.5087333763</v>
      </c>
      <c r="U1260" s="33">
        <f t="shared" si="33"/>
        <v>-0.542750622</v>
      </c>
      <c r="V1260" s="33">
        <f t="shared" si="42"/>
        <v>-0.4695824372</v>
      </c>
      <c r="W1260" s="44">
        <f t="shared" si="13"/>
        <v>0.009677781389</v>
      </c>
      <c r="X1260" s="44">
        <f t="shared" si="14"/>
        <v>0.008020835615</v>
      </c>
      <c r="Y1260" s="33">
        <f t="shared" si="15"/>
        <v>0.828788675</v>
      </c>
      <c r="Z1260" s="43">
        <v>1.0</v>
      </c>
      <c r="AA1260" s="33">
        <f t="shared" si="16"/>
        <v>1.828788675</v>
      </c>
      <c r="AB1260" s="33">
        <f t="shared" si="17"/>
        <v>0.4531899647</v>
      </c>
      <c r="AC1260" s="33">
        <f t="shared" si="18"/>
        <v>0.5468100353</v>
      </c>
      <c r="AD1260" s="33">
        <f t="shared" si="19"/>
        <v>0.001716677336</v>
      </c>
      <c r="AE1260" s="34">
        <f t="shared" si="23"/>
        <v>0</v>
      </c>
      <c r="AF1260" s="34">
        <f t="shared" si="24"/>
        <v>0</v>
      </c>
      <c r="AG1260" s="34">
        <f t="shared" si="25"/>
        <v>0</v>
      </c>
      <c r="AH1260" s="34">
        <f t="shared" si="26"/>
        <v>3</v>
      </c>
      <c r="AI1260" s="34">
        <f t="shared" si="28"/>
        <v>0</v>
      </c>
      <c r="AJ1260" s="34">
        <f t="shared" si="29"/>
        <v>1</v>
      </c>
      <c r="AK1260" s="34">
        <f t="shared" si="27"/>
        <v>0.001716677336</v>
      </c>
      <c r="AL1260" s="36">
        <f t="shared" si="34"/>
        <v>0</v>
      </c>
      <c r="AM1260" s="36">
        <f t="shared" si="35"/>
        <v>0</v>
      </c>
      <c r="AN1260" s="46">
        <f t="shared" si="36"/>
        <v>0</v>
      </c>
      <c r="AO1260" s="36">
        <f t="shared" si="37"/>
        <v>0</v>
      </c>
      <c r="AP1260" s="36">
        <f t="shared" si="39"/>
        <v>0</v>
      </c>
      <c r="AQ1260" s="36">
        <f t="shared" si="40"/>
        <v>0</v>
      </c>
      <c r="AR1260" s="36">
        <f t="shared" si="38"/>
        <v>0</v>
      </c>
      <c r="AS1260" s="38">
        <f t="shared" si="45"/>
        <v>0</v>
      </c>
      <c r="AT1260" s="38">
        <f t="shared" si="46"/>
        <v>0</v>
      </c>
      <c r="AU1260" s="38">
        <f t="shared" si="47"/>
        <v>0</v>
      </c>
      <c r="AV1260" s="38">
        <f t="shared" si="48"/>
        <v>4</v>
      </c>
      <c r="AW1260" s="38">
        <f t="shared" si="51"/>
        <v>0</v>
      </c>
      <c r="AX1260" s="38">
        <f t="shared" si="52"/>
        <v>1</v>
      </c>
      <c r="AY1260" s="38">
        <f t="shared" si="49"/>
        <v>0.001716677336</v>
      </c>
      <c r="AZ1260" s="12">
        <f t="shared" si="30"/>
        <v>139.1998959</v>
      </c>
      <c r="BA1260" s="12">
        <f t="shared" si="41"/>
        <v>99.59278511</v>
      </c>
      <c r="BB1260" s="12">
        <f t="shared" si="53"/>
        <v>139.595106</v>
      </c>
      <c r="BC1260" s="12">
        <f t="shared" si="50"/>
        <v>0.001144451557</v>
      </c>
      <c r="BD1260" s="12">
        <f t="shared" si="54"/>
        <v>123.5098583</v>
      </c>
    </row>
    <row r="1261" ht="14.25" customHeight="1">
      <c r="A1261" s="7">
        <v>38350.0</v>
      </c>
      <c r="B1261" s="21" t="s">
        <v>90</v>
      </c>
      <c r="C1261" s="8">
        <v>30.747742</v>
      </c>
      <c r="D1261" s="33">
        <f t="shared" si="5"/>
        <v>-0.004572697558</v>
      </c>
      <c r="E1261" s="33">
        <f t="shared" si="7"/>
        <v>0.00287839081</v>
      </c>
      <c r="F1261" s="33">
        <f t="shared" si="9"/>
        <v>0.009271570481</v>
      </c>
      <c r="G1261" s="33">
        <f t="shared" si="11"/>
        <v>0.05167481851</v>
      </c>
      <c r="H1261" s="33">
        <f t="shared" si="20"/>
        <v>-0.2049659539</v>
      </c>
      <c r="I1261" s="45">
        <f t="shared" si="31"/>
        <v>-0.1456871512</v>
      </c>
      <c r="J1261" s="45">
        <f t="shared" si="43"/>
        <v>1.196535188</v>
      </c>
      <c r="K1261" s="21" t="s">
        <v>91</v>
      </c>
      <c r="L1261" s="8">
        <v>11.69358</v>
      </c>
      <c r="M1261" s="33">
        <f t="shared" si="6"/>
        <v>-0.006929240021</v>
      </c>
      <c r="N1261" s="33">
        <f t="shared" si="8"/>
        <v>0.01365905661</v>
      </c>
      <c r="O1261" s="33">
        <f t="shared" si="10"/>
        <v>0.006295813749</v>
      </c>
      <c r="P1261" s="33">
        <f t="shared" si="12"/>
        <v>0.05723801431</v>
      </c>
      <c r="Q1261" s="45">
        <f t="shared" si="21"/>
        <v>0.5132361656</v>
      </c>
      <c r="R1261" s="45">
        <f t="shared" si="32"/>
        <v>0.0008228505103</v>
      </c>
      <c r="S1261" s="45">
        <f t="shared" si="44"/>
        <v>1.563775971</v>
      </c>
      <c r="T1261" s="33">
        <f t="shared" si="22"/>
        <v>-0.7182021195</v>
      </c>
      <c r="U1261" s="33">
        <f t="shared" si="33"/>
        <v>-0.1465100017</v>
      </c>
      <c r="V1261" s="33">
        <f t="shared" si="42"/>
        <v>-0.3672407829</v>
      </c>
      <c r="W1261" s="44">
        <f t="shared" si="13"/>
        <v>0.009336734982</v>
      </c>
      <c r="X1261" s="44">
        <f t="shared" si="14"/>
        <v>0.007785563326</v>
      </c>
      <c r="Y1261" s="33">
        <f t="shared" si="15"/>
        <v>0.8338635874</v>
      </c>
      <c r="Z1261" s="43">
        <v>1.0</v>
      </c>
      <c r="AA1261" s="33">
        <f t="shared" si="16"/>
        <v>1.833863587</v>
      </c>
      <c r="AB1261" s="33">
        <f t="shared" si="17"/>
        <v>0.4547031705</v>
      </c>
      <c r="AC1261" s="33">
        <f t="shared" si="18"/>
        <v>0.5452968295</v>
      </c>
      <c r="AD1261" s="33">
        <f t="shared" si="19"/>
        <v>-0.00118067952</v>
      </c>
      <c r="AE1261" s="34">
        <f t="shared" si="23"/>
        <v>0</v>
      </c>
      <c r="AF1261" s="34">
        <f t="shared" si="24"/>
        <v>0</v>
      </c>
      <c r="AG1261" s="34">
        <f t="shared" si="25"/>
        <v>0</v>
      </c>
      <c r="AH1261" s="34">
        <f t="shared" si="26"/>
        <v>4</v>
      </c>
      <c r="AI1261" s="34">
        <f t="shared" si="28"/>
        <v>0</v>
      </c>
      <c r="AJ1261" s="34">
        <f t="shared" si="29"/>
        <v>1</v>
      </c>
      <c r="AK1261" s="34">
        <f t="shared" si="27"/>
        <v>-0.00118067952</v>
      </c>
      <c r="AL1261" s="36">
        <f t="shared" si="34"/>
        <v>0</v>
      </c>
      <c r="AM1261" s="36">
        <f t="shared" si="35"/>
        <v>0</v>
      </c>
      <c r="AN1261" s="46">
        <f t="shared" si="36"/>
        <v>0</v>
      </c>
      <c r="AO1261" s="36">
        <f t="shared" si="37"/>
        <v>0</v>
      </c>
      <c r="AP1261" s="36">
        <f t="shared" si="39"/>
        <v>0</v>
      </c>
      <c r="AQ1261" s="36">
        <f t="shared" si="40"/>
        <v>0</v>
      </c>
      <c r="AR1261" s="36">
        <f t="shared" si="38"/>
        <v>0</v>
      </c>
      <c r="AS1261" s="38">
        <f t="shared" si="45"/>
        <v>0</v>
      </c>
      <c r="AT1261" s="38">
        <f t="shared" si="46"/>
        <v>0</v>
      </c>
      <c r="AU1261" s="38">
        <f t="shared" si="47"/>
        <v>0</v>
      </c>
      <c r="AV1261" s="38">
        <f t="shared" si="48"/>
        <v>5</v>
      </c>
      <c r="AW1261" s="38">
        <f t="shared" si="51"/>
        <v>0</v>
      </c>
      <c r="AX1261" s="38">
        <f t="shared" si="52"/>
        <v>1</v>
      </c>
      <c r="AY1261" s="38">
        <f t="shared" si="49"/>
        <v>-0.00118067952</v>
      </c>
      <c r="AZ1261" s="12">
        <f t="shared" si="30"/>
        <v>139.0355454</v>
      </c>
      <c r="BA1261" s="12">
        <f t="shared" si="41"/>
        <v>99.59278511</v>
      </c>
      <c r="BB1261" s="12">
        <f t="shared" si="53"/>
        <v>139.4302889</v>
      </c>
      <c r="BC1261" s="12">
        <f t="shared" si="50"/>
        <v>-0.0007871196803</v>
      </c>
      <c r="BD1261" s="12">
        <f t="shared" si="54"/>
        <v>123.4126413</v>
      </c>
    </row>
    <row r="1262" ht="14.25" customHeight="1">
      <c r="A1262" s="7">
        <v>38351.0</v>
      </c>
      <c r="B1262" s="21" t="s">
        <v>90</v>
      </c>
      <c r="C1262" s="8">
        <v>30.747742</v>
      </c>
      <c r="D1262" s="33">
        <f t="shared" si="5"/>
        <v>0</v>
      </c>
      <c r="E1262" s="33">
        <f t="shared" si="7"/>
        <v>0.001533745778</v>
      </c>
      <c r="F1262" s="33">
        <f t="shared" si="9"/>
        <v>-0.009291179073</v>
      </c>
      <c r="G1262" s="33">
        <f t="shared" si="11"/>
        <v>0.03284312846</v>
      </c>
      <c r="H1262" s="33">
        <f t="shared" si="20"/>
        <v>-0.2574491393</v>
      </c>
      <c r="I1262" s="45">
        <f t="shared" si="31"/>
        <v>-0.9658003004</v>
      </c>
      <c r="J1262" s="45">
        <f t="shared" si="43"/>
        <v>0.5248588238</v>
      </c>
      <c r="K1262" s="21" t="s">
        <v>91</v>
      </c>
      <c r="L1262" s="8">
        <v>11.718899</v>
      </c>
      <c r="M1262" s="33">
        <f t="shared" si="6"/>
        <v>0.002165205181</v>
      </c>
      <c r="N1262" s="33">
        <f t="shared" si="8"/>
        <v>0.001683619105</v>
      </c>
      <c r="O1262" s="33">
        <f t="shared" si="10"/>
        <v>0.004340065158</v>
      </c>
      <c r="P1262" s="33">
        <f t="shared" si="12"/>
        <v>0.04727178389</v>
      </c>
      <c r="Q1262" s="45">
        <f t="shared" si="21"/>
        <v>-0.09980181104</v>
      </c>
      <c r="R1262" s="45">
        <f t="shared" si="32"/>
        <v>-0.06845132643</v>
      </c>
      <c r="S1262" s="45">
        <f t="shared" si="44"/>
        <v>1.280070707</v>
      </c>
      <c r="T1262" s="33">
        <f t="shared" si="22"/>
        <v>-0.1576473283</v>
      </c>
      <c r="U1262" s="33">
        <f t="shared" si="33"/>
        <v>-0.8973489739</v>
      </c>
      <c r="V1262" s="33">
        <f t="shared" si="42"/>
        <v>-0.7552118837</v>
      </c>
      <c r="W1262" s="44">
        <f t="shared" si="13"/>
        <v>0.008586221365</v>
      </c>
      <c r="X1262" s="44">
        <f t="shared" si="14"/>
        <v>0.00749943295</v>
      </c>
      <c r="Y1262" s="33">
        <f t="shared" si="15"/>
        <v>0.8734264622</v>
      </c>
      <c r="Z1262" s="43">
        <v>1.0</v>
      </c>
      <c r="AA1262" s="33">
        <f t="shared" si="16"/>
        <v>1.873426462</v>
      </c>
      <c r="AB1262" s="33">
        <f t="shared" si="17"/>
        <v>0.4662187066</v>
      </c>
      <c r="AC1262" s="33">
        <f t="shared" si="18"/>
        <v>0.5337812934</v>
      </c>
      <c r="AD1262" s="33">
        <f t="shared" si="19"/>
        <v>-0.0003179578399</v>
      </c>
      <c r="AE1262" s="34">
        <f t="shared" si="23"/>
        <v>0</v>
      </c>
      <c r="AF1262" s="34">
        <f t="shared" si="24"/>
        <v>0</v>
      </c>
      <c r="AG1262" s="34">
        <f t="shared" si="25"/>
        <v>0</v>
      </c>
      <c r="AH1262" s="34">
        <f t="shared" si="26"/>
        <v>5</v>
      </c>
      <c r="AI1262" s="34">
        <f t="shared" si="28"/>
        <v>0</v>
      </c>
      <c r="AJ1262" s="34">
        <f t="shared" si="29"/>
        <v>1</v>
      </c>
      <c r="AK1262" s="34">
        <f t="shared" si="27"/>
        <v>-0.0003179578399</v>
      </c>
      <c r="AL1262" s="36">
        <f t="shared" si="34"/>
        <v>0</v>
      </c>
      <c r="AM1262" s="36">
        <f t="shared" si="35"/>
        <v>0</v>
      </c>
      <c r="AN1262" s="46">
        <f t="shared" si="36"/>
        <v>0</v>
      </c>
      <c r="AO1262" s="36">
        <f t="shared" si="37"/>
        <v>0</v>
      </c>
      <c r="AP1262" s="36">
        <f t="shared" si="39"/>
        <v>0</v>
      </c>
      <c r="AQ1262" s="36">
        <f t="shared" si="40"/>
        <v>0</v>
      </c>
      <c r="AR1262" s="36">
        <f t="shared" si="38"/>
        <v>0</v>
      </c>
      <c r="AS1262" s="38">
        <f t="shared" si="45"/>
        <v>0</v>
      </c>
      <c r="AT1262" s="38">
        <f t="shared" si="46"/>
        <v>0</v>
      </c>
      <c r="AU1262" s="38">
        <f t="shared" si="47"/>
        <v>0</v>
      </c>
      <c r="AV1262" s="38">
        <f t="shared" si="48"/>
        <v>0</v>
      </c>
      <c r="AW1262" s="38">
        <f t="shared" si="51"/>
        <v>1</v>
      </c>
      <c r="AX1262" s="38">
        <f t="shared" si="52"/>
        <v>0</v>
      </c>
      <c r="AY1262" s="38">
        <f t="shared" si="49"/>
        <v>0</v>
      </c>
      <c r="AZ1262" s="12">
        <f t="shared" si="30"/>
        <v>138.9913379</v>
      </c>
      <c r="BA1262" s="12">
        <f t="shared" si="41"/>
        <v>99.59278511</v>
      </c>
      <c r="BB1262" s="12">
        <f t="shared" si="53"/>
        <v>139.4302889</v>
      </c>
      <c r="BC1262" s="12">
        <f t="shared" si="50"/>
        <v>-0.0001059859466</v>
      </c>
      <c r="BD1262" s="12">
        <f t="shared" si="54"/>
        <v>123.3995613</v>
      </c>
    </row>
    <row r="1263" ht="14.25" customHeight="1">
      <c r="A1263" s="7">
        <v>38352.0</v>
      </c>
      <c r="B1263" s="21" t="s">
        <v>90</v>
      </c>
      <c r="C1263" s="8">
        <v>30.718319</v>
      </c>
      <c r="D1263" s="33">
        <f t="shared" si="5"/>
        <v>-0.0009569157956</v>
      </c>
      <c r="E1263" s="33">
        <f t="shared" si="7"/>
        <v>0.005005475976</v>
      </c>
      <c r="F1263" s="33">
        <f t="shared" si="9"/>
        <v>-0.002293778071</v>
      </c>
      <c r="G1263" s="33">
        <f t="shared" si="11"/>
        <v>0.01922015305</v>
      </c>
      <c r="H1263" s="33">
        <f t="shared" si="20"/>
        <v>-0.02805059895</v>
      </c>
      <c r="I1263" s="45">
        <f t="shared" si="31"/>
        <v>-0.6381087161</v>
      </c>
      <c r="J1263" s="45">
        <f t="shared" si="43"/>
        <v>0.03359701107</v>
      </c>
      <c r="K1263" s="21" t="s">
        <v>91</v>
      </c>
      <c r="L1263" s="8">
        <v>11.716085</v>
      </c>
      <c r="M1263" s="33">
        <f t="shared" si="6"/>
        <v>-0.0002401249469</v>
      </c>
      <c r="N1263" s="33">
        <f t="shared" si="8"/>
        <v>0.003131896161</v>
      </c>
      <c r="O1263" s="33">
        <f t="shared" si="10"/>
        <v>0.01239999533</v>
      </c>
      <c r="P1263" s="33">
        <f t="shared" si="12"/>
        <v>0.03018338028</v>
      </c>
      <c r="Q1263" s="45">
        <f t="shared" si="21"/>
        <v>-0.01060091813</v>
      </c>
      <c r="R1263" s="45">
        <f t="shared" si="32"/>
        <v>0.2166589194</v>
      </c>
      <c r="S1263" s="45">
        <f t="shared" si="44"/>
        <v>0.7876629348</v>
      </c>
      <c r="T1263" s="33">
        <f t="shared" si="22"/>
        <v>-0.01744968082</v>
      </c>
      <c r="U1263" s="33">
        <f t="shared" si="33"/>
        <v>-0.8547676355</v>
      </c>
      <c r="V1263" s="33">
        <f t="shared" si="42"/>
        <v>-0.7540659238</v>
      </c>
      <c r="W1263" s="44">
        <f t="shared" si="13"/>
        <v>0.008218041891</v>
      </c>
      <c r="X1263" s="44">
        <f t="shared" si="14"/>
        <v>0.006748687026</v>
      </c>
      <c r="Y1263" s="33">
        <f t="shared" si="15"/>
        <v>0.8212037752</v>
      </c>
      <c r="Z1263" s="43">
        <v>1.0</v>
      </c>
      <c r="AA1263" s="33">
        <f t="shared" si="16"/>
        <v>1.821203775</v>
      </c>
      <c r="AB1263" s="33">
        <f t="shared" si="17"/>
        <v>0.4509126251</v>
      </c>
      <c r="AC1263" s="33">
        <f t="shared" si="18"/>
        <v>0.5490873749</v>
      </c>
      <c r="AD1263" s="33">
        <f t="shared" si="19"/>
        <v>-0.0009273535413</v>
      </c>
      <c r="AE1263" s="34">
        <f t="shared" si="23"/>
        <v>0</v>
      </c>
      <c r="AF1263" s="34">
        <f t="shared" si="24"/>
        <v>0</v>
      </c>
      <c r="AG1263" s="34">
        <f t="shared" si="25"/>
        <v>0</v>
      </c>
      <c r="AH1263" s="34">
        <f t="shared" si="26"/>
        <v>0</v>
      </c>
      <c r="AI1263" s="34">
        <f t="shared" si="28"/>
        <v>1</v>
      </c>
      <c r="AJ1263" s="34">
        <f t="shared" si="29"/>
        <v>0</v>
      </c>
      <c r="AK1263" s="34">
        <f t="shared" si="27"/>
        <v>0</v>
      </c>
      <c r="AL1263" s="36">
        <f t="shared" si="34"/>
        <v>0</v>
      </c>
      <c r="AM1263" s="36">
        <f t="shared" si="35"/>
        <v>0</v>
      </c>
      <c r="AN1263" s="46">
        <f t="shared" si="36"/>
        <v>0</v>
      </c>
      <c r="AO1263" s="36">
        <f t="shared" si="37"/>
        <v>0</v>
      </c>
      <c r="AP1263" s="36">
        <f t="shared" si="39"/>
        <v>0</v>
      </c>
      <c r="AQ1263" s="36">
        <f t="shared" si="40"/>
        <v>0</v>
      </c>
      <c r="AR1263" s="36">
        <f t="shared" si="38"/>
        <v>0</v>
      </c>
      <c r="AS1263" s="38">
        <f t="shared" si="45"/>
        <v>0</v>
      </c>
      <c r="AT1263" s="38">
        <f t="shared" si="46"/>
        <v>0</v>
      </c>
      <c r="AU1263" s="38">
        <f t="shared" si="47"/>
        <v>0</v>
      </c>
      <c r="AV1263" s="38">
        <f t="shared" si="48"/>
        <v>0</v>
      </c>
      <c r="AW1263" s="38">
        <f t="shared" si="51"/>
        <v>0</v>
      </c>
      <c r="AX1263" s="38">
        <f t="shared" si="52"/>
        <v>0</v>
      </c>
      <c r="AY1263" s="38">
        <f t="shared" si="49"/>
        <v>0</v>
      </c>
      <c r="AZ1263" s="12">
        <f t="shared" si="30"/>
        <v>138.9913379</v>
      </c>
      <c r="BA1263" s="12">
        <f t="shared" si="41"/>
        <v>99.59278511</v>
      </c>
      <c r="BB1263" s="12">
        <f t="shared" si="53"/>
        <v>139.4302889</v>
      </c>
      <c r="BC1263" s="12">
        <f t="shared" si="50"/>
        <v>0</v>
      </c>
      <c r="BD1263" s="12">
        <f t="shared" si="54"/>
        <v>123.3995613</v>
      </c>
    </row>
    <row r="1264" ht="14.25" customHeight="1">
      <c r="A1264" s="7">
        <v>38355.0</v>
      </c>
      <c r="B1264" s="21" t="s">
        <v>90</v>
      </c>
      <c r="C1264" s="8">
        <v>30.565325</v>
      </c>
      <c r="D1264" s="33">
        <f t="shared" si="5"/>
        <v>-0.004980545973</v>
      </c>
      <c r="E1264" s="33">
        <f t="shared" si="7"/>
        <v>-0.0009615050848</v>
      </c>
      <c r="F1264" s="33">
        <f t="shared" si="9"/>
        <v>-0.001345759272</v>
      </c>
      <c r="G1264" s="33">
        <f t="shared" si="11"/>
        <v>0.02128950822</v>
      </c>
      <c r="H1264" s="33">
        <f t="shared" si="20"/>
        <v>-0.3700898625</v>
      </c>
      <c r="I1264" s="45">
        <f t="shared" si="31"/>
        <v>-0.5836083117</v>
      </c>
      <c r="J1264" s="45">
        <f t="shared" si="43"/>
        <v>0.08947245643</v>
      </c>
      <c r="K1264" s="21" t="s">
        <v>91</v>
      </c>
      <c r="L1264" s="8">
        <v>11.687953</v>
      </c>
      <c r="M1264" s="33">
        <f t="shared" si="6"/>
        <v>-0.002401143385</v>
      </c>
      <c r="N1264" s="33">
        <f t="shared" si="8"/>
        <v>-0.002640691758</v>
      </c>
      <c r="O1264" s="33">
        <f t="shared" si="10"/>
        <v>0.01440824819</v>
      </c>
      <c r="P1264" s="33">
        <f t="shared" si="12"/>
        <v>0.02038864846</v>
      </c>
      <c r="Q1264" s="45">
        <f t="shared" si="21"/>
        <v>-0.3021368766</v>
      </c>
      <c r="R1264" s="45">
        <f t="shared" si="32"/>
        <v>0.2883543292</v>
      </c>
      <c r="S1264" s="45">
        <f t="shared" si="44"/>
        <v>0.467500286</v>
      </c>
      <c r="T1264" s="33">
        <f t="shared" si="22"/>
        <v>-0.06795298588</v>
      </c>
      <c r="U1264" s="33">
        <f t="shared" si="33"/>
        <v>-0.871962641</v>
      </c>
      <c r="V1264" s="33">
        <f t="shared" si="42"/>
        <v>-0.3780278295</v>
      </c>
      <c r="W1264" s="44">
        <f t="shared" si="13"/>
        <v>0.008126851029</v>
      </c>
      <c r="X1264" s="44">
        <f t="shared" si="14"/>
        <v>0.006664768836</v>
      </c>
      <c r="Y1264" s="33">
        <f t="shared" si="15"/>
        <v>0.8200924088</v>
      </c>
      <c r="Z1264" s="43">
        <v>1.0</v>
      </c>
      <c r="AA1264" s="33">
        <f t="shared" si="16"/>
        <v>1.820092409</v>
      </c>
      <c r="AB1264" s="33">
        <f t="shared" si="17"/>
        <v>0.450577347</v>
      </c>
      <c r="AC1264" s="33">
        <f t="shared" si="18"/>
        <v>0.549422653</v>
      </c>
      <c r="AD1264" s="33">
        <f t="shared" si="19"/>
        <v>0.004461872367</v>
      </c>
      <c r="AE1264" s="34">
        <f t="shared" si="23"/>
        <v>0</v>
      </c>
      <c r="AF1264" s="34">
        <f t="shared" si="24"/>
        <v>0</v>
      </c>
      <c r="AG1264" s="34">
        <f t="shared" si="25"/>
        <v>0</v>
      </c>
      <c r="AH1264" s="34">
        <f t="shared" si="26"/>
        <v>0</v>
      </c>
      <c r="AI1264" s="34">
        <f t="shared" si="28"/>
        <v>0</v>
      </c>
      <c r="AJ1264" s="34">
        <f t="shared" si="29"/>
        <v>0</v>
      </c>
      <c r="AK1264" s="34">
        <f t="shared" si="27"/>
        <v>0</v>
      </c>
      <c r="AL1264" s="36">
        <f t="shared" si="34"/>
        <v>0</v>
      </c>
      <c r="AM1264" s="36">
        <f t="shared" si="35"/>
        <v>0</v>
      </c>
      <c r="AN1264" s="46">
        <f t="shared" si="36"/>
        <v>0</v>
      </c>
      <c r="AO1264" s="36">
        <f t="shared" si="37"/>
        <v>0</v>
      </c>
      <c r="AP1264" s="36">
        <f t="shared" si="39"/>
        <v>0</v>
      </c>
      <c r="AQ1264" s="36">
        <f t="shared" si="40"/>
        <v>0</v>
      </c>
      <c r="AR1264" s="36">
        <f t="shared" si="38"/>
        <v>0</v>
      </c>
      <c r="AS1264" s="38">
        <f t="shared" si="45"/>
        <v>0</v>
      </c>
      <c r="AT1264" s="38">
        <f t="shared" si="46"/>
        <v>0</v>
      </c>
      <c r="AU1264" s="38">
        <f t="shared" si="47"/>
        <v>0</v>
      </c>
      <c r="AV1264" s="38">
        <f t="shared" si="48"/>
        <v>0</v>
      </c>
      <c r="AW1264" s="38">
        <f t="shared" si="51"/>
        <v>0</v>
      </c>
      <c r="AX1264" s="38">
        <f t="shared" si="52"/>
        <v>0</v>
      </c>
      <c r="AY1264" s="38">
        <f t="shared" si="49"/>
        <v>0</v>
      </c>
      <c r="AZ1264" s="12">
        <f t="shared" si="30"/>
        <v>138.9913379</v>
      </c>
      <c r="BA1264" s="12">
        <f t="shared" si="41"/>
        <v>99.59278511</v>
      </c>
      <c r="BB1264" s="12">
        <f t="shared" si="53"/>
        <v>139.4302889</v>
      </c>
      <c r="BC1264" s="12">
        <f t="shared" si="50"/>
        <v>0</v>
      </c>
      <c r="BD1264" s="12">
        <f t="shared" si="54"/>
        <v>123.3995613</v>
      </c>
    </row>
    <row r="1265" ht="14.25" customHeight="1">
      <c r="A1265" s="7">
        <v>38356.0</v>
      </c>
      <c r="B1265" s="21" t="s">
        <v>90</v>
      </c>
      <c r="C1265" s="8">
        <v>30.347597</v>
      </c>
      <c r="D1265" s="33">
        <f t="shared" si="5"/>
        <v>-0.007123366102</v>
      </c>
      <c r="E1265" s="33">
        <f t="shared" si="7"/>
        <v>-0.01752699052</v>
      </c>
      <c r="F1265" s="33">
        <f t="shared" si="9"/>
        <v>-0.002899705255</v>
      </c>
      <c r="G1265" s="33">
        <f t="shared" si="11"/>
        <v>0.02040648413</v>
      </c>
      <c r="H1265" s="33">
        <f t="shared" si="20"/>
        <v>-1.364915829</v>
      </c>
      <c r="I1265" s="45">
        <f t="shared" si="31"/>
        <v>-0.6415329621</v>
      </c>
      <c r="J1265" s="45">
        <f t="shared" si="43"/>
        <v>0.03276125845</v>
      </c>
      <c r="K1265" s="21" t="s">
        <v>91</v>
      </c>
      <c r="L1265" s="8">
        <v>11.524756</v>
      </c>
      <c r="M1265" s="33">
        <f t="shared" si="6"/>
        <v>-0.01396283849</v>
      </c>
      <c r="N1265" s="33">
        <f t="shared" si="8"/>
        <v>-0.02126652407</v>
      </c>
      <c r="O1265" s="33">
        <f t="shared" si="10"/>
        <v>0.000244229662</v>
      </c>
      <c r="P1265" s="33">
        <f t="shared" si="12"/>
        <v>0.01411278915</v>
      </c>
      <c r="Q1265" s="45">
        <f t="shared" si="21"/>
        <v>-1.292581317</v>
      </c>
      <c r="R1265" s="45">
        <f t="shared" si="32"/>
        <v>-0.2266191835</v>
      </c>
      <c r="S1265" s="45">
        <f t="shared" si="44"/>
        <v>0.2438796655</v>
      </c>
      <c r="T1265" s="33">
        <f t="shared" si="22"/>
        <v>-0.07233451194</v>
      </c>
      <c r="U1265" s="33">
        <f t="shared" si="33"/>
        <v>-0.4149137786</v>
      </c>
      <c r="V1265" s="33">
        <f t="shared" si="42"/>
        <v>-0.211118407</v>
      </c>
      <c r="W1265" s="44">
        <f t="shared" si="13"/>
        <v>0.008169902028</v>
      </c>
      <c r="X1265" s="44">
        <f t="shared" si="14"/>
        <v>0.00721055944</v>
      </c>
      <c r="Y1265" s="33">
        <f t="shared" si="15"/>
        <v>0.8825759985</v>
      </c>
      <c r="Z1265" s="43">
        <v>1.0</v>
      </c>
      <c r="AA1265" s="33">
        <f t="shared" si="16"/>
        <v>1.882575999</v>
      </c>
      <c r="AB1265" s="33">
        <f t="shared" si="17"/>
        <v>0.4688129452</v>
      </c>
      <c r="AC1265" s="33">
        <f t="shared" si="18"/>
        <v>0.5311870548</v>
      </c>
      <c r="AD1265" s="33">
        <f t="shared" si="19"/>
        <v>0.003008987581</v>
      </c>
      <c r="AE1265" s="34">
        <f t="shared" si="23"/>
        <v>0</v>
      </c>
      <c r="AF1265" s="34">
        <f t="shared" si="24"/>
        <v>0</v>
      </c>
      <c r="AG1265" s="34">
        <f t="shared" si="25"/>
        <v>0</v>
      </c>
      <c r="AH1265" s="34">
        <f t="shared" si="26"/>
        <v>0</v>
      </c>
      <c r="AI1265" s="34">
        <f t="shared" si="28"/>
        <v>0</v>
      </c>
      <c r="AJ1265" s="34">
        <f t="shared" si="29"/>
        <v>0</v>
      </c>
      <c r="AK1265" s="34">
        <f t="shared" si="27"/>
        <v>0</v>
      </c>
      <c r="AL1265" s="36">
        <f t="shared" si="34"/>
        <v>0</v>
      </c>
      <c r="AM1265" s="36">
        <f t="shared" si="35"/>
        <v>0</v>
      </c>
      <c r="AN1265" s="46">
        <f t="shared" si="36"/>
        <v>0</v>
      </c>
      <c r="AO1265" s="36">
        <f t="shared" si="37"/>
        <v>0</v>
      </c>
      <c r="AP1265" s="36">
        <f t="shared" si="39"/>
        <v>0</v>
      </c>
      <c r="AQ1265" s="36">
        <f t="shared" si="40"/>
        <v>0</v>
      </c>
      <c r="AR1265" s="36">
        <f t="shared" si="38"/>
        <v>0</v>
      </c>
      <c r="AS1265" s="38">
        <f t="shared" si="45"/>
        <v>0</v>
      </c>
      <c r="AT1265" s="38">
        <f t="shared" si="46"/>
        <v>0</v>
      </c>
      <c r="AU1265" s="38">
        <f t="shared" si="47"/>
        <v>0</v>
      </c>
      <c r="AV1265" s="38">
        <f t="shared" si="48"/>
        <v>0</v>
      </c>
      <c r="AW1265" s="38">
        <f t="shared" si="51"/>
        <v>0</v>
      </c>
      <c r="AX1265" s="38">
        <f t="shared" si="52"/>
        <v>0</v>
      </c>
      <c r="AY1265" s="38">
        <f t="shared" si="49"/>
        <v>0</v>
      </c>
      <c r="AZ1265" s="12">
        <f t="shared" si="30"/>
        <v>138.9913379</v>
      </c>
      <c r="BA1265" s="12">
        <f t="shared" si="41"/>
        <v>99.59278511</v>
      </c>
      <c r="BB1265" s="12">
        <f t="shared" si="53"/>
        <v>139.4302889</v>
      </c>
      <c r="BC1265" s="12">
        <f t="shared" si="50"/>
        <v>0</v>
      </c>
      <c r="BD1265" s="12">
        <f t="shared" si="54"/>
        <v>123.3995613</v>
      </c>
    </row>
    <row r="1266" ht="14.25" customHeight="1">
      <c r="A1266" s="7">
        <v>38357.0</v>
      </c>
      <c r="B1266" s="21" t="s">
        <v>90</v>
      </c>
      <c r="C1266" s="8">
        <v>30.382898</v>
      </c>
      <c r="D1266" s="33">
        <f t="shared" si="5"/>
        <v>0.001163222248</v>
      </c>
      <c r="E1266" s="33">
        <f t="shared" si="7"/>
        <v>-0.01186571684</v>
      </c>
      <c r="F1266" s="33">
        <f t="shared" si="9"/>
        <v>-0.009021480199</v>
      </c>
      <c r="G1266" s="33">
        <f t="shared" si="11"/>
        <v>0.02725846573</v>
      </c>
      <c r="H1266" s="33">
        <f t="shared" si="20"/>
        <v>-1.044012646</v>
      </c>
      <c r="I1266" s="45">
        <f t="shared" si="31"/>
        <v>-0.8965711381</v>
      </c>
      <c r="J1266" s="45">
        <f t="shared" si="43"/>
        <v>0.25068564</v>
      </c>
      <c r="K1266" s="21" t="s">
        <v>91</v>
      </c>
      <c r="L1266" s="8">
        <v>11.471304</v>
      </c>
      <c r="M1266" s="33">
        <f t="shared" si="6"/>
        <v>-0.004638015764</v>
      </c>
      <c r="N1266" s="33">
        <f t="shared" si="8"/>
        <v>-0.01900837896</v>
      </c>
      <c r="O1266" s="33">
        <f t="shared" si="10"/>
        <v>-0.00560895887</v>
      </c>
      <c r="P1266" s="33">
        <f t="shared" si="12"/>
        <v>0.01518983219</v>
      </c>
      <c r="Q1266" s="45">
        <f t="shared" si="21"/>
        <v>-1.14696994</v>
      </c>
      <c r="R1266" s="45">
        <f t="shared" si="32"/>
        <v>-0.4364229583</v>
      </c>
      <c r="S1266" s="45">
        <f t="shared" si="44"/>
        <v>0.2475137436</v>
      </c>
      <c r="T1266" s="33">
        <f t="shared" si="22"/>
        <v>0.1029572941</v>
      </c>
      <c r="U1266" s="33">
        <f t="shared" si="33"/>
        <v>-0.4601481799</v>
      </c>
      <c r="V1266" s="33">
        <f t="shared" si="42"/>
        <v>0.003171896368</v>
      </c>
      <c r="W1266" s="44">
        <f t="shared" si="13"/>
        <v>0.00802296692</v>
      </c>
      <c r="X1266" s="44">
        <f t="shared" si="14"/>
        <v>0.00716479759</v>
      </c>
      <c r="Y1266" s="33">
        <f t="shared" si="15"/>
        <v>0.8930359131</v>
      </c>
      <c r="Z1266" s="43">
        <v>1.0</v>
      </c>
      <c r="AA1266" s="33">
        <f t="shared" si="16"/>
        <v>1.893035913</v>
      </c>
      <c r="AB1266" s="33">
        <f t="shared" si="17"/>
        <v>0.4717480038</v>
      </c>
      <c r="AC1266" s="33">
        <f t="shared" si="18"/>
        <v>0.5282519962</v>
      </c>
      <c r="AD1266" s="33">
        <f t="shared" si="19"/>
        <v>-0.00102439622</v>
      </c>
      <c r="AE1266" s="34">
        <f t="shared" si="23"/>
        <v>0</v>
      </c>
      <c r="AF1266" s="34">
        <f t="shared" si="24"/>
        <v>0</v>
      </c>
      <c r="AG1266" s="34">
        <f t="shared" si="25"/>
        <v>0</v>
      </c>
      <c r="AH1266" s="34">
        <f t="shared" si="26"/>
        <v>0</v>
      </c>
      <c r="AI1266" s="34">
        <f t="shared" si="28"/>
        <v>0</v>
      </c>
      <c r="AJ1266" s="34">
        <f t="shared" si="29"/>
        <v>0</v>
      </c>
      <c r="AK1266" s="34">
        <f t="shared" si="27"/>
        <v>0</v>
      </c>
      <c r="AL1266" s="36">
        <f t="shared" si="34"/>
        <v>0</v>
      </c>
      <c r="AM1266" s="36">
        <f t="shared" si="35"/>
        <v>0</v>
      </c>
      <c r="AN1266" s="46">
        <f t="shared" si="36"/>
        <v>0</v>
      </c>
      <c r="AO1266" s="36">
        <f t="shared" si="37"/>
        <v>0</v>
      </c>
      <c r="AP1266" s="36">
        <f t="shared" si="39"/>
        <v>0</v>
      </c>
      <c r="AQ1266" s="36">
        <f t="shared" si="40"/>
        <v>0</v>
      </c>
      <c r="AR1266" s="36">
        <f t="shared" si="38"/>
        <v>0</v>
      </c>
      <c r="AS1266" s="38">
        <f t="shared" si="45"/>
        <v>0</v>
      </c>
      <c r="AT1266" s="38">
        <f t="shared" si="46"/>
        <v>0</v>
      </c>
      <c r="AU1266" s="38">
        <f t="shared" si="47"/>
        <v>0</v>
      </c>
      <c r="AV1266" s="38">
        <f t="shared" si="48"/>
        <v>0</v>
      </c>
      <c r="AW1266" s="38">
        <f t="shared" si="51"/>
        <v>0</v>
      </c>
      <c r="AX1266" s="38">
        <f t="shared" si="52"/>
        <v>0</v>
      </c>
      <c r="AY1266" s="38">
        <f t="shared" si="49"/>
        <v>0</v>
      </c>
      <c r="AZ1266" s="12">
        <f t="shared" si="30"/>
        <v>138.9913379</v>
      </c>
      <c r="BA1266" s="12">
        <f t="shared" si="41"/>
        <v>99.59278511</v>
      </c>
      <c r="BB1266" s="12">
        <f t="shared" si="53"/>
        <v>139.4302889</v>
      </c>
      <c r="BC1266" s="12">
        <f t="shared" si="50"/>
        <v>0</v>
      </c>
      <c r="BD1266" s="12">
        <f t="shared" si="54"/>
        <v>123.3995613</v>
      </c>
    </row>
    <row r="1267" ht="14.25" customHeight="1">
      <c r="A1267" s="7">
        <v>38358.0</v>
      </c>
      <c r="B1267" s="21" t="s">
        <v>90</v>
      </c>
      <c r="C1267" s="8">
        <v>30.600628</v>
      </c>
      <c r="D1267" s="33">
        <f t="shared" si="5"/>
        <v>0.007166202513</v>
      </c>
      <c r="E1267" s="33">
        <f t="shared" si="7"/>
        <v>-0.004784546455</v>
      </c>
      <c r="F1267" s="33">
        <f t="shared" si="9"/>
        <v>-0.003258138955</v>
      </c>
      <c r="G1267" s="33">
        <f t="shared" si="11"/>
        <v>0.01781133278</v>
      </c>
      <c r="H1267" s="33">
        <f t="shared" si="20"/>
        <v>-0.6250342296</v>
      </c>
      <c r="I1267" s="45">
        <f t="shared" si="31"/>
        <v>-0.6244847768</v>
      </c>
      <c r="J1267" s="45">
        <f t="shared" si="43"/>
        <v>-0.1356430848</v>
      </c>
      <c r="K1267" s="21" t="s">
        <v>91</v>
      </c>
      <c r="L1267" s="8">
        <v>11.566962</v>
      </c>
      <c r="M1267" s="33">
        <f t="shared" si="6"/>
        <v>0.008338895038</v>
      </c>
      <c r="N1267" s="33">
        <f t="shared" si="8"/>
        <v>-0.01296512582</v>
      </c>
      <c r="O1267" s="33">
        <f t="shared" si="10"/>
        <v>-0.01130333505</v>
      </c>
      <c r="P1267" s="33">
        <f t="shared" si="12"/>
        <v>0.0178266764</v>
      </c>
      <c r="Q1267" s="45">
        <f t="shared" si="21"/>
        <v>-0.8264260824</v>
      </c>
      <c r="R1267" s="45">
        <f t="shared" si="32"/>
        <v>-0.6305307134</v>
      </c>
      <c r="S1267" s="45">
        <f t="shared" si="44"/>
        <v>0.3054545884</v>
      </c>
      <c r="T1267" s="33">
        <f t="shared" si="22"/>
        <v>0.2013918528</v>
      </c>
      <c r="U1267" s="33">
        <f t="shared" si="33"/>
        <v>0.006045936526</v>
      </c>
      <c r="V1267" s="33">
        <f t="shared" si="42"/>
        <v>-0.4410976732</v>
      </c>
      <c r="W1267" s="44">
        <f t="shared" si="13"/>
        <v>0.007337623849</v>
      </c>
      <c r="X1267" s="44">
        <f t="shared" si="14"/>
        <v>0.007282592382</v>
      </c>
      <c r="Y1267" s="33">
        <f t="shared" si="15"/>
        <v>0.992500097</v>
      </c>
      <c r="Z1267" s="43">
        <v>1.0</v>
      </c>
      <c r="AA1267" s="33">
        <f t="shared" si="16"/>
        <v>1.992500097</v>
      </c>
      <c r="AB1267" s="33">
        <f t="shared" si="17"/>
        <v>0.4981179667</v>
      </c>
      <c r="AC1267" s="33">
        <f t="shared" si="18"/>
        <v>0.5018820333</v>
      </c>
      <c r="AD1267" s="33">
        <f t="shared" si="19"/>
        <v>0.003699962714</v>
      </c>
      <c r="AE1267" s="34">
        <f t="shared" si="23"/>
        <v>0</v>
      </c>
      <c r="AF1267" s="34">
        <f t="shared" si="24"/>
        <v>0</v>
      </c>
      <c r="AG1267" s="34">
        <f t="shared" si="25"/>
        <v>0</v>
      </c>
      <c r="AH1267" s="34">
        <f t="shared" si="26"/>
        <v>0</v>
      </c>
      <c r="AI1267" s="34">
        <f t="shared" si="28"/>
        <v>0</v>
      </c>
      <c r="AJ1267" s="34">
        <f t="shared" si="29"/>
        <v>0</v>
      </c>
      <c r="AK1267" s="34">
        <f t="shared" si="27"/>
        <v>0</v>
      </c>
      <c r="AL1267" s="36">
        <f t="shared" si="34"/>
        <v>0</v>
      </c>
      <c r="AM1267" s="36">
        <f t="shared" si="35"/>
        <v>0</v>
      </c>
      <c r="AN1267" s="46">
        <f t="shared" si="36"/>
        <v>0</v>
      </c>
      <c r="AO1267" s="36">
        <f t="shared" si="37"/>
        <v>0</v>
      </c>
      <c r="AP1267" s="36">
        <f t="shared" si="39"/>
        <v>0</v>
      </c>
      <c r="AQ1267" s="36">
        <f t="shared" si="40"/>
        <v>0</v>
      </c>
      <c r="AR1267" s="36">
        <f t="shared" si="38"/>
        <v>0</v>
      </c>
      <c r="AS1267" s="38">
        <f t="shared" si="45"/>
        <v>0</v>
      </c>
      <c r="AT1267" s="38">
        <f t="shared" si="46"/>
        <v>0</v>
      </c>
      <c r="AU1267" s="38">
        <f t="shared" si="47"/>
        <v>0</v>
      </c>
      <c r="AV1267" s="38">
        <f t="shared" si="48"/>
        <v>0</v>
      </c>
      <c r="AW1267" s="38">
        <f t="shared" si="51"/>
        <v>0</v>
      </c>
      <c r="AX1267" s="38">
        <f t="shared" si="52"/>
        <v>0</v>
      </c>
      <c r="AY1267" s="38">
        <f t="shared" si="49"/>
        <v>0</v>
      </c>
      <c r="AZ1267" s="12">
        <f t="shared" si="30"/>
        <v>138.9913379</v>
      </c>
      <c r="BA1267" s="12">
        <f t="shared" si="41"/>
        <v>99.59278511</v>
      </c>
      <c r="BB1267" s="12">
        <f t="shared" si="53"/>
        <v>139.4302889</v>
      </c>
      <c r="BC1267" s="12">
        <f t="shared" si="50"/>
        <v>0</v>
      </c>
      <c r="BD1267" s="12">
        <f t="shared" si="54"/>
        <v>123.3995613</v>
      </c>
    </row>
    <row r="1268" ht="14.25" customHeight="1">
      <c r="A1268" s="7">
        <v>38359.0</v>
      </c>
      <c r="B1268" s="21" t="s">
        <v>90</v>
      </c>
      <c r="C1268" s="8">
        <v>30.865435</v>
      </c>
      <c r="D1268" s="33">
        <f t="shared" si="5"/>
        <v>0.008653645932</v>
      </c>
      <c r="E1268" s="33">
        <f t="shared" si="7"/>
        <v>0.004789194357</v>
      </c>
      <c r="F1268" s="33">
        <f t="shared" si="9"/>
        <v>0.00981864253</v>
      </c>
      <c r="G1268" s="33">
        <f t="shared" si="11"/>
        <v>0.0166698233</v>
      </c>
      <c r="H1268" s="33">
        <f t="shared" si="20"/>
        <v>-0.0485446856</v>
      </c>
      <c r="I1268" s="45">
        <f t="shared" si="31"/>
        <v>-0.05353165079</v>
      </c>
      <c r="J1268" s="45">
        <f t="shared" si="43"/>
        <v>-0.2299374354</v>
      </c>
      <c r="K1268" s="21" t="s">
        <v>91</v>
      </c>
      <c r="L1268" s="8">
        <v>11.581034</v>
      </c>
      <c r="M1268" s="33">
        <f t="shared" si="6"/>
        <v>0.001216568361</v>
      </c>
      <c r="N1268" s="33">
        <f t="shared" si="8"/>
        <v>-0.01152697339</v>
      </c>
      <c r="O1268" s="33">
        <f t="shared" si="10"/>
        <v>-0.00843117851</v>
      </c>
      <c r="P1268" s="33">
        <f t="shared" si="12"/>
        <v>0.008576577003</v>
      </c>
      <c r="Q1268" s="45">
        <f t="shared" si="21"/>
        <v>-0.7636397787</v>
      </c>
      <c r="R1268" s="45">
        <f t="shared" si="32"/>
        <v>-0.5231208916</v>
      </c>
      <c r="S1268" s="45">
        <f t="shared" si="44"/>
        <v>-0.0711437275</v>
      </c>
      <c r="T1268" s="33">
        <f t="shared" si="22"/>
        <v>0.7150950931</v>
      </c>
      <c r="U1268" s="33">
        <f t="shared" si="33"/>
        <v>0.4695892408</v>
      </c>
      <c r="V1268" s="33">
        <f t="shared" si="42"/>
        <v>-0.1587937079</v>
      </c>
      <c r="W1268" s="44">
        <f t="shared" si="13"/>
        <v>0.007269562853</v>
      </c>
      <c r="X1268" s="44">
        <f t="shared" si="14"/>
        <v>0.006933910282</v>
      </c>
      <c r="Y1268" s="33">
        <f t="shared" si="15"/>
        <v>0.9538276816</v>
      </c>
      <c r="Z1268" s="43">
        <v>1.0</v>
      </c>
      <c r="AA1268" s="33">
        <f t="shared" si="16"/>
        <v>1.953827682</v>
      </c>
      <c r="AB1268" s="33">
        <f t="shared" si="17"/>
        <v>0.4881841375</v>
      </c>
      <c r="AC1268" s="33">
        <f t="shared" si="18"/>
        <v>0.5118158625</v>
      </c>
      <c r="AD1268" s="33">
        <f t="shared" si="19"/>
        <v>0.009333321063</v>
      </c>
      <c r="AE1268" s="34">
        <f t="shared" si="23"/>
        <v>0</v>
      </c>
      <c r="AF1268" s="34">
        <f t="shared" si="24"/>
        <v>0</v>
      </c>
      <c r="AG1268" s="34">
        <f t="shared" si="25"/>
        <v>0</v>
      </c>
      <c r="AH1268" s="34">
        <f t="shared" si="26"/>
        <v>0</v>
      </c>
      <c r="AI1268" s="34">
        <f t="shared" si="28"/>
        <v>0</v>
      </c>
      <c r="AJ1268" s="34">
        <f t="shared" si="29"/>
        <v>0</v>
      </c>
      <c r="AK1268" s="34">
        <f t="shared" si="27"/>
        <v>0</v>
      </c>
      <c r="AL1268" s="36">
        <f t="shared" si="34"/>
        <v>0</v>
      </c>
      <c r="AM1268" s="36">
        <f t="shared" si="35"/>
        <v>0</v>
      </c>
      <c r="AN1268" s="46">
        <f t="shared" si="36"/>
        <v>0</v>
      </c>
      <c r="AO1268" s="36">
        <f t="shared" si="37"/>
        <v>0</v>
      </c>
      <c r="AP1268" s="36">
        <f t="shared" si="39"/>
        <v>0</v>
      </c>
      <c r="AQ1268" s="36">
        <f t="shared" si="40"/>
        <v>0</v>
      </c>
      <c r="AR1268" s="36">
        <f t="shared" si="38"/>
        <v>0</v>
      </c>
      <c r="AS1268" s="38">
        <f t="shared" si="45"/>
        <v>0</v>
      </c>
      <c r="AT1268" s="38">
        <f t="shared" si="46"/>
        <v>0</v>
      </c>
      <c r="AU1268" s="38">
        <f t="shared" si="47"/>
        <v>0</v>
      </c>
      <c r="AV1268" s="38">
        <f t="shared" si="48"/>
        <v>0</v>
      </c>
      <c r="AW1268" s="38">
        <f t="shared" si="51"/>
        <v>0</v>
      </c>
      <c r="AX1268" s="38">
        <f t="shared" si="52"/>
        <v>0</v>
      </c>
      <c r="AY1268" s="38">
        <f t="shared" si="49"/>
        <v>0</v>
      </c>
      <c r="AZ1268" s="12">
        <f t="shared" si="30"/>
        <v>138.9913379</v>
      </c>
      <c r="BA1268" s="12">
        <f t="shared" si="41"/>
        <v>99.59278511</v>
      </c>
      <c r="BB1268" s="12">
        <f t="shared" si="53"/>
        <v>139.4302889</v>
      </c>
      <c r="BC1268" s="12">
        <f t="shared" si="50"/>
        <v>0</v>
      </c>
      <c r="BD1268" s="12">
        <f t="shared" si="54"/>
        <v>123.3995613</v>
      </c>
    </row>
    <row r="1269" ht="14.25" customHeight="1">
      <c r="A1269" s="7">
        <v>38362.0</v>
      </c>
      <c r="B1269" s="21" t="s">
        <v>90</v>
      </c>
      <c r="C1269" s="8">
        <v>31.636343</v>
      </c>
      <c r="D1269" s="33">
        <f t="shared" si="5"/>
        <v>0.0249764178</v>
      </c>
      <c r="E1269" s="33">
        <f t="shared" si="7"/>
        <v>0.03504029484</v>
      </c>
      <c r="F1269" s="33">
        <f t="shared" si="9"/>
        <v>0.03404509834</v>
      </c>
      <c r="G1269" s="33">
        <f t="shared" si="11"/>
        <v>0.04958996731</v>
      </c>
      <c r="H1269" s="33">
        <f t="shared" si="20"/>
        <v>1.902179656</v>
      </c>
      <c r="I1269" s="45">
        <f t="shared" si="31"/>
        <v>0.9862706227</v>
      </c>
      <c r="J1269" s="45">
        <f t="shared" si="43"/>
        <v>1.088308332</v>
      </c>
      <c r="K1269" s="21" t="s">
        <v>91</v>
      </c>
      <c r="L1269" s="8">
        <v>11.645743</v>
      </c>
      <c r="M1269" s="33">
        <f t="shared" si="6"/>
        <v>0.005587497628</v>
      </c>
      <c r="N1269" s="33">
        <f t="shared" si="8"/>
        <v>-0.003611410826</v>
      </c>
      <c r="O1269" s="33">
        <f t="shared" si="10"/>
        <v>-0.006242565961</v>
      </c>
      <c r="P1269" s="33">
        <f t="shared" si="12"/>
        <v>0.02121877425</v>
      </c>
      <c r="Q1269" s="45">
        <f t="shared" si="21"/>
        <v>-0.3780633055</v>
      </c>
      <c r="R1269" s="45">
        <f t="shared" si="32"/>
        <v>-0.4503977494</v>
      </c>
      <c r="S1269" s="45">
        <f t="shared" si="44"/>
        <v>0.3798565574</v>
      </c>
      <c r="T1269" s="33">
        <f t="shared" si="22"/>
        <v>2.280242961</v>
      </c>
      <c r="U1269" s="33">
        <f t="shared" si="33"/>
        <v>1.436668372</v>
      </c>
      <c r="V1269" s="33">
        <f t="shared" si="42"/>
        <v>0.7084517748</v>
      </c>
      <c r="W1269" s="44">
        <f t="shared" si="13"/>
        <v>0.008795989752</v>
      </c>
      <c r="X1269" s="44">
        <f t="shared" si="14"/>
        <v>0.006800530185</v>
      </c>
      <c r="Y1269" s="33">
        <f t="shared" si="15"/>
        <v>0.7731398485</v>
      </c>
      <c r="Z1269" s="43">
        <v>1.0</v>
      </c>
      <c r="AA1269" s="33">
        <f t="shared" si="16"/>
        <v>1.773139849</v>
      </c>
      <c r="AB1269" s="33">
        <f t="shared" si="17"/>
        <v>0.4360286918</v>
      </c>
      <c r="AC1269" s="33">
        <f t="shared" si="18"/>
        <v>0.5639713082</v>
      </c>
      <c r="AD1269" s="33">
        <f t="shared" si="19"/>
        <v>0.0007815531877</v>
      </c>
      <c r="AE1269" s="34">
        <f t="shared" si="23"/>
        <v>-1</v>
      </c>
      <c r="AF1269" s="34">
        <f t="shared" si="24"/>
        <v>0</v>
      </c>
      <c r="AG1269" s="34">
        <f t="shared" si="25"/>
        <v>0</v>
      </c>
      <c r="AH1269" s="34">
        <f t="shared" si="26"/>
        <v>1</v>
      </c>
      <c r="AI1269" s="34">
        <f t="shared" si="28"/>
        <v>0</v>
      </c>
      <c r="AJ1269" s="34">
        <f t="shared" si="29"/>
        <v>-1</v>
      </c>
      <c r="AK1269" s="34">
        <f t="shared" si="27"/>
        <v>-0.0007815531877</v>
      </c>
      <c r="AL1269" s="36">
        <f t="shared" si="34"/>
        <v>-1</v>
      </c>
      <c r="AM1269" s="36">
        <f t="shared" si="35"/>
        <v>0</v>
      </c>
      <c r="AN1269" s="46">
        <f t="shared" si="36"/>
        <v>0</v>
      </c>
      <c r="AO1269" s="36">
        <f t="shared" si="37"/>
        <v>1</v>
      </c>
      <c r="AP1269" s="36">
        <f t="shared" si="39"/>
        <v>0</v>
      </c>
      <c r="AQ1269" s="36">
        <f t="shared" si="40"/>
        <v>-1</v>
      </c>
      <c r="AR1269" s="36">
        <f t="shared" si="38"/>
        <v>-0.0007815531877</v>
      </c>
      <c r="AS1269" s="38">
        <f t="shared" si="45"/>
        <v>0</v>
      </c>
      <c r="AT1269" s="38">
        <f t="shared" si="46"/>
        <v>0</v>
      </c>
      <c r="AU1269" s="38">
        <f t="shared" si="47"/>
        <v>0</v>
      </c>
      <c r="AV1269" s="38">
        <f t="shared" si="48"/>
        <v>0</v>
      </c>
      <c r="AW1269" s="38">
        <f t="shared" si="51"/>
        <v>0</v>
      </c>
      <c r="AX1269" s="38">
        <f t="shared" si="52"/>
        <v>0</v>
      </c>
      <c r="AY1269" s="38">
        <f t="shared" si="49"/>
        <v>0</v>
      </c>
      <c r="AZ1269" s="12">
        <f t="shared" si="30"/>
        <v>138.8827088</v>
      </c>
      <c r="BA1269" s="12">
        <f t="shared" si="41"/>
        <v>99.51494805</v>
      </c>
      <c r="BB1269" s="12">
        <f t="shared" si="53"/>
        <v>139.4302889</v>
      </c>
      <c r="BC1269" s="12">
        <f t="shared" si="50"/>
        <v>-0.0005210354584</v>
      </c>
      <c r="BD1269" s="12">
        <f t="shared" si="54"/>
        <v>123.3352657</v>
      </c>
    </row>
    <row r="1270" ht="14.25" customHeight="1">
      <c r="A1270" s="7">
        <v>38363.0</v>
      </c>
      <c r="B1270" s="21" t="s">
        <v>90</v>
      </c>
      <c r="C1270" s="8">
        <v>31.465683</v>
      </c>
      <c r="D1270" s="33">
        <f t="shared" si="5"/>
        <v>-0.005394428806</v>
      </c>
      <c r="E1270" s="33">
        <f t="shared" si="7"/>
        <v>0.03684265347</v>
      </c>
      <c r="F1270" s="33">
        <f t="shared" si="9"/>
        <v>0.01866992211</v>
      </c>
      <c r="G1270" s="33">
        <f t="shared" si="11"/>
        <v>0.03403595206</v>
      </c>
      <c r="H1270" s="33">
        <f t="shared" si="20"/>
        <v>1.963504837</v>
      </c>
      <c r="I1270" s="45">
        <f t="shared" si="31"/>
        <v>0.2862410872</v>
      </c>
      <c r="J1270" s="45">
        <f t="shared" si="43"/>
        <v>0.4055423982</v>
      </c>
      <c r="K1270" s="21" t="s">
        <v>91</v>
      </c>
      <c r="L1270" s="8">
        <v>11.581034</v>
      </c>
      <c r="M1270" s="33">
        <f t="shared" si="6"/>
        <v>-0.005556450971</v>
      </c>
      <c r="N1270" s="33">
        <f t="shared" si="8"/>
        <v>0.004883227029</v>
      </c>
      <c r="O1270" s="33">
        <f t="shared" si="10"/>
        <v>-0.0164871463</v>
      </c>
      <c r="P1270" s="33">
        <f t="shared" si="12"/>
        <v>0.007342418264</v>
      </c>
      <c r="Q1270" s="45">
        <f t="shared" si="21"/>
        <v>0.07179392066</v>
      </c>
      <c r="R1270" s="45">
        <f t="shared" si="32"/>
        <v>-0.8332385463</v>
      </c>
      <c r="S1270" s="45">
        <f t="shared" si="44"/>
        <v>-0.1846396942</v>
      </c>
      <c r="T1270" s="33">
        <f t="shared" si="22"/>
        <v>1.891710916</v>
      </c>
      <c r="U1270" s="33">
        <f t="shared" si="33"/>
        <v>1.119479634</v>
      </c>
      <c r="V1270" s="33">
        <f t="shared" si="42"/>
        <v>0.5901820924</v>
      </c>
      <c r="W1270" s="44">
        <f t="shared" si="13"/>
        <v>0.008795928828</v>
      </c>
      <c r="X1270" s="44">
        <f t="shared" si="14"/>
        <v>0.006740577644</v>
      </c>
      <c r="Y1270" s="33">
        <f t="shared" si="15"/>
        <v>0.7663292616</v>
      </c>
      <c r="Z1270" s="43">
        <v>1.0</v>
      </c>
      <c r="AA1270" s="33">
        <f t="shared" si="16"/>
        <v>1.766329262</v>
      </c>
      <c r="AB1270" s="33">
        <f t="shared" si="17"/>
        <v>0.4338541393</v>
      </c>
      <c r="AC1270" s="33">
        <f t="shared" si="18"/>
        <v>0.5661458607</v>
      </c>
      <c r="AD1270" s="33">
        <f t="shared" si="19"/>
        <v>0.001136089932</v>
      </c>
      <c r="AE1270" s="34">
        <f t="shared" si="23"/>
        <v>-1</v>
      </c>
      <c r="AF1270" s="34">
        <f t="shared" si="24"/>
        <v>0</v>
      </c>
      <c r="AG1270" s="34">
        <f t="shared" si="25"/>
        <v>0</v>
      </c>
      <c r="AH1270" s="34">
        <f t="shared" si="26"/>
        <v>2</v>
      </c>
      <c r="AI1270" s="34">
        <f t="shared" si="28"/>
        <v>0</v>
      </c>
      <c r="AJ1270" s="34">
        <f t="shared" si="29"/>
        <v>-1</v>
      </c>
      <c r="AK1270" s="34">
        <f t="shared" si="27"/>
        <v>-0.001136089932</v>
      </c>
      <c r="AL1270" s="36">
        <f t="shared" si="34"/>
        <v>-1</v>
      </c>
      <c r="AM1270" s="36">
        <f t="shared" si="35"/>
        <v>0</v>
      </c>
      <c r="AN1270" s="46">
        <f t="shared" si="36"/>
        <v>0</v>
      </c>
      <c r="AO1270" s="36">
        <f t="shared" si="37"/>
        <v>2</v>
      </c>
      <c r="AP1270" s="36">
        <f t="shared" si="39"/>
        <v>0</v>
      </c>
      <c r="AQ1270" s="36">
        <f t="shared" si="40"/>
        <v>-1</v>
      </c>
      <c r="AR1270" s="36">
        <f t="shared" si="38"/>
        <v>-0.001136089932</v>
      </c>
      <c r="AS1270" s="38">
        <f t="shared" si="45"/>
        <v>0</v>
      </c>
      <c r="AT1270" s="38">
        <f t="shared" si="46"/>
        <v>0</v>
      </c>
      <c r="AU1270" s="38">
        <f t="shared" si="47"/>
        <v>0</v>
      </c>
      <c r="AV1270" s="38">
        <f t="shared" si="48"/>
        <v>0</v>
      </c>
      <c r="AW1270" s="38">
        <f t="shared" si="51"/>
        <v>0</v>
      </c>
      <c r="AX1270" s="38">
        <f t="shared" si="52"/>
        <v>0</v>
      </c>
      <c r="AY1270" s="38">
        <f t="shared" si="49"/>
        <v>0</v>
      </c>
      <c r="AZ1270" s="12">
        <f t="shared" si="30"/>
        <v>138.7249256</v>
      </c>
      <c r="BA1270" s="12">
        <f t="shared" si="41"/>
        <v>99.40189012</v>
      </c>
      <c r="BB1270" s="12">
        <f t="shared" si="53"/>
        <v>139.4302889</v>
      </c>
      <c r="BC1270" s="12">
        <f t="shared" si="50"/>
        <v>-0.0007573932881</v>
      </c>
      <c r="BD1270" s="12">
        <f t="shared" si="54"/>
        <v>123.2418524</v>
      </c>
    </row>
    <row r="1271" ht="14.25" customHeight="1">
      <c r="A1271" s="7">
        <v>38364.0</v>
      </c>
      <c r="B1271" s="21" t="s">
        <v>90</v>
      </c>
      <c r="C1271" s="8">
        <v>31.548079</v>
      </c>
      <c r="D1271" s="33">
        <f t="shared" si="5"/>
        <v>0.002618598808</v>
      </c>
      <c r="E1271" s="33">
        <f t="shared" si="7"/>
        <v>0.03834989671</v>
      </c>
      <c r="F1271" s="33">
        <f t="shared" si="9"/>
        <v>0.02602913085</v>
      </c>
      <c r="G1271" s="33">
        <f t="shared" si="11"/>
        <v>0.03554203226</v>
      </c>
      <c r="H1271" s="33">
        <f t="shared" si="20"/>
        <v>1.971412372</v>
      </c>
      <c r="I1271" s="45">
        <f t="shared" si="31"/>
        <v>0.5885357244</v>
      </c>
      <c r="J1271" s="45">
        <f t="shared" si="43"/>
        <v>0.4441023598</v>
      </c>
      <c r="K1271" s="21" t="s">
        <v>91</v>
      </c>
      <c r="L1271" s="8">
        <v>11.581034</v>
      </c>
      <c r="M1271" s="33">
        <f t="shared" si="6"/>
        <v>0</v>
      </c>
      <c r="N1271" s="33">
        <f t="shared" si="8"/>
        <v>0.009565608234</v>
      </c>
      <c r="O1271" s="33">
        <f t="shared" si="10"/>
        <v>-0.009624597429</v>
      </c>
      <c r="P1271" s="33">
        <f t="shared" si="12"/>
        <v>-0.003389378353</v>
      </c>
      <c r="Q1271" s="45">
        <f t="shared" si="21"/>
        <v>0.3158182386</v>
      </c>
      <c r="R1271" s="45">
        <f t="shared" si="32"/>
        <v>-0.5964033144</v>
      </c>
      <c r="S1271" s="45">
        <f t="shared" si="44"/>
        <v>-0.638767426</v>
      </c>
      <c r="T1271" s="33">
        <f t="shared" si="22"/>
        <v>1.655594133</v>
      </c>
      <c r="U1271" s="33">
        <f t="shared" si="33"/>
        <v>1.184939039</v>
      </c>
      <c r="V1271" s="33">
        <f t="shared" si="42"/>
        <v>1.082869786</v>
      </c>
      <c r="W1271" s="44">
        <f t="shared" si="13"/>
        <v>0.00879716535</v>
      </c>
      <c r="X1271" s="44">
        <f t="shared" si="14"/>
        <v>0.006282230913</v>
      </c>
      <c r="Y1271" s="33">
        <f t="shared" si="15"/>
        <v>0.7141199083</v>
      </c>
      <c r="Z1271" s="43">
        <v>1.0</v>
      </c>
      <c r="AA1271" s="33">
        <f t="shared" si="16"/>
        <v>1.714119908</v>
      </c>
      <c r="AB1271" s="33">
        <f t="shared" si="17"/>
        <v>0.4166102411</v>
      </c>
      <c r="AC1271" s="33">
        <f t="shared" si="18"/>
        <v>0.5833897589</v>
      </c>
      <c r="AD1271" s="33">
        <f t="shared" si="19"/>
        <v>0.0005908698432</v>
      </c>
      <c r="AE1271" s="34">
        <f t="shared" si="23"/>
        <v>-1</v>
      </c>
      <c r="AF1271" s="34">
        <f t="shared" si="24"/>
        <v>0</v>
      </c>
      <c r="AG1271" s="34">
        <f t="shared" si="25"/>
        <v>0</v>
      </c>
      <c r="AH1271" s="34">
        <f t="shared" si="26"/>
        <v>3</v>
      </c>
      <c r="AI1271" s="34">
        <f t="shared" si="28"/>
        <v>0</v>
      </c>
      <c r="AJ1271" s="34">
        <f t="shared" si="29"/>
        <v>-1</v>
      </c>
      <c r="AK1271" s="34">
        <f t="shared" si="27"/>
        <v>-0.0005908698432</v>
      </c>
      <c r="AL1271" s="36">
        <f t="shared" si="34"/>
        <v>-1</v>
      </c>
      <c r="AM1271" s="36">
        <f t="shared" si="35"/>
        <v>0</v>
      </c>
      <c r="AN1271" s="46">
        <f t="shared" si="36"/>
        <v>0</v>
      </c>
      <c r="AO1271" s="36">
        <f t="shared" si="37"/>
        <v>3</v>
      </c>
      <c r="AP1271" s="36">
        <f t="shared" si="39"/>
        <v>0</v>
      </c>
      <c r="AQ1271" s="36">
        <f t="shared" si="40"/>
        <v>-1</v>
      </c>
      <c r="AR1271" s="36">
        <f t="shared" si="38"/>
        <v>-0.0005908698432</v>
      </c>
      <c r="AS1271" s="38">
        <f t="shared" si="45"/>
        <v>-1</v>
      </c>
      <c r="AT1271" s="38">
        <f t="shared" si="46"/>
        <v>0</v>
      </c>
      <c r="AU1271" s="38">
        <f t="shared" si="47"/>
        <v>0</v>
      </c>
      <c r="AV1271" s="38">
        <f t="shared" si="48"/>
        <v>1</v>
      </c>
      <c r="AW1271" s="38">
        <f t="shared" si="51"/>
        <v>0</v>
      </c>
      <c r="AX1271" s="38">
        <f t="shared" si="52"/>
        <v>-1</v>
      </c>
      <c r="AY1271" s="38">
        <f t="shared" si="49"/>
        <v>-0.0005908698432</v>
      </c>
      <c r="AZ1271" s="12">
        <f t="shared" si="30"/>
        <v>138.6429572</v>
      </c>
      <c r="BA1271" s="12">
        <f t="shared" si="41"/>
        <v>99.34315654</v>
      </c>
      <c r="BB1271" s="12">
        <f t="shared" si="53"/>
        <v>139.3479038</v>
      </c>
      <c r="BC1271" s="12">
        <f t="shared" si="50"/>
        <v>-0.0005908698432</v>
      </c>
      <c r="BD1271" s="12">
        <f t="shared" si="54"/>
        <v>123.1690325</v>
      </c>
    </row>
    <row r="1272" ht="14.25" customHeight="1">
      <c r="A1272" s="7">
        <v>38365.0</v>
      </c>
      <c r="B1272" s="21" t="s">
        <v>90</v>
      </c>
      <c r="C1272" s="8">
        <v>31.142027</v>
      </c>
      <c r="D1272" s="33">
        <f t="shared" si="5"/>
        <v>-0.01287089461</v>
      </c>
      <c r="E1272" s="33">
        <f t="shared" si="7"/>
        <v>0.01769241468</v>
      </c>
      <c r="F1272" s="33">
        <f t="shared" si="9"/>
        <v>0.01282321804</v>
      </c>
      <c r="G1272" s="33">
        <f t="shared" si="11"/>
        <v>0.003412896155</v>
      </c>
      <c r="H1272" s="33">
        <f t="shared" si="20"/>
        <v>0.5835230628</v>
      </c>
      <c r="I1272" s="45">
        <f t="shared" si="31"/>
        <v>-0.03865856388</v>
      </c>
      <c r="J1272" s="45">
        <f t="shared" si="43"/>
        <v>-1.013022817</v>
      </c>
      <c r="K1272" s="21" t="s">
        <v>91</v>
      </c>
      <c r="L1272" s="8">
        <v>11.462859</v>
      </c>
      <c r="M1272" s="33">
        <f t="shared" si="6"/>
        <v>-0.01020418384</v>
      </c>
      <c r="N1272" s="33">
        <f t="shared" si="8"/>
        <v>-0.009000029567</v>
      </c>
      <c r="O1272" s="33">
        <f t="shared" si="10"/>
        <v>-0.02184846887</v>
      </c>
      <c r="P1272" s="33">
        <f t="shared" si="12"/>
        <v>-0.01760322749</v>
      </c>
      <c r="Q1272" s="45">
        <f t="shared" si="21"/>
        <v>-0.7795839282</v>
      </c>
      <c r="R1272" s="45">
        <f t="shared" si="32"/>
        <v>-1.077584708</v>
      </c>
      <c r="S1272" s="45">
        <f t="shared" si="44"/>
        <v>-1.248409778</v>
      </c>
      <c r="T1272" s="33">
        <f t="shared" si="22"/>
        <v>1.363106991</v>
      </c>
      <c r="U1272" s="33">
        <f t="shared" si="33"/>
        <v>1.038926145</v>
      </c>
      <c r="V1272" s="33">
        <f t="shared" si="42"/>
        <v>0.2353869616</v>
      </c>
      <c r="W1272" s="44">
        <f t="shared" si="13"/>
        <v>0.008422530972</v>
      </c>
      <c r="X1272" s="44">
        <f t="shared" si="14"/>
        <v>0.006579317252</v>
      </c>
      <c r="Y1272" s="33">
        <f t="shared" si="15"/>
        <v>0.7811567893</v>
      </c>
      <c r="Z1272" s="43">
        <v>1.0</v>
      </c>
      <c r="AA1272" s="33">
        <f t="shared" si="16"/>
        <v>1.781156789</v>
      </c>
      <c r="AB1272" s="33">
        <f t="shared" si="17"/>
        <v>0.4385671121</v>
      </c>
      <c r="AC1272" s="33">
        <f t="shared" si="18"/>
        <v>0.5614328879</v>
      </c>
      <c r="AD1272" s="33">
        <f t="shared" si="19"/>
        <v>-0.003915451931</v>
      </c>
      <c r="AE1272" s="34">
        <f t="shared" si="23"/>
        <v>-1</v>
      </c>
      <c r="AF1272" s="34">
        <f t="shared" si="24"/>
        <v>0</v>
      </c>
      <c r="AG1272" s="34">
        <f t="shared" si="25"/>
        <v>0</v>
      </c>
      <c r="AH1272" s="34">
        <f t="shared" si="26"/>
        <v>4</v>
      </c>
      <c r="AI1272" s="34">
        <f t="shared" si="28"/>
        <v>0</v>
      </c>
      <c r="AJ1272" s="34">
        <f t="shared" si="29"/>
        <v>-1</v>
      </c>
      <c r="AK1272" s="34">
        <f t="shared" si="27"/>
        <v>0.003915451931</v>
      </c>
      <c r="AL1272" s="36">
        <f t="shared" si="34"/>
        <v>-1</v>
      </c>
      <c r="AM1272" s="36">
        <f t="shared" si="35"/>
        <v>0</v>
      </c>
      <c r="AN1272" s="46">
        <f t="shared" si="36"/>
        <v>0</v>
      </c>
      <c r="AO1272" s="36">
        <f t="shared" si="37"/>
        <v>4</v>
      </c>
      <c r="AP1272" s="36">
        <f t="shared" si="39"/>
        <v>0</v>
      </c>
      <c r="AQ1272" s="36">
        <f t="shared" si="40"/>
        <v>-1</v>
      </c>
      <c r="AR1272" s="36">
        <f t="shared" si="38"/>
        <v>0.003915451931</v>
      </c>
      <c r="AS1272" s="38">
        <f t="shared" si="45"/>
        <v>0</v>
      </c>
      <c r="AT1272" s="38">
        <f t="shared" si="46"/>
        <v>0</v>
      </c>
      <c r="AU1272" s="38">
        <f t="shared" si="47"/>
        <v>0</v>
      </c>
      <c r="AV1272" s="38">
        <f t="shared" si="48"/>
        <v>2</v>
      </c>
      <c r="AW1272" s="38">
        <f t="shared" si="51"/>
        <v>0</v>
      </c>
      <c r="AX1272" s="38">
        <f t="shared" si="52"/>
        <v>-1</v>
      </c>
      <c r="AY1272" s="38">
        <f t="shared" si="49"/>
        <v>0.003915451931</v>
      </c>
      <c r="AZ1272" s="12">
        <f t="shared" si="30"/>
        <v>139.185807</v>
      </c>
      <c r="BA1272" s="12">
        <f t="shared" si="41"/>
        <v>99.7321299</v>
      </c>
      <c r="BB1272" s="12">
        <f t="shared" si="53"/>
        <v>139.8935138</v>
      </c>
      <c r="BC1272" s="12">
        <f t="shared" si="50"/>
        <v>0.003915451931</v>
      </c>
      <c r="BD1272" s="12">
        <f t="shared" si="54"/>
        <v>123.651295</v>
      </c>
    </row>
    <row r="1273" ht="14.25" customHeight="1">
      <c r="A1273" s="7">
        <v>38366.0</v>
      </c>
      <c r="B1273" s="21" t="s">
        <v>90</v>
      </c>
      <c r="C1273" s="8">
        <v>31.089054</v>
      </c>
      <c r="D1273" s="33">
        <f t="shared" si="5"/>
        <v>-0.001701013232</v>
      </c>
      <c r="E1273" s="33">
        <f t="shared" si="7"/>
        <v>0.00724496512</v>
      </c>
      <c r="F1273" s="33">
        <f t="shared" si="9"/>
        <v>0.01206885702</v>
      </c>
      <c r="G1273" s="33">
        <f t="shared" si="11"/>
        <v>0.009747395672</v>
      </c>
      <c r="H1273" s="33">
        <f t="shared" si="20"/>
        <v>-0.06930787194</v>
      </c>
      <c r="I1273" s="45">
        <f t="shared" si="31"/>
        <v>-0.0855728913</v>
      </c>
      <c r="J1273" s="45">
        <f t="shared" si="43"/>
        <v>-0.7279151227</v>
      </c>
      <c r="K1273" s="21" t="s">
        <v>91</v>
      </c>
      <c r="L1273" s="8">
        <v>11.52757</v>
      </c>
      <c r="M1273" s="33">
        <f t="shared" si="6"/>
        <v>0.005645275755</v>
      </c>
      <c r="N1273" s="33">
        <f t="shared" si="8"/>
        <v>-0.004616513517</v>
      </c>
      <c r="O1273" s="33">
        <f t="shared" si="10"/>
        <v>-0.01609027248</v>
      </c>
      <c r="P1273" s="33">
        <f t="shared" si="12"/>
        <v>-0.003889796446</v>
      </c>
      <c r="Q1273" s="45">
        <f t="shared" si="21"/>
        <v>-0.5278584394</v>
      </c>
      <c r="R1273" s="45">
        <f t="shared" si="32"/>
        <v>-0.8762555241</v>
      </c>
      <c r="S1273" s="45">
        <f t="shared" si="44"/>
        <v>-0.7132687803</v>
      </c>
      <c r="T1273" s="33">
        <f t="shared" si="22"/>
        <v>0.4585505674</v>
      </c>
      <c r="U1273" s="33">
        <f t="shared" si="33"/>
        <v>0.7906826328</v>
      </c>
      <c r="V1273" s="33">
        <f t="shared" si="42"/>
        <v>-0.01464634237</v>
      </c>
      <c r="W1273" s="44">
        <f t="shared" si="13"/>
        <v>0.008216800245</v>
      </c>
      <c r="X1273" s="44">
        <f t="shared" si="14"/>
        <v>0.006495032535</v>
      </c>
      <c r="Y1273" s="33">
        <f t="shared" si="15"/>
        <v>0.7904576407</v>
      </c>
      <c r="Z1273" s="43">
        <v>1.0</v>
      </c>
      <c r="AA1273" s="33">
        <f t="shared" si="16"/>
        <v>1.790457641</v>
      </c>
      <c r="AB1273" s="33">
        <f t="shared" si="17"/>
        <v>0.4414835753</v>
      </c>
      <c r="AC1273" s="33">
        <f t="shared" si="18"/>
        <v>0.5585164247</v>
      </c>
      <c r="AD1273" s="33">
        <f t="shared" si="19"/>
        <v>0.001698348059</v>
      </c>
      <c r="AE1273" s="34">
        <f t="shared" si="23"/>
        <v>0</v>
      </c>
      <c r="AF1273" s="34">
        <f t="shared" si="24"/>
        <v>0</v>
      </c>
      <c r="AG1273" s="34">
        <f t="shared" si="25"/>
        <v>0</v>
      </c>
      <c r="AH1273" s="34">
        <f t="shared" si="26"/>
        <v>5</v>
      </c>
      <c r="AI1273" s="34">
        <f t="shared" si="28"/>
        <v>0</v>
      </c>
      <c r="AJ1273" s="34">
        <f t="shared" si="29"/>
        <v>-1</v>
      </c>
      <c r="AK1273" s="34">
        <f t="shared" si="27"/>
        <v>-0.001698348059</v>
      </c>
      <c r="AL1273" s="36">
        <f t="shared" si="34"/>
        <v>0</v>
      </c>
      <c r="AM1273" s="36">
        <f t="shared" si="35"/>
        <v>0</v>
      </c>
      <c r="AN1273" s="46">
        <f t="shared" si="36"/>
        <v>0</v>
      </c>
      <c r="AO1273" s="36">
        <f t="shared" si="37"/>
        <v>5</v>
      </c>
      <c r="AP1273" s="36">
        <f t="shared" si="39"/>
        <v>0</v>
      </c>
      <c r="AQ1273" s="36">
        <f t="shared" si="40"/>
        <v>-1</v>
      </c>
      <c r="AR1273" s="36">
        <f t="shared" si="38"/>
        <v>-0.001698348059</v>
      </c>
      <c r="AS1273" s="38">
        <f t="shared" si="45"/>
        <v>0</v>
      </c>
      <c r="AT1273" s="38">
        <f t="shared" si="46"/>
        <v>0</v>
      </c>
      <c r="AU1273" s="38">
        <f t="shared" si="47"/>
        <v>0</v>
      </c>
      <c r="AV1273" s="38">
        <f t="shared" si="48"/>
        <v>3</v>
      </c>
      <c r="AW1273" s="38">
        <f t="shared" si="51"/>
        <v>0</v>
      </c>
      <c r="AX1273" s="38">
        <f t="shared" si="52"/>
        <v>-1</v>
      </c>
      <c r="AY1273" s="38">
        <f t="shared" si="49"/>
        <v>-0.001698348059</v>
      </c>
      <c r="AZ1273" s="12">
        <f t="shared" si="30"/>
        <v>138.9494211</v>
      </c>
      <c r="BA1273" s="12">
        <f t="shared" si="41"/>
        <v>99.56275003</v>
      </c>
      <c r="BB1273" s="12">
        <f t="shared" si="53"/>
        <v>139.6559259</v>
      </c>
      <c r="BC1273" s="12">
        <f t="shared" si="50"/>
        <v>-0.001698348059</v>
      </c>
      <c r="BD1273" s="12">
        <f t="shared" si="54"/>
        <v>123.441292</v>
      </c>
    </row>
    <row r="1274" ht="14.25" customHeight="1">
      <c r="A1274" s="7">
        <v>38370.0</v>
      </c>
      <c r="B1274" s="21" t="s">
        <v>90</v>
      </c>
      <c r="C1274" s="8">
        <v>31.477461</v>
      </c>
      <c r="D1274" s="33">
        <f t="shared" si="5"/>
        <v>0.01249336824</v>
      </c>
      <c r="E1274" s="33">
        <f t="shared" si="7"/>
        <v>-0.00502213546</v>
      </c>
      <c r="F1274" s="33">
        <f t="shared" si="9"/>
        <v>0.02984218228</v>
      </c>
      <c r="G1274" s="33">
        <f t="shared" si="11"/>
        <v>0.02845626261</v>
      </c>
      <c r="H1274" s="33">
        <f t="shared" si="20"/>
        <v>-0.8301118213</v>
      </c>
      <c r="I1274" s="45">
        <f t="shared" si="31"/>
        <v>0.7201656323</v>
      </c>
      <c r="J1274" s="45">
        <f t="shared" si="43"/>
        <v>0.101178365</v>
      </c>
      <c r="K1274" s="21" t="s">
        <v>91</v>
      </c>
      <c r="L1274" s="8">
        <v>11.606357</v>
      </c>
      <c r="M1274" s="33">
        <f t="shared" si="6"/>
        <v>0.006834658128</v>
      </c>
      <c r="N1274" s="33">
        <f t="shared" si="8"/>
        <v>-0.003382008344</v>
      </c>
      <c r="O1274" s="33">
        <f t="shared" si="10"/>
        <v>-0.006981205349</v>
      </c>
      <c r="P1274" s="33">
        <f t="shared" si="12"/>
        <v>0.007326455905</v>
      </c>
      <c r="Q1274" s="45">
        <f t="shared" si="21"/>
        <v>-0.4496423585</v>
      </c>
      <c r="R1274" s="45">
        <f t="shared" si="32"/>
        <v>-0.5569652156</v>
      </c>
      <c r="S1274" s="45">
        <f t="shared" si="44"/>
        <v>-0.2673757252</v>
      </c>
      <c r="T1274" s="33">
        <f t="shared" si="22"/>
        <v>-0.3804694629</v>
      </c>
      <c r="U1274" s="33">
        <f t="shared" si="33"/>
        <v>1.277130848</v>
      </c>
      <c r="V1274" s="33">
        <f t="shared" si="42"/>
        <v>0.3685540902</v>
      </c>
      <c r="W1274" s="44">
        <f t="shared" si="13"/>
        <v>0.008484573405</v>
      </c>
      <c r="X1274" s="44">
        <f t="shared" si="14"/>
        <v>0.006596334595</v>
      </c>
      <c r="Y1274" s="33">
        <f t="shared" si="15"/>
        <v>0.7774503537</v>
      </c>
      <c r="Z1274" s="43">
        <v>1.0</v>
      </c>
      <c r="AA1274" s="33">
        <f t="shared" si="16"/>
        <v>1.777450354</v>
      </c>
      <c r="AB1274" s="33">
        <f t="shared" si="17"/>
        <v>0.4373963819</v>
      </c>
      <c r="AC1274" s="33">
        <f t="shared" si="18"/>
        <v>0.5626036181</v>
      </c>
      <c r="AD1274" s="33">
        <f t="shared" si="19"/>
        <v>0.006461566319</v>
      </c>
      <c r="AE1274" s="34">
        <f t="shared" si="23"/>
        <v>0</v>
      </c>
      <c r="AF1274" s="34">
        <f t="shared" si="24"/>
        <v>0</v>
      </c>
      <c r="AG1274" s="34">
        <f t="shared" si="25"/>
        <v>0</v>
      </c>
      <c r="AH1274" s="34">
        <f t="shared" si="26"/>
        <v>0</v>
      </c>
      <c r="AI1274" s="34">
        <f t="shared" si="28"/>
        <v>1</v>
      </c>
      <c r="AJ1274" s="34">
        <f t="shared" si="29"/>
        <v>0</v>
      </c>
      <c r="AK1274" s="34">
        <f t="shared" si="27"/>
        <v>0</v>
      </c>
      <c r="AL1274" s="36">
        <f t="shared" si="34"/>
        <v>-1</v>
      </c>
      <c r="AM1274" s="36">
        <f t="shared" si="35"/>
        <v>0</v>
      </c>
      <c r="AN1274" s="46">
        <f t="shared" si="36"/>
        <v>0</v>
      </c>
      <c r="AO1274" s="36">
        <f t="shared" si="37"/>
        <v>1</v>
      </c>
      <c r="AP1274" s="36">
        <f t="shared" si="39"/>
        <v>1</v>
      </c>
      <c r="AQ1274" s="36">
        <f t="shared" si="40"/>
        <v>-1</v>
      </c>
      <c r="AR1274" s="36">
        <f t="shared" si="38"/>
        <v>-0.006461566319</v>
      </c>
      <c r="AS1274" s="38">
        <f t="shared" si="45"/>
        <v>0</v>
      </c>
      <c r="AT1274" s="38">
        <f t="shared" si="46"/>
        <v>0</v>
      </c>
      <c r="AU1274" s="38">
        <f t="shared" si="47"/>
        <v>0</v>
      </c>
      <c r="AV1274" s="38">
        <f t="shared" si="48"/>
        <v>4</v>
      </c>
      <c r="AW1274" s="38">
        <f t="shared" si="51"/>
        <v>0</v>
      </c>
      <c r="AX1274" s="38">
        <f t="shared" si="52"/>
        <v>-1</v>
      </c>
      <c r="AY1274" s="38">
        <f t="shared" si="49"/>
        <v>-0.006461566319</v>
      </c>
      <c r="AZ1274" s="12">
        <f t="shared" si="30"/>
        <v>138.9494211</v>
      </c>
      <c r="BA1274" s="12">
        <f t="shared" si="41"/>
        <v>98.91941871</v>
      </c>
      <c r="BB1274" s="12">
        <f t="shared" si="53"/>
        <v>138.7535299</v>
      </c>
      <c r="BC1274" s="12">
        <f t="shared" si="50"/>
        <v>-0.00430771088</v>
      </c>
      <c r="BD1274" s="12">
        <f t="shared" si="54"/>
        <v>122.9095426</v>
      </c>
    </row>
    <row r="1275" ht="14.25" customHeight="1">
      <c r="A1275" s="7">
        <v>38371.0</v>
      </c>
      <c r="B1275" s="21" t="s">
        <v>90</v>
      </c>
      <c r="C1275" s="8">
        <v>31.795231</v>
      </c>
      <c r="D1275" s="33">
        <f t="shared" si="5"/>
        <v>0.01009515984</v>
      </c>
      <c r="E1275" s="33">
        <f t="shared" si="7"/>
        <v>0.01047325113</v>
      </c>
      <c r="F1275" s="33">
        <f t="shared" si="9"/>
        <v>0.04770176696</v>
      </c>
      <c r="G1275" s="33">
        <f t="shared" si="11"/>
        <v>0.04466374064</v>
      </c>
      <c r="H1275" s="33">
        <f t="shared" si="20"/>
        <v>0.1699626204</v>
      </c>
      <c r="I1275" s="45">
        <f t="shared" si="31"/>
        <v>1.524185035</v>
      </c>
      <c r="J1275" s="45">
        <f t="shared" si="43"/>
        <v>0.8159255893</v>
      </c>
      <c r="K1275" s="21" t="s">
        <v>91</v>
      </c>
      <c r="L1275" s="8">
        <v>11.564149</v>
      </c>
      <c r="M1275" s="33">
        <f t="shared" si="6"/>
        <v>-0.003636627755</v>
      </c>
      <c r="N1275" s="33">
        <f t="shared" si="8"/>
        <v>-0.001457987257</v>
      </c>
      <c r="O1275" s="33">
        <f t="shared" si="10"/>
        <v>0.003418120089</v>
      </c>
      <c r="P1275" s="33">
        <f t="shared" si="12"/>
        <v>0.003663184557</v>
      </c>
      <c r="Q1275" s="45">
        <f t="shared" si="21"/>
        <v>-0.3269078135</v>
      </c>
      <c r="R1275" s="45">
        <f t="shared" si="32"/>
        <v>-0.1692783436</v>
      </c>
      <c r="S1275" s="45">
        <f t="shared" si="44"/>
        <v>-0.4407107676</v>
      </c>
      <c r="T1275" s="33">
        <f t="shared" si="22"/>
        <v>0.4968704339</v>
      </c>
      <c r="U1275" s="33">
        <f t="shared" si="33"/>
        <v>1.693463378</v>
      </c>
      <c r="V1275" s="33">
        <f t="shared" si="42"/>
        <v>1.256636357</v>
      </c>
      <c r="W1275" s="44">
        <f t="shared" si="13"/>
        <v>0.008526262136</v>
      </c>
      <c r="X1275" s="44">
        <f t="shared" si="14"/>
        <v>0.006657367585</v>
      </c>
      <c r="Y1275" s="33">
        <f t="shared" si="15"/>
        <v>0.7808072845</v>
      </c>
      <c r="Z1275" s="43">
        <v>1.0</v>
      </c>
      <c r="AA1275" s="33">
        <f t="shared" si="16"/>
        <v>1.780807285</v>
      </c>
      <c r="AB1275" s="33">
        <f t="shared" si="17"/>
        <v>0.4384569242</v>
      </c>
      <c r="AC1275" s="33">
        <f t="shared" si="18"/>
        <v>0.5615430758</v>
      </c>
      <c r="AD1275" s="33">
        <f t="shared" si="19"/>
        <v>-0.007037850595</v>
      </c>
      <c r="AE1275" s="34">
        <f t="shared" si="23"/>
        <v>0</v>
      </c>
      <c r="AF1275" s="34">
        <f t="shared" si="24"/>
        <v>0</v>
      </c>
      <c r="AG1275" s="34">
        <f t="shared" si="25"/>
        <v>0</v>
      </c>
      <c r="AH1275" s="34">
        <f t="shared" si="26"/>
        <v>0</v>
      </c>
      <c r="AI1275" s="34">
        <f t="shared" si="28"/>
        <v>0</v>
      </c>
      <c r="AJ1275" s="34">
        <f t="shared" si="29"/>
        <v>0</v>
      </c>
      <c r="AK1275" s="34">
        <f t="shared" si="27"/>
        <v>0</v>
      </c>
      <c r="AL1275" s="36">
        <f t="shared" si="34"/>
        <v>-1</v>
      </c>
      <c r="AM1275" s="36">
        <f t="shared" si="35"/>
        <v>0</v>
      </c>
      <c r="AN1275" s="46">
        <f t="shared" si="36"/>
        <v>0</v>
      </c>
      <c r="AO1275" s="36">
        <f t="shared" si="37"/>
        <v>2</v>
      </c>
      <c r="AP1275" s="36">
        <f t="shared" si="39"/>
        <v>0</v>
      </c>
      <c r="AQ1275" s="36">
        <f t="shared" si="40"/>
        <v>-1</v>
      </c>
      <c r="AR1275" s="36">
        <f t="shared" si="38"/>
        <v>0.007037850595</v>
      </c>
      <c r="AS1275" s="38">
        <f t="shared" si="45"/>
        <v>-1</v>
      </c>
      <c r="AT1275" s="38">
        <f t="shared" si="46"/>
        <v>0</v>
      </c>
      <c r="AU1275" s="38">
        <f t="shared" si="47"/>
        <v>0</v>
      </c>
      <c r="AV1275" s="38">
        <f t="shared" si="48"/>
        <v>5</v>
      </c>
      <c r="AW1275" s="38">
        <f t="shared" si="51"/>
        <v>0</v>
      </c>
      <c r="AX1275" s="38">
        <f t="shared" si="52"/>
        <v>-1</v>
      </c>
      <c r="AY1275" s="38">
        <f t="shared" si="49"/>
        <v>0.007037850595</v>
      </c>
      <c r="AZ1275" s="12">
        <f t="shared" si="30"/>
        <v>138.9494211</v>
      </c>
      <c r="BA1275" s="12">
        <f t="shared" si="41"/>
        <v>99.6155988</v>
      </c>
      <c r="BB1275" s="12">
        <f t="shared" si="53"/>
        <v>139.7300565</v>
      </c>
      <c r="BC1275" s="12">
        <f t="shared" si="50"/>
        <v>0.004691900397</v>
      </c>
      <c r="BD1275" s="12">
        <f t="shared" si="54"/>
        <v>123.486222</v>
      </c>
    </row>
    <row r="1276" ht="14.25" customHeight="1">
      <c r="A1276" s="7">
        <v>38372.0</v>
      </c>
      <c r="B1276" s="21" t="s">
        <v>90</v>
      </c>
      <c r="C1276" s="8">
        <v>31.512758</v>
      </c>
      <c r="D1276" s="33">
        <f t="shared" si="5"/>
        <v>-0.008884131082</v>
      </c>
      <c r="E1276" s="33">
        <f t="shared" si="7"/>
        <v>-0.001119592733</v>
      </c>
      <c r="F1276" s="33">
        <f t="shared" si="9"/>
        <v>0.03718736771</v>
      </c>
      <c r="G1276" s="33">
        <f t="shared" si="11"/>
        <v>0.02783040241</v>
      </c>
      <c r="H1276" s="33">
        <f t="shared" si="20"/>
        <v>-0.5650940444</v>
      </c>
      <c r="I1276" s="45">
        <f t="shared" si="31"/>
        <v>0.9842889836</v>
      </c>
      <c r="J1276" s="45">
        <f t="shared" si="43"/>
        <v>0.02657680858</v>
      </c>
      <c r="K1276" s="21" t="s">
        <v>91</v>
      </c>
      <c r="L1276" s="8">
        <v>11.628865</v>
      </c>
      <c r="M1276" s="33">
        <f t="shared" si="6"/>
        <v>0.005596261342</v>
      </c>
      <c r="N1276" s="33">
        <f t="shared" si="8"/>
        <v>0.004130114807</v>
      </c>
      <c r="O1276" s="33">
        <f t="shared" si="10"/>
        <v>0.0137352301</v>
      </c>
      <c r="P1276" s="33">
        <f t="shared" si="12"/>
        <v>0.008049230891</v>
      </c>
      <c r="Q1276" s="45">
        <f t="shared" si="21"/>
        <v>-0.01091915026</v>
      </c>
      <c r="R1276" s="45">
        <f t="shared" si="32"/>
        <v>0.2069075493</v>
      </c>
      <c r="S1276" s="45">
        <f t="shared" si="44"/>
        <v>-0.2832652254</v>
      </c>
      <c r="T1276" s="33">
        <f t="shared" si="22"/>
        <v>-0.5541748942</v>
      </c>
      <c r="U1276" s="33">
        <f t="shared" si="33"/>
        <v>0.7773814343</v>
      </c>
      <c r="V1276" s="33">
        <f t="shared" si="42"/>
        <v>0.309842034</v>
      </c>
      <c r="W1276" s="44">
        <f t="shared" si="13"/>
        <v>0.00878133604</v>
      </c>
      <c r="X1276" s="44">
        <f t="shared" si="14"/>
        <v>0.006763588277</v>
      </c>
      <c r="Y1276" s="33">
        <f t="shared" si="15"/>
        <v>0.7702231467</v>
      </c>
      <c r="Z1276" s="43">
        <v>1.0</v>
      </c>
      <c r="AA1276" s="33">
        <f t="shared" si="16"/>
        <v>1.770223147</v>
      </c>
      <c r="AB1276" s="33">
        <f t="shared" si="17"/>
        <v>0.4350994665</v>
      </c>
      <c r="AC1276" s="33">
        <f t="shared" si="18"/>
        <v>0.5649005335</v>
      </c>
      <c r="AD1276" s="33">
        <f t="shared" si="19"/>
        <v>0.00590342599</v>
      </c>
      <c r="AE1276" s="34">
        <f t="shared" si="23"/>
        <v>0</v>
      </c>
      <c r="AF1276" s="34">
        <f t="shared" si="24"/>
        <v>0</v>
      </c>
      <c r="AG1276" s="34">
        <f t="shared" si="25"/>
        <v>0</v>
      </c>
      <c r="AH1276" s="34">
        <f t="shared" si="26"/>
        <v>0</v>
      </c>
      <c r="AI1276" s="34">
        <f t="shared" si="28"/>
        <v>0</v>
      </c>
      <c r="AJ1276" s="34">
        <f t="shared" si="29"/>
        <v>0</v>
      </c>
      <c r="AK1276" s="34">
        <f t="shared" si="27"/>
        <v>0</v>
      </c>
      <c r="AL1276" s="36">
        <f t="shared" si="34"/>
        <v>0</v>
      </c>
      <c r="AM1276" s="36">
        <f t="shared" si="35"/>
        <v>0</v>
      </c>
      <c r="AN1276" s="46">
        <f t="shared" si="36"/>
        <v>0</v>
      </c>
      <c r="AO1276" s="36">
        <f t="shared" si="37"/>
        <v>3</v>
      </c>
      <c r="AP1276" s="36">
        <f t="shared" si="39"/>
        <v>0</v>
      </c>
      <c r="AQ1276" s="36">
        <f t="shared" si="40"/>
        <v>-1</v>
      </c>
      <c r="AR1276" s="36">
        <f t="shared" si="38"/>
        <v>-0.00590342599</v>
      </c>
      <c r="AS1276" s="38">
        <f t="shared" si="45"/>
        <v>0</v>
      </c>
      <c r="AT1276" s="38">
        <f t="shared" si="46"/>
        <v>0</v>
      </c>
      <c r="AU1276" s="38">
        <f t="shared" si="47"/>
        <v>0</v>
      </c>
      <c r="AV1276" s="38">
        <f t="shared" si="48"/>
        <v>0</v>
      </c>
      <c r="AW1276" s="38">
        <f t="shared" si="51"/>
        <v>1</v>
      </c>
      <c r="AX1276" s="38">
        <f t="shared" si="52"/>
        <v>0</v>
      </c>
      <c r="AY1276" s="38">
        <f t="shared" si="49"/>
        <v>0</v>
      </c>
      <c r="AZ1276" s="12">
        <f t="shared" si="30"/>
        <v>138.9494211</v>
      </c>
      <c r="BA1276" s="12">
        <f t="shared" si="41"/>
        <v>99.02752549</v>
      </c>
      <c r="BB1276" s="12">
        <f t="shared" si="53"/>
        <v>139.7300565</v>
      </c>
      <c r="BC1276" s="12">
        <f t="shared" si="50"/>
        <v>-0.001967808663</v>
      </c>
      <c r="BD1276" s="12">
        <f t="shared" si="54"/>
        <v>123.2432247</v>
      </c>
    </row>
    <row r="1277" ht="14.25" customHeight="1">
      <c r="A1277" s="7">
        <v>38373.0</v>
      </c>
      <c r="B1277" s="21" t="s">
        <v>90</v>
      </c>
      <c r="C1277" s="8">
        <v>31.524534</v>
      </c>
      <c r="D1277" s="33">
        <f t="shared" si="5"/>
        <v>0.0003736899195</v>
      </c>
      <c r="E1277" s="33">
        <f t="shared" si="7"/>
        <v>0.01228266227</v>
      </c>
      <c r="F1277" s="33">
        <f t="shared" si="9"/>
        <v>0.0301923869</v>
      </c>
      <c r="G1277" s="33">
        <f t="shared" si="11"/>
        <v>0.02683587695</v>
      </c>
      <c r="H1277" s="33">
        <f t="shared" si="20"/>
        <v>0.2657286182</v>
      </c>
      <c r="I1277" s="45">
        <f t="shared" si="31"/>
        <v>0.6297152656</v>
      </c>
      <c r="J1277" s="45">
        <f t="shared" si="43"/>
        <v>-0.03660783415</v>
      </c>
      <c r="K1277" s="21" t="s">
        <v>91</v>
      </c>
      <c r="L1277" s="8">
        <v>11.510686</v>
      </c>
      <c r="M1277" s="33">
        <f t="shared" si="6"/>
        <v>-0.01016255671</v>
      </c>
      <c r="N1277" s="33">
        <f t="shared" si="8"/>
        <v>0.004172344788</v>
      </c>
      <c r="O1277" s="33">
        <f t="shared" si="10"/>
        <v>-0.004865236006</v>
      </c>
      <c r="P1277" s="33">
        <f t="shared" si="12"/>
        <v>-0.01611357766</v>
      </c>
      <c r="Q1277" s="45">
        <f t="shared" si="21"/>
        <v>-0.02723456314</v>
      </c>
      <c r="R1277" s="45">
        <f t="shared" si="32"/>
        <v>-0.5555811502</v>
      </c>
      <c r="S1277" s="45">
        <f t="shared" si="44"/>
        <v>-1.395052741</v>
      </c>
      <c r="T1277" s="33">
        <f t="shared" si="22"/>
        <v>0.2929631813</v>
      </c>
      <c r="U1277" s="33">
        <f t="shared" si="33"/>
        <v>1.185296416</v>
      </c>
      <c r="V1277" s="33">
        <f t="shared" si="42"/>
        <v>1.358444907</v>
      </c>
      <c r="W1277" s="44">
        <f t="shared" si="13"/>
        <v>0.008784398753</v>
      </c>
      <c r="X1277" s="44">
        <f t="shared" si="14"/>
        <v>0.006338422668</v>
      </c>
      <c r="Y1277" s="33">
        <f t="shared" si="15"/>
        <v>0.7215545248</v>
      </c>
      <c r="Z1277" s="43">
        <v>1.0</v>
      </c>
      <c r="AA1277" s="33">
        <f t="shared" si="16"/>
        <v>1.721554525</v>
      </c>
      <c r="AB1277" s="33">
        <f t="shared" si="17"/>
        <v>0.419129638</v>
      </c>
      <c r="AC1277" s="33">
        <f t="shared" si="18"/>
        <v>0.580870362</v>
      </c>
      <c r="AD1277" s="33">
        <f t="shared" si="19"/>
        <v>-0.00274418409</v>
      </c>
      <c r="AE1277" s="34">
        <f t="shared" si="23"/>
        <v>0</v>
      </c>
      <c r="AF1277" s="34">
        <f t="shared" si="24"/>
        <v>0</v>
      </c>
      <c r="AG1277" s="34">
        <f t="shared" si="25"/>
        <v>0</v>
      </c>
      <c r="AH1277" s="34">
        <f t="shared" si="26"/>
        <v>0</v>
      </c>
      <c r="AI1277" s="34">
        <f t="shared" si="28"/>
        <v>0</v>
      </c>
      <c r="AJ1277" s="34">
        <f t="shared" si="29"/>
        <v>0</v>
      </c>
      <c r="AK1277" s="34">
        <f t="shared" si="27"/>
        <v>0</v>
      </c>
      <c r="AL1277" s="36">
        <f t="shared" si="34"/>
        <v>-1</v>
      </c>
      <c r="AM1277" s="36">
        <f t="shared" si="35"/>
        <v>0</v>
      </c>
      <c r="AN1277" s="46">
        <f t="shared" si="36"/>
        <v>0</v>
      </c>
      <c r="AO1277" s="36">
        <f t="shared" si="37"/>
        <v>4</v>
      </c>
      <c r="AP1277" s="36">
        <f t="shared" si="39"/>
        <v>0</v>
      </c>
      <c r="AQ1277" s="36">
        <f t="shared" si="40"/>
        <v>-1</v>
      </c>
      <c r="AR1277" s="36">
        <f t="shared" si="38"/>
        <v>0.00274418409</v>
      </c>
      <c r="AS1277" s="38">
        <f t="shared" si="45"/>
        <v>-1</v>
      </c>
      <c r="AT1277" s="38">
        <f t="shared" si="46"/>
        <v>0</v>
      </c>
      <c r="AU1277" s="38">
        <f t="shared" si="47"/>
        <v>0</v>
      </c>
      <c r="AV1277" s="38">
        <f t="shared" si="48"/>
        <v>1</v>
      </c>
      <c r="AW1277" s="38">
        <f t="shared" si="51"/>
        <v>0</v>
      </c>
      <c r="AX1277" s="38">
        <f t="shared" si="52"/>
        <v>-1</v>
      </c>
      <c r="AY1277" s="38">
        <f t="shared" si="49"/>
        <v>0.00274418409</v>
      </c>
      <c r="AZ1277" s="12">
        <f t="shared" si="30"/>
        <v>138.9494211</v>
      </c>
      <c r="BA1277" s="12">
        <f t="shared" si="41"/>
        <v>99.29927525</v>
      </c>
      <c r="BB1277" s="12">
        <f t="shared" si="53"/>
        <v>140.1135015</v>
      </c>
      <c r="BC1277" s="12">
        <f t="shared" si="50"/>
        <v>0.00182945606</v>
      </c>
      <c r="BD1277" s="12">
        <f t="shared" si="54"/>
        <v>123.4686928</v>
      </c>
    </row>
    <row r="1278" ht="14.25" customHeight="1">
      <c r="A1278" s="7">
        <v>38376.0</v>
      </c>
      <c r="B1278" s="21" t="s">
        <v>90</v>
      </c>
      <c r="C1278" s="8">
        <v>31.371536</v>
      </c>
      <c r="D1278" s="33">
        <f t="shared" si="5"/>
        <v>-0.004853299338</v>
      </c>
      <c r="E1278" s="33">
        <f t="shared" si="7"/>
        <v>0.009086220507</v>
      </c>
      <c r="F1278" s="33">
        <f t="shared" si="9"/>
        <v>0.01639701498</v>
      </c>
      <c r="G1278" s="33">
        <f t="shared" si="11"/>
        <v>0.02637665394</v>
      </c>
      <c r="H1278" s="33">
        <f t="shared" si="20"/>
        <v>0.03310823265</v>
      </c>
      <c r="I1278" s="45">
        <f t="shared" si="31"/>
        <v>-0.02717892879</v>
      </c>
      <c r="J1278" s="45">
        <f t="shared" si="43"/>
        <v>-0.0730151649</v>
      </c>
      <c r="K1278" s="21" t="s">
        <v>91</v>
      </c>
      <c r="L1278" s="8">
        <v>11.524756</v>
      </c>
      <c r="M1278" s="33">
        <f t="shared" si="6"/>
        <v>0.001222342439</v>
      </c>
      <c r="N1278" s="33">
        <f t="shared" si="8"/>
        <v>-0.000244110424</v>
      </c>
      <c r="O1278" s="33">
        <f t="shared" si="10"/>
        <v>-0.004859497002</v>
      </c>
      <c r="P1278" s="33">
        <f t="shared" si="12"/>
        <v>-0.01324970423</v>
      </c>
      <c r="Q1278" s="45">
        <f t="shared" si="21"/>
        <v>-0.2917013021</v>
      </c>
      <c r="R1278" s="45">
        <f t="shared" si="32"/>
        <v>-0.5620062852</v>
      </c>
      <c r="S1278" s="45">
        <f t="shared" si="44"/>
        <v>-1.26943616</v>
      </c>
      <c r="T1278" s="33">
        <f t="shared" si="22"/>
        <v>0.3248095348</v>
      </c>
      <c r="U1278" s="33">
        <f t="shared" si="33"/>
        <v>0.5348273564</v>
      </c>
      <c r="V1278" s="33">
        <f t="shared" si="42"/>
        <v>1.196420995</v>
      </c>
      <c r="W1278" s="44">
        <f t="shared" si="13"/>
        <v>0.008800339731</v>
      </c>
      <c r="X1278" s="44">
        <f t="shared" si="14"/>
        <v>0.006350223736</v>
      </c>
      <c r="Y1278" s="33">
        <f t="shared" si="15"/>
        <v>0.7215884761</v>
      </c>
      <c r="Z1278" s="43">
        <v>1.0</v>
      </c>
      <c r="AA1278" s="33">
        <f t="shared" si="16"/>
        <v>1.721588476</v>
      </c>
      <c r="AB1278" s="33">
        <f t="shared" si="17"/>
        <v>0.4191410933</v>
      </c>
      <c r="AC1278" s="33">
        <f t="shared" si="18"/>
        <v>0.5808589067</v>
      </c>
      <c r="AD1278" s="33">
        <f t="shared" si="19"/>
        <v>-0.003341966607</v>
      </c>
      <c r="AE1278" s="34">
        <f t="shared" si="23"/>
        <v>0</v>
      </c>
      <c r="AF1278" s="34">
        <f t="shared" si="24"/>
        <v>0</v>
      </c>
      <c r="AG1278" s="34">
        <f t="shared" si="25"/>
        <v>0</v>
      </c>
      <c r="AH1278" s="34">
        <f t="shared" si="26"/>
        <v>0</v>
      </c>
      <c r="AI1278" s="34">
        <f t="shared" si="28"/>
        <v>0</v>
      </c>
      <c r="AJ1278" s="34">
        <f t="shared" si="29"/>
        <v>0</v>
      </c>
      <c r="AK1278" s="34">
        <f t="shared" si="27"/>
        <v>0</v>
      </c>
      <c r="AL1278" s="36">
        <f t="shared" si="34"/>
        <v>0</v>
      </c>
      <c r="AM1278" s="36">
        <f t="shared" si="35"/>
        <v>0</v>
      </c>
      <c r="AN1278" s="46">
        <f t="shared" si="36"/>
        <v>0</v>
      </c>
      <c r="AO1278" s="36">
        <f t="shared" si="37"/>
        <v>5</v>
      </c>
      <c r="AP1278" s="36">
        <f t="shared" si="39"/>
        <v>0</v>
      </c>
      <c r="AQ1278" s="36">
        <f t="shared" si="40"/>
        <v>-1</v>
      </c>
      <c r="AR1278" s="36">
        <f t="shared" si="38"/>
        <v>0.003341966607</v>
      </c>
      <c r="AS1278" s="38">
        <f t="shared" si="45"/>
        <v>-1</v>
      </c>
      <c r="AT1278" s="38">
        <f t="shared" si="46"/>
        <v>0</v>
      </c>
      <c r="AU1278" s="38">
        <f t="shared" si="47"/>
        <v>0</v>
      </c>
      <c r="AV1278" s="38">
        <f t="shared" si="48"/>
        <v>2</v>
      </c>
      <c r="AW1278" s="38">
        <f t="shared" si="51"/>
        <v>0</v>
      </c>
      <c r="AX1278" s="38">
        <f t="shared" si="52"/>
        <v>-1</v>
      </c>
      <c r="AY1278" s="38">
        <f t="shared" si="49"/>
        <v>0.003341966607</v>
      </c>
      <c r="AZ1278" s="12">
        <f t="shared" si="30"/>
        <v>138.9494211</v>
      </c>
      <c r="BA1278" s="12">
        <f t="shared" si="41"/>
        <v>99.63113011</v>
      </c>
      <c r="BB1278" s="12">
        <f t="shared" si="53"/>
        <v>140.5817562</v>
      </c>
      <c r="BC1278" s="12">
        <f t="shared" si="50"/>
        <v>0.002227977738</v>
      </c>
      <c r="BD1278" s="12">
        <f t="shared" si="54"/>
        <v>123.7437783</v>
      </c>
    </row>
    <row r="1279" ht="14.25" customHeight="1">
      <c r="A1279" s="7">
        <v>38377.0</v>
      </c>
      <c r="B1279" s="21" t="s">
        <v>90</v>
      </c>
      <c r="C1279" s="8">
        <v>31.418613</v>
      </c>
      <c r="D1279" s="33">
        <f t="shared" si="5"/>
        <v>0.00150062783</v>
      </c>
      <c r="E1279" s="33">
        <f t="shared" si="7"/>
        <v>-0.001869528168</v>
      </c>
      <c r="F1279" s="33">
        <f t="shared" si="9"/>
        <v>-0.006882274604</v>
      </c>
      <c r="G1279" s="33">
        <f t="shared" si="11"/>
        <v>0.02692851602</v>
      </c>
      <c r="H1279" s="33">
        <f t="shared" si="20"/>
        <v>-0.6727172841</v>
      </c>
      <c r="I1279" s="45">
        <f t="shared" si="31"/>
        <v>-1.093165612</v>
      </c>
      <c r="J1279" s="45">
        <f t="shared" si="43"/>
        <v>-0.04314838375</v>
      </c>
      <c r="K1279" s="21" t="s">
        <v>91</v>
      </c>
      <c r="L1279" s="8">
        <v>11.603543</v>
      </c>
      <c r="M1279" s="33">
        <f t="shared" si="6"/>
        <v>0.006836326947</v>
      </c>
      <c r="N1279" s="33">
        <f t="shared" si="8"/>
        <v>-0.0002424533383</v>
      </c>
      <c r="O1279" s="33">
        <f t="shared" si="10"/>
        <v>-0.003623641703</v>
      </c>
      <c r="P1279" s="33">
        <f t="shared" si="12"/>
        <v>-0.009843586842</v>
      </c>
      <c r="Q1279" s="45">
        <f t="shared" si="21"/>
        <v>-0.2702151631</v>
      </c>
      <c r="R1279" s="45">
        <f t="shared" si="32"/>
        <v>-0.4929746295</v>
      </c>
      <c r="S1279" s="45">
        <f t="shared" si="44"/>
        <v>-1.085105794</v>
      </c>
      <c r="T1279" s="33">
        <f t="shared" si="22"/>
        <v>-0.402502121</v>
      </c>
      <c r="U1279" s="33">
        <f t="shared" si="33"/>
        <v>-0.6001909823</v>
      </c>
      <c r="V1279" s="33">
        <f t="shared" si="42"/>
        <v>1.04195741</v>
      </c>
      <c r="W1279" s="44">
        <f t="shared" si="13"/>
        <v>0.008799950012</v>
      </c>
      <c r="X1279" s="44">
        <f t="shared" si="14"/>
        <v>0.006510825741</v>
      </c>
      <c r="Y1279" s="33">
        <f t="shared" si="15"/>
        <v>0.7398707643</v>
      </c>
      <c r="Z1279" s="43">
        <v>1.0</v>
      </c>
      <c r="AA1279" s="33">
        <f t="shared" si="16"/>
        <v>1.739870764</v>
      </c>
      <c r="AB1279" s="33">
        <f t="shared" si="17"/>
        <v>0.4252446673</v>
      </c>
      <c r="AC1279" s="33">
        <f t="shared" si="18"/>
        <v>0.5747553327</v>
      </c>
      <c r="AD1279" s="33">
        <f t="shared" si="19"/>
        <v>-0.005972745798</v>
      </c>
      <c r="AE1279" s="34">
        <f t="shared" si="23"/>
        <v>0</v>
      </c>
      <c r="AF1279" s="34">
        <f t="shared" si="24"/>
        <v>0</v>
      </c>
      <c r="AG1279" s="34">
        <f t="shared" si="25"/>
        <v>0</v>
      </c>
      <c r="AH1279" s="34">
        <f t="shared" si="26"/>
        <v>0</v>
      </c>
      <c r="AI1279" s="34">
        <f t="shared" si="28"/>
        <v>0</v>
      </c>
      <c r="AJ1279" s="34">
        <f t="shared" si="29"/>
        <v>0</v>
      </c>
      <c r="AK1279" s="34">
        <f t="shared" si="27"/>
        <v>0</v>
      </c>
      <c r="AL1279" s="36">
        <f t="shared" si="34"/>
        <v>0</v>
      </c>
      <c r="AM1279" s="36">
        <f t="shared" si="35"/>
        <v>0</v>
      </c>
      <c r="AN1279" s="46">
        <f t="shared" si="36"/>
        <v>0</v>
      </c>
      <c r="AO1279" s="36">
        <f t="shared" si="37"/>
        <v>0</v>
      </c>
      <c r="AP1279" s="36">
        <f t="shared" si="39"/>
        <v>1</v>
      </c>
      <c r="AQ1279" s="36">
        <f t="shared" si="40"/>
        <v>0</v>
      </c>
      <c r="AR1279" s="36">
        <f t="shared" si="38"/>
        <v>0</v>
      </c>
      <c r="AS1279" s="38">
        <f t="shared" si="45"/>
        <v>-1</v>
      </c>
      <c r="AT1279" s="38">
        <f t="shared" si="46"/>
        <v>0</v>
      </c>
      <c r="AU1279" s="38">
        <f t="shared" si="47"/>
        <v>0</v>
      </c>
      <c r="AV1279" s="38">
        <f t="shared" si="48"/>
        <v>3</v>
      </c>
      <c r="AW1279" s="38">
        <f t="shared" si="51"/>
        <v>0</v>
      </c>
      <c r="AX1279" s="38">
        <f t="shared" si="52"/>
        <v>-1</v>
      </c>
      <c r="AY1279" s="38">
        <f t="shared" si="49"/>
        <v>0.005972745798</v>
      </c>
      <c r="AZ1279" s="12">
        <f t="shared" si="30"/>
        <v>138.9494211</v>
      </c>
      <c r="BA1279" s="12">
        <f t="shared" si="41"/>
        <v>99.63113011</v>
      </c>
      <c r="BB1279" s="12">
        <f t="shared" si="53"/>
        <v>141.4214153</v>
      </c>
      <c r="BC1279" s="12">
        <f t="shared" si="50"/>
        <v>0.001990915266</v>
      </c>
      <c r="BD1279" s="12">
        <f t="shared" si="54"/>
        <v>123.9901416</v>
      </c>
    </row>
    <row r="1280" ht="14.25" customHeight="1">
      <c r="A1280" s="7">
        <v>38378.0</v>
      </c>
      <c r="B1280" s="21" t="s">
        <v>90</v>
      </c>
      <c r="C1280" s="8">
        <v>31.430376</v>
      </c>
      <c r="D1280" s="33">
        <f t="shared" si="5"/>
        <v>0.0003743959035</v>
      </c>
      <c r="E1280" s="33">
        <f t="shared" si="7"/>
        <v>-0.01147514858</v>
      </c>
      <c r="F1280" s="33">
        <f t="shared" si="9"/>
        <v>-0.001122079568</v>
      </c>
      <c r="G1280" s="33">
        <f t="shared" si="11"/>
        <v>0.0175268934</v>
      </c>
      <c r="H1280" s="33">
        <f t="shared" si="20"/>
        <v>-1.278489497</v>
      </c>
      <c r="I1280" s="45">
        <f t="shared" si="31"/>
        <v>-0.7910142105</v>
      </c>
      <c r="J1280" s="45">
        <f t="shared" si="43"/>
        <v>-0.483321716</v>
      </c>
      <c r="K1280" s="21" t="s">
        <v>91</v>
      </c>
      <c r="L1280" s="8">
        <v>11.727339</v>
      </c>
      <c r="M1280" s="33">
        <f t="shared" si="6"/>
        <v>0.01066881038</v>
      </c>
      <c r="N1280" s="33">
        <f t="shared" si="8"/>
        <v>0.01411171717</v>
      </c>
      <c r="O1280" s="33">
        <f t="shared" si="10"/>
        <v>0.01263315521</v>
      </c>
      <c r="P1280" s="33">
        <f t="shared" si="12"/>
        <v>-0.004062275773</v>
      </c>
      <c r="Q1280" s="45">
        <f t="shared" si="21"/>
        <v>0.6127873631</v>
      </c>
      <c r="R1280" s="45">
        <f t="shared" si="32"/>
        <v>0.179667354</v>
      </c>
      <c r="S1280" s="45">
        <f t="shared" si="44"/>
        <v>-0.8066058545</v>
      </c>
      <c r="T1280" s="33">
        <f t="shared" si="22"/>
        <v>-1.89127686</v>
      </c>
      <c r="U1280" s="33">
        <f t="shared" si="33"/>
        <v>-0.9706815645</v>
      </c>
      <c r="V1280" s="33">
        <f t="shared" si="42"/>
        <v>0.3232841386</v>
      </c>
      <c r="W1280" s="44">
        <f t="shared" si="13"/>
        <v>0.008583852772</v>
      </c>
      <c r="X1280" s="44">
        <f t="shared" si="14"/>
        <v>0.006882605861</v>
      </c>
      <c r="Y1280" s="33">
        <f t="shared" si="15"/>
        <v>0.8018084704</v>
      </c>
      <c r="Z1280" s="43">
        <v>1.0</v>
      </c>
      <c r="AA1280" s="33">
        <f t="shared" si="16"/>
        <v>1.80180847</v>
      </c>
      <c r="AB1280" s="33">
        <f t="shared" si="17"/>
        <v>0.4450020541</v>
      </c>
      <c r="AC1280" s="33">
        <f t="shared" si="18"/>
        <v>0.5549979459</v>
      </c>
      <c r="AD1280" s="33">
        <f t="shared" si="19"/>
        <v>-0.0006485756637</v>
      </c>
      <c r="AE1280" s="34">
        <f t="shared" si="23"/>
        <v>1</v>
      </c>
      <c r="AF1280" s="34">
        <f t="shared" si="24"/>
        <v>0</v>
      </c>
      <c r="AG1280" s="34">
        <f t="shared" si="25"/>
        <v>0</v>
      </c>
      <c r="AH1280" s="34">
        <f t="shared" si="26"/>
        <v>1</v>
      </c>
      <c r="AI1280" s="34">
        <f t="shared" si="28"/>
        <v>0</v>
      </c>
      <c r="AJ1280" s="34">
        <f t="shared" si="29"/>
        <v>1</v>
      </c>
      <c r="AK1280" s="34">
        <f t="shared" si="27"/>
        <v>-0.0006485756637</v>
      </c>
      <c r="AL1280" s="36">
        <f t="shared" si="34"/>
        <v>0</v>
      </c>
      <c r="AM1280" s="36">
        <f t="shared" si="35"/>
        <v>0</v>
      </c>
      <c r="AN1280" s="46">
        <f t="shared" si="36"/>
        <v>0</v>
      </c>
      <c r="AO1280" s="36">
        <f t="shared" si="37"/>
        <v>0</v>
      </c>
      <c r="AP1280" s="36">
        <f t="shared" si="39"/>
        <v>0</v>
      </c>
      <c r="AQ1280" s="36">
        <f t="shared" si="40"/>
        <v>0</v>
      </c>
      <c r="AR1280" s="36">
        <f t="shared" si="38"/>
        <v>0</v>
      </c>
      <c r="AS1280" s="38">
        <f t="shared" si="45"/>
        <v>0</v>
      </c>
      <c r="AT1280" s="38">
        <f t="shared" si="46"/>
        <v>0</v>
      </c>
      <c r="AU1280" s="38">
        <f t="shared" si="47"/>
        <v>0</v>
      </c>
      <c r="AV1280" s="38">
        <f t="shared" si="48"/>
        <v>4</v>
      </c>
      <c r="AW1280" s="38">
        <f t="shared" si="51"/>
        <v>0</v>
      </c>
      <c r="AX1280" s="38">
        <f t="shared" si="52"/>
        <v>-1</v>
      </c>
      <c r="AY1280" s="38">
        <f t="shared" si="49"/>
        <v>0.0006485756637</v>
      </c>
      <c r="AZ1280" s="12">
        <f t="shared" si="30"/>
        <v>138.8593019</v>
      </c>
      <c r="BA1280" s="12">
        <f t="shared" si="41"/>
        <v>99.63113011</v>
      </c>
      <c r="BB1280" s="12">
        <f t="shared" si="53"/>
        <v>141.5131377</v>
      </c>
      <c r="BC1280" s="12">
        <f t="shared" si="50"/>
        <v>0</v>
      </c>
      <c r="BD1280" s="12">
        <f t="shared" si="54"/>
        <v>123.9901416</v>
      </c>
    </row>
    <row r="1281" ht="14.25" customHeight="1">
      <c r="A1281" s="7">
        <v>38379.0</v>
      </c>
      <c r="B1281" s="21" t="s">
        <v>90</v>
      </c>
      <c r="C1281" s="8">
        <v>31.459805</v>
      </c>
      <c r="D1281" s="33">
        <f t="shared" si="5"/>
        <v>0.0009363235107</v>
      </c>
      <c r="E1281" s="33">
        <f t="shared" si="7"/>
        <v>-0.001680367044</v>
      </c>
      <c r="F1281" s="33">
        <f t="shared" si="9"/>
        <v>-0.00279807845</v>
      </c>
      <c r="G1281" s="33">
        <f t="shared" si="11"/>
        <v>0.02315822085</v>
      </c>
      <c r="H1281" s="33">
        <f t="shared" si="20"/>
        <v>-0.6011644479</v>
      </c>
      <c r="I1281" s="45">
        <f t="shared" si="31"/>
        <v>-0.8445731226</v>
      </c>
      <c r="J1281" s="45">
        <f t="shared" si="43"/>
        <v>-0.2509885954</v>
      </c>
      <c r="K1281" s="21" t="s">
        <v>91</v>
      </c>
      <c r="L1281" s="8">
        <v>11.749848</v>
      </c>
      <c r="M1281" s="33">
        <f t="shared" si="6"/>
        <v>0.001919361246</v>
      </c>
      <c r="N1281" s="33">
        <f t="shared" si="8"/>
        <v>0.01040368084</v>
      </c>
      <c r="O1281" s="33">
        <f t="shared" si="10"/>
        <v>0.01457676404</v>
      </c>
      <c r="P1281" s="33">
        <f t="shared" si="12"/>
        <v>0.004811871129</v>
      </c>
      <c r="Q1281" s="45">
        <f t="shared" si="21"/>
        <v>0.4440525101</v>
      </c>
      <c r="R1281" s="45">
        <f t="shared" si="32"/>
        <v>0.2770690689</v>
      </c>
      <c r="S1281" s="45">
        <f t="shared" si="44"/>
        <v>-0.4069428417</v>
      </c>
      <c r="T1281" s="33">
        <f t="shared" si="22"/>
        <v>-1.045216958</v>
      </c>
      <c r="U1281" s="33">
        <f t="shared" si="33"/>
        <v>-1.121642192</v>
      </c>
      <c r="V1281" s="33">
        <f t="shared" si="42"/>
        <v>0.1559542463</v>
      </c>
      <c r="W1281" s="44">
        <f t="shared" si="13"/>
        <v>0.008486703174</v>
      </c>
      <c r="X1281" s="44">
        <f t="shared" si="14"/>
        <v>0.00670817376</v>
      </c>
      <c r="Y1281" s="33">
        <f t="shared" si="15"/>
        <v>0.7904334136</v>
      </c>
      <c r="Z1281" s="43">
        <v>1.0</v>
      </c>
      <c r="AA1281" s="33">
        <f t="shared" si="16"/>
        <v>1.790433414</v>
      </c>
      <c r="AB1281" s="33">
        <f t="shared" si="17"/>
        <v>0.4414760178</v>
      </c>
      <c r="AC1281" s="33">
        <f t="shared" si="18"/>
        <v>0.5585239822</v>
      </c>
      <c r="AD1281" s="33">
        <f t="shared" si="19"/>
        <v>0.001629259774</v>
      </c>
      <c r="AE1281" s="34">
        <f t="shared" si="23"/>
        <v>1</v>
      </c>
      <c r="AF1281" s="34">
        <f t="shared" si="24"/>
        <v>0</v>
      </c>
      <c r="AG1281" s="34">
        <f t="shared" si="25"/>
        <v>0</v>
      </c>
      <c r="AH1281" s="34">
        <f t="shared" si="26"/>
        <v>2</v>
      </c>
      <c r="AI1281" s="34">
        <f t="shared" si="28"/>
        <v>0</v>
      </c>
      <c r="AJ1281" s="34">
        <f t="shared" si="29"/>
        <v>1</v>
      </c>
      <c r="AK1281" s="34">
        <f t="shared" si="27"/>
        <v>0.001629259774</v>
      </c>
      <c r="AL1281" s="36">
        <f t="shared" si="34"/>
        <v>1</v>
      </c>
      <c r="AM1281" s="36">
        <f t="shared" si="35"/>
        <v>0</v>
      </c>
      <c r="AN1281" s="46">
        <f t="shared" si="36"/>
        <v>0</v>
      </c>
      <c r="AO1281" s="36">
        <f t="shared" si="37"/>
        <v>1</v>
      </c>
      <c r="AP1281" s="36">
        <f t="shared" si="39"/>
        <v>0</v>
      </c>
      <c r="AQ1281" s="36">
        <f t="shared" si="40"/>
        <v>1</v>
      </c>
      <c r="AR1281" s="36">
        <f t="shared" si="38"/>
        <v>0.001629259774</v>
      </c>
      <c r="AS1281" s="38">
        <f t="shared" si="45"/>
        <v>0</v>
      </c>
      <c r="AT1281" s="38">
        <f t="shared" si="46"/>
        <v>0</v>
      </c>
      <c r="AU1281" s="38">
        <f t="shared" si="47"/>
        <v>0</v>
      </c>
      <c r="AV1281" s="38">
        <f t="shared" si="48"/>
        <v>5</v>
      </c>
      <c r="AW1281" s="38">
        <f t="shared" si="51"/>
        <v>0</v>
      </c>
      <c r="AX1281" s="38">
        <f t="shared" si="52"/>
        <v>-1</v>
      </c>
      <c r="AY1281" s="38">
        <f t="shared" si="49"/>
        <v>-0.001629259774</v>
      </c>
      <c r="AZ1281" s="12">
        <f t="shared" si="30"/>
        <v>139.0855397</v>
      </c>
      <c r="BA1281" s="12">
        <f t="shared" si="41"/>
        <v>99.7934551</v>
      </c>
      <c r="BB1281" s="12">
        <f t="shared" si="53"/>
        <v>141.2825761</v>
      </c>
      <c r="BC1281" s="12">
        <f t="shared" si="50"/>
        <v>0.0005430865912</v>
      </c>
      <c r="BD1281" s="12">
        <f t="shared" si="54"/>
        <v>124.057479</v>
      </c>
    </row>
    <row r="1282" ht="14.25" customHeight="1">
      <c r="A1282" s="7">
        <v>38380.0</v>
      </c>
      <c r="B1282" s="21" t="s">
        <v>90</v>
      </c>
      <c r="C1282" s="8">
        <v>31.318581</v>
      </c>
      <c r="D1282" s="33">
        <f t="shared" si="5"/>
        <v>-0.004489029732</v>
      </c>
      <c r="E1282" s="33">
        <f t="shared" si="7"/>
        <v>-0.006533102123</v>
      </c>
      <c r="F1282" s="33">
        <f t="shared" si="9"/>
        <v>0.005669316259</v>
      </c>
      <c r="G1282" s="33">
        <f t="shared" si="11"/>
        <v>0.01856523318</v>
      </c>
      <c r="H1282" s="33">
        <f t="shared" si="20"/>
        <v>-0.8935426226</v>
      </c>
      <c r="I1282" s="45">
        <f t="shared" si="31"/>
        <v>-0.4456176018</v>
      </c>
      <c r="J1282" s="45">
        <f t="shared" si="43"/>
        <v>-0.5067227139</v>
      </c>
      <c r="K1282" s="21" t="s">
        <v>91</v>
      </c>
      <c r="L1282" s="8">
        <v>11.673881</v>
      </c>
      <c r="M1282" s="33">
        <f t="shared" si="6"/>
        <v>-0.006465360233</v>
      </c>
      <c r="N1282" s="33">
        <f t="shared" si="8"/>
        <v>0.0141776954</v>
      </c>
      <c r="O1282" s="33">
        <f t="shared" si="10"/>
        <v>0.01840919443</v>
      </c>
      <c r="P1282" s="33">
        <f t="shared" si="12"/>
        <v>-0.003841487157</v>
      </c>
      <c r="Q1282" s="45">
        <f t="shared" si="21"/>
        <v>0.7779368687</v>
      </c>
      <c r="R1282" s="45">
        <f t="shared" si="32"/>
        <v>0.4483215035</v>
      </c>
      <c r="S1282" s="45">
        <f t="shared" si="44"/>
        <v>-0.7949934648</v>
      </c>
      <c r="T1282" s="33">
        <f t="shared" si="22"/>
        <v>-1.671479491</v>
      </c>
      <c r="U1282" s="33">
        <f t="shared" si="33"/>
        <v>-0.8939391053</v>
      </c>
      <c r="V1282" s="33">
        <f t="shared" si="42"/>
        <v>0.288270751</v>
      </c>
      <c r="W1282" s="44">
        <f t="shared" si="13"/>
        <v>0.008578401898</v>
      </c>
      <c r="X1282" s="44">
        <f t="shared" si="14"/>
        <v>0.00685524729</v>
      </c>
      <c r="Y1282" s="33">
        <f t="shared" si="15"/>
        <v>0.7991287155</v>
      </c>
      <c r="Z1282" s="43">
        <v>1.0</v>
      </c>
      <c r="AA1282" s="33">
        <f t="shared" si="16"/>
        <v>1.799128716</v>
      </c>
      <c r="AB1282" s="33">
        <f t="shared" si="17"/>
        <v>0.4441753993</v>
      </c>
      <c r="AC1282" s="33">
        <f t="shared" si="18"/>
        <v>0.5558246007</v>
      </c>
      <c r="AD1282" s="33">
        <f t="shared" si="19"/>
        <v>0.004005971378</v>
      </c>
      <c r="AE1282" s="34">
        <f t="shared" si="23"/>
        <v>1</v>
      </c>
      <c r="AF1282" s="34">
        <f t="shared" si="24"/>
        <v>0</v>
      </c>
      <c r="AG1282" s="34">
        <f t="shared" si="25"/>
        <v>0</v>
      </c>
      <c r="AH1282" s="34">
        <f t="shared" si="26"/>
        <v>3</v>
      </c>
      <c r="AI1282" s="34">
        <f t="shared" si="28"/>
        <v>0</v>
      </c>
      <c r="AJ1282" s="34">
        <f t="shared" si="29"/>
        <v>1</v>
      </c>
      <c r="AK1282" s="34">
        <f t="shared" si="27"/>
        <v>0.004005971378</v>
      </c>
      <c r="AL1282" s="36">
        <f t="shared" si="34"/>
        <v>0</v>
      </c>
      <c r="AM1282" s="36">
        <f t="shared" si="35"/>
        <v>0</v>
      </c>
      <c r="AN1282" s="46">
        <f t="shared" si="36"/>
        <v>0</v>
      </c>
      <c r="AO1282" s="36">
        <f t="shared" si="37"/>
        <v>2</v>
      </c>
      <c r="AP1282" s="36">
        <f t="shared" si="39"/>
        <v>0</v>
      </c>
      <c r="AQ1282" s="36">
        <f t="shared" si="40"/>
        <v>1</v>
      </c>
      <c r="AR1282" s="36">
        <f t="shared" si="38"/>
        <v>0.004005971378</v>
      </c>
      <c r="AS1282" s="38">
        <f t="shared" si="45"/>
        <v>0</v>
      </c>
      <c r="AT1282" s="38">
        <f t="shared" si="46"/>
        <v>0</v>
      </c>
      <c r="AU1282" s="38">
        <f t="shared" si="47"/>
        <v>0</v>
      </c>
      <c r="AV1282" s="38">
        <f t="shared" si="48"/>
        <v>0</v>
      </c>
      <c r="AW1282" s="38">
        <f t="shared" si="51"/>
        <v>1</v>
      </c>
      <c r="AX1282" s="38">
        <f t="shared" si="52"/>
        <v>0</v>
      </c>
      <c r="AY1282" s="38">
        <f t="shared" si="49"/>
        <v>0</v>
      </c>
      <c r="AZ1282" s="12">
        <f t="shared" si="30"/>
        <v>139.6427124</v>
      </c>
      <c r="BA1282" s="12">
        <f t="shared" si="41"/>
        <v>100.1932248</v>
      </c>
      <c r="BB1282" s="12">
        <f t="shared" si="53"/>
        <v>141.2825761</v>
      </c>
      <c r="BC1282" s="12">
        <f t="shared" si="50"/>
        <v>0.002670647586</v>
      </c>
      <c r="BD1282" s="12">
        <f t="shared" si="54"/>
        <v>124.3887928</v>
      </c>
    </row>
    <row r="1283" ht="14.25" customHeight="1">
      <c r="A1283" s="7">
        <v>38383.0</v>
      </c>
      <c r="B1283" s="21" t="s">
        <v>90</v>
      </c>
      <c r="C1283" s="8">
        <v>31.60104</v>
      </c>
      <c r="D1283" s="33">
        <f t="shared" si="5"/>
        <v>0.009018895205</v>
      </c>
      <c r="E1283" s="33">
        <f t="shared" si="7"/>
        <v>0.007315676223</v>
      </c>
      <c r="F1283" s="33">
        <f t="shared" si="9"/>
        <v>0.01646836858</v>
      </c>
      <c r="G1283" s="33">
        <f t="shared" si="11"/>
        <v>0.02873597999</v>
      </c>
      <c r="H1283" s="33">
        <f t="shared" si="20"/>
        <v>0.04017843312</v>
      </c>
      <c r="I1283" s="45">
        <f t="shared" si="31"/>
        <v>0.05194868267</v>
      </c>
      <c r="J1283" s="45">
        <f t="shared" si="43"/>
        <v>-0.02337313678</v>
      </c>
      <c r="K1283" s="21" t="s">
        <v>91</v>
      </c>
      <c r="L1283" s="8">
        <v>11.673881</v>
      </c>
      <c r="M1283" s="33">
        <f t="shared" si="6"/>
        <v>0</v>
      </c>
      <c r="N1283" s="33">
        <f t="shared" si="8"/>
        <v>0.01293953642</v>
      </c>
      <c r="O1283" s="33">
        <f t="shared" si="10"/>
        <v>0.01269226732</v>
      </c>
      <c r="P1283" s="33">
        <f t="shared" si="12"/>
        <v>-0.003602227194</v>
      </c>
      <c r="Q1283" s="45">
        <f t="shared" si="21"/>
        <v>0.7425292108</v>
      </c>
      <c r="R1283" s="45">
        <f t="shared" si="32"/>
        <v>0.2258902692</v>
      </c>
      <c r="S1283" s="45">
        <f t="shared" si="44"/>
        <v>-0.7798795561</v>
      </c>
      <c r="T1283" s="33">
        <f t="shared" si="22"/>
        <v>-0.7023507776</v>
      </c>
      <c r="U1283" s="33">
        <f t="shared" si="33"/>
        <v>-0.1739415865</v>
      </c>
      <c r="V1283" s="33">
        <f t="shared" si="42"/>
        <v>0.7565064193</v>
      </c>
      <c r="W1283" s="44">
        <f t="shared" si="13"/>
        <v>0.008749699887</v>
      </c>
      <c r="X1283" s="44">
        <f t="shared" si="14"/>
        <v>0.006855328406</v>
      </c>
      <c r="Y1283" s="33">
        <f t="shared" si="15"/>
        <v>0.7834929763</v>
      </c>
      <c r="Z1283" s="43">
        <v>1.0</v>
      </c>
      <c r="AA1283" s="33">
        <f t="shared" si="16"/>
        <v>1.783492976</v>
      </c>
      <c r="AB1283" s="33">
        <f t="shared" si="17"/>
        <v>0.4393025297</v>
      </c>
      <c r="AC1283" s="33">
        <f t="shared" si="18"/>
        <v>0.5606974703</v>
      </c>
      <c r="AD1283" s="33">
        <f t="shared" si="19"/>
        <v>0.002418483771</v>
      </c>
      <c r="AE1283" s="34">
        <f t="shared" si="23"/>
        <v>0</v>
      </c>
      <c r="AF1283" s="34">
        <f t="shared" si="24"/>
        <v>0</v>
      </c>
      <c r="AG1283" s="34">
        <f t="shared" si="25"/>
        <v>0</v>
      </c>
      <c r="AH1283" s="34">
        <f t="shared" si="26"/>
        <v>4</v>
      </c>
      <c r="AI1283" s="34">
        <f t="shared" si="28"/>
        <v>0</v>
      </c>
      <c r="AJ1283" s="34">
        <f t="shared" si="29"/>
        <v>1</v>
      </c>
      <c r="AK1283" s="34">
        <f t="shared" si="27"/>
        <v>0.002418483771</v>
      </c>
      <c r="AL1283" s="36">
        <f t="shared" si="34"/>
        <v>0</v>
      </c>
      <c r="AM1283" s="36">
        <f t="shared" si="35"/>
        <v>0</v>
      </c>
      <c r="AN1283" s="46">
        <f t="shared" si="36"/>
        <v>0</v>
      </c>
      <c r="AO1283" s="36">
        <f t="shared" si="37"/>
        <v>3</v>
      </c>
      <c r="AP1283" s="36">
        <f t="shared" si="39"/>
        <v>0</v>
      </c>
      <c r="AQ1283" s="36">
        <f t="shared" si="40"/>
        <v>1</v>
      </c>
      <c r="AR1283" s="36">
        <f t="shared" si="38"/>
        <v>0.002418483771</v>
      </c>
      <c r="AS1283" s="38">
        <f t="shared" si="45"/>
        <v>0</v>
      </c>
      <c r="AT1283" s="38">
        <f t="shared" si="46"/>
        <v>0</v>
      </c>
      <c r="AU1283" s="38">
        <f t="shared" si="47"/>
        <v>0</v>
      </c>
      <c r="AV1283" s="38">
        <f t="shared" si="48"/>
        <v>0</v>
      </c>
      <c r="AW1283" s="38">
        <f t="shared" si="51"/>
        <v>0</v>
      </c>
      <c r="AX1283" s="38">
        <f t="shared" si="52"/>
        <v>0</v>
      </c>
      <c r="AY1283" s="38">
        <f t="shared" si="49"/>
        <v>0</v>
      </c>
      <c r="AZ1283" s="12">
        <f t="shared" si="30"/>
        <v>139.9804361</v>
      </c>
      <c r="BA1283" s="12">
        <f t="shared" si="41"/>
        <v>100.4355405</v>
      </c>
      <c r="BB1283" s="12">
        <f t="shared" si="53"/>
        <v>141.2825761</v>
      </c>
      <c r="BC1283" s="12">
        <f t="shared" si="50"/>
        <v>0.001612322514</v>
      </c>
      <c r="BD1283" s="12">
        <f t="shared" si="54"/>
        <v>124.5893477</v>
      </c>
    </row>
    <row r="1284" ht="14.25" customHeight="1">
      <c r="A1284" s="7">
        <v>38384.0</v>
      </c>
      <c r="B1284" s="21" t="s">
        <v>90</v>
      </c>
      <c r="C1284" s="8">
        <v>31.706959</v>
      </c>
      <c r="D1284" s="33">
        <f t="shared" si="5"/>
        <v>0.003351756778</v>
      </c>
      <c r="E1284" s="33">
        <f t="shared" si="7"/>
        <v>0.009177553446</v>
      </c>
      <c r="F1284" s="33">
        <f t="shared" si="9"/>
        <v>0.007290867583</v>
      </c>
      <c r="G1284" s="33">
        <f t="shared" si="11"/>
        <v>0.03735062526</v>
      </c>
      <c r="H1284" s="33">
        <f t="shared" si="20"/>
        <v>0.164552631</v>
      </c>
      <c r="I1284" s="45">
        <f t="shared" si="31"/>
        <v>-0.3613696149</v>
      </c>
      <c r="J1284" s="45">
        <f t="shared" si="43"/>
        <v>0.3901663104</v>
      </c>
      <c r="K1284" s="21" t="s">
        <v>91</v>
      </c>
      <c r="L1284" s="8">
        <v>11.654184</v>
      </c>
      <c r="M1284" s="33">
        <f t="shared" si="6"/>
        <v>-0.001687270926</v>
      </c>
      <c r="N1284" s="33">
        <f t="shared" si="8"/>
        <v>0.004364270465</v>
      </c>
      <c r="O1284" s="33">
        <f t="shared" si="10"/>
        <v>0.004120758994</v>
      </c>
      <c r="P1284" s="33">
        <f t="shared" si="12"/>
        <v>-0.002889214219</v>
      </c>
      <c r="Q1284" s="45">
        <f t="shared" si="21"/>
        <v>0.1350672784</v>
      </c>
      <c r="R1284" s="45">
        <f t="shared" si="32"/>
        <v>-0.1122524907</v>
      </c>
      <c r="S1284" s="45">
        <f t="shared" si="44"/>
        <v>-0.746059868</v>
      </c>
      <c r="T1284" s="33">
        <f t="shared" si="22"/>
        <v>0.0294853526</v>
      </c>
      <c r="U1284" s="33">
        <f t="shared" si="33"/>
        <v>-0.2491171242</v>
      </c>
      <c r="V1284" s="33">
        <f t="shared" si="42"/>
        <v>1.136226178</v>
      </c>
      <c r="W1284" s="44">
        <f t="shared" si="13"/>
        <v>0.008624687891</v>
      </c>
      <c r="X1284" s="44">
        <f t="shared" si="14"/>
        <v>0.00684488516</v>
      </c>
      <c r="Y1284" s="33">
        <f t="shared" si="15"/>
        <v>0.7936385927</v>
      </c>
      <c r="Z1284" s="43">
        <v>1.0</v>
      </c>
      <c r="AA1284" s="33">
        <f t="shared" si="16"/>
        <v>1.793638593</v>
      </c>
      <c r="AB1284" s="33">
        <f t="shared" si="17"/>
        <v>0.4424740836</v>
      </c>
      <c r="AC1284" s="33">
        <f t="shared" si="18"/>
        <v>0.5575259164</v>
      </c>
      <c r="AD1284" s="33">
        <f t="shared" si="19"/>
        <v>-0.004594786063</v>
      </c>
      <c r="AE1284" s="34">
        <f t="shared" si="23"/>
        <v>0</v>
      </c>
      <c r="AF1284" s="34">
        <f t="shared" si="24"/>
        <v>0</v>
      </c>
      <c r="AG1284" s="34">
        <f t="shared" si="25"/>
        <v>0</v>
      </c>
      <c r="AH1284" s="34">
        <f t="shared" si="26"/>
        <v>5</v>
      </c>
      <c r="AI1284" s="34">
        <f t="shared" si="28"/>
        <v>0</v>
      </c>
      <c r="AJ1284" s="34">
        <f t="shared" si="29"/>
        <v>1</v>
      </c>
      <c r="AK1284" s="34">
        <f t="shared" si="27"/>
        <v>-0.004594786063</v>
      </c>
      <c r="AL1284" s="36">
        <f t="shared" si="34"/>
        <v>0</v>
      </c>
      <c r="AM1284" s="36">
        <f t="shared" si="35"/>
        <v>0</v>
      </c>
      <c r="AN1284" s="46">
        <f t="shared" si="36"/>
        <v>0</v>
      </c>
      <c r="AO1284" s="36">
        <f t="shared" si="37"/>
        <v>4</v>
      </c>
      <c r="AP1284" s="36">
        <f t="shared" si="39"/>
        <v>0</v>
      </c>
      <c r="AQ1284" s="36">
        <f t="shared" si="40"/>
        <v>1</v>
      </c>
      <c r="AR1284" s="36">
        <f t="shared" si="38"/>
        <v>-0.004594786063</v>
      </c>
      <c r="AS1284" s="38">
        <f t="shared" si="45"/>
        <v>-1</v>
      </c>
      <c r="AT1284" s="38">
        <f t="shared" si="46"/>
        <v>0</v>
      </c>
      <c r="AU1284" s="38">
        <f t="shared" si="47"/>
        <v>0</v>
      </c>
      <c r="AV1284" s="38">
        <f t="shared" si="48"/>
        <v>1</v>
      </c>
      <c r="AW1284" s="38">
        <f t="shared" si="51"/>
        <v>0</v>
      </c>
      <c r="AX1284" s="38">
        <f t="shared" si="52"/>
        <v>-1</v>
      </c>
      <c r="AY1284" s="38">
        <f t="shared" si="49"/>
        <v>0.004594786063</v>
      </c>
      <c r="AZ1284" s="12">
        <f t="shared" si="30"/>
        <v>139.3372559</v>
      </c>
      <c r="BA1284" s="12">
        <f t="shared" si="41"/>
        <v>99.97406069</v>
      </c>
      <c r="BB1284" s="12">
        <f t="shared" si="53"/>
        <v>141.9317393</v>
      </c>
      <c r="BC1284" s="12">
        <f t="shared" si="50"/>
        <v>-0.001531595354</v>
      </c>
      <c r="BD1284" s="12">
        <f t="shared" si="54"/>
        <v>124.3985272</v>
      </c>
    </row>
    <row r="1285" ht="14.25" customHeight="1">
      <c r="A1285" s="7">
        <v>38385.0</v>
      </c>
      <c r="B1285" s="21" t="s">
        <v>90</v>
      </c>
      <c r="C1285" s="8">
        <v>31.859962</v>
      </c>
      <c r="D1285" s="33">
        <f t="shared" si="5"/>
        <v>0.004825533726</v>
      </c>
      <c r="E1285" s="33">
        <f t="shared" si="7"/>
        <v>0.01366786067</v>
      </c>
      <c r="F1285" s="33">
        <f t="shared" si="9"/>
        <v>0.002035871354</v>
      </c>
      <c r="G1285" s="33">
        <f t="shared" si="11"/>
        <v>0.04983475298</v>
      </c>
      <c r="H1285" s="33">
        <f t="shared" si="20"/>
        <v>0.4978822387</v>
      </c>
      <c r="I1285" s="45">
        <f t="shared" si="31"/>
        <v>-0.5824536073</v>
      </c>
      <c r="J1285" s="45">
        <f t="shared" si="43"/>
        <v>1.013296189</v>
      </c>
      <c r="K1285" s="21" t="s">
        <v>91</v>
      </c>
      <c r="L1285" s="8">
        <v>11.794863</v>
      </c>
      <c r="M1285" s="33">
        <f t="shared" si="6"/>
        <v>0.0120711154</v>
      </c>
      <c r="N1285" s="33">
        <f t="shared" si="8"/>
        <v>0.005757827927</v>
      </c>
      <c r="O1285" s="33">
        <f t="shared" si="10"/>
        <v>0.01995079794</v>
      </c>
      <c r="P1285" s="33">
        <f t="shared" si="12"/>
        <v>0.02343711225</v>
      </c>
      <c r="Q1285" s="45">
        <f t="shared" si="21"/>
        <v>0.2570781089</v>
      </c>
      <c r="R1285" s="45">
        <f t="shared" si="32"/>
        <v>0.5911302996</v>
      </c>
      <c r="S1285" s="45">
        <f t="shared" si="44"/>
        <v>0.4265897964</v>
      </c>
      <c r="T1285" s="33">
        <f t="shared" si="22"/>
        <v>0.2408041298</v>
      </c>
      <c r="U1285" s="33">
        <f t="shared" si="33"/>
        <v>-1.173583907</v>
      </c>
      <c r="V1285" s="33">
        <f t="shared" si="42"/>
        <v>0.586706393</v>
      </c>
      <c r="W1285" s="44">
        <f t="shared" si="13"/>
        <v>0.008379260048</v>
      </c>
      <c r="X1285" s="44">
        <f t="shared" si="14"/>
        <v>0.006543098187</v>
      </c>
      <c r="Y1285" s="33">
        <f t="shared" si="15"/>
        <v>0.7808682568</v>
      </c>
      <c r="Z1285" s="43">
        <v>1.0</v>
      </c>
      <c r="AA1285" s="33">
        <f t="shared" si="16"/>
        <v>1.780868257</v>
      </c>
      <c r="AB1285" s="33">
        <f t="shared" si="17"/>
        <v>0.43847615</v>
      </c>
      <c r="AC1285" s="33">
        <f t="shared" si="18"/>
        <v>0.56152385</v>
      </c>
      <c r="AD1285" s="33">
        <f t="shared" si="19"/>
        <v>0.003949621591</v>
      </c>
      <c r="AE1285" s="34">
        <f t="shared" si="23"/>
        <v>0</v>
      </c>
      <c r="AF1285" s="34">
        <f t="shared" si="24"/>
        <v>0</v>
      </c>
      <c r="AG1285" s="34">
        <f t="shared" si="25"/>
        <v>0</v>
      </c>
      <c r="AH1285" s="34">
        <f t="shared" si="26"/>
        <v>0</v>
      </c>
      <c r="AI1285" s="34">
        <f t="shared" si="28"/>
        <v>1</v>
      </c>
      <c r="AJ1285" s="34">
        <f t="shared" si="29"/>
        <v>0</v>
      </c>
      <c r="AK1285" s="34">
        <f t="shared" si="27"/>
        <v>0</v>
      </c>
      <c r="AL1285" s="36">
        <f t="shared" si="34"/>
        <v>1</v>
      </c>
      <c r="AM1285" s="36">
        <f t="shared" si="35"/>
        <v>0</v>
      </c>
      <c r="AN1285" s="46">
        <f t="shared" si="36"/>
        <v>0</v>
      </c>
      <c r="AO1285" s="36">
        <f t="shared" si="37"/>
        <v>5</v>
      </c>
      <c r="AP1285" s="36">
        <f t="shared" si="39"/>
        <v>0</v>
      </c>
      <c r="AQ1285" s="36">
        <f t="shared" si="40"/>
        <v>1</v>
      </c>
      <c r="AR1285" s="36">
        <f t="shared" si="38"/>
        <v>0.003949621591</v>
      </c>
      <c r="AS1285" s="38">
        <f t="shared" si="45"/>
        <v>0</v>
      </c>
      <c r="AT1285" s="38">
        <f t="shared" si="46"/>
        <v>0</v>
      </c>
      <c r="AU1285" s="38">
        <f t="shared" si="47"/>
        <v>0</v>
      </c>
      <c r="AV1285" s="38">
        <f t="shared" si="48"/>
        <v>2</v>
      </c>
      <c r="AW1285" s="38">
        <f t="shared" si="51"/>
        <v>0</v>
      </c>
      <c r="AX1285" s="38">
        <f t="shared" si="52"/>
        <v>-1</v>
      </c>
      <c r="AY1285" s="38">
        <f t="shared" si="49"/>
        <v>-0.003949621591</v>
      </c>
      <c r="AZ1285" s="12">
        <f t="shared" si="30"/>
        <v>139.3372559</v>
      </c>
      <c r="BA1285" s="12">
        <f t="shared" si="41"/>
        <v>100.3689204</v>
      </c>
      <c r="BB1285" s="12">
        <f t="shared" si="53"/>
        <v>141.3711626</v>
      </c>
      <c r="BC1285" s="12">
        <f t="shared" si="50"/>
        <v>0</v>
      </c>
      <c r="BD1285" s="12">
        <f t="shared" si="54"/>
        <v>124.3985272</v>
      </c>
    </row>
    <row r="1286" ht="14.25" customHeight="1">
      <c r="A1286" s="7">
        <v>38386.0</v>
      </c>
      <c r="B1286" s="21" t="s">
        <v>90</v>
      </c>
      <c r="C1286" s="8">
        <v>31.971781</v>
      </c>
      <c r="D1286" s="33">
        <f t="shared" si="5"/>
        <v>0.003509702868</v>
      </c>
      <c r="E1286" s="33">
        <f t="shared" si="7"/>
        <v>0.01627397245</v>
      </c>
      <c r="F1286" s="33">
        <f t="shared" si="9"/>
        <v>0.01456625916</v>
      </c>
      <c r="G1286" s="33">
        <f t="shared" si="11"/>
        <v>0.05229530771</v>
      </c>
      <c r="H1286" s="33">
        <f t="shared" si="20"/>
        <v>0.7118955238</v>
      </c>
      <c r="I1286" s="45">
        <f t="shared" si="31"/>
        <v>0.04760126873</v>
      </c>
      <c r="J1286" s="45">
        <f t="shared" si="43"/>
        <v>1.13345457</v>
      </c>
      <c r="K1286" s="21" t="s">
        <v>91</v>
      </c>
      <c r="L1286" s="8">
        <v>11.744226</v>
      </c>
      <c r="M1286" s="33">
        <f t="shared" si="6"/>
        <v>-0.004293140158</v>
      </c>
      <c r="N1286" s="33">
        <f t="shared" si="8"/>
        <v>-0.0004784742747</v>
      </c>
      <c r="O1286" s="33">
        <f t="shared" si="10"/>
        <v>0.009920228672</v>
      </c>
      <c r="P1286" s="33">
        <f t="shared" si="12"/>
        <v>0.0237917154</v>
      </c>
      <c r="Q1286" s="45">
        <f t="shared" si="21"/>
        <v>-0.175367398</v>
      </c>
      <c r="R1286" s="45">
        <f t="shared" si="32"/>
        <v>0.2051898479</v>
      </c>
      <c r="S1286" s="45">
        <f t="shared" si="44"/>
        <v>0.4531116399</v>
      </c>
      <c r="T1286" s="33">
        <f t="shared" si="22"/>
        <v>0.8872629218</v>
      </c>
      <c r="U1286" s="33">
        <f t="shared" si="33"/>
        <v>-0.1575885792</v>
      </c>
      <c r="V1286" s="33">
        <f t="shared" si="42"/>
        <v>0.6803429302</v>
      </c>
      <c r="W1286" s="44">
        <f t="shared" si="13"/>
        <v>0.008376459951</v>
      </c>
      <c r="X1286" s="44">
        <f t="shared" si="14"/>
        <v>0.006527395762</v>
      </c>
      <c r="Y1286" s="33">
        <f t="shared" si="15"/>
        <v>0.7792546971</v>
      </c>
      <c r="Z1286" s="43">
        <v>1.0</v>
      </c>
      <c r="AA1286" s="33">
        <f t="shared" si="16"/>
        <v>1.779254697</v>
      </c>
      <c r="AB1286" s="33">
        <f t="shared" si="17"/>
        <v>0.4379669186</v>
      </c>
      <c r="AC1286" s="33">
        <f t="shared" si="18"/>
        <v>0.5620330814</v>
      </c>
      <c r="AD1286" s="33">
        <f t="shared" si="19"/>
        <v>-0.001929606739</v>
      </c>
      <c r="AE1286" s="34">
        <f t="shared" si="23"/>
        <v>0</v>
      </c>
      <c r="AF1286" s="34">
        <f t="shared" si="24"/>
        <v>0</v>
      </c>
      <c r="AG1286" s="34">
        <f t="shared" si="25"/>
        <v>0</v>
      </c>
      <c r="AH1286" s="34">
        <f t="shared" si="26"/>
        <v>0</v>
      </c>
      <c r="AI1286" s="34">
        <f t="shared" si="28"/>
        <v>0</v>
      </c>
      <c r="AJ1286" s="34">
        <f t="shared" si="29"/>
        <v>0</v>
      </c>
      <c r="AK1286" s="34">
        <f t="shared" si="27"/>
        <v>0</v>
      </c>
      <c r="AL1286" s="36">
        <f t="shared" si="34"/>
        <v>0</v>
      </c>
      <c r="AM1286" s="36">
        <f t="shared" si="35"/>
        <v>0</v>
      </c>
      <c r="AN1286" s="46">
        <f t="shared" si="36"/>
        <v>0</v>
      </c>
      <c r="AO1286" s="36">
        <f t="shared" si="37"/>
        <v>0</v>
      </c>
      <c r="AP1286" s="36">
        <f t="shared" si="39"/>
        <v>1</v>
      </c>
      <c r="AQ1286" s="36">
        <f t="shared" si="40"/>
        <v>0</v>
      </c>
      <c r="AR1286" s="36">
        <f t="shared" si="38"/>
        <v>0</v>
      </c>
      <c r="AS1286" s="38">
        <f t="shared" si="45"/>
        <v>0</v>
      </c>
      <c r="AT1286" s="38">
        <f t="shared" si="46"/>
        <v>0</v>
      </c>
      <c r="AU1286" s="38">
        <f t="shared" si="47"/>
        <v>0</v>
      </c>
      <c r="AV1286" s="38">
        <f t="shared" si="48"/>
        <v>3</v>
      </c>
      <c r="AW1286" s="38">
        <f t="shared" si="51"/>
        <v>0</v>
      </c>
      <c r="AX1286" s="38">
        <f t="shared" si="52"/>
        <v>-1</v>
      </c>
      <c r="AY1286" s="38">
        <f t="shared" si="49"/>
        <v>0.001929606739</v>
      </c>
      <c r="AZ1286" s="12">
        <f t="shared" si="30"/>
        <v>139.3372559</v>
      </c>
      <c r="BA1286" s="12">
        <f t="shared" si="41"/>
        <v>100.3689204</v>
      </c>
      <c r="BB1286" s="12">
        <f t="shared" si="53"/>
        <v>141.6439534</v>
      </c>
      <c r="BC1286" s="12">
        <f t="shared" si="50"/>
        <v>0.0006432022462</v>
      </c>
      <c r="BD1286" s="12">
        <f t="shared" si="54"/>
        <v>124.4785406</v>
      </c>
    </row>
    <row r="1287" ht="14.25" customHeight="1">
      <c r="A1287" s="7">
        <v>38387.0</v>
      </c>
      <c r="B1287" s="21" t="s">
        <v>90</v>
      </c>
      <c r="C1287" s="8">
        <v>32.54847</v>
      </c>
      <c r="D1287" s="33">
        <f t="shared" si="5"/>
        <v>0.01803743745</v>
      </c>
      <c r="E1287" s="33">
        <f t="shared" si="7"/>
        <v>0.03927026579</v>
      </c>
      <c r="F1287" s="33">
        <f t="shared" si="9"/>
        <v>0.03248060701</v>
      </c>
      <c r="G1287" s="33">
        <f t="shared" si="11"/>
        <v>0.06365366096</v>
      </c>
      <c r="H1287" s="33">
        <f t="shared" si="20"/>
        <v>2.367404714</v>
      </c>
      <c r="I1287" s="45">
        <f t="shared" si="31"/>
        <v>0.9786662125</v>
      </c>
      <c r="J1287" s="45">
        <f t="shared" si="43"/>
        <v>1.675478684</v>
      </c>
      <c r="K1287" s="21" t="s">
        <v>91</v>
      </c>
      <c r="L1287" s="8">
        <v>11.949621</v>
      </c>
      <c r="M1287" s="33">
        <f t="shared" si="6"/>
        <v>0.01748901971</v>
      </c>
      <c r="N1287" s="33">
        <f t="shared" si="8"/>
        <v>0.02362025105</v>
      </c>
      <c r="O1287" s="33">
        <f t="shared" si="10"/>
        <v>0.03813282718</v>
      </c>
      <c r="P1287" s="33">
        <f t="shared" si="12"/>
        <v>0.03308206597</v>
      </c>
      <c r="Q1287" s="45">
        <f t="shared" si="21"/>
        <v>1.606755128</v>
      </c>
      <c r="R1287" s="45">
        <f t="shared" si="32"/>
        <v>1.631977311</v>
      </c>
      <c r="S1287" s="45">
        <f t="shared" si="44"/>
        <v>0.8697277393</v>
      </c>
      <c r="T1287" s="33">
        <f t="shared" si="22"/>
        <v>0.7606495866</v>
      </c>
      <c r="U1287" s="33">
        <f t="shared" si="33"/>
        <v>-0.6533110987</v>
      </c>
      <c r="V1287" s="33">
        <f t="shared" si="42"/>
        <v>0.8057509451</v>
      </c>
      <c r="W1287" s="44">
        <f t="shared" si="13"/>
        <v>0.009017573806</v>
      </c>
      <c r="X1287" s="44">
        <f t="shared" si="14"/>
        <v>0.007326145583</v>
      </c>
      <c r="Y1287" s="33">
        <f t="shared" si="15"/>
        <v>0.8124297889</v>
      </c>
      <c r="Z1287" s="43">
        <v>1.0</v>
      </c>
      <c r="AA1287" s="33">
        <f t="shared" si="16"/>
        <v>1.812429789</v>
      </c>
      <c r="AB1287" s="33">
        <f t="shared" si="17"/>
        <v>0.448254489</v>
      </c>
      <c r="AC1287" s="33">
        <f t="shared" si="18"/>
        <v>0.551745511</v>
      </c>
      <c r="AD1287" s="33">
        <f t="shared" si="19"/>
        <v>-0.005203321935</v>
      </c>
      <c r="AE1287" s="34">
        <f t="shared" si="23"/>
        <v>0</v>
      </c>
      <c r="AF1287" s="34">
        <f t="shared" si="24"/>
        <v>0</v>
      </c>
      <c r="AG1287" s="34">
        <f t="shared" si="25"/>
        <v>0</v>
      </c>
      <c r="AH1287" s="34">
        <f t="shared" si="26"/>
        <v>0</v>
      </c>
      <c r="AI1287" s="34">
        <f t="shared" si="28"/>
        <v>0</v>
      </c>
      <c r="AJ1287" s="34">
        <f t="shared" si="29"/>
        <v>0</v>
      </c>
      <c r="AK1287" s="34">
        <f t="shared" si="27"/>
        <v>0</v>
      </c>
      <c r="AL1287" s="36">
        <f t="shared" si="34"/>
        <v>0</v>
      </c>
      <c r="AM1287" s="36">
        <f t="shared" si="35"/>
        <v>0</v>
      </c>
      <c r="AN1287" s="46">
        <f t="shared" si="36"/>
        <v>0</v>
      </c>
      <c r="AO1287" s="36">
        <f t="shared" si="37"/>
        <v>0</v>
      </c>
      <c r="AP1287" s="36">
        <f t="shared" si="39"/>
        <v>0</v>
      </c>
      <c r="AQ1287" s="36">
        <f t="shared" si="40"/>
        <v>0</v>
      </c>
      <c r="AR1287" s="36">
        <f t="shared" si="38"/>
        <v>0</v>
      </c>
      <c r="AS1287" s="38">
        <f t="shared" si="45"/>
        <v>0</v>
      </c>
      <c r="AT1287" s="38">
        <f t="shared" si="46"/>
        <v>0</v>
      </c>
      <c r="AU1287" s="38">
        <f t="shared" si="47"/>
        <v>0</v>
      </c>
      <c r="AV1287" s="38">
        <f t="shared" si="48"/>
        <v>4</v>
      </c>
      <c r="AW1287" s="38">
        <f t="shared" si="51"/>
        <v>0</v>
      </c>
      <c r="AX1287" s="38">
        <f t="shared" si="52"/>
        <v>-1</v>
      </c>
      <c r="AY1287" s="38">
        <f t="shared" si="49"/>
        <v>0.005203321935</v>
      </c>
      <c r="AZ1287" s="12">
        <f t="shared" si="30"/>
        <v>139.3372559</v>
      </c>
      <c r="BA1287" s="12">
        <f t="shared" si="41"/>
        <v>100.3689204</v>
      </c>
      <c r="BB1287" s="12">
        <f t="shared" si="53"/>
        <v>142.3809725</v>
      </c>
      <c r="BC1287" s="12">
        <f t="shared" si="50"/>
        <v>0.001734440645</v>
      </c>
      <c r="BD1287" s="12">
        <f t="shared" si="54"/>
        <v>124.6944413</v>
      </c>
    </row>
    <row r="1288" ht="14.25" customHeight="1">
      <c r="A1288" s="7">
        <v>38390.0</v>
      </c>
      <c r="B1288" s="21" t="s">
        <v>90</v>
      </c>
      <c r="C1288" s="8">
        <v>32.189514</v>
      </c>
      <c r="D1288" s="33">
        <f t="shared" si="5"/>
        <v>-0.01102835248</v>
      </c>
      <c r="E1288" s="33">
        <f t="shared" si="7"/>
        <v>0.01862198206</v>
      </c>
      <c r="F1288" s="33">
        <f t="shared" si="9"/>
        <v>0.02607389068</v>
      </c>
      <c r="G1288" s="33">
        <f t="shared" si="11"/>
        <v>0.04289843963</v>
      </c>
      <c r="H1288" s="33">
        <f t="shared" si="20"/>
        <v>0.875827261</v>
      </c>
      <c r="I1288" s="45">
        <f t="shared" si="31"/>
        <v>0.6938144104</v>
      </c>
      <c r="J1288" s="45">
        <f t="shared" si="43"/>
        <v>0.6477590599</v>
      </c>
      <c r="K1288" s="21" t="s">
        <v>91</v>
      </c>
      <c r="L1288" s="8">
        <v>11.955248</v>
      </c>
      <c r="M1288" s="33">
        <f t="shared" si="6"/>
        <v>0.0004708935957</v>
      </c>
      <c r="N1288" s="33">
        <f t="shared" si="8"/>
        <v>0.02410226728</v>
      </c>
      <c r="O1288" s="33">
        <f t="shared" si="10"/>
        <v>0.03735367586</v>
      </c>
      <c r="P1288" s="33">
        <f t="shared" si="12"/>
        <v>0.03231265878</v>
      </c>
      <c r="Q1288" s="45">
        <f t="shared" si="21"/>
        <v>1.608044074</v>
      </c>
      <c r="R1288" s="45">
        <f t="shared" si="32"/>
        <v>1.632277635</v>
      </c>
      <c r="S1288" s="45">
        <f t="shared" si="44"/>
        <v>0.8406674859</v>
      </c>
      <c r="T1288" s="33">
        <f t="shared" si="22"/>
        <v>-0.7322168127</v>
      </c>
      <c r="U1288" s="33">
        <f t="shared" si="33"/>
        <v>-0.9384632242</v>
      </c>
      <c r="V1288" s="33">
        <f t="shared" si="42"/>
        <v>-0.192908426</v>
      </c>
      <c r="W1288" s="44">
        <f t="shared" si="13"/>
        <v>0.009446641613</v>
      </c>
      <c r="X1288" s="44">
        <f t="shared" si="14"/>
        <v>0.007330385531</v>
      </c>
      <c r="Y1288" s="33">
        <f t="shared" si="15"/>
        <v>0.7759779434</v>
      </c>
      <c r="Z1288" s="43">
        <v>1.0</v>
      </c>
      <c r="AA1288" s="33">
        <f t="shared" si="16"/>
        <v>1.775977943</v>
      </c>
      <c r="AB1288" s="33">
        <f t="shared" si="17"/>
        <v>0.436929944</v>
      </c>
      <c r="AC1288" s="33">
        <f t="shared" si="18"/>
        <v>0.563070056</v>
      </c>
      <c r="AD1288" s="33">
        <f t="shared" si="19"/>
        <v>0.004269833603</v>
      </c>
      <c r="AE1288" s="34">
        <f t="shared" si="23"/>
        <v>0</v>
      </c>
      <c r="AF1288" s="34">
        <f t="shared" si="24"/>
        <v>0</v>
      </c>
      <c r="AG1288" s="34">
        <f t="shared" si="25"/>
        <v>0</v>
      </c>
      <c r="AH1288" s="34">
        <f t="shared" si="26"/>
        <v>0</v>
      </c>
      <c r="AI1288" s="34">
        <f t="shared" si="28"/>
        <v>0</v>
      </c>
      <c r="AJ1288" s="34">
        <f t="shared" si="29"/>
        <v>0</v>
      </c>
      <c r="AK1288" s="34">
        <f t="shared" si="27"/>
        <v>0</v>
      </c>
      <c r="AL1288" s="36">
        <f t="shared" si="34"/>
        <v>0</v>
      </c>
      <c r="AM1288" s="36">
        <f t="shared" si="35"/>
        <v>0</v>
      </c>
      <c r="AN1288" s="46">
        <f t="shared" si="36"/>
        <v>0</v>
      </c>
      <c r="AO1288" s="36">
        <f t="shared" si="37"/>
        <v>0</v>
      </c>
      <c r="AP1288" s="36">
        <f t="shared" si="39"/>
        <v>0</v>
      </c>
      <c r="AQ1288" s="36">
        <f t="shared" si="40"/>
        <v>0</v>
      </c>
      <c r="AR1288" s="36">
        <f t="shared" si="38"/>
        <v>0</v>
      </c>
      <c r="AS1288" s="38">
        <f t="shared" si="45"/>
        <v>0</v>
      </c>
      <c r="AT1288" s="38">
        <f t="shared" si="46"/>
        <v>0</v>
      </c>
      <c r="AU1288" s="38">
        <f t="shared" si="47"/>
        <v>0</v>
      </c>
      <c r="AV1288" s="38">
        <f t="shared" si="48"/>
        <v>5</v>
      </c>
      <c r="AW1288" s="38">
        <f t="shared" si="51"/>
        <v>0</v>
      </c>
      <c r="AX1288" s="38">
        <f t="shared" si="52"/>
        <v>-1</v>
      </c>
      <c r="AY1288" s="38">
        <f t="shared" si="49"/>
        <v>-0.004269833603</v>
      </c>
      <c r="AZ1288" s="12">
        <f t="shared" si="30"/>
        <v>139.3372559</v>
      </c>
      <c r="BA1288" s="12">
        <f t="shared" si="41"/>
        <v>100.3689204</v>
      </c>
      <c r="BB1288" s="12">
        <f t="shared" si="53"/>
        <v>141.7730294</v>
      </c>
      <c r="BC1288" s="12">
        <f t="shared" si="50"/>
        <v>-0.001423277868</v>
      </c>
      <c r="BD1288" s="12">
        <f t="shared" si="54"/>
        <v>124.5169664</v>
      </c>
    </row>
    <row r="1289" ht="14.25" customHeight="1">
      <c r="A1289" s="7">
        <v>38391.0</v>
      </c>
      <c r="B1289" s="21" t="s">
        <v>90</v>
      </c>
      <c r="C1289" s="8">
        <v>32.660282</v>
      </c>
      <c r="D1289" s="33">
        <f t="shared" si="5"/>
        <v>0.01462488685</v>
      </c>
      <c r="E1289" s="33">
        <f t="shared" si="7"/>
        <v>0.03006668031</v>
      </c>
      <c r="F1289" s="33">
        <f t="shared" si="9"/>
        <v>0.03952017233</v>
      </c>
      <c r="G1289" s="33">
        <f t="shared" si="11"/>
        <v>0.03236590904</v>
      </c>
      <c r="H1289" s="33">
        <f t="shared" si="20"/>
        <v>1.677161211</v>
      </c>
      <c r="I1289" s="45">
        <f t="shared" si="31"/>
        <v>1.399279628</v>
      </c>
      <c r="J1289" s="45">
        <f t="shared" si="43"/>
        <v>0.1612155742</v>
      </c>
      <c r="K1289" s="21" t="s">
        <v>91</v>
      </c>
      <c r="L1289" s="8">
        <v>12.000265</v>
      </c>
      <c r="M1289" s="33">
        <f t="shared" si="6"/>
        <v>0.00376545932</v>
      </c>
      <c r="N1289" s="33">
        <f t="shared" si="8"/>
        <v>0.02969585859</v>
      </c>
      <c r="O1289" s="33">
        <f t="shared" si="10"/>
        <v>0.03418972981</v>
      </c>
      <c r="P1289" s="33">
        <f t="shared" si="12"/>
        <v>0.03044219678</v>
      </c>
      <c r="Q1289" s="45">
        <f t="shared" si="21"/>
        <v>1.952683928</v>
      </c>
      <c r="R1289" s="45">
        <f t="shared" si="32"/>
        <v>1.434754506</v>
      </c>
      <c r="S1289" s="45">
        <f t="shared" si="44"/>
        <v>0.7760593999</v>
      </c>
      <c r="T1289" s="33">
        <f t="shared" si="22"/>
        <v>-0.2755227169</v>
      </c>
      <c r="U1289" s="33">
        <f t="shared" si="33"/>
        <v>-0.03547487815</v>
      </c>
      <c r="V1289" s="33">
        <f t="shared" si="42"/>
        <v>-0.6148438257</v>
      </c>
      <c r="W1289" s="44">
        <f t="shared" si="13"/>
        <v>0.008349750639</v>
      </c>
      <c r="X1289" s="44">
        <f t="shared" si="14"/>
        <v>0.007289649438</v>
      </c>
      <c r="Y1289" s="33">
        <f t="shared" si="15"/>
        <v>0.8730379808</v>
      </c>
      <c r="Z1289" s="43">
        <v>1.0</v>
      </c>
      <c r="AA1289" s="33">
        <f t="shared" si="16"/>
        <v>1.873037981</v>
      </c>
      <c r="AB1289" s="33">
        <f t="shared" si="17"/>
        <v>0.4661079966</v>
      </c>
      <c r="AC1289" s="33">
        <f t="shared" si="18"/>
        <v>0.5338920034</v>
      </c>
      <c r="AD1289" s="33">
        <f t="shared" si="19"/>
        <v>-0.005660191392</v>
      </c>
      <c r="AE1289" s="34">
        <f t="shared" si="23"/>
        <v>0</v>
      </c>
      <c r="AF1289" s="34">
        <f t="shared" si="24"/>
        <v>0</v>
      </c>
      <c r="AG1289" s="34">
        <f t="shared" si="25"/>
        <v>0</v>
      </c>
      <c r="AH1289" s="34">
        <f t="shared" si="26"/>
        <v>0</v>
      </c>
      <c r="AI1289" s="34">
        <f t="shared" si="28"/>
        <v>0</v>
      </c>
      <c r="AJ1289" s="34">
        <f t="shared" si="29"/>
        <v>0</v>
      </c>
      <c r="AK1289" s="34">
        <f t="shared" si="27"/>
        <v>0</v>
      </c>
      <c r="AL1289" s="36">
        <f t="shared" si="34"/>
        <v>0</v>
      </c>
      <c r="AM1289" s="36">
        <f t="shared" si="35"/>
        <v>0</v>
      </c>
      <c r="AN1289" s="46">
        <f t="shared" si="36"/>
        <v>0</v>
      </c>
      <c r="AO1289" s="36">
        <f t="shared" si="37"/>
        <v>0</v>
      </c>
      <c r="AP1289" s="36">
        <f t="shared" si="39"/>
        <v>0</v>
      </c>
      <c r="AQ1289" s="36">
        <f t="shared" si="40"/>
        <v>0</v>
      </c>
      <c r="AR1289" s="36">
        <f t="shared" si="38"/>
        <v>0</v>
      </c>
      <c r="AS1289" s="38">
        <f t="shared" si="45"/>
        <v>0</v>
      </c>
      <c r="AT1289" s="38">
        <f t="shared" si="46"/>
        <v>0</v>
      </c>
      <c r="AU1289" s="38">
        <f t="shared" si="47"/>
        <v>0</v>
      </c>
      <c r="AV1289" s="38">
        <f t="shared" si="48"/>
        <v>0</v>
      </c>
      <c r="AW1289" s="38">
        <f t="shared" si="51"/>
        <v>1</v>
      </c>
      <c r="AX1289" s="38">
        <f t="shared" si="52"/>
        <v>0</v>
      </c>
      <c r="AY1289" s="38">
        <f t="shared" si="49"/>
        <v>0</v>
      </c>
      <c r="AZ1289" s="12">
        <f t="shared" si="30"/>
        <v>139.3372559</v>
      </c>
      <c r="BA1289" s="12">
        <f t="shared" si="41"/>
        <v>100.3689204</v>
      </c>
      <c r="BB1289" s="12">
        <f t="shared" si="53"/>
        <v>141.7730294</v>
      </c>
      <c r="BC1289" s="12">
        <f t="shared" si="50"/>
        <v>0</v>
      </c>
      <c r="BD1289" s="12">
        <f t="shared" si="54"/>
        <v>124.5169664</v>
      </c>
    </row>
    <row r="1290" ht="14.25" customHeight="1">
      <c r="A1290" s="7">
        <v>38392.0</v>
      </c>
      <c r="B1290" s="21" t="s">
        <v>90</v>
      </c>
      <c r="C1290" s="8">
        <v>32.360168</v>
      </c>
      <c r="D1290" s="33">
        <f t="shared" si="5"/>
        <v>-0.009188959238</v>
      </c>
      <c r="E1290" s="33">
        <f t="shared" si="7"/>
        <v>0.01570014428</v>
      </c>
      <c r="F1290" s="33">
        <f t="shared" si="9"/>
        <v>0.02958259233</v>
      </c>
      <c r="G1290" s="33">
        <f t="shared" si="11"/>
        <v>0.02842731874</v>
      </c>
      <c r="H1290" s="33">
        <f t="shared" si="20"/>
        <v>0.642893427</v>
      </c>
      <c r="I1290" s="45">
        <f t="shared" si="31"/>
        <v>0.8874227794</v>
      </c>
      <c r="J1290" s="45">
        <f t="shared" si="43"/>
        <v>0.002132532321</v>
      </c>
      <c r="K1290" s="21" t="s">
        <v>91</v>
      </c>
      <c r="L1290" s="8">
        <v>12.031219</v>
      </c>
      <c r="M1290" s="33">
        <f t="shared" si="6"/>
        <v>0.002579443037</v>
      </c>
      <c r="N1290" s="33">
        <f t="shared" si="8"/>
        <v>0.0200388932</v>
      </c>
      <c r="O1290" s="33">
        <f t="shared" si="10"/>
        <v>0.02591210163</v>
      </c>
      <c r="P1290" s="33">
        <f t="shared" si="12"/>
        <v>0.03887260844</v>
      </c>
      <c r="Q1290" s="45">
        <f t="shared" si="21"/>
        <v>1.1941012</v>
      </c>
      <c r="R1290" s="45">
        <f t="shared" si="32"/>
        <v>1.000150046</v>
      </c>
      <c r="S1290" s="45">
        <f t="shared" si="44"/>
        <v>1.180200905</v>
      </c>
      <c r="T1290" s="33">
        <f t="shared" si="22"/>
        <v>-0.5512077727</v>
      </c>
      <c r="U1290" s="33">
        <f t="shared" si="33"/>
        <v>-0.1127272669</v>
      </c>
      <c r="V1290" s="33">
        <f t="shared" si="42"/>
        <v>-1.178068373</v>
      </c>
      <c r="W1290" s="44">
        <f t="shared" si="13"/>
        <v>0.008558199129</v>
      </c>
      <c r="X1290" s="44">
        <f t="shared" si="14"/>
        <v>0.007098126947</v>
      </c>
      <c r="Y1290" s="33">
        <f t="shared" si="15"/>
        <v>0.8293949276</v>
      </c>
      <c r="Z1290" s="43">
        <v>1.0</v>
      </c>
      <c r="AA1290" s="33">
        <f t="shared" si="16"/>
        <v>1.829394928</v>
      </c>
      <c r="AB1290" s="33">
        <f t="shared" si="17"/>
        <v>0.4533711748</v>
      </c>
      <c r="AC1290" s="33">
        <f t="shared" si="18"/>
        <v>0.5466288252</v>
      </c>
      <c r="AD1290" s="33">
        <f t="shared" si="19"/>
        <v>0.004725420411</v>
      </c>
      <c r="AE1290" s="34">
        <f t="shared" si="23"/>
        <v>0</v>
      </c>
      <c r="AF1290" s="34">
        <f t="shared" si="24"/>
        <v>0</v>
      </c>
      <c r="AG1290" s="34">
        <f t="shared" si="25"/>
        <v>0</v>
      </c>
      <c r="AH1290" s="34">
        <f t="shared" si="26"/>
        <v>0</v>
      </c>
      <c r="AI1290" s="34">
        <f t="shared" si="28"/>
        <v>0</v>
      </c>
      <c r="AJ1290" s="34">
        <f t="shared" si="29"/>
        <v>0</v>
      </c>
      <c r="AK1290" s="34">
        <f t="shared" si="27"/>
        <v>0</v>
      </c>
      <c r="AL1290" s="36">
        <f t="shared" si="34"/>
        <v>0</v>
      </c>
      <c r="AM1290" s="36">
        <f t="shared" si="35"/>
        <v>0</v>
      </c>
      <c r="AN1290" s="46">
        <f t="shared" si="36"/>
        <v>0</v>
      </c>
      <c r="AO1290" s="36">
        <f t="shared" si="37"/>
        <v>0</v>
      </c>
      <c r="AP1290" s="36">
        <f t="shared" si="39"/>
        <v>0</v>
      </c>
      <c r="AQ1290" s="36">
        <f t="shared" si="40"/>
        <v>0</v>
      </c>
      <c r="AR1290" s="36">
        <f t="shared" si="38"/>
        <v>0</v>
      </c>
      <c r="AS1290" s="38">
        <f t="shared" si="45"/>
        <v>1</v>
      </c>
      <c r="AT1290" s="38">
        <f t="shared" si="46"/>
        <v>0</v>
      </c>
      <c r="AU1290" s="38">
        <f t="shared" si="47"/>
        <v>0</v>
      </c>
      <c r="AV1290" s="38">
        <f t="shared" si="48"/>
        <v>1</v>
      </c>
      <c r="AW1290" s="38">
        <f t="shared" si="51"/>
        <v>0</v>
      </c>
      <c r="AX1290" s="38">
        <f t="shared" si="52"/>
        <v>1</v>
      </c>
      <c r="AY1290" s="38">
        <f t="shared" si="49"/>
        <v>0.004725420411</v>
      </c>
      <c r="AZ1290" s="12">
        <f t="shared" si="30"/>
        <v>139.3372559</v>
      </c>
      <c r="BA1290" s="12">
        <f t="shared" si="41"/>
        <v>100.3689204</v>
      </c>
      <c r="BB1290" s="12">
        <f t="shared" si="53"/>
        <v>142.4429666</v>
      </c>
      <c r="BC1290" s="12">
        <f t="shared" si="50"/>
        <v>0.001575140137</v>
      </c>
      <c r="BD1290" s="12">
        <f t="shared" si="54"/>
        <v>124.7130981</v>
      </c>
    </row>
    <row r="1291" ht="14.25" customHeight="1">
      <c r="A1291" s="7">
        <v>38393.0</v>
      </c>
      <c r="B1291" s="21" t="s">
        <v>90</v>
      </c>
      <c r="C1291" s="8">
        <v>32.460209</v>
      </c>
      <c r="D1291" s="33">
        <f t="shared" si="5"/>
        <v>0.003091485804</v>
      </c>
      <c r="E1291" s="33">
        <f t="shared" si="7"/>
        <v>0.01527684679</v>
      </c>
      <c r="F1291" s="33">
        <f t="shared" si="9"/>
        <v>0.03179943423</v>
      </c>
      <c r="G1291" s="33">
        <f t="shared" si="11"/>
        <v>0.02891237847</v>
      </c>
      <c r="H1291" s="33">
        <f t="shared" si="20"/>
        <v>0.6214404222</v>
      </c>
      <c r="I1291" s="45">
        <f t="shared" si="31"/>
        <v>1.056121612</v>
      </c>
      <c r="J1291" s="45">
        <f t="shared" si="43"/>
        <v>0.07915580705</v>
      </c>
      <c r="K1291" s="21" t="s">
        <v>91</v>
      </c>
      <c r="L1291" s="8">
        <v>11.958062</v>
      </c>
      <c r="M1291" s="33">
        <f t="shared" si="6"/>
        <v>-0.006080597486</v>
      </c>
      <c r="N1291" s="33">
        <f t="shared" si="8"/>
        <v>0.01820775588</v>
      </c>
      <c r="O1291" s="33">
        <f t="shared" si="10"/>
        <v>0.01772056966</v>
      </c>
      <c r="P1291" s="33">
        <f t="shared" si="12"/>
        <v>0.03255564227</v>
      </c>
      <c r="Q1291" s="45">
        <f t="shared" si="21"/>
        <v>1.028963848</v>
      </c>
      <c r="R1291" s="45">
        <f t="shared" si="32"/>
        <v>0.5875089514</v>
      </c>
      <c r="S1291" s="45">
        <f t="shared" si="44"/>
        <v>0.8970328873</v>
      </c>
      <c r="T1291" s="33">
        <f t="shared" si="22"/>
        <v>-0.4075234262</v>
      </c>
      <c r="U1291" s="33">
        <f t="shared" si="33"/>
        <v>0.4686126607</v>
      </c>
      <c r="V1291" s="33">
        <f t="shared" si="42"/>
        <v>-0.8178770803</v>
      </c>
      <c r="W1291" s="44">
        <f t="shared" si="13"/>
        <v>0.008562287012</v>
      </c>
      <c r="X1291" s="44">
        <f t="shared" si="14"/>
        <v>0.00731225037</v>
      </c>
      <c r="Y1291" s="33">
        <f t="shared" si="15"/>
        <v>0.8540066876</v>
      </c>
      <c r="Z1291" s="43">
        <v>1.0</v>
      </c>
      <c r="AA1291" s="33">
        <f t="shared" si="16"/>
        <v>1.854006688</v>
      </c>
      <c r="AB1291" s="33">
        <f t="shared" si="17"/>
        <v>0.4606276198</v>
      </c>
      <c r="AC1291" s="33">
        <f t="shared" si="18"/>
        <v>0.5393723802</v>
      </c>
      <c r="AD1291" s="33">
        <f t="shared" si="19"/>
        <v>-0.003800824396</v>
      </c>
      <c r="AE1291" s="34">
        <f t="shared" si="23"/>
        <v>0</v>
      </c>
      <c r="AF1291" s="34">
        <f t="shared" si="24"/>
        <v>0</v>
      </c>
      <c r="AG1291" s="34">
        <f t="shared" si="25"/>
        <v>0</v>
      </c>
      <c r="AH1291" s="34">
        <f t="shared" si="26"/>
        <v>0</v>
      </c>
      <c r="AI1291" s="34">
        <f t="shared" si="28"/>
        <v>0</v>
      </c>
      <c r="AJ1291" s="34">
        <f t="shared" si="29"/>
        <v>0</v>
      </c>
      <c r="AK1291" s="34">
        <f t="shared" si="27"/>
        <v>0</v>
      </c>
      <c r="AL1291" s="36">
        <f t="shared" si="34"/>
        <v>0</v>
      </c>
      <c r="AM1291" s="36">
        <f t="shared" si="35"/>
        <v>0</v>
      </c>
      <c r="AN1291" s="46">
        <f t="shared" si="36"/>
        <v>0</v>
      </c>
      <c r="AO1291" s="36">
        <f t="shared" si="37"/>
        <v>0</v>
      </c>
      <c r="AP1291" s="36">
        <f t="shared" si="39"/>
        <v>0</v>
      </c>
      <c r="AQ1291" s="36">
        <f t="shared" si="40"/>
        <v>0</v>
      </c>
      <c r="AR1291" s="36">
        <f t="shared" si="38"/>
        <v>0</v>
      </c>
      <c r="AS1291" s="38">
        <f t="shared" si="45"/>
        <v>0</v>
      </c>
      <c r="AT1291" s="38">
        <f t="shared" si="46"/>
        <v>0</v>
      </c>
      <c r="AU1291" s="38">
        <f t="shared" si="47"/>
        <v>0</v>
      </c>
      <c r="AV1291" s="38">
        <f t="shared" si="48"/>
        <v>2</v>
      </c>
      <c r="AW1291" s="38">
        <f t="shared" si="51"/>
        <v>0</v>
      </c>
      <c r="AX1291" s="38">
        <f t="shared" si="52"/>
        <v>1</v>
      </c>
      <c r="AY1291" s="38">
        <f t="shared" si="49"/>
        <v>-0.003800824396</v>
      </c>
      <c r="AZ1291" s="12">
        <f t="shared" si="30"/>
        <v>139.3372559</v>
      </c>
      <c r="BA1291" s="12">
        <f t="shared" si="41"/>
        <v>100.3689204</v>
      </c>
      <c r="BB1291" s="12">
        <f t="shared" si="53"/>
        <v>141.9015659</v>
      </c>
      <c r="BC1291" s="12">
        <f t="shared" si="50"/>
        <v>-0.001266941465</v>
      </c>
      <c r="BD1291" s="12">
        <f t="shared" si="54"/>
        <v>124.5550939</v>
      </c>
    </row>
    <row r="1292" ht="14.25" customHeight="1">
      <c r="A1292" s="7">
        <v>38394.0</v>
      </c>
      <c r="B1292" s="21" t="s">
        <v>90</v>
      </c>
      <c r="C1292" s="8">
        <v>32.4249</v>
      </c>
      <c r="D1292" s="33">
        <f t="shared" si="5"/>
        <v>-0.001087762559</v>
      </c>
      <c r="E1292" s="33">
        <f t="shared" si="7"/>
        <v>-0.003796491817</v>
      </c>
      <c r="F1292" s="33">
        <f t="shared" si="9"/>
        <v>0.03532468473</v>
      </c>
      <c r="G1292" s="33">
        <f t="shared" si="11"/>
        <v>0.0411942678</v>
      </c>
      <c r="H1292" s="33">
        <f t="shared" si="20"/>
        <v>-0.6680856271</v>
      </c>
      <c r="I1292" s="45">
        <f t="shared" si="31"/>
        <v>1.306200021</v>
      </c>
      <c r="J1292" s="45">
        <f t="shared" si="43"/>
        <v>0.8246541149</v>
      </c>
      <c r="K1292" s="21" t="s">
        <v>91</v>
      </c>
      <c r="L1292" s="8">
        <v>12.031219</v>
      </c>
      <c r="M1292" s="33">
        <f t="shared" si="6"/>
        <v>0.006117797349</v>
      </c>
      <c r="N1292" s="33">
        <f t="shared" si="8"/>
        <v>0.006828501088</v>
      </c>
      <c r="O1292" s="33">
        <f t="shared" si="10"/>
        <v>0.03061004305</v>
      </c>
      <c r="P1292" s="33">
        <f t="shared" si="12"/>
        <v>0.04958274371</v>
      </c>
      <c r="Q1292" s="45">
        <f t="shared" si="21"/>
        <v>0.2052131884</v>
      </c>
      <c r="R1292" s="45">
        <f t="shared" si="32"/>
        <v>1.179901661</v>
      </c>
      <c r="S1292" s="45">
        <f t="shared" si="44"/>
        <v>1.671887451</v>
      </c>
      <c r="T1292" s="33">
        <f t="shared" si="22"/>
        <v>-0.8732988155</v>
      </c>
      <c r="U1292" s="33">
        <f t="shared" si="33"/>
        <v>0.1262983607</v>
      </c>
      <c r="V1292" s="33">
        <f t="shared" si="42"/>
        <v>-0.8472333359</v>
      </c>
      <c r="W1292" s="44">
        <f t="shared" si="13"/>
        <v>0.007904349711</v>
      </c>
      <c r="X1292" s="44">
        <f t="shared" si="14"/>
        <v>0.006816131758</v>
      </c>
      <c r="Y1292" s="33">
        <f t="shared" si="15"/>
        <v>0.8623266945</v>
      </c>
      <c r="Z1292" s="43">
        <v>1.0</v>
      </c>
      <c r="AA1292" s="33">
        <f t="shared" si="16"/>
        <v>1.862326694</v>
      </c>
      <c r="AB1292" s="33">
        <f t="shared" si="17"/>
        <v>0.463037284</v>
      </c>
      <c r="AC1292" s="33">
        <f t="shared" si="18"/>
        <v>0.536962716</v>
      </c>
      <c r="AD1292" s="33">
        <f t="shared" si="19"/>
        <v>-0.00377633841</v>
      </c>
      <c r="AE1292" s="34">
        <f t="shared" si="23"/>
        <v>0</v>
      </c>
      <c r="AF1292" s="34">
        <f t="shared" si="24"/>
        <v>0</v>
      </c>
      <c r="AG1292" s="34">
        <f t="shared" si="25"/>
        <v>0</v>
      </c>
      <c r="AH1292" s="34">
        <f t="shared" si="26"/>
        <v>0</v>
      </c>
      <c r="AI1292" s="34">
        <f t="shared" si="28"/>
        <v>0</v>
      </c>
      <c r="AJ1292" s="34">
        <f t="shared" si="29"/>
        <v>0</v>
      </c>
      <c r="AK1292" s="34">
        <f t="shared" si="27"/>
        <v>0</v>
      </c>
      <c r="AL1292" s="36">
        <f t="shared" si="34"/>
        <v>0</v>
      </c>
      <c r="AM1292" s="36">
        <f t="shared" si="35"/>
        <v>0</v>
      </c>
      <c r="AN1292" s="46">
        <f t="shared" si="36"/>
        <v>0</v>
      </c>
      <c r="AO1292" s="36">
        <f t="shared" si="37"/>
        <v>0</v>
      </c>
      <c r="AP1292" s="36">
        <f t="shared" si="39"/>
        <v>0</v>
      </c>
      <c r="AQ1292" s="36">
        <f t="shared" si="40"/>
        <v>0</v>
      </c>
      <c r="AR1292" s="36">
        <f t="shared" si="38"/>
        <v>0</v>
      </c>
      <c r="AS1292" s="38">
        <f t="shared" si="45"/>
        <v>0</v>
      </c>
      <c r="AT1292" s="38">
        <f t="shared" si="46"/>
        <v>0</v>
      </c>
      <c r="AU1292" s="38">
        <f t="shared" si="47"/>
        <v>0</v>
      </c>
      <c r="AV1292" s="38">
        <f t="shared" si="48"/>
        <v>3</v>
      </c>
      <c r="AW1292" s="38">
        <f t="shared" si="51"/>
        <v>0</v>
      </c>
      <c r="AX1292" s="38">
        <f t="shared" si="52"/>
        <v>1</v>
      </c>
      <c r="AY1292" s="38">
        <f t="shared" si="49"/>
        <v>-0.00377633841</v>
      </c>
      <c r="AZ1292" s="12">
        <f t="shared" si="30"/>
        <v>139.3372559</v>
      </c>
      <c r="BA1292" s="12">
        <f t="shared" si="41"/>
        <v>100.3689204</v>
      </c>
      <c r="BB1292" s="12">
        <f t="shared" si="53"/>
        <v>141.3656975</v>
      </c>
      <c r="BC1292" s="12">
        <f t="shared" si="50"/>
        <v>-0.00125877947</v>
      </c>
      <c r="BD1292" s="12">
        <f t="shared" si="54"/>
        <v>124.3983065</v>
      </c>
    </row>
    <row r="1293" ht="14.25" customHeight="1">
      <c r="A1293" s="7">
        <v>38397.0</v>
      </c>
      <c r="B1293" s="21" t="s">
        <v>90</v>
      </c>
      <c r="C1293" s="8">
        <v>32.248375</v>
      </c>
      <c r="D1293" s="33">
        <f t="shared" si="5"/>
        <v>-0.005444118563</v>
      </c>
      <c r="E1293" s="33">
        <f t="shared" si="7"/>
        <v>0.001828576846</v>
      </c>
      <c r="F1293" s="33">
        <f t="shared" si="9"/>
        <v>0.02048461063</v>
      </c>
      <c r="G1293" s="33">
        <f t="shared" si="11"/>
        <v>0.03729032733</v>
      </c>
      <c r="H1293" s="33">
        <f t="shared" si="20"/>
        <v>-0.2745340651</v>
      </c>
      <c r="I1293" s="45">
        <f t="shared" si="31"/>
        <v>0.4823314903</v>
      </c>
      <c r="J1293" s="45">
        <f t="shared" si="43"/>
        <v>0.5987026125</v>
      </c>
      <c r="K1293" s="21" t="s">
        <v>91</v>
      </c>
      <c r="L1293" s="8">
        <v>12.05935</v>
      </c>
      <c r="M1293" s="33">
        <f t="shared" si="6"/>
        <v>0.002338167064</v>
      </c>
      <c r="N1293" s="33">
        <f t="shared" si="8"/>
        <v>0.00870764036</v>
      </c>
      <c r="O1293" s="33">
        <f t="shared" si="10"/>
        <v>0.03301978151</v>
      </c>
      <c r="P1293" s="33">
        <f t="shared" si="12"/>
        <v>0.04613114473</v>
      </c>
      <c r="Q1293" s="45">
        <f t="shared" si="21"/>
        <v>0.3103583406</v>
      </c>
      <c r="R1293" s="45">
        <f t="shared" si="32"/>
        <v>1.253068625</v>
      </c>
      <c r="S1293" s="45">
        <f t="shared" si="44"/>
        <v>1.462727774</v>
      </c>
      <c r="T1293" s="33">
        <f t="shared" si="22"/>
        <v>-0.5848924057</v>
      </c>
      <c r="U1293" s="33">
        <f t="shared" si="33"/>
        <v>-0.7707371345</v>
      </c>
      <c r="V1293" s="33">
        <f t="shared" si="42"/>
        <v>-0.8640251612</v>
      </c>
      <c r="W1293" s="44">
        <f t="shared" si="13"/>
        <v>0.008040972649</v>
      </c>
      <c r="X1293" s="44">
        <f t="shared" si="14"/>
        <v>0.006774383966</v>
      </c>
      <c r="Y1293" s="33">
        <f t="shared" si="15"/>
        <v>0.8424831499</v>
      </c>
      <c r="Z1293" s="43">
        <v>1.0</v>
      </c>
      <c r="AA1293" s="33">
        <f t="shared" si="16"/>
        <v>1.84248315</v>
      </c>
      <c r="AB1293" s="33">
        <f t="shared" si="17"/>
        <v>0.4572541952</v>
      </c>
      <c r="AC1293" s="33">
        <f t="shared" si="18"/>
        <v>0.5427458048</v>
      </c>
      <c r="AD1293" s="33">
        <f t="shared" si="19"/>
        <v>0.001323943202</v>
      </c>
      <c r="AE1293" s="34">
        <f t="shared" si="23"/>
        <v>0</v>
      </c>
      <c r="AF1293" s="34">
        <f t="shared" si="24"/>
        <v>0</v>
      </c>
      <c r="AG1293" s="34">
        <f t="shared" si="25"/>
        <v>0</v>
      </c>
      <c r="AH1293" s="34">
        <f t="shared" si="26"/>
        <v>0</v>
      </c>
      <c r="AI1293" s="34">
        <f t="shared" si="28"/>
        <v>0</v>
      </c>
      <c r="AJ1293" s="34">
        <f t="shared" si="29"/>
        <v>0</v>
      </c>
      <c r="AK1293" s="34">
        <f t="shared" si="27"/>
        <v>0</v>
      </c>
      <c r="AL1293" s="36">
        <f t="shared" si="34"/>
        <v>0</v>
      </c>
      <c r="AM1293" s="36">
        <f t="shared" si="35"/>
        <v>0</v>
      </c>
      <c r="AN1293" s="46">
        <f t="shared" si="36"/>
        <v>0</v>
      </c>
      <c r="AO1293" s="36">
        <f t="shared" si="37"/>
        <v>0</v>
      </c>
      <c r="AP1293" s="36">
        <f t="shared" si="39"/>
        <v>0</v>
      </c>
      <c r="AQ1293" s="36">
        <f t="shared" si="40"/>
        <v>0</v>
      </c>
      <c r="AR1293" s="36">
        <f t="shared" si="38"/>
        <v>0</v>
      </c>
      <c r="AS1293" s="38">
        <f t="shared" si="45"/>
        <v>0</v>
      </c>
      <c r="AT1293" s="38">
        <f t="shared" si="46"/>
        <v>0</v>
      </c>
      <c r="AU1293" s="38">
        <f t="shared" si="47"/>
        <v>0</v>
      </c>
      <c r="AV1293" s="38">
        <f t="shared" si="48"/>
        <v>4</v>
      </c>
      <c r="AW1293" s="38">
        <f t="shared" si="51"/>
        <v>0</v>
      </c>
      <c r="AX1293" s="38">
        <f t="shared" si="52"/>
        <v>1</v>
      </c>
      <c r="AY1293" s="38">
        <f t="shared" si="49"/>
        <v>0.001323943202</v>
      </c>
      <c r="AZ1293" s="12">
        <f t="shared" si="30"/>
        <v>139.3372559</v>
      </c>
      <c r="BA1293" s="12">
        <f t="shared" si="41"/>
        <v>100.3689204</v>
      </c>
      <c r="BB1293" s="12">
        <f t="shared" si="53"/>
        <v>141.5528577</v>
      </c>
      <c r="BC1293" s="12">
        <f t="shared" si="50"/>
        <v>0.0004413144007</v>
      </c>
      <c r="BD1293" s="12">
        <f t="shared" si="54"/>
        <v>124.4532053</v>
      </c>
    </row>
    <row r="1294" ht="14.25" customHeight="1">
      <c r="A1294" s="7">
        <v>38398.0</v>
      </c>
      <c r="B1294" s="21" t="s">
        <v>90</v>
      </c>
      <c r="C1294" s="8">
        <v>32.154205</v>
      </c>
      <c r="D1294" s="33">
        <f t="shared" si="5"/>
        <v>-0.002920147139</v>
      </c>
      <c r="E1294" s="33">
        <f t="shared" si="7"/>
        <v>-0.01549518158</v>
      </c>
      <c r="F1294" s="33">
        <f t="shared" si="9"/>
        <v>0.01410561006</v>
      </c>
      <c r="G1294" s="33">
        <f t="shared" si="11"/>
        <v>0.02149931978</v>
      </c>
      <c r="H1294" s="33">
        <f t="shared" si="20"/>
        <v>-1.454353468</v>
      </c>
      <c r="I1294" s="45">
        <f t="shared" si="31"/>
        <v>0.1336015095</v>
      </c>
      <c r="J1294" s="45">
        <f t="shared" si="43"/>
        <v>-0.3096837311</v>
      </c>
      <c r="K1294" s="21" t="s">
        <v>91</v>
      </c>
      <c r="L1294" s="8">
        <v>12.000265</v>
      </c>
      <c r="M1294" s="33">
        <f t="shared" si="6"/>
        <v>-0.004899517802</v>
      </c>
      <c r="N1294" s="33">
        <f t="shared" si="8"/>
        <v>0</v>
      </c>
      <c r="O1294" s="33">
        <f t="shared" si="10"/>
        <v>0.02969585859</v>
      </c>
      <c r="P1294" s="33">
        <f t="shared" si="12"/>
        <v>0.03393898706</v>
      </c>
      <c r="Q1294" s="45">
        <f t="shared" si="21"/>
        <v>-0.3632266698</v>
      </c>
      <c r="R1294" s="45">
        <f t="shared" si="32"/>
        <v>1.055684133</v>
      </c>
      <c r="S1294" s="45">
        <f t="shared" si="44"/>
        <v>0.8877724097</v>
      </c>
      <c r="T1294" s="33">
        <f t="shared" si="22"/>
        <v>-1.091126798</v>
      </c>
      <c r="U1294" s="33">
        <f t="shared" si="33"/>
        <v>-0.9220826234</v>
      </c>
      <c r="V1294" s="33">
        <f t="shared" si="42"/>
        <v>-1.197456141</v>
      </c>
      <c r="W1294" s="44">
        <f t="shared" si="13"/>
        <v>0.007699893519</v>
      </c>
      <c r="X1294" s="44">
        <f t="shared" si="14"/>
        <v>0.006866588255</v>
      </c>
      <c r="Y1294" s="33">
        <f t="shared" si="15"/>
        <v>0.8917770405</v>
      </c>
      <c r="Z1294" s="43">
        <v>1.0</v>
      </c>
      <c r="AA1294" s="33">
        <f t="shared" si="16"/>
        <v>1.891777041</v>
      </c>
      <c r="AB1294" s="33">
        <f t="shared" si="17"/>
        <v>0.4713964814</v>
      </c>
      <c r="AC1294" s="33">
        <f t="shared" si="18"/>
        <v>0.5286035186</v>
      </c>
      <c r="AD1294" s="33">
        <f t="shared" si="19"/>
        <v>-0.008918773938</v>
      </c>
      <c r="AE1294" s="34">
        <f t="shared" si="23"/>
        <v>1</v>
      </c>
      <c r="AF1294" s="34">
        <f t="shared" si="24"/>
        <v>0</v>
      </c>
      <c r="AG1294" s="34">
        <f t="shared" si="25"/>
        <v>0</v>
      </c>
      <c r="AH1294" s="34">
        <f t="shared" si="26"/>
        <v>1</v>
      </c>
      <c r="AI1294" s="34">
        <f t="shared" si="28"/>
        <v>0</v>
      </c>
      <c r="AJ1294" s="34">
        <f t="shared" si="29"/>
        <v>1</v>
      </c>
      <c r="AK1294" s="34">
        <f t="shared" si="27"/>
        <v>-0.008918773938</v>
      </c>
      <c r="AL1294" s="36">
        <f t="shared" si="34"/>
        <v>0</v>
      </c>
      <c r="AM1294" s="36">
        <f t="shared" si="35"/>
        <v>0</v>
      </c>
      <c r="AN1294" s="46">
        <f t="shared" si="36"/>
        <v>0</v>
      </c>
      <c r="AO1294" s="36">
        <f t="shared" si="37"/>
        <v>0</v>
      </c>
      <c r="AP1294" s="36">
        <f t="shared" si="39"/>
        <v>0</v>
      </c>
      <c r="AQ1294" s="36">
        <f t="shared" si="40"/>
        <v>0</v>
      </c>
      <c r="AR1294" s="36">
        <f t="shared" si="38"/>
        <v>0</v>
      </c>
      <c r="AS1294" s="38">
        <f t="shared" si="45"/>
        <v>1</v>
      </c>
      <c r="AT1294" s="38">
        <f t="shared" si="46"/>
        <v>0</v>
      </c>
      <c r="AU1294" s="38">
        <f t="shared" si="47"/>
        <v>0</v>
      </c>
      <c r="AV1294" s="38">
        <f t="shared" si="48"/>
        <v>5</v>
      </c>
      <c r="AW1294" s="38">
        <f t="shared" si="51"/>
        <v>0</v>
      </c>
      <c r="AX1294" s="38">
        <f t="shared" si="52"/>
        <v>1</v>
      </c>
      <c r="AY1294" s="38">
        <f t="shared" si="49"/>
        <v>-0.008918773938</v>
      </c>
      <c r="AZ1294" s="12">
        <f t="shared" si="30"/>
        <v>138.0945384</v>
      </c>
      <c r="BA1294" s="12">
        <f t="shared" si="41"/>
        <v>100.3689204</v>
      </c>
      <c r="BB1294" s="12">
        <f t="shared" si="53"/>
        <v>140.2903798</v>
      </c>
      <c r="BC1294" s="12">
        <f t="shared" si="50"/>
        <v>-0.005945849292</v>
      </c>
      <c r="BD1294" s="12">
        <f t="shared" si="54"/>
        <v>123.7132253</v>
      </c>
    </row>
    <row r="1295" ht="14.25" customHeight="1">
      <c r="A1295" s="7">
        <v>38399.0</v>
      </c>
      <c r="B1295" s="21" t="s">
        <v>90</v>
      </c>
      <c r="C1295" s="8">
        <v>32.095352</v>
      </c>
      <c r="D1295" s="33">
        <f t="shared" si="5"/>
        <v>-0.001830336032</v>
      </c>
      <c r="E1295" s="33">
        <f t="shared" si="7"/>
        <v>-0.008183393856</v>
      </c>
      <c r="F1295" s="33">
        <f t="shared" si="9"/>
        <v>0.007388269955</v>
      </c>
      <c r="G1295" s="33">
        <f t="shared" si="11"/>
        <v>0.009439182876</v>
      </c>
      <c r="H1295" s="33">
        <f t="shared" si="20"/>
        <v>-0.9354869625</v>
      </c>
      <c r="I1295" s="45">
        <f t="shared" si="31"/>
        <v>-0.2500397225</v>
      </c>
      <c r="J1295" s="45">
        <f t="shared" si="43"/>
        <v>-1.006272082</v>
      </c>
      <c r="K1295" s="21" t="s">
        <v>91</v>
      </c>
      <c r="L1295" s="8">
        <v>12.18315</v>
      </c>
      <c r="M1295" s="33">
        <f t="shared" si="6"/>
        <v>0.01524008011</v>
      </c>
      <c r="N1295" s="33">
        <f t="shared" si="8"/>
        <v>0.01262806371</v>
      </c>
      <c r="O1295" s="33">
        <f t="shared" si="10"/>
        <v>0.03292000933</v>
      </c>
      <c r="P1295" s="33">
        <f t="shared" si="12"/>
        <v>0.05352758772</v>
      </c>
      <c r="Q1295" s="45">
        <f t="shared" si="21"/>
        <v>0.5644315346</v>
      </c>
      <c r="R1295" s="45">
        <f t="shared" si="32"/>
        <v>1.176161899</v>
      </c>
      <c r="S1295" s="45">
        <f t="shared" si="44"/>
        <v>1.723261955</v>
      </c>
      <c r="T1295" s="33">
        <f t="shared" si="22"/>
        <v>-1.499918497</v>
      </c>
      <c r="U1295" s="33">
        <f t="shared" si="33"/>
        <v>-1.426201621</v>
      </c>
      <c r="V1295" s="33">
        <f t="shared" si="42"/>
        <v>-2.729534037</v>
      </c>
      <c r="W1295" s="44">
        <f t="shared" si="13"/>
        <v>0.007422781492</v>
      </c>
      <c r="X1295" s="44">
        <f t="shared" si="14"/>
        <v>0.007374106935</v>
      </c>
      <c r="Y1295" s="33">
        <f t="shared" si="15"/>
        <v>0.9934425448</v>
      </c>
      <c r="Z1295" s="43">
        <v>1.0</v>
      </c>
      <c r="AA1295" s="33">
        <f t="shared" si="16"/>
        <v>1.993442545</v>
      </c>
      <c r="AB1295" s="33">
        <f t="shared" si="17"/>
        <v>0.4983552435</v>
      </c>
      <c r="AC1295" s="33">
        <f t="shared" si="18"/>
        <v>0.5016447565</v>
      </c>
      <c r="AD1295" s="33">
        <f t="shared" si="19"/>
        <v>-0.003925998163</v>
      </c>
      <c r="AE1295" s="34">
        <f t="shared" si="23"/>
        <v>1</v>
      </c>
      <c r="AF1295" s="34">
        <f t="shared" si="24"/>
        <v>0</v>
      </c>
      <c r="AG1295" s="34">
        <f t="shared" si="25"/>
        <v>0</v>
      </c>
      <c r="AH1295" s="34">
        <f t="shared" si="26"/>
        <v>2</v>
      </c>
      <c r="AI1295" s="34">
        <f t="shared" si="28"/>
        <v>0</v>
      </c>
      <c r="AJ1295" s="34">
        <f t="shared" si="29"/>
        <v>1</v>
      </c>
      <c r="AK1295" s="34">
        <f t="shared" si="27"/>
        <v>-0.003925998163</v>
      </c>
      <c r="AL1295" s="36">
        <f t="shared" si="34"/>
        <v>1</v>
      </c>
      <c r="AM1295" s="36">
        <f t="shared" si="35"/>
        <v>0</v>
      </c>
      <c r="AN1295" s="46">
        <f t="shared" si="36"/>
        <v>0</v>
      </c>
      <c r="AO1295" s="36">
        <f t="shared" si="37"/>
        <v>1</v>
      </c>
      <c r="AP1295" s="36">
        <f t="shared" si="39"/>
        <v>0</v>
      </c>
      <c r="AQ1295" s="36">
        <f t="shared" si="40"/>
        <v>1</v>
      </c>
      <c r="AR1295" s="36">
        <f t="shared" si="38"/>
        <v>-0.003925998163</v>
      </c>
      <c r="AS1295" s="38">
        <f t="shared" si="45"/>
        <v>1</v>
      </c>
      <c r="AT1295" s="38">
        <f t="shared" si="46"/>
        <v>0</v>
      </c>
      <c r="AU1295" s="38">
        <f t="shared" si="47"/>
        <v>0</v>
      </c>
      <c r="AV1295" s="38">
        <f t="shared" si="48"/>
        <v>1</v>
      </c>
      <c r="AW1295" s="38">
        <f t="shared" si="51"/>
        <v>1</v>
      </c>
      <c r="AX1295" s="38">
        <f t="shared" si="52"/>
        <v>1</v>
      </c>
      <c r="AY1295" s="38">
        <f t="shared" si="49"/>
        <v>-0.003925998163</v>
      </c>
      <c r="AZ1295" s="12">
        <f t="shared" si="30"/>
        <v>137.5523795</v>
      </c>
      <c r="BA1295" s="12">
        <f t="shared" si="41"/>
        <v>99.97487221</v>
      </c>
      <c r="BB1295" s="12">
        <f t="shared" si="53"/>
        <v>139.7396</v>
      </c>
      <c r="BC1295" s="12">
        <f t="shared" si="50"/>
        <v>-0.003925998163</v>
      </c>
      <c r="BD1295" s="12">
        <f t="shared" si="54"/>
        <v>123.2275274</v>
      </c>
    </row>
    <row r="1296" ht="14.25" customHeight="1">
      <c r="A1296" s="7">
        <v>38400.0</v>
      </c>
      <c r="B1296" s="21" t="s">
        <v>90</v>
      </c>
      <c r="C1296" s="8">
        <v>31.618683</v>
      </c>
      <c r="D1296" s="33">
        <f t="shared" si="5"/>
        <v>-0.01485165204</v>
      </c>
      <c r="E1296" s="33">
        <f t="shared" si="7"/>
        <v>-0.02592484848</v>
      </c>
      <c r="F1296" s="33">
        <f t="shared" si="9"/>
        <v>-0.01104405163</v>
      </c>
      <c r="G1296" s="33">
        <f t="shared" si="11"/>
        <v>0.003361337018</v>
      </c>
      <c r="H1296" s="33">
        <f t="shared" si="20"/>
        <v>-2.21812836</v>
      </c>
      <c r="I1296" s="45">
        <f t="shared" si="31"/>
        <v>-1.293613911</v>
      </c>
      <c r="J1296" s="45">
        <f t="shared" si="43"/>
        <v>-1.339672779</v>
      </c>
      <c r="K1296" s="21" t="s">
        <v>91</v>
      </c>
      <c r="L1296" s="8">
        <v>12.098745</v>
      </c>
      <c r="M1296" s="33">
        <f t="shared" si="6"/>
        <v>-0.006928011229</v>
      </c>
      <c r="N1296" s="33">
        <f t="shared" si="8"/>
        <v>0.011764699</v>
      </c>
      <c r="O1296" s="33">
        <f t="shared" si="10"/>
        <v>0.03018666364</v>
      </c>
      <c r="P1296" s="33">
        <f t="shared" si="12"/>
        <v>0.04040635092</v>
      </c>
      <c r="Q1296" s="45">
        <f t="shared" si="21"/>
        <v>0.4724172285</v>
      </c>
      <c r="R1296" s="45">
        <f t="shared" si="32"/>
        <v>1.025186487</v>
      </c>
      <c r="S1296" s="45">
        <f t="shared" si="44"/>
        <v>1.10402591</v>
      </c>
      <c r="T1296" s="33">
        <f t="shared" si="22"/>
        <v>-2.690545589</v>
      </c>
      <c r="U1296" s="33">
        <f t="shared" si="33"/>
        <v>-2.318800397</v>
      </c>
      <c r="V1296" s="33">
        <f t="shared" si="42"/>
        <v>-2.443698689</v>
      </c>
      <c r="W1296" s="44">
        <f t="shared" si="13"/>
        <v>0.007922779216</v>
      </c>
      <c r="X1296" s="44">
        <f t="shared" si="14"/>
        <v>0.00763662991</v>
      </c>
      <c r="Y1296" s="33">
        <f t="shared" si="15"/>
        <v>0.9638827112</v>
      </c>
      <c r="Z1296" s="43">
        <v>1.0</v>
      </c>
      <c r="AA1296" s="33">
        <f t="shared" si="16"/>
        <v>1.963882711</v>
      </c>
      <c r="AB1296" s="33">
        <f t="shared" si="17"/>
        <v>0.4908046217</v>
      </c>
      <c r="AC1296" s="33">
        <f t="shared" si="18"/>
        <v>0.5091953783</v>
      </c>
      <c r="AD1296" s="33">
        <f t="shared" si="19"/>
        <v>0.004767053848</v>
      </c>
      <c r="AE1296" s="34">
        <f t="shared" si="23"/>
        <v>1</v>
      </c>
      <c r="AF1296" s="34">
        <f t="shared" si="24"/>
        <v>0</v>
      </c>
      <c r="AG1296" s="34">
        <f t="shared" si="25"/>
        <v>0</v>
      </c>
      <c r="AH1296" s="34">
        <f t="shared" si="26"/>
        <v>3</v>
      </c>
      <c r="AI1296" s="34">
        <f t="shared" si="28"/>
        <v>0</v>
      </c>
      <c r="AJ1296" s="34">
        <f t="shared" si="29"/>
        <v>1</v>
      </c>
      <c r="AK1296" s="34">
        <f t="shared" si="27"/>
        <v>0.004767053848</v>
      </c>
      <c r="AL1296" s="36">
        <f t="shared" si="34"/>
        <v>1</v>
      </c>
      <c r="AM1296" s="36">
        <f t="shared" si="35"/>
        <v>0</v>
      </c>
      <c r="AN1296" s="46">
        <f t="shared" si="36"/>
        <v>0</v>
      </c>
      <c r="AO1296" s="36">
        <f t="shared" si="37"/>
        <v>2</v>
      </c>
      <c r="AP1296" s="36">
        <f t="shared" si="39"/>
        <v>0</v>
      </c>
      <c r="AQ1296" s="36">
        <f t="shared" si="40"/>
        <v>1</v>
      </c>
      <c r="AR1296" s="36">
        <f t="shared" si="38"/>
        <v>0.004767053848</v>
      </c>
      <c r="AS1296" s="38">
        <f t="shared" si="45"/>
        <v>1</v>
      </c>
      <c r="AT1296" s="38">
        <f t="shared" si="46"/>
        <v>0</v>
      </c>
      <c r="AU1296" s="38">
        <f t="shared" si="47"/>
        <v>0</v>
      </c>
      <c r="AV1296" s="38">
        <f t="shared" si="48"/>
        <v>2</v>
      </c>
      <c r="AW1296" s="38">
        <f t="shared" si="51"/>
        <v>0</v>
      </c>
      <c r="AX1296" s="38">
        <f t="shared" si="52"/>
        <v>1</v>
      </c>
      <c r="AY1296" s="38">
        <f t="shared" si="49"/>
        <v>0.004767053848</v>
      </c>
      <c r="AZ1296" s="12">
        <f t="shared" si="30"/>
        <v>138.2080991</v>
      </c>
      <c r="BA1296" s="12">
        <f t="shared" si="41"/>
        <v>100.4514578</v>
      </c>
      <c r="BB1296" s="12">
        <f t="shared" si="53"/>
        <v>140.4057462</v>
      </c>
      <c r="BC1296" s="12">
        <f t="shared" si="50"/>
        <v>0.004767053848</v>
      </c>
      <c r="BD1296" s="12">
        <f t="shared" si="54"/>
        <v>123.8149596</v>
      </c>
    </row>
    <row r="1297" ht="14.25" customHeight="1">
      <c r="A1297" s="7">
        <v>38401.0</v>
      </c>
      <c r="B1297" s="21" t="s">
        <v>90</v>
      </c>
      <c r="C1297" s="8">
        <v>31.895271</v>
      </c>
      <c r="D1297" s="33">
        <f t="shared" si="5"/>
        <v>0.008747612922</v>
      </c>
      <c r="E1297" s="33">
        <f t="shared" si="7"/>
        <v>-0.01633402108</v>
      </c>
      <c r="F1297" s="33">
        <f t="shared" si="9"/>
        <v>-0.02006850092</v>
      </c>
      <c r="G1297" s="33">
        <f t="shared" si="11"/>
        <v>0.011760269</v>
      </c>
      <c r="H1297" s="33">
        <f t="shared" si="20"/>
        <v>-1.500665139</v>
      </c>
      <c r="I1297" s="45">
        <f t="shared" si="31"/>
        <v>-1.757102259</v>
      </c>
      <c r="J1297" s="45">
        <f t="shared" si="43"/>
        <v>-0.7980697416</v>
      </c>
      <c r="K1297" s="21" t="s">
        <v>91</v>
      </c>
      <c r="L1297" s="8">
        <v>12.08749</v>
      </c>
      <c r="M1297" s="33">
        <f t="shared" si="6"/>
        <v>-0.0009302617751</v>
      </c>
      <c r="N1297" s="33">
        <f t="shared" si="8"/>
        <v>0.004677082181</v>
      </c>
      <c r="O1297" s="33">
        <f t="shared" si="10"/>
        <v>0.01153752073</v>
      </c>
      <c r="P1297" s="33">
        <f t="shared" si="12"/>
        <v>0.0501103062</v>
      </c>
      <c r="Q1297" s="45">
        <f t="shared" si="21"/>
        <v>-0.1332213442</v>
      </c>
      <c r="R1297" s="45">
        <f t="shared" si="32"/>
        <v>0.06586209758</v>
      </c>
      <c r="S1297" s="45">
        <f t="shared" si="44"/>
        <v>1.500699858</v>
      </c>
      <c r="T1297" s="33">
        <f t="shared" si="22"/>
        <v>-1.367443795</v>
      </c>
      <c r="U1297" s="33">
        <f t="shared" si="33"/>
        <v>-1.822964357</v>
      </c>
      <c r="V1297" s="33">
        <f t="shared" si="42"/>
        <v>-2.2987696</v>
      </c>
      <c r="W1297" s="44">
        <f t="shared" si="13"/>
        <v>0.008150571614</v>
      </c>
      <c r="X1297" s="44">
        <f t="shared" si="14"/>
        <v>0.007123919197</v>
      </c>
      <c r="Y1297" s="33">
        <f t="shared" si="15"/>
        <v>0.8740392128</v>
      </c>
      <c r="Z1297" s="43">
        <v>1.0</v>
      </c>
      <c r="AA1297" s="33">
        <f t="shared" si="16"/>
        <v>1.874039213</v>
      </c>
      <c r="AB1297" s="33">
        <f t="shared" si="17"/>
        <v>0.466393236</v>
      </c>
      <c r="AC1297" s="33">
        <f t="shared" si="18"/>
        <v>0.533606764</v>
      </c>
      <c r="AD1297" s="33">
        <f t="shared" si="19"/>
        <v>-0.006665462009</v>
      </c>
      <c r="AE1297" s="34">
        <f t="shared" si="23"/>
        <v>1</v>
      </c>
      <c r="AF1297" s="34">
        <f t="shared" si="24"/>
        <v>0</v>
      </c>
      <c r="AG1297" s="34">
        <f t="shared" si="25"/>
        <v>0</v>
      </c>
      <c r="AH1297" s="34">
        <f t="shared" si="26"/>
        <v>4</v>
      </c>
      <c r="AI1297" s="34">
        <f t="shared" si="28"/>
        <v>0</v>
      </c>
      <c r="AJ1297" s="34">
        <f t="shared" si="29"/>
        <v>1</v>
      </c>
      <c r="AK1297" s="34">
        <f t="shared" si="27"/>
        <v>-0.006665462009</v>
      </c>
      <c r="AL1297" s="36">
        <f t="shared" si="34"/>
        <v>1</v>
      </c>
      <c r="AM1297" s="36">
        <f t="shared" si="35"/>
        <v>0</v>
      </c>
      <c r="AN1297" s="46">
        <f t="shared" si="36"/>
        <v>0</v>
      </c>
      <c r="AO1297" s="36">
        <f t="shared" si="37"/>
        <v>3</v>
      </c>
      <c r="AP1297" s="36">
        <f t="shared" si="39"/>
        <v>0</v>
      </c>
      <c r="AQ1297" s="36">
        <f t="shared" si="40"/>
        <v>1</v>
      </c>
      <c r="AR1297" s="36">
        <f t="shared" si="38"/>
        <v>-0.006665462009</v>
      </c>
      <c r="AS1297" s="38">
        <f t="shared" si="45"/>
        <v>1</v>
      </c>
      <c r="AT1297" s="38">
        <f t="shared" si="46"/>
        <v>0</v>
      </c>
      <c r="AU1297" s="38">
        <f t="shared" si="47"/>
        <v>0</v>
      </c>
      <c r="AV1297" s="38">
        <f t="shared" si="48"/>
        <v>3</v>
      </c>
      <c r="AW1297" s="38">
        <f t="shared" si="51"/>
        <v>0</v>
      </c>
      <c r="AX1297" s="38">
        <f t="shared" si="52"/>
        <v>1</v>
      </c>
      <c r="AY1297" s="38">
        <f t="shared" si="49"/>
        <v>-0.006665462009</v>
      </c>
      <c r="AZ1297" s="12">
        <f t="shared" si="30"/>
        <v>137.2868783</v>
      </c>
      <c r="BA1297" s="12">
        <f t="shared" si="41"/>
        <v>99.78190243</v>
      </c>
      <c r="BB1297" s="12">
        <f t="shared" si="53"/>
        <v>139.469877</v>
      </c>
      <c r="BC1297" s="12">
        <f t="shared" si="50"/>
        <v>-0.006665462009</v>
      </c>
      <c r="BD1297" s="12">
        <f t="shared" si="54"/>
        <v>122.9896757</v>
      </c>
    </row>
    <row r="1298" ht="14.25" customHeight="1">
      <c r="A1298" s="7">
        <v>38405.0</v>
      </c>
      <c r="B1298" s="21" t="s">
        <v>90</v>
      </c>
      <c r="C1298" s="8">
        <v>31.295036</v>
      </c>
      <c r="D1298" s="33">
        <f t="shared" si="5"/>
        <v>-0.018818934</v>
      </c>
      <c r="E1298" s="33">
        <f t="shared" si="7"/>
        <v>-0.0295623888</v>
      </c>
      <c r="F1298" s="33">
        <f t="shared" si="9"/>
        <v>-0.02778786906</v>
      </c>
      <c r="G1298" s="33">
        <f t="shared" si="11"/>
        <v>-0.00243851624</v>
      </c>
      <c r="H1298" s="33">
        <f t="shared" si="20"/>
        <v>-2.332198867</v>
      </c>
      <c r="I1298" s="45">
        <f t="shared" si="31"/>
        <v>-2.105208845</v>
      </c>
      <c r="J1298" s="45">
        <f t="shared" si="43"/>
        <v>-1.688027146</v>
      </c>
      <c r="K1298" s="21" t="s">
        <v>91</v>
      </c>
      <c r="L1298" s="8">
        <v>12.039658</v>
      </c>
      <c r="M1298" s="33">
        <f t="shared" si="6"/>
        <v>-0.003957149086</v>
      </c>
      <c r="N1298" s="33">
        <f t="shared" si="8"/>
        <v>-0.001632923831</v>
      </c>
      <c r="O1298" s="33">
        <f t="shared" si="10"/>
        <v>0.007060497616</v>
      </c>
      <c r="P1298" s="33">
        <f t="shared" si="12"/>
        <v>0.04467790902</v>
      </c>
      <c r="Q1298" s="45">
        <f t="shared" si="21"/>
        <v>-0.6893171873</v>
      </c>
      <c r="R1298" s="45">
        <f t="shared" si="32"/>
        <v>-0.2106084649</v>
      </c>
      <c r="S1298" s="45">
        <f t="shared" si="44"/>
        <v>1.221395833</v>
      </c>
      <c r="T1298" s="33">
        <f t="shared" si="22"/>
        <v>-1.64288168</v>
      </c>
      <c r="U1298" s="33">
        <f t="shared" si="33"/>
        <v>-1.89460038</v>
      </c>
      <c r="V1298" s="33">
        <f t="shared" si="42"/>
        <v>-2.909422979</v>
      </c>
      <c r="W1298" s="44">
        <f t="shared" si="13"/>
        <v>0.00917738352</v>
      </c>
      <c r="X1298" s="44">
        <f t="shared" si="14"/>
        <v>0.007264486288</v>
      </c>
      <c r="Y1298" s="33">
        <f t="shared" si="15"/>
        <v>0.7915639869</v>
      </c>
      <c r="Z1298" s="43">
        <v>1.0</v>
      </c>
      <c r="AA1298" s="33">
        <f t="shared" si="16"/>
        <v>1.791563987</v>
      </c>
      <c r="AB1298" s="33">
        <f t="shared" si="17"/>
        <v>0.4418284765</v>
      </c>
      <c r="AC1298" s="33">
        <f t="shared" si="18"/>
        <v>0.5581715235</v>
      </c>
      <c r="AD1298" s="33">
        <f t="shared" si="19"/>
        <v>0.004816278368</v>
      </c>
      <c r="AE1298" s="34">
        <f t="shared" si="23"/>
        <v>1</v>
      </c>
      <c r="AF1298" s="34">
        <f t="shared" si="24"/>
        <v>0</v>
      </c>
      <c r="AG1298" s="34">
        <f t="shared" si="25"/>
        <v>0</v>
      </c>
      <c r="AH1298" s="34">
        <f t="shared" si="26"/>
        <v>5</v>
      </c>
      <c r="AI1298" s="34">
        <f t="shared" si="28"/>
        <v>0</v>
      </c>
      <c r="AJ1298" s="34">
        <f t="shared" si="29"/>
        <v>1</v>
      </c>
      <c r="AK1298" s="34">
        <f t="shared" si="27"/>
        <v>0.004816278368</v>
      </c>
      <c r="AL1298" s="36">
        <f t="shared" si="34"/>
        <v>1</v>
      </c>
      <c r="AM1298" s="36">
        <f t="shared" si="35"/>
        <v>0</v>
      </c>
      <c r="AN1298" s="46">
        <f t="shared" si="36"/>
        <v>0</v>
      </c>
      <c r="AO1298" s="36">
        <f t="shared" si="37"/>
        <v>4</v>
      </c>
      <c r="AP1298" s="36">
        <f t="shared" si="39"/>
        <v>0</v>
      </c>
      <c r="AQ1298" s="36">
        <f t="shared" si="40"/>
        <v>1</v>
      </c>
      <c r="AR1298" s="36">
        <f t="shared" si="38"/>
        <v>0.004816278368</v>
      </c>
      <c r="AS1298" s="38">
        <f t="shared" si="45"/>
        <v>1</v>
      </c>
      <c r="AT1298" s="38">
        <f t="shared" si="46"/>
        <v>0</v>
      </c>
      <c r="AU1298" s="38">
        <f t="shared" si="47"/>
        <v>0</v>
      </c>
      <c r="AV1298" s="38">
        <f t="shared" si="48"/>
        <v>4</v>
      </c>
      <c r="AW1298" s="38">
        <f t="shared" si="51"/>
        <v>0</v>
      </c>
      <c r="AX1298" s="38">
        <f t="shared" si="52"/>
        <v>1</v>
      </c>
      <c r="AY1298" s="38">
        <f t="shared" si="49"/>
        <v>0.004816278368</v>
      </c>
      <c r="AZ1298" s="12">
        <f t="shared" si="30"/>
        <v>137.9480901</v>
      </c>
      <c r="BA1298" s="12">
        <f t="shared" si="41"/>
        <v>100.2624798</v>
      </c>
      <c r="BB1298" s="12">
        <f t="shared" si="53"/>
        <v>140.1416028</v>
      </c>
      <c r="BC1298" s="12">
        <f t="shared" si="50"/>
        <v>0.004816278368</v>
      </c>
      <c r="BD1298" s="12">
        <f t="shared" si="54"/>
        <v>123.5820282</v>
      </c>
    </row>
    <row r="1299" ht="14.25" customHeight="1">
      <c r="A1299" s="7">
        <v>38406.0</v>
      </c>
      <c r="B1299" s="21" t="s">
        <v>90</v>
      </c>
      <c r="C1299" s="8">
        <v>31.442144</v>
      </c>
      <c r="D1299" s="33">
        <f t="shared" si="5"/>
        <v>0.004700681603</v>
      </c>
      <c r="E1299" s="33">
        <f t="shared" si="7"/>
        <v>-0.02214519065</v>
      </c>
      <c r="F1299" s="33">
        <f t="shared" si="9"/>
        <v>-0.03729722848</v>
      </c>
      <c r="G1299" s="33">
        <f t="shared" si="11"/>
        <v>0.0007489509483</v>
      </c>
      <c r="H1299" s="33">
        <f t="shared" si="20"/>
        <v>-1.732828365</v>
      </c>
      <c r="I1299" s="45">
        <f t="shared" si="31"/>
        <v>-2.510152481</v>
      </c>
      <c r="J1299" s="45">
        <f t="shared" si="43"/>
        <v>-1.417001329</v>
      </c>
      <c r="K1299" s="21" t="s">
        <v>91</v>
      </c>
      <c r="L1299" s="8">
        <v>11.98057</v>
      </c>
      <c r="M1299" s="33">
        <f t="shared" si="6"/>
        <v>-0.004907780603</v>
      </c>
      <c r="N1299" s="33">
        <f t="shared" si="8"/>
        <v>-0.001641213757</v>
      </c>
      <c r="O1299" s="33">
        <f t="shared" si="10"/>
        <v>-0.001641213757</v>
      </c>
      <c r="P1299" s="33">
        <f t="shared" si="12"/>
        <v>0.0324924034</v>
      </c>
      <c r="Q1299" s="45">
        <f t="shared" si="21"/>
        <v>-0.71620936</v>
      </c>
      <c r="R1299" s="45">
        <f t="shared" si="32"/>
        <v>-0.7425912488</v>
      </c>
      <c r="S1299" s="45">
        <f t="shared" si="44"/>
        <v>0.6764776097</v>
      </c>
      <c r="T1299" s="33">
        <f t="shared" si="22"/>
        <v>-1.016619005</v>
      </c>
      <c r="U1299" s="33">
        <f t="shared" si="33"/>
        <v>-1.767561232</v>
      </c>
      <c r="V1299" s="33">
        <f t="shared" si="42"/>
        <v>-2.093478938</v>
      </c>
      <c r="W1299" s="44">
        <f t="shared" si="13"/>
        <v>0.009234148623</v>
      </c>
      <c r="X1299" s="44">
        <f t="shared" si="14"/>
        <v>0.007345284714</v>
      </c>
      <c r="Y1299" s="33">
        <f t="shared" si="15"/>
        <v>0.7954479633</v>
      </c>
      <c r="Z1299" s="43">
        <v>1.0</v>
      </c>
      <c r="AA1299" s="33">
        <f t="shared" si="16"/>
        <v>1.795447963</v>
      </c>
      <c r="AB1299" s="33">
        <f t="shared" si="17"/>
        <v>0.4430359328</v>
      </c>
      <c r="AC1299" s="33">
        <f t="shared" si="18"/>
        <v>0.5569640672</v>
      </c>
      <c r="AD1299" s="33">
        <f t="shared" si="19"/>
        <v>0.0007779128535</v>
      </c>
      <c r="AE1299" s="34">
        <f t="shared" si="23"/>
        <v>1</v>
      </c>
      <c r="AF1299" s="34">
        <f t="shared" si="24"/>
        <v>0</v>
      </c>
      <c r="AG1299" s="34">
        <f t="shared" si="25"/>
        <v>0</v>
      </c>
      <c r="AH1299" s="34">
        <f t="shared" si="26"/>
        <v>1</v>
      </c>
      <c r="AI1299" s="34">
        <f t="shared" si="28"/>
        <v>1</v>
      </c>
      <c r="AJ1299" s="34">
        <f t="shared" si="29"/>
        <v>1</v>
      </c>
      <c r="AK1299" s="34">
        <f t="shared" si="27"/>
        <v>0.0007779128535</v>
      </c>
      <c r="AL1299" s="36">
        <f t="shared" si="34"/>
        <v>1</v>
      </c>
      <c r="AM1299" s="36">
        <f t="shared" si="35"/>
        <v>0</v>
      </c>
      <c r="AN1299" s="46">
        <f t="shared" si="36"/>
        <v>0</v>
      </c>
      <c r="AO1299" s="36">
        <f t="shared" si="37"/>
        <v>5</v>
      </c>
      <c r="AP1299" s="36">
        <f t="shared" si="39"/>
        <v>0</v>
      </c>
      <c r="AQ1299" s="36">
        <f t="shared" si="40"/>
        <v>1</v>
      </c>
      <c r="AR1299" s="36">
        <f t="shared" si="38"/>
        <v>0.0007779128535</v>
      </c>
      <c r="AS1299" s="38">
        <f t="shared" si="45"/>
        <v>1</v>
      </c>
      <c r="AT1299" s="38">
        <f t="shared" si="46"/>
        <v>0</v>
      </c>
      <c r="AU1299" s="38">
        <f t="shared" si="47"/>
        <v>0</v>
      </c>
      <c r="AV1299" s="38">
        <f t="shared" si="48"/>
        <v>5</v>
      </c>
      <c r="AW1299" s="38">
        <f t="shared" si="51"/>
        <v>0</v>
      </c>
      <c r="AX1299" s="38">
        <f t="shared" si="52"/>
        <v>1</v>
      </c>
      <c r="AY1299" s="38">
        <f t="shared" si="49"/>
        <v>0.0007779128535</v>
      </c>
      <c r="AZ1299" s="12">
        <f t="shared" si="30"/>
        <v>138.0554017</v>
      </c>
      <c r="BA1299" s="12">
        <f t="shared" si="41"/>
        <v>100.3404753</v>
      </c>
      <c r="BB1299" s="12">
        <f t="shared" si="53"/>
        <v>140.2506207</v>
      </c>
      <c r="BC1299" s="12">
        <f t="shared" si="50"/>
        <v>0.0007779128535</v>
      </c>
      <c r="BD1299" s="12">
        <f t="shared" si="54"/>
        <v>123.6781643</v>
      </c>
    </row>
    <row r="1300" ht="14.25" customHeight="1">
      <c r="A1300" s="7">
        <v>38407.0</v>
      </c>
      <c r="B1300" s="21" t="s">
        <v>90</v>
      </c>
      <c r="C1300" s="8">
        <v>31.571623</v>
      </c>
      <c r="D1300" s="33">
        <f t="shared" si="5"/>
        <v>0.004118007983</v>
      </c>
      <c r="E1300" s="33">
        <f t="shared" si="7"/>
        <v>-0.01631790796</v>
      </c>
      <c r="F1300" s="33">
        <f t="shared" si="9"/>
        <v>-0.02436776595</v>
      </c>
      <c r="G1300" s="33">
        <f t="shared" si="11"/>
        <v>0.004493964692</v>
      </c>
      <c r="H1300" s="33">
        <f t="shared" si="20"/>
        <v>-1.305770906</v>
      </c>
      <c r="I1300" s="45">
        <f t="shared" si="31"/>
        <v>-1.730378583</v>
      </c>
      <c r="J1300" s="45">
        <f t="shared" si="43"/>
        <v>-1.132514719</v>
      </c>
      <c r="K1300" s="21" t="s">
        <v>91</v>
      </c>
      <c r="L1300" s="8">
        <v>12.003081</v>
      </c>
      <c r="M1300" s="33">
        <f t="shared" si="6"/>
        <v>0.001878959014</v>
      </c>
      <c r="N1300" s="33">
        <f t="shared" si="8"/>
        <v>-0.01478016769</v>
      </c>
      <c r="O1300" s="33">
        <f t="shared" si="10"/>
        <v>-0.002338748883</v>
      </c>
      <c r="P1300" s="33">
        <f t="shared" si="12"/>
        <v>0.02351275085</v>
      </c>
      <c r="Q1300" s="45">
        <f t="shared" si="21"/>
        <v>-1.872382606</v>
      </c>
      <c r="R1300" s="45">
        <f t="shared" si="32"/>
        <v>-0.834131037</v>
      </c>
      <c r="S1300" s="45">
        <f t="shared" si="44"/>
        <v>0.2737313132</v>
      </c>
      <c r="T1300" s="33">
        <f t="shared" si="22"/>
        <v>0.5666117003</v>
      </c>
      <c r="U1300" s="33">
        <f t="shared" si="33"/>
        <v>-0.8962475456</v>
      </c>
      <c r="V1300" s="33">
        <f t="shared" si="42"/>
        <v>-1.406246033</v>
      </c>
      <c r="W1300" s="44">
        <f t="shared" si="13"/>
        <v>0.009278310344</v>
      </c>
      <c r="X1300" s="44">
        <f t="shared" si="14"/>
        <v>0.007032000455</v>
      </c>
      <c r="Y1300" s="33">
        <f t="shared" si="15"/>
        <v>0.7578966637</v>
      </c>
      <c r="Z1300" s="43">
        <v>1.0</v>
      </c>
      <c r="AA1300" s="33">
        <f t="shared" si="16"/>
        <v>1.757896664</v>
      </c>
      <c r="AB1300" s="33">
        <f t="shared" si="17"/>
        <v>0.4311383481</v>
      </c>
      <c r="AC1300" s="33">
        <f t="shared" si="18"/>
        <v>0.5688616519</v>
      </c>
      <c r="AD1300" s="33">
        <f t="shared" si="19"/>
        <v>-0.00222891569</v>
      </c>
      <c r="AE1300" s="34">
        <f t="shared" si="23"/>
        <v>0</v>
      </c>
      <c r="AF1300" s="34">
        <f t="shared" si="24"/>
        <v>0</v>
      </c>
      <c r="AG1300" s="34">
        <f t="shared" si="25"/>
        <v>0</v>
      </c>
      <c r="AH1300" s="34">
        <f t="shared" si="26"/>
        <v>2</v>
      </c>
      <c r="AI1300" s="34">
        <f t="shared" si="28"/>
        <v>0</v>
      </c>
      <c r="AJ1300" s="34">
        <f t="shared" si="29"/>
        <v>1</v>
      </c>
      <c r="AK1300" s="34">
        <f t="shared" si="27"/>
        <v>-0.00222891569</v>
      </c>
      <c r="AL1300" s="36">
        <f t="shared" si="34"/>
        <v>0</v>
      </c>
      <c r="AM1300" s="36">
        <f t="shared" si="35"/>
        <v>0</v>
      </c>
      <c r="AN1300" s="46">
        <f t="shared" si="36"/>
        <v>0</v>
      </c>
      <c r="AO1300" s="36">
        <f t="shared" si="37"/>
        <v>0</v>
      </c>
      <c r="AP1300" s="36">
        <f t="shared" si="39"/>
        <v>1</v>
      </c>
      <c r="AQ1300" s="36">
        <f t="shared" si="40"/>
        <v>0</v>
      </c>
      <c r="AR1300" s="36">
        <f t="shared" si="38"/>
        <v>0</v>
      </c>
      <c r="AS1300" s="38">
        <f t="shared" si="45"/>
        <v>1</v>
      </c>
      <c r="AT1300" s="38">
        <f t="shared" si="46"/>
        <v>0</v>
      </c>
      <c r="AU1300" s="38">
        <f t="shared" si="47"/>
        <v>0</v>
      </c>
      <c r="AV1300" s="38">
        <f t="shared" si="48"/>
        <v>1</v>
      </c>
      <c r="AW1300" s="38">
        <f t="shared" si="51"/>
        <v>1</v>
      </c>
      <c r="AX1300" s="38">
        <f t="shared" si="52"/>
        <v>1</v>
      </c>
      <c r="AY1300" s="38">
        <f t="shared" si="49"/>
        <v>-0.00222891569</v>
      </c>
      <c r="AZ1300" s="12">
        <f t="shared" si="30"/>
        <v>137.7476879</v>
      </c>
      <c r="BA1300" s="12">
        <f t="shared" si="41"/>
        <v>100.3404753</v>
      </c>
      <c r="BB1300" s="12">
        <f t="shared" si="53"/>
        <v>139.9380139</v>
      </c>
      <c r="BC1300" s="12">
        <f t="shared" si="50"/>
        <v>-0.001485943793</v>
      </c>
      <c r="BD1300" s="12">
        <f t="shared" si="54"/>
        <v>123.4943855</v>
      </c>
    </row>
    <row r="1301" ht="14.25" customHeight="1">
      <c r="A1301" s="7">
        <v>38408.0</v>
      </c>
      <c r="B1301" s="21" t="s">
        <v>90</v>
      </c>
      <c r="C1301" s="8">
        <v>31.759928</v>
      </c>
      <c r="D1301" s="33">
        <f t="shared" si="5"/>
        <v>0.005964375034</v>
      </c>
      <c r="E1301" s="33">
        <f t="shared" si="7"/>
        <v>0.004467137357</v>
      </c>
      <c r="F1301" s="33">
        <f t="shared" si="9"/>
        <v>-0.02157352098</v>
      </c>
      <c r="G1301" s="33">
        <f t="shared" si="11"/>
        <v>0.009539887485</v>
      </c>
      <c r="H1301" s="33">
        <f t="shared" si="20"/>
        <v>-0.004623724861</v>
      </c>
      <c r="I1301" s="45">
        <f t="shared" si="31"/>
        <v>-1.625254406</v>
      </c>
      <c r="J1301" s="45">
        <f t="shared" si="43"/>
        <v>-0.7977137397</v>
      </c>
      <c r="K1301" s="21" t="s">
        <v>91</v>
      </c>
      <c r="L1301" s="8">
        <v>12.10437</v>
      </c>
      <c r="M1301" s="33">
        <f t="shared" si="6"/>
        <v>0.008438583394</v>
      </c>
      <c r="N1301" s="33">
        <f t="shared" si="8"/>
        <v>0.0004649242545</v>
      </c>
      <c r="O1301" s="33">
        <f t="shared" si="10"/>
        <v>0.01223509294</v>
      </c>
      <c r="P1301" s="33">
        <f t="shared" si="12"/>
        <v>0.03017247542</v>
      </c>
      <c r="Q1301" s="45">
        <f t="shared" si="21"/>
        <v>-0.5129634992</v>
      </c>
      <c r="R1301" s="45">
        <f t="shared" si="32"/>
        <v>-0.01157260114</v>
      </c>
      <c r="S1301" s="45">
        <f t="shared" si="44"/>
        <v>0.5341117571</v>
      </c>
      <c r="T1301" s="33">
        <f t="shared" si="22"/>
        <v>0.5083397744</v>
      </c>
      <c r="U1301" s="33">
        <f t="shared" si="33"/>
        <v>-1.613681805</v>
      </c>
      <c r="V1301" s="33">
        <f t="shared" si="42"/>
        <v>-1.331825497</v>
      </c>
      <c r="W1301" s="44">
        <f t="shared" si="13"/>
        <v>0.00936516621</v>
      </c>
      <c r="X1301" s="44">
        <f t="shared" si="14"/>
        <v>0.007216457526</v>
      </c>
      <c r="Y1301" s="33">
        <f t="shared" si="15"/>
        <v>0.7705637427</v>
      </c>
      <c r="Z1301" s="43">
        <v>1.0</v>
      </c>
      <c r="AA1301" s="33">
        <f t="shared" si="16"/>
        <v>1.770563743</v>
      </c>
      <c r="AB1301" s="33">
        <f t="shared" si="17"/>
        <v>0.4352081341</v>
      </c>
      <c r="AC1301" s="33">
        <f t="shared" si="18"/>
        <v>0.5647918659</v>
      </c>
      <c r="AD1301" s="33">
        <f t="shared" si="19"/>
        <v>0.002001319903</v>
      </c>
      <c r="AE1301" s="34">
        <f t="shared" si="23"/>
        <v>0</v>
      </c>
      <c r="AF1301" s="34">
        <f t="shared" si="24"/>
        <v>0</v>
      </c>
      <c r="AG1301" s="34">
        <f t="shared" si="25"/>
        <v>0</v>
      </c>
      <c r="AH1301" s="34">
        <f t="shared" si="26"/>
        <v>3</v>
      </c>
      <c r="AI1301" s="34">
        <f t="shared" si="28"/>
        <v>0</v>
      </c>
      <c r="AJ1301" s="34">
        <f t="shared" si="29"/>
        <v>1</v>
      </c>
      <c r="AK1301" s="34">
        <f t="shared" si="27"/>
        <v>0.002001319903</v>
      </c>
      <c r="AL1301" s="36">
        <f t="shared" si="34"/>
        <v>1</v>
      </c>
      <c r="AM1301" s="36">
        <f t="shared" si="35"/>
        <v>0</v>
      </c>
      <c r="AN1301" s="46">
        <f t="shared" si="36"/>
        <v>0</v>
      </c>
      <c r="AO1301" s="36">
        <f t="shared" si="37"/>
        <v>1</v>
      </c>
      <c r="AP1301" s="36">
        <f t="shared" si="39"/>
        <v>0</v>
      </c>
      <c r="AQ1301" s="36">
        <f t="shared" si="40"/>
        <v>1</v>
      </c>
      <c r="AR1301" s="36">
        <f t="shared" si="38"/>
        <v>0.002001319903</v>
      </c>
      <c r="AS1301" s="38">
        <f t="shared" si="45"/>
        <v>1</v>
      </c>
      <c r="AT1301" s="38">
        <f t="shared" si="46"/>
        <v>0</v>
      </c>
      <c r="AU1301" s="38">
        <f t="shared" si="47"/>
        <v>0</v>
      </c>
      <c r="AV1301" s="38">
        <f t="shared" si="48"/>
        <v>2</v>
      </c>
      <c r="AW1301" s="38">
        <f t="shared" si="51"/>
        <v>0</v>
      </c>
      <c r="AX1301" s="38">
        <f t="shared" si="52"/>
        <v>1</v>
      </c>
      <c r="AY1301" s="38">
        <f t="shared" si="49"/>
        <v>0.002001319903</v>
      </c>
      <c r="AZ1301" s="12">
        <f t="shared" si="30"/>
        <v>138.023365</v>
      </c>
      <c r="BA1301" s="12">
        <f t="shared" si="41"/>
        <v>100.5412887</v>
      </c>
      <c r="BB1301" s="12">
        <f t="shared" si="53"/>
        <v>140.2180746</v>
      </c>
      <c r="BC1301" s="12">
        <f t="shared" si="50"/>
        <v>0.002001319903</v>
      </c>
      <c r="BD1301" s="12">
        <f t="shared" si="54"/>
        <v>123.7415373</v>
      </c>
    </row>
    <row r="1302" ht="14.25" customHeight="1">
      <c r="A1302" s="7">
        <v>38411.0</v>
      </c>
      <c r="B1302" s="21" t="s">
        <v>90</v>
      </c>
      <c r="C1302" s="8">
        <v>31.695202</v>
      </c>
      <c r="D1302" s="33">
        <f t="shared" si="5"/>
        <v>-0.002037976912</v>
      </c>
      <c r="E1302" s="33">
        <f t="shared" si="7"/>
        <v>-0.006272685377</v>
      </c>
      <c r="F1302" s="33">
        <f t="shared" si="9"/>
        <v>-0.02250424828</v>
      </c>
      <c r="G1302" s="33">
        <f t="shared" si="11"/>
        <v>0.01202548098</v>
      </c>
      <c r="H1302" s="33">
        <f t="shared" si="20"/>
        <v>-0.7187943497</v>
      </c>
      <c r="I1302" s="45">
        <f t="shared" si="31"/>
        <v>-1.741225845</v>
      </c>
      <c r="J1302" s="45">
        <f t="shared" si="43"/>
        <v>-0.6405806838</v>
      </c>
      <c r="K1302" s="21" t="s">
        <v>91</v>
      </c>
      <c r="L1302" s="8">
        <v>12.04247</v>
      </c>
      <c r="M1302" s="33">
        <f t="shared" si="6"/>
        <v>-0.005113855574</v>
      </c>
      <c r="N1302" s="33">
        <f t="shared" si="8"/>
        <v>-0.003724511871</v>
      </c>
      <c r="O1302" s="33">
        <f t="shared" si="10"/>
        <v>0.0009351504615</v>
      </c>
      <c r="P1302" s="33">
        <f t="shared" si="12"/>
        <v>0.03157381851</v>
      </c>
      <c r="Q1302" s="45">
        <f t="shared" si="21"/>
        <v>-0.8849007297</v>
      </c>
      <c r="R1302" s="45">
        <f t="shared" si="32"/>
        <v>-0.7485353419</v>
      </c>
      <c r="S1302" s="45">
        <f t="shared" si="44"/>
        <v>0.5699551483</v>
      </c>
      <c r="T1302" s="33">
        <f t="shared" si="22"/>
        <v>0.16610638</v>
      </c>
      <c r="U1302" s="33">
        <f t="shared" si="33"/>
        <v>-0.9926905035</v>
      </c>
      <c r="V1302" s="33">
        <f t="shared" si="42"/>
        <v>-1.210535832</v>
      </c>
      <c r="W1302" s="44">
        <f t="shared" si="13"/>
        <v>0.009312102482</v>
      </c>
      <c r="X1302" s="44">
        <f t="shared" si="14"/>
        <v>0.007143787234</v>
      </c>
      <c r="Y1302" s="33">
        <f t="shared" si="15"/>
        <v>0.7671508392</v>
      </c>
      <c r="Z1302" s="43">
        <v>1.0</v>
      </c>
      <c r="AA1302" s="33">
        <f t="shared" si="16"/>
        <v>1.767150839</v>
      </c>
      <c r="AB1302" s="33">
        <f t="shared" si="17"/>
        <v>0.4341173499</v>
      </c>
      <c r="AC1302" s="33">
        <f t="shared" si="18"/>
        <v>0.5658826501</v>
      </c>
      <c r="AD1302" s="33">
        <f t="shared" si="19"/>
        <v>-0.004602185983</v>
      </c>
      <c r="AE1302" s="34">
        <f t="shared" si="23"/>
        <v>0</v>
      </c>
      <c r="AF1302" s="34">
        <f t="shared" si="24"/>
        <v>0</v>
      </c>
      <c r="AG1302" s="34">
        <f t="shared" si="25"/>
        <v>0</v>
      </c>
      <c r="AH1302" s="34">
        <f t="shared" si="26"/>
        <v>4</v>
      </c>
      <c r="AI1302" s="34">
        <f t="shared" si="28"/>
        <v>0</v>
      </c>
      <c r="AJ1302" s="34">
        <f t="shared" si="29"/>
        <v>1</v>
      </c>
      <c r="AK1302" s="34">
        <f t="shared" si="27"/>
        <v>-0.004602185983</v>
      </c>
      <c r="AL1302" s="36">
        <f t="shared" si="34"/>
        <v>0</v>
      </c>
      <c r="AM1302" s="36">
        <f t="shared" si="35"/>
        <v>0</v>
      </c>
      <c r="AN1302" s="46">
        <f t="shared" si="36"/>
        <v>0</v>
      </c>
      <c r="AO1302" s="36">
        <f t="shared" si="37"/>
        <v>2</v>
      </c>
      <c r="AP1302" s="36">
        <f t="shared" si="39"/>
        <v>0</v>
      </c>
      <c r="AQ1302" s="36">
        <f t="shared" si="40"/>
        <v>1</v>
      </c>
      <c r="AR1302" s="36">
        <f t="shared" si="38"/>
        <v>-0.004602185983</v>
      </c>
      <c r="AS1302" s="38">
        <f t="shared" si="45"/>
        <v>1</v>
      </c>
      <c r="AT1302" s="38">
        <f t="shared" si="46"/>
        <v>0</v>
      </c>
      <c r="AU1302" s="38">
        <f t="shared" si="47"/>
        <v>0</v>
      </c>
      <c r="AV1302" s="38">
        <f t="shared" si="48"/>
        <v>3</v>
      </c>
      <c r="AW1302" s="38">
        <f t="shared" si="51"/>
        <v>0</v>
      </c>
      <c r="AX1302" s="38">
        <f t="shared" si="52"/>
        <v>1</v>
      </c>
      <c r="AY1302" s="38">
        <f t="shared" si="49"/>
        <v>-0.004602185983</v>
      </c>
      <c r="AZ1302" s="12">
        <f t="shared" si="30"/>
        <v>137.3881558</v>
      </c>
      <c r="BA1302" s="12">
        <f t="shared" si="41"/>
        <v>100.078579</v>
      </c>
      <c r="BB1302" s="12">
        <f t="shared" si="53"/>
        <v>139.572765</v>
      </c>
      <c r="BC1302" s="12">
        <f t="shared" si="50"/>
        <v>-0.004602185983</v>
      </c>
      <c r="BD1302" s="12">
        <f t="shared" si="54"/>
        <v>123.1720557</v>
      </c>
    </row>
    <row r="1303" ht="14.25" customHeight="1">
      <c r="A1303" s="7">
        <v>38412.0</v>
      </c>
      <c r="B1303" s="21" t="s">
        <v>90</v>
      </c>
      <c r="C1303" s="8">
        <v>31.812891</v>
      </c>
      <c r="D1303" s="33">
        <f t="shared" si="5"/>
        <v>0.00371314876</v>
      </c>
      <c r="E1303" s="33">
        <f t="shared" si="7"/>
        <v>0.01654751252</v>
      </c>
      <c r="F1303" s="33">
        <f t="shared" si="9"/>
        <v>-0.01350406028</v>
      </c>
      <c r="G1303" s="33">
        <f t="shared" si="11"/>
        <v>0.006703924934</v>
      </c>
      <c r="H1303" s="33">
        <f t="shared" si="20"/>
        <v>0.7291656383</v>
      </c>
      <c r="I1303" s="45">
        <f t="shared" si="31"/>
        <v>-1.238523765</v>
      </c>
      <c r="J1303" s="45">
        <f t="shared" si="43"/>
        <v>-0.9520241536</v>
      </c>
      <c r="K1303" s="21" t="s">
        <v>91</v>
      </c>
      <c r="L1303" s="8">
        <v>12.174712</v>
      </c>
      <c r="M1303" s="33">
        <f t="shared" si="6"/>
        <v>0.01098130201</v>
      </c>
      <c r="N1303" s="33">
        <f t="shared" si="8"/>
        <v>0.01121742827</v>
      </c>
      <c r="O1303" s="33">
        <f t="shared" si="10"/>
        <v>0.009566187232</v>
      </c>
      <c r="P1303" s="33">
        <f t="shared" si="12"/>
        <v>0.04290184216</v>
      </c>
      <c r="Q1303" s="45">
        <f t="shared" si="21"/>
        <v>0.3947376834</v>
      </c>
      <c r="R1303" s="45">
        <f t="shared" si="32"/>
        <v>-0.223763905</v>
      </c>
      <c r="S1303" s="45">
        <f t="shared" si="44"/>
        <v>1.049927783</v>
      </c>
      <c r="T1303" s="33">
        <f t="shared" si="22"/>
        <v>0.3344279549</v>
      </c>
      <c r="U1303" s="33">
        <f t="shared" si="33"/>
        <v>-1.01475986</v>
      </c>
      <c r="V1303" s="33">
        <f t="shared" si="42"/>
        <v>-2.001951936</v>
      </c>
      <c r="W1303" s="44">
        <f t="shared" si="13"/>
        <v>0.009134697108</v>
      </c>
      <c r="X1303" s="44">
        <f t="shared" si="14"/>
        <v>0.007432176535</v>
      </c>
      <c r="Y1303" s="33">
        <f t="shared" si="15"/>
        <v>0.8136204679</v>
      </c>
      <c r="Z1303" s="43">
        <v>1.0</v>
      </c>
      <c r="AA1303" s="33">
        <f t="shared" si="16"/>
        <v>1.813620468</v>
      </c>
      <c r="AB1303" s="33">
        <f t="shared" si="17"/>
        <v>0.4486167212</v>
      </c>
      <c r="AC1303" s="33">
        <f t="shared" si="18"/>
        <v>0.5513832788</v>
      </c>
      <c r="AD1303" s="33">
        <f t="shared" si="19"/>
        <v>0.002515516081</v>
      </c>
      <c r="AE1303" s="34">
        <f t="shared" si="23"/>
        <v>0</v>
      </c>
      <c r="AF1303" s="34">
        <f t="shared" si="24"/>
        <v>0</v>
      </c>
      <c r="AG1303" s="34">
        <f t="shared" si="25"/>
        <v>0</v>
      </c>
      <c r="AH1303" s="34">
        <f t="shared" si="26"/>
        <v>5</v>
      </c>
      <c r="AI1303" s="34">
        <f t="shared" si="28"/>
        <v>0</v>
      </c>
      <c r="AJ1303" s="34">
        <f t="shared" si="29"/>
        <v>1</v>
      </c>
      <c r="AK1303" s="34">
        <f t="shared" si="27"/>
        <v>0.002515516081</v>
      </c>
      <c r="AL1303" s="36">
        <f t="shared" si="34"/>
        <v>1</v>
      </c>
      <c r="AM1303" s="36">
        <f t="shared" si="35"/>
        <v>0</v>
      </c>
      <c r="AN1303" s="46">
        <f t="shared" si="36"/>
        <v>0</v>
      </c>
      <c r="AO1303" s="36">
        <f t="shared" si="37"/>
        <v>3</v>
      </c>
      <c r="AP1303" s="36">
        <f t="shared" si="39"/>
        <v>0</v>
      </c>
      <c r="AQ1303" s="36">
        <f t="shared" si="40"/>
        <v>1</v>
      </c>
      <c r="AR1303" s="36">
        <f t="shared" si="38"/>
        <v>0.002515516081</v>
      </c>
      <c r="AS1303" s="38">
        <f t="shared" si="45"/>
        <v>1</v>
      </c>
      <c r="AT1303" s="38">
        <f t="shared" si="46"/>
        <v>0</v>
      </c>
      <c r="AU1303" s="38">
        <f t="shared" si="47"/>
        <v>0</v>
      </c>
      <c r="AV1303" s="38">
        <f t="shared" si="48"/>
        <v>4</v>
      </c>
      <c r="AW1303" s="38">
        <f t="shared" si="51"/>
        <v>0</v>
      </c>
      <c r="AX1303" s="38">
        <f t="shared" si="52"/>
        <v>1</v>
      </c>
      <c r="AY1303" s="38">
        <f t="shared" si="49"/>
        <v>0.002515516081</v>
      </c>
      <c r="AZ1303" s="12">
        <f t="shared" si="30"/>
        <v>137.733758</v>
      </c>
      <c r="BA1303" s="12">
        <f t="shared" si="41"/>
        <v>100.3303283</v>
      </c>
      <c r="BB1303" s="12">
        <f t="shared" si="53"/>
        <v>139.9238625</v>
      </c>
      <c r="BC1303" s="12">
        <f t="shared" si="50"/>
        <v>0.002515516081</v>
      </c>
      <c r="BD1303" s="12">
        <f t="shared" si="54"/>
        <v>123.481897</v>
      </c>
    </row>
    <row r="1304" ht="14.25" customHeight="1">
      <c r="A1304" s="7">
        <v>38413.0</v>
      </c>
      <c r="B1304" s="21" t="s">
        <v>90</v>
      </c>
      <c r="C1304" s="8">
        <v>31.783461</v>
      </c>
      <c r="D1304" s="33">
        <f t="shared" si="5"/>
        <v>-0.0009250966849</v>
      </c>
      <c r="E1304" s="33">
        <f t="shared" si="7"/>
        <v>0.01085539841</v>
      </c>
      <c r="F1304" s="33">
        <f t="shared" si="9"/>
        <v>-0.01153018711</v>
      </c>
      <c r="G1304" s="33">
        <f t="shared" si="11"/>
        <v>0.002412782632</v>
      </c>
      <c r="H1304" s="33">
        <f t="shared" si="20"/>
        <v>0.351197785</v>
      </c>
      <c r="I1304" s="45">
        <f t="shared" si="31"/>
        <v>-1.110216991</v>
      </c>
      <c r="J1304" s="45">
        <f t="shared" si="43"/>
        <v>-1.186451318</v>
      </c>
      <c r="K1304" s="21" t="s">
        <v>91</v>
      </c>
      <c r="L1304" s="8">
        <v>12.110005</v>
      </c>
      <c r="M1304" s="33">
        <f t="shared" si="6"/>
        <v>-0.00531486905</v>
      </c>
      <c r="N1304" s="33">
        <f t="shared" si="8"/>
        <v>0.01080374306</v>
      </c>
      <c r="O1304" s="33">
        <f t="shared" si="10"/>
        <v>0.009144798052</v>
      </c>
      <c r="P1304" s="33">
        <f t="shared" si="12"/>
        <v>0.03911221927</v>
      </c>
      <c r="Q1304" s="45">
        <f t="shared" si="21"/>
        <v>0.3800545981</v>
      </c>
      <c r="R1304" s="45">
        <f t="shared" si="32"/>
        <v>-0.2496991902</v>
      </c>
      <c r="S1304" s="45">
        <f t="shared" si="44"/>
        <v>0.8464598128</v>
      </c>
      <c r="T1304" s="33">
        <f t="shared" si="22"/>
        <v>-0.02885681304</v>
      </c>
      <c r="U1304" s="33">
        <f t="shared" si="33"/>
        <v>-0.8605178004</v>
      </c>
      <c r="V1304" s="33">
        <f t="shared" si="42"/>
        <v>-2.032911131</v>
      </c>
      <c r="W1304" s="44">
        <f t="shared" si="13"/>
        <v>0.009111345251</v>
      </c>
      <c r="X1304" s="44">
        <f t="shared" si="14"/>
        <v>0.00757313308</v>
      </c>
      <c r="Y1304" s="33">
        <f t="shared" si="15"/>
        <v>0.8311761734</v>
      </c>
      <c r="Z1304" s="43">
        <v>1.0</v>
      </c>
      <c r="AA1304" s="33">
        <f t="shared" si="16"/>
        <v>1.831176173</v>
      </c>
      <c r="AB1304" s="33">
        <f t="shared" si="17"/>
        <v>0.4539028988</v>
      </c>
      <c r="AC1304" s="33">
        <f t="shared" si="18"/>
        <v>0.5460971012</v>
      </c>
      <c r="AD1304" s="33">
        <f t="shared" si="19"/>
        <v>-0.001608011456</v>
      </c>
      <c r="AE1304" s="34">
        <f t="shared" si="23"/>
        <v>0</v>
      </c>
      <c r="AF1304" s="34">
        <f t="shared" si="24"/>
        <v>0</v>
      </c>
      <c r="AG1304" s="34">
        <f t="shared" si="25"/>
        <v>0</v>
      </c>
      <c r="AH1304" s="34">
        <f t="shared" si="26"/>
        <v>0</v>
      </c>
      <c r="AI1304" s="34">
        <f t="shared" si="28"/>
        <v>1</v>
      </c>
      <c r="AJ1304" s="34">
        <f t="shared" si="29"/>
        <v>0</v>
      </c>
      <c r="AK1304" s="34">
        <f t="shared" si="27"/>
        <v>0</v>
      </c>
      <c r="AL1304" s="36">
        <f t="shared" si="34"/>
        <v>0</v>
      </c>
      <c r="AM1304" s="36">
        <f t="shared" si="35"/>
        <v>0</v>
      </c>
      <c r="AN1304" s="46">
        <f t="shared" si="36"/>
        <v>0</v>
      </c>
      <c r="AO1304" s="36">
        <f t="shared" si="37"/>
        <v>4</v>
      </c>
      <c r="AP1304" s="36">
        <f t="shared" si="39"/>
        <v>0</v>
      </c>
      <c r="AQ1304" s="36">
        <f t="shared" si="40"/>
        <v>1</v>
      </c>
      <c r="AR1304" s="36">
        <f t="shared" si="38"/>
        <v>-0.001608011456</v>
      </c>
      <c r="AS1304" s="38">
        <f t="shared" si="45"/>
        <v>1</v>
      </c>
      <c r="AT1304" s="38">
        <f t="shared" si="46"/>
        <v>0</v>
      </c>
      <c r="AU1304" s="38">
        <f t="shared" si="47"/>
        <v>0</v>
      </c>
      <c r="AV1304" s="38">
        <f t="shared" si="48"/>
        <v>5</v>
      </c>
      <c r="AW1304" s="38">
        <f t="shared" si="51"/>
        <v>0</v>
      </c>
      <c r="AX1304" s="38">
        <f t="shared" si="52"/>
        <v>1</v>
      </c>
      <c r="AY1304" s="38">
        <f t="shared" si="49"/>
        <v>-0.001608011456</v>
      </c>
      <c r="AZ1304" s="12">
        <f t="shared" si="30"/>
        <v>137.733758</v>
      </c>
      <c r="BA1304" s="12">
        <f t="shared" si="41"/>
        <v>100.168996</v>
      </c>
      <c r="BB1304" s="12">
        <f t="shared" si="53"/>
        <v>139.6988633</v>
      </c>
      <c r="BC1304" s="12">
        <f t="shared" si="50"/>
        <v>-0.001072007637</v>
      </c>
      <c r="BD1304" s="12">
        <f t="shared" si="54"/>
        <v>123.3495234</v>
      </c>
    </row>
    <row r="1305" ht="14.25" customHeight="1">
      <c r="A1305" s="7">
        <v>38414.0</v>
      </c>
      <c r="B1305" s="21" t="s">
        <v>90</v>
      </c>
      <c r="C1305" s="8">
        <v>31.795231</v>
      </c>
      <c r="D1305" s="33">
        <f t="shared" si="5"/>
        <v>0.0003703183867</v>
      </c>
      <c r="E1305" s="33">
        <f t="shared" si="7"/>
        <v>0.007082562718</v>
      </c>
      <c r="F1305" s="33">
        <f t="shared" si="9"/>
        <v>-0.009350917853</v>
      </c>
      <c r="G1305" s="33">
        <f t="shared" si="11"/>
        <v>-0.002031735003</v>
      </c>
      <c r="H1305" s="33">
        <f t="shared" si="20"/>
        <v>0.09660440374</v>
      </c>
      <c r="I1305" s="45">
        <f t="shared" si="31"/>
        <v>-0.9857097338</v>
      </c>
      <c r="J1305" s="45">
        <f t="shared" si="43"/>
        <v>-1.470915555</v>
      </c>
      <c r="K1305" s="21" t="s">
        <v>91</v>
      </c>
      <c r="L1305" s="8">
        <v>12.149391</v>
      </c>
      <c r="M1305" s="33">
        <f t="shared" si="6"/>
        <v>0.003252352084</v>
      </c>
      <c r="N1305" s="33">
        <f t="shared" si="8"/>
        <v>0.01218937038</v>
      </c>
      <c r="O1305" s="33">
        <f t="shared" si="10"/>
        <v>-0.00277095825</v>
      </c>
      <c r="P1305" s="33">
        <f t="shared" si="12"/>
        <v>0.03005783111</v>
      </c>
      <c r="Q1305" s="45">
        <f t="shared" si="21"/>
        <v>0.5372984028</v>
      </c>
      <c r="R1305" s="45">
        <f t="shared" si="32"/>
        <v>-0.9823496686</v>
      </c>
      <c r="S1305" s="45">
        <f t="shared" si="44"/>
        <v>0.4101347359</v>
      </c>
      <c r="T1305" s="33">
        <f t="shared" si="22"/>
        <v>-0.4406939991</v>
      </c>
      <c r="U1305" s="33">
        <f t="shared" si="33"/>
        <v>-0.003360065258</v>
      </c>
      <c r="V1305" s="33">
        <f t="shared" si="42"/>
        <v>-1.881050291</v>
      </c>
      <c r="W1305" s="44">
        <f t="shared" si="13"/>
        <v>0.009045499052</v>
      </c>
      <c r="X1305" s="44">
        <f t="shared" si="14"/>
        <v>0.00720020914</v>
      </c>
      <c r="Y1305" s="33">
        <f t="shared" si="15"/>
        <v>0.795999104</v>
      </c>
      <c r="Z1305" s="43">
        <v>1.0</v>
      </c>
      <c r="AA1305" s="33">
        <f t="shared" si="16"/>
        <v>1.795999104</v>
      </c>
      <c r="AB1305" s="33">
        <f t="shared" si="17"/>
        <v>0.4432068492</v>
      </c>
      <c r="AC1305" s="33">
        <f t="shared" si="18"/>
        <v>0.5567931508</v>
      </c>
      <c r="AD1305" s="33">
        <f t="shared" si="19"/>
        <v>-0.006505768165</v>
      </c>
      <c r="AE1305" s="34">
        <f t="shared" si="23"/>
        <v>0</v>
      </c>
      <c r="AF1305" s="34">
        <f t="shared" si="24"/>
        <v>0</v>
      </c>
      <c r="AG1305" s="34">
        <f t="shared" si="25"/>
        <v>0</v>
      </c>
      <c r="AH1305" s="34">
        <f t="shared" si="26"/>
        <v>0</v>
      </c>
      <c r="AI1305" s="34">
        <f t="shared" si="28"/>
        <v>0</v>
      </c>
      <c r="AJ1305" s="34">
        <f t="shared" si="29"/>
        <v>0</v>
      </c>
      <c r="AK1305" s="34">
        <f t="shared" si="27"/>
        <v>0</v>
      </c>
      <c r="AL1305" s="36">
        <f t="shared" si="34"/>
        <v>0</v>
      </c>
      <c r="AM1305" s="36">
        <f t="shared" si="35"/>
        <v>0</v>
      </c>
      <c r="AN1305" s="46">
        <f t="shared" si="36"/>
        <v>0</v>
      </c>
      <c r="AO1305" s="36">
        <f t="shared" si="37"/>
        <v>5</v>
      </c>
      <c r="AP1305" s="36">
        <f t="shared" si="39"/>
        <v>0</v>
      </c>
      <c r="AQ1305" s="36">
        <f t="shared" si="40"/>
        <v>1</v>
      </c>
      <c r="AR1305" s="36">
        <f t="shared" si="38"/>
        <v>-0.006505768165</v>
      </c>
      <c r="AS1305" s="38">
        <f t="shared" si="45"/>
        <v>1</v>
      </c>
      <c r="AT1305" s="38">
        <f t="shared" si="46"/>
        <v>0</v>
      </c>
      <c r="AU1305" s="38">
        <f t="shared" si="47"/>
        <v>0</v>
      </c>
      <c r="AV1305" s="38">
        <f t="shared" si="48"/>
        <v>1</v>
      </c>
      <c r="AW1305" s="38">
        <f t="shared" si="51"/>
        <v>1</v>
      </c>
      <c r="AX1305" s="38">
        <f t="shared" si="52"/>
        <v>1</v>
      </c>
      <c r="AY1305" s="38">
        <f t="shared" si="49"/>
        <v>-0.006505768165</v>
      </c>
      <c r="AZ1305" s="12">
        <f t="shared" si="30"/>
        <v>137.733758</v>
      </c>
      <c r="BA1305" s="12">
        <f t="shared" si="41"/>
        <v>99.51731969</v>
      </c>
      <c r="BB1305" s="12">
        <f t="shared" si="53"/>
        <v>138.7900149</v>
      </c>
      <c r="BC1305" s="12">
        <f t="shared" si="50"/>
        <v>-0.004337178777</v>
      </c>
      <c r="BD1305" s="12">
        <f t="shared" si="54"/>
        <v>122.8145345</v>
      </c>
    </row>
    <row r="1306" ht="14.25" customHeight="1">
      <c r="A1306" s="7">
        <v>38415.0</v>
      </c>
      <c r="B1306" s="21" t="s">
        <v>90</v>
      </c>
      <c r="C1306" s="8">
        <v>31.75403</v>
      </c>
      <c r="D1306" s="33">
        <f t="shared" si="5"/>
        <v>-0.001295823264</v>
      </c>
      <c r="E1306" s="33">
        <f t="shared" si="7"/>
        <v>-0.0001857057107</v>
      </c>
      <c r="F1306" s="33">
        <f t="shared" si="9"/>
        <v>0.004280602073</v>
      </c>
      <c r="G1306" s="33">
        <f t="shared" si="11"/>
        <v>-0.006810724745</v>
      </c>
      <c r="H1306" s="33">
        <f t="shared" si="20"/>
        <v>-0.366467468</v>
      </c>
      <c r="I1306" s="45">
        <f t="shared" si="31"/>
        <v>-0.2909913919</v>
      </c>
      <c r="J1306" s="45">
        <f t="shared" si="43"/>
        <v>-1.789472168</v>
      </c>
      <c r="K1306" s="21" t="s">
        <v>91</v>
      </c>
      <c r="L1306" s="8">
        <v>12.278817</v>
      </c>
      <c r="M1306" s="33">
        <f t="shared" si="6"/>
        <v>0.01065287964</v>
      </c>
      <c r="N1306" s="33">
        <f t="shared" si="8"/>
        <v>0.01441190248</v>
      </c>
      <c r="O1306" s="33">
        <f t="shared" si="10"/>
        <v>0.01488352718</v>
      </c>
      <c r="P1306" s="33">
        <f t="shared" si="12"/>
        <v>0.04551947485</v>
      </c>
      <c r="Q1306" s="45">
        <f t="shared" si="21"/>
        <v>0.7436730132</v>
      </c>
      <c r="R1306" s="45">
        <f t="shared" si="32"/>
        <v>0.1413872811</v>
      </c>
      <c r="S1306" s="45">
        <f t="shared" si="44"/>
        <v>1.099020907</v>
      </c>
      <c r="T1306" s="33">
        <f t="shared" si="22"/>
        <v>-1.110140481</v>
      </c>
      <c r="U1306" s="33">
        <f t="shared" si="33"/>
        <v>-0.432378673</v>
      </c>
      <c r="V1306" s="33">
        <f t="shared" si="42"/>
        <v>-2.888493075</v>
      </c>
      <c r="W1306" s="44">
        <f t="shared" si="13"/>
        <v>0.00900936086</v>
      </c>
      <c r="X1306" s="44">
        <f t="shared" si="14"/>
        <v>0.007340848771</v>
      </c>
      <c r="Y1306" s="33">
        <f t="shared" si="15"/>
        <v>0.8148023911</v>
      </c>
      <c r="Z1306" s="43">
        <v>1.0</v>
      </c>
      <c r="AA1306" s="33">
        <f t="shared" si="16"/>
        <v>1.814802391</v>
      </c>
      <c r="AB1306" s="33">
        <f t="shared" si="17"/>
        <v>0.4489758197</v>
      </c>
      <c r="AC1306" s="33">
        <f t="shared" si="18"/>
        <v>0.5510241803</v>
      </c>
      <c r="AD1306" s="33">
        <f t="shared" si="19"/>
        <v>0.001070338636</v>
      </c>
      <c r="AE1306" s="34">
        <f t="shared" si="23"/>
        <v>1</v>
      </c>
      <c r="AF1306" s="34">
        <f t="shared" si="24"/>
        <v>0</v>
      </c>
      <c r="AG1306" s="34">
        <f t="shared" si="25"/>
        <v>0</v>
      </c>
      <c r="AH1306" s="34">
        <f t="shared" si="26"/>
        <v>1</v>
      </c>
      <c r="AI1306" s="34">
        <f t="shared" si="28"/>
        <v>0</v>
      </c>
      <c r="AJ1306" s="34">
        <f t="shared" si="29"/>
        <v>1</v>
      </c>
      <c r="AK1306" s="34">
        <f t="shared" si="27"/>
        <v>0.001070338636</v>
      </c>
      <c r="AL1306" s="36">
        <f t="shared" si="34"/>
        <v>0</v>
      </c>
      <c r="AM1306" s="36">
        <f t="shared" si="35"/>
        <v>0</v>
      </c>
      <c r="AN1306" s="46">
        <f t="shared" si="36"/>
        <v>0</v>
      </c>
      <c r="AO1306" s="36">
        <f t="shared" si="37"/>
        <v>0</v>
      </c>
      <c r="AP1306" s="36">
        <f t="shared" si="39"/>
        <v>1</v>
      </c>
      <c r="AQ1306" s="36">
        <f t="shared" si="40"/>
        <v>0</v>
      </c>
      <c r="AR1306" s="36">
        <f t="shared" si="38"/>
        <v>0</v>
      </c>
      <c r="AS1306" s="38">
        <f t="shared" si="45"/>
        <v>1</v>
      </c>
      <c r="AT1306" s="38">
        <f t="shared" si="46"/>
        <v>0</v>
      </c>
      <c r="AU1306" s="38">
        <f t="shared" si="47"/>
        <v>0</v>
      </c>
      <c r="AV1306" s="38">
        <f t="shared" si="48"/>
        <v>2</v>
      </c>
      <c r="AW1306" s="38">
        <f t="shared" si="51"/>
        <v>0</v>
      </c>
      <c r="AX1306" s="38">
        <f t="shared" si="52"/>
        <v>1</v>
      </c>
      <c r="AY1306" s="38">
        <f t="shared" si="49"/>
        <v>0.001070338636</v>
      </c>
      <c r="AZ1306" s="12">
        <f t="shared" si="30"/>
        <v>137.8811797</v>
      </c>
      <c r="BA1306" s="12">
        <f t="shared" si="41"/>
        <v>99.51731969</v>
      </c>
      <c r="BB1306" s="12">
        <f t="shared" si="53"/>
        <v>138.9385672</v>
      </c>
      <c r="BC1306" s="12">
        <f t="shared" si="50"/>
        <v>0.0007135590909</v>
      </c>
      <c r="BD1306" s="12">
        <f t="shared" si="54"/>
        <v>122.9021699</v>
      </c>
    </row>
    <row r="1307" ht="14.25" customHeight="1">
      <c r="A1307" s="7">
        <v>38418.0</v>
      </c>
      <c r="B1307" s="21" t="s">
        <v>90</v>
      </c>
      <c r="C1307" s="8">
        <v>31.901171</v>
      </c>
      <c r="D1307" s="33">
        <f t="shared" si="5"/>
        <v>0.004633774044</v>
      </c>
      <c r="E1307" s="33">
        <f t="shared" si="7"/>
        <v>0.006498428374</v>
      </c>
      <c r="F1307" s="33">
        <f t="shared" si="9"/>
        <v>0.0001849804004</v>
      </c>
      <c r="G1307" s="33">
        <f t="shared" si="11"/>
        <v>-0.01988723279</v>
      </c>
      <c r="H1307" s="33">
        <f t="shared" si="20"/>
        <v>0.07119083662</v>
      </c>
      <c r="I1307" s="45">
        <f t="shared" si="31"/>
        <v>-0.5179738594</v>
      </c>
      <c r="J1307" s="45">
        <f t="shared" si="43"/>
        <v>-2.602028798</v>
      </c>
      <c r="K1307" s="21" t="s">
        <v>91</v>
      </c>
      <c r="L1307" s="8">
        <v>12.301326</v>
      </c>
      <c r="M1307" s="33">
        <f t="shared" si="6"/>
        <v>0.001833157054</v>
      </c>
      <c r="N1307" s="33">
        <f t="shared" si="8"/>
        <v>0.02149525803</v>
      </c>
      <c r="O1307" s="33">
        <f t="shared" si="10"/>
        <v>0.01769068682</v>
      </c>
      <c r="P1307" s="33">
        <f t="shared" si="12"/>
        <v>0.02943231421</v>
      </c>
      <c r="Q1307" s="45">
        <f t="shared" si="21"/>
        <v>1.395433483</v>
      </c>
      <c r="R1307" s="45">
        <f t="shared" si="32"/>
        <v>0.3137979306</v>
      </c>
      <c r="S1307" s="45">
        <f t="shared" si="44"/>
        <v>0.3112835922</v>
      </c>
      <c r="T1307" s="33">
        <f t="shared" si="22"/>
        <v>-1.324242646</v>
      </c>
      <c r="U1307" s="33">
        <f t="shared" si="33"/>
        <v>-0.8317717901</v>
      </c>
      <c r="V1307" s="33">
        <f t="shared" si="42"/>
        <v>-2.913312391</v>
      </c>
      <c r="W1307" s="44">
        <f t="shared" si="13"/>
        <v>0.008017148225</v>
      </c>
      <c r="X1307" s="44">
        <f t="shared" si="14"/>
        <v>0.006405910137</v>
      </c>
      <c r="Y1307" s="33">
        <f t="shared" si="15"/>
        <v>0.7990260323</v>
      </c>
      <c r="Z1307" s="43">
        <v>1.0</v>
      </c>
      <c r="AA1307" s="33">
        <f t="shared" si="16"/>
        <v>1.799026032</v>
      </c>
      <c r="AB1307" s="33">
        <f t="shared" si="17"/>
        <v>0.4441436744</v>
      </c>
      <c r="AC1307" s="33">
        <f t="shared" si="18"/>
        <v>0.5558563256</v>
      </c>
      <c r="AD1307" s="33">
        <f t="shared" si="19"/>
        <v>0.0007822050445</v>
      </c>
      <c r="AE1307" s="34">
        <f t="shared" si="23"/>
        <v>1</v>
      </c>
      <c r="AF1307" s="34">
        <f t="shared" si="24"/>
        <v>0</v>
      </c>
      <c r="AG1307" s="34">
        <f t="shared" si="25"/>
        <v>0</v>
      </c>
      <c r="AH1307" s="34">
        <f t="shared" si="26"/>
        <v>2</v>
      </c>
      <c r="AI1307" s="34">
        <f t="shared" si="28"/>
        <v>0</v>
      </c>
      <c r="AJ1307" s="34">
        <f t="shared" si="29"/>
        <v>1</v>
      </c>
      <c r="AK1307" s="34">
        <f t="shared" si="27"/>
        <v>0.0007822050445</v>
      </c>
      <c r="AL1307" s="36">
        <f t="shared" si="34"/>
        <v>0</v>
      </c>
      <c r="AM1307" s="36">
        <f t="shared" si="35"/>
        <v>0</v>
      </c>
      <c r="AN1307" s="46">
        <f t="shared" si="36"/>
        <v>0</v>
      </c>
      <c r="AO1307" s="36">
        <f t="shared" si="37"/>
        <v>0</v>
      </c>
      <c r="AP1307" s="36">
        <f t="shared" si="39"/>
        <v>0</v>
      </c>
      <c r="AQ1307" s="36">
        <f t="shared" si="40"/>
        <v>0</v>
      </c>
      <c r="AR1307" s="36">
        <f t="shared" si="38"/>
        <v>0</v>
      </c>
      <c r="AS1307" s="38">
        <f t="shared" si="45"/>
        <v>1</v>
      </c>
      <c r="AT1307" s="38">
        <f t="shared" si="46"/>
        <v>0</v>
      </c>
      <c r="AU1307" s="38">
        <f t="shared" si="47"/>
        <v>0</v>
      </c>
      <c r="AV1307" s="38">
        <f t="shared" si="48"/>
        <v>3</v>
      </c>
      <c r="AW1307" s="38">
        <f t="shared" si="51"/>
        <v>0</v>
      </c>
      <c r="AX1307" s="38">
        <f t="shared" si="52"/>
        <v>1</v>
      </c>
      <c r="AY1307" s="38">
        <f t="shared" si="49"/>
        <v>0.0007822050445</v>
      </c>
      <c r="AZ1307" s="12">
        <f t="shared" si="30"/>
        <v>137.9890311</v>
      </c>
      <c r="BA1307" s="12">
        <f t="shared" si="41"/>
        <v>99.51731969</v>
      </c>
      <c r="BB1307" s="12">
        <f t="shared" si="53"/>
        <v>139.0472457</v>
      </c>
      <c r="BC1307" s="12">
        <f t="shared" si="50"/>
        <v>0.0005214700297</v>
      </c>
      <c r="BD1307" s="12">
        <f t="shared" si="54"/>
        <v>122.9662597</v>
      </c>
    </row>
    <row r="1308" ht="14.25" customHeight="1">
      <c r="A1308" s="7">
        <v>38419.0</v>
      </c>
      <c r="B1308" s="21" t="s">
        <v>90</v>
      </c>
      <c r="C1308" s="8">
        <v>31.683413</v>
      </c>
      <c r="D1308" s="33">
        <f t="shared" si="5"/>
        <v>-0.00682601902</v>
      </c>
      <c r="E1308" s="33">
        <f t="shared" si="7"/>
        <v>-0.00406998534</v>
      </c>
      <c r="F1308" s="33">
        <f t="shared" si="9"/>
        <v>0.01241017905</v>
      </c>
      <c r="G1308" s="33">
        <f t="shared" si="11"/>
        <v>-0.01572254244</v>
      </c>
      <c r="H1308" s="33">
        <f t="shared" si="20"/>
        <v>-0.5978987187</v>
      </c>
      <c r="I1308" s="45">
        <f t="shared" si="31"/>
        <v>0.1014503376</v>
      </c>
      <c r="J1308" s="45">
        <f t="shared" si="43"/>
        <v>-2.212660355</v>
      </c>
      <c r="K1308" s="21" t="s">
        <v>91</v>
      </c>
      <c r="L1308" s="8">
        <v>12.216922</v>
      </c>
      <c r="M1308" s="33">
        <f t="shared" si="6"/>
        <v>-0.006861374132</v>
      </c>
      <c r="N1308" s="33">
        <f t="shared" si="8"/>
        <v>0.003467022464</v>
      </c>
      <c r="O1308" s="33">
        <f t="shared" si="10"/>
        <v>0.01472334181</v>
      </c>
      <c r="P1308" s="33">
        <f t="shared" si="12"/>
        <v>0.02188779354</v>
      </c>
      <c r="Q1308" s="45">
        <f t="shared" si="21"/>
        <v>-0.2205000027</v>
      </c>
      <c r="R1308" s="45">
        <f t="shared" si="32"/>
        <v>0.1366183704</v>
      </c>
      <c r="S1308" s="45">
        <f t="shared" si="44"/>
        <v>-0.0833481874</v>
      </c>
      <c r="T1308" s="33">
        <f t="shared" si="22"/>
        <v>-0.3773987159</v>
      </c>
      <c r="U1308" s="33">
        <f t="shared" si="33"/>
        <v>-0.03516803277</v>
      </c>
      <c r="V1308" s="33">
        <f t="shared" si="42"/>
        <v>-2.129312168</v>
      </c>
      <c r="W1308" s="44">
        <f t="shared" si="13"/>
        <v>0.007791646778</v>
      </c>
      <c r="X1308" s="44">
        <f t="shared" si="14"/>
        <v>0.006670500535</v>
      </c>
      <c r="Y1308" s="33">
        <f t="shared" si="15"/>
        <v>0.8561092058</v>
      </c>
      <c r="Z1308" s="43">
        <v>1.0</v>
      </c>
      <c r="AA1308" s="33">
        <f t="shared" si="16"/>
        <v>1.856109206</v>
      </c>
      <c r="AB1308" s="33">
        <f t="shared" si="17"/>
        <v>0.4612385969</v>
      </c>
      <c r="AC1308" s="33">
        <f t="shared" si="18"/>
        <v>0.5387614031</v>
      </c>
      <c r="AD1308" s="33">
        <f t="shared" si="19"/>
        <v>-0.002900149463</v>
      </c>
      <c r="AE1308" s="34">
        <f t="shared" si="23"/>
        <v>0</v>
      </c>
      <c r="AF1308" s="34">
        <f t="shared" si="24"/>
        <v>0</v>
      </c>
      <c r="AG1308" s="34">
        <f t="shared" si="25"/>
        <v>0</v>
      </c>
      <c r="AH1308" s="34">
        <f t="shared" si="26"/>
        <v>3</v>
      </c>
      <c r="AI1308" s="34">
        <f t="shared" si="28"/>
        <v>0</v>
      </c>
      <c r="AJ1308" s="34">
        <f t="shared" si="29"/>
        <v>1</v>
      </c>
      <c r="AK1308" s="34">
        <f t="shared" si="27"/>
        <v>-0.002900149463</v>
      </c>
      <c r="AL1308" s="36">
        <f t="shared" si="34"/>
        <v>0</v>
      </c>
      <c r="AM1308" s="36">
        <f t="shared" si="35"/>
        <v>0</v>
      </c>
      <c r="AN1308" s="46">
        <f t="shared" si="36"/>
        <v>0</v>
      </c>
      <c r="AO1308" s="36">
        <f t="shared" si="37"/>
        <v>0</v>
      </c>
      <c r="AP1308" s="36">
        <f t="shared" si="39"/>
        <v>0</v>
      </c>
      <c r="AQ1308" s="36">
        <f t="shared" si="40"/>
        <v>0</v>
      </c>
      <c r="AR1308" s="36">
        <f t="shared" si="38"/>
        <v>0</v>
      </c>
      <c r="AS1308" s="38">
        <f t="shared" si="45"/>
        <v>1</v>
      </c>
      <c r="AT1308" s="38">
        <f t="shared" si="46"/>
        <v>0</v>
      </c>
      <c r="AU1308" s="38">
        <f t="shared" si="47"/>
        <v>0</v>
      </c>
      <c r="AV1308" s="38">
        <f t="shared" si="48"/>
        <v>4</v>
      </c>
      <c r="AW1308" s="38">
        <f t="shared" si="51"/>
        <v>0</v>
      </c>
      <c r="AX1308" s="38">
        <f t="shared" si="52"/>
        <v>1</v>
      </c>
      <c r="AY1308" s="38">
        <f t="shared" si="49"/>
        <v>-0.002900149463</v>
      </c>
      <c r="AZ1308" s="12">
        <f t="shared" si="30"/>
        <v>137.5888423</v>
      </c>
      <c r="BA1308" s="12">
        <f t="shared" si="41"/>
        <v>99.51731969</v>
      </c>
      <c r="BB1308" s="12">
        <f t="shared" si="53"/>
        <v>138.6439879</v>
      </c>
      <c r="BC1308" s="12">
        <f t="shared" si="50"/>
        <v>-0.001933432975</v>
      </c>
      <c r="BD1308" s="12">
        <f t="shared" si="54"/>
        <v>122.7285127</v>
      </c>
    </row>
    <row r="1309" ht="14.25" customHeight="1">
      <c r="A1309" s="7">
        <v>38420.0</v>
      </c>
      <c r="B1309" s="21" t="s">
        <v>90</v>
      </c>
      <c r="C1309" s="8">
        <v>31.305189</v>
      </c>
      <c r="D1309" s="33">
        <f t="shared" si="5"/>
        <v>-0.01193760281</v>
      </c>
      <c r="E1309" s="33">
        <f t="shared" si="7"/>
        <v>-0.01504782629</v>
      </c>
      <c r="F1309" s="33">
        <f t="shared" si="9"/>
        <v>-0.004355778028</v>
      </c>
      <c r="G1309" s="33">
        <f t="shared" si="11"/>
        <v>-0.04149054806</v>
      </c>
      <c r="H1309" s="33">
        <f t="shared" si="20"/>
        <v>-1.281041821</v>
      </c>
      <c r="I1309" s="45">
        <f t="shared" si="31"/>
        <v>-0.7503057252</v>
      </c>
      <c r="J1309" s="45">
        <f t="shared" si="43"/>
        <v>-3.580551154</v>
      </c>
      <c r="K1309" s="21" t="s">
        <v>91</v>
      </c>
      <c r="L1309" s="8">
        <v>12.15783</v>
      </c>
      <c r="M1309" s="33">
        <f t="shared" si="6"/>
        <v>-0.004836897543</v>
      </c>
      <c r="N1309" s="33">
        <f t="shared" si="8"/>
        <v>0.003949213894</v>
      </c>
      <c r="O1309" s="33">
        <f t="shared" si="10"/>
        <v>0.01479562325</v>
      </c>
      <c r="P1309" s="33">
        <f t="shared" si="12"/>
        <v>0.01313012671</v>
      </c>
      <c r="Q1309" s="45">
        <f t="shared" si="21"/>
        <v>-0.1688656308</v>
      </c>
      <c r="R1309" s="45">
        <f t="shared" si="32"/>
        <v>0.1607966826</v>
      </c>
      <c r="S1309" s="45">
        <f t="shared" si="44"/>
        <v>-0.5372622053</v>
      </c>
      <c r="T1309" s="33">
        <f t="shared" si="22"/>
        <v>-1.11217619</v>
      </c>
      <c r="U1309" s="33">
        <f t="shared" si="33"/>
        <v>-0.9111024078</v>
      </c>
      <c r="V1309" s="33">
        <f t="shared" si="42"/>
        <v>-3.043288948</v>
      </c>
      <c r="W1309" s="44">
        <f t="shared" si="13"/>
        <v>0.007277525219</v>
      </c>
      <c r="X1309" s="44">
        <f t="shared" si="14"/>
        <v>0.006766523396</v>
      </c>
      <c r="Y1309" s="33">
        <f t="shared" si="15"/>
        <v>0.9297835724</v>
      </c>
      <c r="Z1309" s="43">
        <v>1.0</v>
      </c>
      <c r="AA1309" s="33">
        <f t="shared" si="16"/>
        <v>1.929783572</v>
      </c>
      <c r="AB1309" s="33">
        <f t="shared" si="17"/>
        <v>0.4818071755</v>
      </c>
      <c r="AC1309" s="33">
        <f t="shared" si="18"/>
        <v>0.5181928245</v>
      </c>
      <c r="AD1309" s="33">
        <f t="shared" si="19"/>
        <v>0.003316144824</v>
      </c>
      <c r="AE1309" s="34">
        <f t="shared" si="23"/>
        <v>1</v>
      </c>
      <c r="AF1309" s="34">
        <f t="shared" si="24"/>
        <v>0</v>
      </c>
      <c r="AG1309" s="34">
        <f t="shared" si="25"/>
        <v>0</v>
      </c>
      <c r="AH1309" s="34">
        <f t="shared" si="26"/>
        <v>4</v>
      </c>
      <c r="AI1309" s="34">
        <f t="shared" si="28"/>
        <v>0</v>
      </c>
      <c r="AJ1309" s="34">
        <f t="shared" si="29"/>
        <v>1</v>
      </c>
      <c r="AK1309" s="34">
        <f t="shared" si="27"/>
        <v>0.003316144824</v>
      </c>
      <c r="AL1309" s="36">
        <f t="shared" si="34"/>
        <v>0</v>
      </c>
      <c r="AM1309" s="36">
        <f t="shared" si="35"/>
        <v>0</v>
      </c>
      <c r="AN1309" s="46">
        <f t="shared" si="36"/>
        <v>0</v>
      </c>
      <c r="AO1309" s="36">
        <f t="shared" si="37"/>
        <v>0</v>
      </c>
      <c r="AP1309" s="36">
        <f t="shared" si="39"/>
        <v>0</v>
      </c>
      <c r="AQ1309" s="36">
        <f t="shared" si="40"/>
        <v>0</v>
      </c>
      <c r="AR1309" s="36">
        <f t="shared" si="38"/>
        <v>0</v>
      </c>
      <c r="AS1309" s="38">
        <f t="shared" si="45"/>
        <v>1</v>
      </c>
      <c r="AT1309" s="38">
        <f t="shared" si="46"/>
        <v>0</v>
      </c>
      <c r="AU1309" s="38">
        <f t="shared" si="47"/>
        <v>0</v>
      </c>
      <c r="AV1309" s="38">
        <f t="shared" si="48"/>
        <v>5</v>
      </c>
      <c r="AW1309" s="38">
        <f t="shared" si="51"/>
        <v>0</v>
      </c>
      <c r="AX1309" s="38">
        <f t="shared" si="52"/>
        <v>1</v>
      </c>
      <c r="AY1309" s="38">
        <f t="shared" si="49"/>
        <v>0.003316144824</v>
      </c>
      <c r="AZ1309" s="12">
        <f t="shared" si="30"/>
        <v>138.0451068</v>
      </c>
      <c r="BA1309" s="12">
        <f t="shared" si="41"/>
        <v>99.51731969</v>
      </c>
      <c r="BB1309" s="12">
        <f t="shared" si="53"/>
        <v>139.1037514</v>
      </c>
      <c r="BC1309" s="12">
        <f t="shared" si="50"/>
        <v>0.002210763216</v>
      </c>
      <c r="BD1309" s="12">
        <f t="shared" si="54"/>
        <v>122.9998364</v>
      </c>
    </row>
    <row r="1310" ht="14.25" customHeight="1">
      <c r="A1310" s="7">
        <v>38421.0</v>
      </c>
      <c r="B1310" s="21" t="s">
        <v>90</v>
      </c>
      <c r="C1310" s="8">
        <v>31.411558</v>
      </c>
      <c r="D1310" s="33">
        <f t="shared" si="5"/>
        <v>0.003397807309</v>
      </c>
      <c r="E1310" s="33">
        <f t="shared" si="7"/>
        <v>-0.01206699835</v>
      </c>
      <c r="F1310" s="33">
        <f t="shared" si="9"/>
        <v>-0.005069900904</v>
      </c>
      <c r="G1310" s="33">
        <f t="shared" si="11"/>
        <v>-0.0293141247</v>
      </c>
      <c r="H1310" s="33">
        <f t="shared" si="20"/>
        <v>-1.054228305</v>
      </c>
      <c r="I1310" s="45">
        <f t="shared" si="31"/>
        <v>-0.776925369</v>
      </c>
      <c r="J1310" s="45">
        <f t="shared" si="43"/>
        <v>-2.614388038</v>
      </c>
      <c r="K1310" s="21" t="s">
        <v>91</v>
      </c>
      <c r="L1310" s="8">
        <v>12.118436</v>
      </c>
      <c r="M1310" s="33">
        <f t="shared" si="6"/>
        <v>-0.003240216387</v>
      </c>
      <c r="N1310" s="33">
        <f t="shared" si="8"/>
        <v>-0.002547864333</v>
      </c>
      <c r="O1310" s="33">
        <f t="shared" si="10"/>
        <v>0.009610449184</v>
      </c>
      <c r="P1310" s="33">
        <f t="shared" si="12"/>
        <v>0.007249223873</v>
      </c>
      <c r="Q1310" s="45">
        <f t="shared" si="21"/>
        <v>-0.7609585956</v>
      </c>
      <c r="R1310" s="45">
        <f t="shared" si="32"/>
        <v>-0.1568488924</v>
      </c>
      <c r="S1310" s="45">
        <f t="shared" si="44"/>
        <v>-0.8543139604</v>
      </c>
      <c r="T1310" s="33">
        <f t="shared" si="22"/>
        <v>-0.2932697098</v>
      </c>
      <c r="U1310" s="33">
        <f t="shared" si="33"/>
        <v>-0.6200764766</v>
      </c>
      <c r="V1310" s="33">
        <f t="shared" si="42"/>
        <v>-1.760074077</v>
      </c>
      <c r="W1310" s="44">
        <f t="shared" si="13"/>
        <v>0.007174942002</v>
      </c>
      <c r="X1310" s="44">
        <f t="shared" si="14"/>
        <v>0.006805297063</v>
      </c>
      <c r="Y1310" s="33">
        <f t="shared" si="15"/>
        <v>0.9484811251</v>
      </c>
      <c r="Z1310" s="43">
        <v>1.0</v>
      </c>
      <c r="AA1310" s="33">
        <f t="shared" si="16"/>
        <v>1.948481125</v>
      </c>
      <c r="AB1310" s="33">
        <f t="shared" si="17"/>
        <v>0.4867797347</v>
      </c>
      <c r="AC1310" s="33">
        <f t="shared" si="18"/>
        <v>0.5132202653</v>
      </c>
      <c r="AD1310" s="33">
        <f t="shared" si="19"/>
        <v>-0.0004031001841</v>
      </c>
      <c r="AE1310" s="34">
        <f t="shared" si="23"/>
        <v>0</v>
      </c>
      <c r="AF1310" s="34">
        <f t="shared" si="24"/>
        <v>0</v>
      </c>
      <c r="AG1310" s="34">
        <f t="shared" si="25"/>
        <v>0</v>
      </c>
      <c r="AH1310" s="34">
        <f t="shared" si="26"/>
        <v>5</v>
      </c>
      <c r="AI1310" s="34">
        <f t="shared" si="28"/>
        <v>0</v>
      </c>
      <c r="AJ1310" s="34">
        <f t="shared" si="29"/>
        <v>1</v>
      </c>
      <c r="AK1310" s="34">
        <f t="shared" si="27"/>
        <v>-0.0004031001841</v>
      </c>
      <c r="AL1310" s="36">
        <f t="shared" si="34"/>
        <v>0</v>
      </c>
      <c r="AM1310" s="36">
        <f t="shared" si="35"/>
        <v>0</v>
      </c>
      <c r="AN1310" s="46">
        <f t="shared" si="36"/>
        <v>0</v>
      </c>
      <c r="AO1310" s="36">
        <f t="shared" si="37"/>
        <v>0</v>
      </c>
      <c r="AP1310" s="36">
        <f t="shared" si="39"/>
        <v>0</v>
      </c>
      <c r="AQ1310" s="36">
        <f t="shared" si="40"/>
        <v>0</v>
      </c>
      <c r="AR1310" s="36">
        <f t="shared" si="38"/>
        <v>0</v>
      </c>
      <c r="AS1310" s="38">
        <f t="shared" si="45"/>
        <v>1</v>
      </c>
      <c r="AT1310" s="38">
        <f t="shared" si="46"/>
        <v>0</v>
      </c>
      <c r="AU1310" s="38">
        <f t="shared" si="47"/>
        <v>0</v>
      </c>
      <c r="AV1310" s="38">
        <f t="shared" si="48"/>
        <v>1</v>
      </c>
      <c r="AW1310" s="38">
        <f t="shared" si="51"/>
        <v>1</v>
      </c>
      <c r="AX1310" s="38">
        <f t="shared" si="52"/>
        <v>1</v>
      </c>
      <c r="AY1310" s="38">
        <f t="shared" si="49"/>
        <v>-0.0004031001841</v>
      </c>
      <c r="AZ1310" s="12">
        <f t="shared" si="30"/>
        <v>137.9894608</v>
      </c>
      <c r="BA1310" s="12">
        <f t="shared" si="41"/>
        <v>99.51731969</v>
      </c>
      <c r="BB1310" s="12">
        <f t="shared" si="53"/>
        <v>139.0476787</v>
      </c>
      <c r="BC1310" s="12">
        <f t="shared" si="50"/>
        <v>-0.0002687334561</v>
      </c>
      <c r="BD1310" s="12">
        <f t="shared" si="54"/>
        <v>122.9667822</v>
      </c>
    </row>
    <row r="1311" ht="14.25" customHeight="1">
      <c r="A1311" s="7">
        <v>38422.0</v>
      </c>
      <c r="B1311" s="21" t="s">
        <v>90</v>
      </c>
      <c r="C1311" s="8">
        <v>31.145622</v>
      </c>
      <c r="D1311" s="33">
        <f t="shared" si="5"/>
        <v>-0.008466183053</v>
      </c>
      <c r="E1311" s="33">
        <f t="shared" si="7"/>
        <v>-0.01916002473</v>
      </c>
      <c r="F1311" s="33">
        <f t="shared" si="9"/>
        <v>-0.01934217231</v>
      </c>
      <c r="G1311" s="33">
        <f t="shared" si="11"/>
        <v>-0.04049841454</v>
      </c>
      <c r="H1311" s="33">
        <f t="shared" si="20"/>
        <v>-1.465470361</v>
      </c>
      <c r="I1311" s="45">
        <f t="shared" si="31"/>
        <v>-1.474281296</v>
      </c>
      <c r="J1311" s="45">
        <f t="shared" si="43"/>
        <v>-3.052840618</v>
      </c>
      <c r="K1311" s="21" t="s">
        <v>91</v>
      </c>
      <c r="L1311" s="8">
        <v>12.030643</v>
      </c>
      <c r="M1311" s="33">
        <f t="shared" si="6"/>
        <v>-0.007244581727</v>
      </c>
      <c r="N1311" s="33">
        <f t="shared" si="8"/>
        <v>-0.02021155621</v>
      </c>
      <c r="O1311" s="33">
        <f t="shared" si="10"/>
        <v>-0.00609094071</v>
      </c>
      <c r="P1311" s="33">
        <f t="shared" si="12"/>
        <v>0.006069629008</v>
      </c>
      <c r="Q1311" s="45">
        <f t="shared" si="21"/>
        <v>-2.306829619</v>
      </c>
      <c r="R1311" s="45">
        <f t="shared" si="32"/>
        <v>-1.138085481</v>
      </c>
      <c r="S1311" s="45">
        <f t="shared" si="44"/>
        <v>-0.9122655884</v>
      </c>
      <c r="T1311" s="33">
        <f t="shared" si="22"/>
        <v>0.8413592575</v>
      </c>
      <c r="U1311" s="33">
        <f t="shared" si="33"/>
        <v>-0.3361958143</v>
      </c>
      <c r="V1311" s="33">
        <f t="shared" si="42"/>
        <v>-2.14057503</v>
      </c>
      <c r="W1311" s="44">
        <f t="shared" si="13"/>
        <v>0.00725390435</v>
      </c>
      <c r="X1311" s="44">
        <f t="shared" si="14"/>
        <v>0.00686817137</v>
      </c>
      <c r="Y1311" s="33">
        <f t="shared" si="15"/>
        <v>0.9468240879</v>
      </c>
      <c r="Z1311" s="43">
        <v>1.0</v>
      </c>
      <c r="AA1311" s="33">
        <f t="shared" si="16"/>
        <v>1.946824088</v>
      </c>
      <c r="AB1311" s="33">
        <f t="shared" si="17"/>
        <v>0.4863429078</v>
      </c>
      <c r="AC1311" s="33">
        <f t="shared" si="18"/>
        <v>0.5136570922</v>
      </c>
      <c r="AD1311" s="33">
        <f t="shared" si="19"/>
        <v>0.001969543109</v>
      </c>
      <c r="AE1311" s="34">
        <f t="shared" si="23"/>
        <v>0</v>
      </c>
      <c r="AF1311" s="34">
        <f t="shared" si="24"/>
        <v>0</v>
      </c>
      <c r="AG1311" s="34">
        <f t="shared" si="25"/>
        <v>0</v>
      </c>
      <c r="AH1311" s="34">
        <f t="shared" si="26"/>
        <v>0</v>
      </c>
      <c r="AI1311" s="34">
        <f t="shared" si="28"/>
        <v>1</v>
      </c>
      <c r="AJ1311" s="34">
        <f t="shared" si="29"/>
        <v>0</v>
      </c>
      <c r="AK1311" s="34">
        <f t="shared" si="27"/>
        <v>0</v>
      </c>
      <c r="AL1311" s="36">
        <f t="shared" si="34"/>
        <v>0</v>
      </c>
      <c r="AM1311" s="36">
        <f t="shared" si="35"/>
        <v>0</v>
      </c>
      <c r="AN1311" s="46">
        <f t="shared" si="36"/>
        <v>0</v>
      </c>
      <c r="AO1311" s="36">
        <f t="shared" si="37"/>
        <v>0</v>
      </c>
      <c r="AP1311" s="36">
        <f t="shared" si="39"/>
        <v>0</v>
      </c>
      <c r="AQ1311" s="36">
        <f t="shared" si="40"/>
        <v>0</v>
      </c>
      <c r="AR1311" s="36">
        <f t="shared" si="38"/>
        <v>0</v>
      </c>
      <c r="AS1311" s="38">
        <f t="shared" si="45"/>
        <v>1</v>
      </c>
      <c r="AT1311" s="38">
        <f t="shared" si="46"/>
        <v>0</v>
      </c>
      <c r="AU1311" s="38">
        <f t="shared" si="47"/>
        <v>0</v>
      </c>
      <c r="AV1311" s="38">
        <f t="shared" si="48"/>
        <v>2</v>
      </c>
      <c r="AW1311" s="38">
        <f t="shared" si="51"/>
        <v>0</v>
      </c>
      <c r="AX1311" s="38">
        <f t="shared" si="52"/>
        <v>1</v>
      </c>
      <c r="AY1311" s="38">
        <f t="shared" si="49"/>
        <v>0.001969543109</v>
      </c>
      <c r="AZ1311" s="12">
        <f t="shared" si="30"/>
        <v>137.9894608</v>
      </c>
      <c r="BA1311" s="12">
        <f t="shared" si="41"/>
        <v>99.51731969</v>
      </c>
      <c r="BB1311" s="12">
        <f t="shared" si="53"/>
        <v>139.3215391</v>
      </c>
      <c r="BC1311" s="12">
        <f t="shared" si="50"/>
        <v>0.0006565143696</v>
      </c>
      <c r="BD1311" s="12">
        <f t="shared" si="54"/>
        <v>123.0475117</v>
      </c>
    </row>
    <row r="1312" ht="14.25" customHeight="1">
      <c r="A1312" s="7">
        <v>38425.0</v>
      </c>
      <c r="B1312" s="21" t="s">
        <v>90</v>
      </c>
      <c r="C1312" s="8">
        <v>31.163342</v>
      </c>
      <c r="D1312" s="33">
        <f t="shared" si="5"/>
        <v>0.0005689403153</v>
      </c>
      <c r="E1312" s="33">
        <f t="shared" si="7"/>
        <v>-0.02312858672</v>
      </c>
      <c r="F1312" s="33">
        <f t="shared" si="9"/>
        <v>-0.01678045781</v>
      </c>
      <c r="G1312" s="33">
        <f t="shared" si="11"/>
        <v>-0.0389070745</v>
      </c>
      <c r="H1312" s="33">
        <f t="shared" si="20"/>
        <v>-1.67244004</v>
      </c>
      <c r="I1312" s="45">
        <f t="shared" si="31"/>
        <v>-1.299872778</v>
      </c>
      <c r="J1312" s="45">
        <f t="shared" si="43"/>
        <v>-2.749353309</v>
      </c>
      <c r="K1312" s="21" t="s">
        <v>91</v>
      </c>
      <c r="L1312" s="8">
        <v>11.990994</v>
      </c>
      <c r="M1312" s="33">
        <f t="shared" si="6"/>
        <v>-0.003295667572</v>
      </c>
      <c r="N1312" s="33">
        <f t="shared" si="8"/>
        <v>-0.02522752425</v>
      </c>
      <c r="O1312" s="33">
        <f t="shared" si="10"/>
        <v>-0.004274538363</v>
      </c>
      <c r="P1312" s="33">
        <f t="shared" si="12"/>
        <v>-0.003343385238</v>
      </c>
      <c r="Q1312" s="45">
        <f t="shared" si="21"/>
        <v>-2.658545369</v>
      </c>
      <c r="R1312" s="45">
        <f t="shared" si="32"/>
        <v>-1.00615581</v>
      </c>
      <c r="S1312" s="45">
        <f t="shared" si="44"/>
        <v>-1.359276248</v>
      </c>
      <c r="T1312" s="33">
        <f t="shared" si="22"/>
        <v>0.9861053293</v>
      </c>
      <c r="U1312" s="33">
        <f t="shared" si="33"/>
        <v>-0.2937169681</v>
      </c>
      <c r="V1312" s="33">
        <f t="shared" si="42"/>
        <v>-1.390077061</v>
      </c>
      <c r="W1312" s="44">
        <f t="shared" si="13"/>
        <v>0.007274777419</v>
      </c>
      <c r="X1312" s="44">
        <f t="shared" si="14"/>
        <v>0.006772174817</v>
      </c>
      <c r="Y1312" s="33">
        <f t="shared" si="15"/>
        <v>0.9309116179</v>
      </c>
      <c r="Z1312" s="43">
        <v>1.0</v>
      </c>
      <c r="AA1312" s="33">
        <f t="shared" si="16"/>
        <v>1.930911618</v>
      </c>
      <c r="AB1312" s="33">
        <f t="shared" si="17"/>
        <v>0.4821099056</v>
      </c>
      <c r="AC1312" s="33">
        <f t="shared" si="18"/>
        <v>0.5178900944</v>
      </c>
      <c r="AD1312" s="33">
        <f t="shared" si="19"/>
        <v>-0.0007883895378</v>
      </c>
      <c r="AE1312" s="34">
        <f t="shared" si="23"/>
        <v>0</v>
      </c>
      <c r="AF1312" s="34">
        <f t="shared" si="24"/>
        <v>0</v>
      </c>
      <c r="AG1312" s="34">
        <f t="shared" si="25"/>
        <v>0</v>
      </c>
      <c r="AH1312" s="34">
        <f t="shared" si="26"/>
        <v>0</v>
      </c>
      <c r="AI1312" s="34">
        <f t="shared" si="28"/>
        <v>0</v>
      </c>
      <c r="AJ1312" s="34">
        <f t="shared" si="29"/>
        <v>0</v>
      </c>
      <c r="AK1312" s="34">
        <f t="shared" si="27"/>
        <v>0</v>
      </c>
      <c r="AL1312" s="36">
        <f t="shared" si="34"/>
        <v>0</v>
      </c>
      <c r="AM1312" s="36">
        <f t="shared" si="35"/>
        <v>0</v>
      </c>
      <c r="AN1312" s="46">
        <f t="shared" si="36"/>
        <v>0</v>
      </c>
      <c r="AO1312" s="36">
        <f t="shared" si="37"/>
        <v>0</v>
      </c>
      <c r="AP1312" s="36">
        <f t="shared" si="39"/>
        <v>0</v>
      </c>
      <c r="AQ1312" s="36">
        <f t="shared" si="40"/>
        <v>0</v>
      </c>
      <c r="AR1312" s="36">
        <f t="shared" si="38"/>
        <v>0</v>
      </c>
      <c r="AS1312" s="38">
        <f t="shared" si="45"/>
        <v>1</v>
      </c>
      <c r="AT1312" s="38">
        <f t="shared" si="46"/>
        <v>0</v>
      </c>
      <c r="AU1312" s="38">
        <f t="shared" si="47"/>
        <v>0</v>
      </c>
      <c r="AV1312" s="38">
        <f t="shared" si="48"/>
        <v>3</v>
      </c>
      <c r="AW1312" s="38">
        <f t="shared" si="51"/>
        <v>0</v>
      </c>
      <c r="AX1312" s="38">
        <f t="shared" si="52"/>
        <v>1</v>
      </c>
      <c r="AY1312" s="38">
        <f t="shared" si="49"/>
        <v>-0.0007883895378</v>
      </c>
      <c r="AZ1312" s="12">
        <f t="shared" si="30"/>
        <v>137.9894608</v>
      </c>
      <c r="BA1312" s="12">
        <f t="shared" si="41"/>
        <v>99.51731969</v>
      </c>
      <c r="BB1312" s="12">
        <f t="shared" si="53"/>
        <v>139.2116994</v>
      </c>
      <c r="BC1312" s="12">
        <f t="shared" si="50"/>
        <v>-0.0002627965126</v>
      </c>
      <c r="BD1312" s="12">
        <f t="shared" si="54"/>
        <v>123.0151752</v>
      </c>
    </row>
    <row r="1313" ht="14.25" customHeight="1">
      <c r="A1313" s="7">
        <v>38426.0</v>
      </c>
      <c r="B1313" s="21" t="s">
        <v>90</v>
      </c>
      <c r="C1313" s="8">
        <v>31.033329</v>
      </c>
      <c r="D1313" s="33">
        <f t="shared" si="5"/>
        <v>-0.004171985148</v>
      </c>
      <c r="E1313" s="33">
        <f t="shared" si="7"/>
        <v>-0.02051811779</v>
      </c>
      <c r="F1313" s="33">
        <f t="shared" si="9"/>
        <v>-0.02450459469</v>
      </c>
      <c r="G1313" s="33">
        <f t="shared" si="11"/>
        <v>-0.03767774345</v>
      </c>
      <c r="H1313" s="33">
        <f t="shared" si="20"/>
        <v>-1.458522071</v>
      </c>
      <c r="I1313" s="45">
        <f t="shared" si="31"/>
        <v>-1.664007015</v>
      </c>
      <c r="J1313" s="45">
        <f t="shared" si="43"/>
        <v>-2.492507012</v>
      </c>
      <c r="K1313" s="21" t="s">
        <v>91</v>
      </c>
      <c r="L1313" s="8">
        <v>11.962678</v>
      </c>
      <c r="M1313" s="33">
        <f t="shared" si="6"/>
        <v>-0.002361438927</v>
      </c>
      <c r="N1313" s="33">
        <f t="shared" si="8"/>
        <v>-0.02081080652</v>
      </c>
      <c r="O1313" s="33">
        <f t="shared" si="10"/>
        <v>-0.01741593559</v>
      </c>
      <c r="P1313" s="33">
        <f t="shared" si="12"/>
        <v>-0.008016352457</v>
      </c>
      <c r="Q1313" s="45">
        <f t="shared" si="21"/>
        <v>-2.138856619</v>
      </c>
      <c r="R1313" s="45">
        <f t="shared" si="32"/>
        <v>-1.889139508</v>
      </c>
      <c r="S1313" s="45">
        <f t="shared" si="44"/>
        <v>-1.540621867</v>
      </c>
      <c r="T1313" s="33">
        <f t="shared" si="22"/>
        <v>0.6803345479</v>
      </c>
      <c r="U1313" s="33">
        <f t="shared" si="33"/>
        <v>0.2251324934</v>
      </c>
      <c r="V1313" s="33">
        <f t="shared" si="42"/>
        <v>-0.9518851456</v>
      </c>
      <c r="W1313" s="44">
        <f t="shared" si="13"/>
        <v>0.007248195753</v>
      </c>
      <c r="X1313" s="44">
        <f t="shared" si="14"/>
        <v>0.006762979497</v>
      </c>
      <c r="Y1313" s="33">
        <f t="shared" si="15"/>
        <v>0.9330569604</v>
      </c>
      <c r="Z1313" s="43">
        <v>1.0</v>
      </c>
      <c r="AA1313" s="33">
        <f t="shared" si="16"/>
        <v>1.93305696</v>
      </c>
      <c r="AB1313" s="33">
        <f t="shared" si="17"/>
        <v>0.4826846697</v>
      </c>
      <c r="AC1313" s="33">
        <f t="shared" si="18"/>
        <v>0.5173153303</v>
      </c>
      <c r="AD1313" s="33">
        <f t="shared" si="19"/>
        <v>0.0003651094302</v>
      </c>
      <c r="AE1313" s="34">
        <f t="shared" si="23"/>
        <v>0</v>
      </c>
      <c r="AF1313" s="34">
        <f t="shared" si="24"/>
        <v>0</v>
      </c>
      <c r="AG1313" s="34">
        <f t="shared" si="25"/>
        <v>0</v>
      </c>
      <c r="AH1313" s="34">
        <f t="shared" si="26"/>
        <v>0</v>
      </c>
      <c r="AI1313" s="34">
        <f t="shared" si="28"/>
        <v>0</v>
      </c>
      <c r="AJ1313" s="34">
        <f t="shared" si="29"/>
        <v>0</v>
      </c>
      <c r="AK1313" s="34">
        <f t="shared" si="27"/>
        <v>0</v>
      </c>
      <c r="AL1313" s="36">
        <f t="shared" si="34"/>
        <v>0</v>
      </c>
      <c r="AM1313" s="36">
        <f t="shared" si="35"/>
        <v>0</v>
      </c>
      <c r="AN1313" s="46">
        <f t="shared" si="36"/>
        <v>0</v>
      </c>
      <c r="AO1313" s="36">
        <f t="shared" si="37"/>
        <v>0</v>
      </c>
      <c r="AP1313" s="36">
        <f t="shared" si="39"/>
        <v>0</v>
      </c>
      <c r="AQ1313" s="36">
        <f t="shared" si="40"/>
        <v>0</v>
      </c>
      <c r="AR1313" s="36">
        <f t="shared" si="38"/>
        <v>0</v>
      </c>
      <c r="AS1313" s="38">
        <f t="shared" si="45"/>
        <v>0</v>
      </c>
      <c r="AT1313" s="38">
        <f t="shared" si="46"/>
        <v>0</v>
      </c>
      <c r="AU1313" s="38">
        <f t="shared" si="47"/>
        <v>0</v>
      </c>
      <c r="AV1313" s="38">
        <f t="shared" si="48"/>
        <v>4</v>
      </c>
      <c r="AW1313" s="38">
        <f t="shared" si="51"/>
        <v>0</v>
      </c>
      <c r="AX1313" s="38">
        <f t="shared" si="52"/>
        <v>1</v>
      </c>
      <c r="AY1313" s="38">
        <f t="shared" si="49"/>
        <v>0.0003651094302</v>
      </c>
      <c r="AZ1313" s="12">
        <f t="shared" si="30"/>
        <v>137.9894608</v>
      </c>
      <c r="BA1313" s="12">
        <f t="shared" si="41"/>
        <v>99.51731969</v>
      </c>
      <c r="BB1313" s="12">
        <f t="shared" si="53"/>
        <v>139.2625269</v>
      </c>
      <c r="BC1313" s="12">
        <f t="shared" si="50"/>
        <v>0.0001217031434</v>
      </c>
      <c r="BD1313" s="12">
        <f t="shared" si="54"/>
        <v>123.0301466</v>
      </c>
    </row>
    <row r="1314" ht="14.25" customHeight="1">
      <c r="A1314" s="7">
        <v>38427.0</v>
      </c>
      <c r="B1314" s="21" t="s">
        <v>90</v>
      </c>
      <c r="C1314" s="8">
        <v>30.820572</v>
      </c>
      <c r="D1314" s="33">
        <f t="shared" si="5"/>
        <v>-0.006855758208</v>
      </c>
      <c r="E1314" s="33">
        <f t="shared" si="7"/>
        <v>-0.01548040486</v>
      </c>
      <c r="F1314" s="33">
        <f t="shared" si="9"/>
        <v>-0.03029528471</v>
      </c>
      <c r="G1314" s="33">
        <f t="shared" si="11"/>
        <v>-0.04147616152</v>
      </c>
      <c r="H1314" s="33">
        <f t="shared" si="20"/>
        <v>-1.087975629</v>
      </c>
      <c r="I1314" s="45">
        <f t="shared" si="31"/>
        <v>-1.889168738</v>
      </c>
      <c r="J1314" s="45">
        <f t="shared" si="43"/>
        <v>-2.491641701</v>
      </c>
      <c r="K1314" s="21" t="s">
        <v>91</v>
      </c>
      <c r="L1314" s="8">
        <v>11.877712</v>
      </c>
      <c r="M1314" s="33">
        <f t="shared" si="6"/>
        <v>-0.007102590239</v>
      </c>
      <c r="N1314" s="33">
        <f t="shared" si="8"/>
        <v>-0.02304013134</v>
      </c>
      <c r="O1314" s="33">
        <f t="shared" si="10"/>
        <v>-0.01918190785</v>
      </c>
      <c r="P1314" s="33">
        <f t="shared" si="12"/>
        <v>-0.01021252447</v>
      </c>
      <c r="Q1314" s="45">
        <f t="shared" si="21"/>
        <v>-2.209011643</v>
      </c>
      <c r="R1314" s="45">
        <f t="shared" si="32"/>
        <v>-1.919088602</v>
      </c>
      <c r="S1314" s="45">
        <f t="shared" si="44"/>
        <v>-1.589076027</v>
      </c>
      <c r="T1314" s="33">
        <f t="shared" si="22"/>
        <v>1.121036014</v>
      </c>
      <c r="U1314" s="33">
        <f t="shared" si="33"/>
        <v>0.02991986405</v>
      </c>
      <c r="V1314" s="33">
        <f t="shared" si="42"/>
        <v>-0.9025656746</v>
      </c>
      <c r="W1314" s="44">
        <f t="shared" si="13"/>
        <v>0.007330495738</v>
      </c>
      <c r="X1314" s="44">
        <f t="shared" si="14"/>
        <v>0.006857732062</v>
      </c>
      <c r="Y1314" s="33">
        <f t="shared" si="15"/>
        <v>0.9355072709</v>
      </c>
      <c r="Z1314" s="43">
        <v>1.0</v>
      </c>
      <c r="AA1314" s="33">
        <f t="shared" si="16"/>
        <v>1.935507271</v>
      </c>
      <c r="AB1314" s="33">
        <f t="shared" si="17"/>
        <v>0.4833395797</v>
      </c>
      <c r="AC1314" s="33">
        <f t="shared" si="18"/>
        <v>0.5166604203</v>
      </c>
      <c r="AD1314" s="33">
        <f t="shared" si="19"/>
        <v>0.0006507878714</v>
      </c>
      <c r="AE1314" s="34">
        <f t="shared" si="23"/>
        <v>-1</v>
      </c>
      <c r="AF1314" s="34">
        <f t="shared" si="24"/>
        <v>0</v>
      </c>
      <c r="AG1314" s="34">
        <f t="shared" si="25"/>
        <v>0</v>
      </c>
      <c r="AH1314" s="34">
        <f t="shared" si="26"/>
        <v>1</v>
      </c>
      <c r="AI1314" s="34">
        <f t="shared" si="28"/>
        <v>0</v>
      </c>
      <c r="AJ1314" s="34">
        <f t="shared" si="29"/>
        <v>-1</v>
      </c>
      <c r="AK1314" s="34">
        <f t="shared" si="27"/>
        <v>-0.0006507878714</v>
      </c>
      <c r="AL1314" s="36">
        <f t="shared" si="34"/>
        <v>0</v>
      </c>
      <c r="AM1314" s="36">
        <f t="shared" si="35"/>
        <v>0</v>
      </c>
      <c r="AN1314" s="46">
        <f t="shared" si="36"/>
        <v>0</v>
      </c>
      <c r="AO1314" s="36">
        <f t="shared" si="37"/>
        <v>0</v>
      </c>
      <c r="AP1314" s="36">
        <f t="shared" si="39"/>
        <v>0</v>
      </c>
      <c r="AQ1314" s="36">
        <f t="shared" si="40"/>
        <v>0</v>
      </c>
      <c r="AR1314" s="36">
        <f t="shared" si="38"/>
        <v>0</v>
      </c>
      <c r="AS1314" s="38">
        <f t="shared" si="45"/>
        <v>0</v>
      </c>
      <c r="AT1314" s="38">
        <f t="shared" si="46"/>
        <v>0</v>
      </c>
      <c r="AU1314" s="38">
        <f t="shared" si="47"/>
        <v>0</v>
      </c>
      <c r="AV1314" s="38">
        <f t="shared" si="48"/>
        <v>5</v>
      </c>
      <c r="AW1314" s="38">
        <f t="shared" si="51"/>
        <v>0</v>
      </c>
      <c r="AX1314" s="38">
        <f t="shared" si="52"/>
        <v>1</v>
      </c>
      <c r="AY1314" s="38">
        <f t="shared" si="49"/>
        <v>0.0006507878714</v>
      </c>
      <c r="AZ1314" s="12">
        <f t="shared" si="30"/>
        <v>137.8996589</v>
      </c>
      <c r="BA1314" s="12">
        <f t="shared" si="41"/>
        <v>99.51731969</v>
      </c>
      <c r="BB1314" s="12">
        <f t="shared" si="53"/>
        <v>139.3531573</v>
      </c>
      <c r="BC1314" s="12">
        <f t="shared" si="50"/>
        <v>0</v>
      </c>
      <c r="BD1314" s="12">
        <f t="shared" si="54"/>
        <v>123.0301466</v>
      </c>
    </row>
    <row r="1315" ht="14.25" customHeight="1">
      <c r="A1315" s="7">
        <v>38428.0</v>
      </c>
      <c r="B1315" s="21" t="s">
        <v>90</v>
      </c>
      <c r="C1315" s="8">
        <v>30.909212</v>
      </c>
      <c r="D1315" s="33">
        <f t="shared" si="5"/>
        <v>0.002876001133</v>
      </c>
      <c r="E1315" s="33">
        <f t="shared" si="7"/>
        <v>-0.01599239363</v>
      </c>
      <c r="F1315" s="33">
        <f t="shared" si="9"/>
        <v>-0.02786641179</v>
      </c>
      <c r="G1315" s="33">
        <f t="shared" si="11"/>
        <v>-0.03695675311</v>
      </c>
      <c r="H1315" s="33">
        <f t="shared" si="20"/>
        <v>-1.08415344</v>
      </c>
      <c r="I1315" s="45">
        <f t="shared" si="31"/>
        <v>-1.68154785</v>
      </c>
      <c r="J1315" s="45">
        <f t="shared" si="43"/>
        <v>-2.148524331</v>
      </c>
      <c r="K1315" s="21" t="s">
        <v>91</v>
      </c>
      <c r="L1315" s="8">
        <v>11.894708</v>
      </c>
      <c r="M1315" s="33">
        <f t="shared" si="6"/>
        <v>0.001430915314</v>
      </c>
      <c r="N1315" s="33">
        <f t="shared" si="8"/>
        <v>-0.0184617883</v>
      </c>
      <c r="O1315" s="33">
        <f t="shared" si="10"/>
        <v>-0.0209626145</v>
      </c>
      <c r="P1315" s="33">
        <f t="shared" si="12"/>
        <v>-0.02367548622</v>
      </c>
      <c r="Q1315" s="45">
        <f t="shared" si="21"/>
        <v>-1.719826219</v>
      </c>
      <c r="R1315" s="45">
        <f t="shared" si="32"/>
        <v>-1.952058737</v>
      </c>
      <c r="S1315" s="45">
        <f t="shared" si="44"/>
        <v>-2.166879456</v>
      </c>
      <c r="T1315" s="33">
        <f t="shared" si="22"/>
        <v>0.6356727796</v>
      </c>
      <c r="U1315" s="33">
        <f t="shared" si="33"/>
        <v>0.2705108874</v>
      </c>
      <c r="V1315" s="33">
        <f t="shared" si="42"/>
        <v>0.01835512459</v>
      </c>
      <c r="W1315" s="44">
        <f t="shared" si="13"/>
        <v>0.007414334339</v>
      </c>
      <c r="X1315" s="44">
        <f t="shared" si="14"/>
        <v>0.005804885121</v>
      </c>
      <c r="Y1315" s="33">
        <f t="shared" si="15"/>
        <v>0.7829273481</v>
      </c>
      <c r="Z1315" s="43">
        <v>1.0</v>
      </c>
      <c r="AA1315" s="33">
        <f t="shared" si="16"/>
        <v>1.782927348</v>
      </c>
      <c r="AB1315" s="33">
        <f t="shared" si="17"/>
        <v>0.4391246502</v>
      </c>
      <c r="AC1315" s="33">
        <f t="shared" si="18"/>
        <v>0.5608753498</v>
      </c>
      <c r="AD1315" s="33">
        <f t="shared" si="19"/>
        <v>0.009898134669</v>
      </c>
      <c r="AE1315" s="34">
        <f t="shared" si="23"/>
        <v>0</v>
      </c>
      <c r="AF1315" s="34">
        <f t="shared" si="24"/>
        <v>0</v>
      </c>
      <c r="AG1315" s="34">
        <f t="shared" si="25"/>
        <v>0</v>
      </c>
      <c r="AH1315" s="34">
        <f t="shared" si="26"/>
        <v>2</v>
      </c>
      <c r="AI1315" s="34">
        <f t="shared" si="28"/>
        <v>0</v>
      </c>
      <c r="AJ1315" s="34">
        <f t="shared" si="29"/>
        <v>-1</v>
      </c>
      <c r="AK1315" s="34">
        <f t="shared" si="27"/>
        <v>-0.009898134669</v>
      </c>
      <c r="AL1315" s="36">
        <f t="shared" si="34"/>
        <v>0</v>
      </c>
      <c r="AM1315" s="36">
        <f t="shared" si="35"/>
        <v>0</v>
      </c>
      <c r="AN1315" s="46">
        <f t="shared" si="36"/>
        <v>0</v>
      </c>
      <c r="AO1315" s="36">
        <f t="shared" si="37"/>
        <v>0</v>
      </c>
      <c r="AP1315" s="36">
        <f t="shared" si="39"/>
        <v>0</v>
      </c>
      <c r="AQ1315" s="36">
        <f t="shared" si="40"/>
        <v>0</v>
      </c>
      <c r="AR1315" s="36">
        <f t="shared" si="38"/>
        <v>0</v>
      </c>
      <c r="AS1315" s="38">
        <f t="shared" si="45"/>
        <v>0</v>
      </c>
      <c r="AT1315" s="38">
        <f t="shared" si="46"/>
        <v>0</v>
      </c>
      <c r="AU1315" s="38">
        <f t="shared" si="47"/>
        <v>0</v>
      </c>
      <c r="AV1315" s="38">
        <f t="shared" si="48"/>
        <v>0</v>
      </c>
      <c r="AW1315" s="38">
        <f t="shared" si="51"/>
        <v>1</v>
      </c>
      <c r="AX1315" s="38">
        <f t="shared" si="52"/>
        <v>0</v>
      </c>
      <c r="AY1315" s="38">
        <f t="shared" si="49"/>
        <v>0</v>
      </c>
      <c r="AZ1315" s="12">
        <f t="shared" si="30"/>
        <v>136.5347095</v>
      </c>
      <c r="BA1315" s="12">
        <f t="shared" si="41"/>
        <v>99.51731969</v>
      </c>
      <c r="BB1315" s="12">
        <f t="shared" si="53"/>
        <v>139.3531573</v>
      </c>
      <c r="BC1315" s="12">
        <f t="shared" si="50"/>
        <v>-0.003299378223</v>
      </c>
      <c r="BD1315" s="12">
        <f t="shared" si="54"/>
        <v>122.6242236</v>
      </c>
    </row>
    <row r="1316" ht="14.25" customHeight="1">
      <c r="A1316" s="7">
        <v>38429.0</v>
      </c>
      <c r="B1316" s="21" t="s">
        <v>90</v>
      </c>
      <c r="C1316" s="8">
        <v>31.09833</v>
      </c>
      <c r="D1316" s="33">
        <f t="shared" si="5"/>
        <v>0.006118499559</v>
      </c>
      <c r="E1316" s="33">
        <f t="shared" si="7"/>
        <v>-0.001518415654</v>
      </c>
      <c r="F1316" s="33">
        <f t="shared" si="9"/>
        <v>-0.0206493475</v>
      </c>
      <c r="G1316" s="33">
        <f t="shared" si="11"/>
        <v>-0.01645713707</v>
      </c>
      <c r="H1316" s="33">
        <f t="shared" si="20"/>
        <v>-0.1603114998</v>
      </c>
      <c r="I1316" s="45">
        <f t="shared" si="31"/>
        <v>-1.260468439</v>
      </c>
      <c r="J1316" s="45">
        <f t="shared" si="43"/>
        <v>-1.235128603</v>
      </c>
      <c r="K1316" s="21" t="s">
        <v>91</v>
      </c>
      <c r="L1316" s="8">
        <v>11.741774</v>
      </c>
      <c r="M1316" s="33">
        <f t="shared" si="6"/>
        <v>-0.01285731436</v>
      </c>
      <c r="N1316" s="33">
        <f t="shared" si="8"/>
        <v>-0.02401110232</v>
      </c>
      <c r="O1316" s="33">
        <f t="shared" si="10"/>
        <v>-0.04373735678</v>
      </c>
      <c r="P1316" s="33">
        <f t="shared" si="12"/>
        <v>-0.02950479575</v>
      </c>
      <c r="Q1316" s="45">
        <f t="shared" si="21"/>
        <v>-2.085154487</v>
      </c>
      <c r="R1316" s="45">
        <f t="shared" si="32"/>
        <v>-3.296093413</v>
      </c>
      <c r="S1316" s="45">
        <f t="shared" si="44"/>
        <v>-2.316266134</v>
      </c>
      <c r="T1316" s="33">
        <f t="shared" si="22"/>
        <v>1.924842987</v>
      </c>
      <c r="U1316" s="33">
        <f t="shared" si="33"/>
        <v>2.035624974</v>
      </c>
      <c r="V1316" s="33">
        <f t="shared" si="42"/>
        <v>1.081137531</v>
      </c>
      <c r="W1316" s="44">
        <f t="shared" si="13"/>
        <v>0.006947712469</v>
      </c>
      <c r="X1316" s="44">
        <f t="shared" si="14"/>
        <v>0.006248299139</v>
      </c>
      <c r="Y1316" s="33">
        <f t="shared" si="15"/>
        <v>0.8993318544</v>
      </c>
      <c r="Z1316" s="43">
        <v>1.0</v>
      </c>
      <c r="AA1316" s="33">
        <f t="shared" si="16"/>
        <v>1.899331854</v>
      </c>
      <c r="AB1316" s="33">
        <f t="shared" si="17"/>
        <v>0.4734990635</v>
      </c>
      <c r="AC1316" s="33">
        <f t="shared" si="18"/>
        <v>0.5265009365</v>
      </c>
      <c r="AD1316" s="33">
        <f t="shared" si="19"/>
        <v>-0.002317768051</v>
      </c>
      <c r="AE1316" s="34">
        <f t="shared" si="23"/>
        <v>-1</v>
      </c>
      <c r="AF1316" s="34">
        <f t="shared" si="24"/>
        <v>0</v>
      </c>
      <c r="AG1316" s="34">
        <f t="shared" si="25"/>
        <v>0</v>
      </c>
      <c r="AH1316" s="34">
        <f t="shared" si="26"/>
        <v>3</v>
      </c>
      <c r="AI1316" s="34">
        <f t="shared" si="28"/>
        <v>0</v>
      </c>
      <c r="AJ1316" s="34">
        <f t="shared" si="29"/>
        <v>-1</v>
      </c>
      <c r="AK1316" s="34">
        <f t="shared" si="27"/>
        <v>0.002317768051</v>
      </c>
      <c r="AL1316" s="36">
        <f t="shared" si="34"/>
        <v>-1</v>
      </c>
      <c r="AM1316" s="36">
        <f t="shared" si="35"/>
        <v>0</v>
      </c>
      <c r="AN1316" s="46">
        <f t="shared" si="36"/>
        <v>0</v>
      </c>
      <c r="AO1316" s="36">
        <f t="shared" si="37"/>
        <v>1</v>
      </c>
      <c r="AP1316" s="36">
        <f t="shared" si="39"/>
        <v>0</v>
      </c>
      <c r="AQ1316" s="36">
        <f t="shared" si="40"/>
        <v>-1</v>
      </c>
      <c r="AR1316" s="36">
        <f t="shared" si="38"/>
        <v>0.002317768051</v>
      </c>
      <c r="AS1316" s="38">
        <f t="shared" si="45"/>
        <v>-1</v>
      </c>
      <c r="AT1316" s="38">
        <f t="shared" si="46"/>
        <v>0</v>
      </c>
      <c r="AU1316" s="38">
        <f t="shared" si="47"/>
        <v>0</v>
      </c>
      <c r="AV1316" s="38">
        <f t="shared" si="48"/>
        <v>1</v>
      </c>
      <c r="AW1316" s="38">
        <f t="shared" si="51"/>
        <v>0</v>
      </c>
      <c r="AX1316" s="38">
        <f t="shared" si="52"/>
        <v>-1</v>
      </c>
      <c r="AY1316" s="38">
        <f t="shared" si="49"/>
        <v>0.002317768051</v>
      </c>
      <c r="AZ1316" s="12">
        <f t="shared" si="30"/>
        <v>136.8511653</v>
      </c>
      <c r="BA1316" s="12">
        <f t="shared" si="41"/>
        <v>99.74797776</v>
      </c>
      <c r="BB1316" s="12">
        <f t="shared" si="53"/>
        <v>139.6761456</v>
      </c>
      <c r="BC1316" s="12">
        <f t="shared" si="50"/>
        <v>0.002317768051</v>
      </c>
      <c r="BD1316" s="12">
        <f t="shared" si="54"/>
        <v>122.9084381</v>
      </c>
    </row>
    <row r="1317" ht="14.25" customHeight="1">
      <c r="A1317" s="7">
        <v>38432.0</v>
      </c>
      <c r="B1317" s="21" t="s">
        <v>90</v>
      </c>
      <c r="C1317" s="8">
        <v>31.062876</v>
      </c>
      <c r="D1317" s="33">
        <f t="shared" si="5"/>
        <v>-0.001140061219</v>
      </c>
      <c r="E1317" s="33">
        <f t="shared" si="7"/>
        <v>-0.003223851922</v>
      </c>
      <c r="F1317" s="33">
        <f t="shared" si="9"/>
        <v>-0.0262778755</v>
      </c>
      <c r="G1317" s="33">
        <f t="shared" si="11"/>
        <v>-0.026097756</v>
      </c>
      <c r="H1317" s="33">
        <f t="shared" si="20"/>
        <v>-0.2580049903</v>
      </c>
      <c r="I1317" s="45">
        <f t="shared" si="31"/>
        <v>-1.499662519</v>
      </c>
      <c r="J1317" s="45">
        <f t="shared" si="43"/>
        <v>-1.566877873</v>
      </c>
      <c r="K1317" s="21" t="s">
        <v>91</v>
      </c>
      <c r="L1317" s="8">
        <v>11.781425</v>
      </c>
      <c r="M1317" s="33">
        <f t="shared" si="6"/>
        <v>0.003376917321</v>
      </c>
      <c r="N1317" s="33">
        <f t="shared" si="8"/>
        <v>-0.01747719997</v>
      </c>
      <c r="O1317" s="33">
        <f t="shared" si="10"/>
        <v>-0.04226381774</v>
      </c>
      <c r="P1317" s="33">
        <f t="shared" si="12"/>
        <v>-0.02532080688</v>
      </c>
      <c r="Q1317" s="45">
        <f t="shared" si="21"/>
        <v>-1.506752376</v>
      </c>
      <c r="R1317" s="45">
        <f t="shared" si="32"/>
        <v>-2.899616354</v>
      </c>
      <c r="S1317" s="45">
        <f t="shared" si="44"/>
        <v>-1.995833266</v>
      </c>
      <c r="T1317" s="33">
        <f t="shared" si="22"/>
        <v>1.248747385</v>
      </c>
      <c r="U1317" s="33">
        <f t="shared" si="33"/>
        <v>1.399953834</v>
      </c>
      <c r="V1317" s="33">
        <f t="shared" si="42"/>
        <v>0.4289553927</v>
      </c>
      <c r="W1317" s="44">
        <f t="shared" si="13"/>
        <v>0.006573828062</v>
      </c>
      <c r="X1317" s="44">
        <f t="shared" si="14"/>
        <v>0.006341693397</v>
      </c>
      <c r="Y1317" s="33">
        <f t="shared" si="15"/>
        <v>0.9646880536</v>
      </c>
      <c r="Z1317" s="43">
        <v>1.0</v>
      </c>
      <c r="AA1317" s="33">
        <f t="shared" si="16"/>
        <v>1.964688054</v>
      </c>
      <c r="AB1317" s="33">
        <f t="shared" si="17"/>
        <v>0.4910133453</v>
      </c>
      <c r="AC1317" s="33">
        <f t="shared" si="18"/>
        <v>0.5089866547</v>
      </c>
      <c r="AD1317" s="33">
        <f t="shared" si="19"/>
        <v>-0.001850052841</v>
      </c>
      <c r="AE1317" s="34">
        <f t="shared" si="23"/>
        <v>-1</v>
      </c>
      <c r="AF1317" s="34">
        <f t="shared" si="24"/>
        <v>0</v>
      </c>
      <c r="AG1317" s="34">
        <f t="shared" si="25"/>
        <v>0</v>
      </c>
      <c r="AH1317" s="34">
        <f t="shared" si="26"/>
        <v>4</v>
      </c>
      <c r="AI1317" s="34">
        <f t="shared" si="28"/>
        <v>0</v>
      </c>
      <c r="AJ1317" s="34">
        <f t="shared" si="29"/>
        <v>-1</v>
      </c>
      <c r="AK1317" s="34">
        <f t="shared" si="27"/>
        <v>0.001850052841</v>
      </c>
      <c r="AL1317" s="36">
        <f t="shared" si="34"/>
        <v>-1</v>
      </c>
      <c r="AM1317" s="36">
        <f t="shared" si="35"/>
        <v>0</v>
      </c>
      <c r="AN1317" s="46">
        <f t="shared" si="36"/>
        <v>0</v>
      </c>
      <c r="AO1317" s="36">
        <f t="shared" si="37"/>
        <v>2</v>
      </c>
      <c r="AP1317" s="36">
        <f t="shared" si="39"/>
        <v>0</v>
      </c>
      <c r="AQ1317" s="36">
        <f t="shared" si="40"/>
        <v>-1</v>
      </c>
      <c r="AR1317" s="36">
        <f t="shared" si="38"/>
        <v>0.001850052841</v>
      </c>
      <c r="AS1317" s="38">
        <f t="shared" si="45"/>
        <v>0</v>
      </c>
      <c r="AT1317" s="38">
        <f t="shared" si="46"/>
        <v>0</v>
      </c>
      <c r="AU1317" s="38">
        <f t="shared" si="47"/>
        <v>0</v>
      </c>
      <c r="AV1317" s="38">
        <f t="shared" si="48"/>
        <v>2</v>
      </c>
      <c r="AW1317" s="38">
        <f t="shared" si="51"/>
        <v>0</v>
      </c>
      <c r="AX1317" s="38">
        <f t="shared" si="52"/>
        <v>-1</v>
      </c>
      <c r="AY1317" s="38">
        <f t="shared" si="49"/>
        <v>0.001850052841</v>
      </c>
      <c r="AZ1317" s="12">
        <f t="shared" si="30"/>
        <v>137.1043472</v>
      </c>
      <c r="BA1317" s="12">
        <f t="shared" si="41"/>
        <v>99.93251679</v>
      </c>
      <c r="BB1317" s="12">
        <f t="shared" si="53"/>
        <v>139.9345539</v>
      </c>
      <c r="BC1317" s="12">
        <f t="shared" si="50"/>
        <v>0.001850052841</v>
      </c>
      <c r="BD1317" s="12">
        <f t="shared" si="54"/>
        <v>123.1358252</v>
      </c>
    </row>
    <row r="1318" ht="14.25" customHeight="1">
      <c r="A1318" s="7">
        <v>38433.0</v>
      </c>
      <c r="B1318" s="21" t="s">
        <v>90</v>
      </c>
      <c r="C1318" s="8">
        <v>30.791025</v>
      </c>
      <c r="D1318" s="33">
        <f t="shared" si="5"/>
        <v>-0.008751636519</v>
      </c>
      <c r="E1318" s="33">
        <f t="shared" si="7"/>
        <v>-0.007807863604</v>
      </c>
      <c r="F1318" s="33">
        <f t="shared" si="9"/>
        <v>-0.02816577873</v>
      </c>
      <c r="G1318" s="33">
        <f t="shared" si="11"/>
        <v>-0.01610514204</v>
      </c>
      <c r="H1318" s="33">
        <f t="shared" si="20"/>
        <v>-0.5522290946</v>
      </c>
      <c r="I1318" s="45">
        <f t="shared" si="31"/>
        <v>-1.534582789</v>
      </c>
      <c r="J1318" s="45">
        <f t="shared" si="43"/>
        <v>-1.130259644</v>
      </c>
      <c r="K1318" s="21" t="s">
        <v>91</v>
      </c>
      <c r="L1318" s="8">
        <v>11.724782</v>
      </c>
      <c r="M1318" s="33">
        <f t="shared" si="6"/>
        <v>-0.004807822483</v>
      </c>
      <c r="N1318" s="33">
        <f t="shared" si="8"/>
        <v>-0.01988651705</v>
      </c>
      <c r="O1318" s="33">
        <f t="shared" si="10"/>
        <v>-0.04028346911</v>
      </c>
      <c r="P1318" s="33">
        <f t="shared" si="12"/>
        <v>-0.02615323459</v>
      </c>
      <c r="Q1318" s="45">
        <f t="shared" si="21"/>
        <v>-1.633138227</v>
      </c>
      <c r="R1318" s="45">
        <f t="shared" si="32"/>
        <v>-2.576881848</v>
      </c>
      <c r="S1318" s="45">
        <f t="shared" si="44"/>
        <v>-1.948335381</v>
      </c>
      <c r="T1318" s="33">
        <f t="shared" si="22"/>
        <v>1.080909132</v>
      </c>
      <c r="U1318" s="33">
        <f t="shared" si="33"/>
        <v>1.042299059</v>
      </c>
      <c r="V1318" s="33">
        <f t="shared" si="42"/>
        <v>0.818075737</v>
      </c>
      <c r="W1318" s="44">
        <f t="shared" si="13"/>
        <v>0.005451457488</v>
      </c>
      <c r="X1318" s="44">
        <f t="shared" si="14"/>
        <v>0.006363533182</v>
      </c>
      <c r="Y1318" s="33">
        <f t="shared" si="15"/>
        <v>1.167308595</v>
      </c>
      <c r="Z1318" s="43">
        <v>1.0</v>
      </c>
      <c r="AA1318" s="33">
        <f t="shared" si="16"/>
        <v>2.167308595</v>
      </c>
      <c r="AB1318" s="33">
        <f t="shared" si="17"/>
        <v>0.5385982401</v>
      </c>
      <c r="AC1318" s="33">
        <f t="shared" si="18"/>
        <v>0.4614017599</v>
      </c>
      <c r="AD1318" s="33">
        <f t="shared" si="19"/>
        <v>0.001521441064</v>
      </c>
      <c r="AE1318" s="34">
        <f t="shared" si="23"/>
        <v>-1</v>
      </c>
      <c r="AF1318" s="34">
        <f t="shared" si="24"/>
        <v>0</v>
      </c>
      <c r="AG1318" s="34">
        <f t="shared" si="25"/>
        <v>0</v>
      </c>
      <c r="AH1318" s="34">
        <f t="shared" si="26"/>
        <v>5</v>
      </c>
      <c r="AI1318" s="34">
        <f t="shared" si="28"/>
        <v>0</v>
      </c>
      <c r="AJ1318" s="34">
        <f t="shared" si="29"/>
        <v>-1</v>
      </c>
      <c r="AK1318" s="34">
        <f t="shared" si="27"/>
        <v>-0.001521441064</v>
      </c>
      <c r="AL1318" s="36">
        <f t="shared" si="34"/>
        <v>-1</v>
      </c>
      <c r="AM1318" s="36">
        <f t="shared" si="35"/>
        <v>0</v>
      </c>
      <c r="AN1318" s="46">
        <f t="shared" si="36"/>
        <v>0</v>
      </c>
      <c r="AO1318" s="36">
        <f t="shared" si="37"/>
        <v>3</v>
      </c>
      <c r="AP1318" s="36">
        <f t="shared" si="39"/>
        <v>0</v>
      </c>
      <c r="AQ1318" s="36">
        <f t="shared" si="40"/>
        <v>-1</v>
      </c>
      <c r="AR1318" s="36">
        <f t="shared" si="38"/>
        <v>-0.001521441064</v>
      </c>
      <c r="AS1318" s="38">
        <f t="shared" si="45"/>
        <v>0</v>
      </c>
      <c r="AT1318" s="38">
        <f t="shared" si="46"/>
        <v>0</v>
      </c>
      <c r="AU1318" s="38">
        <f t="shared" si="47"/>
        <v>0</v>
      </c>
      <c r="AV1318" s="38">
        <f t="shared" si="48"/>
        <v>3</v>
      </c>
      <c r="AW1318" s="38">
        <f t="shared" si="51"/>
        <v>0</v>
      </c>
      <c r="AX1318" s="38">
        <f t="shared" si="52"/>
        <v>-1</v>
      </c>
      <c r="AY1318" s="38">
        <f t="shared" si="49"/>
        <v>-0.001521441064</v>
      </c>
      <c r="AZ1318" s="12">
        <f t="shared" si="30"/>
        <v>136.895751</v>
      </c>
      <c r="BA1318" s="12">
        <f t="shared" si="41"/>
        <v>99.78047535</v>
      </c>
      <c r="BB1318" s="12">
        <f t="shared" si="53"/>
        <v>139.7216517</v>
      </c>
      <c r="BC1318" s="12">
        <f t="shared" si="50"/>
        <v>-0.001521441064</v>
      </c>
      <c r="BD1318" s="12">
        <f t="shared" si="54"/>
        <v>122.9484813</v>
      </c>
    </row>
    <row r="1319" ht="14.25" customHeight="1">
      <c r="A1319" s="7">
        <v>38434.0</v>
      </c>
      <c r="B1319" s="21" t="s">
        <v>90</v>
      </c>
      <c r="C1319" s="8">
        <v>30.737829</v>
      </c>
      <c r="D1319" s="33">
        <f t="shared" si="5"/>
        <v>-0.001727646287</v>
      </c>
      <c r="E1319" s="33">
        <f t="shared" si="7"/>
        <v>-0.00268466789</v>
      </c>
      <c r="F1319" s="33">
        <f t="shared" si="9"/>
        <v>-0.01812351301</v>
      </c>
      <c r="G1319" s="33">
        <f t="shared" si="11"/>
        <v>-0.02240034903</v>
      </c>
      <c r="H1319" s="33">
        <f t="shared" si="20"/>
        <v>-0.2327033428</v>
      </c>
      <c r="I1319" s="45">
        <f t="shared" si="31"/>
        <v>-0.9998725841</v>
      </c>
      <c r="J1319" s="45">
        <f t="shared" si="43"/>
        <v>-1.332526086</v>
      </c>
      <c r="K1319" s="21" t="s">
        <v>91</v>
      </c>
      <c r="L1319" s="8">
        <v>11.662475</v>
      </c>
      <c r="M1319" s="33">
        <f t="shared" si="6"/>
        <v>-0.005314128655</v>
      </c>
      <c r="N1319" s="33">
        <f t="shared" si="8"/>
        <v>-0.01812108258</v>
      </c>
      <c r="O1319" s="33">
        <f t="shared" si="10"/>
        <v>-0.0407437018</v>
      </c>
      <c r="P1319" s="33">
        <f t="shared" si="12"/>
        <v>-0.02655090701</v>
      </c>
      <c r="Q1319" s="45">
        <f t="shared" si="21"/>
        <v>-1.43804321</v>
      </c>
      <c r="R1319" s="45">
        <f t="shared" si="32"/>
        <v>-2.42691241</v>
      </c>
      <c r="S1319" s="45">
        <f t="shared" si="44"/>
        <v>-1.881854351</v>
      </c>
      <c r="T1319" s="33">
        <f t="shared" si="22"/>
        <v>1.205339868</v>
      </c>
      <c r="U1319" s="33">
        <f t="shared" si="33"/>
        <v>1.427039826</v>
      </c>
      <c r="V1319" s="33">
        <f t="shared" si="42"/>
        <v>0.5493282657</v>
      </c>
      <c r="W1319" s="44">
        <f t="shared" si="13"/>
        <v>0.005297569355</v>
      </c>
      <c r="X1319" s="44">
        <f t="shared" si="14"/>
        <v>0.006376277547</v>
      </c>
      <c r="Y1319" s="33">
        <f t="shared" si="15"/>
        <v>1.203623232</v>
      </c>
      <c r="Z1319" s="43">
        <v>1.0</v>
      </c>
      <c r="AA1319" s="33">
        <f t="shared" si="16"/>
        <v>2.203623232</v>
      </c>
      <c r="AB1319" s="33">
        <f t="shared" si="17"/>
        <v>0.5462019162</v>
      </c>
      <c r="AC1319" s="33">
        <f t="shared" si="18"/>
        <v>0.4537980838</v>
      </c>
      <c r="AD1319" s="33">
        <f t="shared" si="19"/>
        <v>-0.001165529701</v>
      </c>
      <c r="AE1319" s="34">
        <f t="shared" si="23"/>
        <v>-1</v>
      </c>
      <c r="AF1319" s="34">
        <f t="shared" si="24"/>
        <v>0</v>
      </c>
      <c r="AG1319" s="34">
        <f t="shared" si="25"/>
        <v>0</v>
      </c>
      <c r="AH1319" s="34">
        <f t="shared" si="26"/>
        <v>1</v>
      </c>
      <c r="AI1319" s="34">
        <f t="shared" si="28"/>
        <v>1</v>
      </c>
      <c r="AJ1319" s="34">
        <f t="shared" si="29"/>
        <v>-1</v>
      </c>
      <c r="AK1319" s="34">
        <f t="shared" si="27"/>
        <v>0.001165529701</v>
      </c>
      <c r="AL1319" s="36">
        <f t="shared" si="34"/>
        <v>-1</v>
      </c>
      <c r="AM1319" s="36">
        <f t="shared" si="35"/>
        <v>0</v>
      </c>
      <c r="AN1319" s="46">
        <f t="shared" si="36"/>
        <v>0</v>
      </c>
      <c r="AO1319" s="36">
        <f t="shared" si="37"/>
        <v>4</v>
      </c>
      <c r="AP1319" s="36">
        <f t="shared" si="39"/>
        <v>0</v>
      </c>
      <c r="AQ1319" s="36">
        <f t="shared" si="40"/>
        <v>-1</v>
      </c>
      <c r="AR1319" s="36">
        <f t="shared" si="38"/>
        <v>0.001165529701</v>
      </c>
      <c r="AS1319" s="38">
        <f t="shared" si="45"/>
        <v>0</v>
      </c>
      <c r="AT1319" s="38">
        <f t="shared" si="46"/>
        <v>0</v>
      </c>
      <c r="AU1319" s="38">
        <f t="shared" si="47"/>
        <v>0</v>
      </c>
      <c r="AV1319" s="38">
        <f t="shared" si="48"/>
        <v>4</v>
      </c>
      <c r="AW1319" s="38">
        <f t="shared" si="51"/>
        <v>0</v>
      </c>
      <c r="AX1319" s="38">
        <f t="shared" si="52"/>
        <v>-1</v>
      </c>
      <c r="AY1319" s="38">
        <f t="shared" si="49"/>
        <v>0.001165529701</v>
      </c>
      <c r="AZ1319" s="12">
        <f t="shared" si="30"/>
        <v>137.0553071</v>
      </c>
      <c r="BA1319" s="12">
        <f t="shared" si="41"/>
        <v>99.89677246</v>
      </c>
      <c r="BB1319" s="12">
        <f t="shared" si="53"/>
        <v>139.8845014</v>
      </c>
      <c r="BC1319" s="12">
        <f t="shared" si="50"/>
        <v>0.001165529701</v>
      </c>
      <c r="BD1319" s="12">
        <f t="shared" si="54"/>
        <v>123.0917814</v>
      </c>
    </row>
    <row r="1320" ht="14.25" customHeight="1">
      <c r="A1320" s="7">
        <v>38435.0</v>
      </c>
      <c r="B1320" s="21" t="s">
        <v>90</v>
      </c>
      <c r="C1320" s="8">
        <v>30.684643</v>
      </c>
      <c r="D1320" s="33">
        <f t="shared" si="5"/>
        <v>-0.001730310882</v>
      </c>
      <c r="E1320" s="33">
        <f t="shared" si="7"/>
        <v>-0.007265439184</v>
      </c>
      <c r="F1320" s="33">
        <f t="shared" si="9"/>
        <v>-0.02314164105</v>
      </c>
      <c r="G1320" s="33">
        <f t="shared" si="11"/>
        <v>-0.02809421613</v>
      </c>
      <c r="H1320" s="33">
        <f t="shared" si="20"/>
        <v>-0.5151566116</v>
      </c>
      <c r="I1320" s="45">
        <f t="shared" si="31"/>
        <v>-1.206137294</v>
      </c>
      <c r="J1320" s="45">
        <f t="shared" si="43"/>
        <v>-1.498221396</v>
      </c>
      <c r="K1320" s="21" t="s">
        <v>91</v>
      </c>
      <c r="L1320" s="8">
        <v>11.66814</v>
      </c>
      <c r="M1320" s="33">
        <f t="shared" si="6"/>
        <v>0.0004857459502</v>
      </c>
      <c r="N1320" s="33">
        <f t="shared" si="8"/>
        <v>-0.0190477984</v>
      </c>
      <c r="O1320" s="33">
        <f t="shared" si="10"/>
        <v>-0.03715793028</v>
      </c>
      <c r="P1320" s="33">
        <f t="shared" si="12"/>
        <v>-0.0279045855</v>
      </c>
      <c r="Q1320" s="45">
        <f t="shared" si="21"/>
        <v>-1.454408349</v>
      </c>
      <c r="R1320" s="45">
        <f t="shared" si="32"/>
        <v>-2.102642448</v>
      </c>
      <c r="S1320" s="45">
        <f t="shared" si="44"/>
        <v>-1.864531389</v>
      </c>
      <c r="T1320" s="33">
        <f t="shared" si="22"/>
        <v>0.9392517371</v>
      </c>
      <c r="U1320" s="33">
        <f t="shared" si="33"/>
        <v>0.8965051531</v>
      </c>
      <c r="V1320" s="33">
        <f t="shared" si="42"/>
        <v>0.3663099927</v>
      </c>
      <c r="W1320" s="44">
        <f t="shared" si="13"/>
        <v>0.005152724675</v>
      </c>
      <c r="X1320" s="44">
        <f t="shared" si="14"/>
        <v>0.006346971903</v>
      </c>
      <c r="Y1320" s="33">
        <f t="shared" si="15"/>
        <v>1.231770045</v>
      </c>
      <c r="Z1320" s="43">
        <v>1.0</v>
      </c>
      <c r="AA1320" s="33">
        <f t="shared" si="16"/>
        <v>2.231770045</v>
      </c>
      <c r="AB1320" s="33">
        <f t="shared" si="17"/>
        <v>0.5519251625</v>
      </c>
      <c r="AC1320" s="33">
        <f t="shared" si="18"/>
        <v>0.4480748375</v>
      </c>
      <c r="AD1320" s="33">
        <f t="shared" si="19"/>
        <v>0.005441081777</v>
      </c>
      <c r="AE1320" s="34">
        <f t="shared" si="23"/>
        <v>0</v>
      </c>
      <c r="AF1320" s="34">
        <f t="shared" si="24"/>
        <v>0</v>
      </c>
      <c r="AG1320" s="34">
        <f t="shared" si="25"/>
        <v>0</v>
      </c>
      <c r="AH1320" s="34">
        <f t="shared" si="26"/>
        <v>2</v>
      </c>
      <c r="AI1320" s="34">
        <f t="shared" si="28"/>
        <v>0</v>
      </c>
      <c r="AJ1320" s="34">
        <f t="shared" si="29"/>
        <v>-1</v>
      </c>
      <c r="AK1320" s="34">
        <f t="shared" si="27"/>
        <v>-0.005441081777</v>
      </c>
      <c r="AL1320" s="36">
        <f t="shared" si="34"/>
        <v>0</v>
      </c>
      <c r="AM1320" s="36">
        <f t="shared" si="35"/>
        <v>0</v>
      </c>
      <c r="AN1320" s="46">
        <f t="shared" si="36"/>
        <v>0</v>
      </c>
      <c r="AO1320" s="36">
        <f t="shared" si="37"/>
        <v>5</v>
      </c>
      <c r="AP1320" s="36">
        <f t="shared" si="39"/>
        <v>0</v>
      </c>
      <c r="AQ1320" s="36">
        <f t="shared" si="40"/>
        <v>-1</v>
      </c>
      <c r="AR1320" s="36">
        <f t="shared" si="38"/>
        <v>-0.005441081777</v>
      </c>
      <c r="AS1320" s="38">
        <f t="shared" si="45"/>
        <v>0</v>
      </c>
      <c r="AT1320" s="38">
        <f t="shared" si="46"/>
        <v>0</v>
      </c>
      <c r="AU1320" s="38">
        <f t="shared" si="47"/>
        <v>0</v>
      </c>
      <c r="AV1320" s="38">
        <f t="shared" si="48"/>
        <v>5</v>
      </c>
      <c r="AW1320" s="38">
        <f t="shared" si="51"/>
        <v>0</v>
      </c>
      <c r="AX1320" s="38">
        <f t="shared" si="52"/>
        <v>-1</v>
      </c>
      <c r="AY1320" s="38">
        <f t="shared" si="49"/>
        <v>-0.005441081777</v>
      </c>
      <c r="AZ1320" s="12">
        <f t="shared" si="30"/>
        <v>136.3095779</v>
      </c>
      <c r="BA1320" s="12">
        <f t="shared" si="41"/>
        <v>99.35322595</v>
      </c>
      <c r="BB1320" s="12">
        <f t="shared" si="53"/>
        <v>139.1233784</v>
      </c>
      <c r="BC1320" s="12">
        <f t="shared" si="50"/>
        <v>-0.005441081777</v>
      </c>
      <c r="BD1320" s="12">
        <f t="shared" si="54"/>
        <v>122.4220289</v>
      </c>
    </row>
    <row r="1321" ht="14.25" customHeight="1">
      <c r="A1321" s="7">
        <v>38439.0</v>
      </c>
      <c r="B1321" s="21" t="s">
        <v>90</v>
      </c>
      <c r="C1321" s="8">
        <v>30.938776</v>
      </c>
      <c r="D1321" s="33">
        <f t="shared" si="5"/>
        <v>0.008282090817</v>
      </c>
      <c r="E1321" s="33">
        <f t="shared" si="7"/>
        <v>-0.005130629201</v>
      </c>
      <c r="F1321" s="33">
        <f t="shared" si="9"/>
        <v>-0.006641254427</v>
      </c>
      <c r="G1321" s="33">
        <f t="shared" si="11"/>
        <v>-0.02585497045</v>
      </c>
      <c r="H1321" s="33">
        <f t="shared" si="20"/>
        <v>-0.3609690232</v>
      </c>
      <c r="I1321" s="45">
        <f t="shared" si="31"/>
        <v>-0.391027185</v>
      </c>
      <c r="J1321" s="45">
        <f t="shared" si="43"/>
        <v>-1.362935409</v>
      </c>
      <c r="K1321" s="21" t="s">
        <v>91</v>
      </c>
      <c r="L1321" s="8">
        <v>11.645485</v>
      </c>
      <c r="M1321" s="33">
        <f t="shared" si="6"/>
        <v>-0.001941611945</v>
      </c>
      <c r="N1321" s="33">
        <f t="shared" si="8"/>
        <v>-0.008200549593</v>
      </c>
      <c r="O1321" s="33">
        <f t="shared" si="10"/>
        <v>-0.03201474767</v>
      </c>
      <c r="P1321" s="33">
        <f t="shared" si="12"/>
        <v>-0.03791068845</v>
      </c>
      <c r="Q1321" s="45">
        <f t="shared" si="21"/>
        <v>-0.6204962741</v>
      </c>
      <c r="R1321" s="45">
        <f t="shared" si="32"/>
        <v>-1.741665549</v>
      </c>
      <c r="S1321" s="45">
        <f t="shared" si="44"/>
        <v>-2.2161292</v>
      </c>
      <c r="T1321" s="33">
        <f t="shared" si="22"/>
        <v>0.2595272509</v>
      </c>
      <c r="U1321" s="33">
        <f t="shared" si="33"/>
        <v>1.350638364</v>
      </c>
      <c r="V1321" s="33">
        <f t="shared" si="42"/>
        <v>0.8531937915</v>
      </c>
      <c r="W1321" s="44">
        <f t="shared" si="13"/>
        <v>0.005349632905</v>
      </c>
      <c r="X1321" s="44">
        <f t="shared" si="14"/>
        <v>0.005909894164</v>
      </c>
      <c r="Y1321" s="33">
        <f t="shared" si="15"/>
        <v>1.104728917</v>
      </c>
      <c r="Z1321" s="43">
        <v>1.0</v>
      </c>
      <c r="AA1321" s="33">
        <f t="shared" si="16"/>
        <v>2.104728917</v>
      </c>
      <c r="AB1321" s="33">
        <f t="shared" si="17"/>
        <v>0.5248794312</v>
      </c>
      <c r="AC1321" s="33">
        <f t="shared" si="18"/>
        <v>0.4751205688</v>
      </c>
      <c r="AD1321" s="33">
        <f t="shared" si="19"/>
        <v>-0.003721515863</v>
      </c>
      <c r="AE1321" s="34">
        <f t="shared" si="23"/>
        <v>0</v>
      </c>
      <c r="AF1321" s="34">
        <f t="shared" si="24"/>
        <v>0</v>
      </c>
      <c r="AG1321" s="34">
        <f t="shared" si="25"/>
        <v>0</v>
      </c>
      <c r="AH1321" s="34">
        <f t="shared" si="26"/>
        <v>3</v>
      </c>
      <c r="AI1321" s="34">
        <f t="shared" si="28"/>
        <v>0</v>
      </c>
      <c r="AJ1321" s="34">
        <f t="shared" si="29"/>
        <v>-1</v>
      </c>
      <c r="AK1321" s="34">
        <f t="shared" si="27"/>
        <v>0.003721515863</v>
      </c>
      <c r="AL1321" s="36">
        <f t="shared" si="34"/>
        <v>-1</v>
      </c>
      <c r="AM1321" s="36">
        <f t="shared" si="35"/>
        <v>0</v>
      </c>
      <c r="AN1321" s="46">
        <f t="shared" si="36"/>
        <v>0</v>
      </c>
      <c r="AO1321" s="36">
        <f t="shared" si="37"/>
        <v>1</v>
      </c>
      <c r="AP1321" s="36">
        <f t="shared" si="39"/>
        <v>1</v>
      </c>
      <c r="AQ1321" s="36">
        <f t="shared" si="40"/>
        <v>-1</v>
      </c>
      <c r="AR1321" s="36">
        <f t="shared" si="38"/>
        <v>0.003721515863</v>
      </c>
      <c r="AS1321" s="38">
        <f t="shared" si="45"/>
        <v>0</v>
      </c>
      <c r="AT1321" s="38">
        <f t="shared" si="46"/>
        <v>0</v>
      </c>
      <c r="AU1321" s="38">
        <f t="shared" si="47"/>
        <v>0</v>
      </c>
      <c r="AV1321" s="38">
        <f t="shared" si="48"/>
        <v>0</v>
      </c>
      <c r="AW1321" s="38">
        <f t="shared" si="51"/>
        <v>1</v>
      </c>
      <c r="AX1321" s="38">
        <f t="shared" si="52"/>
        <v>0</v>
      </c>
      <c r="AY1321" s="38">
        <f t="shared" si="49"/>
        <v>0</v>
      </c>
      <c r="AZ1321" s="12">
        <f t="shared" si="30"/>
        <v>136.8168562</v>
      </c>
      <c r="BA1321" s="12">
        <f t="shared" si="41"/>
        <v>99.72297056</v>
      </c>
      <c r="BB1321" s="12">
        <f t="shared" si="53"/>
        <v>139.1233784</v>
      </c>
      <c r="BC1321" s="12">
        <f t="shared" si="50"/>
        <v>0.002481010576</v>
      </c>
      <c r="BD1321" s="12">
        <f t="shared" si="54"/>
        <v>122.7257593</v>
      </c>
    </row>
    <row r="1322" ht="14.25" customHeight="1">
      <c r="A1322" s="7">
        <v>38440.0</v>
      </c>
      <c r="B1322" s="21" t="s">
        <v>90</v>
      </c>
      <c r="C1322" s="8">
        <v>30.903303</v>
      </c>
      <c r="D1322" s="33">
        <f t="shared" si="5"/>
        <v>-0.001146554731</v>
      </c>
      <c r="E1322" s="33">
        <f t="shared" si="7"/>
        <v>-0.005137096771</v>
      </c>
      <c r="F1322" s="33">
        <f t="shared" si="9"/>
        <v>-0.008344387454</v>
      </c>
      <c r="G1322" s="33">
        <f t="shared" si="11"/>
        <v>-0.02498482262</v>
      </c>
      <c r="H1322" s="33">
        <f t="shared" si="20"/>
        <v>-0.3527152926</v>
      </c>
      <c r="I1322" s="45">
        <f t="shared" si="31"/>
        <v>-0.458477788</v>
      </c>
      <c r="J1322" s="45">
        <f t="shared" si="43"/>
        <v>-1.28873639</v>
      </c>
      <c r="K1322" s="21" t="s">
        <v>91</v>
      </c>
      <c r="L1322" s="8">
        <v>11.721951</v>
      </c>
      <c r="M1322" s="33">
        <f t="shared" si="6"/>
        <v>0.006566149886</v>
      </c>
      <c r="N1322" s="33">
        <f t="shared" si="8"/>
        <v>-0.005048115996</v>
      </c>
      <c r="O1322" s="33">
        <f t="shared" si="10"/>
        <v>-0.02243708904</v>
      </c>
      <c r="P1322" s="33">
        <f t="shared" si="12"/>
        <v>-0.0266157192</v>
      </c>
      <c r="Q1322" s="45">
        <f t="shared" si="21"/>
        <v>-0.3667402863</v>
      </c>
      <c r="R1322" s="45">
        <f t="shared" si="32"/>
        <v>-1.204799863</v>
      </c>
      <c r="S1322" s="45">
        <f t="shared" si="44"/>
        <v>-1.654434124</v>
      </c>
      <c r="T1322" s="33">
        <f t="shared" si="22"/>
        <v>0.0140249937</v>
      </c>
      <c r="U1322" s="33">
        <f t="shared" si="33"/>
        <v>0.7463220745</v>
      </c>
      <c r="V1322" s="33">
        <f t="shared" si="42"/>
        <v>0.3656977335</v>
      </c>
      <c r="W1322" s="44">
        <f t="shared" si="13"/>
        <v>0.005346832086</v>
      </c>
      <c r="X1322" s="44">
        <f t="shared" si="14"/>
        <v>0.006149291014</v>
      </c>
      <c r="Y1322" s="33">
        <f t="shared" si="15"/>
        <v>1.150081191</v>
      </c>
      <c r="Z1322" s="43">
        <v>1.0</v>
      </c>
      <c r="AA1322" s="33">
        <f t="shared" si="16"/>
        <v>2.150081191</v>
      </c>
      <c r="AB1322" s="33">
        <f t="shared" si="17"/>
        <v>0.5349012846</v>
      </c>
      <c r="AC1322" s="33">
        <f t="shared" si="18"/>
        <v>0.4650987154</v>
      </c>
      <c r="AD1322" s="33">
        <f t="shared" si="19"/>
        <v>0.004652938979</v>
      </c>
      <c r="AE1322" s="34">
        <f t="shared" si="23"/>
        <v>0</v>
      </c>
      <c r="AF1322" s="34">
        <f t="shared" si="24"/>
        <v>0</v>
      </c>
      <c r="AG1322" s="34">
        <f t="shared" si="25"/>
        <v>0</v>
      </c>
      <c r="AH1322" s="34">
        <f t="shared" si="26"/>
        <v>4</v>
      </c>
      <c r="AI1322" s="34">
        <f t="shared" si="28"/>
        <v>0</v>
      </c>
      <c r="AJ1322" s="34">
        <f t="shared" si="29"/>
        <v>-1</v>
      </c>
      <c r="AK1322" s="34">
        <f t="shared" si="27"/>
        <v>-0.004652938979</v>
      </c>
      <c r="AL1322" s="36">
        <f t="shared" si="34"/>
        <v>0</v>
      </c>
      <c r="AM1322" s="36">
        <f t="shared" si="35"/>
        <v>0</v>
      </c>
      <c r="AN1322" s="46">
        <f t="shared" si="36"/>
        <v>0</v>
      </c>
      <c r="AO1322" s="36">
        <f t="shared" si="37"/>
        <v>2</v>
      </c>
      <c r="AP1322" s="36">
        <f t="shared" si="39"/>
        <v>0</v>
      </c>
      <c r="AQ1322" s="36">
        <f t="shared" si="40"/>
        <v>-1</v>
      </c>
      <c r="AR1322" s="36">
        <f t="shared" si="38"/>
        <v>-0.004652938979</v>
      </c>
      <c r="AS1322" s="38">
        <f t="shared" si="45"/>
        <v>0</v>
      </c>
      <c r="AT1322" s="38">
        <f t="shared" si="46"/>
        <v>0</v>
      </c>
      <c r="AU1322" s="38">
        <f t="shared" si="47"/>
        <v>0</v>
      </c>
      <c r="AV1322" s="38">
        <f t="shared" si="48"/>
        <v>0</v>
      </c>
      <c r="AW1322" s="38">
        <f t="shared" si="51"/>
        <v>0</v>
      </c>
      <c r="AX1322" s="38">
        <f t="shared" si="52"/>
        <v>0</v>
      </c>
      <c r="AY1322" s="38">
        <f t="shared" si="49"/>
        <v>0</v>
      </c>
      <c r="AZ1322" s="12">
        <f t="shared" si="30"/>
        <v>136.1802557</v>
      </c>
      <c r="BA1322" s="12">
        <f t="shared" si="41"/>
        <v>99.25896566</v>
      </c>
      <c r="BB1322" s="12">
        <f t="shared" si="53"/>
        <v>139.1233784</v>
      </c>
      <c r="BC1322" s="12">
        <f t="shared" si="50"/>
        <v>-0.003101959319</v>
      </c>
      <c r="BD1322" s="12">
        <f t="shared" si="54"/>
        <v>122.345069</v>
      </c>
    </row>
    <row r="1323" ht="14.25" customHeight="1">
      <c r="A1323" s="7">
        <v>38441.0</v>
      </c>
      <c r="B1323" s="21" t="s">
        <v>90</v>
      </c>
      <c r="C1323" s="8">
        <v>31.535675</v>
      </c>
      <c r="D1323" s="33">
        <f t="shared" si="5"/>
        <v>0.02046292592</v>
      </c>
      <c r="E1323" s="33">
        <f t="shared" si="7"/>
        <v>0.02418399517</v>
      </c>
      <c r="F1323" s="33">
        <f t="shared" si="9"/>
        <v>0.01618730623</v>
      </c>
      <c r="G1323" s="33">
        <f t="shared" si="11"/>
        <v>-0.008713951838</v>
      </c>
      <c r="H1323" s="33">
        <f t="shared" si="20"/>
        <v>1.482836984</v>
      </c>
      <c r="I1323" s="45">
        <f t="shared" si="31"/>
        <v>0.6927243432</v>
      </c>
      <c r="J1323" s="45">
        <f t="shared" si="43"/>
        <v>-0.6504739708</v>
      </c>
      <c r="K1323" s="21" t="s">
        <v>91</v>
      </c>
      <c r="L1323" s="8">
        <v>11.880547</v>
      </c>
      <c r="M1323" s="33">
        <f t="shared" si="6"/>
        <v>0.01352982963</v>
      </c>
      <c r="N1323" s="33">
        <f t="shared" si="8"/>
        <v>0.01328510841</v>
      </c>
      <c r="O1323" s="33">
        <f t="shared" si="10"/>
        <v>-0.00686560317</v>
      </c>
      <c r="P1323" s="33">
        <f t="shared" si="12"/>
        <v>-0.02416196786</v>
      </c>
      <c r="Q1323" s="45">
        <f t="shared" si="21"/>
        <v>0.9797853058</v>
      </c>
      <c r="R1323" s="45">
        <f t="shared" si="32"/>
        <v>-0.4237615753</v>
      </c>
      <c r="S1323" s="45">
        <f t="shared" si="44"/>
        <v>-1.494081584</v>
      </c>
      <c r="T1323" s="33">
        <f t="shared" si="22"/>
        <v>0.5030516779</v>
      </c>
      <c r="U1323" s="33">
        <f t="shared" si="33"/>
        <v>1.116485918</v>
      </c>
      <c r="V1323" s="33">
        <f t="shared" si="42"/>
        <v>0.8436076135</v>
      </c>
      <c r="W1323" s="44">
        <f t="shared" si="13"/>
        <v>0.007167168646</v>
      </c>
      <c r="X1323" s="44">
        <f t="shared" si="14"/>
        <v>0.006437485691</v>
      </c>
      <c r="Y1323" s="33">
        <f t="shared" si="15"/>
        <v>0.8981909049</v>
      </c>
      <c r="Z1323" s="43">
        <v>1.0</v>
      </c>
      <c r="AA1323" s="33">
        <f t="shared" si="16"/>
        <v>1.898190905</v>
      </c>
      <c r="AB1323" s="33">
        <f t="shared" si="17"/>
        <v>0.4731825985</v>
      </c>
      <c r="AC1323" s="33">
        <f t="shared" si="18"/>
        <v>0.5268174015</v>
      </c>
      <c r="AD1323" s="33">
        <f t="shared" si="19"/>
        <v>0.0005897878205</v>
      </c>
      <c r="AE1323" s="34">
        <f t="shared" si="23"/>
        <v>0</v>
      </c>
      <c r="AF1323" s="34">
        <f t="shared" si="24"/>
        <v>0</v>
      </c>
      <c r="AG1323" s="34">
        <f t="shared" si="25"/>
        <v>0</v>
      </c>
      <c r="AH1323" s="34">
        <f t="shared" si="26"/>
        <v>5</v>
      </c>
      <c r="AI1323" s="34">
        <f t="shared" si="28"/>
        <v>0</v>
      </c>
      <c r="AJ1323" s="34">
        <f t="shared" si="29"/>
        <v>-1</v>
      </c>
      <c r="AK1323" s="34">
        <f t="shared" si="27"/>
        <v>-0.0005897878205</v>
      </c>
      <c r="AL1323" s="36">
        <f t="shared" si="34"/>
        <v>-1</v>
      </c>
      <c r="AM1323" s="36">
        <f t="shared" si="35"/>
        <v>0</v>
      </c>
      <c r="AN1323" s="46">
        <f t="shared" si="36"/>
        <v>0</v>
      </c>
      <c r="AO1323" s="36">
        <f t="shared" si="37"/>
        <v>3</v>
      </c>
      <c r="AP1323" s="36">
        <f t="shared" si="39"/>
        <v>0</v>
      </c>
      <c r="AQ1323" s="36">
        <f t="shared" si="40"/>
        <v>-1</v>
      </c>
      <c r="AR1323" s="36">
        <f t="shared" si="38"/>
        <v>-0.0005897878205</v>
      </c>
      <c r="AS1323" s="38">
        <f t="shared" si="45"/>
        <v>0</v>
      </c>
      <c r="AT1323" s="38">
        <f t="shared" si="46"/>
        <v>0</v>
      </c>
      <c r="AU1323" s="38">
        <f t="shared" si="47"/>
        <v>0</v>
      </c>
      <c r="AV1323" s="38">
        <f t="shared" si="48"/>
        <v>0</v>
      </c>
      <c r="AW1323" s="38">
        <f t="shared" si="51"/>
        <v>0</v>
      </c>
      <c r="AX1323" s="38">
        <f t="shared" si="52"/>
        <v>0</v>
      </c>
      <c r="AY1323" s="38">
        <f t="shared" si="49"/>
        <v>0</v>
      </c>
      <c r="AZ1323" s="12">
        <f t="shared" si="30"/>
        <v>136.0999383</v>
      </c>
      <c r="BA1323" s="12">
        <f t="shared" si="41"/>
        <v>99.20042393</v>
      </c>
      <c r="BB1323" s="12">
        <f t="shared" si="53"/>
        <v>139.1233784</v>
      </c>
      <c r="BC1323" s="12">
        <f t="shared" si="50"/>
        <v>-0.0003931918803</v>
      </c>
      <c r="BD1323" s="12">
        <f t="shared" si="54"/>
        <v>122.2969639</v>
      </c>
    </row>
    <row r="1324" ht="14.25" customHeight="1">
      <c r="A1324" s="7">
        <v>38442.0</v>
      </c>
      <c r="B1324" s="21" t="s">
        <v>90</v>
      </c>
      <c r="C1324" s="8">
        <v>31.340635</v>
      </c>
      <c r="D1324" s="33">
        <f t="shared" si="5"/>
        <v>-0.006184741566</v>
      </c>
      <c r="E1324" s="33">
        <f t="shared" si="7"/>
        <v>0.01961120937</v>
      </c>
      <c r="F1324" s="33">
        <f t="shared" si="9"/>
        <v>0.01687389189</v>
      </c>
      <c r="G1324" s="33">
        <f t="shared" si="11"/>
        <v>-0.01393259217</v>
      </c>
      <c r="H1324" s="33">
        <f t="shared" si="20"/>
        <v>1.157430592</v>
      </c>
      <c r="I1324" s="45">
        <f t="shared" si="31"/>
        <v>0.7078890273</v>
      </c>
      <c r="J1324" s="45">
        <f t="shared" si="43"/>
        <v>-0.8219804717</v>
      </c>
      <c r="K1324" s="21" t="s">
        <v>91</v>
      </c>
      <c r="L1324" s="8">
        <v>11.801249</v>
      </c>
      <c r="M1324" s="33">
        <f t="shared" si="6"/>
        <v>-0.006674608501</v>
      </c>
      <c r="N1324" s="33">
        <f t="shared" si="8"/>
        <v>0.01189918949</v>
      </c>
      <c r="O1324" s="33">
        <f t="shared" si="10"/>
        <v>-0.00643751928</v>
      </c>
      <c r="P1324" s="33">
        <f t="shared" si="12"/>
        <v>-0.02549594323</v>
      </c>
      <c r="Q1324" s="45">
        <f t="shared" si="21"/>
        <v>0.8598011619</v>
      </c>
      <c r="R1324" s="45">
        <f t="shared" si="32"/>
        <v>-0.3881686577</v>
      </c>
      <c r="S1324" s="45">
        <f t="shared" si="44"/>
        <v>-1.491854537</v>
      </c>
      <c r="T1324" s="33">
        <f t="shared" si="22"/>
        <v>0.2976294297</v>
      </c>
      <c r="U1324" s="33">
        <f t="shared" si="33"/>
        <v>1.096057685</v>
      </c>
      <c r="V1324" s="33">
        <f t="shared" si="42"/>
        <v>0.6698740652</v>
      </c>
      <c r="W1324" s="44">
        <f t="shared" si="13"/>
        <v>0.007282506486</v>
      </c>
      <c r="X1324" s="44">
        <f t="shared" si="14"/>
        <v>0.006490167013</v>
      </c>
      <c r="Y1324" s="33">
        <f t="shared" si="15"/>
        <v>0.8911996199</v>
      </c>
      <c r="Z1324" s="43">
        <v>1.0</v>
      </c>
      <c r="AA1324" s="33">
        <f t="shared" si="16"/>
        <v>1.89119962</v>
      </c>
      <c r="AB1324" s="33">
        <f t="shared" si="17"/>
        <v>0.4712350883</v>
      </c>
      <c r="AC1324" s="33">
        <f t="shared" si="18"/>
        <v>0.5287649117</v>
      </c>
      <c r="AD1324" s="33">
        <f t="shared" si="19"/>
        <v>0.001281238086</v>
      </c>
      <c r="AE1324" s="34">
        <f t="shared" si="23"/>
        <v>0</v>
      </c>
      <c r="AF1324" s="34">
        <f t="shared" si="24"/>
        <v>0</v>
      </c>
      <c r="AG1324" s="34">
        <f t="shared" si="25"/>
        <v>0</v>
      </c>
      <c r="AH1324" s="34">
        <f t="shared" si="26"/>
        <v>0</v>
      </c>
      <c r="AI1324" s="34">
        <f t="shared" si="28"/>
        <v>1</v>
      </c>
      <c r="AJ1324" s="34">
        <f t="shared" si="29"/>
        <v>0</v>
      </c>
      <c r="AK1324" s="34">
        <f t="shared" si="27"/>
        <v>0</v>
      </c>
      <c r="AL1324" s="36">
        <f t="shared" si="34"/>
        <v>-1</v>
      </c>
      <c r="AM1324" s="36">
        <f t="shared" si="35"/>
        <v>0</v>
      </c>
      <c r="AN1324" s="46">
        <f t="shared" si="36"/>
        <v>0</v>
      </c>
      <c r="AO1324" s="36">
        <f t="shared" si="37"/>
        <v>4</v>
      </c>
      <c r="AP1324" s="36">
        <f t="shared" si="39"/>
        <v>0</v>
      </c>
      <c r="AQ1324" s="36">
        <f t="shared" si="40"/>
        <v>-1</v>
      </c>
      <c r="AR1324" s="36">
        <f t="shared" si="38"/>
        <v>-0.001281238086</v>
      </c>
      <c r="AS1324" s="38">
        <f t="shared" si="45"/>
        <v>0</v>
      </c>
      <c r="AT1324" s="38">
        <f t="shared" si="46"/>
        <v>0</v>
      </c>
      <c r="AU1324" s="38">
        <f t="shared" si="47"/>
        <v>0</v>
      </c>
      <c r="AV1324" s="38">
        <f t="shared" si="48"/>
        <v>0</v>
      </c>
      <c r="AW1324" s="38">
        <f t="shared" si="51"/>
        <v>0</v>
      </c>
      <c r="AX1324" s="38">
        <f t="shared" si="52"/>
        <v>0</v>
      </c>
      <c r="AY1324" s="38">
        <f t="shared" si="49"/>
        <v>0</v>
      </c>
      <c r="AZ1324" s="12">
        <f t="shared" si="30"/>
        <v>136.0999383</v>
      </c>
      <c r="BA1324" s="12">
        <f t="shared" si="41"/>
        <v>99.07332457</v>
      </c>
      <c r="BB1324" s="12">
        <f t="shared" si="53"/>
        <v>139.1233784</v>
      </c>
      <c r="BC1324" s="12">
        <f t="shared" si="50"/>
        <v>-0.0004270793618</v>
      </c>
      <c r="BD1324" s="12">
        <f t="shared" si="54"/>
        <v>122.2447334</v>
      </c>
    </row>
    <row r="1325" ht="14.25" customHeight="1">
      <c r="A1325" s="7">
        <v>38443.0</v>
      </c>
      <c r="B1325" s="21" t="s">
        <v>90</v>
      </c>
      <c r="C1325" s="8">
        <v>31.181091</v>
      </c>
      <c r="D1325" s="33">
        <f t="shared" si="5"/>
        <v>-0.005090643505</v>
      </c>
      <c r="E1325" s="33">
        <f t="shared" si="7"/>
        <v>0.01617903783</v>
      </c>
      <c r="F1325" s="33">
        <f t="shared" si="9"/>
        <v>0.008796050834</v>
      </c>
      <c r="G1325" s="33">
        <f t="shared" si="11"/>
        <v>-0.01931547533</v>
      </c>
      <c r="H1325" s="33">
        <f t="shared" si="20"/>
        <v>0.9160535285</v>
      </c>
      <c r="I1325" s="45">
        <f t="shared" si="31"/>
        <v>0.3144626395</v>
      </c>
      <c r="J1325" s="45">
        <f t="shared" si="43"/>
        <v>-0.9928593306</v>
      </c>
      <c r="K1325" s="21" t="s">
        <v>91</v>
      </c>
      <c r="L1325" s="8">
        <v>11.719114</v>
      </c>
      <c r="M1325" s="33">
        <f t="shared" si="6"/>
        <v>-0.006959856537</v>
      </c>
      <c r="N1325" s="33">
        <f t="shared" si="8"/>
        <v>0.004368648302</v>
      </c>
      <c r="O1325" s="33">
        <f t="shared" si="10"/>
        <v>-0.01476236323</v>
      </c>
      <c r="P1325" s="33">
        <f t="shared" si="12"/>
        <v>-0.03541552</v>
      </c>
      <c r="Q1325" s="45">
        <f t="shared" si="21"/>
        <v>0.2950722106</v>
      </c>
      <c r="R1325" s="45">
        <f t="shared" si="32"/>
        <v>-0.7719175226</v>
      </c>
      <c r="S1325" s="45">
        <f t="shared" si="44"/>
        <v>-1.833755005</v>
      </c>
      <c r="T1325" s="33">
        <f t="shared" si="22"/>
        <v>0.620981318</v>
      </c>
      <c r="U1325" s="33">
        <f t="shared" si="33"/>
        <v>1.086380162</v>
      </c>
      <c r="V1325" s="33">
        <f t="shared" si="42"/>
        <v>0.8408956748</v>
      </c>
      <c r="W1325" s="44">
        <f t="shared" si="13"/>
        <v>0.007343325427</v>
      </c>
      <c r="X1325" s="44">
        <f t="shared" si="14"/>
        <v>0.00651726817</v>
      </c>
      <c r="Y1325" s="33">
        <f t="shared" si="15"/>
        <v>0.8875091041</v>
      </c>
      <c r="Z1325" s="43">
        <v>1.0</v>
      </c>
      <c r="AA1325" s="33">
        <f t="shared" si="16"/>
        <v>1.887509104</v>
      </c>
      <c r="AB1325" s="33">
        <f t="shared" si="17"/>
        <v>0.4702012309</v>
      </c>
      <c r="AC1325" s="33">
        <f t="shared" si="18"/>
        <v>0.5297987691</v>
      </c>
      <c r="AD1325" s="33">
        <f t="shared" si="19"/>
        <v>-0.001330686819</v>
      </c>
      <c r="AE1325" s="34">
        <f t="shared" si="23"/>
        <v>0</v>
      </c>
      <c r="AF1325" s="34">
        <f t="shared" si="24"/>
        <v>0</v>
      </c>
      <c r="AG1325" s="34">
        <f t="shared" si="25"/>
        <v>0</v>
      </c>
      <c r="AH1325" s="34">
        <f t="shared" si="26"/>
        <v>0</v>
      </c>
      <c r="AI1325" s="34">
        <f t="shared" si="28"/>
        <v>0</v>
      </c>
      <c r="AJ1325" s="34">
        <f t="shared" si="29"/>
        <v>0</v>
      </c>
      <c r="AK1325" s="34">
        <f t="shared" si="27"/>
        <v>0</v>
      </c>
      <c r="AL1325" s="36">
        <f t="shared" si="34"/>
        <v>-1</v>
      </c>
      <c r="AM1325" s="36">
        <f t="shared" si="35"/>
        <v>0</v>
      </c>
      <c r="AN1325" s="46">
        <f t="shared" si="36"/>
        <v>0</v>
      </c>
      <c r="AO1325" s="36">
        <f t="shared" si="37"/>
        <v>5</v>
      </c>
      <c r="AP1325" s="36">
        <f t="shared" si="39"/>
        <v>0</v>
      </c>
      <c r="AQ1325" s="36">
        <f t="shared" si="40"/>
        <v>-1</v>
      </c>
      <c r="AR1325" s="36">
        <f t="shared" si="38"/>
        <v>0.001330686819</v>
      </c>
      <c r="AS1325" s="38">
        <f t="shared" si="45"/>
        <v>0</v>
      </c>
      <c r="AT1325" s="38">
        <f t="shared" si="46"/>
        <v>0</v>
      </c>
      <c r="AU1325" s="38">
        <f t="shared" si="47"/>
        <v>0</v>
      </c>
      <c r="AV1325" s="38">
        <f t="shared" si="48"/>
        <v>0</v>
      </c>
      <c r="AW1325" s="38">
        <f t="shared" si="51"/>
        <v>0</v>
      </c>
      <c r="AX1325" s="38">
        <f t="shared" si="52"/>
        <v>0</v>
      </c>
      <c r="AY1325" s="38">
        <f t="shared" si="49"/>
        <v>0</v>
      </c>
      <c r="AZ1325" s="12">
        <f t="shared" si="30"/>
        <v>136.0999383</v>
      </c>
      <c r="BA1325" s="12">
        <f t="shared" si="41"/>
        <v>99.20516014</v>
      </c>
      <c r="BB1325" s="12">
        <f t="shared" si="53"/>
        <v>139.1233784</v>
      </c>
      <c r="BC1325" s="12">
        <f t="shared" si="50"/>
        <v>0.0004435622729</v>
      </c>
      <c r="BD1325" s="12">
        <f t="shared" si="54"/>
        <v>122.2989565</v>
      </c>
    </row>
    <row r="1326" ht="14.25" customHeight="1">
      <c r="A1326" s="7">
        <v>38446.0</v>
      </c>
      <c r="B1326" s="21" t="s">
        <v>90</v>
      </c>
      <c r="C1326" s="8">
        <v>31.16925</v>
      </c>
      <c r="D1326" s="33">
        <f t="shared" si="5"/>
        <v>-0.0003797493808</v>
      </c>
      <c r="E1326" s="33">
        <f t="shared" si="7"/>
        <v>0.007449357402</v>
      </c>
      <c r="F1326" s="33">
        <f t="shared" si="9"/>
        <v>0.00228050831</v>
      </c>
      <c r="G1326" s="33">
        <f t="shared" si="11"/>
        <v>-0.0184159302</v>
      </c>
      <c r="H1326" s="33">
        <f t="shared" si="20"/>
        <v>0.3543972921</v>
      </c>
      <c r="I1326" s="45">
        <f t="shared" si="31"/>
        <v>0.001708439437</v>
      </c>
      <c r="J1326" s="45">
        <f t="shared" si="43"/>
        <v>-0.9303326349</v>
      </c>
      <c r="K1326" s="21" t="s">
        <v>91</v>
      </c>
      <c r="L1326" s="8">
        <v>11.744599</v>
      </c>
      <c r="M1326" s="33">
        <f t="shared" si="6"/>
        <v>0.002174652452</v>
      </c>
      <c r="N1326" s="33">
        <f t="shared" si="8"/>
        <v>0.00851093793</v>
      </c>
      <c r="O1326" s="33">
        <f t="shared" si="10"/>
        <v>0.0002405939682</v>
      </c>
      <c r="P1326" s="33">
        <f t="shared" si="12"/>
        <v>-0.04350728576</v>
      </c>
      <c r="Q1326" s="45">
        <f t="shared" si="21"/>
        <v>0.5743061726</v>
      </c>
      <c r="R1326" s="45">
        <f t="shared" si="32"/>
        <v>-0.03948833294</v>
      </c>
      <c r="S1326" s="45">
        <f t="shared" si="44"/>
        <v>-2.068315158</v>
      </c>
      <c r="T1326" s="33">
        <f t="shared" si="22"/>
        <v>-0.2199088805</v>
      </c>
      <c r="U1326" s="33">
        <f t="shared" si="33"/>
        <v>0.04119677238</v>
      </c>
      <c r="V1326" s="33">
        <f t="shared" si="42"/>
        <v>1.137982523</v>
      </c>
      <c r="W1326" s="44">
        <f t="shared" si="13"/>
        <v>0.007343906854</v>
      </c>
      <c r="X1326" s="44">
        <f t="shared" si="14"/>
        <v>0.005913724353</v>
      </c>
      <c r="Y1326" s="33">
        <f t="shared" si="15"/>
        <v>0.805255904</v>
      </c>
      <c r="Z1326" s="43">
        <v>1.0</v>
      </c>
      <c r="AA1326" s="33">
        <f t="shared" si="16"/>
        <v>1.805255904</v>
      </c>
      <c r="AB1326" s="33">
        <f t="shared" si="17"/>
        <v>0.4460619141</v>
      </c>
      <c r="AC1326" s="33">
        <f t="shared" si="18"/>
        <v>0.5539380859</v>
      </c>
      <c r="AD1326" s="33">
        <f t="shared" si="19"/>
        <v>-0.003010728953</v>
      </c>
      <c r="AE1326" s="34">
        <f t="shared" si="23"/>
        <v>0</v>
      </c>
      <c r="AF1326" s="34">
        <f t="shared" si="24"/>
        <v>0</v>
      </c>
      <c r="AG1326" s="34">
        <f t="shared" si="25"/>
        <v>0</v>
      </c>
      <c r="AH1326" s="34">
        <f t="shared" si="26"/>
        <v>0</v>
      </c>
      <c r="AI1326" s="34">
        <f t="shared" si="28"/>
        <v>0</v>
      </c>
      <c r="AJ1326" s="34">
        <f t="shared" si="29"/>
        <v>0</v>
      </c>
      <c r="AK1326" s="34">
        <f t="shared" si="27"/>
        <v>0</v>
      </c>
      <c r="AL1326" s="36">
        <f t="shared" si="34"/>
        <v>0</v>
      </c>
      <c r="AM1326" s="36">
        <f t="shared" si="35"/>
        <v>0</v>
      </c>
      <c r="AN1326" s="46">
        <f t="shared" si="36"/>
        <v>0</v>
      </c>
      <c r="AO1326" s="36">
        <f t="shared" si="37"/>
        <v>0</v>
      </c>
      <c r="AP1326" s="36">
        <f t="shared" si="39"/>
        <v>1</v>
      </c>
      <c r="AQ1326" s="36">
        <f t="shared" si="40"/>
        <v>0</v>
      </c>
      <c r="AR1326" s="36">
        <f t="shared" si="38"/>
        <v>0</v>
      </c>
      <c r="AS1326" s="38">
        <f t="shared" si="45"/>
        <v>-1</v>
      </c>
      <c r="AT1326" s="38">
        <f t="shared" si="46"/>
        <v>0</v>
      </c>
      <c r="AU1326" s="38">
        <f t="shared" si="47"/>
        <v>0</v>
      </c>
      <c r="AV1326" s="38">
        <f t="shared" si="48"/>
        <v>1</v>
      </c>
      <c r="AW1326" s="38">
        <f t="shared" si="51"/>
        <v>0</v>
      </c>
      <c r="AX1326" s="38">
        <f t="shared" si="52"/>
        <v>-1</v>
      </c>
      <c r="AY1326" s="38">
        <f t="shared" si="49"/>
        <v>0.003010728953</v>
      </c>
      <c r="AZ1326" s="12">
        <f t="shared" si="30"/>
        <v>136.0999383</v>
      </c>
      <c r="BA1326" s="12">
        <f t="shared" si="41"/>
        <v>99.20516014</v>
      </c>
      <c r="BB1326" s="12">
        <f t="shared" si="53"/>
        <v>139.5422412</v>
      </c>
      <c r="BC1326" s="12">
        <f t="shared" si="50"/>
        <v>0.001003576318</v>
      </c>
      <c r="BD1326" s="12">
        <f t="shared" si="54"/>
        <v>122.4216929</v>
      </c>
    </row>
    <row r="1327" ht="14.25" customHeight="1">
      <c r="A1327" s="7">
        <v>38447.0</v>
      </c>
      <c r="B1327" s="21" t="s">
        <v>90</v>
      </c>
      <c r="C1327" s="8">
        <v>31.322916</v>
      </c>
      <c r="D1327" s="33">
        <f t="shared" si="5"/>
        <v>0.004930051252</v>
      </c>
      <c r="E1327" s="33">
        <f t="shared" si="7"/>
        <v>0.01357825731</v>
      </c>
      <c r="F1327" s="33">
        <f t="shared" si="9"/>
        <v>0.008371407722</v>
      </c>
      <c r="G1327" s="33">
        <f t="shared" si="11"/>
        <v>-0.01812645059</v>
      </c>
      <c r="H1327" s="33">
        <f t="shared" si="20"/>
        <v>0.7113212618</v>
      </c>
      <c r="I1327" s="45">
        <f t="shared" si="31"/>
        <v>0.2773708521</v>
      </c>
      <c r="J1327" s="45">
        <f t="shared" si="43"/>
        <v>-0.8901479549</v>
      </c>
      <c r="K1327" s="21" t="s">
        <v>91</v>
      </c>
      <c r="L1327" s="8">
        <v>11.855058</v>
      </c>
      <c r="M1327" s="33">
        <f t="shared" si="6"/>
        <v>0.009405089097</v>
      </c>
      <c r="N1327" s="33">
        <f t="shared" si="8"/>
        <v>0.01135536226</v>
      </c>
      <c r="O1327" s="33">
        <f t="shared" si="10"/>
        <v>0.006249923078</v>
      </c>
      <c r="P1327" s="33">
        <f t="shared" si="12"/>
        <v>-0.03627804027</v>
      </c>
      <c r="Q1327" s="45">
        <f t="shared" si="21"/>
        <v>0.7616463602</v>
      </c>
      <c r="R1327" s="45">
        <f t="shared" si="32"/>
        <v>0.2431270504</v>
      </c>
      <c r="S1327" s="45">
        <f t="shared" si="44"/>
        <v>-1.689877678</v>
      </c>
      <c r="T1327" s="33">
        <f t="shared" si="22"/>
        <v>-0.05032509839</v>
      </c>
      <c r="U1327" s="33">
        <f t="shared" si="33"/>
        <v>0.03424380172</v>
      </c>
      <c r="V1327" s="33">
        <f t="shared" si="42"/>
        <v>0.7997297228</v>
      </c>
      <c r="W1327" s="44">
        <f t="shared" si="13"/>
        <v>0.007355953132</v>
      </c>
      <c r="X1327" s="44">
        <f t="shared" si="14"/>
        <v>0.00640761015</v>
      </c>
      <c r="Y1327" s="33">
        <f t="shared" si="15"/>
        <v>0.8710781641</v>
      </c>
      <c r="Z1327" s="43">
        <v>1.0</v>
      </c>
      <c r="AA1327" s="33">
        <f t="shared" si="16"/>
        <v>1.871078164</v>
      </c>
      <c r="AB1327" s="33">
        <f t="shared" si="17"/>
        <v>0.465548784</v>
      </c>
      <c r="AC1327" s="33">
        <f t="shared" si="18"/>
        <v>0.534451216</v>
      </c>
      <c r="AD1327" s="33">
        <f t="shared" si="19"/>
        <v>0.001036873238</v>
      </c>
      <c r="AE1327" s="34">
        <f t="shared" si="23"/>
        <v>0</v>
      </c>
      <c r="AF1327" s="34">
        <f t="shared" si="24"/>
        <v>0</v>
      </c>
      <c r="AG1327" s="34">
        <f t="shared" si="25"/>
        <v>0</v>
      </c>
      <c r="AH1327" s="34">
        <f t="shared" si="26"/>
        <v>0</v>
      </c>
      <c r="AI1327" s="34">
        <f t="shared" si="28"/>
        <v>0</v>
      </c>
      <c r="AJ1327" s="34">
        <f t="shared" si="29"/>
        <v>0</v>
      </c>
      <c r="AK1327" s="34">
        <f t="shared" si="27"/>
        <v>0</v>
      </c>
      <c r="AL1327" s="36">
        <f t="shared" si="34"/>
        <v>0</v>
      </c>
      <c r="AM1327" s="36">
        <f t="shared" si="35"/>
        <v>0</v>
      </c>
      <c r="AN1327" s="46">
        <f t="shared" si="36"/>
        <v>0</v>
      </c>
      <c r="AO1327" s="36">
        <f t="shared" si="37"/>
        <v>0</v>
      </c>
      <c r="AP1327" s="36">
        <f t="shared" si="39"/>
        <v>0</v>
      </c>
      <c r="AQ1327" s="36">
        <f t="shared" si="40"/>
        <v>0</v>
      </c>
      <c r="AR1327" s="36">
        <f t="shared" si="38"/>
        <v>0</v>
      </c>
      <c r="AS1327" s="38">
        <f t="shared" si="45"/>
        <v>0</v>
      </c>
      <c r="AT1327" s="38">
        <f t="shared" si="46"/>
        <v>0</v>
      </c>
      <c r="AU1327" s="38">
        <f t="shared" si="47"/>
        <v>0</v>
      </c>
      <c r="AV1327" s="38">
        <f t="shared" si="48"/>
        <v>2</v>
      </c>
      <c r="AW1327" s="38">
        <f t="shared" si="51"/>
        <v>0</v>
      </c>
      <c r="AX1327" s="38">
        <f t="shared" si="52"/>
        <v>-1</v>
      </c>
      <c r="AY1327" s="38">
        <f t="shared" si="49"/>
        <v>-0.001036873238</v>
      </c>
      <c r="AZ1327" s="12">
        <f t="shared" si="30"/>
        <v>136.0999383</v>
      </c>
      <c r="BA1327" s="12">
        <f t="shared" si="41"/>
        <v>99.20516014</v>
      </c>
      <c r="BB1327" s="12">
        <f t="shared" si="53"/>
        <v>139.3975536</v>
      </c>
      <c r="BC1327" s="12">
        <f t="shared" si="50"/>
        <v>-0.0003456244126</v>
      </c>
      <c r="BD1327" s="12">
        <f t="shared" si="54"/>
        <v>122.3793809</v>
      </c>
    </row>
    <row r="1328" ht="14.25" customHeight="1">
      <c r="A1328" s="7">
        <v>38448.0</v>
      </c>
      <c r="B1328" s="21" t="s">
        <v>90</v>
      </c>
      <c r="C1328" s="8">
        <v>31.263813</v>
      </c>
      <c r="D1328" s="33">
        <f t="shared" si="5"/>
        <v>-0.001886893289</v>
      </c>
      <c r="E1328" s="33">
        <f t="shared" si="7"/>
        <v>-0.008620776311</v>
      </c>
      <c r="F1328" s="33">
        <f t="shared" si="9"/>
        <v>0.01535473405</v>
      </c>
      <c r="G1328" s="33">
        <f t="shared" si="11"/>
        <v>-0.01324352272</v>
      </c>
      <c r="H1328" s="33">
        <f t="shared" si="20"/>
        <v>-0.6634681652</v>
      </c>
      <c r="I1328" s="45">
        <f t="shared" si="31"/>
        <v>0.5944450617</v>
      </c>
      <c r="J1328" s="45">
        <f t="shared" si="43"/>
        <v>-0.6896167635</v>
      </c>
      <c r="K1328" s="21" t="s">
        <v>91</v>
      </c>
      <c r="L1328" s="8">
        <v>11.812573</v>
      </c>
      <c r="M1328" s="33">
        <f t="shared" si="6"/>
        <v>-0.003583702416</v>
      </c>
      <c r="N1328" s="33">
        <f t="shared" si="8"/>
        <v>-0.005721453734</v>
      </c>
      <c r="O1328" s="33">
        <f t="shared" si="10"/>
        <v>0.007487644546</v>
      </c>
      <c r="P1328" s="33">
        <f t="shared" si="12"/>
        <v>-0.03309745286</v>
      </c>
      <c r="Q1328" s="45">
        <f t="shared" si="21"/>
        <v>-0.5467565479</v>
      </c>
      <c r="R1328" s="45">
        <f t="shared" si="32"/>
        <v>0.289071652</v>
      </c>
      <c r="S1328" s="45">
        <f t="shared" si="44"/>
        <v>-1.502417269</v>
      </c>
      <c r="T1328" s="33">
        <f t="shared" si="22"/>
        <v>-0.1167116174</v>
      </c>
      <c r="U1328" s="33">
        <f t="shared" si="33"/>
        <v>0.3053734097</v>
      </c>
      <c r="V1328" s="33">
        <f t="shared" si="42"/>
        <v>0.8128005056</v>
      </c>
      <c r="W1328" s="44">
        <f t="shared" si="13"/>
        <v>0.007227924884</v>
      </c>
      <c r="X1328" s="44">
        <f t="shared" si="14"/>
        <v>0.006313278174</v>
      </c>
      <c r="Y1328" s="33">
        <f t="shared" si="15"/>
        <v>0.873456528</v>
      </c>
      <c r="Z1328" s="43">
        <v>1.0</v>
      </c>
      <c r="AA1328" s="33">
        <f t="shared" si="16"/>
        <v>1.873456528</v>
      </c>
      <c r="AB1328" s="33">
        <f t="shared" si="17"/>
        <v>0.4662272729</v>
      </c>
      <c r="AC1328" s="33">
        <f t="shared" si="18"/>
        <v>0.5337727271</v>
      </c>
      <c r="AD1328" s="33">
        <f t="shared" si="19"/>
        <v>-0.0006639962209</v>
      </c>
      <c r="AE1328" s="34">
        <f t="shared" si="23"/>
        <v>0</v>
      </c>
      <c r="AF1328" s="34">
        <f t="shared" si="24"/>
        <v>0</v>
      </c>
      <c r="AG1328" s="34">
        <f t="shared" si="25"/>
        <v>0</v>
      </c>
      <c r="AH1328" s="34">
        <f t="shared" si="26"/>
        <v>0</v>
      </c>
      <c r="AI1328" s="34">
        <f t="shared" si="28"/>
        <v>0</v>
      </c>
      <c r="AJ1328" s="34">
        <f t="shared" si="29"/>
        <v>0</v>
      </c>
      <c r="AK1328" s="34">
        <f t="shared" si="27"/>
        <v>0</v>
      </c>
      <c r="AL1328" s="36">
        <f t="shared" si="34"/>
        <v>0</v>
      </c>
      <c r="AM1328" s="36">
        <f t="shared" si="35"/>
        <v>0</v>
      </c>
      <c r="AN1328" s="46">
        <f t="shared" si="36"/>
        <v>0</v>
      </c>
      <c r="AO1328" s="36">
        <f t="shared" si="37"/>
        <v>0</v>
      </c>
      <c r="AP1328" s="36">
        <f t="shared" si="39"/>
        <v>0</v>
      </c>
      <c r="AQ1328" s="36">
        <f t="shared" si="40"/>
        <v>0</v>
      </c>
      <c r="AR1328" s="36">
        <f t="shared" si="38"/>
        <v>0</v>
      </c>
      <c r="AS1328" s="38">
        <f t="shared" si="45"/>
        <v>0</v>
      </c>
      <c r="AT1328" s="38">
        <f t="shared" si="46"/>
        <v>0</v>
      </c>
      <c r="AU1328" s="38">
        <f t="shared" si="47"/>
        <v>0</v>
      </c>
      <c r="AV1328" s="38">
        <f t="shared" si="48"/>
        <v>3</v>
      </c>
      <c r="AW1328" s="38">
        <f t="shared" si="51"/>
        <v>0</v>
      </c>
      <c r="AX1328" s="38">
        <f t="shared" si="52"/>
        <v>-1</v>
      </c>
      <c r="AY1328" s="38">
        <f t="shared" si="49"/>
        <v>0.0006639962209</v>
      </c>
      <c r="AZ1328" s="12">
        <f t="shared" si="30"/>
        <v>136.0999383</v>
      </c>
      <c r="BA1328" s="12">
        <f t="shared" si="41"/>
        <v>99.20516014</v>
      </c>
      <c r="BB1328" s="12">
        <f t="shared" si="53"/>
        <v>139.490113</v>
      </c>
      <c r="BC1328" s="12">
        <f t="shared" si="50"/>
        <v>0.0002213320736</v>
      </c>
      <c r="BD1328" s="12">
        <f t="shared" si="54"/>
        <v>122.4064674</v>
      </c>
    </row>
    <row r="1329" ht="14.25" customHeight="1">
      <c r="A1329" s="7">
        <v>38449.0</v>
      </c>
      <c r="B1329" s="21" t="s">
        <v>90</v>
      </c>
      <c r="C1329" s="8">
        <v>31.571148</v>
      </c>
      <c r="D1329" s="33">
        <f t="shared" si="5"/>
        <v>0.009830374817</v>
      </c>
      <c r="E1329" s="33">
        <f t="shared" si="7"/>
        <v>0.007355083903</v>
      </c>
      <c r="F1329" s="33">
        <f t="shared" si="9"/>
        <v>0.02711053536</v>
      </c>
      <c r="G1329" s="33">
        <f t="shared" si="11"/>
        <v>0.008495684214</v>
      </c>
      <c r="H1329" s="33">
        <f t="shared" si="20"/>
        <v>0.3236456339</v>
      </c>
      <c r="I1329" s="45">
        <f t="shared" si="31"/>
        <v>1.136841188</v>
      </c>
      <c r="J1329" s="45">
        <f t="shared" si="43"/>
        <v>0.1052521263</v>
      </c>
      <c r="K1329" s="21" t="s">
        <v>91</v>
      </c>
      <c r="L1329" s="8">
        <v>11.928695</v>
      </c>
      <c r="M1329" s="33">
        <f t="shared" si="6"/>
        <v>0.009830373112</v>
      </c>
      <c r="N1329" s="33">
        <f t="shared" si="8"/>
        <v>0.01079936539</v>
      </c>
      <c r="O1329" s="33">
        <f t="shared" si="10"/>
        <v>0.02282705858</v>
      </c>
      <c r="P1329" s="33">
        <f t="shared" si="12"/>
        <v>-0.01884670208</v>
      </c>
      <c r="Q1329" s="45">
        <f t="shared" si="21"/>
        <v>0.6899711357</v>
      </c>
      <c r="R1329" s="45">
        <f t="shared" si="32"/>
        <v>1.012959801</v>
      </c>
      <c r="S1329" s="45">
        <f t="shared" si="44"/>
        <v>-0.933849474</v>
      </c>
      <c r="T1329" s="33">
        <f t="shared" si="22"/>
        <v>-0.3663255018</v>
      </c>
      <c r="U1329" s="33">
        <f t="shared" si="33"/>
        <v>0.1238813874</v>
      </c>
      <c r="V1329" s="33">
        <f t="shared" si="42"/>
        <v>1.0391016</v>
      </c>
      <c r="W1329" s="44">
        <f t="shared" si="13"/>
        <v>0.00707474588</v>
      </c>
      <c r="X1329" s="44">
        <f t="shared" si="14"/>
        <v>0.006761137808</v>
      </c>
      <c r="Y1329" s="33">
        <f t="shared" si="15"/>
        <v>0.9556721785</v>
      </c>
      <c r="Z1329" s="43">
        <v>1.0</v>
      </c>
      <c r="AA1329" s="33">
        <f t="shared" si="16"/>
        <v>1.955672178</v>
      </c>
      <c r="AB1329" s="33">
        <f t="shared" si="17"/>
        <v>0.4886668579</v>
      </c>
      <c r="AC1329" s="33">
        <f t="shared" si="18"/>
        <v>0.5113331421</v>
      </c>
      <c r="AD1329" s="33">
        <f t="shared" si="19"/>
        <v>-0.002867702827</v>
      </c>
      <c r="AE1329" s="34">
        <f t="shared" si="23"/>
        <v>0</v>
      </c>
      <c r="AF1329" s="34">
        <f t="shared" si="24"/>
        <v>0</v>
      </c>
      <c r="AG1329" s="34">
        <f t="shared" si="25"/>
        <v>0</v>
      </c>
      <c r="AH1329" s="34">
        <f t="shared" si="26"/>
        <v>0</v>
      </c>
      <c r="AI1329" s="34">
        <f t="shared" si="28"/>
        <v>0</v>
      </c>
      <c r="AJ1329" s="34">
        <f t="shared" si="29"/>
        <v>0</v>
      </c>
      <c r="AK1329" s="34">
        <f t="shared" si="27"/>
        <v>0</v>
      </c>
      <c r="AL1329" s="36">
        <f t="shared" si="34"/>
        <v>0</v>
      </c>
      <c r="AM1329" s="36">
        <f t="shared" si="35"/>
        <v>0</v>
      </c>
      <c r="AN1329" s="46">
        <f t="shared" si="36"/>
        <v>0</v>
      </c>
      <c r="AO1329" s="36">
        <f t="shared" si="37"/>
        <v>0</v>
      </c>
      <c r="AP1329" s="36">
        <f t="shared" si="39"/>
        <v>0</v>
      </c>
      <c r="AQ1329" s="36">
        <f t="shared" si="40"/>
        <v>0</v>
      </c>
      <c r="AR1329" s="36">
        <f t="shared" si="38"/>
        <v>0</v>
      </c>
      <c r="AS1329" s="38">
        <f t="shared" si="45"/>
        <v>-1</v>
      </c>
      <c r="AT1329" s="38">
        <f t="shared" si="46"/>
        <v>0</v>
      </c>
      <c r="AU1329" s="38">
        <f t="shared" si="47"/>
        <v>0</v>
      </c>
      <c r="AV1329" s="38">
        <f t="shared" si="48"/>
        <v>4</v>
      </c>
      <c r="AW1329" s="38">
        <f t="shared" si="51"/>
        <v>0</v>
      </c>
      <c r="AX1329" s="38">
        <f t="shared" si="52"/>
        <v>-1</v>
      </c>
      <c r="AY1329" s="38">
        <f t="shared" si="49"/>
        <v>0.002867702827</v>
      </c>
      <c r="AZ1329" s="12">
        <f t="shared" si="30"/>
        <v>136.0999383</v>
      </c>
      <c r="BA1329" s="12">
        <f t="shared" si="41"/>
        <v>99.20516014</v>
      </c>
      <c r="BB1329" s="12">
        <f t="shared" si="53"/>
        <v>139.8901292</v>
      </c>
      <c r="BC1329" s="12">
        <f t="shared" si="50"/>
        <v>0.0009559009423</v>
      </c>
      <c r="BD1329" s="12">
        <f t="shared" si="54"/>
        <v>122.5234759</v>
      </c>
    </row>
    <row r="1330" ht="14.25" customHeight="1">
      <c r="A1330" s="7">
        <v>38450.0</v>
      </c>
      <c r="B1330" s="21" t="s">
        <v>90</v>
      </c>
      <c r="C1330" s="8">
        <v>31.370192</v>
      </c>
      <c r="D1330" s="33">
        <f t="shared" si="5"/>
        <v>-0.006365178739</v>
      </c>
      <c r="E1330" s="33">
        <f t="shared" si="7"/>
        <v>0.006064604988</v>
      </c>
      <c r="F1330" s="33">
        <f t="shared" si="9"/>
        <v>0.02234176229</v>
      </c>
      <c r="G1330" s="33">
        <f t="shared" si="11"/>
        <v>-0.001316903797</v>
      </c>
      <c r="H1330" s="33">
        <f t="shared" si="20"/>
        <v>0.2829262698</v>
      </c>
      <c r="I1330" s="45">
        <f t="shared" si="31"/>
        <v>0.9265991484</v>
      </c>
      <c r="J1330" s="45">
        <f t="shared" si="43"/>
        <v>-0.2250674657</v>
      </c>
      <c r="K1330" s="21" t="s">
        <v>91</v>
      </c>
      <c r="L1330" s="8">
        <v>11.923032</v>
      </c>
      <c r="M1330" s="33">
        <f t="shared" si="6"/>
        <v>-0.000474737597</v>
      </c>
      <c r="N1330" s="33">
        <f t="shared" si="8"/>
        <v>0.01740046219</v>
      </c>
      <c r="O1330" s="33">
        <f t="shared" si="10"/>
        <v>0.02184512699</v>
      </c>
      <c r="P1330" s="33">
        <f t="shared" si="12"/>
        <v>-0.016124523</v>
      </c>
      <c r="Q1330" s="45">
        <f t="shared" si="21"/>
        <v>1.167214429</v>
      </c>
      <c r="R1330" s="45">
        <f t="shared" si="32"/>
        <v>0.9358776068</v>
      </c>
      <c r="S1330" s="45">
        <f t="shared" si="44"/>
        <v>-0.8072227036</v>
      </c>
      <c r="T1330" s="33">
        <f t="shared" si="22"/>
        <v>-0.8842881587</v>
      </c>
      <c r="U1330" s="33">
        <f t="shared" si="33"/>
        <v>-0.009278458403</v>
      </c>
      <c r="V1330" s="33">
        <f t="shared" si="42"/>
        <v>0.5821552379</v>
      </c>
      <c r="W1330" s="44">
        <f t="shared" si="13"/>
        <v>0.007196182956</v>
      </c>
      <c r="X1330" s="44">
        <f t="shared" si="14"/>
        <v>0.006739631465</v>
      </c>
      <c r="Y1330" s="33">
        <f t="shared" si="15"/>
        <v>0.9365564364</v>
      </c>
      <c r="Z1330" s="43">
        <v>1.0</v>
      </c>
      <c r="AA1330" s="33">
        <f t="shared" si="16"/>
        <v>1.936556436</v>
      </c>
      <c r="AB1330" s="33">
        <f t="shared" si="17"/>
        <v>0.4836194901</v>
      </c>
      <c r="AC1330" s="33">
        <f t="shared" si="18"/>
        <v>0.5163805099</v>
      </c>
      <c r="AD1330" s="33">
        <f t="shared" si="19"/>
        <v>0.003003423038</v>
      </c>
      <c r="AE1330" s="34">
        <f t="shared" si="23"/>
        <v>0</v>
      </c>
      <c r="AF1330" s="34">
        <f t="shared" si="24"/>
        <v>0</v>
      </c>
      <c r="AG1330" s="34">
        <f t="shared" si="25"/>
        <v>0</v>
      </c>
      <c r="AH1330" s="34">
        <f t="shared" si="26"/>
        <v>0</v>
      </c>
      <c r="AI1330" s="34">
        <f t="shared" si="28"/>
        <v>0</v>
      </c>
      <c r="AJ1330" s="34">
        <f t="shared" si="29"/>
        <v>0</v>
      </c>
      <c r="AK1330" s="34">
        <f t="shared" si="27"/>
        <v>0</v>
      </c>
      <c r="AL1330" s="36">
        <f t="shared" si="34"/>
        <v>0</v>
      </c>
      <c r="AM1330" s="36">
        <f t="shared" si="35"/>
        <v>0</v>
      </c>
      <c r="AN1330" s="46">
        <f t="shared" si="36"/>
        <v>0</v>
      </c>
      <c r="AO1330" s="36">
        <f t="shared" si="37"/>
        <v>0</v>
      </c>
      <c r="AP1330" s="36">
        <f t="shared" si="39"/>
        <v>0</v>
      </c>
      <c r="AQ1330" s="36">
        <f t="shared" si="40"/>
        <v>0</v>
      </c>
      <c r="AR1330" s="36">
        <f t="shared" si="38"/>
        <v>0</v>
      </c>
      <c r="AS1330" s="38">
        <f t="shared" si="45"/>
        <v>0</v>
      </c>
      <c r="AT1330" s="38">
        <f t="shared" si="46"/>
        <v>0</v>
      </c>
      <c r="AU1330" s="38">
        <f t="shared" si="47"/>
        <v>0</v>
      </c>
      <c r="AV1330" s="38">
        <f t="shared" si="48"/>
        <v>5</v>
      </c>
      <c r="AW1330" s="38">
        <f t="shared" si="51"/>
        <v>0</v>
      </c>
      <c r="AX1330" s="38">
        <f t="shared" si="52"/>
        <v>-1</v>
      </c>
      <c r="AY1330" s="38">
        <f t="shared" si="49"/>
        <v>-0.003003423038</v>
      </c>
      <c r="AZ1330" s="12">
        <f t="shared" si="30"/>
        <v>136.0999383</v>
      </c>
      <c r="BA1330" s="12">
        <f t="shared" si="41"/>
        <v>99.20516014</v>
      </c>
      <c r="BB1330" s="12">
        <f t="shared" si="53"/>
        <v>139.46998</v>
      </c>
      <c r="BC1330" s="12">
        <f t="shared" si="50"/>
        <v>-0.001001141013</v>
      </c>
      <c r="BD1330" s="12">
        <f t="shared" si="54"/>
        <v>122.4008126</v>
      </c>
    </row>
    <row r="1331" ht="14.25" customHeight="1">
      <c r="A1331" s="7">
        <v>38453.0</v>
      </c>
      <c r="B1331" s="21" t="s">
        <v>90</v>
      </c>
      <c r="C1331" s="8">
        <v>31.382002</v>
      </c>
      <c r="D1331" s="33">
        <f t="shared" si="5"/>
        <v>0.0003764720343</v>
      </c>
      <c r="E1331" s="33">
        <f t="shared" si="7"/>
        <v>0.006825701613</v>
      </c>
      <c r="F1331" s="33">
        <f t="shared" si="9"/>
        <v>0.01432590611</v>
      </c>
      <c r="G1331" s="33">
        <f t="shared" si="11"/>
        <v>0.007589509691</v>
      </c>
      <c r="H1331" s="33">
        <f t="shared" si="20"/>
        <v>0.3792616559</v>
      </c>
      <c r="I1331" s="45">
        <f t="shared" si="31"/>
        <v>0.5461054528</v>
      </c>
      <c r="J1331" s="45">
        <f t="shared" si="43"/>
        <v>0.122107316</v>
      </c>
      <c r="K1331" s="21" t="s">
        <v>91</v>
      </c>
      <c r="L1331" s="8">
        <v>11.857888</v>
      </c>
      <c r="M1331" s="33">
        <f t="shared" si="6"/>
        <v>-0.005463710908</v>
      </c>
      <c r="N1331" s="33">
        <f t="shared" si="8"/>
        <v>0.009646050921</v>
      </c>
      <c r="O1331" s="33">
        <f t="shared" si="10"/>
        <v>0.01823908579</v>
      </c>
      <c r="P1331" s="33">
        <f t="shared" si="12"/>
        <v>-0.01435958161</v>
      </c>
      <c r="Q1331" s="45">
        <f t="shared" si="21"/>
        <v>0.5614571633</v>
      </c>
      <c r="R1331" s="45">
        <f t="shared" si="32"/>
        <v>0.7334155091</v>
      </c>
      <c r="S1331" s="45">
        <f t="shared" si="44"/>
        <v>-0.7256200406</v>
      </c>
      <c r="T1331" s="33">
        <f t="shared" si="22"/>
        <v>-0.1821955074</v>
      </c>
      <c r="U1331" s="33">
        <f t="shared" si="33"/>
        <v>-0.1873100562</v>
      </c>
      <c r="V1331" s="33">
        <f t="shared" si="42"/>
        <v>0.8477273566</v>
      </c>
      <c r="W1331" s="44">
        <f t="shared" si="13"/>
        <v>0.006917576239</v>
      </c>
      <c r="X1331" s="44">
        <f t="shared" si="14"/>
        <v>0.006661186324</v>
      </c>
      <c r="Y1331" s="33">
        <f t="shared" si="15"/>
        <v>0.9629364525</v>
      </c>
      <c r="Z1331" s="43">
        <v>1.0</v>
      </c>
      <c r="AA1331" s="33">
        <f t="shared" si="16"/>
        <v>1.962936453</v>
      </c>
      <c r="AB1331" s="33">
        <f t="shared" si="17"/>
        <v>0.4905591576</v>
      </c>
      <c r="AC1331" s="33">
        <f t="shared" si="18"/>
        <v>0.5094408424</v>
      </c>
      <c r="AD1331" s="33">
        <f t="shared" si="19"/>
        <v>-0.0006082481407</v>
      </c>
      <c r="AE1331" s="34">
        <f t="shared" si="23"/>
        <v>0</v>
      </c>
      <c r="AF1331" s="34">
        <f t="shared" si="24"/>
        <v>0</v>
      </c>
      <c r="AG1331" s="34">
        <f t="shared" si="25"/>
        <v>0</v>
      </c>
      <c r="AH1331" s="34">
        <f t="shared" si="26"/>
        <v>0</v>
      </c>
      <c r="AI1331" s="34">
        <f t="shared" si="28"/>
        <v>0</v>
      </c>
      <c r="AJ1331" s="34">
        <f t="shared" si="29"/>
        <v>0</v>
      </c>
      <c r="AK1331" s="34">
        <f t="shared" si="27"/>
        <v>0</v>
      </c>
      <c r="AL1331" s="36">
        <f t="shared" si="34"/>
        <v>0</v>
      </c>
      <c r="AM1331" s="36">
        <f t="shared" si="35"/>
        <v>0</v>
      </c>
      <c r="AN1331" s="46">
        <f t="shared" si="36"/>
        <v>0</v>
      </c>
      <c r="AO1331" s="36">
        <f t="shared" si="37"/>
        <v>0</v>
      </c>
      <c r="AP1331" s="36">
        <f t="shared" si="39"/>
        <v>0</v>
      </c>
      <c r="AQ1331" s="36">
        <f t="shared" si="40"/>
        <v>0</v>
      </c>
      <c r="AR1331" s="36">
        <f t="shared" si="38"/>
        <v>0</v>
      </c>
      <c r="AS1331" s="38">
        <f t="shared" si="45"/>
        <v>0</v>
      </c>
      <c r="AT1331" s="38">
        <f t="shared" si="46"/>
        <v>0</v>
      </c>
      <c r="AU1331" s="38">
        <f t="shared" si="47"/>
        <v>0</v>
      </c>
      <c r="AV1331" s="38">
        <f t="shared" si="48"/>
        <v>0</v>
      </c>
      <c r="AW1331" s="38">
        <f t="shared" si="51"/>
        <v>1</v>
      </c>
      <c r="AX1331" s="38">
        <f t="shared" si="52"/>
        <v>0</v>
      </c>
      <c r="AY1331" s="38">
        <f t="shared" si="49"/>
        <v>0</v>
      </c>
      <c r="AZ1331" s="12">
        <f t="shared" si="30"/>
        <v>136.0999383</v>
      </c>
      <c r="BA1331" s="12">
        <f t="shared" si="41"/>
        <v>99.20516014</v>
      </c>
      <c r="BB1331" s="12">
        <f t="shared" si="53"/>
        <v>139.46998</v>
      </c>
      <c r="BC1331" s="12">
        <f t="shared" si="50"/>
        <v>0</v>
      </c>
      <c r="BD1331" s="12">
        <f t="shared" si="54"/>
        <v>122.4008126</v>
      </c>
    </row>
    <row r="1332" ht="14.25" customHeight="1">
      <c r="A1332" s="7">
        <v>38454.0</v>
      </c>
      <c r="B1332" s="21" t="s">
        <v>90</v>
      </c>
      <c r="C1332" s="8">
        <v>31.701141</v>
      </c>
      <c r="D1332" s="33">
        <f t="shared" si="5"/>
        <v>0.01016949142</v>
      </c>
      <c r="E1332" s="33">
        <f t="shared" si="7"/>
        <v>0.0120750252</v>
      </c>
      <c r="F1332" s="33">
        <f t="shared" si="9"/>
        <v>0.02581724031</v>
      </c>
      <c r="G1332" s="33">
        <f t="shared" si="11"/>
        <v>0.0172574238</v>
      </c>
      <c r="H1332" s="33">
        <f t="shared" si="20"/>
        <v>0.8002811341</v>
      </c>
      <c r="I1332" s="45">
        <f t="shared" si="31"/>
        <v>1.101826592</v>
      </c>
      <c r="J1332" s="45">
        <f t="shared" si="43"/>
        <v>0.5005581304</v>
      </c>
      <c r="K1332" s="21" t="s">
        <v>91</v>
      </c>
      <c r="L1332" s="8">
        <v>11.988165</v>
      </c>
      <c r="M1332" s="33">
        <f t="shared" si="6"/>
        <v>0.01098652644</v>
      </c>
      <c r="N1332" s="33">
        <f t="shared" si="8"/>
        <v>0.01122786578</v>
      </c>
      <c r="O1332" s="33">
        <f t="shared" si="10"/>
        <v>0.02271072452</v>
      </c>
      <c r="P1332" s="33">
        <f t="shared" si="12"/>
        <v>-0.0002359270633</v>
      </c>
      <c r="Q1332" s="45">
        <f t="shared" si="21"/>
        <v>0.6791418628</v>
      </c>
      <c r="R1332" s="45">
        <f t="shared" si="32"/>
        <v>0.9231276642</v>
      </c>
      <c r="S1332" s="45">
        <f t="shared" si="44"/>
        <v>-0.2121420801</v>
      </c>
      <c r="T1332" s="33">
        <f t="shared" si="22"/>
        <v>0.1211392712</v>
      </c>
      <c r="U1332" s="33">
        <f t="shared" si="33"/>
        <v>0.1786989281</v>
      </c>
      <c r="V1332" s="33">
        <f t="shared" si="42"/>
        <v>0.7127002106</v>
      </c>
      <c r="W1332" s="44">
        <f t="shared" si="13"/>
        <v>0.007254750251</v>
      </c>
      <c r="X1332" s="44">
        <f t="shared" si="14"/>
        <v>0.007118355078</v>
      </c>
      <c r="Y1332" s="33">
        <f t="shared" si="15"/>
        <v>0.9811991912</v>
      </c>
      <c r="Z1332" s="43">
        <v>1.0</v>
      </c>
      <c r="AA1332" s="33">
        <f t="shared" si="16"/>
        <v>1.981199191</v>
      </c>
      <c r="AB1332" s="33">
        <f t="shared" si="17"/>
        <v>0.4952551947</v>
      </c>
      <c r="AC1332" s="33">
        <f t="shared" si="18"/>
        <v>0.5047448053</v>
      </c>
      <c r="AD1332" s="33">
        <f t="shared" si="19"/>
        <v>0.002650269085</v>
      </c>
      <c r="AE1332" s="34">
        <f t="shared" si="23"/>
        <v>0</v>
      </c>
      <c r="AF1332" s="34">
        <f t="shared" si="24"/>
        <v>0</v>
      </c>
      <c r="AG1332" s="34">
        <f t="shared" si="25"/>
        <v>0</v>
      </c>
      <c r="AH1332" s="34">
        <f t="shared" si="26"/>
        <v>0</v>
      </c>
      <c r="AI1332" s="34">
        <f t="shared" si="28"/>
        <v>0</v>
      </c>
      <c r="AJ1332" s="34">
        <f t="shared" si="29"/>
        <v>0</v>
      </c>
      <c r="AK1332" s="34">
        <f t="shared" si="27"/>
        <v>0</v>
      </c>
      <c r="AL1332" s="36">
        <f t="shared" si="34"/>
        <v>0</v>
      </c>
      <c r="AM1332" s="36">
        <f t="shared" si="35"/>
        <v>0</v>
      </c>
      <c r="AN1332" s="46">
        <f t="shared" si="36"/>
        <v>0</v>
      </c>
      <c r="AO1332" s="36">
        <f t="shared" si="37"/>
        <v>0</v>
      </c>
      <c r="AP1332" s="36">
        <f t="shared" si="39"/>
        <v>0</v>
      </c>
      <c r="AQ1332" s="36">
        <f t="shared" si="40"/>
        <v>0</v>
      </c>
      <c r="AR1332" s="36">
        <f t="shared" si="38"/>
        <v>0</v>
      </c>
      <c r="AS1332" s="38">
        <f t="shared" si="45"/>
        <v>0</v>
      </c>
      <c r="AT1332" s="38">
        <f t="shared" si="46"/>
        <v>0</v>
      </c>
      <c r="AU1332" s="38">
        <f t="shared" si="47"/>
        <v>0</v>
      </c>
      <c r="AV1332" s="38">
        <f t="shared" si="48"/>
        <v>0</v>
      </c>
      <c r="AW1332" s="38">
        <f t="shared" si="51"/>
        <v>0</v>
      </c>
      <c r="AX1332" s="38">
        <f t="shared" si="52"/>
        <v>0</v>
      </c>
      <c r="AY1332" s="38">
        <f t="shared" si="49"/>
        <v>0</v>
      </c>
      <c r="AZ1332" s="12">
        <f t="shared" si="30"/>
        <v>136.0999383</v>
      </c>
      <c r="BA1332" s="12">
        <f t="shared" si="41"/>
        <v>99.20516014</v>
      </c>
      <c r="BB1332" s="12">
        <f t="shared" si="53"/>
        <v>139.46998</v>
      </c>
      <c r="BC1332" s="12">
        <f t="shared" si="50"/>
        <v>0</v>
      </c>
      <c r="BD1332" s="12">
        <f t="shared" si="54"/>
        <v>122.4008126</v>
      </c>
    </row>
    <row r="1333" ht="14.25" customHeight="1">
      <c r="A1333" s="7">
        <v>38455.0</v>
      </c>
      <c r="B1333" s="21" t="s">
        <v>90</v>
      </c>
      <c r="C1333" s="8">
        <v>31.695248</v>
      </c>
      <c r="D1333" s="33">
        <f t="shared" si="5"/>
        <v>-0.0001858923627</v>
      </c>
      <c r="E1333" s="33">
        <f t="shared" si="7"/>
        <v>0.01379982026</v>
      </c>
      <c r="F1333" s="33">
        <f t="shared" si="9"/>
        <v>0.005060078784</v>
      </c>
      <c r="G1333" s="33">
        <f t="shared" si="11"/>
        <v>0.02132929406</v>
      </c>
      <c r="H1333" s="33">
        <f t="shared" si="20"/>
        <v>0.9325150934</v>
      </c>
      <c r="I1333" s="45">
        <f t="shared" si="31"/>
        <v>0.1111521457</v>
      </c>
      <c r="J1333" s="45">
        <f t="shared" si="43"/>
        <v>0.6421407585</v>
      </c>
      <c r="K1333" s="21" t="s">
        <v>91</v>
      </c>
      <c r="L1333" s="8">
        <v>11.923032</v>
      </c>
      <c r="M1333" s="33">
        <f t="shared" si="6"/>
        <v>-0.005433108403</v>
      </c>
      <c r="N1333" s="33">
        <f t="shared" si="8"/>
        <v>0.009350968667</v>
      </c>
      <c r="O1333" s="33">
        <f t="shared" si="10"/>
        <v>0.003576013798</v>
      </c>
      <c r="P1333" s="33">
        <f t="shared" si="12"/>
        <v>-0.003314140864</v>
      </c>
      <c r="Q1333" s="45">
        <f t="shared" si="21"/>
        <v>0.5153795801</v>
      </c>
      <c r="R1333" s="45">
        <f t="shared" si="32"/>
        <v>-0.0228240479</v>
      </c>
      <c r="S1333" s="45">
        <f t="shared" si="44"/>
        <v>-0.3342753587</v>
      </c>
      <c r="T1333" s="33">
        <f t="shared" si="22"/>
        <v>0.4171355133</v>
      </c>
      <c r="U1333" s="33">
        <f t="shared" si="33"/>
        <v>0.1339761936</v>
      </c>
      <c r="V1333" s="33">
        <f t="shared" si="42"/>
        <v>0.9764161172</v>
      </c>
      <c r="W1333" s="44">
        <f t="shared" si="13"/>
        <v>0.0071628055</v>
      </c>
      <c r="X1333" s="44">
        <f t="shared" si="14"/>
        <v>0.00720487508</v>
      </c>
      <c r="Y1333" s="33">
        <f t="shared" si="15"/>
        <v>1.005873338</v>
      </c>
      <c r="Z1333" s="43">
        <v>1.0</v>
      </c>
      <c r="AA1333" s="33">
        <f t="shared" si="16"/>
        <v>2.005873338</v>
      </c>
      <c r="AB1333" s="33">
        <f t="shared" si="17"/>
        <v>0.5014640352</v>
      </c>
      <c r="AC1333" s="33">
        <f t="shared" si="18"/>
        <v>0.4985359648</v>
      </c>
      <c r="AD1333" s="33">
        <f t="shared" si="19"/>
        <v>0.01447458695</v>
      </c>
      <c r="AE1333" s="34">
        <f t="shared" si="23"/>
        <v>0</v>
      </c>
      <c r="AF1333" s="34">
        <f t="shared" si="24"/>
        <v>0</v>
      </c>
      <c r="AG1333" s="34">
        <f t="shared" si="25"/>
        <v>0</v>
      </c>
      <c r="AH1333" s="34">
        <f t="shared" si="26"/>
        <v>0</v>
      </c>
      <c r="AI1333" s="34">
        <f t="shared" si="28"/>
        <v>0</v>
      </c>
      <c r="AJ1333" s="34">
        <f t="shared" si="29"/>
        <v>0</v>
      </c>
      <c r="AK1333" s="34">
        <f t="shared" si="27"/>
        <v>0</v>
      </c>
      <c r="AL1333" s="36">
        <f t="shared" si="34"/>
        <v>0</v>
      </c>
      <c r="AM1333" s="36">
        <f t="shared" si="35"/>
        <v>0</v>
      </c>
      <c r="AN1333" s="46">
        <f t="shared" si="36"/>
        <v>0</v>
      </c>
      <c r="AO1333" s="36">
        <f t="shared" si="37"/>
        <v>0</v>
      </c>
      <c r="AP1333" s="36">
        <f t="shared" si="39"/>
        <v>0</v>
      </c>
      <c r="AQ1333" s="36">
        <f t="shared" si="40"/>
        <v>0</v>
      </c>
      <c r="AR1333" s="36">
        <f t="shared" si="38"/>
        <v>0</v>
      </c>
      <c r="AS1333" s="38">
        <f t="shared" si="45"/>
        <v>0</v>
      </c>
      <c r="AT1333" s="38">
        <f t="shared" si="46"/>
        <v>0</v>
      </c>
      <c r="AU1333" s="38">
        <f t="shared" si="47"/>
        <v>0</v>
      </c>
      <c r="AV1333" s="38">
        <f t="shared" si="48"/>
        <v>0</v>
      </c>
      <c r="AW1333" s="38">
        <f t="shared" si="51"/>
        <v>0</v>
      </c>
      <c r="AX1333" s="38">
        <f t="shared" si="52"/>
        <v>0</v>
      </c>
      <c r="AY1333" s="38">
        <f t="shared" si="49"/>
        <v>0</v>
      </c>
      <c r="AZ1333" s="12">
        <f t="shared" si="30"/>
        <v>136.0999383</v>
      </c>
      <c r="BA1333" s="12">
        <f t="shared" si="41"/>
        <v>99.20516014</v>
      </c>
      <c r="BB1333" s="12">
        <f t="shared" si="53"/>
        <v>139.46998</v>
      </c>
      <c r="BC1333" s="12">
        <f t="shared" si="50"/>
        <v>0</v>
      </c>
      <c r="BD1333" s="12">
        <f t="shared" si="54"/>
        <v>122.4008126</v>
      </c>
    </row>
    <row r="1334" ht="14.25" customHeight="1">
      <c r="A1334" s="7">
        <v>38456.0</v>
      </c>
      <c r="B1334" s="21" t="s">
        <v>90</v>
      </c>
      <c r="C1334" s="8">
        <v>32.587654</v>
      </c>
      <c r="D1334" s="33">
        <f t="shared" si="5"/>
        <v>0.02815582954</v>
      </c>
      <c r="E1334" s="33">
        <f t="shared" si="7"/>
        <v>0.03219730876</v>
      </c>
      <c r="F1334" s="33">
        <f t="shared" si="9"/>
        <v>0.03978920657</v>
      </c>
      <c r="G1334" s="33">
        <f t="shared" si="11"/>
        <v>0.05733449723</v>
      </c>
      <c r="H1334" s="33">
        <f t="shared" si="20"/>
        <v>2.196965931</v>
      </c>
      <c r="I1334" s="45">
        <f t="shared" si="31"/>
        <v>1.744916368</v>
      </c>
      <c r="J1334" s="45">
        <f t="shared" si="43"/>
        <v>1.96580145</v>
      </c>
      <c r="K1334" s="21" t="s">
        <v>91</v>
      </c>
      <c r="L1334" s="8">
        <v>11.914531</v>
      </c>
      <c r="M1334" s="33">
        <f t="shared" si="6"/>
        <v>-0.0007129897831</v>
      </c>
      <c r="N1334" s="33">
        <f t="shared" si="8"/>
        <v>-0.001187388897</v>
      </c>
      <c r="O1334" s="33">
        <f t="shared" si="10"/>
        <v>0.009599153446</v>
      </c>
      <c r="P1334" s="33">
        <f t="shared" si="12"/>
        <v>0.00309983943</v>
      </c>
      <c r="Q1334" s="45">
        <f t="shared" si="21"/>
        <v>-0.2887319158</v>
      </c>
      <c r="R1334" s="45">
        <f t="shared" si="32"/>
        <v>0.2517178688</v>
      </c>
      <c r="S1334" s="45">
        <f t="shared" si="44"/>
        <v>-0.1042796566</v>
      </c>
      <c r="T1334" s="33">
        <f t="shared" si="22"/>
        <v>2.485697846</v>
      </c>
      <c r="U1334" s="33">
        <f t="shared" si="33"/>
        <v>1.4931985</v>
      </c>
      <c r="V1334" s="33">
        <f t="shared" si="42"/>
        <v>2.070081107</v>
      </c>
      <c r="W1334" s="44">
        <f t="shared" si="13"/>
        <v>0.00912959517</v>
      </c>
      <c r="X1334" s="44">
        <f t="shared" si="14"/>
        <v>0.007019224824</v>
      </c>
      <c r="Y1334" s="33">
        <f t="shared" si="15"/>
        <v>0.7688429435</v>
      </c>
      <c r="Z1334" s="43">
        <v>1.0</v>
      </c>
      <c r="AA1334" s="33">
        <f t="shared" si="16"/>
        <v>1.768842944</v>
      </c>
      <c r="AB1334" s="33">
        <f t="shared" si="17"/>
        <v>0.4346586826</v>
      </c>
      <c r="AC1334" s="33">
        <f t="shared" si="18"/>
        <v>0.5653413174</v>
      </c>
      <c r="AD1334" s="33">
        <f t="shared" si="19"/>
        <v>0.008038411777</v>
      </c>
      <c r="AE1334" s="34">
        <f t="shared" si="23"/>
        <v>-1</v>
      </c>
      <c r="AF1334" s="34">
        <f t="shared" si="24"/>
        <v>0</v>
      </c>
      <c r="AG1334" s="34">
        <f t="shared" si="25"/>
        <v>0</v>
      </c>
      <c r="AH1334" s="34">
        <f t="shared" si="26"/>
        <v>1</v>
      </c>
      <c r="AI1334" s="34">
        <f t="shared" si="28"/>
        <v>0</v>
      </c>
      <c r="AJ1334" s="34">
        <f t="shared" si="29"/>
        <v>-1</v>
      </c>
      <c r="AK1334" s="34">
        <f t="shared" si="27"/>
        <v>-0.008038411777</v>
      </c>
      <c r="AL1334" s="36">
        <f t="shared" si="34"/>
        <v>-1</v>
      </c>
      <c r="AM1334" s="36">
        <f t="shared" si="35"/>
        <v>0</v>
      </c>
      <c r="AN1334" s="46">
        <f t="shared" si="36"/>
        <v>0</v>
      </c>
      <c r="AO1334" s="36">
        <f t="shared" si="37"/>
        <v>1</v>
      </c>
      <c r="AP1334" s="36">
        <f t="shared" si="39"/>
        <v>0</v>
      </c>
      <c r="AQ1334" s="36">
        <f t="shared" si="40"/>
        <v>-1</v>
      </c>
      <c r="AR1334" s="36">
        <f t="shared" si="38"/>
        <v>-0.008038411777</v>
      </c>
      <c r="AS1334" s="38">
        <f t="shared" si="45"/>
        <v>-1</v>
      </c>
      <c r="AT1334" s="38">
        <f t="shared" si="46"/>
        <v>0</v>
      </c>
      <c r="AU1334" s="38">
        <f t="shared" si="47"/>
        <v>0</v>
      </c>
      <c r="AV1334" s="38">
        <f t="shared" si="48"/>
        <v>1</v>
      </c>
      <c r="AW1334" s="38">
        <f t="shared" si="51"/>
        <v>0</v>
      </c>
      <c r="AX1334" s="38">
        <f t="shared" si="52"/>
        <v>-1</v>
      </c>
      <c r="AY1334" s="38">
        <f t="shared" si="49"/>
        <v>-0.008038411777</v>
      </c>
      <c r="AZ1334" s="12">
        <f t="shared" si="30"/>
        <v>135.0059109</v>
      </c>
      <c r="BA1334" s="12">
        <f t="shared" si="41"/>
        <v>98.40770821</v>
      </c>
      <c r="BB1334" s="12">
        <f t="shared" si="53"/>
        <v>138.3488628</v>
      </c>
      <c r="BC1334" s="12">
        <f t="shared" si="50"/>
        <v>-0.008038411777</v>
      </c>
      <c r="BD1334" s="12">
        <f t="shared" si="54"/>
        <v>121.4169045</v>
      </c>
    </row>
    <row r="1335" ht="14.25" customHeight="1">
      <c r="A1335" s="7">
        <v>38457.0</v>
      </c>
      <c r="B1335" s="21" t="s">
        <v>90</v>
      </c>
      <c r="C1335" s="8">
        <v>32.404449</v>
      </c>
      <c r="D1335" s="33">
        <f t="shared" si="5"/>
        <v>-0.005621914361</v>
      </c>
      <c r="E1335" s="33">
        <f t="shared" si="7"/>
        <v>0.03296941887</v>
      </c>
      <c r="F1335" s="33">
        <f t="shared" si="9"/>
        <v>0.03923397036</v>
      </c>
      <c r="G1335" s="33">
        <f t="shared" si="11"/>
        <v>0.04837512519</v>
      </c>
      <c r="H1335" s="33">
        <f t="shared" si="20"/>
        <v>2.126742311</v>
      </c>
      <c r="I1335" s="45">
        <f t="shared" si="31"/>
        <v>1.691079377</v>
      </c>
      <c r="J1335" s="45">
        <f t="shared" si="43"/>
        <v>1.576231411</v>
      </c>
      <c r="K1335" s="21" t="s">
        <v>91</v>
      </c>
      <c r="L1335" s="8">
        <v>11.693623</v>
      </c>
      <c r="M1335" s="33">
        <f t="shared" si="6"/>
        <v>-0.01854105713</v>
      </c>
      <c r="N1335" s="33">
        <f t="shared" si="8"/>
        <v>-0.01924082733</v>
      </c>
      <c r="O1335" s="33">
        <f t="shared" si="10"/>
        <v>-0.002175164436</v>
      </c>
      <c r="P1335" s="33">
        <f t="shared" si="12"/>
        <v>-0.0169054171</v>
      </c>
      <c r="Q1335" s="45">
        <f t="shared" si="21"/>
        <v>-1.641147956</v>
      </c>
      <c r="R1335" s="45">
        <f t="shared" si="32"/>
        <v>-0.3302617169</v>
      </c>
      <c r="S1335" s="45">
        <f t="shared" si="44"/>
        <v>-0.820251507</v>
      </c>
      <c r="T1335" s="33">
        <f t="shared" si="22"/>
        <v>3.767890267</v>
      </c>
      <c r="U1335" s="33">
        <f t="shared" si="33"/>
        <v>2.021341093</v>
      </c>
      <c r="V1335" s="33">
        <f t="shared" si="42"/>
        <v>2.396482918</v>
      </c>
      <c r="W1335" s="44">
        <f t="shared" si="13"/>
        <v>0.009323070492</v>
      </c>
      <c r="X1335" s="44">
        <f t="shared" si="14"/>
        <v>0.008159641866</v>
      </c>
      <c r="Y1335" s="33">
        <f t="shared" si="15"/>
        <v>0.8752097148</v>
      </c>
      <c r="Z1335" s="43">
        <v>1.0</v>
      </c>
      <c r="AA1335" s="33">
        <f t="shared" si="16"/>
        <v>1.875209715</v>
      </c>
      <c r="AB1335" s="33">
        <f t="shared" si="17"/>
        <v>0.4667263122</v>
      </c>
      <c r="AC1335" s="33">
        <f t="shared" si="18"/>
        <v>0.5332736878</v>
      </c>
      <c r="AD1335" s="33">
        <f t="shared" si="19"/>
        <v>0.001238165817</v>
      </c>
      <c r="AE1335" s="34">
        <f t="shared" si="23"/>
        <v>-1</v>
      </c>
      <c r="AF1335" s="34">
        <f t="shared" si="24"/>
        <v>0</v>
      </c>
      <c r="AG1335" s="34">
        <f t="shared" si="25"/>
        <v>0</v>
      </c>
      <c r="AH1335" s="34">
        <f t="shared" si="26"/>
        <v>2</v>
      </c>
      <c r="AI1335" s="34">
        <f t="shared" si="28"/>
        <v>0</v>
      </c>
      <c r="AJ1335" s="34">
        <f t="shared" si="29"/>
        <v>-1</v>
      </c>
      <c r="AK1335" s="34">
        <f t="shared" si="27"/>
        <v>-0.001238165817</v>
      </c>
      <c r="AL1335" s="36">
        <f t="shared" si="34"/>
        <v>-1</v>
      </c>
      <c r="AM1335" s="36">
        <f t="shared" si="35"/>
        <v>0</v>
      </c>
      <c r="AN1335" s="46">
        <f t="shared" si="36"/>
        <v>0</v>
      </c>
      <c r="AO1335" s="36">
        <f t="shared" si="37"/>
        <v>2</v>
      </c>
      <c r="AP1335" s="36">
        <f t="shared" si="39"/>
        <v>0</v>
      </c>
      <c r="AQ1335" s="36">
        <f t="shared" si="40"/>
        <v>-1</v>
      </c>
      <c r="AR1335" s="36">
        <f t="shared" si="38"/>
        <v>-0.001238165817</v>
      </c>
      <c r="AS1335" s="38">
        <f t="shared" si="45"/>
        <v>-1</v>
      </c>
      <c r="AT1335" s="38">
        <f t="shared" si="46"/>
        <v>0</v>
      </c>
      <c r="AU1335" s="38">
        <f t="shared" si="47"/>
        <v>0</v>
      </c>
      <c r="AV1335" s="38">
        <f t="shared" si="48"/>
        <v>2</v>
      </c>
      <c r="AW1335" s="38">
        <f t="shared" si="51"/>
        <v>0</v>
      </c>
      <c r="AX1335" s="38">
        <f t="shared" si="52"/>
        <v>-1</v>
      </c>
      <c r="AY1335" s="38">
        <f t="shared" si="49"/>
        <v>-0.001238165817</v>
      </c>
      <c r="AZ1335" s="12">
        <f t="shared" si="30"/>
        <v>134.8387512</v>
      </c>
      <c r="BA1335" s="12">
        <f t="shared" si="41"/>
        <v>98.28586315</v>
      </c>
      <c r="BB1335" s="12">
        <f t="shared" si="53"/>
        <v>138.177564</v>
      </c>
      <c r="BC1335" s="12">
        <f t="shared" si="50"/>
        <v>-0.001238165817</v>
      </c>
      <c r="BD1335" s="12">
        <f t="shared" si="54"/>
        <v>121.2665702</v>
      </c>
    </row>
    <row r="1336" ht="14.25" customHeight="1">
      <c r="A1336" s="7">
        <v>38460.0</v>
      </c>
      <c r="B1336" s="21" t="s">
        <v>90</v>
      </c>
      <c r="C1336" s="8">
        <v>32.203499</v>
      </c>
      <c r="D1336" s="33">
        <f t="shared" si="5"/>
        <v>-0.006201308962</v>
      </c>
      <c r="E1336" s="33">
        <f t="shared" si="7"/>
        <v>0.02617732929</v>
      </c>
      <c r="F1336" s="33">
        <f t="shared" si="9"/>
        <v>0.03318170954</v>
      </c>
      <c r="G1336" s="33">
        <f t="shared" si="11"/>
        <v>0.03553788901</v>
      </c>
      <c r="H1336" s="33">
        <f t="shared" si="20"/>
        <v>1.593049956</v>
      </c>
      <c r="I1336" s="45">
        <f t="shared" si="31"/>
        <v>1.435366894</v>
      </c>
      <c r="J1336" s="45">
        <f t="shared" si="43"/>
        <v>1.106819989</v>
      </c>
      <c r="K1336" s="21" t="s">
        <v>91</v>
      </c>
      <c r="L1336" s="8">
        <v>11.603006</v>
      </c>
      <c r="M1336" s="33">
        <f t="shared" si="6"/>
        <v>-0.007749266416</v>
      </c>
      <c r="N1336" s="33">
        <f t="shared" si="8"/>
        <v>-0.02149472149</v>
      </c>
      <c r="O1336" s="33">
        <f t="shared" si="10"/>
        <v>-0.01205600975</v>
      </c>
      <c r="P1336" s="33">
        <f t="shared" si="12"/>
        <v>-0.01181831638</v>
      </c>
      <c r="Q1336" s="45">
        <f t="shared" si="21"/>
        <v>-1.749805654</v>
      </c>
      <c r="R1336" s="45">
        <f t="shared" si="32"/>
        <v>-0.8026709397</v>
      </c>
      <c r="S1336" s="45">
        <f t="shared" si="44"/>
        <v>-0.6217779963</v>
      </c>
      <c r="T1336" s="33">
        <f t="shared" si="22"/>
        <v>3.342855611</v>
      </c>
      <c r="U1336" s="33">
        <f t="shared" si="33"/>
        <v>2.238037833</v>
      </c>
      <c r="V1336" s="33">
        <f t="shared" si="42"/>
        <v>1.728597985</v>
      </c>
      <c r="W1336" s="44">
        <f t="shared" si="13"/>
        <v>0.009470676891</v>
      </c>
      <c r="X1336" s="44">
        <f t="shared" si="14"/>
        <v>0.007836598767</v>
      </c>
      <c r="Y1336" s="33">
        <f t="shared" si="15"/>
        <v>0.8274592046</v>
      </c>
      <c r="Z1336" s="43">
        <v>1.0</v>
      </c>
      <c r="AA1336" s="33">
        <f t="shared" si="16"/>
        <v>1.827459205</v>
      </c>
      <c r="AB1336" s="33">
        <f t="shared" si="17"/>
        <v>0.4527921622</v>
      </c>
      <c r="AC1336" s="33">
        <f t="shared" si="18"/>
        <v>0.5472078378</v>
      </c>
      <c r="AD1336" s="33">
        <f t="shared" si="19"/>
        <v>-0.01901611681</v>
      </c>
      <c r="AE1336" s="34">
        <f t="shared" si="23"/>
        <v>-1</v>
      </c>
      <c r="AF1336" s="34">
        <f t="shared" si="24"/>
        <v>0</v>
      </c>
      <c r="AG1336" s="34">
        <f t="shared" si="25"/>
        <v>0</v>
      </c>
      <c r="AH1336" s="34">
        <f t="shared" si="26"/>
        <v>3</v>
      </c>
      <c r="AI1336" s="34">
        <f t="shared" si="28"/>
        <v>0</v>
      </c>
      <c r="AJ1336" s="34">
        <f t="shared" si="29"/>
        <v>-1</v>
      </c>
      <c r="AK1336" s="34">
        <f t="shared" si="27"/>
        <v>0.01901611681</v>
      </c>
      <c r="AL1336" s="36">
        <f t="shared" si="34"/>
        <v>-1</v>
      </c>
      <c r="AM1336" s="36">
        <f t="shared" si="35"/>
        <v>0</v>
      </c>
      <c r="AN1336" s="46">
        <f t="shared" si="36"/>
        <v>0</v>
      </c>
      <c r="AO1336" s="36">
        <f t="shared" si="37"/>
        <v>3</v>
      </c>
      <c r="AP1336" s="36">
        <f t="shared" si="39"/>
        <v>0</v>
      </c>
      <c r="AQ1336" s="36">
        <f t="shared" si="40"/>
        <v>-1</v>
      </c>
      <c r="AR1336" s="36">
        <f t="shared" si="38"/>
        <v>0.01901611681</v>
      </c>
      <c r="AS1336" s="38">
        <f t="shared" si="45"/>
        <v>-1</v>
      </c>
      <c r="AT1336" s="38">
        <f t="shared" si="46"/>
        <v>0</v>
      </c>
      <c r="AU1336" s="38">
        <f t="shared" si="47"/>
        <v>0</v>
      </c>
      <c r="AV1336" s="38">
        <f t="shared" si="48"/>
        <v>3</v>
      </c>
      <c r="AW1336" s="38">
        <f t="shared" si="51"/>
        <v>0</v>
      </c>
      <c r="AX1336" s="38">
        <f t="shared" si="52"/>
        <v>-1</v>
      </c>
      <c r="AY1336" s="38">
        <f t="shared" si="49"/>
        <v>0.01901611681</v>
      </c>
      <c r="AZ1336" s="12">
        <f t="shared" si="30"/>
        <v>137.4028607</v>
      </c>
      <c r="BA1336" s="12">
        <f t="shared" si="41"/>
        <v>100.1548786</v>
      </c>
      <c r="BB1336" s="12">
        <f t="shared" si="53"/>
        <v>140.8051647</v>
      </c>
      <c r="BC1336" s="12">
        <f t="shared" si="50"/>
        <v>0.01901611681</v>
      </c>
      <c r="BD1336" s="12">
        <f t="shared" si="54"/>
        <v>123.5725895</v>
      </c>
    </row>
    <row r="1337" ht="14.25" customHeight="1">
      <c r="A1337" s="7">
        <v>38461.0</v>
      </c>
      <c r="B1337" s="21" t="s">
        <v>90</v>
      </c>
      <c r="C1337" s="8">
        <v>32.209412</v>
      </c>
      <c r="D1337" s="33">
        <f t="shared" si="5"/>
        <v>0.0001836135881</v>
      </c>
      <c r="E1337" s="33">
        <f t="shared" si="7"/>
        <v>0.01603320839</v>
      </c>
      <c r="F1337" s="33">
        <f t="shared" si="9"/>
        <v>0.02830183499</v>
      </c>
      <c r="G1337" s="33">
        <f t="shared" si="11"/>
        <v>0.03691016891</v>
      </c>
      <c r="H1337" s="33">
        <f t="shared" si="20"/>
        <v>0.8893170986</v>
      </c>
      <c r="I1337" s="45">
        <f t="shared" si="31"/>
        <v>1.215453467</v>
      </c>
      <c r="J1337" s="45">
        <f t="shared" si="43"/>
        <v>1.146374272</v>
      </c>
      <c r="K1337" s="21" t="s">
        <v>91</v>
      </c>
      <c r="L1337" s="8">
        <v>12.007987</v>
      </c>
      <c r="M1337" s="33">
        <f t="shared" si="6"/>
        <v>0.03490311045</v>
      </c>
      <c r="N1337" s="33">
        <f t="shared" si="8"/>
        <v>0.001653464062</v>
      </c>
      <c r="O1337" s="33">
        <f t="shared" si="10"/>
        <v>0.01289989471</v>
      </c>
      <c r="P1337" s="33">
        <f t="shared" si="12"/>
        <v>0.01923044114</v>
      </c>
      <c r="Q1337" s="45">
        <f t="shared" si="21"/>
        <v>-0.02421447685</v>
      </c>
      <c r="R1337" s="45">
        <f t="shared" si="32"/>
        <v>0.421846607</v>
      </c>
      <c r="S1337" s="45">
        <f t="shared" si="44"/>
        <v>0.4974790529</v>
      </c>
      <c r="T1337" s="33">
        <f t="shared" si="22"/>
        <v>0.9135315754</v>
      </c>
      <c r="U1337" s="33">
        <f t="shared" si="33"/>
        <v>0.7936068595</v>
      </c>
      <c r="V1337" s="33">
        <f t="shared" si="42"/>
        <v>0.6488952195</v>
      </c>
      <c r="W1337" s="44">
        <f t="shared" si="13"/>
        <v>0.009453735013</v>
      </c>
      <c r="X1337" s="44">
        <f t="shared" si="14"/>
        <v>0.01114401085</v>
      </c>
      <c r="Y1337" s="33">
        <f t="shared" si="15"/>
        <v>1.178794502</v>
      </c>
      <c r="Z1337" s="43">
        <v>1.0</v>
      </c>
      <c r="AA1337" s="33">
        <f t="shared" si="16"/>
        <v>2.178794502</v>
      </c>
      <c r="AB1337" s="33">
        <f t="shared" si="17"/>
        <v>0.5410306024</v>
      </c>
      <c r="AC1337" s="33">
        <f t="shared" si="18"/>
        <v>0.4589693976</v>
      </c>
      <c r="AD1337" s="33">
        <f t="shared" si="19"/>
        <v>0.002253438918</v>
      </c>
      <c r="AE1337" s="34">
        <f t="shared" si="23"/>
        <v>0</v>
      </c>
      <c r="AF1337" s="34">
        <f t="shared" si="24"/>
        <v>0</v>
      </c>
      <c r="AG1337" s="34">
        <f t="shared" si="25"/>
        <v>0</v>
      </c>
      <c r="AH1337" s="34">
        <f t="shared" si="26"/>
        <v>4</v>
      </c>
      <c r="AI1337" s="34">
        <f t="shared" si="28"/>
        <v>0</v>
      </c>
      <c r="AJ1337" s="34">
        <f t="shared" si="29"/>
        <v>-1</v>
      </c>
      <c r="AK1337" s="34">
        <f t="shared" si="27"/>
        <v>-0.002253438918</v>
      </c>
      <c r="AL1337" s="36">
        <f t="shared" si="34"/>
        <v>0</v>
      </c>
      <c r="AM1337" s="36">
        <f t="shared" si="35"/>
        <v>0</v>
      </c>
      <c r="AN1337" s="46">
        <f t="shared" si="36"/>
        <v>0</v>
      </c>
      <c r="AO1337" s="36">
        <f t="shared" si="37"/>
        <v>4</v>
      </c>
      <c r="AP1337" s="36">
        <f t="shared" si="39"/>
        <v>0</v>
      </c>
      <c r="AQ1337" s="36">
        <f t="shared" si="40"/>
        <v>-1</v>
      </c>
      <c r="AR1337" s="36">
        <f t="shared" si="38"/>
        <v>-0.002253438918</v>
      </c>
      <c r="AS1337" s="38">
        <f t="shared" si="45"/>
        <v>0</v>
      </c>
      <c r="AT1337" s="38">
        <f t="shared" si="46"/>
        <v>0</v>
      </c>
      <c r="AU1337" s="38">
        <f t="shared" si="47"/>
        <v>0</v>
      </c>
      <c r="AV1337" s="38">
        <f t="shared" si="48"/>
        <v>4</v>
      </c>
      <c r="AW1337" s="38">
        <f t="shared" si="51"/>
        <v>0</v>
      </c>
      <c r="AX1337" s="38">
        <f t="shared" si="52"/>
        <v>-1</v>
      </c>
      <c r="AY1337" s="38">
        <f t="shared" si="49"/>
        <v>-0.002253438918</v>
      </c>
      <c r="AZ1337" s="12">
        <f t="shared" si="30"/>
        <v>137.0932317</v>
      </c>
      <c r="BA1337" s="12">
        <f t="shared" si="41"/>
        <v>99.9291857</v>
      </c>
      <c r="BB1337" s="12">
        <f t="shared" si="53"/>
        <v>140.4878689</v>
      </c>
      <c r="BC1337" s="12">
        <f t="shared" si="50"/>
        <v>-0.002253438918</v>
      </c>
      <c r="BD1337" s="12">
        <f t="shared" si="54"/>
        <v>123.2941262</v>
      </c>
    </row>
    <row r="1338" ht="14.25" customHeight="1">
      <c r="A1338" s="7">
        <v>38462.0</v>
      </c>
      <c r="B1338" s="21" t="s">
        <v>90</v>
      </c>
      <c r="C1338" s="8">
        <v>32.008465</v>
      </c>
      <c r="D1338" s="33">
        <f t="shared" si="5"/>
        <v>-0.006238766482</v>
      </c>
      <c r="E1338" s="33">
        <f t="shared" si="7"/>
        <v>0.009882143847</v>
      </c>
      <c r="F1338" s="33">
        <f t="shared" si="9"/>
        <v>0.02381833591</v>
      </c>
      <c r="G1338" s="33">
        <f t="shared" si="11"/>
        <v>0.03953879418</v>
      </c>
      <c r="H1338" s="33">
        <f t="shared" si="20"/>
        <v>0.4940884627</v>
      </c>
      <c r="I1338" s="45">
        <f t="shared" si="31"/>
        <v>1.007437794</v>
      </c>
      <c r="J1338" s="45">
        <f t="shared" si="43"/>
        <v>1.22729298</v>
      </c>
      <c r="K1338" s="21" t="s">
        <v>91</v>
      </c>
      <c r="L1338" s="8">
        <v>11.860721</v>
      </c>
      <c r="M1338" s="33">
        <f t="shared" si="6"/>
        <v>-0.01226400395</v>
      </c>
      <c r="N1338" s="33">
        <f t="shared" si="8"/>
        <v>-0.005226103562</v>
      </c>
      <c r="O1338" s="33">
        <f t="shared" si="10"/>
        <v>0.004075995975</v>
      </c>
      <c r="P1338" s="33">
        <f t="shared" si="12"/>
        <v>0.01159416013</v>
      </c>
      <c r="Q1338" s="45">
        <f t="shared" si="21"/>
        <v>-0.5124155998</v>
      </c>
      <c r="R1338" s="45">
        <f t="shared" si="32"/>
        <v>-0.01704540636</v>
      </c>
      <c r="S1338" s="45">
        <f t="shared" si="44"/>
        <v>0.2052304424</v>
      </c>
      <c r="T1338" s="33">
        <f t="shared" si="22"/>
        <v>1.006504062</v>
      </c>
      <c r="U1338" s="33">
        <f t="shared" si="33"/>
        <v>1.0244832</v>
      </c>
      <c r="V1338" s="33">
        <f t="shared" si="42"/>
        <v>1.022062538</v>
      </c>
      <c r="W1338" s="44">
        <f t="shared" si="13"/>
        <v>0.009321105033</v>
      </c>
      <c r="X1338" s="44">
        <f t="shared" si="14"/>
        <v>0.01146890881</v>
      </c>
      <c r="Y1338" s="33">
        <f t="shared" si="15"/>
        <v>1.230423729</v>
      </c>
      <c r="Z1338" s="43">
        <v>1.0</v>
      </c>
      <c r="AA1338" s="33">
        <f t="shared" si="16"/>
        <v>2.230423729</v>
      </c>
      <c r="AB1338" s="33">
        <f t="shared" si="17"/>
        <v>0.5516546982</v>
      </c>
      <c r="AC1338" s="33">
        <f t="shared" si="18"/>
        <v>0.4483453018</v>
      </c>
      <c r="AD1338" s="33">
        <f t="shared" si="19"/>
        <v>0.004531382919</v>
      </c>
      <c r="AE1338" s="34">
        <f t="shared" si="23"/>
        <v>-1</v>
      </c>
      <c r="AF1338" s="34">
        <f t="shared" si="24"/>
        <v>0</v>
      </c>
      <c r="AG1338" s="34">
        <f t="shared" si="25"/>
        <v>0</v>
      </c>
      <c r="AH1338" s="34">
        <f t="shared" si="26"/>
        <v>5</v>
      </c>
      <c r="AI1338" s="34">
        <f t="shared" si="28"/>
        <v>0</v>
      </c>
      <c r="AJ1338" s="34">
        <f t="shared" si="29"/>
        <v>-1</v>
      </c>
      <c r="AK1338" s="34">
        <f t="shared" si="27"/>
        <v>-0.004531382919</v>
      </c>
      <c r="AL1338" s="36">
        <f t="shared" si="34"/>
        <v>-1</v>
      </c>
      <c r="AM1338" s="36">
        <f t="shared" si="35"/>
        <v>0</v>
      </c>
      <c r="AN1338" s="46">
        <f t="shared" si="36"/>
        <v>0</v>
      </c>
      <c r="AO1338" s="36">
        <f t="shared" si="37"/>
        <v>5</v>
      </c>
      <c r="AP1338" s="36">
        <f t="shared" si="39"/>
        <v>0</v>
      </c>
      <c r="AQ1338" s="36">
        <f t="shared" si="40"/>
        <v>-1</v>
      </c>
      <c r="AR1338" s="36">
        <f t="shared" si="38"/>
        <v>-0.004531382919</v>
      </c>
      <c r="AS1338" s="38">
        <f t="shared" si="45"/>
        <v>-1</v>
      </c>
      <c r="AT1338" s="38">
        <f t="shared" si="46"/>
        <v>0</v>
      </c>
      <c r="AU1338" s="38">
        <f t="shared" si="47"/>
        <v>0</v>
      </c>
      <c r="AV1338" s="38">
        <f t="shared" si="48"/>
        <v>5</v>
      </c>
      <c r="AW1338" s="38">
        <f t="shared" si="51"/>
        <v>0</v>
      </c>
      <c r="AX1338" s="38">
        <f t="shared" si="52"/>
        <v>-1</v>
      </c>
      <c r="AY1338" s="38">
        <f t="shared" si="49"/>
        <v>-0.004531382919</v>
      </c>
      <c r="AZ1338" s="12">
        <f t="shared" si="30"/>
        <v>136.4720098</v>
      </c>
      <c r="BA1338" s="12">
        <f t="shared" si="41"/>
        <v>99.4763683</v>
      </c>
      <c r="BB1338" s="12">
        <f t="shared" si="53"/>
        <v>139.8512645</v>
      </c>
      <c r="BC1338" s="12">
        <f t="shared" si="50"/>
        <v>-0.004531382919</v>
      </c>
      <c r="BD1338" s="12">
        <f t="shared" si="54"/>
        <v>122.7354333</v>
      </c>
    </row>
    <row r="1339" ht="14.25" customHeight="1">
      <c r="A1339" s="7">
        <v>38463.0</v>
      </c>
      <c r="B1339" s="21" t="s">
        <v>90</v>
      </c>
      <c r="C1339" s="8">
        <v>32.333511</v>
      </c>
      <c r="D1339" s="33">
        <f t="shared" si="5"/>
        <v>0.01015500118</v>
      </c>
      <c r="E1339" s="33">
        <f t="shared" si="7"/>
        <v>-0.007798751024</v>
      </c>
      <c r="F1339" s="33">
        <f t="shared" si="9"/>
        <v>0.02414745894</v>
      </c>
      <c r="G1339" s="33">
        <f t="shared" si="11"/>
        <v>0.05191264484</v>
      </c>
      <c r="H1339" s="33">
        <f t="shared" si="20"/>
        <v>-0.6233375637</v>
      </c>
      <c r="I1339" s="45">
        <f t="shared" si="31"/>
        <v>1.012168169</v>
      </c>
      <c r="J1339" s="45">
        <f t="shared" si="43"/>
        <v>1.647145365</v>
      </c>
      <c r="K1339" s="21" t="s">
        <v>91</v>
      </c>
      <c r="L1339" s="8">
        <v>11.889045</v>
      </c>
      <c r="M1339" s="33">
        <f t="shared" si="6"/>
        <v>0.00238805044</v>
      </c>
      <c r="N1339" s="33">
        <f t="shared" si="8"/>
        <v>-0.002139068672</v>
      </c>
      <c r="O1339" s="33">
        <f t="shared" si="10"/>
        <v>-0.003323917662</v>
      </c>
      <c r="P1339" s="33">
        <f t="shared" si="12"/>
        <v>0.01942726565</v>
      </c>
      <c r="Q1339" s="45">
        <f t="shared" si="21"/>
        <v>-0.2855060025</v>
      </c>
      <c r="R1339" s="45">
        <f t="shared" si="32"/>
        <v>-0.3810469566</v>
      </c>
      <c r="S1339" s="45">
        <f t="shared" si="44"/>
        <v>0.4719462195</v>
      </c>
      <c r="T1339" s="33">
        <f t="shared" si="22"/>
        <v>-0.3378315612</v>
      </c>
      <c r="U1339" s="33">
        <f t="shared" si="33"/>
        <v>1.393215126</v>
      </c>
      <c r="V1339" s="33">
        <f t="shared" si="42"/>
        <v>1.175199145</v>
      </c>
      <c r="W1339" s="44">
        <f t="shared" si="13"/>
        <v>0.009450045914</v>
      </c>
      <c r="X1339" s="44">
        <f t="shared" si="14"/>
        <v>0.01138753586</v>
      </c>
      <c r="Y1339" s="33">
        <f t="shared" si="15"/>
        <v>1.205024395</v>
      </c>
      <c r="Z1339" s="43">
        <v>1.0</v>
      </c>
      <c r="AA1339" s="33">
        <f t="shared" si="16"/>
        <v>2.205024395</v>
      </c>
      <c r="AB1339" s="33">
        <f t="shared" si="17"/>
        <v>0.5464902781</v>
      </c>
      <c r="AC1339" s="33">
        <f t="shared" si="18"/>
        <v>0.4535097219</v>
      </c>
      <c r="AD1339" s="33">
        <f t="shared" si="19"/>
        <v>-0.004017379995</v>
      </c>
      <c r="AE1339" s="34">
        <f t="shared" si="23"/>
        <v>0</v>
      </c>
      <c r="AF1339" s="34">
        <f t="shared" si="24"/>
        <v>0</v>
      </c>
      <c r="AG1339" s="34">
        <f t="shared" si="25"/>
        <v>0</v>
      </c>
      <c r="AH1339" s="34">
        <f t="shared" si="26"/>
        <v>0</v>
      </c>
      <c r="AI1339" s="34">
        <f t="shared" si="28"/>
        <v>1</v>
      </c>
      <c r="AJ1339" s="34">
        <f t="shared" si="29"/>
        <v>0</v>
      </c>
      <c r="AK1339" s="34">
        <f t="shared" si="27"/>
        <v>0</v>
      </c>
      <c r="AL1339" s="36">
        <f t="shared" si="34"/>
        <v>-1</v>
      </c>
      <c r="AM1339" s="36">
        <f t="shared" si="35"/>
        <v>0</v>
      </c>
      <c r="AN1339" s="46">
        <f t="shared" si="36"/>
        <v>0</v>
      </c>
      <c r="AO1339" s="36">
        <f t="shared" si="37"/>
        <v>1</v>
      </c>
      <c r="AP1339" s="36">
        <f t="shared" si="39"/>
        <v>1</v>
      </c>
      <c r="AQ1339" s="36">
        <f t="shared" si="40"/>
        <v>-1</v>
      </c>
      <c r="AR1339" s="36">
        <f t="shared" si="38"/>
        <v>0.004017379995</v>
      </c>
      <c r="AS1339" s="38">
        <f t="shared" si="45"/>
        <v>-1</v>
      </c>
      <c r="AT1339" s="38">
        <f t="shared" si="46"/>
        <v>0</v>
      </c>
      <c r="AU1339" s="38">
        <f t="shared" si="47"/>
        <v>0</v>
      </c>
      <c r="AV1339" s="38">
        <f t="shared" si="48"/>
        <v>1</v>
      </c>
      <c r="AW1339" s="38">
        <f t="shared" si="51"/>
        <v>1</v>
      </c>
      <c r="AX1339" s="38">
        <f t="shared" si="52"/>
        <v>-1</v>
      </c>
      <c r="AY1339" s="38">
        <f t="shared" si="49"/>
        <v>0.004017379995</v>
      </c>
      <c r="AZ1339" s="12">
        <f t="shared" si="30"/>
        <v>136.4720098</v>
      </c>
      <c r="BA1339" s="12">
        <f t="shared" si="41"/>
        <v>99.87600267</v>
      </c>
      <c r="BB1339" s="12">
        <f t="shared" si="53"/>
        <v>140.4131002</v>
      </c>
      <c r="BC1339" s="12">
        <f t="shared" si="50"/>
        <v>0.00267825333</v>
      </c>
      <c r="BD1339" s="12">
        <f t="shared" si="54"/>
        <v>123.0641499</v>
      </c>
    </row>
    <row r="1340" ht="14.25" customHeight="1">
      <c r="A1340" s="7">
        <v>38464.0</v>
      </c>
      <c r="B1340" s="21" t="s">
        <v>90</v>
      </c>
      <c r="C1340" s="8">
        <v>32.191681</v>
      </c>
      <c r="D1340" s="33">
        <f t="shared" si="5"/>
        <v>-0.004386470742</v>
      </c>
      <c r="E1340" s="33">
        <f t="shared" si="7"/>
        <v>-0.00656601197</v>
      </c>
      <c r="F1340" s="33">
        <f t="shared" si="9"/>
        <v>0.0261869293</v>
      </c>
      <c r="G1340" s="33">
        <f t="shared" si="11"/>
        <v>0.04911375374</v>
      </c>
      <c r="H1340" s="33">
        <f t="shared" si="20"/>
        <v>-0.5377857577</v>
      </c>
      <c r="I1340" s="45">
        <f t="shared" si="31"/>
        <v>1.076560156</v>
      </c>
      <c r="J1340" s="45">
        <f t="shared" si="43"/>
        <v>1.506781738</v>
      </c>
      <c r="K1340" s="21" t="s">
        <v>91</v>
      </c>
      <c r="L1340" s="8">
        <v>11.93152</v>
      </c>
      <c r="M1340" s="33">
        <f t="shared" si="6"/>
        <v>0.00357261664</v>
      </c>
      <c r="N1340" s="33">
        <f t="shared" si="8"/>
        <v>0.02034416536</v>
      </c>
      <c r="O1340" s="33">
        <f t="shared" si="10"/>
        <v>0.0007118994564</v>
      </c>
      <c r="P1340" s="33">
        <f t="shared" si="12"/>
        <v>0.02257257798</v>
      </c>
      <c r="Q1340" s="45">
        <f t="shared" si="21"/>
        <v>1.318170569</v>
      </c>
      <c r="R1340" s="45">
        <f t="shared" si="32"/>
        <v>-0.1867160124</v>
      </c>
      <c r="S1340" s="45">
        <f t="shared" si="44"/>
        <v>0.567830042</v>
      </c>
      <c r="T1340" s="33">
        <f t="shared" si="22"/>
        <v>-1.855956326</v>
      </c>
      <c r="U1340" s="33">
        <f t="shared" si="33"/>
        <v>1.263276168</v>
      </c>
      <c r="V1340" s="33">
        <f t="shared" si="42"/>
        <v>0.938951696</v>
      </c>
      <c r="W1340" s="44">
        <f t="shared" si="13"/>
        <v>0.009532054765</v>
      </c>
      <c r="X1340" s="44">
        <f t="shared" si="14"/>
        <v>0.01140077466</v>
      </c>
      <c r="Y1340" s="33">
        <f t="shared" si="15"/>
        <v>1.196045862</v>
      </c>
      <c r="Z1340" s="43">
        <v>1.0</v>
      </c>
      <c r="AA1340" s="33">
        <f t="shared" si="16"/>
        <v>2.196045862</v>
      </c>
      <c r="AB1340" s="33">
        <f t="shared" si="17"/>
        <v>0.5446361038</v>
      </c>
      <c r="AC1340" s="33">
        <f t="shared" si="18"/>
        <v>0.4553638962</v>
      </c>
      <c r="AD1340" s="33">
        <f t="shared" si="19"/>
        <v>0.0007543929267</v>
      </c>
      <c r="AE1340" s="34">
        <f t="shared" si="23"/>
        <v>1</v>
      </c>
      <c r="AF1340" s="34">
        <f t="shared" si="24"/>
        <v>0</v>
      </c>
      <c r="AG1340" s="34">
        <f t="shared" si="25"/>
        <v>0</v>
      </c>
      <c r="AH1340" s="34">
        <f t="shared" si="26"/>
        <v>1</v>
      </c>
      <c r="AI1340" s="34">
        <f t="shared" si="28"/>
        <v>0</v>
      </c>
      <c r="AJ1340" s="34">
        <f t="shared" si="29"/>
        <v>1</v>
      </c>
      <c r="AK1340" s="34">
        <f t="shared" si="27"/>
        <v>0.0007543929267</v>
      </c>
      <c r="AL1340" s="36">
        <f t="shared" si="34"/>
        <v>-1</v>
      </c>
      <c r="AM1340" s="36">
        <f t="shared" si="35"/>
        <v>0</v>
      </c>
      <c r="AN1340" s="46">
        <f t="shared" si="36"/>
        <v>0</v>
      </c>
      <c r="AO1340" s="36">
        <f t="shared" si="37"/>
        <v>2</v>
      </c>
      <c r="AP1340" s="36">
        <f t="shared" si="39"/>
        <v>0</v>
      </c>
      <c r="AQ1340" s="36">
        <f t="shared" si="40"/>
        <v>-1</v>
      </c>
      <c r="AR1340" s="36">
        <f t="shared" si="38"/>
        <v>-0.0007543929267</v>
      </c>
      <c r="AS1340" s="38">
        <f t="shared" si="45"/>
        <v>0</v>
      </c>
      <c r="AT1340" s="38">
        <f t="shared" si="46"/>
        <v>0</v>
      </c>
      <c r="AU1340" s="38">
        <f t="shared" si="47"/>
        <v>0</v>
      </c>
      <c r="AV1340" s="38">
        <f t="shared" si="48"/>
        <v>2</v>
      </c>
      <c r="AW1340" s="38">
        <f t="shared" si="51"/>
        <v>0</v>
      </c>
      <c r="AX1340" s="38">
        <f t="shared" si="52"/>
        <v>-1</v>
      </c>
      <c r="AY1340" s="38">
        <f t="shared" si="49"/>
        <v>-0.0007543929267</v>
      </c>
      <c r="AZ1340" s="12">
        <f t="shared" si="30"/>
        <v>136.5749633</v>
      </c>
      <c r="BA1340" s="12">
        <f t="shared" si="41"/>
        <v>99.80065692</v>
      </c>
      <c r="BB1340" s="12">
        <f t="shared" si="53"/>
        <v>140.3071736</v>
      </c>
      <c r="BC1340" s="12">
        <f t="shared" si="50"/>
        <v>-0.0002514643089</v>
      </c>
      <c r="BD1340" s="12">
        <f t="shared" si="54"/>
        <v>123.0332036</v>
      </c>
    </row>
    <row r="1341" ht="14.25" customHeight="1">
      <c r="A1341" s="7">
        <v>38467.0</v>
      </c>
      <c r="B1341" s="21" t="s">
        <v>90</v>
      </c>
      <c r="C1341" s="8">
        <v>32.587654</v>
      </c>
      <c r="D1341" s="33">
        <f t="shared" si="5"/>
        <v>0.01230047601</v>
      </c>
      <c r="E1341" s="33">
        <f t="shared" si="7"/>
        <v>0.01192898324</v>
      </c>
      <c r="F1341" s="33">
        <f t="shared" si="9"/>
        <v>0.03841858145</v>
      </c>
      <c r="G1341" s="33">
        <f t="shared" si="11"/>
        <v>0.05329486855</v>
      </c>
      <c r="H1341" s="33">
        <f t="shared" si="20"/>
        <v>0.6239369576</v>
      </c>
      <c r="I1341" s="45">
        <f t="shared" si="31"/>
        <v>1.611709964</v>
      </c>
      <c r="J1341" s="45">
        <f t="shared" si="43"/>
        <v>1.605553971</v>
      </c>
      <c r="K1341" s="21" t="s">
        <v>91</v>
      </c>
      <c r="L1341" s="8">
        <v>12.087289</v>
      </c>
      <c r="M1341" s="33">
        <f t="shared" si="6"/>
        <v>0.01305525197</v>
      </c>
      <c r="N1341" s="33">
        <f t="shared" si="8"/>
        <v>0.04173771866</v>
      </c>
      <c r="O1341" s="33">
        <f t="shared" si="10"/>
        <v>0.01934585653</v>
      </c>
      <c r="P1341" s="33">
        <f t="shared" si="12"/>
        <v>0.03793779306</v>
      </c>
      <c r="Q1341" s="45">
        <f t="shared" si="21"/>
        <v>2.811433092</v>
      </c>
      <c r="R1341" s="45">
        <f t="shared" si="32"/>
        <v>0.7221413271</v>
      </c>
      <c r="S1341" s="45">
        <f t="shared" si="44"/>
        <v>1.101842536</v>
      </c>
      <c r="T1341" s="33">
        <f t="shared" si="22"/>
        <v>-2.187496135</v>
      </c>
      <c r="U1341" s="33">
        <f t="shared" si="33"/>
        <v>0.8895686371</v>
      </c>
      <c r="V1341" s="33">
        <f t="shared" si="42"/>
        <v>0.5037114354</v>
      </c>
      <c r="W1341" s="44">
        <f t="shared" si="13"/>
        <v>0.009702440505</v>
      </c>
      <c r="X1341" s="44">
        <f t="shared" si="14"/>
        <v>0.01167469331</v>
      </c>
      <c r="Y1341" s="33">
        <f t="shared" si="15"/>
        <v>1.203273888</v>
      </c>
      <c r="Z1341" s="43">
        <v>1.0</v>
      </c>
      <c r="AA1341" s="33">
        <f t="shared" si="16"/>
        <v>2.203273888</v>
      </c>
      <c r="AB1341" s="33">
        <f t="shared" si="17"/>
        <v>0.5461299635</v>
      </c>
      <c r="AC1341" s="33">
        <f t="shared" si="18"/>
        <v>0.4538700365</v>
      </c>
      <c r="AD1341" s="33">
        <f t="shared" si="19"/>
        <v>-0.00238321396</v>
      </c>
      <c r="AE1341" s="34">
        <f t="shared" si="23"/>
        <v>1</v>
      </c>
      <c r="AF1341" s="34">
        <f t="shared" si="24"/>
        <v>0</v>
      </c>
      <c r="AG1341" s="34">
        <f t="shared" si="25"/>
        <v>0</v>
      </c>
      <c r="AH1341" s="34">
        <f t="shared" si="26"/>
        <v>2</v>
      </c>
      <c r="AI1341" s="34">
        <f t="shared" si="28"/>
        <v>0</v>
      </c>
      <c r="AJ1341" s="34">
        <f t="shared" si="29"/>
        <v>1</v>
      </c>
      <c r="AK1341" s="34">
        <f t="shared" si="27"/>
        <v>-0.00238321396</v>
      </c>
      <c r="AL1341" s="36">
        <f t="shared" si="34"/>
        <v>0</v>
      </c>
      <c r="AM1341" s="36">
        <f t="shared" si="35"/>
        <v>0</v>
      </c>
      <c r="AN1341" s="46">
        <f t="shared" si="36"/>
        <v>0</v>
      </c>
      <c r="AO1341" s="36">
        <f t="shared" si="37"/>
        <v>3</v>
      </c>
      <c r="AP1341" s="36">
        <f t="shared" si="39"/>
        <v>0</v>
      </c>
      <c r="AQ1341" s="36">
        <f t="shared" si="40"/>
        <v>-1</v>
      </c>
      <c r="AR1341" s="36">
        <f t="shared" si="38"/>
        <v>0.00238321396</v>
      </c>
      <c r="AS1341" s="38">
        <f t="shared" si="45"/>
        <v>0</v>
      </c>
      <c r="AT1341" s="38">
        <f t="shared" si="46"/>
        <v>0</v>
      </c>
      <c r="AU1341" s="38">
        <f t="shared" si="47"/>
        <v>0</v>
      </c>
      <c r="AV1341" s="38">
        <f t="shared" si="48"/>
        <v>3</v>
      </c>
      <c r="AW1341" s="38">
        <f t="shared" si="51"/>
        <v>0</v>
      </c>
      <c r="AX1341" s="38">
        <f t="shared" si="52"/>
        <v>-1</v>
      </c>
      <c r="AY1341" s="38">
        <f t="shared" si="49"/>
        <v>0.00238321396</v>
      </c>
      <c r="AZ1341" s="12">
        <f t="shared" si="30"/>
        <v>136.2494759</v>
      </c>
      <c r="BA1341" s="12">
        <f t="shared" si="41"/>
        <v>100.0385032</v>
      </c>
      <c r="BB1341" s="12">
        <f t="shared" si="53"/>
        <v>140.6415556</v>
      </c>
      <c r="BC1341" s="12">
        <f t="shared" si="50"/>
        <v>0.0007944046533</v>
      </c>
      <c r="BD1341" s="12">
        <f t="shared" si="54"/>
        <v>123.1309418</v>
      </c>
    </row>
    <row r="1342" ht="14.25" customHeight="1">
      <c r="A1342" s="7">
        <v>38468.0</v>
      </c>
      <c r="B1342" s="21" t="s">
        <v>90</v>
      </c>
      <c r="C1342" s="8">
        <v>32.623116</v>
      </c>
      <c r="D1342" s="33">
        <f t="shared" si="5"/>
        <v>0.001088203526</v>
      </c>
      <c r="E1342" s="33">
        <f t="shared" si="7"/>
        <v>0.01284419598</v>
      </c>
      <c r="F1342" s="33">
        <f t="shared" si="9"/>
        <v>0.02908333804</v>
      </c>
      <c r="G1342" s="33">
        <f t="shared" si="11"/>
        <v>0.05565142988</v>
      </c>
      <c r="H1342" s="33">
        <f t="shared" si="20"/>
        <v>0.6656330256</v>
      </c>
      <c r="I1342" s="45">
        <f t="shared" si="31"/>
        <v>1.124802575</v>
      </c>
      <c r="J1342" s="45">
        <f t="shared" si="43"/>
        <v>1.638183401</v>
      </c>
      <c r="K1342" s="21" t="s">
        <v>91</v>
      </c>
      <c r="L1342" s="8">
        <v>12.166585</v>
      </c>
      <c r="M1342" s="33">
        <f t="shared" si="6"/>
        <v>0.006560279977</v>
      </c>
      <c r="N1342" s="33">
        <f t="shared" si="8"/>
        <v>0.01320770917</v>
      </c>
      <c r="O1342" s="33">
        <f t="shared" si="10"/>
        <v>0.0148830117</v>
      </c>
      <c r="P1342" s="33">
        <f t="shared" si="12"/>
        <v>0.0379317402</v>
      </c>
      <c r="Q1342" s="45">
        <f t="shared" si="21"/>
        <v>0.7151989367</v>
      </c>
      <c r="R1342" s="45">
        <f t="shared" si="32"/>
        <v>0.5017004663</v>
      </c>
      <c r="S1342" s="45">
        <f t="shared" si="44"/>
        <v>1.071150966</v>
      </c>
      <c r="T1342" s="33">
        <f t="shared" si="22"/>
        <v>-0.04956591112</v>
      </c>
      <c r="U1342" s="33">
        <f t="shared" si="33"/>
        <v>0.6231021083</v>
      </c>
      <c r="V1342" s="33">
        <f t="shared" si="42"/>
        <v>0.567032435</v>
      </c>
      <c r="W1342" s="44">
        <f t="shared" si="13"/>
        <v>0.009669303137</v>
      </c>
      <c r="X1342" s="44">
        <f t="shared" si="14"/>
        <v>0.01167457064</v>
      </c>
      <c r="Y1342" s="33">
        <f t="shared" si="15"/>
        <v>1.207384904</v>
      </c>
      <c r="Z1342" s="43">
        <v>1.0</v>
      </c>
      <c r="AA1342" s="33">
        <f t="shared" si="16"/>
        <v>2.207384904</v>
      </c>
      <c r="AB1342" s="33">
        <f t="shared" si="17"/>
        <v>0.5469752474</v>
      </c>
      <c r="AC1342" s="33">
        <f t="shared" si="18"/>
        <v>0.4530247526</v>
      </c>
      <c r="AD1342" s="33">
        <f t="shared" si="19"/>
        <v>0.001872925869</v>
      </c>
      <c r="AE1342" s="34">
        <f t="shared" si="23"/>
        <v>0</v>
      </c>
      <c r="AF1342" s="34">
        <f t="shared" si="24"/>
        <v>0</v>
      </c>
      <c r="AG1342" s="34">
        <f t="shared" si="25"/>
        <v>0</v>
      </c>
      <c r="AH1342" s="34">
        <f t="shared" si="26"/>
        <v>3</v>
      </c>
      <c r="AI1342" s="34">
        <f t="shared" si="28"/>
        <v>0</v>
      </c>
      <c r="AJ1342" s="34">
        <f t="shared" si="29"/>
        <v>1</v>
      </c>
      <c r="AK1342" s="34">
        <f t="shared" si="27"/>
        <v>0.001872925869</v>
      </c>
      <c r="AL1342" s="36">
        <f t="shared" si="34"/>
        <v>0</v>
      </c>
      <c r="AM1342" s="36">
        <f t="shared" si="35"/>
        <v>0</v>
      </c>
      <c r="AN1342" s="46">
        <f t="shared" si="36"/>
        <v>0</v>
      </c>
      <c r="AO1342" s="36">
        <f t="shared" si="37"/>
        <v>4</v>
      </c>
      <c r="AP1342" s="36">
        <f t="shared" si="39"/>
        <v>0</v>
      </c>
      <c r="AQ1342" s="36">
        <f t="shared" si="40"/>
        <v>-1</v>
      </c>
      <c r="AR1342" s="36">
        <f t="shared" si="38"/>
        <v>-0.001872925869</v>
      </c>
      <c r="AS1342" s="38">
        <f t="shared" si="45"/>
        <v>0</v>
      </c>
      <c r="AT1342" s="38">
        <f t="shared" si="46"/>
        <v>0</v>
      </c>
      <c r="AU1342" s="38">
        <f t="shared" si="47"/>
        <v>0</v>
      </c>
      <c r="AV1342" s="38">
        <f t="shared" si="48"/>
        <v>4</v>
      </c>
      <c r="AW1342" s="38">
        <f t="shared" si="51"/>
        <v>0</v>
      </c>
      <c r="AX1342" s="38">
        <f t="shared" si="52"/>
        <v>-1</v>
      </c>
      <c r="AY1342" s="38">
        <f t="shared" si="49"/>
        <v>-0.001872925869</v>
      </c>
      <c r="AZ1342" s="12">
        <f t="shared" si="30"/>
        <v>136.5046611</v>
      </c>
      <c r="BA1342" s="12">
        <f t="shared" si="41"/>
        <v>99.85113854</v>
      </c>
      <c r="BB1342" s="12">
        <f t="shared" si="53"/>
        <v>140.3781444</v>
      </c>
      <c r="BC1342" s="12">
        <f t="shared" si="50"/>
        <v>-0.0006243086231</v>
      </c>
      <c r="BD1342" s="12">
        <f t="shared" si="54"/>
        <v>123.0540701</v>
      </c>
    </row>
    <row r="1343" ht="14.25" customHeight="1">
      <c r="A1343" s="7">
        <v>38469.0</v>
      </c>
      <c r="B1343" s="21" t="s">
        <v>90</v>
      </c>
      <c r="C1343" s="8">
        <v>32.646763</v>
      </c>
      <c r="D1343" s="33">
        <f t="shared" si="5"/>
        <v>0.0007248541188</v>
      </c>
      <c r="E1343" s="33">
        <f t="shared" si="7"/>
        <v>0.01994153734</v>
      </c>
      <c r="F1343" s="33">
        <f t="shared" si="9"/>
        <v>0.03002074633</v>
      </c>
      <c r="G1343" s="33">
        <f t="shared" si="11"/>
        <v>0.03523273245</v>
      </c>
      <c r="H1343" s="33">
        <f t="shared" si="20"/>
        <v>1.091593864</v>
      </c>
      <c r="I1343" s="45">
        <f t="shared" si="31"/>
        <v>1.137697927</v>
      </c>
      <c r="J1343" s="45">
        <f t="shared" si="43"/>
        <v>0.9145325306</v>
      </c>
      <c r="K1343" s="21" t="s">
        <v>91</v>
      </c>
      <c r="L1343" s="8">
        <v>12.126933</v>
      </c>
      <c r="M1343" s="33">
        <f t="shared" si="6"/>
        <v>-0.003259090369</v>
      </c>
      <c r="N1343" s="33">
        <f t="shared" si="8"/>
        <v>0.02244484125</v>
      </c>
      <c r="O1343" s="33">
        <f t="shared" si="10"/>
        <v>0.01710143863</v>
      </c>
      <c r="P1343" s="33">
        <f t="shared" si="12"/>
        <v>0.02073860741</v>
      </c>
      <c r="Q1343" s="45">
        <f t="shared" si="21"/>
        <v>1.332167974</v>
      </c>
      <c r="R1343" s="45">
        <f t="shared" si="32"/>
        <v>0.6123991627</v>
      </c>
      <c r="S1343" s="45">
        <f t="shared" si="44"/>
        <v>0.4329070147</v>
      </c>
      <c r="T1343" s="33">
        <f t="shared" si="22"/>
        <v>-0.2405741103</v>
      </c>
      <c r="U1343" s="33">
        <f t="shared" si="33"/>
        <v>0.5252987642</v>
      </c>
      <c r="V1343" s="33">
        <f t="shared" si="42"/>
        <v>0.4816255159</v>
      </c>
      <c r="W1343" s="44">
        <f t="shared" si="13"/>
        <v>0.008728374157</v>
      </c>
      <c r="X1343" s="44">
        <f t="shared" si="14"/>
        <v>0.01139669285</v>
      </c>
      <c r="Y1343" s="33">
        <f t="shared" si="15"/>
        <v>1.305706268</v>
      </c>
      <c r="Z1343" s="43">
        <v>1.0</v>
      </c>
      <c r="AA1343" s="33">
        <f t="shared" si="16"/>
        <v>2.305706268</v>
      </c>
      <c r="AB1343" s="33">
        <f t="shared" si="17"/>
        <v>0.5662934114</v>
      </c>
      <c r="AC1343" s="33">
        <f t="shared" si="18"/>
        <v>0.4337065886</v>
      </c>
      <c r="AD1343" s="33">
        <f t="shared" si="19"/>
        <v>-0.0001188654599</v>
      </c>
      <c r="AE1343" s="34">
        <f t="shared" si="23"/>
        <v>0</v>
      </c>
      <c r="AF1343" s="34">
        <f t="shared" si="24"/>
        <v>0</v>
      </c>
      <c r="AG1343" s="34">
        <f t="shared" si="25"/>
        <v>0</v>
      </c>
      <c r="AH1343" s="34">
        <f t="shared" si="26"/>
        <v>4</v>
      </c>
      <c r="AI1343" s="34">
        <f t="shared" si="28"/>
        <v>0</v>
      </c>
      <c r="AJ1343" s="34">
        <f t="shared" si="29"/>
        <v>1</v>
      </c>
      <c r="AK1343" s="34">
        <f t="shared" si="27"/>
        <v>-0.0001188654599</v>
      </c>
      <c r="AL1343" s="36">
        <f t="shared" si="34"/>
        <v>0</v>
      </c>
      <c r="AM1343" s="36">
        <f t="shared" si="35"/>
        <v>0</v>
      </c>
      <c r="AN1343" s="46">
        <f t="shared" si="36"/>
        <v>0</v>
      </c>
      <c r="AO1343" s="36">
        <f t="shared" si="37"/>
        <v>5</v>
      </c>
      <c r="AP1343" s="36">
        <f t="shared" si="39"/>
        <v>0</v>
      </c>
      <c r="AQ1343" s="36">
        <f t="shared" si="40"/>
        <v>-1</v>
      </c>
      <c r="AR1343" s="36">
        <f t="shared" si="38"/>
        <v>0.0001188654599</v>
      </c>
      <c r="AS1343" s="38">
        <f t="shared" si="45"/>
        <v>0</v>
      </c>
      <c r="AT1343" s="38">
        <f t="shared" si="46"/>
        <v>0</v>
      </c>
      <c r="AU1343" s="38">
        <f t="shared" si="47"/>
        <v>0</v>
      </c>
      <c r="AV1343" s="38">
        <f t="shared" si="48"/>
        <v>5</v>
      </c>
      <c r="AW1343" s="38">
        <f t="shared" si="51"/>
        <v>0</v>
      </c>
      <c r="AX1343" s="38">
        <f t="shared" si="52"/>
        <v>-1</v>
      </c>
      <c r="AY1343" s="38">
        <f t="shared" si="49"/>
        <v>0.0001188654599</v>
      </c>
      <c r="AZ1343" s="12">
        <f t="shared" si="30"/>
        <v>136.4884354</v>
      </c>
      <c r="BA1343" s="12">
        <f t="shared" si="41"/>
        <v>99.86300739</v>
      </c>
      <c r="BB1343" s="12">
        <f t="shared" si="53"/>
        <v>140.3948305</v>
      </c>
      <c r="BC1343" s="12">
        <f t="shared" si="50"/>
        <v>0.00003962181996</v>
      </c>
      <c r="BD1343" s="12">
        <f t="shared" si="54"/>
        <v>123.0589457</v>
      </c>
    </row>
    <row r="1344" ht="14.25" customHeight="1">
      <c r="A1344" s="7">
        <v>38470.0</v>
      </c>
      <c r="B1344" s="21" t="s">
        <v>90</v>
      </c>
      <c r="C1344" s="8">
        <v>32.564014</v>
      </c>
      <c r="D1344" s="33">
        <f t="shared" si="5"/>
        <v>-0.002534677021</v>
      </c>
      <c r="E1344" s="33">
        <f t="shared" si="7"/>
        <v>0.007128919591</v>
      </c>
      <c r="F1344" s="33">
        <f t="shared" si="9"/>
        <v>-0.0007254281023</v>
      </c>
      <c r="G1344" s="33">
        <f t="shared" si="11"/>
        <v>0.03903491426</v>
      </c>
      <c r="H1344" s="33">
        <f t="shared" si="20"/>
        <v>0.2690625848</v>
      </c>
      <c r="I1344" s="45">
        <f t="shared" si="31"/>
        <v>-0.2500482569</v>
      </c>
      <c r="J1344" s="45">
        <f t="shared" si="43"/>
        <v>1.03268817</v>
      </c>
      <c r="K1344" s="21" t="s">
        <v>91</v>
      </c>
      <c r="L1344" s="8">
        <v>12.090122</v>
      </c>
      <c r="M1344" s="33">
        <f t="shared" si="6"/>
        <v>-0.003035474839</v>
      </c>
      <c r="N1344" s="33">
        <f t="shared" si="8"/>
        <v>0.01691279661</v>
      </c>
      <c r="O1344" s="33">
        <f t="shared" si="10"/>
        <v>0.01473755031</v>
      </c>
      <c r="P1344" s="33">
        <f t="shared" si="12"/>
        <v>0.02447817176</v>
      </c>
      <c r="Q1344" s="45">
        <f t="shared" si="21"/>
        <v>0.9429444215</v>
      </c>
      <c r="R1344" s="45">
        <f t="shared" si="32"/>
        <v>0.4939279389</v>
      </c>
      <c r="S1344" s="45">
        <f t="shared" si="44"/>
        <v>0.5502983218</v>
      </c>
      <c r="T1344" s="33">
        <f t="shared" si="22"/>
        <v>-0.6738818367</v>
      </c>
      <c r="U1344" s="33">
        <f t="shared" si="33"/>
        <v>-0.7439761958</v>
      </c>
      <c r="V1344" s="33">
        <f t="shared" si="42"/>
        <v>0.4823898477</v>
      </c>
      <c r="W1344" s="44">
        <f t="shared" si="13"/>
        <v>0.008590392125</v>
      </c>
      <c r="X1344" s="44">
        <f t="shared" si="14"/>
        <v>0.01129482976</v>
      </c>
      <c r="Y1344" s="33">
        <f t="shared" si="15"/>
        <v>1.314821209</v>
      </c>
      <c r="Z1344" s="43">
        <v>1.0</v>
      </c>
      <c r="AA1344" s="33">
        <f t="shared" si="16"/>
        <v>2.314821209</v>
      </c>
      <c r="AB1344" s="33">
        <f t="shared" si="17"/>
        <v>0.5680011932</v>
      </c>
      <c r="AC1344" s="33">
        <f t="shared" si="18"/>
        <v>0.4319988068</v>
      </c>
      <c r="AD1344" s="33">
        <f t="shared" si="19"/>
        <v>-0.00202271391</v>
      </c>
      <c r="AE1344" s="34">
        <f t="shared" si="23"/>
        <v>0</v>
      </c>
      <c r="AF1344" s="34">
        <f t="shared" si="24"/>
        <v>0</v>
      </c>
      <c r="AG1344" s="34">
        <f t="shared" si="25"/>
        <v>0</v>
      </c>
      <c r="AH1344" s="34">
        <f t="shared" si="26"/>
        <v>5</v>
      </c>
      <c r="AI1344" s="34">
        <f t="shared" si="28"/>
        <v>0</v>
      </c>
      <c r="AJ1344" s="34">
        <f t="shared" si="29"/>
        <v>1</v>
      </c>
      <c r="AK1344" s="34">
        <f t="shared" si="27"/>
        <v>-0.00202271391</v>
      </c>
      <c r="AL1344" s="36">
        <f t="shared" si="34"/>
        <v>0</v>
      </c>
      <c r="AM1344" s="36">
        <f t="shared" si="35"/>
        <v>0</v>
      </c>
      <c r="AN1344" s="46">
        <f t="shared" si="36"/>
        <v>0</v>
      </c>
      <c r="AO1344" s="36">
        <f t="shared" si="37"/>
        <v>0</v>
      </c>
      <c r="AP1344" s="36">
        <f t="shared" si="39"/>
        <v>1</v>
      </c>
      <c r="AQ1344" s="36">
        <f t="shared" si="40"/>
        <v>0</v>
      </c>
      <c r="AR1344" s="36">
        <f t="shared" si="38"/>
        <v>0</v>
      </c>
      <c r="AS1344" s="38">
        <f t="shared" si="45"/>
        <v>0</v>
      </c>
      <c r="AT1344" s="38">
        <f t="shared" si="46"/>
        <v>0</v>
      </c>
      <c r="AU1344" s="38">
        <f t="shared" si="47"/>
        <v>0</v>
      </c>
      <c r="AV1344" s="38">
        <f t="shared" si="48"/>
        <v>0</v>
      </c>
      <c r="AW1344" s="38">
        <f t="shared" si="51"/>
        <v>1</v>
      </c>
      <c r="AX1344" s="38">
        <f t="shared" si="52"/>
        <v>0</v>
      </c>
      <c r="AY1344" s="38">
        <f t="shared" si="49"/>
        <v>0</v>
      </c>
      <c r="AZ1344" s="12">
        <f t="shared" si="30"/>
        <v>136.2123584</v>
      </c>
      <c r="BA1344" s="12">
        <f t="shared" si="41"/>
        <v>99.86300739</v>
      </c>
      <c r="BB1344" s="12">
        <f t="shared" si="53"/>
        <v>140.3948305</v>
      </c>
      <c r="BC1344" s="12">
        <f t="shared" si="50"/>
        <v>-0.0006742379699</v>
      </c>
      <c r="BD1344" s="12">
        <f t="shared" si="54"/>
        <v>122.9759747</v>
      </c>
    </row>
    <row r="1345" ht="14.25" customHeight="1">
      <c r="A1345" s="7">
        <v>38471.0</v>
      </c>
      <c r="B1345" s="21" t="s">
        <v>90</v>
      </c>
      <c r="C1345" s="8">
        <v>32.883156</v>
      </c>
      <c r="D1345" s="33">
        <f t="shared" si="5"/>
        <v>0.009800450276</v>
      </c>
      <c r="E1345" s="33">
        <f t="shared" si="7"/>
        <v>0.02147992831</v>
      </c>
      <c r="F1345" s="33">
        <f t="shared" si="9"/>
        <v>0.01477287887</v>
      </c>
      <c r="G1345" s="33">
        <f t="shared" si="11"/>
        <v>0.05458644792</v>
      </c>
      <c r="H1345" s="33">
        <f t="shared" si="20"/>
        <v>1.167452237</v>
      </c>
      <c r="I1345" s="45">
        <f t="shared" si="31"/>
        <v>0.4453344503</v>
      </c>
      <c r="J1345" s="45">
        <f t="shared" si="43"/>
        <v>1.538931385</v>
      </c>
      <c r="K1345" s="21" t="s">
        <v>91</v>
      </c>
      <c r="L1345" s="8">
        <v>12.302522</v>
      </c>
      <c r="M1345" s="33">
        <f t="shared" si="6"/>
        <v>0.01756806093</v>
      </c>
      <c r="N1345" s="33">
        <f t="shared" si="8"/>
        <v>0.03109427801</v>
      </c>
      <c r="O1345" s="33">
        <f t="shared" si="10"/>
        <v>0.05207103051</v>
      </c>
      <c r="P1345" s="33">
        <f t="shared" si="12"/>
        <v>0.04978260302</v>
      </c>
      <c r="Q1345" s="45">
        <f t="shared" si="21"/>
        <v>1.850240293</v>
      </c>
      <c r="R1345" s="45">
        <f t="shared" si="32"/>
        <v>2.278420177</v>
      </c>
      <c r="S1345" s="45">
        <f t="shared" si="44"/>
        <v>1.423713876</v>
      </c>
      <c r="T1345" s="33">
        <f t="shared" si="22"/>
        <v>-0.6827880558</v>
      </c>
      <c r="U1345" s="33">
        <f t="shared" si="33"/>
        <v>-1.833085727</v>
      </c>
      <c r="V1345" s="33">
        <f t="shared" si="42"/>
        <v>0.1152175087</v>
      </c>
      <c r="W1345" s="44">
        <f t="shared" si="13"/>
        <v>0.008593263933</v>
      </c>
      <c r="X1345" s="44">
        <f t="shared" si="14"/>
        <v>0.01167928506</v>
      </c>
      <c r="Y1345" s="33">
        <f t="shared" si="15"/>
        <v>1.359120952</v>
      </c>
      <c r="Z1345" s="43">
        <v>1.0</v>
      </c>
      <c r="AA1345" s="33">
        <f t="shared" si="16"/>
        <v>2.359120952</v>
      </c>
      <c r="AB1345" s="33">
        <f t="shared" si="17"/>
        <v>0.576113298</v>
      </c>
      <c r="AC1345" s="33">
        <f t="shared" si="18"/>
        <v>0.423886702</v>
      </c>
      <c r="AD1345" s="33">
        <f t="shared" si="19"/>
        <v>0.00152707559</v>
      </c>
      <c r="AE1345" s="34">
        <f t="shared" si="23"/>
        <v>0</v>
      </c>
      <c r="AF1345" s="34">
        <f t="shared" si="24"/>
        <v>0</v>
      </c>
      <c r="AG1345" s="34">
        <f t="shared" si="25"/>
        <v>0</v>
      </c>
      <c r="AH1345" s="34">
        <f t="shared" si="26"/>
        <v>0</v>
      </c>
      <c r="AI1345" s="34">
        <f t="shared" si="28"/>
        <v>1</v>
      </c>
      <c r="AJ1345" s="34">
        <f t="shared" si="29"/>
        <v>0</v>
      </c>
      <c r="AK1345" s="34">
        <f t="shared" si="27"/>
        <v>0</v>
      </c>
      <c r="AL1345" s="36">
        <f t="shared" si="34"/>
        <v>1</v>
      </c>
      <c r="AM1345" s="36">
        <f t="shared" si="35"/>
        <v>0</v>
      </c>
      <c r="AN1345" s="46">
        <f t="shared" si="36"/>
        <v>0</v>
      </c>
      <c r="AO1345" s="36">
        <f t="shared" si="37"/>
        <v>1</v>
      </c>
      <c r="AP1345" s="36">
        <f t="shared" si="39"/>
        <v>0</v>
      </c>
      <c r="AQ1345" s="36">
        <f t="shared" si="40"/>
        <v>1</v>
      </c>
      <c r="AR1345" s="36">
        <f t="shared" si="38"/>
        <v>0.00152707559</v>
      </c>
      <c r="AS1345" s="38">
        <f t="shared" si="45"/>
        <v>0</v>
      </c>
      <c r="AT1345" s="38">
        <f t="shared" si="46"/>
        <v>0</v>
      </c>
      <c r="AU1345" s="38">
        <f t="shared" si="47"/>
        <v>0</v>
      </c>
      <c r="AV1345" s="38">
        <f t="shared" si="48"/>
        <v>0</v>
      </c>
      <c r="AW1345" s="38">
        <f t="shared" si="51"/>
        <v>0</v>
      </c>
      <c r="AX1345" s="38">
        <f t="shared" si="52"/>
        <v>0</v>
      </c>
      <c r="AY1345" s="38">
        <f t="shared" si="49"/>
        <v>0</v>
      </c>
      <c r="AZ1345" s="12">
        <f t="shared" si="30"/>
        <v>136.2123584</v>
      </c>
      <c r="BA1345" s="12">
        <f t="shared" si="41"/>
        <v>100.0155058</v>
      </c>
      <c r="BB1345" s="12">
        <f t="shared" si="53"/>
        <v>140.3948305</v>
      </c>
      <c r="BC1345" s="12">
        <f t="shared" si="50"/>
        <v>0.0005090251966</v>
      </c>
      <c r="BD1345" s="12">
        <f t="shared" si="54"/>
        <v>123.0385726</v>
      </c>
    </row>
    <row r="1346" ht="14.25" customHeight="1">
      <c r="A1346" s="7">
        <v>38474.0</v>
      </c>
      <c r="B1346" s="21" t="s">
        <v>90</v>
      </c>
      <c r="C1346" s="8">
        <v>33.042721</v>
      </c>
      <c r="D1346" s="33">
        <f t="shared" si="5"/>
        <v>0.004852484354</v>
      </c>
      <c r="E1346" s="33">
        <f t="shared" si="7"/>
        <v>0.01396439891</v>
      </c>
      <c r="F1346" s="33">
        <f t="shared" si="9"/>
        <v>0.02605996324</v>
      </c>
      <c r="G1346" s="33">
        <f t="shared" si="11"/>
        <v>0.0601063869</v>
      </c>
      <c r="H1346" s="33">
        <f t="shared" si="20"/>
        <v>0.6848736855</v>
      </c>
      <c r="I1346" s="45">
        <f t="shared" si="31"/>
        <v>0.9365074403</v>
      </c>
      <c r="J1346" s="45">
        <f t="shared" si="43"/>
        <v>1.710143458</v>
      </c>
      <c r="K1346" s="21" t="s">
        <v>91</v>
      </c>
      <c r="L1346" s="8">
        <v>12.339338</v>
      </c>
      <c r="M1346" s="33">
        <f t="shared" si="6"/>
        <v>0.002992557136</v>
      </c>
      <c r="N1346" s="33">
        <f t="shared" si="8"/>
        <v>0.02085240123</v>
      </c>
      <c r="O1346" s="33">
        <f t="shared" si="10"/>
        <v>0.06346045154</v>
      </c>
      <c r="P1346" s="33">
        <f t="shared" si="12"/>
        <v>0.05063936197</v>
      </c>
      <c r="Q1346" s="45">
        <f t="shared" si="21"/>
        <v>1.121243418</v>
      </c>
      <c r="R1346" s="45">
        <f t="shared" si="32"/>
        <v>2.696595141</v>
      </c>
      <c r="S1346" s="45">
        <f t="shared" si="44"/>
        <v>1.417353493</v>
      </c>
      <c r="T1346" s="33">
        <f t="shared" si="22"/>
        <v>-0.436369733</v>
      </c>
      <c r="U1346" s="33">
        <f t="shared" si="33"/>
        <v>-1.760087701</v>
      </c>
      <c r="V1346" s="33">
        <f t="shared" si="42"/>
        <v>0.2927899647</v>
      </c>
      <c r="W1346" s="44">
        <f t="shared" si="13"/>
        <v>0.00857433149</v>
      </c>
      <c r="X1346" s="44">
        <f t="shared" si="14"/>
        <v>0.01167953132</v>
      </c>
      <c r="Y1346" s="33">
        <f t="shared" si="15"/>
        <v>1.362150662</v>
      </c>
      <c r="Z1346" s="43">
        <v>1.0</v>
      </c>
      <c r="AA1346" s="33">
        <f t="shared" si="16"/>
        <v>2.362150662</v>
      </c>
      <c r="AB1346" s="33">
        <f t="shared" si="17"/>
        <v>0.5766569779</v>
      </c>
      <c r="AC1346" s="33">
        <f t="shared" si="18"/>
        <v>0.4233430221</v>
      </c>
      <c r="AD1346" s="33">
        <f t="shared" si="19"/>
        <v>-0.001742977989</v>
      </c>
      <c r="AE1346" s="34">
        <f t="shared" si="23"/>
        <v>0</v>
      </c>
      <c r="AF1346" s="34">
        <f t="shared" si="24"/>
        <v>0</v>
      </c>
      <c r="AG1346" s="34">
        <f t="shared" si="25"/>
        <v>0</v>
      </c>
      <c r="AH1346" s="34">
        <f t="shared" si="26"/>
        <v>0</v>
      </c>
      <c r="AI1346" s="34">
        <f t="shared" si="28"/>
        <v>0</v>
      </c>
      <c r="AJ1346" s="34">
        <f t="shared" si="29"/>
        <v>0</v>
      </c>
      <c r="AK1346" s="34">
        <f t="shared" si="27"/>
        <v>0</v>
      </c>
      <c r="AL1346" s="36">
        <f t="shared" si="34"/>
        <v>1</v>
      </c>
      <c r="AM1346" s="36">
        <f t="shared" si="35"/>
        <v>0</v>
      </c>
      <c r="AN1346" s="46">
        <f t="shared" si="36"/>
        <v>0</v>
      </c>
      <c r="AO1346" s="36">
        <f t="shared" si="37"/>
        <v>2</v>
      </c>
      <c r="AP1346" s="36">
        <f t="shared" si="39"/>
        <v>0</v>
      </c>
      <c r="AQ1346" s="36">
        <f t="shared" si="40"/>
        <v>1</v>
      </c>
      <c r="AR1346" s="36">
        <f t="shared" si="38"/>
        <v>-0.001742977989</v>
      </c>
      <c r="AS1346" s="38">
        <f t="shared" si="45"/>
        <v>0</v>
      </c>
      <c r="AT1346" s="38">
        <f t="shared" si="46"/>
        <v>0</v>
      </c>
      <c r="AU1346" s="38">
        <f t="shared" si="47"/>
        <v>0</v>
      </c>
      <c r="AV1346" s="38">
        <f t="shared" si="48"/>
        <v>0</v>
      </c>
      <c r="AW1346" s="38">
        <f t="shared" si="51"/>
        <v>0</v>
      </c>
      <c r="AX1346" s="38">
        <f t="shared" si="52"/>
        <v>0</v>
      </c>
      <c r="AY1346" s="38">
        <f t="shared" si="49"/>
        <v>0</v>
      </c>
      <c r="AZ1346" s="12">
        <f t="shared" si="30"/>
        <v>136.2123584</v>
      </c>
      <c r="BA1346" s="12">
        <f t="shared" si="41"/>
        <v>99.84118093</v>
      </c>
      <c r="BB1346" s="12">
        <f t="shared" si="53"/>
        <v>140.3948305</v>
      </c>
      <c r="BC1346" s="12">
        <f t="shared" si="50"/>
        <v>-0.0005809926631</v>
      </c>
      <c r="BD1346" s="12">
        <f t="shared" si="54"/>
        <v>122.9670881</v>
      </c>
    </row>
    <row r="1347" ht="14.25" customHeight="1">
      <c r="A1347" s="7">
        <v>38475.0</v>
      </c>
      <c r="B1347" s="21" t="s">
        <v>90</v>
      </c>
      <c r="C1347" s="8">
        <v>33.04863</v>
      </c>
      <c r="D1347" s="33">
        <f t="shared" si="5"/>
        <v>0.0001788290982</v>
      </c>
      <c r="E1347" s="33">
        <f t="shared" si="7"/>
        <v>0.01304332793</v>
      </c>
      <c r="F1347" s="33">
        <f t="shared" si="9"/>
        <v>0.02605505496</v>
      </c>
      <c r="G1347" s="33">
        <f t="shared" si="11"/>
        <v>0.05509429582</v>
      </c>
      <c r="H1347" s="33">
        <f t="shared" si="20"/>
        <v>0.6313419772</v>
      </c>
      <c r="I1347" s="45">
        <f t="shared" si="31"/>
        <v>0.9223948518</v>
      </c>
      <c r="J1347" s="45">
        <f t="shared" si="43"/>
        <v>1.532363785</v>
      </c>
      <c r="K1347" s="21" t="s">
        <v>91</v>
      </c>
      <c r="L1347" s="8">
        <v>12.393147</v>
      </c>
      <c r="M1347" s="33">
        <f t="shared" si="6"/>
        <v>0.004360768787</v>
      </c>
      <c r="N1347" s="33">
        <f t="shared" si="8"/>
        <v>0.01862165924</v>
      </c>
      <c r="O1347" s="33">
        <f t="shared" si="10"/>
        <v>0.03207531787</v>
      </c>
      <c r="P1347" s="33">
        <f t="shared" si="12"/>
        <v>0.0453889808</v>
      </c>
      <c r="Q1347" s="45">
        <f t="shared" si="21"/>
        <v>0.9472846409</v>
      </c>
      <c r="R1347" s="45">
        <f t="shared" si="32"/>
        <v>1.136216988</v>
      </c>
      <c r="S1347" s="45">
        <f t="shared" si="44"/>
        <v>1.202111321</v>
      </c>
      <c r="T1347" s="33">
        <f t="shared" si="22"/>
        <v>-0.3159426637</v>
      </c>
      <c r="U1347" s="33">
        <f t="shared" si="33"/>
        <v>-0.2138221366</v>
      </c>
      <c r="V1347" s="33">
        <f t="shared" si="42"/>
        <v>0.3302524637</v>
      </c>
      <c r="W1347" s="44">
        <f t="shared" si="13"/>
        <v>0.008582612754</v>
      </c>
      <c r="X1347" s="44">
        <f t="shared" si="14"/>
        <v>0.01157743545</v>
      </c>
      <c r="Y1347" s="33">
        <f t="shared" si="15"/>
        <v>1.348940676</v>
      </c>
      <c r="Z1347" s="43">
        <v>1.0</v>
      </c>
      <c r="AA1347" s="33">
        <f t="shared" si="16"/>
        <v>2.348940676</v>
      </c>
      <c r="AB1347" s="33">
        <f t="shared" si="17"/>
        <v>0.5742761789</v>
      </c>
      <c r="AC1347" s="33">
        <f t="shared" si="18"/>
        <v>0.4257238211</v>
      </c>
      <c r="AD1347" s="33">
        <f t="shared" si="19"/>
        <v>0.005534886797</v>
      </c>
      <c r="AE1347" s="34">
        <f t="shared" si="23"/>
        <v>0</v>
      </c>
      <c r="AF1347" s="34">
        <f t="shared" si="24"/>
        <v>0</v>
      </c>
      <c r="AG1347" s="34">
        <f t="shared" si="25"/>
        <v>0</v>
      </c>
      <c r="AH1347" s="34">
        <f t="shared" si="26"/>
        <v>0</v>
      </c>
      <c r="AI1347" s="34">
        <f t="shared" si="28"/>
        <v>0</v>
      </c>
      <c r="AJ1347" s="34">
        <f t="shared" si="29"/>
        <v>0</v>
      </c>
      <c r="AK1347" s="34">
        <f t="shared" si="27"/>
        <v>0</v>
      </c>
      <c r="AL1347" s="36">
        <f t="shared" si="34"/>
        <v>0</v>
      </c>
      <c r="AM1347" s="36">
        <f t="shared" si="35"/>
        <v>0</v>
      </c>
      <c r="AN1347" s="46">
        <f t="shared" si="36"/>
        <v>0</v>
      </c>
      <c r="AO1347" s="36">
        <f t="shared" si="37"/>
        <v>3</v>
      </c>
      <c r="AP1347" s="36">
        <f t="shared" si="39"/>
        <v>0</v>
      </c>
      <c r="AQ1347" s="36">
        <f t="shared" si="40"/>
        <v>1</v>
      </c>
      <c r="AR1347" s="36">
        <f t="shared" si="38"/>
        <v>0.005534886797</v>
      </c>
      <c r="AS1347" s="38">
        <f t="shared" si="45"/>
        <v>0</v>
      </c>
      <c r="AT1347" s="38">
        <f t="shared" si="46"/>
        <v>0</v>
      </c>
      <c r="AU1347" s="38">
        <f t="shared" si="47"/>
        <v>0</v>
      </c>
      <c r="AV1347" s="38">
        <f t="shared" si="48"/>
        <v>0</v>
      </c>
      <c r="AW1347" s="38">
        <f t="shared" si="51"/>
        <v>0</v>
      </c>
      <c r="AX1347" s="38">
        <f t="shared" si="52"/>
        <v>0</v>
      </c>
      <c r="AY1347" s="38">
        <f t="shared" si="49"/>
        <v>0</v>
      </c>
      <c r="AZ1347" s="12">
        <f t="shared" si="30"/>
        <v>136.2123584</v>
      </c>
      <c r="BA1347" s="12">
        <f t="shared" si="41"/>
        <v>100.3937906</v>
      </c>
      <c r="BB1347" s="12">
        <f t="shared" si="53"/>
        <v>140.3948305</v>
      </c>
      <c r="BC1347" s="12">
        <f t="shared" si="50"/>
        <v>0.001844962266</v>
      </c>
      <c r="BD1347" s="12">
        <f t="shared" si="54"/>
        <v>123.1939577</v>
      </c>
    </row>
    <row r="1348" ht="14.25" customHeight="1">
      <c r="A1348" s="7">
        <v>38476.0</v>
      </c>
      <c r="B1348" s="21" t="s">
        <v>90</v>
      </c>
      <c r="C1348" s="8">
        <v>33.462334</v>
      </c>
      <c r="D1348" s="33">
        <f t="shared" si="5"/>
        <v>0.01251803781</v>
      </c>
      <c r="E1348" s="33">
        <f t="shared" si="7"/>
        <v>0.02498168042</v>
      </c>
      <c r="F1348" s="33">
        <f t="shared" si="9"/>
        <v>0.04542139087</v>
      </c>
      <c r="G1348" s="33">
        <f t="shared" si="11"/>
        <v>0.07032158873</v>
      </c>
      <c r="H1348" s="33">
        <f t="shared" si="20"/>
        <v>1.4596687</v>
      </c>
      <c r="I1348" s="45">
        <f t="shared" si="31"/>
        <v>1.7914218</v>
      </c>
      <c r="J1348" s="45">
        <f t="shared" si="43"/>
        <v>2.045379554</v>
      </c>
      <c r="K1348" s="21" t="s">
        <v>91</v>
      </c>
      <c r="L1348" s="8">
        <v>12.441294</v>
      </c>
      <c r="M1348" s="33">
        <f t="shared" si="6"/>
        <v>0.003884969653</v>
      </c>
      <c r="N1348" s="33">
        <f t="shared" si="8"/>
        <v>0.02592254777</v>
      </c>
      <c r="O1348" s="33">
        <f t="shared" si="10"/>
        <v>0.04894921649</v>
      </c>
      <c r="P1348" s="33">
        <f t="shared" si="12"/>
        <v>0.05322472928</v>
      </c>
      <c r="Q1348" s="45">
        <f t="shared" si="21"/>
        <v>1.421101614</v>
      </c>
      <c r="R1348" s="45">
        <f t="shared" si="32"/>
        <v>1.889088282</v>
      </c>
      <c r="S1348" s="45">
        <f t="shared" si="44"/>
        <v>1.452521349</v>
      </c>
      <c r="T1348" s="33">
        <f t="shared" si="22"/>
        <v>0.038567086</v>
      </c>
      <c r="U1348" s="33">
        <f t="shared" si="33"/>
        <v>-0.09766648234</v>
      </c>
      <c r="V1348" s="33">
        <f t="shared" si="42"/>
        <v>0.5928582047</v>
      </c>
      <c r="W1348" s="44">
        <f t="shared" si="13"/>
        <v>0.008777884301</v>
      </c>
      <c r="X1348" s="44">
        <f t="shared" si="14"/>
        <v>0.011498357</v>
      </c>
      <c r="Y1348" s="33">
        <f t="shared" si="15"/>
        <v>1.309923509</v>
      </c>
      <c r="Z1348" s="43">
        <v>1.0</v>
      </c>
      <c r="AA1348" s="33">
        <f t="shared" si="16"/>
        <v>2.309923509</v>
      </c>
      <c r="AB1348" s="33">
        <f t="shared" si="17"/>
        <v>0.567085232</v>
      </c>
      <c r="AC1348" s="33">
        <f t="shared" si="18"/>
        <v>0.432914768</v>
      </c>
      <c r="AD1348" s="33">
        <f t="shared" si="19"/>
        <v>-0.00397119856</v>
      </c>
      <c r="AE1348" s="34">
        <f t="shared" si="23"/>
        <v>0</v>
      </c>
      <c r="AF1348" s="34">
        <f t="shared" si="24"/>
        <v>0</v>
      </c>
      <c r="AG1348" s="34">
        <f t="shared" si="25"/>
        <v>0</v>
      </c>
      <c r="AH1348" s="34">
        <f t="shared" si="26"/>
        <v>0</v>
      </c>
      <c r="AI1348" s="34">
        <f t="shared" si="28"/>
        <v>0</v>
      </c>
      <c r="AJ1348" s="34">
        <f t="shared" si="29"/>
        <v>0</v>
      </c>
      <c r="AK1348" s="34">
        <f t="shared" si="27"/>
        <v>0</v>
      </c>
      <c r="AL1348" s="36">
        <f t="shared" si="34"/>
        <v>0</v>
      </c>
      <c r="AM1348" s="36">
        <f t="shared" si="35"/>
        <v>0</v>
      </c>
      <c r="AN1348" s="46">
        <f t="shared" si="36"/>
        <v>0</v>
      </c>
      <c r="AO1348" s="36">
        <f t="shared" si="37"/>
        <v>4</v>
      </c>
      <c r="AP1348" s="36">
        <f t="shared" si="39"/>
        <v>0</v>
      </c>
      <c r="AQ1348" s="36">
        <f t="shared" si="40"/>
        <v>1</v>
      </c>
      <c r="AR1348" s="36">
        <f t="shared" si="38"/>
        <v>-0.00397119856</v>
      </c>
      <c r="AS1348" s="38">
        <f t="shared" si="45"/>
        <v>0</v>
      </c>
      <c r="AT1348" s="38">
        <f t="shared" si="46"/>
        <v>0</v>
      </c>
      <c r="AU1348" s="38">
        <f t="shared" si="47"/>
        <v>0</v>
      </c>
      <c r="AV1348" s="38">
        <f t="shared" si="48"/>
        <v>0</v>
      </c>
      <c r="AW1348" s="38">
        <f t="shared" si="51"/>
        <v>0</v>
      </c>
      <c r="AX1348" s="38">
        <f t="shared" si="52"/>
        <v>0</v>
      </c>
      <c r="AY1348" s="38">
        <f t="shared" si="49"/>
        <v>0</v>
      </c>
      <c r="AZ1348" s="12">
        <f t="shared" si="30"/>
        <v>136.2123584</v>
      </c>
      <c r="BA1348" s="12">
        <f t="shared" si="41"/>
        <v>99.99510688</v>
      </c>
      <c r="BB1348" s="12">
        <f t="shared" si="53"/>
        <v>140.3948305</v>
      </c>
      <c r="BC1348" s="12">
        <f t="shared" si="50"/>
        <v>-0.001323732853</v>
      </c>
      <c r="BD1348" s="12">
        <f t="shared" si="54"/>
        <v>123.0308818</v>
      </c>
    </row>
    <row r="1349" ht="14.25" customHeight="1">
      <c r="A1349" s="7">
        <v>38477.0</v>
      </c>
      <c r="B1349" s="21" t="s">
        <v>90</v>
      </c>
      <c r="C1349" s="8">
        <v>33.355942</v>
      </c>
      <c r="D1349" s="33">
        <f t="shared" si="5"/>
        <v>-0.003179455444</v>
      </c>
      <c r="E1349" s="33">
        <f t="shared" si="7"/>
        <v>0.02431911496</v>
      </c>
      <c r="F1349" s="33">
        <f t="shared" si="9"/>
        <v>0.03162140356</v>
      </c>
      <c r="G1349" s="33">
        <f t="shared" si="11"/>
        <v>0.05653243905</v>
      </c>
      <c r="H1349" s="33">
        <f t="shared" si="20"/>
        <v>1.397763198</v>
      </c>
      <c r="I1349" s="45">
        <f t="shared" si="31"/>
        <v>1.142338641</v>
      </c>
      <c r="J1349" s="45">
        <f t="shared" si="43"/>
        <v>1.544369807</v>
      </c>
      <c r="K1349" s="21" t="s">
        <v>91</v>
      </c>
      <c r="L1349" s="8">
        <v>12.503604</v>
      </c>
      <c r="M1349" s="33">
        <f t="shared" si="6"/>
        <v>0.005008321482</v>
      </c>
      <c r="N1349" s="33">
        <f t="shared" si="8"/>
        <v>0.03419998574</v>
      </c>
      <c r="O1349" s="33">
        <f t="shared" si="10"/>
        <v>0.05169119976</v>
      </c>
      <c r="P1349" s="33">
        <f t="shared" si="12"/>
        <v>0.0481954648</v>
      </c>
      <c r="Q1349" s="45">
        <f t="shared" si="21"/>
        <v>1.938815613</v>
      </c>
      <c r="R1349" s="45">
        <f t="shared" si="32"/>
        <v>1.973545237</v>
      </c>
      <c r="S1349" s="45">
        <f t="shared" si="44"/>
        <v>1.253786607</v>
      </c>
      <c r="T1349" s="33">
        <f t="shared" si="22"/>
        <v>-0.5410524143</v>
      </c>
      <c r="U1349" s="33">
        <f t="shared" si="33"/>
        <v>-0.8312065962</v>
      </c>
      <c r="V1349" s="33">
        <f t="shared" si="42"/>
        <v>0.2905831997</v>
      </c>
      <c r="W1349" s="44">
        <f t="shared" si="13"/>
        <v>0.008761432234</v>
      </c>
      <c r="X1349" s="44">
        <f t="shared" si="14"/>
        <v>0.01139010404</v>
      </c>
      <c r="Y1349" s="33">
        <f t="shared" si="15"/>
        <v>1.300027636</v>
      </c>
      <c r="Z1349" s="43">
        <v>1.0</v>
      </c>
      <c r="AA1349" s="33">
        <f t="shared" si="16"/>
        <v>2.300027636</v>
      </c>
      <c r="AB1349" s="33">
        <f t="shared" si="17"/>
        <v>0.5652226154</v>
      </c>
      <c r="AC1349" s="33">
        <f t="shared" si="18"/>
        <v>0.4347773846</v>
      </c>
      <c r="AD1349" s="33">
        <f t="shared" si="19"/>
        <v>-0.004399448397</v>
      </c>
      <c r="AE1349" s="34">
        <f t="shared" si="23"/>
        <v>0</v>
      </c>
      <c r="AF1349" s="34">
        <f t="shared" si="24"/>
        <v>0</v>
      </c>
      <c r="AG1349" s="34">
        <f t="shared" si="25"/>
        <v>0</v>
      </c>
      <c r="AH1349" s="34">
        <f t="shared" si="26"/>
        <v>0</v>
      </c>
      <c r="AI1349" s="34">
        <f t="shared" si="28"/>
        <v>0</v>
      </c>
      <c r="AJ1349" s="34">
        <f t="shared" si="29"/>
        <v>0</v>
      </c>
      <c r="AK1349" s="34">
        <f t="shared" si="27"/>
        <v>0</v>
      </c>
      <c r="AL1349" s="36">
        <f t="shared" si="34"/>
        <v>0</v>
      </c>
      <c r="AM1349" s="36">
        <f t="shared" si="35"/>
        <v>0</v>
      </c>
      <c r="AN1349" s="46">
        <f t="shared" si="36"/>
        <v>0</v>
      </c>
      <c r="AO1349" s="36">
        <f t="shared" si="37"/>
        <v>5</v>
      </c>
      <c r="AP1349" s="36">
        <f t="shared" si="39"/>
        <v>0</v>
      </c>
      <c r="AQ1349" s="36">
        <f t="shared" si="40"/>
        <v>1</v>
      </c>
      <c r="AR1349" s="36">
        <f t="shared" si="38"/>
        <v>-0.004399448397</v>
      </c>
      <c r="AS1349" s="38">
        <f t="shared" si="45"/>
        <v>0</v>
      </c>
      <c r="AT1349" s="38">
        <f t="shared" si="46"/>
        <v>0</v>
      </c>
      <c r="AU1349" s="38">
        <f t="shared" si="47"/>
        <v>0</v>
      </c>
      <c r="AV1349" s="38">
        <f t="shared" si="48"/>
        <v>0</v>
      </c>
      <c r="AW1349" s="38">
        <f t="shared" si="51"/>
        <v>0</v>
      </c>
      <c r="AX1349" s="38">
        <f t="shared" si="52"/>
        <v>0</v>
      </c>
      <c r="AY1349" s="38">
        <f t="shared" si="49"/>
        <v>0</v>
      </c>
      <c r="AZ1349" s="12">
        <f t="shared" si="30"/>
        <v>136.2123584</v>
      </c>
      <c r="BA1349" s="12">
        <f t="shared" si="41"/>
        <v>99.55518357</v>
      </c>
      <c r="BB1349" s="12">
        <f t="shared" si="53"/>
        <v>140.3948305</v>
      </c>
      <c r="BC1349" s="12">
        <f t="shared" si="50"/>
        <v>-0.001466482799</v>
      </c>
      <c r="BD1349" s="12">
        <f t="shared" si="54"/>
        <v>122.8504591</v>
      </c>
    </row>
    <row r="1350" ht="14.25" customHeight="1">
      <c r="A1350" s="7">
        <v>38478.0</v>
      </c>
      <c r="B1350" s="21" t="s">
        <v>90</v>
      </c>
      <c r="C1350" s="8">
        <v>33.119549</v>
      </c>
      <c r="D1350" s="33">
        <f t="shared" si="5"/>
        <v>-0.007086983183</v>
      </c>
      <c r="E1350" s="33">
        <f t="shared" si="7"/>
        <v>0.007188878099</v>
      </c>
      <c r="F1350" s="33">
        <f t="shared" si="9"/>
        <v>0.02882322299</v>
      </c>
      <c r="G1350" s="33">
        <f t="shared" si="11"/>
        <v>0.055764944</v>
      </c>
      <c r="H1350" s="33">
        <f t="shared" si="20"/>
        <v>0.3074188</v>
      </c>
      <c r="I1350" s="45">
        <f t="shared" si="31"/>
        <v>1.034230266</v>
      </c>
      <c r="J1350" s="45">
        <f t="shared" si="43"/>
        <v>1.484959185</v>
      </c>
      <c r="K1350" s="21" t="s">
        <v>91</v>
      </c>
      <c r="L1350" s="8">
        <v>12.514927</v>
      </c>
      <c r="M1350" s="33">
        <f t="shared" si="6"/>
        <v>0.0009055789035</v>
      </c>
      <c r="N1350" s="33">
        <f t="shared" si="8"/>
        <v>0.01726515913</v>
      </c>
      <c r="O1350" s="33">
        <f t="shared" si="10"/>
        <v>0.0488962848</v>
      </c>
      <c r="P1350" s="33">
        <f t="shared" si="12"/>
        <v>0.04964299349</v>
      </c>
      <c r="Q1350" s="45">
        <f t="shared" si="21"/>
        <v>0.8558543497</v>
      </c>
      <c r="R1350" s="45">
        <f t="shared" si="32"/>
        <v>1.803249814</v>
      </c>
      <c r="S1350" s="45">
        <f t="shared" si="44"/>
        <v>1.280126933</v>
      </c>
      <c r="T1350" s="33">
        <f t="shared" si="22"/>
        <v>-0.5484355497</v>
      </c>
      <c r="U1350" s="33">
        <f t="shared" si="33"/>
        <v>-0.7690195478</v>
      </c>
      <c r="V1350" s="33">
        <f t="shared" si="42"/>
        <v>0.2048322516</v>
      </c>
      <c r="W1350" s="44">
        <f t="shared" si="13"/>
        <v>0.008802517385</v>
      </c>
      <c r="X1350" s="44">
        <f t="shared" si="14"/>
        <v>0.01137583065</v>
      </c>
      <c r="Y1350" s="33">
        <f t="shared" si="15"/>
        <v>1.292338334</v>
      </c>
      <c r="Z1350" s="43">
        <v>1.0</v>
      </c>
      <c r="AA1350" s="33">
        <f t="shared" si="16"/>
        <v>2.292338334</v>
      </c>
      <c r="AB1350" s="33">
        <f t="shared" si="17"/>
        <v>0.5637642204</v>
      </c>
      <c r="AC1350" s="33">
        <f t="shared" si="18"/>
        <v>0.4362357796</v>
      </c>
      <c r="AD1350" s="33">
        <f t="shared" si="19"/>
        <v>-0.0004313433709</v>
      </c>
      <c r="AE1350" s="34">
        <f t="shared" si="23"/>
        <v>0</v>
      </c>
      <c r="AF1350" s="34">
        <f t="shared" si="24"/>
        <v>0</v>
      </c>
      <c r="AG1350" s="34">
        <f t="shared" si="25"/>
        <v>0</v>
      </c>
      <c r="AH1350" s="34">
        <f t="shared" si="26"/>
        <v>0</v>
      </c>
      <c r="AI1350" s="34">
        <f t="shared" si="28"/>
        <v>0</v>
      </c>
      <c r="AJ1350" s="34">
        <f t="shared" si="29"/>
        <v>0</v>
      </c>
      <c r="AK1350" s="34">
        <f t="shared" si="27"/>
        <v>0</v>
      </c>
      <c r="AL1350" s="36">
        <f t="shared" si="34"/>
        <v>0</v>
      </c>
      <c r="AM1350" s="36">
        <f t="shared" si="35"/>
        <v>0</v>
      </c>
      <c r="AN1350" s="46">
        <f t="shared" si="36"/>
        <v>0</v>
      </c>
      <c r="AO1350" s="36">
        <f t="shared" si="37"/>
        <v>0</v>
      </c>
      <c r="AP1350" s="36">
        <f t="shared" si="39"/>
        <v>1</v>
      </c>
      <c r="AQ1350" s="36">
        <f t="shared" si="40"/>
        <v>0</v>
      </c>
      <c r="AR1350" s="36">
        <f t="shared" si="38"/>
        <v>0</v>
      </c>
      <c r="AS1350" s="38">
        <f t="shared" si="45"/>
        <v>0</v>
      </c>
      <c r="AT1350" s="38">
        <f t="shared" si="46"/>
        <v>0</v>
      </c>
      <c r="AU1350" s="38">
        <f t="shared" si="47"/>
        <v>0</v>
      </c>
      <c r="AV1350" s="38">
        <f t="shared" si="48"/>
        <v>0</v>
      </c>
      <c r="AW1350" s="38">
        <f t="shared" si="51"/>
        <v>0</v>
      </c>
      <c r="AX1350" s="38">
        <f t="shared" si="52"/>
        <v>0</v>
      </c>
      <c r="AY1350" s="38">
        <f t="shared" si="49"/>
        <v>0</v>
      </c>
      <c r="AZ1350" s="12">
        <f t="shared" si="30"/>
        <v>136.2123584</v>
      </c>
      <c r="BA1350" s="12">
        <f t="shared" si="41"/>
        <v>99.55518357</v>
      </c>
      <c r="BB1350" s="12">
        <f t="shared" si="53"/>
        <v>140.3948305</v>
      </c>
      <c r="BC1350" s="12">
        <f t="shared" si="50"/>
        <v>0</v>
      </c>
      <c r="BD1350" s="12">
        <f t="shared" si="54"/>
        <v>122.8504591</v>
      </c>
    </row>
    <row r="1351" ht="14.25" customHeight="1">
      <c r="A1351" s="7">
        <v>38481.0</v>
      </c>
      <c r="B1351" s="21" t="s">
        <v>90</v>
      </c>
      <c r="C1351" s="8">
        <v>33.314583</v>
      </c>
      <c r="D1351" s="33">
        <f t="shared" si="5"/>
        <v>0.005888787918</v>
      </c>
      <c r="E1351" s="33">
        <f t="shared" si="7"/>
        <v>0.008227591184</v>
      </c>
      <c r="F1351" s="33">
        <f t="shared" si="9"/>
        <v>0.02230688346</v>
      </c>
      <c r="G1351" s="33">
        <f t="shared" si="11"/>
        <v>0.06158246373</v>
      </c>
      <c r="H1351" s="33">
        <f t="shared" si="20"/>
        <v>0.3860885025</v>
      </c>
      <c r="I1351" s="45">
        <f t="shared" si="31"/>
        <v>0.7493624376</v>
      </c>
      <c r="J1351" s="45">
        <f t="shared" si="43"/>
        <v>1.628469246</v>
      </c>
      <c r="K1351" s="21" t="s">
        <v>91</v>
      </c>
      <c r="L1351" s="8">
        <v>12.622544</v>
      </c>
      <c r="M1351" s="33">
        <f t="shared" si="6"/>
        <v>0.008599091309</v>
      </c>
      <c r="N1351" s="33">
        <f t="shared" si="8"/>
        <v>0.02295147438</v>
      </c>
      <c r="O1351" s="33">
        <f t="shared" si="10"/>
        <v>0.04428246896</v>
      </c>
      <c r="P1351" s="33">
        <f t="shared" si="12"/>
        <v>0.06448500779</v>
      </c>
      <c r="Q1351" s="45">
        <f t="shared" si="21"/>
        <v>1.218635609</v>
      </c>
      <c r="R1351" s="45">
        <f t="shared" si="32"/>
        <v>1.557535856</v>
      </c>
      <c r="S1351" s="45">
        <f t="shared" si="44"/>
        <v>1.754721946</v>
      </c>
      <c r="T1351" s="33">
        <f t="shared" si="22"/>
        <v>-0.8325471069</v>
      </c>
      <c r="U1351" s="33">
        <f t="shared" si="33"/>
        <v>-0.8081734182</v>
      </c>
      <c r="V1351" s="33">
        <f t="shared" si="42"/>
        <v>-0.1262527002</v>
      </c>
      <c r="W1351" s="44">
        <f t="shared" si="13"/>
        <v>0.008810470362</v>
      </c>
      <c r="X1351" s="44">
        <f t="shared" si="14"/>
        <v>0.01129288179</v>
      </c>
      <c r="Y1351" s="33">
        <f t="shared" si="15"/>
        <v>1.281756969</v>
      </c>
      <c r="Z1351" s="43">
        <v>1.0</v>
      </c>
      <c r="AA1351" s="33">
        <f t="shared" si="16"/>
        <v>2.281756969</v>
      </c>
      <c r="AB1351" s="33">
        <f t="shared" si="17"/>
        <v>0.5617412313</v>
      </c>
      <c r="AC1351" s="33">
        <f t="shared" si="18"/>
        <v>0.4382587687</v>
      </c>
      <c r="AD1351" s="33">
        <f t="shared" si="19"/>
        <v>0.003343046025</v>
      </c>
      <c r="AE1351" s="34">
        <f t="shared" si="23"/>
        <v>0</v>
      </c>
      <c r="AF1351" s="34">
        <f t="shared" si="24"/>
        <v>0</v>
      </c>
      <c r="AG1351" s="34">
        <f t="shared" si="25"/>
        <v>0</v>
      </c>
      <c r="AH1351" s="34">
        <f t="shared" si="26"/>
        <v>0</v>
      </c>
      <c r="AI1351" s="34">
        <f t="shared" si="28"/>
        <v>0</v>
      </c>
      <c r="AJ1351" s="34">
        <f t="shared" si="29"/>
        <v>0</v>
      </c>
      <c r="AK1351" s="34">
        <f t="shared" si="27"/>
        <v>0</v>
      </c>
      <c r="AL1351" s="36">
        <f t="shared" si="34"/>
        <v>0</v>
      </c>
      <c r="AM1351" s="36">
        <f t="shared" si="35"/>
        <v>0</v>
      </c>
      <c r="AN1351" s="46">
        <f t="shared" si="36"/>
        <v>0</v>
      </c>
      <c r="AO1351" s="36">
        <f t="shared" si="37"/>
        <v>0</v>
      </c>
      <c r="AP1351" s="36">
        <f t="shared" si="39"/>
        <v>0</v>
      </c>
      <c r="AQ1351" s="36">
        <f t="shared" si="40"/>
        <v>0</v>
      </c>
      <c r="AR1351" s="36">
        <f t="shared" si="38"/>
        <v>0</v>
      </c>
      <c r="AS1351" s="38">
        <f t="shared" si="45"/>
        <v>0</v>
      </c>
      <c r="AT1351" s="38">
        <f t="shared" si="46"/>
        <v>0</v>
      </c>
      <c r="AU1351" s="38">
        <f t="shared" si="47"/>
        <v>0</v>
      </c>
      <c r="AV1351" s="38">
        <f t="shared" si="48"/>
        <v>0</v>
      </c>
      <c r="AW1351" s="38">
        <f t="shared" si="51"/>
        <v>0</v>
      </c>
      <c r="AX1351" s="38">
        <f t="shared" si="52"/>
        <v>0</v>
      </c>
      <c r="AY1351" s="38">
        <f t="shared" si="49"/>
        <v>0</v>
      </c>
      <c r="AZ1351" s="12">
        <f t="shared" si="30"/>
        <v>136.2123584</v>
      </c>
      <c r="BA1351" s="12">
        <f t="shared" si="41"/>
        <v>99.55518357</v>
      </c>
      <c r="BB1351" s="12">
        <f t="shared" si="53"/>
        <v>140.3948305</v>
      </c>
      <c r="BC1351" s="12">
        <f t="shared" si="50"/>
        <v>0</v>
      </c>
      <c r="BD1351" s="12">
        <f t="shared" si="54"/>
        <v>122.8504591</v>
      </c>
    </row>
    <row r="1352" ht="14.25" customHeight="1">
      <c r="A1352" s="7">
        <v>38482.0</v>
      </c>
      <c r="B1352" s="21" t="s">
        <v>90</v>
      </c>
      <c r="C1352" s="8">
        <v>33.314583</v>
      </c>
      <c r="D1352" s="33">
        <f t="shared" si="5"/>
        <v>0</v>
      </c>
      <c r="E1352" s="33">
        <f t="shared" si="7"/>
        <v>0.00804732299</v>
      </c>
      <c r="F1352" s="33">
        <f t="shared" si="9"/>
        <v>0.02119561479</v>
      </c>
      <c r="G1352" s="33">
        <f t="shared" si="11"/>
        <v>0.05089539206</v>
      </c>
      <c r="H1352" s="33">
        <f t="shared" si="20"/>
        <v>0.383852972</v>
      </c>
      <c r="I1352" s="45">
        <f t="shared" si="31"/>
        <v>0.7123797301</v>
      </c>
      <c r="J1352" s="45">
        <f t="shared" si="43"/>
        <v>1.257721892</v>
      </c>
      <c r="K1352" s="21" t="s">
        <v>91</v>
      </c>
      <c r="L1352" s="8">
        <v>12.526259</v>
      </c>
      <c r="M1352" s="33">
        <f t="shared" si="6"/>
        <v>-0.007628018567</v>
      </c>
      <c r="N1352" s="33">
        <f t="shared" si="8"/>
        <v>0.01074077472</v>
      </c>
      <c r="O1352" s="33">
        <f t="shared" si="10"/>
        <v>0.02956244501</v>
      </c>
      <c r="P1352" s="33">
        <f t="shared" si="12"/>
        <v>0.04488543493</v>
      </c>
      <c r="Q1352" s="45">
        <f t="shared" si="21"/>
        <v>0.4436254945</v>
      </c>
      <c r="R1352" s="45">
        <f t="shared" si="32"/>
        <v>0.9097912576</v>
      </c>
      <c r="S1352" s="45">
        <f t="shared" si="44"/>
        <v>1.068532461</v>
      </c>
      <c r="T1352" s="33">
        <f t="shared" si="22"/>
        <v>-0.05977252249</v>
      </c>
      <c r="U1352" s="33">
        <f t="shared" si="33"/>
        <v>-0.1974115275</v>
      </c>
      <c r="V1352" s="33">
        <f t="shared" si="42"/>
        <v>0.1891894307</v>
      </c>
      <c r="W1352" s="44">
        <f t="shared" si="13"/>
        <v>0.008669004884</v>
      </c>
      <c r="X1352" s="44">
        <f t="shared" si="14"/>
        <v>0.01138317037</v>
      </c>
      <c r="Y1352" s="33">
        <f t="shared" si="15"/>
        <v>1.313088471</v>
      </c>
      <c r="Z1352" s="43">
        <v>1.0</v>
      </c>
      <c r="AA1352" s="33">
        <f t="shared" si="16"/>
        <v>2.313088471</v>
      </c>
      <c r="AB1352" s="33">
        <f t="shared" si="17"/>
        <v>0.5676775824</v>
      </c>
      <c r="AC1352" s="33">
        <f t="shared" si="18"/>
        <v>0.4323224176</v>
      </c>
      <c r="AD1352" s="33">
        <f t="shared" si="19"/>
        <v>0.005248442336</v>
      </c>
      <c r="AE1352" s="34">
        <f t="shared" si="23"/>
        <v>0</v>
      </c>
      <c r="AF1352" s="34">
        <f t="shared" si="24"/>
        <v>0</v>
      </c>
      <c r="AG1352" s="34">
        <f t="shared" si="25"/>
        <v>0</v>
      </c>
      <c r="AH1352" s="34">
        <f t="shared" si="26"/>
        <v>0</v>
      </c>
      <c r="AI1352" s="34">
        <f t="shared" si="28"/>
        <v>0</v>
      </c>
      <c r="AJ1352" s="34">
        <f t="shared" si="29"/>
        <v>0</v>
      </c>
      <c r="AK1352" s="34">
        <f t="shared" si="27"/>
        <v>0</v>
      </c>
      <c r="AL1352" s="36">
        <f t="shared" si="34"/>
        <v>0</v>
      </c>
      <c r="AM1352" s="36">
        <f t="shared" si="35"/>
        <v>0</v>
      </c>
      <c r="AN1352" s="46">
        <f t="shared" si="36"/>
        <v>0</v>
      </c>
      <c r="AO1352" s="36">
        <f t="shared" si="37"/>
        <v>0</v>
      </c>
      <c r="AP1352" s="36">
        <f t="shared" si="39"/>
        <v>0</v>
      </c>
      <c r="AQ1352" s="36">
        <f t="shared" si="40"/>
        <v>0</v>
      </c>
      <c r="AR1352" s="36">
        <f t="shared" si="38"/>
        <v>0</v>
      </c>
      <c r="AS1352" s="38">
        <f t="shared" si="45"/>
        <v>0</v>
      </c>
      <c r="AT1352" s="38">
        <f t="shared" si="46"/>
        <v>0</v>
      </c>
      <c r="AU1352" s="38">
        <f t="shared" si="47"/>
        <v>0</v>
      </c>
      <c r="AV1352" s="38">
        <f t="shared" si="48"/>
        <v>0</v>
      </c>
      <c r="AW1352" s="38">
        <f t="shared" si="51"/>
        <v>0</v>
      </c>
      <c r="AX1352" s="38">
        <f t="shared" si="52"/>
        <v>0</v>
      </c>
      <c r="AY1352" s="38">
        <f t="shared" si="49"/>
        <v>0</v>
      </c>
      <c r="AZ1352" s="12">
        <f t="shared" si="30"/>
        <v>136.2123584</v>
      </c>
      <c r="BA1352" s="12">
        <f t="shared" si="41"/>
        <v>99.55518357</v>
      </c>
      <c r="BB1352" s="12">
        <f t="shared" si="53"/>
        <v>140.3948305</v>
      </c>
      <c r="BC1352" s="12">
        <f t="shared" si="50"/>
        <v>0</v>
      </c>
      <c r="BD1352" s="12">
        <f t="shared" si="54"/>
        <v>122.8504591</v>
      </c>
    </row>
    <row r="1353" ht="14.25" customHeight="1">
      <c r="A1353" s="7">
        <v>38483.0</v>
      </c>
      <c r="B1353" s="21" t="s">
        <v>90</v>
      </c>
      <c r="C1353" s="8">
        <v>33.645542</v>
      </c>
      <c r="D1353" s="33">
        <f t="shared" si="5"/>
        <v>0.009934358176</v>
      </c>
      <c r="E1353" s="33">
        <f t="shared" si="7"/>
        <v>0.005475051441</v>
      </c>
      <c r="F1353" s="33">
        <f t="shared" si="9"/>
        <v>0.03059350785</v>
      </c>
      <c r="G1353" s="33">
        <f t="shared" si="11"/>
        <v>0.06153269411</v>
      </c>
      <c r="H1353" s="33">
        <f t="shared" si="20"/>
        <v>0.202439068</v>
      </c>
      <c r="I1353" s="45">
        <f t="shared" si="31"/>
        <v>1.150753101</v>
      </c>
      <c r="J1353" s="45">
        <f t="shared" si="43"/>
        <v>1.566706639</v>
      </c>
      <c r="K1353" s="21" t="s">
        <v>91</v>
      </c>
      <c r="L1353" s="8">
        <v>12.53759</v>
      </c>
      <c r="M1353" s="33">
        <f t="shared" si="6"/>
        <v>0.0009045797313</v>
      </c>
      <c r="N1353" s="33">
        <f t="shared" si="8"/>
        <v>0.0077400309</v>
      </c>
      <c r="O1353" s="33">
        <f t="shared" si="10"/>
        <v>0.03386321999</v>
      </c>
      <c r="P1353" s="33">
        <f t="shared" si="12"/>
        <v>0.0515437684</v>
      </c>
      <c r="Q1353" s="45">
        <f t="shared" si="21"/>
        <v>0.2515761036</v>
      </c>
      <c r="R1353" s="45">
        <f t="shared" si="32"/>
        <v>1.086949779</v>
      </c>
      <c r="S1353" s="45">
        <f t="shared" si="44"/>
        <v>1.289579186</v>
      </c>
      <c r="T1353" s="33">
        <f t="shared" si="22"/>
        <v>-0.04913703567</v>
      </c>
      <c r="U1353" s="33">
        <f t="shared" si="33"/>
        <v>0.06380332169</v>
      </c>
      <c r="V1353" s="33">
        <f t="shared" si="42"/>
        <v>0.2771274536</v>
      </c>
      <c r="W1353" s="44">
        <f t="shared" si="13"/>
        <v>0.008797128466</v>
      </c>
      <c r="X1353" s="44">
        <f t="shared" si="14"/>
        <v>0.01124515136</v>
      </c>
      <c r="Y1353" s="33">
        <f t="shared" si="15"/>
        <v>1.278275224</v>
      </c>
      <c r="Z1353" s="43">
        <v>1.0</v>
      </c>
      <c r="AA1353" s="33">
        <f t="shared" si="16"/>
        <v>2.278275224</v>
      </c>
      <c r="AB1353" s="33">
        <f t="shared" si="17"/>
        <v>0.5610714677</v>
      </c>
      <c r="AC1353" s="33">
        <f t="shared" si="18"/>
        <v>0.4389285323</v>
      </c>
      <c r="AD1353" s="33">
        <f t="shared" si="19"/>
        <v>-0.001472121945</v>
      </c>
      <c r="AE1353" s="34">
        <f t="shared" si="23"/>
        <v>0</v>
      </c>
      <c r="AF1353" s="34">
        <f t="shared" si="24"/>
        <v>0</v>
      </c>
      <c r="AG1353" s="34">
        <f t="shared" si="25"/>
        <v>0</v>
      </c>
      <c r="AH1353" s="34">
        <f t="shared" si="26"/>
        <v>0</v>
      </c>
      <c r="AI1353" s="34">
        <f t="shared" si="28"/>
        <v>0</v>
      </c>
      <c r="AJ1353" s="34">
        <f t="shared" si="29"/>
        <v>0</v>
      </c>
      <c r="AK1353" s="34">
        <f t="shared" si="27"/>
        <v>0</v>
      </c>
      <c r="AL1353" s="36">
        <f t="shared" si="34"/>
        <v>0</v>
      </c>
      <c r="AM1353" s="36">
        <f t="shared" si="35"/>
        <v>0</v>
      </c>
      <c r="AN1353" s="46">
        <f t="shared" si="36"/>
        <v>0</v>
      </c>
      <c r="AO1353" s="36">
        <f t="shared" si="37"/>
        <v>0</v>
      </c>
      <c r="AP1353" s="36">
        <f t="shared" si="39"/>
        <v>0</v>
      </c>
      <c r="AQ1353" s="36">
        <f t="shared" si="40"/>
        <v>0</v>
      </c>
      <c r="AR1353" s="36">
        <f t="shared" si="38"/>
        <v>0</v>
      </c>
      <c r="AS1353" s="38">
        <f t="shared" si="45"/>
        <v>0</v>
      </c>
      <c r="AT1353" s="38">
        <f t="shared" si="46"/>
        <v>0</v>
      </c>
      <c r="AU1353" s="38">
        <f t="shared" si="47"/>
        <v>0</v>
      </c>
      <c r="AV1353" s="38">
        <f t="shared" si="48"/>
        <v>0</v>
      </c>
      <c r="AW1353" s="38">
        <f t="shared" si="51"/>
        <v>0</v>
      </c>
      <c r="AX1353" s="38">
        <f t="shared" si="52"/>
        <v>0</v>
      </c>
      <c r="AY1353" s="38">
        <f t="shared" si="49"/>
        <v>0</v>
      </c>
      <c r="AZ1353" s="12">
        <f t="shared" si="30"/>
        <v>136.2123584</v>
      </c>
      <c r="BA1353" s="12">
        <f t="shared" si="41"/>
        <v>99.55518357</v>
      </c>
      <c r="BB1353" s="12">
        <f t="shared" si="53"/>
        <v>140.3948305</v>
      </c>
      <c r="BC1353" s="12">
        <f t="shared" si="50"/>
        <v>0</v>
      </c>
      <c r="BD1353" s="12">
        <f t="shared" si="54"/>
        <v>122.8504591</v>
      </c>
    </row>
    <row r="1354" ht="14.25" customHeight="1">
      <c r="A1354" s="7">
        <v>38484.0</v>
      </c>
      <c r="B1354" s="21" t="s">
        <v>90</v>
      </c>
      <c r="C1354" s="8">
        <v>33.497795</v>
      </c>
      <c r="D1354" s="33">
        <f t="shared" si="5"/>
        <v>-0.004391280129</v>
      </c>
      <c r="E1354" s="33">
        <f t="shared" si="7"/>
        <v>0.00425270556</v>
      </c>
      <c r="F1354" s="33">
        <f t="shared" si="9"/>
        <v>0.02867524255</v>
      </c>
      <c r="G1354" s="33">
        <f t="shared" si="11"/>
        <v>0.02792901263</v>
      </c>
      <c r="H1354" s="33">
        <f t="shared" si="20"/>
        <v>0.1183308903</v>
      </c>
      <c r="I1354" s="45">
        <f t="shared" si="31"/>
        <v>1.050124133</v>
      </c>
      <c r="J1354" s="45">
        <f t="shared" si="43"/>
        <v>0.5334147732</v>
      </c>
      <c r="K1354" s="21" t="s">
        <v>91</v>
      </c>
      <c r="L1354" s="8">
        <v>12.509263</v>
      </c>
      <c r="M1354" s="33">
        <f t="shared" si="6"/>
        <v>-0.002259365636</v>
      </c>
      <c r="N1354" s="33">
        <f t="shared" si="8"/>
        <v>0.0004525895094</v>
      </c>
      <c r="O1354" s="33">
        <f t="shared" si="10"/>
        <v>0.0346680538</v>
      </c>
      <c r="P1354" s="33">
        <f t="shared" si="12"/>
        <v>0.0499165263</v>
      </c>
      <c r="Q1354" s="45">
        <f t="shared" si="21"/>
        <v>-0.2025637313</v>
      </c>
      <c r="R1354" s="45">
        <f t="shared" si="32"/>
        <v>1.118580304</v>
      </c>
      <c r="S1354" s="45">
        <f t="shared" si="44"/>
        <v>1.229656934</v>
      </c>
      <c r="T1354" s="33">
        <f t="shared" si="22"/>
        <v>0.3208946216</v>
      </c>
      <c r="U1354" s="33">
        <f t="shared" si="33"/>
        <v>-0.06845617039</v>
      </c>
      <c r="V1354" s="33">
        <f t="shared" si="42"/>
        <v>-0.6962421609</v>
      </c>
      <c r="W1354" s="44">
        <f t="shared" si="13"/>
        <v>0.00665297262</v>
      </c>
      <c r="X1354" s="44">
        <f t="shared" si="14"/>
        <v>0.01127423206</v>
      </c>
      <c r="Y1354" s="33">
        <f t="shared" si="15"/>
        <v>1.694615732</v>
      </c>
      <c r="Z1354" s="43">
        <v>1.0</v>
      </c>
      <c r="AA1354" s="33">
        <f t="shared" si="16"/>
        <v>2.694615732</v>
      </c>
      <c r="AB1354" s="33">
        <f t="shared" si="17"/>
        <v>0.6288895711</v>
      </c>
      <c r="AC1354" s="33">
        <f t="shared" si="18"/>
        <v>0.3711104289</v>
      </c>
      <c r="AD1354" s="33">
        <f t="shared" si="19"/>
        <v>-0.00227002302</v>
      </c>
      <c r="AE1354" s="34">
        <f t="shared" si="23"/>
        <v>0</v>
      </c>
      <c r="AF1354" s="34">
        <f t="shared" si="24"/>
        <v>0</v>
      </c>
      <c r="AG1354" s="34">
        <f t="shared" si="25"/>
        <v>0</v>
      </c>
      <c r="AH1354" s="34">
        <f t="shared" si="26"/>
        <v>0</v>
      </c>
      <c r="AI1354" s="34">
        <f t="shared" si="28"/>
        <v>0</v>
      </c>
      <c r="AJ1354" s="34">
        <f t="shared" si="29"/>
        <v>0</v>
      </c>
      <c r="AK1354" s="34">
        <f t="shared" si="27"/>
        <v>0</v>
      </c>
      <c r="AL1354" s="36">
        <f t="shared" si="34"/>
        <v>0</v>
      </c>
      <c r="AM1354" s="36">
        <f t="shared" si="35"/>
        <v>0</v>
      </c>
      <c r="AN1354" s="46">
        <f t="shared" si="36"/>
        <v>0</v>
      </c>
      <c r="AO1354" s="36">
        <f t="shared" si="37"/>
        <v>0</v>
      </c>
      <c r="AP1354" s="36">
        <f t="shared" si="39"/>
        <v>0</v>
      </c>
      <c r="AQ1354" s="36">
        <f t="shared" si="40"/>
        <v>0</v>
      </c>
      <c r="AR1354" s="36">
        <f t="shared" si="38"/>
        <v>0</v>
      </c>
      <c r="AS1354" s="38">
        <f t="shared" si="45"/>
        <v>0</v>
      </c>
      <c r="AT1354" s="38">
        <f t="shared" si="46"/>
        <v>0</v>
      </c>
      <c r="AU1354" s="38">
        <f t="shared" si="47"/>
        <v>0</v>
      </c>
      <c r="AV1354" s="38">
        <f t="shared" si="48"/>
        <v>0</v>
      </c>
      <c r="AW1354" s="38">
        <f t="shared" si="51"/>
        <v>0</v>
      </c>
      <c r="AX1354" s="38">
        <f t="shared" si="52"/>
        <v>0</v>
      </c>
      <c r="AY1354" s="38">
        <f t="shared" si="49"/>
        <v>0</v>
      </c>
      <c r="AZ1354" s="12">
        <f t="shared" si="30"/>
        <v>136.2123584</v>
      </c>
      <c r="BA1354" s="12">
        <f t="shared" si="41"/>
        <v>99.55518357</v>
      </c>
      <c r="BB1354" s="12">
        <f t="shared" si="53"/>
        <v>140.3948305</v>
      </c>
      <c r="BC1354" s="12">
        <f t="shared" si="50"/>
        <v>0</v>
      </c>
      <c r="BD1354" s="12">
        <f t="shared" si="54"/>
        <v>122.8504591</v>
      </c>
    </row>
    <row r="1355" ht="14.25" customHeight="1">
      <c r="A1355" s="7">
        <v>38485.0</v>
      </c>
      <c r="B1355" s="21" t="s">
        <v>90</v>
      </c>
      <c r="C1355" s="8">
        <v>33.350033</v>
      </c>
      <c r="D1355" s="33">
        <f t="shared" si="5"/>
        <v>-0.004411096312</v>
      </c>
      <c r="E1355" s="33">
        <f t="shared" si="7"/>
        <v>0.006959152735</v>
      </c>
      <c r="F1355" s="33">
        <f t="shared" si="9"/>
        <v>0.01419805933</v>
      </c>
      <c r="G1355" s="33">
        <f t="shared" si="11"/>
        <v>0.02918068442</v>
      </c>
      <c r="H1355" s="33">
        <f t="shared" si="20"/>
        <v>0.2773380921</v>
      </c>
      <c r="I1355" s="45">
        <f t="shared" si="31"/>
        <v>0.393831252</v>
      </c>
      <c r="J1355" s="45">
        <f t="shared" si="43"/>
        <v>0.5666257865</v>
      </c>
      <c r="K1355" s="21" t="s">
        <v>91</v>
      </c>
      <c r="L1355" s="8">
        <v>12.492272</v>
      </c>
      <c r="M1355" s="33">
        <f t="shared" si="6"/>
        <v>-0.001358273465</v>
      </c>
      <c r="N1355" s="33">
        <f t="shared" si="8"/>
        <v>-0.001810238286</v>
      </c>
      <c r="O1355" s="33">
        <f t="shared" si="10"/>
        <v>0.01542366679</v>
      </c>
      <c r="P1355" s="33">
        <f t="shared" si="12"/>
        <v>0.06829782352</v>
      </c>
      <c r="Q1355" s="45">
        <f t="shared" si="21"/>
        <v>-0.3444213602</v>
      </c>
      <c r="R1355" s="45">
        <f t="shared" si="32"/>
        <v>0.3277704952</v>
      </c>
      <c r="S1355" s="45">
        <f t="shared" si="44"/>
        <v>1.798366089</v>
      </c>
      <c r="T1355" s="33">
        <f t="shared" si="22"/>
        <v>0.6217594523</v>
      </c>
      <c r="U1355" s="33">
        <f t="shared" si="33"/>
        <v>0.06606075678</v>
      </c>
      <c r="V1355" s="33">
        <f t="shared" si="42"/>
        <v>-1.231740303</v>
      </c>
      <c r="W1355" s="44">
        <f t="shared" si="13"/>
        <v>0.006590938805</v>
      </c>
      <c r="X1355" s="44">
        <f t="shared" si="14"/>
        <v>0.01018903544</v>
      </c>
      <c r="Y1355" s="33">
        <f t="shared" si="15"/>
        <v>1.545915649</v>
      </c>
      <c r="Z1355" s="43">
        <v>1.0</v>
      </c>
      <c r="AA1355" s="33">
        <f t="shared" si="16"/>
        <v>2.545915649</v>
      </c>
      <c r="AB1355" s="33">
        <f t="shared" si="17"/>
        <v>0.6072140095</v>
      </c>
      <c r="AC1355" s="33">
        <f t="shared" si="18"/>
        <v>0.3927859905</v>
      </c>
      <c r="AD1355" s="33">
        <f t="shared" si="19"/>
        <v>0.001139188831</v>
      </c>
      <c r="AE1355" s="34">
        <f t="shared" si="23"/>
        <v>0</v>
      </c>
      <c r="AF1355" s="34">
        <f t="shared" si="24"/>
        <v>0</v>
      </c>
      <c r="AG1355" s="34">
        <f t="shared" si="25"/>
        <v>0</v>
      </c>
      <c r="AH1355" s="34">
        <f t="shared" si="26"/>
        <v>0</v>
      </c>
      <c r="AI1355" s="34">
        <f t="shared" si="28"/>
        <v>0</v>
      </c>
      <c r="AJ1355" s="34">
        <f t="shared" si="29"/>
        <v>0</v>
      </c>
      <c r="AK1355" s="34">
        <f t="shared" si="27"/>
        <v>0</v>
      </c>
      <c r="AL1355" s="36">
        <f t="shared" si="34"/>
        <v>0</v>
      </c>
      <c r="AM1355" s="36">
        <f t="shared" si="35"/>
        <v>0</v>
      </c>
      <c r="AN1355" s="46">
        <f t="shared" si="36"/>
        <v>0</v>
      </c>
      <c r="AO1355" s="36">
        <f t="shared" si="37"/>
        <v>0</v>
      </c>
      <c r="AP1355" s="36">
        <f t="shared" si="39"/>
        <v>0</v>
      </c>
      <c r="AQ1355" s="36">
        <f t="shared" si="40"/>
        <v>0</v>
      </c>
      <c r="AR1355" s="36">
        <f t="shared" si="38"/>
        <v>0</v>
      </c>
      <c r="AS1355" s="38">
        <f t="shared" si="45"/>
        <v>1</v>
      </c>
      <c r="AT1355" s="38">
        <f t="shared" si="46"/>
        <v>0</v>
      </c>
      <c r="AU1355" s="38">
        <f t="shared" si="47"/>
        <v>0</v>
      </c>
      <c r="AV1355" s="38">
        <f t="shared" si="48"/>
        <v>1</v>
      </c>
      <c r="AW1355" s="38">
        <f t="shared" si="51"/>
        <v>0</v>
      </c>
      <c r="AX1355" s="38">
        <f t="shared" si="52"/>
        <v>1</v>
      </c>
      <c r="AY1355" s="38">
        <f t="shared" si="49"/>
        <v>0.001139188831</v>
      </c>
      <c r="AZ1355" s="12">
        <f t="shared" si="30"/>
        <v>136.2123584</v>
      </c>
      <c r="BA1355" s="12">
        <f t="shared" si="41"/>
        <v>99.55518357</v>
      </c>
      <c r="BB1355" s="12">
        <f t="shared" si="53"/>
        <v>140.5547667</v>
      </c>
      <c r="BC1355" s="12">
        <f t="shared" si="50"/>
        <v>0.0003797296105</v>
      </c>
      <c r="BD1355" s="12">
        <f t="shared" si="54"/>
        <v>122.8971091</v>
      </c>
    </row>
    <row r="1356" ht="14.25" customHeight="1">
      <c r="A1356" s="7">
        <v>38488.0</v>
      </c>
      <c r="B1356" s="21" t="s">
        <v>90</v>
      </c>
      <c r="C1356" s="8">
        <v>33.485958</v>
      </c>
      <c r="D1356" s="33">
        <f t="shared" si="5"/>
        <v>0.004075708111</v>
      </c>
      <c r="E1356" s="33">
        <f t="shared" si="7"/>
        <v>0.005144143632</v>
      </c>
      <c r="F1356" s="33">
        <f t="shared" si="9"/>
        <v>0.01341405873</v>
      </c>
      <c r="G1356" s="33">
        <f t="shared" si="11"/>
        <v>0.03982359184</v>
      </c>
      <c r="H1356" s="33">
        <f t="shared" si="20"/>
        <v>0.140858231</v>
      </c>
      <c r="I1356" s="45">
        <f t="shared" si="31"/>
        <v>0.3538826493</v>
      </c>
      <c r="J1356" s="45">
        <f t="shared" si="43"/>
        <v>0.8703677342</v>
      </c>
      <c r="K1356" s="21" t="s">
        <v>91</v>
      </c>
      <c r="L1356" s="8">
        <v>12.534751</v>
      </c>
      <c r="M1356" s="33">
        <f t="shared" si="6"/>
        <v>0.003400422277</v>
      </c>
      <c r="N1356" s="33">
        <f t="shared" si="8"/>
        <v>-0.006955254028</v>
      </c>
      <c r="O1356" s="33">
        <f t="shared" si="10"/>
        <v>0.01583658702</v>
      </c>
      <c r="P1356" s="33">
        <f t="shared" si="12"/>
        <v>0.08030203552</v>
      </c>
      <c r="Q1356" s="45">
        <f t="shared" si="21"/>
        <v>-0.6519500517</v>
      </c>
      <c r="R1356" s="45">
        <f t="shared" si="32"/>
        <v>0.3594624943</v>
      </c>
      <c r="S1356" s="45">
        <f t="shared" si="44"/>
        <v>2.147547846</v>
      </c>
      <c r="T1356" s="33">
        <f t="shared" si="22"/>
        <v>0.7928082827</v>
      </c>
      <c r="U1356" s="33">
        <f t="shared" si="33"/>
        <v>-0.005579845053</v>
      </c>
      <c r="V1356" s="33">
        <f t="shared" si="42"/>
        <v>-1.277180111</v>
      </c>
      <c r="W1356" s="44">
        <f t="shared" si="13"/>
        <v>0.006358746613</v>
      </c>
      <c r="X1356" s="44">
        <f t="shared" si="14"/>
        <v>0.009848693504</v>
      </c>
      <c r="Y1356" s="33">
        <f t="shared" si="15"/>
        <v>1.54884195</v>
      </c>
      <c r="Z1356" s="43">
        <v>1.0</v>
      </c>
      <c r="AA1356" s="33">
        <f t="shared" si="16"/>
        <v>2.54884195</v>
      </c>
      <c r="AB1356" s="33">
        <f t="shared" si="17"/>
        <v>0.6076649633</v>
      </c>
      <c r="AC1356" s="33">
        <f t="shared" si="18"/>
        <v>0.3923350367</v>
      </c>
      <c r="AD1356" s="33">
        <f t="shared" si="19"/>
        <v>-0.005208781544</v>
      </c>
      <c r="AE1356" s="34">
        <f t="shared" si="23"/>
        <v>0</v>
      </c>
      <c r="AF1356" s="34">
        <f t="shared" si="24"/>
        <v>0</v>
      </c>
      <c r="AG1356" s="34">
        <f t="shared" si="25"/>
        <v>0</v>
      </c>
      <c r="AH1356" s="34">
        <f t="shared" si="26"/>
        <v>0</v>
      </c>
      <c r="AI1356" s="34">
        <f t="shared" si="28"/>
        <v>0</v>
      </c>
      <c r="AJ1356" s="34">
        <f t="shared" si="29"/>
        <v>0</v>
      </c>
      <c r="AK1356" s="34">
        <f t="shared" si="27"/>
        <v>0</v>
      </c>
      <c r="AL1356" s="36">
        <f t="shared" si="34"/>
        <v>0</v>
      </c>
      <c r="AM1356" s="36">
        <f t="shared" si="35"/>
        <v>0</v>
      </c>
      <c r="AN1356" s="46">
        <f t="shared" si="36"/>
        <v>0</v>
      </c>
      <c r="AO1356" s="36">
        <f t="shared" si="37"/>
        <v>0</v>
      </c>
      <c r="AP1356" s="36">
        <f t="shared" si="39"/>
        <v>0</v>
      </c>
      <c r="AQ1356" s="36">
        <f t="shared" si="40"/>
        <v>0</v>
      </c>
      <c r="AR1356" s="36">
        <f t="shared" si="38"/>
        <v>0</v>
      </c>
      <c r="AS1356" s="38">
        <f t="shared" si="45"/>
        <v>1</v>
      </c>
      <c r="AT1356" s="38">
        <f t="shared" si="46"/>
        <v>0</v>
      </c>
      <c r="AU1356" s="38">
        <f t="shared" si="47"/>
        <v>0</v>
      </c>
      <c r="AV1356" s="38">
        <f t="shared" si="48"/>
        <v>2</v>
      </c>
      <c r="AW1356" s="38">
        <f t="shared" si="51"/>
        <v>0</v>
      </c>
      <c r="AX1356" s="38">
        <f t="shared" si="52"/>
        <v>1</v>
      </c>
      <c r="AY1356" s="38">
        <f t="shared" si="49"/>
        <v>-0.005208781544</v>
      </c>
      <c r="AZ1356" s="12">
        <f t="shared" si="30"/>
        <v>136.2123584</v>
      </c>
      <c r="BA1356" s="12">
        <f t="shared" si="41"/>
        <v>99.55518357</v>
      </c>
      <c r="BB1356" s="12">
        <f t="shared" si="53"/>
        <v>139.8226476</v>
      </c>
      <c r="BC1356" s="12">
        <f t="shared" si="50"/>
        <v>-0.001736260515</v>
      </c>
      <c r="BD1356" s="12">
        <f t="shared" si="54"/>
        <v>122.6837277</v>
      </c>
    </row>
    <row r="1357" ht="14.25" customHeight="1">
      <c r="A1357" s="7">
        <v>38489.0</v>
      </c>
      <c r="B1357" s="21" t="s">
        <v>90</v>
      </c>
      <c r="C1357" s="8">
        <v>33.267303</v>
      </c>
      <c r="D1357" s="33">
        <f t="shared" si="5"/>
        <v>-0.006529751963</v>
      </c>
      <c r="E1357" s="33">
        <f t="shared" si="7"/>
        <v>-0.001419198313</v>
      </c>
      <c r="F1357" s="33">
        <f t="shared" si="9"/>
        <v>0.00661670393</v>
      </c>
      <c r="G1357" s="33">
        <f t="shared" si="11"/>
        <v>0.03284415748</v>
      </c>
      <c r="H1357" s="33">
        <f t="shared" si="20"/>
        <v>-0.3414673148</v>
      </c>
      <c r="I1357" s="45">
        <f t="shared" si="31"/>
        <v>0.03718307246</v>
      </c>
      <c r="J1357" s="45">
        <f t="shared" si="43"/>
        <v>0.6420516418</v>
      </c>
      <c r="K1357" s="21" t="s">
        <v>91</v>
      </c>
      <c r="L1357" s="8">
        <v>12.574396</v>
      </c>
      <c r="M1357" s="33">
        <f t="shared" si="6"/>
        <v>0.003162807143</v>
      </c>
      <c r="N1357" s="33">
        <f t="shared" si="8"/>
        <v>0.00384288717</v>
      </c>
      <c r="O1357" s="33">
        <f t="shared" si="10"/>
        <v>0.01462493748</v>
      </c>
      <c r="P1357" s="33">
        <f t="shared" si="12"/>
        <v>0.04716935486</v>
      </c>
      <c r="Q1357" s="45">
        <f t="shared" si="21"/>
        <v>0.04329760743</v>
      </c>
      <c r="R1357" s="45">
        <f t="shared" si="32"/>
        <v>0.3216571495</v>
      </c>
      <c r="S1357" s="45">
        <f t="shared" si="44"/>
        <v>1.047400194</v>
      </c>
      <c r="T1357" s="33">
        <f t="shared" si="22"/>
        <v>-0.3847649222</v>
      </c>
      <c r="U1357" s="33">
        <f t="shared" si="33"/>
        <v>-0.284474077</v>
      </c>
      <c r="V1357" s="33">
        <f t="shared" si="42"/>
        <v>-0.4053485517</v>
      </c>
      <c r="W1357" s="44">
        <f t="shared" si="13"/>
        <v>0.00662963459</v>
      </c>
      <c r="X1357" s="44">
        <f t="shared" si="14"/>
        <v>0.006620809192</v>
      </c>
      <c r="Y1357" s="33">
        <f t="shared" si="15"/>
        <v>0.9986687958</v>
      </c>
      <c r="Z1357" s="43">
        <v>1.0</v>
      </c>
      <c r="AA1357" s="33">
        <f t="shared" si="16"/>
        <v>1.998668796</v>
      </c>
      <c r="AB1357" s="33">
        <f t="shared" si="17"/>
        <v>0.4996669773</v>
      </c>
      <c r="AC1357" s="33">
        <f t="shared" si="18"/>
        <v>0.5003330227</v>
      </c>
      <c r="AD1357" s="33">
        <f t="shared" si="19"/>
        <v>-0.002309081239</v>
      </c>
      <c r="AE1357" s="34">
        <f t="shared" si="23"/>
        <v>0</v>
      </c>
      <c r="AF1357" s="34">
        <f t="shared" si="24"/>
        <v>0</v>
      </c>
      <c r="AG1357" s="34">
        <f t="shared" si="25"/>
        <v>0</v>
      </c>
      <c r="AH1357" s="34">
        <f t="shared" si="26"/>
        <v>0</v>
      </c>
      <c r="AI1357" s="34">
        <f t="shared" si="28"/>
        <v>0</v>
      </c>
      <c r="AJ1357" s="34">
        <f t="shared" si="29"/>
        <v>0</v>
      </c>
      <c r="AK1357" s="34">
        <f t="shared" si="27"/>
        <v>0</v>
      </c>
      <c r="AL1357" s="36">
        <f t="shared" si="34"/>
        <v>0</v>
      </c>
      <c r="AM1357" s="36">
        <f t="shared" si="35"/>
        <v>0</v>
      </c>
      <c r="AN1357" s="46">
        <f t="shared" si="36"/>
        <v>0</v>
      </c>
      <c r="AO1357" s="36">
        <f t="shared" si="37"/>
        <v>0</v>
      </c>
      <c r="AP1357" s="36">
        <f t="shared" si="39"/>
        <v>0</v>
      </c>
      <c r="AQ1357" s="36">
        <f t="shared" si="40"/>
        <v>0</v>
      </c>
      <c r="AR1357" s="36">
        <f t="shared" si="38"/>
        <v>0</v>
      </c>
      <c r="AS1357" s="38">
        <f t="shared" si="45"/>
        <v>0</v>
      </c>
      <c r="AT1357" s="38">
        <f t="shared" si="46"/>
        <v>0</v>
      </c>
      <c r="AU1357" s="38">
        <f t="shared" si="47"/>
        <v>0</v>
      </c>
      <c r="AV1357" s="38">
        <f t="shared" si="48"/>
        <v>3</v>
      </c>
      <c r="AW1357" s="38">
        <f t="shared" si="51"/>
        <v>0</v>
      </c>
      <c r="AX1357" s="38">
        <f t="shared" si="52"/>
        <v>1</v>
      </c>
      <c r="AY1357" s="38">
        <f t="shared" si="49"/>
        <v>-0.002309081239</v>
      </c>
      <c r="AZ1357" s="12">
        <f t="shared" si="30"/>
        <v>136.2123584</v>
      </c>
      <c r="BA1357" s="12">
        <f t="shared" si="41"/>
        <v>99.55518357</v>
      </c>
      <c r="BB1357" s="12">
        <f t="shared" si="53"/>
        <v>139.4997858</v>
      </c>
      <c r="BC1357" s="12">
        <f t="shared" si="50"/>
        <v>-0.0007696937463</v>
      </c>
      <c r="BD1357" s="12">
        <f t="shared" si="54"/>
        <v>122.5892988</v>
      </c>
    </row>
    <row r="1358" ht="14.25" customHeight="1">
      <c r="A1358" s="7">
        <v>38490.0</v>
      </c>
      <c r="B1358" s="21" t="s">
        <v>90</v>
      </c>
      <c r="C1358" s="8">
        <v>33.503704</v>
      </c>
      <c r="D1358" s="33">
        <f t="shared" si="5"/>
        <v>0.007106106558</v>
      </c>
      <c r="E1358" s="33">
        <f t="shared" si="7"/>
        <v>-0.004215655078</v>
      </c>
      <c r="F1358" s="33">
        <f t="shared" si="9"/>
        <v>0.001236315435</v>
      </c>
      <c r="G1358" s="33">
        <f t="shared" si="11"/>
        <v>0.04671386147</v>
      </c>
      <c r="H1358" s="33">
        <f t="shared" si="20"/>
        <v>-0.559363249</v>
      </c>
      <c r="I1358" s="45">
        <f t="shared" si="31"/>
        <v>-0.2223816096</v>
      </c>
      <c r="J1358" s="45">
        <f t="shared" si="43"/>
        <v>1.036249895</v>
      </c>
      <c r="K1358" s="21" t="s">
        <v>91</v>
      </c>
      <c r="L1358" s="8">
        <v>12.721664</v>
      </c>
      <c r="M1358" s="33">
        <f t="shared" si="6"/>
        <v>0.0117117355</v>
      </c>
      <c r="N1358" s="33">
        <f t="shared" si="8"/>
        <v>0.01468176898</v>
      </c>
      <c r="O1358" s="33">
        <f t="shared" si="10"/>
        <v>0.02253543723</v>
      </c>
      <c r="P1358" s="33">
        <f t="shared" si="12"/>
        <v>0.07258774572</v>
      </c>
      <c r="Q1358" s="45">
        <f t="shared" si="21"/>
        <v>0.7217728111</v>
      </c>
      <c r="R1358" s="45">
        <f t="shared" si="32"/>
        <v>0.6461274603</v>
      </c>
      <c r="S1358" s="45">
        <f t="shared" si="44"/>
        <v>1.829760384</v>
      </c>
      <c r="T1358" s="33">
        <f t="shared" si="22"/>
        <v>-1.28113606</v>
      </c>
      <c r="U1358" s="33">
        <f t="shared" si="33"/>
        <v>-0.8685090699</v>
      </c>
      <c r="V1358" s="33">
        <f t="shared" si="42"/>
        <v>-0.7935104893</v>
      </c>
      <c r="W1358" s="44">
        <f t="shared" si="13"/>
        <v>0.006464653777</v>
      </c>
      <c r="X1358" s="44">
        <f t="shared" si="14"/>
        <v>0.005979153999</v>
      </c>
      <c r="Y1358" s="33">
        <f t="shared" si="15"/>
        <v>0.924899338</v>
      </c>
      <c r="Z1358" s="43">
        <v>1.0</v>
      </c>
      <c r="AA1358" s="33">
        <f t="shared" si="16"/>
        <v>1.924899338</v>
      </c>
      <c r="AB1358" s="33">
        <f t="shared" si="17"/>
        <v>0.4804923144</v>
      </c>
      <c r="AC1358" s="33">
        <f t="shared" si="18"/>
        <v>0.5195076856</v>
      </c>
      <c r="AD1358" s="33">
        <f t="shared" si="19"/>
        <v>-0.0009349617601</v>
      </c>
      <c r="AE1358" s="34">
        <f t="shared" si="23"/>
        <v>1</v>
      </c>
      <c r="AF1358" s="34">
        <f t="shared" si="24"/>
        <v>0</v>
      </c>
      <c r="AG1358" s="34">
        <f t="shared" si="25"/>
        <v>0</v>
      </c>
      <c r="AH1358" s="34">
        <f t="shared" si="26"/>
        <v>1</v>
      </c>
      <c r="AI1358" s="34">
        <f t="shared" si="28"/>
        <v>0</v>
      </c>
      <c r="AJ1358" s="34">
        <f t="shared" si="29"/>
        <v>1</v>
      </c>
      <c r="AK1358" s="34">
        <f t="shared" si="27"/>
        <v>-0.0009349617601</v>
      </c>
      <c r="AL1358" s="36">
        <f t="shared" si="34"/>
        <v>0</v>
      </c>
      <c r="AM1358" s="36">
        <f t="shared" si="35"/>
        <v>0</v>
      </c>
      <c r="AN1358" s="46">
        <f t="shared" si="36"/>
        <v>0</v>
      </c>
      <c r="AO1358" s="36">
        <f t="shared" si="37"/>
        <v>0</v>
      </c>
      <c r="AP1358" s="36">
        <f t="shared" si="39"/>
        <v>0</v>
      </c>
      <c r="AQ1358" s="36">
        <f t="shared" si="40"/>
        <v>0</v>
      </c>
      <c r="AR1358" s="36">
        <f t="shared" si="38"/>
        <v>0</v>
      </c>
      <c r="AS1358" s="38">
        <f t="shared" si="45"/>
        <v>0</v>
      </c>
      <c r="AT1358" s="38">
        <f t="shared" si="46"/>
        <v>0</v>
      </c>
      <c r="AU1358" s="38">
        <f t="shared" si="47"/>
        <v>0</v>
      </c>
      <c r="AV1358" s="38">
        <f t="shared" si="48"/>
        <v>4</v>
      </c>
      <c r="AW1358" s="38">
        <f t="shared" si="51"/>
        <v>0</v>
      </c>
      <c r="AX1358" s="38">
        <f t="shared" si="52"/>
        <v>1</v>
      </c>
      <c r="AY1358" s="38">
        <f t="shared" si="49"/>
        <v>-0.0009349617601</v>
      </c>
      <c r="AZ1358" s="12">
        <f t="shared" si="30"/>
        <v>136.085005</v>
      </c>
      <c r="BA1358" s="12">
        <f t="shared" si="41"/>
        <v>99.55518357</v>
      </c>
      <c r="BB1358" s="12">
        <f t="shared" si="53"/>
        <v>139.3693588</v>
      </c>
      <c r="BC1358" s="12">
        <f t="shared" si="50"/>
        <v>-0.00062330784</v>
      </c>
      <c r="BD1358" s="12">
        <f t="shared" si="54"/>
        <v>122.5128879</v>
      </c>
    </row>
    <row r="1359" ht="14.25" customHeight="1">
      <c r="A1359" s="7">
        <v>38491.0</v>
      </c>
      <c r="B1359" s="21" t="s">
        <v>90</v>
      </c>
      <c r="C1359" s="8">
        <v>33.704647</v>
      </c>
      <c r="D1359" s="33">
        <f t="shared" si="5"/>
        <v>0.005997635366</v>
      </c>
      <c r="E1359" s="33">
        <f t="shared" si="7"/>
        <v>0.006175093017</v>
      </c>
      <c r="F1359" s="33">
        <f t="shared" si="9"/>
        <v>0.01045405943</v>
      </c>
      <c r="G1359" s="33">
        <f t="shared" si="11"/>
        <v>0.04240603503</v>
      </c>
      <c r="H1359" s="33">
        <f t="shared" si="20"/>
        <v>0.1431990273</v>
      </c>
      <c r="I1359" s="45">
        <f t="shared" si="31"/>
        <v>0.1707711532</v>
      </c>
      <c r="J1359" s="45">
        <f t="shared" si="43"/>
        <v>0.8794135857</v>
      </c>
      <c r="K1359" s="21" t="s">
        <v>91</v>
      </c>
      <c r="L1359" s="8">
        <v>12.815129</v>
      </c>
      <c r="M1359" s="33">
        <f t="shared" si="6"/>
        <v>0.007346916252</v>
      </c>
      <c r="N1359" s="33">
        <f t="shared" si="8"/>
        <v>0.02445116071</v>
      </c>
      <c r="O1359" s="33">
        <f t="shared" si="10"/>
        <v>0.02491481656</v>
      </c>
      <c r="P1359" s="33">
        <f t="shared" si="12"/>
        <v>0.07789389308</v>
      </c>
      <c r="Q1359" s="45">
        <f t="shared" si="21"/>
        <v>1.310917859</v>
      </c>
      <c r="R1359" s="45">
        <f t="shared" si="32"/>
        <v>0.731222762</v>
      </c>
      <c r="S1359" s="45">
        <f t="shared" si="44"/>
        <v>1.939308521</v>
      </c>
      <c r="T1359" s="33">
        <f t="shared" si="22"/>
        <v>-1.167718831</v>
      </c>
      <c r="U1359" s="33">
        <f t="shared" si="33"/>
        <v>-0.5604516088</v>
      </c>
      <c r="V1359" s="33">
        <f t="shared" si="42"/>
        <v>-1.059894936</v>
      </c>
      <c r="W1359" s="44">
        <f t="shared" si="13"/>
        <v>0.006262644316</v>
      </c>
      <c r="X1359" s="44">
        <f t="shared" si="14"/>
        <v>0.006032032691</v>
      </c>
      <c r="Y1359" s="33">
        <f t="shared" si="15"/>
        <v>0.9631766369</v>
      </c>
      <c r="Z1359" s="43">
        <v>1.0</v>
      </c>
      <c r="AA1359" s="33">
        <f t="shared" si="16"/>
        <v>1.963176637</v>
      </c>
      <c r="AB1359" s="33">
        <f t="shared" si="17"/>
        <v>0.490621485</v>
      </c>
      <c r="AC1359" s="33">
        <f t="shared" si="18"/>
        <v>0.509378515</v>
      </c>
      <c r="AD1359" s="33">
        <f t="shared" si="19"/>
        <v>0.003025589886</v>
      </c>
      <c r="AE1359" s="34">
        <f t="shared" si="23"/>
        <v>1</v>
      </c>
      <c r="AF1359" s="34">
        <f t="shared" si="24"/>
        <v>0</v>
      </c>
      <c r="AG1359" s="34">
        <f t="shared" si="25"/>
        <v>0</v>
      </c>
      <c r="AH1359" s="34">
        <f t="shared" si="26"/>
        <v>2</v>
      </c>
      <c r="AI1359" s="34">
        <f t="shared" si="28"/>
        <v>0</v>
      </c>
      <c r="AJ1359" s="34">
        <f t="shared" si="29"/>
        <v>1</v>
      </c>
      <c r="AK1359" s="34">
        <f t="shared" si="27"/>
        <v>0.003025589886</v>
      </c>
      <c r="AL1359" s="36">
        <f t="shared" si="34"/>
        <v>0</v>
      </c>
      <c r="AM1359" s="36">
        <f t="shared" si="35"/>
        <v>0</v>
      </c>
      <c r="AN1359" s="46">
        <f t="shared" si="36"/>
        <v>0</v>
      </c>
      <c r="AO1359" s="36">
        <f t="shared" si="37"/>
        <v>0</v>
      </c>
      <c r="AP1359" s="36">
        <f t="shared" si="39"/>
        <v>0</v>
      </c>
      <c r="AQ1359" s="36">
        <f t="shared" si="40"/>
        <v>0</v>
      </c>
      <c r="AR1359" s="36">
        <f t="shared" si="38"/>
        <v>0</v>
      </c>
      <c r="AS1359" s="38">
        <f t="shared" si="45"/>
        <v>1</v>
      </c>
      <c r="AT1359" s="38">
        <f t="shared" si="46"/>
        <v>0</v>
      </c>
      <c r="AU1359" s="38">
        <f t="shared" si="47"/>
        <v>0</v>
      </c>
      <c r="AV1359" s="38">
        <f t="shared" si="48"/>
        <v>5</v>
      </c>
      <c r="AW1359" s="38">
        <f t="shared" si="51"/>
        <v>0</v>
      </c>
      <c r="AX1359" s="38">
        <f t="shared" si="52"/>
        <v>1</v>
      </c>
      <c r="AY1359" s="38">
        <f t="shared" si="49"/>
        <v>0.003025589886</v>
      </c>
      <c r="AZ1359" s="12">
        <f t="shared" si="30"/>
        <v>136.4967424</v>
      </c>
      <c r="BA1359" s="12">
        <f t="shared" si="41"/>
        <v>99.55518357</v>
      </c>
      <c r="BB1359" s="12">
        <f t="shared" si="53"/>
        <v>139.7910333</v>
      </c>
      <c r="BC1359" s="12">
        <f t="shared" si="50"/>
        <v>0.002017059924</v>
      </c>
      <c r="BD1359" s="12">
        <f t="shared" si="54"/>
        <v>122.7600038</v>
      </c>
    </row>
    <row r="1360" ht="14.25" customHeight="1">
      <c r="A1360" s="7">
        <v>38492.0</v>
      </c>
      <c r="B1360" s="21" t="s">
        <v>90</v>
      </c>
      <c r="C1360" s="8">
        <v>33.75782</v>
      </c>
      <c r="D1360" s="33">
        <f t="shared" si="5"/>
        <v>0.001577616285</v>
      </c>
      <c r="E1360" s="33">
        <f t="shared" si="7"/>
        <v>0.01222748415</v>
      </c>
      <c r="F1360" s="33">
        <f t="shared" si="9"/>
        <v>0.01927172982</v>
      </c>
      <c r="G1360" s="33">
        <f t="shared" si="11"/>
        <v>0.04865042618</v>
      </c>
      <c r="H1360" s="33">
        <f t="shared" si="20"/>
        <v>0.5696605262</v>
      </c>
      <c r="I1360" s="45">
        <f t="shared" si="31"/>
        <v>0.5553901199</v>
      </c>
      <c r="J1360" s="45">
        <f t="shared" si="43"/>
        <v>1.035381566</v>
      </c>
      <c r="K1360" s="21" t="s">
        <v>91</v>
      </c>
      <c r="L1360" s="8">
        <v>12.758483</v>
      </c>
      <c r="M1360" s="33">
        <f t="shared" si="6"/>
        <v>-0.004420244229</v>
      </c>
      <c r="N1360" s="33">
        <f t="shared" si="8"/>
        <v>0.02131005473</v>
      </c>
      <c r="O1360" s="33">
        <f t="shared" si="10"/>
        <v>0.01946124017</v>
      </c>
      <c r="P1360" s="33">
        <f t="shared" si="12"/>
        <v>0.06930910731</v>
      </c>
      <c r="Q1360" s="45">
        <f t="shared" si="21"/>
        <v>1.073899562</v>
      </c>
      <c r="R1360" s="45">
        <f t="shared" si="32"/>
        <v>0.4869201478</v>
      </c>
      <c r="S1360" s="45">
        <f t="shared" si="44"/>
        <v>1.612791615</v>
      </c>
      <c r="T1360" s="33">
        <f t="shared" si="22"/>
        <v>-0.5042390358</v>
      </c>
      <c r="U1360" s="33">
        <f t="shared" si="33"/>
        <v>0.06846997208</v>
      </c>
      <c r="V1360" s="33">
        <f t="shared" si="42"/>
        <v>-0.5774100493</v>
      </c>
      <c r="W1360" s="44">
        <f t="shared" si="13"/>
        <v>0.006076900635</v>
      </c>
      <c r="X1360" s="44">
        <f t="shared" si="14"/>
        <v>0.006304738065</v>
      </c>
      <c r="Y1360" s="33">
        <f t="shared" si="15"/>
        <v>1.037492374</v>
      </c>
      <c r="Z1360" s="43">
        <v>1.0</v>
      </c>
      <c r="AA1360" s="33">
        <f t="shared" si="16"/>
        <v>2.037492374</v>
      </c>
      <c r="AB1360" s="33">
        <f t="shared" si="17"/>
        <v>0.509200617</v>
      </c>
      <c r="AC1360" s="33">
        <f t="shared" si="18"/>
        <v>0.490799383</v>
      </c>
      <c r="AD1360" s="33">
        <f t="shared" si="19"/>
        <v>-0.002516030056</v>
      </c>
      <c r="AE1360" s="34">
        <f t="shared" si="23"/>
        <v>0</v>
      </c>
      <c r="AF1360" s="34">
        <f t="shared" si="24"/>
        <v>0</v>
      </c>
      <c r="AG1360" s="34">
        <f t="shared" si="25"/>
        <v>0</v>
      </c>
      <c r="AH1360" s="34">
        <f t="shared" si="26"/>
        <v>3</v>
      </c>
      <c r="AI1360" s="34">
        <f t="shared" si="28"/>
        <v>0</v>
      </c>
      <c r="AJ1360" s="34">
        <f t="shared" si="29"/>
        <v>1</v>
      </c>
      <c r="AK1360" s="34">
        <f t="shared" si="27"/>
        <v>-0.002516030056</v>
      </c>
      <c r="AL1360" s="36">
        <f t="shared" si="34"/>
        <v>0</v>
      </c>
      <c r="AM1360" s="36">
        <f t="shared" si="35"/>
        <v>0</v>
      </c>
      <c r="AN1360" s="46">
        <f t="shared" si="36"/>
        <v>0</v>
      </c>
      <c r="AO1360" s="36">
        <f t="shared" si="37"/>
        <v>0</v>
      </c>
      <c r="AP1360" s="36">
        <f t="shared" si="39"/>
        <v>0</v>
      </c>
      <c r="AQ1360" s="36">
        <f t="shared" si="40"/>
        <v>0</v>
      </c>
      <c r="AR1360" s="36">
        <f t="shared" si="38"/>
        <v>0</v>
      </c>
      <c r="AS1360" s="38">
        <f t="shared" si="45"/>
        <v>0</v>
      </c>
      <c r="AT1360" s="38">
        <f t="shared" si="46"/>
        <v>0</v>
      </c>
      <c r="AU1360" s="38">
        <f t="shared" si="47"/>
        <v>0</v>
      </c>
      <c r="AV1360" s="38">
        <f t="shared" si="48"/>
        <v>0</v>
      </c>
      <c r="AW1360" s="38">
        <f t="shared" si="51"/>
        <v>1</v>
      </c>
      <c r="AX1360" s="38">
        <f t="shared" si="52"/>
        <v>0</v>
      </c>
      <c r="AY1360" s="38">
        <f t="shared" si="49"/>
        <v>0</v>
      </c>
      <c r="AZ1360" s="12">
        <f t="shared" si="30"/>
        <v>136.1533125</v>
      </c>
      <c r="BA1360" s="12">
        <f t="shared" si="41"/>
        <v>99.55518357</v>
      </c>
      <c r="BB1360" s="12">
        <f t="shared" si="53"/>
        <v>139.7910333</v>
      </c>
      <c r="BC1360" s="12">
        <f t="shared" si="50"/>
        <v>-0.0008386766855</v>
      </c>
      <c r="BD1360" s="12">
        <f t="shared" si="54"/>
        <v>122.6570478</v>
      </c>
    </row>
    <row r="1361" ht="14.25" customHeight="1">
      <c r="A1361" s="7">
        <v>38495.0</v>
      </c>
      <c r="B1361" s="21" t="s">
        <v>90</v>
      </c>
      <c r="C1361" s="8">
        <v>33.533264</v>
      </c>
      <c r="D1361" s="33">
        <f t="shared" si="5"/>
        <v>-0.006651969825</v>
      </c>
      <c r="E1361" s="33">
        <f t="shared" si="7"/>
        <v>0.001412711561</v>
      </c>
      <c r="F1361" s="33">
        <f t="shared" si="9"/>
        <v>0.006564122384</v>
      </c>
      <c r="G1361" s="33">
        <f t="shared" si="11"/>
        <v>0.02901743096</v>
      </c>
      <c r="H1361" s="33">
        <f t="shared" si="20"/>
        <v>-0.2890876872</v>
      </c>
      <c r="I1361" s="45">
        <f t="shared" si="31"/>
        <v>-0.07976524474</v>
      </c>
      <c r="J1361" s="45">
        <f t="shared" si="43"/>
        <v>0.4419938504</v>
      </c>
      <c r="K1361" s="21" t="s">
        <v>91</v>
      </c>
      <c r="L1361" s="8">
        <v>12.735837</v>
      </c>
      <c r="M1361" s="33">
        <f t="shared" si="6"/>
        <v>-0.001774975912</v>
      </c>
      <c r="N1361" s="33">
        <f t="shared" si="8"/>
        <v>0.01604228117</v>
      </c>
      <c r="O1361" s="33">
        <f t="shared" si="10"/>
        <v>0.008975449006</v>
      </c>
      <c r="P1361" s="33">
        <f t="shared" si="12"/>
        <v>0.05365537301</v>
      </c>
      <c r="Q1361" s="45">
        <f t="shared" si="21"/>
        <v>0.7144986521</v>
      </c>
      <c r="R1361" s="45">
        <f t="shared" si="32"/>
        <v>0.0417306444</v>
      </c>
      <c r="S1361" s="45">
        <f t="shared" si="44"/>
        <v>1.10986127</v>
      </c>
      <c r="T1361" s="33">
        <f t="shared" si="22"/>
        <v>-1.003586339</v>
      </c>
      <c r="U1361" s="33">
        <f t="shared" si="33"/>
        <v>-0.1214958891</v>
      </c>
      <c r="V1361" s="33">
        <f t="shared" si="42"/>
        <v>-0.6678674194</v>
      </c>
      <c r="W1361" s="44">
        <f t="shared" si="13"/>
        <v>0.005926899787</v>
      </c>
      <c r="X1361" s="44">
        <f t="shared" si="14"/>
        <v>0.005969502342</v>
      </c>
      <c r="Y1361" s="33">
        <f t="shared" si="15"/>
        <v>1.007188</v>
      </c>
      <c r="Z1361" s="43">
        <v>1.0</v>
      </c>
      <c r="AA1361" s="33">
        <f t="shared" si="16"/>
        <v>2.007188</v>
      </c>
      <c r="AB1361" s="33">
        <f t="shared" si="17"/>
        <v>0.5017905647</v>
      </c>
      <c r="AC1361" s="33">
        <f t="shared" si="18"/>
        <v>0.4982094353</v>
      </c>
      <c r="AD1361" s="33">
        <f t="shared" si="19"/>
        <v>-0.0002885454238</v>
      </c>
      <c r="AE1361" s="34">
        <f t="shared" si="23"/>
        <v>1</v>
      </c>
      <c r="AF1361" s="34">
        <f t="shared" si="24"/>
        <v>0</v>
      </c>
      <c r="AG1361" s="34">
        <f t="shared" si="25"/>
        <v>0</v>
      </c>
      <c r="AH1361" s="34">
        <f t="shared" si="26"/>
        <v>4</v>
      </c>
      <c r="AI1361" s="34">
        <f t="shared" si="28"/>
        <v>0</v>
      </c>
      <c r="AJ1361" s="34">
        <f t="shared" si="29"/>
        <v>1</v>
      </c>
      <c r="AK1361" s="34">
        <f t="shared" si="27"/>
        <v>-0.0002885454238</v>
      </c>
      <c r="AL1361" s="36">
        <f t="shared" si="34"/>
        <v>0</v>
      </c>
      <c r="AM1361" s="36">
        <f t="shared" si="35"/>
        <v>0</v>
      </c>
      <c r="AN1361" s="46">
        <f t="shared" si="36"/>
        <v>0</v>
      </c>
      <c r="AO1361" s="36">
        <f t="shared" si="37"/>
        <v>0</v>
      </c>
      <c r="AP1361" s="36">
        <f t="shared" si="39"/>
        <v>0</v>
      </c>
      <c r="AQ1361" s="36">
        <f t="shared" si="40"/>
        <v>0</v>
      </c>
      <c r="AR1361" s="36">
        <f t="shared" si="38"/>
        <v>0</v>
      </c>
      <c r="AS1361" s="38">
        <f t="shared" si="45"/>
        <v>0</v>
      </c>
      <c r="AT1361" s="38">
        <f t="shared" si="46"/>
        <v>0</v>
      </c>
      <c r="AU1361" s="38">
        <f t="shared" si="47"/>
        <v>0</v>
      </c>
      <c r="AV1361" s="38">
        <f t="shared" si="48"/>
        <v>0</v>
      </c>
      <c r="AW1361" s="38">
        <f t="shared" si="51"/>
        <v>0</v>
      </c>
      <c r="AX1361" s="38">
        <f t="shared" si="52"/>
        <v>0</v>
      </c>
      <c r="AY1361" s="38">
        <f t="shared" si="49"/>
        <v>0</v>
      </c>
      <c r="AZ1361" s="12">
        <f t="shared" si="30"/>
        <v>136.1140261</v>
      </c>
      <c r="BA1361" s="12">
        <f t="shared" si="41"/>
        <v>99.55518357</v>
      </c>
      <c r="BB1361" s="12">
        <f t="shared" si="53"/>
        <v>139.7910333</v>
      </c>
      <c r="BC1361" s="12">
        <f t="shared" si="50"/>
        <v>-0.00009618180792</v>
      </c>
      <c r="BD1361" s="12">
        <f t="shared" si="54"/>
        <v>122.6452504</v>
      </c>
    </row>
    <row r="1362" ht="14.25" customHeight="1">
      <c r="A1362" s="7">
        <v>38496.0</v>
      </c>
      <c r="B1362" s="21" t="s">
        <v>90</v>
      </c>
      <c r="C1362" s="8">
        <v>33.55098</v>
      </c>
      <c r="D1362" s="33">
        <f t="shared" si="5"/>
        <v>0.0005283112315</v>
      </c>
      <c r="E1362" s="33">
        <f t="shared" si="7"/>
        <v>0.008527201619</v>
      </c>
      <c r="F1362" s="33">
        <f t="shared" si="9"/>
        <v>0.007095901516</v>
      </c>
      <c r="G1362" s="33">
        <f t="shared" si="11"/>
        <v>0.0284419183</v>
      </c>
      <c r="H1362" s="33">
        <f t="shared" si="20"/>
        <v>0.2628988641</v>
      </c>
      <c r="I1362" s="45">
        <f t="shared" si="31"/>
        <v>-0.07813280963</v>
      </c>
      <c r="J1362" s="45">
        <f t="shared" si="43"/>
        <v>0.4155278183</v>
      </c>
      <c r="K1362" s="21" t="s">
        <v>91</v>
      </c>
      <c r="L1362" s="8">
        <v>12.74999</v>
      </c>
      <c r="M1362" s="33">
        <f t="shared" si="6"/>
        <v>0.001111273645</v>
      </c>
      <c r="N1362" s="33">
        <f t="shared" si="8"/>
        <v>0.01396440831</v>
      </c>
      <c r="O1362" s="33">
        <f t="shared" si="10"/>
        <v>0.01786095913</v>
      </c>
      <c r="P1362" s="33">
        <f t="shared" si="12"/>
        <v>0.04795141776</v>
      </c>
      <c r="Q1362" s="45">
        <f t="shared" si="21"/>
        <v>0.5684002063</v>
      </c>
      <c r="R1362" s="45">
        <f t="shared" si="32"/>
        <v>0.4084790686</v>
      </c>
      <c r="S1362" s="45">
        <f t="shared" si="44"/>
        <v>0.9273295565</v>
      </c>
      <c r="T1362" s="33">
        <f t="shared" si="22"/>
        <v>-0.3055013422</v>
      </c>
      <c r="U1362" s="33">
        <f t="shared" si="33"/>
        <v>-0.4866118782</v>
      </c>
      <c r="V1362" s="33">
        <f t="shared" si="42"/>
        <v>-0.5118017382</v>
      </c>
      <c r="W1362" s="44">
        <f t="shared" si="13"/>
        <v>0.005930009589</v>
      </c>
      <c r="X1362" s="44">
        <f t="shared" si="14"/>
        <v>0.005904848796</v>
      </c>
      <c r="Y1362" s="33">
        <f t="shared" si="15"/>
        <v>0.9957570401</v>
      </c>
      <c r="Z1362" s="43">
        <v>1.0</v>
      </c>
      <c r="AA1362" s="33">
        <f t="shared" si="16"/>
        <v>1.99575704</v>
      </c>
      <c r="AB1362" s="33">
        <f t="shared" si="17"/>
        <v>0.4989370049</v>
      </c>
      <c r="AC1362" s="33">
        <f t="shared" si="18"/>
        <v>0.5010629951</v>
      </c>
      <c r="AD1362" s="33">
        <f t="shared" si="19"/>
        <v>0.003356783686</v>
      </c>
      <c r="AE1362" s="34">
        <f t="shared" si="23"/>
        <v>0</v>
      </c>
      <c r="AF1362" s="34">
        <f t="shared" si="24"/>
        <v>0</v>
      </c>
      <c r="AG1362" s="34">
        <f t="shared" si="25"/>
        <v>0</v>
      </c>
      <c r="AH1362" s="34">
        <f t="shared" si="26"/>
        <v>5</v>
      </c>
      <c r="AI1362" s="34">
        <f t="shared" si="28"/>
        <v>0</v>
      </c>
      <c r="AJ1362" s="34">
        <f t="shared" si="29"/>
        <v>1</v>
      </c>
      <c r="AK1362" s="34">
        <f t="shared" si="27"/>
        <v>0.003356783686</v>
      </c>
      <c r="AL1362" s="36">
        <f t="shared" si="34"/>
        <v>0</v>
      </c>
      <c r="AM1362" s="36">
        <f t="shared" si="35"/>
        <v>0</v>
      </c>
      <c r="AN1362" s="46">
        <f t="shared" si="36"/>
        <v>0</v>
      </c>
      <c r="AO1362" s="36">
        <f t="shared" si="37"/>
        <v>0</v>
      </c>
      <c r="AP1362" s="36">
        <f t="shared" si="39"/>
        <v>0</v>
      </c>
      <c r="AQ1362" s="36">
        <f t="shared" si="40"/>
        <v>0</v>
      </c>
      <c r="AR1362" s="36">
        <f t="shared" si="38"/>
        <v>0</v>
      </c>
      <c r="AS1362" s="38">
        <f t="shared" si="45"/>
        <v>0</v>
      </c>
      <c r="AT1362" s="38">
        <f t="shared" si="46"/>
        <v>0</v>
      </c>
      <c r="AU1362" s="38">
        <f t="shared" si="47"/>
        <v>0</v>
      </c>
      <c r="AV1362" s="38">
        <f t="shared" si="48"/>
        <v>0</v>
      </c>
      <c r="AW1362" s="38">
        <f t="shared" si="51"/>
        <v>0</v>
      </c>
      <c r="AX1362" s="38">
        <f t="shared" si="52"/>
        <v>0</v>
      </c>
      <c r="AY1362" s="38">
        <f t="shared" si="49"/>
        <v>0</v>
      </c>
      <c r="AZ1362" s="12">
        <f t="shared" si="30"/>
        <v>136.5709314</v>
      </c>
      <c r="BA1362" s="12">
        <f t="shared" si="41"/>
        <v>99.55518357</v>
      </c>
      <c r="BB1362" s="12">
        <f t="shared" si="53"/>
        <v>139.7910333</v>
      </c>
      <c r="BC1362" s="12">
        <f t="shared" si="50"/>
        <v>0.001118927895</v>
      </c>
      <c r="BD1362" s="12">
        <f t="shared" si="54"/>
        <v>122.7824816</v>
      </c>
    </row>
    <row r="1363" ht="14.25" customHeight="1">
      <c r="A1363" s="7">
        <v>38497.0</v>
      </c>
      <c r="B1363" s="21" t="s">
        <v>90</v>
      </c>
      <c r="C1363" s="8">
        <v>33.686901</v>
      </c>
      <c r="D1363" s="33">
        <f t="shared" si="5"/>
        <v>0.004051178237</v>
      </c>
      <c r="E1363" s="33">
        <f t="shared" si="7"/>
        <v>0.005467962587</v>
      </c>
      <c r="F1363" s="33">
        <f t="shared" si="9"/>
        <v>0.001229256464</v>
      </c>
      <c r="G1363" s="33">
        <f t="shared" si="11"/>
        <v>0.03186037158</v>
      </c>
      <c r="H1363" s="33">
        <f t="shared" si="20"/>
        <v>0.008369867374</v>
      </c>
      <c r="I1363" s="45">
        <f t="shared" si="31"/>
        <v>-0.3969325972</v>
      </c>
      <c r="J1363" s="45">
        <f t="shared" si="43"/>
        <v>0.5049802885</v>
      </c>
      <c r="K1363" s="21" t="s">
        <v>91</v>
      </c>
      <c r="L1363" s="8">
        <v>12.716007</v>
      </c>
      <c r="M1363" s="33">
        <f t="shared" si="6"/>
        <v>-0.002665335424</v>
      </c>
      <c r="N1363" s="33">
        <f t="shared" si="8"/>
        <v>-0.0004446745331</v>
      </c>
      <c r="O1363" s="33">
        <f t="shared" si="10"/>
        <v>0.01423056584</v>
      </c>
      <c r="P1363" s="33">
        <f t="shared" si="12"/>
        <v>0.04857567862</v>
      </c>
      <c r="Q1363" s="45">
        <f t="shared" si="21"/>
        <v>-0.3340441037</v>
      </c>
      <c r="R1363" s="45">
        <f t="shared" si="32"/>
        <v>0.2478155164</v>
      </c>
      <c r="S1363" s="45">
        <f t="shared" si="44"/>
        <v>0.9322364723</v>
      </c>
      <c r="T1363" s="33">
        <f t="shared" si="22"/>
        <v>0.342413971</v>
      </c>
      <c r="U1363" s="33">
        <f t="shared" si="33"/>
        <v>-0.6447481136</v>
      </c>
      <c r="V1363" s="33">
        <f t="shared" si="42"/>
        <v>-0.4272561838</v>
      </c>
      <c r="W1363" s="44">
        <f t="shared" si="13"/>
        <v>0.005956078659</v>
      </c>
      <c r="X1363" s="44">
        <f t="shared" si="14"/>
        <v>0.005876529831</v>
      </c>
      <c r="Y1363" s="33">
        <f t="shared" si="15"/>
        <v>0.9866440936</v>
      </c>
      <c r="Z1363" s="43">
        <v>1.0</v>
      </c>
      <c r="AA1363" s="33">
        <f t="shared" si="16"/>
        <v>1.986644094</v>
      </c>
      <c r="AB1363" s="33">
        <f t="shared" si="17"/>
        <v>0.496638576</v>
      </c>
      <c r="AC1363" s="33">
        <f t="shared" si="18"/>
        <v>0.503361424</v>
      </c>
      <c r="AD1363" s="33">
        <f t="shared" si="19"/>
        <v>0.0001994367371</v>
      </c>
      <c r="AE1363" s="34">
        <f t="shared" si="23"/>
        <v>0</v>
      </c>
      <c r="AF1363" s="34">
        <f t="shared" si="24"/>
        <v>0</v>
      </c>
      <c r="AG1363" s="34">
        <f t="shared" si="25"/>
        <v>0</v>
      </c>
      <c r="AH1363" s="34">
        <f t="shared" si="26"/>
        <v>0</v>
      </c>
      <c r="AI1363" s="34">
        <f t="shared" si="28"/>
        <v>1</v>
      </c>
      <c r="AJ1363" s="34">
        <f t="shared" si="29"/>
        <v>0</v>
      </c>
      <c r="AK1363" s="34">
        <f t="shared" si="27"/>
        <v>0</v>
      </c>
      <c r="AL1363" s="36">
        <f t="shared" si="34"/>
        <v>0</v>
      </c>
      <c r="AM1363" s="36">
        <f t="shared" si="35"/>
        <v>0</v>
      </c>
      <c r="AN1363" s="46">
        <f t="shared" si="36"/>
        <v>0</v>
      </c>
      <c r="AO1363" s="36">
        <f t="shared" si="37"/>
        <v>0</v>
      </c>
      <c r="AP1363" s="36">
        <f t="shared" si="39"/>
        <v>0</v>
      </c>
      <c r="AQ1363" s="36">
        <f t="shared" si="40"/>
        <v>0</v>
      </c>
      <c r="AR1363" s="36">
        <f t="shared" si="38"/>
        <v>0</v>
      </c>
      <c r="AS1363" s="38">
        <f t="shared" si="45"/>
        <v>0</v>
      </c>
      <c r="AT1363" s="38">
        <f t="shared" si="46"/>
        <v>0</v>
      </c>
      <c r="AU1363" s="38">
        <f t="shared" si="47"/>
        <v>0</v>
      </c>
      <c r="AV1363" s="38">
        <f t="shared" si="48"/>
        <v>0</v>
      </c>
      <c r="AW1363" s="38">
        <f t="shared" si="51"/>
        <v>0</v>
      </c>
      <c r="AX1363" s="38">
        <f t="shared" si="52"/>
        <v>0</v>
      </c>
      <c r="AY1363" s="38">
        <f t="shared" si="49"/>
        <v>0</v>
      </c>
      <c r="AZ1363" s="12">
        <f t="shared" si="30"/>
        <v>136.5709314</v>
      </c>
      <c r="BA1363" s="12">
        <f t="shared" si="41"/>
        <v>99.55518357</v>
      </c>
      <c r="BB1363" s="12">
        <f t="shared" si="53"/>
        <v>139.7910333</v>
      </c>
      <c r="BC1363" s="12">
        <f t="shared" si="50"/>
        <v>0</v>
      </c>
      <c r="BD1363" s="12">
        <f t="shared" si="54"/>
        <v>122.7824816</v>
      </c>
    </row>
    <row r="1364" ht="14.25" customHeight="1">
      <c r="A1364" s="7">
        <v>38498.0</v>
      </c>
      <c r="B1364" s="21" t="s">
        <v>90</v>
      </c>
      <c r="C1364" s="8">
        <v>33.692814</v>
      </c>
      <c r="D1364" s="33">
        <f t="shared" si="5"/>
        <v>0.0001755281675</v>
      </c>
      <c r="E1364" s="33">
        <f t="shared" si="7"/>
        <v>-0.000351079185</v>
      </c>
      <c r="F1364" s="33">
        <f t="shared" si="9"/>
        <v>0.005821845886</v>
      </c>
      <c r="G1364" s="33">
        <f t="shared" si="11"/>
        <v>0.03466403128</v>
      </c>
      <c r="H1364" s="33">
        <f t="shared" si="20"/>
        <v>-0.4309966176</v>
      </c>
      <c r="I1364" s="45">
        <f t="shared" si="31"/>
        <v>-0.1818853151</v>
      </c>
      <c r="J1364" s="45">
        <f t="shared" si="43"/>
        <v>0.5722749054</v>
      </c>
      <c r="K1364" s="21" t="s">
        <v>91</v>
      </c>
      <c r="L1364" s="8">
        <v>12.713171</v>
      </c>
      <c r="M1364" s="33">
        <f t="shared" si="6"/>
        <v>-0.0002230259861</v>
      </c>
      <c r="N1364" s="33">
        <f t="shared" si="8"/>
        <v>-0.007956065054</v>
      </c>
      <c r="O1364" s="33">
        <f t="shared" si="10"/>
        <v>0.01630056063</v>
      </c>
      <c r="P1364" s="33">
        <f t="shared" si="12"/>
        <v>0.05153372315</v>
      </c>
      <c r="Q1364" s="45">
        <f t="shared" si="21"/>
        <v>-0.7833194642</v>
      </c>
      <c r="R1364" s="45">
        <f t="shared" si="32"/>
        <v>0.3293295304</v>
      </c>
      <c r="S1364" s="45">
        <f t="shared" si="44"/>
        <v>1.010713152</v>
      </c>
      <c r="T1364" s="33">
        <f t="shared" si="22"/>
        <v>0.3523228466</v>
      </c>
      <c r="U1364" s="33">
        <f t="shared" si="33"/>
        <v>-0.5112148455</v>
      </c>
      <c r="V1364" s="33">
        <f t="shared" si="42"/>
        <v>-0.4384382464</v>
      </c>
      <c r="W1364" s="44">
        <f t="shared" si="13"/>
        <v>0.00588782694</v>
      </c>
      <c r="X1364" s="44">
        <f t="shared" si="14"/>
        <v>0.005772579277</v>
      </c>
      <c r="Y1364" s="33">
        <f t="shared" si="15"/>
        <v>0.9804261123</v>
      </c>
      <c r="Z1364" s="43">
        <v>1.0</v>
      </c>
      <c r="AA1364" s="33">
        <f t="shared" si="16"/>
        <v>1.980426112</v>
      </c>
      <c r="AB1364" s="33">
        <f t="shared" si="17"/>
        <v>0.4950581626</v>
      </c>
      <c r="AC1364" s="33">
        <f t="shared" si="18"/>
        <v>0.5049418374</v>
      </c>
      <c r="AD1364" s="33">
        <f t="shared" si="19"/>
        <v>-0.004010276471</v>
      </c>
      <c r="AE1364" s="34">
        <f t="shared" si="23"/>
        <v>0</v>
      </c>
      <c r="AF1364" s="34">
        <f t="shared" si="24"/>
        <v>0</v>
      </c>
      <c r="AG1364" s="34">
        <f t="shared" si="25"/>
        <v>0</v>
      </c>
      <c r="AH1364" s="34">
        <f t="shared" si="26"/>
        <v>0</v>
      </c>
      <c r="AI1364" s="34">
        <f t="shared" si="28"/>
        <v>0</v>
      </c>
      <c r="AJ1364" s="34">
        <f t="shared" si="29"/>
        <v>0</v>
      </c>
      <c r="AK1364" s="34">
        <f t="shared" si="27"/>
        <v>0</v>
      </c>
      <c r="AL1364" s="36">
        <f t="shared" si="34"/>
        <v>0</v>
      </c>
      <c r="AM1364" s="36">
        <f t="shared" si="35"/>
        <v>0</v>
      </c>
      <c r="AN1364" s="46">
        <f t="shared" si="36"/>
        <v>0</v>
      </c>
      <c r="AO1364" s="36">
        <f t="shared" si="37"/>
        <v>0</v>
      </c>
      <c r="AP1364" s="36">
        <f t="shared" si="39"/>
        <v>0</v>
      </c>
      <c r="AQ1364" s="36">
        <f t="shared" si="40"/>
        <v>0</v>
      </c>
      <c r="AR1364" s="36">
        <f t="shared" si="38"/>
        <v>0</v>
      </c>
      <c r="AS1364" s="38">
        <f t="shared" si="45"/>
        <v>0</v>
      </c>
      <c r="AT1364" s="38">
        <f t="shared" si="46"/>
        <v>0</v>
      </c>
      <c r="AU1364" s="38">
        <f t="shared" si="47"/>
        <v>0</v>
      </c>
      <c r="AV1364" s="38">
        <f t="shared" si="48"/>
        <v>0</v>
      </c>
      <c r="AW1364" s="38">
        <f t="shared" si="51"/>
        <v>0</v>
      </c>
      <c r="AX1364" s="38">
        <f t="shared" si="52"/>
        <v>0</v>
      </c>
      <c r="AY1364" s="38">
        <f t="shared" si="49"/>
        <v>0</v>
      </c>
      <c r="AZ1364" s="12">
        <f t="shared" si="30"/>
        <v>136.5709314</v>
      </c>
      <c r="BA1364" s="12">
        <f t="shared" si="41"/>
        <v>99.55518357</v>
      </c>
      <c r="BB1364" s="12">
        <f t="shared" si="53"/>
        <v>139.7910333</v>
      </c>
      <c r="BC1364" s="12">
        <f t="shared" si="50"/>
        <v>0</v>
      </c>
      <c r="BD1364" s="12">
        <f t="shared" si="54"/>
        <v>122.7824816</v>
      </c>
    </row>
    <row r="1365" ht="14.25" customHeight="1">
      <c r="A1365" s="7">
        <v>38499.0</v>
      </c>
      <c r="B1365" s="21" t="s">
        <v>90</v>
      </c>
      <c r="C1365" s="8">
        <v>33.450508</v>
      </c>
      <c r="D1365" s="33">
        <f t="shared" si="5"/>
        <v>-0.007191622522</v>
      </c>
      <c r="E1365" s="33">
        <f t="shared" si="7"/>
        <v>-0.009103431442</v>
      </c>
      <c r="F1365" s="33">
        <f t="shared" si="9"/>
        <v>0.003012740647</v>
      </c>
      <c r="G1365" s="33">
        <f t="shared" si="11"/>
        <v>0.01725357505</v>
      </c>
      <c r="H1365" s="33">
        <f t="shared" si="20"/>
        <v>-1.099235699</v>
      </c>
      <c r="I1365" s="45">
        <f t="shared" si="31"/>
        <v>-0.3410901179</v>
      </c>
      <c r="J1365" s="45">
        <f t="shared" si="43"/>
        <v>0.05920521741</v>
      </c>
      <c r="K1365" s="21" t="s">
        <v>91</v>
      </c>
      <c r="L1365" s="8">
        <v>12.724501</v>
      </c>
      <c r="M1365" s="33">
        <f t="shared" si="6"/>
        <v>0.0008912017309</v>
      </c>
      <c r="N1365" s="33">
        <f t="shared" si="8"/>
        <v>-0.002663482798</v>
      </c>
      <c r="O1365" s="33">
        <f t="shared" si="10"/>
        <v>0.01858981297</v>
      </c>
      <c r="P1365" s="33">
        <f t="shared" si="12"/>
        <v>0.03430020284</v>
      </c>
      <c r="Q1365" s="45">
        <f t="shared" si="21"/>
        <v>-0.4375546951</v>
      </c>
      <c r="R1365" s="45">
        <f t="shared" si="32"/>
        <v>0.4178730727</v>
      </c>
      <c r="S1365" s="45">
        <f t="shared" si="44"/>
        <v>0.5171243804</v>
      </c>
      <c r="T1365" s="33">
        <f t="shared" si="22"/>
        <v>-0.6616810035</v>
      </c>
      <c r="U1365" s="33">
        <f t="shared" si="33"/>
        <v>-0.7589631907</v>
      </c>
      <c r="V1365" s="33">
        <f t="shared" si="42"/>
        <v>-0.457919163</v>
      </c>
      <c r="W1365" s="44">
        <f t="shared" si="13"/>
        <v>0.005886689006</v>
      </c>
      <c r="X1365" s="44">
        <f t="shared" si="14"/>
        <v>0.004564241416</v>
      </c>
      <c r="Y1365" s="33">
        <f t="shared" si="15"/>
        <v>0.7753495065</v>
      </c>
      <c r="Z1365" s="43">
        <v>1.0</v>
      </c>
      <c r="AA1365" s="33">
        <f t="shared" si="16"/>
        <v>1.775349507</v>
      </c>
      <c r="AB1365" s="33">
        <f t="shared" si="17"/>
        <v>0.4367306289</v>
      </c>
      <c r="AC1365" s="33">
        <f t="shared" si="18"/>
        <v>0.5632693711</v>
      </c>
      <c r="AD1365" s="33">
        <f t="shared" si="19"/>
        <v>0.001137648415</v>
      </c>
      <c r="AE1365" s="34">
        <f t="shared" si="23"/>
        <v>0</v>
      </c>
      <c r="AF1365" s="34">
        <f t="shared" si="24"/>
        <v>0</v>
      </c>
      <c r="AG1365" s="34">
        <f t="shared" si="25"/>
        <v>0</v>
      </c>
      <c r="AH1365" s="34">
        <f t="shared" si="26"/>
        <v>0</v>
      </c>
      <c r="AI1365" s="34">
        <f t="shared" si="28"/>
        <v>0</v>
      </c>
      <c r="AJ1365" s="34">
        <f t="shared" si="29"/>
        <v>0</v>
      </c>
      <c r="AK1365" s="34">
        <f t="shared" si="27"/>
        <v>0</v>
      </c>
      <c r="AL1365" s="36">
        <f t="shared" si="34"/>
        <v>0</v>
      </c>
      <c r="AM1365" s="36">
        <f t="shared" si="35"/>
        <v>0</v>
      </c>
      <c r="AN1365" s="46">
        <f t="shared" si="36"/>
        <v>0</v>
      </c>
      <c r="AO1365" s="36">
        <f t="shared" si="37"/>
        <v>0</v>
      </c>
      <c r="AP1365" s="36">
        <f t="shared" si="39"/>
        <v>0</v>
      </c>
      <c r="AQ1365" s="36">
        <f t="shared" si="40"/>
        <v>0</v>
      </c>
      <c r="AR1365" s="36">
        <f t="shared" si="38"/>
        <v>0</v>
      </c>
      <c r="AS1365" s="38">
        <f t="shared" si="45"/>
        <v>0</v>
      </c>
      <c r="AT1365" s="38">
        <f t="shared" si="46"/>
        <v>0</v>
      </c>
      <c r="AU1365" s="38">
        <f t="shared" si="47"/>
        <v>0</v>
      </c>
      <c r="AV1365" s="38">
        <f t="shared" si="48"/>
        <v>0</v>
      </c>
      <c r="AW1365" s="38">
        <f t="shared" si="51"/>
        <v>0</v>
      </c>
      <c r="AX1365" s="38">
        <f t="shared" si="52"/>
        <v>0</v>
      </c>
      <c r="AY1365" s="38">
        <f t="shared" si="49"/>
        <v>0</v>
      </c>
      <c r="AZ1365" s="12">
        <f t="shared" si="30"/>
        <v>136.5709314</v>
      </c>
      <c r="BA1365" s="12">
        <f t="shared" si="41"/>
        <v>99.55518357</v>
      </c>
      <c r="BB1365" s="12">
        <f t="shared" si="53"/>
        <v>139.7910333</v>
      </c>
      <c r="BC1365" s="12">
        <f t="shared" si="50"/>
        <v>0</v>
      </c>
      <c r="BD1365" s="12">
        <f t="shared" si="54"/>
        <v>122.7824816</v>
      </c>
    </row>
    <row r="1366" ht="14.25" customHeight="1">
      <c r="A1366" s="7">
        <v>38503.0</v>
      </c>
      <c r="B1366" s="21" t="s">
        <v>90</v>
      </c>
      <c r="C1366" s="8">
        <v>33.249573</v>
      </c>
      <c r="D1366" s="33">
        <f t="shared" si="5"/>
        <v>-0.006006934185</v>
      </c>
      <c r="E1366" s="33">
        <f t="shared" si="7"/>
        <v>-0.008459987671</v>
      </c>
      <c r="F1366" s="33">
        <f t="shared" si="9"/>
        <v>-0.007059227632</v>
      </c>
      <c r="G1366" s="33">
        <f t="shared" si="11"/>
        <v>0.006260138201</v>
      </c>
      <c r="H1366" s="33">
        <f t="shared" si="20"/>
        <v>-1.018083681</v>
      </c>
      <c r="I1366" s="45">
        <f t="shared" si="31"/>
        <v>-0.8696884876</v>
      </c>
      <c r="J1366" s="45">
        <f t="shared" si="43"/>
        <v>-0.2642077985</v>
      </c>
      <c r="K1366" s="21" t="s">
        <v>91</v>
      </c>
      <c r="L1366" s="8">
        <v>12.639537</v>
      </c>
      <c r="M1366" s="33">
        <f t="shared" si="6"/>
        <v>-0.006677197008</v>
      </c>
      <c r="N1366" s="33">
        <f t="shared" si="8"/>
        <v>-0.007561340491</v>
      </c>
      <c r="O1366" s="33">
        <f t="shared" si="10"/>
        <v>0.008359639533</v>
      </c>
      <c r="P1366" s="33">
        <f t="shared" si="12"/>
        <v>0.02432861471</v>
      </c>
      <c r="Q1366" s="45">
        <f t="shared" si="21"/>
        <v>-0.7221854871</v>
      </c>
      <c r="R1366" s="45">
        <f t="shared" si="32"/>
        <v>-0.01552582478</v>
      </c>
      <c r="S1366" s="45">
        <f t="shared" si="44"/>
        <v>0.2355508096</v>
      </c>
      <c r="T1366" s="33">
        <f t="shared" si="22"/>
        <v>-0.2958981939</v>
      </c>
      <c r="U1366" s="33">
        <f t="shared" si="33"/>
        <v>-0.8541626628</v>
      </c>
      <c r="V1366" s="33">
        <f t="shared" si="42"/>
        <v>-0.4997586081</v>
      </c>
      <c r="W1366" s="44">
        <f t="shared" si="13"/>
        <v>0.005999959662</v>
      </c>
      <c r="X1366" s="44">
        <f t="shared" si="14"/>
        <v>0.004918267859</v>
      </c>
      <c r="Y1366" s="33">
        <f t="shared" si="15"/>
        <v>0.8197168208</v>
      </c>
      <c r="Z1366" s="43">
        <v>1.0</v>
      </c>
      <c r="AA1366" s="33">
        <f t="shared" si="16"/>
        <v>1.819716821</v>
      </c>
      <c r="AB1366" s="33">
        <f t="shared" si="17"/>
        <v>0.4504639466</v>
      </c>
      <c r="AC1366" s="33">
        <f t="shared" si="18"/>
        <v>0.5495360534</v>
      </c>
      <c r="AD1366" s="33">
        <f t="shared" si="19"/>
        <v>0.004975902228</v>
      </c>
      <c r="AE1366" s="34">
        <f t="shared" si="23"/>
        <v>0</v>
      </c>
      <c r="AF1366" s="34">
        <f t="shared" si="24"/>
        <v>0</v>
      </c>
      <c r="AG1366" s="34">
        <f t="shared" si="25"/>
        <v>0</v>
      </c>
      <c r="AH1366" s="34">
        <f t="shared" si="26"/>
        <v>0</v>
      </c>
      <c r="AI1366" s="34">
        <f t="shared" si="28"/>
        <v>0</v>
      </c>
      <c r="AJ1366" s="34">
        <f t="shared" si="29"/>
        <v>0</v>
      </c>
      <c r="AK1366" s="34">
        <f t="shared" si="27"/>
        <v>0</v>
      </c>
      <c r="AL1366" s="36">
        <f t="shared" si="34"/>
        <v>0</v>
      </c>
      <c r="AM1366" s="36">
        <f t="shared" si="35"/>
        <v>0</v>
      </c>
      <c r="AN1366" s="46">
        <f t="shared" si="36"/>
        <v>0</v>
      </c>
      <c r="AO1366" s="36">
        <f t="shared" si="37"/>
        <v>0</v>
      </c>
      <c r="AP1366" s="36">
        <f t="shared" si="39"/>
        <v>0</v>
      </c>
      <c r="AQ1366" s="36">
        <f t="shared" si="40"/>
        <v>0</v>
      </c>
      <c r="AR1366" s="36">
        <f t="shared" si="38"/>
        <v>0</v>
      </c>
      <c r="AS1366" s="38">
        <f t="shared" si="45"/>
        <v>0</v>
      </c>
      <c r="AT1366" s="38">
        <f t="shared" si="46"/>
        <v>0</v>
      </c>
      <c r="AU1366" s="38">
        <f t="shared" si="47"/>
        <v>0</v>
      </c>
      <c r="AV1366" s="38">
        <f t="shared" si="48"/>
        <v>0</v>
      </c>
      <c r="AW1366" s="38">
        <f t="shared" si="51"/>
        <v>0</v>
      </c>
      <c r="AX1366" s="38">
        <f t="shared" si="52"/>
        <v>0</v>
      </c>
      <c r="AY1366" s="38">
        <f t="shared" si="49"/>
        <v>0</v>
      </c>
      <c r="AZ1366" s="12">
        <f t="shared" si="30"/>
        <v>136.5709314</v>
      </c>
      <c r="BA1366" s="12">
        <f t="shared" si="41"/>
        <v>99.55518357</v>
      </c>
      <c r="BB1366" s="12">
        <f t="shared" si="53"/>
        <v>139.7910333</v>
      </c>
      <c r="BC1366" s="12">
        <f t="shared" si="50"/>
        <v>0</v>
      </c>
      <c r="BD1366" s="12">
        <f t="shared" si="54"/>
        <v>122.7824816</v>
      </c>
    </row>
    <row r="1367" ht="14.25" customHeight="1">
      <c r="A1367" s="7">
        <v>38504.0</v>
      </c>
      <c r="B1367" s="21" t="s">
        <v>90</v>
      </c>
      <c r="C1367" s="8">
        <v>33.580513</v>
      </c>
      <c r="D1367" s="33">
        <f t="shared" si="5"/>
        <v>0.009953210527</v>
      </c>
      <c r="E1367" s="33">
        <f t="shared" si="7"/>
        <v>0.0008802425443</v>
      </c>
      <c r="F1367" s="33">
        <f t="shared" si="9"/>
        <v>0.009414950169</v>
      </c>
      <c r="G1367" s="33">
        <f t="shared" si="11"/>
        <v>0.01609395004</v>
      </c>
      <c r="H1367" s="33">
        <f t="shared" si="20"/>
        <v>-0.2837554125</v>
      </c>
      <c r="I1367" s="45">
        <f t="shared" si="31"/>
        <v>-0.01654185462</v>
      </c>
      <c r="J1367" s="45">
        <f t="shared" si="43"/>
        <v>0.01078053271</v>
      </c>
      <c r="K1367" s="21" t="s">
        <v>91</v>
      </c>
      <c r="L1367" s="8">
        <v>12.628213</v>
      </c>
      <c r="M1367" s="33">
        <f t="shared" si="6"/>
        <v>-0.0008959188932</v>
      </c>
      <c r="N1367" s="33">
        <f t="shared" si="8"/>
        <v>-0.009551144746</v>
      </c>
      <c r="O1367" s="33">
        <f t="shared" si="10"/>
        <v>0.004279887479</v>
      </c>
      <c r="P1367" s="33">
        <f t="shared" si="12"/>
        <v>0.01896741804</v>
      </c>
      <c r="Q1367" s="45">
        <f t="shared" si="21"/>
        <v>-0.8207758246</v>
      </c>
      <c r="R1367" s="45">
        <f t="shared" si="32"/>
        <v>-0.1782586929</v>
      </c>
      <c r="S1367" s="45">
        <f t="shared" si="44"/>
        <v>0.09588831774</v>
      </c>
      <c r="T1367" s="33">
        <f t="shared" si="22"/>
        <v>0.5370204121</v>
      </c>
      <c r="U1367" s="33">
        <f t="shared" si="33"/>
        <v>0.1617168382</v>
      </c>
      <c r="V1367" s="33">
        <f t="shared" si="42"/>
        <v>-0.08510778504</v>
      </c>
      <c r="W1367" s="44">
        <f t="shared" si="13"/>
        <v>0.00637352178</v>
      </c>
      <c r="X1367" s="44">
        <f t="shared" si="14"/>
        <v>0.004881578844</v>
      </c>
      <c r="Y1367" s="33">
        <f t="shared" si="15"/>
        <v>0.7659154566</v>
      </c>
      <c r="Z1367" s="43">
        <v>1.0</v>
      </c>
      <c r="AA1367" s="33">
        <f t="shared" si="16"/>
        <v>1.765915457</v>
      </c>
      <c r="AB1367" s="33">
        <f t="shared" si="17"/>
        <v>0.433721475</v>
      </c>
      <c r="AC1367" s="33">
        <f t="shared" si="18"/>
        <v>0.566278525</v>
      </c>
      <c r="AD1367" s="33">
        <f t="shared" si="19"/>
        <v>-0.001801884989</v>
      </c>
      <c r="AE1367" s="34">
        <f t="shared" si="23"/>
        <v>0</v>
      </c>
      <c r="AF1367" s="34">
        <f t="shared" si="24"/>
        <v>0</v>
      </c>
      <c r="AG1367" s="34">
        <f t="shared" si="25"/>
        <v>0</v>
      </c>
      <c r="AH1367" s="34">
        <f t="shared" si="26"/>
        <v>0</v>
      </c>
      <c r="AI1367" s="34">
        <f t="shared" si="28"/>
        <v>0</v>
      </c>
      <c r="AJ1367" s="34">
        <f t="shared" si="29"/>
        <v>0</v>
      </c>
      <c r="AK1367" s="34">
        <f t="shared" si="27"/>
        <v>0</v>
      </c>
      <c r="AL1367" s="36">
        <f t="shared" si="34"/>
        <v>0</v>
      </c>
      <c r="AM1367" s="36">
        <f t="shared" si="35"/>
        <v>0</v>
      </c>
      <c r="AN1367" s="46">
        <f t="shared" si="36"/>
        <v>0</v>
      </c>
      <c r="AO1367" s="36">
        <f t="shared" si="37"/>
        <v>0</v>
      </c>
      <c r="AP1367" s="36">
        <f t="shared" si="39"/>
        <v>0</v>
      </c>
      <c r="AQ1367" s="36">
        <f t="shared" si="40"/>
        <v>0</v>
      </c>
      <c r="AR1367" s="36">
        <f t="shared" si="38"/>
        <v>0</v>
      </c>
      <c r="AS1367" s="38">
        <f t="shared" si="45"/>
        <v>0</v>
      </c>
      <c r="AT1367" s="38">
        <f t="shared" si="46"/>
        <v>0</v>
      </c>
      <c r="AU1367" s="38">
        <f t="shared" si="47"/>
        <v>0</v>
      </c>
      <c r="AV1367" s="38">
        <f t="shared" si="48"/>
        <v>0</v>
      </c>
      <c r="AW1367" s="38">
        <f t="shared" si="51"/>
        <v>0</v>
      </c>
      <c r="AX1367" s="38">
        <f t="shared" si="52"/>
        <v>0</v>
      </c>
      <c r="AY1367" s="38">
        <f t="shared" si="49"/>
        <v>0</v>
      </c>
      <c r="AZ1367" s="12">
        <f t="shared" si="30"/>
        <v>136.5709314</v>
      </c>
      <c r="BA1367" s="12">
        <f t="shared" si="41"/>
        <v>99.55518357</v>
      </c>
      <c r="BB1367" s="12">
        <f t="shared" si="53"/>
        <v>139.7910333</v>
      </c>
      <c r="BC1367" s="12">
        <f t="shared" si="50"/>
        <v>0</v>
      </c>
      <c r="BD1367" s="12">
        <f t="shared" si="54"/>
        <v>122.7824816</v>
      </c>
    </row>
    <row r="1368" ht="14.25" customHeight="1">
      <c r="A1368" s="7">
        <v>38505.0</v>
      </c>
      <c r="B1368" s="21" t="s">
        <v>90</v>
      </c>
      <c r="C1368" s="8">
        <v>33.627815</v>
      </c>
      <c r="D1368" s="33">
        <f t="shared" si="5"/>
        <v>0.001408614574</v>
      </c>
      <c r="E1368" s="33">
        <f t="shared" si="7"/>
        <v>-0.001753975529</v>
      </c>
      <c r="F1368" s="33">
        <f t="shared" si="9"/>
        <v>0.003704396386</v>
      </c>
      <c r="G1368" s="33">
        <f t="shared" si="11"/>
        <v>0.004945291623</v>
      </c>
      <c r="H1368" s="33">
        <f t="shared" si="20"/>
        <v>-0.4783369028</v>
      </c>
      <c r="I1368" s="45">
        <f t="shared" si="31"/>
        <v>-0.3157225664</v>
      </c>
      <c r="J1368" s="45">
        <f t="shared" si="43"/>
        <v>-0.3290904103</v>
      </c>
      <c r="K1368" s="21" t="s">
        <v>91</v>
      </c>
      <c r="L1368" s="8">
        <v>12.68202</v>
      </c>
      <c r="M1368" s="33">
        <f t="shared" si="6"/>
        <v>0.004260856227</v>
      </c>
      <c r="N1368" s="33">
        <f t="shared" si="8"/>
        <v>-0.002672772986</v>
      </c>
      <c r="O1368" s="33">
        <f t="shared" si="10"/>
        <v>-0.003116259005</v>
      </c>
      <c r="P1368" s="33">
        <f t="shared" si="12"/>
        <v>0.01934895197</v>
      </c>
      <c r="Q1368" s="45">
        <f t="shared" si="21"/>
        <v>-0.3704778395</v>
      </c>
      <c r="R1368" s="45">
        <f t="shared" si="32"/>
        <v>-0.4726239597</v>
      </c>
      <c r="S1368" s="45">
        <f t="shared" si="44"/>
        <v>0.1116718465</v>
      </c>
      <c r="T1368" s="33">
        <f t="shared" si="22"/>
        <v>-0.1078590633</v>
      </c>
      <c r="U1368" s="33">
        <f t="shared" si="33"/>
        <v>0.1569013933</v>
      </c>
      <c r="V1368" s="33">
        <f t="shared" si="42"/>
        <v>-0.4407622567</v>
      </c>
      <c r="W1368" s="44">
        <f t="shared" si="13"/>
        <v>0.005754165031</v>
      </c>
      <c r="X1368" s="44">
        <f t="shared" si="14"/>
        <v>0.004894175718</v>
      </c>
      <c r="Y1368" s="33">
        <f t="shared" si="15"/>
        <v>0.8505448995</v>
      </c>
      <c r="Z1368" s="43">
        <v>1.0</v>
      </c>
      <c r="AA1368" s="33">
        <f t="shared" si="16"/>
        <v>1.8505449</v>
      </c>
      <c r="AB1368" s="33">
        <f t="shared" si="17"/>
        <v>0.4596186235</v>
      </c>
      <c r="AC1368" s="33">
        <f t="shared" si="18"/>
        <v>0.5403813765</v>
      </c>
      <c r="AD1368" s="33">
        <f t="shared" si="19"/>
        <v>-0.0005521905673</v>
      </c>
      <c r="AE1368" s="34">
        <f t="shared" si="23"/>
        <v>0</v>
      </c>
      <c r="AF1368" s="34">
        <f t="shared" si="24"/>
        <v>0</v>
      </c>
      <c r="AG1368" s="34">
        <f t="shared" si="25"/>
        <v>0</v>
      </c>
      <c r="AH1368" s="34">
        <f t="shared" si="26"/>
        <v>0</v>
      </c>
      <c r="AI1368" s="34">
        <f t="shared" si="28"/>
        <v>0</v>
      </c>
      <c r="AJ1368" s="34">
        <f t="shared" si="29"/>
        <v>0</v>
      </c>
      <c r="AK1368" s="34">
        <f t="shared" si="27"/>
        <v>0</v>
      </c>
      <c r="AL1368" s="36">
        <f t="shared" si="34"/>
        <v>0</v>
      </c>
      <c r="AM1368" s="36">
        <f t="shared" si="35"/>
        <v>0</v>
      </c>
      <c r="AN1368" s="46">
        <f t="shared" si="36"/>
        <v>0</v>
      </c>
      <c r="AO1368" s="36">
        <f t="shared" si="37"/>
        <v>0</v>
      </c>
      <c r="AP1368" s="36">
        <f t="shared" si="39"/>
        <v>0</v>
      </c>
      <c r="AQ1368" s="36">
        <f t="shared" si="40"/>
        <v>0</v>
      </c>
      <c r="AR1368" s="36">
        <f t="shared" si="38"/>
        <v>0</v>
      </c>
      <c r="AS1368" s="38">
        <f t="shared" si="45"/>
        <v>0</v>
      </c>
      <c r="AT1368" s="38">
        <f t="shared" si="46"/>
        <v>0</v>
      </c>
      <c r="AU1368" s="38">
        <f t="shared" si="47"/>
        <v>0</v>
      </c>
      <c r="AV1368" s="38">
        <f t="shared" si="48"/>
        <v>0</v>
      </c>
      <c r="AW1368" s="38">
        <f t="shared" si="51"/>
        <v>0</v>
      </c>
      <c r="AX1368" s="38">
        <f t="shared" si="52"/>
        <v>0</v>
      </c>
      <c r="AY1368" s="38">
        <f t="shared" si="49"/>
        <v>0</v>
      </c>
      <c r="AZ1368" s="12">
        <f t="shared" si="30"/>
        <v>136.5709314</v>
      </c>
      <c r="BA1368" s="12">
        <f t="shared" si="41"/>
        <v>99.55518357</v>
      </c>
      <c r="BB1368" s="12">
        <f t="shared" si="53"/>
        <v>139.7910333</v>
      </c>
      <c r="BC1368" s="12">
        <f t="shared" si="50"/>
        <v>0</v>
      </c>
      <c r="BD1368" s="12">
        <f t="shared" si="54"/>
        <v>122.7824816</v>
      </c>
    </row>
    <row r="1369" ht="14.25" customHeight="1">
      <c r="A1369" s="7">
        <v>38506.0</v>
      </c>
      <c r="B1369" s="21" t="s">
        <v>90</v>
      </c>
      <c r="C1369" s="8">
        <v>33.101822</v>
      </c>
      <c r="D1369" s="33">
        <f t="shared" si="5"/>
        <v>-0.01564160502</v>
      </c>
      <c r="E1369" s="33">
        <f t="shared" si="7"/>
        <v>-0.01754059486</v>
      </c>
      <c r="F1369" s="33">
        <f t="shared" si="9"/>
        <v>-0.01788551591</v>
      </c>
      <c r="G1369" s="33">
        <f t="shared" si="11"/>
        <v>-0.007618432722</v>
      </c>
      <c r="H1369" s="33">
        <f t="shared" si="20"/>
        <v>-1.694115795</v>
      </c>
      <c r="I1369" s="45">
        <f t="shared" si="31"/>
        <v>-1.408685743</v>
      </c>
      <c r="J1369" s="45">
        <f t="shared" si="43"/>
        <v>-0.707175822</v>
      </c>
      <c r="K1369" s="21" t="s">
        <v>91</v>
      </c>
      <c r="L1369" s="8">
        <v>12.526259</v>
      </c>
      <c r="M1369" s="33">
        <f t="shared" si="6"/>
        <v>-0.01228203393</v>
      </c>
      <c r="N1369" s="33">
        <f t="shared" si="8"/>
        <v>-0.01470223283</v>
      </c>
      <c r="O1369" s="33">
        <f t="shared" si="10"/>
        <v>-0.02254132596</v>
      </c>
      <c r="P1369" s="33">
        <f t="shared" si="12"/>
        <v>0.001811877599</v>
      </c>
      <c r="Q1369" s="45">
        <f t="shared" si="21"/>
        <v>-1.101572902</v>
      </c>
      <c r="R1369" s="45">
        <f t="shared" si="32"/>
        <v>-1.255612619</v>
      </c>
      <c r="S1369" s="45">
        <f t="shared" si="44"/>
        <v>-0.3813709951</v>
      </c>
      <c r="T1369" s="33">
        <f t="shared" si="22"/>
        <v>-0.5925428925</v>
      </c>
      <c r="U1369" s="33">
        <f t="shared" si="33"/>
        <v>-0.1530731245</v>
      </c>
      <c r="V1369" s="33">
        <f t="shared" si="42"/>
        <v>-0.3258048269</v>
      </c>
      <c r="W1369" s="44">
        <f t="shared" si="13"/>
        <v>0.006737263185</v>
      </c>
      <c r="X1369" s="44">
        <f t="shared" si="14"/>
        <v>0.005617020416</v>
      </c>
      <c r="Y1369" s="33">
        <f t="shared" si="15"/>
        <v>0.8337243568</v>
      </c>
      <c r="Z1369" s="43">
        <v>1.0</v>
      </c>
      <c r="AA1369" s="33">
        <f t="shared" si="16"/>
        <v>1.833724357</v>
      </c>
      <c r="AB1369" s="33">
        <f t="shared" si="17"/>
        <v>0.4546617673</v>
      </c>
      <c r="AC1369" s="33">
        <f t="shared" si="18"/>
        <v>0.5453382327</v>
      </c>
      <c r="AD1369" s="33">
        <f t="shared" si="19"/>
        <v>0.001257442556</v>
      </c>
      <c r="AE1369" s="34">
        <f t="shared" si="23"/>
        <v>0</v>
      </c>
      <c r="AF1369" s="34">
        <f t="shared" si="24"/>
        <v>0</v>
      </c>
      <c r="AG1369" s="34">
        <f t="shared" si="25"/>
        <v>0</v>
      </c>
      <c r="AH1369" s="34">
        <f t="shared" si="26"/>
        <v>0</v>
      </c>
      <c r="AI1369" s="34">
        <f t="shared" si="28"/>
        <v>0</v>
      </c>
      <c r="AJ1369" s="34">
        <f t="shared" si="29"/>
        <v>0</v>
      </c>
      <c r="AK1369" s="34">
        <f t="shared" si="27"/>
        <v>0</v>
      </c>
      <c r="AL1369" s="36">
        <f t="shared" si="34"/>
        <v>0</v>
      </c>
      <c r="AM1369" s="36">
        <f t="shared" si="35"/>
        <v>0</v>
      </c>
      <c r="AN1369" s="46">
        <f t="shared" si="36"/>
        <v>0</v>
      </c>
      <c r="AO1369" s="36">
        <f t="shared" si="37"/>
        <v>0</v>
      </c>
      <c r="AP1369" s="36">
        <f t="shared" si="39"/>
        <v>0</v>
      </c>
      <c r="AQ1369" s="36">
        <f t="shared" si="40"/>
        <v>0</v>
      </c>
      <c r="AR1369" s="36">
        <f t="shared" si="38"/>
        <v>0</v>
      </c>
      <c r="AS1369" s="38">
        <f t="shared" si="45"/>
        <v>0</v>
      </c>
      <c r="AT1369" s="38">
        <f t="shared" si="46"/>
        <v>0</v>
      </c>
      <c r="AU1369" s="38">
        <f t="shared" si="47"/>
        <v>0</v>
      </c>
      <c r="AV1369" s="38">
        <f t="shared" si="48"/>
        <v>0</v>
      </c>
      <c r="AW1369" s="38">
        <f t="shared" si="51"/>
        <v>0</v>
      </c>
      <c r="AX1369" s="38">
        <f t="shared" si="52"/>
        <v>0</v>
      </c>
      <c r="AY1369" s="38">
        <f t="shared" si="49"/>
        <v>0</v>
      </c>
      <c r="AZ1369" s="12">
        <f t="shared" si="30"/>
        <v>136.5709314</v>
      </c>
      <c r="BA1369" s="12">
        <f t="shared" si="41"/>
        <v>99.55518357</v>
      </c>
      <c r="BB1369" s="12">
        <f t="shared" si="53"/>
        <v>139.7910333</v>
      </c>
      <c r="BC1369" s="12">
        <f t="shared" si="50"/>
        <v>0</v>
      </c>
      <c r="BD1369" s="12">
        <f t="shared" si="54"/>
        <v>122.7824816</v>
      </c>
    </row>
    <row r="1370" ht="14.25" customHeight="1">
      <c r="A1370" s="7">
        <v>38509.0</v>
      </c>
      <c r="B1370" s="21" t="s">
        <v>90</v>
      </c>
      <c r="C1370" s="8">
        <v>32.959972</v>
      </c>
      <c r="D1370" s="33">
        <f t="shared" si="5"/>
        <v>-0.004285262606</v>
      </c>
      <c r="E1370" s="33">
        <f t="shared" si="7"/>
        <v>-0.01466453066</v>
      </c>
      <c r="F1370" s="33">
        <f t="shared" si="9"/>
        <v>-0.02363446455</v>
      </c>
      <c r="G1370" s="33">
        <f t="shared" si="11"/>
        <v>-0.004818211746</v>
      </c>
      <c r="H1370" s="33">
        <f t="shared" si="20"/>
        <v>-1.462564379</v>
      </c>
      <c r="I1370" s="45">
        <f t="shared" si="31"/>
        <v>-1.669724438</v>
      </c>
      <c r="J1370" s="45">
        <f t="shared" si="43"/>
        <v>-0.6554442208</v>
      </c>
      <c r="K1370" s="21" t="s">
        <v>91</v>
      </c>
      <c r="L1370" s="8">
        <v>12.452623</v>
      </c>
      <c r="M1370" s="33">
        <f t="shared" si="6"/>
        <v>-0.005878530853</v>
      </c>
      <c r="N1370" s="33">
        <f t="shared" si="8"/>
        <v>-0.02136649602</v>
      </c>
      <c r="O1370" s="33">
        <f t="shared" si="10"/>
        <v>-0.02397306953</v>
      </c>
      <c r="P1370" s="33">
        <f t="shared" si="12"/>
        <v>-0.004978375024</v>
      </c>
      <c r="Q1370" s="45">
        <f t="shared" si="21"/>
        <v>-1.476428242</v>
      </c>
      <c r="R1370" s="45">
        <f t="shared" si="32"/>
        <v>-1.27308997</v>
      </c>
      <c r="S1370" s="45">
        <f t="shared" si="44"/>
        <v>-0.5667560223</v>
      </c>
      <c r="T1370" s="33">
        <f t="shared" si="22"/>
        <v>0.01386386277</v>
      </c>
      <c r="U1370" s="33">
        <f t="shared" si="33"/>
        <v>-0.3966344679</v>
      </c>
      <c r="V1370" s="33">
        <f t="shared" si="42"/>
        <v>-0.08868819853</v>
      </c>
      <c r="W1370" s="44">
        <f t="shared" si="13"/>
        <v>0.006618118934</v>
      </c>
      <c r="X1370" s="44">
        <f t="shared" si="14"/>
        <v>0.005768949509</v>
      </c>
      <c r="Y1370" s="33">
        <f t="shared" si="15"/>
        <v>0.8716902139</v>
      </c>
      <c r="Z1370" s="43">
        <v>1.0</v>
      </c>
      <c r="AA1370" s="33">
        <f t="shared" si="16"/>
        <v>1.871690214</v>
      </c>
      <c r="AB1370" s="33">
        <f t="shared" si="17"/>
        <v>0.4657235516</v>
      </c>
      <c r="AC1370" s="33">
        <f t="shared" si="18"/>
        <v>0.5342764484</v>
      </c>
      <c r="AD1370" s="33">
        <f t="shared" si="19"/>
        <v>-0.0006154955338</v>
      </c>
      <c r="AE1370" s="34">
        <f t="shared" si="23"/>
        <v>0</v>
      </c>
      <c r="AF1370" s="34">
        <f t="shared" si="24"/>
        <v>0</v>
      </c>
      <c r="AG1370" s="34">
        <f t="shared" si="25"/>
        <v>0</v>
      </c>
      <c r="AH1370" s="34">
        <f t="shared" si="26"/>
        <v>0</v>
      </c>
      <c r="AI1370" s="34">
        <f t="shared" si="28"/>
        <v>0</v>
      </c>
      <c r="AJ1370" s="34">
        <f t="shared" si="29"/>
        <v>0</v>
      </c>
      <c r="AK1370" s="34">
        <f t="shared" si="27"/>
        <v>0</v>
      </c>
      <c r="AL1370" s="36">
        <f t="shared" si="34"/>
        <v>0</v>
      </c>
      <c r="AM1370" s="36">
        <f t="shared" si="35"/>
        <v>0</v>
      </c>
      <c r="AN1370" s="46">
        <f t="shared" si="36"/>
        <v>0</v>
      </c>
      <c r="AO1370" s="36">
        <f t="shared" si="37"/>
        <v>0</v>
      </c>
      <c r="AP1370" s="36">
        <f t="shared" si="39"/>
        <v>0</v>
      </c>
      <c r="AQ1370" s="36">
        <f t="shared" si="40"/>
        <v>0</v>
      </c>
      <c r="AR1370" s="36">
        <f t="shared" si="38"/>
        <v>0</v>
      </c>
      <c r="AS1370" s="38">
        <f t="shared" si="45"/>
        <v>0</v>
      </c>
      <c r="AT1370" s="38">
        <f t="shared" si="46"/>
        <v>0</v>
      </c>
      <c r="AU1370" s="38">
        <f t="shared" si="47"/>
        <v>0</v>
      </c>
      <c r="AV1370" s="38">
        <f t="shared" si="48"/>
        <v>0</v>
      </c>
      <c r="AW1370" s="38">
        <f t="shared" si="51"/>
        <v>0</v>
      </c>
      <c r="AX1370" s="38">
        <f t="shared" si="52"/>
        <v>0</v>
      </c>
      <c r="AY1370" s="38">
        <f t="shared" si="49"/>
        <v>0</v>
      </c>
      <c r="AZ1370" s="12">
        <f t="shared" si="30"/>
        <v>136.5709314</v>
      </c>
      <c r="BA1370" s="12">
        <f t="shared" si="41"/>
        <v>99.55518357</v>
      </c>
      <c r="BB1370" s="12">
        <f t="shared" si="53"/>
        <v>139.7910333</v>
      </c>
      <c r="BC1370" s="12">
        <f t="shared" si="50"/>
        <v>0</v>
      </c>
      <c r="BD1370" s="12">
        <f t="shared" si="54"/>
        <v>122.7824816</v>
      </c>
    </row>
    <row r="1371" ht="14.25" customHeight="1">
      <c r="A1371" s="7">
        <v>38510.0</v>
      </c>
      <c r="B1371" s="21" t="s">
        <v>90</v>
      </c>
      <c r="C1371" s="8">
        <v>33.036804</v>
      </c>
      <c r="D1371" s="33">
        <f t="shared" si="5"/>
        <v>0.002331069941</v>
      </c>
      <c r="E1371" s="33">
        <f t="shared" si="7"/>
        <v>-0.006399149848</v>
      </c>
      <c r="F1371" s="33">
        <f t="shared" si="9"/>
        <v>-0.01480500079</v>
      </c>
      <c r="G1371" s="33">
        <f t="shared" si="11"/>
        <v>-0.008338060242</v>
      </c>
      <c r="H1371" s="33">
        <f t="shared" si="20"/>
        <v>-0.8241911394</v>
      </c>
      <c r="I1371" s="45">
        <f t="shared" si="31"/>
        <v>-1.187253762</v>
      </c>
      <c r="J1371" s="45">
        <f t="shared" si="43"/>
        <v>-0.7822029746</v>
      </c>
      <c r="K1371" s="21" t="s">
        <v>91</v>
      </c>
      <c r="L1371" s="8">
        <v>12.492272</v>
      </c>
      <c r="M1371" s="33">
        <f t="shared" si="6"/>
        <v>0.003183987823</v>
      </c>
      <c r="N1371" s="33">
        <f t="shared" si="8"/>
        <v>-0.0116511388</v>
      </c>
      <c r="O1371" s="33">
        <f t="shared" si="10"/>
        <v>-0.01912438107</v>
      </c>
      <c r="P1371" s="33">
        <f t="shared" si="12"/>
        <v>-0.01032058197</v>
      </c>
      <c r="Q1371" s="45">
        <f t="shared" si="21"/>
        <v>-0.8527719069</v>
      </c>
      <c r="R1371" s="45">
        <f t="shared" si="32"/>
        <v>-1.040366774</v>
      </c>
      <c r="S1371" s="45">
        <f t="shared" si="44"/>
        <v>-0.7097824783</v>
      </c>
      <c r="T1371" s="33">
        <f t="shared" si="22"/>
        <v>0.02858076751</v>
      </c>
      <c r="U1371" s="33">
        <f t="shared" si="33"/>
        <v>-0.1468869877</v>
      </c>
      <c r="V1371" s="33">
        <f t="shared" si="42"/>
        <v>-0.07242049627</v>
      </c>
      <c r="W1371" s="44">
        <f t="shared" si="13"/>
        <v>0.006491872777</v>
      </c>
      <c r="X1371" s="44">
        <f t="shared" si="14"/>
        <v>0.005450885931</v>
      </c>
      <c r="Y1371" s="33">
        <f t="shared" si="15"/>
        <v>0.8396476824</v>
      </c>
      <c r="Z1371" s="43">
        <v>1.0</v>
      </c>
      <c r="AA1371" s="33">
        <f t="shared" si="16"/>
        <v>1.839647682</v>
      </c>
      <c r="AB1371" s="33">
        <f t="shared" si="17"/>
        <v>0.4564176556</v>
      </c>
      <c r="AC1371" s="33">
        <f t="shared" si="18"/>
        <v>0.5435823444</v>
      </c>
      <c r="AD1371" s="33">
        <f t="shared" si="19"/>
        <v>0.001275518283</v>
      </c>
      <c r="AE1371" s="34">
        <f t="shared" si="23"/>
        <v>0</v>
      </c>
      <c r="AF1371" s="34">
        <f t="shared" si="24"/>
        <v>0</v>
      </c>
      <c r="AG1371" s="34">
        <f t="shared" si="25"/>
        <v>0</v>
      </c>
      <c r="AH1371" s="34">
        <f t="shared" si="26"/>
        <v>0</v>
      </c>
      <c r="AI1371" s="34">
        <f t="shared" si="28"/>
        <v>0</v>
      </c>
      <c r="AJ1371" s="34">
        <f t="shared" si="29"/>
        <v>0</v>
      </c>
      <c r="AK1371" s="34">
        <f t="shared" si="27"/>
        <v>0</v>
      </c>
      <c r="AL1371" s="36">
        <f t="shared" si="34"/>
        <v>0</v>
      </c>
      <c r="AM1371" s="36">
        <f t="shared" si="35"/>
        <v>0</v>
      </c>
      <c r="AN1371" s="46">
        <f t="shared" si="36"/>
        <v>0</v>
      </c>
      <c r="AO1371" s="36">
        <f t="shared" si="37"/>
        <v>0</v>
      </c>
      <c r="AP1371" s="36">
        <f t="shared" si="39"/>
        <v>0</v>
      </c>
      <c r="AQ1371" s="36">
        <f t="shared" si="40"/>
        <v>0</v>
      </c>
      <c r="AR1371" s="36">
        <f t="shared" si="38"/>
        <v>0</v>
      </c>
      <c r="AS1371" s="38">
        <f t="shared" si="45"/>
        <v>0</v>
      </c>
      <c r="AT1371" s="38">
        <f t="shared" si="46"/>
        <v>0</v>
      </c>
      <c r="AU1371" s="38">
        <f t="shared" si="47"/>
        <v>0</v>
      </c>
      <c r="AV1371" s="38">
        <f t="shared" si="48"/>
        <v>0</v>
      </c>
      <c r="AW1371" s="38">
        <f t="shared" si="51"/>
        <v>0</v>
      </c>
      <c r="AX1371" s="38">
        <f t="shared" si="52"/>
        <v>0</v>
      </c>
      <c r="AY1371" s="38">
        <f t="shared" si="49"/>
        <v>0</v>
      </c>
      <c r="AZ1371" s="12">
        <f t="shared" si="30"/>
        <v>136.5709314</v>
      </c>
      <c r="BA1371" s="12">
        <f t="shared" si="41"/>
        <v>99.55518357</v>
      </c>
      <c r="BB1371" s="12">
        <f t="shared" si="53"/>
        <v>139.7910333</v>
      </c>
      <c r="BC1371" s="12">
        <f t="shared" si="50"/>
        <v>0</v>
      </c>
      <c r="BD1371" s="12">
        <f t="shared" si="54"/>
        <v>122.7824816</v>
      </c>
    </row>
    <row r="1372" ht="14.25" customHeight="1">
      <c r="A1372" s="7">
        <v>38511.0</v>
      </c>
      <c r="B1372" s="21" t="s">
        <v>90</v>
      </c>
      <c r="C1372" s="8">
        <v>32.941818</v>
      </c>
      <c r="D1372" s="33">
        <f t="shared" si="5"/>
        <v>-0.002875157052</v>
      </c>
      <c r="E1372" s="33">
        <f t="shared" si="7"/>
        <v>-0.01901981069</v>
      </c>
      <c r="F1372" s="33">
        <f t="shared" si="9"/>
        <v>-0.01815631019</v>
      </c>
      <c r="G1372" s="33">
        <f t="shared" si="11"/>
        <v>-0.01118924406</v>
      </c>
      <c r="H1372" s="33">
        <f t="shared" si="20"/>
        <v>-1.840239178</v>
      </c>
      <c r="I1372" s="45">
        <f t="shared" si="31"/>
        <v>-1.363408774</v>
      </c>
      <c r="J1372" s="45">
        <f t="shared" si="43"/>
        <v>-0.9033133506</v>
      </c>
      <c r="K1372" s="21" t="s">
        <v>91</v>
      </c>
      <c r="L1372" s="8">
        <v>12.432801</v>
      </c>
      <c r="M1372" s="33">
        <f t="shared" si="6"/>
        <v>-0.004760623208</v>
      </c>
      <c r="N1372" s="33">
        <f t="shared" si="8"/>
        <v>-0.0154742401</v>
      </c>
      <c r="O1372" s="33">
        <f t="shared" si="10"/>
        <v>-0.02487758814</v>
      </c>
      <c r="P1372" s="33">
        <f t="shared" si="12"/>
        <v>-0.007460966598</v>
      </c>
      <c r="Q1372" s="45">
        <f t="shared" si="21"/>
        <v>-1.100167422</v>
      </c>
      <c r="R1372" s="45">
        <f t="shared" si="32"/>
        <v>-1.252900492</v>
      </c>
      <c r="S1372" s="45">
        <f t="shared" si="44"/>
        <v>-0.6194996496</v>
      </c>
      <c r="T1372" s="33">
        <f t="shared" si="22"/>
        <v>-0.7400717565</v>
      </c>
      <c r="U1372" s="33">
        <f t="shared" si="33"/>
        <v>-0.1105082825</v>
      </c>
      <c r="V1372" s="33">
        <f t="shared" si="42"/>
        <v>-0.2838137011</v>
      </c>
      <c r="W1372" s="44">
        <f t="shared" si="13"/>
        <v>0.006514378748</v>
      </c>
      <c r="X1372" s="44">
        <f t="shared" si="14"/>
        <v>0.005288964254</v>
      </c>
      <c r="Y1372" s="33">
        <f t="shared" si="15"/>
        <v>0.8118908124</v>
      </c>
      <c r="Z1372" s="43">
        <v>1.0</v>
      </c>
      <c r="AA1372" s="33">
        <f t="shared" si="16"/>
        <v>1.811890812</v>
      </c>
      <c r="AB1372" s="33">
        <f t="shared" si="17"/>
        <v>0.4480903633</v>
      </c>
      <c r="AC1372" s="33">
        <f t="shared" si="18"/>
        <v>0.5519096367</v>
      </c>
      <c r="AD1372" s="33">
        <f t="shared" si="19"/>
        <v>0.003304708005</v>
      </c>
      <c r="AE1372" s="34">
        <f t="shared" si="23"/>
        <v>0</v>
      </c>
      <c r="AF1372" s="34">
        <f t="shared" si="24"/>
        <v>0</v>
      </c>
      <c r="AG1372" s="34">
        <f t="shared" si="25"/>
        <v>0</v>
      </c>
      <c r="AH1372" s="34">
        <f t="shared" si="26"/>
        <v>0</v>
      </c>
      <c r="AI1372" s="34">
        <f t="shared" si="28"/>
        <v>0</v>
      </c>
      <c r="AJ1372" s="34">
        <f t="shared" si="29"/>
        <v>0</v>
      </c>
      <c r="AK1372" s="34">
        <f t="shared" si="27"/>
        <v>0</v>
      </c>
      <c r="AL1372" s="36">
        <f t="shared" si="34"/>
        <v>0</v>
      </c>
      <c r="AM1372" s="36">
        <f t="shared" si="35"/>
        <v>0</v>
      </c>
      <c r="AN1372" s="46">
        <f t="shared" si="36"/>
        <v>0</v>
      </c>
      <c r="AO1372" s="36">
        <f t="shared" si="37"/>
        <v>0</v>
      </c>
      <c r="AP1372" s="36">
        <f t="shared" si="39"/>
        <v>0</v>
      </c>
      <c r="AQ1372" s="36">
        <f t="shared" si="40"/>
        <v>0</v>
      </c>
      <c r="AR1372" s="36">
        <f t="shared" si="38"/>
        <v>0</v>
      </c>
      <c r="AS1372" s="38">
        <f t="shared" si="45"/>
        <v>0</v>
      </c>
      <c r="AT1372" s="38">
        <f t="shared" si="46"/>
        <v>0</v>
      </c>
      <c r="AU1372" s="38">
        <f t="shared" si="47"/>
        <v>0</v>
      </c>
      <c r="AV1372" s="38">
        <f t="shared" si="48"/>
        <v>0</v>
      </c>
      <c r="AW1372" s="38">
        <f t="shared" si="51"/>
        <v>0</v>
      </c>
      <c r="AX1372" s="38">
        <f t="shared" si="52"/>
        <v>0</v>
      </c>
      <c r="AY1372" s="38">
        <f t="shared" si="49"/>
        <v>0</v>
      </c>
      <c r="AZ1372" s="12">
        <f t="shared" si="30"/>
        <v>136.5709314</v>
      </c>
      <c r="BA1372" s="12">
        <f t="shared" si="41"/>
        <v>99.55518357</v>
      </c>
      <c r="BB1372" s="12">
        <f t="shared" si="53"/>
        <v>139.7910333</v>
      </c>
      <c r="BC1372" s="12">
        <f t="shared" si="50"/>
        <v>0</v>
      </c>
      <c r="BD1372" s="12">
        <f t="shared" si="54"/>
        <v>122.7824816</v>
      </c>
    </row>
    <row r="1373" ht="14.25" customHeight="1">
      <c r="A1373" s="7">
        <v>38512.0</v>
      </c>
      <c r="B1373" s="21" t="s">
        <v>90</v>
      </c>
      <c r="C1373" s="8">
        <v>32.953693</v>
      </c>
      <c r="D1373" s="33">
        <f t="shared" si="5"/>
        <v>0.000360484051</v>
      </c>
      <c r="E1373" s="33">
        <f t="shared" si="7"/>
        <v>-0.02004655967</v>
      </c>
      <c r="F1373" s="33">
        <f t="shared" si="9"/>
        <v>-0.02176537402</v>
      </c>
      <c r="G1373" s="33">
        <f t="shared" si="11"/>
        <v>-0.02056287279</v>
      </c>
      <c r="H1373" s="33">
        <f t="shared" si="20"/>
        <v>-1.94659455</v>
      </c>
      <c r="I1373" s="45">
        <f t="shared" si="31"/>
        <v>-1.539188666</v>
      </c>
      <c r="J1373" s="45">
        <f t="shared" si="43"/>
        <v>-1.229919782</v>
      </c>
      <c r="K1373" s="21" t="s">
        <v>91</v>
      </c>
      <c r="L1373" s="8">
        <v>12.361995</v>
      </c>
      <c r="M1373" s="33">
        <f t="shared" si="6"/>
        <v>-0.005695096383</v>
      </c>
      <c r="N1373" s="33">
        <f t="shared" si="8"/>
        <v>-0.02523454465</v>
      </c>
      <c r="O1373" s="33">
        <f t="shared" si="10"/>
        <v>-0.02783987143</v>
      </c>
      <c r="P1373" s="33">
        <f t="shared" si="12"/>
        <v>-0.01400548271</v>
      </c>
      <c r="Q1373" s="45">
        <f t="shared" si="21"/>
        <v>-1.722501791</v>
      </c>
      <c r="R1373" s="45">
        <f t="shared" si="32"/>
        <v>-1.341307644</v>
      </c>
      <c r="S1373" s="45">
        <f t="shared" si="44"/>
        <v>-0.7998343333</v>
      </c>
      <c r="T1373" s="33">
        <f t="shared" si="22"/>
        <v>-0.2240927589</v>
      </c>
      <c r="U1373" s="33">
        <f t="shared" si="33"/>
        <v>-0.1978810221</v>
      </c>
      <c r="V1373" s="33">
        <f t="shared" si="42"/>
        <v>-0.4300854486</v>
      </c>
      <c r="W1373" s="44">
        <f t="shared" si="13"/>
        <v>0.006038376428</v>
      </c>
      <c r="X1373" s="44">
        <f t="shared" si="14"/>
        <v>0.00541032964</v>
      </c>
      <c r="Y1373" s="33">
        <f t="shared" si="15"/>
        <v>0.8959907858</v>
      </c>
      <c r="Z1373" s="43">
        <v>1.0</v>
      </c>
      <c r="AA1373" s="33">
        <f t="shared" si="16"/>
        <v>1.895990786</v>
      </c>
      <c r="AB1373" s="33">
        <f t="shared" si="17"/>
        <v>0.4725712765</v>
      </c>
      <c r="AC1373" s="33">
        <f t="shared" si="18"/>
        <v>0.5274287235</v>
      </c>
      <c r="AD1373" s="33">
        <f t="shared" si="19"/>
        <v>-0.003454767975</v>
      </c>
      <c r="AE1373" s="34">
        <f t="shared" si="23"/>
        <v>0</v>
      </c>
      <c r="AF1373" s="34">
        <f t="shared" si="24"/>
        <v>0</v>
      </c>
      <c r="AG1373" s="34">
        <f t="shared" si="25"/>
        <v>0</v>
      </c>
      <c r="AH1373" s="34">
        <f t="shared" si="26"/>
        <v>0</v>
      </c>
      <c r="AI1373" s="34">
        <f t="shared" si="28"/>
        <v>0</v>
      </c>
      <c r="AJ1373" s="34">
        <f t="shared" si="29"/>
        <v>0</v>
      </c>
      <c r="AK1373" s="34">
        <f t="shared" si="27"/>
        <v>0</v>
      </c>
      <c r="AL1373" s="36">
        <f t="shared" si="34"/>
        <v>0</v>
      </c>
      <c r="AM1373" s="36">
        <f t="shared" si="35"/>
        <v>0</v>
      </c>
      <c r="AN1373" s="46">
        <f t="shared" si="36"/>
        <v>0</v>
      </c>
      <c r="AO1373" s="36">
        <f t="shared" si="37"/>
        <v>0</v>
      </c>
      <c r="AP1373" s="36">
        <f t="shared" si="39"/>
        <v>0</v>
      </c>
      <c r="AQ1373" s="36">
        <f t="shared" si="40"/>
        <v>0</v>
      </c>
      <c r="AR1373" s="36">
        <f t="shared" si="38"/>
        <v>0</v>
      </c>
      <c r="AS1373" s="38">
        <f t="shared" si="45"/>
        <v>0</v>
      </c>
      <c r="AT1373" s="38">
        <f t="shared" si="46"/>
        <v>0</v>
      </c>
      <c r="AU1373" s="38">
        <f t="shared" si="47"/>
        <v>0</v>
      </c>
      <c r="AV1373" s="38">
        <f t="shared" si="48"/>
        <v>0</v>
      </c>
      <c r="AW1373" s="38">
        <f t="shared" si="51"/>
        <v>0</v>
      </c>
      <c r="AX1373" s="38">
        <f t="shared" si="52"/>
        <v>0</v>
      </c>
      <c r="AY1373" s="38">
        <f t="shared" si="49"/>
        <v>0</v>
      </c>
      <c r="AZ1373" s="12">
        <f t="shared" si="30"/>
        <v>136.5709314</v>
      </c>
      <c r="BA1373" s="12">
        <f t="shared" si="41"/>
        <v>99.55518357</v>
      </c>
      <c r="BB1373" s="12">
        <f t="shared" si="53"/>
        <v>139.7910333</v>
      </c>
      <c r="BC1373" s="12">
        <f t="shared" si="50"/>
        <v>0</v>
      </c>
      <c r="BD1373" s="12">
        <f t="shared" si="54"/>
        <v>122.7824816</v>
      </c>
    </row>
    <row r="1374" ht="14.25" customHeight="1">
      <c r="A1374" s="7">
        <v>38513.0</v>
      </c>
      <c r="B1374" s="21" t="s">
        <v>90</v>
      </c>
      <c r="C1374" s="8">
        <v>32.965565</v>
      </c>
      <c r="D1374" s="33">
        <f t="shared" si="5"/>
        <v>0.0003602631122</v>
      </c>
      <c r="E1374" s="33">
        <f t="shared" si="7"/>
        <v>-0.004116299097</v>
      </c>
      <c r="F1374" s="33">
        <f t="shared" si="9"/>
        <v>-0.02158469162</v>
      </c>
      <c r="G1374" s="33">
        <f t="shared" si="11"/>
        <v>-0.01588850848</v>
      </c>
      <c r="H1374" s="33">
        <f t="shared" si="20"/>
        <v>-0.6960975874</v>
      </c>
      <c r="I1374" s="45">
        <f t="shared" si="31"/>
        <v>-1.538198527</v>
      </c>
      <c r="J1374" s="45">
        <f t="shared" si="43"/>
        <v>-1.107449562</v>
      </c>
      <c r="K1374" s="21" t="s">
        <v>91</v>
      </c>
      <c r="L1374" s="8">
        <v>12.446959</v>
      </c>
      <c r="M1374" s="33">
        <f t="shared" si="6"/>
        <v>0.006873000677</v>
      </c>
      <c r="N1374" s="33">
        <f t="shared" si="8"/>
        <v>-0.00633070097</v>
      </c>
      <c r="O1374" s="33">
        <f t="shared" si="10"/>
        <v>-0.02093985836</v>
      </c>
      <c r="P1374" s="33">
        <f t="shared" si="12"/>
        <v>-0.004980629155</v>
      </c>
      <c r="Q1374" s="45">
        <f t="shared" si="21"/>
        <v>-0.558201048</v>
      </c>
      <c r="R1374" s="45">
        <f t="shared" si="32"/>
        <v>-1.055672886</v>
      </c>
      <c r="S1374" s="45">
        <f t="shared" si="44"/>
        <v>-0.5436826793</v>
      </c>
      <c r="T1374" s="33">
        <f t="shared" si="22"/>
        <v>-0.1378965394</v>
      </c>
      <c r="U1374" s="33">
        <f t="shared" si="33"/>
        <v>-0.4825256408</v>
      </c>
      <c r="V1374" s="33">
        <f t="shared" si="42"/>
        <v>-0.5637668831</v>
      </c>
      <c r="W1374" s="44">
        <f t="shared" si="13"/>
        <v>0.00599208986</v>
      </c>
      <c r="X1374" s="44">
        <f t="shared" si="14"/>
        <v>0.005651023644</v>
      </c>
      <c r="Y1374" s="33">
        <f t="shared" si="15"/>
        <v>0.9430805906</v>
      </c>
      <c r="Z1374" s="43">
        <v>1.0</v>
      </c>
      <c r="AA1374" s="33">
        <f t="shared" si="16"/>
        <v>1.943080591</v>
      </c>
      <c r="AB1374" s="33">
        <f t="shared" si="17"/>
        <v>0.4853533071</v>
      </c>
      <c r="AC1374" s="33">
        <f t="shared" si="18"/>
        <v>0.5146466929</v>
      </c>
      <c r="AD1374" s="33">
        <f t="shared" si="19"/>
        <v>0.001379872869</v>
      </c>
      <c r="AE1374" s="34">
        <f t="shared" si="23"/>
        <v>0</v>
      </c>
      <c r="AF1374" s="34">
        <f t="shared" si="24"/>
        <v>0</v>
      </c>
      <c r="AG1374" s="34">
        <f t="shared" si="25"/>
        <v>0</v>
      </c>
      <c r="AH1374" s="34">
        <f t="shared" si="26"/>
        <v>0</v>
      </c>
      <c r="AI1374" s="34">
        <f t="shared" si="28"/>
        <v>0</v>
      </c>
      <c r="AJ1374" s="34">
        <f t="shared" si="29"/>
        <v>0</v>
      </c>
      <c r="AK1374" s="34">
        <f t="shared" si="27"/>
        <v>0</v>
      </c>
      <c r="AL1374" s="36">
        <f t="shared" si="34"/>
        <v>0</v>
      </c>
      <c r="AM1374" s="36">
        <f t="shared" si="35"/>
        <v>0</v>
      </c>
      <c r="AN1374" s="46">
        <f t="shared" si="36"/>
        <v>0</v>
      </c>
      <c r="AO1374" s="36">
        <f t="shared" si="37"/>
        <v>0</v>
      </c>
      <c r="AP1374" s="36">
        <f t="shared" si="39"/>
        <v>0</v>
      </c>
      <c r="AQ1374" s="36">
        <f t="shared" si="40"/>
        <v>0</v>
      </c>
      <c r="AR1374" s="36">
        <f t="shared" si="38"/>
        <v>0</v>
      </c>
      <c r="AS1374" s="38">
        <f t="shared" si="45"/>
        <v>0</v>
      </c>
      <c r="AT1374" s="38">
        <f t="shared" si="46"/>
        <v>0</v>
      </c>
      <c r="AU1374" s="38">
        <f t="shared" si="47"/>
        <v>0</v>
      </c>
      <c r="AV1374" s="38">
        <f t="shared" si="48"/>
        <v>0</v>
      </c>
      <c r="AW1374" s="38">
        <f t="shared" si="51"/>
        <v>0</v>
      </c>
      <c r="AX1374" s="38">
        <f t="shared" si="52"/>
        <v>0</v>
      </c>
      <c r="AY1374" s="38">
        <f t="shared" si="49"/>
        <v>0</v>
      </c>
      <c r="AZ1374" s="12">
        <f t="shared" si="30"/>
        <v>136.5709314</v>
      </c>
      <c r="BA1374" s="12">
        <f t="shared" si="41"/>
        <v>99.55518357</v>
      </c>
      <c r="BB1374" s="12">
        <f t="shared" si="53"/>
        <v>139.7910333</v>
      </c>
      <c r="BC1374" s="12">
        <f t="shared" si="50"/>
        <v>0</v>
      </c>
      <c r="BD1374" s="12">
        <f t="shared" si="54"/>
        <v>122.7824816</v>
      </c>
    </row>
    <row r="1375" ht="14.25" customHeight="1">
      <c r="A1375" s="7">
        <v>38516.0</v>
      </c>
      <c r="B1375" s="21" t="s">
        <v>90</v>
      </c>
      <c r="C1375" s="8">
        <v>32.995243</v>
      </c>
      <c r="D1375" s="33">
        <f t="shared" si="5"/>
        <v>0.0009002727543</v>
      </c>
      <c r="E1375" s="33">
        <f t="shared" si="7"/>
        <v>0.0010701162</v>
      </c>
      <c r="F1375" s="33">
        <f t="shared" si="9"/>
        <v>-0.01361010721</v>
      </c>
      <c r="G1375" s="33">
        <f t="shared" si="11"/>
        <v>-0.01063837028</v>
      </c>
      <c r="H1375" s="33">
        <f t="shared" si="20"/>
        <v>-0.3083164116</v>
      </c>
      <c r="I1375" s="45">
        <f t="shared" si="31"/>
        <v>-1.163549407</v>
      </c>
      <c r="J1375" s="45">
        <f t="shared" si="43"/>
        <v>-0.9746532049</v>
      </c>
      <c r="K1375" s="21" t="s">
        <v>91</v>
      </c>
      <c r="L1375" s="8">
        <v>12.424154</v>
      </c>
      <c r="M1375" s="33">
        <f t="shared" si="6"/>
        <v>-0.001832174429</v>
      </c>
      <c r="N1375" s="33">
        <f t="shared" si="8"/>
        <v>-0.002286185007</v>
      </c>
      <c r="O1375" s="33">
        <f t="shared" si="10"/>
        <v>-0.02360383327</v>
      </c>
      <c r="P1375" s="33">
        <f t="shared" si="12"/>
        <v>-0.005452811146</v>
      </c>
      <c r="Q1375" s="45">
        <f t="shared" si="21"/>
        <v>-0.3358649766</v>
      </c>
      <c r="R1375" s="45">
        <f t="shared" si="32"/>
        <v>-1.156814066</v>
      </c>
      <c r="S1375" s="45">
        <f t="shared" si="44"/>
        <v>-0.5601434737</v>
      </c>
      <c r="T1375" s="33">
        <f t="shared" si="22"/>
        <v>0.02754856503</v>
      </c>
      <c r="U1375" s="33">
        <f t="shared" si="33"/>
        <v>-0.006735340846</v>
      </c>
      <c r="V1375" s="33">
        <f t="shared" si="42"/>
        <v>-0.4145097311</v>
      </c>
      <c r="W1375" s="44">
        <f t="shared" si="13"/>
        <v>0.005940324042</v>
      </c>
      <c r="X1375" s="44">
        <f t="shared" si="14"/>
        <v>0.005656974312</v>
      </c>
      <c r="Y1375" s="33">
        <f t="shared" si="15"/>
        <v>0.9523006272</v>
      </c>
      <c r="Z1375" s="43">
        <v>1.0</v>
      </c>
      <c r="AA1375" s="33">
        <f t="shared" si="16"/>
        <v>1.952300627</v>
      </c>
      <c r="AB1375" s="33">
        <f t="shared" si="17"/>
        <v>0.4877838044</v>
      </c>
      <c r="AC1375" s="33">
        <f t="shared" si="18"/>
        <v>0.5122161956</v>
      </c>
      <c r="AD1375" s="33">
        <f t="shared" si="19"/>
        <v>-0.001820575491</v>
      </c>
      <c r="AE1375" s="34">
        <f t="shared" si="23"/>
        <v>0</v>
      </c>
      <c r="AF1375" s="34">
        <f t="shared" si="24"/>
        <v>0</v>
      </c>
      <c r="AG1375" s="34">
        <f t="shared" si="25"/>
        <v>0</v>
      </c>
      <c r="AH1375" s="34">
        <f t="shared" si="26"/>
        <v>0</v>
      </c>
      <c r="AI1375" s="34">
        <f t="shared" si="28"/>
        <v>0</v>
      </c>
      <c r="AJ1375" s="34">
        <f t="shared" si="29"/>
        <v>0</v>
      </c>
      <c r="AK1375" s="34">
        <f t="shared" si="27"/>
        <v>0</v>
      </c>
      <c r="AL1375" s="36">
        <f t="shared" si="34"/>
        <v>0</v>
      </c>
      <c r="AM1375" s="36">
        <f t="shared" si="35"/>
        <v>0</v>
      </c>
      <c r="AN1375" s="46">
        <f t="shared" si="36"/>
        <v>0</v>
      </c>
      <c r="AO1375" s="36">
        <f t="shared" si="37"/>
        <v>0</v>
      </c>
      <c r="AP1375" s="36">
        <f t="shared" si="39"/>
        <v>0</v>
      </c>
      <c r="AQ1375" s="36">
        <f t="shared" si="40"/>
        <v>0</v>
      </c>
      <c r="AR1375" s="36">
        <f t="shared" si="38"/>
        <v>0</v>
      </c>
      <c r="AS1375" s="38">
        <f t="shared" si="45"/>
        <v>0</v>
      </c>
      <c r="AT1375" s="38">
        <f t="shared" si="46"/>
        <v>0</v>
      </c>
      <c r="AU1375" s="38">
        <f t="shared" si="47"/>
        <v>0</v>
      </c>
      <c r="AV1375" s="38">
        <f t="shared" si="48"/>
        <v>0</v>
      </c>
      <c r="AW1375" s="38">
        <f t="shared" si="51"/>
        <v>0</v>
      </c>
      <c r="AX1375" s="38">
        <f t="shared" si="52"/>
        <v>0</v>
      </c>
      <c r="AY1375" s="38">
        <f t="shared" si="49"/>
        <v>0</v>
      </c>
      <c r="AZ1375" s="12">
        <f t="shared" si="30"/>
        <v>136.5709314</v>
      </c>
      <c r="BA1375" s="12">
        <f t="shared" si="41"/>
        <v>99.55518357</v>
      </c>
      <c r="BB1375" s="12">
        <f t="shared" si="53"/>
        <v>139.7910333</v>
      </c>
      <c r="BC1375" s="12">
        <f t="shared" si="50"/>
        <v>0</v>
      </c>
      <c r="BD1375" s="12">
        <f t="shared" si="54"/>
        <v>122.7824816</v>
      </c>
    </row>
    <row r="1376" ht="14.25" customHeight="1">
      <c r="A1376" s="7">
        <v>38517.0</v>
      </c>
      <c r="B1376" s="21" t="s">
        <v>90</v>
      </c>
      <c r="C1376" s="8">
        <v>32.983376</v>
      </c>
      <c r="D1376" s="33">
        <f t="shared" si="5"/>
        <v>-0.0003596579058</v>
      </c>
      <c r="E1376" s="33">
        <f t="shared" si="7"/>
        <v>-0.001617226654</v>
      </c>
      <c r="F1376" s="33">
        <f t="shared" si="9"/>
        <v>-0.008006027626</v>
      </c>
      <c r="G1376" s="33">
        <f t="shared" si="11"/>
        <v>-0.01500873889</v>
      </c>
      <c r="H1376" s="33">
        <f t="shared" si="20"/>
        <v>-0.5594975035</v>
      </c>
      <c r="I1376" s="45">
        <f t="shared" si="31"/>
        <v>-0.909977262</v>
      </c>
      <c r="J1376" s="45">
        <f t="shared" si="43"/>
        <v>-1.154828822</v>
      </c>
      <c r="K1376" s="21" t="s">
        <v>91</v>
      </c>
      <c r="L1376" s="8">
        <v>12.464058</v>
      </c>
      <c r="M1376" s="33">
        <f t="shared" si="6"/>
        <v>0.003211808225</v>
      </c>
      <c r="N1376" s="33">
        <f t="shared" si="8"/>
        <v>-0.002258516305</v>
      </c>
      <c r="O1376" s="33">
        <f t="shared" si="10"/>
        <v>-0.01388334082</v>
      </c>
      <c r="P1376" s="33">
        <f t="shared" si="12"/>
        <v>-0.005639761013</v>
      </c>
      <c r="Q1376" s="45">
        <f t="shared" si="21"/>
        <v>-0.3559626289</v>
      </c>
      <c r="R1376" s="45">
        <f t="shared" si="32"/>
        <v>-0.775857446</v>
      </c>
      <c r="S1376" s="45">
        <f t="shared" si="44"/>
        <v>-0.577950155</v>
      </c>
      <c r="T1376" s="33">
        <f t="shared" si="22"/>
        <v>-0.2035348747</v>
      </c>
      <c r="U1376" s="33">
        <f t="shared" si="33"/>
        <v>-0.134119816</v>
      </c>
      <c r="V1376" s="33">
        <f t="shared" si="42"/>
        <v>-0.5768786673</v>
      </c>
      <c r="W1376" s="44">
        <f t="shared" si="13"/>
        <v>0.005841784508</v>
      </c>
      <c r="X1376" s="44">
        <f t="shared" si="14"/>
        <v>0.005650707873</v>
      </c>
      <c r="Y1376" s="33">
        <f t="shared" si="15"/>
        <v>0.9672913929</v>
      </c>
      <c r="Z1376" s="43">
        <v>1.0</v>
      </c>
      <c r="AA1376" s="33">
        <f t="shared" si="16"/>
        <v>1.967291393</v>
      </c>
      <c r="AB1376" s="33">
        <f t="shared" si="17"/>
        <v>0.4916868931</v>
      </c>
      <c r="AC1376" s="33">
        <f t="shared" si="18"/>
        <v>0.5083131069</v>
      </c>
      <c r="AD1376" s="33">
        <f t="shared" si="19"/>
        <v>0.003258874986</v>
      </c>
      <c r="AE1376" s="34">
        <f t="shared" si="23"/>
        <v>0</v>
      </c>
      <c r="AF1376" s="34">
        <f t="shared" si="24"/>
        <v>0</v>
      </c>
      <c r="AG1376" s="34">
        <f t="shared" si="25"/>
        <v>0</v>
      </c>
      <c r="AH1376" s="34">
        <f t="shared" si="26"/>
        <v>0</v>
      </c>
      <c r="AI1376" s="34">
        <f t="shared" si="28"/>
        <v>0</v>
      </c>
      <c r="AJ1376" s="34">
        <f t="shared" si="29"/>
        <v>0</v>
      </c>
      <c r="AK1376" s="34">
        <f t="shared" si="27"/>
        <v>0</v>
      </c>
      <c r="AL1376" s="36">
        <f t="shared" si="34"/>
        <v>0</v>
      </c>
      <c r="AM1376" s="36">
        <f t="shared" si="35"/>
        <v>0</v>
      </c>
      <c r="AN1376" s="46">
        <f t="shared" si="36"/>
        <v>0</v>
      </c>
      <c r="AO1376" s="36">
        <f t="shared" si="37"/>
        <v>0</v>
      </c>
      <c r="AP1376" s="36">
        <f t="shared" si="39"/>
        <v>0</v>
      </c>
      <c r="AQ1376" s="36">
        <f t="shared" si="40"/>
        <v>0</v>
      </c>
      <c r="AR1376" s="36">
        <f t="shared" si="38"/>
        <v>0</v>
      </c>
      <c r="AS1376" s="38">
        <f t="shared" si="45"/>
        <v>0</v>
      </c>
      <c r="AT1376" s="38">
        <f t="shared" si="46"/>
        <v>0</v>
      </c>
      <c r="AU1376" s="38">
        <f t="shared" si="47"/>
        <v>0</v>
      </c>
      <c r="AV1376" s="38">
        <f t="shared" si="48"/>
        <v>0</v>
      </c>
      <c r="AW1376" s="38">
        <f t="shared" si="51"/>
        <v>0</v>
      </c>
      <c r="AX1376" s="38">
        <f t="shared" si="52"/>
        <v>0</v>
      </c>
      <c r="AY1376" s="38">
        <f t="shared" si="49"/>
        <v>0</v>
      </c>
      <c r="AZ1376" s="12">
        <f t="shared" si="30"/>
        <v>136.5709314</v>
      </c>
      <c r="BA1376" s="12">
        <f t="shared" si="41"/>
        <v>99.55518357</v>
      </c>
      <c r="BB1376" s="12">
        <f t="shared" si="53"/>
        <v>139.7910333</v>
      </c>
      <c r="BC1376" s="12">
        <f t="shared" si="50"/>
        <v>0</v>
      </c>
      <c r="BD1376" s="12">
        <f t="shared" si="54"/>
        <v>122.7824816</v>
      </c>
    </row>
    <row r="1377" ht="14.25" customHeight="1">
      <c r="A1377" s="7">
        <v>38518.0</v>
      </c>
      <c r="B1377" s="21" t="s">
        <v>90</v>
      </c>
      <c r="C1377" s="8">
        <v>33.131824</v>
      </c>
      <c r="D1377" s="33">
        <f t="shared" si="5"/>
        <v>0.0045006915</v>
      </c>
      <c r="E1377" s="33">
        <f t="shared" si="7"/>
        <v>0.005767926955</v>
      </c>
      <c r="F1377" s="33">
        <f t="shared" si="9"/>
        <v>-0.01336158861</v>
      </c>
      <c r="G1377" s="33">
        <f t="shared" si="11"/>
        <v>-0.004072437131</v>
      </c>
      <c r="H1377" s="33">
        <f t="shared" si="20"/>
        <v>0.04640803215</v>
      </c>
      <c r="I1377" s="45">
        <f t="shared" si="31"/>
        <v>-1.2128197</v>
      </c>
      <c r="J1377" s="45">
        <f t="shared" si="43"/>
        <v>-0.7933913178</v>
      </c>
      <c r="K1377" s="21" t="s">
        <v>91</v>
      </c>
      <c r="L1377" s="8">
        <v>12.438411</v>
      </c>
      <c r="M1377" s="33">
        <f t="shared" si="6"/>
        <v>-0.002057676561</v>
      </c>
      <c r="N1377" s="33">
        <f t="shared" si="8"/>
        <v>0.0004512257536</v>
      </c>
      <c r="O1377" s="33">
        <f t="shared" si="10"/>
        <v>-0.01502999672</v>
      </c>
      <c r="P1377" s="33">
        <f t="shared" si="12"/>
        <v>-0.01081443594</v>
      </c>
      <c r="Q1377" s="45">
        <f t="shared" si="21"/>
        <v>-0.2139216197</v>
      </c>
      <c r="R1377" s="45">
        <f t="shared" si="32"/>
        <v>-0.8630634432</v>
      </c>
      <c r="S1377" s="45">
        <f t="shared" si="44"/>
        <v>-0.7425544318</v>
      </c>
      <c r="T1377" s="33">
        <f t="shared" si="22"/>
        <v>0.2603296518</v>
      </c>
      <c r="U1377" s="33">
        <f t="shared" si="33"/>
        <v>-0.3497562563</v>
      </c>
      <c r="V1377" s="33">
        <f t="shared" si="42"/>
        <v>-0.05083688593</v>
      </c>
      <c r="W1377" s="44">
        <f t="shared" si="13"/>
        <v>0.005786797023</v>
      </c>
      <c r="X1377" s="44">
        <f t="shared" si="14"/>
        <v>0.005604292168</v>
      </c>
      <c r="Y1377" s="33">
        <f t="shared" si="15"/>
        <v>0.968461853</v>
      </c>
      <c r="Z1377" s="43">
        <v>1.0</v>
      </c>
      <c r="AA1377" s="33">
        <f t="shared" si="16"/>
        <v>1.968461853</v>
      </c>
      <c r="AB1377" s="33">
        <f t="shared" si="17"/>
        <v>0.4919891394</v>
      </c>
      <c r="AC1377" s="33">
        <f t="shared" si="18"/>
        <v>0.5080108606</v>
      </c>
      <c r="AD1377" s="33">
        <f t="shared" si="19"/>
        <v>0.0004862118734</v>
      </c>
      <c r="AE1377" s="34">
        <f t="shared" si="23"/>
        <v>0</v>
      </c>
      <c r="AF1377" s="34">
        <f t="shared" si="24"/>
        <v>0</v>
      </c>
      <c r="AG1377" s="34">
        <f t="shared" si="25"/>
        <v>0</v>
      </c>
      <c r="AH1377" s="34">
        <f t="shared" si="26"/>
        <v>0</v>
      </c>
      <c r="AI1377" s="34">
        <f t="shared" si="28"/>
        <v>0</v>
      </c>
      <c r="AJ1377" s="34">
        <f t="shared" si="29"/>
        <v>0</v>
      </c>
      <c r="AK1377" s="34">
        <f t="shared" si="27"/>
        <v>0</v>
      </c>
      <c r="AL1377" s="36">
        <f t="shared" si="34"/>
        <v>0</v>
      </c>
      <c r="AM1377" s="36">
        <f t="shared" si="35"/>
        <v>0</v>
      </c>
      <c r="AN1377" s="46">
        <f t="shared" si="36"/>
        <v>0</v>
      </c>
      <c r="AO1377" s="36">
        <f t="shared" si="37"/>
        <v>0</v>
      </c>
      <c r="AP1377" s="36">
        <f t="shared" si="39"/>
        <v>0</v>
      </c>
      <c r="AQ1377" s="36">
        <f t="shared" si="40"/>
        <v>0</v>
      </c>
      <c r="AR1377" s="36">
        <f t="shared" si="38"/>
        <v>0</v>
      </c>
      <c r="AS1377" s="38">
        <f t="shared" si="45"/>
        <v>0</v>
      </c>
      <c r="AT1377" s="38">
        <f t="shared" si="46"/>
        <v>0</v>
      </c>
      <c r="AU1377" s="38">
        <f t="shared" si="47"/>
        <v>0</v>
      </c>
      <c r="AV1377" s="38">
        <f t="shared" si="48"/>
        <v>0</v>
      </c>
      <c r="AW1377" s="38">
        <f t="shared" si="51"/>
        <v>0</v>
      </c>
      <c r="AX1377" s="38">
        <f t="shared" si="52"/>
        <v>0</v>
      </c>
      <c r="AY1377" s="38">
        <f t="shared" si="49"/>
        <v>0</v>
      </c>
      <c r="AZ1377" s="12">
        <f t="shared" si="30"/>
        <v>136.5709314</v>
      </c>
      <c r="BA1377" s="12">
        <f t="shared" si="41"/>
        <v>99.55518357</v>
      </c>
      <c r="BB1377" s="12">
        <f t="shared" si="53"/>
        <v>139.7910333</v>
      </c>
      <c r="BC1377" s="12">
        <f t="shared" si="50"/>
        <v>0</v>
      </c>
      <c r="BD1377" s="12">
        <f t="shared" si="54"/>
        <v>122.7824816</v>
      </c>
    </row>
    <row r="1378" ht="14.25" customHeight="1">
      <c r="A1378" s="7">
        <v>38519.0</v>
      </c>
      <c r="B1378" s="21" t="s">
        <v>90</v>
      </c>
      <c r="C1378" s="8">
        <v>33.274311</v>
      </c>
      <c r="D1378" s="33">
        <f t="shared" si="5"/>
        <v>0.004300608382</v>
      </c>
      <c r="E1378" s="33">
        <f t="shared" si="7"/>
        <v>0.009729349606</v>
      </c>
      <c r="F1378" s="33">
        <f t="shared" si="9"/>
        <v>-0.01051225005</v>
      </c>
      <c r="G1378" s="33">
        <f t="shared" si="11"/>
        <v>-0.006846795208</v>
      </c>
      <c r="H1378" s="33">
        <f t="shared" si="20"/>
        <v>0.3605142257</v>
      </c>
      <c r="I1378" s="45">
        <f t="shared" si="31"/>
        <v>-1.095125877</v>
      </c>
      <c r="J1378" s="45">
        <f t="shared" si="43"/>
        <v>-0.9110283508</v>
      </c>
      <c r="K1378" s="21" t="s">
        <v>91</v>
      </c>
      <c r="L1378" s="8">
        <v>12.478312</v>
      </c>
      <c r="M1378" s="33">
        <f t="shared" si="6"/>
        <v>0.003207885637</v>
      </c>
      <c r="N1378" s="33">
        <f t="shared" si="8"/>
        <v>0.009409241793</v>
      </c>
      <c r="O1378" s="33">
        <f t="shared" si="10"/>
        <v>-0.01606274079</v>
      </c>
      <c r="P1378" s="33">
        <f t="shared" si="12"/>
        <v>-0.01912894414</v>
      </c>
      <c r="Q1378" s="45">
        <f t="shared" si="21"/>
        <v>0.3487027402</v>
      </c>
      <c r="R1378" s="45">
        <f t="shared" si="32"/>
        <v>-0.947335154</v>
      </c>
      <c r="S1378" s="45">
        <f t="shared" si="44"/>
        <v>-0.9924957509</v>
      </c>
      <c r="T1378" s="33">
        <f t="shared" si="22"/>
        <v>0.01181148553</v>
      </c>
      <c r="U1378" s="33">
        <f t="shared" si="33"/>
        <v>-0.1477907233</v>
      </c>
      <c r="V1378" s="33">
        <f t="shared" si="42"/>
        <v>0.08146740009</v>
      </c>
      <c r="W1378" s="44">
        <f t="shared" si="13"/>
        <v>0.005632626317</v>
      </c>
      <c r="X1378" s="44">
        <f t="shared" si="14"/>
        <v>0.004905815116</v>
      </c>
      <c r="Y1378" s="33">
        <f t="shared" si="15"/>
        <v>0.8709640654</v>
      </c>
      <c r="Z1378" s="43">
        <v>1.0</v>
      </c>
      <c r="AA1378" s="33">
        <f t="shared" si="16"/>
        <v>1.870964065</v>
      </c>
      <c r="AB1378" s="33">
        <f t="shared" si="17"/>
        <v>0.4655161911</v>
      </c>
      <c r="AC1378" s="33">
        <f t="shared" si="18"/>
        <v>0.5344838089</v>
      </c>
      <c r="AD1378" s="33">
        <f t="shared" si="19"/>
        <v>-0.005622067575</v>
      </c>
      <c r="AE1378" s="34">
        <f t="shared" si="23"/>
        <v>0</v>
      </c>
      <c r="AF1378" s="34">
        <f t="shared" si="24"/>
        <v>0</v>
      </c>
      <c r="AG1378" s="34">
        <f t="shared" si="25"/>
        <v>0</v>
      </c>
      <c r="AH1378" s="34">
        <f t="shared" si="26"/>
        <v>0</v>
      </c>
      <c r="AI1378" s="34">
        <f t="shared" si="28"/>
        <v>0</v>
      </c>
      <c r="AJ1378" s="34">
        <f t="shared" si="29"/>
        <v>0</v>
      </c>
      <c r="AK1378" s="34">
        <f t="shared" si="27"/>
        <v>0</v>
      </c>
      <c r="AL1378" s="36">
        <f t="shared" si="34"/>
        <v>0</v>
      </c>
      <c r="AM1378" s="36">
        <f t="shared" si="35"/>
        <v>0</v>
      </c>
      <c r="AN1378" s="46">
        <f t="shared" si="36"/>
        <v>0</v>
      </c>
      <c r="AO1378" s="36">
        <f t="shared" si="37"/>
        <v>0</v>
      </c>
      <c r="AP1378" s="36">
        <f t="shared" si="39"/>
        <v>0</v>
      </c>
      <c r="AQ1378" s="36">
        <f t="shared" si="40"/>
        <v>0</v>
      </c>
      <c r="AR1378" s="36">
        <f t="shared" si="38"/>
        <v>0</v>
      </c>
      <c r="AS1378" s="38">
        <f t="shared" si="45"/>
        <v>0</v>
      </c>
      <c r="AT1378" s="38">
        <f t="shared" si="46"/>
        <v>0</v>
      </c>
      <c r="AU1378" s="38">
        <f t="shared" si="47"/>
        <v>0</v>
      </c>
      <c r="AV1378" s="38">
        <f t="shared" si="48"/>
        <v>0</v>
      </c>
      <c r="AW1378" s="38">
        <f t="shared" si="51"/>
        <v>0</v>
      </c>
      <c r="AX1378" s="38">
        <f t="shared" si="52"/>
        <v>0</v>
      </c>
      <c r="AY1378" s="38">
        <f t="shared" si="49"/>
        <v>0</v>
      </c>
      <c r="AZ1378" s="12">
        <f t="shared" si="30"/>
        <v>136.5709314</v>
      </c>
      <c r="BA1378" s="12">
        <f t="shared" si="41"/>
        <v>99.55518357</v>
      </c>
      <c r="BB1378" s="12">
        <f t="shared" si="53"/>
        <v>139.7910333</v>
      </c>
      <c r="BC1378" s="12">
        <f t="shared" si="50"/>
        <v>0</v>
      </c>
      <c r="BD1378" s="12">
        <f t="shared" si="54"/>
        <v>122.7824816</v>
      </c>
    </row>
    <row r="1379" ht="14.25" customHeight="1">
      <c r="A1379" s="7">
        <v>38520.0</v>
      </c>
      <c r="B1379" s="21" t="s">
        <v>90</v>
      </c>
      <c r="C1379" s="8">
        <v>33.108063</v>
      </c>
      <c r="D1379" s="33">
        <f t="shared" si="5"/>
        <v>-0.004996286775</v>
      </c>
      <c r="E1379" s="33">
        <f t="shared" si="7"/>
        <v>0.004322631813</v>
      </c>
      <c r="F1379" s="33">
        <f t="shared" si="9"/>
        <v>0.0001885394707</v>
      </c>
      <c r="G1379" s="33">
        <f t="shared" si="11"/>
        <v>-0.01770034856</v>
      </c>
      <c r="H1379" s="33">
        <f t="shared" si="20"/>
        <v>-0.1098570482</v>
      </c>
      <c r="I1379" s="45">
        <f t="shared" si="31"/>
        <v>-0.5568599307</v>
      </c>
      <c r="J1379" s="45">
        <f t="shared" si="43"/>
        <v>-1.289478806</v>
      </c>
      <c r="K1379" s="21" t="s">
        <v>91</v>
      </c>
      <c r="L1379" s="8">
        <v>12.555267</v>
      </c>
      <c r="M1379" s="33">
        <f t="shared" si="6"/>
        <v>0.006167100165</v>
      </c>
      <c r="N1379" s="33">
        <f t="shared" si="8"/>
        <v>0.008701563169</v>
      </c>
      <c r="O1379" s="33">
        <f t="shared" si="10"/>
        <v>0.002315775205</v>
      </c>
      <c r="P1379" s="33">
        <f t="shared" si="12"/>
        <v>-0.0202777514</v>
      </c>
      <c r="Q1379" s="45">
        <f t="shared" si="21"/>
        <v>0.2761830201</v>
      </c>
      <c r="R1379" s="45">
        <f t="shared" si="32"/>
        <v>-0.216609222</v>
      </c>
      <c r="S1379" s="45">
        <f t="shared" si="44"/>
        <v>-1.032595046</v>
      </c>
      <c r="T1379" s="33">
        <f t="shared" si="22"/>
        <v>-0.3860400682</v>
      </c>
      <c r="U1379" s="33">
        <f t="shared" si="33"/>
        <v>-0.3402507087</v>
      </c>
      <c r="V1379" s="33">
        <f t="shared" si="42"/>
        <v>-0.25688376</v>
      </c>
      <c r="W1379" s="44">
        <f t="shared" si="13"/>
        <v>0.005518064279</v>
      </c>
      <c r="X1379" s="44">
        <f t="shared" si="14"/>
        <v>0.004806843582</v>
      </c>
      <c r="Y1379" s="33">
        <f t="shared" si="15"/>
        <v>0.8711104726</v>
      </c>
      <c r="Z1379" s="43">
        <v>1.0</v>
      </c>
      <c r="AA1379" s="33">
        <f t="shared" si="16"/>
        <v>1.871110473</v>
      </c>
      <c r="AB1379" s="33">
        <f t="shared" si="17"/>
        <v>0.4655580124</v>
      </c>
      <c r="AC1379" s="33">
        <f t="shared" si="18"/>
        <v>0.5344419876</v>
      </c>
      <c r="AD1379" s="33">
        <f t="shared" si="19"/>
        <v>0.003702174866</v>
      </c>
      <c r="AE1379" s="34">
        <f t="shared" si="23"/>
        <v>0</v>
      </c>
      <c r="AF1379" s="34">
        <f t="shared" si="24"/>
        <v>0</v>
      </c>
      <c r="AG1379" s="34">
        <f t="shared" si="25"/>
        <v>0</v>
      </c>
      <c r="AH1379" s="34">
        <f t="shared" si="26"/>
        <v>0</v>
      </c>
      <c r="AI1379" s="34">
        <f t="shared" si="28"/>
        <v>0</v>
      </c>
      <c r="AJ1379" s="34">
        <f t="shared" si="29"/>
        <v>0</v>
      </c>
      <c r="AK1379" s="34">
        <f t="shared" si="27"/>
        <v>0</v>
      </c>
      <c r="AL1379" s="36">
        <f t="shared" si="34"/>
        <v>0</v>
      </c>
      <c r="AM1379" s="36">
        <f t="shared" si="35"/>
        <v>0</v>
      </c>
      <c r="AN1379" s="46">
        <f t="shared" si="36"/>
        <v>0</v>
      </c>
      <c r="AO1379" s="36">
        <f t="shared" si="37"/>
        <v>0</v>
      </c>
      <c r="AP1379" s="36">
        <f t="shared" si="39"/>
        <v>0</v>
      </c>
      <c r="AQ1379" s="36">
        <f t="shared" si="40"/>
        <v>0</v>
      </c>
      <c r="AR1379" s="36">
        <f t="shared" si="38"/>
        <v>0</v>
      </c>
      <c r="AS1379" s="38">
        <f t="shared" si="45"/>
        <v>0</v>
      </c>
      <c r="AT1379" s="38">
        <f t="shared" si="46"/>
        <v>0</v>
      </c>
      <c r="AU1379" s="38">
        <f t="shared" si="47"/>
        <v>0</v>
      </c>
      <c r="AV1379" s="38">
        <f t="shared" si="48"/>
        <v>0</v>
      </c>
      <c r="AW1379" s="38">
        <f t="shared" si="51"/>
        <v>0</v>
      </c>
      <c r="AX1379" s="38">
        <f t="shared" si="52"/>
        <v>0</v>
      </c>
      <c r="AY1379" s="38">
        <f t="shared" si="49"/>
        <v>0</v>
      </c>
      <c r="AZ1379" s="12">
        <f t="shared" si="30"/>
        <v>136.5709314</v>
      </c>
      <c r="BA1379" s="12">
        <f t="shared" si="41"/>
        <v>99.55518357</v>
      </c>
      <c r="BB1379" s="12">
        <f t="shared" si="53"/>
        <v>139.7910333</v>
      </c>
      <c r="BC1379" s="12">
        <f t="shared" si="50"/>
        <v>0</v>
      </c>
      <c r="BD1379" s="12">
        <f t="shared" si="54"/>
        <v>122.7824816</v>
      </c>
    </row>
    <row r="1380" ht="14.25" customHeight="1">
      <c r="A1380" s="7">
        <v>38523.0</v>
      </c>
      <c r="B1380" s="21" t="s">
        <v>90</v>
      </c>
      <c r="C1380" s="8">
        <v>33.250565</v>
      </c>
      <c r="D1380" s="33">
        <f t="shared" si="5"/>
        <v>0.004304147905</v>
      </c>
      <c r="E1380" s="33">
        <f t="shared" si="7"/>
        <v>0.007738145768</v>
      </c>
      <c r="F1380" s="33">
        <f t="shared" si="9"/>
        <v>0.008816542684</v>
      </c>
      <c r="G1380" s="33">
        <f t="shared" si="11"/>
        <v>-0.01502629613</v>
      </c>
      <c r="H1380" s="33">
        <f t="shared" si="20"/>
        <v>0.1650037124</v>
      </c>
      <c r="I1380" s="45">
        <f t="shared" si="31"/>
        <v>-0.1055780503</v>
      </c>
      <c r="J1380" s="45">
        <f t="shared" si="43"/>
        <v>-1.20593662</v>
      </c>
      <c r="K1380" s="21" t="s">
        <v>91</v>
      </c>
      <c r="L1380" s="8">
        <v>12.515369</v>
      </c>
      <c r="M1380" s="33">
        <f t="shared" si="6"/>
        <v>-0.003177789847</v>
      </c>
      <c r="N1380" s="33">
        <f t="shared" si="8"/>
        <v>0.007341747374</v>
      </c>
      <c r="O1380" s="33">
        <f t="shared" si="10"/>
        <v>0.005038777774</v>
      </c>
      <c r="P1380" s="33">
        <f t="shared" si="12"/>
        <v>-0.01905508672</v>
      </c>
      <c r="Q1380" s="45">
        <f t="shared" si="21"/>
        <v>0.1586790371</v>
      </c>
      <c r="R1380" s="45">
        <f t="shared" si="32"/>
        <v>-0.1372724895</v>
      </c>
      <c r="S1380" s="45">
        <f t="shared" si="44"/>
        <v>-1.003920062</v>
      </c>
      <c r="T1380" s="33">
        <f t="shared" si="22"/>
        <v>0.006324675295</v>
      </c>
      <c r="U1380" s="33">
        <f t="shared" si="33"/>
        <v>0.03169443922</v>
      </c>
      <c r="V1380" s="33">
        <f t="shared" si="42"/>
        <v>-0.2020165581</v>
      </c>
      <c r="W1380" s="44">
        <f t="shared" si="13"/>
        <v>0.005614758362</v>
      </c>
      <c r="X1380" s="44">
        <f t="shared" si="14"/>
        <v>0.004768363089</v>
      </c>
      <c r="Y1380" s="33">
        <f t="shared" si="15"/>
        <v>0.8492552631</v>
      </c>
      <c r="Z1380" s="43">
        <v>1.0</v>
      </c>
      <c r="AA1380" s="33">
        <f t="shared" si="16"/>
        <v>1.849255263</v>
      </c>
      <c r="AB1380" s="33">
        <f t="shared" si="17"/>
        <v>0.4592417716</v>
      </c>
      <c r="AC1380" s="33">
        <f t="shared" si="18"/>
        <v>0.5407582284</v>
      </c>
      <c r="AD1380" s="33">
        <f t="shared" si="19"/>
        <v>0.001766363583</v>
      </c>
      <c r="AE1380" s="34">
        <f t="shared" si="23"/>
        <v>0</v>
      </c>
      <c r="AF1380" s="34">
        <f t="shared" si="24"/>
        <v>0</v>
      </c>
      <c r="AG1380" s="34">
        <f t="shared" si="25"/>
        <v>0</v>
      </c>
      <c r="AH1380" s="34">
        <f t="shared" si="26"/>
        <v>0</v>
      </c>
      <c r="AI1380" s="34">
        <f t="shared" si="28"/>
        <v>0</v>
      </c>
      <c r="AJ1380" s="34">
        <f t="shared" si="29"/>
        <v>0</v>
      </c>
      <c r="AK1380" s="34">
        <f t="shared" si="27"/>
        <v>0</v>
      </c>
      <c r="AL1380" s="36">
        <f t="shared" si="34"/>
        <v>0</v>
      </c>
      <c r="AM1380" s="36">
        <f t="shared" si="35"/>
        <v>0</v>
      </c>
      <c r="AN1380" s="46">
        <f t="shared" si="36"/>
        <v>0</v>
      </c>
      <c r="AO1380" s="36">
        <f t="shared" si="37"/>
        <v>0</v>
      </c>
      <c r="AP1380" s="36">
        <f t="shared" si="39"/>
        <v>0</v>
      </c>
      <c r="AQ1380" s="36">
        <f t="shared" si="40"/>
        <v>0</v>
      </c>
      <c r="AR1380" s="36">
        <f t="shared" si="38"/>
        <v>0</v>
      </c>
      <c r="AS1380" s="38">
        <f t="shared" si="45"/>
        <v>0</v>
      </c>
      <c r="AT1380" s="38">
        <f t="shared" si="46"/>
        <v>0</v>
      </c>
      <c r="AU1380" s="38">
        <f t="shared" si="47"/>
        <v>0</v>
      </c>
      <c r="AV1380" s="38">
        <f t="shared" si="48"/>
        <v>0</v>
      </c>
      <c r="AW1380" s="38">
        <f t="shared" si="51"/>
        <v>0</v>
      </c>
      <c r="AX1380" s="38">
        <f t="shared" si="52"/>
        <v>0</v>
      </c>
      <c r="AY1380" s="38">
        <f t="shared" si="49"/>
        <v>0</v>
      </c>
      <c r="AZ1380" s="12">
        <f t="shared" si="30"/>
        <v>136.5709314</v>
      </c>
      <c r="BA1380" s="12">
        <f t="shared" si="41"/>
        <v>99.55518357</v>
      </c>
      <c r="BB1380" s="12">
        <f t="shared" si="53"/>
        <v>139.7910333</v>
      </c>
      <c r="BC1380" s="12">
        <f t="shared" si="50"/>
        <v>0</v>
      </c>
      <c r="BD1380" s="12">
        <f t="shared" si="54"/>
        <v>122.7824816</v>
      </c>
    </row>
    <row r="1381" ht="14.25" customHeight="1">
      <c r="A1381" s="7">
        <v>38524.0</v>
      </c>
      <c r="B1381" s="21" t="s">
        <v>90</v>
      </c>
      <c r="C1381" s="8">
        <v>33.173363</v>
      </c>
      <c r="D1381" s="33">
        <f t="shared" si="5"/>
        <v>-0.002321825208</v>
      </c>
      <c r="E1381" s="33">
        <f t="shared" si="7"/>
        <v>0.005760083504</v>
      </c>
      <c r="F1381" s="33">
        <f t="shared" si="9"/>
        <v>0.004133541489</v>
      </c>
      <c r="G1381" s="33">
        <f t="shared" si="11"/>
        <v>-0.01073265639</v>
      </c>
      <c r="H1381" s="33">
        <f t="shared" si="20"/>
        <v>-0.02116282333</v>
      </c>
      <c r="I1381" s="45">
        <f t="shared" si="31"/>
        <v>-0.407338586</v>
      </c>
      <c r="J1381" s="45">
        <f t="shared" si="43"/>
        <v>-1.078930432</v>
      </c>
      <c r="K1381" s="21" t="s">
        <v>91</v>
      </c>
      <c r="L1381" s="8">
        <v>12.44981</v>
      </c>
      <c r="M1381" s="33">
        <f t="shared" si="6"/>
        <v>-0.005238279431</v>
      </c>
      <c r="N1381" s="33">
        <f t="shared" si="8"/>
        <v>-0.001143126901</v>
      </c>
      <c r="O1381" s="33">
        <f t="shared" si="10"/>
        <v>-0.003399061436</v>
      </c>
      <c r="P1381" s="33">
        <f t="shared" si="12"/>
        <v>-0.02245843756</v>
      </c>
      <c r="Q1381" s="45">
        <f t="shared" si="21"/>
        <v>-0.4593990215</v>
      </c>
      <c r="R1381" s="45">
        <f t="shared" si="32"/>
        <v>-0.5539753927</v>
      </c>
      <c r="S1381" s="45">
        <f t="shared" si="44"/>
        <v>-1.111770894</v>
      </c>
      <c r="T1381" s="33">
        <f t="shared" si="22"/>
        <v>0.4382361982</v>
      </c>
      <c r="U1381" s="33">
        <f t="shared" si="33"/>
        <v>0.1466368068</v>
      </c>
      <c r="V1381" s="33">
        <f t="shared" si="42"/>
        <v>0.03284046232</v>
      </c>
      <c r="W1381" s="44">
        <f t="shared" si="13"/>
        <v>0.005456106026</v>
      </c>
      <c r="X1381" s="44">
        <f t="shared" si="14"/>
        <v>0.004861843284</v>
      </c>
      <c r="Y1381" s="33">
        <f t="shared" si="15"/>
        <v>0.8910829924</v>
      </c>
      <c r="Z1381" s="43">
        <v>1.0</v>
      </c>
      <c r="AA1381" s="33">
        <f t="shared" si="16"/>
        <v>1.891082992</v>
      </c>
      <c r="AB1381" s="33">
        <f t="shared" si="17"/>
        <v>0.4712024781</v>
      </c>
      <c r="AC1381" s="33">
        <f t="shared" si="18"/>
        <v>0.5287975219</v>
      </c>
      <c r="AD1381" s="33">
        <f t="shared" si="19"/>
        <v>-0.00245519194</v>
      </c>
      <c r="AE1381" s="34">
        <f t="shared" si="23"/>
        <v>0</v>
      </c>
      <c r="AF1381" s="34">
        <f t="shared" si="24"/>
        <v>0</v>
      </c>
      <c r="AG1381" s="34">
        <f t="shared" si="25"/>
        <v>0</v>
      </c>
      <c r="AH1381" s="34">
        <f t="shared" si="26"/>
        <v>0</v>
      </c>
      <c r="AI1381" s="34">
        <f t="shared" si="28"/>
        <v>0</v>
      </c>
      <c r="AJ1381" s="34">
        <f t="shared" si="29"/>
        <v>0</v>
      </c>
      <c r="AK1381" s="34">
        <f t="shared" si="27"/>
        <v>0</v>
      </c>
      <c r="AL1381" s="36">
        <f t="shared" si="34"/>
        <v>0</v>
      </c>
      <c r="AM1381" s="36">
        <f t="shared" si="35"/>
        <v>0</v>
      </c>
      <c r="AN1381" s="46">
        <f t="shared" si="36"/>
        <v>0</v>
      </c>
      <c r="AO1381" s="36">
        <f t="shared" si="37"/>
        <v>0</v>
      </c>
      <c r="AP1381" s="36">
        <f t="shared" si="39"/>
        <v>0</v>
      </c>
      <c r="AQ1381" s="36">
        <f t="shared" si="40"/>
        <v>0</v>
      </c>
      <c r="AR1381" s="36">
        <f t="shared" si="38"/>
        <v>0</v>
      </c>
      <c r="AS1381" s="38">
        <f t="shared" si="45"/>
        <v>0</v>
      </c>
      <c r="AT1381" s="38">
        <f t="shared" si="46"/>
        <v>0</v>
      </c>
      <c r="AU1381" s="38">
        <f t="shared" si="47"/>
        <v>0</v>
      </c>
      <c r="AV1381" s="38">
        <f t="shared" si="48"/>
        <v>0</v>
      </c>
      <c r="AW1381" s="38">
        <f t="shared" si="51"/>
        <v>0</v>
      </c>
      <c r="AX1381" s="38">
        <f t="shared" si="52"/>
        <v>0</v>
      </c>
      <c r="AY1381" s="38">
        <f t="shared" si="49"/>
        <v>0</v>
      </c>
      <c r="AZ1381" s="12">
        <f t="shared" si="30"/>
        <v>136.5709314</v>
      </c>
      <c r="BA1381" s="12">
        <f t="shared" si="41"/>
        <v>99.55518357</v>
      </c>
      <c r="BB1381" s="12">
        <f t="shared" si="53"/>
        <v>139.7910333</v>
      </c>
      <c r="BC1381" s="12">
        <f t="shared" si="50"/>
        <v>0</v>
      </c>
      <c r="BD1381" s="12">
        <f t="shared" si="54"/>
        <v>122.7824816</v>
      </c>
    </row>
    <row r="1382" ht="14.25" customHeight="1">
      <c r="A1382" s="7">
        <v>38525.0</v>
      </c>
      <c r="B1382" s="21" t="s">
        <v>90</v>
      </c>
      <c r="C1382" s="8">
        <v>32.787437</v>
      </c>
      <c r="D1382" s="33">
        <f t="shared" si="5"/>
        <v>-0.01163361098</v>
      </c>
      <c r="E1382" s="33">
        <f t="shared" si="7"/>
        <v>-0.01039444734</v>
      </c>
      <c r="F1382" s="33">
        <f t="shared" si="9"/>
        <v>-0.004686474802</v>
      </c>
      <c r="G1382" s="33">
        <f t="shared" si="11"/>
        <v>-0.0227576959</v>
      </c>
      <c r="H1382" s="33">
        <f t="shared" si="20"/>
        <v>-1.409120524</v>
      </c>
      <c r="I1382" s="45">
        <f t="shared" si="31"/>
        <v>-0.9292805263</v>
      </c>
      <c r="J1382" s="45">
        <f t="shared" si="43"/>
        <v>-1.519461396</v>
      </c>
      <c r="K1382" s="21" t="s">
        <v>91</v>
      </c>
      <c r="L1382" s="8">
        <v>12.378553</v>
      </c>
      <c r="M1382" s="33">
        <f t="shared" si="6"/>
        <v>-0.005723541162</v>
      </c>
      <c r="N1382" s="33">
        <f t="shared" si="8"/>
        <v>-0.004812351031</v>
      </c>
      <c r="O1382" s="33">
        <f t="shared" si="10"/>
        <v>-0.004363296734</v>
      </c>
      <c r="P1382" s="33">
        <f t="shared" si="12"/>
        <v>-0.02913233657</v>
      </c>
      <c r="Q1382" s="45">
        <f t="shared" si="21"/>
        <v>-0.7275721595</v>
      </c>
      <c r="R1382" s="45">
        <f t="shared" si="32"/>
        <v>-0.6359482085</v>
      </c>
      <c r="S1382" s="45">
        <f t="shared" si="44"/>
        <v>-1.326171498</v>
      </c>
      <c r="T1382" s="33">
        <f t="shared" si="22"/>
        <v>-0.6815483643</v>
      </c>
      <c r="U1382" s="33">
        <f t="shared" si="33"/>
        <v>-0.2933323177</v>
      </c>
      <c r="V1382" s="33">
        <f t="shared" si="42"/>
        <v>-0.193289898</v>
      </c>
      <c r="W1382" s="44">
        <f t="shared" si="13"/>
        <v>0.005984647432</v>
      </c>
      <c r="X1382" s="44">
        <f t="shared" si="14"/>
        <v>0.004936111959</v>
      </c>
      <c r="Y1382" s="33">
        <f t="shared" si="15"/>
        <v>0.8247957821</v>
      </c>
      <c r="Z1382" s="43">
        <v>1.0</v>
      </c>
      <c r="AA1382" s="33">
        <f t="shared" si="16"/>
        <v>1.824795782</v>
      </c>
      <c r="AB1382" s="33">
        <f t="shared" si="17"/>
        <v>0.4519934725</v>
      </c>
      <c r="AC1382" s="33">
        <f t="shared" si="18"/>
        <v>0.5480065275</v>
      </c>
      <c r="AD1382" s="33">
        <f t="shared" si="19"/>
        <v>0.001677646783</v>
      </c>
      <c r="AE1382" s="34">
        <f t="shared" si="23"/>
        <v>0</v>
      </c>
      <c r="AF1382" s="34">
        <f t="shared" si="24"/>
        <v>0</v>
      </c>
      <c r="AG1382" s="34">
        <f t="shared" si="25"/>
        <v>0</v>
      </c>
      <c r="AH1382" s="34">
        <f t="shared" si="26"/>
        <v>0</v>
      </c>
      <c r="AI1382" s="34">
        <f t="shared" si="28"/>
        <v>0</v>
      </c>
      <c r="AJ1382" s="34">
        <f t="shared" si="29"/>
        <v>0</v>
      </c>
      <c r="AK1382" s="34">
        <f t="shared" si="27"/>
        <v>0</v>
      </c>
      <c r="AL1382" s="36">
        <f t="shared" si="34"/>
        <v>0</v>
      </c>
      <c r="AM1382" s="36">
        <f t="shared" si="35"/>
        <v>0</v>
      </c>
      <c r="AN1382" s="46">
        <f t="shared" si="36"/>
        <v>0</v>
      </c>
      <c r="AO1382" s="36">
        <f t="shared" si="37"/>
        <v>0</v>
      </c>
      <c r="AP1382" s="36">
        <f t="shared" si="39"/>
        <v>0</v>
      </c>
      <c r="AQ1382" s="36">
        <f t="shared" si="40"/>
        <v>0</v>
      </c>
      <c r="AR1382" s="36">
        <f t="shared" si="38"/>
        <v>0</v>
      </c>
      <c r="AS1382" s="38">
        <f t="shared" si="45"/>
        <v>0</v>
      </c>
      <c r="AT1382" s="38">
        <f t="shared" si="46"/>
        <v>0</v>
      </c>
      <c r="AU1382" s="38">
        <f t="shared" si="47"/>
        <v>0</v>
      </c>
      <c r="AV1382" s="38">
        <f t="shared" si="48"/>
        <v>0</v>
      </c>
      <c r="AW1382" s="38">
        <f t="shared" si="51"/>
        <v>0</v>
      </c>
      <c r="AX1382" s="38">
        <f t="shared" si="52"/>
        <v>0</v>
      </c>
      <c r="AY1382" s="38">
        <f t="shared" si="49"/>
        <v>0</v>
      </c>
      <c r="AZ1382" s="12">
        <f t="shared" si="30"/>
        <v>136.5709314</v>
      </c>
      <c r="BA1382" s="12">
        <f t="shared" si="41"/>
        <v>99.55518357</v>
      </c>
      <c r="BB1382" s="12">
        <f t="shared" si="53"/>
        <v>139.7910333</v>
      </c>
      <c r="BC1382" s="12">
        <f t="shared" si="50"/>
        <v>0</v>
      </c>
      <c r="BD1382" s="12">
        <f t="shared" si="54"/>
        <v>122.7824816</v>
      </c>
    </row>
    <row r="1383" ht="14.25" customHeight="1">
      <c r="A1383" s="7">
        <v>38526.0</v>
      </c>
      <c r="B1383" s="21" t="s">
        <v>90</v>
      </c>
      <c r="C1383" s="8">
        <v>32.57962</v>
      </c>
      <c r="D1383" s="33">
        <f t="shared" si="5"/>
        <v>-0.006338311836</v>
      </c>
      <c r="E1383" s="33">
        <f t="shared" si="7"/>
        <v>-0.02087769751</v>
      </c>
      <c r="F1383" s="33">
        <f t="shared" si="9"/>
        <v>-0.01135147432</v>
      </c>
      <c r="G1383" s="33">
        <f t="shared" si="11"/>
        <v>-0.03286977927</v>
      </c>
      <c r="H1383" s="33">
        <f t="shared" si="20"/>
        <v>-2.272019231</v>
      </c>
      <c r="I1383" s="45">
        <f t="shared" si="31"/>
        <v>-1.3219483</v>
      </c>
      <c r="J1383" s="45">
        <f t="shared" si="43"/>
        <v>-1.876729845</v>
      </c>
      <c r="K1383" s="21" t="s">
        <v>91</v>
      </c>
      <c r="L1383" s="8">
        <v>12.275945</v>
      </c>
      <c r="M1383" s="33">
        <f t="shared" si="6"/>
        <v>-0.008289175641</v>
      </c>
      <c r="N1383" s="33">
        <f t="shared" si="8"/>
        <v>-0.01621749801</v>
      </c>
      <c r="O1383" s="33">
        <f t="shared" si="10"/>
        <v>-0.006960850575</v>
      </c>
      <c r="P1383" s="33">
        <f t="shared" si="12"/>
        <v>-0.03460693282</v>
      </c>
      <c r="Q1383" s="45">
        <f t="shared" si="21"/>
        <v>-1.52758697</v>
      </c>
      <c r="R1383" s="45">
        <f t="shared" si="32"/>
        <v>-0.7820192317</v>
      </c>
      <c r="S1383" s="45">
        <f t="shared" si="44"/>
        <v>-1.482833253</v>
      </c>
      <c r="T1383" s="33">
        <f t="shared" si="22"/>
        <v>-0.7444322613</v>
      </c>
      <c r="U1383" s="33">
        <f t="shared" si="33"/>
        <v>-0.5399290681</v>
      </c>
      <c r="V1383" s="33">
        <f t="shared" si="42"/>
        <v>-0.3938965921</v>
      </c>
      <c r="W1383" s="44">
        <f t="shared" si="13"/>
        <v>0.005961810314</v>
      </c>
      <c r="X1383" s="44">
        <f t="shared" si="14"/>
        <v>0.00516302447</v>
      </c>
      <c r="Y1383" s="33">
        <f t="shared" si="15"/>
        <v>0.8660162262</v>
      </c>
      <c r="Z1383" s="43">
        <v>1.0</v>
      </c>
      <c r="AA1383" s="33">
        <f t="shared" si="16"/>
        <v>1.866016226</v>
      </c>
      <c r="AB1383" s="33">
        <f t="shared" si="17"/>
        <v>0.4640989794</v>
      </c>
      <c r="AC1383" s="33">
        <f t="shared" si="18"/>
        <v>0.5359010206</v>
      </c>
      <c r="AD1383" s="33">
        <f t="shared" si="19"/>
        <v>0.005749769599</v>
      </c>
      <c r="AE1383" s="34">
        <f t="shared" si="23"/>
        <v>0</v>
      </c>
      <c r="AF1383" s="34">
        <f t="shared" si="24"/>
        <v>0</v>
      </c>
      <c r="AG1383" s="34">
        <f t="shared" si="25"/>
        <v>0</v>
      </c>
      <c r="AH1383" s="34">
        <f t="shared" si="26"/>
        <v>0</v>
      </c>
      <c r="AI1383" s="34">
        <f t="shared" si="28"/>
        <v>0</v>
      </c>
      <c r="AJ1383" s="34">
        <f t="shared" si="29"/>
        <v>0</v>
      </c>
      <c r="AK1383" s="34">
        <f t="shared" si="27"/>
        <v>0</v>
      </c>
      <c r="AL1383" s="36">
        <f t="shared" si="34"/>
        <v>0</v>
      </c>
      <c r="AM1383" s="36">
        <f t="shared" si="35"/>
        <v>0</v>
      </c>
      <c r="AN1383" s="46">
        <f t="shared" si="36"/>
        <v>0</v>
      </c>
      <c r="AO1383" s="36">
        <f t="shared" si="37"/>
        <v>0</v>
      </c>
      <c r="AP1383" s="36">
        <f t="shared" si="39"/>
        <v>0</v>
      </c>
      <c r="AQ1383" s="36">
        <f t="shared" si="40"/>
        <v>0</v>
      </c>
      <c r="AR1383" s="36">
        <f t="shared" si="38"/>
        <v>0</v>
      </c>
      <c r="AS1383" s="38">
        <f t="shared" si="45"/>
        <v>0</v>
      </c>
      <c r="AT1383" s="38">
        <f t="shared" si="46"/>
        <v>0</v>
      </c>
      <c r="AU1383" s="38">
        <f t="shared" si="47"/>
        <v>0</v>
      </c>
      <c r="AV1383" s="38">
        <f t="shared" si="48"/>
        <v>0</v>
      </c>
      <c r="AW1383" s="38">
        <f t="shared" si="51"/>
        <v>0</v>
      </c>
      <c r="AX1383" s="38">
        <f t="shared" si="52"/>
        <v>0</v>
      </c>
      <c r="AY1383" s="38">
        <f t="shared" si="49"/>
        <v>0</v>
      </c>
      <c r="AZ1383" s="12">
        <f t="shared" si="30"/>
        <v>136.5709314</v>
      </c>
      <c r="BA1383" s="12">
        <f t="shared" si="41"/>
        <v>99.55518357</v>
      </c>
      <c r="BB1383" s="12">
        <f t="shared" si="53"/>
        <v>139.7910333</v>
      </c>
      <c r="BC1383" s="12">
        <f t="shared" si="50"/>
        <v>0</v>
      </c>
      <c r="BD1383" s="12">
        <f t="shared" si="54"/>
        <v>122.7824816</v>
      </c>
    </row>
    <row r="1384" ht="14.25" customHeight="1">
      <c r="A1384" s="7">
        <v>38527.0</v>
      </c>
      <c r="B1384" s="21" t="s">
        <v>90</v>
      </c>
      <c r="C1384" s="8">
        <v>32.223354</v>
      </c>
      <c r="D1384" s="33">
        <f t="shared" si="5"/>
        <v>-0.01093524111</v>
      </c>
      <c r="E1384" s="33">
        <f t="shared" si="7"/>
        <v>-0.02672185926</v>
      </c>
      <c r="F1384" s="33">
        <f t="shared" si="9"/>
        <v>-0.02251473621</v>
      </c>
      <c r="G1384" s="33">
        <f t="shared" si="11"/>
        <v>-0.04361345419</v>
      </c>
      <c r="H1384" s="33">
        <f t="shared" si="20"/>
        <v>-2.64316076</v>
      </c>
      <c r="I1384" s="45">
        <f t="shared" si="31"/>
        <v>-1.915067275</v>
      </c>
      <c r="J1384" s="45">
        <f t="shared" si="43"/>
        <v>-2.19266351</v>
      </c>
      <c r="K1384" s="21" t="s">
        <v>91</v>
      </c>
      <c r="L1384" s="8">
        <v>12.02798</v>
      </c>
      <c r="M1384" s="33">
        <f t="shared" si="6"/>
        <v>-0.02019925961</v>
      </c>
      <c r="N1384" s="33">
        <f t="shared" si="8"/>
        <v>-0.04199727493</v>
      </c>
      <c r="O1384" s="33">
        <f t="shared" si="10"/>
        <v>-0.0336611537</v>
      </c>
      <c r="P1384" s="33">
        <f t="shared" si="12"/>
        <v>-0.05389615227</v>
      </c>
      <c r="Q1384" s="45">
        <f t="shared" si="21"/>
        <v>-3.246723835</v>
      </c>
      <c r="R1384" s="45">
        <f t="shared" si="32"/>
        <v>-2.037049893</v>
      </c>
      <c r="S1384" s="45">
        <f t="shared" si="44"/>
        <v>-2.02766661</v>
      </c>
      <c r="T1384" s="33">
        <f t="shared" si="22"/>
        <v>0.6035630747</v>
      </c>
      <c r="U1384" s="33">
        <f t="shared" si="33"/>
        <v>0.1219826182</v>
      </c>
      <c r="V1384" s="33">
        <f t="shared" si="42"/>
        <v>-0.1649969001</v>
      </c>
      <c r="W1384" s="44">
        <f t="shared" si="13"/>
        <v>0.006291053033</v>
      </c>
      <c r="X1384" s="44">
        <f t="shared" si="14"/>
        <v>0.006588267271</v>
      </c>
      <c r="Y1384" s="33">
        <f t="shared" si="15"/>
        <v>1.047243957</v>
      </c>
      <c r="Z1384" s="43">
        <v>1.0</v>
      </c>
      <c r="AA1384" s="33">
        <f t="shared" si="16"/>
        <v>2.047243957</v>
      </c>
      <c r="AB1384" s="33">
        <f t="shared" si="17"/>
        <v>0.5115384287</v>
      </c>
      <c r="AC1384" s="33">
        <f t="shared" si="18"/>
        <v>0.4884615713</v>
      </c>
      <c r="AD1384" s="33">
        <f t="shared" si="19"/>
        <v>-0.001410181132</v>
      </c>
      <c r="AE1384" s="34">
        <f t="shared" si="23"/>
        <v>0</v>
      </c>
      <c r="AF1384" s="34">
        <f t="shared" si="24"/>
        <v>0</v>
      </c>
      <c r="AG1384" s="34">
        <f t="shared" si="25"/>
        <v>0</v>
      </c>
      <c r="AH1384" s="34">
        <f t="shared" si="26"/>
        <v>0</v>
      </c>
      <c r="AI1384" s="34">
        <f t="shared" si="28"/>
        <v>0</v>
      </c>
      <c r="AJ1384" s="34">
        <f t="shared" si="29"/>
        <v>0</v>
      </c>
      <c r="AK1384" s="34">
        <f t="shared" si="27"/>
        <v>0</v>
      </c>
      <c r="AL1384" s="36">
        <f t="shared" si="34"/>
        <v>0</v>
      </c>
      <c r="AM1384" s="36">
        <f t="shared" si="35"/>
        <v>0</v>
      </c>
      <c r="AN1384" s="46">
        <f t="shared" si="36"/>
        <v>0</v>
      </c>
      <c r="AO1384" s="36">
        <f t="shared" si="37"/>
        <v>0</v>
      </c>
      <c r="AP1384" s="36">
        <f t="shared" si="39"/>
        <v>0</v>
      </c>
      <c r="AQ1384" s="36">
        <f t="shared" si="40"/>
        <v>0</v>
      </c>
      <c r="AR1384" s="36">
        <f t="shared" si="38"/>
        <v>0</v>
      </c>
      <c r="AS1384" s="38">
        <f t="shared" si="45"/>
        <v>0</v>
      </c>
      <c r="AT1384" s="38">
        <f t="shared" si="46"/>
        <v>0</v>
      </c>
      <c r="AU1384" s="38">
        <f t="shared" si="47"/>
        <v>0</v>
      </c>
      <c r="AV1384" s="38">
        <f t="shared" si="48"/>
        <v>0</v>
      </c>
      <c r="AW1384" s="38">
        <f t="shared" si="51"/>
        <v>0</v>
      </c>
      <c r="AX1384" s="38">
        <f t="shared" si="52"/>
        <v>0</v>
      </c>
      <c r="AY1384" s="38">
        <f t="shared" si="49"/>
        <v>0</v>
      </c>
      <c r="AZ1384" s="12">
        <f t="shared" si="30"/>
        <v>136.5709314</v>
      </c>
      <c r="BA1384" s="12">
        <f t="shared" si="41"/>
        <v>99.55518357</v>
      </c>
      <c r="BB1384" s="12">
        <f t="shared" si="53"/>
        <v>139.7910333</v>
      </c>
      <c r="BC1384" s="12">
        <f t="shared" si="50"/>
        <v>0</v>
      </c>
      <c r="BD1384" s="12">
        <f t="shared" si="54"/>
        <v>122.7824816</v>
      </c>
    </row>
    <row r="1385" ht="14.25" customHeight="1">
      <c r="A1385" s="7">
        <v>38530.0</v>
      </c>
      <c r="B1385" s="21" t="s">
        <v>90</v>
      </c>
      <c r="C1385" s="8">
        <v>32.22929</v>
      </c>
      <c r="D1385" s="33">
        <f t="shared" si="5"/>
        <v>0.0001842142193</v>
      </c>
      <c r="E1385" s="33">
        <f t="shared" si="7"/>
        <v>-0.03071451568</v>
      </c>
      <c r="F1385" s="33">
        <f t="shared" si="9"/>
        <v>-0.02321404331</v>
      </c>
      <c r="G1385" s="33">
        <f t="shared" si="11"/>
        <v>-0.0365082049</v>
      </c>
      <c r="H1385" s="33">
        <f t="shared" si="20"/>
        <v>-2.784723393</v>
      </c>
      <c r="I1385" s="45">
        <f t="shared" si="31"/>
        <v>-1.863463958</v>
      </c>
      <c r="J1385" s="45">
        <f t="shared" si="43"/>
        <v>-1.879348505</v>
      </c>
      <c r="K1385" s="21" t="s">
        <v>91</v>
      </c>
      <c r="L1385" s="8">
        <v>12.065025</v>
      </c>
      <c r="M1385" s="33">
        <f t="shared" si="6"/>
        <v>0.003079902028</v>
      </c>
      <c r="N1385" s="33">
        <f t="shared" si="8"/>
        <v>-0.03598327784</v>
      </c>
      <c r="O1385" s="33">
        <f t="shared" si="10"/>
        <v>-0.0289057106</v>
      </c>
      <c r="P1385" s="33">
        <f t="shared" si="12"/>
        <v>-0.05182725829</v>
      </c>
      <c r="Q1385" s="45">
        <f t="shared" si="21"/>
        <v>-2.559769517</v>
      </c>
      <c r="R1385" s="45">
        <f t="shared" si="32"/>
        <v>-1.74058976</v>
      </c>
      <c r="S1385" s="45">
        <f t="shared" si="44"/>
        <v>-1.911373532</v>
      </c>
      <c r="T1385" s="33">
        <f t="shared" si="22"/>
        <v>-0.2249538762</v>
      </c>
      <c r="U1385" s="33">
        <f t="shared" si="33"/>
        <v>-0.1228741983</v>
      </c>
      <c r="V1385" s="33">
        <f t="shared" si="42"/>
        <v>0.03202502638</v>
      </c>
      <c r="W1385" s="44">
        <f t="shared" si="13"/>
        <v>0.006199067001</v>
      </c>
      <c r="X1385" s="44">
        <f t="shared" si="14"/>
        <v>0.006669532276</v>
      </c>
      <c r="Y1385" s="33">
        <f t="shared" si="15"/>
        <v>1.075892917</v>
      </c>
      <c r="Z1385" s="43">
        <v>1.0</v>
      </c>
      <c r="AA1385" s="33">
        <f t="shared" si="16"/>
        <v>2.075892917</v>
      </c>
      <c r="AB1385" s="33">
        <f t="shared" si="17"/>
        <v>0.5182795837</v>
      </c>
      <c r="AC1385" s="33">
        <f t="shared" si="18"/>
        <v>0.4817204163</v>
      </c>
      <c r="AD1385" s="33">
        <f t="shared" si="19"/>
        <v>-0.0008940060708</v>
      </c>
      <c r="AE1385" s="34">
        <f t="shared" si="23"/>
        <v>0</v>
      </c>
      <c r="AF1385" s="34">
        <f t="shared" si="24"/>
        <v>0</v>
      </c>
      <c r="AG1385" s="34">
        <f t="shared" si="25"/>
        <v>0</v>
      </c>
      <c r="AH1385" s="34">
        <f t="shared" si="26"/>
        <v>0</v>
      </c>
      <c r="AI1385" s="34">
        <f t="shared" si="28"/>
        <v>0</v>
      </c>
      <c r="AJ1385" s="34">
        <f t="shared" si="29"/>
        <v>0</v>
      </c>
      <c r="AK1385" s="34">
        <f t="shared" si="27"/>
        <v>0</v>
      </c>
      <c r="AL1385" s="36">
        <f t="shared" si="34"/>
        <v>0</v>
      </c>
      <c r="AM1385" s="36">
        <f t="shared" si="35"/>
        <v>0</v>
      </c>
      <c r="AN1385" s="46">
        <f t="shared" si="36"/>
        <v>0</v>
      </c>
      <c r="AO1385" s="36">
        <f t="shared" si="37"/>
        <v>0</v>
      </c>
      <c r="AP1385" s="36">
        <f t="shared" si="39"/>
        <v>0</v>
      </c>
      <c r="AQ1385" s="36">
        <f t="shared" si="40"/>
        <v>0</v>
      </c>
      <c r="AR1385" s="36">
        <f t="shared" si="38"/>
        <v>0</v>
      </c>
      <c r="AS1385" s="38">
        <f t="shared" si="45"/>
        <v>0</v>
      </c>
      <c r="AT1385" s="38">
        <f t="shared" si="46"/>
        <v>0</v>
      </c>
      <c r="AU1385" s="38">
        <f t="shared" si="47"/>
        <v>0</v>
      </c>
      <c r="AV1385" s="38">
        <f t="shared" si="48"/>
        <v>0</v>
      </c>
      <c r="AW1385" s="38">
        <f t="shared" si="51"/>
        <v>0</v>
      </c>
      <c r="AX1385" s="38">
        <f t="shared" si="52"/>
        <v>0</v>
      </c>
      <c r="AY1385" s="38">
        <f t="shared" si="49"/>
        <v>0</v>
      </c>
      <c r="AZ1385" s="12">
        <f t="shared" si="30"/>
        <v>136.5709314</v>
      </c>
      <c r="BA1385" s="12">
        <f t="shared" si="41"/>
        <v>99.55518357</v>
      </c>
      <c r="BB1385" s="12">
        <f t="shared" si="53"/>
        <v>139.7910333</v>
      </c>
      <c r="BC1385" s="12">
        <f t="shared" si="50"/>
        <v>0</v>
      </c>
      <c r="BD1385" s="12">
        <f t="shared" si="54"/>
        <v>122.7824816</v>
      </c>
    </row>
    <row r="1386" ht="14.25" customHeight="1">
      <c r="A1386" s="7">
        <v>38531.0</v>
      </c>
      <c r="B1386" s="21" t="s">
        <v>90</v>
      </c>
      <c r="C1386" s="8">
        <v>32.555859</v>
      </c>
      <c r="D1386" s="33">
        <f t="shared" si="5"/>
        <v>0.01013267745</v>
      </c>
      <c r="E1386" s="33">
        <f t="shared" si="7"/>
        <v>-0.01861445281</v>
      </c>
      <c r="F1386" s="33">
        <f t="shared" si="9"/>
        <v>-0.01296159011</v>
      </c>
      <c r="G1386" s="33">
        <f t="shared" si="11"/>
        <v>-0.02086384688</v>
      </c>
      <c r="H1386" s="33">
        <f t="shared" si="20"/>
        <v>-1.675959815</v>
      </c>
      <c r="I1386" s="45">
        <f t="shared" si="31"/>
        <v>-1.230060422</v>
      </c>
      <c r="J1386" s="45">
        <f t="shared" si="43"/>
        <v>-1.329368882</v>
      </c>
      <c r="K1386" s="21" t="s">
        <v>91</v>
      </c>
      <c r="L1386" s="8">
        <v>12.218945</v>
      </c>
      <c r="M1386" s="33">
        <f t="shared" si="6"/>
        <v>0.01275753676</v>
      </c>
      <c r="N1386" s="33">
        <f t="shared" si="8"/>
        <v>-0.01854365649</v>
      </c>
      <c r="O1386" s="33">
        <f t="shared" si="10"/>
        <v>-0.01966558564</v>
      </c>
      <c r="P1386" s="33">
        <f t="shared" si="12"/>
        <v>-0.03327590243</v>
      </c>
      <c r="Q1386" s="45">
        <f t="shared" si="21"/>
        <v>-1.334487845</v>
      </c>
      <c r="R1386" s="45">
        <f t="shared" si="32"/>
        <v>-1.288201021</v>
      </c>
      <c r="S1386" s="45">
        <f t="shared" si="44"/>
        <v>-1.358910319</v>
      </c>
      <c r="T1386" s="33">
        <f t="shared" si="22"/>
        <v>-0.3414719696</v>
      </c>
      <c r="U1386" s="33">
        <f t="shared" si="33"/>
        <v>0.05814059832</v>
      </c>
      <c r="V1386" s="33">
        <f t="shared" si="42"/>
        <v>0.02954143718</v>
      </c>
      <c r="W1386" s="44">
        <f t="shared" si="13"/>
        <v>0.006661285965</v>
      </c>
      <c r="X1386" s="44">
        <f t="shared" si="14"/>
        <v>0.007423008925</v>
      </c>
      <c r="Y1386" s="33">
        <f t="shared" si="15"/>
        <v>1.114350737</v>
      </c>
      <c r="Z1386" s="43">
        <v>1.0</v>
      </c>
      <c r="AA1386" s="33">
        <f t="shared" si="16"/>
        <v>2.114350737</v>
      </c>
      <c r="AB1386" s="33">
        <f t="shared" si="17"/>
        <v>0.5270415724</v>
      </c>
      <c r="AC1386" s="33">
        <f t="shared" si="18"/>
        <v>0.4729584276</v>
      </c>
      <c r="AD1386" s="33">
        <f t="shared" si="19"/>
        <v>-0.00196897972</v>
      </c>
      <c r="AE1386" s="34">
        <f t="shared" si="23"/>
        <v>0</v>
      </c>
      <c r="AF1386" s="34">
        <f t="shared" si="24"/>
        <v>0</v>
      </c>
      <c r="AG1386" s="34">
        <f t="shared" si="25"/>
        <v>0</v>
      </c>
      <c r="AH1386" s="34">
        <f t="shared" si="26"/>
        <v>0</v>
      </c>
      <c r="AI1386" s="34">
        <f t="shared" si="28"/>
        <v>0</v>
      </c>
      <c r="AJ1386" s="34">
        <f t="shared" si="29"/>
        <v>0</v>
      </c>
      <c r="AK1386" s="34">
        <f t="shared" si="27"/>
        <v>0</v>
      </c>
      <c r="AL1386" s="36">
        <f t="shared" si="34"/>
        <v>0</v>
      </c>
      <c r="AM1386" s="36">
        <f t="shared" si="35"/>
        <v>0</v>
      </c>
      <c r="AN1386" s="46">
        <f t="shared" si="36"/>
        <v>0</v>
      </c>
      <c r="AO1386" s="36">
        <f t="shared" si="37"/>
        <v>0</v>
      </c>
      <c r="AP1386" s="36">
        <f t="shared" si="39"/>
        <v>0</v>
      </c>
      <c r="AQ1386" s="36">
        <f t="shared" si="40"/>
        <v>0</v>
      </c>
      <c r="AR1386" s="36">
        <f t="shared" si="38"/>
        <v>0</v>
      </c>
      <c r="AS1386" s="38">
        <f t="shared" si="45"/>
        <v>0</v>
      </c>
      <c r="AT1386" s="38">
        <f t="shared" si="46"/>
        <v>0</v>
      </c>
      <c r="AU1386" s="38">
        <f t="shared" si="47"/>
        <v>0</v>
      </c>
      <c r="AV1386" s="38">
        <f t="shared" si="48"/>
        <v>0</v>
      </c>
      <c r="AW1386" s="38">
        <f t="shared" si="51"/>
        <v>0</v>
      </c>
      <c r="AX1386" s="38">
        <f t="shared" si="52"/>
        <v>0</v>
      </c>
      <c r="AY1386" s="38">
        <f t="shared" si="49"/>
        <v>0</v>
      </c>
      <c r="AZ1386" s="12">
        <f t="shared" si="30"/>
        <v>136.5709314</v>
      </c>
      <c r="BA1386" s="12">
        <f t="shared" si="41"/>
        <v>99.55518357</v>
      </c>
      <c r="BB1386" s="12">
        <f t="shared" si="53"/>
        <v>139.7910333</v>
      </c>
      <c r="BC1386" s="12">
        <f t="shared" si="50"/>
        <v>0</v>
      </c>
      <c r="BD1386" s="12">
        <f t="shared" si="54"/>
        <v>122.7824816</v>
      </c>
    </row>
    <row r="1387" ht="14.25" customHeight="1">
      <c r="A1387" s="7">
        <v>38532.0</v>
      </c>
      <c r="B1387" s="21" t="s">
        <v>90</v>
      </c>
      <c r="C1387" s="8">
        <v>32.318367</v>
      </c>
      <c r="D1387" s="33">
        <f t="shared" si="5"/>
        <v>-0.007294908115</v>
      </c>
      <c r="E1387" s="33">
        <f t="shared" si="7"/>
        <v>-0.01430639424</v>
      </c>
      <c r="F1387" s="33">
        <f t="shared" si="9"/>
        <v>-0.02455213453</v>
      </c>
      <c r="G1387" s="33">
        <f t="shared" si="11"/>
        <v>-0.03758566762</v>
      </c>
      <c r="H1387" s="33">
        <f t="shared" si="20"/>
        <v>-1.292430729</v>
      </c>
      <c r="I1387" s="45">
        <f t="shared" si="31"/>
        <v>-1.821010066</v>
      </c>
      <c r="J1387" s="45">
        <f t="shared" si="43"/>
        <v>-1.872360469</v>
      </c>
      <c r="K1387" s="21" t="s">
        <v>91</v>
      </c>
      <c r="L1387" s="8">
        <v>12.170485</v>
      </c>
      <c r="M1387" s="33">
        <f t="shared" si="6"/>
        <v>-0.003965972512</v>
      </c>
      <c r="N1387" s="33">
        <f t="shared" si="8"/>
        <v>-0.01680874978</v>
      </c>
      <c r="O1387" s="33">
        <f t="shared" si="10"/>
        <v>-0.02154021121</v>
      </c>
      <c r="P1387" s="33">
        <f t="shared" si="12"/>
        <v>-0.03624645862</v>
      </c>
      <c r="Q1387" s="45">
        <f t="shared" si="21"/>
        <v>-1.185803655</v>
      </c>
      <c r="R1387" s="45">
        <f t="shared" si="32"/>
        <v>-1.3407354</v>
      </c>
      <c r="S1387" s="45">
        <f t="shared" si="44"/>
        <v>-1.457657185</v>
      </c>
      <c r="T1387" s="33">
        <f t="shared" si="22"/>
        <v>-0.1066270745</v>
      </c>
      <c r="U1387" s="33">
        <f t="shared" si="33"/>
        <v>-0.4802746656</v>
      </c>
      <c r="V1387" s="33">
        <f t="shared" si="42"/>
        <v>-0.4147032846</v>
      </c>
      <c r="W1387" s="44">
        <f t="shared" si="13"/>
        <v>0.006269129499</v>
      </c>
      <c r="X1387" s="44">
        <f t="shared" si="14"/>
        <v>0.007438008975</v>
      </c>
      <c r="Y1387" s="33">
        <f t="shared" si="15"/>
        <v>1.186450045</v>
      </c>
      <c r="Z1387" s="43">
        <v>1.0</v>
      </c>
      <c r="AA1387" s="33">
        <f t="shared" si="16"/>
        <v>2.186450045</v>
      </c>
      <c r="AB1387" s="33">
        <f t="shared" si="17"/>
        <v>0.5426376183</v>
      </c>
      <c r="AC1387" s="33">
        <f t="shared" si="18"/>
        <v>0.4573623817</v>
      </c>
      <c r="AD1387" s="33">
        <f t="shared" si="19"/>
        <v>0.005190646949</v>
      </c>
      <c r="AE1387" s="34">
        <f t="shared" si="23"/>
        <v>0</v>
      </c>
      <c r="AF1387" s="34">
        <f t="shared" si="24"/>
        <v>0</v>
      </c>
      <c r="AG1387" s="34">
        <f t="shared" si="25"/>
        <v>0</v>
      </c>
      <c r="AH1387" s="34">
        <f t="shared" si="26"/>
        <v>0</v>
      </c>
      <c r="AI1387" s="34">
        <f t="shared" si="28"/>
        <v>0</v>
      </c>
      <c r="AJ1387" s="34">
        <f t="shared" si="29"/>
        <v>0</v>
      </c>
      <c r="AK1387" s="34">
        <f t="shared" si="27"/>
        <v>0</v>
      </c>
      <c r="AL1387" s="36">
        <f t="shared" si="34"/>
        <v>0</v>
      </c>
      <c r="AM1387" s="36">
        <f t="shared" si="35"/>
        <v>0</v>
      </c>
      <c r="AN1387" s="46">
        <f t="shared" si="36"/>
        <v>0</v>
      </c>
      <c r="AO1387" s="36">
        <f t="shared" si="37"/>
        <v>0</v>
      </c>
      <c r="AP1387" s="36">
        <f t="shared" si="39"/>
        <v>0</v>
      </c>
      <c r="AQ1387" s="36">
        <f t="shared" si="40"/>
        <v>0</v>
      </c>
      <c r="AR1387" s="36">
        <f t="shared" si="38"/>
        <v>0</v>
      </c>
      <c r="AS1387" s="38">
        <f t="shared" si="45"/>
        <v>0</v>
      </c>
      <c r="AT1387" s="38">
        <f t="shared" si="46"/>
        <v>0</v>
      </c>
      <c r="AU1387" s="38">
        <f t="shared" si="47"/>
        <v>0</v>
      </c>
      <c r="AV1387" s="38">
        <f t="shared" si="48"/>
        <v>0</v>
      </c>
      <c r="AW1387" s="38">
        <f t="shared" si="51"/>
        <v>0</v>
      </c>
      <c r="AX1387" s="38">
        <f t="shared" si="52"/>
        <v>0</v>
      </c>
      <c r="AY1387" s="38">
        <f t="shared" si="49"/>
        <v>0</v>
      </c>
      <c r="AZ1387" s="12">
        <f t="shared" si="30"/>
        <v>136.5709314</v>
      </c>
      <c r="BA1387" s="12">
        <f t="shared" si="41"/>
        <v>99.55518357</v>
      </c>
      <c r="BB1387" s="12">
        <f t="shared" si="53"/>
        <v>139.7910333</v>
      </c>
      <c r="BC1387" s="12">
        <f t="shared" si="50"/>
        <v>0</v>
      </c>
      <c r="BD1387" s="12">
        <f t="shared" si="54"/>
        <v>122.7824816</v>
      </c>
    </row>
    <row r="1388" ht="14.25" customHeight="1">
      <c r="A1388" s="7">
        <v>38533.0</v>
      </c>
      <c r="B1388" s="21" t="s">
        <v>90</v>
      </c>
      <c r="C1388" s="8">
        <v>32.021481</v>
      </c>
      <c r="D1388" s="33">
        <f t="shared" si="5"/>
        <v>-0.009186293354</v>
      </c>
      <c r="E1388" s="33">
        <f t="shared" si="7"/>
        <v>-0.01713153806</v>
      </c>
      <c r="F1388" s="33">
        <f t="shared" si="9"/>
        <v>-0.0376515685</v>
      </c>
      <c r="G1388" s="33">
        <f t="shared" si="11"/>
        <v>-0.04776801585</v>
      </c>
      <c r="H1388" s="33">
        <f t="shared" si="20"/>
        <v>-1.452271881</v>
      </c>
      <c r="I1388" s="45">
        <f t="shared" si="31"/>
        <v>-2.424321876</v>
      </c>
      <c r="J1388" s="45">
        <f t="shared" si="43"/>
        <v>-2.158866213</v>
      </c>
      <c r="K1388" s="21" t="s">
        <v>91</v>
      </c>
      <c r="L1388" s="8">
        <v>11.899714</v>
      </c>
      <c r="M1388" s="33">
        <f t="shared" si="6"/>
        <v>-0.02224816842</v>
      </c>
      <c r="N1388" s="33">
        <f t="shared" si="8"/>
        <v>-0.03064782385</v>
      </c>
      <c r="O1388" s="33">
        <f t="shared" si="10"/>
        <v>-0.04636829084</v>
      </c>
      <c r="P1388" s="33">
        <f t="shared" si="12"/>
        <v>-0.0616862298</v>
      </c>
      <c r="Q1388" s="45">
        <f t="shared" si="21"/>
        <v>-1.96533885</v>
      </c>
      <c r="R1388" s="45">
        <f t="shared" si="32"/>
        <v>-2.387375573</v>
      </c>
      <c r="S1388" s="45">
        <f t="shared" si="44"/>
        <v>-2.176083731</v>
      </c>
      <c r="T1388" s="33">
        <f t="shared" si="22"/>
        <v>0.5130669689</v>
      </c>
      <c r="U1388" s="33">
        <f t="shared" si="33"/>
        <v>-0.0369463028</v>
      </c>
      <c r="V1388" s="33">
        <f t="shared" si="42"/>
        <v>0.01721751818</v>
      </c>
      <c r="W1388" s="44">
        <f t="shared" si="13"/>
        <v>0.006421081406</v>
      </c>
      <c r="X1388" s="44">
        <f t="shared" si="14"/>
        <v>0.008573102191</v>
      </c>
      <c r="Y1388" s="33">
        <f t="shared" si="15"/>
        <v>1.335149276</v>
      </c>
      <c r="Z1388" s="43">
        <v>1.0</v>
      </c>
      <c r="AA1388" s="33">
        <f t="shared" si="16"/>
        <v>2.335149276</v>
      </c>
      <c r="AB1388" s="33">
        <f t="shared" si="17"/>
        <v>0.5717618525</v>
      </c>
      <c r="AC1388" s="33">
        <f t="shared" si="18"/>
        <v>0.4282381475</v>
      </c>
      <c r="AD1388" s="33">
        <f t="shared" si="19"/>
        <v>-0.009171255499</v>
      </c>
      <c r="AE1388" s="34">
        <f t="shared" si="23"/>
        <v>0</v>
      </c>
      <c r="AF1388" s="34">
        <f t="shared" si="24"/>
        <v>0</v>
      </c>
      <c r="AG1388" s="34">
        <f t="shared" si="25"/>
        <v>0</v>
      </c>
      <c r="AH1388" s="34">
        <f t="shared" si="26"/>
        <v>0</v>
      </c>
      <c r="AI1388" s="34">
        <f t="shared" si="28"/>
        <v>0</v>
      </c>
      <c r="AJ1388" s="34">
        <f t="shared" si="29"/>
        <v>0</v>
      </c>
      <c r="AK1388" s="34">
        <f t="shared" si="27"/>
        <v>0</v>
      </c>
      <c r="AL1388" s="36">
        <f t="shared" si="34"/>
        <v>0</v>
      </c>
      <c r="AM1388" s="36">
        <f t="shared" si="35"/>
        <v>0</v>
      </c>
      <c r="AN1388" s="46">
        <f t="shared" si="36"/>
        <v>0</v>
      </c>
      <c r="AO1388" s="36">
        <f t="shared" si="37"/>
        <v>0</v>
      </c>
      <c r="AP1388" s="36">
        <f t="shared" si="39"/>
        <v>0</v>
      </c>
      <c r="AQ1388" s="36">
        <f t="shared" si="40"/>
        <v>0</v>
      </c>
      <c r="AR1388" s="36">
        <f t="shared" si="38"/>
        <v>0</v>
      </c>
      <c r="AS1388" s="38">
        <f t="shared" si="45"/>
        <v>0</v>
      </c>
      <c r="AT1388" s="38">
        <f t="shared" si="46"/>
        <v>0</v>
      </c>
      <c r="AU1388" s="38">
        <f t="shared" si="47"/>
        <v>0</v>
      </c>
      <c r="AV1388" s="38">
        <f t="shared" si="48"/>
        <v>0</v>
      </c>
      <c r="AW1388" s="38">
        <f t="shared" si="51"/>
        <v>0</v>
      </c>
      <c r="AX1388" s="38">
        <f t="shared" si="52"/>
        <v>0</v>
      </c>
      <c r="AY1388" s="38">
        <f t="shared" si="49"/>
        <v>0</v>
      </c>
      <c r="AZ1388" s="12">
        <f t="shared" si="30"/>
        <v>136.5709314</v>
      </c>
      <c r="BA1388" s="12">
        <f t="shared" si="41"/>
        <v>99.55518357</v>
      </c>
      <c r="BB1388" s="12">
        <f t="shared" si="53"/>
        <v>139.7910333</v>
      </c>
      <c r="BC1388" s="12">
        <f t="shared" si="50"/>
        <v>0</v>
      </c>
      <c r="BD1388" s="12">
        <f t="shared" si="54"/>
        <v>122.7824816</v>
      </c>
    </row>
    <row r="1389" ht="14.25" customHeight="1">
      <c r="A1389" s="7">
        <v>38534.0</v>
      </c>
      <c r="B1389" s="21" t="s">
        <v>90</v>
      </c>
      <c r="C1389" s="8">
        <v>31.772093</v>
      </c>
      <c r="D1389" s="33">
        <f t="shared" si="5"/>
        <v>-0.007788146963</v>
      </c>
      <c r="E1389" s="33">
        <f t="shared" si="7"/>
        <v>-0.01400415984</v>
      </c>
      <c r="F1389" s="33">
        <f t="shared" si="9"/>
        <v>-0.04035180192</v>
      </c>
      <c r="G1389" s="33">
        <f t="shared" si="11"/>
        <v>-0.04017087035</v>
      </c>
      <c r="H1389" s="33">
        <f t="shared" si="20"/>
        <v>-1.201050886</v>
      </c>
      <c r="I1389" s="45">
        <f t="shared" si="31"/>
        <v>-2.406195146</v>
      </c>
      <c r="J1389" s="45">
        <f t="shared" si="43"/>
        <v>-1.841602094</v>
      </c>
      <c r="K1389" s="21" t="s">
        <v>91</v>
      </c>
      <c r="L1389" s="8">
        <v>12.030824</v>
      </c>
      <c r="M1389" s="33">
        <f t="shared" si="6"/>
        <v>0.01101791186</v>
      </c>
      <c r="N1389" s="33">
        <f t="shared" si="8"/>
        <v>0.0002364486805</v>
      </c>
      <c r="O1389" s="33">
        <f t="shared" si="10"/>
        <v>-0.04177075645</v>
      </c>
      <c r="P1389" s="33">
        <f t="shared" si="12"/>
        <v>-0.03955171293</v>
      </c>
      <c r="Q1389" s="45">
        <f t="shared" si="21"/>
        <v>-0.1112044396</v>
      </c>
      <c r="R1389" s="45">
        <f t="shared" si="32"/>
        <v>-2.051648129</v>
      </c>
      <c r="S1389" s="45">
        <f t="shared" si="44"/>
        <v>-1.501730125</v>
      </c>
      <c r="T1389" s="33">
        <f t="shared" si="22"/>
        <v>-1.089846447</v>
      </c>
      <c r="U1389" s="33">
        <f t="shared" si="33"/>
        <v>-0.3545470171</v>
      </c>
      <c r="V1389" s="33">
        <f t="shared" si="42"/>
        <v>-0.3398719691</v>
      </c>
      <c r="W1389" s="44">
        <f t="shared" si="13"/>
        <v>0.005778232179</v>
      </c>
      <c r="X1389" s="44">
        <f t="shared" si="14"/>
        <v>0.008844698669</v>
      </c>
      <c r="Y1389" s="33">
        <f t="shared" si="15"/>
        <v>1.530692848</v>
      </c>
      <c r="Z1389" s="43">
        <v>1.0</v>
      </c>
      <c r="AA1389" s="33">
        <f t="shared" si="16"/>
        <v>2.530692848</v>
      </c>
      <c r="AB1389" s="33">
        <f t="shared" si="17"/>
        <v>0.6048512956</v>
      </c>
      <c r="AC1389" s="33">
        <f t="shared" si="18"/>
        <v>0.3951487044</v>
      </c>
      <c r="AD1389" s="33">
        <f t="shared" si="19"/>
        <v>-0.00132656061</v>
      </c>
      <c r="AE1389" s="34">
        <f t="shared" si="23"/>
        <v>1</v>
      </c>
      <c r="AF1389" s="34">
        <f t="shared" si="24"/>
        <v>0</v>
      </c>
      <c r="AG1389" s="34">
        <f t="shared" si="25"/>
        <v>0</v>
      </c>
      <c r="AH1389" s="34">
        <f t="shared" si="26"/>
        <v>1</v>
      </c>
      <c r="AI1389" s="34">
        <f t="shared" si="28"/>
        <v>0</v>
      </c>
      <c r="AJ1389" s="34">
        <f t="shared" si="29"/>
        <v>1</v>
      </c>
      <c r="AK1389" s="34">
        <f t="shared" si="27"/>
        <v>-0.00132656061</v>
      </c>
      <c r="AL1389" s="36">
        <f t="shared" si="34"/>
        <v>0</v>
      </c>
      <c r="AM1389" s="36">
        <f t="shared" si="35"/>
        <v>0</v>
      </c>
      <c r="AN1389" s="46">
        <f t="shared" si="36"/>
        <v>0</v>
      </c>
      <c r="AO1389" s="36">
        <f t="shared" si="37"/>
        <v>0</v>
      </c>
      <c r="AP1389" s="36">
        <f t="shared" si="39"/>
        <v>0</v>
      </c>
      <c r="AQ1389" s="36">
        <f t="shared" si="40"/>
        <v>0</v>
      </c>
      <c r="AR1389" s="36">
        <f t="shared" si="38"/>
        <v>0</v>
      </c>
      <c r="AS1389" s="38">
        <f t="shared" si="45"/>
        <v>0</v>
      </c>
      <c r="AT1389" s="38">
        <f t="shared" si="46"/>
        <v>0</v>
      </c>
      <c r="AU1389" s="38">
        <f t="shared" si="47"/>
        <v>0</v>
      </c>
      <c r="AV1389" s="38">
        <f t="shared" si="48"/>
        <v>0</v>
      </c>
      <c r="AW1389" s="38">
        <f t="shared" si="51"/>
        <v>0</v>
      </c>
      <c r="AX1389" s="38">
        <f t="shared" si="52"/>
        <v>0</v>
      </c>
      <c r="AY1389" s="38">
        <f t="shared" si="49"/>
        <v>0</v>
      </c>
      <c r="AZ1389" s="12">
        <f t="shared" si="30"/>
        <v>136.3897618</v>
      </c>
      <c r="BA1389" s="12">
        <f t="shared" si="41"/>
        <v>99.55518357</v>
      </c>
      <c r="BB1389" s="12">
        <f t="shared" si="53"/>
        <v>139.7910333</v>
      </c>
      <c r="BC1389" s="12">
        <f t="shared" si="50"/>
        <v>-0.00044218687</v>
      </c>
      <c r="BD1389" s="12">
        <f t="shared" si="54"/>
        <v>122.7281888</v>
      </c>
    </row>
    <row r="1390" ht="14.25" customHeight="1">
      <c r="A1390" s="7">
        <v>38538.0</v>
      </c>
      <c r="B1390" s="21" t="s">
        <v>90</v>
      </c>
      <c r="C1390" s="8">
        <v>31.795847</v>
      </c>
      <c r="D1390" s="33">
        <f t="shared" si="5"/>
        <v>0.0007476372425</v>
      </c>
      <c r="E1390" s="33">
        <f t="shared" si="7"/>
        <v>-0.0134487294</v>
      </c>
      <c r="F1390" s="33">
        <f t="shared" si="9"/>
        <v>-0.04375017387</v>
      </c>
      <c r="G1390" s="33">
        <f t="shared" si="11"/>
        <v>-0.03531935646</v>
      </c>
      <c r="H1390" s="33">
        <f t="shared" si="20"/>
        <v>-1.123486734</v>
      </c>
      <c r="I1390" s="45">
        <f t="shared" si="31"/>
        <v>-2.423910204</v>
      </c>
      <c r="J1390" s="45">
        <f t="shared" si="43"/>
        <v>-1.620698947</v>
      </c>
      <c r="K1390" s="21" t="s">
        <v>91</v>
      </c>
      <c r="L1390" s="8">
        <v>12.084981</v>
      </c>
      <c r="M1390" s="33">
        <f t="shared" si="6"/>
        <v>0.004501520428</v>
      </c>
      <c r="N1390" s="33">
        <f t="shared" si="8"/>
        <v>0.001654037186</v>
      </c>
      <c r="O1390" s="33">
        <f t="shared" si="10"/>
        <v>-0.03438875833</v>
      </c>
      <c r="P1390" s="33">
        <f t="shared" si="12"/>
        <v>-0.02952325787</v>
      </c>
      <c r="Q1390" s="45">
        <f t="shared" si="21"/>
        <v>-0.01974866392</v>
      </c>
      <c r="R1390" s="45">
        <f t="shared" si="32"/>
        <v>-1.64751548</v>
      </c>
      <c r="S1390" s="45">
        <f t="shared" si="44"/>
        <v>-1.201620631</v>
      </c>
      <c r="T1390" s="33">
        <f t="shared" si="22"/>
        <v>-1.103738071</v>
      </c>
      <c r="U1390" s="33">
        <f t="shared" si="33"/>
        <v>-0.7763947247</v>
      </c>
      <c r="V1390" s="33">
        <f t="shared" si="42"/>
        <v>-0.4190783154</v>
      </c>
      <c r="W1390" s="44">
        <f t="shared" si="13"/>
        <v>0.005784526543</v>
      </c>
      <c r="X1390" s="44">
        <f t="shared" si="14"/>
        <v>0.008908113966</v>
      </c>
      <c r="Y1390" s="33">
        <f t="shared" si="15"/>
        <v>1.539990162</v>
      </c>
      <c r="Z1390" s="43">
        <v>1.0</v>
      </c>
      <c r="AA1390" s="33">
        <f t="shared" si="16"/>
        <v>2.539990162</v>
      </c>
      <c r="AB1390" s="33">
        <f t="shared" si="17"/>
        <v>0.6062976876</v>
      </c>
      <c r="AC1390" s="33">
        <f t="shared" si="18"/>
        <v>0.3937023124</v>
      </c>
      <c r="AD1390" s="33">
        <f t="shared" si="19"/>
        <v>-0.006803732846</v>
      </c>
      <c r="AE1390" s="34">
        <f t="shared" si="23"/>
        <v>1</v>
      </c>
      <c r="AF1390" s="34">
        <f t="shared" si="24"/>
        <v>0</v>
      </c>
      <c r="AG1390" s="34">
        <f t="shared" si="25"/>
        <v>0</v>
      </c>
      <c r="AH1390" s="34">
        <f t="shared" si="26"/>
        <v>2</v>
      </c>
      <c r="AI1390" s="34">
        <f t="shared" si="28"/>
        <v>0</v>
      </c>
      <c r="AJ1390" s="34">
        <f t="shared" si="29"/>
        <v>1</v>
      </c>
      <c r="AK1390" s="34">
        <f t="shared" si="27"/>
        <v>-0.006803732846</v>
      </c>
      <c r="AL1390" s="36">
        <f t="shared" si="34"/>
        <v>0</v>
      </c>
      <c r="AM1390" s="36">
        <f t="shared" si="35"/>
        <v>0</v>
      </c>
      <c r="AN1390" s="46">
        <f t="shared" si="36"/>
        <v>0</v>
      </c>
      <c r="AO1390" s="36">
        <f t="shared" si="37"/>
        <v>0</v>
      </c>
      <c r="AP1390" s="36">
        <f t="shared" si="39"/>
        <v>0</v>
      </c>
      <c r="AQ1390" s="36">
        <f t="shared" si="40"/>
        <v>0</v>
      </c>
      <c r="AR1390" s="36">
        <f t="shared" si="38"/>
        <v>0</v>
      </c>
      <c r="AS1390" s="38">
        <f t="shared" si="45"/>
        <v>0</v>
      </c>
      <c r="AT1390" s="38">
        <f t="shared" si="46"/>
        <v>0</v>
      </c>
      <c r="AU1390" s="38">
        <f t="shared" si="47"/>
        <v>0</v>
      </c>
      <c r="AV1390" s="38">
        <f t="shared" si="48"/>
        <v>0</v>
      </c>
      <c r="AW1390" s="38">
        <f t="shared" si="51"/>
        <v>0</v>
      </c>
      <c r="AX1390" s="38">
        <f t="shared" si="52"/>
        <v>0</v>
      </c>
      <c r="AY1390" s="38">
        <f t="shared" si="49"/>
        <v>0</v>
      </c>
      <c r="AZ1390" s="12">
        <f t="shared" si="30"/>
        <v>135.4618023</v>
      </c>
      <c r="BA1390" s="12">
        <f t="shared" si="41"/>
        <v>99.55518357</v>
      </c>
      <c r="BB1390" s="12">
        <f t="shared" si="53"/>
        <v>139.7910333</v>
      </c>
      <c r="BC1390" s="12">
        <f t="shared" si="50"/>
        <v>-0.002267910949</v>
      </c>
      <c r="BD1390" s="12">
        <f t="shared" si="54"/>
        <v>122.4498522</v>
      </c>
    </row>
    <row r="1391" ht="14.25" customHeight="1">
      <c r="A1391" s="7">
        <v>38539.0</v>
      </c>
      <c r="B1391" s="21" t="s">
        <v>90</v>
      </c>
      <c r="C1391" s="8">
        <v>31.21991</v>
      </c>
      <c r="D1391" s="33">
        <f t="shared" si="5"/>
        <v>-0.018113592</v>
      </c>
      <c r="E1391" s="33">
        <f t="shared" si="7"/>
        <v>-0.04103559362</v>
      </c>
      <c r="F1391" s="33">
        <f t="shared" si="9"/>
        <v>-0.05888619131</v>
      </c>
      <c r="G1391" s="33">
        <f t="shared" si="11"/>
        <v>-0.05499605834</v>
      </c>
      <c r="H1391" s="33">
        <f t="shared" si="20"/>
        <v>-3.025942952</v>
      </c>
      <c r="I1391" s="45">
        <f t="shared" si="31"/>
        <v>-2.966396346</v>
      </c>
      <c r="J1391" s="45">
        <f t="shared" si="43"/>
        <v>-2.160723668</v>
      </c>
      <c r="K1391" s="21" t="s">
        <v>91</v>
      </c>
      <c r="L1391" s="8">
        <v>11.956719</v>
      </c>
      <c r="M1391" s="33">
        <f t="shared" si="6"/>
        <v>-0.01061333899</v>
      </c>
      <c r="N1391" s="33">
        <f t="shared" si="8"/>
        <v>-0.02146060892</v>
      </c>
      <c r="O1391" s="33">
        <f t="shared" si="10"/>
        <v>-0.03960630724</v>
      </c>
      <c r="P1391" s="33">
        <f t="shared" si="12"/>
        <v>-0.04287074441</v>
      </c>
      <c r="Q1391" s="45">
        <f t="shared" si="21"/>
        <v>-1.343556113</v>
      </c>
      <c r="R1391" s="45">
        <f t="shared" si="32"/>
        <v>-1.787795775</v>
      </c>
      <c r="S1391" s="45">
        <f t="shared" si="44"/>
        <v>-1.54969711</v>
      </c>
      <c r="T1391" s="33">
        <f t="shared" si="22"/>
        <v>-1.682386839</v>
      </c>
      <c r="U1391" s="33">
        <f t="shared" si="33"/>
        <v>-1.17860057</v>
      </c>
      <c r="V1391" s="33">
        <f t="shared" si="42"/>
        <v>-0.6110265576</v>
      </c>
      <c r="W1391" s="44">
        <f t="shared" si="13"/>
        <v>0.006746247485</v>
      </c>
      <c r="X1391" s="44">
        <f t="shared" si="14"/>
        <v>0.009062507693</v>
      </c>
      <c r="Y1391" s="33">
        <f t="shared" si="15"/>
        <v>1.343340533</v>
      </c>
      <c r="Z1391" s="43">
        <v>1.0</v>
      </c>
      <c r="AA1391" s="33">
        <f t="shared" si="16"/>
        <v>2.343340533</v>
      </c>
      <c r="AB1391" s="33">
        <f t="shared" si="17"/>
        <v>0.5732587791</v>
      </c>
      <c r="AC1391" s="33">
        <f t="shared" si="18"/>
        <v>0.4267412209</v>
      </c>
      <c r="AD1391" s="33">
        <f t="shared" si="19"/>
        <v>0.004112972184</v>
      </c>
      <c r="AE1391" s="34">
        <f t="shared" si="23"/>
        <v>1</v>
      </c>
      <c r="AF1391" s="34">
        <f t="shared" si="24"/>
        <v>0</v>
      </c>
      <c r="AG1391" s="34">
        <f t="shared" si="25"/>
        <v>0</v>
      </c>
      <c r="AH1391" s="34">
        <f t="shared" si="26"/>
        <v>3</v>
      </c>
      <c r="AI1391" s="34">
        <f t="shared" si="28"/>
        <v>0</v>
      </c>
      <c r="AJ1391" s="34">
        <f t="shared" si="29"/>
        <v>1</v>
      </c>
      <c r="AK1391" s="34">
        <f t="shared" si="27"/>
        <v>0.004112972184</v>
      </c>
      <c r="AL1391" s="36">
        <f t="shared" si="34"/>
        <v>1</v>
      </c>
      <c r="AM1391" s="36">
        <f t="shared" si="35"/>
        <v>0</v>
      </c>
      <c r="AN1391" s="46">
        <f t="shared" si="36"/>
        <v>0</v>
      </c>
      <c r="AO1391" s="36">
        <f t="shared" si="37"/>
        <v>1</v>
      </c>
      <c r="AP1391" s="36">
        <f t="shared" si="39"/>
        <v>0</v>
      </c>
      <c r="AQ1391" s="36">
        <f t="shared" si="40"/>
        <v>1</v>
      </c>
      <c r="AR1391" s="36">
        <f t="shared" si="38"/>
        <v>0.004112972184</v>
      </c>
      <c r="AS1391" s="38">
        <f t="shared" si="45"/>
        <v>0</v>
      </c>
      <c r="AT1391" s="38">
        <f t="shared" si="46"/>
        <v>0</v>
      </c>
      <c r="AU1391" s="38">
        <f t="shared" si="47"/>
        <v>0</v>
      </c>
      <c r="AV1391" s="38">
        <f t="shared" si="48"/>
        <v>0</v>
      </c>
      <c r="AW1391" s="38">
        <f t="shared" si="51"/>
        <v>0</v>
      </c>
      <c r="AX1391" s="38">
        <f t="shared" si="52"/>
        <v>0</v>
      </c>
      <c r="AY1391" s="38">
        <f t="shared" si="49"/>
        <v>0</v>
      </c>
      <c r="AZ1391" s="12">
        <f t="shared" si="30"/>
        <v>136.0189529</v>
      </c>
      <c r="BA1391" s="12">
        <f t="shared" si="41"/>
        <v>99.96465127</v>
      </c>
      <c r="BB1391" s="12">
        <f t="shared" si="53"/>
        <v>139.7910333</v>
      </c>
      <c r="BC1391" s="12">
        <f t="shared" si="50"/>
        <v>0.002741981456</v>
      </c>
      <c r="BD1391" s="12">
        <f t="shared" si="54"/>
        <v>122.7856074</v>
      </c>
    </row>
    <row r="1392" ht="14.25" customHeight="1">
      <c r="A1392" s="7">
        <v>38540.0</v>
      </c>
      <c r="B1392" s="21" t="s">
        <v>90</v>
      </c>
      <c r="C1392" s="8">
        <v>31.338644</v>
      </c>
      <c r="D1392" s="33">
        <f t="shared" si="5"/>
        <v>0.003803149977</v>
      </c>
      <c r="E1392" s="33">
        <f t="shared" si="7"/>
        <v>-0.03031474332</v>
      </c>
      <c r="F1392" s="33">
        <f t="shared" si="9"/>
        <v>-0.04418744289</v>
      </c>
      <c r="G1392" s="33">
        <f t="shared" si="11"/>
        <v>-0.04866683436</v>
      </c>
      <c r="H1392" s="33">
        <f t="shared" si="20"/>
        <v>-2.067728718</v>
      </c>
      <c r="I1392" s="45">
        <f t="shared" si="31"/>
        <v>-2.092774562</v>
      </c>
      <c r="J1392" s="45">
        <f t="shared" si="43"/>
        <v>-1.870333898</v>
      </c>
      <c r="K1392" s="21" t="s">
        <v>91</v>
      </c>
      <c r="L1392" s="8">
        <v>11.902565</v>
      </c>
      <c r="M1392" s="33">
        <f t="shared" si="6"/>
        <v>-0.004529168913</v>
      </c>
      <c r="N1392" s="33">
        <f t="shared" si="8"/>
        <v>-0.02201391317</v>
      </c>
      <c r="O1392" s="33">
        <f t="shared" si="10"/>
        <v>-0.03845263659</v>
      </c>
      <c r="P1392" s="33">
        <f t="shared" si="12"/>
        <v>-0.04264815306</v>
      </c>
      <c r="Q1392" s="45">
        <f t="shared" si="21"/>
        <v>-1.328339351</v>
      </c>
      <c r="R1392" s="45">
        <f t="shared" si="32"/>
        <v>-1.663849653</v>
      </c>
      <c r="S1392" s="45">
        <f t="shared" si="44"/>
        <v>-1.508118046</v>
      </c>
      <c r="T1392" s="33">
        <f t="shared" si="22"/>
        <v>-0.7393893672</v>
      </c>
      <c r="U1392" s="33">
        <f t="shared" si="33"/>
        <v>-0.4289249096</v>
      </c>
      <c r="V1392" s="33">
        <f t="shared" si="42"/>
        <v>-0.3622158517</v>
      </c>
      <c r="W1392" s="44">
        <f t="shared" si="13"/>
        <v>0.006905855447</v>
      </c>
      <c r="X1392" s="44">
        <f t="shared" si="14"/>
        <v>0.00905914461</v>
      </c>
      <c r="Y1392" s="33">
        <f t="shared" si="15"/>
        <v>1.31180629</v>
      </c>
      <c r="Z1392" s="43">
        <v>1.0</v>
      </c>
      <c r="AA1392" s="33">
        <f t="shared" si="16"/>
        <v>2.31180629</v>
      </c>
      <c r="AB1392" s="33">
        <f t="shared" si="17"/>
        <v>0.5674378063</v>
      </c>
      <c r="AC1392" s="33">
        <f t="shared" si="18"/>
        <v>0.4325621937</v>
      </c>
      <c r="AD1392" s="33">
        <f t="shared" si="19"/>
        <v>-0.001983874668</v>
      </c>
      <c r="AE1392" s="34">
        <f t="shared" si="23"/>
        <v>0</v>
      </c>
      <c r="AF1392" s="34">
        <f t="shared" si="24"/>
        <v>0</v>
      </c>
      <c r="AG1392" s="34">
        <f t="shared" si="25"/>
        <v>0</v>
      </c>
      <c r="AH1392" s="34">
        <f t="shared" si="26"/>
        <v>4</v>
      </c>
      <c r="AI1392" s="34">
        <f t="shared" si="28"/>
        <v>0</v>
      </c>
      <c r="AJ1392" s="34">
        <f t="shared" si="29"/>
        <v>1</v>
      </c>
      <c r="AK1392" s="34">
        <f t="shared" si="27"/>
        <v>-0.001983874668</v>
      </c>
      <c r="AL1392" s="36">
        <f t="shared" si="34"/>
        <v>0</v>
      </c>
      <c r="AM1392" s="36">
        <f t="shared" si="35"/>
        <v>0</v>
      </c>
      <c r="AN1392" s="46">
        <f t="shared" si="36"/>
        <v>0</v>
      </c>
      <c r="AO1392" s="36">
        <f t="shared" si="37"/>
        <v>2</v>
      </c>
      <c r="AP1392" s="36">
        <f t="shared" si="39"/>
        <v>0</v>
      </c>
      <c r="AQ1392" s="36">
        <f t="shared" si="40"/>
        <v>1</v>
      </c>
      <c r="AR1392" s="36">
        <f t="shared" si="38"/>
        <v>-0.001983874668</v>
      </c>
      <c r="AS1392" s="38">
        <f t="shared" si="45"/>
        <v>0</v>
      </c>
      <c r="AT1392" s="38">
        <f t="shared" si="46"/>
        <v>0</v>
      </c>
      <c r="AU1392" s="38">
        <f t="shared" si="47"/>
        <v>0</v>
      </c>
      <c r="AV1392" s="38">
        <f t="shared" si="48"/>
        <v>0</v>
      </c>
      <c r="AW1392" s="38">
        <f t="shared" si="51"/>
        <v>0</v>
      </c>
      <c r="AX1392" s="38">
        <f t="shared" si="52"/>
        <v>0</v>
      </c>
      <c r="AY1392" s="38">
        <f t="shared" si="49"/>
        <v>0</v>
      </c>
      <c r="AZ1392" s="12">
        <f t="shared" si="30"/>
        <v>135.7491084</v>
      </c>
      <c r="BA1392" s="12">
        <f t="shared" si="41"/>
        <v>99.76633393</v>
      </c>
      <c r="BB1392" s="12">
        <f t="shared" si="53"/>
        <v>139.7910333</v>
      </c>
      <c r="BC1392" s="12">
        <f t="shared" si="50"/>
        <v>-0.001322583112</v>
      </c>
      <c r="BD1392" s="12">
        <f t="shared" si="54"/>
        <v>122.6232133</v>
      </c>
    </row>
    <row r="1393" ht="14.25" customHeight="1">
      <c r="A1393" s="7">
        <v>38541.0</v>
      </c>
      <c r="B1393" s="21" t="s">
        <v>90</v>
      </c>
      <c r="C1393" s="8">
        <v>31.783976</v>
      </c>
      <c r="D1393" s="33">
        <f t="shared" si="5"/>
        <v>0.01421031491</v>
      </c>
      <c r="E1393" s="33">
        <f t="shared" si="7"/>
        <v>-0.007417052322</v>
      </c>
      <c r="F1393" s="33">
        <f t="shared" si="9"/>
        <v>-0.02442152487</v>
      </c>
      <c r="G1393" s="33">
        <f t="shared" si="11"/>
        <v>-0.03549577888</v>
      </c>
      <c r="H1393" s="33">
        <f t="shared" si="20"/>
        <v>-0.5075047617</v>
      </c>
      <c r="I1393" s="45">
        <f t="shared" si="31"/>
        <v>-1.163714204</v>
      </c>
      <c r="J1393" s="45">
        <f t="shared" si="43"/>
        <v>-1.419196004</v>
      </c>
      <c r="K1393" s="21" t="s">
        <v>91</v>
      </c>
      <c r="L1393" s="8">
        <v>12.179032</v>
      </c>
      <c r="M1393" s="33">
        <f t="shared" si="6"/>
        <v>0.02322751441</v>
      </c>
      <c r="N1393" s="33">
        <f t="shared" si="8"/>
        <v>0.02347266497</v>
      </c>
      <c r="O1393" s="33">
        <f t="shared" si="10"/>
        <v>-0.007894544982</v>
      </c>
      <c r="P1393" s="33">
        <f t="shared" si="12"/>
        <v>-0.01480044281</v>
      </c>
      <c r="Q1393" s="45">
        <f t="shared" si="21"/>
        <v>1.289364256</v>
      </c>
      <c r="R1393" s="45">
        <f t="shared" si="32"/>
        <v>-0.4275050914</v>
      </c>
      <c r="S1393" s="45">
        <f t="shared" si="44"/>
        <v>-0.7329669538</v>
      </c>
      <c r="T1393" s="33">
        <f t="shared" si="22"/>
        <v>-1.796869018</v>
      </c>
      <c r="U1393" s="33">
        <f t="shared" si="33"/>
        <v>-0.7362091128</v>
      </c>
      <c r="V1393" s="33">
        <f t="shared" si="42"/>
        <v>-0.6862290504</v>
      </c>
      <c r="W1393" s="44">
        <f t="shared" si="13"/>
        <v>0.007836217998</v>
      </c>
      <c r="X1393" s="44">
        <f t="shared" si="14"/>
        <v>0.01063312629</v>
      </c>
      <c r="Y1393" s="33">
        <f t="shared" si="15"/>
        <v>1.356920685</v>
      </c>
      <c r="Z1393" s="43">
        <v>1.0</v>
      </c>
      <c r="AA1393" s="33">
        <f t="shared" si="16"/>
        <v>2.356920685</v>
      </c>
      <c r="AB1393" s="33">
        <f t="shared" si="17"/>
        <v>0.5757175851</v>
      </c>
      <c r="AC1393" s="33">
        <f t="shared" si="18"/>
        <v>0.4242824149</v>
      </c>
      <c r="AD1393" s="33">
        <f t="shared" si="19"/>
        <v>0.003044180369</v>
      </c>
      <c r="AE1393" s="34">
        <f t="shared" si="23"/>
        <v>1</v>
      </c>
      <c r="AF1393" s="34">
        <f t="shared" si="24"/>
        <v>0</v>
      </c>
      <c r="AG1393" s="34">
        <f t="shared" si="25"/>
        <v>0</v>
      </c>
      <c r="AH1393" s="34">
        <f t="shared" si="26"/>
        <v>5</v>
      </c>
      <c r="AI1393" s="34">
        <f t="shared" si="28"/>
        <v>0</v>
      </c>
      <c r="AJ1393" s="34">
        <f t="shared" si="29"/>
        <v>1</v>
      </c>
      <c r="AK1393" s="34">
        <f t="shared" si="27"/>
        <v>0.003044180369</v>
      </c>
      <c r="AL1393" s="36">
        <f t="shared" si="34"/>
        <v>0</v>
      </c>
      <c r="AM1393" s="36">
        <f t="shared" si="35"/>
        <v>0</v>
      </c>
      <c r="AN1393" s="46">
        <f t="shared" si="36"/>
        <v>0</v>
      </c>
      <c r="AO1393" s="36">
        <f t="shared" si="37"/>
        <v>3</v>
      </c>
      <c r="AP1393" s="36">
        <f t="shared" si="39"/>
        <v>0</v>
      </c>
      <c r="AQ1393" s="36">
        <f t="shared" si="40"/>
        <v>1</v>
      </c>
      <c r="AR1393" s="36">
        <f t="shared" si="38"/>
        <v>0.003044180369</v>
      </c>
      <c r="AS1393" s="38">
        <f t="shared" si="45"/>
        <v>0</v>
      </c>
      <c r="AT1393" s="38">
        <f t="shared" si="46"/>
        <v>0</v>
      </c>
      <c r="AU1393" s="38">
        <f t="shared" si="47"/>
        <v>0</v>
      </c>
      <c r="AV1393" s="38">
        <f t="shared" si="48"/>
        <v>0</v>
      </c>
      <c r="AW1393" s="38">
        <f t="shared" si="51"/>
        <v>0</v>
      </c>
      <c r="AX1393" s="38">
        <f t="shared" si="52"/>
        <v>0</v>
      </c>
      <c r="AY1393" s="38">
        <f t="shared" si="49"/>
        <v>0</v>
      </c>
      <c r="AZ1393" s="12">
        <f t="shared" si="30"/>
        <v>136.1623532</v>
      </c>
      <c r="BA1393" s="12">
        <f t="shared" si="41"/>
        <v>100.0700406</v>
      </c>
      <c r="BB1393" s="12">
        <f t="shared" si="53"/>
        <v>139.7910333</v>
      </c>
      <c r="BC1393" s="12">
        <f t="shared" si="50"/>
        <v>0.00202945358</v>
      </c>
      <c r="BD1393" s="12">
        <f t="shared" si="54"/>
        <v>122.8720714</v>
      </c>
    </row>
    <row r="1394" ht="14.25" customHeight="1">
      <c r="A1394" s="7">
        <v>38544.0</v>
      </c>
      <c r="B1394" s="21" t="s">
        <v>90</v>
      </c>
      <c r="C1394" s="8">
        <v>31.973967</v>
      </c>
      <c r="D1394" s="33">
        <f t="shared" si="5"/>
        <v>0.005977571843</v>
      </c>
      <c r="E1394" s="33">
        <f t="shared" si="7"/>
        <v>0.006353814966</v>
      </c>
      <c r="F1394" s="33">
        <f t="shared" si="9"/>
        <v>-0.007739324715</v>
      </c>
      <c r="G1394" s="33">
        <f t="shared" si="11"/>
        <v>-0.03007981207</v>
      </c>
      <c r="H1394" s="33">
        <f t="shared" si="20"/>
        <v>0.391138488</v>
      </c>
      <c r="I1394" s="45">
        <f t="shared" si="31"/>
        <v>-0.4441566833</v>
      </c>
      <c r="J1394" s="45">
        <f t="shared" si="43"/>
        <v>-1.221360579</v>
      </c>
      <c r="K1394" s="21" t="s">
        <v>91</v>
      </c>
      <c r="L1394" s="8">
        <v>12.190434</v>
      </c>
      <c r="M1394" s="33">
        <f t="shared" si="6"/>
        <v>0.0009361991988</v>
      </c>
      <c r="N1394" s="33">
        <f t="shared" si="8"/>
        <v>0.01326675546</v>
      </c>
      <c r="O1394" s="33">
        <f t="shared" si="10"/>
        <v>0.01350634105</v>
      </c>
      <c r="P1394" s="33">
        <f t="shared" si="12"/>
        <v>-0.02060945167</v>
      </c>
      <c r="Q1394" s="45">
        <f t="shared" si="21"/>
        <v>0.6909537577</v>
      </c>
      <c r="R1394" s="45">
        <f t="shared" si="32"/>
        <v>0.3969942811</v>
      </c>
      <c r="S1394" s="45">
        <f t="shared" si="44"/>
        <v>-0.8776976543</v>
      </c>
      <c r="T1394" s="33">
        <f t="shared" si="22"/>
        <v>-0.2998152697</v>
      </c>
      <c r="U1394" s="33">
        <f t="shared" si="33"/>
        <v>-0.8411509644</v>
      </c>
      <c r="V1394" s="33">
        <f t="shared" si="42"/>
        <v>-0.3436629247</v>
      </c>
      <c r="W1394" s="44">
        <f t="shared" si="13"/>
        <v>0.008015441266</v>
      </c>
      <c r="X1394" s="44">
        <f t="shared" si="14"/>
        <v>0.01049277786</v>
      </c>
      <c r="Y1394" s="33">
        <f t="shared" si="15"/>
        <v>1.309070519</v>
      </c>
      <c r="Z1394" s="43">
        <v>1.0</v>
      </c>
      <c r="AA1394" s="33">
        <f t="shared" si="16"/>
        <v>2.309070519</v>
      </c>
      <c r="AB1394" s="33">
        <f t="shared" si="17"/>
        <v>0.5669253097</v>
      </c>
      <c r="AC1394" s="33">
        <f t="shared" si="18"/>
        <v>0.4330746903</v>
      </c>
      <c r="AD1394" s="33">
        <f t="shared" si="19"/>
        <v>0.007389885765</v>
      </c>
      <c r="AE1394" s="34">
        <f t="shared" si="23"/>
        <v>0</v>
      </c>
      <c r="AF1394" s="34">
        <f t="shared" si="24"/>
        <v>0</v>
      </c>
      <c r="AG1394" s="34">
        <f t="shared" si="25"/>
        <v>0</v>
      </c>
      <c r="AH1394" s="34">
        <f t="shared" si="26"/>
        <v>0</v>
      </c>
      <c r="AI1394" s="34">
        <f t="shared" si="28"/>
        <v>1</v>
      </c>
      <c r="AJ1394" s="34">
        <f t="shared" si="29"/>
        <v>0</v>
      </c>
      <c r="AK1394" s="34">
        <f t="shared" si="27"/>
        <v>0</v>
      </c>
      <c r="AL1394" s="36">
        <f t="shared" si="34"/>
        <v>0</v>
      </c>
      <c r="AM1394" s="36">
        <f t="shared" si="35"/>
        <v>0</v>
      </c>
      <c r="AN1394" s="46">
        <f t="shared" si="36"/>
        <v>0</v>
      </c>
      <c r="AO1394" s="36">
        <f t="shared" si="37"/>
        <v>4</v>
      </c>
      <c r="AP1394" s="36">
        <f t="shared" si="39"/>
        <v>0</v>
      </c>
      <c r="AQ1394" s="36">
        <f t="shared" si="40"/>
        <v>1</v>
      </c>
      <c r="AR1394" s="36">
        <f t="shared" si="38"/>
        <v>0.007389885765</v>
      </c>
      <c r="AS1394" s="38">
        <f t="shared" si="45"/>
        <v>0</v>
      </c>
      <c r="AT1394" s="38">
        <f t="shared" si="46"/>
        <v>0</v>
      </c>
      <c r="AU1394" s="38">
        <f t="shared" si="47"/>
        <v>0</v>
      </c>
      <c r="AV1394" s="38">
        <f t="shared" si="48"/>
        <v>0</v>
      </c>
      <c r="AW1394" s="38">
        <f t="shared" si="51"/>
        <v>0</v>
      </c>
      <c r="AX1394" s="38">
        <f t="shared" si="52"/>
        <v>0</v>
      </c>
      <c r="AY1394" s="38">
        <f t="shared" si="49"/>
        <v>0</v>
      </c>
      <c r="AZ1394" s="12">
        <f t="shared" si="30"/>
        <v>136.1623532</v>
      </c>
      <c r="BA1394" s="12">
        <f t="shared" si="41"/>
        <v>100.8095468</v>
      </c>
      <c r="BB1394" s="12">
        <f t="shared" si="53"/>
        <v>139.7910333</v>
      </c>
      <c r="BC1394" s="12">
        <f t="shared" si="50"/>
        <v>0.002463295255</v>
      </c>
      <c r="BD1394" s="12">
        <f t="shared" si="54"/>
        <v>123.1747416</v>
      </c>
    </row>
    <row r="1395" ht="14.25" customHeight="1">
      <c r="A1395" s="7">
        <v>38545.0</v>
      </c>
      <c r="B1395" s="21" t="s">
        <v>90</v>
      </c>
      <c r="C1395" s="8">
        <v>32.419308</v>
      </c>
      <c r="D1395" s="33">
        <f t="shared" si="5"/>
        <v>0.01392823731</v>
      </c>
      <c r="E1395" s="33">
        <f t="shared" si="7"/>
        <v>0.01960825261</v>
      </c>
      <c r="F1395" s="33">
        <f t="shared" si="9"/>
        <v>0.005895817128</v>
      </c>
      <c r="G1395" s="33">
        <f t="shared" si="11"/>
        <v>-0.01745509194</v>
      </c>
      <c r="H1395" s="33">
        <f t="shared" si="20"/>
        <v>1.309588502</v>
      </c>
      <c r="I1395" s="45">
        <f t="shared" si="31"/>
        <v>0.1523403873</v>
      </c>
      <c r="J1395" s="45">
        <f t="shared" si="43"/>
        <v>-0.8340569022</v>
      </c>
      <c r="K1395" s="21" t="s">
        <v>91</v>
      </c>
      <c r="L1395" s="8">
        <v>12.204688</v>
      </c>
      <c r="M1395" s="33">
        <f t="shared" si="6"/>
        <v>0.001169277484</v>
      </c>
      <c r="N1395" s="33">
        <f t="shared" si="8"/>
        <v>0.009905435515</v>
      </c>
      <c r="O1395" s="33">
        <f t="shared" si="10"/>
        <v>0.01157585666</v>
      </c>
      <c r="P1395" s="33">
        <f t="shared" si="12"/>
        <v>-0.0176644623</v>
      </c>
      <c r="Q1395" s="45">
        <f t="shared" si="21"/>
        <v>0.4878580574</v>
      </c>
      <c r="R1395" s="45">
        <f t="shared" si="32"/>
        <v>0.3205913875</v>
      </c>
      <c r="S1395" s="45">
        <f t="shared" si="44"/>
        <v>-0.7857269562</v>
      </c>
      <c r="T1395" s="33">
        <f t="shared" si="22"/>
        <v>0.8217304451</v>
      </c>
      <c r="U1395" s="33">
        <f t="shared" si="33"/>
        <v>-0.1682510002</v>
      </c>
      <c r="V1395" s="33">
        <f t="shared" si="42"/>
        <v>-0.04832994599</v>
      </c>
      <c r="W1395" s="44">
        <f t="shared" si="13"/>
        <v>0.008718883868</v>
      </c>
      <c r="X1395" s="44">
        <f t="shared" si="14"/>
        <v>0.01050153445</v>
      </c>
      <c r="Y1395" s="33">
        <f t="shared" si="15"/>
        <v>1.204458576</v>
      </c>
      <c r="Z1395" s="43">
        <v>1.0</v>
      </c>
      <c r="AA1395" s="33">
        <f t="shared" si="16"/>
        <v>2.204458576</v>
      </c>
      <c r="AB1395" s="33">
        <f t="shared" si="17"/>
        <v>0.5463738757</v>
      </c>
      <c r="AC1395" s="33">
        <f t="shared" si="18"/>
        <v>0.4536261243</v>
      </c>
      <c r="AD1395" s="33">
        <f t="shared" si="19"/>
        <v>0.001536422574</v>
      </c>
      <c r="AE1395" s="34">
        <f t="shared" si="23"/>
        <v>0</v>
      </c>
      <c r="AF1395" s="34">
        <f t="shared" si="24"/>
        <v>0</v>
      </c>
      <c r="AG1395" s="34">
        <f t="shared" si="25"/>
        <v>0</v>
      </c>
      <c r="AH1395" s="34">
        <f t="shared" si="26"/>
        <v>0</v>
      </c>
      <c r="AI1395" s="34">
        <f t="shared" si="28"/>
        <v>0</v>
      </c>
      <c r="AJ1395" s="34">
        <f t="shared" si="29"/>
        <v>0</v>
      </c>
      <c r="AK1395" s="34">
        <f t="shared" si="27"/>
        <v>0</v>
      </c>
      <c r="AL1395" s="36">
        <f t="shared" si="34"/>
        <v>0</v>
      </c>
      <c r="AM1395" s="36">
        <f t="shared" si="35"/>
        <v>0</v>
      </c>
      <c r="AN1395" s="46">
        <f t="shared" si="36"/>
        <v>0</v>
      </c>
      <c r="AO1395" s="36">
        <f t="shared" si="37"/>
        <v>5</v>
      </c>
      <c r="AP1395" s="36">
        <f t="shared" si="39"/>
        <v>0</v>
      </c>
      <c r="AQ1395" s="36">
        <f t="shared" si="40"/>
        <v>1</v>
      </c>
      <c r="AR1395" s="36">
        <f t="shared" si="38"/>
        <v>0.001536422574</v>
      </c>
      <c r="AS1395" s="38">
        <f t="shared" si="45"/>
        <v>0</v>
      </c>
      <c r="AT1395" s="38">
        <f t="shared" si="46"/>
        <v>0</v>
      </c>
      <c r="AU1395" s="38">
        <f t="shared" si="47"/>
        <v>0</v>
      </c>
      <c r="AV1395" s="38">
        <f t="shared" si="48"/>
        <v>0</v>
      </c>
      <c r="AW1395" s="38">
        <f t="shared" si="51"/>
        <v>0</v>
      </c>
      <c r="AX1395" s="38">
        <f t="shared" si="52"/>
        <v>0</v>
      </c>
      <c r="AY1395" s="38">
        <f t="shared" si="49"/>
        <v>0</v>
      </c>
      <c r="AZ1395" s="12">
        <f t="shared" si="30"/>
        <v>136.1623532</v>
      </c>
      <c r="BA1395" s="12">
        <f t="shared" si="41"/>
        <v>100.9644329</v>
      </c>
      <c r="BB1395" s="12">
        <f t="shared" si="53"/>
        <v>139.7910333</v>
      </c>
      <c r="BC1395" s="12">
        <f t="shared" si="50"/>
        <v>0.0005121408579</v>
      </c>
      <c r="BD1395" s="12">
        <f t="shared" si="54"/>
        <v>123.2378244</v>
      </c>
    </row>
    <row r="1396" ht="14.25" customHeight="1">
      <c r="A1396" s="7">
        <v>38546.0</v>
      </c>
      <c r="B1396" s="21" t="s">
        <v>90</v>
      </c>
      <c r="C1396" s="8">
        <v>32.57962</v>
      </c>
      <c r="D1396" s="33">
        <f t="shared" si="5"/>
        <v>0.004944954408</v>
      </c>
      <c r="E1396" s="33">
        <f t="shared" si="7"/>
        <v>0.04355265598</v>
      </c>
      <c r="F1396" s="33">
        <f t="shared" si="9"/>
        <v>0.0007298532654</v>
      </c>
      <c r="G1396" s="33">
        <f t="shared" si="11"/>
        <v>-0.0122411969</v>
      </c>
      <c r="H1396" s="33">
        <f t="shared" si="20"/>
        <v>2.986140424</v>
      </c>
      <c r="I1396" s="45">
        <f t="shared" si="31"/>
        <v>-0.04179819579</v>
      </c>
      <c r="J1396" s="45">
        <f t="shared" si="43"/>
        <v>-0.6622152852</v>
      </c>
      <c r="K1396" s="21" t="s">
        <v>91</v>
      </c>
      <c r="L1396" s="8">
        <v>12.236042</v>
      </c>
      <c r="M1396" s="33">
        <f t="shared" si="6"/>
        <v>0.002569012825</v>
      </c>
      <c r="N1396" s="33">
        <f t="shared" si="8"/>
        <v>0.02336117458</v>
      </c>
      <c r="O1396" s="33">
        <f t="shared" si="10"/>
        <v>0.001399220636</v>
      </c>
      <c r="P1396" s="33">
        <f t="shared" si="12"/>
        <v>-0.0182938815</v>
      </c>
      <c r="Q1396" s="45">
        <f t="shared" si="21"/>
        <v>1.220969723</v>
      </c>
      <c r="R1396" s="45">
        <f t="shared" si="32"/>
        <v>-0.07608695224</v>
      </c>
      <c r="S1396" s="45">
        <f t="shared" si="44"/>
        <v>-0.8015521198</v>
      </c>
      <c r="T1396" s="33">
        <f t="shared" si="22"/>
        <v>1.765170701</v>
      </c>
      <c r="U1396" s="33">
        <f t="shared" si="33"/>
        <v>0.03428875646</v>
      </c>
      <c r="V1396" s="33">
        <f t="shared" si="42"/>
        <v>0.1393368345</v>
      </c>
      <c r="W1396" s="44">
        <f t="shared" si="13"/>
        <v>0.008814549911</v>
      </c>
      <c r="X1396" s="44">
        <f t="shared" si="14"/>
        <v>0.01048946352</v>
      </c>
      <c r="Y1396" s="33">
        <f t="shared" si="15"/>
        <v>1.190016918</v>
      </c>
      <c r="Z1396" s="43">
        <v>1.0</v>
      </c>
      <c r="AA1396" s="33">
        <f t="shared" si="16"/>
        <v>2.190016918</v>
      </c>
      <c r="AB1396" s="33">
        <f t="shared" si="17"/>
        <v>0.5433825228</v>
      </c>
      <c r="AC1396" s="33">
        <f t="shared" si="18"/>
        <v>0.4566174772</v>
      </c>
      <c r="AD1396" s="33">
        <f t="shared" si="19"/>
        <v>0.002985720331</v>
      </c>
      <c r="AE1396" s="34">
        <f t="shared" si="23"/>
        <v>-1</v>
      </c>
      <c r="AF1396" s="34">
        <f t="shared" si="24"/>
        <v>0</v>
      </c>
      <c r="AG1396" s="34">
        <f t="shared" si="25"/>
        <v>0</v>
      </c>
      <c r="AH1396" s="34">
        <f t="shared" si="26"/>
        <v>1</v>
      </c>
      <c r="AI1396" s="34">
        <f t="shared" si="28"/>
        <v>0</v>
      </c>
      <c r="AJ1396" s="34">
        <f t="shared" si="29"/>
        <v>-1</v>
      </c>
      <c r="AK1396" s="34">
        <f t="shared" si="27"/>
        <v>-0.002985720331</v>
      </c>
      <c r="AL1396" s="36">
        <f t="shared" si="34"/>
        <v>0</v>
      </c>
      <c r="AM1396" s="36">
        <f t="shared" si="35"/>
        <v>0</v>
      </c>
      <c r="AN1396" s="46">
        <f t="shared" si="36"/>
        <v>0</v>
      </c>
      <c r="AO1396" s="36">
        <f t="shared" si="37"/>
        <v>0</v>
      </c>
      <c r="AP1396" s="36">
        <f t="shared" si="39"/>
        <v>1</v>
      </c>
      <c r="AQ1396" s="36">
        <f t="shared" si="40"/>
        <v>0</v>
      </c>
      <c r="AR1396" s="36">
        <f t="shared" si="38"/>
        <v>0</v>
      </c>
      <c r="AS1396" s="38">
        <f t="shared" si="45"/>
        <v>0</v>
      </c>
      <c r="AT1396" s="38">
        <f t="shared" si="46"/>
        <v>0</v>
      </c>
      <c r="AU1396" s="38">
        <f t="shared" si="47"/>
        <v>0</v>
      </c>
      <c r="AV1396" s="38">
        <f t="shared" si="48"/>
        <v>0</v>
      </c>
      <c r="AW1396" s="38">
        <f t="shared" si="51"/>
        <v>0</v>
      </c>
      <c r="AX1396" s="38">
        <f t="shared" si="52"/>
        <v>0</v>
      </c>
      <c r="AY1396" s="38">
        <f t="shared" si="49"/>
        <v>0</v>
      </c>
      <c r="AZ1396" s="12">
        <f t="shared" si="30"/>
        <v>135.7558105</v>
      </c>
      <c r="BA1396" s="12">
        <f t="shared" si="41"/>
        <v>100.9644329</v>
      </c>
      <c r="BB1396" s="12">
        <f t="shared" si="53"/>
        <v>139.7910333</v>
      </c>
      <c r="BC1396" s="12">
        <f t="shared" si="50"/>
        <v>-0.0009952401104</v>
      </c>
      <c r="BD1396" s="12">
        <f t="shared" si="54"/>
        <v>123.1151732</v>
      </c>
    </row>
    <row r="1397" ht="14.25" customHeight="1">
      <c r="A1397" s="7">
        <v>38547.0</v>
      </c>
      <c r="B1397" s="21" t="s">
        <v>90</v>
      </c>
      <c r="C1397" s="8">
        <v>32.918064</v>
      </c>
      <c r="D1397" s="33">
        <f t="shared" si="5"/>
        <v>0.01038821202</v>
      </c>
      <c r="E1397" s="33">
        <f t="shared" si="7"/>
        <v>0.05039847927</v>
      </c>
      <c r="F1397" s="33">
        <f t="shared" si="9"/>
        <v>0.01855591899</v>
      </c>
      <c r="G1397" s="33">
        <f t="shared" si="11"/>
        <v>-0.006451802955</v>
      </c>
      <c r="H1397" s="33">
        <f t="shared" si="20"/>
        <v>3.278374679</v>
      </c>
      <c r="I1397" s="45">
        <f t="shared" si="31"/>
        <v>0.7563463756</v>
      </c>
      <c r="J1397" s="45">
        <f t="shared" si="43"/>
        <v>-0.4806592897</v>
      </c>
      <c r="K1397" s="21" t="s">
        <v>91</v>
      </c>
      <c r="L1397" s="8">
        <v>12.307297</v>
      </c>
      <c r="M1397" s="33">
        <f t="shared" si="6"/>
        <v>0.005823370008</v>
      </c>
      <c r="N1397" s="33">
        <f t="shared" si="8"/>
        <v>0.03400376305</v>
      </c>
      <c r="O1397" s="33">
        <f t="shared" si="10"/>
        <v>0.011241294</v>
      </c>
      <c r="P1397" s="33">
        <f t="shared" si="12"/>
        <v>-0.01054105705</v>
      </c>
      <c r="Q1397" s="45">
        <f t="shared" si="21"/>
        <v>1.781335696</v>
      </c>
      <c r="R1397" s="45">
        <f t="shared" si="32"/>
        <v>0.2912633899</v>
      </c>
      <c r="S1397" s="45">
        <f t="shared" si="44"/>
        <v>-0.5960465404</v>
      </c>
      <c r="T1397" s="33">
        <f t="shared" si="22"/>
        <v>1.497038983</v>
      </c>
      <c r="U1397" s="33">
        <f t="shared" si="33"/>
        <v>0.4650829857</v>
      </c>
      <c r="V1397" s="33">
        <f t="shared" si="42"/>
        <v>0.1153872507</v>
      </c>
      <c r="W1397" s="44">
        <f t="shared" si="13"/>
        <v>0.009087207073</v>
      </c>
      <c r="X1397" s="44">
        <f t="shared" si="14"/>
        <v>0.01059006446</v>
      </c>
      <c r="Y1397" s="33">
        <f t="shared" si="15"/>
        <v>1.16538166</v>
      </c>
      <c r="Z1397" s="43">
        <v>1.0</v>
      </c>
      <c r="AA1397" s="33">
        <f t="shared" si="16"/>
        <v>2.16538166</v>
      </c>
      <c r="AB1397" s="33">
        <f t="shared" si="17"/>
        <v>0.5381876467</v>
      </c>
      <c r="AC1397" s="33">
        <f t="shared" si="18"/>
        <v>0.4618123533</v>
      </c>
      <c r="AD1397" s="33">
        <f t="shared" si="19"/>
        <v>0.001166477735</v>
      </c>
      <c r="AE1397" s="34">
        <f t="shared" si="23"/>
        <v>-1</v>
      </c>
      <c r="AF1397" s="34">
        <f t="shared" si="24"/>
        <v>0</v>
      </c>
      <c r="AG1397" s="34">
        <f t="shared" si="25"/>
        <v>0</v>
      </c>
      <c r="AH1397" s="34">
        <f t="shared" si="26"/>
        <v>2</v>
      </c>
      <c r="AI1397" s="34">
        <f t="shared" si="28"/>
        <v>0</v>
      </c>
      <c r="AJ1397" s="34">
        <f t="shared" si="29"/>
        <v>-1</v>
      </c>
      <c r="AK1397" s="34">
        <f t="shared" si="27"/>
        <v>-0.001166477735</v>
      </c>
      <c r="AL1397" s="36">
        <f t="shared" si="34"/>
        <v>0</v>
      </c>
      <c r="AM1397" s="36">
        <f t="shared" si="35"/>
        <v>0</v>
      </c>
      <c r="AN1397" s="46">
        <f t="shared" si="36"/>
        <v>0</v>
      </c>
      <c r="AO1397" s="36">
        <f t="shared" si="37"/>
        <v>0</v>
      </c>
      <c r="AP1397" s="36">
        <f t="shared" si="39"/>
        <v>0</v>
      </c>
      <c r="AQ1397" s="36">
        <f t="shared" si="40"/>
        <v>0</v>
      </c>
      <c r="AR1397" s="36">
        <f t="shared" si="38"/>
        <v>0</v>
      </c>
      <c r="AS1397" s="38">
        <f t="shared" si="45"/>
        <v>0</v>
      </c>
      <c r="AT1397" s="38">
        <f t="shared" si="46"/>
        <v>0</v>
      </c>
      <c r="AU1397" s="38">
        <f t="shared" si="47"/>
        <v>0</v>
      </c>
      <c r="AV1397" s="38">
        <f t="shared" si="48"/>
        <v>0</v>
      </c>
      <c r="AW1397" s="38">
        <f t="shared" si="51"/>
        <v>0</v>
      </c>
      <c r="AX1397" s="38">
        <f t="shared" si="52"/>
        <v>0</v>
      </c>
      <c r="AY1397" s="38">
        <f t="shared" si="49"/>
        <v>0</v>
      </c>
      <c r="AZ1397" s="12">
        <f t="shared" si="30"/>
        <v>135.5974543</v>
      </c>
      <c r="BA1397" s="12">
        <f t="shared" si="41"/>
        <v>100.9644329</v>
      </c>
      <c r="BB1397" s="12">
        <f t="shared" si="53"/>
        <v>139.7910333</v>
      </c>
      <c r="BC1397" s="12">
        <f t="shared" si="50"/>
        <v>-0.0003888259117</v>
      </c>
      <c r="BD1397" s="12">
        <f t="shared" si="54"/>
        <v>123.0673028</v>
      </c>
    </row>
    <row r="1398" ht="14.25" customHeight="1">
      <c r="A1398" s="7">
        <v>38548.0</v>
      </c>
      <c r="B1398" s="21" t="s">
        <v>90</v>
      </c>
      <c r="C1398" s="8">
        <v>32.923996</v>
      </c>
      <c r="D1398" s="33">
        <f t="shared" si="5"/>
        <v>0.0001802050084</v>
      </c>
      <c r="E1398" s="33">
        <f t="shared" si="7"/>
        <v>0.03586775928</v>
      </c>
      <c r="F1398" s="33">
        <f t="shared" si="9"/>
        <v>0.02818467391</v>
      </c>
      <c r="G1398" s="33">
        <f t="shared" si="11"/>
        <v>-0.01052809178</v>
      </c>
      <c r="H1398" s="33">
        <f t="shared" si="20"/>
        <v>2.132359536</v>
      </c>
      <c r="I1398" s="45">
        <f t="shared" si="31"/>
        <v>1.190525606</v>
      </c>
      <c r="J1398" s="45">
        <f t="shared" si="43"/>
        <v>-0.5746552973</v>
      </c>
      <c r="K1398" s="21" t="s">
        <v>91</v>
      </c>
      <c r="L1398" s="8">
        <v>12.278795</v>
      </c>
      <c r="M1398" s="33">
        <f t="shared" si="6"/>
        <v>-0.002315861883</v>
      </c>
      <c r="N1398" s="33">
        <f t="shared" si="8"/>
        <v>0.008191373502</v>
      </c>
      <c r="O1398" s="33">
        <f t="shared" si="10"/>
        <v>0.03185631184</v>
      </c>
      <c r="P1398" s="33">
        <f t="shared" si="12"/>
        <v>-0.01598910173</v>
      </c>
      <c r="Q1398" s="45">
        <f t="shared" si="21"/>
        <v>0.2897972107</v>
      </c>
      <c r="R1398" s="45">
        <f t="shared" si="32"/>
        <v>1.080560534</v>
      </c>
      <c r="S1398" s="45">
        <f t="shared" si="44"/>
        <v>-0.7225538305</v>
      </c>
      <c r="T1398" s="33">
        <f t="shared" si="22"/>
        <v>1.842562325</v>
      </c>
      <c r="U1398" s="33">
        <f t="shared" si="33"/>
        <v>0.1099650722</v>
      </c>
      <c r="V1398" s="33">
        <f t="shared" si="42"/>
        <v>0.1478985332</v>
      </c>
      <c r="W1398" s="44">
        <f t="shared" si="13"/>
        <v>0.009024278968</v>
      </c>
      <c r="X1398" s="44">
        <f t="shared" si="14"/>
        <v>0.01056091156</v>
      </c>
      <c r="Y1398" s="33">
        <f t="shared" si="15"/>
        <v>1.170277603</v>
      </c>
      <c r="Z1398" s="43">
        <v>1.0</v>
      </c>
      <c r="AA1398" s="33">
        <f t="shared" si="16"/>
        <v>2.170277603</v>
      </c>
      <c r="AB1398" s="33">
        <f t="shared" si="17"/>
        <v>0.5392294522</v>
      </c>
      <c r="AC1398" s="33">
        <f t="shared" si="18"/>
        <v>0.4607705478</v>
      </c>
      <c r="AD1398" s="33">
        <f t="shared" si="19"/>
        <v>-0.006272714979</v>
      </c>
      <c r="AE1398" s="34">
        <f t="shared" si="23"/>
        <v>-1</v>
      </c>
      <c r="AF1398" s="34">
        <f t="shared" si="24"/>
        <v>0</v>
      </c>
      <c r="AG1398" s="34">
        <f t="shared" si="25"/>
        <v>0</v>
      </c>
      <c r="AH1398" s="34">
        <f t="shared" si="26"/>
        <v>3</v>
      </c>
      <c r="AI1398" s="34">
        <f t="shared" si="28"/>
        <v>0</v>
      </c>
      <c r="AJ1398" s="34">
        <f t="shared" si="29"/>
        <v>-1</v>
      </c>
      <c r="AK1398" s="34">
        <f t="shared" si="27"/>
        <v>0.006272714979</v>
      </c>
      <c r="AL1398" s="36">
        <f t="shared" si="34"/>
        <v>0</v>
      </c>
      <c r="AM1398" s="36">
        <f t="shared" si="35"/>
        <v>0</v>
      </c>
      <c r="AN1398" s="46">
        <f t="shared" si="36"/>
        <v>0</v>
      </c>
      <c r="AO1398" s="36">
        <f t="shared" si="37"/>
        <v>0</v>
      </c>
      <c r="AP1398" s="36">
        <f t="shared" si="39"/>
        <v>0</v>
      </c>
      <c r="AQ1398" s="36">
        <f t="shared" si="40"/>
        <v>0</v>
      </c>
      <c r="AR1398" s="36">
        <f t="shared" si="38"/>
        <v>0</v>
      </c>
      <c r="AS1398" s="38">
        <f t="shared" si="45"/>
        <v>0</v>
      </c>
      <c r="AT1398" s="38">
        <f t="shared" si="46"/>
        <v>0</v>
      </c>
      <c r="AU1398" s="38">
        <f t="shared" si="47"/>
        <v>0</v>
      </c>
      <c r="AV1398" s="38">
        <f t="shared" si="48"/>
        <v>0</v>
      </c>
      <c r="AW1398" s="38">
        <f t="shared" si="51"/>
        <v>0</v>
      </c>
      <c r="AX1398" s="38">
        <f t="shared" si="52"/>
        <v>0</v>
      </c>
      <c r="AY1398" s="38">
        <f t="shared" si="49"/>
        <v>0</v>
      </c>
      <c r="AZ1398" s="12">
        <f t="shared" si="30"/>
        <v>136.4480185</v>
      </c>
      <c r="BA1398" s="12">
        <f t="shared" si="41"/>
        <v>100.9644329</v>
      </c>
      <c r="BB1398" s="12">
        <f t="shared" si="53"/>
        <v>139.7910333</v>
      </c>
      <c r="BC1398" s="12">
        <f t="shared" si="50"/>
        <v>0.002090904993</v>
      </c>
      <c r="BD1398" s="12">
        <f t="shared" si="54"/>
        <v>123.3246248</v>
      </c>
    </row>
    <row r="1399" ht="14.25" customHeight="1">
      <c r="A1399" s="7">
        <v>38551.0</v>
      </c>
      <c r="B1399" s="21" t="s">
        <v>90</v>
      </c>
      <c r="C1399" s="8">
        <v>32.443043</v>
      </c>
      <c r="D1399" s="33">
        <f t="shared" si="5"/>
        <v>-0.01460797772</v>
      </c>
      <c r="E1399" s="33">
        <f t="shared" si="7"/>
        <v>0.01467055996</v>
      </c>
      <c r="F1399" s="33">
        <f t="shared" si="9"/>
        <v>0.02111758895</v>
      </c>
      <c r="G1399" s="33">
        <f t="shared" si="11"/>
        <v>-0.02008634573</v>
      </c>
      <c r="H1399" s="33">
        <f t="shared" si="20"/>
        <v>0.8028822222</v>
      </c>
      <c r="I1399" s="45">
        <f t="shared" si="31"/>
        <v>0.8747137465</v>
      </c>
      <c r="J1399" s="45">
        <f t="shared" si="43"/>
        <v>-0.8184145621</v>
      </c>
      <c r="K1399" s="21" t="s">
        <v>91</v>
      </c>
      <c r="L1399" s="8">
        <v>12.236042</v>
      </c>
      <c r="M1399" s="33">
        <f t="shared" si="6"/>
        <v>-0.003481856322</v>
      </c>
      <c r="N1399" s="33">
        <f t="shared" si="8"/>
        <v>0.003741294198</v>
      </c>
      <c r="O1399" s="33">
        <f t="shared" si="10"/>
        <v>0.01705768449</v>
      </c>
      <c r="P1399" s="33">
        <f t="shared" si="12"/>
        <v>-0.02542558434</v>
      </c>
      <c r="Q1399" s="45">
        <f t="shared" si="21"/>
        <v>0.03332045628</v>
      </c>
      <c r="R1399" s="45">
        <f t="shared" si="32"/>
        <v>0.4923198595</v>
      </c>
      <c r="S1399" s="45">
        <f t="shared" si="44"/>
        <v>-0.9506261191</v>
      </c>
      <c r="T1399" s="33">
        <f t="shared" si="22"/>
        <v>0.7695617659</v>
      </c>
      <c r="U1399" s="33">
        <f t="shared" si="33"/>
        <v>0.382393887</v>
      </c>
      <c r="V1399" s="33">
        <f t="shared" si="42"/>
        <v>0.1322115569</v>
      </c>
      <c r="W1399" s="44">
        <f t="shared" si="13"/>
        <v>0.009519231019</v>
      </c>
      <c r="X1399" s="44">
        <f t="shared" si="14"/>
        <v>0.01044795734</v>
      </c>
      <c r="Y1399" s="33">
        <f t="shared" si="15"/>
        <v>1.097563167</v>
      </c>
      <c r="Z1399" s="43">
        <v>1.0</v>
      </c>
      <c r="AA1399" s="33">
        <f t="shared" si="16"/>
        <v>2.097563167</v>
      </c>
      <c r="AB1399" s="33">
        <f t="shared" si="17"/>
        <v>0.5232563119</v>
      </c>
      <c r="AC1399" s="33">
        <f t="shared" si="18"/>
        <v>0.4767436881</v>
      </c>
      <c r="AD1399" s="33">
        <f t="shared" si="19"/>
        <v>0.004176875766</v>
      </c>
      <c r="AE1399" s="34">
        <f t="shared" si="23"/>
        <v>0</v>
      </c>
      <c r="AF1399" s="34">
        <f t="shared" si="24"/>
        <v>0</v>
      </c>
      <c r="AG1399" s="34">
        <f t="shared" si="25"/>
        <v>0</v>
      </c>
      <c r="AH1399" s="34">
        <f t="shared" si="26"/>
        <v>4</v>
      </c>
      <c r="AI1399" s="34">
        <f t="shared" si="28"/>
        <v>0</v>
      </c>
      <c r="AJ1399" s="34">
        <f t="shared" si="29"/>
        <v>-1</v>
      </c>
      <c r="AK1399" s="34">
        <f t="shared" si="27"/>
        <v>-0.004176875766</v>
      </c>
      <c r="AL1399" s="36">
        <f t="shared" si="34"/>
        <v>0</v>
      </c>
      <c r="AM1399" s="36">
        <f t="shared" si="35"/>
        <v>0</v>
      </c>
      <c r="AN1399" s="46">
        <f t="shared" si="36"/>
        <v>0</v>
      </c>
      <c r="AO1399" s="36">
        <f t="shared" si="37"/>
        <v>0</v>
      </c>
      <c r="AP1399" s="36">
        <f t="shared" si="39"/>
        <v>0</v>
      </c>
      <c r="AQ1399" s="36">
        <f t="shared" si="40"/>
        <v>0</v>
      </c>
      <c r="AR1399" s="36">
        <f t="shared" si="38"/>
        <v>0</v>
      </c>
      <c r="AS1399" s="38">
        <f t="shared" si="45"/>
        <v>0</v>
      </c>
      <c r="AT1399" s="38">
        <f t="shared" si="46"/>
        <v>0</v>
      </c>
      <c r="AU1399" s="38">
        <f t="shared" si="47"/>
        <v>0</v>
      </c>
      <c r="AV1399" s="38">
        <f t="shared" si="48"/>
        <v>0</v>
      </c>
      <c r="AW1399" s="38">
        <f t="shared" si="51"/>
        <v>0</v>
      </c>
      <c r="AX1399" s="38">
        <f t="shared" si="52"/>
        <v>0</v>
      </c>
      <c r="AY1399" s="38">
        <f t="shared" si="49"/>
        <v>0</v>
      </c>
      <c r="AZ1399" s="12">
        <f t="shared" si="30"/>
        <v>135.8780921</v>
      </c>
      <c r="BA1399" s="12">
        <f t="shared" si="41"/>
        <v>100.9644329</v>
      </c>
      <c r="BB1399" s="12">
        <f t="shared" si="53"/>
        <v>139.7910333</v>
      </c>
      <c r="BC1399" s="12">
        <f t="shared" si="50"/>
        <v>-0.001392291922</v>
      </c>
      <c r="BD1399" s="12">
        <f t="shared" si="54"/>
        <v>123.152921</v>
      </c>
    </row>
    <row r="1400" ht="14.25" customHeight="1">
      <c r="A1400" s="7">
        <v>38552.0</v>
      </c>
      <c r="B1400" s="21" t="s">
        <v>90</v>
      </c>
      <c r="C1400" s="8">
        <v>32.97744</v>
      </c>
      <c r="D1400" s="33">
        <f t="shared" si="5"/>
        <v>0.01647185192</v>
      </c>
      <c r="E1400" s="33">
        <f t="shared" si="7"/>
        <v>0.01721603681</v>
      </c>
      <c r="F1400" s="33">
        <f t="shared" si="9"/>
        <v>0.03716186582</v>
      </c>
      <c r="G1400" s="33">
        <f t="shared" si="11"/>
        <v>-0.008214146136</v>
      </c>
      <c r="H1400" s="33">
        <f t="shared" si="20"/>
        <v>0.9262720653</v>
      </c>
      <c r="I1400" s="45">
        <f t="shared" si="31"/>
        <v>1.580501562</v>
      </c>
      <c r="J1400" s="45">
        <f t="shared" si="43"/>
        <v>-0.4588459517</v>
      </c>
      <c r="K1400" s="21" t="s">
        <v>91</v>
      </c>
      <c r="L1400" s="8">
        <v>12.350053</v>
      </c>
      <c r="M1400" s="33">
        <f t="shared" si="6"/>
        <v>0.00931763719</v>
      </c>
      <c r="N1400" s="33">
        <f t="shared" si="8"/>
        <v>0.01191058714</v>
      </c>
      <c r="O1400" s="33">
        <f t="shared" si="10"/>
        <v>0.02193400221</v>
      </c>
      <c r="P1400" s="33">
        <f t="shared" si="12"/>
        <v>-0.01320903922</v>
      </c>
      <c r="Q1400" s="45">
        <f t="shared" si="21"/>
        <v>0.477115934</v>
      </c>
      <c r="R1400" s="45">
        <f t="shared" si="32"/>
        <v>0.6632299899</v>
      </c>
      <c r="S1400" s="45">
        <f t="shared" si="44"/>
        <v>-0.6123941478</v>
      </c>
      <c r="T1400" s="33">
        <f t="shared" si="22"/>
        <v>0.4491561313</v>
      </c>
      <c r="U1400" s="33">
        <f t="shared" si="33"/>
        <v>0.9172715721</v>
      </c>
      <c r="V1400" s="33">
        <f t="shared" si="42"/>
        <v>0.1535481961</v>
      </c>
      <c r="W1400" s="44">
        <f t="shared" si="13"/>
        <v>0.01023595559</v>
      </c>
      <c r="X1400" s="44">
        <f t="shared" si="14"/>
        <v>0.01069631905</v>
      </c>
      <c r="Y1400" s="33">
        <f t="shared" si="15"/>
        <v>1.044975133</v>
      </c>
      <c r="Z1400" s="43">
        <v>1.0</v>
      </c>
      <c r="AA1400" s="33">
        <f t="shared" si="16"/>
        <v>2.044975133</v>
      </c>
      <c r="AB1400" s="33">
        <f t="shared" si="17"/>
        <v>0.5109964987</v>
      </c>
      <c r="AC1400" s="33">
        <f t="shared" si="18"/>
        <v>0.4890035013</v>
      </c>
      <c r="AD1400" s="33">
        <f t="shared" si="19"/>
        <v>-0.008648442627</v>
      </c>
      <c r="AE1400" s="34">
        <f t="shared" si="23"/>
        <v>0</v>
      </c>
      <c r="AF1400" s="34">
        <f t="shared" si="24"/>
        <v>0</v>
      </c>
      <c r="AG1400" s="34">
        <f t="shared" si="25"/>
        <v>0</v>
      </c>
      <c r="AH1400" s="34">
        <f t="shared" si="26"/>
        <v>5</v>
      </c>
      <c r="AI1400" s="34">
        <f t="shared" si="28"/>
        <v>0</v>
      </c>
      <c r="AJ1400" s="34">
        <f t="shared" si="29"/>
        <v>-1</v>
      </c>
      <c r="AK1400" s="34">
        <f t="shared" si="27"/>
        <v>0.008648442627</v>
      </c>
      <c r="AL1400" s="36">
        <f t="shared" si="34"/>
        <v>0</v>
      </c>
      <c r="AM1400" s="36">
        <f t="shared" si="35"/>
        <v>0</v>
      </c>
      <c r="AN1400" s="46">
        <f t="shared" si="36"/>
        <v>0</v>
      </c>
      <c r="AO1400" s="36">
        <f t="shared" si="37"/>
        <v>0</v>
      </c>
      <c r="AP1400" s="36">
        <f t="shared" si="39"/>
        <v>0</v>
      </c>
      <c r="AQ1400" s="36">
        <f t="shared" si="40"/>
        <v>0</v>
      </c>
      <c r="AR1400" s="36">
        <f t="shared" si="38"/>
        <v>0</v>
      </c>
      <c r="AS1400" s="38">
        <f t="shared" si="45"/>
        <v>0</v>
      </c>
      <c r="AT1400" s="38">
        <f t="shared" si="46"/>
        <v>0</v>
      </c>
      <c r="AU1400" s="38">
        <f t="shared" si="47"/>
        <v>0</v>
      </c>
      <c r="AV1400" s="38">
        <f t="shared" si="48"/>
        <v>0</v>
      </c>
      <c r="AW1400" s="38">
        <f t="shared" si="51"/>
        <v>0</v>
      </c>
      <c r="AX1400" s="38">
        <f t="shared" si="52"/>
        <v>0</v>
      </c>
      <c r="AY1400" s="38">
        <f t="shared" si="49"/>
        <v>0</v>
      </c>
      <c r="AZ1400" s="12">
        <f t="shared" si="30"/>
        <v>137.053226</v>
      </c>
      <c r="BA1400" s="12">
        <f t="shared" si="41"/>
        <v>100.9644329</v>
      </c>
      <c r="BB1400" s="12">
        <f t="shared" si="53"/>
        <v>139.7910333</v>
      </c>
      <c r="BC1400" s="12">
        <f t="shared" si="50"/>
        <v>0.002882814209</v>
      </c>
      <c r="BD1400" s="12">
        <f t="shared" si="54"/>
        <v>123.5079479</v>
      </c>
    </row>
    <row r="1401" ht="14.25" customHeight="1">
      <c r="A1401" s="7">
        <v>38553.0</v>
      </c>
      <c r="B1401" s="21" t="s">
        <v>90</v>
      </c>
      <c r="C1401" s="8">
        <v>32.419308</v>
      </c>
      <c r="D1401" s="33">
        <f t="shared" si="5"/>
        <v>-0.01692466122</v>
      </c>
      <c r="E1401" s="33">
        <f t="shared" si="7"/>
        <v>-0.004920622156</v>
      </c>
      <c r="F1401" s="33">
        <f t="shared" si="9"/>
        <v>0.03841772766</v>
      </c>
      <c r="G1401" s="33">
        <f t="shared" si="11"/>
        <v>-0.02273073731</v>
      </c>
      <c r="H1401" s="33">
        <f t="shared" si="20"/>
        <v>-0.3779118488</v>
      </c>
      <c r="I1401" s="45">
        <f t="shared" si="31"/>
        <v>1.610016672</v>
      </c>
      <c r="J1401" s="45">
        <f t="shared" si="43"/>
        <v>-0.8457678667</v>
      </c>
      <c r="K1401" s="21" t="s">
        <v>91</v>
      </c>
      <c r="L1401" s="8">
        <v>12.350053</v>
      </c>
      <c r="M1401" s="33">
        <f t="shared" si="6"/>
        <v>0</v>
      </c>
      <c r="N1401" s="33">
        <f t="shared" si="8"/>
        <v>0.00931763719</v>
      </c>
      <c r="O1401" s="33">
        <f t="shared" si="10"/>
        <v>0.03289648272</v>
      </c>
      <c r="P1401" s="33">
        <f t="shared" si="12"/>
        <v>-0.008012732724</v>
      </c>
      <c r="Q1401" s="45">
        <f t="shared" si="21"/>
        <v>0.3442135943</v>
      </c>
      <c r="R1401" s="45">
        <f t="shared" si="32"/>
        <v>1.060725297</v>
      </c>
      <c r="S1401" s="45">
        <f t="shared" si="44"/>
        <v>-0.4631979073</v>
      </c>
      <c r="T1401" s="33">
        <f t="shared" si="22"/>
        <v>-0.7221254431</v>
      </c>
      <c r="U1401" s="33">
        <f t="shared" si="33"/>
        <v>0.5492913751</v>
      </c>
      <c r="V1401" s="33">
        <f t="shared" si="42"/>
        <v>-0.3825699594</v>
      </c>
      <c r="W1401" s="44">
        <f t="shared" si="13"/>
        <v>0.01088341024</v>
      </c>
      <c r="X1401" s="44">
        <f t="shared" si="14"/>
        <v>0.01064102097</v>
      </c>
      <c r="Y1401" s="33">
        <f t="shared" si="15"/>
        <v>0.977728555</v>
      </c>
      <c r="Z1401" s="43">
        <v>1.0</v>
      </c>
      <c r="AA1401" s="33">
        <f t="shared" si="16"/>
        <v>1.977728555</v>
      </c>
      <c r="AB1401" s="33">
        <f t="shared" si="17"/>
        <v>0.4943694384</v>
      </c>
      <c r="AC1401" s="33">
        <f t="shared" si="18"/>
        <v>0.5056305616</v>
      </c>
      <c r="AD1401" s="33">
        <f t="shared" si="19"/>
        <v>-0.006510716189</v>
      </c>
      <c r="AE1401" s="34">
        <f t="shared" si="23"/>
        <v>0</v>
      </c>
      <c r="AF1401" s="34">
        <f t="shared" si="24"/>
        <v>0</v>
      </c>
      <c r="AG1401" s="34">
        <f t="shared" si="25"/>
        <v>0</v>
      </c>
      <c r="AH1401" s="34">
        <f t="shared" si="26"/>
        <v>0</v>
      </c>
      <c r="AI1401" s="34">
        <f t="shared" si="28"/>
        <v>1</v>
      </c>
      <c r="AJ1401" s="34">
        <f t="shared" si="29"/>
        <v>0</v>
      </c>
      <c r="AK1401" s="34">
        <f t="shared" si="27"/>
        <v>0</v>
      </c>
      <c r="AL1401" s="36">
        <f t="shared" si="34"/>
        <v>0</v>
      </c>
      <c r="AM1401" s="36">
        <f t="shared" si="35"/>
        <v>0</v>
      </c>
      <c r="AN1401" s="46">
        <f t="shared" si="36"/>
        <v>0</v>
      </c>
      <c r="AO1401" s="36">
        <f t="shared" si="37"/>
        <v>0</v>
      </c>
      <c r="AP1401" s="36">
        <f t="shared" si="39"/>
        <v>0</v>
      </c>
      <c r="AQ1401" s="36">
        <f t="shared" si="40"/>
        <v>0</v>
      </c>
      <c r="AR1401" s="36">
        <f t="shared" si="38"/>
        <v>0</v>
      </c>
      <c r="AS1401" s="38">
        <f t="shared" si="45"/>
        <v>0</v>
      </c>
      <c r="AT1401" s="38">
        <f t="shared" si="46"/>
        <v>0</v>
      </c>
      <c r="AU1401" s="38">
        <f t="shared" si="47"/>
        <v>0</v>
      </c>
      <c r="AV1401" s="38">
        <f t="shared" si="48"/>
        <v>0</v>
      </c>
      <c r="AW1401" s="38">
        <f t="shared" si="51"/>
        <v>0</v>
      </c>
      <c r="AX1401" s="38">
        <f t="shared" si="52"/>
        <v>0</v>
      </c>
      <c r="AY1401" s="38">
        <f t="shared" si="49"/>
        <v>0</v>
      </c>
      <c r="AZ1401" s="12">
        <f t="shared" si="30"/>
        <v>137.053226</v>
      </c>
      <c r="BA1401" s="12">
        <f t="shared" si="41"/>
        <v>100.9644329</v>
      </c>
      <c r="BB1401" s="12">
        <f t="shared" si="53"/>
        <v>139.7910333</v>
      </c>
      <c r="BC1401" s="12">
        <f t="shared" si="50"/>
        <v>0</v>
      </c>
      <c r="BD1401" s="12">
        <f t="shared" si="54"/>
        <v>123.5079479</v>
      </c>
    </row>
    <row r="1402" ht="14.25" customHeight="1">
      <c r="A1402" s="7">
        <v>38554.0</v>
      </c>
      <c r="B1402" s="21" t="s">
        <v>90</v>
      </c>
      <c r="C1402" s="8">
        <v>32.466793</v>
      </c>
      <c r="D1402" s="33">
        <f t="shared" si="5"/>
        <v>0.001464713559</v>
      </c>
      <c r="E1402" s="33">
        <f t="shared" si="7"/>
        <v>-0.01370891678</v>
      </c>
      <c r="F1402" s="33">
        <f t="shared" si="9"/>
        <v>0.03599865393</v>
      </c>
      <c r="G1402" s="33">
        <f t="shared" si="11"/>
        <v>-0.009779477426</v>
      </c>
      <c r="H1402" s="33">
        <f t="shared" si="20"/>
        <v>-0.8701491578</v>
      </c>
      <c r="I1402" s="45">
        <f t="shared" si="31"/>
        <v>1.505348066</v>
      </c>
      <c r="J1402" s="45">
        <f t="shared" si="43"/>
        <v>-0.4487956758</v>
      </c>
      <c r="K1402" s="21" t="s">
        <v>91</v>
      </c>
      <c r="L1402" s="8">
        <v>12.526764</v>
      </c>
      <c r="M1402" s="33">
        <f t="shared" si="6"/>
        <v>0.01430852159</v>
      </c>
      <c r="N1402" s="33">
        <f t="shared" si="8"/>
        <v>0.0178322665</v>
      </c>
      <c r="O1402" s="33">
        <f t="shared" si="10"/>
        <v>0.05244239372</v>
      </c>
      <c r="P1402" s="33">
        <f t="shared" si="12"/>
        <v>0.01197320882</v>
      </c>
      <c r="Q1402" s="45">
        <f t="shared" si="21"/>
        <v>0.8790782748</v>
      </c>
      <c r="R1402" s="45">
        <f t="shared" si="32"/>
        <v>1.776516188</v>
      </c>
      <c r="S1402" s="45">
        <f t="shared" si="44"/>
        <v>0.0664690983</v>
      </c>
      <c r="T1402" s="33">
        <f t="shared" si="22"/>
        <v>-1.749227433</v>
      </c>
      <c r="U1402" s="33">
        <f t="shared" si="33"/>
        <v>-0.271168122</v>
      </c>
      <c r="V1402" s="33">
        <f t="shared" si="42"/>
        <v>-0.5152647741</v>
      </c>
      <c r="W1402" s="44">
        <f t="shared" si="13"/>
        <v>0.01060629067</v>
      </c>
      <c r="X1402" s="44">
        <f t="shared" si="14"/>
        <v>0.01104360059</v>
      </c>
      <c r="Y1402" s="33">
        <f t="shared" si="15"/>
        <v>1.041231184</v>
      </c>
      <c r="Z1402" s="43">
        <v>1.0</v>
      </c>
      <c r="AA1402" s="33">
        <f t="shared" si="16"/>
        <v>2.041231184</v>
      </c>
      <c r="AB1402" s="33">
        <f t="shared" si="17"/>
        <v>0.5100995869</v>
      </c>
      <c r="AC1402" s="33">
        <f t="shared" si="18"/>
        <v>0.4899004131</v>
      </c>
      <c r="AD1402" s="33">
        <f t="shared" si="19"/>
        <v>0.0005075672817</v>
      </c>
      <c r="AE1402" s="34">
        <f t="shared" si="23"/>
        <v>1</v>
      </c>
      <c r="AF1402" s="34">
        <f t="shared" si="24"/>
        <v>0</v>
      </c>
      <c r="AG1402" s="34">
        <f t="shared" si="25"/>
        <v>0</v>
      </c>
      <c r="AH1402" s="34">
        <f t="shared" si="26"/>
        <v>1</v>
      </c>
      <c r="AI1402" s="34">
        <f t="shared" si="28"/>
        <v>0</v>
      </c>
      <c r="AJ1402" s="34">
        <f t="shared" si="29"/>
        <v>1</v>
      </c>
      <c r="AK1402" s="34">
        <f t="shared" si="27"/>
        <v>0.0005075672817</v>
      </c>
      <c r="AL1402" s="36">
        <f t="shared" si="34"/>
        <v>0</v>
      </c>
      <c r="AM1402" s="36">
        <f t="shared" si="35"/>
        <v>0</v>
      </c>
      <c r="AN1402" s="46">
        <f t="shared" si="36"/>
        <v>0</v>
      </c>
      <c r="AO1402" s="36">
        <f t="shared" si="37"/>
        <v>0</v>
      </c>
      <c r="AP1402" s="36">
        <f t="shared" si="39"/>
        <v>0</v>
      </c>
      <c r="AQ1402" s="36">
        <f t="shared" si="40"/>
        <v>0</v>
      </c>
      <c r="AR1402" s="36">
        <f t="shared" si="38"/>
        <v>0</v>
      </c>
      <c r="AS1402" s="38">
        <f t="shared" si="45"/>
        <v>0</v>
      </c>
      <c r="AT1402" s="38">
        <f t="shared" si="46"/>
        <v>0</v>
      </c>
      <c r="AU1402" s="38">
        <f t="shared" si="47"/>
        <v>0</v>
      </c>
      <c r="AV1402" s="38">
        <f t="shared" si="48"/>
        <v>0</v>
      </c>
      <c r="AW1402" s="38">
        <f t="shared" si="51"/>
        <v>0</v>
      </c>
      <c r="AX1402" s="38">
        <f t="shared" si="52"/>
        <v>0</v>
      </c>
      <c r="AY1402" s="38">
        <f t="shared" si="49"/>
        <v>0</v>
      </c>
      <c r="AZ1402" s="12">
        <f t="shared" si="30"/>
        <v>137.1227897</v>
      </c>
      <c r="BA1402" s="12">
        <f t="shared" si="41"/>
        <v>100.9644329</v>
      </c>
      <c r="BB1402" s="12">
        <f t="shared" si="53"/>
        <v>139.7910333</v>
      </c>
      <c r="BC1402" s="12">
        <f t="shared" si="50"/>
        <v>0.0001691890939</v>
      </c>
      <c r="BD1402" s="12">
        <f t="shared" si="54"/>
        <v>123.5288441</v>
      </c>
    </row>
    <row r="1403" ht="14.25" customHeight="1">
      <c r="A1403" s="7">
        <v>38555.0</v>
      </c>
      <c r="B1403" s="21" t="s">
        <v>90</v>
      </c>
      <c r="C1403" s="8">
        <v>32.555859</v>
      </c>
      <c r="D1403" s="33">
        <f t="shared" si="5"/>
        <v>0.00274329528</v>
      </c>
      <c r="E1403" s="33">
        <f t="shared" si="7"/>
        <v>-0.01118141917</v>
      </c>
      <c r="F1403" s="33">
        <f t="shared" si="9"/>
        <v>0.02428528766</v>
      </c>
      <c r="G1403" s="33">
        <f t="shared" si="11"/>
        <v>-0.0007293209681</v>
      </c>
      <c r="H1403" s="33">
        <f t="shared" si="20"/>
        <v>-0.6969217145</v>
      </c>
      <c r="I1403" s="45">
        <f t="shared" si="31"/>
        <v>0.9867864957</v>
      </c>
      <c r="J1403" s="45">
        <f t="shared" si="43"/>
        <v>-0.1628255453</v>
      </c>
      <c r="K1403" s="21" t="s">
        <v>91</v>
      </c>
      <c r="L1403" s="8">
        <v>12.549567</v>
      </c>
      <c r="M1403" s="33">
        <f t="shared" si="6"/>
        <v>0.001820342428</v>
      </c>
      <c r="N1403" s="33">
        <f t="shared" si="8"/>
        <v>0.02205200103</v>
      </c>
      <c r="O1403" s="33">
        <f t="shared" si="10"/>
        <v>0.03042401071</v>
      </c>
      <c r="P1403" s="33">
        <f t="shared" si="12"/>
        <v>0.02228928201</v>
      </c>
      <c r="Q1403" s="45">
        <f t="shared" si="21"/>
        <v>1.113676472</v>
      </c>
      <c r="R1403" s="45">
        <f t="shared" si="32"/>
        <v>0.9063811496</v>
      </c>
      <c r="S1403" s="45">
        <f t="shared" si="44"/>
        <v>0.3430177786</v>
      </c>
      <c r="T1403" s="33">
        <f t="shared" si="22"/>
        <v>-1.810598187</v>
      </c>
      <c r="U1403" s="33">
        <f t="shared" si="33"/>
        <v>0.08040534613</v>
      </c>
      <c r="V1403" s="33">
        <f t="shared" si="42"/>
        <v>-0.5058433239</v>
      </c>
      <c r="W1403" s="44">
        <f t="shared" si="13"/>
        <v>0.01053453876</v>
      </c>
      <c r="X1403" s="44">
        <f t="shared" si="14"/>
        <v>0.01084227974</v>
      </c>
      <c r="Y1403" s="33">
        <f t="shared" si="15"/>
        <v>1.029212573</v>
      </c>
      <c r="Z1403" s="43">
        <v>1.0</v>
      </c>
      <c r="AA1403" s="33">
        <f t="shared" si="16"/>
        <v>2.029212573</v>
      </c>
      <c r="AB1403" s="33">
        <f t="shared" si="17"/>
        <v>0.507198007</v>
      </c>
      <c r="AC1403" s="33">
        <f t="shared" si="18"/>
        <v>0.492801993</v>
      </c>
      <c r="AD1403" s="33">
        <f t="shared" si="19"/>
        <v>0.001848107867</v>
      </c>
      <c r="AE1403" s="34">
        <f t="shared" si="23"/>
        <v>1</v>
      </c>
      <c r="AF1403" s="34">
        <f t="shared" si="24"/>
        <v>0</v>
      </c>
      <c r="AG1403" s="34">
        <f t="shared" si="25"/>
        <v>0</v>
      </c>
      <c r="AH1403" s="34">
        <f t="shared" si="26"/>
        <v>2</v>
      </c>
      <c r="AI1403" s="34">
        <f t="shared" si="28"/>
        <v>0</v>
      </c>
      <c r="AJ1403" s="34">
        <f t="shared" si="29"/>
        <v>1</v>
      </c>
      <c r="AK1403" s="34">
        <f t="shared" si="27"/>
        <v>0.001848107867</v>
      </c>
      <c r="AL1403" s="36">
        <f t="shared" si="34"/>
        <v>0</v>
      </c>
      <c r="AM1403" s="36">
        <f t="shared" si="35"/>
        <v>0</v>
      </c>
      <c r="AN1403" s="46">
        <f t="shared" si="36"/>
        <v>0</v>
      </c>
      <c r="AO1403" s="36">
        <f t="shared" si="37"/>
        <v>0</v>
      </c>
      <c r="AP1403" s="36">
        <f t="shared" si="39"/>
        <v>0</v>
      </c>
      <c r="AQ1403" s="36">
        <f t="shared" si="40"/>
        <v>0</v>
      </c>
      <c r="AR1403" s="36">
        <f t="shared" si="38"/>
        <v>0</v>
      </c>
      <c r="AS1403" s="38">
        <f t="shared" si="45"/>
        <v>0</v>
      </c>
      <c r="AT1403" s="38">
        <f t="shared" si="46"/>
        <v>0</v>
      </c>
      <c r="AU1403" s="38">
        <f t="shared" si="47"/>
        <v>0</v>
      </c>
      <c r="AV1403" s="38">
        <f t="shared" si="48"/>
        <v>0</v>
      </c>
      <c r="AW1403" s="38">
        <f t="shared" si="51"/>
        <v>0</v>
      </c>
      <c r="AX1403" s="38">
        <f t="shared" si="52"/>
        <v>0</v>
      </c>
      <c r="AY1403" s="38">
        <f t="shared" si="49"/>
        <v>0</v>
      </c>
      <c r="AZ1403" s="12">
        <f t="shared" si="30"/>
        <v>137.3762074</v>
      </c>
      <c r="BA1403" s="12">
        <f t="shared" si="41"/>
        <v>100.9644329</v>
      </c>
      <c r="BB1403" s="12">
        <f t="shared" si="53"/>
        <v>139.7910333</v>
      </c>
      <c r="BC1403" s="12">
        <f t="shared" si="50"/>
        <v>0.0006160359558</v>
      </c>
      <c r="BD1403" s="12">
        <f t="shared" si="54"/>
        <v>123.6049424</v>
      </c>
    </row>
    <row r="1404" ht="14.25" customHeight="1">
      <c r="A1404" s="7">
        <v>38558.0</v>
      </c>
      <c r="B1404" s="21" t="s">
        <v>90</v>
      </c>
      <c r="C1404" s="8">
        <v>32.401489</v>
      </c>
      <c r="D1404" s="33">
        <f t="shared" si="5"/>
        <v>-0.004741696418</v>
      </c>
      <c r="E1404" s="33">
        <f t="shared" si="7"/>
        <v>-0.001280829298</v>
      </c>
      <c r="F1404" s="33">
        <f t="shared" si="9"/>
        <v>0.01337094018</v>
      </c>
      <c r="G1404" s="33">
        <f t="shared" si="11"/>
        <v>0.005528133415</v>
      </c>
      <c r="H1404" s="33">
        <f t="shared" si="20"/>
        <v>-0.09699802303</v>
      </c>
      <c r="I1404" s="45">
        <f t="shared" si="31"/>
        <v>0.5242914378</v>
      </c>
      <c r="J1404" s="45">
        <f t="shared" si="43"/>
        <v>0.03564998523</v>
      </c>
      <c r="K1404" s="21" t="s">
        <v>91</v>
      </c>
      <c r="L1404" s="8">
        <v>12.441259</v>
      </c>
      <c r="M1404" s="33">
        <f t="shared" si="6"/>
        <v>-0.008630417289</v>
      </c>
      <c r="N1404" s="33">
        <f t="shared" si="8"/>
        <v>0.01677151811</v>
      </c>
      <c r="O1404" s="33">
        <f t="shared" si="10"/>
        <v>0.02057555949</v>
      </c>
      <c r="P1404" s="33">
        <f t="shared" si="12"/>
        <v>0.03435980106</v>
      </c>
      <c r="Q1404" s="45">
        <f t="shared" si="21"/>
        <v>0.8116278785</v>
      </c>
      <c r="R1404" s="45">
        <f t="shared" si="32"/>
        <v>0.5357692492</v>
      </c>
      <c r="S1404" s="45">
        <f t="shared" si="44"/>
        <v>0.6524262866</v>
      </c>
      <c r="T1404" s="33">
        <f t="shared" si="22"/>
        <v>-0.9086259015</v>
      </c>
      <c r="U1404" s="33">
        <f t="shared" si="33"/>
        <v>-0.0114778114</v>
      </c>
      <c r="V1404" s="33">
        <f t="shared" si="42"/>
        <v>-0.6167763013</v>
      </c>
      <c r="W1404" s="44">
        <f t="shared" si="13"/>
        <v>0.01028370652</v>
      </c>
      <c r="X1404" s="44">
        <f t="shared" si="14"/>
        <v>0.009911494515</v>
      </c>
      <c r="Y1404" s="33">
        <f t="shared" si="15"/>
        <v>0.9638056567</v>
      </c>
      <c r="Z1404" s="43">
        <v>1.0</v>
      </c>
      <c r="AA1404" s="33">
        <f t="shared" si="16"/>
        <v>1.963805657</v>
      </c>
      <c r="AB1404" s="33">
        <f t="shared" si="17"/>
        <v>0.4907846423</v>
      </c>
      <c r="AC1404" s="33">
        <f t="shared" si="18"/>
        <v>0.5092153577</v>
      </c>
      <c r="AD1404" s="33">
        <f t="shared" si="19"/>
        <v>-0.001366009485</v>
      </c>
      <c r="AE1404" s="34">
        <f t="shared" si="23"/>
        <v>0</v>
      </c>
      <c r="AF1404" s="34">
        <f t="shared" si="24"/>
        <v>0</v>
      </c>
      <c r="AG1404" s="34">
        <f t="shared" si="25"/>
        <v>0</v>
      </c>
      <c r="AH1404" s="34">
        <f t="shared" si="26"/>
        <v>3</v>
      </c>
      <c r="AI1404" s="34">
        <f t="shared" si="28"/>
        <v>0</v>
      </c>
      <c r="AJ1404" s="34">
        <f t="shared" si="29"/>
        <v>1</v>
      </c>
      <c r="AK1404" s="34">
        <f t="shared" si="27"/>
        <v>-0.001366009485</v>
      </c>
      <c r="AL1404" s="36">
        <f t="shared" si="34"/>
        <v>0</v>
      </c>
      <c r="AM1404" s="36">
        <f t="shared" si="35"/>
        <v>0</v>
      </c>
      <c r="AN1404" s="46">
        <f t="shared" si="36"/>
        <v>0</v>
      </c>
      <c r="AO1404" s="36">
        <f t="shared" si="37"/>
        <v>0</v>
      </c>
      <c r="AP1404" s="36">
        <f t="shared" si="39"/>
        <v>0</v>
      </c>
      <c r="AQ1404" s="36">
        <f t="shared" si="40"/>
        <v>0</v>
      </c>
      <c r="AR1404" s="36">
        <f t="shared" si="38"/>
        <v>0</v>
      </c>
      <c r="AS1404" s="38">
        <f t="shared" si="45"/>
        <v>0</v>
      </c>
      <c r="AT1404" s="38">
        <f t="shared" si="46"/>
        <v>0</v>
      </c>
      <c r="AU1404" s="38">
        <f t="shared" si="47"/>
        <v>0</v>
      </c>
      <c r="AV1404" s="38">
        <f t="shared" si="48"/>
        <v>0</v>
      </c>
      <c r="AW1404" s="38">
        <f t="shared" si="51"/>
        <v>0</v>
      </c>
      <c r="AX1404" s="38">
        <f t="shared" si="52"/>
        <v>0</v>
      </c>
      <c r="AY1404" s="38">
        <f t="shared" si="49"/>
        <v>0</v>
      </c>
      <c r="AZ1404" s="12">
        <f t="shared" si="30"/>
        <v>137.1885502</v>
      </c>
      <c r="BA1404" s="12">
        <f t="shared" si="41"/>
        <v>100.9644329</v>
      </c>
      <c r="BB1404" s="12">
        <f t="shared" si="53"/>
        <v>139.7910333</v>
      </c>
      <c r="BC1404" s="12">
        <f t="shared" si="50"/>
        <v>-0.0004553364951</v>
      </c>
      <c r="BD1404" s="12">
        <f t="shared" si="54"/>
        <v>123.5486605</v>
      </c>
    </row>
    <row r="1405" ht="14.25" customHeight="1">
      <c r="A1405" s="7">
        <v>38559.0</v>
      </c>
      <c r="B1405" s="21" t="s">
        <v>90</v>
      </c>
      <c r="C1405" s="8">
        <v>32.34211</v>
      </c>
      <c r="D1405" s="33">
        <f t="shared" si="5"/>
        <v>-0.001832600965</v>
      </c>
      <c r="E1405" s="33">
        <f t="shared" si="7"/>
        <v>-0.0192655949</v>
      </c>
      <c r="F1405" s="33">
        <f t="shared" si="9"/>
        <v>-0.002381235281</v>
      </c>
      <c r="G1405" s="33">
        <f t="shared" si="11"/>
        <v>0.003500542519</v>
      </c>
      <c r="H1405" s="33">
        <f t="shared" si="20"/>
        <v>-1.1337522</v>
      </c>
      <c r="I1405" s="45">
        <f t="shared" si="31"/>
        <v>-0.1656031817</v>
      </c>
      <c r="J1405" s="45">
        <f t="shared" si="43"/>
        <v>-0.007165668807</v>
      </c>
      <c r="K1405" s="21" t="s">
        <v>91</v>
      </c>
      <c r="L1405" s="8">
        <v>12.452659</v>
      </c>
      <c r="M1405" s="33">
        <f t="shared" si="6"/>
        <v>0.0009163059784</v>
      </c>
      <c r="N1405" s="33">
        <f t="shared" si="8"/>
        <v>0.008308142483</v>
      </c>
      <c r="O1405" s="33">
        <f t="shared" si="10"/>
        <v>0.02031768448</v>
      </c>
      <c r="P1405" s="33">
        <f t="shared" si="12"/>
        <v>0.03212873575</v>
      </c>
      <c r="Q1405" s="45">
        <f t="shared" si="21"/>
        <v>0.3263172893</v>
      </c>
      <c r="R1405" s="45">
        <f t="shared" si="32"/>
        <v>0.5220681691</v>
      </c>
      <c r="S1405" s="45">
        <f t="shared" si="44"/>
        <v>0.5895418725</v>
      </c>
      <c r="T1405" s="33">
        <f t="shared" si="22"/>
        <v>-1.46006949</v>
      </c>
      <c r="U1405" s="33">
        <f t="shared" si="33"/>
        <v>-0.6876713508</v>
      </c>
      <c r="V1405" s="33">
        <f t="shared" si="42"/>
        <v>-0.5967075413</v>
      </c>
      <c r="W1405" s="44">
        <f t="shared" si="13"/>
        <v>0.01029505197</v>
      </c>
      <c r="X1405" s="44">
        <f t="shared" si="14"/>
        <v>0.009907874857</v>
      </c>
      <c r="Y1405" s="33">
        <f t="shared" si="15"/>
        <v>0.9623919227</v>
      </c>
      <c r="Z1405" s="43">
        <v>1.0</v>
      </c>
      <c r="AA1405" s="33">
        <f t="shared" si="16"/>
        <v>1.962391923</v>
      </c>
      <c r="AB1405" s="33">
        <f t="shared" si="17"/>
        <v>0.4904177966</v>
      </c>
      <c r="AC1405" s="33">
        <f t="shared" si="18"/>
        <v>0.5095822034</v>
      </c>
      <c r="AD1405" s="33">
        <f t="shared" si="19"/>
        <v>-0.001211484189</v>
      </c>
      <c r="AE1405" s="34">
        <f t="shared" si="23"/>
        <v>1</v>
      </c>
      <c r="AF1405" s="34">
        <f t="shared" si="24"/>
        <v>0</v>
      </c>
      <c r="AG1405" s="34">
        <f t="shared" si="25"/>
        <v>0</v>
      </c>
      <c r="AH1405" s="34">
        <f t="shared" si="26"/>
        <v>4</v>
      </c>
      <c r="AI1405" s="34">
        <f t="shared" si="28"/>
        <v>0</v>
      </c>
      <c r="AJ1405" s="34">
        <f t="shared" si="29"/>
        <v>1</v>
      </c>
      <c r="AK1405" s="34">
        <f t="shared" si="27"/>
        <v>-0.001211484189</v>
      </c>
      <c r="AL1405" s="36">
        <f t="shared" si="34"/>
        <v>0</v>
      </c>
      <c r="AM1405" s="36">
        <f t="shared" si="35"/>
        <v>0</v>
      </c>
      <c r="AN1405" s="46">
        <f t="shared" si="36"/>
        <v>0</v>
      </c>
      <c r="AO1405" s="36">
        <f t="shared" si="37"/>
        <v>0</v>
      </c>
      <c r="AP1405" s="36">
        <f t="shared" si="39"/>
        <v>0</v>
      </c>
      <c r="AQ1405" s="36">
        <f t="shared" si="40"/>
        <v>0</v>
      </c>
      <c r="AR1405" s="36">
        <f t="shared" si="38"/>
        <v>0</v>
      </c>
      <c r="AS1405" s="38">
        <f t="shared" si="45"/>
        <v>0</v>
      </c>
      <c r="AT1405" s="38">
        <f t="shared" si="46"/>
        <v>0</v>
      </c>
      <c r="AU1405" s="38">
        <f t="shared" si="47"/>
        <v>0</v>
      </c>
      <c r="AV1405" s="38">
        <f t="shared" si="48"/>
        <v>0</v>
      </c>
      <c r="AW1405" s="38">
        <f t="shared" si="51"/>
        <v>0</v>
      </c>
      <c r="AX1405" s="38">
        <f t="shared" si="52"/>
        <v>0</v>
      </c>
      <c r="AY1405" s="38">
        <f t="shared" si="49"/>
        <v>0</v>
      </c>
      <c r="AZ1405" s="12">
        <f t="shared" si="30"/>
        <v>137.0223485</v>
      </c>
      <c r="BA1405" s="12">
        <f t="shared" si="41"/>
        <v>100.9644329</v>
      </c>
      <c r="BB1405" s="12">
        <f t="shared" si="53"/>
        <v>139.7910333</v>
      </c>
      <c r="BC1405" s="12">
        <f t="shared" si="50"/>
        <v>-0.0004038280629</v>
      </c>
      <c r="BD1405" s="12">
        <f t="shared" si="54"/>
        <v>123.4987681</v>
      </c>
    </row>
    <row r="1406" ht="14.25" customHeight="1">
      <c r="A1406" s="7">
        <v>38560.0</v>
      </c>
      <c r="B1406" s="21" t="s">
        <v>90</v>
      </c>
      <c r="C1406" s="8">
        <v>32.508347</v>
      </c>
      <c r="D1406" s="33">
        <f t="shared" si="5"/>
        <v>0.005139955309</v>
      </c>
      <c r="E1406" s="33">
        <f t="shared" si="7"/>
        <v>0.002746480585</v>
      </c>
      <c r="F1406" s="33">
        <f t="shared" si="9"/>
        <v>-0.002187655964</v>
      </c>
      <c r="G1406" s="33">
        <f t="shared" si="11"/>
        <v>-0.001459399366</v>
      </c>
      <c r="H1406" s="33">
        <f t="shared" si="20"/>
        <v>0.1849445135</v>
      </c>
      <c r="I1406" s="45">
        <f t="shared" si="31"/>
        <v>-0.1453296807</v>
      </c>
      <c r="J1406" s="45">
        <f t="shared" si="43"/>
        <v>-0.1303145493</v>
      </c>
      <c r="K1406" s="21" t="s">
        <v>91</v>
      </c>
      <c r="L1406" s="8">
        <v>12.543863</v>
      </c>
      <c r="M1406" s="33">
        <f t="shared" si="6"/>
        <v>0.007324058259</v>
      </c>
      <c r="N1406" s="33">
        <f t="shared" si="8"/>
        <v>0.01569305006</v>
      </c>
      <c r="O1406" s="33">
        <f t="shared" si="10"/>
        <v>0.0251569094</v>
      </c>
      <c r="P1406" s="33">
        <f t="shared" si="12"/>
        <v>0.0265913301</v>
      </c>
      <c r="Q1406" s="45">
        <f t="shared" si="21"/>
        <v>0.7892919003</v>
      </c>
      <c r="R1406" s="45">
        <f t="shared" si="32"/>
        <v>0.7327427079</v>
      </c>
      <c r="S1406" s="45">
        <f t="shared" si="44"/>
        <v>0.4580116744</v>
      </c>
      <c r="T1406" s="33">
        <f t="shared" si="22"/>
        <v>-0.6043473868</v>
      </c>
      <c r="U1406" s="33">
        <f t="shared" si="33"/>
        <v>-0.8780723887</v>
      </c>
      <c r="V1406" s="33">
        <f t="shared" si="42"/>
        <v>-0.5883262236</v>
      </c>
      <c r="W1406" s="44">
        <f t="shared" si="13"/>
        <v>0.01010086923</v>
      </c>
      <c r="X1406" s="44">
        <f t="shared" si="14"/>
        <v>0.009658013095</v>
      </c>
      <c r="Y1406" s="33">
        <f t="shared" si="15"/>
        <v>0.9561566313</v>
      </c>
      <c r="Z1406" s="43">
        <v>1.0</v>
      </c>
      <c r="AA1406" s="33">
        <f t="shared" si="16"/>
        <v>1.956156631</v>
      </c>
      <c r="AB1406" s="33">
        <f t="shared" si="17"/>
        <v>0.4887934923</v>
      </c>
      <c r="AC1406" s="33">
        <f t="shared" si="18"/>
        <v>0.5112065077</v>
      </c>
      <c r="AD1406" s="33">
        <f t="shared" si="19"/>
        <v>-0.00280688825</v>
      </c>
      <c r="AE1406" s="34">
        <f t="shared" si="23"/>
        <v>0</v>
      </c>
      <c r="AF1406" s="34">
        <f t="shared" si="24"/>
        <v>0</v>
      </c>
      <c r="AG1406" s="34">
        <f t="shared" si="25"/>
        <v>0</v>
      </c>
      <c r="AH1406" s="34">
        <f t="shared" si="26"/>
        <v>5</v>
      </c>
      <c r="AI1406" s="34">
        <f t="shared" si="28"/>
        <v>0</v>
      </c>
      <c r="AJ1406" s="34">
        <f t="shared" si="29"/>
        <v>1</v>
      </c>
      <c r="AK1406" s="34">
        <f t="shared" si="27"/>
        <v>-0.00280688825</v>
      </c>
      <c r="AL1406" s="36">
        <f t="shared" si="34"/>
        <v>0</v>
      </c>
      <c r="AM1406" s="36">
        <f t="shared" si="35"/>
        <v>0</v>
      </c>
      <c r="AN1406" s="46">
        <f t="shared" si="36"/>
        <v>0</v>
      </c>
      <c r="AO1406" s="36">
        <f t="shared" si="37"/>
        <v>0</v>
      </c>
      <c r="AP1406" s="36">
        <f t="shared" si="39"/>
        <v>0</v>
      </c>
      <c r="AQ1406" s="36">
        <f t="shared" si="40"/>
        <v>0</v>
      </c>
      <c r="AR1406" s="36">
        <f t="shared" si="38"/>
        <v>0</v>
      </c>
      <c r="AS1406" s="38">
        <f t="shared" si="45"/>
        <v>0</v>
      </c>
      <c r="AT1406" s="38">
        <f t="shared" si="46"/>
        <v>0</v>
      </c>
      <c r="AU1406" s="38">
        <f t="shared" si="47"/>
        <v>0</v>
      </c>
      <c r="AV1406" s="38">
        <f t="shared" si="48"/>
        <v>0</v>
      </c>
      <c r="AW1406" s="38">
        <f t="shared" si="51"/>
        <v>0</v>
      </c>
      <c r="AX1406" s="38">
        <f t="shared" si="52"/>
        <v>0</v>
      </c>
      <c r="AY1406" s="38">
        <f t="shared" si="49"/>
        <v>0</v>
      </c>
      <c r="AZ1406" s="12">
        <f t="shared" si="30"/>
        <v>136.637742</v>
      </c>
      <c r="BA1406" s="12">
        <f t="shared" si="41"/>
        <v>100.9644329</v>
      </c>
      <c r="BB1406" s="12">
        <f t="shared" si="53"/>
        <v>139.7910333</v>
      </c>
      <c r="BC1406" s="12">
        <f t="shared" si="50"/>
        <v>-0.0009356294166</v>
      </c>
      <c r="BD1406" s="12">
        <f t="shared" si="54"/>
        <v>123.383219</v>
      </c>
    </row>
    <row r="1407" ht="14.25" customHeight="1">
      <c r="A1407" s="7">
        <v>38561.0</v>
      </c>
      <c r="B1407" s="21" t="s">
        <v>90</v>
      </c>
      <c r="C1407" s="8">
        <v>32.615238</v>
      </c>
      <c r="D1407" s="33">
        <f t="shared" si="5"/>
        <v>0.003288109358</v>
      </c>
      <c r="E1407" s="33">
        <f t="shared" si="7"/>
        <v>0.004572210135</v>
      </c>
      <c r="F1407" s="33">
        <f t="shared" si="9"/>
        <v>-0.009199386695</v>
      </c>
      <c r="G1407" s="33">
        <f t="shared" si="11"/>
        <v>0.009185829222</v>
      </c>
      <c r="H1407" s="33">
        <f t="shared" si="20"/>
        <v>0.3039396582</v>
      </c>
      <c r="I1407" s="45">
        <f t="shared" si="31"/>
        <v>-0.4321273167</v>
      </c>
      <c r="J1407" s="45">
        <f t="shared" si="43"/>
        <v>0.2248605873</v>
      </c>
      <c r="K1407" s="21" t="s">
        <v>91</v>
      </c>
      <c r="L1407" s="8">
        <v>12.652175</v>
      </c>
      <c r="M1407" s="33">
        <f t="shared" si="6"/>
        <v>0.00863466063</v>
      </c>
      <c r="N1407" s="33">
        <f t="shared" si="8"/>
        <v>0.0100114443</v>
      </c>
      <c r="O1407" s="33">
        <f t="shared" si="10"/>
        <v>0.02802223754</v>
      </c>
      <c r="P1407" s="33">
        <f t="shared" si="12"/>
        <v>0.03957853775</v>
      </c>
      <c r="Q1407" s="45">
        <f t="shared" si="21"/>
        <v>0.4632350991</v>
      </c>
      <c r="R1407" s="45">
        <f t="shared" si="32"/>
        <v>0.8945103694</v>
      </c>
      <c r="S1407" s="45">
        <f t="shared" si="44"/>
        <v>0.810032645</v>
      </c>
      <c r="T1407" s="33">
        <f t="shared" si="22"/>
        <v>-0.1592954409</v>
      </c>
      <c r="U1407" s="33">
        <f t="shared" si="33"/>
        <v>-1.326637686</v>
      </c>
      <c r="V1407" s="33">
        <f t="shared" si="42"/>
        <v>-0.5851720577</v>
      </c>
      <c r="W1407" s="44">
        <f t="shared" si="13"/>
        <v>0.00997638771</v>
      </c>
      <c r="X1407" s="44">
        <f t="shared" si="14"/>
        <v>0.009703363371</v>
      </c>
      <c r="Y1407" s="33">
        <f t="shared" si="15"/>
        <v>0.9726329462</v>
      </c>
      <c r="Z1407" s="43">
        <v>1.0</v>
      </c>
      <c r="AA1407" s="33">
        <f t="shared" si="16"/>
        <v>1.972632946</v>
      </c>
      <c r="AB1407" s="33">
        <f t="shared" si="17"/>
        <v>0.4930633183</v>
      </c>
      <c r="AC1407" s="33">
        <f t="shared" si="18"/>
        <v>0.5069366817</v>
      </c>
      <c r="AD1407" s="33">
        <f t="shared" si="19"/>
        <v>0.003604123785</v>
      </c>
      <c r="AE1407" s="34">
        <f t="shared" si="23"/>
        <v>0</v>
      </c>
      <c r="AF1407" s="34">
        <f t="shared" si="24"/>
        <v>0</v>
      </c>
      <c r="AG1407" s="34">
        <f t="shared" si="25"/>
        <v>0</v>
      </c>
      <c r="AH1407" s="34">
        <f t="shared" si="26"/>
        <v>0</v>
      </c>
      <c r="AI1407" s="34">
        <f t="shared" si="28"/>
        <v>1</v>
      </c>
      <c r="AJ1407" s="34">
        <f t="shared" si="29"/>
        <v>0</v>
      </c>
      <c r="AK1407" s="34">
        <f t="shared" si="27"/>
        <v>0</v>
      </c>
      <c r="AL1407" s="36">
        <f t="shared" si="34"/>
        <v>1</v>
      </c>
      <c r="AM1407" s="36">
        <f t="shared" si="35"/>
        <v>0</v>
      </c>
      <c r="AN1407" s="46">
        <f t="shared" si="36"/>
        <v>0</v>
      </c>
      <c r="AO1407" s="36">
        <f t="shared" si="37"/>
        <v>1</v>
      </c>
      <c r="AP1407" s="36">
        <f t="shared" si="39"/>
        <v>0</v>
      </c>
      <c r="AQ1407" s="36">
        <f t="shared" si="40"/>
        <v>1</v>
      </c>
      <c r="AR1407" s="36">
        <f t="shared" si="38"/>
        <v>0.003604123785</v>
      </c>
      <c r="AS1407" s="38">
        <f t="shared" si="45"/>
        <v>0</v>
      </c>
      <c r="AT1407" s="38">
        <f t="shared" si="46"/>
        <v>0</v>
      </c>
      <c r="AU1407" s="38">
        <f t="shared" si="47"/>
        <v>0</v>
      </c>
      <c r="AV1407" s="38">
        <f t="shared" si="48"/>
        <v>0</v>
      </c>
      <c r="AW1407" s="38">
        <f t="shared" si="51"/>
        <v>0</v>
      </c>
      <c r="AX1407" s="38">
        <f t="shared" si="52"/>
        <v>0</v>
      </c>
      <c r="AY1407" s="38">
        <f t="shared" si="49"/>
        <v>0</v>
      </c>
      <c r="AZ1407" s="12">
        <f t="shared" si="30"/>
        <v>136.637742</v>
      </c>
      <c r="BA1407" s="12">
        <f t="shared" si="41"/>
        <v>101.3283212</v>
      </c>
      <c r="BB1407" s="12">
        <f t="shared" si="53"/>
        <v>139.7910333</v>
      </c>
      <c r="BC1407" s="12">
        <f t="shared" si="50"/>
        <v>0.001201374595</v>
      </c>
      <c r="BD1407" s="12">
        <f t="shared" si="54"/>
        <v>123.5314485</v>
      </c>
    </row>
    <row r="1408" ht="14.25" customHeight="1">
      <c r="A1408" s="7">
        <v>38562.0</v>
      </c>
      <c r="B1408" s="21" t="s">
        <v>90</v>
      </c>
      <c r="C1408" s="8">
        <v>32.377728</v>
      </c>
      <c r="D1408" s="33">
        <f t="shared" si="5"/>
        <v>-0.007282178962</v>
      </c>
      <c r="E1408" s="33">
        <f t="shared" si="7"/>
        <v>-0.005471549683</v>
      </c>
      <c r="F1408" s="33">
        <f t="shared" si="9"/>
        <v>-0.01659178916</v>
      </c>
      <c r="G1408" s="33">
        <f t="shared" si="11"/>
        <v>0.01112525058</v>
      </c>
      <c r="H1408" s="33">
        <f t="shared" si="20"/>
        <v>-0.2775679016</v>
      </c>
      <c r="I1408" s="45">
        <f t="shared" si="31"/>
        <v>-0.7357256716</v>
      </c>
      <c r="J1408" s="45">
        <f t="shared" si="43"/>
        <v>0.315132823</v>
      </c>
      <c r="K1408" s="21" t="s">
        <v>91</v>
      </c>
      <c r="L1408" s="8">
        <v>12.472609</v>
      </c>
      <c r="M1408" s="33">
        <f t="shared" si="6"/>
        <v>-0.0141925005</v>
      </c>
      <c r="N1408" s="33">
        <f t="shared" si="8"/>
        <v>-0.006132323131</v>
      </c>
      <c r="O1408" s="33">
        <f t="shared" si="10"/>
        <v>0.0157844479</v>
      </c>
      <c r="P1408" s="33">
        <f t="shared" si="12"/>
        <v>0.04814359404</v>
      </c>
      <c r="Q1408" s="45">
        <f t="shared" si="21"/>
        <v>-0.4831097178</v>
      </c>
      <c r="R1408" s="45">
        <f t="shared" si="32"/>
        <v>0.4277762373</v>
      </c>
      <c r="S1408" s="45">
        <f t="shared" si="44"/>
        <v>1.037706859</v>
      </c>
      <c r="T1408" s="33">
        <f t="shared" si="22"/>
        <v>0.2055418161</v>
      </c>
      <c r="U1408" s="33">
        <f t="shared" si="33"/>
        <v>-1.163501909</v>
      </c>
      <c r="V1408" s="33">
        <f t="shared" si="42"/>
        <v>-0.7225740356</v>
      </c>
      <c r="W1408" s="44">
        <f t="shared" si="13"/>
        <v>0.009887730081</v>
      </c>
      <c r="X1408" s="44">
        <f t="shared" si="14"/>
        <v>0.008766359306</v>
      </c>
      <c r="Y1408" s="33">
        <f t="shared" si="15"/>
        <v>0.8865896655</v>
      </c>
      <c r="Z1408" s="43">
        <v>1.0</v>
      </c>
      <c r="AA1408" s="33">
        <f t="shared" si="16"/>
        <v>1.886589666</v>
      </c>
      <c r="AB1408" s="33">
        <f t="shared" si="17"/>
        <v>0.4699430309</v>
      </c>
      <c r="AC1408" s="33">
        <f t="shared" si="18"/>
        <v>0.5300569691</v>
      </c>
      <c r="AD1408" s="33">
        <f t="shared" si="19"/>
        <v>-0.0006428209885</v>
      </c>
      <c r="AE1408" s="34">
        <f t="shared" si="23"/>
        <v>0</v>
      </c>
      <c r="AF1408" s="34">
        <f t="shared" si="24"/>
        <v>0</v>
      </c>
      <c r="AG1408" s="34">
        <f t="shared" si="25"/>
        <v>0</v>
      </c>
      <c r="AH1408" s="34">
        <f t="shared" si="26"/>
        <v>0</v>
      </c>
      <c r="AI1408" s="34">
        <f t="shared" si="28"/>
        <v>0</v>
      </c>
      <c r="AJ1408" s="34">
        <f t="shared" si="29"/>
        <v>0</v>
      </c>
      <c r="AK1408" s="34">
        <f t="shared" si="27"/>
        <v>0</v>
      </c>
      <c r="AL1408" s="36">
        <f t="shared" si="34"/>
        <v>1</v>
      </c>
      <c r="AM1408" s="36">
        <f t="shared" si="35"/>
        <v>0</v>
      </c>
      <c r="AN1408" s="46">
        <f t="shared" si="36"/>
        <v>0</v>
      </c>
      <c r="AO1408" s="36">
        <f t="shared" si="37"/>
        <v>2</v>
      </c>
      <c r="AP1408" s="36">
        <f t="shared" si="39"/>
        <v>0</v>
      </c>
      <c r="AQ1408" s="36">
        <f t="shared" si="40"/>
        <v>1</v>
      </c>
      <c r="AR1408" s="36">
        <f t="shared" si="38"/>
        <v>-0.0006428209885</v>
      </c>
      <c r="AS1408" s="38">
        <f t="shared" si="45"/>
        <v>0</v>
      </c>
      <c r="AT1408" s="38">
        <f t="shared" si="46"/>
        <v>0</v>
      </c>
      <c r="AU1408" s="38">
        <f t="shared" si="47"/>
        <v>0</v>
      </c>
      <c r="AV1408" s="38">
        <f t="shared" si="48"/>
        <v>0</v>
      </c>
      <c r="AW1408" s="38">
        <f t="shared" si="51"/>
        <v>0</v>
      </c>
      <c r="AX1408" s="38">
        <f t="shared" si="52"/>
        <v>0</v>
      </c>
      <c r="AY1408" s="38">
        <f t="shared" si="49"/>
        <v>0</v>
      </c>
      <c r="AZ1408" s="12">
        <f t="shared" si="30"/>
        <v>136.637742</v>
      </c>
      <c r="BA1408" s="12">
        <f t="shared" si="41"/>
        <v>101.2631852</v>
      </c>
      <c r="BB1408" s="12">
        <f t="shared" si="53"/>
        <v>139.7910333</v>
      </c>
      <c r="BC1408" s="12">
        <f t="shared" si="50"/>
        <v>-0.0002142736628</v>
      </c>
      <c r="BD1408" s="12">
        <f t="shared" si="54"/>
        <v>123.5049789</v>
      </c>
    </row>
    <row r="1409" ht="14.25" customHeight="1">
      <c r="A1409" s="7">
        <v>38565.0</v>
      </c>
      <c r="B1409" s="21" t="s">
        <v>90</v>
      </c>
      <c r="C1409" s="8">
        <v>32.425243</v>
      </c>
      <c r="D1409" s="33">
        <f t="shared" si="5"/>
        <v>0.001467521131</v>
      </c>
      <c r="E1409" s="33">
        <f t="shared" si="7"/>
        <v>0.0007331144566</v>
      </c>
      <c r="F1409" s="33">
        <f t="shared" si="9"/>
        <v>-0.0005486538362</v>
      </c>
      <c r="G1409" s="33">
        <f t="shared" si="11"/>
        <v>0.02055734887</v>
      </c>
      <c r="H1409" s="33">
        <f t="shared" si="20"/>
        <v>0.1198949473</v>
      </c>
      <c r="I1409" s="45">
        <f t="shared" si="31"/>
        <v>0.01664122672</v>
      </c>
      <c r="J1409" s="45">
        <f t="shared" si="43"/>
        <v>0.6699008247</v>
      </c>
      <c r="K1409" s="21" t="s">
        <v>91</v>
      </c>
      <c r="L1409" s="8">
        <v>12.503963</v>
      </c>
      <c r="M1409" s="33">
        <f t="shared" si="6"/>
        <v>0.002513828502</v>
      </c>
      <c r="N1409" s="33">
        <f t="shared" si="8"/>
        <v>0.005040004392</v>
      </c>
      <c r="O1409" s="33">
        <f t="shared" si="10"/>
        <v>0.02189605103</v>
      </c>
      <c r="P1409" s="33">
        <f t="shared" si="12"/>
        <v>0.03932723145</v>
      </c>
      <c r="Q1409" s="45">
        <f t="shared" si="21"/>
        <v>0.2147799573</v>
      </c>
      <c r="R1409" s="45">
        <f t="shared" si="32"/>
        <v>0.7011850361</v>
      </c>
      <c r="S1409" s="45">
        <f t="shared" si="44"/>
        <v>0.8120773851</v>
      </c>
      <c r="T1409" s="33">
        <f t="shared" si="22"/>
        <v>-0.09488500996</v>
      </c>
      <c r="U1409" s="33">
        <f t="shared" si="33"/>
        <v>-0.6845438093</v>
      </c>
      <c r="V1409" s="33">
        <f t="shared" si="42"/>
        <v>-0.1421765604</v>
      </c>
      <c r="W1409" s="44">
        <f t="shared" si="13"/>
        <v>0.009689081158</v>
      </c>
      <c r="X1409" s="44">
        <f t="shared" si="14"/>
        <v>0.008528877462</v>
      </c>
      <c r="Y1409" s="33">
        <f t="shared" si="15"/>
        <v>0.8802565818</v>
      </c>
      <c r="Z1409" s="43">
        <v>1.0</v>
      </c>
      <c r="AA1409" s="33">
        <f t="shared" si="16"/>
        <v>1.880256582</v>
      </c>
      <c r="AB1409" s="33">
        <f t="shared" si="17"/>
        <v>0.4681576921</v>
      </c>
      <c r="AC1409" s="33">
        <f t="shared" si="18"/>
        <v>0.5318423079</v>
      </c>
      <c r="AD1409" s="33">
        <f t="shared" si="19"/>
        <v>-0.002998937081</v>
      </c>
      <c r="AE1409" s="34">
        <f t="shared" si="23"/>
        <v>0</v>
      </c>
      <c r="AF1409" s="34">
        <f t="shared" si="24"/>
        <v>0</v>
      </c>
      <c r="AG1409" s="34">
        <f t="shared" si="25"/>
        <v>0</v>
      </c>
      <c r="AH1409" s="34">
        <f t="shared" si="26"/>
        <v>0</v>
      </c>
      <c r="AI1409" s="34">
        <f t="shared" si="28"/>
        <v>0</v>
      </c>
      <c r="AJ1409" s="34">
        <f t="shared" si="29"/>
        <v>0</v>
      </c>
      <c r="AK1409" s="34">
        <f t="shared" si="27"/>
        <v>0</v>
      </c>
      <c r="AL1409" s="36">
        <f t="shared" si="34"/>
        <v>0</v>
      </c>
      <c r="AM1409" s="36">
        <f t="shared" si="35"/>
        <v>0</v>
      </c>
      <c r="AN1409" s="46">
        <f t="shared" si="36"/>
        <v>0</v>
      </c>
      <c r="AO1409" s="36">
        <f t="shared" si="37"/>
        <v>3</v>
      </c>
      <c r="AP1409" s="36">
        <f t="shared" si="39"/>
        <v>0</v>
      </c>
      <c r="AQ1409" s="36">
        <f t="shared" si="40"/>
        <v>1</v>
      </c>
      <c r="AR1409" s="36">
        <f t="shared" si="38"/>
        <v>-0.002998937081</v>
      </c>
      <c r="AS1409" s="38">
        <f t="shared" si="45"/>
        <v>0</v>
      </c>
      <c r="AT1409" s="38">
        <f t="shared" si="46"/>
        <v>0</v>
      </c>
      <c r="AU1409" s="38">
        <f t="shared" si="47"/>
        <v>0</v>
      </c>
      <c r="AV1409" s="38">
        <f t="shared" si="48"/>
        <v>0</v>
      </c>
      <c r="AW1409" s="38">
        <f t="shared" si="51"/>
        <v>0</v>
      </c>
      <c r="AX1409" s="38">
        <f t="shared" si="52"/>
        <v>0</v>
      </c>
      <c r="AY1409" s="38">
        <f t="shared" si="49"/>
        <v>0</v>
      </c>
      <c r="AZ1409" s="12">
        <f t="shared" si="30"/>
        <v>136.637742</v>
      </c>
      <c r="BA1409" s="12">
        <f t="shared" si="41"/>
        <v>100.9595033</v>
      </c>
      <c r="BB1409" s="12">
        <f t="shared" si="53"/>
        <v>139.7910333</v>
      </c>
      <c r="BC1409" s="12">
        <f t="shared" si="50"/>
        <v>-0.0009996456938</v>
      </c>
      <c r="BD1409" s="12">
        <f t="shared" si="54"/>
        <v>123.3815177</v>
      </c>
    </row>
    <row r="1410" ht="14.25" customHeight="1">
      <c r="A1410" s="7">
        <v>38566.0</v>
      </c>
      <c r="B1410" s="21" t="s">
        <v>90</v>
      </c>
      <c r="C1410" s="8">
        <v>32.561794</v>
      </c>
      <c r="D1410" s="33">
        <f t="shared" si="5"/>
        <v>0.004211256027</v>
      </c>
      <c r="E1410" s="33">
        <f t="shared" si="7"/>
        <v>0.006792506735</v>
      </c>
      <c r="F1410" s="33">
        <f t="shared" si="9"/>
        <v>-0.01260394985</v>
      </c>
      <c r="G1410" s="33">
        <f t="shared" si="11"/>
        <v>0.02408952968</v>
      </c>
      <c r="H1410" s="33">
        <f t="shared" si="20"/>
        <v>0.5178118123</v>
      </c>
      <c r="I1410" s="45">
        <f t="shared" si="31"/>
        <v>-0.5163672772</v>
      </c>
      <c r="J1410" s="45">
        <f t="shared" si="43"/>
        <v>0.8265364708</v>
      </c>
      <c r="K1410" s="21" t="s">
        <v>91</v>
      </c>
      <c r="L1410" s="8">
        <v>12.620822</v>
      </c>
      <c r="M1410" s="33">
        <f t="shared" si="6"/>
        <v>0.009345757021</v>
      </c>
      <c r="N1410" s="33">
        <f t="shared" si="8"/>
        <v>0.01350418413</v>
      </c>
      <c r="O1410" s="33">
        <f t="shared" si="10"/>
        <v>0.0219245213</v>
      </c>
      <c r="P1410" s="33">
        <f t="shared" si="12"/>
        <v>0.04433941601</v>
      </c>
      <c r="Q1410" s="45">
        <f t="shared" si="21"/>
        <v>0.7804473302</v>
      </c>
      <c r="R1410" s="45">
        <f t="shared" si="32"/>
        <v>0.7413628707</v>
      </c>
      <c r="S1410" s="45">
        <f t="shared" si="44"/>
        <v>0.9504188091</v>
      </c>
      <c r="T1410" s="33">
        <f t="shared" si="22"/>
        <v>-0.262635518</v>
      </c>
      <c r="U1410" s="33">
        <f t="shared" si="33"/>
        <v>-1.257730148</v>
      </c>
      <c r="V1410" s="33">
        <f t="shared" si="42"/>
        <v>-0.1238823384</v>
      </c>
      <c r="W1410" s="44">
        <f t="shared" si="13"/>
        <v>0.009714076131</v>
      </c>
      <c r="X1410" s="44">
        <f t="shared" si="14"/>
        <v>0.008672284968</v>
      </c>
      <c r="Y1410" s="33">
        <f t="shared" si="15"/>
        <v>0.8927544782</v>
      </c>
      <c r="Z1410" s="43">
        <v>1.0</v>
      </c>
      <c r="AA1410" s="33">
        <f t="shared" si="16"/>
        <v>1.892754478</v>
      </c>
      <c r="AB1410" s="33">
        <f t="shared" si="17"/>
        <v>0.4716694577</v>
      </c>
      <c r="AC1410" s="33">
        <f t="shared" si="18"/>
        <v>0.5283305423</v>
      </c>
      <c r="AD1410" s="33">
        <f t="shared" si="19"/>
        <v>-0.005943439051</v>
      </c>
      <c r="AE1410" s="34">
        <f t="shared" si="23"/>
        <v>0</v>
      </c>
      <c r="AF1410" s="34">
        <f t="shared" si="24"/>
        <v>0</v>
      </c>
      <c r="AG1410" s="34">
        <f t="shared" si="25"/>
        <v>0</v>
      </c>
      <c r="AH1410" s="34">
        <f t="shared" si="26"/>
        <v>0</v>
      </c>
      <c r="AI1410" s="34">
        <f t="shared" si="28"/>
        <v>0</v>
      </c>
      <c r="AJ1410" s="34">
        <f t="shared" si="29"/>
        <v>0</v>
      </c>
      <c r="AK1410" s="34">
        <f t="shared" si="27"/>
        <v>0</v>
      </c>
      <c r="AL1410" s="36">
        <f t="shared" si="34"/>
        <v>1</v>
      </c>
      <c r="AM1410" s="36">
        <f t="shared" si="35"/>
        <v>0</v>
      </c>
      <c r="AN1410" s="46">
        <f t="shared" si="36"/>
        <v>0</v>
      </c>
      <c r="AO1410" s="36">
        <f t="shared" si="37"/>
        <v>4</v>
      </c>
      <c r="AP1410" s="36">
        <f t="shared" si="39"/>
        <v>0</v>
      </c>
      <c r="AQ1410" s="36">
        <f t="shared" si="40"/>
        <v>1</v>
      </c>
      <c r="AR1410" s="36">
        <f t="shared" si="38"/>
        <v>-0.005943439051</v>
      </c>
      <c r="AS1410" s="38">
        <f t="shared" si="45"/>
        <v>0</v>
      </c>
      <c r="AT1410" s="38">
        <f t="shared" si="46"/>
        <v>0</v>
      </c>
      <c r="AU1410" s="38">
        <f t="shared" si="47"/>
        <v>0</v>
      </c>
      <c r="AV1410" s="38">
        <f t="shared" si="48"/>
        <v>0</v>
      </c>
      <c r="AW1410" s="38">
        <f t="shared" si="51"/>
        <v>0</v>
      </c>
      <c r="AX1410" s="38">
        <f t="shared" si="52"/>
        <v>0</v>
      </c>
      <c r="AY1410" s="38">
        <f t="shared" si="49"/>
        <v>0</v>
      </c>
      <c r="AZ1410" s="12">
        <f t="shared" si="30"/>
        <v>136.637742</v>
      </c>
      <c r="BA1410" s="12">
        <f t="shared" si="41"/>
        <v>100.3594566</v>
      </c>
      <c r="BB1410" s="12">
        <f t="shared" si="53"/>
        <v>139.7910333</v>
      </c>
      <c r="BC1410" s="12">
        <f t="shared" si="50"/>
        <v>-0.00198114635</v>
      </c>
      <c r="BD1410" s="12">
        <f t="shared" si="54"/>
        <v>123.1370809</v>
      </c>
    </row>
    <row r="1411" ht="14.25" customHeight="1">
      <c r="A1411" s="7">
        <v>38567.0</v>
      </c>
      <c r="B1411" s="21" t="s">
        <v>90</v>
      </c>
      <c r="C1411" s="8">
        <v>32.472736</v>
      </c>
      <c r="D1411" s="33">
        <f t="shared" si="5"/>
        <v>-0.002735045864</v>
      </c>
      <c r="E1411" s="33">
        <f t="shared" si="7"/>
        <v>-0.001095441734</v>
      </c>
      <c r="F1411" s="33">
        <f t="shared" si="9"/>
        <v>0.001648030242</v>
      </c>
      <c r="G1411" s="33">
        <f t="shared" si="11"/>
        <v>0.04012907148</v>
      </c>
      <c r="H1411" s="33">
        <f t="shared" si="20"/>
        <v>0.03483071645</v>
      </c>
      <c r="I1411" s="45">
        <f t="shared" si="31"/>
        <v>0.1781370103</v>
      </c>
      <c r="J1411" s="45">
        <f t="shared" si="43"/>
        <v>1.419288984</v>
      </c>
      <c r="K1411" s="21" t="s">
        <v>91</v>
      </c>
      <c r="L1411" s="8">
        <v>12.731983</v>
      </c>
      <c r="M1411" s="33">
        <f t="shared" si="6"/>
        <v>0.008807746437</v>
      </c>
      <c r="N1411" s="33">
        <f t="shared" si="8"/>
        <v>0.01499697501</v>
      </c>
      <c r="O1411" s="33">
        <f t="shared" si="10"/>
        <v>0.03092537336</v>
      </c>
      <c r="P1411" s="33">
        <f t="shared" si="12"/>
        <v>0.06483919209</v>
      </c>
      <c r="Q1411" s="45">
        <f t="shared" si="21"/>
        <v>0.8806146577</v>
      </c>
      <c r="R1411" s="45">
        <f t="shared" si="32"/>
        <v>1.152489826</v>
      </c>
      <c r="S1411" s="45">
        <f t="shared" si="44"/>
        <v>1.494096115</v>
      </c>
      <c r="T1411" s="33">
        <f t="shared" si="22"/>
        <v>-0.8457839413</v>
      </c>
      <c r="U1411" s="33">
        <f t="shared" si="33"/>
        <v>-0.9743528155</v>
      </c>
      <c r="V1411" s="33">
        <f t="shared" si="42"/>
        <v>-0.07480713167</v>
      </c>
      <c r="W1411" s="44">
        <f t="shared" si="13"/>
        <v>0.008652486418</v>
      </c>
      <c r="X1411" s="44">
        <f t="shared" si="14"/>
        <v>0.008237607435</v>
      </c>
      <c r="Y1411" s="33">
        <f t="shared" si="15"/>
        <v>0.9520508946</v>
      </c>
      <c r="Z1411" s="43">
        <v>1.0</v>
      </c>
      <c r="AA1411" s="33">
        <f t="shared" si="16"/>
        <v>1.952050895</v>
      </c>
      <c r="AB1411" s="33">
        <f t="shared" si="17"/>
        <v>0.4877182748</v>
      </c>
      <c r="AC1411" s="33">
        <f t="shared" si="18"/>
        <v>0.5122817252</v>
      </c>
      <c r="AD1411" s="33">
        <f t="shared" si="19"/>
        <v>0.003644370965</v>
      </c>
      <c r="AE1411" s="34">
        <f t="shared" si="23"/>
        <v>0</v>
      </c>
      <c r="AF1411" s="34">
        <f t="shared" si="24"/>
        <v>0</v>
      </c>
      <c r="AG1411" s="34">
        <f t="shared" si="25"/>
        <v>0</v>
      </c>
      <c r="AH1411" s="34">
        <f t="shared" si="26"/>
        <v>0</v>
      </c>
      <c r="AI1411" s="34">
        <f t="shared" si="28"/>
        <v>0</v>
      </c>
      <c r="AJ1411" s="34">
        <f t="shared" si="29"/>
        <v>0</v>
      </c>
      <c r="AK1411" s="34">
        <f t="shared" si="27"/>
        <v>0</v>
      </c>
      <c r="AL1411" s="36">
        <f t="shared" si="34"/>
        <v>0</v>
      </c>
      <c r="AM1411" s="36">
        <f t="shared" si="35"/>
        <v>0</v>
      </c>
      <c r="AN1411" s="46">
        <f t="shared" si="36"/>
        <v>0</v>
      </c>
      <c r="AO1411" s="36">
        <f t="shared" si="37"/>
        <v>5</v>
      </c>
      <c r="AP1411" s="36">
        <f t="shared" si="39"/>
        <v>0</v>
      </c>
      <c r="AQ1411" s="36">
        <f t="shared" si="40"/>
        <v>1</v>
      </c>
      <c r="AR1411" s="36">
        <f t="shared" si="38"/>
        <v>0.003644370965</v>
      </c>
      <c r="AS1411" s="38">
        <f t="shared" si="45"/>
        <v>0</v>
      </c>
      <c r="AT1411" s="38">
        <f t="shared" si="46"/>
        <v>0</v>
      </c>
      <c r="AU1411" s="38">
        <f t="shared" si="47"/>
        <v>0</v>
      </c>
      <c r="AV1411" s="38">
        <f t="shared" si="48"/>
        <v>0</v>
      </c>
      <c r="AW1411" s="38">
        <f t="shared" si="51"/>
        <v>0</v>
      </c>
      <c r="AX1411" s="38">
        <f t="shared" si="52"/>
        <v>0</v>
      </c>
      <c r="AY1411" s="38">
        <f t="shared" si="49"/>
        <v>0</v>
      </c>
      <c r="AZ1411" s="12">
        <f t="shared" si="30"/>
        <v>136.637742</v>
      </c>
      <c r="BA1411" s="12">
        <f t="shared" si="41"/>
        <v>100.7252037</v>
      </c>
      <c r="BB1411" s="12">
        <f t="shared" si="53"/>
        <v>139.7910333</v>
      </c>
      <c r="BC1411" s="12">
        <f t="shared" si="50"/>
        <v>0.001214790322</v>
      </c>
      <c r="BD1411" s="12">
        <f t="shared" si="54"/>
        <v>123.2866666</v>
      </c>
    </row>
    <row r="1412" ht="14.25" customHeight="1">
      <c r="A1412" s="7">
        <v>38568.0</v>
      </c>
      <c r="B1412" s="21" t="s">
        <v>90</v>
      </c>
      <c r="C1412" s="8">
        <v>32.478676</v>
      </c>
      <c r="D1412" s="33">
        <f t="shared" si="5"/>
        <v>0.0001829226832</v>
      </c>
      <c r="E1412" s="33">
        <f t="shared" si="7"/>
        <v>-0.004187061275</v>
      </c>
      <c r="F1412" s="33">
        <f t="shared" si="9"/>
        <v>0.000366004736</v>
      </c>
      <c r="G1412" s="33">
        <f t="shared" si="11"/>
        <v>0.03637783434</v>
      </c>
      <c r="H1412" s="33">
        <f t="shared" si="20"/>
        <v>-0.1456081029</v>
      </c>
      <c r="I1412" s="45">
        <f t="shared" si="31"/>
        <v>0.1355665004</v>
      </c>
      <c r="J1412" s="45">
        <f t="shared" si="43"/>
        <v>1.332573153</v>
      </c>
      <c r="K1412" s="21" t="s">
        <v>91</v>
      </c>
      <c r="L1412" s="8">
        <v>12.643625</v>
      </c>
      <c r="M1412" s="33">
        <f t="shared" si="6"/>
        <v>-0.006939845898</v>
      </c>
      <c r="N1412" s="33">
        <f t="shared" si="8"/>
        <v>-0.0006757731378</v>
      </c>
      <c r="O1412" s="33">
        <f t="shared" si="10"/>
        <v>0.009328905693</v>
      </c>
      <c r="P1412" s="33">
        <f t="shared" si="12"/>
        <v>0.06226052956</v>
      </c>
      <c r="Q1412" s="45">
        <f t="shared" si="21"/>
        <v>-0.09297466823</v>
      </c>
      <c r="R1412" s="45">
        <f t="shared" si="32"/>
        <v>0.2681082682</v>
      </c>
      <c r="S1412" s="45">
        <f t="shared" si="44"/>
        <v>1.425797959</v>
      </c>
      <c r="T1412" s="33">
        <f t="shared" si="22"/>
        <v>-0.05263343472</v>
      </c>
      <c r="U1412" s="33">
        <f t="shared" si="33"/>
        <v>-0.1325417678</v>
      </c>
      <c r="V1412" s="33">
        <f t="shared" si="42"/>
        <v>-0.09322480538</v>
      </c>
      <c r="W1412" s="44">
        <f t="shared" si="13"/>
        <v>0.008650751354</v>
      </c>
      <c r="X1412" s="44">
        <f t="shared" si="14"/>
        <v>0.008372845209</v>
      </c>
      <c r="Y1412" s="33">
        <f t="shared" si="15"/>
        <v>0.9678749124</v>
      </c>
      <c r="Z1412" s="43">
        <v>1.0</v>
      </c>
      <c r="AA1412" s="33">
        <f t="shared" si="16"/>
        <v>1.967874912</v>
      </c>
      <c r="AB1412" s="33">
        <f t="shared" si="17"/>
        <v>0.4918376195</v>
      </c>
      <c r="AC1412" s="33">
        <f t="shared" si="18"/>
        <v>0.5081623805</v>
      </c>
      <c r="AD1412" s="33">
        <f t="shared" si="19"/>
        <v>0.0006492879738</v>
      </c>
      <c r="AE1412" s="34">
        <f t="shared" si="23"/>
        <v>0</v>
      </c>
      <c r="AF1412" s="34">
        <f t="shared" si="24"/>
        <v>0</v>
      </c>
      <c r="AG1412" s="34">
        <f t="shared" si="25"/>
        <v>0</v>
      </c>
      <c r="AH1412" s="34">
        <f t="shared" si="26"/>
        <v>0</v>
      </c>
      <c r="AI1412" s="34">
        <f t="shared" si="28"/>
        <v>0</v>
      </c>
      <c r="AJ1412" s="34">
        <f t="shared" si="29"/>
        <v>0</v>
      </c>
      <c r="AK1412" s="34">
        <f t="shared" si="27"/>
        <v>0</v>
      </c>
      <c r="AL1412" s="36">
        <f t="shared" si="34"/>
        <v>0</v>
      </c>
      <c r="AM1412" s="36">
        <f t="shared" si="35"/>
        <v>0</v>
      </c>
      <c r="AN1412" s="46">
        <f t="shared" si="36"/>
        <v>0</v>
      </c>
      <c r="AO1412" s="36">
        <f t="shared" si="37"/>
        <v>0</v>
      </c>
      <c r="AP1412" s="36">
        <f t="shared" si="39"/>
        <v>1</v>
      </c>
      <c r="AQ1412" s="36">
        <f t="shared" si="40"/>
        <v>0</v>
      </c>
      <c r="AR1412" s="36">
        <f t="shared" si="38"/>
        <v>0</v>
      </c>
      <c r="AS1412" s="38">
        <f t="shared" si="45"/>
        <v>0</v>
      </c>
      <c r="AT1412" s="38">
        <f t="shared" si="46"/>
        <v>0</v>
      </c>
      <c r="AU1412" s="38">
        <f t="shared" si="47"/>
        <v>0</v>
      </c>
      <c r="AV1412" s="38">
        <f t="shared" si="48"/>
        <v>0</v>
      </c>
      <c r="AW1412" s="38">
        <f t="shared" si="51"/>
        <v>0</v>
      </c>
      <c r="AX1412" s="38">
        <f t="shared" si="52"/>
        <v>0</v>
      </c>
      <c r="AY1412" s="38">
        <f t="shared" si="49"/>
        <v>0</v>
      </c>
      <c r="AZ1412" s="12">
        <f t="shared" si="30"/>
        <v>136.637742</v>
      </c>
      <c r="BA1412" s="12">
        <f t="shared" si="41"/>
        <v>100.7252037</v>
      </c>
      <c r="BB1412" s="12">
        <f t="shared" si="53"/>
        <v>139.7910333</v>
      </c>
      <c r="BC1412" s="12">
        <f t="shared" si="50"/>
        <v>0</v>
      </c>
      <c r="BD1412" s="12">
        <f t="shared" si="54"/>
        <v>123.2866666</v>
      </c>
    </row>
    <row r="1413" ht="14.25" customHeight="1">
      <c r="A1413" s="7">
        <v>38569.0</v>
      </c>
      <c r="B1413" s="21" t="s">
        <v>90</v>
      </c>
      <c r="C1413" s="8">
        <v>32.294605</v>
      </c>
      <c r="D1413" s="33">
        <f t="shared" si="5"/>
        <v>-0.005667441616</v>
      </c>
      <c r="E1413" s="33">
        <f t="shared" si="7"/>
        <v>-0.002567289465</v>
      </c>
      <c r="F1413" s="33">
        <f t="shared" si="9"/>
        <v>-0.008024792097</v>
      </c>
      <c r="G1413" s="33">
        <f t="shared" si="11"/>
        <v>0.01606561117</v>
      </c>
      <c r="H1413" s="33">
        <f t="shared" si="20"/>
        <v>-0.0335716742</v>
      </c>
      <c r="I1413" s="45">
        <f t="shared" si="31"/>
        <v>-0.2494709232</v>
      </c>
      <c r="J1413" s="45">
        <f t="shared" si="43"/>
        <v>0.6328673844</v>
      </c>
      <c r="K1413" s="21" t="s">
        <v>91</v>
      </c>
      <c r="L1413" s="8">
        <v>12.558115</v>
      </c>
      <c r="M1413" s="33">
        <f t="shared" si="6"/>
        <v>-0.006763092072</v>
      </c>
      <c r="N1413" s="33">
        <f t="shared" si="8"/>
        <v>0.006855502325</v>
      </c>
      <c r="O1413" s="33">
        <f t="shared" si="10"/>
        <v>0.0006811390385</v>
      </c>
      <c r="P1413" s="33">
        <f t="shared" si="12"/>
        <v>0.03112587273</v>
      </c>
      <c r="Q1413" s="45">
        <f t="shared" si="21"/>
        <v>0.3963558702</v>
      </c>
      <c r="R1413" s="45">
        <f t="shared" si="32"/>
        <v>-0.08276995667</v>
      </c>
      <c r="S1413" s="45">
        <f t="shared" si="44"/>
        <v>0.5942035967</v>
      </c>
      <c r="T1413" s="33">
        <f t="shared" si="22"/>
        <v>-0.4299275444</v>
      </c>
      <c r="U1413" s="33">
        <f t="shared" si="33"/>
        <v>-0.1667009665</v>
      </c>
      <c r="V1413" s="33">
        <f t="shared" si="42"/>
        <v>0.03866378774</v>
      </c>
      <c r="W1413" s="44">
        <f t="shared" si="13"/>
        <v>0.008286987586</v>
      </c>
      <c r="X1413" s="44">
        <f t="shared" si="14"/>
        <v>0.007169526782</v>
      </c>
      <c r="Y1413" s="33">
        <f t="shared" si="15"/>
        <v>0.8651547631</v>
      </c>
      <c r="Z1413" s="43">
        <v>1.0</v>
      </c>
      <c r="AA1413" s="33">
        <f t="shared" si="16"/>
        <v>1.865154763</v>
      </c>
      <c r="AB1413" s="33">
        <f t="shared" si="17"/>
        <v>0.4638514617</v>
      </c>
      <c r="AC1413" s="33">
        <f t="shared" si="18"/>
        <v>0.5361485383</v>
      </c>
      <c r="AD1413" s="33">
        <f t="shared" si="19"/>
        <v>0.0005669910412</v>
      </c>
      <c r="AE1413" s="34">
        <f t="shared" si="23"/>
        <v>0</v>
      </c>
      <c r="AF1413" s="34">
        <f t="shared" si="24"/>
        <v>0</v>
      </c>
      <c r="AG1413" s="34">
        <f t="shared" si="25"/>
        <v>0</v>
      </c>
      <c r="AH1413" s="34">
        <f t="shared" si="26"/>
        <v>0</v>
      </c>
      <c r="AI1413" s="34">
        <f t="shared" si="28"/>
        <v>0</v>
      </c>
      <c r="AJ1413" s="34">
        <f t="shared" si="29"/>
        <v>0</v>
      </c>
      <c r="AK1413" s="34">
        <f t="shared" si="27"/>
        <v>0</v>
      </c>
      <c r="AL1413" s="36">
        <f t="shared" si="34"/>
        <v>0</v>
      </c>
      <c r="AM1413" s="36">
        <f t="shared" si="35"/>
        <v>0</v>
      </c>
      <c r="AN1413" s="46">
        <f t="shared" si="36"/>
        <v>0</v>
      </c>
      <c r="AO1413" s="36">
        <f t="shared" si="37"/>
        <v>0</v>
      </c>
      <c r="AP1413" s="36">
        <f t="shared" si="39"/>
        <v>0</v>
      </c>
      <c r="AQ1413" s="36">
        <f t="shared" si="40"/>
        <v>0</v>
      </c>
      <c r="AR1413" s="36">
        <f t="shared" si="38"/>
        <v>0</v>
      </c>
      <c r="AS1413" s="38">
        <f t="shared" si="45"/>
        <v>0</v>
      </c>
      <c r="AT1413" s="38">
        <f t="shared" si="46"/>
        <v>0</v>
      </c>
      <c r="AU1413" s="38">
        <f t="shared" si="47"/>
        <v>0</v>
      </c>
      <c r="AV1413" s="38">
        <f t="shared" si="48"/>
        <v>0</v>
      </c>
      <c r="AW1413" s="38">
        <f t="shared" si="51"/>
        <v>0</v>
      </c>
      <c r="AX1413" s="38">
        <f t="shared" si="52"/>
        <v>0</v>
      </c>
      <c r="AY1413" s="38">
        <f t="shared" si="49"/>
        <v>0</v>
      </c>
      <c r="AZ1413" s="12">
        <f t="shared" si="30"/>
        <v>136.637742</v>
      </c>
      <c r="BA1413" s="12">
        <f t="shared" si="41"/>
        <v>100.7252037</v>
      </c>
      <c r="BB1413" s="12">
        <f t="shared" si="53"/>
        <v>139.7910333</v>
      </c>
      <c r="BC1413" s="12">
        <f t="shared" si="50"/>
        <v>0</v>
      </c>
      <c r="BD1413" s="12">
        <f t="shared" si="54"/>
        <v>123.2866666</v>
      </c>
    </row>
    <row r="1414" ht="14.25" customHeight="1">
      <c r="A1414" s="7">
        <v>38572.0</v>
      </c>
      <c r="B1414" s="21" t="s">
        <v>90</v>
      </c>
      <c r="C1414" s="8">
        <v>32.003674</v>
      </c>
      <c r="D1414" s="33">
        <f t="shared" si="5"/>
        <v>-0.009008656399</v>
      </c>
      <c r="E1414" s="33">
        <f t="shared" si="7"/>
        <v>-0.01300125954</v>
      </c>
      <c r="F1414" s="33">
        <f t="shared" si="9"/>
        <v>-0.0122776765</v>
      </c>
      <c r="G1414" s="33">
        <f t="shared" si="11"/>
        <v>0.0009290996016</v>
      </c>
      <c r="H1414" s="33">
        <f t="shared" si="20"/>
        <v>-0.6700678048</v>
      </c>
      <c r="I1414" s="45">
        <f t="shared" si="31"/>
        <v>-0.4324458057</v>
      </c>
      <c r="J1414" s="45">
        <f t="shared" si="43"/>
        <v>0.1231587987</v>
      </c>
      <c r="K1414" s="21" t="s">
        <v>91</v>
      </c>
      <c r="L1414" s="8">
        <v>12.446958</v>
      </c>
      <c r="M1414" s="33">
        <f t="shared" si="6"/>
        <v>-0.008851408034</v>
      </c>
      <c r="N1414" s="33">
        <f t="shared" si="8"/>
        <v>-0.004558954629</v>
      </c>
      <c r="O1414" s="33">
        <f t="shared" si="10"/>
        <v>0.0004580726115</v>
      </c>
      <c r="P1414" s="33">
        <f t="shared" si="12"/>
        <v>0.0210430572</v>
      </c>
      <c r="Q1414" s="45">
        <f t="shared" si="21"/>
        <v>-0.3266613343</v>
      </c>
      <c r="R1414" s="45">
        <f t="shared" si="32"/>
        <v>-0.06979777954</v>
      </c>
      <c r="S1414" s="45">
        <f t="shared" si="44"/>
        <v>0.3430966054</v>
      </c>
      <c r="T1414" s="33">
        <f t="shared" si="22"/>
        <v>-0.3434064705</v>
      </c>
      <c r="U1414" s="33">
        <f t="shared" si="33"/>
        <v>-0.3626480261</v>
      </c>
      <c r="V1414" s="33">
        <f t="shared" si="42"/>
        <v>-0.2199378067</v>
      </c>
      <c r="W1414" s="44">
        <f t="shared" si="13"/>
        <v>0.008472485568</v>
      </c>
      <c r="X1414" s="44">
        <f t="shared" si="14"/>
        <v>0.007538750855</v>
      </c>
      <c r="Y1414" s="33">
        <f t="shared" si="15"/>
        <v>0.8897921152</v>
      </c>
      <c r="Z1414" s="43">
        <v>1.0</v>
      </c>
      <c r="AA1414" s="33">
        <f t="shared" si="16"/>
        <v>1.889792115</v>
      </c>
      <c r="AB1414" s="33">
        <f t="shared" si="17"/>
        <v>0.4708412677</v>
      </c>
      <c r="AC1414" s="33">
        <f t="shared" si="18"/>
        <v>0.5291587323</v>
      </c>
      <c r="AD1414" s="33">
        <f t="shared" si="19"/>
        <v>-0.002153428536</v>
      </c>
      <c r="AE1414" s="34">
        <f t="shared" si="23"/>
        <v>0</v>
      </c>
      <c r="AF1414" s="34">
        <f t="shared" si="24"/>
        <v>0</v>
      </c>
      <c r="AG1414" s="34">
        <f t="shared" si="25"/>
        <v>0</v>
      </c>
      <c r="AH1414" s="34">
        <f t="shared" si="26"/>
        <v>0</v>
      </c>
      <c r="AI1414" s="34">
        <f t="shared" si="28"/>
        <v>0</v>
      </c>
      <c r="AJ1414" s="34">
        <f t="shared" si="29"/>
        <v>0</v>
      </c>
      <c r="AK1414" s="34">
        <f t="shared" si="27"/>
        <v>0</v>
      </c>
      <c r="AL1414" s="36">
        <f t="shared" si="34"/>
        <v>0</v>
      </c>
      <c r="AM1414" s="36">
        <f t="shared" si="35"/>
        <v>0</v>
      </c>
      <c r="AN1414" s="46">
        <f t="shared" si="36"/>
        <v>0</v>
      </c>
      <c r="AO1414" s="36">
        <f t="shared" si="37"/>
        <v>0</v>
      </c>
      <c r="AP1414" s="36">
        <f t="shared" si="39"/>
        <v>0</v>
      </c>
      <c r="AQ1414" s="36">
        <f t="shared" si="40"/>
        <v>0</v>
      </c>
      <c r="AR1414" s="36">
        <f t="shared" si="38"/>
        <v>0</v>
      </c>
      <c r="AS1414" s="38">
        <f t="shared" si="45"/>
        <v>0</v>
      </c>
      <c r="AT1414" s="38">
        <f t="shared" si="46"/>
        <v>0</v>
      </c>
      <c r="AU1414" s="38">
        <f t="shared" si="47"/>
        <v>0</v>
      </c>
      <c r="AV1414" s="38">
        <f t="shared" si="48"/>
        <v>0</v>
      </c>
      <c r="AW1414" s="38">
        <f t="shared" si="51"/>
        <v>0</v>
      </c>
      <c r="AX1414" s="38">
        <f t="shared" si="52"/>
        <v>0</v>
      </c>
      <c r="AY1414" s="38">
        <f t="shared" si="49"/>
        <v>0</v>
      </c>
      <c r="AZ1414" s="12">
        <f t="shared" si="30"/>
        <v>136.637742</v>
      </c>
      <c r="BA1414" s="12">
        <f t="shared" si="41"/>
        <v>100.7252037</v>
      </c>
      <c r="BB1414" s="12">
        <f t="shared" si="53"/>
        <v>139.7910333</v>
      </c>
      <c r="BC1414" s="12">
        <f t="shared" si="50"/>
        <v>0</v>
      </c>
      <c r="BD1414" s="12">
        <f t="shared" si="54"/>
        <v>123.2866666</v>
      </c>
    </row>
    <row r="1415" ht="14.25" customHeight="1">
      <c r="A1415" s="7">
        <v>38573.0</v>
      </c>
      <c r="B1415" s="21" t="s">
        <v>90</v>
      </c>
      <c r="C1415" s="8">
        <v>32.211475</v>
      </c>
      <c r="D1415" s="33">
        <f t="shared" si="5"/>
        <v>0.006493035768</v>
      </c>
      <c r="E1415" s="33">
        <f t="shared" si="7"/>
        <v>-0.01075859027</v>
      </c>
      <c r="F1415" s="33">
        <f t="shared" si="9"/>
        <v>-0.004039161329</v>
      </c>
      <c r="G1415" s="33">
        <f t="shared" si="11"/>
        <v>-0.006410778416</v>
      </c>
      <c r="H1415" s="33">
        <f t="shared" si="20"/>
        <v>-0.5125389603</v>
      </c>
      <c r="I1415" s="45">
        <f t="shared" si="31"/>
        <v>0.006026672665</v>
      </c>
      <c r="J1415" s="45">
        <f t="shared" si="43"/>
        <v>-0.1355690751</v>
      </c>
      <c r="K1415" s="21" t="s">
        <v>91</v>
      </c>
      <c r="L1415" s="8">
        <v>12.569523</v>
      </c>
      <c r="M1415" s="33">
        <f t="shared" si="6"/>
        <v>0.009846984299</v>
      </c>
      <c r="N1415" s="33">
        <f t="shared" si="8"/>
        <v>-0.00406463224</v>
      </c>
      <c r="O1415" s="33">
        <f t="shared" si="10"/>
        <v>0.009384662344</v>
      </c>
      <c r="P1415" s="33">
        <f t="shared" si="12"/>
        <v>0.02989302144</v>
      </c>
      <c r="Q1415" s="45">
        <f t="shared" si="21"/>
        <v>-0.2897461095</v>
      </c>
      <c r="R1415" s="45">
        <f t="shared" si="32"/>
        <v>0.3465713146</v>
      </c>
      <c r="S1415" s="45">
        <f t="shared" si="44"/>
        <v>0.5936731273</v>
      </c>
      <c r="T1415" s="33">
        <f t="shared" si="22"/>
        <v>-0.2227928509</v>
      </c>
      <c r="U1415" s="33">
        <f t="shared" si="33"/>
        <v>-0.3405446419</v>
      </c>
      <c r="V1415" s="33">
        <f t="shared" si="42"/>
        <v>-0.7292422024</v>
      </c>
      <c r="W1415" s="44">
        <f t="shared" si="13"/>
        <v>0.007981803722</v>
      </c>
      <c r="X1415" s="44">
        <f t="shared" si="14"/>
        <v>0.00779035916</v>
      </c>
      <c r="Y1415" s="33">
        <f t="shared" si="15"/>
        <v>0.9760148747</v>
      </c>
      <c r="Z1415" s="43">
        <v>1.0</v>
      </c>
      <c r="AA1415" s="33">
        <f t="shared" si="16"/>
        <v>1.976014875</v>
      </c>
      <c r="AB1415" s="33">
        <f t="shared" si="17"/>
        <v>0.493930935</v>
      </c>
      <c r="AC1415" s="33">
        <f t="shared" si="18"/>
        <v>0.506069065</v>
      </c>
      <c r="AD1415" s="33">
        <f t="shared" si="19"/>
        <v>0.003478987658</v>
      </c>
      <c r="AE1415" s="34">
        <f t="shared" si="23"/>
        <v>0</v>
      </c>
      <c r="AF1415" s="34">
        <f t="shared" si="24"/>
        <v>0</v>
      </c>
      <c r="AG1415" s="34">
        <f t="shared" si="25"/>
        <v>0</v>
      </c>
      <c r="AH1415" s="34">
        <f t="shared" si="26"/>
        <v>0</v>
      </c>
      <c r="AI1415" s="34">
        <f t="shared" si="28"/>
        <v>0</v>
      </c>
      <c r="AJ1415" s="34">
        <f t="shared" si="29"/>
        <v>0</v>
      </c>
      <c r="AK1415" s="34">
        <f t="shared" si="27"/>
        <v>0</v>
      </c>
      <c r="AL1415" s="36">
        <f t="shared" si="34"/>
        <v>0</v>
      </c>
      <c r="AM1415" s="36">
        <f t="shared" si="35"/>
        <v>0</v>
      </c>
      <c r="AN1415" s="46">
        <f t="shared" si="36"/>
        <v>0</v>
      </c>
      <c r="AO1415" s="36">
        <f t="shared" si="37"/>
        <v>0</v>
      </c>
      <c r="AP1415" s="36">
        <f t="shared" si="39"/>
        <v>0</v>
      </c>
      <c r="AQ1415" s="36">
        <f t="shared" si="40"/>
        <v>0</v>
      </c>
      <c r="AR1415" s="36">
        <f t="shared" si="38"/>
        <v>0</v>
      </c>
      <c r="AS1415" s="38">
        <f t="shared" si="45"/>
        <v>0</v>
      </c>
      <c r="AT1415" s="38">
        <f t="shared" si="46"/>
        <v>0</v>
      </c>
      <c r="AU1415" s="38">
        <f t="shared" si="47"/>
        <v>0</v>
      </c>
      <c r="AV1415" s="38">
        <f t="shared" si="48"/>
        <v>0</v>
      </c>
      <c r="AW1415" s="38">
        <f t="shared" si="51"/>
        <v>0</v>
      </c>
      <c r="AX1415" s="38">
        <f t="shared" si="52"/>
        <v>0</v>
      </c>
      <c r="AY1415" s="38">
        <f t="shared" si="49"/>
        <v>0</v>
      </c>
      <c r="AZ1415" s="12">
        <f t="shared" si="30"/>
        <v>136.637742</v>
      </c>
      <c r="BA1415" s="12">
        <f t="shared" si="41"/>
        <v>100.7252037</v>
      </c>
      <c r="BB1415" s="12">
        <f t="shared" si="53"/>
        <v>139.7910333</v>
      </c>
      <c r="BC1415" s="12">
        <f t="shared" si="50"/>
        <v>0</v>
      </c>
      <c r="BD1415" s="12">
        <f t="shared" si="54"/>
        <v>123.2866666</v>
      </c>
    </row>
    <row r="1416" ht="14.25" customHeight="1">
      <c r="A1416" s="7">
        <v>38574.0</v>
      </c>
      <c r="B1416" s="21" t="s">
        <v>90</v>
      </c>
      <c r="C1416" s="8">
        <v>32.288673</v>
      </c>
      <c r="D1416" s="33">
        <f t="shared" si="5"/>
        <v>0.002396599349</v>
      </c>
      <c r="E1416" s="33">
        <f t="shared" si="7"/>
        <v>-0.005668231959</v>
      </c>
      <c r="F1416" s="33">
        <f t="shared" si="9"/>
        <v>-0.006757464475</v>
      </c>
      <c r="G1416" s="33">
        <f t="shared" si="11"/>
        <v>-0.008930337432</v>
      </c>
      <c r="H1416" s="33">
        <f t="shared" si="20"/>
        <v>-0.1806692105</v>
      </c>
      <c r="I1416" s="45">
        <f t="shared" si="31"/>
        <v>-0.1159194105</v>
      </c>
      <c r="J1416" s="45">
        <f t="shared" si="43"/>
        <v>-0.2109339544</v>
      </c>
      <c r="K1416" s="21" t="s">
        <v>91</v>
      </c>
      <c r="L1416" s="8">
        <v>12.512515</v>
      </c>
      <c r="M1416" s="33">
        <f t="shared" si="6"/>
        <v>-0.004535414749</v>
      </c>
      <c r="N1416" s="33">
        <f t="shared" si="8"/>
        <v>-0.0172375348</v>
      </c>
      <c r="O1416" s="33">
        <f t="shared" si="10"/>
        <v>-0.002499070661</v>
      </c>
      <c r="P1416" s="33">
        <f t="shared" si="12"/>
        <v>0.02259496984</v>
      </c>
      <c r="Q1416" s="45">
        <f t="shared" si="21"/>
        <v>-1.12169801</v>
      </c>
      <c r="R1416" s="45">
        <f t="shared" si="32"/>
        <v>-0.1719292333</v>
      </c>
      <c r="S1416" s="45">
        <f t="shared" si="44"/>
        <v>0.4254414792</v>
      </c>
      <c r="T1416" s="33">
        <f t="shared" si="22"/>
        <v>0.9410287998</v>
      </c>
      <c r="U1416" s="33">
        <f t="shared" si="33"/>
        <v>0.05600982279</v>
      </c>
      <c r="V1416" s="33">
        <f t="shared" si="42"/>
        <v>-0.6363754336</v>
      </c>
      <c r="W1416" s="44">
        <f t="shared" si="13"/>
        <v>0.007913867946</v>
      </c>
      <c r="X1416" s="44">
        <f t="shared" si="14"/>
        <v>0.007900372561</v>
      </c>
      <c r="Y1416" s="33">
        <f t="shared" si="15"/>
        <v>0.998294717</v>
      </c>
      <c r="Z1416" s="43">
        <v>1.0</v>
      </c>
      <c r="AA1416" s="33">
        <f t="shared" si="16"/>
        <v>1.998294717</v>
      </c>
      <c r="AB1416" s="33">
        <f t="shared" si="17"/>
        <v>0.4995733154</v>
      </c>
      <c r="AC1416" s="33">
        <f t="shared" si="18"/>
        <v>0.5004266846</v>
      </c>
      <c r="AD1416" s="33">
        <f t="shared" si="19"/>
        <v>0.0006376998</v>
      </c>
      <c r="AE1416" s="34">
        <f t="shared" si="23"/>
        <v>0</v>
      </c>
      <c r="AF1416" s="34">
        <f t="shared" si="24"/>
        <v>0</v>
      </c>
      <c r="AG1416" s="34">
        <f t="shared" si="25"/>
        <v>0</v>
      </c>
      <c r="AH1416" s="34">
        <f t="shared" si="26"/>
        <v>0</v>
      </c>
      <c r="AI1416" s="34">
        <f t="shared" si="28"/>
        <v>0</v>
      </c>
      <c r="AJ1416" s="34">
        <f t="shared" si="29"/>
        <v>0</v>
      </c>
      <c r="AK1416" s="34">
        <f t="shared" si="27"/>
        <v>0</v>
      </c>
      <c r="AL1416" s="36">
        <f t="shared" si="34"/>
        <v>0</v>
      </c>
      <c r="AM1416" s="36">
        <f t="shared" si="35"/>
        <v>0</v>
      </c>
      <c r="AN1416" s="46">
        <f t="shared" si="36"/>
        <v>0</v>
      </c>
      <c r="AO1416" s="36">
        <f t="shared" si="37"/>
        <v>0</v>
      </c>
      <c r="AP1416" s="36">
        <f t="shared" si="39"/>
        <v>0</v>
      </c>
      <c r="AQ1416" s="36">
        <f t="shared" si="40"/>
        <v>0</v>
      </c>
      <c r="AR1416" s="36">
        <f t="shared" si="38"/>
        <v>0</v>
      </c>
      <c r="AS1416" s="38">
        <f t="shared" si="45"/>
        <v>0</v>
      </c>
      <c r="AT1416" s="38">
        <f t="shared" si="46"/>
        <v>0</v>
      </c>
      <c r="AU1416" s="38">
        <f t="shared" si="47"/>
        <v>0</v>
      </c>
      <c r="AV1416" s="38">
        <f t="shared" si="48"/>
        <v>0</v>
      </c>
      <c r="AW1416" s="38">
        <f t="shared" si="51"/>
        <v>0</v>
      </c>
      <c r="AX1416" s="38">
        <f t="shared" si="52"/>
        <v>0</v>
      </c>
      <c r="AY1416" s="38">
        <f t="shared" si="49"/>
        <v>0</v>
      </c>
      <c r="AZ1416" s="12">
        <f t="shared" si="30"/>
        <v>136.637742</v>
      </c>
      <c r="BA1416" s="12">
        <f t="shared" si="41"/>
        <v>100.7252037</v>
      </c>
      <c r="BB1416" s="12">
        <f t="shared" si="53"/>
        <v>139.7910333</v>
      </c>
      <c r="BC1416" s="12">
        <f t="shared" si="50"/>
        <v>0</v>
      </c>
      <c r="BD1416" s="12">
        <f t="shared" si="54"/>
        <v>123.2866666</v>
      </c>
    </row>
    <row r="1417" ht="14.25" customHeight="1">
      <c r="A1417" s="7">
        <v>38575.0</v>
      </c>
      <c r="B1417" s="21" t="s">
        <v>90</v>
      </c>
      <c r="C1417" s="8">
        <v>32.484612</v>
      </c>
      <c r="D1417" s="33">
        <f t="shared" si="5"/>
        <v>0.006068350966</v>
      </c>
      <c r="E1417" s="33">
        <f t="shared" si="7"/>
        <v>0.0001827660709</v>
      </c>
      <c r="F1417" s="33">
        <f t="shared" si="9"/>
        <v>-0.004005060457</v>
      </c>
      <c r="G1417" s="33">
        <f t="shared" si="11"/>
        <v>-0.01316760305</v>
      </c>
      <c r="H1417" s="33">
        <f t="shared" si="20"/>
        <v>0.1917780495</v>
      </c>
      <c r="I1417" s="45">
        <f t="shared" si="31"/>
        <v>0.04042084599</v>
      </c>
      <c r="J1417" s="45">
        <f t="shared" si="43"/>
        <v>-0.3500984146</v>
      </c>
      <c r="K1417" s="21" t="s">
        <v>91</v>
      </c>
      <c r="L1417" s="8">
        <v>12.572371</v>
      </c>
      <c r="M1417" s="33">
        <f t="shared" si="6"/>
        <v>0.004783690569</v>
      </c>
      <c r="N1417" s="33">
        <f t="shared" si="8"/>
        <v>-0.005635567331</v>
      </c>
      <c r="O1417" s="33">
        <f t="shared" si="10"/>
        <v>-0.006307532104</v>
      </c>
      <c r="P1417" s="33">
        <f t="shared" si="12"/>
        <v>0.02153795427</v>
      </c>
      <c r="Q1417" s="45">
        <f t="shared" si="21"/>
        <v>-0.3726356529</v>
      </c>
      <c r="R1417" s="45">
        <f t="shared" si="32"/>
        <v>-0.327365182</v>
      </c>
      <c r="S1417" s="45">
        <f t="shared" si="44"/>
        <v>0.4371817917</v>
      </c>
      <c r="T1417" s="33">
        <f t="shared" si="22"/>
        <v>0.5644137024</v>
      </c>
      <c r="U1417" s="33">
        <f t="shared" si="33"/>
        <v>0.367786028</v>
      </c>
      <c r="V1417" s="33">
        <f t="shared" si="42"/>
        <v>-0.7872802063</v>
      </c>
      <c r="W1417" s="44">
        <f t="shared" si="13"/>
        <v>0.007658214877</v>
      </c>
      <c r="X1417" s="44">
        <f t="shared" si="14"/>
        <v>0.007871353115</v>
      </c>
      <c r="Y1417" s="33">
        <f t="shared" si="15"/>
        <v>1.027831321</v>
      </c>
      <c r="Z1417" s="43">
        <v>1.0</v>
      </c>
      <c r="AA1417" s="33">
        <f t="shared" si="16"/>
        <v>2.027831321</v>
      </c>
      <c r="AB1417" s="33">
        <f t="shared" si="17"/>
        <v>0.5068623363</v>
      </c>
      <c r="AC1417" s="33">
        <f t="shared" si="18"/>
        <v>0.4931376637</v>
      </c>
      <c r="AD1417" s="33">
        <f t="shared" si="19"/>
        <v>0.004998743253</v>
      </c>
      <c r="AE1417" s="34">
        <f t="shared" si="23"/>
        <v>0</v>
      </c>
      <c r="AF1417" s="34">
        <f t="shared" si="24"/>
        <v>0</v>
      </c>
      <c r="AG1417" s="34">
        <f t="shared" si="25"/>
        <v>0</v>
      </c>
      <c r="AH1417" s="34">
        <f t="shared" si="26"/>
        <v>0</v>
      </c>
      <c r="AI1417" s="34">
        <f t="shared" si="28"/>
        <v>0</v>
      </c>
      <c r="AJ1417" s="34">
        <f t="shared" si="29"/>
        <v>0</v>
      </c>
      <c r="AK1417" s="34">
        <f t="shared" si="27"/>
        <v>0</v>
      </c>
      <c r="AL1417" s="36">
        <f t="shared" si="34"/>
        <v>0</v>
      </c>
      <c r="AM1417" s="36">
        <f t="shared" si="35"/>
        <v>0</v>
      </c>
      <c r="AN1417" s="46">
        <f t="shared" si="36"/>
        <v>0</v>
      </c>
      <c r="AO1417" s="36">
        <f t="shared" si="37"/>
        <v>0</v>
      </c>
      <c r="AP1417" s="36">
        <f t="shared" si="39"/>
        <v>0</v>
      </c>
      <c r="AQ1417" s="36">
        <f t="shared" si="40"/>
        <v>0</v>
      </c>
      <c r="AR1417" s="36">
        <f t="shared" si="38"/>
        <v>0</v>
      </c>
      <c r="AS1417" s="38">
        <f t="shared" si="45"/>
        <v>0</v>
      </c>
      <c r="AT1417" s="38">
        <f t="shared" si="46"/>
        <v>0</v>
      </c>
      <c r="AU1417" s="38">
        <f t="shared" si="47"/>
        <v>0</v>
      </c>
      <c r="AV1417" s="38">
        <f t="shared" si="48"/>
        <v>0</v>
      </c>
      <c r="AW1417" s="38">
        <f t="shared" si="51"/>
        <v>0</v>
      </c>
      <c r="AX1417" s="38">
        <f t="shared" si="52"/>
        <v>0</v>
      </c>
      <c r="AY1417" s="38">
        <f t="shared" si="49"/>
        <v>0</v>
      </c>
      <c r="AZ1417" s="12">
        <f t="shared" si="30"/>
        <v>136.637742</v>
      </c>
      <c r="BA1417" s="12">
        <f t="shared" si="41"/>
        <v>100.7252037</v>
      </c>
      <c r="BB1417" s="12">
        <f t="shared" si="53"/>
        <v>139.7910333</v>
      </c>
      <c r="BC1417" s="12">
        <f t="shared" si="50"/>
        <v>0</v>
      </c>
      <c r="BD1417" s="12">
        <f t="shared" si="54"/>
        <v>123.2866666</v>
      </c>
    </row>
    <row r="1418" ht="14.25" customHeight="1">
      <c r="A1418" s="7">
        <v>38576.0</v>
      </c>
      <c r="B1418" s="21" t="s">
        <v>90</v>
      </c>
      <c r="C1418" s="8">
        <v>32.425243</v>
      </c>
      <c r="D1418" s="33">
        <f t="shared" si="5"/>
        <v>-0.00182760379</v>
      </c>
      <c r="E1418" s="33">
        <f t="shared" si="7"/>
        <v>0.004045195784</v>
      </c>
      <c r="F1418" s="33">
        <f t="shared" si="9"/>
        <v>0.001467521131</v>
      </c>
      <c r="G1418" s="33">
        <f t="shared" si="11"/>
        <v>-0.01514861683</v>
      </c>
      <c r="H1418" s="33">
        <f t="shared" si="20"/>
        <v>0.4287519851</v>
      </c>
      <c r="I1418" s="45">
        <f t="shared" si="31"/>
        <v>0.3288353369</v>
      </c>
      <c r="J1418" s="45">
        <f t="shared" si="43"/>
        <v>-0.4046829018</v>
      </c>
      <c r="K1418" s="21" t="s">
        <v>91</v>
      </c>
      <c r="L1418" s="8">
        <v>12.421313</v>
      </c>
      <c r="M1418" s="33">
        <f t="shared" si="6"/>
        <v>-0.01201507655</v>
      </c>
      <c r="N1418" s="33">
        <f t="shared" si="8"/>
        <v>-0.01089351388</v>
      </c>
      <c r="O1418" s="33">
        <f t="shared" si="10"/>
        <v>-0.00411269206</v>
      </c>
      <c r="P1418" s="33">
        <f t="shared" si="12"/>
        <v>0.01160683927</v>
      </c>
      <c r="Q1418" s="45">
        <f t="shared" si="21"/>
        <v>-0.6924389204</v>
      </c>
      <c r="R1418" s="45">
        <f t="shared" si="32"/>
        <v>-0.2153849088</v>
      </c>
      <c r="S1418" s="45">
        <f t="shared" si="44"/>
        <v>0.1733107693</v>
      </c>
      <c r="T1418" s="33">
        <f t="shared" si="22"/>
        <v>1.121190906</v>
      </c>
      <c r="U1418" s="33">
        <f t="shared" si="33"/>
        <v>0.5442202456</v>
      </c>
      <c r="V1418" s="33">
        <f t="shared" si="42"/>
        <v>-0.577993671</v>
      </c>
      <c r="W1418" s="44">
        <f t="shared" si="13"/>
        <v>0.007660131043</v>
      </c>
      <c r="X1418" s="44">
        <f t="shared" si="14"/>
        <v>0.008375248775</v>
      </c>
      <c r="Y1418" s="33">
        <f t="shared" si="15"/>
        <v>1.093355809</v>
      </c>
      <c r="Z1418" s="43">
        <v>1.0</v>
      </c>
      <c r="AA1418" s="33">
        <f t="shared" si="16"/>
        <v>2.093355809</v>
      </c>
      <c r="AB1418" s="33">
        <f t="shared" si="17"/>
        <v>0.5222981227</v>
      </c>
      <c r="AC1418" s="33">
        <f t="shared" si="18"/>
        <v>0.4777018773</v>
      </c>
      <c r="AD1418" s="33">
        <f t="shared" si="19"/>
        <v>0.003690573034</v>
      </c>
      <c r="AE1418" s="34">
        <f t="shared" si="23"/>
        <v>-1</v>
      </c>
      <c r="AF1418" s="34">
        <f t="shared" si="24"/>
        <v>0</v>
      </c>
      <c r="AG1418" s="34">
        <f t="shared" si="25"/>
        <v>0</v>
      </c>
      <c r="AH1418" s="34">
        <f t="shared" si="26"/>
        <v>1</v>
      </c>
      <c r="AI1418" s="34">
        <f t="shared" si="28"/>
        <v>0</v>
      </c>
      <c r="AJ1418" s="34">
        <f t="shared" si="29"/>
        <v>-1</v>
      </c>
      <c r="AK1418" s="34">
        <f t="shared" si="27"/>
        <v>-0.003690573034</v>
      </c>
      <c r="AL1418" s="36">
        <f t="shared" si="34"/>
        <v>0</v>
      </c>
      <c r="AM1418" s="36">
        <f t="shared" si="35"/>
        <v>0</v>
      </c>
      <c r="AN1418" s="46">
        <f t="shared" si="36"/>
        <v>0</v>
      </c>
      <c r="AO1418" s="36">
        <f t="shared" si="37"/>
        <v>0</v>
      </c>
      <c r="AP1418" s="36">
        <f t="shared" si="39"/>
        <v>0</v>
      </c>
      <c r="AQ1418" s="36">
        <f t="shared" si="40"/>
        <v>0</v>
      </c>
      <c r="AR1418" s="36">
        <f t="shared" si="38"/>
        <v>0</v>
      </c>
      <c r="AS1418" s="38">
        <f t="shared" si="45"/>
        <v>0</v>
      </c>
      <c r="AT1418" s="38">
        <f t="shared" si="46"/>
        <v>0</v>
      </c>
      <c r="AU1418" s="38">
        <f t="shared" si="47"/>
        <v>0</v>
      </c>
      <c r="AV1418" s="38">
        <f t="shared" si="48"/>
        <v>0</v>
      </c>
      <c r="AW1418" s="38">
        <f t="shared" si="51"/>
        <v>0</v>
      </c>
      <c r="AX1418" s="38">
        <f t="shared" si="52"/>
        <v>0</v>
      </c>
      <c r="AY1418" s="38">
        <f t="shared" si="49"/>
        <v>0</v>
      </c>
      <c r="AZ1418" s="12">
        <f t="shared" si="30"/>
        <v>136.1334705</v>
      </c>
      <c r="BA1418" s="12">
        <f t="shared" si="41"/>
        <v>100.7252037</v>
      </c>
      <c r="BB1418" s="12">
        <f t="shared" si="53"/>
        <v>139.7910333</v>
      </c>
      <c r="BC1418" s="12">
        <f t="shared" si="50"/>
        <v>-0.001230191011</v>
      </c>
      <c r="BD1418" s="12">
        <f t="shared" si="54"/>
        <v>123.1350005</v>
      </c>
    </row>
    <row r="1419" ht="14.25" customHeight="1">
      <c r="A1419" s="7">
        <v>38579.0</v>
      </c>
      <c r="B1419" s="21" t="s">
        <v>90</v>
      </c>
      <c r="C1419" s="8">
        <v>32.627121</v>
      </c>
      <c r="D1419" s="33">
        <f t="shared" si="5"/>
        <v>0.006225951799</v>
      </c>
      <c r="E1419" s="33">
        <f t="shared" si="7"/>
        <v>0.01948048215</v>
      </c>
      <c r="F1419" s="33">
        <f t="shared" si="9"/>
        <v>0.006225951799</v>
      </c>
      <c r="G1419" s="33">
        <f t="shared" si="11"/>
        <v>0.005673882071</v>
      </c>
      <c r="H1419" s="33">
        <f t="shared" si="20"/>
        <v>1.372021744</v>
      </c>
      <c r="I1419" s="45">
        <f t="shared" si="31"/>
        <v>0.5714225412</v>
      </c>
      <c r="J1419" s="45">
        <f t="shared" si="43"/>
        <v>0.4835136745</v>
      </c>
      <c r="K1419" s="21" t="s">
        <v>91</v>
      </c>
      <c r="L1419" s="8">
        <v>12.409904</v>
      </c>
      <c r="M1419" s="33">
        <f t="shared" si="6"/>
        <v>-0.0009185019329</v>
      </c>
      <c r="N1419" s="33">
        <f t="shared" si="8"/>
        <v>-0.00297695228</v>
      </c>
      <c r="O1419" s="33">
        <f t="shared" si="10"/>
        <v>-0.007522335119</v>
      </c>
      <c r="P1419" s="33">
        <f t="shared" si="12"/>
        <v>0.01420900647</v>
      </c>
      <c r="Q1419" s="45">
        <f t="shared" si="21"/>
        <v>-0.1694268263</v>
      </c>
      <c r="R1419" s="45">
        <f t="shared" si="32"/>
        <v>-0.3494955809</v>
      </c>
      <c r="S1419" s="45">
        <f t="shared" si="44"/>
        <v>0.2842453924</v>
      </c>
      <c r="T1419" s="33">
        <f t="shared" si="22"/>
        <v>1.54144857</v>
      </c>
      <c r="U1419" s="33">
        <f t="shared" si="33"/>
        <v>0.9209181221</v>
      </c>
      <c r="V1419" s="33">
        <f t="shared" si="42"/>
        <v>0.1992682821</v>
      </c>
      <c r="W1419" s="44">
        <f t="shared" si="13"/>
        <v>0.007067969918</v>
      </c>
      <c r="X1419" s="44">
        <f t="shared" si="14"/>
        <v>0.008328811744</v>
      </c>
      <c r="Y1419" s="33">
        <f t="shared" si="15"/>
        <v>1.178388114</v>
      </c>
      <c r="Z1419" s="43">
        <v>1.0</v>
      </c>
      <c r="AA1419" s="33">
        <f t="shared" si="16"/>
        <v>2.178388114</v>
      </c>
      <c r="AB1419" s="33">
        <f t="shared" si="17"/>
        <v>0.5409449797</v>
      </c>
      <c r="AC1419" s="33">
        <f t="shared" si="18"/>
        <v>0.4590550203</v>
      </c>
      <c r="AD1419" s="33">
        <f t="shared" si="19"/>
        <v>0.0009554021285</v>
      </c>
      <c r="AE1419" s="34">
        <f t="shared" si="23"/>
        <v>-1</v>
      </c>
      <c r="AF1419" s="34">
        <f t="shared" si="24"/>
        <v>0</v>
      </c>
      <c r="AG1419" s="34">
        <f t="shared" si="25"/>
        <v>0</v>
      </c>
      <c r="AH1419" s="34">
        <f t="shared" si="26"/>
        <v>2</v>
      </c>
      <c r="AI1419" s="34">
        <f t="shared" si="28"/>
        <v>0</v>
      </c>
      <c r="AJ1419" s="34">
        <f t="shared" si="29"/>
        <v>-1</v>
      </c>
      <c r="AK1419" s="34">
        <f t="shared" si="27"/>
        <v>-0.0009554021285</v>
      </c>
      <c r="AL1419" s="36">
        <f t="shared" si="34"/>
        <v>0</v>
      </c>
      <c r="AM1419" s="36">
        <f t="shared" si="35"/>
        <v>0</v>
      </c>
      <c r="AN1419" s="46">
        <f t="shared" si="36"/>
        <v>0</v>
      </c>
      <c r="AO1419" s="36">
        <f t="shared" si="37"/>
        <v>0</v>
      </c>
      <c r="AP1419" s="36">
        <f t="shared" si="39"/>
        <v>0</v>
      </c>
      <c r="AQ1419" s="36">
        <f t="shared" si="40"/>
        <v>0</v>
      </c>
      <c r="AR1419" s="36">
        <f t="shared" si="38"/>
        <v>0</v>
      </c>
      <c r="AS1419" s="38">
        <f t="shared" si="45"/>
        <v>0</v>
      </c>
      <c r="AT1419" s="38">
        <f t="shared" si="46"/>
        <v>0</v>
      </c>
      <c r="AU1419" s="38">
        <f t="shared" si="47"/>
        <v>0</v>
      </c>
      <c r="AV1419" s="38">
        <f t="shared" si="48"/>
        <v>0</v>
      </c>
      <c r="AW1419" s="38">
        <f t="shared" si="51"/>
        <v>0</v>
      </c>
      <c r="AX1419" s="38">
        <f t="shared" si="52"/>
        <v>0</v>
      </c>
      <c r="AY1419" s="38">
        <f t="shared" si="49"/>
        <v>0</v>
      </c>
      <c r="AZ1419" s="12">
        <f t="shared" si="30"/>
        <v>136.0034083</v>
      </c>
      <c r="BA1419" s="12">
        <f t="shared" si="41"/>
        <v>100.7252037</v>
      </c>
      <c r="BB1419" s="12">
        <f t="shared" si="53"/>
        <v>139.7910333</v>
      </c>
      <c r="BC1419" s="12">
        <f t="shared" si="50"/>
        <v>-0.0003184673762</v>
      </c>
      <c r="BD1419" s="12">
        <f t="shared" si="54"/>
        <v>123.095786</v>
      </c>
    </row>
    <row r="1420" ht="14.25" customHeight="1">
      <c r="A1420" s="7">
        <v>38580.0</v>
      </c>
      <c r="B1420" s="21" t="s">
        <v>90</v>
      </c>
      <c r="C1420" s="8">
        <v>32.53212</v>
      </c>
      <c r="D1420" s="33">
        <f t="shared" si="5"/>
        <v>-0.002911718751</v>
      </c>
      <c r="E1420" s="33">
        <f t="shared" si="7"/>
        <v>0.00995437185</v>
      </c>
      <c r="F1420" s="33">
        <f t="shared" si="9"/>
        <v>-0.0009113134246</v>
      </c>
      <c r="G1420" s="33">
        <f t="shared" si="11"/>
        <v>-0.01350377713</v>
      </c>
      <c r="H1420" s="33">
        <f t="shared" si="20"/>
        <v>0.7605198904</v>
      </c>
      <c r="I1420" s="45">
        <f t="shared" si="31"/>
        <v>0.2113571802</v>
      </c>
      <c r="J1420" s="45">
        <f t="shared" si="43"/>
        <v>-0.2935598196</v>
      </c>
      <c r="K1420" s="21" t="s">
        <v>91</v>
      </c>
      <c r="L1420" s="8">
        <v>12.341496</v>
      </c>
      <c r="M1420" s="33">
        <f t="shared" si="6"/>
        <v>-0.005512371409</v>
      </c>
      <c r="N1420" s="33">
        <f t="shared" si="8"/>
        <v>-0.01814126121</v>
      </c>
      <c r="O1420" s="33">
        <f t="shared" si="10"/>
        <v>-0.02213215589</v>
      </c>
      <c r="P1420" s="33">
        <f t="shared" si="12"/>
        <v>-0.0006928715205</v>
      </c>
      <c r="Q1420" s="45">
        <f t="shared" si="21"/>
        <v>-1.11899799</v>
      </c>
      <c r="R1420" s="45">
        <f t="shared" si="32"/>
        <v>-0.9872125402</v>
      </c>
      <c r="S1420" s="45">
        <f t="shared" si="44"/>
        <v>-0.12369345</v>
      </c>
      <c r="T1420" s="33">
        <f t="shared" si="22"/>
        <v>1.879517881</v>
      </c>
      <c r="U1420" s="33">
        <f t="shared" si="33"/>
        <v>1.19856972</v>
      </c>
      <c r="V1420" s="33">
        <f t="shared" si="42"/>
        <v>-0.1698663697</v>
      </c>
      <c r="W1420" s="44">
        <f t="shared" si="13"/>
        <v>0.005979909762</v>
      </c>
      <c r="X1420" s="44">
        <f t="shared" si="14"/>
        <v>0.008183723239</v>
      </c>
      <c r="Y1420" s="33">
        <f t="shared" si="15"/>
        <v>1.368536243</v>
      </c>
      <c r="Z1420" s="43">
        <v>1.0</v>
      </c>
      <c r="AA1420" s="33">
        <f t="shared" si="16"/>
        <v>2.368536243</v>
      </c>
      <c r="AB1420" s="33">
        <f t="shared" si="17"/>
        <v>0.577798312</v>
      </c>
      <c r="AC1420" s="33">
        <f t="shared" si="18"/>
        <v>0.422201688</v>
      </c>
      <c r="AD1420" s="33">
        <f t="shared" si="19"/>
        <v>-0.0007306103603</v>
      </c>
      <c r="AE1420" s="34">
        <f t="shared" si="23"/>
        <v>-1</v>
      </c>
      <c r="AF1420" s="34">
        <f t="shared" si="24"/>
        <v>0</v>
      </c>
      <c r="AG1420" s="34">
        <f t="shared" si="25"/>
        <v>0</v>
      </c>
      <c r="AH1420" s="34">
        <f t="shared" si="26"/>
        <v>3</v>
      </c>
      <c r="AI1420" s="34">
        <f t="shared" si="28"/>
        <v>0</v>
      </c>
      <c r="AJ1420" s="34">
        <f t="shared" si="29"/>
        <v>-1</v>
      </c>
      <c r="AK1420" s="34">
        <f t="shared" si="27"/>
        <v>0.0007306103603</v>
      </c>
      <c r="AL1420" s="36">
        <f t="shared" si="34"/>
        <v>-1</v>
      </c>
      <c r="AM1420" s="36">
        <f t="shared" si="35"/>
        <v>0</v>
      </c>
      <c r="AN1420" s="46">
        <f t="shared" si="36"/>
        <v>0</v>
      </c>
      <c r="AO1420" s="36">
        <f t="shared" si="37"/>
        <v>1</v>
      </c>
      <c r="AP1420" s="36">
        <f t="shared" si="39"/>
        <v>0</v>
      </c>
      <c r="AQ1420" s="36">
        <f t="shared" si="40"/>
        <v>-1</v>
      </c>
      <c r="AR1420" s="36">
        <f t="shared" si="38"/>
        <v>0.0007306103603</v>
      </c>
      <c r="AS1420" s="38">
        <f t="shared" si="45"/>
        <v>0</v>
      </c>
      <c r="AT1420" s="38">
        <f t="shared" si="46"/>
        <v>0</v>
      </c>
      <c r="AU1420" s="38">
        <f t="shared" si="47"/>
        <v>0</v>
      </c>
      <c r="AV1420" s="38">
        <f t="shared" si="48"/>
        <v>0</v>
      </c>
      <c r="AW1420" s="38">
        <f t="shared" si="51"/>
        <v>0</v>
      </c>
      <c r="AX1420" s="38">
        <f t="shared" si="52"/>
        <v>0</v>
      </c>
      <c r="AY1420" s="38">
        <f t="shared" si="49"/>
        <v>0</v>
      </c>
      <c r="AZ1420" s="12">
        <f t="shared" si="30"/>
        <v>136.1027738</v>
      </c>
      <c r="BA1420" s="12">
        <f t="shared" si="41"/>
        <v>100.7987946</v>
      </c>
      <c r="BB1420" s="12">
        <f t="shared" si="53"/>
        <v>139.7910333</v>
      </c>
      <c r="BC1420" s="12">
        <f t="shared" si="50"/>
        <v>0.0004870735735</v>
      </c>
      <c r="BD1420" s="12">
        <f t="shared" si="54"/>
        <v>123.1557427</v>
      </c>
    </row>
    <row r="1421" ht="14.25" customHeight="1">
      <c r="A1421" s="7">
        <v>38581.0</v>
      </c>
      <c r="B1421" s="21" t="s">
        <v>90</v>
      </c>
      <c r="C1421" s="8">
        <v>32.496487</v>
      </c>
      <c r="D1421" s="33">
        <f t="shared" si="5"/>
        <v>-0.001095317489</v>
      </c>
      <c r="E1421" s="33">
        <f t="shared" si="7"/>
        <v>0.006436126997</v>
      </c>
      <c r="F1421" s="33">
        <f t="shared" si="9"/>
        <v>0.0007314135772</v>
      </c>
      <c r="G1421" s="33">
        <f t="shared" si="11"/>
        <v>0.002380649211</v>
      </c>
      <c r="H1421" s="33">
        <f t="shared" si="20"/>
        <v>0.5496436707</v>
      </c>
      <c r="I1421" s="45">
        <f t="shared" si="31"/>
        <v>0.3167028517</v>
      </c>
      <c r="J1421" s="45">
        <f t="shared" si="43"/>
        <v>0.4516497986</v>
      </c>
      <c r="K1421" s="21" t="s">
        <v>91</v>
      </c>
      <c r="L1421" s="8">
        <v>12.344353</v>
      </c>
      <c r="M1421" s="33">
        <f t="shared" si="6"/>
        <v>0.0002314954362</v>
      </c>
      <c r="N1421" s="33">
        <f t="shared" si="8"/>
        <v>-0.01343950437</v>
      </c>
      <c r="O1421" s="33">
        <f t="shared" si="10"/>
        <v>-0.03044537524</v>
      </c>
      <c r="P1421" s="33">
        <f t="shared" si="12"/>
        <v>-0.0004615364809</v>
      </c>
      <c r="Q1421" s="45">
        <f t="shared" si="21"/>
        <v>-0.7800507751</v>
      </c>
      <c r="R1421" s="45">
        <f t="shared" si="32"/>
        <v>-1.32934946</v>
      </c>
      <c r="S1421" s="45">
        <f t="shared" si="44"/>
        <v>-0.0842572246</v>
      </c>
      <c r="T1421" s="33">
        <f t="shared" si="22"/>
        <v>1.329694446</v>
      </c>
      <c r="U1421" s="33">
        <f t="shared" si="33"/>
        <v>1.646052312</v>
      </c>
      <c r="V1421" s="33">
        <f t="shared" si="42"/>
        <v>0.5359070232</v>
      </c>
      <c r="W1421" s="44">
        <f t="shared" si="13"/>
        <v>0.004603362397</v>
      </c>
      <c r="X1421" s="44">
        <f t="shared" si="14"/>
        <v>0.00818389117</v>
      </c>
      <c r="Y1421" s="33">
        <f t="shared" si="15"/>
        <v>1.777807277</v>
      </c>
      <c r="Z1421" s="43">
        <v>1.0</v>
      </c>
      <c r="AA1421" s="33">
        <f t="shared" si="16"/>
        <v>2.777807277</v>
      </c>
      <c r="AB1421" s="33">
        <f t="shared" si="17"/>
        <v>0.6400038231</v>
      </c>
      <c r="AC1421" s="33">
        <f t="shared" si="18"/>
        <v>0.3599961769</v>
      </c>
      <c r="AD1421" s="33">
        <f t="shared" si="19"/>
        <v>-0.003582475293</v>
      </c>
      <c r="AE1421" s="34">
        <f t="shared" si="23"/>
        <v>-1</v>
      </c>
      <c r="AF1421" s="34">
        <f t="shared" si="24"/>
        <v>0</v>
      </c>
      <c r="AG1421" s="34">
        <f t="shared" si="25"/>
        <v>0</v>
      </c>
      <c r="AH1421" s="34">
        <f t="shared" si="26"/>
        <v>4</v>
      </c>
      <c r="AI1421" s="34">
        <f t="shared" si="28"/>
        <v>0</v>
      </c>
      <c r="AJ1421" s="34">
        <f t="shared" si="29"/>
        <v>-1</v>
      </c>
      <c r="AK1421" s="34">
        <f t="shared" si="27"/>
        <v>0.003582475293</v>
      </c>
      <c r="AL1421" s="36">
        <f t="shared" si="34"/>
        <v>-1</v>
      </c>
      <c r="AM1421" s="36">
        <f t="shared" si="35"/>
        <v>0</v>
      </c>
      <c r="AN1421" s="46">
        <f t="shared" si="36"/>
        <v>0</v>
      </c>
      <c r="AO1421" s="36">
        <f t="shared" si="37"/>
        <v>2</v>
      </c>
      <c r="AP1421" s="36">
        <f t="shared" si="39"/>
        <v>0</v>
      </c>
      <c r="AQ1421" s="36">
        <f t="shared" si="40"/>
        <v>-1</v>
      </c>
      <c r="AR1421" s="36">
        <f t="shared" si="38"/>
        <v>0.003582475293</v>
      </c>
      <c r="AS1421" s="38">
        <f t="shared" si="45"/>
        <v>0</v>
      </c>
      <c r="AT1421" s="38">
        <f t="shared" si="46"/>
        <v>0</v>
      </c>
      <c r="AU1421" s="38">
        <f t="shared" si="47"/>
        <v>0</v>
      </c>
      <c r="AV1421" s="38">
        <f t="shared" si="48"/>
        <v>0</v>
      </c>
      <c r="AW1421" s="38">
        <f t="shared" si="51"/>
        <v>0</v>
      </c>
      <c r="AX1421" s="38">
        <f t="shared" si="52"/>
        <v>0</v>
      </c>
      <c r="AY1421" s="38">
        <f t="shared" si="49"/>
        <v>0</v>
      </c>
      <c r="AZ1421" s="12">
        <f t="shared" si="30"/>
        <v>136.5903586</v>
      </c>
      <c r="BA1421" s="12">
        <f t="shared" si="41"/>
        <v>101.1599038</v>
      </c>
      <c r="BB1421" s="12">
        <f t="shared" si="53"/>
        <v>139.7910333</v>
      </c>
      <c r="BC1421" s="12">
        <f t="shared" si="50"/>
        <v>0.002388316862</v>
      </c>
      <c r="BD1421" s="12">
        <f t="shared" si="54"/>
        <v>123.4498776</v>
      </c>
    </row>
    <row r="1422" ht="14.25" customHeight="1">
      <c r="A1422" s="7">
        <v>38582.0</v>
      </c>
      <c r="B1422" s="21" t="s">
        <v>90</v>
      </c>
      <c r="C1422" s="8">
        <v>32.407433</v>
      </c>
      <c r="D1422" s="33">
        <f t="shared" si="5"/>
        <v>-0.002740419295</v>
      </c>
      <c r="E1422" s="33">
        <f t="shared" si="7"/>
        <v>-0.002375863378</v>
      </c>
      <c r="F1422" s="33">
        <f t="shared" si="9"/>
        <v>-0.002193531534</v>
      </c>
      <c r="G1422" s="33">
        <f t="shared" si="11"/>
        <v>-0.001828329641</v>
      </c>
      <c r="H1422" s="33">
        <f t="shared" si="20"/>
        <v>0.006834602979</v>
      </c>
      <c r="I1422" s="45">
        <f t="shared" si="31"/>
        <v>0.1705647161</v>
      </c>
      <c r="J1422" s="45">
        <f t="shared" si="43"/>
        <v>0.2887574529</v>
      </c>
      <c r="K1422" s="21" t="s">
        <v>91</v>
      </c>
      <c r="L1422" s="8">
        <v>12.407056</v>
      </c>
      <c r="M1422" s="33">
        <f t="shared" si="6"/>
        <v>0.005079488573</v>
      </c>
      <c r="N1422" s="33">
        <f t="shared" si="8"/>
        <v>-0.01314907109</v>
      </c>
      <c r="O1422" s="33">
        <f t="shared" si="10"/>
        <v>-0.01871053594</v>
      </c>
      <c r="P1422" s="33">
        <f t="shared" si="12"/>
        <v>-0.009556179074</v>
      </c>
      <c r="Q1422" s="45">
        <f t="shared" si="21"/>
        <v>-0.733946789</v>
      </c>
      <c r="R1422" s="45">
        <f t="shared" si="32"/>
        <v>-0.7615104164</v>
      </c>
      <c r="S1422" s="45">
        <f t="shared" si="44"/>
        <v>-0.3495674068</v>
      </c>
      <c r="T1422" s="33">
        <f t="shared" si="22"/>
        <v>0.740781392</v>
      </c>
      <c r="U1422" s="33">
        <f t="shared" si="33"/>
        <v>0.9320751325</v>
      </c>
      <c r="V1422" s="33">
        <f t="shared" si="42"/>
        <v>0.6383248597</v>
      </c>
      <c r="W1422" s="44">
        <f t="shared" si="13"/>
        <v>0.004635066628</v>
      </c>
      <c r="X1422" s="44">
        <f t="shared" si="14"/>
        <v>0.007572510429</v>
      </c>
      <c r="Y1422" s="33">
        <f t="shared" si="15"/>
        <v>1.633743598</v>
      </c>
      <c r="Z1422" s="43">
        <v>1.0</v>
      </c>
      <c r="AA1422" s="33">
        <f t="shared" si="16"/>
        <v>2.633743598</v>
      </c>
      <c r="AB1422" s="33">
        <f t="shared" si="17"/>
        <v>0.6203123186</v>
      </c>
      <c r="AC1422" s="33">
        <f t="shared" si="18"/>
        <v>0.3796876814</v>
      </c>
      <c r="AD1422" s="33">
        <f t="shared" si="19"/>
        <v>-0.003410041697</v>
      </c>
      <c r="AE1422" s="34">
        <f t="shared" si="23"/>
        <v>0</v>
      </c>
      <c r="AF1422" s="34">
        <f t="shared" si="24"/>
        <v>0</v>
      </c>
      <c r="AG1422" s="34">
        <f t="shared" si="25"/>
        <v>0</v>
      </c>
      <c r="AH1422" s="34">
        <f t="shared" si="26"/>
        <v>5</v>
      </c>
      <c r="AI1422" s="34">
        <f t="shared" si="28"/>
        <v>0</v>
      </c>
      <c r="AJ1422" s="34">
        <f t="shared" si="29"/>
        <v>-1</v>
      </c>
      <c r="AK1422" s="34">
        <f t="shared" si="27"/>
        <v>0.003410041697</v>
      </c>
      <c r="AL1422" s="36">
        <f t="shared" si="34"/>
        <v>0</v>
      </c>
      <c r="AM1422" s="36">
        <f t="shared" si="35"/>
        <v>0</v>
      </c>
      <c r="AN1422" s="46">
        <f t="shared" si="36"/>
        <v>0</v>
      </c>
      <c r="AO1422" s="36">
        <f t="shared" si="37"/>
        <v>3</v>
      </c>
      <c r="AP1422" s="36">
        <f t="shared" si="39"/>
        <v>0</v>
      </c>
      <c r="AQ1422" s="36">
        <f t="shared" si="40"/>
        <v>-1</v>
      </c>
      <c r="AR1422" s="36">
        <f t="shared" si="38"/>
        <v>0.003410041697</v>
      </c>
      <c r="AS1422" s="38">
        <f t="shared" si="45"/>
        <v>0</v>
      </c>
      <c r="AT1422" s="38">
        <f t="shared" si="46"/>
        <v>0</v>
      </c>
      <c r="AU1422" s="38">
        <f t="shared" si="47"/>
        <v>0</v>
      </c>
      <c r="AV1422" s="38">
        <f t="shared" si="48"/>
        <v>0</v>
      </c>
      <c r="AW1422" s="38">
        <f t="shared" si="51"/>
        <v>0</v>
      </c>
      <c r="AX1422" s="38">
        <f t="shared" si="52"/>
        <v>0</v>
      </c>
      <c r="AY1422" s="38">
        <f t="shared" si="49"/>
        <v>0</v>
      </c>
      <c r="AZ1422" s="12">
        <f t="shared" si="30"/>
        <v>137.0561374</v>
      </c>
      <c r="BA1422" s="12">
        <f t="shared" si="41"/>
        <v>101.5048633</v>
      </c>
      <c r="BB1422" s="12">
        <f t="shared" si="53"/>
        <v>139.7910333</v>
      </c>
      <c r="BC1422" s="12">
        <f t="shared" si="50"/>
        <v>0.002273361131</v>
      </c>
      <c r="BD1422" s="12">
        <f t="shared" si="54"/>
        <v>123.7305238</v>
      </c>
    </row>
    <row r="1423" ht="14.25" customHeight="1">
      <c r="A1423" s="7">
        <v>38583.0</v>
      </c>
      <c r="B1423" s="21" t="s">
        <v>90</v>
      </c>
      <c r="C1423" s="8">
        <v>32.621174</v>
      </c>
      <c r="D1423" s="33">
        <f t="shared" si="5"/>
        <v>0.006595431363</v>
      </c>
      <c r="E1423" s="33">
        <f t="shared" si="7"/>
        <v>0.00604254531</v>
      </c>
      <c r="F1423" s="33">
        <f t="shared" si="9"/>
        <v>0.01011218437</v>
      </c>
      <c r="G1423" s="33">
        <f t="shared" si="11"/>
        <v>0.002006244099</v>
      </c>
      <c r="H1423" s="33">
        <f t="shared" si="20"/>
        <v>0.532590912</v>
      </c>
      <c r="I1423" s="45">
        <f t="shared" si="31"/>
        <v>0.8207012752</v>
      </c>
      <c r="J1423" s="45">
        <f t="shared" si="43"/>
        <v>0.4999213332</v>
      </c>
      <c r="K1423" s="21" t="s">
        <v>91</v>
      </c>
      <c r="L1423" s="8">
        <v>12.652175</v>
      </c>
      <c r="M1423" s="33">
        <f t="shared" si="6"/>
        <v>0.01975641925</v>
      </c>
      <c r="N1423" s="33">
        <f t="shared" si="8"/>
        <v>0.01858595786</v>
      </c>
      <c r="O1423" s="33">
        <f t="shared" si="10"/>
        <v>0.007489977596</v>
      </c>
      <c r="P1423" s="33">
        <f t="shared" si="12"/>
        <v>0.008176218351</v>
      </c>
      <c r="Q1423" s="45">
        <f t="shared" si="21"/>
        <v>1.371457091</v>
      </c>
      <c r="R1423" s="45">
        <f t="shared" si="32"/>
        <v>0.4315547431</v>
      </c>
      <c r="S1423" s="45">
        <f t="shared" si="44"/>
        <v>0.2560198007</v>
      </c>
      <c r="T1423" s="33">
        <f t="shared" si="22"/>
        <v>-0.8388661786</v>
      </c>
      <c r="U1423" s="33">
        <f t="shared" si="33"/>
        <v>0.3891465321</v>
      </c>
      <c r="V1423" s="33">
        <f t="shared" si="42"/>
        <v>0.2439015325</v>
      </c>
      <c r="W1423" s="44">
        <f t="shared" si="13"/>
        <v>0.004834368969</v>
      </c>
      <c r="X1423" s="44">
        <f t="shared" si="14"/>
        <v>0.008815872321</v>
      </c>
      <c r="Y1423" s="33">
        <f t="shared" si="15"/>
        <v>1.823582845</v>
      </c>
      <c r="Z1423" s="43">
        <v>1.0</v>
      </c>
      <c r="AA1423" s="33">
        <f t="shared" si="16"/>
        <v>2.823582845</v>
      </c>
      <c r="AB1423" s="33">
        <f t="shared" si="17"/>
        <v>0.6458400356</v>
      </c>
      <c r="AC1423" s="33">
        <f t="shared" si="18"/>
        <v>0.3541599644</v>
      </c>
      <c r="AD1423" s="33">
        <f t="shared" si="19"/>
        <v>0.002250524803</v>
      </c>
      <c r="AE1423" s="34">
        <f t="shared" si="23"/>
        <v>0</v>
      </c>
      <c r="AF1423" s="34">
        <f t="shared" si="24"/>
        <v>0</v>
      </c>
      <c r="AG1423" s="34">
        <f t="shared" si="25"/>
        <v>0</v>
      </c>
      <c r="AH1423" s="34">
        <f t="shared" si="26"/>
        <v>0</v>
      </c>
      <c r="AI1423" s="34">
        <f t="shared" si="28"/>
        <v>1</v>
      </c>
      <c r="AJ1423" s="34">
        <f t="shared" si="29"/>
        <v>0</v>
      </c>
      <c r="AK1423" s="34">
        <f t="shared" si="27"/>
        <v>0</v>
      </c>
      <c r="AL1423" s="36">
        <f t="shared" si="34"/>
        <v>0</v>
      </c>
      <c r="AM1423" s="36">
        <f t="shared" si="35"/>
        <v>0</v>
      </c>
      <c r="AN1423" s="46">
        <f t="shared" si="36"/>
        <v>0</v>
      </c>
      <c r="AO1423" s="36">
        <f t="shared" si="37"/>
        <v>4</v>
      </c>
      <c r="AP1423" s="36">
        <f t="shared" si="39"/>
        <v>0</v>
      </c>
      <c r="AQ1423" s="36">
        <f t="shared" si="40"/>
        <v>-1</v>
      </c>
      <c r="AR1423" s="36">
        <f t="shared" si="38"/>
        <v>-0.002250524803</v>
      </c>
      <c r="AS1423" s="38">
        <f t="shared" si="45"/>
        <v>0</v>
      </c>
      <c r="AT1423" s="38">
        <f t="shared" si="46"/>
        <v>0</v>
      </c>
      <c r="AU1423" s="38">
        <f t="shared" si="47"/>
        <v>0</v>
      </c>
      <c r="AV1423" s="38">
        <f t="shared" si="48"/>
        <v>0</v>
      </c>
      <c r="AW1423" s="38">
        <f t="shared" si="51"/>
        <v>0</v>
      </c>
      <c r="AX1423" s="38">
        <f t="shared" si="52"/>
        <v>0</v>
      </c>
      <c r="AY1423" s="38">
        <f t="shared" si="49"/>
        <v>0</v>
      </c>
      <c r="AZ1423" s="12">
        <f t="shared" si="30"/>
        <v>137.0561374</v>
      </c>
      <c r="BA1423" s="12">
        <f t="shared" si="41"/>
        <v>101.2764241</v>
      </c>
      <c r="BB1423" s="12">
        <f t="shared" si="53"/>
        <v>139.7910333</v>
      </c>
      <c r="BC1423" s="12">
        <f t="shared" si="50"/>
        <v>-0.0007501749345</v>
      </c>
      <c r="BD1423" s="12">
        <f t="shared" si="54"/>
        <v>123.6377042</v>
      </c>
    </row>
    <row r="1424" ht="14.25" customHeight="1">
      <c r="A1424" s="7">
        <v>38586.0</v>
      </c>
      <c r="B1424" s="21" t="s">
        <v>90</v>
      </c>
      <c r="C1424" s="8">
        <v>32.686493</v>
      </c>
      <c r="D1424" s="33">
        <f t="shared" si="5"/>
        <v>0.002002349762</v>
      </c>
      <c r="E1424" s="33">
        <f t="shared" si="7"/>
        <v>0.001819713115</v>
      </c>
      <c r="F1424" s="33">
        <f t="shared" si="9"/>
        <v>0.02133564415</v>
      </c>
      <c r="G1424" s="33">
        <f t="shared" si="11"/>
        <v>0.008796015516</v>
      </c>
      <c r="H1424" s="33">
        <f t="shared" si="20"/>
        <v>0.2737779523</v>
      </c>
      <c r="I1424" s="45">
        <f t="shared" si="31"/>
        <v>1.391671062</v>
      </c>
      <c r="J1424" s="45">
        <f t="shared" si="43"/>
        <v>0.8682348291</v>
      </c>
      <c r="K1424" s="21" t="s">
        <v>91</v>
      </c>
      <c r="L1424" s="8">
        <v>12.617975</v>
      </c>
      <c r="M1424" s="33">
        <f t="shared" si="6"/>
        <v>-0.002703092551</v>
      </c>
      <c r="N1424" s="33">
        <f t="shared" si="8"/>
        <v>0.01676652777</v>
      </c>
      <c r="O1424" s="33">
        <f t="shared" si="10"/>
        <v>0.01373966233</v>
      </c>
      <c r="P1424" s="33">
        <f t="shared" si="12"/>
        <v>0.01420402871</v>
      </c>
      <c r="Q1424" s="45">
        <f t="shared" si="21"/>
        <v>1.212696123</v>
      </c>
      <c r="R1424" s="45">
        <f t="shared" si="32"/>
        <v>0.7171308664</v>
      </c>
      <c r="S1424" s="45">
        <f t="shared" si="44"/>
        <v>0.4857471267</v>
      </c>
      <c r="T1424" s="33">
        <f t="shared" si="22"/>
        <v>-0.938918171</v>
      </c>
      <c r="U1424" s="33">
        <f t="shared" si="33"/>
        <v>0.6745401956</v>
      </c>
      <c r="V1424" s="33">
        <f t="shared" si="42"/>
        <v>0.3824877024</v>
      </c>
      <c r="W1424" s="44">
        <f t="shared" si="13"/>
        <v>0.004711695549</v>
      </c>
      <c r="X1424" s="44">
        <f t="shared" si="14"/>
        <v>0.008591531643</v>
      </c>
      <c r="Y1424" s="33">
        <f t="shared" si="15"/>
        <v>1.823447961</v>
      </c>
      <c r="Z1424" s="43">
        <v>1.0</v>
      </c>
      <c r="AA1424" s="33">
        <f t="shared" si="16"/>
        <v>2.823447961</v>
      </c>
      <c r="AB1424" s="33">
        <f t="shared" si="17"/>
        <v>0.6458231164</v>
      </c>
      <c r="AC1424" s="33">
        <f t="shared" si="18"/>
        <v>0.3541768836</v>
      </c>
      <c r="AD1424" s="33">
        <f t="shared" si="19"/>
        <v>-0.00100240036</v>
      </c>
      <c r="AE1424" s="34">
        <f t="shared" si="23"/>
        <v>0</v>
      </c>
      <c r="AF1424" s="34">
        <f t="shared" si="24"/>
        <v>0</v>
      </c>
      <c r="AG1424" s="34">
        <f t="shared" si="25"/>
        <v>0</v>
      </c>
      <c r="AH1424" s="34">
        <f t="shared" si="26"/>
        <v>0</v>
      </c>
      <c r="AI1424" s="34">
        <f t="shared" si="28"/>
        <v>0</v>
      </c>
      <c r="AJ1424" s="34">
        <f t="shared" si="29"/>
        <v>0</v>
      </c>
      <c r="AK1424" s="34">
        <f t="shared" si="27"/>
        <v>0</v>
      </c>
      <c r="AL1424" s="36">
        <f t="shared" si="34"/>
        <v>0</v>
      </c>
      <c r="AM1424" s="36">
        <f t="shared" si="35"/>
        <v>0</v>
      </c>
      <c r="AN1424" s="46">
        <f t="shared" si="36"/>
        <v>0</v>
      </c>
      <c r="AO1424" s="36">
        <f t="shared" si="37"/>
        <v>5</v>
      </c>
      <c r="AP1424" s="36">
        <f t="shared" si="39"/>
        <v>0</v>
      </c>
      <c r="AQ1424" s="36">
        <f t="shared" si="40"/>
        <v>-1</v>
      </c>
      <c r="AR1424" s="36">
        <f t="shared" si="38"/>
        <v>0.00100240036</v>
      </c>
      <c r="AS1424" s="38">
        <f t="shared" si="45"/>
        <v>0</v>
      </c>
      <c r="AT1424" s="38">
        <f t="shared" si="46"/>
        <v>0</v>
      </c>
      <c r="AU1424" s="38">
        <f t="shared" si="47"/>
        <v>0</v>
      </c>
      <c r="AV1424" s="38">
        <f t="shared" si="48"/>
        <v>0</v>
      </c>
      <c r="AW1424" s="38">
        <f t="shared" si="51"/>
        <v>0</v>
      </c>
      <c r="AX1424" s="38">
        <f t="shared" si="52"/>
        <v>0</v>
      </c>
      <c r="AY1424" s="38">
        <f t="shared" si="49"/>
        <v>0</v>
      </c>
      <c r="AZ1424" s="12">
        <f t="shared" si="30"/>
        <v>137.0561374</v>
      </c>
      <c r="BA1424" s="12">
        <f t="shared" si="41"/>
        <v>101.3779436</v>
      </c>
      <c r="BB1424" s="12">
        <f t="shared" si="53"/>
        <v>139.7910333</v>
      </c>
      <c r="BC1424" s="12">
        <f t="shared" si="50"/>
        <v>0.0003341334534</v>
      </c>
      <c r="BD1424" s="12">
        <f t="shared" si="54"/>
        <v>123.6790157</v>
      </c>
    </row>
    <row r="1425" ht="14.25" customHeight="1">
      <c r="A1425" s="7">
        <v>38587.0</v>
      </c>
      <c r="B1425" s="21" t="s">
        <v>90</v>
      </c>
      <c r="C1425" s="8">
        <v>32.603363</v>
      </c>
      <c r="D1425" s="33">
        <f t="shared" si="5"/>
        <v>-0.002543252346</v>
      </c>
      <c r="E1425" s="33">
        <f t="shared" si="7"/>
        <v>0.002189927985</v>
      </c>
      <c r="F1425" s="33">
        <f t="shared" si="9"/>
        <v>0.01216609919</v>
      </c>
      <c r="G1425" s="33">
        <f t="shared" si="11"/>
        <v>0.008077797027</v>
      </c>
      <c r="H1425" s="33">
        <f t="shared" si="20"/>
        <v>0.2940550129</v>
      </c>
      <c r="I1425" s="45">
        <f t="shared" si="31"/>
        <v>0.8905778353</v>
      </c>
      <c r="J1425" s="45">
        <f t="shared" si="43"/>
        <v>0.8830397167</v>
      </c>
      <c r="K1425" s="21" t="s">
        <v>91</v>
      </c>
      <c r="L1425" s="8">
        <v>12.595171</v>
      </c>
      <c r="M1425" s="33">
        <f t="shared" si="6"/>
        <v>-0.001807263051</v>
      </c>
      <c r="N1425" s="33">
        <f t="shared" si="8"/>
        <v>0.02055463941</v>
      </c>
      <c r="O1425" s="33">
        <f t="shared" si="10"/>
        <v>0.002040491115</v>
      </c>
      <c r="P1425" s="33">
        <f t="shared" si="12"/>
        <v>0.01144430278</v>
      </c>
      <c r="Q1425" s="45">
        <f t="shared" si="21"/>
        <v>1.415252115</v>
      </c>
      <c r="R1425" s="45">
        <f t="shared" si="32"/>
        <v>0.1965566276</v>
      </c>
      <c r="S1425" s="45">
        <f t="shared" si="44"/>
        <v>0.4244155075</v>
      </c>
      <c r="T1425" s="33">
        <f t="shared" si="22"/>
        <v>-1.121197102</v>
      </c>
      <c r="U1425" s="33">
        <f t="shared" si="33"/>
        <v>0.6940212077</v>
      </c>
      <c r="V1425" s="33">
        <f t="shared" si="42"/>
        <v>0.4586242092</v>
      </c>
      <c r="W1425" s="44">
        <f t="shared" si="13"/>
        <v>0.00473243772</v>
      </c>
      <c r="X1425" s="44">
        <f t="shared" si="14"/>
        <v>0.008610162185</v>
      </c>
      <c r="Y1425" s="33">
        <f t="shared" si="15"/>
        <v>1.819392604</v>
      </c>
      <c r="Z1425" s="43">
        <v>1.0</v>
      </c>
      <c r="AA1425" s="33">
        <f t="shared" si="16"/>
        <v>2.819392604</v>
      </c>
      <c r="AB1425" s="33">
        <f t="shared" si="17"/>
        <v>0.6453136755</v>
      </c>
      <c r="AC1425" s="33">
        <f t="shared" si="18"/>
        <v>0.3546863245</v>
      </c>
      <c r="AD1425" s="33">
        <f t="shared" si="19"/>
        <v>-0.004044162569</v>
      </c>
      <c r="AE1425" s="34">
        <f t="shared" si="23"/>
        <v>1</v>
      </c>
      <c r="AF1425" s="34">
        <f t="shared" si="24"/>
        <v>0</v>
      </c>
      <c r="AG1425" s="34">
        <f t="shared" si="25"/>
        <v>0</v>
      </c>
      <c r="AH1425" s="34">
        <f t="shared" si="26"/>
        <v>1</v>
      </c>
      <c r="AI1425" s="34">
        <f t="shared" si="28"/>
        <v>0</v>
      </c>
      <c r="AJ1425" s="34">
        <f t="shared" si="29"/>
        <v>1</v>
      </c>
      <c r="AK1425" s="34">
        <f t="shared" si="27"/>
        <v>-0.004044162569</v>
      </c>
      <c r="AL1425" s="36">
        <f t="shared" si="34"/>
        <v>0</v>
      </c>
      <c r="AM1425" s="36">
        <f t="shared" si="35"/>
        <v>0</v>
      </c>
      <c r="AN1425" s="46">
        <f t="shared" si="36"/>
        <v>0</v>
      </c>
      <c r="AO1425" s="36">
        <f t="shared" si="37"/>
        <v>0</v>
      </c>
      <c r="AP1425" s="36">
        <f t="shared" si="39"/>
        <v>1</v>
      </c>
      <c r="AQ1425" s="36">
        <f t="shared" si="40"/>
        <v>0</v>
      </c>
      <c r="AR1425" s="36">
        <f t="shared" si="38"/>
        <v>0</v>
      </c>
      <c r="AS1425" s="38">
        <f t="shared" si="45"/>
        <v>0</v>
      </c>
      <c r="AT1425" s="38">
        <f t="shared" si="46"/>
        <v>0</v>
      </c>
      <c r="AU1425" s="38">
        <f t="shared" si="47"/>
        <v>0</v>
      </c>
      <c r="AV1425" s="38">
        <f t="shared" si="48"/>
        <v>0</v>
      </c>
      <c r="AW1425" s="38">
        <f t="shared" si="51"/>
        <v>0</v>
      </c>
      <c r="AX1425" s="38">
        <f t="shared" si="52"/>
        <v>0</v>
      </c>
      <c r="AY1425" s="38">
        <f t="shared" si="49"/>
        <v>0</v>
      </c>
      <c r="AZ1425" s="12">
        <f t="shared" si="30"/>
        <v>136.5018601</v>
      </c>
      <c r="BA1425" s="12">
        <f t="shared" si="41"/>
        <v>101.3779436</v>
      </c>
      <c r="BB1425" s="12">
        <f t="shared" si="53"/>
        <v>139.7910333</v>
      </c>
      <c r="BC1425" s="12">
        <f t="shared" si="50"/>
        <v>-0.00134805419</v>
      </c>
      <c r="BD1425" s="12">
        <f t="shared" si="54"/>
        <v>123.5122897</v>
      </c>
    </row>
    <row r="1426" ht="14.25" customHeight="1">
      <c r="A1426" s="7">
        <v>38588.0</v>
      </c>
      <c r="B1426" s="21" t="s">
        <v>90</v>
      </c>
      <c r="C1426" s="8">
        <v>32.253052</v>
      </c>
      <c r="D1426" s="33">
        <f t="shared" si="5"/>
        <v>-0.01074462779</v>
      </c>
      <c r="E1426" s="33">
        <f t="shared" si="7"/>
        <v>-0.007491117424</v>
      </c>
      <c r="F1426" s="33">
        <f t="shared" si="9"/>
        <v>-0.00110320421</v>
      </c>
      <c r="G1426" s="33">
        <f t="shared" si="11"/>
        <v>-0.007853213822</v>
      </c>
      <c r="H1426" s="33">
        <f t="shared" si="20"/>
        <v>-0.3089980429</v>
      </c>
      <c r="I1426" s="45">
        <f t="shared" si="31"/>
        <v>0.2022115535</v>
      </c>
      <c r="J1426" s="45">
        <f t="shared" si="43"/>
        <v>0.09340296197</v>
      </c>
      <c r="K1426" s="21" t="s">
        <v>91</v>
      </c>
      <c r="L1426" s="8">
        <v>12.492563</v>
      </c>
      <c r="M1426" s="33">
        <f t="shared" si="6"/>
        <v>-0.008146614286</v>
      </c>
      <c r="N1426" s="33">
        <f t="shared" si="8"/>
        <v>0.01200629956</v>
      </c>
      <c r="O1426" s="33">
        <f t="shared" si="10"/>
        <v>-0.001594563523</v>
      </c>
      <c r="P1426" s="33">
        <f t="shared" si="12"/>
        <v>-0.004089649257</v>
      </c>
      <c r="Q1426" s="45">
        <f t="shared" si="21"/>
        <v>0.8311414255</v>
      </c>
      <c r="R1426" s="45">
        <f t="shared" si="32"/>
        <v>0.04655927321</v>
      </c>
      <c r="S1426" s="45">
        <f t="shared" si="44"/>
        <v>-0.09614013576</v>
      </c>
      <c r="T1426" s="33">
        <f t="shared" si="22"/>
        <v>-1.140139468</v>
      </c>
      <c r="U1426" s="33">
        <f t="shared" si="33"/>
        <v>0.1556522803</v>
      </c>
      <c r="V1426" s="33">
        <f t="shared" si="42"/>
        <v>0.1895430977</v>
      </c>
      <c r="W1426" s="44">
        <f t="shared" si="13"/>
        <v>0.005206552962</v>
      </c>
      <c r="X1426" s="44">
        <f t="shared" si="14"/>
        <v>0.008669421614</v>
      </c>
      <c r="Y1426" s="33">
        <f t="shared" si="15"/>
        <v>1.665098132</v>
      </c>
      <c r="Z1426" s="43">
        <v>1.0</v>
      </c>
      <c r="AA1426" s="33">
        <f t="shared" si="16"/>
        <v>2.665098132</v>
      </c>
      <c r="AB1426" s="33">
        <f t="shared" si="17"/>
        <v>0.6247792951</v>
      </c>
      <c r="AC1426" s="33">
        <f t="shared" si="18"/>
        <v>0.3752207049</v>
      </c>
      <c r="AD1426" s="33">
        <f t="shared" si="19"/>
        <v>0.002356317722</v>
      </c>
      <c r="AE1426" s="34">
        <f t="shared" si="23"/>
        <v>1</v>
      </c>
      <c r="AF1426" s="34">
        <f t="shared" si="24"/>
        <v>0</v>
      </c>
      <c r="AG1426" s="34">
        <f t="shared" si="25"/>
        <v>0</v>
      </c>
      <c r="AH1426" s="34">
        <f t="shared" si="26"/>
        <v>2</v>
      </c>
      <c r="AI1426" s="34">
        <f t="shared" si="28"/>
        <v>0</v>
      </c>
      <c r="AJ1426" s="34">
        <f t="shared" si="29"/>
        <v>1</v>
      </c>
      <c r="AK1426" s="34">
        <f t="shared" si="27"/>
        <v>0.002356317722</v>
      </c>
      <c r="AL1426" s="36">
        <f t="shared" si="34"/>
        <v>0</v>
      </c>
      <c r="AM1426" s="36">
        <f t="shared" si="35"/>
        <v>0</v>
      </c>
      <c r="AN1426" s="46">
        <f t="shared" si="36"/>
        <v>0</v>
      </c>
      <c r="AO1426" s="36">
        <f t="shared" si="37"/>
        <v>0</v>
      </c>
      <c r="AP1426" s="36">
        <f t="shared" si="39"/>
        <v>0</v>
      </c>
      <c r="AQ1426" s="36">
        <f t="shared" si="40"/>
        <v>0</v>
      </c>
      <c r="AR1426" s="36">
        <f t="shared" si="38"/>
        <v>0</v>
      </c>
      <c r="AS1426" s="38">
        <f t="shared" si="45"/>
        <v>0</v>
      </c>
      <c r="AT1426" s="38">
        <f t="shared" si="46"/>
        <v>0</v>
      </c>
      <c r="AU1426" s="38">
        <f t="shared" si="47"/>
        <v>0</v>
      </c>
      <c r="AV1426" s="38">
        <f t="shared" si="48"/>
        <v>0</v>
      </c>
      <c r="AW1426" s="38">
        <f t="shared" si="51"/>
        <v>0</v>
      </c>
      <c r="AX1426" s="38">
        <f t="shared" si="52"/>
        <v>0</v>
      </c>
      <c r="AY1426" s="38">
        <f t="shared" si="49"/>
        <v>0</v>
      </c>
      <c r="AZ1426" s="12">
        <f t="shared" si="30"/>
        <v>136.8235018</v>
      </c>
      <c r="BA1426" s="12">
        <f t="shared" si="41"/>
        <v>101.3779436</v>
      </c>
      <c r="BB1426" s="12">
        <f t="shared" si="53"/>
        <v>139.7910333</v>
      </c>
      <c r="BC1426" s="12">
        <f t="shared" si="50"/>
        <v>0.0007854392405</v>
      </c>
      <c r="BD1426" s="12">
        <f t="shared" si="54"/>
        <v>123.6093011</v>
      </c>
    </row>
    <row r="1427" ht="14.25" customHeight="1">
      <c r="A1427" s="7">
        <v>38589.0</v>
      </c>
      <c r="B1427" s="21" t="s">
        <v>90</v>
      </c>
      <c r="C1427" s="8">
        <v>32.365856</v>
      </c>
      <c r="D1427" s="33">
        <f t="shared" si="5"/>
        <v>0.003497467464</v>
      </c>
      <c r="E1427" s="33">
        <f t="shared" si="7"/>
        <v>-0.001282946415</v>
      </c>
      <c r="F1427" s="33">
        <f t="shared" si="9"/>
        <v>-0.003655761688</v>
      </c>
      <c r="G1427" s="33">
        <f t="shared" si="11"/>
        <v>-0.007646180598</v>
      </c>
      <c r="H1427" s="33">
        <f t="shared" si="20"/>
        <v>0.06950605779</v>
      </c>
      <c r="I1427" s="45">
        <f t="shared" si="31"/>
        <v>0.06709583676</v>
      </c>
      <c r="J1427" s="45">
        <f t="shared" si="43"/>
        <v>0.1163979441</v>
      </c>
      <c r="K1427" s="21" t="s">
        <v>91</v>
      </c>
      <c r="L1427" s="8">
        <v>12.486864</v>
      </c>
      <c r="M1427" s="33">
        <f t="shared" si="6"/>
        <v>-0.0004561914156</v>
      </c>
      <c r="N1427" s="33">
        <f t="shared" si="8"/>
        <v>0.00643246875</v>
      </c>
      <c r="O1427" s="33">
        <f t="shared" si="10"/>
        <v>-0.006801183325</v>
      </c>
      <c r="P1427" s="33">
        <f t="shared" si="12"/>
        <v>-0.01306581675</v>
      </c>
      <c r="Q1427" s="45">
        <f t="shared" si="21"/>
        <v>0.4586463305</v>
      </c>
      <c r="R1427" s="45">
        <f t="shared" si="32"/>
        <v>-0.1810435039</v>
      </c>
      <c r="S1427" s="45">
        <f t="shared" si="44"/>
        <v>-0.3935430848</v>
      </c>
      <c r="T1427" s="33">
        <f t="shared" si="22"/>
        <v>-0.3891402727</v>
      </c>
      <c r="U1427" s="33">
        <f t="shared" si="33"/>
        <v>0.2481393406</v>
      </c>
      <c r="V1427" s="33">
        <f t="shared" si="42"/>
        <v>0.5099410289</v>
      </c>
      <c r="W1427" s="44">
        <f t="shared" si="13"/>
        <v>0.005214522914</v>
      </c>
      <c r="X1427" s="44">
        <f t="shared" si="14"/>
        <v>0.008418212601</v>
      </c>
      <c r="Y1427" s="33">
        <f t="shared" si="15"/>
        <v>1.614378293</v>
      </c>
      <c r="Z1427" s="43">
        <v>1.0</v>
      </c>
      <c r="AA1427" s="33">
        <f t="shared" si="16"/>
        <v>2.614378293</v>
      </c>
      <c r="AB1427" s="33">
        <f t="shared" si="17"/>
        <v>0.6174998841</v>
      </c>
      <c r="AC1427" s="33">
        <f t="shared" si="18"/>
        <v>0.3825001159</v>
      </c>
      <c r="AD1427" s="33">
        <f t="shared" si="19"/>
        <v>-0.0001700445319</v>
      </c>
      <c r="AE1427" s="34">
        <f t="shared" si="23"/>
        <v>0</v>
      </c>
      <c r="AF1427" s="34">
        <f t="shared" si="24"/>
        <v>0</v>
      </c>
      <c r="AG1427" s="34">
        <f t="shared" si="25"/>
        <v>0</v>
      </c>
      <c r="AH1427" s="34">
        <f t="shared" si="26"/>
        <v>3</v>
      </c>
      <c r="AI1427" s="34">
        <f t="shared" si="28"/>
        <v>0</v>
      </c>
      <c r="AJ1427" s="34">
        <f t="shared" si="29"/>
        <v>1</v>
      </c>
      <c r="AK1427" s="34">
        <f t="shared" si="27"/>
        <v>-0.0001700445319</v>
      </c>
      <c r="AL1427" s="36">
        <f t="shared" si="34"/>
        <v>0</v>
      </c>
      <c r="AM1427" s="36">
        <f t="shared" si="35"/>
        <v>0</v>
      </c>
      <c r="AN1427" s="46">
        <f t="shared" si="36"/>
        <v>0</v>
      </c>
      <c r="AO1427" s="36">
        <f t="shared" si="37"/>
        <v>0</v>
      </c>
      <c r="AP1427" s="36">
        <f t="shared" si="39"/>
        <v>0</v>
      </c>
      <c r="AQ1427" s="36">
        <f t="shared" si="40"/>
        <v>0</v>
      </c>
      <c r="AR1427" s="36">
        <f t="shared" si="38"/>
        <v>0</v>
      </c>
      <c r="AS1427" s="38">
        <f t="shared" si="45"/>
        <v>0</v>
      </c>
      <c r="AT1427" s="38">
        <f t="shared" si="46"/>
        <v>0</v>
      </c>
      <c r="AU1427" s="38">
        <f t="shared" si="47"/>
        <v>0</v>
      </c>
      <c r="AV1427" s="38">
        <f t="shared" si="48"/>
        <v>0</v>
      </c>
      <c r="AW1427" s="38">
        <f t="shared" si="51"/>
        <v>0</v>
      </c>
      <c r="AX1427" s="38">
        <f t="shared" si="52"/>
        <v>0</v>
      </c>
      <c r="AY1427" s="38">
        <f t="shared" si="49"/>
        <v>0</v>
      </c>
      <c r="AZ1427" s="12">
        <f t="shared" si="30"/>
        <v>136.8002358</v>
      </c>
      <c r="BA1427" s="12">
        <f t="shared" si="41"/>
        <v>101.3779436</v>
      </c>
      <c r="BB1427" s="12">
        <f t="shared" si="53"/>
        <v>139.7910333</v>
      </c>
      <c r="BC1427" s="12">
        <f t="shared" si="50"/>
        <v>-0.00005668151065</v>
      </c>
      <c r="BD1427" s="12">
        <f t="shared" si="54"/>
        <v>123.6022948</v>
      </c>
    </row>
    <row r="1428" ht="14.25" customHeight="1">
      <c r="A1428" s="7">
        <v>38590.0</v>
      </c>
      <c r="B1428" s="21" t="s">
        <v>90</v>
      </c>
      <c r="C1428" s="8">
        <v>32.247108</v>
      </c>
      <c r="D1428" s="33">
        <f t="shared" si="5"/>
        <v>-0.003668928145</v>
      </c>
      <c r="E1428" s="33">
        <f t="shared" si="7"/>
        <v>-0.01146696928</v>
      </c>
      <c r="F1428" s="33">
        <f t="shared" si="9"/>
        <v>-0.005493713648</v>
      </c>
      <c r="G1428" s="33">
        <f t="shared" si="11"/>
        <v>-0.004034254658</v>
      </c>
      <c r="H1428" s="33">
        <f t="shared" si="20"/>
        <v>-0.5511573746</v>
      </c>
      <c r="I1428" s="45">
        <f t="shared" si="31"/>
        <v>-0.01549240034</v>
      </c>
      <c r="J1428" s="45">
        <f t="shared" si="43"/>
        <v>0.3249525392</v>
      </c>
      <c r="K1428" s="21" t="s">
        <v>91</v>
      </c>
      <c r="L1428" s="8">
        <v>12.418455</v>
      </c>
      <c r="M1428" s="33">
        <f t="shared" si="6"/>
        <v>-0.005478477222</v>
      </c>
      <c r="N1428" s="33">
        <f t="shared" si="8"/>
        <v>-0.01847271319</v>
      </c>
      <c r="O1428" s="33">
        <f t="shared" si="10"/>
        <v>-0.0002300883973</v>
      </c>
      <c r="P1428" s="33">
        <f t="shared" si="12"/>
        <v>-0.004341834174</v>
      </c>
      <c r="Q1428" s="45">
        <f t="shared" si="21"/>
        <v>-1.116350712</v>
      </c>
      <c r="R1428" s="45">
        <f t="shared" si="32"/>
        <v>0.1242074111</v>
      </c>
      <c r="S1428" s="45">
        <f t="shared" si="44"/>
        <v>-0.07066859596</v>
      </c>
      <c r="T1428" s="33">
        <f t="shared" si="22"/>
        <v>0.5651933374</v>
      </c>
      <c r="U1428" s="33">
        <f t="shared" si="33"/>
        <v>-0.1396998114</v>
      </c>
      <c r="V1428" s="33">
        <f t="shared" si="42"/>
        <v>0.3956211352</v>
      </c>
      <c r="W1428" s="44">
        <f t="shared" si="13"/>
        <v>0.005021486574</v>
      </c>
      <c r="X1428" s="44">
        <f t="shared" si="14"/>
        <v>0.007887769611</v>
      </c>
      <c r="Y1428" s="33">
        <f t="shared" si="15"/>
        <v>1.570803684</v>
      </c>
      <c r="Z1428" s="43">
        <v>1.0</v>
      </c>
      <c r="AA1428" s="33">
        <f t="shared" si="16"/>
        <v>2.570803684</v>
      </c>
      <c r="AB1428" s="33">
        <f t="shared" si="17"/>
        <v>0.6110165836</v>
      </c>
      <c r="AC1428" s="33">
        <f t="shared" si="18"/>
        <v>0.3889834164</v>
      </c>
      <c r="AD1428" s="33">
        <f t="shared" si="19"/>
        <v>0.001786496077</v>
      </c>
      <c r="AE1428" s="34">
        <f t="shared" si="23"/>
        <v>0</v>
      </c>
      <c r="AF1428" s="34">
        <f t="shared" si="24"/>
        <v>0</v>
      </c>
      <c r="AG1428" s="34">
        <f t="shared" si="25"/>
        <v>0</v>
      </c>
      <c r="AH1428" s="34">
        <f t="shared" si="26"/>
        <v>4</v>
      </c>
      <c r="AI1428" s="34">
        <f t="shared" si="28"/>
        <v>0</v>
      </c>
      <c r="AJ1428" s="34">
        <f t="shared" si="29"/>
        <v>1</v>
      </c>
      <c r="AK1428" s="34">
        <f t="shared" si="27"/>
        <v>0.001786496077</v>
      </c>
      <c r="AL1428" s="36">
        <f t="shared" si="34"/>
        <v>0</v>
      </c>
      <c r="AM1428" s="36">
        <f t="shared" si="35"/>
        <v>0</v>
      </c>
      <c r="AN1428" s="46">
        <f t="shared" si="36"/>
        <v>0</v>
      </c>
      <c r="AO1428" s="36">
        <f t="shared" si="37"/>
        <v>0</v>
      </c>
      <c r="AP1428" s="36">
        <f t="shared" si="39"/>
        <v>0</v>
      </c>
      <c r="AQ1428" s="36">
        <f t="shared" si="40"/>
        <v>0</v>
      </c>
      <c r="AR1428" s="36">
        <f t="shared" si="38"/>
        <v>0</v>
      </c>
      <c r="AS1428" s="38">
        <f t="shared" si="45"/>
        <v>0</v>
      </c>
      <c r="AT1428" s="38">
        <f t="shared" si="46"/>
        <v>0</v>
      </c>
      <c r="AU1428" s="38">
        <f t="shared" si="47"/>
        <v>0</v>
      </c>
      <c r="AV1428" s="38">
        <f t="shared" si="48"/>
        <v>0</v>
      </c>
      <c r="AW1428" s="38">
        <f t="shared" si="51"/>
        <v>0</v>
      </c>
      <c r="AX1428" s="38">
        <f t="shared" si="52"/>
        <v>0</v>
      </c>
      <c r="AY1428" s="38">
        <f t="shared" si="49"/>
        <v>0</v>
      </c>
      <c r="AZ1428" s="12">
        <f t="shared" si="30"/>
        <v>137.0446288</v>
      </c>
      <c r="BA1428" s="12">
        <f t="shared" si="41"/>
        <v>101.3779436</v>
      </c>
      <c r="BB1428" s="12">
        <f t="shared" si="53"/>
        <v>139.7910333</v>
      </c>
      <c r="BC1428" s="12">
        <f t="shared" si="50"/>
        <v>0.0005954986924</v>
      </c>
      <c r="BD1428" s="12">
        <f t="shared" si="54"/>
        <v>123.6758998</v>
      </c>
    </row>
    <row r="1429" ht="14.25" customHeight="1">
      <c r="A1429" s="7">
        <v>38593.0</v>
      </c>
      <c r="B1429" s="21" t="s">
        <v>90</v>
      </c>
      <c r="C1429" s="8">
        <v>32.543999</v>
      </c>
      <c r="D1429" s="33">
        <f t="shared" si="5"/>
        <v>0.00920674809</v>
      </c>
      <c r="E1429" s="33">
        <f t="shared" si="7"/>
        <v>-0.004359415371</v>
      </c>
      <c r="F1429" s="33">
        <f t="shared" si="9"/>
        <v>-0.002547635141</v>
      </c>
      <c r="G1429" s="33">
        <f t="shared" si="11"/>
        <v>0.003662455205</v>
      </c>
      <c r="H1429" s="33">
        <f t="shared" si="20"/>
        <v>-0.1062673033</v>
      </c>
      <c r="I1429" s="45">
        <f t="shared" si="31"/>
        <v>0.1433522981</v>
      </c>
      <c r="J1429" s="45">
        <f t="shared" si="43"/>
        <v>0.7330311315</v>
      </c>
      <c r="K1429" s="21" t="s">
        <v>91</v>
      </c>
      <c r="L1429" s="8">
        <v>12.541016</v>
      </c>
      <c r="M1429" s="33">
        <f t="shared" si="6"/>
        <v>0.009869263125</v>
      </c>
      <c r="N1429" s="33">
        <f t="shared" si="8"/>
        <v>-0.006099156164</v>
      </c>
      <c r="O1429" s="33">
        <f t="shared" si="10"/>
        <v>0.01056510993</v>
      </c>
      <c r="P1429" s="33">
        <f t="shared" si="12"/>
        <v>0.002963300515</v>
      </c>
      <c r="Q1429" s="45">
        <f t="shared" si="21"/>
        <v>-0.3221649083</v>
      </c>
      <c r="R1429" s="45">
        <f t="shared" si="32"/>
        <v>0.6099021004</v>
      </c>
      <c r="S1429" s="45">
        <f t="shared" si="44"/>
        <v>0.1999522467</v>
      </c>
      <c r="T1429" s="33">
        <f t="shared" si="22"/>
        <v>0.215897605</v>
      </c>
      <c r="U1429" s="33">
        <f t="shared" si="33"/>
        <v>-0.4665498022</v>
      </c>
      <c r="V1429" s="33">
        <f t="shared" si="42"/>
        <v>0.5330788847</v>
      </c>
      <c r="W1429" s="44">
        <f t="shared" si="13"/>
        <v>0.005436957267</v>
      </c>
      <c r="X1429" s="44">
        <f t="shared" si="14"/>
        <v>0.008186208714</v>
      </c>
      <c r="Y1429" s="33">
        <f t="shared" si="15"/>
        <v>1.505659933</v>
      </c>
      <c r="Z1429" s="43">
        <v>1.0</v>
      </c>
      <c r="AA1429" s="33">
        <f t="shared" si="16"/>
        <v>2.505659933</v>
      </c>
      <c r="AB1429" s="33">
        <f t="shared" si="17"/>
        <v>0.6009035437</v>
      </c>
      <c r="AC1429" s="33">
        <f t="shared" si="18"/>
        <v>0.3990964563</v>
      </c>
      <c r="AD1429" s="33">
        <f t="shared" si="19"/>
        <v>0.005423247231</v>
      </c>
      <c r="AE1429" s="34">
        <f t="shared" si="23"/>
        <v>0</v>
      </c>
      <c r="AF1429" s="34">
        <f t="shared" si="24"/>
        <v>0</v>
      </c>
      <c r="AG1429" s="34">
        <f t="shared" si="25"/>
        <v>0</v>
      </c>
      <c r="AH1429" s="34">
        <f t="shared" si="26"/>
        <v>5</v>
      </c>
      <c r="AI1429" s="34">
        <f t="shared" si="28"/>
        <v>0</v>
      </c>
      <c r="AJ1429" s="34">
        <f t="shared" si="29"/>
        <v>1</v>
      </c>
      <c r="AK1429" s="34">
        <f t="shared" si="27"/>
        <v>0.005423247231</v>
      </c>
      <c r="AL1429" s="36">
        <f t="shared" si="34"/>
        <v>0</v>
      </c>
      <c r="AM1429" s="36">
        <f t="shared" si="35"/>
        <v>0</v>
      </c>
      <c r="AN1429" s="46">
        <f t="shared" si="36"/>
        <v>0</v>
      </c>
      <c r="AO1429" s="36">
        <f t="shared" si="37"/>
        <v>0</v>
      </c>
      <c r="AP1429" s="36">
        <f t="shared" si="39"/>
        <v>0</v>
      </c>
      <c r="AQ1429" s="36">
        <f t="shared" si="40"/>
        <v>0</v>
      </c>
      <c r="AR1429" s="36">
        <f t="shared" si="38"/>
        <v>0</v>
      </c>
      <c r="AS1429" s="38">
        <f t="shared" si="45"/>
        <v>0</v>
      </c>
      <c r="AT1429" s="38">
        <f t="shared" si="46"/>
        <v>0</v>
      </c>
      <c r="AU1429" s="38">
        <f t="shared" si="47"/>
        <v>0</v>
      </c>
      <c r="AV1429" s="38">
        <f t="shared" si="48"/>
        <v>0</v>
      </c>
      <c r="AW1429" s="38">
        <f t="shared" si="51"/>
        <v>0</v>
      </c>
      <c r="AX1429" s="38">
        <f t="shared" si="52"/>
        <v>0</v>
      </c>
      <c r="AY1429" s="38">
        <f t="shared" si="49"/>
        <v>0</v>
      </c>
      <c r="AZ1429" s="12">
        <f t="shared" si="30"/>
        <v>137.7878557</v>
      </c>
      <c r="BA1429" s="12">
        <f t="shared" si="41"/>
        <v>101.3779436</v>
      </c>
      <c r="BB1429" s="12">
        <f t="shared" si="53"/>
        <v>139.7910333</v>
      </c>
      <c r="BC1429" s="12">
        <f t="shared" si="50"/>
        <v>0.001807749077</v>
      </c>
      <c r="BD1429" s="12">
        <f t="shared" si="54"/>
        <v>123.8994748</v>
      </c>
    </row>
    <row r="1430" ht="14.25" customHeight="1">
      <c r="A1430" s="7">
        <v>38594.0</v>
      </c>
      <c r="B1430" s="21" t="s">
        <v>90</v>
      </c>
      <c r="C1430" s="8">
        <v>32.538059</v>
      </c>
      <c r="D1430" s="33">
        <f t="shared" si="5"/>
        <v>-0.0001825221295</v>
      </c>
      <c r="E1430" s="33">
        <f t="shared" si="7"/>
        <v>-0.002002983557</v>
      </c>
      <c r="F1430" s="33">
        <f t="shared" si="9"/>
        <v>0.000182558038</v>
      </c>
      <c r="G1430" s="33">
        <f t="shared" si="11"/>
        <v>-0.0007289217541</v>
      </c>
      <c r="H1430" s="33">
        <f t="shared" si="20"/>
        <v>0.02426771729</v>
      </c>
      <c r="I1430" s="45">
        <f t="shared" si="31"/>
        <v>0.2711244817</v>
      </c>
      <c r="J1430" s="45">
        <f t="shared" si="43"/>
        <v>0.4935766125</v>
      </c>
      <c r="K1430" s="21" t="s">
        <v>91</v>
      </c>
      <c r="L1430" s="8">
        <v>12.367152</v>
      </c>
      <c r="M1430" s="33">
        <f t="shared" si="6"/>
        <v>-0.01386362955</v>
      </c>
      <c r="N1430" s="33">
        <f t="shared" si="8"/>
        <v>-0.01810368434</v>
      </c>
      <c r="O1430" s="33">
        <f t="shared" si="10"/>
        <v>0.002078840361</v>
      </c>
      <c r="P1430" s="33">
        <f t="shared" si="12"/>
        <v>-0.02009932475</v>
      </c>
      <c r="Q1430" s="45">
        <f t="shared" si="21"/>
        <v>-1.080554609</v>
      </c>
      <c r="R1430" s="45">
        <f t="shared" si="32"/>
        <v>0.2022055875</v>
      </c>
      <c r="S1430" s="45">
        <f t="shared" si="44"/>
        <v>-0.6122511702</v>
      </c>
      <c r="T1430" s="33">
        <f t="shared" si="22"/>
        <v>1.104822326</v>
      </c>
      <c r="U1430" s="33">
        <f t="shared" si="33"/>
        <v>0.06891889425</v>
      </c>
      <c r="V1430" s="33">
        <f t="shared" si="42"/>
        <v>1.105827783</v>
      </c>
      <c r="W1430" s="44">
        <f t="shared" si="13"/>
        <v>0.005354353025</v>
      </c>
      <c r="X1430" s="44">
        <f t="shared" si="14"/>
        <v>0.00845897157</v>
      </c>
      <c r="Y1430" s="33">
        <f t="shared" si="15"/>
        <v>1.579830753</v>
      </c>
      <c r="Z1430" s="43">
        <v>1.0</v>
      </c>
      <c r="AA1430" s="33">
        <f t="shared" si="16"/>
        <v>2.579830753</v>
      </c>
      <c r="AB1430" s="33">
        <f t="shared" si="17"/>
        <v>0.6123776729</v>
      </c>
      <c r="AC1430" s="33">
        <f t="shared" si="18"/>
        <v>0.3876223271</v>
      </c>
      <c r="AD1430" s="33">
        <f t="shared" si="19"/>
        <v>-0.004890982205</v>
      </c>
      <c r="AE1430" s="34">
        <f t="shared" si="23"/>
        <v>-1</v>
      </c>
      <c r="AF1430" s="34">
        <f t="shared" si="24"/>
        <v>1</v>
      </c>
      <c r="AG1430" s="34">
        <f t="shared" si="25"/>
        <v>0</v>
      </c>
      <c r="AH1430" s="34">
        <f t="shared" si="26"/>
        <v>1</v>
      </c>
      <c r="AI1430" s="34">
        <f t="shared" si="28"/>
        <v>1</v>
      </c>
      <c r="AJ1430" s="34">
        <f t="shared" si="29"/>
        <v>-1</v>
      </c>
      <c r="AK1430" s="34">
        <f t="shared" si="27"/>
        <v>0.004890982205</v>
      </c>
      <c r="AL1430" s="36">
        <f t="shared" si="34"/>
        <v>0</v>
      </c>
      <c r="AM1430" s="36">
        <f t="shared" si="35"/>
        <v>0</v>
      </c>
      <c r="AN1430" s="46">
        <f t="shared" si="36"/>
        <v>0</v>
      </c>
      <c r="AO1430" s="36">
        <f t="shared" si="37"/>
        <v>0</v>
      </c>
      <c r="AP1430" s="36">
        <f t="shared" si="39"/>
        <v>0</v>
      </c>
      <c r="AQ1430" s="36">
        <f t="shared" si="40"/>
        <v>0</v>
      </c>
      <c r="AR1430" s="36">
        <f t="shared" si="38"/>
        <v>0</v>
      </c>
      <c r="AS1430" s="38">
        <f t="shared" si="45"/>
        <v>-1</v>
      </c>
      <c r="AT1430" s="38">
        <f t="shared" si="46"/>
        <v>0</v>
      </c>
      <c r="AU1430" s="38">
        <f t="shared" si="47"/>
        <v>0</v>
      </c>
      <c r="AV1430" s="38">
        <f t="shared" si="48"/>
        <v>1</v>
      </c>
      <c r="AW1430" s="38">
        <f t="shared" si="51"/>
        <v>0</v>
      </c>
      <c r="AX1430" s="38">
        <f t="shared" si="52"/>
        <v>-1</v>
      </c>
      <c r="AY1430" s="38">
        <f t="shared" si="49"/>
        <v>0.004890982205</v>
      </c>
      <c r="AZ1430" s="12">
        <f t="shared" si="30"/>
        <v>138.4617737</v>
      </c>
      <c r="BA1430" s="12">
        <f t="shared" si="41"/>
        <v>101.3779436</v>
      </c>
      <c r="BB1430" s="12">
        <f t="shared" si="53"/>
        <v>140.4747488</v>
      </c>
      <c r="BC1430" s="12">
        <f t="shared" si="50"/>
        <v>0.003260654803</v>
      </c>
      <c r="BD1430" s="12">
        <f t="shared" si="54"/>
        <v>124.3034682</v>
      </c>
    </row>
    <row r="1431" ht="14.25" customHeight="1">
      <c r="A1431" s="7">
        <v>38595.0</v>
      </c>
      <c r="B1431" s="21" t="s">
        <v>90</v>
      </c>
      <c r="C1431" s="8">
        <v>32.56773</v>
      </c>
      <c r="D1431" s="33">
        <f t="shared" si="5"/>
        <v>0.0009118859856</v>
      </c>
      <c r="E1431" s="33">
        <f t="shared" si="7"/>
        <v>0.009756534048</v>
      </c>
      <c r="F1431" s="33">
        <f t="shared" si="9"/>
        <v>0.002192329282</v>
      </c>
      <c r="G1431" s="33">
        <f t="shared" si="11"/>
        <v>0.002925346358</v>
      </c>
      <c r="H1431" s="33">
        <f t="shared" si="20"/>
        <v>0.7374654174</v>
      </c>
      <c r="I1431" s="45">
        <f t="shared" si="31"/>
        <v>0.3566941585</v>
      </c>
      <c r="J1431" s="45">
        <f t="shared" si="43"/>
        <v>0.6776941184</v>
      </c>
      <c r="K1431" s="21" t="s">
        <v>91</v>
      </c>
      <c r="L1431" s="8">
        <v>12.541016</v>
      </c>
      <c r="M1431" s="33">
        <f t="shared" si="6"/>
        <v>0.01405853183</v>
      </c>
      <c r="N1431" s="33">
        <f t="shared" si="8"/>
        <v>0.003878547581</v>
      </c>
      <c r="O1431" s="33">
        <f t="shared" si="10"/>
        <v>0.01593141415</v>
      </c>
      <c r="P1431" s="33">
        <f t="shared" si="12"/>
        <v>-0.01499899898</v>
      </c>
      <c r="Q1431" s="45">
        <f t="shared" si="21"/>
        <v>0.2864225101</v>
      </c>
      <c r="R1431" s="45">
        <f t="shared" si="32"/>
        <v>0.8175287378</v>
      </c>
      <c r="S1431" s="45">
        <f t="shared" si="44"/>
        <v>-0.4226179678</v>
      </c>
      <c r="T1431" s="33">
        <f t="shared" si="22"/>
        <v>0.4510429073</v>
      </c>
      <c r="U1431" s="33">
        <f t="shared" si="33"/>
        <v>-0.4608345793</v>
      </c>
      <c r="V1431" s="33">
        <f t="shared" si="42"/>
        <v>1.100312086</v>
      </c>
      <c r="W1431" s="44">
        <f t="shared" si="13"/>
        <v>0.005319108707</v>
      </c>
      <c r="X1431" s="44">
        <f t="shared" si="14"/>
        <v>0.008851158314</v>
      </c>
      <c r="Y1431" s="33">
        <f t="shared" si="15"/>
        <v>1.664030348</v>
      </c>
      <c r="Z1431" s="43">
        <v>1.0</v>
      </c>
      <c r="AA1431" s="33">
        <f t="shared" si="16"/>
        <v>2.664030348</v>
      </c>
      <c r="AB1431" s="33">
        <f t="shared" si="17"/>
        <v>0.6246289008</v>
      </c>
      <c r="AC1431" s="33">
        <f t="shared" si="18"/>
        <v>0.3753710992</v>
      </c>
      <c r="AD1431" s="33">
        <f t="shared" si="19"/>
        <v>0.00216276897</v>
      </c>
      <c r="AE1431" s="34">
        <f t="shared" si="23"/>
        <v>0</v>
      </c>
      <c r="AF1431" s="34">
        <f t="shared" si="24"/>
        <v>0</v>
      </c>
      <c r="AG1431" s="34">
        <f t="shared" si="25"/>
        <v>0</v>
      </c>
      <c r="AH1431" s="34">
        <f t="shared" si="26"/>
        <v>2</v>
      </c>
      <c r="AI1431" s="34">
        <f t="shared" si="28"/>
        <v>0</v>
      </c>
      <c r="AJ1431" s="34">
        <f t="shared" si="29"/>
        <v>-1</v>
      </c>
      <c r="AK1431" s="34">
        <f t="shared" si="27"/>
        <v>-0.00216276897</v>
      </c>
      <c r="AL1431" s="36">
        <f t="shared" si="34"/>
        <v>0</v>
      </c>
      <c r="AM1431" s="36">
        <f t="shared" si="35"/>
        <v>0</v>
      </c>
      <c r="AN1431" s="46">
        <f t="shared" si="36"/>
        <v>0</v>
      </c>
      <c r="AO1431" s="36">
        <f t="shared" si="37"/>
        <v>0</v>
      </c>
      <c r="AP1431" s="36">
        <f t="shared" si="39"/>
        <v>0</v>
      </c>
      <c r="AQ1431" s="36">
        <f t="shared" si="40"/>
        <v>0</v>
      </c>
      <c r="AR1431" s="36">
        <f t="shared" si="38"/>
        <v>0</v>
      </c>
      <c r="AS1431" s="38">
        <f t="shared" si="45"/>
        <v>-1</v>
      </c>
      <c r="AT1431" s="38">
        <f t="shared" si="46"/>
        <v>0</v>
      </c>
      <c r="AU1431" s="38">
        <f t="shared" si="47"/>
        <v>0</v>
      </c>
      <c r="AV1431" s="38">
        <f t="shared" si="48"/>
        <v>2</v>
      </c>
      <c r="AW1431" s="38">
        <f t="shared" si="51"/>
        <v>0</v>
      </c>
      <c r="AX1431" s="38">
        <f t="shared" si="52"/>
        <v>-1</v>
      </c>
      <c r="AY1431" s="38">
        <f t="shared" si="49"/>
        <v>-0.00216276897</v>
      </c>
      <c r="AZ1431" s="12">
        <f t="shared" si="30"/>
        <v>138.1623129</v>
      </c>
      <c r="BA1431" s="12">
        <f t="shared" si="41"/>
        <v>101.3779436</v>
      </c>
      <c r="BB1431" s="12">
        <f t="shared" si="53"/>
        <v>140.1709344</v>
      </c>
      <c r="BC1431" s="12">
        <f t="shared" si="50"/>
        <v>-0.00144184598</v>
      </c>
      <c r="BD1431" s="12">
        <f t="shared" si="54"/>
        <v>124.1242417</v>
      </c>
    </row>
    <row r="1432" ht="14.25" customHeight="1">
      <c r="A1432" s="7">
        <v>38596.0</v>
      </c>
      <c r="B1432" s="21" t="s">
        <v>90</v>
      </c>
      <c r="C1432" s="8">
        <v>32.627121</v>
      </c>
      <c r="D1432" s="33">
        <f t="shared" si="5"/>
        <v>0.001823614971</v>
      </c>
      <c r="E1432" s="33">
        <f t="shared" si="7"/>
        <v>0.008072241315</v>
      </c>
      <c r="F1432" s="33">
        <f t="shared" si="9"/>
        <v>0.006778938647</v>
      </c>
      <c r="G1432" s="33">
        <f t="shared" si="11"/>
        <v>0.004570537297</v>
      </c>
      <c r="H1432" s="33">
        <f t="shared" si="20"/>
        <v>0.6144517271</v>
      </c>
      <c r="I1432" s="45">
        <f t="shared" si="31"/>
        <v>0.5804600114</v>
      </c>
      <c r="J1432" s="45">
        <f t="shared" si="43"/>
        <v>0.7499818145</v>
      </c>
      <c r="K1432" s="21" t="s">
        <v>91</v>
      </c>
      <c r="L1432" s="8">
        <v>12.506815</v>
      </c>
      <c r="M1432" s="33">
        <f t="shared" si="6"/>
        <v>-0.002727131518</v>
      </c>
      <c r="N1432" s="33">
        <f t="shared" si="8"/>
        <v>0.001597759053</v>
      </c>
      <c r="O1432" s="33">
        <f t="shared" si="10"/>
        <v>0.008040505338</v>
      </c>
      <c r="P1432" s="33">
        <f t="shared" si="12"/>
        <v>-0.01082047277</v>
      </c>
      <c r="Q1432" s="45">
        <f t="shared" si="21"/>
        <v>0.1280275814</v>
      </c>
      <c r="R1432" s="45">
        <f t="shared" si="32"/>
        <v>0.4298875022</v>
      </c>
      <c r="S1432" s="45">
        <f t="shared" si="44"/>
        <v>-0.273046717</v>
      </c>
      <c r="T1432" s="33">
        <f t="shared" si="22"/>
        <v>0.4864241457</v>
      </c>
      <c r="U1432" s="33">
        <f t="shared" si="33"/>
        <v>0.1505725092</v>
      </c>
      <c r="V1432" s="33">
        <f t="shared" si="42"/>
        <v>1.023028531</v>
      </c>
      <c r="W1432" s="44">
        <f t="shared" si="13"/>
        <v>0.005332124717</v>
      </c>
      <c r="X1432" s="44">
        <f t="shared" si="14"/>
        <v>0.008744794278</v>
      </c>
      <c r="Y1432" s="33">
        <f t="shared" si="15"/>
        <v>1.640020581</v>
      </c>
      <c r="Z1432" s="43">
        <v>1.0</v>
      </c>
      <c r="AA1432" s="33">
        <f t="shared" si="16"/>
        <v>2.640020581</v>
      </c>
      <c r="AB1432" s="33">
        <f t="shared" si="17"/>
        <v>0.6212150742</v>
      </c>
      <c r="AC1432" s="33">
        <f t="shared" si="18"/>
        <v>0.3787849258</v>
      </c>
      <c r="AD1432" s="33">
        <f t="shared" si="19"/>
        <v>-0.003564502656</v>
      </c>
      <c r="AE1432" s="34">
        <f t="shared" si="23"/>
        <v>0</v>
      </c>
      <c r="AF1432" s="34">
        <f t="shared" si="24"/>
        <v>0</v>
      </c>
      <c r="AG1432" s="34">
        <f t="shared" si="25"/>
        <v>0</v>
      </c>
      <c r="AH1432" s="34">
        <f t="shared" si="26"/>
        <v>3</v>
      </c>
      <c r="AI1432" s="34">
        <f t="shared" si="28"/>
        <v>0</v>
      </c>
      <c r="AJ1432" s="34">
        <f t="shared" si="29"/>
        <v>-1</v>
      </c>
      <c r="AK1432" s="34">
        <f t="shared" si="27"/>
        <v>0.003564502656</v>
      </c>
      <c r="AL1432" s="36">
        <f t="shared" si="34"/>
        <v>0</v>
      </c>
      <c r="AM1432" s="36">
        <f t="shared" si="35"/>
        <v>0</v>
      </c>
      <c r="AN1432" s="46">
        <f t="shared" si="36"/>
        <v>0</v>
      </c>
      <c r="AO1432" s="36">
        <f t="shared" si="37"/>
        <v>0</v>
      </c>
      <c r="AP1432" s="36">
        <f t="shared" si="39"/>
        <v>0</v>
      </c>
      <c r="AQ1432" s="36">
        <f t="shared" si="40"/>
        <v>0</v>
      </c>
      <c r="AR1432" s="36">
        <f t="shared" si="38"/>
        <v>0</v>
      </c>
      <c r="AS1432" s="38">
        <f t="shared" si="45"/>
        <v>-1</v>
      </c>
      <c r="AT1432" s="38">
        <f t="shared" si="46"/>
        <v>0</v>
      </c>
      <c r="AU1432" s="38">
        <f t="shared" si="47"/>
        <v>0</v>
      </c>
      <c r="AV1432" s="38">
        <f t="shared" si="48"/>
        <v>3</v>
      </c>
      <c r="AW1432" s="38">
        <f t="shared" si="51"/>
        <v>0</v>
      </c>
      <c r="AX1432" s="38">
        <f t="shared" si="52"/>
        <v>-1</v>
      </c>
      <c r="AY1432" s="38">
        <f t="shared" si="49"/>
        <v>0.003564502656</v>
      </c>
      <c r="AZ1432" s="12">
        <f t="shared" si="30"/>
        <v>138.6547928</v>
      </c>
      <c r="BA1432" s="12">
        <f t="shared" si="41"/>
        <v>101.3779436</v>
      </c>
      <c r="BB1432" s="12">
        <f t="shared" si="53"/>
        <v>140.670574</v>
      </c>
      <c r="BC1432" s="12">
        <f t="shared" si="50"/>
        <v>0.002376335104</v>
      </c>
      <c r="BD1432" s="12">
        <f t="shared" si="54"/>
        <v>124.4192025</v>
      </c>
    </row>
    <row r="1433" ht="14.25" customHeight="1">
      <c r="A1433" s="7">
        <v>38597.0</v>
      </c>
      <c r="B1433" s="21" t="s">
        <v>90</v>
      </c>
      <c r="C1433" s="8">
        <v>32.448975</v>
      </c>
      <c r="D1433" s="33">
        <f t="shared" si="5"/>
        <v>-0.005460058827</v>
      </c>
      <c r="E1433" s="33">
        <f t="shared" si="7"/>
        <v>0.006260003223</v>
      </c>
      <c r="F1433" s="33">
        <f t="shared" si="9"/>
        <v>-0.005278749318</v>
      </c>
      <c r="G1433" s="33">
        <f t="shared" si="11"/>
        <v>0.004780055368</v>
      </c>
      <c r="H1433" s="33">
        <f t="shared" si="20"/>
        <v>0.4783663553</v>
      </c>
      <c r="I1433" s="45">
        <f t="shared" si="31"/>
        <v>-0.06683646269</v>
      </c>
      <c r="J1433" s="45">
        <f t="shared" si="43"/>
        <v>0.7438066851</v>
      </c>
      <c r="K1433" s="21" t="s">
        <v>91</v>
      </c>
      <c r="L1433" s="8">
        <v>12.512515</v>
      </c>
      <c r="M1433" s="33">
        <f t="shared" si="6"/>
        <v>0.0004557515243</v>
      </c>
      <c r="N1433" s="33">
        <f t="shared" si="8"/>
        <v>0.007574211124</v>
      </c>
      <c r="O1433" s="33">
        <f t="shared" si="10"/>
        <v>-0.0110384183</v>
      </c>
      <c r="P1433" s="33">
        <f t="shared" si="12"/>
        <v>-0.003631118205</v>
      </c>
      <c r="Q1433" s="45">
        <f t="shared" si="21"/>
        <v>0.4889452451</v>
      </c>
      <c r="R1433" s="45">
        <f t="shared" si="32"/>
        <v>-0.4717707091</v>
      </c>
      <c r="S1433" s="45">
        <f t="shared" si="44"/>
        <v>-0.01911854869</v>
      </c>
      <c r="T1433" s="33">
        <f t="shared" si="22"/>
        <v>-0.01057888987</v>
      </c>
      <c r="U1433" s="33">
        <f t="shared" si="33"/>
        <v>0.4049342464</v>
      </c>
      <c r="V1433" s="33">
        <f t="shared" si="42"/>
        <v>0.7629252338</v>
      </c>
      <c r="W1433" s="44">
        <f t="shared" si="13"/>
        <v>0.005320217338</v>
      </c>
      <c r="X1433" s="44">
        <f t="shared" si="14"/>
        <v>0.008621114455</v>
      </c>
      <c r="Y1433" s="33">
        <f t="shared" si="15"/>
        <v>1.620444036</v>
      </c>
      <c r="Z1433" s="43">
        <v>1.0</v>
      </c>
      <c r="AA1433" s="33">
        <f t="shared" si="16"/>
        <v>2.620444036</v>
      </c>
      <c r="AB1433" s="33">
        <f t="shared" si="17"/>
        <v>0.6183852865</v>
      </c>
      <c r="AC1433" s="33">
        <f t="shared" si="18"/>
        <v>0.3816147135</v>
      </c>
      <c r="AD1433" s="33">
        <f t="shared" si="19"/>
        <v>0.0007212402555</v>
      </c>
      <c r="AE1433" s="34">
        <f t="shared" si="23"/>
        <v>0</v>
      </c>
      <c r="AF1433" s="34">
        <f t="shared" si="24"/>
        <v>0</v>
      </c>
      <c r="AG1433" s="34">
        <f t="shared" si="25"/>
        <v>0</v>
      </c>
      <c r="AH1433" s="34">
        <f t="shared" si="26"/>
        <v>4</v>
      </c>
      <c r="AI1433" s="34">
        <f t="shared" si="28"/>
        <v>0</v>
      </c>
      <c r="AJ1433" s="34">
        <f t="shared" si="29"/>
        <v>-1</v>
      </c>
      <c r="AK1433" s="34">
        <f t="shared" si="27"/>
        <v>-0.0007212402555</v>
      </c>
      <c r="AL1433" s="36">
        <f t="shared" si="34"/>
        <v>0</v>
      </c>
      <c r="AM1433" s="36">
        <f t="shared" si="35"/>
        <v>0</v>
      </c>
      <c r="AN1433" s="46">
        <f t="shared" si="36"/>
        <v>0</v>
      </c>
      <c r="AO1433" s="36">
        <f t="shared" si="37"/>
        <v>0</v>
      </c>
      <c r="AP1433" s="36">
        <f t="shared" si="39"/>
        <v>0</v>
      </c>
      <c r="AQ1433" s="36">
        <f t="shared" si="40"/>
        <v>0</v>
      </c>
      <c r="AR1433" s="36">
        <f t="shared" si="38"/>
        <v>0</v>
      </c>
      <c r="AS1433" s="38">
        <f t="shared" si="45"/>
        <v>0</v>
      </c>
      <c r="AT1433" s="38">
        <f t="shared" si="46"/>
        <v>0</v>
      </c>
      <c r="AU1433" s="38">
        <f t="shared" si="47"/>
        <v>0</v>
      </c>
      <c r="AV1433" s="38">
        <f t="shared" si="48"/>
        <v>4</v>
      </c>
      <c r="AW1433" s="38">
        <f t="shared" si="51"/>
        <v>0</v>
      </c>
      <c r="AX1433" s="38">
        <f t="shared" si="52"/>
        <v>-1</v>
      </c>
      <c r="AY1433" s="38">
        <f t="shared" si="49"/>
        <v>-0.0007212402555</v>
      </c>
      <c r="AZ1433" s="12">
        <f t="shared" si="30"/>
        <v>138.5547894</v>
      </c>
      <c r="BA1433" s="12">
        <f t="shared" si="41"/>
        <v>101.3779436</v>
      </c>
      <c r="BB1433" s="12">
        <f t="shared" si="53"/>
        <v>140.5691168</v>
      </c>
      <c r="BC1433" s="12">
        <f t="shared" si="50"/>
        <v>-0.000480826837</v>
      </c>
      <c r="BD1433" s="12">
        <f t="shared" si="54"/>
        <v>124.3593784</v>
      </c>
    </row>
    <row r="1434" ht="14.25" customHeight="1">
      <c r="A1434" s="7">
        <v>38601.0</v>
      </c>
      <c r="B1434" s="21" t="s">
        <v>90</v>
      </c>
      <c r="C1434" s="8">
        <v>32.769627</v>
      </c>
      <c r="D1434" s="33">
        <f t="shared" si="5"/>
        <v>0.0098817297</v>
      </c>
      <c r="E1434" s="33">
        <f t="shared" si="7"/>
        <v>0.006933013979</v>
      </c>
      <c r="F1434" s="33">
        <f t="shared" si="9"/>
        <v>0.002543374721</v>
      </c>
      <c r="G1434" s="33">
        <f t="shared" si="11"/>
        <v>0.02393328341</v>
      </c>
      <c r="H1434" s="33">
        <f t="shared" si="20"/>
        <v>0.4977166874</v>
      </c>
      <c r="I1434" s="45">
        <f t="shared" si="31"/>
        <v>0.3278276115</v>
      </c>
      <c r="J1434" s="45">
        <f t="shared" si="43"/>
        <v>1.697805456</v>
      </c>
      <c r="K1434" s="21" t="s">
        <v>91</v>
      </c>
      <c r="L1434" s="8">
        <v>12.689227</v>
      </c>
      <c r="M1434" s="33">
        <f t="shared" si="6"/>
        <v>0.01412282023</v>
      </c>
      <c r="N1434" s="33">
        <f t="shared" si="8"/>
        <v>0.0118181015</v>
      </c>
      <c r="O1434" s="33">
        <f t="shared" si="10"/>
        <v>0.005646864889</v>
      </c>
      <c r="P1434" s="33">
        <f t="shared" si="12"/>
        <v>0.01946411324</v>
      </c>
      <c r="Q1434" s="45">
        <f t="shared" si="21"/>
        <v>0.7375571067</v>
      </c>
      <c r="R1434" s="45">
        <f t="shared" si="32"/>
        <v>0.2882720623</v>
      </c>
      <c r="S1434" s="45">
        <f t="shared" si="44"/>
        <v>0.7848607221</v>
      </c>
      <c r="T1434" s="33">
        <f t="shared" si="22"/>
        <v>-0.2398404193</v>
      </c>
      <c r="U1434" s="33">
        <f t="shared" si="33"/>
        <v>0.03955554923</v>
      </c>
      <c r="V1434" s="33">
        <f t="shared" si="42"/>
        <v>0.9129447336</v>
      </c>
      <c r="W1434" s="44">
        <f t="shared" si="13"/>
        <v>0.005266189546</v>
      </c>
      <c r="X1434" s="44">
        <f t="shared" si="14"/>
        <v>0.008925434216</v>
      </c>
      <c r="Y1434" s="33">
        <f t="shared" si="15"/>
        <v>1.694856241</v>
      </c>
      <c r="Z1434" s="43">
        <v>1.0</v>
      </c>
      <c r="AA1434" s="33">
        <f t="shared" si="16"/>
        <v>2.694856241</v>
      </c>
      <c r="AB1434" s="33">
        <f t="shared" si="17"/>
        <v>0.6289226917</v>
      </c>
      <c r="AC1434" s="33">
        <f t="shared" si="18"/>
        <v>0.3710773083</v>
      </c>
      <c r="AD1434" s="33">
        <f t="shared" si="19"/>
        <v>0.004869786476</v>
      </c>
      <c r="AE1434" s="34">
        <f t="shared" si="23"/>
        <v>0</v>
      </c>
      <c r="AF1434" s="34">
        <f t="shared" si="24"/>
        <v>0</v>
      </c>
      <c r="AG1434" s="34">
        <f t="shared" si="25"/>
        <v>0</v>
      </c>
      <c r="AH1434" s="34">
        <f t="shared" si="26"/>
        <v>5</v>
      </c>
      <c r="AI1434" s="34">
        <f t="shared" si="28"/>
        <v>0</v>
      </c>
      <c r="AJ1434" s="34">
        <f t="shared" si="29"/>
        <v>-1</v>
      </c>
      <c r="AK1434" s="34">
        <f t="shared" si="27"/>
        <v>-0.004869786476</v>
      </c>
      <c r="AL1434" s="36">
        <f t="shared" si="34"/>
        <v>0</v>
      </c>
      <c r="AM1434" s="36">
        <f t="shared" si="35"/>
        <v>0</v>
      </c>
      <c r="AN1434" s="46">
        <f t="shared" si="36"/>
        <v>0</v>
      </c>
      <c r="AO1434" s="36">
        <f t="shared" si="37"/>
        <v>0</v>
      </c>
      <c r="AP1434" s="36">
        <f t="shared" si="39"/>
        <v>0</v>
      </c>
      <c r="AQ1434" s="36">
        <f t="shared" si="40"/>
        <v>0</v>
      </c>
      <c r="AR1434" s="36">
        <f t="shared" si="38"/>
        <v>0</v>
      </c>
      <c r="AS1434" s="38">
        <f t="shared" si="45"/>
        <v>0</v>
      </c>
      <c r="AT1434" s="38">
        <f t="shared" si="46"/>
        <v>0</v>
      </c>
      <c r="AU1434" s="38">
        <f t="shared" si="47"/>
        <v>0</v>
      </c>
      <c r="AV1434" s="38">
        <f t="shared" si="48"/>
        <v>5</v>
      </c>
      <c r="AW1434" s="38">
        <f t="shared" si="51"/>
        <v>0</v>
      </c>
      <c r="AX1434" s="38">
        <f t="shared" si="52"/>
        <v>-1</v>
      </c>
      <c r="AY1434" s="38">
        <f t="shared" si="49"/>
        <v>-0.004869786476</v>
      </c>
      <c r="AZ1434" s="12">
        <f t="shared" si="30"/>
        <v>137.8800571</v>
      </c>
      <c r="BA1434" s="12">
        <f t="shared" si="41"/>
        <v>101.3779436</v>
      </c>
      <c r="BB1434" s="12">
        <f t="shared" si="53"/>
        <v>139.8845752</v>
      </c>
      <c r="BC1434" s="12">
        <f t="shared" si="50"/>
        <v>-0.003246524318</v>
      </c>
      <c r="BD1434" s="12">
        <f t="shared" si="54"/>
        <v>123.9556427</v>
      </c>
    </row>
    <row r="1435" ht="14.25" customHeight="1">
      <c r="A1435" s="7">
        <v>38602.0</v>
      </c>
      <c r="B1435" s="21" t="s">
        <v>90</v>
      </c>
      <c r="C1435" s="8">
        <v>33.07983</v>
      </c>
      <c r="D1435" s="33">
        <f t="shared" si="5"/>
        <v>0.009466174272</v>
      </c>
      <c r="E1435" s="33">
        <f t="shared" si="7"/>
        <v>0.01665037856</v>
      </c>
      <c r="F1435" s="33">
        <f t="shared" si="9"/>
        <v>0.01461404457</v>
      </c>
      <c r="G1435" s="33">
        <f t="shared" si="11"/>
        <v>0.02695793968</v>
      </c>
      <c r="H1435" s="33">
        <f t="shared" si="20"/>
        <v>1.091877883</v>
      </c>
      <c r="I1435" s="45">
        <f t="shared" si="31"/>
        <v>0.945140972</v>
      </c>
      <c r="J1435" s="45">
        <f t="shared" si="43"/>
        <v>1.777962911</v>
      </c>
      <c r="K1435" s="21" t="s">
        <v>91</v>
      </c>
      <c r="L1435" s="8">
        <v>12.726285</v>
      </c>
      <c r="M1435" s="33">
        <f t="shared" si="6"/>
        <v>0.002920430062</v>
      </c>
      <c r="N1435" s="33">
        <f t="shared" si="8"/>
        <v>0.02903926466</v>
      </c>
      <c r="O1435" s="33">
        <f t="shared" si="10"/>
        <v>0.01040986264</v>
      </c>
      <c r="P1435" s="33">
        <f t="shared" si="12"/>
        <v>0.01247159498</v>
      </c>
      <c r="Q1435" s="45">
        <f t="shared" si="21"/>
        <v>1.824236142</v>
      </c>
      <c r="R1435" s="45">
        <f t="shared" si="32"/>
        <v>0.4934111397</v>
      </c>
      <c r="S1435" s="45">
        <f t="shared" si="44"/>
        <v>0.5226630246</v>
      </c>
      <c r="T1435" s="33">
        <f t="shared" si="22"/>
        <v>-0.7323582592</v>
      </c>
      <c r="U1435" s="33">
        <f t="shared" si="33"/>
        <v>0.4517298323</v>
      </c>
      <c r="V1435" s="33">
        <f t="shared" si="42"/>
        <v>1.255299886</v>
      </c>
      <c r="W1435" s="44">
        <f t="shared" si="13"/>
        <v>0.005461901152</v>
      </c>
      <c r="X1435" s="44">
        <f t="shared" si="14"/>
        <v>0.008695589878</v>
      </c>
      <c r="Y1435" s="33">
        <f t="shared" si="15"/>
        <v>1.592044535</v>
      </c>
      <c r="Z1435" s="43">
        <v>1.0</v>
      </c>
      <c r="AA1435" s="33">
        <f t="shared" si="16"/>
        <v>2.592044535</v>
      </c>
      <c r="AB1435" s="33">
        <f t="shared" si="17"/>
        <v>0.6142041595</v>
      </c>
      <c r="AC1435" s="33">
        <f t="shared" si="18"/>
        <v>0.3857958405</v>
      </c>
      <c r="AD1435" s="33">
        <f t="shared" si="19"/>
        <v>-0.0005687276091</v>
      </c>
      <c r="AE1435" s="34">
        <f t="shared" si="23"/>
        <v>0</v>
      </c>
      <c r="AF1435" s="34">
        <f t="shared" si="24"/>
        <v>0</v>
      </c>
      <c r="AG1435" s="34">
        <f t="shared" si="25"/>
        <v>0</v>
      </c>
      <c r="AH1435" s="34">
        <f t="shared" si="26"/>
        <v>0</v>
      </c>
      <c r="AI1435" s="34">
        <f t="shared" si="28"/>
        <v>1</v>
      </c>
      <c r="AJ1435" s="34">
        <f t="shared" si="29"/>
        <v>0</v>
      </c>
      <c r="AK1435" s="34">
        <f t="shared" si="27"/>
        <v>0</v>
      </c>
      <c r="AL1435" s="36">
        <f t="shared" si="34"/>
        <v>0</v>
      </c>
      <c r="AM1435" s="36">
        <f t="shared" si="35"/>
        <v>0</v>
      </c>
      <c r="AN1435" s="46">
        <f t="shared" si="36"/>
        <v>0</v>
      </c>
      <c r="AO1435" s="36">
        <f t="shared" si="37"/>
        <v>0</v>
      </c>
      <c r="AP1435" s="36">
        <f t="shared" si="39"/>
        <v>0</v>
      </c>
      <c r="AQ1435" s="36">
        <f t="shared" si="40"/>
        <v>0</v>
      </c>
      <c r="AR1435" s="36">
        <f t="shared" si="38"/>
        <v>0</v>
      </c>
      <c r="AS1435" s="38">
        <f t="shared" si="45"/>
        <v>-1</v>
      </c>
      <c r="AT1435" s="38">
        <f t="shared" si="46"/>
        <v>0</v>
      </c>
      <c r="AU1435" s="38">
        <f t="shared" si="47"/>
        <v>0</v>
      </c>
      <c r="AV1435" s="38">
        <f t="shared" si="48"/>
        <v>1</v>
      </c>
      <c r="AW1435" s="38">
        <f t="shared" si="51"/>
        <v>1</v>
      </c>
      <c r="AX1435" s="38">
        <f t="shared" si="52"/>
        <v>-1</v>
      </c>
      <c r="AY1435" s="38">
        <f t="shared" si="49"/>
        <v>0.0005687276091</v>
      </c>
      <c r="AZ1435" s="12">
        <f t="shared" si="30"/>
        <v>137.8800571</v>
      </c>
      <c r="BA1435" s="12">
        <f t="shared" si="41"/>
        <v>101.3779436</v>
      </c>
      <c r="BB1435" s="12">
        <f t="shared" si="53"/>
        <v>139.9641314</v>
      </c>
      <c r="BC1435" s="12">
        <f t="shared" si="50"/>
        <v>0.0001895758697</v>
      </c>
      <c r="BD1435" s="12">
        <f t="shared" si="54"/>
        <v>123.9791417</v>
      </c>
    </row>
    <row r="1436" ht="14.25" customHeight="1">
      <c r="A1436" s="7">
        <v>38603.0</v>
      </c>
      <c r="B1436" s="21" t="s">
        <v>90</v>
      </c>
      <c r="C1436" s="8">
        <v>32.87701</v>
      </c>
      <c r="D1436" s="33">
        <f t="shared" si="5"/>
        <v>-0.006131228607</v>
      </c>
      <c r="E1436" s="33">
        <f t="shared" si="7"/>
        <v>0.009496516951</v>
      </c>
      <c r="F1436" s="33">
        <f t="shared" si="9"/>
        <v>0.01934570409</v>
      </c>
      <c r="G1436" s="33">
        <f t="shared" si="11"/>
        <v>0.01822115762</v>
      </c>
      <c r="H1436" s="33">
        <f t="shared" si="20"/>
        <v>0.6230574584</v>
      </c>
      <c r="I1436" s="45">
        <f t="shared" si="31"/>
        <v>1.164233758</v>
      </c>
      <c r="J1436" s="45">
        <f t="shared" si="43"/>
        <v>1.27787943</v>
      </c>
      <c r="K1436" s="21" t="s">
        <v>91</v>
      </c>
      <c r="L1436" s="8">
        <v>12.620822</v>
      </c>
      <c r="M1436" s="33">
        <f t="shared" si="6"/>
        <v>-0.008287021704</v>
      </c>
      <c r="N1436" s="33">
        <f t="shared" si="8"/>
        <v>0.006363599249</v>
      </c>
      <c r="O1436" s="33">
        <f t="shared" si="10"/>
        <v>0.01026682835</v>
      </c>
      <c r="P1436" s="33">
        <f t="shared" si="12"/>
        <v>0.008655893719</v>
      </c>
      <c r="Q1436" s="45">
        <f t="shared" si="21"/>
        <v>0.3227143517</v>
      </c>
      <c r="R1436" s="45">
        <f t="shared" si="32"/>
        <v>0.464075535</v>
      </c>
      <c r="S1436" s="45">
        <f t="shared" si="44"/>
        <v>0.3782549704</v>
      </c>
      <c r="T1436" s="33">
        <f t="shared" si="22"/>
        <v>0.3003431068</v>
      </c>
      <c r="U1436" s="33">
        <f t="shared" si="33"/>
        <v>0.7001582228</v>
      </c>
      <c r="V1436" s="33">
        <f t="shared" si="42"/>
        <v>0.8996244595</v>
      </c>
      <c r="W1436" s="44">
        <f t="shared" si="13"/>
        <v>0.005703039089</v>
      </c>
      <c r="X1436" s="44">
        <f t="shared" si="14"/>
        <v>0.008852514665</v>
      </c>
      <c r="Y1436" s="33">
        <f t="shared" si="15"/>
        <v>1.552245132</v>
      </c>
      <c r="Z1436" s="43">
        <v>1.0</v>
      </c>
      <c r="AA1436" s="33">
        <f t="shared" si="16"/>
        <v>2.552245132</v>
      </c>
      <c r="AB1436" s="33">
        <f t="shared" si="17"/>
        <v>0.6081881057</v>
      </c>
      <c r="AC1436" s="33">
        <f t="shared" si="18"/>
        <v>0.3918118943</v>
      </c>
      <c r="AD1436" s="33">
        <f t="shared" si="19"/>
        <v>0.003359223419</v>
      </c>
      <c r="AE1436" s="34">
        <f t="shared" si="23"/>
        <v>0</v>
      </c>
      <c r="AF1436" s="34">
        <f t="shared" si="24"/>
        <v>0</v>
      </c>
      <c r="AG1436" s="34">
        <f t="shared" si="25"/>
        <v>0</v>
      </c>
      <c r="AH1436" s="34">
        <f t="shared" si="26"/>
        <v>0</v>
      </c>
      <c r="AI1436" s="34">
        <f t="shared" si="28"/>
        <v>0</v>
      </c>
      <c r="AJ1436" s="34">
        <f t="shared" si="29"/>
        <v>0</v>
      </c>
      <c r="AK1436" s="34">
        <f t="shared" si="27"/>
        <v>0</v>
      </c>
      <c r="AL1436" s="36">
        <f t="shared" si="34"/>
        <v>0</v>
      </c>
      <c r="AM1436" s="36">
        <f t="shared" si="35"/>
        <v>0</v>
      </c>
      <c r="AN1436" s="46">
        <f t="shared" si="36"/>
        <v>0</v>
      </c>
      <c r="AO1436" s="36">
        <f t="shared" si="37"/>
        <v>0</v>
      </c>
      <c r="AP1436" s="36">
        <f t="shared" si="39"/>
        <v>0</v>
      </c>
      <c r="AQ1436" s="36">
        <f t="shared" si="40"/>
        <v>0</v>
      </c>
      <c r="AR1436" s="36">
        <f t="shared" si="38"/>
        <v>0</v>
      </c>
      <c r="AS1436" s="38">
        <f t="shared" si="45"/>
        <v>0</v>
      </c>
      <c r="AT1436" s="38">
        <f t="shared" si="46"/>
        <v>0</v>
      </c>
      <c r="AU1436" s="38">
        <f t="shared" si="47"/>
        <v>0</v>
      </c>
      <c r="AV1436" s="38">
        <f t="shared" si="48"/>
        <v>2</v>
      </c>
      <c r="AW1436" s="38">
        <f t="shared" si="51"/>
        <v>0</v>
      </c>
      <c r="AX1436" s="38">
        <f t="shared" si="52"/>
        <v>-1</v>
      </c>
      <c r="AY1436" s="38">
        <f t="shared" si="49"/>
        <v>-0.003359223419</v>
      </c>
      <c r="AZ1436" s="12">
        <f t="shared" si="30"/>
        <v>137.8800571</v>
      </c>
      <c r="BA1436" s="12">
        <f t="shared" si="41"/>
        <v>101.3779436</v>
      </c>
      <c r="BB1436" s="12">
        <f t="shared" si="53"/>
        <v>139.4939606</v>
      </c>
      <c r="BC1436" s="12">
        <f t="shared" si="50"/>
        <v>-0.00111974114</v>
      </c>
      <c r="BD1436" s="12">
        <f t="shared" si="54"/>
        <v>123.8403171</v>
      </c>
    </row>
    <row r="1437" ht="14.25" customHeight="1">
      <c r="A1437" s="7">
        <v>38604.0</v>
      </c>
      <c r="B1437" s="21" t="s">
        <v>90</v>
      </c>
      <c r="C1437" s="8">
        <v>32.948586</v>
      </c>
      <c r="D1437" s="33">
        <f t="shared" si="5"/>
        <v>0.002177083622</v>
      </c>
      <c r="E1437" s="33">
        <f t="shared" si="7"/>
        <v>0.009852692795</v>
      </c>
      <c r="F1437" s="33">
        <f t="shared" si="9"/>
        <v>0.01800446742</v>
      </c>
      <c r="G1437" s="33">
        <f t="shared" si="11"/>
        <v>0.01428288569</v>
      </c>
      <c r="H1437" s="33">
        <f t="shared" si="20"/>
        <v>0.631612737</v>
      </c>
      <c r="I1437" s="45">
        <f t="shared" si="31"/>
        <v>1.058812987</v>
      </c>
      <c r="J1437" s="45">
        <f t="shared" si="43"/>
        <v>1.046475978</v>
      </c>
      <c r="K1437" s="21" t="s">
        <v>91</v>
      </c>
      <c r="L1437" s="8">
        <v>12.555267</v>
      </c>
      <c r="M1437" s="33">
        <f t="shared" si="6"/>
        <v>-0.005194194166</v>
      </c>
      <c r="N1437" s="33">
        <f t="shared" si="8"/>
        <v>0.003874047869</v>
      </c>
      <c r="O1437" s="33">
        <f t="shared" si="10"/>
        <v>0.005477996717</v>
      </c>
      <c r="P1437" s="33">
        <f t="shared" si="12"/>
        <v>-0.001360443468</v>
      </c>
      <c r="Q1437" s="45">
        <f t="shared" si="21"/>
        <v>0.1576372519</v>
      </c>
      <c r="R1437" s="45">
        <f t="shared" si="32"/>
        <v>0.218437099</v>
      </c>
      <c r="S1437" s="45">
        <f t="shared" si="44"/>
        <v>0.02113601644</v>
      </c>
      <c r="T1437" s="33">
        <f t="shared" si="22"/>
        <v>0.4739754851</v>
      </c>
      <c r="U1437" s="33">
        <f t="shared" si="33"/>
        <v>0.8403758875</v>
      </c>
      <c r="V1437" s="33">
        <f t="shared" si="42"/>
        <v>1.025339961</v>
      </c>
      <c r="W1437" s="44">
        <f t="shared" si="13"/>
        <v>0.005583226661</v>
      </c>
      <c r="X1437" s="44">
        <f t="shared" si="14"/>
        <v>0.0088776276</v>
      </c>
      <c r="Y1437" s="33">
        <f t="shared" si="15"/>
        <v>1.590053233</v>
      </c>
      <c r="Z1437" s="43">
        <v>1.0</v>
      </c>
      <c r="AA1437" s="33">
        <f t="shared" si="16"/>
        <v>2.590053233</v>
      </c>
      <c r="AB1437" s="33">
        <f t="shared" si="17"/>
        <v>0.6139075493</v>
      </c>
      <c r="AC1437" s="33">
        <f t="shared" si="18"/>
        <v>0.3860924507</v>
      </c>
      <c r="AD1437" s="33">
        <f t="shared" si="19"/>
        <v>0.0004701390574</v>
      </c>
      <c r="AE1437" s="34">
        <f t="shared" si="23"/>
        <v>0</v>
      </c>
      <c r="AF1437" s="34">
        <f t="shared" si="24"/>
        <v>0</v>
      </c>
      <c r="AG1437" s="34">
        <f t="shared" si="25"/>
        <v>0</v>
      </c>
      <c r="AH1437" s="34">
        <f t="shared" si="26"/>
        <v>0</v>
      </c>
      <c r="AI1437" s="34">
        <f t="shared" si="28"/>
        <v>0</v>
      </c>
      <c r="AJ1437" s="34">
        <f t="shared" si="29"/>
        <v>0</v>
      </c>
      <c r="AK1437" s="34">
        <f t="shared" si="27"/>
        <v>0</v>
      </c>
      <c r="AL1437" s="36">
        <f t="shared" si="34"/>
        <v>0</v>
      </c>
      <c r="AM1437" s="36">
        <f t="shared" si="35"/>
        <v>0</v>
      </c>
      <c r="AN1437" s="46">
        <f t="shared" si="36"/>
        <v>0</v>
      </c>
      <c r="AO1437" s="36">
        <f t="shared" si="37"/>
        <v>0</v>
      </c>
      <c r="AP1437" s="36">
        <f t="shared" si="39"/>
        <v>0</v>
      </c>
      <c r="AQ1437" s="36">
        <f t="shared" si="40"/>
        <v>0</v>
      </c>
      <c r="AR1437" s="36">
        <f t="shared" si="38"/>
        <v>0</v>
      </c>
      <c r="AS1437" s="38">
        <f t="shared" si="45"/>
        <v>-1</v>
      </c>
      <c r="AT1437" s="38">
        <f t="shared" si="46"/>
        <v>0</v>
      </c>
      <c r="AU1437" s="38">
        <f t="shared" si="47"/>
        <v>0</v>
      </c>
      <c r="AV1437" s="38">
        <f t="shared" si="48"/>
        <v>3</v>
      </c>
      <c r="AW1437" s="38">
        <f t="shared" si="51"/>
        <v>0</v>
      </c>
      <c r="AX1437" s="38">
        <f t="shared" si="52"/>
        <v>-1</v>
      </c>
      <c r="AY1437" s="38">
        <f t="shared" si="49"/>
        <v>-0.0004701390574</v>
      </c>
      <c r="AZ1437" s="12">
        <f t="shared" si="30"/>
        <v>137.8800571</v>
      </c>
      <c r="BA1437" s="12">
        <f t="shared" si="41"/>
        <v>101.3779436</v>
      </c>
      <c r="BB1437" s="12">
        <f t="shared" si="53"/>
        <v>139.428379</v>
      </c>
      <c r="BC1437" s="12">
        <f t="shared" si="50"/>
        <v>-0.0001567130191</v>
      </c>
      <c r="BD1437" s="12">
        <f t="shared" si="54"/>
        <v>123.8209097</v>
      </c>
    </row>
    <row r="1438" ht="14.25" customHeight="1">
      <c r="A1438" s="7">
        <v>38607.0</v>
      </c>
      <c r="B1438" s="21" t="s">
        <v>90</v>
      </c>
      <c r="C1438" s="8">
        <v>33.067905</v>
      </c>
      <c r="D1438" s="33">
        <f t="shared" si="5"/>
        <v>0.003621369366</v>
      </c>
      <c r="E1438" s="33">
        <f t="shared" si="7"/>
        <v>0.0190739461</v>
      </c>
      <c r="F1438" s="33">
        <f t="shared" si="9"/>
        <v>0.02545335228</v>
      </c>
      <c r="G1438" s="33">
        <f t="shared" si="11"/>
        <v>0.01981980521</v>
      </c>
      <c r="H1438" s="33">
        <f t="shared" si="20"/>
        <v>1.193005302</v>
      </c>
      <c r="I1438" s="45">
        <f t="shared" si="31"/>
        <v>1.409442457</v>
      </c>
      <c r="J1438" s="45">
        <f t="shared" si="43"/>
        <v>1.286229842</v>
      </c>
      <c r="K1438" s="21" t="s">
        <v>91</v>
      </c>
      <c r="L1438" s="8">
        <v>12.612274</v>
      </c>
      <c r="M1438" s="33">
        <f t="shared" si="6"/>
        <v>0.004540484882</v>
      </c>
      <c r="N1438" s="33">
        <f t="shared" si="8"/>
        <v>0.007972737695</v>
      </c>
      <c r="O1438" s="33">
        <f t="shared" si="10"/>
        <v>0.01560733602</v>
      </c>
      <c r="P1438" s="33">
        <f t="shared" si="12"/>
        <v>0.01537365655</v>
      </c>
      <c r="Q1438" s="45">
        <f t="shared" si="21"/>
        <v>0.410714967</v>
      </c>
      <c r="R1438" s="45">
        <f t="shared" si="32"/>
        <v>0.6867137623</v>
      </c>
      <c r="S1438" s="45">
        <f t="shared" si="44"/>
        <v>0.5982602697</v>
      </c>
      <c r="T1438" s="33">
        <f t="shared" si="22"/>
        <v>0.7822903354</v>
      </c>
      <c r="U1438" s="33">
        <f t="shared" si="33"/>
        <v>0.7227286943</v>
      </c>
      <c r="V1438" s="33">
        <f t="shared" si="42"/>
        <v>0.6879695721</v>
      </c>
      <c r="W1438" s="44">
        <f t="shared" si="13"/>
        <v>0.005585102256</v>
      </c>
      <c r="X1438" s="44">
        <f t="shared" si="14"/>
        <v>0.008463548913</v>
      </c>
      <c r="Y1438" s="33">
        <f t="shared" si="15"/>
        <v>1.515379401</v>
      </c>
      <c r="Z1438" s="43">
        <v>1.0</v>
      </c>
      <c r="AA1438" s="33">
        <f t="shared" si="16"/>
        <v>2.515379401</v>
      </c>
      <c r="AB1438" s="33">
        <f t="shared" si="17"/>
        <v>0.6024456591</v>
      </c>
      <c r="AC1438" s="33">
        <f t="shared" si="18"/>
        <v>0.3975543409</v>
      </c>
      <c r="AD1438" s="33">
        <f t="shared" si="19"/>
        <v>0.003129126732</v>
      </c>
      <c r="AE1438" s="34">
        <f t="shared" si="23"/>
        <v>0</v>
      </c>
      <c r="AF1438" s="34">
        <f t="shared" si="24"/>
        <v>0</v>
      </c>
      <c r="AG1438" s="34">
        <f t="shared" si="25"/>
        <v>0</v>
      </c>
      <c r="AH1438" s="34">
        <f t="shared" si="26"/>
        <v>0</v>
      </c>
      <c r="AI1438" s="34">
        <f t="shared" si="28"/>
        <v>0</v>
      </c>
      <c r="AJ1438" s="34">
        <f t="shared" si="29"/>
        <v>0</v>
      </c>
      <c r="AK1438" s="34">
        <f t="shared" si="27"/>
        <v>0</v>
      </c>
      <c r="AL1438" s="36">
        <f t="shared" si="34"/>
        <v>0</v>
      </c>
      <c r="AM1438" s="36">
        <f t="shared" si="35"/>
        <v>0</v>
      </c>
      <c r="AN1438" s="46">
        <f t="shared" si="36"/>
        <v>0</v>
      </c>
      <c r="AO1438" s="36">
        <f t="shared" si="37"/>
        <v>0</v>
      </c>
      <c r="AP1438" s="36">
        <f t="shared" si="39"/>
        <v>0</v>
      </c>
      <c r="AQ1438" s="36">
        <f t="shared" si="40"/>
        <v>0</v>
      </c>
      <c r="AR1438" s="36">
        <f t="shared" si="38"/>
        <v>0</v>
      </c>
      <c r="AS1438" s="38">
        <f t="shared" si="45"/>
        <v>0</v>
      </c>
      <c r="AT1438" s="38">
        <f t="shared" si="46"/>
        <v>0</v>
      </c>
      <c r="AU1438" s="38">
        <f t="shared" si="47"/>
        <v>0</v>
      </c>
      <c r="AV1438" s="38">
        <f t="shared" si="48"/>
        <v>4</v>
      </c>
      <c r="AW1438" s="38">
        <f t="shared" si="51"/>
        <v>0</v>
      </c>
      <c r="AX1438" s="38">
        <f t="shared" si="52"/>
        <v>-1</v>
      </c>
      <c r="AY1438" s="38">
        <f t="shared" si="49"/>
        <v>-0.003129126732</v>
      </c>
      <c r="AZ1438" s="12">
        <f t="shared" si="30"/>
        <v>137.8800571</v>
      </c>
      <c r="BA1438" s="12">
        <f t="shared" si="41"/>
        <v>101.3779436</v>
      </c>
      <c r="BB1438" s="12">
        <f t="shared" si="53"/>
        <v>138.99209</v>
      </c>
      <c r="BC1438" s="12">
        <f t="shared" si="50"/>
        <v>-0.001043042244</v>
      </c>
      <c r="BD1438" s="12">
        <f t="shared" si="54"/>
        <v>123.6917593</v>
      </c>
    </row>
    <row r="1439" ht="14.25" customHeight="1">
      <c r="A1439" s="7">
        <v>38608.0</v>
      </c>
      <c r="B1439" s="21" t="s">
        <v>90</v>
      </c>
      <c r="C1439" s="8">
        <v>33.085808</v>
      </c>
      <c r="D1439" s="33">
        <f t="shared" si="5"/>
        <v>0.0005414010957</v>
      </c>
      <c r="E1439" s="33">
        <f t="shared" si="7"/>
        <v>0.009648599296</v>
      </c>
      <c r="F1439" s="33">
        <f t="shared" si="9"/>
        <v>0.01664850715</v>
      </c>
      <c r="G1439" s="33">
        <f t="shared" si="11"/>
        <v>0.01405845769</v>
      </c>
      <c r="H1439" s="33">
        <f t="shared" si="20"/>
        <v>0.5987215737</v>
      </c>
      <c r="I1439" s="45">
        <f t="shared" si="31"/>
        <v>0.9110165794</v>
      </c>
      <c r="J1439" s="45">
        <f t="shared" si="43"/>
        <v>0.9774579355</v>
      </c>
      <c r="K1439" s="21" t="s">
        <v>91</v>
      </c>
      <c r="L1439" s="8">
        <v>12.523351</v>
      </c>
      <c r="M1439" s="33">
        <f t="shared" si="6"/>
        <v>-0.007050512858</v>
      </c>
      <c r="N1439" s="33">
        <f t="shared" si="8"/>
        <v>-0.01307219108</v>
      </c>
      <c r="O1439" s="33">
        <f t="shared" si="10"/>
        <v>-0.001408578061</v>
      </c>
      <c r="P1439" s="33">
        <f t="shared" si="12"/>
        <v>0.009141650089</v>
      </c>
      <c r="Q1439" s="45">
        <f t="shared" si="21"/>
        <v>-0.9063433777</v>
      </c>
      <c r="R1439" s="45">
        <f t="shared" si="32"/>
        <v>-0.1511659769</v>
      </c>
      <c r="S1439" s="45">
        <f t="shared" si="44"/>
        <v>0.3613657397</v>
      </c>
      <c r="T1439" s="33">
        <f t="shared" si="22"/>
        <v>1.505064951</v>
      </c>
      <c r="U1439" s="33">
        <f t="shared" si="33"/>
        <v>1.062182556</v>
      </c>
      <c r="V1439" s="33">
        <f t="shared" si="42"/>
        <v>0.6160921959</v>
      </c>
      <c r="W1439" s="44">
        <f t="shared" si="13"/>
        <v>0.00544793155</v>
      </c>
      <c r="X1439" s="44">
        <f t="shared" si="14"/>
        <v>0.008638232328</v>
      </c>
      <c r="Y1439" s="33">
        <f t="shared" si="15"/>
        <v>1.585598543</v>
      </c>
      <c r="Z1439" s="43">
        <v>1.0</v>
      </c>
      <c r="AA1439" s="33">
        <f t="shared" si="16"/>
        <v>2.585598543</v>
      </c>
      <c r="AB1439" s="33">
        <f t="shared" si="17"/>
        <v>0.6132423563</v>
      </c>
      <c r="AC1439" s="33">
        <f t="shared" si="18"/>
        <v>0.3867576437</v>
      </c>
      <c r="AD1439" s="33">
        <f t="shared" si="19"/>
        <v>0.00002371330988</v>
      </c>
      <c r="AE1439" s="34">
        <f t="shared" si="23"/>
        <v>-1</v>
      </c>
      <c r="AF1439" s="34">
        <f t="shared" si="24"/>
        <v>0</v>
      </c>
      <c r="AG1439" s="34">
        <f t="shared" si="25"/>
        <v>0</v>
      </c>
      <c r="AH1439" s="34">
        <f t="shared" si="26"/>
        <v>1</v>
      </c>
      <c r="AI1439" s="34">
        <f t="shared" si="28"/>
        <v>0</v>
      </c>
      <c r="AJ1439" s="34">
        <f t="shared" si="29"/>
        <v>-1</v>
      </c>
      <c r="AK1439" s="34">
        <f t="shared" si="27"/>
        <v>-0.00002371330988</v>
      </c>
      <c r="AL1439" s="36">
        <f t="shared" si="34"/>
        <v>-1</v>
      </c>
      <c r="AM1439" s="36">
        <f t="shared" si="35"/>
        <v>0</v>
      </c>
      <c r="AN1439" s="46">
        <f t="shared" si="36"/>
        <v>0</v>
      </c>
      <c r="AO1439" s="36">
        <f t="shared" si="37"/>
        <v>1</v>
      </c>
      <c r="AP1439" s="36">
        <f t="shared" si="39"/>
        <v>0</v>
      </c>
      <c r="AQ1439" s="36">
        <f t="shared" si="40"/>
        <v>-1</v>
      </c>
      <c r="AR1439" s="36">
        <f t="shared" si="38"/>
        <v>-0.00002371330988</v>
      </c>
      <c r="AS1439" s="38">
        <f t="shared" si="45"/>
        <v>0</v>
      </c>
      <c r="AT1439" s="38">
        <f t="shared" si="46"/>
        <v>0</v>
      </c>
      <c r="AU1439" s="38">
        <f t="shared" si="47"/>
        <v>0</v>
      </c>
      <c r="AV1439" s="38">
        <f t="shared" si="48"/>
        <v>5</v>
      </c>
      <c r="AW1439" s="38">
        <f t="shared" si="51"/>
        <v>0</v>
      </c>
      <c r="AX1439" s="38">
        <f t="shared" si="52"/>
        <v>-1</v>
      </c>
      <c r="AY1439" s="38">
        <f t="shared" si="49"/>
        <v>-0.00002371330988</v>
      </c>
      <c r="AZ1439" s="12">
        <f t="shared" si="30"/>
        <v>137.8767876</v>
      </c>
      <c r="BA1439" s="12">
        <f t="shared" si="41"/>
        <v>101.3755396</v>
      </c>
      <c r="BB1439" s="12">
        <f t="shared" si="53"/>
        <v>138.988794</v>
      </c>
      <c r="BC1439" s="12">
        <f t="shared" si="50"/>
        <v>-0.00002371330988</v>
      </c>
      <c r="BD1439" s="12">
        <f t="shared" si="54"/>
        <v>123.6888262</v>
      </c>
    </row>
    <row r="1440" ht="14.25" customHeight="1">
      <c r="A1440" s="7">
        <v>38609.0</v>
      </c>
      <c r="B1440" s="21" t="s">
        <v>90</v>
      </c>
      <c r="C1440" s="8">
        <v>33.020176</v>
      </c>
      <c r="D1440" s="33">
        <f t="shared" si="5"/>
        <v>-0.001983690409</v>
      </c>
      <c r="E1440" s="33">
        <f t="shared" si="7"/>
        <v>-0.00180333454</v>
      </c>
      <c r="F1440" s="33">
        <f t="shared" si="9"/>
        <v>0.01481701782</v>
      </c>
      <c r="G1440" s="33">
        <f t="shared" si="11"/>
        <v>0.01500228082</v>
      </c>
      <c r="H1440" s="33">
        <f t="shared" si="20"/>
        <v>-0.1044179374</v>
      </c>
      <c r="I1440" s="45">
        <f t="shared" si="31"/>
        <v>0.7984554272</v>
      </c>
      <c r="J1440" s="45">
        <f t="shared" si="43"/>
        <v>0.9914381942</v>
      </c>
      <c r="K1440" s="21" t="s">
        <v>91</v>
      </c>
      <c r="L1440" s="8">
        <v>12.483193</v>
      </c>
      <c r="M1440" s="33">
        <f t="shared" si="6"/>
        <v>-0.003206649722</v>
      </c>
      <c r="N1440" s="33">
        <f t="shared" si="8"/>
        <v>-0.01910156813</v>
      </c>
      <c r="O1440" s="33">
        <f t="shared" si="10"/>
        <v>0.009383001034</v>
      </c>
      <c r="P1440" s="33">
        <f t="shared" si="12"/>
        <v>0.01148134716</v>
      </c>
      <c r="Q1440" s="45">
        <f t="shared" si="21"/>
        <v>-1.255290469</v>
      </c>
      <c r="R1440" s="45">
        <f t="shared" si="32"/>
        <v>0.368025272</v>
      </c>
      <c r="S1440" s="45">
        <f t="shared" si="44"/>
        <v>0.4269508023</v>
      </c>
      <c r="T1440" s="33">
        <f t="shared" si="22"/>
        <v>1.150872531</v>
      </c>
      <c r="U1440" s="33">
        <f t="shared" si="33"/>
        <v>0.4304301553</v>
      </c>
      <c r="V1440" s="33">
        <f t="shared" si="42"/>
        <v>0.5644873919</v>
      </c>
      <c r="W1440" s="44">
        <f t="shared" si="13"/>
        <v>0.005419316747</v>
      </c>
      <c r="X1440" s="44">
        <f t="shared" si="14"/>
        <v>0.008569011333</v>
      </c>
      <c r="Y1440" s="33">
        <f t="shared" si="15"/>
        <v>1.581197729</v>
      </c>
      <c r="Z1440" s="43">
        <v>1.0</v>
      </c>
      <c r="AA1440" s="33">
        <f t="shared" si="16"/>
        <v>2.581197729</v>
      </c>
      <c r="AB1440" s="33">
        <f t="shared" si="17"/>
        <v>0.6125829537</v>
      </c>
      <c r="AC1440" s="33">
        <f t="shared" si="18"/>
        <v>0.3874170463</v>
      </c>
      <c r="AD1440" s="33">
        <f t="shared" si="19"/>
        <v>0.002783340251</v>
      </c>
      <c r="AE1440" s="34">
        <f t="shared" si="23"/>
        <v>-1</v>
      </c>
      <c r="AF1440" s="34">
        <f t="shared" si="24"/>
        <v>0</v>
      </c>
      <c r="AG1440" s="34">
        <f t="shared" si="25"/>
        <v>0</v>
      </c>
      <c r="AH1440" s="34">
        <f t="shared" si="26"/>
        <v>2</v>
      </c>
      <c r="AI1440" s="34">
        <f t="shared" si="28"/>
        <v>0</v>
      </c>
      <c r="AJ1440" s="34">
        <f t="shared" si="29"/>
        <v>-1</v>
      </c>
      <c r="AK1440" s="34">
        <f t="shared" si="27"/>
        <v>-0.002783340251</v>
      </c>
      <c r="AL1440" s="36">
        <f t="shared" si="34"/>
        <v>0</v>
      </c>
      <c r="AM1440" s="36">
        <f t="shared" si="35"/>
        <v>0</v>
      </c>
      <c r="AN1440" s="46">
        <f t="shared" si="36"/>
        <v>0</v>
      </c>
      <c r="AO1440" s="36">
        <f t="shared" si="37"/>
        <v>2</v>
      </c>
      <c r="AP1440" s="36">
        <f t="shared" si="39"/>
        <v>0</v>
      </c>
      <c r="AQ1440" s="36">
        <f t="shared" si="40"/>
        <v>-1</v>
      </c>
      <c r="AR1440" s="36">
        <f t="shared" si="38"/>
        <v>-0.002783340251</v>
      </c>
      <c r="AS1440" s="38">
        <f t="shared" si="45"/>
        <v>0</v>
      </c>
      <c r="AT1440" s="38">
        <f t="shared" si="46"/>
        <v>0</v>
      </c>
      <c r="AU1440" s="38">
        <f t="shared" si="47"/>
        <v>0</v>
      </c>
      <c r="AV1440" s="38">
        <f t="shared" si="48"/>
        <v>0</v>
      </c>
      <c r="AW1440" s="38">
        <f t="shared" si="51"/>
        <v>1</v>
      </c>
      <c r="AX1440" s="38">
        <f t="shared" si="52"/>
        <v>0</v>
      </c>
      <c r="AY1440" s="38">
        <f t="shared" si="49"/>
        <v>0</v>
      </c>
      <c r="AZ1440" s="12">
        <f t="shared" si="30"/>
        <v>137.4930295</v>
      </c>
      <c r="BA1440" s="12">
        <f t="shared" si="41"/>
        <v>101.093377</v>
      </c>
      <c r="BB1440" s="12">
        <f t="shared" si="53"/>
        <v>138.988794</v>
      </c>
      <c r="BC1440" s="12">
        <f t="shared" si="50"/>
        <v>-0.001855560168</v>
      </c>
      <c r="BD1440" s="12">
        <f t="shared" si="54"/>
        <v>123.4593141</v>
      </c>
    </row>
    <row r="1441" ht="14.25" customHeight="1">
      <c r="A1441" s="7">
        <v>38610.0</v>
      </c>
      <c r="B1441" s="21" t="s">
        <v>90</v>
      </c>
      <c r="C1441" s="8">
        <v>33.223</v>
      </c>
      <c r="D1441" s="33">
        <f t="shared" si="5"/>
        <v>0.006142426376</v>
      </c>
      <c r="E1441" s="33">
        <f t="shared" si="7"/>
        <v>0.01052376722</v>
      </c>
      <c r="F1441" s="33">
        <f t="shared" si="9"/>
        <v>0.0201202233</v>
      </c>
      <c r="G1441" s="33">
        <f t="shared" si="11"/>
        <v>0.02235666274</v>
      </c>
      <c r="H1441" s="33">
        <f t="shared" si="20"/>
        <v>0.6560132775</v>
      </c>
      <c r="I1441" s="45">
        <f t="shared" si="31"/>
        <v>1.057736706</v>
      </c>
      <c r="J1441" s="45">
        <f t="shared" si="43"/>
        <v>1.302893896</v>
      </c>
      <c r="K1441" s="21" t="s">
        <v>91</v>
      </c>
      <c r="L1441" s="8">
        <v>12.514751</v>
      </c>
      <c r="M1441" s="33">
        <f t="shared" si="6"/>
        <v>0.0025280391</v>
      </c>
      <c r="N1441" s="33">
        <f t="shared" si="8"/>
        <v>-0.008404444655</v>
      </c>
      <c r="O1441" s="33">
        <f t="shared" si="10"/>
        <v>-0.002094327924</v>
      </c>
      <c r="P1441" s="33">
        <f t="shared" si="12"/>
        <v>0.01380372062</v>
      </c>
      <c r="Q1441" s="45">
        <f t="shared" si="21"/>
        <v>-0.5542884941</v>
      </c>
      <c r="R1441" s="45">
        <f t="shared" si="32"/>
        <v>-0.1842638141</v>
      </c>
      <c r="S1441" s="45">
        <f t="shared" si="44"/>
        <v>0.4912994824</v>
      </c>
      <c r="T1441" s="33">
        <f t="shared" si="22"/>
        <v>1.210301772</v>
      </c>
      <c r="U1441" s="33">
        <f t="shared" si="33"/>
        <v>1.24200052</v>
      </c>
      <c r="V1441" s="33">
        <f t="shared" si="42"/>
        <v>0.811594414</v>
      </c>
      <c r="W1441" s="44">
        <f t="shared" si="13"/>
        <v>0.005529527875</v>
      </c>
      <c r="X1441" s="44">
        <f t="shared" si="14"/>
        <v>0.008579114245</v>
      </c>
      <c r="Y1441" s="33">
        <f t="shared" si="15"/>
        <v>1.551509358</v>
      </c>
      <c r="Z1441" s="43">
        <v>1.0</v>
      </c>
      <c r="AA1441" s="33">
        <f t="shared" si="16"/>
        <v>2.551509358</v>
      </c>
      <c r="AB1441" s="33">
        <f t="shared" si="17"/>
        <v>0.6080751196</v>
      </c>
      <c r="AC1441" s="33">
        <f t="shared" si="18"/>
        <v>0.3919248804</v>
      </c>
      <c r="AD1441" s="33">
        <f t="shared" si="19"/>
        <v>0.005451276849</v>
      </c>
      <c r="AE1441" s="34">
        <f t="shared" si="23"/>
        <v>-1</v>
      </c>
      <c r="AF1441" s="34">
        <f t="shared" si="24"/>
        <v>0</v>
      </c>
      <c r="AG1441" s="34">
        <f t="shared" si="25"/>
        <v>0</v>
      </c>
      <c r="AH1441" s="34">
        <f t="shared" si="26"/>
        <v>3</v>
      </c>
      <c r="AI1441" s="34">
        <f t="shared" si="28"/>
        <v>0</v>
      </c>
      <c r="AJ1441" s="34">
        <f t="shared" si="29"/>
        <v>-1</v>
      </c>
      <c r="AK1441" s="34">
        <f t="shared" si="27"/>
        <v>-0.005451276849</v>
      </c>
      <c r="AL1441" s="36">
        <f t="shared" si="34"/>
        <v>-1</v>
      </c>
      <c r="AM1441" s="36">
        <f t="shared" si="35"/>
        <v>0</v>
      </c>
      <c r="AN1441" s="46">
        <f t="shared" si="36"/>
        <v>0</v>
      </c>
      <c r="AO1441" s="36">
        <f t="shared" si="37"/>
        <v>3</v>
      </c>
      <c r="AP1441" s="36">
        <f t="shared" si="39"/>
        <v>0</v>
      </c>
      <c r="AQ1441" s="36">
        <f t="shared" si="40"/>
        <v>-1</v>
      </c>
      <c r="AR1441" s="36">
        <f t="shared" si="38"/>
        <v>-0.005451276849</v>
      </c>
      <c r="AS1441" s="38">
        <f t="shared" si="45"/>
        <v>0</v>
      </c>
      <c r="AT1441" s="38">
        <f t="shared" si="46"/>
        <v>0</v>
      </c>
      <c r="AU1441" s="38">
        <f t="shared" si="47"/>
        <v>0</v>
      </c>
      <c r="AV1441" s="38">
        <f t="shared" si="48"/>
        <v>0</v>
      </c>
      <c r="AW1441" s="38">
        <f t="shared" si="51"/>
        <v>0</v>
      </c>
      <c r="AX1441" s="38">
        <f t="shared" si="52"/>
        <v>0</v>
      </c>
      <c r="AY1441" s="38">
        <f t="shared" si="49"/>
        <v>0</v>
      </c>
      <c r="AZ1441" s="12">
        <f t="shared" si="30"/>
        <v>136.743517</v>
      </c>
      <c r="BA1441" s="12">
        <f t="shared" si="41"/>
        <v>100.542289</v>
      </c>
      <c r="BB1441" s="12">
        <f t="shared" si="53"/>
        <v>138.988794</v>
      </c>
      <c r="BC1441" s="12">
        <f t="shared" si="50"/>
        <v>-0.003634184566</v>
      </c>
      <c r="BD1441" s="12">
        <f t="shared" si="54"/>
        <v>123.0106402</v>
      </c>
    </row>
    <row r="1442" ht="14.25" customHeight="1">
      <c r="A1442" s="7">
        <v>38611.0</v>
      </c>
      <c r="B1442" s="21" t="s">
        <v>90</v>
      </c>
      <c r="C1442" s="8">
        <v>33.407948</v>
      </c>
      <c r="D1442" s="33">
        <f t="shared" si="5"/>
        <v>0.005566866328</v>
      </c>
      <c r="E1442" s="33">
        <f t="shared" si="7"/>
        <v>0.0139417819</v>
      </c>
      <c r="F1442" s="33">
        <f t="shared" si="9"/>
        <v>0.02393183879</v>
      </c>
      <c r="G1442" s="33">
        <f t="shared" si="11"/>
        <v>0.0308730099</v>
      </c>
      <c r="H1442" s="33">
        <f t="shared" si="20"/>
        <v>0.8572532914</v>
      </c>
      <c r="I1442" s="45">
        <f t="shared" si="31"/>
        <v>1.225394354</v>
      </c>
      <c r="J1442" s="45">
        <f t="shared" si="43"/>
        <v>1.650103435</v>
      </c>
      <c r="K1442" s="21" t="s">
        <v>91</v>
      </c>
      <c r="L1442" s="8">
        <v>12.448774</v>
      </c>
      <c r="M1442" s="33">
        <f t="shared" si="6"/>
        <v>-0.005271938691</v>
      </c>
      <c r="N1442" s="33">
        <f t="shared" si="8"/>
        <v>-0.008481938297</v>
      </c>
      <c r="O1442" s="33">
        <f t="shared" si="10"/>
        <v>-0.004640749863</v>
      </c>
      <c r="P1442" s="33">
        <f t="shared" si="12"/>
        <v>0.003362441501</v>
      </c>
      <c r="Q1442" s="45">
        <f t="shared" si="21"/>
        <v>-0.5502427087</v>
      </c>
      <c r="R1442" s="45">
        <f t="shared" si="32"/>
        <v>-0.307063897</v>
      </c>
      <c r="S1442" s="45">
        <f t="shared" si="44"/>
        <v>0.1051258869</v>
      </c>
      <c r="T1442" s="33">
        <f t="shared" si="22"/>
        <v>1.407496</v>
      </c>
      <c r="U1442" s="33">
        <f t="shared" si="33"/>
        <v>1.532458251</v>
      </c>
      <c r="V1442" s="33">
        <f t="shared" si="42"/>
        <v>1.544977548</v>
      </c>
      <c r="W1442" s="44">
        <f t="shared" si="13"/>
        <v>0.005536236435</v>
      </c>
      <c r="X1442" s="44">
        <f t="shared" si="14"/>
        <v>0.00861447444</v>
      </c>
      <c r="Y1442" s="33">
        <f t="shared" si="15"/>
        <v>1.556016355</v>
      </c>
      <c r="Z1442" s="43">
        <v>1.0</v>
      </c>
      <c r="AA1442" s="33">
        <f t="shared" si="16"/>
        <v>2.556016355</v>
      </c>
      <c r="AB1442" s="33">
        <f t="shared" si="17"/>
        <v>0.6087661967</v>
      </c>
      <c r="AC1442" s="33">
        <f t="shared" si="18"/>
        <v>0.3912338033</v>
      </c>
      <c r="AD1442" s="33">
        <f t="shared" si="19"/>
        <v>-0.005835888442</v>
      </c>
      <c r="AE1442" s="34">
        <f t="shared" si="23"/>
        <v>-1</v>
      </c>
      <c r="AF1442" s="34">
        <f t="shared" si="24"/>
        <v>0</v>
      </c>
      <c r="AG1442" s="34">
        <f t="shared" si="25"/>
        <v>0</v>
      </c>
      <c r="AH1442" s="34">
        <f t="shared" si="26"/>
        <v>4</v>
      </c>
      <c r="AI1442" s="34">
        <f t="shared" si="28"/>
        <v>0</v>
      </c>
      <c r="AJ1442" s="34">
        <f t="shared" si="29"/>
        <v>-1</v>
      </c>
      <c r="AK1442" s="34">
        <f t="shared" si="27"/>
        <v>0.005835888442</v>
      </c>
      <c r="AL1442" s="36">
        <f t="shared" si="34"/>
        <v>-1</v>
      </c>
      <c r="AM1442" s="36">
        <f t="shared" si="35"/>
        <v>0</v>
      </c>
      <c r="AN1442" s="46">
        <f t="shared" si="36"/>
        <v>0</v>
      </c>
      <c r="AO1442" s="36">
        <f t="shared" si="37"/>
        <v>4</v>
      </c>
      <c r="AP1442" s="36">
        <f t="shared" si="39"/>
        <v>0</v>
      </c>
      <c r="AQ1442" s="36">
        <f t="shared" si="40"/>
        <v>-1</v>
      </c>
      <c r="AR1442" s="36">
        <f t="shared" si="38"/>
        <v>0.005835888442</v>
      </c>
      <c r="AS1442" s="38">
        <f t="shared" si="45"/>
        <v>-1</v>
      </c>
      <c r="AT1442" s="38">
        <f t="shared" si="46"/>
        <v>0</v>
      </c>
      <c r="AU1442" s="38">
        <f t="shared" si="47"/>
        <v>0</v>
      </c>
      <c r="AV1442" s="38">
        <f t="shared" si="48"/>
        <v>1</v>
      </c>
      <c r="AW1442" s="38">
        <f t="shared" si="51"/>
        <v>0</v>
      </c>
      <c r="AX1442" s="38">
        <f t="shared" si="52"/>
        <v>-1</v>
      </c>
      <c r="AY1442" s="38">
        <f t="shared" si="49"/>
        <v>0.005835888442</v>
      </c>
      <c r="AZ1442" s="12">
        <f t="shared" si="30"/>
        <v>137.5415369</v>
      </c>
      <c r="BA1442" s="12">
        <f t="shared" si="41"/>
        <v>101.1290426</v>
      </c>
      <c r="BB1442" s="12">
        <f t="shared" si="53"/>
        <v>139.7999171</v>
      </c>
      <c r="BC1442" s="12">
        <f t="shared" si="50"/>
        <v>0.005835888442</v>
      </c>
      <c r="BD1442" s="12">
        <f t="shared" si="54"/>
        <v>123.7285165</v>
      </c>
    </row>
    <row r="1443" ht="14.25" customHeight="1">
      <c r="A1443" s="7">
        <v>38614.0</v>
      </c>
      <c r="B1443" s="21" t="s">
        <v>90</v>
      </c>
      <c r="C1443" s="8">
        <v>33.067905</v>
      </c>
      <c r="D1443" s="33">
        <f t="shared" si="5"/>
        <v>-0.01017850602</v>
      </c>
      <c r="E1443" s="33">
        <f t="shared" si="7"/>
        <v>0</v>
      </c>
      <c r="F1443" s="33">
        <f t="shared" si="9"/>
        <v>0.0190739461</v>
      </c>
      <c r="G1443" s="33">
        <f t="shared" si="11"/>
        <v>0.0136945102</v>
      </c>
      <c r="H1443" s="33">
        <f t="shared" si="20"/>
        <v>-0.01454168824</v>
      </c>
      <c r="I1443" s="45">
        <f t="shared" si="31"/>
        <v>0.9478102854</v>
      </c>
      <c r="J1443" s="45">
        <f t="shared" si="43"/>
        <v>0.8094528339</v>
      </c>
      <c r="K1443" s="21" t="s">
        <v>91</v>
      </c>
      <c r="L1443" s="8">
        <v>12.437305</v>
      </c>
      <c r="M1443" s="33">
        <f t="shared" si="6"/>
        <v>-0.0009212955428</v>
      </c>
      <c r="N1443" s="33">
        <f t="shared" si="8"/>
        <v>-0.01387291459</v>
      </c>
      <c r="O1443" s="33">
        <f t="shared" si="10"/>
        <v>-0.006010782005</v>
      </c>
      <c r="P1443" s="33">
        <f t="shared" si="12"/>
        <v>-0.01698285077</v>
      </c>
      <c r="Q1443" s="45">
        <f t="shared" si="21"/>
        <v>-0.8765427136</v>
      </c>
      <c r="R1443" s="45">
        <f t="shared" si="32"/>
        <v>-0.3723050548</v>
      </c>
      <c r="S1443" s="45">
        <f t="shared" si="44"/>
        <v>-0.6340482679</v>
      </c>
      <c r="T1443" s="33">
        <f t="shared" si="22"/>
        <v>0.8620010253</v>
      </c>
      <c r="U1443" s="33">
        <f t="shared" si="33"/>
        <v>1.32011534</v>
      </c>
      <c r="V1443" s="33">
        <f t="shared" si="42"/>
        <v>1.443501102</v>
      </c>
      <c r="W1443" s="44">
        <f t="shared" si="13"/>
        <v>0.005982044727</v>
      </c>
      <c r="X1443" s="44">
        <f t="shared" si="14"/>
        <v>0.007281995279</v>
      </c>
      <c r="Y1443" s="33">
        <f t="shared" si="15"/>
        <v>1.217308732</v>
      </c>
      <c r="Z1443" s="43">
        <v>1.0</v>
      </c>
      <c r="AA1443" s="33">
        <f t="shared" si="16"/>
        <v>2.217308732</v>
      </c>
      <c r="AB1443" s="33">
        <f t="shared" si="17"/>
        <v>0.5490028133</v>
      </c>
      <c r="AC1443" s="33">
        <f t="shared" si="18"/>
        <v>0.4509971867</v>
      </c>
      <c r="AD1443" s="33">
        <f t="shared" si="19"/>
        <v>-0.001455309685</v>
      </c>
      <c r="AE1443" s="34">
        <f t="shared" si="23"/>
        <v>0</v>
      </c>
      <c r="AF1443" s="34">
        <f t="shared" si="24"/>
        <v>0</v>
      </c>
      <c r="AG1443" s="34">
        <f t="shared" si="25"/>
        <v>0</v>
      </c>
      <c r="AH1443" s="34">
        <f t="shared" si="26"/>
        <v>5</v>
      </c>
      <c r="AI1443" s="34">
        <f t="shared" si="28"/>
        <v>0</v>
      </c>
      <c r="AJ1443" s="34">
        <f t="shared" si="29"/>
        <v>-1</v>
      </c>
      <c r="AK1443" s="34">
        <f t="shared" si="27"/>
        <v>0.001455309685</v>
      </c>
      <c r="AL1443" s="36">
        <f t="shared" si="34"/>
        <v>-1</v>
      </c>
      <c r="AM1443" s="36">
        <f t="shared" si="35"/>
        <v>0</v>
      </c>
      <c r="AN1443" s="46">
        <f t="shared" si="36"/>
        <v>0</v>
      </c>
      <c r="AO1443" s="36">
        <f t="shared" si="37"/>
        <v>5</v>
      </c>
      <c r="AP1443" s="36">
        <f t="shared" si="39"/>
        <v>0</v>
      </c>
      <c r="AQ1443" s="36">
        <f t="shared" si="40"/>
        <v>-1</v>
      </c>
      <c r="AR1443" s="36">
        <f t="shared" si="38"/>
        <v>0.001455309685</v>
      </c>
      <c r="AS1443" s="38">
        <f t="shared" si="45"/>
        <v>-1</v>
      </c>
      <c r="AT1443" s="38">
        <f t="shared" si="46"/>
        <v>0</v>
      </c>
      <c r="AU1443" s="38">
        <f t="shared" si="47"/>
        <v>0</v>
      </c>
      <c r="AV1443" s="38">
        <f t="shared" si="48"/>
        <v>2</v>
      </c>
      <c r="AW1443" s="38">
        <f t="shared" si="51"/>
        <v>0</v>
      </c>
      <c r="AX1443" s="38">
        <f t="shared" si="52"/>
        <v>-1</v>
      </c>
      <c r="AY1443" s="38">
        <f t="shared" si="49"/>
        <v>0.001455309685</v>
      </c>
      <c r="AZ1443" s="12">
        <f t="shared" si="30"/>
        <v>137.7417024</v>
      </c>
      <c r="BA1443" s="12">
        <f t="shared" si="41"/>
        <v>101.2762167</v>
      </c>
      <c r="BB1443" s="12">
        <f t="shared" si="53"/>
        <v>140.0033693</v>
      </c>
      <c r="BC1443" s="12">
        <f t="shared" si="50"/>
        <v>0.001455309685</v>
      </c>
      <c r="BD1443" s="12">
        <f t="shared" si="54"/>
        <v>123.9085798</v>
      </c>
    </row>
    <row r="1444" ht="14.25" customHeight="1">
      <c r="A1444" s="7">
        <v>38615.0</v>
      </c>
      <c r="B1444" s="21" t="s">
        <v>90</v>
      </c>
      <c r="C1444" s="8">
        <v>32.692062</v>
      </c>
      <c r="D1444" s="33">
        <f t="shared" si="5"/>
        <v>-0.01136579411</v>
      </c>
      <c r="E1444" s="33">
        <f t="shared" si="7"/>
        <v>-0.01190075213</v>
      </c>
      <c r="F1444" s="33">
        <f t="shared" si="9"/>
        <v>-0.002366978422</v>
      </c>
      <c r="G1444" s="33">
        <f t="shared" si="11"/>
        <v>0.0001703761857</v>
      </c>
      <c r="H1444" s="33">
        <f t="shared" si="20"/>
        <v>-0.767794261</v>
      </c>
      <c r="I1444" s="45">
        <f t="shared" si="31"/>
        <v>-0.1336977128</v>
      </c>
      <c r="J1444" s="45">
        <f t="shared" si="43"/>
        <v>0.1671138924</v>
      </c>
      <c r="K1444" s="21" t="s">
        <v>91</v>
      </c>
      <c r="L1444" s="8">
        <v>12.30536</v>
      </c>
      <c r="M1444" s="33">
        <f t="shared" si="6"/>
        <v>-0.01060880955</v>
      </c>
      <c r="N1444" s="33">
        <f t="shared" si="8"/>
        <v>-0.01740676277</v>
      </c>
      <c r="O1444" s="33">
        <f t="shared" si="10"/>
        <v>-0.03025140933</v>
      </c>
      <c r="P1444" s="33">
        <f t="shared" si="12"/>
        <v>-0.02477537006</v>
      </c>
      <c r="Q1444" s="45">
        <f t="shared" si="21"/>
        <v>-1.098443924</v>
      </c>
      <c r="R1444" s="45">
        <f t="shared" si="32"/>
        <v>-1.532148289</v>
      </c>
      <c r="S1444" s="45">
        <f t="shared" si="44"/>
        <v>-0.9300097602</v>
      </c>
      <c r="T1444" s="33">
        <f t="shared" si="22"/>
        <v>0.3306496632</v>
      </c>
      <c r="U1444" s="33">
        <f t="shared" si="33"/>
        <v>1.398450576</v>
      </c>
      <c r="V1444" s="33">
        <f t="shared" si="42"/>
        <v>1.097123653</v>
      </c>
      <c r="W1444" s="44">
        <f t="shared" si="13"/>
        <v>0.006548573365</v>
      </c>
      <c r="X1444" s="44">
        <f t="shared" si="14"/>
        <v>0.007596739241</v>
      </c>
      <c r="Y1444" s="33">
        <f t="shared" si="15"/>
        <v>1.160060187</v>
      </c>
      <c r="Z1444" s="43">
        <v>1.0</v>
      </c>
      <c r="AA1444" s="33">
        <f t="shared" si="16"/>
        <v>2.160060187</v>
      </c>
      <c r="AB1444" s="33">
        <f t="shared" si="17"/>
        <v>0.5370499368</v>
      </c>
      <c r="AC1444" s="33">
        <f t="shared" si="18"/>
        <v>0.4629500632</v>
      </c>
      <c r="AD1444" s="33">
        <f t="shared" si="19"/>
        <v>-0.0006294615511</v>
      </c>
      <c r="AE1444" s="34">
        <f t="shared" si="23"/>
        <v>0</v>
      </c>
      <c r="AF1444" s="34">
        <f t="shared" si="24"/>
        <v>0</v>
      </c>
      <c r="AG1444" s="34">
        <f t="shared" si="25"/>
        <v>0</v>
      </c>
      <c r="AH1444" s="34">
        <f t="shared" si="26"/>
        <v>0</v>
      </c>
      <c r="AI1444" s="34">
        <f t="shared" si="28"/>
        <v>1</v>
      </c>
      <c r="AJ1444" s="34">
        <f t="shared" si="29"/>
        <v>0</v>
      </c>
      <c r="AK1444" s="34">
        <f t="shared" si="27"/>
        <v>0</v>
      </c>
      <c r="AL1444" s="36">
        <f t="shared" si="34"/>
        <v>-1</v>
      </c>
      <c r="AM1444" s="36">
        <f t="shared" si="35"/>
        <v>0</v>
      </c>
      <c r="AN1444" s="46">
        <f t="shared" si="36"/>
        <v>0</v>
      </c>
      <c r="AO1444" s="36">
        <f t="shared" si="37"/>
        <v>1</v>
      </c>
      <c r="AP1444" s="36">
        <f t="shared" si="39"/>
        <v>1</v>
      </c>
      <c r="AQ1444" s="36">
        <f t="shared" si="40"/>
        <v>-1</v>
      </c>
      <c r="AR1444" s="36">
        <f t="shared" si="38"/>
        <v>0.0006294615511</v>
      </c>
      <c r="AS1444" s="38">
        <f t="shared" si="45"/>
        <v>-1</v>
      </c>
      <c r="AT1444" s="38">
        <f t="shared" si="46"/>
        <v>0</v>
      </c>
      <c r="AU1444" s="38">
        <f t="shared" si="47"/>
        <v>0</v>
      </c>
      <c r="AV1444" s="38">
        <f t="shared" si="48"/>
        <v>3</v>
      </c>
      <c r="AW1444" s="38">
        <f t="shared" si="51"/>
        <v>0</v>
      </c>
      <c r="AX1444" s="38">
        <f t="shared" si="52"/>
        <v>-1</v>
      </c>
      <c r="AY1444" s="38">
        <f t="shared" si="49"/>
        <v>0.0006294615511</v>
      </c>
      <c r="AZ1444" s="12">
        <f t="shared" si="30"/>
        <v>137.7417024</v>
      </c>
      <c r="BA1444" s="12">
        <f t="shared" si="41"/>
        <v>101.3399661</v>
      </c>
      <c r="BB1444" s="12">
        <f t="shared" si="53"/>
        <v>140.091496</v>
      </c>
      <c r="BC1444" s="12">
        <f t="shared" si="50"/>
        <v>0.000419641034</v>
      </c>
      <c r="BD1444" s="12">
        <f t="shared" si="54"/>
        <v>123.960577</v>
      </c>
    </row>
    <row r="1445" ht="14.25" customHeight="1">
      <c r="A1445" s="7">
        <v>38616.0</v>
      </c>
      <c r="B1445" s="21" t="s">
        <v>90</v>
      </c>
      <c r="C1445" s="8">
        <v>32.226738</v>
      </c>
      <c r="D1445" s="33">
        <f t="shared" si="5"/>
        <v>-0.01423354697</v>
      </c>
      <c r="E1445" s="33">
        <f t="shared" si="7"/>
        <v>-0.02402888464</v>
      </c>
      <c r="F1445" s="33">
        <f t="shared" si="9"/>
        <v>-0.02578888707</v>
      </c>
      <c r="G1445" s="33">
        <f t="shared" si="11"/>
        <v>-0.01155172244</v>
      </c>
      <c r="H1445" s="33">
        <f t="shared" si="20"/>
        <v>-1.558527192</v>
      </c>
      <c r="I1445" s="45">
        <f t="shared" si="31"/>
        <v>-1.313664579</v>
      </c>
      <c r="J1445" s="45">
        <f t="shared" si="43"/>
        <v>-0.4105676635</v>
      </c>
      <c r="K1445" s="21" t="s">
        <v>91</v>
      </c>
      <c r="L1445" s="8">
        <v>12.118908</v>
      </c>
      <c r="M1445" s="33">
        <f t="shared" si="6"/>
        <v>-0.01515209632</v>
      </c>
      <c r="N1445" s="33">
        <f t="shared" si="8"/>
        <v>-0.029182037</v>
      </c>
      <c r="O1445" s="33">
        <f t="shared" si="10"/>
        <v>-0.04772618246</v>
      </c>
      <c r="P1445" s="33">
        <f t="shared" si="12"/>
        <v>-0.03781314283</v>
      </c>
      <c r="Q1445" s="45">
        <f t="shared" si="21"/>
        <v>-1.943714748</v>
      </c>
      <c r="R1445" s="45">
        <f t="shared" si="32"/>
        <v>-2.381003758</v>
      </c>
      <c r="S1445" s="45">
        <f t="shared" si="44"/>
        <v>-1.452073225</v>
      </c>
      <c r="T1445" s="33">
        <f t="shared" si="22"/>
        <v>0.3851875557</v>
      </c>
      <c r="U1445" s="33">
        <f t="shared" si="33"/>
        <v>1.067339179</v>
      </c>
      <c r="V1445" s="33">
        <f t="shared" si="42"/>
        <v>1.041505562</v>
      </c>
      <c r="W1445" s="44">
        <f t="shared" si="13"/>
        <v>0.007272011635</v>
      </c>
      <c r="X1445" s="44">
        <f t="shared" si="14"/>
        <v>0.008211630632</v>
      </c>
      <c r="Y1445" s="33">
        <f t="shared" si="15"/>
        <v>1.129210326</v>
      </c>
      <c r="Z1445" s="43">
        <v>1.0</v>
      </c>
      <c r="AA1445" s="33">
        <f t="shared" si="16"/>
        <v>2.129210326</v>
      </c>
      <c r="AB1445" s="33">
        <f t="shared" si="17"/>
        <v>0.5303423116</v>
      </c>
      <c r="AC1445" s="33">
        <f t="shared" si="18"/>
        <v>0.4696576884</v>
      </c>
      <c r="AD1445" s="33">
        <f t="shared" si="19"/>
        <v>0.001609895072</v>
      </c>
      <c r="AE1445" s="34">
        <f t="shared" si="23"/>
        <v>0</v>
      </c>
      <c r="AF1445" s="34">
        <f t="shared" si="24"/>
        <v>0</v>
      </c>
      <c r="AG1445" s="34">
        <f t="shared" si="25"/>
        <v>0</v>
      </c>
      <c r="AH1445" s="34">
        <f t="shared" si="26"/>
        <v>0</v>
      </c>
      <c r="AI1445" s="34">
        <f t="shared" si="28"/>
        <v>0</v>
      </c>
      <c r="AJ1445" s="34">
        <f t="shared" si="29"/>
        <v>0</v>
      </c>
      <c r="AK1445" s="34">
        <f t="shared" si="27"/>
        <v>0</v>
      </c>
      <c r="AL1445" s="36">
        <f t="shared" si="34"/>
        <v>-1</v>
      </c>
      <c r="AM1445" s="36">
        <f t="shared" si="35"/>
        <v>0</v>
      </c>
      <c r="AN1445" s="46">
        <f t="shared" si="36"/>
        <v>0</v>
      </c>
      <c r="AO1445" s="36">
        <f t="shared" si="37"/>
        <v>2</v>
      </c>
      <c r="AP1445" s="36">
        <f t="shared" si="39"/>
        <v>0</v>
      </c>
      <c r="AQ1445" s="36">
        <f t="shared" si="40"/>
        <v>-1</v>
      </c>
      <c r="AR1445" s="36">
        <f t="shared" si="38"/>
        <v>-0.001609895072</v>
      </c>
      <c r="AS1445" s="38">
        <f t="shared" si="45"/>
        <v>-1</v>
      </c>
      <c r="AT1445" s="38">
        <f t="shared" si="46"/>
        <v>0</v>
      </c>
      <c r="AU1445" s="38">
        <f t="shared" si="47"/>
        <v>0</v>
      </c>
      <c r="AV1445" s="38">
        <f t="shared" si="48"/>
        <v>4</v>
      </c>
      <c r="AW1445" s="38">
        <f t="shared" si="51"/>
        <v>0</v>
      </c>
      <c r="AX1445" s="38">
        <f t="shared" si="52"/>
        <v>-1</v>
      </c>
      <c r="AY1445" s="38">
        <f t="shared" si="49"/>
        <v>-0.001609895072</v>
      </c>
      <c r="AZ1445" s="12">
        <f t="shared" si="30"/>
        <v>137.7417024</v>
      </c>
      <c r="BA1445" s="12">
        <f t="shared" si="41"/>
        <v>101.1768194</v>
      </c>
      <c r="BB1445" s="12">
        <f t="shared" si="53"/>
        <v>139.8659634</v>
      </c>
      <c r="BC1445" s="12">
        <f t="shared" si="50"/>
        <v>-0.001073263381</v>
      </c>
      <c r="BD1445" s="12">
        <f t="shared" si="54"/>
        <v>123.8275346</v>
      </c>
    </row>
    <row r="1446" ht="14.25" customHeight="1">
      <c r="A1446" s="7">
        <v>38617.0</v>
      </c>
      <c r="B1446" s="21" t="s">
        <v>90</v>
      </c>
      <c r="C1446" s="8">
        <v>32.30431</v>
      </c>
      <c r="D1446" s="33">
        <f t="shared" si="5"/>
        <v>0.002407069558</v>
      </c>
      <c r="E1446" s="33">
        <f t="shared" si="7"/>
        <v>-0.02765222888</v>
      </c>
      <c r="F1446" s="33">
        <f t="shared" si="9"/>
        <v>-0.01741946728</v>
      </c>
      <c r="G1446" s="33">
        <f t="shared" si="11"/>
        <v>0.00158924495</v>
      </c>
      <c r="H1446" s="33">
        <f t="shared" si="20"/>
        <v>-1.815624271</v>
      </c>
      <c r="I1446" s="45">
        <f t="shared" si="31"/>
        <v>-0.8939513151</v>
      </c>
      <c r="J1446" s="45">
        <f t="shared" si="43"/>
        <v>0.1886561401</v>
      </c>
      <c r="K1446" s="21" t="s">
        <v>91</v>
      </c>
      <c r="L1446" s="8">
        <v>12.110307</v>
      </c>
      <c r="M1446" s="33">
        <f t="shared" si="6"/>
        <v>-0.0007097174102</v>
      </c>
      <c r="N1446" s="33">
        <f t="shared" si="8"/>
        <v>-0.0323173829</v>
      </c>
      <c r="O1446" s="33">
        <f t="shared" si="10"/>
        <v>-0.0404502179</v>
      </c>
      <c r="P1446" s="33">
        <f t="shared" si="12"/>
        <v>-0.03059868499</v>
      </c>
      <c r="Q1446" s="45">
        <f t="shared" si="21"/>
        <v>-2.189645564</v>
      </c>
      <c r="R1446" s="45">
        <f t="shared" si="32"/>
        <v>-1.959641726</v>
      </c>
      <c r="S1446" s="45">
        <f t="shared" si="44"/>
        <v>-1.213761401</v>
      </c>
      <c r="T1446" s="33">
        <f t="shared" si="22"/>
        <v>0.3740212933</v>
      </c>
      <c r="U1446" s="33">
        <f t="shared" si="33"/>
        <v>1.065690411</v>
      </c>
      <c r="V1446" s="33">
        <f t="shared" si="42"/>
        <v>1.402417541</v>
      </c>
      <c r="W1446" s="44">
        <f t="shared" si="13"/>
        <v>0.006886576784</v>
      </c>
      <c r="X1446" s="44">
        <f t="shared" si="14"/>
        <v>0.008080908764</v>
      </c>
      <c r="Y1446" s="33">
        <f t="shared" si="15"/>
        <v>1.173428979</v>
      </c>
      <c r="Z1446" s="43">
        <v>1.0</v>
      </c>
      <c r="AA1446" s="33">
        <f t="shared" si="16"/>
        <v>2.173428979</v>
      </c>
      <c r="AB1446" s="33">
        <f t="shared" si="17"/>
        <v>0.5398975491</v>
      </c>
      <c r="AC1446" s="33">
        <f t="shared" si="18"/>
        <v>0.4601024509</v>
      </c>
      <c r="AD1446" s="33">
        <f t="shared" si="19"/>
        <v>0.002172460862</v>
      </c>
      <c r="AE1446" s="34">
        <f t="shared" si="23"/>
        <v>0</v>
      </c>
      <c r="AF1446" s="34">
        <f t="shared" si="24"/>
        <v>0</v>
      </c>
      <c r="AG1446" s="34">
        <f t="shared" si="25"/>
        <v>0</v>
      </c>
      <c r="AH1446" s="34">
        <f t="shared" si="26"/>
        <v>0</v>
      </c>
      <c r="AI1446" s="34">
        <f t="shared" si="28"/>
        <v>0</v>
      </c>
      <c r="AJ1446" s="34">
        <f t="shared" si="29"/>
        <v>0</v>
      </c>
      <c r="AK1446" s="34">
        <f t="shared" si="27"/>
        <v>0</v>
      </c>
      <c r="AL1446" s="36">
        <f t="shared" si="34"/>
        <v>-1</v>
      </c>
      <c r="AM1446" s="36">
        <f t="shared" si="35"/>
        <v>0</v>
      </c>
      <c r="AN1446" s="46">
        <f t="shared" si="36"/>
        <v>0</v>
      </c>
      <c r="AO1446" s="36">
        <f t="shared" si="37"/>
        <v>3</v>
      </c>
      <c r="AP1446" s="36">
        <f t="shared" si="39"/>
        <v>0</v>
      </c>
      <c r="AQ1446" s="36">
        <f t="shared" si="40"/>
        <v>-1</v>
      </c>
      <c r="AR1446" s="36">
        <f t="shared" si="38"/>
        <v>-0.002172460862</v>
      </c>
      <c r="AS1446" s="38">
        <f t="shared" si="45"/>
        <v>-1</v>
      </c>
      <c r="AT1446" s="38">
        <f t="shared" si="46"/>
        <v>0</v>
      </c>
      <c r="AU1446" s="38">
        <f t="shared" si="47"/>
        <v>0</v>
      </c>
      <c r="AV1446" s="38">
        <f t="shared" si="48"/>
        <v>5</v>
      </c>
      <c r="AW1446" s="38">
        <f t="shared" si="51"/>
        <v>0</v>
      </c>
      <c r="AX1446" s="38">
        <f t="shared" si="52"/>
        <v>-1</v>
      </c>
      <c r="AY1446" s="38">
        <f t="shared" si="49"/>
        <v>-0.002172460862</v>
      </c>
      <c r="AZ1446" s="12">
        <f t="shared" si="30"/>
        <v>137.7417024</v>
      </c>
      <c r="BA1446" s="12">
        <f t="shared" si="41"/>
        <v>100.9570167</v>
      </c>
      <c r="BB1446" s="12">
        <f t="shared" si="53"/>
        <v>139.5621101</v>
      </c>
      <c r="BC1446" s="12">
        <f t="shared" si="50"/>
        <v>-0.001448307242</v>
      </c>
      <c r="BD1446" s="12">
        <f t="shared" si="54"/>
        <v>123.6481943</v>
      </c>
    </row>
    <row r="1447" ht="14.25" customHeight="1">
      <c r="A1447" s="7">
        <v>38618.0</v>
      </c>
      <c r="B1447" s="21" t="s">
        <v>90</v>
      </c>
      <c r="C1447" s="8">
        <v>32.519058</v>
      </c>
      <c r="D1447" s="33">
        <f t="shared" si="5"/>
        <v>0.006647657851</v>
      </c>
      <c r="E1447" s="33">
        <f t="shared" si="7"/>
        <v>-0.02660714151</v>
      </c>
      <c r="F1447" s="33">
        <f t="shared" si="9"/>
        <v>-0.01303631057</v>
      </c>
      <c r="G1447" s="33">
        <f t="shared" si="11"/>
        <v>0.004733445023</v>
      </c>
      <c r="H1447" s="33">
        <f t="shared" si="20"/>
        <v>-1.714488313</v>
      </c>
      <c r="I1447" s="45">
        <f t="shared" si="31"/>
        <v>-0.6714718861</v>
      </c>
      <c r="J1447" s="45">
        <f t="shared" si="43"/>
        <v>0.3230248916</v>
      </c>
      <c r="K1447" s="21" t="s">
        <v>91</v>
      </c>
      <c r="L1447" s="8">
        <v>12.147593</v>
      </c>
      <c r="M1447" s="33">
        <f t="shared" si="6"/>
        <v>0.00307886497</v>
      </c>
      <c r="N1447" s="33">
        <f t="shared" si="8"/>
        <v>-0.02419362742</v>
      </c>
      <c r="O1447" s="33">
        <f t="shared" si="10"/>
        <v>-0.03247035686</v>
      </c>
      <c r="P1447" s="33">
        <f t="shared" si="12"/>
        <v>-0.02717023265</v>
      </c>
      <c r="Q1447" s="45">
        <f t="shared" si="21"/>
        <v>-1.598221608</v>
      </c>
      <c r="R1447" s="45">
        <f t="shared" si="32"/>
        <v>-1.534476543</v>
      </c>
      <c r="S1447" s="45">
        <f t="shared" si="44"/>
        <v>-1.089805592</v>
      </c>
      <c r="T1447" s="33">
        <f t="shared" si="22"/>
        <v>-0.1162667051</v>
      </c>
      <c r="U1447" s="33">
        <f t="shared" si="33"/>
        <v>0.8630046572</v>
      </c>
      <c r="V1447" s="33">
        <f t="shared" si="42"/>
        <v>1.412830483</v>
      </c>
      <c r="W1447" s="44">
        <f t="shared" si="13"/>
        <v>0.007003361024</v>
      </c>
      <c r="X1447" s="44">
        <f t="shared" si="14"/>
        <v>0.008143855015</v>
      </c>
      <c r="Y1447" s="33">
        <f t="shared" si="15"/>
        <v>1.162849522</v>
      </c>
      <c r="Z1447" s="43">
        <v>1.0</v>
      </c>
      <c r="AA1447" s="33">
        <f t="shared" si="16"/>
        <v>2.162849522</v>
      </c>
      <c r="AB1447" s="33">
        <f t="shared" si="17"/>
        <v>0.5376469837</v>
      </c>
      <c r="AC1447" s="33">
        <f t="shared" si="18"/>
        <v>0.4623530163</v>
      </c>
      <c r="AD1447" s="33">
        <f t="shared" si="19"/>
        <v>-0.001796420424</v>
      </c>
      <c r="AE1447" s="34">
        <f t="shared" si="23"/>
        <v>0</v>
      </c>
      <c r="AF1447" s="34">
        <f t="shared" si="24"/>
        <v>0</v>
      </c>
      <c r="AG1447" s="34">
        <f t="shared" si="25"/>
        <v>0</v>
      </c>
      <c r="AH1447" s="34">
        <f t="shared" si="26"/>
        <v>0</v>
      </c>
      <c r="AI1447" s="34">
        <f t="shared" si="28"/>
        <v>0</v>
      </c>
      <c r="AJ1447" s="34">
        <f t="shared" si="29"/>
        <v>0</v>
      </c>
      <c r="AK1447" s="34">
        <f t="shared" si="27"/>
        <v>0</v>
      </c>
      <c r="AL1447" s="36">
        <f t="shared" si="34"/>
        <v>0</v>
      </c>
      <c r="AM1447" s="36">
        <f t="shared" si="35"/>
        <v>0</v>
      </c>
      <c r="AN1447" s="46">
        <f t="shared" si="36"/>
        <v>0</v>
      </c>
      <c r="AO1447" s="36">
        <f t="shared" si="37"/>
        <v>4</v>
      </c>
      <c r="AP1447" s="36">
        <f t="shared" si="39"/>
        <v>0</v>
      </c>
      <c r="AQ1447" s="36">
        <f t="shared" si="40"/>
        <v>-1</v>
      </c>
      <c r="AR1447" s="36">
        <f t="shared" si="38"/>
        <v>0.001796420424</v>
      </c>
      <c r="AS1447" s="38">
        <f t="shared" si="45"/>
        <v>-1</v>
      </c>
      <c r="AT1447" s="38">
        <f t="shared" si="46"/>
        <v>0</v>
      </c>
      <c r="AU1447" s="38">
        <f t="shared" si="47"/>
        <v>0</v>
      </c>
      <c r="AV1447" s="38">
        <f t="shared" si="48"/>
        <v>1</v>
      </c>
      <c r="AW1447" s="38">
        <f t="shared" si="51"/>
        <v>1</v>
      </c>
      <c r="AX1447" s="38">
        <f t="shared" si="52"/>
        <v>-1</v>
      </c>
      <c r="AY1447" s="38">
        <f t="shared" si="49"/>
        <v>0.001796420424</v>
      </c>
      <c r="AZ1447" s="12">
        <f t="shared" si="30"/>
        <v>137.7417024</v>
      </c>
      <c r="BA1447" s="12">
        <f t="shared" si="41"/>
        <v>101.138378</v>
      </c>
      <c r="BB1447" s="12">
        <f t="shared" si="53"/>
        <v>139.8128223</v>
      </c>
      <c r="BC1447" s="12">
        <f t="shared" si="50"/>
        <v>0.001197613616</v>
      </c>
      <c r="BD1447" s="12">
        <f t="shared" si="54"/>
        <v>123.7962771</v>
      </c>
    </row>
    <row r="1448" ht="14.25" customHeight="1">
      <c r="A1448" s="7">
        <v>38621.0</v>
      </c>
      <c r="B1448" s="21" t="s">
        <v>90</v>
      </c>
      <c r="C1448" s="8">
        <v>32.423615</v>
      </c>
      <c r="D1448" s="33">
        <f t="shared" si="5"/>
        <v>-0.002934986616</v>
      </c>
      <c r="E1448" s="33">
        <f t="shared" si="7"/>
        <v>-0.01948384695</v>
      </c>
      <c r="F1448" s="33">
        <f t="shared" si="9"/>
        <v>-0.01948384695</v>
      </c>
      <c r="G1448" s="33">
        <f t="shared" si="11"/>
        <v>0.005473576111</v>
      </c>
      <c r="H1448" s="33">
        <f t="shared" si="20"/>
        <v>-1.234851199</v>
      </c>
      <c r="I1448" s="45">
        <f t="shared" si="31"/>
        <v>-1.008350744</v>
      </c>
      <c r="J1448" s="45">
        <f t="shared" si="43"/>
        <v>0.3329611782</v>
      </c>
      <c r="K1448" s="21" t="s">
        <v>91</v>
      </c>
      <c r="L1448" s="8">
        <v>12.153332</v>
      </c>
      <c r="M1448" s="33">
        <f t="shared" si="6"/>
        <v>0.0004724392725</v>
      </c>
      <c r="N1448" s="33">
        <f t="shared" si="8"/>
        <v>-0.02283235797</v>
      </c>
      <c r="O1448" s="33">
        <f t="shared" si="10"/>
        <v>-0.03638852121</v>
      </c>
      <c r="P1448" s="33">
        <f t="shared" si="12"/>
        <v>-0.02134911307</v>
      </c>
      <c r="Q1448" s="45">
        <f t="shared" si="21"/>
        <v>-1.486955654</v>
      </c>
      <c r="R1448" s="45">
        <f t="shared" si="32"/>
        <v>-1.686632485</v>
      </c>
      <c r="S1448" s="45">
        <f t="shared" si="44"/>
        <v>-0.8841850928</v>
      </c>
      <c r="T1448" s="33">
        <f t="shared" si="22"/>
        <v>0.2521044557</v>
      </c>
      <c r="U1448" s="33">
        <f t="shared" si="33"/>
        <v>0.6782817416</v>
      </c>
      <c r="V1448" s="33">
        <f t="shared" si="42"/>
        <v>1.217146271</v>
      </c>
      <c r="W1448" s="44">
        <f t="shared" si="13"/>
        <v>0.006983588011</v>
      </c>
      <c r="X1448" s="44">
        <f t="shared" si="14"/>
        <v>0.008093435557</v>
      </c>
      <c r="Y1448" s="33">
        <f t="shared" si="15"/>
        <v>1.158922254</v>
      </c>
      <c r="Z1448" s="43">
        <v>1.0</v>
      </c>
      <c r="AA1448" s="33">
        <f t="shared" si="16"/>
        <v>2.158922254</v>
      </c>
      <c r="AB1448" s="33">
        <f t="shared" si="17"/>
        <v>0.5368059233</v>
      </c>
      <c r="AC1448" s="33">
        <f t="shared" si="18"/>
        <v>0.4631940767</v>
      </c>
      <c r="AD1448" s="33">
        <f t="shared" si="19"/>
        <v>0.007943794607</v>
      </c>
      <c r="AE1448" s="34">
        <f t="shared" si="23"/>
        <v>0</v>
      </c>
      <c r="AF1448" s="34">
        <f t="shared" si="24"/>
        <v>0</v>
      </c>
      <c r="AG1448" s="34">
        <f t="shared" si="25"/>
        <v>0</v>
      </c>
      <c r="AH1448" s="34">
        <f t="shared" si="26"/>
        <v>0</v>
      </c>
      <c r="AI1448" s="34">
        <f t="shared" si="28"/>
        <v>0</v>
      </c>
      <c r="AJ1448" s="34">
        <f t="shared" si="29"/>
        <v>0</v>
      </c>
      <c r="AK1448" s="34">
        <f t="shared" si="27"/>
        <v>0</v>
      </c>
      <c r="AL1448" s="36">
        <f t="shared" si="34"/>
        <v>0</v>
      </c>
      <c r="AM1448" s="36">
        <f t="shared" si="35"/>
        <v>0</v>
      </c>
      <c r="AN1448" s="46">
        <f t="shared" si="36"/>
        <v>0</v>
      </c>
      <c r="AO1448" s="36">
        <f t="shared" si="37"/>
        <v>5</v>
      </c>
      <c r="AP1448" s="36">
        <f t="shared" si="39"/>
        <v>0</v>
      </c>
      <c r="AQ1448" s="36">
        <f t="shared" si="40"/>
        <v>-1</v>
      </c>
      <c r="AR1448" s="36">
        <f t="shared" si="38"/>
        <v>-0.007943794607</v>
      </c>
      <c r="AS1448" s="38">
        <f t="shared" si="45"/>
        <v>-1</v>
      </c>
      <c r="AT1448" s="38">
        <f t="shared" si="46"/>
        <v>0</v>
      </c>
      <c r="AU1448" s="38">
        <f t="shared" si="47"/>
        <v>0</v>
      </c>
      <c r="AV1448" s="38">
        <f t="shared" si="48"/>
        <v>2</v>
      </c>
      <c r="AW1448" s="38">
        <f t="shared" si="51"/>
        <v>0</v>
      </c>
      <c r="AX1448" s="38">
        <f t="shared" si="52"/>
        <v>-1</v>
      </c>
      <c r="AY1448" s="38">
        <f t="shared" si="49"/>
        <v>-0.007943794607</v>
      </c>
      <c r="AZ1448" s="12">
        <f t="shared" si="30"/>
        <v>137.7417024</v>
      </c>
      <c r="BA1448" s="12">
        <f t="shared" si="41"/>
        <v>100.3349555</v>
      </c>
      <c r="BB1448" s="12">
        <f t="shared" si="53"/>
        <v>138.702178</v>
      </c>
      <c r="BC1448" s="12">
        <f t="shared" si="50"/>
        <v>-0.005295863071</v>
      </c>
      <c r="BD1448" s="12">
        <f t="shared" si="54"/>
        <v>123.1406689</v>
      </c>
    </row>
    <row r="1449" ht="14.25" customHeight="1">
      <c r="A1449" s="7">
        <v>38622.0</v>
      </c>
      <c r="B1449" s="21" t="s">
        <v>90</v>
      </c>
      <c r="C1449" s="8">
        <v>32.87701</v>
      </c>
      <c r="D1449" s="33">
        <f t="shared" si="5"/>
        <v>0.01398348087</v>
      </c>
      <c r="E1449" s="33">
        <f t="shared" si="7"/>
        <v>0.005657275457</v>
      </c>
      <c r="F1449" s="33">
        <f t="shared" si="9"/>
        <v>-0.006310802505</v>
      </c>
      <c r="G1449" s="33">
        <f t="shared" si="11"/>
        <v>0.0102326392</v>
      </c>
      <c r="H1449" s="33">
        <f t="shared" si="20"/>
        <v>0.3131823218</v>
      </c>
      <c r="I1449" s="45">
        <f t="shared" si="31"/>
        <v>-0.376095742</v>
      </c>
      <c r="J1449" s="45">
        <f t="shared" si="43"/>
        <v>0.5487851873</v>
      </c>
      <c r="K1449" s="21" t="s">
        <v>91</v>
      </c>
      <c r="L1449" s="8">
        <v>12.141856</v>
      </c>
      <c r="M1449" s="33">
        <f t="shared" si="6"/>
        <v>-0.0009442677942</v>
      </c>
      <c r="N1449" s="33">
        <f t="shared" si="8"/>
        <v>-0.01328721793</v>
      </c>
      <c r="O1449" s="33">
        <f t="shared" si="10"/>
        <v>-0.03046269325</v>
      </c>
      <c r="P1449" s="33">
        <f t="shared" si="12"/>
        <v>-0.03182836223</v>
      </c>
      <c r="Q1449" s="45">
        <f t="shared" si="21"/>
        <v>-0.9031664488</v>
      </c>
      <c r="R1449" s="45">
        <f t="shared" si="32"/>
        <v>-1.448196422</v>
      </c>
      <c r="S1449" s="45">
        <f t="shared" si="44"/>
        <v>-1.363844235</v>
      </c>
      <c r="T1449" s="33">
        <f t="shared" si="22"/>
        <v>1.216348771</v>
      </c>
      <c r="U1449" s="33">
        <f t="shared" si="33"/>
        <v>1.07210068</v>
      </c>
      <c r="V1449" s="33">
        <f t="shared" si="42"/>
        <v>1.912629422</v>
      </c>
      <c r="W1449" s="44">
        <f t="shared" si="13"/>
        <v>0.007375073975</v>
      </c>
      <c r="X1449" s="44">
        <f t="shared" si="14"/>
        <v>0.00767621934</v>
      </c>
      <c r="Y1449" s="33">
        <f t="shared" si="15"/>
        <v>1.04083286</v>
      </c>
      <c r="Z1449" s="43">
        <v>1.0</v>
      </c>
      <c r="AA1449" s="33">
        <f t="shared" si="16"/>
        <v>2.04083286</v>
      </c>
      <c r="AB1449" s="33">
        <f t="shared" si="17"/>
        <v>0.5100039697</v>
      </c>
      <c r="AC1449" s="33">
        <f t="shared" si="18"/>
        <v>0.4899960303</v>
      </c>
      <c r="AD1449" s="33">
        <f t="shared" si="19"/>
        <v>-0.006713726712</v>
      </c>
      <c r="AE1449" s="34">
        <f t="shared" si="23"/>
        <v>-1</v>
      </c>
      <c r="AF1449" s="34">
        <f t="shared" si="24"/>
        <v>0</v>
      </c>
      <c r="AG1449" s="34">
        <f t="shared" si="25"/>
        <v>0</v>
      </c>
      <c r="AH1449" s="34">
        <f t="shared" si="26"/>
        <v>1</v>
      </c>
      <c r="AI1449" s="34">
        <f t="shared" si="28"/>
        <v>0</v>
      </c>
      <c r="AJ1449" s="34">
        <f t="shared" si="29"/>
        <v>-1</v>
      </c>
      <c r="AK1449" s="34">
        <f t="shared" si="27"/>
        <v>0.006713726712</v>
      </c>
      <c r="AL1449" s="36">
        <f t="shared" si="34"/>
        <v>-1</v>
      </c>
      <c r="AM1449" s="36">
        <f t="shared" si="35"/>
        <v>0</v>
      </c>
      <c r="AN1449" s="46">
        <f t="shared" si="36"/>
        <v>0</v>
      </c>
      <c r="AO1449" s="36">
        <f t="shared" si="37"/>
        <v>1</v>
      </c>
      <c r="AP1449" s="36">
        <f t="shared" si="39"/>
        <v>1</v>
      </c>
      <c r="AQ1449" s="36">
        <f t="shared" si="40"/>
        <v>-1</v>
      </c>
      <c r="AR1449" s="36">
        <f t="shared" si="38"/>
        <v>0.006713726712</v>
      </c>
      <c r="AS1449" s="38">
        <f t="shared" si="45"/>
        <v>-1</v>
      </c>
      <c r="AT1449" s="38">
        <f t="shared" si="46"/>
        <v>0</v>
      </c>
      <c r="AU1449" s="38">
        <f t="shared" si="47"/>
        <v>0</v>
      </c>
      <c r="AV1449" s="38">
        <f t="shared" si="48"/>
        <v>3</v>
      </c>
      <c r="AW1449" s="38">
        <f t="shared" si="51"/>
        <v>0</v>
      </c>
      <c r="AX1449" s="38">
        <f t="shared" si="52"/>
        <v>-1</v>
      </c>
      <c r="AY1449" s="38">
        <f t="shared" si="49"/>
        <v>0.006713726712</v>
      </c>
      <c r="AZ1449" s="12">
        <f t="shared" si="30"/>
        <v>138.6664626</v>
      </c>
      <c r="BA1449" s="12">
        <f t="shared" si="41"/>
        <v>101.008577</v>
      </c>
      <c r="BB1449" s="12">
        <f t="shared" si="53"/>
        <v>139.6333865</v>
      </c>
      <c r="BC1449" s="12">
        <f t="shared" si="50"/>
        <v>0.006713726712</v>
      </c>
      <c r="BD1449" s="12">
        <f t="shared" si="54"/>
        <v>123.9674017</v>
      </c>
    </row>
    <row r="1450" ht="14.25" customHeight="1">
      <c r="A1450" s="7">
        <v>38623.0</v>
      </c>
      <c r="B1450" s="21" t="s">
        <v>90</v>
      </c>
      <c r="C1450" s="8">
        <v>32.847179</v>
      </c>
      <c r="D1450" s="33">
        <f t="shared" si="5"/>
        <v>-0.000907351368</v>
      </c>
      <c r="E1450" s="33">
        <f t="shared" si="7"/>
        <v>0.0192523674</v>
      </c>
      <c r="F1450" s="33">
        <f t="shared" si="9"/>
        <v>-0.005239130161</v>
      </c>
      <c r="G1450" s="33">
        <f t="shared" si="11"/>
        <v>0.009500259373</v>
      </c>
      <c r="H1450" s="33">
        <f t="shared" si="20"/>
        <v>1.133961234</v>
      </c>
      <c r="I1450" s="45">
        <f t="shared" si="31"/>
        <v>-0.3641217498</v>
      </c>
      <c r="J1450" s="45">
        <f t="shared" si="43"/>
        <v>0.4844257453</v>
      </c>
      <c r="K1450" s="21" t="s">
        <v>91</v>
      </c>
      <c r="L1450" s="8">
        <v>12.296752</v>
      </c>
      <c r="M1450" s="33">
        <f t="shared" si="6"/>
        <v>0.01275719297</v>
      </c>
      <c r="N1450" s="33">
        <f t="shared" si="8"/>
        <v>0.01467491956</v>
      </c>
      <c r="O1450" s="33">
        <f t="shared" si="10"/>
        <v>-0.01493536149</v>
      </c>
      <c r="P1450" s="33">
        <f t="shared" si="12"/>
        <v>-0.005692498968</v>
      </c>
      <c r="Q1450" s="45">
        <f t="shared" si="21"/>
        <v>0.9050235334</v>
      </c>
      <c r="R1450" s="45">
        <f t="shared" si="32"/>
        <v>-0.7575361777</v>
      </c>
      <c r="S1450" s="45">
        <f t="shared" si="44"/>
        <v>-0.3419589992</v>
      </c>
      <c r="T1450" s="33">
        <f t="shared" si="22"/>
        <v>0.2289377011</v>
      </c>
      <c r="U1450" s="33">
        <f t="shared" si="33"/>
        <v>0.3934144279</v>
      </c>
      <c r="V1450" s="33">
        <f t="shared" si="42"/>
        <v>0.8263847444</v>
      </c>
      <c r="W1450" s="44">
        <f t="shared" si="13"/>
        <v>0.007380564477</v>
      </c>
      <c r="X1450" s="44">
        <f t="shared" si="14"/>
        <v>0.007743324243</v>
      </c>
      <c r="Y1450" s="33">
        <f t="shared" si="15"/>
        <v>1.04915068</v>
      </c>
      <c r="Z1450" s="43">
        <v>1.0</v>
      </c>
      <c r="AA1450" s="33">
        <f t="shared" si="16"/>
        <v>2.04915068</v>
      </c>
      <c r="AB1450" s="33">
        <f t="shared" si="17"/>
        <v>0.5119929395</v>
      </c>
      <c r="AC1450" s="33">
        <f t="shared" si="18"/>
        <v>0.4880070605</v>
      </c>
      <c r="AD1450" s="33">
        <f t="shared" si="19"/>
        <v>0.01077218066</v>
      </c>
      <c r="AE1450" s="34">
        <f t="shared" si="23"/>
        <v>0</v>
      </c>
      <c r="AF1450" s="34">
        <f t="shared" si="24"/>
        <v>0</v>
      </c>
      <c r="AG1450" s="34">
        <f t="shared" si="25"/>
        <v>0</v>
      </c>
      <c r="AH1450" s="34">
        <f t="shared" si="26"/>
        <v>2</v>
      </c>
      <c r="AI1450" s="34">
        <f t="shared" si="28"/>
        <v>0</v>
      </c>
      <c r="AJ1450" s="34">
        <f t="shared" si="29"/>
        <v>-1</v>
      </c>
      <c r="AK1450" s="34">
        <f t="shared" si="27"/>
        <v>-0.01077218066</v>
      </c>
      <c r="AL1450" s="36">
        <f t="shared" si="34"/>
        <v>0</v>
      </c>
      <c r="AM1450" s="36">
        <f t="shared" si="35"/>
        <v>0</v>
      </c>
      <c r="AN1450" s="46">
        <f t="shared" si="36"/>
        <v>0</v>
      </c>
      <c r="AO1450" s="36">
        <f t="shared" si="37"/>
        <v>2</v>
      </c>
      <c r="AP1450" s="36">
        <f t="shared" si="39"/>
        <v>0</v>
      </c>
      <c r="AQ1450" s="36">
        <f t="shared" si="40"/>
        <v>-1</v>
      </c>
      <c r="AR1450" s="36">
        <f t="shared" si="38"/>
        <v>-0.01077218066</v>
      </c>
      <c r="AS1450" s="38">
        <f t="shared" si="45"/>
        <v>0</v>
      </c>
      <c r="AT1450" s="38">
        <f t="shared" si="46"/>
        <v>0</v>
      </c>
      <c r="AU1450" s="38">
        <f t="shared" si="47"/>
        <v>0</v>
      </c>
      <c r="AV1450" s="38">
        <f t="shared" si="48"/>
        <v>4</v>
      </c>
      <c r="AW1450" s="38">
        <f t="shared" si="51"/>
        <v>0</v>
      </c>
      <c r="AX1450" s="38">
        <f t="shared" si="52"/>
        <v>-1</v>
      </c>
      <c r="AY1450" s="38">
        <f t="shared" si="49"/>
        <v>-0.01077218066</v>
      </c>
      <c r="AZ1450" s="12">
        <f t="shared" si="30"/>
        <v>137.1727224</v>
      </c>
      <c r="BA1450" s="12">
        <f t="shared" si="41"/>
        <v>99.92049432</v>
      </c>
      <c r="BB1450" s="12">
        <f t="shared" si="53"/>
        <v>138.1292304</v>
      </c>
      <c r="BC1450" s="12">
        <f t="shared" si="50"/>
        <v>-0.01077218066</v>
      </c>
      <c r="BD1450" s="12">
        <f t="shared" si="54"/>
        <v>122.6320025</v>
      </c>
    </row>
    <row r="1451" ht="14.25" customHeight="1">
      <c r="A1451" s="7">
        <v>38624.0</v>
      </c>
      <c r="B1451" s="21" t="s">
        <v>90</v>
      </c>
      <c r="C1451" s="8">
        <v>33.706238</v>
      </c>
      <c r="D1451" s="33">
        <f t="shared" si="5"/>
        <v>0.02615320482</v>
      </c>
      <c r="E1451" s="33">
        <f t="shared" si="7"/>
        <v>0.04339755283</v>
      </c>
      <c r="F1451" s="33">
        <f t="shared" si="9"/>
        <v>0.01454528489</v>
      </c>
      <c r="G1451" s="33">
        <f t="shared" si="11"/>
        <v>0.03495816257</v>
      </c>
      <c r="H1451" s="33">
        <f t="shared" si="20"/>
        <v>2.581004228</v>
      </c>
      <c r="I1451" s="45">
        <f t="shared" si="31"/>
        <v>0.6833182026</v>
      </c>
      <c r="J1451" s="45">
        <f t="shared" si="43"/>
        <v>1.862893326</v>
      </c>
      <c r="K1451" s="21" t="s">
        <v>91</v>
      </c>
      <c r="L1451" s="8">
        <v>12.362722</v>
      </c>
      <c r="M1451" s="33">
        <f t="shared" si="6"/>
        <v>0.005364831299</v>
      </c>
      <c r="N1451" s="33">
        <f t="shared" si="8"/>
        <v>0.02084298936</v>
      </c>
      <c r="O1451" s="33">
        <f t="shared" si="10"/>
        <v>-0.01214798441</v>
      </c>
      <c r="P1451" s="33">
        <f t="shared" si="12"/>
        <v>-0.01421687047</v>
      </c>
      <c r="Q1451" s="45">
        <f t="shared" si="21"/>
        <v>1.27684069</v>
      </c>
      <c r="R1451" s="45">
        <f t="shared" si="32"/>
        <v>-0.6553966039</v>
      </c>
      <c r="S1451" s="45">
        <f t="shared" si="44"/>
        <v>-0.7055920399</v>
      </c>
      <c r="T1451" s="33">
        <f t="shared" si="22"/>
        <v>1.304163538</v>
      </c>
      <c r="U1451" s="33">
        <f t="shared" si="33"/>
        <v>1.338714806</v>
      </c>
      <c r="V1451" s="33">
        <f t="shared" si="42"/>
        <v>2.568485366</v>
      </c>
      <c r="W1451" s="44">
        <f t="shared" si="13"/>
        <v>0.009350216892</v>
      </c>
      <c r="X1451" s="44">
        <f t="shared" si="14"/>
        <v>0.007116011042</v>
      </c>
      <c r="Y1451" s="33">
        <f t="shared" si="15"/>
        <v>0.7610530455</v>
      </c>
      <c r="Z1451" s="43">
        <v>1.0</v>
      </c>
      <c r="AA1451" s="33">
        <f t="shared" si="16"/>
        <v>1.761053046</v>
      </c>
      <c r="AB1451" s="33">
        <f t="shared" si="17"/>
        <v>0.4321579338</v>
      </c>
      <c r="AC1451" s="33">
        <f t="shared" si="18"/>
        <v>0.5678420662</v>
      </c>
      <c r="AD1451" s="33">
        <f t="shared" si="19"/>
        <v>0.0004206411077</v>
      </c>
      <c r="AE1451" s="34">
        <f t="shared" si="23"/>
        <v>-1</v>
      </c>
      <c r="AF1451" s="34">
        <f t="shared" si="24"/>
        <v>0</v>
      </c>
      <c r="AG1451" s="34">
        <f t="shared" si="25"/>
        <v>0</v>
      </c>
      <c r="AH1451" s="34">
        <f t="shared" si="26"/>
        <v>3</v>
      </c>
      <c r="AI1451" s="34">
        <f t="shared" si="28"/>
        <v>0</v>
      </c>
      <c r="AJ1451" s="34">
        <f t="shared" si="29"/>
        <v>-1</v>
      </c>
      <c r="AK1451" s="34">
        <f t="shared" si="27"/>
        <v>-0.0004206411077</v>
      </c>
      <c r="AL1451" s="36">
        <f t="shared" si="34"/>
        <v>-1</v>
      </c>
      <c r="AM1451" s="36">
        <f t="shared" si="35"/>
        <v>0</v>
      </c>
      <c r="AN1451" s="46">
        <f t="shared" si="36"/>
        <v>0</v>
      </c>
      <c r="AO1451" s="36">
        <f t="shared" si="37"/>
        <v>3</v>
      </c>
      <c r="AP1451" s="36">
        <f t="shared" si="39"/>
        <v>0</v>
      </c>
      <c r="AQ1451" s="36">
        <f t="shared" si="40"/>
        <v>-1</v>
      </c>
      <c r="AR1451" s="36">
        <f t="shared" si="38"/>
        <v>-0.0004206411077</v>
      </c>
      <c r="AS1451" s="38">
        <f t="shared" si="45"/>
        <v>-1</v>
      </c>
      <c r="AT1451" s="38">
        <f t="shared" si="46"/>
        <v>0</v>
      </c>
      <c r="AU1451" s="38">
        <f t="shared" si="47"/>
        <v>0</v>
      </c>
      <c r="AV1451" s="38">
        <f t="shared" si="48"/>
        <v>5</v>
      </c>
      <c r="AW1451" s="38">
        <f t="shared" si="51"/>
        <v>0</v>
      </c>
      <c r="AX1451" s="38">
        <f t="shared" si="52"/>
        <v>-1</v>
      </c>
      <c r="AY1451" s="38">
        <f t="shared" si="49"/>
        <v>-0.0004206411077</v>
      </c>
      <c r="AZ1451" s="12">
        <f t="shared" si="30"/>
        <v>137.1150219</v>
      </c>
      <c r="BA1451" s="12">
        <f t="shared" si="41"/>
        <v>99.87846365</v>
      </c>
      <c r="BB1451" s="12">
        <f t="shared" si="53"/>
        <v>138.0711276</v>
      </c>
      <c r="BC1451" s="12">
        <f t="shared" si="50"/>
        <v>-0.0004206411077</v>
      </c>
      <c r="BD1451" s="12">
        <f t="shared" si="54"/>
        <v>122.5804184</v>
      </c>
    </row>
    <row r="1452" ht="14.25" customHeight="1">
      <c r="A1452" s="7">
        <v>38625.0</v>
      </c>
      <c r="B1452" s="21" t="s">
        <v>90</v>
      </c>
      <c r="C1452" s="8">
        <v>33.83152</v>
      </c>
      <c r="D1452" s="33">
        <f t="shared" si="5"/>
        <v>0.003716878757</v>
      </c>
      <c r="E1452" s="33">
        <f t="shared" si="7"/>
        <v>0.04035977918</v>
      </c>
      <c r="F1452" s="33">
        <f t="shared" si="9"/>
        <v>0.01267877931</v>
      </c>
      <c r="G1452" s="33">
        <f t="shared" si="11"/>
        <v>0.03691404461</v>
      </c>
      <c r="H1452" s="33">
        <f t="shared" si="20"/>
        <v>2.319589945</v>
      </c>
      <c r="I1452" s="45">
        <f t="shared" si="31"/>
        <v>0.5692206778</v>
      </c>
      <c r="J1452" s="45">
        <f t="shared" si="43"/>
        <v>2.002512022</v>
      </c>
      <c r="K1452" s="21" t="s">
        <v>91</v>
      </c>
      <c r="L1452" s="8">
        <v>12.388535</v>
      </c>
      <c r="M1452" s="33">
        <f t="shared" si="6"/>
        <v>0.002087970594</v>
      </c>
      <c r="N1452" s="33">
        <f t="shared" si="8"/>
        <v>0.01983454665</v>
      </c>
      <c r="O1452" s="33">
        <f t="shared" si="10"/>
        <v>-0.004838950406</v>
      </c>
      <c r="P1452" s="33">
        <f t="shared" si="12"/>
        <v>-0.009457243911</v>
      </c>
      <c r="Q1452" s="45">
        <f t="shared" si="21"/>
        <v>1.172776995</v>
      </c>
      <c r="R1452" s="45">
        <f t="shared" si="32"/>
        <v>-0.3408952255</v>
      </c>
      <c r="S1452" s="45">
        <f t="shared" si="44"/>
        <v>-0.5472654207</v>
      </c>
      <c r="T1452" s="33">
        <f t="shared" si="22"/>
        <v>1.146812949</v>
      </c>
      <c r="U1452" s="33">
        <f t="shared" si="33"/>
        <v>0.9101159033</v>
      </c>
      <c r="V1452" s="33">
        <f t="shared" si="42"/>
        <v>2.549777442</v>
      </c>
      <c r="W1452" s="44">
        <f t="shared" si="13"/>
        <v>0.009360464072</v>
      </c>
      <c r="X1452" s="44">
        <f t="shared" si="14"/>
        <v>0.00712496866</v>
      </c>
      <c r="Y1452" s="33">
        <f t="shared" si="15"/>
        <v>0.761176861</v>
      </c>
      <c r="Z1452" s="43">
        <v>1.0</v>
      </c>
      <c r="AA1452" s="33">
        <f t="shared" si="16"/>
        <v>1.761176861</v>
      </c>
      <c r="AB1452" s="33">
        <f t="shared" si="17"/>
        <v>0.4321978547</v>
      </c>
      <c r="AC1452" s="33">
        <f t="shared" si="18"/>
        <v>0.5678021453</v>
      </c>
      <c r="AD1452" s="33">
        <f t="shared" si="19"/>
        <v>-0.001787820403</v>
      </c>
      <c r="AE1452" s="34">
        <f t="shared" si="23"/>
        <v>-1</v>
      </c>
      <c r="AF1452" s="34">
        <f t="shared" si="24"/>
        <v>0</v>
      </c>
      <c r="AG1452" s="34">
        <f t="shared" si="25"/>
        <v>0</v>
      </c>
      <c r="AH1452" s="34">
        <f t="shared" si="26"/>
        <v>4</v>
      </c>
      <c r="AI1452" s="34">
        <f t="shared" si="28"/>
        <v>0</v>
      </c>
      <c r="AJ1452" s="34">
        <f t="shared" si="29"/>
        <v>-1</v>
      </c>
      <c r="AK1452" s="34">
        <f t="shared" si="27"/>
        <v>0.001787820403</v>
      </c>
      <c r="AL1452" s="36">
        <f t="shared" si="34"/>
        <v>0</v>
      </c>
      <c r="AM1452" s="36">
        <f t="shared" si="35"/>
        <v>0</v>
      </c>
      <c r="AN1452" s="46">
        <f t="shared" si="36"/>
        <v>0</v>
      </c>
      <c r="AO1452" s="36">
        <f t="shared" si="37"/>
        <v>4</v>
      </c>
      <c r="AP1452" s="36">
        <f t="shared" si="39"/>
        <v>0</v>
      </c>
      <c r="AQ1452" s="36">
        <f t="shared" si="40"/>
        <v>-1</v>
      </c>
      <c r="AR1452" s="36">
        <f t="shared" si="38"/>
        <v>0.001787820403</v>
      </c>
      <c r="AS1452" s="38">
        <f t="shared" si="45"/>
        <v>-1</v>
      </c>
      <c r="AT1452" s="38">
        <f t="shared" si="46"/>
        <v>0</v>
      </c>
      <c r="AU1452" s="38">
        <f t="shared" si="47"/>
        <v>0</v>
      </c>
      <c r="AV1452" s="38">
        <f t="shared" si="48"/>
        <v>1</v>
      </c>
      <c r="AW1452" s="38">
        <f t="shared" si="51"/>
        <v>1</v>
      </c>
      <c r="AX1452" s="38">
        <f t="shared" si="52"/>
        <v>-1</v>
      </c>
      <c r="AY1452" s="38">
        <f t="shared" si="49"/>
        <v>0.001787820403</v>
      </c>
      <c r="AZ1452" s="12">
        <f t="shared" si="30"/>
        <v>137.3601589</v>
      </c>
      <c r="BA1452" s="12">
        <f t="shared" si="41"/>
        <v>100.0570284</v>
      </c>
      <c r="BB1452" s="12">
        <f t="shared" si="53"/>
        <v>138.317974</v>
      </c>
      <c r="BC1452" s="12">
        <f t="shared" si="50"/>
        <v>0.001787820403</v>
      </c>
      <c r="BD1452" s="12">
        <f t="shared" si="54"/>
        <v>122.7995702</v>
      </c>
    </row>
    <row r="1453" ht="14.25" customHeight="1">
      <c r="A1453" s="7">
        <v>38628.0</v>
      </c>
      <c r="B1453" s="21" t="s">
        <v>90</v>
      </c>
      <c r="C1453" s="8">
        <v>33.712181</v>
      </c>
      <c r="D1453" s="33">
        <f t="shared" si="5"/>
        <v>-0.003527450141</v>
      </c>
      <c r="E1453" s="33">
        <f t="shared" si="7"/>
        <v>0.03974158958</v>
      </c>
      <c r="F1453" s="33">
        <f t="shared" si="9"/>
        <v>0.01948342358</v>
      </c>
      <c r="G1453" s="33">
        <f t="shared" si="11"/>
        <v>0.03892899545</v>
      </c>
      <c r="H1453" s="33">
        <f t="shared" si="20"/>
        <v>2.192557887</v>
      </c>
      <c r="I1453" s="45">
        <f t="shared" si="31"/>
        <v>1.009397534</v>
      </c>
      <c r="J1453" s="45">
        <f t="shared" si="43"/>
        <v>2.137882729</v>
      </c>
      <c r="K1453" s="21" t="s">
        <v>91</v>
      </c>
      <c r="L1453" s="8">
        <v>12.394279</v>
      </c>
      <c r="M1453" s="33">
        <f t="shared" si="6"/>
        <v>0.0004636544999</v>
      </c>
      <c r="N1453" s="33">
        <f t="shared" si="8"/>
        <v>0.01982559186</v>
      </c>
      <c r="O1453" s="33">
        <f t="shared" si="10"/>
        <v>-0.003459431123</v>
      </c>
      <c r="P1453" s="33">
        <f t="shared" si="12"/>
        <v>-0.009449419241</v>
      </c>
      <c r="Q1453" s="45">
        <f t="shared" si="21"/>
        <v>1.137217031</v>
      </c>
      <c r="R1453" s="45">
        <f t="shared" si="32"/>
        <v>-0.3112480205</v>
      </c>
      <c r="S1453" s="45">
        <f t="shared" si="44"/>
        <v>-0.5870071177</v>
      </c>
      <c r="T1453" s="33">
        <f t="shared" si="22"/>
        <v>1.055340856</v>
      </c>
      <c r="U1453" s="33">
        <f t="shared" si="33"/>
        <v>1.320645554</v>
      </c>
      <c r="V1453" s="33">
        <f t="shared" si="42"/>
        <v>2.724889846</v>
      </c>
      <c r="W1453" s="44">
        <f t="shared" si="13"/>
        <v>0.009290684166</v>
      </c>
      <c r="X1453" s="44">
        <f t="shared" si="14"/>
        <v>0.007125021807</v>
      </c>
      <c r="Y1453" s="33">
        <f t="shared" si="15"/>
        <v>0.7668995824</v>
      </c>
      <c r="Z1453" s="43">
        <v>1.0</v>
      </c>
      <c r="AA1453" s="33">
        <f t="shared" si="16"/>
        <v>1.766899582</v>
      </c>
      <c r="AB1453" s="33">
        <f t="shared" si="17"/>
        <v>0.4340368802</v>
      </c>
      <c r="AC1453" s="33">
        <f t="shared" si="18"/>
        <v>0.5659631198</v>
      </c>
      <c r="AD1453" s="33">
        <f t="shared" si="19"/>
        <v>0.002380458286</v>
      </c>
      <c r="AE1453" s="34">
        <f t="shared" si="23"/>
        <v>-1</v>
      </c>
      <c r="AF1453" s="34">
        <f t="shared" si="24"/>
        <v>0</v>
      </c>
      <c r="AG1453" s="34">
        <f t="shared" si="25"/>
        <v>0</v>
      </c>
      <c r="AH1453" s="34">
        <f t="shared" si="26"/>
        <v>5</v>
      </c>
      <c r="AI1453" s="34">
        <f t="shared" si="28"/>
        <v>0</v>
      </c>
      <c r="AJ1453" s="34">
        <f t="shared" si="29"/>
        <v>-1</v>
      </c>
      <c r="AK1453" s="34">
        <f t="shared" si="27"/>
        <v>-0.002380458286</v>
      </c>
      <c r="AL1453" s="36">
        <f t="shared" si="34"/>
        <v>-1</v>
      </c>
      <c r="AM1453" s="36">
        <f t="shared" si="35"/>
        <v>0</v>
      </c>
      <c r="AN1453" s="46">
        <f t="shared" si="36"/>
        <v>0</v>
      </c>
      <c r="AO1453" s="36">
        <f t="shared" si="37"/>
        <v>5</v>
      </c>
      <c r="AP1453" s="36">
        <f t="shared" si="39"/>
        <v>0</v>
      </c>
      <c r="AQ1453" s="36">
        <f t="shared" si="40"/>
        <v>-1</v>
      </c>
      <c r="AR1453" s="36">
        <f t="shared" si="38"/>
        <v>-0.002380458286</v>
      </c>
      <c r="AS1453" s="38">
        <f t="shared" si="45"/>
        <v>-1</v>
      </c>
      <c r="AT1453" s="38">
        <f t="shared" si="46"/>
        <v>0</v>
      </c>
      <c r="AU1453" s="38">
        <f t="shared" si="47"/>
        <v>0</v>
      </c>
      <c r="AV1453" s="38">
        <f t="shared" si="48"/>
        <v>2</v>
      </c>
      <c r="AW1453" s="38">
        <f t="shared" si="51"/>
        <v>0</v>
      </c>
      <c r="AX1453" s="38">
        <f t="shared" si="52"/>
        <v>-1</v>
      </c>
      <c r="AY1453" s="38">
        <f t="shared" si="49"/>
        <v>-0.002380458286</v>
      </c>
      <c r="AZ1453" s="12">
        <f t="shared" si="30"/>
        <v>137.0331788</v>
      </c>
      <c r="BA1453" s="12">
        <f t="shared" si="41"/>
        <v>99.81884683</v>
      </c>
      <c r="BB1453" s="12">
        <f t="shared" si="53"/>
        <v>137.9887138</v>
      </c>
      <c r="BC1453" s="12">
        <f t="shared" si="50"/>
        <v>-0.002380458286</v>
      </c>
      <c r="BD1453" s="12">
        <f t="shared" si="54"/>
        <v>122.5072509</v>
      </c>
    </row>
    <row r="1454" ht="14.25" customHeight="1">
      <c r="A1454" s="7">
        <v>38629.0</v>
      </c>
      <c r="B1454" s="21" t="s">
        <v>90</v>
      </c>
      <c r="C1454" s="8">
        <v>33.724136</v>
      </c>
      <c r="D1454" s="33">
        <f t="shared" si="5"/>
        <v>0.0003546195958</v>
      </c>
      <c r="E1454" s="33">
        <f t="shared" si="7"/>
        <v>0.02576651587</v>
      </c>
      <c r="F1454" s="33">
        <f t="shared" si="9"/>
        <v>0.03156955961</v>
      </c>
      <c r="G1454" s="33">
        <f t="shared" si="11"/>
        <v>0.02912785672</v>
      </c>
      <c r="H1454" s="33">
        <f t="shared" si="20"/>
        <v>1.243550342</v>
      </c>
      <c r="I1454" s="45">
        <f t="shared" si="31"/>
        <v>1.816829746</v>
      </c>
      <c r="J1454" s="45">
        <f t="shared" si="43"/>
        <v>1.481226526</v>
      </c>
      <c r="K1454" s="21" t="s">
        <v>91</v>
      </c>
      <c r="L1454" s="8">
        <v>12.345519</v>
      </c>
      <c r="M1454" s="33">
        <f t="shared" si="6"/>
        <v>-0.003934073132</v>
      </c>
      <c r="N1454" s="33">
        <f t="shared" si="8"/>
        <v>0.01677363</v>
      </c>
      <c r="O1454" s="33">
        <f t="shared" si="10"/>
        <v>0.00326353719</v>
      </c>
      <c r="P1454" s="33">
        <f t="shared" si="12"/>
        <v>-0.02708659873</v>
      </c>
      <c r="Q1454" s="45">
        <f t="shared" si="21"/>
        <v>0.9496473961</v>
      </c>
      <c r="R1454" s="45">
        <f t="shared" si="32"/>
        <v>0.02446075372</v>
      </c>
      <c r="S1454" s="45">
        <f t="shared" si="44"/>
        <v>-1.344862429</v>
      </c>
      <c r="T1454" s="33">
        <f t="shared" si="22"/>
        <v>0.2939029459</v>
      </c>
      <c r="U1454" s="33">
        <f t="shared" si="33"/>
        <v>1.792368992</v>
      </c>
      <c r="V1454" s="33">
        <f t="shared" si="42"/>
        <v>2.826088955</v>
      </c>
      <c r="W1454" s="44">
        <f t="shared" si="13"/>
        <v>0.009105102124</v>
      </c>
      <c r="X1454" s="44">
        <f t="shared" si="14"/>
        <v>0.006274443709</v>
      </c>
      <c r="Y1454" s="33">
        <f t="shared" si="15"/>
        <v>0.6891129416</v>
      </c>
      <c r="Z1454" s="43">
        <v>1.0</v>
      </c>
      <c r="AA1454" s="33">
        <f t="shared" si="16"/>
        <v>1.689112942</v>
      </c>
      <c r="AB1454" s="33">
        <f t="shared" si="17"/>
        <v>0.4079732768</v>
      </c>
      <c r="AC1454" s="33">
        <f t="shared" si="18"/>
        <v>0.5920267232</v>
      </c>
      <c r="AD1454" s="33">
        <f t="shared" si="19"/>
        <v>0.01097365405</v>
      </c>
      <c r="AE1454" s="34">
        <f t="shared" si="23"/>
        <v>0</v>
      </c>
      <c r="AF1454" s="34">
        <f t="shared" si="24"/>
        <v>0</v>
      </c>
      <c r="AG1454" s="34">
        <f t="shared" si="25"/>
        <v>0</v>
      </c>
      <c r="AH1454" s="34">
        <f t="shared" si="26"/>
        <v>0</v>
      </c>
      <c r="AI1454" s="34">
        <f t="shared" si="28"/>
        <v>1</v>
      </c>
      <c r="AJ1454" s="34">
        <f t="shared" si="29"/>
        <v>0</v>
      </c>
      <c r="AK1454" s="34">
        <f t="shared" si="27"/>
        <v>0</v>
      </c>
      <c r="AL1454" s="36">
        <f t="shared" si="34"/>
        <v>-1</v>
      </c>
      <c r="AM1454" s="36">
        <f t="shared" si="35"/>
        <v>0</v>
      </c>
      <c r="AN1454" s="46">
        <f t="shared" si="36"/>
        <v>0</v>
      </c>
      <c r="AO1454" s="36">
        <f t="shared" si="37"/>
        <v>1</v>
      </c>
      <c r="AP1454" s="36">
        <f t="shared" si="39"/>
        <v>1</v>
      </c>
      <c r="AQ1454" s="36">
        <f t="shared" si="40"/>
        <v>-1</v>
      </c>
      <c r="AR1454" s="36">
        <f t="shared" si="38"/>
        <v>-0.01097365405</v>
      </c>
      <c r="AS1454" s="38">
        <f t="shared" si="45"/>
        <v>-1</v>
      </c>
      <c r="AT1454" s="38">
        <f t="shared" si="46"/>
        <v>0</v>
      </c>
      <c r="AU1454" s="38">
        <f t="shared" si="47"/>
        <v>0</v>
      </c>
      <c r="AV1454" s="38">
        <f t="shared" si="48"/>
        <v>3</v>
      </c>
      <c r="AW1454" s="38">
        <f t="shared" si="51"/>
        <v>0</v>
      </c>
      <c r="AX1454" s="38">
        <f t="shared" si="52"/>
        <v>-1</v>
      </c>
      <c r="AY1454" s="38">
        <f t="shared" si="49"/>
        <v>-0.01097365405</v>
      </c>
      <c r="AZ1454" s="12">
        <f t="shared" si="30"/>
        <v>137.0331788</v>
      </c>
      <c r="BA1454" s="12">
        <f t="shared" si="41"/>
        <v>98.72346933</v>
      </c>
      <c r="BB1454" s="12">
        <f t="shared" si="53"/>
        <v>136.4744734</v>
      </c>
      <c r="BC1454" s="12">
        <f t="shared" si="50"/>
        <v>-0.007315769365</v>
      </c>
      <c r="BD1454" s="12">
        <f t="shared" si="54"/>
        <v>121.6110161</v>
      </c>
    </row>
    <row r="1455" ht="14.25" customHeight="1">
      <c r="A1455" s="7">
        <v>38630.0</v>
      </c>
      <c r="B1455" s="21" t="s">
        <v>90</v>
      </c>
      <c r="C1455" s="8">
        <v>34.153656</v>
      </c>
      <c r="D1455" s="33">
        <f t="shared" si="5"/>
        <v>0.01273627885</v>
      </c>
      <c r="E1455" s="33">
        <f t="shared" si="7"/>
        <v>0.03977440498</v>
      </c>
      <c r="F1455" s="33">
        <f t="shared" si="9"/>
        <v>0.05979252384</v>
      </c>
      <c r="G1455" s="33">
        <f t="shared" si="11"/>
        <v>0.03246165413</v>
      </c>
      <c r="H1455" s="33">
        <f t="shared" si="20"/>
        <v>2.029104574</v>
      </c>
      <c r="I1455" s="45">
        <f t="shared" si="31"/>
        <v>3.64207186</v>
      </c>
      <c r="J1455" s="45">
        <f t="shared" si="43"/>
        <v>1.669163815</v>
      </c>
      <c r="K1455" s="21" t="s">
        <v>91</v>
      </c>
      <c r="L1455" s="8">
        <v>12.225039</v>
      </c>
      <c r="M1455" s="33">
        <f t="shared" si="6"/>
        <v>-0.009759006486</v>
      </c>
      <c r="N1455" s="33">
        <f t="shared" si="8"/>
        <v>-0.005831865195</v>
      </c>
      <c r="O1455" s="33">
        <f t="shared" si="10"/>
        <v>0.008757472208</v>
      </c>
      <c r="P1455" s="33">
        <f t="shared" si="12"/>
        <v>-0.03938667097</v>
      </c>
      <c r="Q1455" s="45">
        <f t="shared" si="21"/>
        <v>-0.5132656215</v>
      </c>
      <c r="R1455" s="45">
        <f t="shared" si="32"/>
        <v>0.3116844374</v>
      </c>
      <c r="S1455" s="45">
        <f t="shared" si="44"/>
        <v>-1.85458069</v>
      </c>
      <c r="T1455" s="33">
        <f t="shared" si="22"/>
        <v>2.542370196</v>
      </c>
      <c r="U1455" s="33">
        <f t="shared" si="33"/>
        <v>3.330387422</v>
      </c>
      <c r="V1455" s="33">
        <f t="shared" si="42"/>
        <v>3.523744505</v>
      </c>
      <c r="W1455" s="44">
        <f t="shared" si="13"/>
        <v>0.009283750768</v>
      </c>
      <c r="X1455" s="44">
        <f t="shared" si="14"/>
        <v>0.00645778238</v>
      </c>
      <c r="Y1455" s="33">
        <f t="shared" si="15"/>
        <v>0.6956005758</v>
      </c>
      <c r="Z1455" s="43">
        <v>1.0</v>
      </c>
      <c r="AA1455" s="33">
        <f t="shared" si="16"/>
        <v>1.695600576</v>
      </c>
      <c r="AB1455" s="33">
        <f t="shared" si="17"/>
        <v>0.410238464</v>
      </c>
      <c r="AC1455" s="33">
        <f t="shared" si="18"/>
        <v>0.589761536</v>
      </c>
      <c r="AD1455" s="33">
        <f t="shared" si="19"/>
        <v>0.003842303857</v>
      </c>
      <c r="AE1455" s="34">
        <f t="shared" si="23"/>
        <v>-1</v>
      </c>
      <c r="AF1455" s="34">
        <f t="shared" si="24"/>
        <v>0</v>
      </c>
      <c r="AG1455" s="34">
        <f t="shared" si="25"/>
        <v>0</v>
      </c>
      <c r="AH1455" s="34">
        <f t="shared" si="26"/>
        <v>1</v>
      </c>
      <c r="AI1455" s="34">
        <f t="shared" si="28"/>
        <v>0</v>
      </c>
      <c r="AJ1455" s="34">
        <f t="shared" si="29"/>
        <v>-1</v>
      </c>
      <c r="AK1455" s="34">
        <f t="shared" si="27"/>
        <v>-0.003842303857</v>
      </c>
      <c r="AL1455" s="36">
        <f t="shared" si="34"/>
        <v>-1</v>
      </c>
      <c r="AM1455" s="36">
        <f t="shared" si="35"/>
        <v>0</v>
      </c>
      <c r="AN1455" s="46">
        <f t="shared" si="36"/>
        <v>0</v>
      </c>
      <c r="AO1455" s="36">
        <f t="shared" si="37"/>
        <v>2</v>
      </c>
      <c r="AP1455" s="36">
        <f t="shared" si="39"/>
        <v>0</v>
      </c>
      <c r="AQ1455" s="36">
        <f t="shared" si="40"/>
        <v>-1</v>
      </c>
      <c r="AR1455" s="36">
        <f t="shared" si="38"/>
        <v>-0.003842303857</v>
      </c>
      <c r="AS1455" s="38">
        <f t="shared" si="45"/>
        <v>-1</v>
      </c>
      <c r="AT1455" s="38">
        <f t="shared" si="46"/>
        <v>0</v>
      </c>
      <c r="AU1455" s="38">
        <f t="shared" si="47"/>
        <v>0</v>
      </c>
      <c r="AV1455" s="38">
        <f t="shared" si="48"/>
        <v>4</v>
      </c>
      <c r="AW1455" s="38">
        <f t="shared" si="51"/>
        <v>0</v>
      </c>
      <c r="AX1455" s="38">
        <f t="shared" si="52"/>
        <v>-1</v>
      </c>
      <c r="AY1455" s="38">
        <f t="shared" si="49"/>
        <v>-0.003842303857</v>
      </c>
      <c r="AZ1455" s="12">
        <f t="shared" si="30"/>
        <v>136.5066557</v>
      </c>
      <c r="BA1455" s="12">
        <f t="shared" si="41"/>
        <v>98.34414377</v>
      </c>
      <c r="BB1455" s="12">
        <f t="shared" si="53"/>
        <v>135.950097</v>
      </c>
      <c r="BC1455" s="12">
        <f t="shared" si="50"/>
        <v>-0.003842303857</v>
      </c>
      <c r="BD1455" s="12">
        <f t="shared" si="54"/>
        <v>121.1437497</v>
      </c>
    </row>
    <row r="1456" ht="14.25" customHeight="1">
      <c r="A1456" s="7">
        <v>38631.0</v>
      </c>
      <c r="B1456" s="21" t="s">
        <v>90</v>
      </c>
      <c r="C1456" s="8">
        <v>34.577221</v>
      </c>
      <c r="D1456" s="33">
        <f t="shared" si="5"/>
        <v>0.01240174698</v>
      </c>
      <c r="E1456" s="33">
        <f t="shared" si="7"/>
        <v>0.02584040972</v>
      </c>
      <c r="F1456" s="33">
        <f t="shared" si="9"/>
        <v>0.0703593731</v>
      </c>
      <c r="G1456" s="33">
        <f t="shared" si="11"/>
        <v>0.05171428302</v>
      </c>
      <c r="H1456" s="33">
        <f t="shared" si="20"/>
        <v>1.160847294</v>
      </c>
      <c r="I1456" s="45">
        <f t="shared" si="31"/>
        <v>3.886538</v>
      </c>
      <c r="J1456" s="45">
        <f t="shared" si="43"/>
        <v>2.8391992</v>
      </c>
      <c r="K1456" s="21" t="s">
        <v>91</v>
      </c>
      <c r="L1456" s="8">
        <v>12.250854</v>
      </c>
      <c r="M1456" s="33">
        <f t="shared" si="6"/>
        <v>0.002111649705</v>
      </c>
      <c r="N1456" s="33">
        <f t="shared" si="8"/>
        <v>-0.009048816272</v>
      </c>
      <c r="O1456" s="33">
        <f t="shared" si="10"/>
        <v>0.01160556871</v>
      </c>
      <c r="P1456" s="33">
        <f t="shared" si="12"/>
        <v>-0.02931409697</v>
      </c>
      <c r="Q1456" s="45">
        <f t="shared" si="21"/>
        <v>-0.7036130097</v>
      </c>
      <c r="R1456" s="45">
        <f t="shared" si="32"/>
        <v>0.4588733085</v>
      </c>
      <c r="S1456" s="45">
        <f t="shared" si="44"/>
        <v>-1.382290478</v>
      </c>
      <c r="T1456" s="33">
        <f t="shared" si="22"/>
        <v>1.864460304</v>
      </c>
      <c r="U1456" s="33">
        <f t="shared" si="33"/>
        <v>3.427664691</v>
      </c>
      <c r="V1456" s="33">
        <f t="shared" si="42"/>
        <v>4.221489678</v>
      </c>
      <c r="W1456" s="44">
        <f t="shared" si="13"/>
        <v>0.009391621494</v>
      </c>
      <c r="X1456" s="44">
        <f t="shared" si="14"/>
        <v>0.006341444708</v>
      </c>
      <c r="Y1456" s="33">
        <f t="shared" si="15"/>
        <v>0.6752236248</v>
      </c>
      <c r="Z1456" s="43">
        <v>1.0</v>
      </c>
      <c r="AA1456" s="33">
        <f t="shared" si="16"/>
        <v>1.675223625</v>
      </c>
      <c r="AB1456" s="33">
        <f t="shared" si="17"/>
        <v>0.4030647699</v>
      </c>
      <c r="AC1456" s="33">
        <f t="shared" si="18"/>
        <v>0.5969352301</v>
      </c>
      <c r="AD1456" s="33">
        <f t="shared" si="19"/>
        <v>0.003720082474</v>
      </c>
      <c r="AE1456" s="34">
        <f t="shared" si="23"/>
        <v>-1</v>
      </c>
      <c r="AF1456" s="34">
        <f t="shared" si="24"/>
        <v>0</v>
      </c>
      <c r="AG1456" s="34">
        <f t="shared" si="25"/>
        <v>0</v>
      </c>
      <c r="AH1456" s="34">
        <f t="shared" si="26"/>
        <v>2</v>
      </c>
      <c r="AI1456" s="34">
        <f t="shared" si="28"/>
        <v>0</v>
      </c>
      <c r="AJ1456" s="34">
        <f t="shared" si="29"/>
        <v>-1</v>
      </c>
      <c r="AK1456" s="34">
        <f t="shared" si="27"/>
        <v>-0.003720082474</v>
      </c>
      <c r="AL1456" s="36">
        <f t="shared" si="34"/>
        <v>-1</v>
      </c>
      <c r="AM1456" s="36">
        <f t="shared" si="35"/>
        <v>0</v>
      </c>
      <c r="AN1456" s="46">
        <f t="shared" si="36"/>
        <v>0</v>
      </c>
      <c r="AO1456" s="36">
        <f t="shared" si="37"/>
        <v>3</v>
      </c>
      <c r="AP1456" s="36">
        <f t="shared" si="39"/>
        <v>0</v>
      </c>
      <c r="AQ1456" s="36">
        <f t="shared" si="40"/>
        <v>-1</v>
      </c>
      <c r="AR1456" s="36">
        <f t="shared" si="38"/>
        <v>-0.003720082474</v>
      </c>
      <c r="AS1456" s="38">
        <f t="shared" si="45"/>
        <v>-1</v>
      </c>
      <c r="AT1456" s="38">
        <f t="shared" si="46"/>
        <v>0</v>
      </c>
      <c r="AU1456" s="38">
        <f t="shared" si="47"/>
        <v>0</v>
      </c>
      <c r="AV1456" s="38">
        <f t="shared" si="48"/>
        <v>5</v>
      </c>
      <c r="AW1456" s="38">
        <f t="shared" si="51"/>
        <v>0</v>
      </c>
      <c r="AX1456" s="38">
        <f t="shared" si="52"/>
        <v>-1</v>
      </c>
      <c r="AY1456" s="38">
        <f t="shared" si="49"/>
        <v>-0.003720082474</v>
      </c>
      <c r="AZ1456" s="12">
        <f t="shared" si="30"/>
        <v>135.9988397</v>
      </c>
      <c r="BA1456" s="12">
        <f t="shared" si="41"/>
        <v>97.97829544</v>
      </c>
      <c r="BB1456" s="12">
        <f t="shared" si="53"/>
        <v>135.4443514</v>
      </c>
      <c r="BC1456" s="12">
        <f t="shared" si="50"/>
        <v>-0.003720082474</v>
      </c>
      <c r="BD1456" s="12">
        <f t="shared" si="54"/>
        <v>120.6930849</v>
      </c>
    </row>
    <row r="1457" ht="14.25" customHeight="1">
      <c r="A1457" s="7">
        <v>38632.0</v>
      </c>
      <c r="B1457" s="21" t="s">
        <v>90</v>
      </c>
      <c r="C1457" s="8">
        <v>34.284901</v>
      </c>
      <c r="D1457" s="33">
        <f t="shared" si="5"/>
        <v>-0.008454120706</v>
      </c>
      <c r="E1457" s="33">
        <f t="shared" si="7"/>
        <v>0.01340114189</v>
      </c>
      <c r="F1457" s="33">
        <f t="shared" si="9"/>
        <v>0.0543017882</v>
      </c>
      <c r="G1457" s="33">
        <f t="shared" si="11"/>
        <v>0.04055758265</v>
      </c>
      <c r="H1457" s="33">
        <f t="shared" si="20"/>
        <v>0.4833368343</v>
      </c>
      <c r="I1457" s="45">
        <f t="shared" si="31"/>
        <v>2.536854229</v>
      </c>
      <c r="J1457" s="45">
        <f t="shared" si="43"/>
        <v>1.95885206</v>
      </c>
      <c r="K1457" s="21" t="s">
        <v>91</v>
      </c>
      <c r="L1457" s="8">
        <v>12.104574</v>
      </c>
      <c r="M1457" s="33">
        <f t="shared" si="6"/>
        <v>-0.01194039207</v>
      </c>
      <c r="N1457" s="33">
        <f t="shared" si="8"/>
        <v>-0.02292127358</v>
      </c>
      <c r="O1457" s="33">
        <f t="shared" si="10"/>
        <v>-0.003541360004</v>
      </c>
      <c r="P1457" s="33">
        <f t="shared" si="12"/>
        <v>-0.03589672764</v>
      </c>
      <c r="Q1457" s="45">
        <f t="shared" si="21"/>
        <v>-1.582591701</v>
      </c>
      <c r="R1457" s="45">
        <f t="shared" si="32"/>
        <v>-0.3177814192</v>
      </c>
      <c r="S1457" s="45">
        <f t="shared" si="44"/>
        <v>-1.633563193</v>
      </c>
      <c r="T1457" s="33">
        <f t="shared" si="22"/>
        <v>2.065928535</v>
      </c>
      <c r="U1457" s="33">
        <f t="shared" si="33"/>
        <v>2.854635649</v>
      </c>
      <c r="V1457" s="33">
        <f t="shared" si="42"/>
        <v>3.592415253</v>
      </c>
      <c r="W1457" s="44">
        <f t="shared" si="13"/>
        <v>0.009710243887</v>
      </c>
      <c r="X1457" s="44">
        <f t="shared" si="14"/>
        <v>0.006718332693</v>
      </c>
      <c r="Y1457" s="33">
        <f t="shared" si="15"/>
        <v>0.6918809425</v>
      </c>
      <c r="Z1457" s="43">
        <v>1.0</v>
      </c>
      <c r="AA1457" s="33">
        <f t="shared" si="16"/>
        <v>1.691880943</v>
      </c>
      <c r="AB1457" s="33">
        <f t="shared" si="17"/>
        <v>0.4089418618</v>
      </c>
      <c r="AC1457" s="33">
        <f t="shared" si="18"/>
        <v>0.5910581382</v>
      </c>
      <c r="AD1457" s="33">
        <f t="shared" si="19"/>
        <v>0.00187200857</v>
      </c>
      <c r="AE1457" s="34">
        <f t="shared" si="23"/>
        <v>-1</v>
      </c>
      <c r="AF1457" s="34">
        <f t="shared" si="24"/>
        <v>0</v>
      </c>
      <c r="AG1457" s="34">
        <f t="shared" si="25"/>
        <v>0</v>
      </c>
      <c r="AH1457" s="34">
        <f t="shared" si="26"/>
        <v>3</v>
      </c>
      <c r="AI1457" s="34">
        <f t="shared" si="28"/>
        <v>0</v>
      </c>
      <c r="AJ1457" s="34">
        <f t="shared" si="29"/>
        <v>-1</v>
      </c>
      <c r="AK1457" s="34">
        <f t="shared" si="27"/>
        <v>-0.00187200857</v>
      </c>
      <c r="AL1457" s="36">
        <f t="shared" si="34"/>
        <v>-1</v>
      </c>
      <c r="AM1457" s="36">
        <f t="shared" si="35"/>
        <v>0</v>
      </c>
      <c r="AN1457" s="46">
        <f t="shared" si="36"/>
        <v>0</v>
      </c>
      <c r="AO1457" s="36">
        <f t="shared" si="37"/>
        <v>4</v>
      </c>
      <c r="AP1457" s="36">
        <f t="shared" si="39"/>
        <v>0</v>
      </c>
      <c r="AQ1457" s="36">
        <f t="shared" si="40"/>
        <v>-1</v>
      </c>
      <c r="AR1457" s="36">
        <f t="shared" si="38"/>
        <v>-0.00187200857</v>
      </c>
      <c r="AS1457" s="38">
        <f t="shared" si="45"/>
        <v>-1</v>
      </c>
      <c r="AT1457" s="38">
        <f t="shared" si="46"/>
        <v>0</v>
      </c>
      <c r="AU1457" s="38">
        <f t="shared" si="47"/>
        <v>0</v>
      </c>
      <c r="AV1457" s="38">
        <f t="shared" si="48"/>
        <v>1</v>
      </c>
      <c r="AW1457" s="38">
        <f t="shared" si="51"/>
        <v>1</v>
      </c>
      <c r="AX1457" s="38">
        <f t="shared" si="52"/>
        <v>-1</v>
      </c>
      <c r="AY1457" s="38">
        <f t="shared" si="49"/>
        <v>-0.00187200857</v>
      </c>
      <c r="AZ1457" s="12">
        <f t="shared" si="30"/>
        <v>135.7442487</v>
      </c>
      <c r="BA1457" s="12">
        <f t="shared" si="41"/>
        <v>97.79487923</v>
      </c>
      <c r="BB1457" s="12">
        <f t="shared" si="53"/>
        <v>135.1907984</v>
      </c>
      <c r="BC1457" s="12">
        <f t="shared" si="50"/>
        <v>-0.00187200857</v>
      </c>
      <c r="BD1457" s="12">
        <f t="shared" si="54"/>
        <v>120.4671464</v>
      </c>
    </row>
    <row r="1458" ht="14.25" customHeight="1">
      <c r="A1458" s="7">
        <v>38635.0</v>
      </c>
      <c r="B1458" s="21" t="s">
        <v>90</v>
      </c>
      <c r="C1458" s="8">
        <v>34.183506</v>
      </c>
      <c r="D1458" s="33">
        <f t="shared" si="5"/>
        <v>-0.002957424319</v>
      </c>
      <c r="E1458" s="33">
        <f t="shared" si="7"/>
        <v>0.01398085161</v>
      </c>
      <c r="F1458" s="33">
        <f t="shared" si="9"/>
        <v>0.05427806246</v>
      </c>
      <c r="G1458" s="33">
        <f t="shared" si="11"/>
        <v>0.03373667004</v>
      </c>
      <c r="H1458" s="33">
        <f t="shared" si="20"/>
        <v>0.5889210765</v>
      </c>
      <c r="I1458" s="45">
        <f t="shared" si="31"/>
        <v>2.38407363</v>
      </c>
      <c r="J1458" s="45">
        <f t="shared" si="43"/>
        <v>1.462279713</v>
      </c>
      <c r="K1458" s="21" t="s">
        <v>91</v>
      </c>
      <c r="L1458" s="8">
        <v>12.041468</v>
      </c>
      <c r="M1458" s="33">
        <f t="shared" si="6"/>
        <v>-0.005213401149</v>
      </c>
      <c r="N1458" s="33">
        <f t="shared" si="8"/>
        <v>-0.02846563322</v>
      </c>
      <c r="O1458" s="33">
        <f t="shared" si="10"/>
        <v>-0.009204389381</v>
      </c>
      <c r="P1458" s="33">
        <f t="shared" si="12"/>
        <v>-0.04525797648</v>
      </c>
      <c r="Q1458" s="45">
        <f t="shared" si="21"/>
        <v>-1.919723777</v>
      </c>
      <c r="R1458" s="45">
        <f t="shared" si="32"/>
        <v>-0.5926293923</v>
      </c>
      <c r="S1458" s="45">
        <f t="shared" si="44"/>
        <v>-1.963607429</v>
      </c>
      <c r="T1458" s="33">
        <f t="shared" si="22"/>
        <v>2.508644854</v>
      </c>
      <c r="U1458" s="33">
        <f t="shared" si="33"/>
        <v>2.976703023</v>
      </c>
      <c r="V1458" s="33">
        <f t="shared" si="42"/>
        <v>3.425887142</v>
      </c>
      <c r="W1458" s="44">
        <f t="shared" si="13"/>
        <v>0.009764930294</v>
      </c>
      <c r="X1458" s="44">
        <f t="shared" si="14"/>
        <v>0.006586210497</v>
      </c>
      <c r="Y1458" s="33">
        <f t="shared" si="15"/>
        <v>0.6744759358</v>
      </c>
      <c r="Z1458" s="43">
        <v>1.0</v>
      </c>
      <c r="AA1458" s="33">
        <f t="shared" si="16"/>
        <v>1.674475936</v>
      </c>
      <c r="AB1458" s="33">
        <f t="shared" si="17"/>
        <v>0.4027982256</v>
      </c>
      <c r="AC1458" s="33">
        <f t="shared" si="18"/>
        <v>0.5972017744</v>
      </c>
      <c r="AD1458" s="33">
        <f t="shared" si="19"/>
        <v>0.003357204249</v>
      </c>
      <c r="AE1458" s="34">
        <f t="shared" si="23"/>
        <v>-1</v>
      </c>
      <c r="AF1458" s="34">
        <f t="shared" si="24"/>
        <v>0</v>
      </c>
      <c r="AG1458" s="34">
        <f t="shared" si="25"/>
        <v>0</v>
      </c>
      <c r="AH1458" s="34">
        <f t="shared" si="26"/>
        <v>4</v>
      </c>
      <c r="AI1458" s="34">
        <f t="shared" si="28"/>
        <v>0</v>
      </c>
      <c r="AJ1458" s="34">
        <f t="shared" si="29"/>
        <v>-1</v>
      </c>
      <c r="AK1458" s="34">
        <f t="shared" si="27"/>
        <v>-0.003357204249</v>
      </c>
      <c r="AL1458" s="36">
        <f t="shared" si="34"/>
        <v>-1</v>
      </c>
      <c r="AM1458" s="36">
        <f t="shared" si="35"/>
        <v>0</v>
      </c>
      <c r="AN1458" s="46">
        <f t="shared" si="36"/>
        <v>0</v>
      </c>
      <c r="AO1458" s="36">
        <f t="shared" si="37"/>
        <v>5</v>
      </c>
      <c r="AP1458" s="36">
        <f t="shared" si="39"/>
        <v>0</v>
      </c>
      <c r="AQ1458" s="36">
        <f t="shared" si="40"/>
        <v>-1</v>
      </c>
      <c r="AR1458" s="36">
        <f t="shared" si="38"/>
        <v>-0.003357204249</v>
      </c>
      <c r="AS1458" s="38">
        <f t="shared" si="45"/>
        <v>-1</v>
      </c>
      <c r="AT1458" s="38">
        <f t="shared" si="46"/>
        <v>0</v>
      </c>
      <c r="AU1458" s="38">
        <f t="shared" si="47"/>
        <v>0</v>
      </c>
      <c r="AV1458" s="38">
        <f t="shared" si="48"/>
        <v>2</v>
      </c>
      <c r="AW1458" s="38">
        <f t="shared" si="51"/>
        <v>0</v>
      </c>
      <c r="AX1458" s="38">
        <f t="shared" si="52"/>
        <v>-1</v>
      </c>
      <c r="AY1458" s="38">
        <f t="shared" si="49"/>
        <v>-0.003357204249</v>
      </c>
      <c r="AZ1458" s="12">
        <f t="shared" si="30"/>
        <v>135.2885275</v>
      </c>
      <c r="BA1458" s="12">
        <f t="shared" si="41"/>
        <v>97.46656185</v>
      </c>
      <c r="BB1458" s="12">
        <f t="shared" si="53"/>
        <v>134.7369353</v>
      </c>
      <c r="BC1458" s="12">
        <f t="shared" si="50"/>
        <v>-0.003357204249</v>
      </c>
      <c r="BD1458" s="12">
        <f t="shared" si="54"/>
        <v>120.0627136</v>
      </c>
    </row>
    <row r="1459" ht="14.25" customHeight="1">
      <c r="A1459" s="7">
        <v>38636.0</v>
      </c>
      <c r="B1459" s="21" t="s">
        <v>90</v>
      </c>
      <c r="C1459" s="8">
        <v>34.082066</v>
      </c>
      <c r="D1459" s="33">
        <f t="shared" si="5"/>
        <v>-0.002967513046</v>
      </c>
      <c r="E1459" s="33">
        <f t="shared" si="7"/>
        <v>0.01061346687</v>
      </c>
      <c r="F1459" s="33">
        <f t="shared" si="9"/>
        <v>0.0366534548</v>
      </c>
      <c r="G1459" s="33">
        <f t="shared" si="11"/>
        <v>0.03011133958</v>
      </c>
      <c r="H1459" s="33">
        <f t="shared" si="20"/>
        <v>0.4140431937</v>
      </c>
      <c r="I1459" s="45">
        <f t="shared" si="31"/>
        <v>1.390490321</v>
      </c>
      <c r="J1459" s="45">
        <f t="shared" si="43"/>
        <v>1.197156873</v>
      </c>
      <c r="K1459" s="21" t="s">
        <v>91</v>
      </c>
      <c r="L1459" s="8">
        <v>11.949675</v>
      </c>
      <c r="M1459" s="33">
        <f t="shared" si="6"/>
        <v>-0.007623073864</v>
      </c>
      <c r="N1459" s="33">
        <f t="shared" si="8"/>
        <v>-0.03206377958</v>
      </c>
      <c r="O1459" s="33">
        <f t="shared" si="10"/>
        <v>-0.01582797556</v>
      </c>
      <c r="P1459" s="33">
        <f t="shared" si="12"/>
        <v>-0.04580850605</v>
      </c>
      <c r="Q1459" s="45">
        <f t="shared" si="21"/>
        <v>-2.061349321</v>
      </c>
      <c r="R1459" s="45">
        <f t="shared" si="32"/>
        <v>-0.9087649676</v>
      </c>
      <c r="S1459" s="45">
        <f t="shared" si="44"/>
        <v>-1.914562024</v>
      </c>
      <c r="T1459" s="33">
        <f t="shared" si="22"/>
        <v>2.475392515</v>
      </c>
      <c r="U1459" s="33">
        <f t="shared" si="33"/>
        <v>2.299255289</v>
      </c>
      <c r="V1459" s="33">
        <f t="shared" si="42"/>
        <v>3.111718897</v>
      </c>
      <c r="W1459" s="44">
        <f t="shared" si="13"/>
        <v>0.009818321421</v>
      </c>
      <c r="X1459" s="44">
        <f t="shared" si="14"/>
        <v>0.006609185346</v>
      </c>
      <c r="Y1459" s="33">
        <f t="shared" si="15"/>
        <v>0.6731481953</v>
      </c>
      <c r="Z1459" s="43">
        <v>1.0</v>
      </c>
      <c r="AA1459" s="33">
        <f t="shared" si="16"/>
        <v>1.673148195</v>
      </c>
      <c r="AB1459" s="33">
        <f t="shared" si="17"/>
        <v>0.4023243113</v>
      </c>
      <c r="AC1459" s="33">
        <f t="shared" si="18"/>
        <v>0.5976756887</v>
      </c>
      <c r="AD1459" s="33">
        <f t="shared" si="19"/>
        <v>0.003223678031</v>
      </c>
      <c r="AE1459" s="34">
        <f t="shared" si="23"/>
        <v>-1</v>
      </c>
      <c r="AF1459" s="34">
        <f t="shared" si="24"/>
        <v>0</v>
      </c>
      <c r="AG1459" s="34">
        <f t="shared" si="25"/>
        <v>0</v>
      </c>
      <c r="AH1459" s="34">
        <f t="shared" si="26"/>
        <v>5</v>
      </c>
      <c r="AI1459" s="34">
        <f t="shared" si="28"/>
        <v>0</v>
      </c>
      <c r="AJ1459" s="34">
        <f t="shared" si="29"/>
        <v>-1</v>
      </c>
      <c r="AK1459" s="34">
        <f t="shared" si="27"/>
        <v>-0.003223678031</v>
      </c>
      <c r="AL1459" s="36">
        <f t="shared" si="34"/>
        <v>-1</v>
      </c>
      <c r="AM1459" s="36">
        <f t="shared" si="35"/>
        <v>0</v>
      </c>
      <c r="AN1459" s="46">
        <f t="shared" si="36"/>
        <v>0</v>
      </c>
      <c r="AO1459" s="36">
        <f t="shared" si="37"/>
        <v>1</v>
      </c>
      <c r="AP1459" s="36">
        <f t="shared" si="39"/>
        <v>1</v>
      </c>
      <c r="AQ1459" s="36">
        <f t="shared" si="40"/>
        <v>-1</v>
      </c>
      <c r="AR1459" s="36">
        <f t="shared" si="38"/>
        <v>-0.003223678031</v>
      </c>
      <c r="AS1459" s="38">
        <f t="shared" si="45"/>
        <v>-1</v>
      </c>
      <c r="AT1459" s="38">
        <f t="shared" si="46"/>
        <v>0</v>
      </c>
      <c r="AU1459" s="38">
        <f t="shared" si="47"/>
        <v>0</v>
      </c>
      <c r="AV1459" s="38">
        <f t="shared" si="48"/>
        <v>3</v>
      </c>
      <c r="AW1459" s="38">
        <f t="shared" si="51"/>
        <v>0</v>
      </c>
      <c r="AX1459" s="38">
        <f t="shared" si="52"/>
        <v>-1</v>
      </c>
      <c r="AY1459" s="38">
        <f t="shared" si="49"/>
        <v>-0.003223678031</v>
      </c>
      <c r="AZ1459" s="12">
        <f t="shared" si="30"/>
        <v>134.8524008</v>
      </c>
      <c r="BA1459" s="12">
        <f t="shared" si="41"/>
        <v>97.15236103</v>
      </c>
      <c r="BB1459" s="12">
        <f t="shared" si="53"/>
        <v>134.3025868</v>
      </c>
      <c r="BC1459" s="12">
        <f t="shared" si="50"/>
        <v>-0.003223678031</v>
      </c>
      <c r="BD1459" s="12">
        <f t="shared" si="54"/>
        <v>119.6756701</v>
      </c>
    </row>
    <row r="1460" ht="14.25" customHeight="1">
      <c r="A1460" s="7">
        <v>38637.0</v>
      </c>
      <c r="B1460" s="21" t="s">
        <v>90</v>
      </c>
      <c r="C1460" s="8">
        <v>34.428089</v>
      </c>
      <c r="D1460" s="33">
        <f t="shared" si="5"/>
        <v>0.01015264157</v>
      </c>
      <c r="E1460" s="33">
        <f t="shared" si="7"/>
        <v>0.008035245187</v>
      </c>
      <c r="F1460" s="33">
        <f t="shared" si="9"/>
        <v>0.04812924726</v>
      </c>
      <c r="G1460" s="33">
        <f t="shared" si="11"/>
        <v>0.04263796171</v>
      </c>
      <c r="H1460" s="33">
        <f t="shared" si="20"/>
        <v>0.2531209227</v>
      </c>
      <c r="I1460" s="45">
        <f t="shared" si="31"/>
        <v>1.927884128</v>
      </c>
      <c r="J1460" s="45">
        <f t="shared" si="43"/>
        <v>1.914335297</v>
      </c>
      <c r="K1460" s="21" t="s">
        <v>91</v>
      </c>
      <c r="L1460" s="8">
        <v>11.966889</v>
      </c>
      <c r="M1460" s="33">
        <f t="shared" si="6"/>
        <v>0.00144054127</v>
      </c>
      <c r="N1460" s="33">
        <f t="shared" si="8"/>
        <v>-0.02111649705</v>
      </c>
      <c r="O1460" s="33">
        <f t="shared" si="10"/>
        <v>-0.02682521368</v>
      </c>
      <c r="P1460" s="33">
        <f t="shared" si="12"/>
        <v>-0.04135993091</v>
      </c>
      <c r="Q1460" s="45">
        <f t="shared" si="21"/>
        <v>-1.270590445</v>
      </c>
      <c r="R1460" s="45">
        <f t="shared" si="32"/>
        <v>-1.445445836</v>
      </c>
      <c r="S1460" s="45">
        <f t="shared" si="44"/>
        <v>-1.691946541</v>
      </c>
      <c r="T1460" s="33">
        <f t="shared" si="22"/>
        <v>1.523711368</v>
      </c>
      <c r="U1460" s="33">
        <f t="shared" si="33"/>
        <v>3.373329964</v>
      </c>
      <c r="V1460" s="33">
        <f t="shared" si="42"/>
        <v>3.606281838</v>
      </c>
      <c r="W1460" s="44">
        <f t="shared" si="13"/>
        <v>0.009963694256</v>
      </c>
      <c r="X1460" s="44">
        <f t="shared" si="14"/>
        <v>0.006657920976</v>
      </c>
      <c r="Y1460" s="33">
        <f t="shared" si="15"/>
        <v>0.6682181132</v>
      </c>
      <c r="Z1460" s="43">
        <v>1.0</v>
      </c>
      <c r="AA1460" s="33">
        <f t="shared" si="16"/>
        <v>1.668218113</v>
      </c>
      <c r="AB1460" s="33">
        <f t="shared" si="17"/>
        <v>0.4005580013</v>
      </c>
      <c r="AC1460" s="33">
        <f t="shared" si="18"/>
        <v>0.5994419987</v>
      </c>
      <c r="AD1460" s="33">
        <f t="shared" si="19"/>
        <v>-0.001665939085</v>
      </c>
      <c r="AE1460" s="34">
        <f t="shared" si="23"/>
        <v>-1</v>
      </c>
      <c r="AF1460" s="34">
        <f t="shared" si="24"/>
        <v>0</v>
      </c>
      <c r="AG1460" s="34">
        <f t="shared" si="25"/>
        <v>0</v>
      </c>
      <c r="AH1460" s="34">
        <f t="shared" si="26"/>
        <v>1</v>
      </c>
      <c r="AI1460" s="34">
        <f t="shared" si="28"/>
        <v>1</v>
      </c>
      <c r="AJ1460" s="34">
        <f t="shared" si="29"/>
        <v>-1</v>
      </c>
      <c r="AK1460" s="34">
        <f t="shared" si="27"/>
        <v>0.001665939085</v>
      </c>
      <c r="AL1460" s="36">
        <f t="shared" si="34"/>
        <v>-1</v>
      </c>
      <c r="AM1460" s="36">
        <f t="shared" si="35"/>
        <v>0</v>
      </c>
      <c r="AN1460" s="46">
        <f t="shared" si="36"/>
        <v>0</v>
      </c>
      <c r="AO1460" s="36">
        <f t="shared" si="37"/>
        <v>2</v>
      </c>
      <c r="AP1460" s="36">
        <f t="shared" si="39"/>
        <v>0</v>
      </c>
      <c r="AQ1460" s="36">
        <f t="shared" si="40"/>
        <v>-1</v>
      </c>
      <c r="AR1460" s="36">
        <f t="shared" si="38"/>
        <v>0.001665939085</v>
      </c>
      <c r="AS1460" s="38">
        <f t="shared" si="45"/>
        <v>-1</v>
      </c>
      <c r="AT1460" s="38">
        <f t="shared" si="46"/>
        <v>0</v>
      </c>
      <c r="AU1460" s="38">
        <f t="shared" si="47"/>
        <v>0</v>
      </c>
      <c r="AV1460" s="38">
        <f t="shared" si="48"/>
        <v>4</v>
      </c>
      <c r="AW1460" s="38">
        <f t="shared" si="51"/>
        <v>0</v>
      </c>
      <c r="AX1460" s="38">
        <f t="shared" si="52"/>
        <v>-1</v>
      </c>
      <c r="AY1460" s="38">
        <f t="shared" si="49"/>
        <v>0.001665939085</v>
      </c>
      <c r="AZ1460" s="12">
        <f t="shared" si="30"/>
        <v>135.0770567</v>
      </c>
      <c r="BA1460" s="12">
        <f t="shared" si="41"/>
        <v>97.31421095</v>
      </c>
      <c r="BB1460" s="12">
        <f t="shared" si="53"/>
        <v>134.5263267</v>
      </c>
      <c r="BC1460" s="12">
        <f t="shared" si="50"/>
        <v>0.001665939085</v>
      </c>
      <c r="BD1460" s="12">
        <f t="shared" si="54"/>
        <v>119.8750425</v>
      </c>
    </row>
    <row r="1461" ht="14.25" customHeight="1">
      <c r="A1461" s="7">
        <v>38638.0</v>
      </c>
      <c r="B1461" s="21" t="s">
        <v>90</v>
      </c>
      <c r="C1461" s="8">
        <v>34.284901</v>
      </c>
      <c r="D1461" s="33">
        <f t="shared" si="5"/>
        <v>-0.00415904583</v>
      </c>
      <c r="E1461" s="33">
        <f t="shared" si="7"/>
        <v>-0.008454120706</v>
      </c>
      <c r="F1461" s="33">
        <f t="shared" si="9"/>
        <v>0.01716783107</v>
      </c>
      <c r="G1461" s="33">
        <f t="shared" si="11"/>
        <v>0.03196282696</v>
      </c>
      <c r="H1461" s="33">
        <f t="shared" si="20"/>
        <v>-0.8050213976</v>
      </c>
      <c r="I1461" s="45">
        <f t="shared" si="31"/>
        <v>0.3803202926</v>
      </c>
      <c r="J1461" s="45">
        <f t="shared" si="43"/>
        <v>1.203117874</v>
      </c>
      <c r="K1461" s="21" t="s">
        <v>91</v>
      </c>
      <c r="L1461" s="8">
        <v>11.966889</v>
      </c>
      <c r="M1461" s="33">
        <f t="shared" si="6"/>
        <v>0</v>
      </c>
      <c r="N1461" s="33">
        <f t="shared" si="8"/>
        <v>-0.02317920041</v>
      </c>
      <c r="O1461" s="33">
        <f t="shared" si="10"/>
        <v>-0.03201827235</v>
      </c>
      <c r="P1461" s="33">
        <f t="shared" si="12"/>
        <v>-0.04377729928</v>
      </c>
      <c r="Q1461" s="45">
        <f t="shared" si="21"/>
        <v>-1.354890518</v>
      </c>
      <c r="R1461" s="45">
        <f t="shared" si="32"/>
        <v>-1.659022035</v>
      </c>
      <c r="S1461" s="45">
        <f t="shared" si="44"/>
        <v>-1.731110016</v>
      </c>
      <c r="T1461" s="33">
        <f t="shared" si="22"/>
        <v>0.5498691206</v>
      </c>
      <c r="U1461" s="33">
        <f t="shared" si="33"/>
        <v>2.039342328</v>
      </c>
      <c r="V1461" s="33">
        <f t="shared" si="42"/>
        <v>2.93422789</v>
      </c>
      <c r="W1461" s="44">
        <f t="shared" si="13"/>
        <v>0.01001187626</v>
      </c>
      <c r="X1461" s="44">
        <f t="shared" si="14"/>
        <v>0.006589303303</v>
      </c>
      <c r="Y1461" s="33">
        <f t="shared" si="15"/>
        <v>0.6581486955</v>
      </c>
      <c r="Z1461" s="43">
        <v>1.0</v>
      </c>
      <c r="AA1461" s="33">
        <f t="shared" si="16"/>
        <v>1.658148696</v>
      </c>
      <c r="AB1461" s="33">
        <f t="shared" si="17"/>
        <v>0.3969177778</v>
      </c>
      <c r="AC1461" s="33">
        <f t="shared" si="18"/>
        <v>0.6030822222</v>
      </c>
      <c r="AD1461" s="33">
        <f t="shared" si="19"/>
        <v>-0.004782920126</v>
      </c>
      <c r="AE1461" s="34">
        <f t="shared" si="23"/>
        <v>0</v>
      </c>
      <c r="AF1461" s="34">
        <f t="shared" si="24"/>
        <v>0</v>
      </c>
      <c r="AG1461" s="34">
        <f t="shared" si="25"/>
        <v>0</v>
      </c>
      <c r="AH1461" s="34">
        <f t="shared" si="26"/>
        <v>2</v>
      </c>
      <c r="AI1461" s="34">
        <f t="shared" si="28"/>
        <v>0</v>
      </c>
      <c r="AJ1461" s="34">
        <f t="shared" si="29"/>
        <v>-1</v>
      </c>
      <c r="AK1461" s="34">
        <f t="shared" si="27"/>
        <v>0.004782920126</v>
      </c>
      <c r="AL1461" s="36">
        <f t="shared" si="34"/>
        <v>-1</v>
      </c>
      <c r="AM1461" s="36">
        <f t="shared" si="35"/>
        <v>0</v>
      </c>
      <c r="AN1461" s="46">
        <f t="shared" si="36"/>
        <v>0</v>
      </c>
      <c r="AO1461" s="36">
        <f t="shared" si="37"/>
        <v>3</v>
      </c>
      <c r="AP1461" s="36">
        <f t="shared" si="39"/>
        <v>0</v>
      </c>
      <c r="AQ1461" s="36">
        <f t="shared" si="40"/>
        <v>-1</v>
      </c>
      <c r="AR1461" s="36">
        <f t="shared" si="38"/>
        <v>0.004782920126</v>
      </c>
      <c r="AS1461" s="38">
        <f t="shared" si="45"/>
        <v>-1</v>
      </c>
      <c r="AT1461" s="38">
        <f t="shared" si="46"/>
        <v>0</v>
      </c>
      <c r="AU1461" s="38">
        <f t="shared" si="47"/>
        <v>0</v>
      </c>
      <c r="AV1461" s="38">
        <f t="shared" si="48"/>
        <v>5</v>
      </c>
      <c r="AW1461" s="38">
        <f t="shared" si="51"/>
        <v>0</v>
      </c>
      <c r="AX1461" s="38">
        <f t="shared" si="52"/>
        <v>-1</v>
      </c>
      <c r="AY1461" s="38">
        <f t="shared" si="49"/>
        <v>0.004782920126</v>
      </c>
      <c r="AZ1461" s="12">
        <f t="shared" si="30"/>
        <v>135.7231195</v>
      </c>
      <c r="BA1461" s="12">
        <f t="shared" si="41"/>
        <v>97.77965705</v>
      </c>
      <c r="BB1461" s="12">
        <f t="shared" si="53"/>
        <v>135.1697554</v>
      </c>
      <c r="BC1461" s="12">
        <f t="shared" si="50"/>
        <v>0.004782920126</v>
      </c>
      <c r="BD1461" s="12">
        <f t="shared" si="54"/>
        <v>120.4483952</v>
      </c>
    </row>
    <row r="1462" ht="14.25" customHeight="1">
      <c r="A1462" s="7">
        <v>38639.0</v>
      </c>
      <c r="B1462" s="21" t="s">
        <v>90</v>
      </c>
      <c r="C1462" s="8">
        <v>34.308765</v>
      </c>
      <c r="D1462" s="33">
        <f t="shared" si="5"/>
        <v>0.0006960498442</v>
      </c>
      <c r="E1462" s="33">
        <f t="shared" si="7"/>
        <v>0.0006960498442</v>
      </c>
      <c r="F1462" s="33">
        <f t="shared" si="9"/>
        <v>0.0141065196</v>
      </c>
      <c r="G1462" s="33">
        <f t="shared" si="11"/>
        <v>0.02696415236</v>
      </c>
      <c r="H1462" s="33">
        <f t="shared" si="20"/>
        <v>-0.2071761505</v>
      </c>
      <c r="I1462" s="45">
        <f t="shared" si="31"/>
        <v>0.2523457531</v>
      </c>
      <c r="J1462" s="45">
        <f t="shared" si="43"/>
        <v>0.8771225066</v>
      </c>
      <c r="K1462" s="21" t="s">
        <v>91</v>
      </c>
      <c r="L1462" s="8">
        <v>12.067278</v>
      </c>
      <c r="M1462" s="33">
        <f t="shared" si="6"/>
        <v>0.008388897064</v>
      </c>
      <c r="N1462" s="33">
        <f t="shared" si="8"/>
        <v>-0.003081149324</v>
      </c>
      <c r="O1462" s="33">
        <f t="shared" si="10"/>
        <v>-0.02593179904</v>
      </c>
      <c r="P1462" s="33">
        <f t="shared" si="12"/>
        <v>-0.03064526675</v>
      </c>
      <c r="Q1462" s="45">
        <f t="shared" si="21"/>
        <v>-0.07167700587</v>
      </c>
      <c r="R1462" s="45">
        <f t="shared" si="32"/>
        <v>-1.294645034</v>
      </c>
      <c r="S1462" s="45">
        <f t="shared" si="44"/>
        <v>-1.184691164</v>
      </c>
      <c r="T1462" s="33">
        <f t="shared" si="22"/>
        <v>-0.1354991446</v>
      </c>
      <c r="U1462" s="33">
        <f t="shared" si="33"/>
        <v>1.546990787</v>
      </c>
      <c r="V1462" s="33">
        <f t="shared" si="42"/>
        <v>2.061813671</v>
      </c>
      <c r="W1462" s="44">
        <f t="shared" si="13"/>
        <v>0.0099700136</v>
      </c>
      <c r="X1462" s="44">
        <f t="shared" si="14"/>
        <v>0.006953709902</v>
      </c>
      <c r="Y1462" s="33">
        <f t="shared" si="15"/>
        <v>0.6974624289</v>
      </c>
      <c r="Z1462" s="43">
        <v>1.0</v>
      </c>
      <c r="AA1462" s="33">
        <f t="shared" si="16"/>
        <v>1.697462429</v>
      </c>
      <c r="AB1462" s="33">
        <f t="shared" si="17"/>
        <v>0.410885341</v>
      </c>
      <c r="AC1462" s="33">
        <f t="shared" si="18"/>
        <v>0.589114659</v>
      </c>
      <c r="AD1462" s="33">
        <f t="shared" si="19"/>
        <v>0.001506026703</v>
      </c>
      <c r="AE1462" s="34">
        <f t="shared" si="23"/>
        <v>0</v>
      </c>
      <c r="AF1462" s="34">
        <f t="shared" si="24"/>
        <v>0</v>
      </c>
      <c r="AG1462" s="34">
        <f t="shared" si="25"/>
        <v>0</v>
      </c>
      <c r="AH1462" s="34">
        <f t="shared" si="26"/>
        <v>3</v>
      </c>
      <c r="AI1462" s="34">
        <f t="shared" si="28"/>
        <v>0</v>
      </c>
      <c r="AJ1462" s="34">
        <f t="shared" si="29"/>
        <v>-1</v>
      </c>
      <c r="AK1462" s="34">
        <f t="shared" si="27"/>
        <v>-0.001506026703</v>
      </c>
      <c r="AL1462" s="36">
        <f t="shared" si="34"/>
        <v>-1</v>
      </c>
      <c r="AM1462" s="36">
        <f t="shared" si="35"/>
        <v>0</v>
      </c>
      <c r="AN1462" s="46">
        <f t="shared" si="36"/>
        <v>0</v>
      </c>
      <c r="AO1462" s="36">
        <f t="shared" si="37"/>
        <v>4</v>
      </c>
      <c r="AP1462" s="36">
        <f t="shared" si="39"/>
        <v>0</v>
      </c>
      <c r="AQ1462" s="36">
        <f t="shared" si="40"/>
        <v>-1</v>
      </c>
      <c r="AR1462" s="36">
        <f t="shared" si="38"/>
        <v>-0.001506026703</v>
      </c>
      <c r="AS1462" s="38">
        <f t="shared" si="45"/>
        <v>-1</v>
      </c>
      <c r="AT1462" s="38">
        <f t="shared" si="46"/>
        <v>0</v>
      </c>
      <c r="AU1462" s="38">
        <f t="shared" si="47"/>
        <v>0</v>
      </c>
      <c r="AV1462" s="38">
        <f t="shared" si="48"/>
        <v>1</v>
      </c>
      <c r="AW1462" s="38">
        <f t="shared" si="51"/>
        <v>1</v>
      </c>
      <c r="AX1462" s="38">
        <f t="shared" si="52"/>
        <v>-1</v>
      </c>
      <c r="AY1462" s="38">
        <f t="shared" si="49"/>
        <v>-0.001506026703</v>
      </c>
      <c r="AZ1462" s="12">
        <f t="shared" si="30"/>
        <v>135.5187169</v>
      </c>
      <c r="BA1462" s="12">
        <f t="shared" si="41"/>
        <v>97.63239827</v>
      </c>
      <c r="BB1462" s="12">
        <f t="shared" si="53"/>
        <v>134.9661862</v>
      </c>
      <c r="BC1462" s="12">
        <f t="shared" si="50"/>
        <v>-0.001506026703</v>
      </c>
      <c r="BD1462" s="12">
        <f t="shared" si="54"/>
        <v>120.2669967</v>
      </c>
    </row>
    <row r="1463" ht="14.25" customHeight="1">
      <c r="A1463" s="7">
        <v>38642.0</v>
      </c>
      <c r="B1463" s="21" t="s">
        <v>90</v>
      </c>
      <c r="C1463" s="8">
        <v>34.457912</v>
      </c>
      <c r="D1463" s="33">
        <f t="shared" si="5"/>
        <v>0.004347198158</v>
      </c>
      <c r="E1463" s="33">
        <f t="shared" si="7"/>
        <v>0.00802743873</v>
      </c>
      <c r="F1463" s="33">
        <f t="shared" si="9"/>
        <v>0.02212052077</v>
      </c>
      <c r="G1463" s="33">
        <f t="shared" si="11"/>
        <v>0.04203492783</v>
      </c>
      <c r="H1463" s="33">
        <f t="shared" si="20"/>
        <v>0.2542838296</v>
      </c>
      <c r="I1463" s="45">
        <f t="shared" si="31"/>
        <v>0.6777524946</v>
      </c>
      <c r="J1463" s="45">
        <f t="shared" si="43"/>
        <v>1.761687252</v>
      </c>
      <c r="K1463" s="21" t="s">
        <v>91</v>
      </c>
      <c r="L1463" s="8">
        <v>12.073017</v>
      </c>
      <c r="M1463" s="33">
        <f t="shared" si="6"/>
        <v>0.0004755836403</v>
      </c>
      <c r="N1463" s="33">
        <f t="shared" si="8"/>
        <v>0.002620029385</v>
      </c>
      <c r="O1463" s="33">
        <f t="shared" si="10"/>
        <v>-0.02592018463</v>
      </c>
      <c r="P1463" s="33">
        <f t="shared" si="12"/>
        <v>-0.02928994666</v>
      </c>
      <c r="Q1463" s="45">
        <f t="shared" si="21"/>
        <v>0.3039322415</v>
      </c>
      <c r="R1463" s="45">
        <f t="shared" si="32"/>
        <v>-1.294495762</v>
      </c>
      <c r="S1463" s="45">
        <f t="shared" si="44"/>
        <v>-1.097272909</v>
      </c>
      <c r="T1463" s="33">
        <f t="shared" si="22"/>
        <v>-0.04964841187</v>
      </c>
      <c r="U1463" s="33">
        <f t="shared" si="33"/>
        <v>1.972248257</v>
      </c>
      <c r="V1463" s="33">
        <f t="shared" si="42"/>
        <v>2.858960161</v>
      </c>
      <c r="W1463" s="44">
        <f t="shared" si="13"/>
        <v>0.009606275648</v>
      </c>
      <c r="X1463" s="44">
        <f t="shared" si="14"/>
        <v>0.006967168978</v>
      </c>
      <c r="Y1463" s="33">
        <f t="shared" si="15"/>
        <v>0.7252726482</v>
      </c>
      <c r="Z1463" s="43">
        <v>1.0</v>
      </c>
      <c r="AA1463" s="33">
        <f t="shared" si="16"/>
        <v>1.725272648</v>
      </c>
      <c r="AB1463" s="33">
        <f t="shared" si="17"/>
        <v>0.4203814678</v>
      </c>
      <c r="AC1463" s="33">
        <f t="shared" si="18"/>
        <v>0.5796185322</v>
      </c>
      <c r="AD1463" s="33">
        <f t="shared" si="19"/>
        <v>0.008757894346</v>
      </c>
      <c r="AE1463" s="34">
        <f t="shared" si="23"/>
        <v>0</v>
      </c>
      <c r="AF1463" s="34">
        <f t="shared" si="24"/>
        <v>0</v>
      </c>
      <c r="AG1463" s="34">
        <f t="shared" si="25"/>
        <v>0</v>
      </c>
      <c r="AH1463" s="34">
        <f t="shared" si="26"/>
        <v>4</v>
      </c>
      <c r="AI1463" s="34">
        <f t="shared" si="28"/>
        <v>0</v>
      </c>
      <c r="AJ1463" s="34">
        <f t="shared" si="29"/>
        <v>-1</v>
      </c>
      <c r="AK1463" s="34">
        <f t="shared" si="27"/>
        <v>-0.008757894346</v>
      </c>
      <c r="AL1463" s="36">
        <f t="shared" si="34"/>
        <v>-1</v>
      </c>
      <c r="AM1463" s="36">
        <f t="shared" si="35"/>
        <v>0</v>
      </c>
      <c r="AN1463" s="46">
        <f t="shared" si="36"/>
        <v>0</v>
      </c>
      <c r="AO1463" s="36">
        <f t="shared" si="37"/>
        <v>5</v>
      </c>
      <c r="AP1463" s="36">
        <f t="shared" si="39"/>
        <v>0</v>
      </c>
      <c r="AQ1463" s="36">
        <f t="shared" si="40"/>
        <v>-1</v>
      </c>
      <c r="AR1463" s="36">
        <f t="shared" si="38"/>
        <v>-0.008757894346</v>
      </c>
      <c r="AS1463" s="38">
        <f t="shared" si="45"/>
        <v>-1</v>
      </c>
      <c r="AT1463" s="38">
        <f t="shared" si="46"/>
        <v>0</v>
      </c>
      <c r="AU1463" s="38">
        <f t="shared" si="47"/>
        <v>0</v>
      </c>
      <c r="AV1463" s="38">
        <f t="shared" si="48"/>
        <v>2</v>
      </c>
      <c r="AW1463" s="38">
        <f t="shared" si="51"/>
        <v>0</v>
      </c>
      <c r="AX1463" s="38">
        <f t="shared" si="52"/>
        <v>-1</v>
      </c>
      <c r="AY1463" s="38">
        <f t="shared" si="49"/>
        <v>-0.008757894346</v>
      </c>
      <c r="AZ1463" s="12">
        <f t="shared" si="30"/>
        <v>134.3318583</v>
      </c>
      <c r="BA1463" s="12">
        <f t="shared" si="41"/>
        <v>96.77734404</v>
      </c>
      <c r="BB1463" s="12">
        <f t="shared" si="53"/>
        <v>133.7841666</v>
      </c>
      <c r="BC1463" s="12">
        <f t="shared" si="50"/>
        <v>-0.008757894346</v>
      </c>
      <c r="BD1463" s="12">
        <f t="shared" si="54"/>
        <v>119.2137111</v>
      </c>
    </row>
    <row r="1464" ht="14.25" customHeight="1">
      <c r="A1464" s="7">
        <v>38643.0</v>
      </c>
      <c r="B1464" s="21" t="s">
        <v>90</v>
      </c>
      <c r="C1464" s="8">
        <v>34.791996</v>
      </c>
      <c r="D1464" s="33">
        <f t="shared" si="5"/>
        <v>0.009695422056</v>
      </c>
      <c r="E1464" s="33">
        <f t="shared" si="7"/>
        <v>0.02083001658</v>
      </c>
      <c r="F1464" s="33">
        <f t="shared" si="9"/>
        <v>0.03166456214</v>
      </c>
      <c r="G1464" s="33">
        <f t="shared" si="11"/>
        <v>0.06423375803</v>
      </c>
      <c r="H1464" s="33">
        <f t="shared" si="20"/>
        <v>1.079418746</v>
      </c>
      <c r="I1464" s="45">
        <f t="shared" si="31"/>
        <v>1.16135817</v>
      </c>
      <c r="J1464" s="45">
        <f t="shared" si="43"/>
        <v>3.006037534</v>
      </c>
      <c r="K1464" s="21" t="s">
        <v>91</v>
      </c>
      <c r="L1464" s="8">
        <v>11.975492</v>
      </c>
      <c r="M1464" s="33">
        <f t="shared" si="6"/>
        <v>-0.008077931142</v>
      </c>
      <c r="N1464" s="33">
        <f t="shared" si="8"/>
        <v>0.002160477168</v>
      </c>
      <c r="O1464" s="33">
        <f t="shared" si="10"/>
        <v>-0.02997257547</v>
      </c>
      <c r="P1464" s="33">
        <f t="shared" si="12"/>
        <v>-0.0268068549</v>
      </c>
      <c r="Q1464" s="45">
        <f t="shared" si="21"/>
        <v>0.3012144225</v>
      </c>
      <c r="R1464" s="45">
        <f t="shared" si="32"/>
        <v>-1.482004896</v>
      </c>
      <c r="S1464" s="45">
        <f t="shared" si="44"/>
        <v>-0.9708779544</v>
      </c>
      <c r="T1464" s="33">
        <f t="shared" si="22"/>
        <v>0.7782043239</v>
      </c>
      <c r="U1464" s="33">
        <f t="shared" si="33"/>
        <v>2.643363067</v>
      </c>
      <c r="V1464" s="33">
        <f t="shared" si="42"/>
        <v>3.976915489</v>
      </c>
      <c r="W1464" s="44">
        <f t="shared" si="13"/>
        <v>0.009197612657</v>
      </c>
      <c r="X1464" s="44">
        <f t="shared" si="14"/>
        <v>0.006813587021</v>
      </c>
      <c r="Y1464" s="33">
        <f t="shared" si="15"/>
        <v>0.7407995177</v>
      </c>
      <c r="Z1464" s="43">
        <v>1.0</v>
      </c>
      <c r="AA1464" s="33">
        <f t="shared" si="16"/>
        <v>1.740799518</v>
      </c>
      <c r="AB1464" s="33">
        <f t="shared" si="17"/>
        <v>0.4255513114</v>
      </c>
      <c r="AC1464" s="33">
        <f t="shared" si="18"/>
        <v>0.5744486886</v>
      </c>
      <c r="AD1464" s="33">
        <f t="shared" si="19"/>
        <v>-0.002074434624</v>
      </c>
      <c r="AE1464" s="34">
        <f t="shared" si="23"/>
        <v>0</v>
      </c>
      <c r="AF1464" s="34">
        <f t="shared" si="24"/>
        <v>0</v>
      </c>
      <c r="AG1464" s="34">
        <f t="shared" si="25"/>
        <v>0</v>
      </c>
      <c r="AH1464" s="34">
        <f t="shared" si="26"/>
        <v>5</v>
      </c>
      <c r="AI1464" s="34">
        <f t="shared" si="28"/>
        <v>0</v>
      </c>
      <c r="AJ1464" s="34">
        <f t="shared" si="29"/>
        <v>-1</v>
      </c>
      <c r="AK1464" s="34">
        <f t="shared" si="27"/>
        <v>0.002074434624</v>
      </c>
      <c r="AL1464" s="36">
        <f t="shared" si="34"/>
        <v>-1</v>
      </c>
      <c r="AM1464" s="36">
        <f t="shared" si="35"/>
        <v>0</v>
      </c>
      <c r="AN1464" s="46">
        <f t="shared" si="36"/>
        <v>0</v>
      </c>
      <c r="AO1464" s="36">
        <f t="shared" si="37"/>
        <v>1</v>
      </c>
      <c r="AP1464" s="36">
        <f t="shared" si="39"/>
        <v>1</v>
      </c>
      <c r="AQ1464" s="36">
        <f t="shared" si="40"/>
        <v>-1</v>
      </c>
      <c r="AR1464" s="36">
        <f t="shared" si="38"/>
        <v>0.002074434624</v>
      </c>
      <c r="AS1464" s="38">
        <f t="shared" si="45"/>
        <v>-1</v>
      </c>
      <c r="AT1464" s="38">
        <f t="shared" si="46"/>
        <v>0</v>
      </c>
      <c r="AU1464" s="38">
        <f t="shared" si="47"/>
        <v>0</v>
      </c>
      <c r="AV1464" s="38">
        <f t="shared" si="48"/>
        <v>3</v>
      </c>
      <c r="AW1464" s="38">
        <f t="shared" si="51"/>
        <v>0</v>
      </c>
      <c r="AX1464" s="38">
        <f t="shared" si="52"/>
        <v>-1</v>
      </c>
      <c r="AY1464" s="38">
        <f t="shared" si="49"/>
        <v>0.002074434624</v>
      </c>
      <c r="AZ1464" s="12">
        <f t="shared" si="30"/>
        <v>134.6105209</v>
      </c>
      <c r="BA1464" s="12">
        <f t="shared" si="41"/>
        <v>96.97810232</v>
      </c>
      <c r="BB1464" s="12">
        <f t="shared" si="53"/>
        <v>134.0616931</v>
      </c>
      <c r="BC1464" s="12">
        <f t="shared" si="50"/>
        <v>0.002074434624</v>
      </c>
      <c r="BD1464" s="12">
        <f t="shared" si="54"/>
        <v>119.4610121</v>
      </c>
    </row>
    <row r="1465" ht="14.25" customHeight="1">
      <c r="A1465" s="7">
        <v>38644.0</v>
      </c>
      <c r="B1465" s="21" t="s">
        <v>90</v>
      </c>
      <c r="C1465" s="8">
        <v>34.678638</v>
      </c>
      <c r="D1465" s="33">
        <f t="shared" si="5"/>
        <v>-0.003258163171</v>
      </c>
      <c r="E1465" s="33">
        <f t="shared" si="7"/>
        <v>0.007277458821</v>
      </c>
      <c r="F1465" s="33">
        <f t="shared" si="9"/>
        <v>0.01537118017</v>
      </c>
      <c r="G1465" s="33">
        <f t="shared" si="11"/>
        <v>0.07608278567</v>
      </c>
      <c r="H1465" s="33">
        <f t="shared" si="20"/>
        <v>0.1601994235</v>
      </c>
      <c r="I1465" s="45">
        <f t="shared" si="31"/>
        <v>0.321605471</v>
      </c>
      <c r="J1465" s="45">
        <f t="shared" si="43"/>
        <v>3.412314385</v>
      </c>
      <c r="K1465" s="21" t="s">
        <v>91</v>
      </c>
      <c r="L1465" s="8">
        <v>11.989833</v>
      </c>
      <c r="M1465" s="33">
        <f t="shared" si="6"/>
        <v>0.001197529087</v>
      </c>
      <c r="N1465" s="33">
        <f t="shared" si="8"/>
        <v>0.001917290283</v>
      </c>
      <c r="O1465" s="33">
        <f t="shared" si="10"/>
        <v>-0.01923969322</v>
      </c>
      <c r="P1465" s="33">
        <f t="shared" si="12"/>
        <v>-0.01065071209</v>
      </c>
      <c r="Q1465" s="45">
        <f t="shared" si="21"/>
        <v>0.3049593544</v>
      </c>
      <c r="R1465" s="45">
        <f t="shared" si="32"/>
        <v>-0.8456530146</v>
      </c>
      <c r="S1465" s="45">
        <f t="shared" si="44"/>
        <v>-0.3485340535</v>
      </c>
      <c r="T1465" s="33">
        <f t="shared" si="22"/>
        <v>-0.1447599309</v>
      </c>
      <c r="U1465" s="33">
        <f t="shared" si="33"/>
        <v>1.167258486</v>
      </c>
      <c r="V1465" s="33">
        <f t="shared" si="42"/>
        <v>3.760848438</v>
      </c>
      <c r="W1465" s="44">
        <f t="shared" si="13"/>
        <v>0.008398038214</v>
      </c>
      <c r="X1465" s="44">
        <f t="shared" si="14"/>
        <v>0.006001011317</v>
      </c>
      <c r="Y1465" s="33">
        <f t="shared" si="15"/>
        <v>0.7145729948</v>
      </c>
      <c r="Z1465" s="43">
        <v>1.0</v>
      </c>
      <c r="AA1465" s="33">
        <f t="shared" si="16"/>
        <v>1.714572995</v>
      </c>
      <c r="AB1465" s="33">
        <f t="shared" si="17"/>
        <v>0.4167644055</v>
      </c>
      <c r="AC1465" s="33">
        <f t="shared" si="18"/>
        <v>0.5832355945</v>
      </c>
      <c r="AD1465" s="33">
        <f t="shared" si="19"/>
        <v>-0.00748403906</v>
      </c>
      <c r="AE1465" s="34">
        <f t="shared" si="23"/>
        <v>0</v>
      </c>
      <c r="AF1465" s="34">
        <f t="shared" si="24"/>
        <v>0</v>
      </c>
      <c r="AG1465" s="34">
        <f t="shared" si="25"/>
        <v>0</v>
      </c>
      <c r="AH1465" s="34">
        <f t="shared" si="26"/>
        <v>0</v>
      </c>
      <c r="AI1465" s="34">
        <f t="shared" si="28"/>
        <v>1</v>
      </c>
      <c r="AJ1465" s="34">
        <f t="shared" si="29"/>
        <v>0</v>
      </c>
      <c r="AK1465" s="34">
        <f t="shared" si="27"/>
        <v>0</v>
      </c>
      <c r="AL1465" s="36">
        <f t="shared" si="34"/>
        <v>-1</v>
      </c>
      <c r="AM1465" s="36">
        <f t="shared" si="35"/>
        <v>0</v>
      </c>
      <c r="AN1465" s="46">
        <f t="shared" si="36"/>
        <v>0</v>
      </c>
      <c r="AO1465" s="36">
        <f t="shared" si="37"/>
        <v>2</v>
      </c>
      <c r="AP1465" s="36">
        <f t="shared" si="39"/>
        <v>0</v>
      </c>
      <c r="AQ1465" s="36">
        <f t="shared" si="40"/>
        <v>-1</v>
      </c>
      <c r="AR1465" s="36">
        <f t="shared" si="38"/>
        <v>0.00748403906</v>
      </c>
      <c r="AS1465" s="38">
        <f t="shared" si="45"/>
        <v>-1</v>
      </c>
      <c r="AT1465" s="38">
        <f t="shared" si="46"/>
        <v>0</v>
      </c>
      <c r="AU1465" s="38">
        <f t="shared" si="47"/>
        <v>0</v>
      </c>
      <c r="AV1465" s="38">
        <f t="shared" si="48"/>
        <v>4</v>
      </c>
      <c r="AW1465" s="38">
        <f t="shared" si="51"/>
        <v>0</v>
      </c>
      <c r="AX1465" s="38">
        <f t="shared" si="52"/>
        <v>-1</v>
      </c>
      <c r="AY1465" s="38">
        <f t="shared" si="49"/>
        <v>0.00748403906</v>
      </c>
      <c r="AZ1465" s="12">
        <f t="shared" si="30"/>
        <v>134.6105209</v>
      </c>
      <c r="BA1465" s="12">
        <f t="shared" si="41"/>
        <v>97.70389022</v>
      </c>
      <c r="BB1465" s="12">
        <f t="shared" si="53"/>
        <v>135.065016</v>
      </c>
      <c r="BC1465" s="12">
        <f t="shared" si="50"/>
        <v>0.004989359373</v>
      </c>
      <c r="BD1465" s="12">
        <f t="shared" si="54"/>
        <v>120.057046</v>
      </c>
    </row>
    <row r="1466" ht="14.25" customHeight="1">
      <c r="A1466" s="7">
        <v>38645.0</v>
      </c>
      <c r="B1466" s="21" t="s">
        <v>90</v>
      </c>
      <c r="C1466" s="8">
        <v>34.404217</v>
      </c>
      <c r="D1466" s="33">
        <f t="shared" si="5"/>
        <v>-0.007913257724</v>
      </c>
      <c r="E1466" s="33">
        <f t="shared" si="7"/>
        <v>0.003480132552</v>
      </c>
      <c r="F1466" s="33">
        <f t="shared" si="9"/>
        <v>-0.005003409615</v>
      </c>
      <c r="G1466" s="33">
        <f t="shared" si="11"/>
        <v>0.06500392672</v>
      </c>
      <c r="H1466" s="33">
        <f t="shared" si="20"/>
        <v>-0.119606016</v>
      </c>
      <c r="I1466" s="45">
        <f t="shared" si="31"/>
        <v>-0.7101334477</v>
      </c>
      <c r="J1466" s="45">
        <f t="shared" si="43"/>
        <v>2.506171643</v>
      </c>
      <c r="K1466" s="21" t="s">
        <v>91</v>
      </c>
      <c r="L1466" s="8">
        <v>12.075888</v>
      </c>
      <c r="M1466" s="33">
        <f t="shared" si="6"/>
        <v>0.007177330994</v>
      </c>
      <c r="N1466" s="33">
        <f t="shared" si="8"/>
        <v>0.009108382304</v>
      </c>
      <c r="O1466" s="33">
        <f t="shared" si="10"/>
        <v>-0.01428194312</v>
      </c>
      <c r="P1466" s="33">
        <f t="shared" si="12"/>
        <v>-0.002842124481</v>
      </c>
      <c r="Q1466" s="45">
        <f t="shared" si="21"/>
        <v>0.7764684942</v>
      </c>
      <c r="R1466" s="45">
        <f t="shared" si="32"/>
        <v>-0.5444208765</v>
      </c>
      <c r="S1466" s="45">
        <f t="shared" si="44"/>
        <v>-0.03728250346</v>
      </c>
      <c r="T1466" s="33">
        <f t="shared" si="22"/>
        <v>-0.8960745102</v>
      </c>
      <c r="U1466" s="33">
        <f t="shared" si="33"/>
        <v>-0.1657125712</v>
      </c>
      <c r="V1466" s="33">
        <f t="shared" si="42"/>
        <v>2.543454147</v>
      </c>
      <c r="W1466" s="44">
        <f t="shared" si="13"/>
        <v>0.008789990525</v>
      </c>
      <c r="X1466" s="44">
        <f t="shared" si="14"/>
        <v>0.006242063689</v>
      </c>
      <c r="Y1466" s="33">
        <f t="shared" si="15"/>
        <v>0.7101331533</v>
      </c>
      <c r="Z1466" s="43">
        <v>1.0</v>
      </c>
      <c r="AA1466" s="33">
        <f t="shared" si="16"/>
        <v>1.710133153</v>
      </c>
      <c r="AB1466" s="33">
        <f t="shared" si="17"/>
        <v>0.4152502113</v>
      </c>
      <c r="AC1466" s="33">
        <f t="shared" si="18"/>
        <v>0.5847497887</v>
      </c>
      <c r="AD1466" s="33">
        <f t="shared" si="19"/>
        <v>0.001785580795</v>
      </c>
      <c r="AE1466" s="34">
        <f t="shared" si="23"/>
        <v>0</v>
      </c>
      <c r="AF1466" s="34">
        <f t="shared" si="24"/>
        <v>0</v>
      </c>
      <c r="AG1466" s="34">
        <f t="shared" si="25"/>
        <v>0</v>
      </c>
      <c r="AH1466" s="34">
        <f t="shared" si="26"/>
        <v>0</v>
      </c>
      <c r="AI1466" s="34">
        <f t="shared" si="28"/>
        <v>0</v>
      </c>
      <c r="AJ1466" s="34">
        <f t="shared" si="29"/>
        <v>0</v>
      </c>
      <c r="AK1466" s="34">
        <f t="shared" si="27"/>
        <v>0</v>
      </c>
      <c r="AL1466" s="36">
        <f t="shared" si="34"/>
        <v>0</v>
      </c>
      <c r="AM1466" s="36">
        <f t="shared" si="35"/>
        <v>0</v>
      </c>
      <c r="AN1466" s="46">
        <f t="shared" si="36"/>
        <v>0</v>
      </c>
      <c r="AO1466" s="36">
        <f t="shared" si="37"/>
        <v>3</v>
      </c>
      <c r="AP1466" s="36">
        <f t="shared" si="39"/>
        <v>0</v>
      </c>
      <c r="AQ1466" s="36">
        <f t="shared" si="40"/>
        <v>-1</v>
      </c>
      <c r="AR1466" s="36">
        <f t="shared" si="38"/>
        <v>-0.001785580795</v>
      </c>
      <c r="AS1466" s="38">
        <f t="shared" si="45"/>
        <v>-1</v>
      </c>
      <c r="AT1466" s="38">
        <f t="shared" si="46"/>
        <v>0</v>
      </c>
      <c r="AU1466" s="38">
        <f t="shared" si="47"/>
        <v>0</v>
      </c>
      <c r="AV1466" s="38">
        <f t="shared" si="48"/>
        <v>5</v>
      </c>
      <c r="AW1466" s="38">
        <f t="shared" si="51"/>
        <v>0</v>
      </c>
      <c r="AX1466" s="38">
        <f t="shared" si="52"/>
        <v>-1</v>
      </c>
      <c r="AY1466" s="38">
        <f t="shared" si="49"/>
        <v>-0.001785580795</v>
      </c>
      <c r="AZ1466" s="12">
        <f t="shared" si="30"/>
        <v>134.6105209</v>
      </c>
      <c r="BA1466" s="12">
        <f t="shared" si="41"/>
        <v>97.52943203</v>
      </c>
      <c r="BB1466" s="12">
        <f t="shared" si="53"/>
        <v>134.8238465</v>
      </c>
      <c r="BC1466" s="12">
        <f t="shared" si="50"/>
        <v>-0.001190387197</v>
      </c>
      <c r="BD1466" s="12">
        <f t="shared" si="54"/>
        <v>119.9141317</v>
      </c>
    </row>
    <row r="1467" ht="14.25" customHeight="1">
      <c r="A1467" s="7">
        <v>38646.0</v>
      </c>
      <c r="B1467" s="21" t="s">
        <v>90</v>
      </c>
      <c r="C1467" s="8">
        <v>34.35651</v>
      </c>
      <c r="D1467" s="33">
        <f t="shared" si="5"/>
        <v>-0.001386661408</v>
      </c>
      <c r="E1467" s="33">
        <f t="shared" si="7"/>
        <v>0.001391626892</v>
      </c>
      <c r="F1467" s="33">
        <f t="shared" si="9"/>
        <v>0.002088645378</v>
      </c>
      <c r="G1467" s="33">
        <f t="shared" si="11"/>
        <v>0.05650385076</v>
      </c>
      <c r="H1467" s="33">
        <f t="shared" si="20"/>
        <v>-0.2600198692</v>
      </c>
      <c r="I1467" s="45">
        <f t="shared" si="31"/>
        <v>-0.3530492123</v>
      </c>
      <c r="J1467" s="45">
        <f t="shared" si="43"/>
        <v>1.931085095</v>
      </c>
      <c r="K1467" s="21" t="s">
        <v>91</v>
      </c>
      <c r="L1467" s="8">
        <v>12.027122</v>
      </c>
      <c r="M1467" s="33">
        <f t="shared" si="6"/>
        <v>-0.004038295155</v>
      </c>
      <c r="N1467" s="33">
        <f t="shared" si="8"/>
        <v>-0.003327676714</v>
      </c>
      <c r="O1467" s="33">
        <f t="shared" si="10"/>
        <v>-0.006398572969</v>
      </c>
      <c r="P1467" s="33">
        <f t="shared" si="12"/>
        <v>-0.009917273323</v>
      </c>
      <c r="Q1467" s="45">
        <f t="shared" si="21"/>
        <v>-0.01823290376</v>
      </c>
      <c r="R1467" s="45">
        <f t="shared" si="32"/>
        <v>-0.07603184112</v>
      </c>
      <c r="S1467" s="45">
        <f t="shared" si="44"/>
        <v>-0.283755245</v>
      </c>
      <c r="T1467" s="33">
        <f t="shared" si="22"/>
        <v>-0.2417869654</v>
      </c>
      <c r="U1467" s="33">
        <f t="shared" si="33"/>
        <v>-0.2770173711</v>
      </c>
      <c r="V1467" s="33">
        <f t="shared" si="42"/>
        <v>2.21484034</v>
      </c>
      <c r="W1467" s="44">
        <f t="shared" si="13"/>
        <v>0.008807240938</v>
      </c>
      <c r="X1467" s="44">
        <f t="shared" si="14"/>
        <v>0.006252736562</v>
      </c>
      <c r="Y1467" s="33">
        <f t="shared" si="15"/>
        <v>0.7099540714</v>
      </c>
      <c r="Z1467" s="43">
        <v>1.0</v>
      </c>
      <c r="AA1467" s="33">
        <f t="shared" si="16"/>
        <v>1.709954071</v>
      </c>
      <c r="AB1467" s="33">
        <f t="shared" si="17"/>
        <v>0.415188971</v>
      </c>
      <c r="AC1467" s="33">
        <f t="shared" si="18"/>
        <v>0.584811029</v>
      </c>
      <c r="AD1467" s="33">
        <f t="shared" si="19"/>
        <v>-0.003888157723</v>
      </c>
      <c r="AE1467" s="34">
        <f t="shared" si="23"/>
        <v>0</v>
      </c>
      <c r="AF1467" s="34">
        <f t="shared" si="24"/>
        <v>0</v>
      </c>
      <c r="AG1467" s="34">
        <f t="shared" si="25"/>
        <v>0</v>
      </c>
      <c r="AH1467" s="34">
        <f t="shared" si="26"/>
        <v>0</v>
      </c>
      <c r="AI1467" s="34">
        <f t="shared" si="28"/>
        <v>0</v>
      </c>
      <c r="AJ1467" s="34">
        <f t="shared" si="29"/>
        <v>0</v>
      </c>
      <c r="AK1467" s="34">
        <f t="shared" si="27"/>
        <v>0</v>
      </c>
      <c r="AL1467" s="36">
        <f t="shared" si="34"/>
        <v>0</v>
      </c>
      <c r="AM1467" s="36">
        <f t="shared" si="35"/>
        <v>0</v>
      </c>
      <c r="AN1467" s="46">
        <f t="shared" si="36"/>
        <v>0</v>
      </c>
      <c r="AO1467" s="36">
        <f t="shared" si="37"/>
        <v>4</v>
      </c>
      <c r="AP1467" s="36">
        <f t="shared" si="39"/>
        <v>0</v>
      </c>
      <c r="AQ1467" s="36">
        <f t="shared" si="40"/>
        <v>-1</v>
      </c>
      <c r="AR1467" s="36">
        <f t="shared" si="38"/>
        <v>0.003888157723</v>
      </c>
      <c r="AS1467" s="38">
        <f t="shared" si="45"/>
        <v>-1</v>
      </c>
      <c r="AT1467" s="38">
        <f t="shared" si="46"/>
        <v>0</v>
      </c>
      <c r="AU1467" s="38">
        <f t="shared" si="47"/>
        <v>0</v>
      </c>
      <c r="AV1467" s="38">
        <f t="shared" si="48"/>
        <v>1</v>
      </c>
      <c r="AW1467" s="38">
        <f t="shared" si="51"/>
        <v>1</v>
      </c>
      <c r="AX1467" s="38">
        <f t="shared" si="52"/>
        <v>-1</v>
      </c>
      <c r="AY1467" s="38">
        <f t="shared" si="49"/>
        <v>0.003888157723</v>
      </c>
      <c r="AZ1467" s="12">
        <f t="shared" si="30"/>
        <v>134.6105209</v>
      </c>
      <c r="BA1467" s="12">
        <f t="shared" si="41"/>
        <v>97.90864185</v>
      </c>
      <c r="BB1467" s="12">
        <f t="shared" si="53"/>
        <v>135.3480629</v>
      </c>
      <c r="BC1467" s="12">
        <f t="shared" si="50"/>
        <v>0.002592105149</v>
      </c>
      <c r="BD1467" s="12">
        <f t="shared" si="54"/>
        <v>120.2249617</v>
      </c>
    </row>
    <row r="1468" ht="14.25" customHeight="1">
      <c r="A1468" s="7">
        <v>38649.0</v>
      </c>
      <c r="B1468" s="21" t="s">
        <v>90</v>
      </c>
      <c r="C1468" s="8">
        <v>34.577221</v>
      </c>
      <c r="D1468" s="33">
        <f t="shared" si="5"/>
        <v>0.006424139122</v>
      </c>
      <c r="E1468" s="33">
        <f t="shared" si="7"/>
        <v>0.00346245588</v>
      </c>
      <c r="F1468" s="33">
        <f t="shared" si="9"/>
        <v>0.01151768926</v>
      </c>
      <c r="G1468" s="33">
        <f t="shared" si="11"/>
        <v>0.06642090957</v>
      </c>
      <c r="H1468" s="33">
        <f t="shared" si="20"/>
        <v>-0.1180115646</v>
      </c>
      <c r="I1468" s="45">
        <f t="shared" si="31"/>
        <v>0.1084383177</v>
      </c>
      <c r="J1468" s="45">
        <f t="shared" si="43"/>
        <v>2.309675315</v>
      </c>
      <c r="K1468" s="21" t="s">
        <v>91</v>
      </c>
      <c r="L1468" s="8">
        <v>12.161939</v>
      </c>
      <c r="M1468" s="33">
        <f t="shared" si="6"/>
        <v>0.01120941485</v>
      </c>
      <c r="N1468" s="33">
        <f t="shared" si="8"/>
        <v>0.007365350351</v>
      </c>
      <c r="O1468" s="33">
        <f t="shared" si="10"/>
        <v>0.01000467717</v>
      </c>
      <c r="P1468" s="33">
        <f t="shared" si="12"/>
        <v>0.0007082008457</v>
      </c>
      <c r="Q1468" s="45">
        <f t="shared" si="21"/>
        <v>0.6947794131</v>
      </c>
      <c r="R1468" s="45">
        <f t="shared" si="32"/>
        <v>0.9053092176</v>
      </c>
      <c r="S1468" s="45">
        <f t="shared" si="44"/>
        <v>0.147290494</v>
      </c>
      <c r="T1468" s="33">
        <f t="shared" si="22"/>
        <v>-0.8127909777</v>
      </c>
      <c r="U1468" s="33">
        <f t="shared" si="33"/>
        <v>-0.7968708999</v>
      </c>
      <c r="V1468" s="33">
        <f t="shared" si="42"/>
        <v>2.162384821</v>
      </c>
      <c r="W1468" s="44">
        <f t="shared" si="13"/>
        <v>0.008735471635</v>
      </c>
      <c r="X1468" s="44">
        <f t="shared" si="14"/>
        <v>0.006777676259</v>
      </c>
      <c r="Y1468" s="33">
        <f t="shared" si="15"/>
        <v>0.7758798313</v>
      </c>
      <c r="Z1468" s="43">
        <v>1.0</v>
      </c>
      <c r="AA1468" s="33">
        <f t="shared" si="16"/>
        <v>1.775879831</v>
      </c>
      <c r="AB1468" s="33">
        <f t="shared" si="17"/>
        <v>0.4368988361</v>
      </c>
      <c r="AC1468" s="33">
        <f t="shared" si="18"/>
        <v>0.5631011639</v>
      </c>
      <c r="AD1468" s="33">
        <f t="shared" si="19"/>
        <v>-0.0004951016702</v>
      </c>
      <c r="AE1468" s="34">
        <f t="shared" si="23"/>
        <v>0</v>
      </c>
      <c r="AF1468" s="34">
        <f t="shared" si="24"/>
        <v>0</v>
      </c>
      <c r="AG1468" s="34">
        <f t="shared" si="25"/>
        <v>0</v>
      </c>
      <c r="AH1468" s="34">
        <f t="shared" si="26"/>
        <v>0</v>
      </c>
      <c r="AI1468" s="34">
        <f t="shared" si="28"/>
        <v>0</v>
      </c>
      <c r="AJ1468" s="34">
        <f t="shared" si="29"/>
        <v>0</v>
      </c>
      <c r="AK1468" s="34">
        <f t="shared" si="27"/>
        <v>0</v>
      </c>
      <c r="AL1468" s="36">
        <f t="shared" si="34"/>
        <v>0</v>
      </c>
      <c r="AM1468" s="36">
        <f t="shared" si="35"/>
        <v>0</v>
      </c>
      <c r="AN1468" s="46">
        <f t="shared" si="36"/>
        <v>0</v>
      </c>
      <c r="AO1468" s="36">
        <f t="shared" si="37"/>
        <v>5</v>
      </c>
      <c r="AP1468" s="36">
        <f t="shared" si="39"/>
        <v>0</v>
      </c>
      <c r="AQ1468" s="36">
        <f t="shared" si="40"/>
        <v>-1</v>
      </c>
      <c r="AR1468" s="36">
        <f t="shared" si="38"/>
        <v>0.0004951016702</v>
      </c>
      <c r="AS1468" s="38">
        <f t="shared" si="45"/>
        <v>-1</v>
      </c>
      <c r="AT1468" s="38">
        <f t="shared" si="46"/>
        <v>0</v>
      </c>
      <c r="AU1468" s="38">
        <f t="shared" si="47"/>
        <v>0</v>
      </c>
      <c r="AV1468" s="38">
        <f t="shared" si="48"/>
        <v>2</v>
      </c>
      <c r="AW1468" s="38">
        <f t="shared" si="51"/>
        <v>0</v>
      </c>
      <c r="AX1468" s="38">
        <f t="shared" si="52"/>
        <v>-1</v>
      </c>
      <c r="AY1468" s="38">
        <f t="shared" si="49"/>
        <v>0.0004951016702</v>
      </c>
      <c r="AZ1468" s="12">
        <f t="shared" si="30"/>
        <v>134.6105209</v>
      </c>
      <c r="BA1468" s="12">
        <f t="shared" si="41"/>
        <v>97.95711658</v>
      </c>
      <c r="BB1468" s="12">
        <f t="shared" si="53"/>
        <v>135.4150739</v>
      </c>
      <c r="BC1468" s="12">
        <f t="shared" si="50"/>
        <v>0.0003300677801</v>
      </c>
      <c r="BD1468" s="12">
        <f t="shared" si="54"/>
        <v>120.2646441</v>
      </c>
    </row>
    <row r="1469" ht="14.25" customHeight="1">
      <c r="A1469" s="7">
        <v>38650.0</v>
      </c>
      <c r="B1469" s="21" t="s">
        <v>90</v>
      </c>
      <c r="C1469" s="8">
        <v>34.601093</v>
      </c>
      <c r="D1469" s="33">
        <f t="shared" si="5"/>
        <v>0.000690396721</v>
      </c>
      <c r="E1469" s="33">
        <f t="shared" si="7"/>
        <v>-0.005486980396</v>
      </c>
      <c r="F1469" s="33">
        <f t="shared" si="9"/>
        <v>0.0152287423</v>
      </c>
      <c r="G1469" s="33">
        <f t="shared" si="11"/>
        <v>0.05244038311</v>
      </c>
      <c r="H1469" s="33">
        <f t="shared" si="20"/>
        <v>-0.7288662229</v>
      </c>
      <c r="I1469" s="45">
        <f t="shared" si="31"/>
        <v>0.2751652681</v>
      </c>
      <c r="J1469" s="45">
        <f t="shared" si="43"/>
        <v>1.536908678</v>
      </c>
      <c r="K1469" s="21" t="s">
        <v>91</v>
      </c>
      <c r="L1469" s="8">
        <v>12.179147</v>
      </c>
      <c r="M1469" s="33">
        <f t="shared" si="6"/>
        <v>0.001414905962</v>
      </c>
      <c r="N1469" s="33">
        <f t="shared" si="8"/>
        <v>0.01700598188</v>
      </c>
      <c r="O1469" s="33">
        <f t="shared" si="10"/>
        <v>0.01920320009</v>
      </c>
      <c r="P1469" s="33">
        <f t="shared" si="12"/>
        <v>0.003071276747</v>
      </c>
      <c r="Q1469" s="45">
        <f t="shared" si="21"/>
        <v>1.30512838</v>
      </c>
      <c r="R1469" s="45">
        <f t="shared" si="32"/>
        <v>1.45278539</v>
      </c>
      <c r="S1469" s="45">
        <f t="shared" si="44"/>
        <v>0.2768964348</v>
      </c>
      <c r="T1469" s="33">
        <f t="shared" si="22"/>
        <v>-2.033994603</v>
      </c>
      <c r="U1469" s="33">
        <f t="shared" si="33"/>
        <v>-1.177620122</v>
      </c>
      <c r="V1469" s="33">
        <f t="shared" si="42"/>
        <v>1.260012243</v>
      </c>
      <c r="W1469" s="44">
        <f t="shared" si="13"/>
        <v>0.008374595628</v>
      </c>
      <c r="X1469" s="44">
        <f t="shared" si="14"/>
        <v>0.006779858405</v>
      </c>
      <c r="Y1469" s="33">
        <f t="shared" si="15"/>
        <v>0.8095744208</v>
      </c>
      <c r="Z1469" s="43">
        <v>1.0</v>
      </c>
      <c r="AA1469" s="33">
        <f t="shared" si="16"/>
        <v>1.809574421</v>
      </c>
      <c r="AB1469" s="33">
        <f t="shared" si="17"/>
        <v>0.4473838774</v>
      </c>
      <c r="AC1469" s="33">
        <f t="shared" si="18"/>
        <v>0.5526161226</v>
      </c>
      <c r="AD1469" s="33">
        <f t="shared" si="19"/>
        <v>-0.001909105921</v>
      </c>
      <c r="AE1469" s="34">
        <f t="shared" si="23"/>
        <v>1</v>
      </c>
      <c r="AF1469" s="34">
        <f t="shared" si="24"/>
        <v>0</v>
      </c>
      <c r="AG1469" s="34">
        <f t="shared" si="25"/>
        <v>0</v>
      </c>
      <c r="AH1469" s="34">
        <f t="shared" si="26"/>
        <v>1</v>
      </c>
      <c r="AI1469" s="34">
        <f t="shared" si="28"/>
        <v>0</v>
      </c>
      <c r="AJ1469" s="34">
        <f t="shared" si="29"/>
        <v>1</v>
      </c>
      <c r="AK1469" s="34">
        <f t="shared" si="27"/>
        <v>-0.001909105921</v>
      </c>
      <c r="AL1469" s="36">
        <f t="shared" si="34"/>
        <v>1</v>
      </c>
      <c r="AM1469" s="36">
        <f t="shared" si="35"/>
        <v>0</v>
      </c>
      <c r="AN1469" s="46">
        <f t="shared" si="36"/>
        <v>1</v>
      </c>
      <c r="AO1469" s="36">
        <f t="shared" si="37"/>
        <v>1</v>
      </c>
      <c r="AP1469" s="36">
        <f t="shared" si="39"/>
        <v>1</v>
      </c>
      <c r="AQ1469" s="36">
        <f t="shared" si="40"/>
        <v>1</v>
      </c>
      <c r="AR1469" s="36">
        <f t="shared" si="38"/>
        <v>-0.001909105921</v>
      </c>
      <c r="AS1469" s="38">
        <f t="shared" si="45"/>
        <v>-1</v>
      </c>
      <c r="AT1469" s="38">
        <f t="shared" si="46"/>
        <v>0</v>
      </c>
      <c r="AU1469" s="38">
        <f t="shared" si="47"/>
        <v>0</v>
      </c>
      <c r="AV1469" s="38">
        <f t="shared" si="48"/>
        <v>3</v>
      </c>
      <c r="AW1469" s="38">
        <f t="shared" si="51"/>
        <v>0</v>
      </c>
      <c r="AX1469" s="38">
        <f t="shared" si="52"/>
        <v>-1</v>
      </c>
      <c r="AY1469" s="38">
        <f t="shared" si="49"/>
        <v>0.001909105921</v>
      </c>
      <c r="AZ1469" s="12">
        <f t="shared" si="30"/>
        <v>134.3535352</v>
      </c>
      <c r="BA1469" s="12">
        <f t="shared" si="41"/>
        <v>97.77010607</v>
      </c>
      <c r="BB1469" s="12">
        <f t="shared" si="53"/>
        <v>135.6735957</v>
      </c>
      <c r="BC1469" s="12">
        <f t="shared" si="50"/>
        <v>-0.0006363686403</v>
      </c>
      <c r="BD1469" s="12">
        <f t="shared" si="54"/>
        <v>120.1881115</v>
      </c>
    </row>
    <row r="1470" ht="14.25" customHeight="1">
      <c r="A1470" s="7">
        <v>38651.0</v>
      </c>
      <c r="B1470" s="21" t="s">
        <v>90</v>
      </c>
      <c r="C1470" s="8">
        <v>34.332638</v>
      </c>
      <c r="D1470" s="33">
        <f t="shared" si="5"/>
        <v>-0.007758569939</v>
      </c>
      <c r="E1470" s="33">
        <f t="shared" si="7"/>
        <v>-0.009977323792</v>
      </c>
      <c r="F1470" s="33">
        <f t="shared" si="9"/>
        <v>-0.002772474534</v>
      </c>
      <c r="G1470" s="33">
        <f t="shared" si="11"/>
        <v>0.04522333562</v>
      </c>
      <c r="H1470" s="33">
        <f t="shared" si="20"/>
        <v>-1.019420996</v>
      </c>
      <c r="I1470" s="45">
        <f t="shared" si="31"/>
        <v>-0.6560549485</v>
      </c>
      <c r="J1470" s="45">
        <f t="shared" si="43"/>
        <v>1.161439317</v>
      </c>
      <c r="K1470" s="21" t="s">
        <v>91</v>
      </c>
      <c r="L1470" s="8">
        <v>12.144723</v>
      </c>
      <c r="M1470" s="33">
        <f t="shared" si="6"/>
        <v>-0.002826470524</v>
      </c>
      <c r="N1470" s="33">
        <f t="shared" si="8"/>
        <v>0.01291844515</v>
      </c>
      <c r="O1470" s="33">
        <f t="shared" si="10"/>
        <v>0.01486050385</v>
      </c>
      <c r="P1470" s="33">
        <f t="shared" si="12"/>
        <v>-0.01236334603</v>
      </c>
      <c r="Q1470" s="45">
        <f t="shared" si="21"/>
        <v>1.013977968</v>
      </c>
      <c r="R1470" s="45">
        <f t="shared" si="32"/>
        <v>1.207152025</v>
      </c>
      <c r="S1470" s="45">
        <f t="shared" si="44"/>
        <v>-0.3165217997</v>
      </c>
      <c r="T1470" s="33">
        <f t="shared" si="22"/>
        <v>-2.033398965</v>
      </c>
      <c r="U1470" s="33">
        <f t="shared" si="33"/>
        <v>-1.863206973</v>
      </c>
      <c r="V1470" s="33">
        <f t="shared" si="42"/>
        <v>1.477961117</v>
      </c>
      <c r="W1470" s="44">
        <f t="shared" si="13"/>
        <v>0.0086605075</v>
      </c>
      <c r="X1470" s="44">
        <f t="shared" si="14"/>
        <v>0.006121244389</v>
      </c>
      <c r="Y1470" s="33">
        <f t="shared" si="15"/>
        <v>0.7067997331</v>
      </c>
      <c r="Z1470" s="43">
        <v>1.0</v>
      </c>
      <c r="AA1470" s="33">
        <f t="shared" si="16"/>
        <v>1.706799733</v>
      </c>
      <c r="AB1470" s="33">
        <f t="shared" si="17"/>
        <v>0.4141081812</v>
      </c>
      <c r="AC1470" s="33">
        <f t="shared" si="18"/>
        <v>0.5858918188</v>
      </c>
      <c r="AD1470" s="33">
        <f t="shared" si="19"/>
        <v>0.007809923167</v>
      </c>
      <c r="AE1470" s="34">
        <f t="shared" si="23"/>
        <v>1</v>
      </c>
      <c r="AF1470" s="34">
        <f t="shared" si="24"/>
        <v>0</v>
      </c>
      <c r="AG1470" s="34">
        <f t="shared" si="25"/>
        <v>0</v>
      </c>
      <c r="AH1470" s="34">
        <f t="shared" si="26"/>
        <v>2</v>
      </c>
      <c r="AI1470" s="34">
        <f t="shared" si="28"/>
        <v>0</v>
      </c>
      <c r="AJ1470" s="34">
        <f t="shared" si="29"/>
        <v>1</v>
      </c>
      <c r="AK1470" s="34">
        <f t="shared" si="27"/>
        <v>0.007809923167</v>
      </c>
      <c r="AL1470" s="36">
        <f t="shared" si="34"/>
        <v>1</v>
      </c>
      <c r="AM1470" s="36">
        <f t="shared" si="35"/>
        <v>0</v>
      </c>
      <c r="AN1470" s="46">
        <f t="shared" si="36"/>
        <v>0</v>
      </c>
      <c r="AO1470" s="36">
        <f t="shared" si="37"/>
        <v>2</v>
      </c>
      <c r="AP1470" s="36">
        <f t="shared" si="39"/>
        <v>0</v>
      </c>
      <c r="AQ1470" s="36">
        <f t="shared" si="40"/>
        <v>1</v>
      </c>
      <c r="AR1470" s="36">
        <f t="shared" si="38"/>
        <v>0.007809923167</v>
      </c>
      <c r="AS1470" s="38">
        <f t="shared" si="45"/>
        <v>-1</v>
      </c>
      <c r="AT1470" s="38">
        <f t="shared" si="46"/>
        <v>0</v>
      </c>
      <c r="AU1470" s="38">
        <f t="shared" si="47"/>
        <v>0</v>
      </c>
      <c r="AV1470" s="38">
        <f t="shared" si="48"/>
        <v>4</v>
      </c>
      <c r="AW1470" s="38">
        <f t="shared" si="51"/>
        <v>0</v>
      </c>
      <c r="AX1470" s="38">
        <f t="shared" si="52"/>
        <v>-1</v>
      </c>
      <c r="AY1470" s="38">
        <f t="shared" si="49"/>
        <v>-0.007809923167</v>
      </c>
      <c r="AZ1470" s="12">
        <f t="shared" si="30"/>
        <v>135.402826</v>
      </c>
      <c r="BA1470" s="12">
        <f t="shared" si="41"/>
        <v>98.53368308</v>
      </c>
      <c r="BB1470" s="12">
        <f t="shared" si="53"/>
        <v>134.6139953</v>
      </c>
      <c r="BC1470" s="12">
        <f t="shared" si="50"/>
        <v>0.002603307722</v>
      </c>
      <c r="BD1470" s="12">
        <f t="shared" si="54"/>
        <v>120.5009981</v>
      </c>
    </row>
    <row r="1471" ht="14.25" customHeight="1">
      <c r="A1471" s="7">
        <v>38652.0</v>
      </c>
      <c r="B1471" s="21" t="s">
        <v>90</v>
      </c>
      <c r="C1471" s="8">
        <v>34.762165</v>
      </c>
      <c r="D1471" s="33">
        <f t="shared" si="5"/>
        <v>0.01251074852</v>
      </c>
      <c r="E1471" s="33">
        <f t="shared" si="7"/>
        <v>0.0104041897</v>
      </c>
      <c r="F1471" s="33">
        <f t="shared" si="9"/>
        <v>0.01392053021</v>
      </c>
      <c r="G1471" s="33">
        <f t="shared" si="11"/>
        <v>0.03132734659</v>
      </c>
      <c r="H1471" s="33">
        <f t="shared" si="20"/>
        <v>0.3585051214</v>
      </c>
      <c r="I1471" s="45">
        <f t="shared" si="31"/>
        <v>0.1886223364</v>
      </c>
      <c r="J1471" s="45">
        <f t="shared" si="43"/>
        <v>0.5193457266</v>
      </c>
      <c r="K1471" s="21" t="s">
        <v>91</v>
      </c>
      <c r="L1471" s="8">
        <v>12.090225</v>
      </c>
      <c r="M1471" s="33">
        <f t="shared" si="6"/>
        <v>-0.004487381063</v>
      </c>
      <c r="N1471" s="33">
        <f t="shared" si="8"/>
        <v>0.001187241882</v>
      </c>
      <c r="O1471" s="33">
        <f t="shared" si="10"/>
        <v>0.01030643804</v>
      </c>
      <c r="P1471" s="33">
        <f t="shared" si="12"/>
        <v>-0.02204182865</v>
      </c>
      <c r="Q1471" s="45">
        <f t="shared" si="21"/>
        <v>0.2601615262</v>
      </c>
      <c r="R1471" s="45">
        <f t="shared" si="32"/>
        <v>0.9570035127</v>
      </c>
      <c r="S1471" s="45">
        <f t="shared" si="44"/>
        <v>-0.693445484</v>
      </c>
      <c r="T1471" s="33">
        <f t="shared" si="22"/>
        <v>0.09834359519</v>
      </c>
      <c r="U1471" s="33">
        <f t="shared" si="33"/>
        <v>-0.7683811763</v>
      </c>
      <c r="V1471" s="33">
        <f t="shared" si="42"/>
        <v>1.212791211</v>
      </c>
      <c r="W1471" s="44">
        <f t="shared" si="13"/>
        <v>0.007069872133</v>
      </c>
      <c r="X1471" s="44">
        <f t="shared" si="14"/>
        <v>0.006011056007</v>
      </c>
      <c r="Y1471" s="33">
        <f t="shared" si="15"/>
        <v>0.850235463</v>
      </c>
      <c r="Z1471" s="43">
        <v>1.0</v>
      </c>
      <c r="AA1471" s="33">
        <f t="shared" si="16"/>
        <v>1.850235463</v>
      </c>
      <c r="AB1471" s="33">
        <f t="shared" si="17"/>
        <v>0.4595282493</v>
      </c>
      <c r="AC1471" s="33">
        <f t="shared" si="18"/>
        <v>0.5404717507</v>
      </c>
      <c r="AD1471" s="33">
        <f t="shared" si="19"/>
        <v>-0.004303123142</v>
      </c>
      <c r="AE1471" s="34">
        <f t="shared" si="23"/>
        <v>0</v>
      </c>
      <c r="AF1471" s="34">
        <f t="shared" si="24"/>
        <v>0</v>
      </c>
      <c r="AG1471" s="34">
        <f t="shared" si="25"/>
        <v>0</v>
      </c>
      <c r="AH1471" s="34">
        <f t="shared" si="26"/>
        <v>3</v>
      </c>
      <c r="AI1471" s="34">
        <f t="shared" si="28"/>
        <v>0</v>
      </c>
      <c r="AJ1471" s="34">
        <f t="shared" si="29"/>
        <v>1</v>
      </c>
      <c r="AK1471" s="34">
        <f t="shared" si="27"/>
        <v>-0.004303123142</v>
      </c>
      <c r="AL1471" s="36">
        <f t="shared" si="34"/>
        <v>0</v>
      </c>
      <c r="AM1471" s="36">
        <f t="shared" si="35"/>
        <v>0</v>
      </c>
      <c r="AN1471" s="46">
        <f t="shared" si="36"/>
        <v>0</v>
      </c>
      <c r="AO1471" s="36">
        <f t="shared" si="37"/>
        <v>3</v>
      </c>
      <c r="AP1471" s="36">
        <f t="shared" si="39"/>
        <v>0</v>
      </c>
      <c r="AQ1471" s="36">
        <f t="shared" si="40"/>
        <v>1</v>
      </c>
      <c r="AR1471" s="36">
        <f t="shared" si="38"/>
        <v>-0.004303123142</v>
      </c>
      <c r="AS1471" s="38">
        <f t="shared" si="45"/>
        <v>-1</v>
      </c>
      <c r="AT1471" s="38">
        <f t="shared" si="46"/>
        <v>0</v>
      </c>
      <c r="AU1471" s="38">
        <f t="shared" si="47"/>
        <v>0</v>
      </c>
      <c r="AV1471" s="38">
        <f t="shared" si="48"/>
        <v>5</v>
      </c>
      <c r="AW1471" s="38">
        <f t="shared" si="51"/>
        <v>0</v>
      </c>
      <c r="AX1471" s="38">
        <f t="shared" si="52"/>
        <v>-1</v>
      </c>
      <c r="AY1471" s="38">
        <f t="shared" si="49"/>
        <v>0.004303123142</v>
      </c>
      <c r="AZ1471" s="12">
        <f t="shared" si="30"/>
        <v>134.8201709</v>
      </c>
      <c r="BA1471" s="12">
        <f t="shared" si="41"/>
        <v>98.10968051</v>
      </c>
      <c r="BB1471" s="12">
        <f t="shared" si="53"/>
        <v>135.1932559</v>
      </c>
      <c r="BC1471" s="12">
        <f t="shared" si="50"/>
        <v>-0.001434374381</v>
      </c>
      <c r="BD1471" s="12">
        <f t="shared" si="54"/>
        <v>120.3281545</v>
      </c>
    </row>
    <row r="1472" ht="14.25" customHeight="1">
      <c r="A1472" s="7">
        <v>38653.0</v>
      </c>
      <c r="B1472" s="21" t="s">
        <v>90</v>
      </c>
      <c r="C1472" s="8">
        <v>35.096249</v>
      </c>
      <c r="D1472" s="33">
        <f t="shared" si="5"/>
        <v>0.009610563669</v>
      </c>
      <c r="E1472" s="33">
        <f t="shared" si="7"/>
        <v>0.02153126147</v>
      </c>
      <c r="F1472" s="33">
        <f t="shared" si="9"/>
        <v>0.02295285184</v>
      </c>
      <c r="G1472" s="33">
        <f t="shared" si="11"/>
        <v>0.0373831563</v>
      </c>
      <c r="H1472" s="33">
        <f t="shared" si="20"/>
        <v>1.083664756</v>
      </c>
      <c r="I1472" s="45">
        <f t="shared" si="31"/>
        <v>0.6433971879</v>
      </c>
      <c r="J1472" s="45">
        <f t="shared" si="43"/>
        <v>0.7972129786</v>
      </c>
      <c r="K1472" s="21" t="s">
        <v>91</v>
      </c>
      <c r="L1472" s="8">
        <v>12.285277</v>
      </c>
      <c r="M1472" s="33">
        <f t="shared" si="6"/>
        <v>0.01613303309</v>
      </c>
      <c r="N1472" s="33">
        <f t="shared" si="8"/>
        <v>0.02146440354</v>
      </c>
      <c r="O1472" s="33">
        <f t="shared" si="10"/>
        <v>0.01806530023</v>
      </c>
      <c r="P1472" s="33">
        <f t="shared" si="12"/>
        <v>-0.008334964546</v>
      </c>
      <c r="Q1472" s="45">
        <f t="shared" si="21"/>
        <v>1.597406643</v>
      </c>
      <c r="R1472" s="45">
        <f t="shared" si="32"/>
        <v>1.485320332</v>
      </c>
      <c r="S1472" s="45">
        <f t="shared" si="44"/>
        <v>-0.06319493371</v>
      </c>
      <c r="T1472" s="33">
        <f t="shared" si="22"/>
        <v>-0.5137418871</v>
      </c>
      <c r="U1472" s="33">
        <f t="shared" si="33"/>
        <v>-0.8419231437</v>
      </c>
      <c r="V1472" s="33">
        <f t="shared" si="42"/>
        <v>0.8604079123</v>
      </c>
      <c r="W1472" s="44">
        <f t="shared" si="13"/>
        <v>0.007283783728</v>
      </c>
      <c r="X1472" s="44">
        <f t="shared" si="14"/>
        <v>0.00712068683</v>
      </c>
      <c r="Y1472" s="33">
        <f t="shared" si="15"/>
        <v>0.9776082179</v>
      </c>
      <c r="Z1472" s="43">
        <v>1.0</v>
      </c>
      <c r="AA1472" s="33">
        <f t="shared" si="16"/>
        <v>1.977608218</v>
      </c>
      <c r="AB1472" s="33">
        <f t="shared" si="17"/>
        <v>0.4943386708</v>
      </c>
      <c r="AC1472" s="33">
        <f t="shared" si="18"/>
        <v>0.5056613292</v>
      </c>
      <c r="AD1472" s="33">
        <f t="shared" si="19"/>
        <v>0.002690875261</v>
      </c>
      <c r="AE1472" s="34">
        <f t="shared" si="23"/>
        <v>0</v>
      </c>
      <c r="AF1472" s="34">
        <f t="shared" si="24"/>
        <v>0</v>
      </c>
      <c r="AG1472" s="34">
        <f t="shared" si="25"/>
        <v>0</v>
      </c>
      <c r="AH1472" s="34">
        <f t="shared" si="26"/>
        <v>4</v>
      </c>
      <c r="AI1472" s="34">
        <f t="shared" si="28"/>
        <v>0</v>
      </c>
      <c r="AJ1472" s="34">
        <f t="shared" si="29"/>
        <v>1</v>
      </c>
      <c r="AK1472" s="34">
        <f t="shared" si="27"/>
        <v>0.002690875261</v>
      </c>
      <c r="AL1472" s="36">
        <f t="shared" si="34"/>
        <v>0</v>
      </c>
      <c r="AM1472" s="36">
        <f t="shared" si="35"/>
        <v>0</v>
      </c>
      <c r="AN1472" s="46">
        <f t="shared" si="36"/>
        <v>0</v>
      </c>
      <c r="AO1472" s="36">
        <f t="shared" si="37"/>
        <v>4</v>
      </c>
      <c r="AP1472" s="36">
        <f t="shared" si="39"/>
        <v>0</v>
      </c>
      <c r="AQ1472" s="36">
        <f t="shared" si="40"/>
        <v>1</v>
      </c>
      <c r="AR1472" s="36">
        <f t="shared" si="38"/>
        <v>0.002690875261</v>
      </c>
      <c r="AS1472" s="38">
        <f t="shared" si="45"/>
        <v>0</v>
      </c>
      <c r="AT1472" s="38">
        <f t="shared" si="46"/>
        <v>0</v>
      </c>
      <c r="AU1472" s="38">
        <f t="shared" si="47"/>
        <v>0</v>
      </c>
      <c r="AV1472" s="38">
        <f t="shared" si="48"/>
        <v>0</v>
      </c>
      <c r="AW1472" s="38">
        <f t="shared" si="51"/>
        <v>1</v>
      </c>
      <c r="AX1472" s="38">
        <f t="shared" si="52"/>
        <v>0</v>
      </c>
      <c r="AY1472" s="38">
        <f t="shared" si="49"/>
        <v>0</v>
      </c>
      <c r="AZ1472" s="12">
        <f t="shared" si="30"/>
        <v>135.1829552</v>
      </c>
      <c r="BA1472" s="12">
        <f t="shared" si="41"/>
        <v>98.37368142</v>
      </c>
      <c r="BB1472" s="12">
        <f t="shared" si="53"/>
        <v>135.1932559</v>
      </c>
      <c r="BC1472" s="12">
        <f t="shared" si="50"/>
        <v>0.00179391684</v>
      </c>
      <c r="BD1472" s="12">
        <f t="shared" si="54"/>
        <v>120.5440132</v>
      </c>
    </row>
    <row r="1473" ht="14.25" customHeight="1">
      <c r="A1473" s="7">
        <v>38656.0</v>
      </c>
      <c r="B1473" s="21" t="s">
        <v>90</v>
      </c>
      <c r="C1473" s="8">
        <v>35.245384</v>
      </c>
      <c r="D1473" s="33">
        <f t="shared" si="5"/>
        <v>0.004249314507</v>
      </c>
      <c r="E1473" s="33">
        <f t="shared" si="7"/>
        <v>0.01932379123</v>
      </c>
      <c r="F1473" s="33">
        <f t="shared" si="9"/>
        <v>0.02285315489</v>
      </c>
      <c r="G1473" s="33">
        <f t="shared" si="11"/>
        <v>0.04547919934</v>
      </c>
      <c r="H1473" s="33">
        <f t="shared" si="20"/>
        <v>0.9032448473</v>
      </c>
      <c r="I1473" s="45">
        <f t="shared" si="31"/>
        <v>0.6182459713</v>
      </c>
      <c r="J1473" s="45">
        <f t="shared" si="43"/>
        <v>1.155261108</v>
      </c>
      <c r="K1473" s="21" t="s">
        <v>91</v>
      </c>
      <c r="L1473" s="8">
        <v>12.270936</v>
      </c>
      <c r="M1473" s="33">
        <f t="shared" si="6"/>
        <v>-0.001167332247</v>
      </c>
      <c r="N1473" s="33">
        <f t="shared" si="8"/>
        <v>0.008962140001</v>
      </c>
      <c r="O1473" s="33">
        <f t="shared" si="10"/>
        <v>0.01639349965</v>
      </c>
      <c r="P1473" s="33">
        <f t="shared" si="12"/>
        <v>-0.009951607512</v>
      </c>
      <c r="Q1473" s="45">
        <f t="shared" si="21"/>
        <v>0.7443155016</v>
      </c>
      <c r="R1473" s="45">
        <f t="shared" si="32"/>
        <v>1.359314466</v>
      </c>
      <c r="S1473" s="45">
        <f t="shared" si="44"/>
        <v>-0.09116733953</v>
      </c>
      <c r="T1473" s="33">
        <f t="shared" si="22"/>
        <v>0.1589293457</v>
      </c>
      <c r="U1473" s="33">
        <f t="shared" si="33"/>
        <v>-0.7410684947</v>
      </c>
      <c r="V1473" s="33">
        <f t="shared" si="42"/>
        <v>1.246428448</v>
      </c>
      <c r="W1473" s="44">
        <f t="shared" si="13"/>
        <v>0.007187883314</v>
      </c>
      <c r="X1473" s="44">
        <f t="shared" si="14"/>
        <v>0.007119682439</v>
      </c>
      <c r="Y1473" s="33">
        <f t="shared" si="15"/>
        <v>0.9905116886</v>
      </c>
      <c r="Z1473" s="43">
        <v>1.0</v>
      </c>
      <c r="AA1473" s="33">
        <f t="shared" si="16"/>
        <v>1.990511689</v>
      </c>
      <c r="AB1473" s="33">
        <f t="shared" si="17"/>
        <v>0.497616615</v>
      </c>
      <c r="AC1473" s="33">
        <f t="shared" si="18"/>
        <v>0.502383385</v>
      </c>
      <c r="AD1473" s="33">
        <f t="shared" si="19"/>
        <v>-0.002853361855</v>
      </c>
      <c r="AE1473" s="34">
        <f t="shared" si="23"/>
        <v>0</v>
      </c>
      <c r="AF1473" s="34">
        <f t="shared" si="24"/>
        <v>0</v>
      </c>
      <c r="AG1473" s="34">
        <f t="shared" si="25"/>
        <v>0</v>
      </c>
      <c r="AH1473" s="34">
        <f t="shared" si="26"/>
        <v>5</v>
      </c>
      <c r="AI1473" s="34">
        <f t="shared" si="28"/>
        <v>0</v>
      </c>
      <c r="AJ1473" s="34">
        <f t="shared" si="29"/>
        <v>1</v>
      </c>
      <c r="AK1473" s="34">
        <f t="shared" si="27"/>
        <v>-0.002853361855</v>
      </c>
      <c r="AL1473" s="36">
        <f t="shared" si="34"/>
        <v>0</v>
      </c>
      <c r="AM1473" s="36">
        <f t="shared" si="35"/>
        <v>0</v>
      </c>
      <c r="AN1473" s="46">
        <f t="shared" si="36"/>
        <v>0</v>
      </c>
      <c r="AO1473" s="36">
        <f t="shared" si="37"/>
        <v>5</v>
      </c>
      <c r="AP1473" s="36">
        <f t="shared" si="39"/>
        <v>0</v>
      </c>
      <c r="AQ1473" s="36">
        <f t="shared" si="40"/>
        <v>1</v>
      </c>
      <c r="AR1473" s="36">
        <f t="shared" si="38"/>
        <v>-0.002853361855</v>
      </c>
      <c r="AS1473" s="38">
        <f t="shared" si="45"/>
        <v>-1</v>
      </c>
      <c r="AT1473" s="38">
        <f t="shared" si="46"/>
        <v>0</v>
      </c>
      <c r="AU1473" s="38">
        <f t="shared" si="47"/>
        <v>0</v>
      </c>
      <c r="AV1473" s="38">
        <f t="shared" si="48"/>
        <v>1</v>
      </c>
      <c r="AW1473" s="38">
        <f t="shared" si="51"/>
        <v>0</v>
      </c>
      <c r="AX1473" s="38">
        <f t="shared" si="52"/>
        <v>-1</v>
      </c>
      <c r="AY1473" s="38">
        <f t="shared" si="49"/>
        <v>0.002853361855</v>
      </c>
      <c r="AZ1473" s="12">
        <f t="shared" si="30"/>
        <v>134.7972293</v>
      </c>
      <c r="BA1473" s="12">
        <f t="shared" si="41"/>
        <v>98.09298571</v>
      </c>
      <c r="BB1473" s="12">
        <f t="shared" si="53"/>
        <v>135.5790112</v>
      </c>
      <c r="BC1473" s="12">
        <f t="shared" si="50"/>
        <v>-0.0009511206183</v>
      </c>
      <c r="BD1473" s="12">
        <f t="shared" si="54"/>
        <v>120.4293614</v>
      </c>
    </row>
    <row r="1474" ht="14.25" customHeight="1">
      <c r="A1474" s="7">
        <v>38657.0</v>
      </c>
      <c r="B1474" s="21" t="s">
        <v>90</v>
      </c>
      <c r="C1474" s="8">
        <v>34.935158</v>
      </c>
      <c r="D1474" s="33">
        <f t="shared" si="5"/>
        <v>-0.008801890199</v>
      </c>
      <c r="E1474" s="33">
        <f t="shared" si="7"/>
        <v>0.009654752814</v>
      </c>
      <c r="F1474" s="33">
        <f t="shared" si="9"/>
        <v>0.004114796978</v>
      </c>
      <c r="G1474" s="33">
        <f t="shared" si="11"/>
        <v>0.03590965236</v>
      </c>
      <c r="H1474" s="33">
        <f t="shared" si="20"/>
        <v>0.2411215871</v>
      </c>
      <c r="I1474" s="45">
        <f t="shared" si="31"/>
        <v>-0.3739033917</v>
      </c>
      <c r="J1474" s="45">
        <f t="shared" si="43"/>
        <v>0.7012747811</v>
      </c>
      <c r="K1474" s="21" t="s">
        <v>91</v>
      </c>
      <c r="L1474" s="8">
        <v>12.233648</v>
      </c>
      <c r="M1474" s="33">
        <f t="shared" si="6"/>
        <v>-0.003038725</v>
      </c>
      <c r="N1474" s="33">
        <f t="shared" si="8"/>
        <v>0.004474943935</v>
      </c>
      <c r="O1474" s="33">
        <f t="shared" si="10"/>
        <v>0.02155702663</v>
      </c>
      <c r="P1474" s="33">
        <f t="shared" si="12"/>
        <v>-0.009061668448</v>
      </c>
      <c r="Q1474" s="45">
        <f t="shared" si="21"/>
        <v>0.4553751821</v>
      </c>
      <c r="R1474" s="45">
        <f t="shared" si="32"/>
        <v>1.632953288</v>
      </c>
      <c r="S1474" s="45">
        <f t="shared" si="44"/>
        <v>-0.01345481526</v>
      </c>
      <c r="T1474" s="33">
        <f t="shared" si="22"/>
        <v>-0.214253595</v>
      </c>
      <c r="U1474" s="33">
        <f t="shared" si="33"/>
        <v>-2.006856679</v>
      </c>
      <c r="V1474" s="33">
        <f t="shared" si="42"/>
        <v>0.7147295964</v>
      </c>
      <c r="W1474" s="44">
        <f t="shared" si="13"/>
        <v>0.007595083391</v>
      </c>
      <c r="X1474" s="44">
        <f t="shared" si="14"/>
        <v>0.007099580243</v>
      </c>
      <c r="Y1474" s="33">
        <f t="shared" si="15"/>
        <v>0.9347600122</v>
      </c>
      <c r="Z1474" s="43">
        <v>1.0</v>
      </c>
      <c r="AA1474" s="33">
        <f t="shared" si="16"/>
        <v>1.934760012</v>
      </c>
      <c r="AB1474" s="33">
        <f t="shared" si="17"/>
        <v>0.483140031</v>
      </c>
      <c r="AC1474" s="33">
        <f t="shared" si="18"/>
        <v>0.516859969</v>
      </c>
      <c r="AD1474" s="33">
        <f t="shared" si="19"/>
        <v>0.004594823049</v>
      </c>
      <c r="AE1474" s="34">
        <f t="shared" si="23"/>
        <v>0</v>
      </c>
      <c r="AF1474" s="34">
        <f t="shared" si="24"/>
        <v>0</v>
      </c>
      <c r="AG1474" s="34">
        <f t="shared" si="25"/>
        <v>0</v>
      </c>
      <c r="AH1474" s="34">
        <f t="shared" si="26"/>
        <v>0</v>
      </c>
      <c r="AI1474" s="34">
        <f t="shared" si="28"/>
        <v>1</v>
      </c>
      <c r="AJ1474" s="34">
        <f t="shared" si="29"/>
        <v>0</v>
      </c>
      <c r="AK1474" s="34">
        <f t="shared" si="27"/>
        <v>0</v>
      </c>
      <c r="AL1474" s="36">
        <f t="shared" si="34"/>
        <v>1</v>
      </c>
      <c r="AM1474" s="36">
        <f t="shared" si="35"/>
        <v>0</v>
      </c>
      <c r="AN1474" s="46">
        <f t="shared" si="36"/>
        <v>0</v>
      </c>
      <c r="AO1474" s="36">
        <f t="shared" si="37"/>
        <v>1</v>
      </c>
      <c r="AP1474" s="36">
        <f t="shared" si="39"/>
        <v>1</v>
      </c>
      <c r="AQ1474" s="36">
        <f t="shared" si="40"/>
        <v>1</v>
      </c>
      <c r="AR1474" s="36">
        <f t="shared" si="38"/>
        <v>0.004594823049</v>
      </c>
      <c r="AS1474" s="38">
        <f t="shared" si="45"/>
        <v>0</v>
      </c>
      <c r="AT1474" s="38">
        <f t="shared" si="46"/>
        <v>0</v>
      </c>
      <c r="AU1474" s="38">
        <f t="shared" si="47"/>
        <v>0</v>
      </c>
      <c r="AV1474" s="38">
        <f t="shared" si="48"/>
        <v>2</v>
      </c>
      <c r="AW1474" s="38">
        <f t="shared" si="51"/>
        <v>0</v>
      </c>
      <c r="AX1474" s="38">
        <f t="shared" si="52"/>
        <v>-1</v>
      </c>
      <c r="AY1474" s="38">
        <f t="shared" si="49"/>
        <v>-0.004594823049</v>
      </c>
      <c r="AZ1474" s="12">
        <f t="shared" si="30"/>
        <v>134.7972293</v>
      </c>
      <c r="BA1474" s="12">
        <f t="shared" si="41"/>
        <v>98.54370563</v>
      </c>
      <c r="BB1474" s="12">
        <f t="shared" si="53"/>
        <v>134.9560496</v>
      </c>
      <c r="BC1474" s="12">
        <f t="shared" si="50"/>
        <v>0</v>
      </c>
      <c r="BD1474" s="12">
        <f t="shared" si="54"/>
        <v>120.4293614</v>
      </c>
    </row>
    <row r="1475" ht="14.25" customHeight="1">
      <c r="A1475" s="7">
        <v>38658.0</v>
      </c>
      <c r="B1475" s="21" t="s">
        <v>90</v>
      </c>
      <c r="C1475" s="8">
        <v>35.179756</v>
      </c>
      <c r="D1475" s="33">
        <f t="shared" si="5"/>
        <v>0.007001485438</v>
      </c>
      <c r="E1475" s="33">
        <f t="shared" si="7"/>
        <v>0.02467383951</v>
      </c>
      <c r="F1475" s="33">
        <f t="shared" si="9"/>
        <v>0.01445033683</v>
      </c>
      <c r="G1475" s="33">
        <f t="shared" si="11"/>
        <v>0.03004363574</v>
      </c>
      <c r="H1475" s="33">
        <f t="shared" si="20"/>
        <v>1.21774179</v>
      </c>
      <c r="I1475" s="45">
        <f t="shared" si="31"/>
        <v>0.1480086803</v>
      </c>
      <c r="J1475" s="45">
        <f t="shared" si="43"/>
        <v>0.4190316906</v>
      </c>
      <c r="K1475" s="21" t="s">
        <v>91</v>
      </c>
      <c r="L1475" s="8">
        <v>12.204958</v>
      </c>
      <c r="M1475" s="33">
        <f t="shared" si="6"/>
        <v>-0.002345171285</v>
      </c>
      <c r="N1475" s="33">
        <f t="shared" si="8"/>
        <v>0.0049597673</v>
      </c>
      <c r="O1475" s="33">
        <f t="shared" si="10"/>
        <v>0.01794228493</v>
      </c>
      <c r="P1475" s="33">
        <f t="shared" si="12"/>
        <v>-0.001642612347</v>
      </c>
      <c r="Q1475" s="45">
        <f t="shared" si="21"/>
        <v>0.4758913923</v>
      </c>
      <c r="R1475" s="45">
        <f t="shared" si="32"/>
        <v>1.367645646</v>
      </c>
      <c r="S1475" s="45">
        <f t="shared" si="44"/>
        <v>0.4014423067</v>
      </c>
      <c r="T1475" s="33">
        <f t="shared" si="22"/>
        <v>0.7418503981</v>
      </c>
      <c r="U1475" s="33">
        <f t="shared" si="33"/>
        <v>-1.219636965</v>
      </c>
      <c r="V1475" s="33">
        <f t="shared" si="42"/>
        <v>0.01758938387</v>
      </c>
      <c r="W1475" s="44">
        <f t="shared" si="13"/>
        <v>0.007261099988</v>
      </c>
      <c r="X1475" s="44">
        <f t="shared" si="14"/>
        <v>0.006772946057</v>
      </c>
      <c r="Y1475" s="33">
        <f t="shared" si="15"/>
        <v>0.9327713525</v>
      </c>
      <c r="Z1475" s="43">
        <v>1.0</v>
      </c>
      <c r="AA1475" s="33">
        <f t="shared" si="16"/>
        <v>1.932771353</v>
      </c>
      <c r="AB1475" s="33">
        <f t="shared" si="17"/>
        <v>0.4826082254</v>
      </c>
      <c r="AC1475" s="33">
        <f t="shared" si="18"/>
        <v>0.5173917746</v>
      </c>
      <c r="AD1475" s="33">
        <f t="shared" si="19"/>
        <v>0.0002896115154</v>
      </c>
      <c r="AE1475" s="34">
        <f t="shared" si="23"/>
        <v>0</v>
      </c>
      <c r="AF1475" s="34">
        <f t="shared" si="24"/>
        <v>0</v>
      </c>
      <c r="AG1475" s="34">
        <f t="shared" si="25"/>
        <v>0</v>
      </c>
      <c r="AH1475" s="34">
        <f t="shared" si="26"/>
        <v>0</v>
      </c>
      <c r="AI1475" s="34">
        <f t="shared" si="28"/>
        <v>0</v>
      </c>
      <c r="AJ1475" s="34">
        <f t="shared" si="29"/>
        <v>0</v>
      </c>
      <c r="AK1475" s="34">
        <f t="shared" si="27"/>
        <v>0</v>
      </c>
      <c r="AL1475" s="36">
        <f t="shared" si="34"/>
        <v>1</v>
      </c>
      <c r="AM1475" s="36">
        <f t="shared" si="35"/>
        <v>0</v>
      </c>
      <c r="AN1475" s="46">
        <f t="shared" si="36"/>
        <v>0</v>
      </c>
      <c r="AO1475" s="36">
        <f t="shared" si="37"/>
        <v>2</v>
      </c>
      <c r="AP1475" s="36">
        <f t="shared" si="39"/>
        <v>0</v>
      </c>
      <c r="AQ1475" s="36">
        <f t="shared" si="40"/>
        <v>1</v>
      </c>
      <c r="AR1475" s="36">
        <f t="shared" si="38"/>
        <v>0.0002896115154</v>
      </c>
      <c r="AS1475" s="38">
        <f t="shared" si="45"/>
        <v>0</v>
      </c>
      <c r="AT1475" s="38">
        <f t="shared" si="46"/>
        <v>0</v>
      </c>
      <c r="AU1475" s="38">
        <f t="shared" si="47"/>
        <v>0</v>
      </c>
      <c r="AV1475" s="38">
        <f t="shared" si="48"/>
        <v>3</v>
      </c>
      <c r="AW1475" s="38">
        <f t="shared" si="51"/>
        <v>0</v>
      </c>
      <c r="AX1475" s="38">
        <f t="shared" si="52"/>
        <v>-1</v>
      </c>
      <c r="AY1475" s="38">
        <f t="shared" si="49"/>
        <v>-0.0002896115154</v>
      </c>
      <c r="AZ1475" s="12">
        <f t="shared" si="30"/>
        <v>134.7972293</v>
      </c>
      <c r="BA1475" s="12">
        <f t="shared" si="41"/>
        <v>98.57224502</v>
      </c>
      <c r="BB1475" s="12">
        <f t="shared" si="53"/>
        <v>134.9169648</v>
      </c>
      <c r="BC1475" s="12">
        <f t="shared" si="50"/>
        <v>0</v>
      </c>
      <c r="BD1475" s="12">
        <f t="shared" si="54"/>
        <v>120.4293614</v>
      </c>
    </row>
    <row r="1476" ht="14.25" customHeight="1">
      <c r="A1476" s="7">
        <v>38659.0</v>
      </c>
      <c r="B1476" s="21" t="s">
        <v>90</v>
      </c>
      <c r="C1476" s="8">
        <v>35.227489</v>
      </c>
      <c r="D1476" s="33">
        <f t="shared" si="5"/>
        <v>0.001356831469</v>
      </c>
      <c r="E1476" s="33">
        <f t="shared" si="7"/>
        <v>0.01338593267</v>
      </c>
      <c r="F1476" s="33">
        <f t="shared" si="9"/>
        <v>0.02392939214</v>
      </c>
      <c r="G1476" s="33">
        <f t="shared" si="11"/>
        <v>0.01880625398</v>
      </c>
      <c r="H1476" s="33">
        <f t="shared" si="20"/>
        <v>0.4276635191</v>
      </c>
      <c r="I1476" s="45">
        <f t="shared" si="31"/>
        <v>0.6312575757</v>
      </c>
      <c r="J1476" s="45">
        <f t="shared" si="43"/>
        <v>-0.1031502294</v>
      </c>
      <c r="K1476" s="21" t="s">
        <v>91</v>
      </c>
      <c r="L1476" s="8">
        <v>12.213573</v>
      </c>
      <c r="M1476" s="33">
        <f t="shared" si="6"/>
        <v>0.0007058606838</v>
      </c>
      <c r="N1476" s="33">
        <f t="shared" si="8"/>
        <v>0.01020229152</v>
      </c>
      <c r="O1476" s="33">
        <f t="shared" si="10"/>
        <v>0.01140164599</v>
      </c>
      <c r="P1476" s="33">
        <f t="shared" si="12"/>
        <v>-0.003043134789</v>
      </c>
      <c r="Q1476" s="45">
        <f t="shared" si="21"/>
        <v>0.7980088584</v>
      </c>
      <c r="R1476" s="45">
        <f t="shared" si="32"/>
        <v>0.9680233473</v>
      </c>
      <c r="S1476" s="45">
        <f t="shared" si="44"/>
        <v>0.3686373723</v>
      </c>
      <c r="T1476" s="33">
        <f t="shared" si="22"/>
        <v>-0.3703453393</v>
      </c>
      <c r="U1476" s="33">
        <f t="shared" si="33"/>
        <v>-0.3367657716</v>
      </c>
      <c r="V1476" s="33">
        <f t="shared" si="42"/>
        <v>-0.4717876017</v>
      </c>
      <c r="W1476" s="44">
        <f t="shared" si="13"/>
        <v>0.006793792479</v>
      </c>
      <c r="X1476" s="44">
        <f t="shared" si="14"/>
        <v>0.006756492121</v>
      </c>
      <c r="Y1476" s="33">
        <f t="shared" si="15"/>
        <v>0.9945096411</v>
      </c>
      <c r="Z1476" s="43">
        <v>1.0</v>
      </c>
      <c r="AA1476" s="33">
        <f t="shared" si="16"/>
        <v>1.994509641</v>
      </c>
      <c r="AB1476" s="33">
        <f t="shared" si="17"/>
        <v>0.4986236319</v>
      </c>
      <c r="AC1476" s="33">
        <f t="shared" si="18"/>
        <v>0.5013763681</v>
      </c>
      <c r="AD1476" s="33">
        <f t="shared" si="19"/>
        <v>-0.0005024307078</v>
      </c>
      <c r="AE1476" s="34">
        <f t="shared" si="23"/>
        <v>0</v>
      </c>
      <c r="AF1476" s="34">
        <f t="shared" si="24"/>
        <v>0</v>
      </c>
      <c r="AG1476" s="34">
        <f t="shared" si="25"/>
        <v>0</v>
      </c>
      <c r="AH1476" s="34">
        <f t="shared" si="26"/>
        <v>0</v>
      </c>
      <c r="AI1476" s="34">
        <f t="shared" si="28"/>
        <v>0</v>
      </c>
      <c r="AJ1476" s="34">
        <f t="shared" si="29"/>
        <v>0</v>
      </c>
      <c r="AK1476" s="34">
        <f t="shared" si="27"/>
        <v>0</v>
      </c>
      <c r="AL1476" s="36">
        <f t="shared" si="34"/>
        <v>0</v>
      </c>
      <c r="AM1476" s="36">
        <f t="shared" si="35"/>
        <v>0</v>
      </c>
      <c r="AN1476" s="46">
        <f t="shared" si="36"/>
        <v>0</v>
      </c>
      <c r="AO1476" s="36">
        <f t="shared" si="37"/>
        <v>3</v>
      </c>
      <c r="AP1476" s="36">
        <f t="shared" si="39"/>
        <v>0</v>
      </c>
      <c r="AQ1476" s="36">
        <f t="shared" si="40"/>
        <v>1</v>
      </c>
      <c r="AR1476" s="36">
        <f t="shared" si="38"/>
        <v>-0.0005024307078</v>
      </c>
      <c r="AS1476" s="38">
        <f t="shared" si="45"/>
        <v>0</v>
      </c>
      <c r="AT1476" s="38">
        <f t="shared" si="46"/>
        <v>0</v>
      </c>
      <c r="AU1476" s="38">
        <f t="shared" si="47"/>
        <v>0</v>
      </c>
      <c r="AV1476" s="38">
        <f t="shared" si="48"/>
        <v>4</v>
      </c>
      <c r="AW1476" s="38">
        <f t="shared" si="51"/>
        <v>0</v>
      </c>
      <c r="AX1476" s="38">
        <f t="shared" si="52"/>
        <v>-1</v>
      </c>
      <c r="AY1476" s="38">
        <f t="shared" si="49"/>
        <v>0.0005024307078</v>
      </c>
      <c r="AZ1476" s="12">
        <f t="shared" si="30"/>
        <v>134.7972293</v>
      </c>
      <c r="BA1476" s="12">
        <f t="shared" si="41"/>
        <v>98.52271929</v>
      </c>
      <c r="BB1476" s="12">
        <f t="shared" si="53"/>
        <v>134.9847512</v>
      </c>
      <c r="BC1476" s="12">
        <f t="shared" si="50"/>
        <v>0</v>
      </c>
      <c r="BD1476" s="12">
        <f t="shared" si="54"/>
        <v>120.4293614</v>
      </c>
    </row>
    <row r="1477" ht="14.25" customHeight="1">
      <c r="A1477" s="7">
        <v>38660.0</v>
      </c>
      <c r="B1477" s="21" t="s">
        <v>90</v>
      </c>
      <c r="C1477" s="8">
        <v>34.95903</v>
      </c>
      <c r="D1477" s="33">
        <f t="shared" si="5"/>
        <v>-0.007620724827</v>
      </c>
      <c r="E1477" s="33">
        <f t="shared" si="7"/>
        <v>-0.003909791043</v>
      </c>
      <c r="F1477" s="33">
        <f t="shared" si="9"/>
        <v>0.01753728769</v>
      </c>
      <c r="G1477" s="33">
        <f t="shared" si="11"/>
        <v>0.01966256225</v>
      </c>
      <c r="H1477" s="33">
        <f t="shared" si="20"/>
        <v>-0.7458621029</v>
      </c>
      <c r="I1477" s="45">
        <f t="shared" si="31"/>
        <v>0.2695158329</v>
      </c>
      <c r="J1477" s="45">
        <f t="shared" si="43"/>
        <v>-0.08696474226</v>
      </c>
      <c r="K1477" s="21" t="s">
        <v>91</v>
      </c>
      <c r="L1477" s="8">
        <v>12.133247</v>
      </c>
      <c r="M1477" s="33">
        <f t="shared" si="6"/>
        <v>-0.006576781422</v>
      </c>
      <c r="N1477" s="33">
        <f t="shared" si="8"/>
        <v>-0.01237497535</v>
      </c>
      <c r="O1477" s="33">
        <f t="shared" si="10"/>
        <v>0.008823806726</v>
      </c>
      <c r="P1477" s="33">
        <f t="shared" si="12"/>
        <v>0.002368773986</v>
      </c>
      <c r="Q1477" s="45">
        <f t="shared" si="21"/>
        <v>-0.6646645794</v>
      </c>
      <c r="R1477" s="45">
        <f t="shared" si="32"/>
        <v>0.7993090894</v>
      </c>
      <c r="S1477" s="45">
        <f t="shared" si="44"/>
        <v>0.7040807529</v>
      </c>
      <c r="T1477" s="33">
        <f t="shared" si="22"/>
        <v>-0.08119752347</v>
      </c>
      <c r="U1477" s="33">
        <f t="shared" si="33"/>
        <v>-0.5297932565</v>
      </c>
      <c r="V1477" s="33">
        <f t="shared" si="42"/>
        <v>-0.7910454951</v>
      </c>
      <c r="W1477" s="44">
        <f t="shared" si="13"/>
        <v>0.00673535568</v>
      </c>
      <c r="X1477" s="44">
        <f t="shared" si="14"/>
        <v>0.006357750472</v>
      </c>
      <c r="Y1477" s="33">
        <f t="shared" si="15"/>
        <v>0.9439368571</v>
      </c>
      <c r="Z1477" s="43">
        <v>1.0</v>
      </c>
      <c r="AA1477" s="33">
        <f t="shared" si="16"/>
        <v>1.943936857</v>
      </c>
      <c r="AB1477" s="33">
        <f t="shared" si="17"/>
        <v>0.485579999</v>
      </c>
      <c r="AC1477" s="33">
        <f t="shared" si="18"/>
        <v>0.514420001</v>
      </c>
      <c r="AD1477" s="33">
        <f t="shared" si="19"/>
        <v>-0.001669690664</v>
      </c>
      <c r="AE1477" s="34">
        <f t="shared" si="23"/>
        <v>0</v>
      </c>
      <c r="AF1477" s="34">
        <f t="shared" si="24"/>
        <v>0</v>
      </c>
      <c r="AG1477" s="34">
        <f t="shared" si="25"/>
        <v>0</v>
      </c>
      <c r="AH1477" s="34">
        <f t="shared" si="26"/>
        <v>0</v>
      </c>
      <c r="AI1477" s="34">
        <f t="shared" si="28"/>
        <v>0</v>
      </c>
      <c r="AJ1477" s="34">
        <f t="shared" si="29"/>
        <v>0</v>
      </c>
      <c r="AK1477" s="34">
        <f t="shared" si="27"/>
        <v>0</v>
      </c>
      <c r="AL1477" s="36">
        <f t="shared" si="34"/>
        <v>0</v>
      </c>
      <c r="AM1477" s="36">
        <f t="shared" si="35"/>
        <v>0</v>
      </c>
      <c r="AN1477" s="46">
        <f t="shared" si="36"/>
        <v>0</v>
      </c>
      <c r="AO1477" s="36">
        <f t="shared" si="37"/>
        <v>4</v>
      </c>
      <c r="AP1477" s="36">
        <f t="shared" si="39"/>
        <v>0</v>
      </c>
      <c r="AQ1477" s="36">
        <f t="shared" si="40"/>
        <v>1</v>
      </c>
      <c r="AR1477" s="36">
        <f t="shared" si="38"/>
        <v>-0.001669690664</v>
      </c>
      <c r="AS1477" s="38">
        <f t="shared" si="45"/>
        <v>0</v>
      </c>
      <c r="AT1477" s="38">
        <f t="shared" si="46"/>
        <v>0</v>
      </c>
      <c r="AU1477" s="38">
        <f t="shared" si="47"/>
        <v>0</v>
      </c>
      <c r="AV1477" s="38">
        <f t="shared" si="48"/>
        <v>5</v>
      </c>
      <c r="AW1477" s="38">
        <f t="shared" si="51"/>
        <v>0</v>
      </c>
      <c r="AX1477" s="38">
        <f t="shared" si="52"/>
        <v>-1</v>
      </c>
      <c r="AY1477" s="38">
        <f t="shared" si="49"/>
        <v>0.001669690664</v>
      </c>
      <c r="AZ1477" s="12">
        <f t="shared" si="30"/>
        <v>134.7972293</v>
      </c>
      <c r="BA1477" s="12">
        <f t="shared" si="41"/>
        <v>98.35821683</v>
      </c>
      <c r="BB1477" s="12">
        <f t="shared" si="53"/>
        <v>135.210134</v>
      </c>
      <c r="BC1477" s="12">
        <f t="shared" si="50"/>
        <v>0</v>
      </c>
      <c r="BD1477" s="12">
        <f t="shared" si="54"/>
        <v>120.4293614</v>
      </c>
    </row>
    <row r="1478" ht="14.25" customHeight="1">
      <c r="A1478" s="7">
        <v>38663.0</v>
      </c>
      <c r="B1478" s="21" t="s">
        <v>90</v>
      </c>
      <c r="C1478" s="8">
        <v>34.935158</v>
      </c>
      <c r="D1478" s="33">
        <f t="shared" si="5"/>
        <v>-0.0006828564751</v>
      </c>
      <c r="E1478" s="33">
        <f t="shared" si="7"/>
        <v>-0.008801890199</v>
      </c>
      <c r="F1478" s="33">
        <f t="shared" si="9"/>
        <v>0.01035181514</v>
      </c>
      <c r="G1478" s="33">
        <f t="shared" si="11"/>
        <v>0.0219887334</v>
      </c>
      <c r="H1478" s="33">
        <f t="shared" si="20"/>
        <v>-1.064822581</v>
      </c>
      <c r="I1478" s="45">
        <f t="shared" si="31"/>
        <v>-0.1301928213</v>
      </c>
      <c r="J1478" s="45">
        <f t="shared" si="43"/>
        <v>-0.006757274141</v>
      </c>
      <c r="K1478" s="21" t="s">
        <v>91</v>
      </c>
      <c r="L1478" s="8">
        <v>12.164808</v>
      </c>
      <c r="M1478" s="33">
        <f t="shared" si="6"/>
        <v>0.002601199827</v>
      </c>
      <c r="N1478" s="33">
        <f t="shared" si="8"/>
        <v>-0.008648728997</v>
      </c>
      <c r="O1478" s="33">
        <f t="shared" si="10"/>
        <v>0.0002358998841</v>
      </c>
      <c r="P1478" s="33">
        <f t="shared" si="12"/>
        <v>0.01024293716</v>
      </c>
      <c r="Q1478" s="45">
        <f t="shared" si="21"/>
        <v>-0.4192196105</v>
      </c>
      <c r="R1478" s="45">
        <f t="shared" si="32"/>
        <v>0.2898890683</v>
      </c>
      <c r="S1478" s="45">
        <f t="shared" si="44"/>
        <v>1.188278388</v>
      </c>
      <c r="T1478" s="33">
        <f t="shared" si="22"/>
        <v>-0.6456029705</v>
      </c>
      <c r="U1478" s="33">
        <f t="shared" si="33"/>
        <v>-0.4200818897</v>
      </c>
      <c r="V1478" s="33">
        <f t="shared" si="42"/>
        <v>-1.195035662</v>
      </c>
      <c r="W1478" s="44">
        <f t="shared" si="13"/>
        <v>0.006684103463</v>
      </c>
      <c r="X1478" s="44">
        <f t="shared" si="14"/>
        <v>0.006250828367</v>
      </c>
      <c r="Y1478" s="33">
        <f t="shared" si="15"/>
        <v>0.9351782781</v>
      </c>
      <c r="Z1478" s="43">
        <v>1.0</v>
      </c>
      <c r="AA1478" s="33">
        <f t="shared" si="16"/>
        <v>1.935178278</v>
      </c>
      <c r="AB1478" s="33">
        <f t="shared" si="17"/>
        <v>0.4832517441</v>
      </c>
      <c r="AC1478" s="33">
        <f t="shared" si="18"/>
        <v>0.5167482559</v>
      </c>
      <c r="AD1478" s="33">
        <f t="shared" si="19"/>
        <v>0.001144301931</v>
      </c>
      <c r="AE1478" s="34">
        <f t="shared" si="23"/>
        <v>0</v>
      </c>
      <c r="AF1478" s="34">
        <f t="shared" si="24"/>
        <v>0</v>
      </c>
      <c r="AG1478" s="34">
        <f t="shared" si="25"/>
        <v>0</v>
      </c>
      <c r="AH1478" s="34">
        <f t="shared" si="26"/>
        <v>0</v>
      </c>
      <c r="AI1478" s="34">
        <f t="shared" si="28"/>
        <v>0</v>
      </c>
      <c r="AJ1478" s="34">
        <f t="shared" si="29"/>
        <v>0</v>
      </c>
      <c r="AK1478" s="34">
        <f t="shared" si="27"/>
        <v>0</v>
      </c>
      <c r="AL1478" s="36">
        <f t="shared" si="34"/>
        <v>0</v>
      </c>
      <c r="AM1478" s="36">
        <f t="shared" si="35"/>
        <v>0</v>
      </c>
      <c r="AN1478" s="46">
        <f t="shared" si="36"/>
        <v>0</v>
      </c>
      <c r="AO1478" s="36">
        <f t="shared" si="37"/>
        <v>5</v>
      </c>
      <c r="AP1478" s="36">
        <f t="shared" si="39"/>
        <v>0</v>
      </c>
      <c r="AQ1478" s="36">
        <f t="shared" si="40"/>
        <v>1</v>
      </c>
      <c r="AR1478" s="36">
        <f t="shared" si="38"/>
        <v>0.001144301931</v>
      </c>
      <c r="AS1478" s="38">
        <f t="shared" si="45"/>
        <v>1</v>
      </c>
      <c r="AT1478" s="38">
        <f t="shared" si="46"/>
        <v>0</v>
      </c>
      <c r="AU1478" s="38">
        <f t="shared" si="47"/>
        <v>1</v>
      </c>
      <c r="AV1478" s="38">
        <f t="shared" si="48"/>
        <v>1</v>
      </c>
      <c r="AW1478" s="38">
        <f t="shared" si="51"/>
        <v>1</v>
      </c>
      <c r="AX1478" s="38">
        <f t="shared" si="52"/>
        <v>1</v>
      </c>
      <c r="AY1478" s="38">
        <f t="shared" si="49"/>
        <v>0.001144301931</v>
      </c>
      <c r="AZ1478" s="12">
        <f t="shared" si="30"/>
        <v>134.7972293</v>
      </c>
      <c r="BA1478" s="12">
        <f t="shared" si="41"/>
        <v>98.47076833</v>
      </c>
      <c r="BB1478" s="12">
        <f t="shared" si="53"/>
        <v>135.3648552</v>
      </c>
      <c r="BC1478" s="12">
        <f t="shared" si="50"/>
        <v>0.0007628679541</v>
      </c>
      <c r="BD1478" s="12">
        <f t="shared" si="54"/>
        <v>120.5212331</v>
      </c>
    </row>
    <row r="1479" ht="14.25" customHeight="1">
      <c r="A1479" s="7">
        <v>38664.0</v>
      </c>
      <c r="B1479" s="21" t="s">
        <v>90</v>
      </c>
      <c r="C1479" s="8">
        <v>34.780045</v>
      </c>
      <c r="D1479" s="33">
        <f t="shared" si="5"/>
        <v>-0.004440025719</v>
      </c>
      <c r="E1479" s="33">
        <f t="shared" si="7"/>
        <v>-0.004440025719</v>
      </c>
      <c r="F1479" s="33">
        <f t="shared" si="9"/>
        <v>0.005171859744</v>
      </c>
      <c r="G1479" s="33">
        <f t="shared" si="11"/>
        <v>0.02047936296</v>
      </c>
      <c r="H1479" s="33">
        <f t="shared" si="20"/>
        <v>-0.7534244604</v>
      </c>
      <c r="I1479" s="45">
        <f t="shared" si="31"/>
        <v>-0.4148524939</v>
      </c>
      <c r="J1479" s="45">
        <f t="shared" si="43"/>
        <v>-0.1077697924</v>
      </c>
      <c r="K1479" s="21" t="s">
        <v>91</v>
      </c>
      <c r="L1479" s="8">
        <v>12.087359</v>
      </c>
      <c r="M1479" s="33">
        <f t="shared" si="6"/>
        <v>-0.006366643847</v>
      </c>
      <c r="N1479" s="33">
        <f t="shared" si="8"/>
        <v>-0.0119579213</v>
      </c>
      <c r="O1479" s="33">
        <f t="shared" si="10"/>
        <v>-0.007536488393</v>
      </c>
      <c r="P1479" s="33">
        <f t="shared" si="12"/>
        <v>0.011521987</v>
      </c>
      <c r="Q1479" s="45">
        <f t="shared" si="21"/>
        <v>-0.6320856278</v>
      </c>
      <c r="R1479" s="45">
        <f t="shared" si="32"/>
        <v>-0.1583645619</v>
      </c>
      <c r="S1479" s="45">
        <f t="shared" si="44"/>
        <v>1.264638667</v>
      </c>
      <c r="T1479" s="33">
        <f t="shared" si="22"/>
        <v>-0.1213388326</v>
      </c>
      <c r="U1479" s="33">
        <f t="shared" si="33"/>
        <v>-0.256487932</v>
      </c>
      <c r="V1479" s="33">
        <f t="shared" si="42"/>
        <v>-1.372408459</v>
      </c>
      <c r="W1479" s="44">
        <f t="shared" si="13"/>
        <v>0.006739255603</v>
      </c>
      <c r="X1479" s="44">
        <f t="shared" si="14"/>
        <v>0.006170392098</v>
      </c>
      <c r="Y1479" s="33">
        <f t="shared" si="15"/>
        <v>0.9155895638</v>
      </c>
      <c r="Z1479" s="43">
        <v>1.0</v>
      </c>
      <c r="AA1479" s="33">
        <f t="shared" si="16"/>
        <v>1.915589564</v>
      </c>
      <c r="AB1479" s="33">
        <f t="shared" si="17"/>
        <v>0.4779675047</v>
      </c>
      <c r="AC1479" s="33">
        <f t="shared" si="18"/>
        <v>0.5220324953</v>
      </c>
      <c r="AD1479" s="33">
        <f t="shared" si="19"/>
        <v>-0.0004957585039</v>
      </c>
      <c r="AE1479" s="34">
        <f t="shared" si="23"/>
        <v>0</v>
      </c>
      <c r="AF1479" s="34">
        <f t="shared" si="24"/>
        <v>0</v>
      </c>
      <c r="AG1479" s="34">
        <f t="shared" si="25"/>
        <v>0</v>
      </c>
      <c r="AH1479" s="34">
        <f t="shared" si="26"/>
        <v>0</v>
      </c>
      <c r="AI1479" s="34">
        <f t="shared" si="28"/>
        <v>0</v>
      </c>
      <c r="AJ1479" s="34">
        <f t="shared" si="29"/>
        <v>0</v>
      </c>
      <c r="AK1479" s="34">
        <f t="shared" si="27"/>
        <v>0</v>
      </c>
      <c r="AL1479" s="36">
        <f t="shared" si="34"/>
        <v>0</v>
      </c>
      <c r="AM1479" s="36">
        <f t="shared" si="35"/>
        <v>0</v>
      </c>
      <c r="AN1479" s="46">
        <f t="shared" si="36"/>
        <v>0</v>
      </c>
      <c r="AO1479" s="36">
        <f t="shared" si="37"/>
        <v>0</v>
      </c>
      <c r="AP1479" s="36">
        <f t="shared" si="39"/>
        <v>1</v>
      </c>
      <c r="AQ1479" s="36">
        <f t="shared" si="40"/>
        <v>0</v>
      </c>
      <c r="AR1479" s="36">
        <f t="shared" si="38"/>
        <v>0</v>
      </c>
      <c r="AS1479" s="38">
        <f t="shared" si="45"/>
        <v>1</v>
      </c>
      <c r="AT1479" s="38">
        <f t="shared" si="46"/>
        <v>0</v>
      </c>
      <c r="AU1479" s="38">
        <f t="shared" si="47"/>
        <v>0</v>
      </c>
      <c r="AV1479" s="38">
        <f t="shared" si="48"/>
        <v>2</v>
      </c>
      <c r="AW1479" s="38">
        <f t="shared" si="51"/>
        <v>0</v>
      </c>
      <c r="AX1479" s="38">
        <f t="shared" si="52"/>
        <v>1</v>
      </c>
      <c r="AY1479" s="38">
        <f t="shared" si="49"/>
        <v>-0.0004957585039</v>
      </c>
      <c r="AZ1479" s="12">
        <f t="shared" si="30"/>
        <v>134.7972293</v>
      </c>
      <c r="BA1479" s="12">
        <f t="shared" si="41"/>
        <v>98.47076833</v>
      </c>
      <c r="BB1479" s="12">
        <f t="shared" si="53"/>
        <v>135.2977469</v>
      </c>
      <c r="BC1479" s="12">
        <f t="shared" si="50"/>
        <v>-0.0001652528346</v>
      </c>
      <c r="BD1479" s="12">
        <f t="shared" si="54"/>
        <v>120.5013166</v>
      </c>
    </row>
    <row r="1480" ht="14.25" customHeight="1">
      <c r="A1480" s="7">
        <v>38665.0</v>
      </c>
      <c r="B1480" s="21" t="s">
        <v>90</v>
      </c>
      <c r="C1480" s="8">
        <v>34.780045</v>
      </c>
      <c r="D1480" s="33">
        <f t="shared" si="5"/>
        <v>0</v>
      </c>
      <c r="E1480" s="33">
        <f t="shared" si="7"/>
        <v>-0.01136196055</v>
      </c>
      <c r="F1480" s="33">
        <f t="shared" si="9"/>
        <v>0.01303153576</v>
      </c>
      <c r="G1480" s="33">
        <f t="shared" si="11"/>
        <v>0.01022293163</v>
      </c>
      <c r="H1480" s="33">
        <f t="shared" si="20"/>
        <v>-1.185199755</v>
      </c>
      <c r="I1480" s="45">
        <f t="shared" si="31"/>
        <v>0.005428111271</v>
      </c>
      <c r="J1480" s="45">
        <f t="shared" si="43"/>
        <v>-0.6087470225</v>
      </c>
      <c r="K1480" s="21" t="s">
        <v>91</v>
      </c>
      <c r="L1480" s="8">
        <v>12.098838</v>
      </c>
      <c r="M1480" s="33">
        <f t="shared" si="6"/>
        <v>0.0009496698162</v>
      </c>
      <c r="N1480" s="33">
        <f t="shared" si="8"/>
        <v>-0.008694827135</v>
      </c>
      <c r="O1480" s="33">
        <f t="shared" si="10"/>
        <v>-0.003778184155</v>
      </c>
      <c r="P1480" s="33">
        <f t="shared" si="12"/>
        <v>0.01102617397</v>
      </c>
      <c r="Q1480" s="45">
        <f t="shared" si="21"/>
        <v>-0.4141508891</v>
      </c>
      <c r="R1480" s="45">
        <f t="shared" si="32"/>
        <v>0.05630177876</v>
      </c>
      <c r="S1480" s="45">
        <f t="shared" si="44"/>
        <v>1.243205111</v>
      </c>
      <c r="T1480" s="33">
        <f t="shared" si="22"/>
        <v>-0.7710488658</v>
      </c>
      <c r="U1480" s="33">
        <f t="shared" si="33"/>
        <v>-0.05087366749</v>
      </c>
      <c r="V1480" s="33">
        <f t="shared" si="42"/>
        <v>-1.851952134</v>
      </c>
      <c r="W1480" s="44">
        <f t="shared" si="13"/>
        <v>0.006389685725</v>
      </c>
      <c r="X1480" s="44">
        <f t="shared" si="14"/>
        <v>0.006167810704</v>
      </c>
      <c r="Y1480" s="33">
        <f t="shared" si="15"/>
        <v>0.9652760667</v>
      </c>
      <c r="Z1480" s="43">
        <v>1.0</v>
      </c>
      <c r="AA1480" s="33">
        <f t="shared" si="16"/>
        <v>1.965276067</v>
      </c>
      <c r="AB1480" s="33">
        <f t="shared" si="17"/>
        <v>0.4911656347</v>
      </c>
      <c r="AC1480" s="33">
        <f t="shared" si="18"/>
        <v>0.5088343653</v>
      </c>
      <c r="AD1480" s="33">
        <f t="shared" si="19"/>
        <v>0.0008696722585</v>
      </c>
      <c r="AE1480" s="34">
        <f t="shared" si="23"/>
        <v>0</v>
      </c>
      <c r="AF1480" s="34">
        <f t="shared" si="24"/>
        <v>0</v>
      </c>
      <c r="AG1480" s="34">
        <f t="shared" si="25"/>
        <v>0</v>
      </c>
      <c r="AH1480" s="34">
        <f t="shared" si="26"/>
        <v>0</v>
      </c>
      <c r="AI1480" s="34">
        <f t="shared" si="28"/>
        <v>0</v>
      </c>
      <c r="AJ1480" s="34">
        <f t="shared" si="29"/>
        <v>0</v>
      </c>
      <c r="AK1480" s="34">
        <f t="shared" si="27"/>
        <v>0</v>
      </c>
      <c r="AL1480" s="36">
        <f t="shared" si="34"/>
        <v>0</v>
      </c>
      <c r="AM1480" s="36">
        <f t="shared" si="35"/>
        <v>0</v>
      </c>
      <c r="AN1480" s="46">
        <f t="shared" si="36"/>
        <v>0</v>
      </c>
      <c r="AO1480" s="36">
        <f t="shared" si="37"/>
        <v>0</v>
      </c>
      <c r="AP1480" s="36">
        <f t="shared" si="39"/>
        <v>0</v>
      </c>
      <c r="AQ1480" s="36">
        <f t="shared" si="40"/>
        <v>0</v>
      </c>
      <c r="AR1480" s="36">
        <f t="shared" si="38"/>
        <v>0</v>
      </c>
      <c r="AS1480" s="38">
        <f t="shared" si="45"/>
        <v>1</v>
      </c>
      <c r="AT1480" s="38">
        <f t="shared" si="46"/>
        <v>0</v>
      </c>
      <c r="AU1480" s="38">
        <f t="shared" si="47"/>
        <v>0</v>
      </c>
      <c r="AV1480" s="38">
        <f t="shared" si="48"/>
        <v>3</v>
      </c>
      <c r="AW1480" s="38">
        <f t="shared" si="51"/>
        <v>0</v>
      </c>
      <c r="AX1480" s="38">
        <f t="shared" si="52"/>
        <v>1</v>
      </c>
      <c r="AY1480" s="38">
        <f t="shared" si="49"/>
        <v>0.0008696722585</v>
      </c>
      <c r="AZ1480" s="12">
        <f t="shared" si="30"/>
        <v>134.7972293</v>
      </c>
      <c r="BA1480" s="12">
        <f t="shared" si="41"/>
        <v>98.47076833</v>
      </c>
      <c r="BB1480" s="12">
        <f t="shared" si="53"/>
        <v>135.4154116</v>
      </c>
      <c r="BC1480" s="12">
        <f t="shared" si="50"/>
        <v>0.0002898907528</v>
      </c>
      <c r="BD1480" s="12">
        <f t="shared" si="54"/>
        <v>120.5362488</v>
      </c>
    </row>
    <row r="1481" ht="14.25" customHeight="1">
      <c r="A1481" s="7">
        <v>38666.0</v>
      </c>
      <c r="B1481" s="21" t="s">
        <v>90</v>
      </c>
      <c r="C1481" s="8">
        <v>35.132046</v>
      </c>
      <c r="D1481" s="33">
        <f t="shared" si="5"/>
        <v>0.01012077471</v>
      </c>
      <c r="E1481" s="33">
        <f t="shared" si="7"/>
        <v>-0.002709333044</v>
      </c>
      <c r="F1481" s="33">
        <f t="shared" si="9"/>
        <v>0.01064033267</v>
      </c>
      <c r="G1481" s="33">
        <f t="shared" si="11"/>
        <v>0.02470898195</v>
      </c>
      <c r="H1481" s="33">
        <f t="shared" si="20"/>
        <v>-0.5838139659</v>
      </c>
      <c r="I1481" s="45">
        <f t="shared" si="31"/>
        <v>-0.1351352109</v>
      </c>
      <c r="J1481" s="45">
        <f t="shared" si="43"/>
        <v>0.06400452657</v>
      </c>
      <c r="K1481" s="21" t="s">
        <v>91</v>
      </c>
      <c r="L1481" s="8">
        <v>12.196357</v>
      </c>
      <c r="M1481" s="33">
        <f t="shared" si="6"/>
        <v>0.008060195533</v>
      </c>
      <c r="N1481" s="33">
        <f t="shared" si="8"/>
        <v>-0.001409579326</v>
      </c>
      <c r="O1481" s="33">
        <f t="shared" si="10"/>
        <v>0.008778331255</v>
      </c>
      <c r="P1481" s="33">
        <f t="shared" si="12"/>
        <v>0.01917524262</v>
      </c>
      <c r="Q1481" s="45">
        <f t="shared" si="21"/>
        <v>0.03694507484</v>
      </c>
      <c r="R1481" s="45">
        <f t="shared" si="32"/>
        <v>0.7624695397</v>
      </c>
      <c r="S1481" s="45">
        <f t="shared" si="44"/>
        <v>1.682369806</v>
      </c>
      <c r="T1481" s="33">
        <f t="shared" si="22"/>
        <v>-0.6207590408</v>
      </c>
      <c r="U1481" s="33">
        <f t="shared" si="33"/>
        <v>-0.8976047506</v>
      </c>
      <c r="V1481" s="33">
        <f t="shared" si="42"/>
        <v>-1.618365279</v>
      </c>
      <c r="W1481" s="44">
        <f t="shared" si="13"/>
        <v>0.006631620789</v>
      </c>
      <c r="X1481" s="44">
        <f t="shared" si="14"/>
        <v>0.006388242304</v>
      </c>
      <c r="Y1481" s="33">
        <f t="shared" si="15"/>
        <v>0.9633003013</v>
      </c>
      <c r="Z1481" s="43">
        <v>1.0</v>
      </c>
      <c r="AA1481" s="33">
        <f t="shared" si="16"/>
        <v>1.963300301</v>
      </c>
      <c r="AB1481" s="33">
        <f t="shared" si="17"/>
        <v>0.4906535697</v>
      </c>
      <c r="AC1481" s="33">
        <f t="shared" si="18"/>
        <v>0.5093464303</v>
      </c>
      <c r="AD1481" s="33">
        <f t="shared" si="19"/>
        <v>-0.004457952537</v>
      </c>
      <c r="AE1481" s="34">
        <f t="shared" si="23"/>
        <v>0</v>
      </c>
      <c r="AF1481" s="34">
        <f t="shared" si="24"/>
        <v>0</v>
      </c>
      <c r="AG1481" s="34">
        <f t="shared" si="25"/>
        <v>0</v>
      </c>
      <c r="AH1481" s="34">
        <f t="shared" si="26"/>
        <v>0</v>
      </c>
      <c r="AI1481" s="34">
        <f t="shared" si="28"/>
        <v>0</v>
      </c>
      <c r="AJ1481" s="34">
        <f t="shared" si="29"/>
        <v>0</v>
      </c>
      <c r="AK1481" s="34">
        <f t="shared" si="27"/>
        <v>0</v>
      </c>
      <c r="AL1481" s="36">
        <f t="shared" si="34"/>
        <v>0</v>
      </c>
      <c r="AM1481" s="36">
        <f t="shared" si="35"/>
        <v>0</v>
      </c>
      <c r="AN1481" s="46">
        <f t="shared" si="36"/>
        <v>0</v>
      </c>
      <c r="AO1481" s="36">
        <f t="shared" si="37"/>
        <v>0</v>
      </c>
      <c r="AP1481" s="36">
        <f t="shared" si="39"/>
        <v>0</v>
      </c>
      <c r="AQ1481" s="36">
        <f t="shared" si="40"/>
        <v>0</v>
      </c>
      <c r="AR1481" s="36">
        <f t="shared" si="38"/>
        <v>0</v>
      </c>
      <c r="AS1481" s="38">
        <f t="shared" si="45"/>
        <v>1</v>
      </c>
      <c r="AT1481" s="38">
        <f t="shared" si="46"/>
        <v>0</v>
      </c>
      <c r="AU1481" s="38">
        <f t="shared" si="47"/>
        <v>0</v>
      </c>
      <c r="AV1481" s="38">
        <f t="shared" si="48"/>
        <v>4</v>
      </c>
      <c r="AW1481" s="38">
        <f t="shared" si="51"/>
        <v>0</v>
      </c>
      <c r="AX1481" s="38">
        <f t="shared" si="52"/>
        <v>1</v>
      </c>
      <c r="AY1481" s="38">
        <f t="shared" si="49"/>
        <v>-0.004457952537</v>
      </c>
      <c r="AZ1481" s="12">
        <f t="shared" si="30"/>
        <v>134.7972293</v>
      </c>
      <c r="BA1481" s="12">
        <f t="shared" si="41"/>
        <v>98.47076833</v>
      </c>
      <c r="BB1481" s="12">
        <f t="shared" si="53"/>
        <v>134.8117362</v>
      </c>
      <c r="BC1481" s="12">
        <f t="shared" si="50"/>
        <v>-0.001485984179</v>
      </c>
      <c r="BD1481" s="12">
        <f t="shared" si="54"/>
        <v>120.3571338</v>
      </c>
    </row>
    <row r="1482" ht="14.25" customHeight="1">
      <c r="A1482" s="7">
        <v>38667.0</v>
      </c>
      <c r="B1482" s="21" t="s">
        <v>90</v>
      </c>
      <c r="C1482" s="8">
        <v>35.018696</v>
      </c>
      <c r="D1482" s="33">
        <f t="shared" si="5"/>
        <v>-0.003226399055</v>
      </c>
      <c r="E1482" s="33">
        <f t="shared" si="7"/>
        <v>0.001706740719</v>
      </c>
      <c r="F1482" s="33">
        <f t="shared" si="9"/>
        <v>-0.002209723324</v>
      </c>
      <c r="G1482" s="33">
        <f t="shared" si="11"/>
        <v>0.02069240907</v>
      </c>
      <c r="H1482" s="33">
        <f t="shared" si="20"/>
        <v>-0.2846294059</v>
      </c>
      <c r="I1482" s="45">
        <f t="shared" si="31"/>
        <v>-0.8356277849</v>
      </c>
      <c r="J1482" s="45">
        <f t="shared" si="43"/>
        <v>-0.151356712</v>
      </c>
      <c r="K1482" s="21" t="s">
        <v>91</v>
      </c>
      <c r="L1482" s="8">
        <v>12.265197</v>
      </c>
      <c r="M1482" s="33">
        <f t="shared" si="6"/>
        <v>0.005644308378</v>
      </c>
      <c r="N1482" s="33">
        <f t="shared" si="8"/>
        <v>0.01087507738</v>
      </c>
      <c r="O1482" s="33">
        <f t="shared" si="10"/>
        <v>-0.001634476781</v>
      </c>
      <c r="P1482" s="33">
        <f t="shared" si="12"/>
        <v>0.01640129613</v>
      </c>
      <c r="Q1482" s="45">
        <f t="shared" si="21"/>
        <v>0.8105955471</v>
      </c>
      <c r="R1482" s="45">
        <f t="shared" si="32"/>
        <v>0.1268824619</v>
      </c>
      <c r="S1482" s="45">
        <f t="shared" si="44"/>
        <v>1.475443189</v>
      </c>
      <c r="T1482" s="33">
        <f t="shared" si="22"/>
        <v>-1.095224953</v>
      </c>
      <c r="U1482" s="33">
        <f t="shared" si="33"/>
        <v>-0.9625102468</v>
      </c>
      <c r="V1482" s="33">
        <f t="shared" si="42"/>
        <v>-1.626799901</v>
      </c>
      <c r="W1482" s="44">
        <f t="shared" si="13"/>
        <v>0.006706199189</v>
      </c>
      <c r="X1482" s="44">
        <f t="shared" si="14"/>
        <v>0.006248421241</v>
      </c>
      <c r="Y1482" s="33">
        <f t="shared" si="15"/>
        <v>0.9317380927</v>
      </c>
      <c r="Z1482" s="43">
        <v>1.0</v>
      </c>
      <c r="AA1482" s="33">
        <f t="shared" si="16"/>
        <v>1.931738093</v>
      </c>
      <c r="AB1482" s="33">
        <f t="shared" si="17"/>
        <v>0.4823314797</v>
      </c>
      <c r="AC1482" s="33">
        <f t="shared" si="18"/>
        <v>0.5176685203</v>
      </c>
      <c r="AD1482" s="33">
        <f t="shared" si="19"/>
        <v>0.001357045606</v>
      </c>
      <c r="AE1482" s="34">
        <f t="shared" si="23"/>
        <v>1</v>
      </c>
      <c r="AF1482" s="34">
        <f t="shared" si="24"/>
        <v>0</v>
      </c>
      <c r="AG1482" s="34">
        <f t="shared" si="25"/>
        <v>0</v>
      </c>
      <c r="AH1482" s="34">
        <f t="shared" si="26"/>
        <v>1</v>
      </c>
      <c r="AI1482" s="34">
        <f t="shared" si="28"/>
        <v>0</v>
      </c>
      <c r="AJ1482" s="34">
        <f t="shared" si="29"/>
        <v>1</v>
      </c>
      <c r="AK1482" s="34">
        <f t="shared" si="27"/>
        <v>0.001357045606</v>
      </c>
      <c r="AL1482" s="36">
        <f t="shared" si="34"/>
        <v>0</v>
      </c>
      <c r="AM1482" s="36">
        <f t="shared" si="35"/>
        <v>0</v>
      </c>
      <c r="AN1482" s="46">
        <f t="shared" si="36"/>
        <v>0</v>
      </c>
      <c r="AO1482" s="36">
        <f t="shared" si="37"/>
        <v>0</v>
      </c>
      <c r="AP1482" s="36">
        <f t="shared" si="39"/>
        <v>0</v>
      </c>
      <c r="AQ1482" s="36">
        <f t="shared" si="40"/>
        <v>0</v>
      </c>
      <c r="AR1482" s="36">
        <f t="shared" si="38"/>
        <v>0</v>
      </c>
      <c r="AS1482" s="38">
        <f t="shared" si="45"/>
        <v>1</v>
      </c>
      <c r="AT1482" s="38">
        <f t="shared" si="46"/>
        <v>0</v>
      </c>
      <c r="AU1482" s="38">
        <f t="shared" si="47"/>
        <v>0</v>
      </c>
      <c r="AV1482" s="38">
        <f t="shared" si="48"/>
        <v>5</v>
      </c>
      <c r="AW1482" s="38">
        <f t="shared" si="51"/>
        <v>0</v>
      </c>
      <c r="AX1482" s="38">
        <f t="shared" si="52"/>
        <v>1</v>
      </c>
      <c r="AY1482" s="38">
        <f t="shared" si="49"/>
        <v>0.001357045606</v>
      </c>
      <c r="AZ1482" s="12">
        <f t="shared" si="30"/>
        <v>134.9801553</v>
      </c>
      <c r="BA1482" s="12">
        <f t="shared" si="41"/>
        <v>98.47076833</v>
      </c>
      <c r="BB1482" s="12">
        <f t="shared" si="53"/>
        <v>134.9946818</v>
      </c>
      <c r="BC1482" s="12">
        <f t="shared" si="50"/>
        <v>0.0009046970707</v>
      </c>
      <c r="BD1482" s="12">
        <f t="shared" si="54"/>
        <v>120.4660206</v>
      </c>
    </row>
    <row r="1483" ht="14.25" customHeight="1">
      <c r="A1483" s="7">
        <v>38670.0</v>
      </c>
      <c r="B1483" s="21" t="s">
        <v>90</v>
      </c>
      <c r="C1483" s="8">
        <v>34.95903</v>
      </c>
      <c r="D1483" s="33">
        <f t="shared" si="5"/>
        <v>-0.001703832718</v>
      </c>
      <c r="E1483" s="33">
        <f t="shared" si="7"/>
        <v>0.0006833230867</v>
      </c>
      <c r="F1483" s="33">
        <f t="shared" si="9"/>
        <v>-0.008124581647</v>
      </c>
      <c r="G1483" s="33">
        <f t="shared" si="11"/>
        <v>0.01454290092</v>
      </c>
      <c r="H1483" s="33">
        <f t="shared" si="20"/>
        <v>-0.3563885709</v>
      </c>
      <c r="I1483" s="45">
        <f t="shared" si="31"/>
        <v>-1.153718098</v>
      </c>
      <c r="J1483" s="45">
        <f t="shared" si="43"/>
        <v>-0.4788847755</v>
      </c>
      <c r="K1483" s="21" t="s">
        <v>91</v>
      </c>
      <c r="L1483" s="8">
        <v>12.213573</v>
      </c>
      <c r="M1483" s="33">
        <f t="shared" si="6"/>
        <v>-0.004208982538</v>
      </c>
      <c r="N1483" s="33">
        <f t="shared" si="8"/>
        <v>0.004008694589</v>
      </c>
      <c r="O1483" s="33">
        <f t="shared" si="10"/>
        <v>-0.004674704521</v>
      </c>
      <c r="P1483" s="33">
        <f t="shared" si="12"/>
        <v>0.01164216036</v>
      </c>
      <c r="Q1483" s="45">
        <f t="shared" si="21"/>
        <v>0.345204756</v>
      </c>
      <c r="R1483" s="45">
        <f t="shared" si="32"/>
        <v>-0.06797658861</v>
      </c>
      <c r="S1483" s="45">
        <f t="shared" si="44"/>
        <v>1.165635803</v>
      </c>
      <c r="T1483" s="33">
        <f t="shared" si="22"/>
        <v>-0.7015933269</v>
      </c>
      <c r="U1483" s="33">
        <f t="shared" si="33"/>
        <v>-1.08574151</v>
      </c>
      <c r="V1483" s="33">
        <f t="shared" si="42"/>
        <v>-1.644520579</v>
      </c>
      <c r="W1483" s="44">
        <f t="shared" si="13"/>
        <v>0.00668588833</v>
      </c>
      <c r="X1483" s="44">
        <f t="shared" si="14"/>
        <v>0.006349479137</v>
      </c>
      <c r="Y1483" s="33">
        <f t="shared" si="15"/>
        <v>0.9496836955</v>
      </c>
      <c r="Z1483" s="43">
        <v>1.0</v>
      </c>
      <c r="AA1483" s="33">
        <f t="shared" si="16"/>
        <v>1.949683695</v>
      </c>
      <c r="AB1483" s="33">
        <f t="shared" si="17"/>
        <v>0.4870962904</v>
      </c>
      <c r="AC1483" s="33">
        <f t="shared" si="18"/>
        <v>0.5129037096</v>
      </c>
      <c r="AD1483" s="33">
        <f t="shared" si="19"/>
        <v>0.002277052036</v>
      </c>
      <c r="AE1483" s="34">
        <f t="shared" si="23"/>
        <v>0</v>
      </c>
      <c r="AF1483" s="34">
        <f t="shared" si="24"/>
        <v>0</v>
      </c>
      <c r="AG1483" s="34">
        <f t="shared" si="25"/>
        <v>0</v>
      </c>
      <c r="AH1483" s="34">
        <f t="shared" si="26"/>
        <v>2</v>
      </c>
      <c r="AI1483" s="34">
        <f t="shared" si="28"/>
        <v>0</v>
      </c>
      <c r="AJ1483" s="34">
        <f t="shared" si="29"/>
        <v>1</v>
      </c>
      <c r="AK1483" s="34">
        <f t="shared" si="27"/>
        <v>0.002277052036</v>
      </c>
      <c r="AL1483" s="36">
        <f t="shared" si="34"/>
        <v>1</v>
      </c>
      <c r="AM1483" s="36">
        <f t="shared" si="35"/>
        <v>0</v>
      </c>
      <c r="AN1483" s="46">
        <f t="shared" si="36"/>
        <v>0</v>
      </c>
      <c r="AO1483" s="36">
        <f t="shared" si="37"/>
        <v>1</v>
      </c>
      <c r="AP1483" s="36">
        <f t="shared" si="39"/>
        <v>0</v>
      </c>
      <c r="AQ1483" s="36">
        <f t="shared" si="40"/>
        <v>1</v>
      </c>
      <c r="AR1483" s="36">
        <f t="shared" si="38"/>
        <v>0.002277052036</v>
      </c>
      <c r="AS1483" s="38">
        <f t="shared" si="45"/>
        <v>1</v>
      </c>
      <c r="AT1483" s="38">
        <f t="shared" si="46"/>
        <v>0</v>
      </c>
      <c r="AU1483" s="38">
        <f t="shared" si="47"/>
        <v>0</v>
      </c>
      <c r="AV1483" s="38">
        <f t="shared" si="48"/>
        <v>1</v>
      </c>
      <c r="AW1483" s="38">
        <f t="shared" si="51"/>
        <v>1</v>
      </c>
      <c r="AX1483" s="38">
        <f t="shared" si="52"/>
        <v>1</v>
      </c>
      <c r="AY1483" s="38">
        <f t="shared" si="49"/>
        <v>0.002277052036</v>
      </c>
      <c r="AZ1483" s="12">
        <f t="shared" si="30"/>
        <v>135.2875121</v>
      </c>
      <c r="BA1483" s="12">
        <f t="shared" si="41"/>
        <v>98.69499139</v>
      </c>
      <c r="BB1483" s="12">
        <f t="shared" si="53"/>
        <v>135.3020717</v>
      </c>
      <c r="BC1483" s="12">
        <f t="shared" si="50"/>
        <v>0.002277052036</v>
      </c>
      <c r="BD1483" s="12">
        <f t="shared" si="54"/>
        <v>120.740328</v>
      </c>
    </row>
    <row r="1484" ht="14.25" customHeight="1">
      <c r="A1484" s="7">
        <v>38671.0</v>
      </c>
      <c r="B1484" s="21" t="s">
        <v>90</v>
      </c>
      <c r="C1484" s="8">
        <v>35.018696</v>
      </c>
      <c r="D1484" s="33">
        <f t="shared" si="5"/>
        <v>0.001706740719</v>
      </c>
      <c r="E1484" s="33">
        <f t="shared" si="7"/>
        <v>0.006861722002</v>
      </c>
      <c r="F1484" s="33">
        <f t="shared" si="9"/>
        <v>0.002391230061</v>
      </c>
      <c r="G1484" s="33">
        <f t="shared" si="11"/>
        <v>0.006515866465</v>
      </c>
      <c r="H1484" s="33">
        <f t="shared" si="20"/>
        <v>0.0525321497</v>
      </c>
      <c r="I1484" s="45">
        <f t="shared" si="31"/>
        <v>-0.5656782176</v>
      </c>
      <c r="J1484" s="45">
        <f t="shared" si="43"/>
        <v>-0.8972984609</v>
      </c>
      <c r="K1484" s="21" t="s">
        <v>91</v>
      </c>
      <c r="L1484" s="8">
        <v>12.179147</v>
      </c>
      <c r="M1484" s="33">
        <f t="shared" si="6"/>
        <v>-0.002818667396</v>
      </c>
      <c r="N1484" s="33">
        <f t="shared" si="8"/>
        <v>0.007593718363</v>
      </c>
      <c r="O1484" s="33">
        <f t="shared" si="10"/>
        <v>-0.004455008024</v>
      </c>
      <c r="P1484" s="33">
        <f t="shared" si="12"/>
        <v>0.01700598188</v>
      </c>
      <c r="Q1484" s="45">
        <f t="shared" si="21"/>
        <v>0.5978301876</v>
      </c>
      <c r="R1484" s="45">
        <f t="shared" si="32"/>
        <v>-0.04326927349</v>
      </c>
      <c r="S1484" s="45">
        <f t="shared" si="44"/>
        <v>1.45065227</v>
      </c>
      <c r="T1484" s="33">
        <f t="shared" si="22"/>
        <v>-0.5452980379</v>
      </c>
      <c r="U1484" s="33">
        <f t="shared" si="33"/>
        <v>-0.5224089441</v>
      </c>
      <c r="V1484" s="33">
        <f t="shared" si="42"/>
        <v>-2.347950731</v>
      </c>
      <c r="W1484" s="44">
        <f t="shared" si="13"/>
        <v>0.006353278326</v>
      </c>
      <c r="X1484" s="44">
        <f t="shared" si="14"/>
        <v>0.006074193916</v>
      </c>
      <c r="Y1484" s="33">
        <f t="shared" si="15"/>
        <v>0.9560723779</v>
      </c>
      <c r="Z1484" s="43">
        <v>1.0</v>
      </c>
      <c r="AA1484" s="33">
        <f t="shared" si="16"/>
        <v>1.956072378</v>
      </c>
      <c r="AB1484" s="33">
        <f t="shared" si="17"/>
        <v>0.4887714732</v>
      </c>
      <c r="AC1484" s="33">
        <f t="shared" si="18"/>
        <v>0.5112285268</v>
      </c>
      <c r="AD1484" s="33">
        <f t="shared" si="19"/>
        <v>0.003686160152</v>
      </c>
      <c r="AE1484" s="34">
        <f t="shared" si="23"/>
        <v>0</v>
      </c>
      <c r="AF1484" s="34">
        <f t="shared" si="24"/>
        <v>0</v>
      </c>
      <c r="AG1484" s="34">
        <f t="shared" si="25"/>
        <v>0</v>
      </c>
      <c r="AH1484" s="34">
        <f t="shared" si="26"/>
        <v>3</v>
      </c>
      <c r="AI1484" s="34">
        <f t="shared" si="28"/>
        <v>0</v>
      </c>
      <c r="AJ1484" s="34">
        <f t="shared" si="29"/>
        <v>1</v>
      </c>
      <c r="AK1484" s="34">
        <f t="shared" si="27"/>
        <v>0.003686160152</v>
      </c>
      <c r="AL1484" s="36">
        <f t="shared" si="34"/>
        <v>0</v>
      </c>
      <c r="AM1484" s="36">
        <f t="shared" si="35"/>
        <v>0</v>
      </c>
      <c r="AN1484" s="46">
        <f t="shared" si="36"/>
        <v>0</v>
      </c>
      <c r="AO1484" s="36">
        <f t="shared" si="37"/>
        <v>2</v>
      </c>
      <c r="AP1484" s="36">
        <f t="shared" si="39"/>
        <v>0</v>
      </c>
      <c r="AQ1484" s="36">
        <f t="shared" si="40"/>
        <v>1</v>
      </c>
      <c r="AR1484" s="36">
        <f t="shared" si="38"/>
        <v>0.003686160152</v>
      </c>
      <c r="AS1484" s="38">
        <f t="shared" si="45"/>
        <v>1</v>
      </c>
      <c r="AT1484" s="38">
        <f t="shared" si="46"/>
        <v>0</v>
      </c>
      <c r="AU1484" s="38">
        <f t="shared" si="47"/>
        <v>0</v>
      </c>
      <c r="AV1484" s="38">
        <f t="shared" si="48"/>
        <v>2</v>
      </c>
      <c r="AW1484" s="38">
        <f t="shared" si="51"/>
        <v>0</v>
      </c>
      <c r="AX1484" s="38">
        <f t="shared" si="52"/>
        <v>1</v>
      </c>
      <c r="AY1484" s="38">
        <f t="shared" si="49"/>
        <v>0.003686160152</v>
      </c>
      <c r="AZ1484" s="12">
        <f t="shared" si="30"/>
        <v>135.7862036</v>
      </c>
      <c r="BA1484" s="12">
        <f t="shared" si="41"/>
        <v>99.05879694</v>
      </c>
      <c r="BB1484" s="12">
        <f t="shared" si="53"/>
        <v>135.8008168</v>
      </c>
      <c r="BC1484" s="12">
        <f t="shared" si="50"/>
        <v>0.003686160152</v>
      </c>
      <c r="BD1484" s="12">
        <f t="shared" si="54"/>
        <v>121.1853962</v>
      </c>
    </row>
    <row r="1485" ht="14.25" customHeight="1">
      <c r="A1485" s="7">
        <v>38672.0</v>
      </c>
      <c r="B1485" s="21" t="s">
        <v>90</v>
      </c>
      <c r="C1485" s="8">
        <v>35.006752</v>
      </c>
      <c r="D1485" s="33">
        <f t="shared" si="5"/>
        <v>-0.0003410749504</v>
      </c>
      <c r="E1485" s="33">
        <f t="shared" si="7"/>
        <v>0.00651830669</v>
      </c>
      <c r="F1485" s="33">
        <f t="shared" si="9"/>
        <v>-0.004917714608</v>
      </c>
      <c r="G1485" s="33">
        <f t="shared" si="11"/>
        <v>0.009461559592</v>
      </c>
      <c r="H1485" s="33">
        <f t="shared" si="20"/>
        <v>0.0246858327</v>
      </c>
      <c r="I1485" s="45">
        <f t="shared" si="31"/>
        <v>-0.9369061238</v>
      </c>
      <c r="J1485" s="45">
        <f t="shared" si="43"/>
        <v>-0.7459853601</v>
      </c>
      <c r="K1485" s="21" t="s">
        <v>91</v>
      </c>
      <c r="L1485" s="8">
        <v>12.087359</v>
      </c>
      <c r="M1485" s="33">
        <f t="shared" si="6"/>
        <v>-0.007536488393</v>
      </c>
      <c r="N1485" s="33">
        <f t="shared" si="8"/>
        <v>-0.0009487687991</v>
      </c>
      <c r="O1485" s="33">
        <f t="shared" si="10"/>
        <v>-0.009635346553</v>
      </c>
      <c r="P1485" s="33">
        <f t="shared" si="12"/>
        <v>0.008134058248</v>
      </c>
      <c r="Q1485" s="45">
        <f t="shared" si="21"/>
        <v>0.05464820859</v>
      </c>
      <c r="R1485" s="45">
        <f t="shared" si="32"/>
        <v>-0.3344283893</v>
      </c>
      <c r="S1485" s="45">
        <f t="shared" si="44"/>
        <v>0.9614848434</v>
      </c>
      <c r="T1485" s="33">
        <f t="shared" si="22"/>
        <v>-0.02996237589</v>
      </c>
      <c r="U1485" s="33">
        <f t="shared" si="33"/>
        <v>-0.6024777345</v>
      </c>
      <c r="V1485" s="33">
        <f t="shared" si="42"/>
        <v>-1.707470204</v>
      </c>
      <c r="W1485" s="44">
        <f t="shared" si="13"/>
        <v>0.006299488061</v>
      </c>
      <c r="X1485" s="44">
        <f t="shared" si="14"/>
        <v>0.006356142218</v>
      </c>
      <c r="Y1485" s="33">
        <f t="shared" si="15"/>
        <v>1.008993454</v>
      </c>
      <c r="Z1485" s="43">
        <v>1.0</v>
      </c>
      <c r="AA1485" s="33">
        <f t="shared" si="16"/>
        <v>2.008993454</v>
      </c>
      <c r="AB1485" s="33">
        <f t="shared" si="17"/>
        <v>0.5022382985</v>
      </c>
      <c r="AC1485" s="33">
        <f t="shared" si="18"/>
        <v>0.4977617015</v>
      </c>
      <c r="AD1485" s="33">
        <f t="shared" si="19"/>
        <v>-0.0005766655426</v>
      </c>
      <c r="AE1485" s="34">
        <f t="shared" si="23"/>
        <v>0</v>
      </c>
      <c r="AF1485" s="34">
        <f t="shared" si="24"/>
        <v>0</v>
      </c>
      <c r="AG1485" s="34">
        <f t="shared" si="25"/>
        <v>0</v>
      </c>
      <c r="AH1485" s="34">
        <f t="shared" si="26"/>
        <v>4</v>
      </c>
      <c r="AI1485" s="34">
        <f t="shared" si="28"/>
        <v>0</v>
      </c>
      <c r="AJ1485" s="34">
        <f t="shared" si="29"/>
        <v>1</v>
      </c>
      <c r="AK1485" s="34">
        <f t="shared" si="27"/>
        <v>-0.0005766655426</v>
      </c>
      <c r="AL1485" s="36">
        <f t="shared" si="34"/>
        <v>0</v>
      </c>
      <c r="AM1485" s="36">
        <f t="shared" si="35"/>
        <v>0</v>
      </c>
      <c r="AN1485" s="46">
        <f t="shared" si="36"/>
        <v>0</v>
      </c>
      <c r="AO1485" s="36">
        <f t="shared" si="37"/>
        <v>3</v>
      </c>
      <c r="AP1485" s="36">
        <f t="shared" si="39"/>
        <v>0</v>
      </c>
      <c r="AQ1485" s="36">
        <f t="shared" si="40"/>
        <v>1</v>
      </c>
      <c r="AR1485" s="36">
        <f t="shared" si="38"/>
        <v>-0.0005766655426</v>
      </c>
      <c r="AS1485" s="38">
        <f t="shared" si="45"/>
        <v>1</v>
      </c>
      <c r="AT1485" s="38">
        <f t="shared" si="46"/>
        <v>0</v>
      </c>
      <c r="AU1485" s="38">
        <f t="shared" si="47"/>
        <v>0</v>
      </c>
      <c r="AV1485" s="38">
        <f t="shared" si="48"/>
        <v>3</v>
      </c>
      <c r="AW1485" s="38">
        <f t="shared" si="51"/>
        <v>0</v>
      </c>
      <c r="AX1485" s="38">
        <f t="shared" si="52"/>
        <v>1</v>
      </c>
      <c r="AY1485" s="38">
        <f t="shared" si="49"/>
        <v>-0.0005766655426</v>
      </c>
      <c r="AZ1485" s="12">
        <f t="shared" si="30"/>
        <v>135.7079003</v>
      </c>
      <c r="BA1485" s="12">
        <f t="shared" si="41"/>
        <v>99.00167314</v>
      </c>
      <c r="BB1485" s="12">
        <f t="shared" si="53"/>
        <v>135.7225052</v>
      </c>
      <c r="BC1485" s="12">
        <f t="shared" si="50"/>
        <v>-0.0005766655426</v>
      </c>
      <c r="BD1485" s="12">
        <f t="shared" si="54"/>
        <v>121.1155127</v>
      </c>
    </row>
    <row r="1486" ht="14.25" customHeight="1">
      <c r="A1486" s="7">
        <v>38673.0</v>
      </c>
      <c r="B1486" s="21" t="s">
        <v>90</v>
      </c>
      <c r="C1486" s="8">
        <v>34.744259</v>
      </c>
      <c r="D1486" s="33">
        <f t="shared" si="5"/>
        <v>-0.00749835346</v>
      </c>
      <c r="E1486" s="33">
        <f t="shared" si="7"/>
        <v>-0.01103798509</v>
      </c>
      <c r="F1486" s="33">
        <f t="shared" si="9"/>
        <v>-0.01371741256</v>
      </c>
      <c r="G1486" s="33">
        <f t="shared" si="11"/>
        <v>0.009883730242</v>
      </c>
      <c r="H1486" s="33">
        <f t="shared" si="20"/>
        <v>-1.125748888</v>
      </c>
      <c r="I1486" s="45">
        <f t="shared" si="31"/>
        <v>-1.37948689</v>
      </c>
      <c r="J1486" s="45">
        <f t="shared" si="43"/>
        <v>-0.7266096033</v>
      </c>
      <c r="K1486" s="21" t="s">
        <v>91</v>
      </c>
      <c r="L1486" s="8">
        <v>12.009912</v>
      </c>
      <c r="M1486" s="33">
        <f t="shared" si="6"/>
        <v>-0.006407272259</v>
      </c>
      <c r="N1486" s="33">
        <f t="shared" si="8"/>
        <v>-0.01528694183</v>
      </c>
      <c r="O1486" s="33">
        <f t="shared" si="10"/>
        <v>-0.016674973</v>
      </c>
      <c r="P1486" s="33">
        <f t="shared" si="12"/>
        <v>-0.005463449148</v>
      </c>
      <c r="Q1486" s="45">
        <f t="shared" si="21"/>
        <v>-0.8758404059</v>
      </c>
      <c r="R1486" s="45">
        <f t="shared" si="32"/>
        <v>-0.7426777121</v>
      </c>
      <c r="S1486" s="45">
        <f t="shared" si="44"/>
        <v>0.2272279962</v>
      </c>
      <c r="T1486" s="33">
        <f t="shared" si="22"/>
        <v>-0.2499084823</v>
      </c>
      <c r="U1486" s="33">
        <f t="shared" si="33"/>
        <v>-0.6368091781</v>
      </c>
      <c r="V1486" s="33">
        <f t="shared" si="42"/>
        <v>-0.9538375995</v>
      </c>
      <c r="W1486" s="44">
        <f t="shared" si="13"/>
        <v>0.006270977714</v>
      </c>
      <c r="X1486" s="44">
        <f t="shared" si="14"/>
        <v>0.006322261539</v>
      </c>
      <c r="Y1486" s="33">
        <f t="shared" si="15"/>
        <v>1.008177963</v>
      </c>
      <c r="Z1486" s="43">
        <v>1.0</v>
      </c>
      <c r="AA1486" s="33">
        <f t="shared" si="16"/>
        <v>2.008177963</v>
      </c>
      <c r="AB1486" s="33">
        <f t="shared" si="17"/>
        <v>0.5020361649</v>
      </c>
      <c r="AC1486" s="33">
        <f t="shared" si="18"/>
        <v>0.4979638351</v>
      </c>
      <c r="AD1486" s="33">
        <f t="shared" si="19"/>
        <v>-0.001511334961</v>
      </c>
      <c r="AE1486" s="34">
        <f t="shared" si="23"/>
        <v>0</v>
      </c>
      <c r="AF1486" s="34">
        <f t="shared" si="24"/>
        <v>0</v>
      </c>
      <c r="AG1486" s="34">
        <f t="shared" si="25"/>
        <v>0</v>
      </c>
      <c r="AH1486" s="34">
        <f t="shared" si="26"/>
        <v>5</v>
      </c>
      <c r="AI1486" s="34">
        <f t="shared" si="28"/>
        <v>0</v>
      </c>
      <c r="AJ1486" s="34">
        <f t="shared" si="29"/>
        <v>1</v>
      </c>
      <c r="AK1486" s="34">
        <f t="shared" si="27"/>
        <v>-0.001511334961</v>
      </c>
      <c r="AL1486" s="36">
        <f t="shared" si="34"/>
        <v>0</v>
      </c>
      <c r="AM1486" s="36">
        <f t="shared" si="35"/>
        <v>0</v>
      </c>
      <c r="AN1486" s="46">
        <f t="shared" si="36"/>
        <v>0</v>
      </c>
      <c r="AO1486" s="36">
        <f t="shared" si="37"/>
        <v>4</v>
      </c>
      <c r="AP1486" s="36">
        <f t="shared" si="39"/>
        <v>0</v>
      </c>
      <c r="AQ1486" s="36">
        <f t="shared" si="40"/>
        <v>1</v>
      </c>
      <c r="AR1486" s="36">
        <f t="shared" si="38"/>
        <v>-0.001511334961</v>
      </c>
      <c r="AS1486" s="38">
        <f t="shared" si="45"/>
        <v>0</v>
      </c>
      <c r="AT1486" s="38">
        <f t="shared" si="46"/>
        <v>0</v>
      </c>
      <c r="AU1486" s="38">
        <f t="shared" si="47"/>
        <v>0</v>
      </c>
      <c r="AV1486" s="38">
        <f t="shared" si="48"/>
        <v>4</v>
      </c>
      <c r="AW1486" s="38">
        <f t="shared" si="51"/>
        <v>0</v>
      </c>
      <c r="AX1486" s="38">
        <f t="shared" si="52"/>
        <v>1</v>
      </c>
      <c r="AY1486" s="38">
        <f t="shared" si="49"/>
        <v>-0.001511334961</v>
      </c>
      <c r="AZ1486" s="12">
        <f t="shared" si="30"/>
        <v>135.5028002</v>
      </c>
      <c r="BA1486" s="12">
        <f t="shared" si="41"/>
        <v>98.85204845</v>
      </c>
      <c r="BB1486" s="12">
        <f t="shared" si="53"/>
        <v>135.517383</v>
      </c>
      <c r="BC1486" s="12">
        <f t="shared" si="50"/>
        <v>-0.001511334961</v>
      </c>
      <c r="BD1486" s="12">
        <f t="shared" si="54"/>
        <v>120.9324666</v>
      </c>
    </row>
    <row r="1487" ht="14.25" customHeight="1">
      <c r="A1487" s="7">
        <v>38674.0</v>
      </c>
      <c r="B1487" s="21" t="s">
        <v>90</v>
      </c>
      <c r="C1487" s="8">
        <v>34.911297</v>
      </c>
      <c r="D1487" s="33">
        <f t="shared" si="5"/>
        <v>0.004807643185</v>
      </c>
      <c r="E1487" s="33">
        <f t="shared" si="7"/>
        <v>-0.003066904604</v>
      </c>
      <c r="F1487" s="33">
        <f t="shared" si="9"/>
        <v>-0.001365398296</v>
      </c>
      <c r="G1487" s="33">
        <f t="shared" si="11"/>
        <v>0.01614794401</v>
      </c>
      <c r="H1487" s="33">
        <f t="shared" si="20"/>
        <v>-0.5993248266</v>
      </c>
      <c r="I1487" s="45">
        <f t="shared" si="31"/>
        <v>-0.7082679064</v>
      </c>
      <c r="J1487" s="45">
        <f t="shared" si="43"/>
        <v>-0.4343822425</v>
      </c>
      <c r="K1487" s="21" t="s">
        <v>91</v>
      </c>
      <c r="L1487" s="8">
        <v>12.104574</v>
      </c>
      <c r="M1487" s="33">
        <f t="shared" si="6"/>
        <v>0.007881989477</v>
      </c>
      <c r="N1487" s="33">
        <f t="shared" si="8"/>
        <v>-0.01309583531</v>
      </c>
      <c r="O1487" s="33">
        <f t="shared" si="10"/>
        <v>-0.002363176156</v>
      </c>
      <c r="P1487" s="33">
        <f t="shared" si="12"/>
        <v>0.006439778361</v>
      </c>
      <c r="Q1487" s="45">
        <f t="shared" si="21"/>
        <v>-0.7005800838</v>
      </c>
      <c r="R1487" s="45">
        <f t="shared" si="32"/>
        <v>0.1251861805</v>
      </c>
      <c r="S1487" s="45">
        <f t="shared" si="44"/>
        <v>0.8768774073</v>
      </c>
      <c r="T1487" s="33">
        <f t="shared" si="22"/>
        <v>0.1012552572</v>
      </c>
      <c r="U1487" s="33">
        <f t="shared" si="33"/>
        <v>-0.8334540869</v>
      </c>
      <c r="V1487" s="33">
        <f t="shared" si="42"/>
        <v>-1.31125965</v>
      </c>
      <c r="W1487" s="44">
        <f t="shared" si="13"/>
        <v>0.006325077244</v>
      </c>
      <c r="X1487" s="44">
        <f t="shared" si="14"/>
        <v>0.006506033618</v>
      </c>
      <c r="Y1487" s="33">
        <f t="shared" si="15"/>
        <v>1.028609354</v>
      </c>
      <c r="Z1487" s="43">
        <v>1.0</v>
      </c>
      <c r="AA1487" s="33">
        <f t="shared" si="16"/>
        <v>2.028609354</v>
      </c>
      <c r="AB1487" s="33">
        <f t="shared" si="17"/>
        <v>0.5070514695</v>
      </c>
      <c r="AC1487" s="33">
        <f t="shared" si="18"/>
        <v>0.4929485305</v>
      </c>
      <c r="AD1487" s="33">
        <f t="shared" si="19"/>
        <v>-0.0004551023258</v>
      </c>
      <c r="AE1487" s="34">
        <f t="shared" si="23"/>
        <v>0</v>
      </c>
      <c r="AF1487" s="34">
        <f t="shared" si="24"/>
        <v>0</v>
      </c>
      <c r="AG1487" s="34">
        <f t="shared" si="25"/>
        <v>0</v>
      </c>
      <c r="AH1487" s="34">
        <f t="shared" si="26"/>
        <v>0</v>
      </c>
      <c r="AI1487" s="34">
        <f t="shared" si="28"/>
        <v>1</v>
      </c>
      <c r="AJ1487" s="34">
        <f t="shared" si="29"/>
        <v>0</v>
      </c>
      <c r="AK1487" s="34">
        <f t="shared" si="27"/>
        <v>0</v>
      </c>
      <c r="AL1487" s="36">
        <f t="shared" si="34"/>
        <v>0</v>
      </c>
      <c r="AM1487" s="36">
        <f t="shared" si="35"/>
        <v>0</v>
      </c>
      <c r="AN1487" s="46">
        <f t="shared" si="36"/>
        <v>0</v>
      </c>
      <c r="AO1487" s="36">
        <f t="shared" si="37"/>
        <v>5</v>
      </c>
      <c r="AP1487" s="36">
        <f t="shared" si="39"/>
        <v>0</v>
      </c>
      <c r="AQ1487" s="36">
        <f t="shared" si="40"/>
        <v>1</v>
      </c>
      <c r="AR1487" s="36">
        <f t="shared" si="38"/>
        <v>-0.0004551023258</v>
      </c>
      <c r="AS1487" s="38">
        <f t="shared" si="45"/>
        <v>1</v>
      </c>
      <c r="AT1487" s="38">
        <f t="shared" si="46"/>
        <v>0</v>
      </c>
      <c r="AU1487" s="38">
        <f t="shared" si="47"/>
        <v>0</v>
      </c>
      <c r="AV1487" s="38">
        <f t="shared" si="48"/>
        <v>5</v>
      </c>
      <c r="AW1487" s="38">
        <f t="shared" si="51"/>
        <v>0</v>
      </c>
      <c r="AX1487" s="38">
        <f t="shared" si="52"/>
        <v>1</v>
      </c>
      <c r="AY1487" s="38">
        <f t="shared" si="49"/>
        <v>-0.0004551023258</v>
      </c>
      <c r="AZ1487" s="12">
        <f t="shared" si="30"/>
        <v>135.5028002</v>
      </c>
      <c r="BA1487" s="12">
        <f t="shared" si="41"/>
        <v>98.80706065</v>
      </c>
      <c r="BB1487" s="12">
        <f t="shared" si="53"/>
        <v>135.4557088</v>
      </c>
      <c r="BC1487" s="12">
        <f t="shared" si="50"/>
        <v>-0.0003034015505</v>
      </c>
      <c r="BD1487" s="12">
        <f t="shared" si="54"/>
        <v>120.8957755</v>
      </c>
    </row>
    <row r="1488" ht="14.25" customHeight="1">
      <c r="A1488" s="7">
        <v>38677.0</v>
      </c>
      <c r="B1488" s="21" t="s">
        <v>90</v>
      </c>
      <c r="C1488" s="8">
        <v>34.839729</v>
      </c>
      <c r="D1488" s="33">
        <f t="shared" si="5"/>
        <v>-0.00204999545</v>
      </c>
      <c r="E1488" s="33">
        <f t="shared" si="7"/>
        <v>-0.003412594686</v>
      </c>
      <c r="F1488" s="33">
        <f t="shared" si="9"/>
        <v>-0.002731603504</v>
      </c>
      <c r="G1488" s="33">
        <f t="shared" si="11"/>
        <v>0.007591934586</v>
      </c>
      <c r="H1488" s="33">
        <f t="shared" si="20"/>
        <v>-0.6192061315</v>
      </c>
      <c r="I1488" s="45">
        <f t="shared" si="31"/>
        <v>-0.7827454566</v>
      </c>
      <c r="J1488" s="45">
        <f t="shared" si="43"/>
        <v>-0.9127503174</v>
      </c>
      <c r="K1488" s="21" t="s">
        <v>91</v>
      </c>
      <c r="L1488" s="8">
        <v>12.090225</v>
      </c>
      <c r="M1488" s="33">
        <f t="shared" si="6"/>
        <v>-0.00118541966</v>
      </c>
      <c r="N1488" s="33">
        <f t="shared" si="8"/>
        <v>-0.01009925597</v>
      </c>
      <c r="O1488" s="33">
        <f t="shared" si="10"/>
        <v>-0.006131046211</v>
      </c>
      <c r="P1488" s="33">
        <f t="shared" si="12"/>
        <v>-0.00589659264</v>
      </c>
      <c r="Q1488" s="45">
        <f t="shared" si="21"/>
        <v>-0.4784854123</v>
      </c>
      <c r="R1488" s="45">
        <f t="shared" si="32"/>
        <v>-0.1029179891</v>
      </c>
      <c r="S1488" s="45">
        <f t="shared" si="44"/>
        <v>0.1861276442</v>
      </c>
      <c r="T1488" s="33">
        <f t="shared" si="22"/>
        <v>-0.1407207192</v>
      </c>
      <c r="U1488" s="33">
        <f t="shared" si="33"/>
        <v>-0.6798274675</v>
      </c>
      <c r="V1488" s="33">
        <f t="shared" si="42"/>
        <v>-1.098877962</v>
      </c>
      <c r="W1488" s="44">
        <f t="shared" si="13"/>
        <v>0.006212760861</v>
      </c>
      <c r="X1488" s="44">
        <f t="shared" si="14"/>
        <v>0.00598580661</v>
      </c>
      <c r="Y1488" s="33">
        <f t="shared" si="15"/>
        <v>0.9634696626</v>
      </c>
      <c r="Z1488" s="43">
        <v>1.0</v>
      </c>
      <c r="AA1488" s="33">
        <f t="shared" si="16"/>
        <v>1.963469663</v>
      </c>
      <c r="AB1488" s="33">
        <f t="shared" si="17"/>
        <v>0.490697504</v>
      </c>
      <c r="AC1488" s="33">
        <f t="shared" si="18"/>
        <v>0.509302496</v>
      </c>
      <c r="AD1488" s="33">
        <f t="shared" si="19"/>
        <v>0.005854300048</v>
      </c>
      <c r="AE1488" s="34">
        <f t="shared" si="23"/>
        <v>0</v>
      </c>
      <c r="AF1488" s="34">
        <f t="shared" si="24"/>
        <v>0</v>
      </c>
      <c r="AG1488" s="34">
        <f t="shared" si="25"/>
        <v>0</v>
      </c>
      <c r="AH1488" s="34">
        <f t="shared" si="26"/>
        <v>0</v>
      </c>
      <c r="AI1488" s="34">
        <f t="shared" si="28"/>
        <v>0</v>
      </c>
      <c r="AJ1488" s="34">
        <f t="shared" si="29"/>
        <v>0</v>
      </c>
      <c r="AK1488" s="34">
        <f t="shared" si="27"/>
        <v>0</v>
      </c>
      <c r="AL1488" s="36">
        <f t="shared" si="34"/>
        <v>0</v>
      </c>
      <c r="AM1488" s="36">
        <f t="shared" si="35"/>
        <v>0</v>
      </c>
      <c r="AN1488" s="46">
        <f t="shared" si="36"/>
        <v>0</v>
      </c>
      <c r="AO1488" s="36">
        <f t="shared" si="37"/>
        <v>0</v>
      </c>
      <c r="AP1488" s="36">
        <f t="shared" si="39"/>
        <v>1</v>
      </c>
      <c r="AQ1488" s="36">
        <f t="shared" si="40"/>
        <v>0</v>
      </c>
      <c r="AR1488" s="36">
        <f t="shared" si="38"/>
        <v>0</v>
      </c>
      <c r="AS1488" s="38">
        <f t="shared" si="45"/>
        <v>1</v>
      </c>
      <c r="AT1488" s="38">
        <f t="shared" si="46"/>
        <v>0</v>
      </c>
      <c r="AU1488" s="38">
        <f t="shared" si="47"/>
        <v>0</v>
      </c>
      <c r="AV1488" s="38">
        <f t="shared" si="48"/>
        <v>1</v>
      </c>
      <c r="AW1488" s="38">
        <f t="shared" si="51"/>
        <v>1</v>
      </c>
      <c r="AX1488" s="38">
        <f t="shared" si="52"/>
        <v>1</v>
      </c>
      <c r="AY1488" s="38">
        <f t="shared" si="49"/>
        <v>0.005854300048</v>
      </c>
      <c r="AZ1488" s="12">
        <f t="shared" si="30"/>
        <v>135.5028002</v>
      </c>
      <c r="BA1488" s="12">
        <f t="shared" si="41"/>
        <v>98.80706065</v>
      </c>
      <c r="BB1488" s="12">
        <f t="shared" si="53"/>
        <v>136.2487071</v>
      </c>
      <c r="BC1488" s="12">
        <f t="shared" si="50"/>
        <v>0.001951433349</v>
      </c>
      <c r="BD1488" s="12">
        <f t="shared" si="54"/>
        <v>121.1316956</v>
      </c>
    </row>
    <row r="1489" ht="14.25" customHeight="1">
      <c r="A1489" s="7">
        <v>38678.0</v>
      </c>
      <c r="B1489" s="21" t="s">
        <v>90</v>
      </c>
      <c r="C1489" s="8">
        <v>35.418385</v>
      </c>
      <c r="D1489" s="33">
        <f t="shared" si="5"/>
        <v>0.01660908442</v>
      </c>
      <c r="E1489" s="33">
        <f t="shared" si="7"/>
        <v>0.0114135889</v>
      </c>
      <c r="F1489" s="33">
        <f t="shared" si="9"/>
        <v>0.01835362778</v>
      </c>
      <c r="G1489" s="33">
        <f t="shared" si="11"/>
        <v>0.02362040991</v>
      </c>
      <c r="H1489" s="33">
        <f t="shared" si="20"/>
        <v>0.3374804038</v>
      </c>
      <c r="I1489" s="45">
        <f t="shared" si="31"/>
        <v>0.3171168173</v>
      </c>
      <c r="J1489" s="45">
        <f t="shared" si="43"/>
        <v>-0.08500093679</v>
      </c>
      <c r="K1489" s="21" t="s">
        <v>91</v>
      </c>
      <c r="L1489" s="8">
        <v>12.144723</v>
      </c>
      <c r="M1489" s="33">
        <f t="shared" si="6"/>
        <v>0.004507608419</v>
      </c>
      <c r="N1489" s="33">
        <f t="shared" si="8"/>
        <v>-0.002826470524</v>
      </c>
      <c r="O1489" s="33">
        <f t="shared" si="10"/>
        <v>0.004745784418</v>
      </c>
      <c r="P1489" s="33">
        <f t="shared" si="12"/>
        <v>-0.002826470524</v>
      </c>
      <c r="Q1489" s="45">
        <f t="shared" si="21"/>
        <v>-0.002881769572</v>
      </c>
      <c r="R1489" s="45">
        <f t="shared" si="32"/>
        <v>0.5489784991</v>
      </c>
      <c r="S1489" s="45">
        <f t="shared" si="44"/>
        <v>0.3538595238</v>
      </c>
      <c r="T1489" s="33">
        <f t="shared" si="22"/>
        <v>0.3403621733</v>
      </c>
      <c r="U1489" s="33">
        <f t="shared" si="33"/>
        <v>-0.2318616818</v>
      </c>
      <c r="V1489" s="33">
        <f t="shared" si="42"/>
        <v>-0.4388604606</v>
      </c>
      <c r="W1489" s="44">
        <f t="shared" si="13"/>
        <v>0.007194514008</v>
      </c>
      <c r="X1489" s="44">
        <f t="shared" si="14"/>
        <v>0.006071200327</v>
      </c>
      <c r="Y1489" s="33">
        <f t="shared" si="15"/>
        <v>0.8438652451</v>
      </c>
      <c r="Z1489" s="43">
        <v>1.0</v>
      </c>
      <c r="AA1489" s="33">
        <f t="shared" si="16"/>
        <v>1.843865245</v>
      </c>
      <c r="AB1489" s="33">
        <f t="shared" si="17"/>
        <v>0.457661018</v>
      </c>
      <c r="AC1489" s="33">
        <f t="shared" si="18"/>
        <v>0.542338982</v>
      </c>
      <c r="AD1489" s="33">
        <f t="shared" si="19"/>
        <v>-0.002198136407</v>
      </c>
      <c r="AE1489" s="34">
        <f t="shared" si="23"/>
        <v>0</v>
      </c>
      <c r="AF1489" s="34">
        <f t="shared" si="24"/>
        <v>0</v>
      </c>
      <c r="AG1489" s="34">
        <f t="shared" si="25"/>
        <v>0</v>
      </c>
      <c r="AH1489" s="34">
        <f t="shared" si="26"/>
        <v>0</v>
      </c>
      <c r="AI1489" s="34">
        <f t="shared" si="28"/>
        <v>0</v>
      </c>
      <c r="AJ1489" s="34">
        <f t="shared" si="29"/>
        <v>0</v>
      </c>
      <c r="AK1489" s="34">
        <f t="shared" si="27"/>
        <v>0</v>
      </c>
      <c r="AL1489" s="36">
        <f t="shared" si="34"/>
        <v>0</v>
      </c>
      <c r="AM1489" s="36">
        <f t="shared" si="35"/>
        <v>0</v>
      </c>
      <c r="AN1489" s="46">
        <f t="shared" si="36"/>
        <v>0</v>
      </c>
      <c r="AO1489" s="36">
        <f t="shared" si="37"/>
        <v>0</v>
      </c>
      <c r="AP1489" s="36">
        <f t="shared" si="39"/>
        <v>0</v>
      </c>
      <c r="AQ1489" s="36">
        <f t="shared" si="40"/>
        <v>0</v>
      </c>
      <c r="AR1489" s="36">
        <f t="shared" si="38"/>
        <v>0</v>
      </c>
      <c r="AS1489" s="38">
        <f t="shared" si="45"/>
        <v>0</v>
      </c>
      <c r="AT1489" s="38">
        <f t="shared" si="46"/>
        <v>0</v>
      </c>
      <c r="AU1489" s="38">
        <f t="shared" si="47"/>
        <v>0</v>
      </c>
      <c r="AV1489" s="38">
        <f t="shared" si="48"/>
        <v>2</v>
      </c>
      <c r="AW1489" s="38">
        <f t="shared" si="51"/>
        <v>0</v>
      </c>
      <c r="AX1489" s="38">
        <f t="shared" si="52"/>
        <v>1</v>
      </c>
      <c r="AY1489" s="38">
        <f t="shared" si="49"/>
        <v>-0.002198136407</v>
      </c>
      <c r="AZ1489" s="12">
        <f t="shared" si="30"/>
        <v>135.5028002</v>
      </c>
      <c r="BA1489" s="12">
        <f t="shared" si="41"/>
        <v>98.80706065</v>
      </c>
      <c r="BB1489" s="12">
        <f t="shared" si="53"/>
        <v>135.9492139</v>
      </c>
      <c r="BC1489" s="12">
        <f t="shared" si="50"/>
        <v>-0.0007327121356</v>
      </c>
      <c r="BD1489" s="12">
        <f t="shared" si="54"/>
        <v>121.0429409</v>
      </c>
    </row>
    <row r="1490" ht="14.25" customHeight="1">
      <c r="A1490" s="7">
        <v>38679.0</v>
      </c>
      <c r="B1490" s="21" t="s">
        <v>90</v>
      </c>
      <c r="C1490" s="8">
        <v>35.555592</v>
      </c>
      <c r="D1490" s="33">
        <f t="shared" si="5"/>
        <v>0.003873892048</v>
      </c>
      <c r="E1490" s="33">
        <f t="shared" si="7"/>
        <v>0.01567811832</v>
      </c>
      <c r="F1490" s="33">
        <f t="shared" si="9"/>
        <v>0.0222986198</v>
      </c>
      <c r="G1490" s="33">
        <f t="shared" si="11"/>
        <v>0.03562074082</v>
      </c>
      <c r="H1490" s="33">
        <f t="shared" si="20"/>
        <v>0.6013663262</v>
      </c>
      <c r="I1490" s="45">
        <f t="shared" si="31"/>
        <v>0.5076754605</v>
      </c>
      <c r="J1490" s="45">
        <f t="shared" si="43"/>
        <v>0.5396236144</v>
      </c>
      <c r="K1490" s="21" t="s">
        <v>91</v>
      </c>
      <c r="L1490" s="8">
        <v>12.233648</v>
      </c>
      <c r="M1490" s="33">
        <f t="shared" si="6"/>
        <v>0.007322110187</v>
      </c>
      <c r="N1490" s="33">
        <f t="shared" si="8"/>
        <v>0.01210264376</v>
      </c>
      <c r="O1490" s="33">
        <f t="shared" si="10"/>
        <v>0.01114239235</v>
      </c>
      <c r="P1490" s="33">
        <f t="shared" si="12"/>
        <v>0.007322110187</v>
      </c>
      <c r="Q1490" s="45">
        <f t="shared" si="21"/>
        <v>0.9965731171</v>
      </c>
      <c r="R1490" s="45">
        <f t="shared" si="32"/>
        <v>0.9387022549</v>
      </c>
      <c r="S1490" s="45">
        <f t="shared" si="44"/>
        <v>0.9111880167</v>
      </c>
      <c r="T1490" s="33">
        <f t="shared" si="22"/>
        <v>-0.3952067909</v>
      </c>
      <c r="U1490" s="33">
        <f t="shared" si="33"/>
        <v>-0.4310267944</v>
      </c>
      <c r="V1490" s="33">
        <f t="shared" si="42"/>
        <v>-0.3715644023</v>
      </c>
      <c r="W1490" s="44">
        <f t="shared" si="13"/>
        <v>0.006896844167</v>
      </c>
      <c r="X1490" s="44">
        <f t="shared" si="14"/>
        <v>0.006254779278</v>
      </c>
      <c r="Y1490" s="33">
        <f t="shared" si="15"/>
        <v>0.9069045388</v>
      </c>
      <c r="Z1490" s="43">
        <v>1.0</v>
      </c>
      <c r="AA1490" s="33">
        <f t="shared" si="16"/>
        <v>1.906904539</v>
      </c>
      <c r="AB1490" s="33">
        <f t="shared" si="17"/>
        <v>0.4755898999</v>
      </c>
      <c r="AC1490" s="33">
        <f t="shared" si="18"/>
        <v>0.5244101001</v>
      </c>
      <c r="AD1490" s="33">
        <f t="shared" si="19"/>
        <v>0.0005499583112</v>
      </c>
      <c r="AE1490" s="34">
        <f t="shared" si="23"/>
        <v>0</v>
      </c>
      <c r="AF1490" s="34">
        <f t="shared" si="24"/>
        <v>0</v>
      </c>
      <c r="AG1490" s="34">
        <f t="shared" si="25"/>
        <v>0</v>
      </c>
      <c r="AH1490" s="34">
        <f t="shared" si="26"/>
        <v>0</v>
      </c>
      <c r="AI1490" s="34">
        <f t="shared" si="28"/>
        <v>0</v>
      </c>
      <c r="AJ1490" s="34">
        <f t="shared" si="29"/>
        <v>0</v>
      </c>
      <c r="AK1490" s="34">
        <f t="shared" si="27"/>
        <v>0</v>
      </c>
      <c r="AL1490" s="36">
        <f t="shared" si="34"/>
        <v>0</v>
      </c>
      <c r="AM1490" s="36">
        <f t="shared" si="35"/>
        <v>0</v>
      </c>
      <c r="AN1490" s="46">
        <f t="shared" si="36"/>
        <v>0</v>
      </c>
      <c r="AO1490" s="36">
        <f t="shared" si="37"/>
        <v>0</v>
      </c>
      <c r="AP1490" s="36">
        <f t="shared" si="39"/>
        <v>0</v>
      </c>
      <c r="AQ1490" s="36">
        <f t="shared" si="40"/>
        <v>0</v>
      </c>
      <c r="AR1490" s="36">
        <f t="shared" si="38"/>
        <v>0</v>
      </c>
      <c r="AS1490" s="38">
        <f t="shared" si="45"/>
        <v>0</v>
      </c>
      <c r="AT1490" s="38">
        <f t="shared" si="46"/>
        <v>0</v>
      </c>
      <c r="AU1490" s="38">
        <f t="shared" si="47"/>
        <v>0</v>
      </c>
      <c r="AV1490" s="38">
        <f t="shared" si="48"/>
        <v>3</v>
      </c>
      <c r="AW1490" s="38">
        <f t="shared" si="51"/>
        <v>0</v>
      </c>
      <c r="AX1490" s="38">
        <f t="shared" si="52"/>
        <v>1</v>
      </c>
      <c r="AY1490" s="38">
        <f t="shared" si="49"/>
        <v>0.0005499583112</v>
      </c>
      <c r="AZ1490" s="12">
        <f t="shared" si="30"/>
        <v>135.5028002</v>
      </c>
      <c r="BA1490" s="12">
        <f t="shared" si="41"/>
        <v>98.80706065</v>
      </c>
      <c r="BB1490" s="12">
        <f t="shared" si="53"/>
        <v>136.0239803</v>
      </c>
      <c r="BC1490" s="12">
        <f t="shared" si="50"/>
        <v>0.0001833194371</v>
      </c>
      <c r="BD1490" s="12">
        <f t="shared" si="54"/>
        <v>121.0651304</v>
      </c>
    </row>
    <row r="1491" ht="14.25" customHeight="1">
      <c r="A1491" s="7">
        <v>38681.0</v>
      </c>
      <c r="B1491" s="21" t="s">
        <v>90</v>
      </c>
      <c r="C1491" s="8">
        <v>35.734581</v>
      </c>
      <c r="D1491" s="33">
        <f t="shared" si="5"/>
        <v>0.005034060465</v>
      </c>
      <c r="E1491" s="33">
        <f t="shared" si="7"/>
        <v>0.02850318379</v>
      </c>
      <c r="F1491" s="33">
        <f t="shared" si="9"/>
        <v>0.01715058098</v>
      </c>
      <c r="G1491" s="33">
        <f t="shared" si="11"/>
        <v>0.02797340154</v>
      </c>
      <c r="H1491" s="33">
        <f t="shared" si="20"/>
        <v>1.42388085</v>
      </c>
      <c r="I1491" s="45">
        <f t="shared" si="31"/>
        <v>0.2179214928</v>
      </c>
      <c r="J1491" s="45">
        <f t="shared" si="43"/>
        <v>0.09859154462</v>
      </c>
      <c r="K1491" s="21" t="s">
        <v>91</v>
      </c>
      <c r="L1491" s="8">
        <v>12.27667</v>
      </c>
      <c r="M1491" s="33">
        <f t="shared" si="6"/>
        <v>0.003516694284</v>
      </c>
      <c r="N1491" s="33">
        <f t="shared" si="8"/>
        <v>0.02221148665</v>
      </c>
      <c r="O1491" s="33">
        <f t="shared" si="10"/>
        <v>0.006584999111</v>
      </c>
      <c r="P1491" s="33">
        <f t="shared" si="12"/>
        <v>0.01542113567</v>
      </c>
      <c r="Q1491" s="45">
        <f t="shared" si="21"/>
        <v>1.643971459</v>
      </c>
      <c r="R1491" s="45">
        <f t="shared" si="32"/>
        <v>0.6538520096</v>
      </c>
      <c r="S1491" s="45">
        <f t="shared" si="44"/>
        <v>1.321055177</v>
      </c>
      <c r="T1491" s="33">
        <f t="shared" si="22"/>
        <v>-0.2200906093</v>
      </c>
      <c r="U1491" s="33">
        <f t="shared" si="33"/>
        <v>-0.4359305167</v>
      </c>
      <c r="V1491" s="33">
        <f t="shared" si="42"/>
        <v>-1.222463632</v>
      </c>
      <c r="W1491" s="44">
        <f t="shared" si="13"/>
        <v>0.006473912638</v>
      </c>
      <c r="X1491" s="44">
        <f t="shared" si="14"/>
        <v>0.006182375155</v>
      </c>
      <c r="Y1491" s="33">
        <f t="shared" si="15"/>
        <v>0.9549673436</v>
      </c>
      <c r="Z1491" s="43">
        <v>1.0</v>
      </c>
      <c r="AA1491" s="33">
        <f t="shared" si="16"/>
        <v>1.954967344</v>
      </c>
      <c r="AB1491" s="33">
        <f t="shared" si="17"/>
        <v>0.4884825042</v>
      </c>
      <c r="AC1491" s="33">
        <f t="shared" si="18"/>
        <v>0.5115174958</v>
      </c>
      <c r="AD1491" s="33">
        <f t="shared" si="19"/>
        <v>-0.002044563929</v>
      </c>
      <c r="AE1491" s="34">
        <f t="shared" si="23"/>
        <v>0</v>
      </c>
      <c r="AF1491" s="34">
        <f t="shared" si="24"/>
        <v>0</v>
      </c>
      <c r="AG1491" s="34">
        <f t="shared" si="25"/>
        <v>0</v>
      </c>
      <c r="AH1491" s="34">
        <f t="shared" si="26"/>
        <v>0</v>
      </c>
      <c r="AI1491" s="34">
        <f t="shared" si="28"/>
        <v>0</v>
      </c>
      <c r="AJ1491" s="34">
        <f t="shared" si="29"/>
        <v>0</v>
      </c>
      <c r="AK1491" s="34">
        <f t="shared" si="27"/>
        <v>0</v>
      </c>
      <c r="AL1491" s="36">
        <f t="shared" si="34"/>
        <v>0</v>
      </c>
      <c r="AM1491" s="36">
        <f t="shared" si="35"/>
        <v>0</v>
      </c>
      <c r="AN1491" s="46">
        <f t="shared" si="36"/>
        <v>0</v>
      </c>
      <c r="AO1491" s="36">
        <f t="shared" si="37"/>
        <v>0</v>
      </c>
      <c r="AP1491" s="36">
        <f t="shared" si="39"/>
        <v>0</v>
      </c>
      <c r="AQ1491" s="36">
        <f t="shared" si="40"/>
        <v>0</v>
      </c>
      <c r="AR1491" s="36">
        <f t="shared" si="38"/>
        <v>0</v>
      </c>
      <c r="AS1491" s="38">
        <f t="shared" si="45"/>
        <v>1</v>
      </c>
      <c r="AT1491" s="38">
        <f t="shared" si="46"/>
        <v>0</v>
      </c>
      <c r="AU1491" s="38">
        <f t="shared" si="47"/>
        <v>0</v>
      </c>
      <c r="AV1491" s="38">
        <f t="shared" si="48"/>
        <v>4</v>
      </c>
      <c r="AW1491" s="38">
        <f t="shared" si="51"/>
        <v>0</v>
      </c>
      <c r="AX1491" s="38">
        <f t="shared" si="52"/>
        <v>1</v>
      </c>
      <c r="AY1491" s="38">
        <f t="shared" si="49"/>
        <v>-0.002044563929</v>
      </c>
      <c r="AZ1491" s="12">
        <f t="shared" si="30"/>
        <v>135.5028002</v>
      </c>
      <c r="BA1491" s="12">
        <f t="shared" si="41"/>
        <v>98.80706065</v>
      </c>
      <c r="BB1491" s="12">
        <f t="shared" si="53"/>
        <v>135.7458705</v>
      </c>
      <c r="BC1491" s="12">
        <f t="shared" si="50"/>
        <v>-0.0006815213098</v>
      </c>
      <c r="BD1491" s="12">
        <f t="shared" si="54"/>
        <v>120.982622</v>
      </c>
    </row>
    <row r="1492" ht="14.25" customHeight="1">
      <c r="A1492" s="7">
        <v>38684.0</v>
      </c>
      <c r="B1492" s="21" t="s">
        <v>90</v>
      </c>
      <c r="C1492" s="8">
        <v>35.567535</v>
      </c>
      <c r="D1492" s="33">
        <f t="shared" si="5"/>
        <v>-0.004674631556</v>
      </c>
      <c r="E1492" s="33">
        <f t="shared" si="7"/>
        <v>0.01879729647</v>
      </c>
      <c r="F1492" s="33">
        <f t="shared" si="9"/>
        <v>0.01567274235</v>
      </c>
      <c r="G1492" s="33">
        <f t="shared" si="11"/>
        <v>0.01342838661</v>
      </c>
      <c r="H1492" s="33">
        <f t="shared" si="20"/>
        <v>0.753708031</v>
      </c>
      <c r="I1492" s="45">
        <f t="shared" si="31"/>
        <v>0.1272539859</v>
      </c>
      <c r="J1492" s="45">
        <f t="shared" si="43"/>
        <v>-0.7259277288</v>
      </c>
      <c r="K1492" s="21" t="s">
        <v>91</v>
      </c>
      <c r="L1492" s="8">
        <v>12.270936</v>
      </c>
      <c r="M1492" s="33">
        <f t="shared" si="6"/>
        <v>-0.0004670647659</v>
      </c>
      <c r="N1492" s="33">
        <f t="shared" si="8"/>
        <v>0.01374373026</v>
      </c>
      <c r="O1492" s="33">
        <f t="shared" si="10"/>
        <v>0.000467909321</v>
      </c>
      <c r="P1492" s="33">
        <f t="shared" si="12"/>
        <v>-0.001167332247</v>
      </c>
      <c r="Q1492" s="45">
        <f t="shared" si="21"/>
        <v>1.032046185</v>
      </c>
      <c r="R1492" s="45">
        <f t="shared" si="32"/>
        <v>0.30304649</v>
      </c>
      <c r="S1492" s="45">
        <f t="shared" si="44"/>
        <v>0.3910281409</v>
      </c>
      <c r="T1492" s="33">
        <f t="shared" si="22"/>
        <v>-0.2783381535</v>
      </c>
      <c r="U1492" s="33">
        <f t="shared" si="33"/>
        <v>-0.1757925041</v>
      </c>
      <c r="V1492" s="33">
        <f t="shared" si="42"/>
        <v>-1.11695587</v>
      </c>
      <c r="W1492" s="44">
        <f t="shared" si="13"/>
        <v>0.006306267922</v>
      </c>
      <c r="X1492" s="44">
        <f t="shared" si="14"/>
        <v>0.00501782633</v>
      </c>
      <c r="Y1492" s="33">
        <f t="shared" si="15"/>
        <v>0.7956887325</v>
      </c>
      <c r="Z1492" s="43">
        <v>1.0</v>
      </c>
      <c r="AA1492" s="33">
        <f t="shared" si="16"/>
        <v>1.795688733</v>
      </c>
      <c r="AB1492" s="33">
        <f t="shared" si="17"/>
        <v>0.4431106116</v>
      </c>
      <c r="AC1492" s="33">
        <f t="shared" si="18"/>
        <v>0.5568893884</v>
      </c>
      <c r="AD1492" s="33">
        <f t="shared" si="19"/>
        <v>-0.006092130732</v>
      </c>
      <c r="AE1492" s="34">
        <f t="shared" si="23"/>
        <v>0</v>
      </c>
      <c r="AF1492" s="34">
        <f t="shared" si="24"/>
        <v>0</v>
      </c>
      <c r="AG1492" s="34">
        <f t="shared" si="25"/>
        <v>0</v>
      </c>
      <c r="AH1492" s="34">
        <f t="shared" si="26"/>
        <v>0</v>
      </c>
      <c r="AI1492" s="34">
        <f t="shared" si="28"/>
        <v>0</v>
      </c>
      <c r="AJ1492" s="34">
        <f t="shared" si="29"/>
        <v>0</v>
      </c>
      <c r="AK1492" s="34">
        <f t="shared" si="27"/>
        <v>0</v>
      </c>
      <c r="AL1492" s="36">
        <f t="shared" si="34"/>
        <v>0</v>
      </c>
      <c r="AM1492" s="36">
        <f t="shared" si="35"/>
        <v>0</v>
      </c>
      <c r="AN1492" s="46">
        <f t="shared" si="36"/>
        <v>0</v>
      </c>
      <c r="AO1492" s="36">
        <f t="shared" si="37"/>
        <v>0</v>
      </c>
      <c r="AP1492" s="36">
        <f t="shared" si="39"/>
        <v>0</v>
      </c>
      <c r="AQ1492" s="36">
        <f t="shared" si="40"/>
        <v>0</v>
      </c>
      <c r="AR1492" s="36">
        <f t="shared" si="38"/>
        <v>0</v>
      </c>
      <c r="AS1492" s="38">
        <f t="shared" si="45"/>
        <v>1</v>
      </c>
      <c r="AT1492" s="38">
        <f t="shared" si="46"/>
        <v>0</v>
      </c>
      <c r="AU1492" s="38">
        <f t="shared" si="47"/>
        <v>0</v>
      </c>
      <c r="AV1492" s="38">
        <f t="shared" si="48"/>
        <v>5</v>
      </c>
      <c r="AW1492" s="38">
        <f t="shared" si="51"/>
        <v>0</v>
      </c>
      <c r="AX1492" s="38">
        <f t="shared" si="52"/>
        <v>1</v>
      </c>
      <c r="AY1492" s="38">
        <f t="shared" si="49"/>
        <v>-0.006092130732</v>
      </c>
      <c r="AZ1492" s="12">
        <f t="shared" si="30"/>
        <v>135.5028002</v>
      </c>
      <c r="BA1492" s="12">
        <f t="shared" si="41"/>
        <v>98.80706065</v>
      </c>
      <c r="BB1492" s="12">
        <f t="shared" si="53"/>
        <v>134.918889</v>
      </c>
      <c r="BC1492" s="12">
        <f t="shared" si="50"/>
        <v>-0.002030710244</v>
      </c>
      <c r="BD1492" s="12">
        <f t="shared" si="54"/>
        <v>120.7369413</v>
      </c>
    </row>
    <row r="1493" ht="14.25" customHeight="1">
      <c r="A1493" s="7">
        <v>38685.0</v>
      </c>
      <c r="B1493" s="21" t="s">
        <v>90</v>
      </c>
      <c r="C1493" s="8">
        <v>35.657028</v>
      </c>
      <c r="D1493" s="33">
        <f t="shared" si="5"/>
        <v>0.002516142881</v>
      </c>
      <c r="E1493" s="33">
        <f t="shared" si="7"/>
        <v>0.02345882197</v>
      </c>
      <c r="F1493" s="33">
        <f t="shared" si="9"/>
        <v>0.01996617183</v>
      </c>
      <c r="G1493" s="33">
        <f t="shared" si="11"/>
        <v>0.01167937339</v>
      </c>
      <c r="H1493" s="33">
        <f t="shared" si="20"/>
        <v>1.038346156</v>
      </c>
      <c r="I1493" s="45">
        <f t="shared" si="31"/>
        <v>0.3464467229</v>
      </c>
      <c r="J1493" s="45">
        <f t="shared" si="43"/>
        <v>-0.8374091416</v>
      </c>
      <c r="K1493" s="21" t="s">
        <v>91</v>
      </c>
      <c r="L1493" s="8">
        <v>12.429742</v>
      </c>
      <c r="M1493" s="33">
        <f t="shared" si="6"/>
        <v>0.01294163705</v>
      </c>
      <c r="N1493" s="33">
        <f t="shared" si="8"/>
        <v>0.02808194223</v>
      </c>
      <c r="O1493" s="33">
        <f t="shared" si="10"/>
        <v>0.01769907954</v>
      </c>
      <c r="P1493" s="33">
        <f t="shared" si="12"/>
        <v>0.01294163705</v>
      </c>
      <c r="Q1493" s="45">
        <f t="shared" si="21"/>
        <v>1.946975108</v>
      </c>
      <c r="R1493" s="45">
        <f t="shared" si="32"/>
        <v>1.346957904</v>
      </c>
      <c r="S1493" s="45">
        <f t="shared" si="44"/>
        <v>1.13427508</v>
      </c>
      <c r="T1493" s="33">
        <f t="shared" si="22"/>
        <v>-0.9086289526</v>
      </c>
      <c r="U1493" s="33">
        <f t="shared" si="33"/>
        <v>-1.000511181</v>
      </c>
      <c r="V1493" s="33">
        <f t="shared" si="42"/>
        <v>-1.971684221</v>
      </c>
      <c r="W1493" s="44">
        <f t="shared" si="13"/>
        <v>0.006266507937</v>
      </c>
      <c r="X1493" s="44">
        <f t="shared" si="14"/>
        <v>0.005785070595</v>
      </c>
      <c r="Y1493" s="33">
        <f t="shared" si="15"/>
        <v>0.9231729463</v>
      </c>
      <c r="Z1493" s="43">
        <v>1.0</v>
      </c>
      <c r="AA1493" s="33">
        <f t="shared" si="16"/>
        <v>1.923172946</v>
      </c>
      <c r="AB1493" s="33">
        <f t="shared" si="17"/>
        <v>0.4800259634</v>
      </c>
      <c r="AC1493" s="33">
        <f t="shared" si="18"/>
        <v>0.5199740366</v>
      </c>
      <c r="AD1493" s="33">
        <f t="shared" si="19"/>
        <v>-0.0002295267561</v>
      </c>
      <c r="AE1493" s="34">
        <f t="shared" si="23"/>
        <v>0</v>
      </c>
      <c r="AF1493" s="34">
        <f t="shared" si="24"/>
        <v>0</v>
      </c>
      <c r="AG1493" s="34">
        <f t="shared" si="25"/>
        <v>0</v>
      </c>
      <c r="AH1493" s="34">
        <f t="shared" si="26"/>
        <v>0</v>
      </c>
      <c r="AI1493" s="34">
        <f t="shared" si="28"/>
        <v>0</v>
      </c>
      <c r="AJ1493" s="34">
        <f t="shared" si="29"/>
        <v>0</v>
      </c>
      <c r="AK1493" s="34">
        <f t="shared" si="27"/>
        <v>0</v>
      </c>
      <c r="AL1493" s="36">
        <f t="shared" si="34"/>
        <v>1</v>
      </c>
      <c r="AM1493" s="36">
        <f t="shared" si="35"/>
        <v>0</v>
      </c>
      <c r="AN1493" s="46">
        <f t="shared" si="36"/>
        <v>0</v>
      </c>
      <c r="AO1493" s="36">
        <f t="shared" si="37"/>
        <v>1</v>
      </c>
      <c r="AP1493" s="36">
        <f t="shared" si="39"/>
        <v>0</v>
      </c>
      <c r="AQ1493" s="36">
        <f t="shared" si="40"/>
        <v>1</v>
      </c>
      <c r="AR1493" s="36">
        <f t="shared" si="38"/>
        <v>-0.0002295267561</v>
      </c>
      <c r="AS1493" s="38">
        <f t="shared" si="45"/>
        <v>1</v>
      </c>
      <c r="AT1493" s="38">
        <f t="shared" si="46"/>
        <v>0</v>
      </c>
      <c r="AU1493" s="38">
        <f t="shared" si="47"/>
        <v>0</v>
      </c>
      <c r="AV1493" s="38">
        <f t="shared" si="48"/>
        <v>1</v>
      </c>
      <c r="AW1493" s="38">
        <f t="shared" si="51"/>
        <v>1</v>
      </c>
      <c r="AX1493" s="38">
        <f t="shared" si="52"/>
        <v>1</v>
      </c>
      <c r="AY1493" s="38">
        <f t="shared" si="49"/>
        <v>-0.0002295267561</v>
      </c>
      <c r="AZ1493" s="12">
        <f t="shared" si="30"/>
        <v>135.5028002</v>
      </c>
      <c r="BA1493" s="12">
        <f t="shared" si="41"/>
        <v>98.78438179</v>
      </c>
      <c r="BB1493" s="12">
        <f t="shared" si="53"/>
        <v>134.8879215</v>
      </c>
      <c r="BC1493" s="12">
        <f t="shared" si="50"/>
        <v>-0.0001530178374</v>
      </c>
      <c r="BD1493" s="12">
        <f t="shared" si="54"/>
        <v>120.7184664</v>
      </c>
    </row>
    <row r="1494" ht="14.25" customHeight="1">
      <c r="A1494" s="7">
        <v>38686.0</v>
      </c>
      <c r="B1494" s="21" t="s">
        <v>90</v>
      </c>
      <c r="C1494" s="8">
        <v>35.316959</v>
      </c>
      <c r="D1494" s="33">
        <f t="shared" si="5"/>
        <v>-0.009537222227</v>
      </c>
      <c r="E1494" s="33">
        <f t="shared" si="7"/>
        <v>-0.002863654003</v>
      </c>
      <c r="F1494" s="33">
        <f t="shared" si="9"/>
        <v>0.008517250328</v>
      </c>
      <c r="G1494" s="33">
        <f t="shared" si="11"/>
        <v>0.01092884709</v>
      </c>
      <c r="H1494" s="33">
        <f t="shared" si="20"/>
        <v>-0.6662511665</v>
      </c>
      <c r="I1494" s="45">
        <f t="shared" si="31"/>
        <v>-0.283013677</v>
      </c>
      <c r="J1494" s="45">
        <f t="shared" si="43"/>
        <v>-0.8915858708</v>
      </c>
      <c r="K1494" s="21" t="s">
        <v>91</v>
      </c>
      <c r="L1494" s="8">
        <v>12.325791</v>
      </c>
      <c r="M1494" s="33">
        <f t="shared" si="6"/>
        <v>-0.008363085895</v>
      </c>
      <c r="N1494" s="33">
        <f t="shared" si="8"/>
        <v>0.01490919142</v>
      </c>
      <c r="O1494" s="33">
        <f t="shared" si="10"/>
        <v>0.01204058051</v>
      </c>
      <c r="P1494" s="33">
        <f t="shared" si="12"/>
        <v>0.007531931604</v>
      </c>
      <c r="Q1494" s="45">
        <f t="shared" si="21"/>
        <v>1.034663607</v>
      </c>
      <c r="R1494" s="45">
        <f t="shared" si="32"/>
        <v>0.9651129133</v>
      </c>
      <c r="S1494" s="45">
        <f t="shared" si="44"/>
        <v>0.8227134043</v>
      </c>
      <c r="T1494" s="33">
        <f t="shared" si="22"/>
        <v>-1.700914773</v>
      </c>
      <c r="U1494" s="33">
        <f t="shared" si="33"/>
        <v>-1.24812659</v>
      </c>
      <c r="V1494" s="33">
        <f t="shared" si="42"/>
        <v>-1.714299275</v>
      </c>
      <c r="W1494" s="44">
        <f t="shared" si="13"/>
        <v>0.006326440119</v>
      </c>
      <c r="X1494" s="44">
        <f t="shared" si="14"/>
        <v>0.006079219337</v>
      </c>
      <c r="Y1494" s="33">
        <f t="shared" si="15"/>
        <v>0.9609226079</v>
      </c>
      <c r="Z1494" s="43">
        <v>1.0</v>
      </c>
      <c r="AA1494" s="33">
        <f t="shared" si="16"/>
        <v>1.960922608</v>
      </c>
      <c r="AB1494" s="33">
        <f t="shared" si="17"/>
        <v>0.4900359678</v>
      </c>
      <c r="AC1494" s="33">
        <f t="shared" si="18"/>
        <v>0.5099640322</v>
      </c>
      <c r="AD1494" s="33">
        <f t="shared" si="19"/>
        <v>0.003671241834</v>
      </c>
      <c r="AE1494" s="34">
        <f t="shared" si="23"/>
        <v>1</v>
      </c>
      <c r="AF1494" s="34">
        <f t="shared" si="24"/>
        <v>0</v>
      </c>
      <c r="AG1494" s="34">
        <f t="shared" si="25"/>
        <v>0</v>
      </c>
      <c r="AH1494" s="34">
        <f t="shared" si="26"/>
        <v>1</v>
      </c>
      <c r="AI1494" s="34">
        <f t="shared" si="28"/>
        <v>0</v>
      </c>
      <c r="AJ1494" s="34">
        <f t="shared" si="29"/>
        <v>1</v>
      </c>
      <c r="AK1494" s="34">
        <f t="shared" si="27"/>
        <v>0.003671241834</v>
      </c>
      <c r="AL1494" s="36">
        <f t="shared" si="34"/>
        <v>1</v>
      </c>
      <c r="AM1494" s="36">
        <f t="shared" si="35"/>
        <v>0</v>
      </c>
      <c r="AN1494" s="46">
        <f t="shared" si="36"/>
        <v>0</v>
      </c>
      <c r="AO1494" s="36">
        <f t="shared" si="37"/>
        <v>2</v>
      </c>
      <c r="AP1494" s="36">
        <f t="shared" si="39"/>
        <v>0</v>
      </c>
      <c r="AQ1494" s="36">
        <f t="shared" si="40"/>
        <v>1</v>
      </c>
      <c r="AR1494" s="36">
        <f t="shared" si="38"/>
        <v>0.003671241834</v>
      </c>
      <c r="AS1494" s="38">
        <f t="shared" si="45"/>
        <v>1</v>
      </c>
      <c r="AT1494" s="38">
        <f t="shared" si="46"/>
        <v>0</v>
      </c>
      <c r="AU1494" s="38">
        <f t="shared" si="47"/>
        <v>0</v>
      </c>
      <c r="AV1494" s="38">
        <f t="shared" si="48"/>
        <v>2</v>
      </c>
      <c r="AW1494" s="38">
        <f t="shared" si="51"/>
        <v>0</v>
      </c>
      <c r="AX1494" s="38">
        <f t="shared" si="52"/>
        <v>1</v>
      </c>
      <c r="AY1494" s="38">
        <f t="shared" si="49"/>
        <v>0.003671241834</v>
      </c>
      <c r="AZ1494" s="12">
        <f t="shared" si="30"/>
        <v>136.0002638</v>
      </c>
      <c r="BA1494" s="12">
        <f t="shared" si="41"/>
        <v>99.14704314</v>
      </c>
      <c r="BB1494" s="12">
        <f t="shared" si="53"/>
        <v>135.3831276</v>
      </c>
      <c r="BC1494" s="12">
        <f t="shared" si="50"/>
        <v>0.003671241834</v>
      </c>
      <c r="BD1494" s="12">
        <f t="shared" si="54"/>
        <v>121.1616531</v>
      </c>
    </row>
    <row r="1495" ht="14.25" customHeight="1">
      <c r="A1495" s="7">
        <v>38687.0</v>
      </c>
      <c r="B1495" s="21" t="s">
        <v>90</v>
      </c>
      <c r="C1495" s="8">
        <v>35.710709</v>
      </c>
      <c r="D1495" s="33">
        <f t="shared" si="5"/>
        <v>0.01114903466</v>
      </c>
      <c r="E1495" s="33">
        <f t="shared" si="7"/>
        <v>0.004362661153</v>
      </c>
      <c r="F1495" s="33">
        <f t="shared" si="9"/>
        <v>0.0201091778</v>
      </c>
      <c r="G1495" s="33">
        <f t="shared" si="11"/>
        <v>0.01509257199</v>
      </c>
      <c r="H1495" s="33">
        <f t="shared" si="20"/>
        <v>-0.1946916386</v>
      </c>
      <c r="I1495" s="45">
        <f t="shared" si="31"/>
        <v>0.3297749321</v>
      </c>
      <c r="J1495" s="45">
        <f t="shared" si="43"/>
        <v>-0.6420413457</v>
      </c>
      <c r="K1495" s="21" t="s">
        <v>91</v>
      </c>
      <c r="L1495" s="8">
        <v>12.369108</v>
      </c>
      <c r="M1495" s="33">
        <f t="shared" si="6"/>
        <v>0.00351433835</v>
      </c>
      <c r="N1495" s="33">
        <f t="shared" si="8"/>
        <v>0.01107273971</v>
      </c>
      <c r="O1495" s="33">
        <f t="shared" si="10"/>
        <v>0.0233093929</v>
      </c>
      <c r="P1495" s="33">
        <f t="shared" si="12"/>
        <v>0.01344945226</v>
      </c>
      <c r="Q1495" s="45">
        <f t="shared" si="21"/>
        <v>0.7852027144</v>
      </c>
      <c r="R1495" s="45">
        <f t="shared" si="32"/>
        <v>1.618598063</v>
      </c>
      <c r="S1495" s="45">
        <f t="shared" si="44"/>
        <v>1.15976828</v>
      </c>
      <c r="T1495" s="33">
        <f t="shared" si="22"/>
        <v>-0.979894353</v>
      </c>
      <c r="U1495" s="33">
        <f t="shared" si="33"/>
        <v>-1.288823131</v>
      </c>
      <c r="V1495" s="33">
        <f t="shared" si="42"/>
        <v>-1.801809626</v>
      </c>
      <c r="W1495" s="44">
        <f t="shared" si="13"/>
        <v>0.006610225265</v>
      </c>
      <c r="X1495" s="44">
        <f t="shared" si="14"/>
        <v>0.006081517502</v>
      </c>
      <c r="Y1495" s="33">
        <f t="shared" si="15"/>
        <v>0.92001668</v>
      </c>
      <c r="Z1495" s="43">
        <v>1.0</v>
      </c>
      <c r="AA1495" s="33">
        <f t="shared" si="16"/>
        <v>1.92001668</v>
      </c>
      <c r="AB1495" s="33">
        <f t="shared" si="17"/>
        <v>0.4791711914</v>
      </c>
      <c r="AC1495" s="33">
        <f t="shared" si="18"/>
        <v>0.5208288086</v>
      </c>
      <c r="AD1495" s="33">
        <f t="shared" si="19"/>
        <v>0.0005637396356</v>
      </c>
      <c r="AE1495" s="34">
        <f t="shared" si="23"/>
        <v>0</v>
      </c>
      <c r="AF1495" s="34">
        <f t="shared" si="24"/>
        <v>0</v>
      </c>
      <c r="AG1495" s="34">
        <f t="shared" si="25"/>
        <v>0</v>
      </c>
      <c r="AH1495" s="34">
        <f t="shared" si="26"/>
        <v>2</v>
      </c>
      <c r="AI1495" s="34">
        <f t="shared" si="28"/>
        <v>0</v>
      </c>
      <c r="AJ1495" s="34">
        <f t="shared" si="29"/>
        <v>1</v>
      </c>
      <c r="AK1495" s="34">
        <f t="shared" si="27"/>
        <v>0.0005637396356</v>
      </c>
      <c r="AL1495" s="36">
        <f t="shared" si="34"/>
        <v>1</v>
      </c>
      <c r="AM1495" s="36">
        <f t="shared" si="35"/>
        <v>0</v>
      </c>
      <c r="AN1495" s="46">
        <f t="shared" si="36"/>
        <v>0</v>
      </c>
      <c r="AO1495" s="36">
        <f t="shared" si="37"/>
        <v>3</v>
      </c>
      <c r="AP1495" s="36">
        <f t="shared" si="39"/>
        <v>0</v>
      </c>
      <c r="AQ1495" s="36">
        <f t="shared" si="40"/>
        <v>1</v>
      </c>
      <c r="AR1495" s="36">
        <f t="shared" si="38"/>
        <v>0.0005637396356</v>
      </c>
      <c r="AS1495" s="38">
        <f t="shared" si="45"/>
        <v>1</v>
      </c>
      <c r="AT1495" s="38">
        <f t="shared" si="46"/>
        <v>0</v>
      </c>
      <c r="AU1495" s="38">
        <f t="shared" si="47"/>
        <v>0</v>
      </c>
      <c r="AV1495" s="38">
        <f t="shared" si="48"/>
        <v>3</v>
      </c>
      <c r="AW1495" s="38">
        <f t="shared" si="51"/>
        <v>0</v>
      </c>
      <c r="AX1495" s="38">
        <f t="shared" si="52"/>
        <v>1</v>
      </c>
      <c r="AY1495" s="38">
        <f t="shared" si="49"/>
        <v>0.0005637396356</v>
      </c>
      <c r="AZ1495" s="12">
        <f t="shared" si="30"/>
        <v>136.0769325</v>
      </c>
      <c r="BA1495" s="12">
        <f t="shared" si="41"/>
        <v>99.20293626</v>
      </c>
      <c r="BB1495" s="12">
        <f t="shared" si="53"/>
        <v>135.4594485</v>
      </c>
      <c r="BC1495" s="12">
        <f t="shared" si="50"/>
        <v>0.0005637396356</v>
      </c>
      <c r="BD1495" s="12">
        <f t="shared" si="54"/>
        <v>121.2299567</v>
      </c>
    </row>
    <row r="1496" ht="14.25" customHeight="1">
      <c r="A1496" s="7">
        <v>38688.0</v>
      </c>
      <c r="B1496" s="21" t="s">
        <v>90</v>
      </c>
      <c r="C1496" s="8">
        <v>35.734581</v>
      </c>
      <c r="D1496" s="33">
        <f t="shared" si="5"/>
        <v>0.0006684829472</v>
      </c>
      <c r="E1496" s="33">
        <f t="shared" si="7"/>
        <v>0</v>
      </c>
      <c r="F1496" s="33">
        <f t="shared" si="9"/>
        <v>0.02850318379</v>
      </c>
      <c r="G1496" s="33">
        <f t="shared" si="11"/>
        <v>0.0143947813</v>
      </c>
      <c r="H1496" s="33">
        <f t="shared" si="20"/>
        <v>-0.4598742325</v>
      </c>
      <c r="I1496" s="45">
        <f t="shared" si="31"/>
        <v>0.7722701113</v>
      </c>
      <c r="J1496" s="45">
        <f t="shared" si="43"/>
        <v>-0.6675931226</v>
      </c>
      <c r="K1496" s="21" t="s">
        <v>91</v>
      </c>
      <c r="L1496" s="8">
        <v>12.363327</v>
      </c>
      <c r="M1496" s="33">
        <f t="shared" si="6"/>
        <v>-0.0004673740418</v>
      </c>
      <c r="N1496" s="33">
        <f t="shared" si="8"/>
        <v>0.007058673077</v>
      </c>
      <c r="O1496" s="33">
        <f t="shared" si="10"/>
        <v>0.02942694334</v>
      </c>
      <c r="P1496" s="33">
        <f t="shared" si="12"/>
        <v>0.01226127686</v>
      </c>
      <c r="Q1496" s="45">
        <f t="shared" si="21"/>
        <v>0.564986719</v>
      </c>
      <c r="R1496" s="45">
        <f t="shared" si="32"/>
        <v>1.936160144</v>
      </c>
      <c r="S1496" s="45">
        <f t="shared" si="44"/>
        <v>1.094309194</v>
      </c>
      <c r="T1496" s="33">
        <f t="shared" si="22"/>
        <v>-1.024860951</v>
      </c>
      <c r="U1496" s="33">
        <f t="shared" si="33"/>
        <v>-1.163890033</v>
      </c>
      <c r="V1496" s="33">
        <f t="shared" si="42"/>
        <v>-1.761902316</v>
      </c>
      <c r="W1496" s="44">
        <f t="shared" si="13"/>
        <v>0.006608800606</v>
      </c>
      <c r="X1496" s="44">
        <f t="shared" si="14"/>
        <v>0.006086969423</v>
      </c>
      <c r="Y1496" s="33">
        <f t="shared" si="15"/>
        <v>0.9210399564</v>
      </c>
      <c r="Z1496" s="43">
        <v>1.0</v>
      </c>
      <c r="AA1496" s="33">
        <f t="shared" si="16"/>
        <v>1.921039956</v>
      </c>
      <c r="AB1496" s="33">
        <f t="shared" si="17"/>
        <v>0.4794486202</v>
      </c>
      <c r="AC1496" s="33">
        <f t="shared" si="18"/>
        <v>0.5205513798</v>
      </c>
      <c r="AD1496" s="33">
        <f t="shared" si="19"/>
        <v>0.001746282672</v>
      </c>
      <c r="AE1496" s="34">
        <f t="shared" si="23"/>
        <v>1</v>
      </c>
      <c r="AF1496" s="34">
        <f t="shared" si="24"/>
        <v>0</v>
      </c>
      <c r="AG1496" s="34">
        <f t="shared" si="25"/>
        <v>0</v>
      </c>
      <c r="AH1496" s="34">
        <f t="shared" si="26"/>
        <v>3</v>
      </c>
      <c r="AI1496" s="34">
        <f t="shared" si="28"/>
        <v>0</v>
      </c>
      <c r="AJ1496" s="34">
        <f t="shared" si="29"/>
        <v>1</v>
      </c>
      <c r="AK1496" s="34">
        <f t="shared" si="27"/>
        <v>0.001746282672</v>
      </c>
      <c r="AL1496" s="36">
        <f t="shared" si="34"/>
        <v>1</v>
      </c>
      <c r="AM1496" s="36">
        <f t="shared" si="35"/>
        <v>0</v>
      </c>
      <c r="AN1496" s="46">
        <f t="shared" si="36"/>
        <v>0</v>
      </c>
      <c r="AO1496" s="36">
        <f t="shared" si="37"/>
        <v>4</v>
      </c>
      <c r="AP1496" s="36">
        <f t="shared" si="39"/>
        <v>0</v>
      </c>
      <c r="AQ1496" s="36">
        <f t="shared" si="40"/>
        <v>1</v>
      </c>
      <c r="AR1496" s="36">
        <f t="shared" si="38"/>
        <v>0.001746282672</v>
      </c>
      <c r="AS1496" s="38">
        <f t="shared" si="45"/>
        <v>1</v>
      </c>
      <c r="AT1496" s="38">
        <f t="shared" si="46"/>
        <v>0</v>
      </c>
      <c r="AU1496" s="38">
        <f t="shared" si="47"/>
        <v>0</v>
      </c>
      <c r="AV1496" s="38">
        <f t="shared" si="48"/>
        <v>4</v>
      </c>
      <c r="AW1496" s="38">
        <f t="shared" si="51"/>
        <v>0</v>
      </c>
      <c r="AX1496" s="38">
        <f t="shared" si="52"/>
        <v>1</v>
      </c>
      <c r="AY1496" s="38">
        <f t="shared" si="49"/>
        <v>0.001746282672</v>
      </c>
      <c r="AZ1496" s="12">
        <f t="shared" si="30"/>
        <v>136.3145613</v>
      </c>
      <c r="BA1496" s="12">
        <f t="shared" si="41"/>
        <v>99.37617263</v>
      </c>
      <c r="BB1496" s="12">
        <f t="shared" si="53"/>
        <v>135.695999</v>
      </c>
      <c r="BC1496" s="12">
        <f t="shared" si="50"/>
        <v>0.001746282672</v>
      </c>
      <c r="BD1496" s="12">
        <f t="shared" si="54"/>
        <v>121.4416585</v>
      </c>
    </row>
    <row r="1497" ht="14.25" customHeight="1">
      <c r="A1497" s="7">
        <v>38691.0</v>
      </c>
      <c r="B1497" s="21" t="s">
        <v>90</v>
      </c>
      <c r="C1497" s="8">
        <v>35.710709</v>
      </c>
      <c r="D1497" s="33">
        <f t="shared" si="5"/>
        <v>-0.0006680363763</v>
      </c>
      <c r="E1497" s="33">
        <f t="shared" si="7"/>
        <v>0.0040254125</v>
      </c>
      <c r="F1497" s="33">
        <f t="shared" si="9"/>
        <v>0.02289837585</v>
      </c>
      <c r="G1497" s="33">
        <f t="shared" si="11"/>
        <v>0.02150171215</v>
      </c>
      <c r="H1497" s="33">
        <f t="shared" si="20"/>
        <v>-0.1932677143</v>
      </c>
      <c r="I1497" s="45">
        <f t="shared" si="31"/>
        <v>0.4632054718</v>
      </c>
      <c r="J1497" s="45">
        <f t="shared" si="43"/>
        <v>-0.2692200667</v>
      </c>
      <c r="K1497" s="21" t="s">
        <v>91</v>
      </c>
      <c r="L1497" s="8">
        <v>12.314245</v>
      </c>
      <c r="M1497" s="33">
        <f t="shared" si="6"/>
        <v>-0.003969966984</v>
      </c>
      <c r="N1497" s="33">
        <f t="shared" si="8"/>
        <v>0.003529396617</v>
      </c>
      <c r="O1497" s="33">
        <f t="shared" si="10"/>
        <v>0.01732163395</v>
      </c>
      <c r="P1497" s="33">
        <f t="shared" si="12"/>
        <v>0.01491752373</v>
      </c>
      <c r="Q1497" s="45">
        <f t="shared" si="21"/>
        <v>0.3344345995</v>
      </c>
      <c r="R1497" s="45">
        <f t="shared" si="32"/>
        <v>1.184618184</v>
      </c>
      <c r="S1497" s="45">
        <f t="shared" si="44"/>
        <v>1.228908463</v>
      </c>
      <c r="T1497" s="33">
        <f t="shared" si="22"/>
        <v>-0.5277023138</v>
      </c>
      <c r="U1497" s="33">
        <f t="shared" si="33"/>
        <v>-0.7214127126</v>
      </c>
      <c r="V1497" s="33">
        <f t="shared" si="42"/>
        <v>-1.498128529</v>
      </c>
      <c r="W1497" s="44">
        <f t="shared" si="13"/>
        <v>0.006322784932</v>
      </c>
      <c r="X1497" s="44">
        <f t="shared" si="14"/>
        <v>0.00595098439</v>
      </c>
      <c r="Y1497" s="33">
        <f t="shared" si="15"/>
        <v>0.9411967123</v>
      </c>
      <c r="Z1497" s="43">
        <v>1.0</v>
      </c>
      <c r="AA1497" s="33">
        <f t="shared" si="16"/>
        <v>1.941196712</v>
      </c>
      <c r="AB1497" s="33">
        <f t="shared" si="17"/>
        <v>0.4848538566</v>
      </c>
      <c r="AC1497" s="33">
        <f t="shared" si="18"/>
        <v>0.5151461434</v>
      </c>
      <c r="AD1497" s="33">
        <f t="shared" si="19"/>
        <v>0.0001139109442</v>
      </c>
      <c r="AE1497" s="34">
        <f t="shared" si="23"/>
        <v>0</v>
      </c>
      <c r="AF1497" s="34">
        <f t="shared" si="24"/>
        <v>0</v>
      </c>
      <c r="AG1497" s="34">
        <f t="shared" si="25"/>
        <v>0</v>
      </c>
      <c r="AH1497" s="34">
        <f t="shared" si="26"/>
        <v>4</v>
      </c>
      <c r="AI1497" s="34">
        <f t="shared" si="28"/>
        <v>0</v>
      </c>
      <c r="AJ1497" s="34">
        <f t="shared" si="29"/>
        <v>1</v>
      </c>
      <c r="AK1497" s="34">
        <f t="shared" si="27"/>
        <v>0.0001139109442</v>
      </c>
      <c r="AL1497" s="36">
        <f t="shared" si="34"/>
        <v>0</v>
      </c>
      <c r="AM1497" s="36">
        <f t="shared" si="35"/>
        <v>0</v>
      </c>
      <c r="AN1497" s="46">
        <f t="shared" si="36"/>
        <v>0</v>
      </c>
      <c r="AO1497" s="36">
        <f t="shared" si="37"/>
        <v>5</v>
      </c>
      <c r="AP1497" s="36">
        <f t="shared" si="39"/>
        <v>0</v>
      </c>
      <c r="AQ1497" s="36">
        <f t="shared" si="40"/>
        <v>1</v>
      </c>
      <c r="AR1497" s="36">
        <f t="shared" si="38"/>
        <v>0.0001139109442</v>
      </c>
      <c r="AS1497" s="38">
        <f t="shared" si="45"/>
        <v>1</v>
      </c>
      <c r="AT1497" s="38">
        <f t="shared" si="46"/>
        <v>0</v>
      </c>
      <c r="AU1497" s="38">
        <f t="shared" si="47"/>
        <v>0</v>
      </c>
      <c r="AV1497" s="38">
        <f t="shared" si="48"/>
        <v>5</v>
      </c>
      <c r="AW1497" s="38">
        <f t="shared" si="51"/>
        <v>0</v>
      </c>
      <c r="AX1497" s="38">
        <f t="shared" si="52"/>
        <v>1</v>
      </c>
      <c r="AY1497" s="38">
        <f t="shared" si="49"/>
        <v>0.0001139109442</v>
      </c>
      <c r="AZ1497" s="12">
        <f t="shared" si="30"/>
        <v>136.330089</v>
      </c>
      <c r="BA1497" s="12">
        <f t="shared" si="41"/>
        <v>99.38749266</v>
      </c>
      <c r="BB1497" s="12">
        <f t="shared" si="53"/>
        <v>135.7114562</v>
      </c>
      <c r="BC1497" s="12">
        <f t="shared" si="50"/>
        <v>0.0001139109442</v>
      </c>
      <c r="BD1497" s="12">
        <f t="shared" si="54"/>
        <v>121.455492</v>
      </c>
    </row>
    <row r="1498" ht="14.25" customHeight="1">
      <c r="A1498" s="7">
        <v>38692.0</v>
      </c>
      <c r="B1498" s="21" t="s">
        <v>90</v>
      </c>
      <c r="C1498" s="8">
        <v>35.621239</v>
      </c>
      <c r="D1498" s="33">
        <f t="shared" si="5"/>
        <v>-0.002505410912</v>
      </c>
      <c r="E1498" s="33">
        <f t="shared" si="7"/>
        <v>-0.00100370115</v>
      </c>
      <c r="F1498" s="33">
        <f t="shared" si="9"/>
        <v>0.02243157517</v>
      </c>
      <c r="G1498" s="33">
        <f t="shared" si="11"/>
        <v>0.0196386975</v>
      </c>
      <c r="H1498" s="33">
        <f t="shared" si="20"/>
        <v>-0.5066986016</v>
      </c>
      <c r="I1498" s="45">
        <f t="shared" si="31"/>
        <v>0.4334539532</v>
      </c>
      <c r="J1498" s="45">
        <f t="shared" si="43"/>
        <v>-0.3802533018</v>
      </c>
      <c r="K1498" s="21" t="s">
        <v>91</v>
      </c>
      <c r="L1498" s="8">
        <v>12.282484</v>
      </c>
      <c r="M1498" s="33">
        <f t="shared" si="6"/>
        <v>-0.002579208064</v>
      </c>
      <c r="N1498" s="33">
        <f t="shared" si="8"/>
        <v>-0.01184722901</v>
      </c>
      <c r="O1498" s="33">
        <f t="shared" si="10"/>
        <v>0.01590202002</v>
      </c>
      <c r="P1498" s="33">
        <f t="shared" si="12"/>
        <v>0.009673477789</v>
      </c>
      <c r="Q1498" s="45">
        <f t="shared" si="21"/>
        <v>-0.665461417</v>
      </c>
      <c r="R1498" s="45">
        <f t="shared" si="32"/>
        <v>1.082745451</v>
      </c>
      <c r="S1498" s="45">
        <f t="shared" si="44"/>
        <v>0.9247967165</v>
      </c>
      <c r="T1498" s="33">
        <f t="shared" si="22"/>
        <v>0.1587628154</v>
      </c>
      <c r="U1498" s="33">
        <f t="shared" si="33"/>
        <v>-0.6492914973</v>
      </c>
      <c r="V1498" s="33">
        <f t="shared" si="42"/>
        <v>-1.305050018</v>
      </c>
      <c r="W1498" s="44">
        <f t="shared" si="13"/>
        <v>0.0063625862</v>
      </c>
      <c r="X1498" s="44">
        <f t="shared" si="14"/>
        <v>0.005979183276</v>
      </c>
      <c r="Y1498" s="33">
        <f t="shared" si="15"/>
        <v>0.9397410248</v>
      </c>
      <c r="Z1498" s="43">
        <v>1.0</v>
      </c>
      <c r="AA1498" s="33">
        <f t="shared" si="16"/>
        <v>1.939741025</v>
      </c>
      <c r="AB1498" s="33">
        <f t="shared" si="17"/>
        <v>0.4844672628</v>
      </c>
      <c r="AC1498" s="33">
        <f t="shared" si="18"/>
        <v>0.5155327372</v>
      </c>
      <c r="AD1498" s="33">
        <f t="shared" si="19"/>
        <v>0.002245883798</v>
      </c>
      <c r="AE1498" s="34">
        <f t="shared" si="23"/>
        <v>0</v>
      </c>
      <c r="AF1498" s="34">
        <f t="shared" si="24"/>
        <v>0</v>
      </c>
      <c r="AG1498" s="34">
        <f t="shared" si="25"/>
        <v>0</v>
      </c>
      <c r="AH1498" s="34">
        <f t="shared" si="26"/>
        <v>5</v>
      </c>
      <c r="AI1498" s="34">
        <f t="shared" si="28"/>
        <v>0</v>
      </c>
      <c r="AJ1498" s="34">
        <f t="shared" si="29"/>
        <v>1</v>
      </c>
      <c r="AK1498" s="34">
        <f t="shared" si="27"/>
        <v>0.002245883798</v>
      </c>
      <c r="AL1498" s="36">
        <f t="shared" si="34"/>
        <v>0</v>
      </c>
      <c r="AM1498" s="36">
        <f t="shared" si="35"/>
        <v>0</v>
      </c>
      <c r="AN1498" s="46">
        <f t="shared" si="36"/>
        <v>0</v>
      </c>
      <c r="AO1498" s="36">
        <f t="shared" si="37"/>
        <v>0</v>
      </c>
      <c r="AP1498" s="36">
        <f t="shared" si="39"/>
        <v>1</v>
      </c>
      <c r="AQ1498" s="36">
        <f t="shared" si="40"/>
        <v>0</v>
      </c>
      <c r="AR1498" s="36">
        <f t="shared" si="38"/>
        <v>0</v>
      </c>
      <c r="AS1498" s="38">
        <f t="shared" si="45"/>
        <v>1</v>
      </c>
      <c r="AT1498" s="38">
        <f t="shared" si="46"/>
        <v>0</v>
      </c>
      <c r="AU1498" s="38">
        <f t="shared" si="47"/>
        <v>0</v>
      </c>
      <c r="AV1498" s="38">
        <f t="shared" si="48"/>
        <v>1</v>
      </c>
      <c r="AW1498" s="38">
        <f t="shared" si="51"/>
        <v>1</v>
      </c>
      <c r="AX1498" s="38">
        <f t="shared" si="52"/>
        <v>1</v>
      </c>
      <c r="AY1498" s="38">
        <f t="shared" si="49"/>
        <v>0.002245883798</v>
      </c>
      <c r="AZ1498" s="12">
        <f t="shared" si="30"/>
        <v>136.6362706</v>
      </c>
      <c r="BA1498" s="12">
        <f t="shared" si="41"/>
        <v>99.38749266</v>
      </c>
      <c r="BB1498" s="12">
        <f t="shared" si="53"/>
        <v>136.0162484</v>
      </c>
      <c r="BC1498" s="12">
        <f t="shared" si="50"/>
        <v>0.001497255865</v>
      </c>
      <c r="BD1498" s="12">
        <f t="shared" si="54"/>
        <v>121.637342</v>
      </c>
    </row>
    <row r="1499" ht="14.25" customHeight="1">
      <c r="A1499" s="7">
        <v>38693.0</v>
      </c>
      <c r="B1499" s="21" t="s">
        <v>90</v>
      </c>
      <c r="C1499" s="8">
        <v>35.483421</v>
      </c>
      <c r="D1499" s="33">
        <f t="shared" si="5"/>
        <v>-0.003868983895</v>
      </c>
      <c r="E1499" s="33">
        <f t="shared" si="7"/>
        <v>0.004713372972</v>
      </c>
      <c r="F1499" s="33">
        <f t="shared" si="9"/>
        <v>0.001836221499</v>
      </c>
      <c r="G1499" s="33">
        <f t="shared" si="11"/>
        <v>0.0202235506</v>
      </c>
      <c r="H1499" s="33">
        <f t="shared" si="20"/>
        <v>-0.1224786004</v>
      </c>
      <c r="I1499" s="45">
        <f t="shared" si="31"/>
        <v>-0.6568765104</v>
      </c>
      <c r="J1499" s="45">
        <f t="shared" si="43"/>
        <v>-0.3475767008</v>
      </c>
      <c r="K1499" s="21" t="s">
        <v>91</v>
      </c>
      <c r="L1499" s="8">
        <v>12.184319</v>
      </c>
      <c r="M1499" s="33">
        <f t="shared" si="6"/>
        <v>-0.00799227583</v>
      </c>
      <c r="N1499" s="33">
        <f t="shared" si="8"/>
        <v>-0.01147772179</v>
      </c>
      <c r="O1499" s="33">
        <f t="shared" si="10"/>
        <v>0.003260346078</v>
      </c>
      <c r="P1499" s="33">
        <f t="shared" si="12"/>
        <v>0.008021603396</v>
      </c>
      <c r="Q1499" s="45">
        <f t="shared" si="21"/>
        <v>-0.6197980528</v>
      </c>
      <c r="R1499" s="45">
        <f t="shared" si="32"/>
        <v>0.3734703578</v>
      </c>
      <c r="S1499" s="45">
        <f t="shared" si="44"/>
        <v>0.8475525523</v>
      </c>
      <c r="T1499" s="33">
        <f t="shared" si="22"/>
        <v>0.4973194524</v>
      </c>
      <c r="U1499" s="33">
        <f t="shared" si="33"/>
        <v>-1.030346868</v>
      </c>
      <c r="V1499" s="33">
        <f t="shared" si="42"/>
        <v>-1.195129253</v>
      </c>
      <c r="W1499" s="44">
        <f t="shared" si="13"/>
        <v>0.006338161225</v>
      </c>
      <c r="X1499" s="44">
        <f t="shared" si="14"/>
        <v>0.006087488017</v>
      </c>
      <c r="Y1499" s="33">
        <f t="shared" si="15"/>
        <v>0.9604501685</v>
      </c>
      <c r="Z1499" s="43">
        <v>1.0</v>
      </c>
      <c r="AA1499" s="33">
        <f t="shared" si="16"/>
        <v>1.960450168</v>
      </c>
      <c r="AB1499" s="33">
        <f t="shared" si="17"/>
        <v>0.489913074</v>
      </c>
      <c r="AC1499" s="33">
        <f t="shared" si="18"/>
        <v>0.510086926</v>
      </c>
      <c r="AD1499" s="33">
        <f t="shared" si="19"/>
        <v>0.002627057927</v>
      </c>
      <c r="AE1499" s="34">
        <f t="shared" si="23"/>
        <v>0</v>
      </c>
      <c r="AF1499" s="34">
        <f t="shared" si="24"/>
        <v>0</v>
      </c>
      <c r="AG1499" s="34">
        <f t="shared" si="25"/>
        <v>0</v>
      </c>
      <c r="AH1499" s="34">
        <f t="shared" si="26"/>
        <v>0</v>
      </c>
      <c r="AI1499" s="34">
        <f t="shared" si="28"/>
        <v>1</v>
      </c>
      <c r="AJ1499" s="34">
        <f t="shared" si="29"/>
        <v>0</v>
      </c>
      <c r="AK1499" s="34">
        <f t="shared" si="27"/>
        <v>0</v>
      </c>
      <c r="AL1499" s="36">
        <f t="shared" si="34"/>
        <v>1</v>
      </c>
      <c r="AM1499" s="36">
        <f t="shared" si="35"/>
        <v>0</v>
      </c>
      <c r="AN1499" s="46">
        <f t="shared" si="36"/>
        <v>0</v>
      </c>
      <c r="AO1499" s="36">
        <f t="shared" si="37"/>
        <v>1</v>
      </c>
      <c r="AP1499" s="36">
        <f t="shared" si="39"/>
        <v>0</v>
      </c>
      <c r="AQ1499" s="36">
        <f t="shared" si="40"/>
        <v>1</v>
      </c>
      <c r="AR1499" s="36">
        <f t="shared" si="38"/>
        <v>0.002627057927</v>
      </c>
      <c r="AS1499" s="38">
        <f t="shared" si="45"/>
        <v>1</v>
      </c>
      <c r="AT1499" s="38">
        <f t="shared" si="46"/>
        <v>0</v>
      </c>
      <c r="AU1499" s="38">
        <f t="shared" si="47"/>
        <v>0</v>
      </c>
      <c r="AV1499" s="38">
        <f t="shared" si="48"/>
        <v>2</v>
      </c>
      <c r="AW1499" s="38">
        <f t="shared" si="51"/>
        <v>0</v>
      </c>
      <c r="AX1499" s="38">
        <f t="shared" si="52"/>
        <v>1</v>
      </c>
      <c r="AY1499" s="38">
        <f t="shared" si="49"/>
        <v>0.002627057927</v>
      </c>
      <c r="AZ1499" s="12">
        <f t="shared" si="30"/>
        <v>136.6362706</v>
      </c>
      <c r="BA1499" s="12">
        <f t="shared" si="41"/>
        <v>99.64858937</v>
      </c>
      <c r="BB1499" s="12">
        <f t="shared" si="53"/>
        <v>136.3735709</v>
      </c>
      <c r="BC1499" s="12">
        <f t="shared" si="50"/>
        <v>0.001751371951</v>
      </c>
      <c r="BD1499" s="12">
        <f t="shared" si="54"/>
        <v>121.8503742</v>
      </c>
    </row>
    <row r="1500" ht="14.25" customHeight="1">
      <c r="A1500" s="7">
        <v>38694.0</v>
      </c>
      <c r="B1500" s="21" t="s">
        <v>90</v>
      </c>
      <c r="C1500" s="8">
        <v>35.393551</v>
      </c>
      <c r="D1500" s="33">
        <f t="shared" si="5"/>
        <v>-0.002532732117</v>
      </c>
      <c r="E1500" s="33">
        <f t="shared" si="7"/>
        <v>-0.008881313446</v>
      </c>
      <c r="F1500" s="33">
        <f t="shared" si="9"/>
        <v>-0.004557398454</v>
      </c>
      <c r="G1500" s="33">
        <f t="shared" si="11"/>
        <v>0.01763959765</v>
      </c>
      <c r="H1500" s="33">
        <f t="shared" si="20"/>
        <v>-0.9840623477</v>
      </c>
      <c r="I1500" s="45">
        <f t="shared" si="31"/>
        <v>-0.9799162454</v>
      </c>
      <c r="J1500" s="45">
        <f t="shared" si="43"/>
        <v>-0.4983158994</v>
      </c>
      <c r="K1500" s="21" t="s">
        <v>91</v>
      </c>
      <c r="L1500" s="8">
        <v>12.091928</v>
      </c>
      <c r="M1500" s="33">
        <f t="shared" si="6"/>
        <v>-0.007582779144</v>
      </c>
      <c r="N1500" s="33">
        <f t="shared" si="8"/>
        <v>-0.02240905326</v>
      </c>
      <c r="O1500" s="33">
        <f t="shared" si="10"/>
        <v>-0.01158444317</v>
      </c>
      <c r="P1500" s="33">
        <f t="shared" si="12"/>
        <v>-0.0005711292275</v>
      </c>
      <c r="Q1500" s="45">
        <f t="shared" si="21"/>
        <v>-1.334077255</v>
      </c>
      <c r="R1500" s="45">
        <f t="shared" si="32"/>
        <v>-0.4625763646</v>
      </c>
      <c r="S1500" s="45">
        <f t="shared" si="44"/>
        <v>0.3943842009</v>
      </c>
      <c r="T1500" s="33">
        <f t="shared" si="22"/>
        <v>0.3500149075</v>
      </c>
      <c r="U1500" s="33">
        <f t="shared" si="33"/>
        <v>-0.5173398808</v>
      </c>
      <c r="V1500" s="33">
        <f t="shared" si="42"/>
        <v>-0.8927001003</v>
      </c>
      <c r="W1500" s="44">
        <f t="shared" si="13"/>
        <v>0.006384756738</v>
      </c>
      <c r="X1500" s="44">
        <f t="shared" si="14"/>
        <v>0.006341872687</v>
      </c>
      <c r="Y1500" s="33">
        <f t="shared" si="15"/>
        <v>0.9932833697</v>
      </c>
      <c r="Z1500" s="43">
        <v>1.0</v>
      </c>
      <c r="AA1500" s="33">
        <f t="shared" si="16"/>
        <v>1.99328337</v>
      </c>
      <c r="AB1500" s="33">
        <f t="shared" si="17"/>
        <v>0.4983151843</v>
      </c>
      <c r="AC1500" s="33">
        <f t="shared" si="18"/>
        <v>0.5016848157</v>
      </c>
      <c r="AD1500" s="33">
        <f t="shared" si="19"/>
        <v>0.003841805873</v>
      </c>
      <c r="AE1500" s="34">
        <f t="shared" si="23"/>
        <v>0</v>
      </c>
      <c r="AF1500" s="34">
        <f t="shared" si="24"/>
        <v>0</v>
      </c>
      <c r="AG1500" s="34">
        <f t="shared" si="25"/>
        <v>0</v>
      </c>
      <c r="AH1500" s="34">
        <f t="shared" si="26"/>
        <v>0</v>
      </c>
      <c r="AI1500" s="34">
        <f t="shared" si="28"/>
        <v>0</v>
      </c>
      <c r="AJ1500" s="34">
        <f t="shared" si="29"/>
        <v>0</v>
      </c>
      <c r="AK1500" s="34">
        <f t="shared" si="27"/>
        <v>0</v>
      </c>
      <c r="AL1500" s="36">
        <f t="shared" si="34"/>
        <v>0</v>
      </c>
      <c r="AM1500" s="36">
        <f t="shared" si="35"/>
        <v>0</v>
      </c>
      <c r="AN1500" s="46">
        <f t="shared" si="36"/>
        <v>0</v>
      </c>
      <c r="AO1500" s="36">
        <f t="shared" si="37"/>
        <v>2</v>
      </c>
      <c r="AP1500" s="36">
        <f t="shared" si="39"/>
        <v>0</v>
      </c>
      <c r="AQ1500" s="36">
        <f t="shared" si="40"/>
        <v>1</v>
      </c>
      <c r="AR1500" s="36">
        <f t="shared" si="38"/>
        <v>0.003841805873</v>
      </c>
      <c r="AS1500" s="38">
        <f t="shared" si="45"/>
        <v>0</v>
      </c>
      <c r="AT1500" s="38">
        <f t="shared" si="46"/>
        <v>0</v>
      </c>
      <c r="AU1500" s="38">
        <f t="shared" si="47"/>
        <v>0</v>
      </c>
      <c r="AV1500" s="38">
        <f t="shared" si="48"/>
        <v>3</v>
      </c>
      <c r="AW1500" s="38">
        <f t="shared" si="51"/>
        <v>0</v>
      </c>
      <c r="AX1500" s="38">
        <f t="shared" si="52"/>
        <v>1</v>
      </c>
      <c r="AY1500" s="38">
        <f t="shared" si="49"/>
        <v>0.003841805873</v>
      </c>
      <c r="AZ1500" s="12">
        <f t="shared" si="30"/>
        <v>136.6362706</v>
      </c>
      <c r="BA1500" s="12">
        <f t="shared" si="41"/>
        <v>100.0314199</v>
      </c>
      <c r="BB1500" s="12">
        <f t="shared" si="53"/>
        <v>136.8974917</v>
      </c>
      <c r="BC1500" s="12">
        <f t="shared" si="50"/>
        <v>0.002561203916</v>
      </c>
      <c r="BD1500" s="12">
        <f t="shared" si="54"/>
        <v>122.1624579</v>
      </c>
    </row>
    <row r="1501" ht="14.25" customHeight="1">
      <c r="A1501" s="7">
        <v>38695.0</v>
      </c>
      <c r="B1501" s="21" t="s">
        <v>90</v>
      </c>
      <c r="C1501" s="8">
        <v>35.351593</v>
      </c>
      <c r="D1501" s="33">
        <f t="shared" si="5"/>
        <v>-0.0011854702</v>
      </c>
      <c r="E1501" s="33">
        <f t="shared" si="7"/>
        <v>-0.01071757355</v>
      </c>
      <c r="F1501" s="33">
        <f t="shared" si="9"/>
        <v>-0.01071757355</v>
      </c>
      <c r="G1501" s="33">
        <f t="shared" si="11"/>
        <v>0.006249194823</v>
      </c>
      <c r="H1501" s="33">
        <f t="shared" si="20"/>
        <v>-1.08736291</v>
      </c>
      <c r="I1501" s="45">
        <f t="shared" si="31"/>
        <v>-1.278665305</v>
      </c>
      <c r="J1501" s="45">
        <f t="shared" si="43"/>
        <v>-1.136972173</v>
      </c>
      <c r="K1501" s="21" t="s">
        <v>91</v>
      </c>
      <c r="L1501" s="8">
        <v>11.985092</v>
      </c>
      <c r="M1501" s="33">
        <f t="shared" si="6"/>
        <v>-0.008835315592</v>
      </c>
      <c r="N1501" s="33">
        <f t="shared" si="8"/>
        <v>-0.03059330227</v>
      </c>
      <c r="O1501" s="33">
        <f t="shared" si="10"/>
        <v>-0.02375057731</v>
      </c>
      <c r="P1501" s="33">
        <f t="shared" si="12"/>
        <v>-0.01732197573</v>
      </c>
      <c r="Q1501" s="45">
        <f t="shared" si="21"/>
        <v>-1.855146382</v>
      </c>
      <c r="R1501" s="45">
        <f t="shared" si="32"/>
        <v>-1.127313595</v>
      </c>
      <c r="S1501" s="45">
        <f t="shared" si="44"/>
        <v>-0.4855705492</v>
      </c>
      <c r="T1501" s="33">
        <f t="shared" si="22"/>
        <v>0.767783472</v>
      </c>
      <c r="U1501" s="33">
        <f t="shared" si="33"/>
        <v>-0.1513517099</v>
      </c>
      <c r="V1501" s="33">
        <f t="shared" si="42"/>
        <v>-0.6514016237</v>
      </c>
      <c r="W1501" s="44">
        <f t="shared" si="13"/>
        <v>0.006014612014</v>
      </c>
      <c r="X1501" s="44">
        <f t="shared" si="14"/>
        <v>0.006335656223</v>
      </c>
      <c r="Y1501" s="33">
        <f t="shared" si="15"/>
        <v>1.053377376</v>
      </c>
      <c r="Z1501" s="43">
        <v>1.0</v>
      </c>
      <c r="AA1501" s="33">
        <f t="shared" si="16"/>
        <v>2.053377376</v>
      </c>
      <c r="AB1501" s="33">
        <f t="shared" si="17"/>
        <v>0.5129974589</v>
      </c>
      <c r="AC1501" s="33">
        <f t="shared" si="18"/>
        <v>0.4870025411</v>
      </c>
      <c r="AD1501" s="33">
        <f t="shared" si="19"/>
        <v>0.006918721552</v>
      </c>
      <c r="AE1501" s="34">
        <f t="shared" si="23"/>
        <v>0</v>
      </c>
      <c r="AF1501" s="34">
        <f t="shared" si="24"/>
        <v>0</v>
      </c>
      <c r="AG1501" s="34">
        <f t="shared" si="25"/>
        <v>0</v>
      </c>
      <c r="AH1501" s="34">
        <f t="shared" si="26"/>
        <v>0</v>
      </c>
      <c r="AI1501" s="34">
        <f t="shared" si="28"/>
        <v>0</v>
      </c>
      <c r="AJ1501" s="34">
        <f t="shared" si="29"/>
        <v>0</v>
      </c>
      <c r="AK1501" s="34">
        <f t="shared" si="27"/>
        <v>0</v>
      </c>
      <c r="AL1501" s="36">
        <f t="shared" si="34"/>
        <v>0</v>
      </c>
      <c r="AM1501" s="36">
        <f t="shared" si="35"/>
        <v>0</v>
      </c>
      <c r="AN1501" s="46">
        <f t="shared" si="36"/>
        <v>0</v>
      </c>
      <c r="AO1501" s="36">
        <f t="shared" si="37"/>
        <v>3</v>
      </c>
      <c r="AP1501" s="36">
        <f t="shared" si="39"/>
        <v>0</v>
      </c>
      <c r="AQ1501" s="36">
        <f t="shared" si="40"/>
        <v>1</v>
      </c>
      <c r="AR1501" s="36">
        <f t="shared" si="38"/>
        <v>0.006918721552</v>
      </c>
      <c r="AS1501" s="38">
        <f t="shared" si="45"/>
        <v>0</v>
      </c>
      <c r="AT1501" s="38">
        <f t="shared" si="46"/>
        <v>0</v>
      </c>
      <c r="AU1501" s="38">
        <f t="shared" si="47"/>
        <v>0</v>
      </c>
      <c r="AV1501" s="38">
        <f t="shared" si="48"/>
        <v>4</v>
      </c>
      <c r="AW1501" s="38">
        <f t="shared" si="51"/>
        <v>0</v>
      </c>
      <c r="AX1501" s="38">
        <f t="shared" si="52"/>
        <v>1</v>
      </c>
      <c r="AY1501" s="38">
        <f t="shared" si="49"/>
        <v>0.006918721552</v>
      </c>
      <c r="AZ1501" s="12">
        <f t="shared" si="30"/>
        <v>136.6362706</v>
      </c>
      <c r="BA1501" s="12">
        <f t="shared" si="41"/>
        <v>100.7235094</v>
      </c>
      <c r="BB1501" s="12">
        <f t="shared" si="53"/>
        <v>137.8446474</v>
      </c>
      <c r="BC1501" s="12">
        <f t="shared" si="50"/>
        <v>0.004612481035</v>
      </c>
      <c r="BD1501" s="12">
        <f t="shared" si="54"/>
        <v>122.7259299</v>
      </c>
    </row>
    <row r="1502" ht="14.25" customHeight="1">
      <c r="A1502" s="7">
        <v>38698.0</v>
      </c>
      <c r="B1502" s="21" t="s">
        <v>90</v>
      </c>
      <c r="C1502" s="8">
        <v>35.537334</v>
      </c>
      <c r="D1502" s="33">
        <f t="shared" si="5"/>
        <v>0.005254105522</v>
      </c>
      <c r="E1502" s="33">
        <f t="shared" si="7"/>
        <v>-0.004854986217</v>
      </c>
      <c r="F1502" s="33">
        <f t="shared" si="9"/>
        <v>-0.0008491170389</v>
      </c>
      <c r="G1502" s="33">
        <f t="shared" si="11"/>
        <v>0.01481031732</v>
      </c>
      <c r="H1502" s="33">
        <f t="shared" si="20"/>
        <v>-0.6869698233</v>
      </c>
      <c r="I1502" s="45">
        <f t="shared" si="31"/>
        <v>-0.7245633519</v>
      </c>
      <c r="J1502" s="45">
        <f t="shared" si="43"/>
        <v>-0.6377804134</v>
      </c>
      <c r="K1502" s="21" t="s">
        <v>91</v>
      </c>
      <c r="L1502" s="8">
        <v>11.881155</v>
      </c>
      <c r="M1502" s="33">
        <f t="shared" si="6"/>
        <v>-0.008672190418</v>
      </c>
      <c r="N1502" s="33">
        <f t="shared" si="8"/>
        <v>-0.03516983786</v>
      </c>
      <c r="O1502" s="33">
        <f t="shared" si="10"/>
        <v>-0.03176456955</v>
      </c>
      <c r="P1502" s="33">
        <f t="shared" si="12"/>
        <v>-0.03131152317</v>
      </c>
      <c r="Q1502" s="45">
        <f t="shared" si="21"/>
        <v>-2.071843142</v>
      </c>
      <c r="R1502" s="45">
        <f t="shared" si="32"/>
        <v>-1.540938782</v>
      </c>
      <c r="S1502" s="45">
        <f t="shared" si="44"/>
        <v>-1.216676781</v>
      </c>
      <c r="T1502" s="33">
        <f t="shared" si="22"/>
        <v>1.384873319</v>
      </c>
      <c r="U1502" s="33">
        <f t="shared" si="33"/>
        <v>0.8163754305</v>
      </c>
      <c r="V1502" s="33">
        <f t="shared" si="42"/>
        <v>0.5788963675</v>
      </c>
      <c r="W1502" s="44">
        <f t="shared" si="13"/>
        <v>0.006049625646</v>
      </c>
      <c r="X1502" s="44">
        <f t="shared" si="14"/>
        <v>0.006371444409</v>
      </c>
      <c r="Y1502" s="33">
        <f t="shared" si="15"/>
        <v>1.053196476</v>
      </c>
      <c r="Z1502" s="43">
        <v>1.0</v>
      </c>
      <c r="AA1502" s="33">
        <f t="shared" si="16"/>
        <v>2.053196476</v>
      </c>
      <c r="AB1502" s="33">
        <f t="shared" si="17"/>
        <v>0.5129545507</v>
      </c>
      <c r="AC1502" s="33">
        <f t="shared" si="18"/>
        <v>0.4870454493</v>
      </c>
      <c r="AD1502" s="33">
        <f t="shared" si="19"/>
        <v>-0.0006915827056</v>
      </c>
      <c r="AE1502" s="34">
        <f t="shared" si="23"/>
        <v>-1</v>
      </c>
      <c r="AF1502" s="34">
        <f t="shared" si="24"/>
        <v>0</v>
      </c>
      <c r="AG1502" s="34">
        <f t="shared" si="25"/>
        <v>0</v>
      </c>
      <c r="AH1502" s="34">
        <f t="shared" si="26"/>
        <v>1</v>
      </c>
      <c r="AI1502" s="34">
        <f t="shared" si="28"/>
        <v>0</v>
      </c>
      <c r="AJ1502" s="34">
        <f t="shared" si="29"/>
        <v>-1</v>
      </c>
      <c r="AK1502" s="34">
        <f t="shared" si="27"/>
        <v>0.0006915827056</v>
      </c>
      <c r="AL1502" s="36">
        <f t="shared" si="34"/>
        <v>0</v>
      </c>
      <c r="AM1502" s="36">
        <f t="shared" si="35"/>
        <v>0</v>
      </c>
      <c r="AN1502" s="46">
        <f t="shared" si="36"/>
        <v>0</v>
      </c>
      <c r="AO1502" s="36">
        <f t="shared" si="37"/>
        <v>4</v>
      </c>
      <c r="AP1502" s="36">
        <f t="shared" si="39"/>
        <v>0</v>
      </c>
      <c r="AQ1502" s="36">
        <f t="shared" si="40"/>
        <v>1</v>
      </c>
      <c r="AR1502" s="36">
        <f t="shared" si="38"/>
        <v>-0.0006915827056</v>
      </c>
      <c r="AS1502" s="38">
        <f t="shared" si="45"/>
        <v>0</v>
      </c>
      <c r="AT1502" s="38">
        <f t="shared" si="46"/>
        <v>0</v>
      </c>
      <c r="AU1502" s="38">
        <f t="shared" si="47"/>
        <v>0</v>
      </c>
      <c r="AV1502" s="38">
        <f t="shared" si="48"/>
        <v>5</v>
      </c>
      <c r="AW1502" s="38">
        <f t="shared" si="51"/>
        <v>0</v>
      </c>
      <c r="AX1502" s="38">
        <f t="shared" si="52"/>
        <v>1</v>
      </c>
      <c r="AY1502" s="38">
        <f t="shared" si="49"/>
        <v>-0.0006915827056</v>
      </c>
      <c r="AZ1502" s="12">
        <f t="shared" si="30"/>
        <v>136.7307659</v>
      </c>
      <c r="BA1502" s="12">
        <f t="shared" si="41"/>
        <v>100.6538508</v>
      </c>
      <c r="BB1502" s="12">
        <f t="shared" si="53"/>
        <v>137.7493164</v>
      </c>
      <c r="BC1502" s="12">
        <f t="shared" si="50"/>
        <v>-0.0002305275685</v>
      </c>
      <c r="BD1502" s="12">
        <f t="shared" si="54"/>
        <v>122.6976382</v>
      </c>
    </row>
    <row r="1503" ht="14.25" customHeight="1">
      <c r="A1503" s="7">
        <v>38699.0</v>
      </c>
      <c r="B1503" s="21" t="s">
        <v>90</v>
      </c>
      <c r="C1503" s="8">
        <v>35.333611</v>
      </c>
      <c r="D1503" s="33">
        <f t="shared" si="5"/>
        <v>-0.005732647249</v>
      </c>
      <c r="E1503" s="33">
        <f t="shared" si="7"/>
        <v>-0.008074620874</v>
      </c>
      <c r="F1503" s="33">
        <f t="shared" si="9"/>
        <v>-0.009070217518</v>
      </c>
      <c r="G1503" s="33">
        <f t="shared" si="11"/>
        <v>0.01071485679</v>
      </c>
      <c r="H1503" s="33">
        <f t="shared" si="20"/>
        <v>-0.8680436569</v>
      </c>
      <c r="I1503" s="45">
        <f t="shared" si="31"/>
        <v>-1.127721776</v>
      </c>
      <c r="J1503" s="45">
        <f t="shared" si="43"/>
        <v>-0.8467831372</v>
      </c>
      <c r="K1503" s="21" t="s">
        <v>91</v>
      </c>
      <c r="L1503" s="8">
        <v>11.826292</v>
      </c>
      <c r="M1503" s="33">
        <f t="shared" si="6"/>
        <v>-0.004617648705</v>
      </c>
      <c r="N1503" s="33">
        <f t="shared" si="8"/>
        <v>-0.03714167265</v>
      </c>
      <c r="O1503" s="33">
        <f t="shared" si="10"/>
        <v>-0.04854887575</v>
      </c>
      <c r="P1503" s="33">
        <f t="shared" si="12"/>
        <v>-0.03170906663</v>
      </c>
      <c r="Q1503" s="45">
        <f t="shared" si="21"/>
        <v>-2.096685516</v>
      </c>
      <c r="R1503" s="45">
        <f t="shared" si="32"/>
        <v>-2.40143636</v>
      </c>
      <c r="S1503" s="45">
        <f t="shared" si="44"/>
        <v>-1.196889869</v>
      </c>
      <c r="T1503" s="33">
        <f t="shared" si="22"/>
        <v>1.228641859</v>
      </c>
      <c r="U1503" s="33">
        <f t="shared" si="33"/>
        <v>1.273714584</v>
      </c>
      <c r="V1503" s="33">
        <f t="shared" si="42"/>
        <v>0.3501067316</v>
      </c>
      <c r="W1503" s="44">
        <f t="shared" si="13"/>
        <v>0.006200911745</v>
      </c>
      <c r="X1503" s="44">
        <f t="shared" si="14"/>
        <v>0.006381000939</v>
      </c>
      <c r="Y1503" s="33">
        <f t="shared" si="15"/>
        <v>1.029042373</v>
      </c>
      <c r="Z1503" s="43">
        <v>1.0</v>
      </c>
      <c r="AA1503" s="33">
        <f t="shared" si="16"/>
        <v>2.029042373</v>
      </c>
      <c r="AB1503" s="33">
        <f t="shared" si="17"/>
        <v>0.50715667</v>
      </c>
      <c r="AC1503" s="33">
        <f t="shared" si="18"/>
        <v>0.49284333</v>
      </c>
      <c r="AD1503" s="33">
        <f t="shared" si="19"/>
        <v>0.0008436261623</v>
      </c>
      <c r="AE1503" s="34">
        <f t="shared" si="23"/>
        <v>-1</v>
      </c>
      <c r="AF1503" s="34">
        <f t="shared" si="24"/>
        <v>0</v>
      </c>
      <c r="AG1503" s="34">
        <f t="shared" si="25"/>
        <v>0</v>
      </c>
      <c r="AH1503" s="34">
        <f t="shared" si="26"/>
        <v>2</v>
      </c>
      <c r="AI1503" s="34">
        <f t="shared" si="28"/>
        <v>0</v>
      </c>
      <c r="AJ1503" s="34">
        <f t="shared" si="29"/>
        <v>-1</v>
      </c>
      <c r="AK1503" s="34">
        <f t="shared" si="27"/>
        <v>-0.0008436261623</v>
      </c>
      <c r="AL1503" s="36">
        <f t="shared" si="34"/>
        <v>-1</v>
      </c>
      <c r="AM1503" s="36">
        <f t="shared" si="35"/>
        <v>1</v>
      </c>
      <c r="AN1503" s="46">
        <f t="shared" si="36"/>
        <v>0</v>
      </c>
      <c r="AO1503" s="36">
        <f t="shared" si="37"/>
        <v>1</v>
      </c>
      <c r="AP1503" s="36">
        <f t="shared" si="39"/>
        <v>0</v>
      </c>
      <c r="AQ1503" s="36">
        <f t="shared" si="40"/>
        <v>-1</v>
      </c>
      <c r="AR1503" s="36">
        <f t="shared" si="38"/>
        <v>-0.0008436261623</v>
      </c>
      <c r="AS1503" s="38">
        <f t="shared" si="45"/>
        <v>0</v>
      </c>
      <c r="AT1503" s="38">
        <f t="shared" si="46"/>
        <v>0</v>
      </c>
      <c r="AU1503" s="38">
        <f t="shared" si="47"/>
        <v>0</v>
      </c>
      <c r="AV1503" s="38">
        <f t="shared" si="48"/>
        <v>0</v>
      </c>
      <c r="AW1503" s="38">
        <f t="shared" si="51"/>
        <v>1</v>
      </c>
      <c r="AX1503" s="38">
        <f t="shared" si="52"/>
        <v>0</v>
      </c>
      <c r="AY1503" s="38">
        <f t="shared" si="49"/>
        <v>0</v>
      </c>
      <c r="AZ1503" s="12">
        <f t="shared" si="30"/>
        <v>136.6154162</v>
      </c>
      <c r="BA1503" s="12">
        <f t="shared" si="41"/>
        <v>100.5689366</v>
      </c>
      <c r="BB1503" s="12">
        <f t="shared" si="53"/>
        <v>137.7493164</v>
      </c>
      <c r="BC1503" s="12">
        <f t="shared" si="50"/>
        <v>-0.0005624174415</v>
      </c>
      <c r="BD1503" s="12">
        <f t="shared" si="54"/>
        <v>122.6286309</v>
      </c>
    </row>
    <row r="1504" ht="14.25" customHeight="1">
      <c r="A1504" s="7">
        <v>38700.0</v>
      </c>
      <c r="B1504" s="21" t="s">
        <v>90</v>
      </c>
      <c r="C1504" s="8">
        <v>35.501377</v>
      </c>
      <c r="D1504" s="33">
        <f t="shared" si="5"/>
        <v>0.004748057027</v>
      </c>
      <c r="E1504" s="33">
        <f t="shared" si="7"/>
        <v>0.0005060391443</v>
      </c>
      <c r="F1504" s="33">
        <f t="shared" si="9"/>
        <v>0.005221797267</v>
      </c>
      <c r="G1504" s="33">
        <f t="shared" si="11"/>
        <v>0.01378352295</v>
      </c>
      <c r="H1504" s="33">
        <f t="shared" si="20"/>
        <v>-0.3198229323</v>
      </c>
      <c r="I1504" s="45">
        <f t="shared" si="31"/>
        <v>-0.3600087004</v>
      </c>
      <c r="J1504" s="45">
        <f t="shared" si="43"/>
        <v>-0.6736339944</v>
      </c>
      <c r="K1504" s="21" t="s">
        <v>91</v>
      </c>
      <c r="L1504" s="8">
        <v>11.863831</v>
      </c>
      <c r="M1504" s="33">
        <f t="shared" si="6"/>
        <v>0.003174198641</v>
      </c>
      <c r="N1504" s="33">
        <f t="shared" si="8"/>
        <v>-0.02630331658</v>
      </c>
      <c r="O1504" s="33">
        <f t="shared" si="10"/>
        <v>-0.03747913623</v>
      </c>
      <c r="P1504" s="33">
        <f t="shared" si="12"/>
        <v>-0.02588982627</v>
      </c>
      <c r="Q1504" s="45">
        <f t="shared" si="21"/>
        <v>-1.3669471</v>
      </c>
      <c r="R1504" s="45">
        <f t="shared" si="32"/>
        <v>-1.68058093</v>
      </c>
      <c r="S1504" s="45">
        <f t="shared" si="44"/>
        <v>-0.8635743365</v>
      </c>
      <c r="T1504" s="33">
        <f t="shared" si="22"/>
        <v>1.047124168</v>
      </c>
      <c r="U1504" s="33">
        <f t="shared" si="33"/>
        <v>1.32057223</v>
      </c>
      <c r="V1504" s="33">
        <f t="shared" si="42"/>
        <v>0.1899403421</v>
      </c>
      <c r="W1504" s="44">
        <f t="shared" si="13"/>
        <v>0.0062676718</v>
      </c>
      <c r="X1504" s="44">
        <f t="shared" si="14"/>
        <v>0.006460506538</v>
      </c>
      <c r="Y1504" s="33">
        <f t="shared" si="15"/>
        <v>1.030766566</v>
      </c>
      <c r="Z1504" s="43">
        <v>1.0</v>
      </c>
      <c r="AA1504" s="33">
        <f t="shared" si="16"/>
        <v>2.030766566</v>
      </c>
      <c r="AB1504" s="33">
        <f t="shared" si="17"/>
        <v>0.5075751114</v>
      </c>
      <c r="AC1504" s="33">
        <f t="shared" si="18"/>
        <v>0.4924248886</v>
      </c>
      <c r="AD1504" s="33">
        <f t="shared" si="19"/>
        <v>0.002159788989</v>
      </c>
      <c r="AE1504" s="34">
        <f t="shared" si="23"/>
        <v>-1</v>
      </c>
      <c r="AF1504" s="34">
        <f t="shared" si="24"/>
        <v>0</v>
      </c>
      <c r="AG1504" s="34">
        <f t="shared" si="25"/>
        <v>0</v>
      </c>
      <c r="AH1504" s="34">
        <f t="shared" si="26"/>
        <v>3</v>
      </c>
      <c r="AI1504" s="34">
        <f t="shared" si="28"/>
        <v>0</v>
      </c>
      <c r="AJ1504" s="34">
        <f t="shared" si="29"/>
        <v>-1</v>
      </c>
      <c r="AK1504" s="34">
        <f t="shared" si="27"/>
        <v>-0.002159788989</v>
      </c>
      <c r="AL1504" s="36">
        <f t="shared" si="34"/>
        <v>-1</v>
      </c>
      <c r="AM1504" s="36">
        <f t="shared" si="35"/>
        <v>0</v>
      </c>
      <c r="AN1504" s="46">
        <f t="shared" si="36"/>
        <v>0</v>
      </c>
      <c r="AO1504" s="36">
        <f t="shared" si="37"/>
        <v>2</v>
      </c>
      <c r="AP1504" s="36">
        <f t="shared" si="39"/>
        <v>0</v>
      </c>
      <c r="AQ1504" s="36">
        <f t="shared" si="40"/>
        <v>-1</v>
      </c>
      <c r="AR1504" s="36">
        <f t="shared" si="38"/>
        <v>-0.002159788989</v>
      </c>
      <c r="AS1504" s="38">
        <f t="shared" si="45"/>
        <v>0</v>
      </c>
      <c r="AT1504" s="38">
        <f t="shared" si="46"/>
        <v>0</v>
      </c>
      <c r="AU1504" s="38">
        <f t="shared" si="47"/>
        <v>0</v>
      </c>
      <c r="AV1504" s="38">
        <f t="shared" si="48"/>
        <v>0</v>
      </c>
      <c r="AW1504" s="38">
        <f t="shared" si="51"/>
        <v>0</v>
      </c>
      <c r="AX1504" s="38">
        <f t="shared" si="52"/>
        <v>0</v>
      </c>
      <c r="AY1504" s="38">
        <f t="shared" si="49"/>
        <v>0</v>
      </c>
      <c r="AZ1504" s="12">
        <f t="shared" si="30"/>
        <v>136.3203557</v>
      </c>
      <c r="BA1504" s="12">
        <f t="shared" si="41"/>
        <v>100.3517289</v>
      </c>
      <c r="BB1504" s="12">
        <f t="shared" si="53"/>
        <v>137.7493164</v>
      </c>
      <c r="BC1504" s="12">
        <f t="shared" si="50"/>
        <v>-0.001439859326</v>
      </c>
      <c r="BD1504" s="12">
        <f t="shared" si="54"/>
        <v>122.4520629</v>
      </c>
    </row>
    <row r="1505" ht="14.25" customHeight="1">
      <c r="A1505" s="7">
        <v>38701.0</v>
      </c>
      <c r="B1505" s="21" t="s">
        <v>90</v>
      </c>
      <c r="C1505" s="8">
        <v>35.711102</v>
      </c>
      <c r="D1505" s="33">
        <f t="shared" si="5"/>
        <v>0.005907517334</v>
      </c>
      <c r="E1505" s="33">
        <f t="shared" si="7"/>
        <v>0.008972001707</v>
      </c>
      <c r="F1505" s="33">
        <f t="shared" si="9"/>
        <v>0.00001100510214</v>
      </c>
      <c r="G1505" s="33">
        <f t="shared" si="11"/>
        <v>0.0201204042</v>
      </c>
      <c r="H1505" s="33">
        <f t="shared" si="20"/>
        <v>0.197287442</v>
      </c>
      <c r="I1505" s="45">
        <f t="shared" si="31"/>
        <v>-0.6360994034</v>
      </c>
      <c r="J1505" s="45">
        <f t="shared" si="43"/>
        <v>-0.3424873152</v>
      </c>
      <c r="K1505" s="21" t="s">
        <v>91</v>
      </c>
      <c r="L1505" s="8">
        <v>11.884038</v>
      </c>
      <c r="M1505" s="33">
        <f t="shared" si="6"/>
        <v>0.001703244087</v>
      </c>
      <c r="N1505" s="33">
        <f t="shared" si="8"/>
        <v>-0.01719246095</v>
      </c>
      <c r="O1505" s="33">
        <f t="shared" si="10"/>
        <v>-0.03921624744</v>
      </c>
      <c r="P1505" s="33">
        <f t="shared" si="12"/>
        <v>-0.01682096147</v>
      </c>
      <c r="Q1505" s="45">
        <f t="shared" si="21"/>
        <v>-0.8116904738</v>
      </c>
      <c r="R1505" s="45">
        <f t="shared" si="32"/>
        <v>-1.748212482</v>
      </c>
      <c r="S1505" s="45">
        <f t="shared" si="44"/>
        <v>-0.3825747451</v>
      </c>
      <c r="T1505" s="33">
        <f t="shared" si="22"/>
        <v>1.008977916</v>
      </c>
      <c r="U1505" s="33">
        <f t="shared" si="33"/>
        <v>1.112113079</v>
      </c>
      <c r="V1505" s="33">
        <f t="shared" si="42"/>
        <v>0.04008742993</v>
      </c>
      <c r="W1505" s="44">
        <f t="shared" si="13"/>
        <v>0.006367811465</v>
      </c>
      <c r="X1505" s="44">
        <f t="shared" si="14"/>
        <v>0.006319198783</v>
      </c>
      <c r="Y1505" s="33">
        <f t="shared" si="15"/>
        <v>0.9923658728</v>
      </c>
      <c r="Z1505" s="43">
        <v>1.0</v>
      </c>
      <c r="AA1505" s="33">
        <f t="shared" si="16"/>
        <v>1.992365873</v>
      </c>
      <c r="AB1505" s="33">
        <f t="shared" si="17"/>
        <v>0.4980841553</v>
      </c>
      <c r="AC1505" s="33">
        <f t="shared" si="18"/>
        <v>0.5019158447</v>
      </c>
      <c r="AD1505" s="33">
        <f t="shared" si="19"/>
        <v>0.00122870709</v>
      </c>
      <c r="AE1505" s="34">
        <f t="shared" si="23"/>
        <v>-1</v>
      </c>
      <c r="AF1505" s="34">
        <f t="shared" si="24"/>
        <v>0</v>
      </c>
      <c r="AG1505" s="34">
        <f t="shared" si="25"/>
        <v>0</v>
      </c>
      <c r="AH1505" s="34">
        <f t="shared" si="26"/>
        <v>4</v>
      </c>
      <c r="AI1505" s="34">
        <f t="shared" si="28"/>
        <v>0</v>
      </c>
      <c r="AJ1505" s="34">
        <f t="shared" si="29"/>
        <v>-1</v>
      </c>
      <c r="AK1505" s="34">
        <f t="shared" si="27"/>
        <v>-0.00122870709</v>
      </c>
      <c r="AL1505" s="36">
        <f t="shared" si="34"/>
        <v>-1</v>
      </c>
      <c r="AM1505" s="36">
        <f t="shared" si="35"/>
        <v>0</v>
      </c>
      <c r="AN1505" s="46">
        <f t="shared" si="36"/>
        <v>0</v>
      </c>
      <c r="AO1505" s="36">
        <f t="shared" si="37"/>
        <v>3</v>
      </c>
      <c r="AP1505" s="36">
        <f t="shared" si="39"/>
        <v>0</v>
      </c>
      <c r="AQ1505" s="36">
        <f t="shared" si="40"/>
        <v>-1</v>
      </c>
      <c r="AR1505" s="36">
        <f t="shared" si="38"/>
        <v>-0.00122870709</v>
      </c>
      <c r="AS1505" s="38">
        <f t="shared" si="45"/>
        <v>0</v>
      </c>
      <c r="AT1505" s="38">
        <f t="shared" si="46"/>
        <v>0</v>
      </c>
      <c r="AU1505" s="38">
        <f t="shared" si="47"/>
        <v>0</v>
      </c>
      <c r="AV1505" s="38">
        <f t="shared" si="48"/>
        <v>0</v>
      </c>
      <c r="AW1505" s="38">
        <f t="shared" si="51"/>
        <v>0</v>
      </c>
      <c r="AX1505" s="38">
        <f t="shared" si="52"/>
        <v>0</v>
      </c>
      <c r="AY1505" s="38">
        <f t="shared" si="49"/>
        <v>0</v>
      </c>
      <c r="AZ1505" s="12">
        <f t="shared" si="30"/>
        <v>136.152858</v>
      </c>
      <c r="BA1505" s="12">
        <f t="shared" si="41"/>
        <v>100.228426</v>
      </c>
      <c r="BB1505" s="12">
        <f t="shared" si="53"/>
        <v>137.7493164</v>
      </c>
      <c r="BC1505" s="12">
        <f t="shared" si="50"/>
        <v>-0.0008191380599</v>
      </c>
      <c r="BD1505" s="12">
        <f t="shared" si="54"/>
        <v>122.3517577</v>
      </c>
    </row>
    <row r="1506" ht="14.25" customHeight="1">
      <c r="A1506" s="7">
        <v>38702.0</v>
      </c>
      <c r="B1506" s="21" t="s">
        <v>90</v>
      </c>
      <c r="C1506" s="8">
        <v>35.842922</v>
      </c>
      <c r="D1506" s="33">
        <f t="shared" si="5"/>
        <v>0.003691289056</v>
      </c>
      <c r="E1506" s="33">
        <f t="shared" si="7"/>
        <v>0.0138983553</v>
      </c>
      <c r="F1506" s="33">
        <f t="shared" si="9"/>
        <v>0.003031825111</v>
      </c>
      <c r="G1506" s="33">
        <f t="shared" si="11"/>
        <v>0.03162142557</v>
      </c>
      <c r="H1506" s="33">
        <f t="shared" si="20"/>
        <v>0.4878970571</v>
      </c>
      <c r="I1506" s="45">
        <f t="shared" si="31"/>
        <v>-0.5182564049</v>
      </c>
      <c r="J1506" s="45">
        <f t="shared" si="43"/>
        <v>0.2792757819</v>
      </c>
      <c r="K1506" s="21" t="s">
        <v>91</v>
      </c>
      <c r="L1506" s="8">
        <v>11.898478</v>
      </c>
      <c r="M1506" s="33">
        <f t="shared" si="6"/>
        <v>0.001215075213</v>
      </c>
      <c r="N1506" s="33">
        <f t="shared" si="8"/>
        <v>-0.007226811442</v>
      </c>
      <c r="O1506" s="33">
        <f t="shared" si="10"/>
        <v>-0.03759902169</v>
      </c>
      <c r="P1506" s="33">
        <f t="shared" si="12"/>
        <v>-0.009278502623</v>
      </c>
      <c r="Q1506" s="45">
        <f t="shared" si="21"/>
        <v>-0.2433823936</v>
      </c>
      <c r="R1506" s="45">
        <f t="shared" si="32"/>
        <v>-1.697198507</v>
      </c>
      <c r="S1506" s="45">
        <f t="shared" si="44"/>
        <v>-0.002483035176</v>
      </c>
      <c r="T1506" s="33">
        <f t="shared" si="22"/>
        <v>0.7312794507</v>
      </c>
      <c r="U1506" s="33">
        <f t="shared" si="33"/>
        <v>1.178942102</v>
      </c>
      <c r="V1506" s="33">
        <f t="shared" si="42"/>
        <v>0.2817588171</v>
      </c>
      <c r="W1506" s="44">
        <f t="shared" si="13"/>
        <v>0.006064738893</v>
      </c>
      <c r="X1506" s="44">
        <f t="shared" si="14"/>
        <v>0.006193662352</v>
      </c>
      <c r="Y1506" s="33">
        <f t="shared" si="15"/>
        <v>1.021257875</v>
      </c>
      <c r="Z1506" s="43">
        <v>1.0</v>
      </c>
      <c r="AA1506" s="33">
        <f t="shared" si="16"/>
        <v>2.021257875</v>
      </c>
      <c r="AB1506" s="33">
        <f t="shared" si="17"/>
        <v>0.5052585756</v>
      </c>
      <c r="AC1506" s="33">
        <f t="shared" si="18"/>
        <v>0.4947414244</v>
      </c>
      <c r="AD1506" s="33">
        <f t="shared" si="19"/>
        <v>-0.004886125028</v>
      </c>
      <c r="AE1506" s="34">
        <f t="shared" si="23"/>
        <v>0</v>
      </c>
      <c r="AF1506" s="34">
        <f t="shared" si="24"/>
        <v>0</v>
      </c>
      <c r="AG1506" s="34">
        <f t="shared" si="25"/>
        <v>0</v>
      </c>
      <c r="AH1506" s="34">
        <f t="shared" si="26"/>
        <v>5</v>
      </c>
      <c r="AI1506" s="34">
        <f t="shared" si="28"/>
        <v>0</v>
      </c>
      <c r="AJ1506" s="34">
        <f t="shared" si="29"/>
        <v>-1</v>
      </c>
      <c r="AK1506" s="34">
        <f t="shared" si="27"/>
        <v>0.004886125028</v>
      </c>
      <c r="AL1506" s="36">
        <f t="shared" si="34"/>
        <v>-1</v>
      </c>
      <c r="AM1506" s="36">
        <f t="shared" si="35"/>
        <v>0</v>
      </c>
      <c r="AN1506" s="46">
        <f t="shared" si="36"/>
        <v>0</v>
      </c>
      <c r="AO1506" s="36">
        <f t="shared" si="37"/>
        <v>4</v>
      </c>
      <c r="AP1506" s="36">
        <f t="shared" si="39"/>
        <v>0</v>
      </c>
      <c r="AQ1506" s="36">
        <f t="shared" si="40"/>
        <v>-1</v>
      </c>
      <c r="AR1506" s="36">
        <f t="shared" si="38"/>
        <v>0.004886125028</v>
      </c>
      <c r="AS1506" s="38">
        <f t="shared" si="45"/>
        <v>0</v>
      </c>
      <c r="AT1506" s="38">
        <f t="shared" si="46"/>
        <v>0</v>
      </c>
      <c r="AU1506" s="38">
        <f t="shared" si="47"/>
        <v>0</v>
      </c>
      <c r="AV1506" s="38">
        <f t="shared" si="48"/>
        <v>0</v>
      </c>
      <c r="AW1506" s="38">
        <f t="shared" si="51"/>
        <v>0</v>
      </c>
      <c r="AX1506" s="38">
        <f t="shared" si="52"/>
        <v>0</v>
      </c>
      <c r="AY1506" s="38">
        <f t="shared" si="49"/>
        <v>0</v>
      </c>
      <c r="AZ1506" s="12">
        <f t="shared" si="30"/>
        <v>136.8181178</v>
      </c>
      <c r="BA1506" s="12">
        <f t="shared" si="41"/>
        <v>100.7181546</v>
      </c>
      <c r="BB1506" s="12">
        <f t="shared" si="53"/>
        <v>137.7493164</v>
      </c>
      <c r="BC1506" s="12">
        <f t="shared" si="50"/>
        <v>0.003257416685</v>
      </c>
      <c r="BD1506" s="12">
        <f t="shared" si="54"/>
        <v>122.7503084</v>
      </c>
    </row>
    <row r="1507" ht="14.25" customHeight="1">
      <c r="A1507" s="7">
        <v>38705.0</v>
      </c>
      <c r="B1507" s="21" t="s">
        <v>90</v>
      </c>
      <c r="C1507" s="8">
        <v>35.675156</v>
      </c>
      <c r="D1507" s="33">
        <f t="shared" si="5"/>
        <v>-0.004680589378</v>
      </c>
      <c r="E1507" s="33">
        <f t="shared" si="7"/>
        <v>0.003878231271</v>
      </c>
      <c r="F1507" s="33">
        <f t="shared" si="9"/>
        <v>-0.0009955837057</v>
      </c>
      <c r="G1507" s="33">
        <f t="shared" si="11"/>
        <v>0.02187999489</v>
      </c>
      <c r="H1507" s="33">
        <f t="shared" si="20"/>
        <v>-0.2171305163</v>
      </c>
      <c r="I1507" s="45">
        <f t="shared" si="31"/>
        <v>-0.7652922873</v>
      </c>
      <c r="J1507" s="45">
        <f t="shared" si="43"/>
        <v>-0.3193433588</v>
      </c>
      <c r="K1507" s="21" t="s">
        <v>91</v>
      </c>
      <c r="L1507" s="8">
        <v>11.959113</v>
      </c>
      <c r="M1507" s="33">
        <f t="shared" si="6"/>
        <v>0.005096029929</v>
      </c>
      <c r="N1507" s="33">
        <f t="shared" si="8"/>
        <v>0.00656148329</v>
      </c>
      <c r="O1507" s="33">
        <f t="shared" si="10"/>
        <v>-0.02883912087</v>
      </c>
      <c r="P1507" s="33">
        <f t="shared" si="12"/>
        <v>-0.01201702761</v>
      </c>
      <c r="Q1507" s="45">
        <f t="shared" si="21"/>
        <v>0.5649079447</v>
      </c>
      <c r="R1507" s="45">
        <f t="shared" si="32"/>
        <v>-1.246776582</v>
      </c>
      <c r="S1507" s="45">
        <f t="shared" si="44"/>
        <v>-0.1709460783</v>
      </c>
      <c r="T1507" s="33">
        <f t="shared" si="22"/>
        <v>-0.782038461</v>
      </c>
      <c r="U1507" s="33">
        <f t="shared" si="33"/>
        <v>0.4814842948</v>
      </c>
      <c r="V1507" s="33">
        <f t="shared" si="42"/>
        <v>-0.1483972805</v>
      </c>
      <c r="W1507" s="44">
        <f t="shared" si="13"/>
        <v>0.006168788814</v>
      </c>
      <c r="X1507" s="44">
        <f t="shared" si="14"/>
        <v>0.006025508715</v>
      </c>
      <c r="Y1507" s="33">
        <f t="shared" si="15"/>
        <v>0.9767733824</v>
      </c>
      <c r="Z1507" s="43">
        <v>1.0</v>
      </c>
      <c r="AA1507" s="33">
        <f t="shared" si="16"/>
        <v>1.976773382</v>
      </c>
      <c r="AB1507" s="33">
        <f t="shared" si="17"/>
        <v>0.4941251188</v>
      </c>
      <c r="AC1507" s="33">
        <f t="shared" si="18"/>
        <v>0.5058748812</v>
      </c>
      <c r="AD1507" s="33">
        <f t="shared" si="19"/>
        <v>-0.0006278484376</v>
      </c>
      <c r="AE1507" s="34">
        <f t="shared" si="23"/>
        <v>0</v>
      </c>
      <c r="AF1507" s="34">
        <f t="shared" si="24"/>
        <v>0</v>
      </c>
      <c r="AG1507" s="34">
        <f t="shared" si="25"/>
        <v>0</v>
      </c>
      <c r="AH1507" s="34">
        <f t="shared" si="26"/>
        <v>0</v>
      </c>
      <c r="AI1507" s="34">
        <f t="shared" si="28"/>
        <v>1</v>
      </c>
      <c r="AJ1507" s="34">
        <f t="shared" si="29"/>
        <v>0</v>
      </c>
      <c r="AK1507" s="34">
        <f t="shared" si="27"/>
        <v>0</v>
      </c>
      <c r="AL1507" s="36">
        <f t="shared" si="34"/>
        <v>0</v>
      </c>
      <c r="AM1507" s="36">
        <f t="shared" si="35"/>
        <v>0</v>
      </c>
      <c r="AN1507" s="46">
        <f t="shared" si="36"/>
        <v>0</v>
      </c>
      <c r="AO1507" s="36">
        <f t="shared" si="37"/>
        <v>5</v>
      </c>
      <c r="AP1507" s="36">
        <f t="shared" si="39"/>
        <v>0</v>
      </c>
      <c r="AQ1507" s="36">
        <f t="shared" si="40"/>
        <v>-1</v>
      </c>
      <c r="AR1507" s="36">
        <f t="shared" si="38"/>
        <v>0.0006278484376</v>
      </c>
      <c r="AS1507" s="38">
        <f t="shared" si="45"/>
        <v>0</v>
      </c>
      <c r="AT1507" s="38">
        <f t="shared" si="46"/>
        <v>0</v>
      </c>
      <c r="AU1507" s="38">
        <f t="shared" si="47"/>
        <v>0</v>
      </c>
      <c r="AV1507" s="38">
        <f t="shared" si="48"/>
        <v>0</v>
      </c>
      <c r="AW1507" s="38">
        <f t="shared" si="51"/>
        <v>0</v>
      </c>
      <c r="AX1507" s="38">
        <f t="shared" si="52"/>
        <v>0</v>
      </c>
      <c r="AY1507" s="38">
        <f t="shared" si="49"/>
        <v>0</v>
      </c>
      <c r="AZ1507" s="12">
        <f t="shared" si="30"/>
        <v>136.8181178</v>
      </c>
      <c r="BA1507" s="12">
        <f t="shared" si="41"/>
        <v>100.7813904</v>
      </c>
      <c r="BB1507" s="12">
        <f t="shared" si="53"/>
        <v>137.7493164</v>
      </c>
      <c r="BC1507" s="12">
        <f t="shared" si="50"/>
        <v>0.0002092828125</v>
      </c>
      <c r="BD1507" s="12">
        <f t="shared" si="54"/>
        <v>122.7759979</v>
      </c>
    </row>
    <row r="1508" ht="14.25" customHeight="1">
      <c r="A1508" s="7">
        <v>38706.0</v>
      </c>
      <c r="B1508" s="21" t="s">
        <v>90</v>
      </c>
      <c r="C1508" s="8">
        <v>35.453453</v>
      </c>
      <c r="D1508" s="33">
        <f t="shared" si="5"/>
        <v>-0.006214492797</v>
      </c>
      <c r="E1508" s="33">
        <f t="shared" si="7"/>
        <v>0.003391728063</v>
      </c>
      <c r="F1508" s="33">
        <f t="shared" si="9"/>
        <v>-0.004710279729</v>
      </c>
      <c r="G1508" s="33">
        <f t="shared" si="11"/>
        <v>0.01761563645</v>
      </c>
      <c r="H1508" s="33">
        <f t="shared" si="20"/>
        <v>-0.2980778474</v>
      </c>
      <c r="I1508" s="45">
        <f t="shared" si="31"/>
        <v>-0.9893572253</v>
      </c>
      <c r="J1508" s="45">
        <f t="shared" si="43"/>
        <v>-0.596128583</v>
      </c>
      <c r="K1508" s="21" t="s">
        <v>91</v>
      </c>
      <c r="L1508" s="8">
        <v>11.901362</v>
      </c>
      <c r="M1508" s="33">
        <f t="shared" si="6"/>
        <v>-0.00482903707</v>
      </c>
      <c r="N1508" s="33">
        <f t="shared" si="8"/>
        <v>0.006347720824</v>
      </c>
      <c r="O1508" s="33">
        <f t="shared" si="10"/>
        <v>-0.03102971679</v>
      </c>
      <c r="P1508" s="33">
        <f t="shared" si="12"/>
        <v>-0.01562113195</v>
      </c>
      <c r="Q1508" s="45">
        <f t="shared" si="21"/>
        <v>0.5271819282</v>
      </c>
      <c r="R1508" s="45">
        <f t="shared" si="32"/>
        <v>-1.371112797</v>
      </c>
      <c r="S1508" s="45">
        <f t="shared" si="44"/>
        <v>-0.3840915009</v>
      </c>
      <c r="T1508" s="33">
        <f t="shared" si="22"/>
        <v>-0.8252597756</v>
      </c>
      <c r="U1508" s="33">
        <f t="shared" si="33"/>
        <v>0.381755572</v>
      </c>
      <c r="V1508" s="33">
        <f t="shared" si="42"/>
        <v>-0.2120370821</v>
      </c>
      <c r="W1508" s="44">
        <f t="shared" si="13"/>
        <v>0.006348410393</v>
      </c>
      <c r="X1508" s="44">
        <f t="shared" si="14"/>
        <v>0.006099183801</v>
      </c>
      <c r="Y1508" s="33">
        <f t="shared" si="15"/>
        <v>0.9607418902</v>
      </c>
      <c r="Z1508" s="43">
        <v>1.0</v>
      </c>
      <c r="AA1508" s="33">
        <f t="shared" si="16"/>
        <v>1.96074189</v>
      </c>
      <c r="AB1508" s="33">
        <f t="shared" si="17"/>
        <v>0.4899889654</v>
      </c>
      <c r="AC1508" s="33">
        <f t="shared" si="18"/>
        <v>0.5100110346</v>
      </c>
      <c r="AD1508" s="33">
        <f t="shared" si="19"/>
        <v>0.0007033638502</v>
      </c>
      <c r="AE1508" s="34">
        <f t="shared" si="23"/>
        <v>0</v>
      </c>
      <c r="AF1508" s="34">
        <f t="shared" si="24"/>
        <v>0</v>
      </c>
      <c r="AG1508" s="34">
        <f t="shared" si="25"/>
        <v>0</v>
      </c>
      <c r="AH1508" s="34">
        <f t="shared" si="26"/>
        <v>0</v>
      </c>
      <c r="AI1508" s="34">
        <f t="shared" si="28"/>
        <v>0</v>
      </c>
      <c r="AJ1508" s="34">
        <f t="shared" si="29"/>
        <v>0</v>
      </c>
      <c r="AK1508" s="34">
        <f t="shared" si="27"/>
        <v>0</v>
      </c>
      <c r="AL1508" s="36">
        <f t="shared" si="34"/>
        <v>0</v>
      </c>
      <c r="AM1508" s="36">
        <f t="shared" si="35"/>
        <v>0</v>
      </c>
      <c r="AN1508" s="46">
        <f t="shared" si="36"/>
        <v>0</v>
      </c>
      <c r="AO1508" s="36">
        <f t="shared" si="37"/>
        <v>0</v>
      </c>
      <c r="AP1508" s="36">
        <f t="shared" si="39"/>
        <v>1</v>
      </c>
      <c r="AQ1508" s="36">
        <f t="shared" si="40"/>
        <v>0</v>
      </c>
      <c r="AR1508" s="36">
        <f t="shared" si="38"/>
        <v>0</v>
      </c>
      <c r="AS1508" s="38">
        <f t="shared" si="45"/>
        <v>0</v>
      </c>
      <c r="AT1508" s="38">
        <f t="shared" si="46"/>
        <v>0</v>
      </c>
      <c r="AU1508" s="38">
        <f t="shared" si="47"/>
        <v>0</v>
      </c>
      <c r="AV1508" s="38">
        <f t="shared" si="48"/>
        <v>0</v>
      </c>
      <c r="AW1508" s="38">
        <f t="shared" si="51"/>
        <v>0</v>
      </c>
      <c r="AX1508" s="38">
        <f t="shared" si="52"/>
        <v>0</v>
      </c>
      <c r="AY1508" s="38">
        <f t="shared" si="49"/>
        <v>0</v>
      </c>
      <c r="AZ1508" s="12">
        <f t="shared" si="30"/>
        <v>136.8181178</v>
      </c>
      <c r="BA1508" s="12">
        <f t="shared" si="41"/>
        <v>100.7813904</v>
      </c>
      <c r="BB1508" s="12">
        <f t="shared" si="53"/>
        <v>137.7493164</v>
      </c>
      <c r="BC1508" s="12">
        <f t="shared" si="50"/>
        <v>0</v>
      </c>
      <c r="BD1508" s="12">
        <f t="shared" si="54"/>
        <v>122.7759979</v>
      </c>
    </row>
    <row r="1509" ht="14.25" customHeight="1">
      <c r="A1509" s="7">
        <v>38707.0</v>
      </c>
      <c r="B1509" s="21" t="s">
        <v>90</v>
      </c>
      <c r="C1509" s="8">
        <v>35.495403</v>
      </c>
      <c r="D1509" s="33">
        <f t="shared" si="5"/>
        <v>0.001183241587</v>
      </c>
      <c r="E1509" s="33">
        <f t="shared" si="7"/>
        <v>-0.000168275163</v>
      </c>
      <c r="F1509" s="33">
        <f t="shared" si="9"/>
        <v>0.0003376788275</v>
      </c>
      <c r="G1509" s="33">
        <f t="shared" si="11"/>
        <v>0.00217452038</v>
      </c>
      <c r="H1509" s="33">
        <f t="shared" si="20"/>
        <v>-0.5966618142</v>
      </c>
      <c r="I1509" s="45">
        <f t="shared" si="31"/>
        <v>-0.7405333099</v>
      </c>
      <c r="J1509" s="45">
        <f t="shared" si="43"/>
        <v>-1.550238469</v>
      </c>
      <c r="K1509" s="21" t="s">
        <v>91</v>
      </c>
      <c r="L1509" s="8">
        <v>11.898478</v>
      </c>
      <c r="M1509" s="33">
        <f t="shared" si="6"/>
        <v>-0.0002423252061</v>
      </c>
      <c r="N1509" s="33">
        <f t="shared" si="8"/>
        <v>0.002920388869</v>
      </c>
      <c r="O1509" s="33">
        <f t="shared" si="10"/>
        <v>-0.02345974363</v>
      </c>
      <c r="P1509" s="33">
        <f t="shared" si="12"/>
        <v>-0.02027588443</v>
      </c>
      <c r="Q1509" s="45">
        <f t="shared" si="21"/>
        <v>0.289161899</v>
      </c>
      <c r="R1509" s="45">
        <f t="shared" si="32"/>
        <v>-0.9832389585</v>
      </c>
      <c r="S1509" s="45">
        <f t="shared" si="44"/>
        <v>-0.6467391521</v>
      </c>
      <c r="T1509" s="33">
        <f t="shared" si="22"/>
        <v>-0.8858237132</v>
      </c>
      <c r="U1509" s="33">
        <f t="shared" si="33"/>
        <v>0.2427056486</v>
      </c>
      <c r="V1509" s="33">
        <f t="shared" si="42"/>
        <v>-0.903499317</v>
      </c>
      <c r="W1509" s="44">
        <f t="shared" si="13"/>
        <v>0.005165278236</v>
      </c>
      <c r="X1509" s="44">
        <f t="shared" si="14"/>
        <v>0.005974089379</v>
      </c>
      <c r="Y1509" s="33">
        <f t="shared" si="15"/>
        <v>1.156586172</v>
      </c>
      <c r="Z1509" s="43">
        <v>1.0</v>
      </c>
      <c r="AA1509" s="33">
        <f t="shared" si="16"/>
        <v>2.156586172</v>
      </c>
      <c r="AB1509" s="33">
        <f t="shared" si="17"/>
        <v>0.5363041768</v>
      </c>
      <c r="AC1509" s="33">
        <f t="shared" si="18"/>
        <v>0.4636958232</v>
      </c>
      <c r="AD1509" s="33">
        <f t="shared" si="19"/>
        <v>-0.0009685638037</v>
      </c>
      <c r="AE1509" s="34">
        <f t="shared" si="23"/>
        <v>0</v>
      </c>
      <c r="AF1509" s="34">
        <f t="shared" si="24"/>
        <v>0</v>
      </c>
      <c r="AG1509" s="34">
        <f t="shared" si="25"/>
        <v>0</v>
      </c>
      <c r="AH1509" s="34">
        <f t="shared" si="26"/>
        <v>0</v>
      </c>
      <c r="AI1509" s="34">
        <f t="shared" si="28"/>
        <v>0</v>
      </c>
      <c r="AJ1509" s="34">
        <f t="shared" si="29"/>
        <v>0</v>
      </c>
      <c r="AK1509" s="34">
        <f t="shared" si="27"/>
        <v>0</v>
      </c>
      <c r="AL1509" s="36">
        <f t="shared" si="34"/>
        <v>0</v>
      </c>
      <c r="AM1509" s="36">
        <f t="shared" si="35"/>
        <v>0</v>
      </c>
      <c r="AN1509" s="46">
        <f t="shared" si="36"/>
        <v>0</v>
      </c>
      <c r="AO1509" s="36">
        <f t="shared" si="37"/>
        <v>0</v>
      </c>
      <c r="AP1509" s="36">
        <f t="shared" si="39"/>
        <v>0</v>
      </c>
      <c r="AQ1509" s="36">
        <f t="shared" si="40"/>
        <v>0</v>
      </c>
      <c r="AR1509" s="36">
        <f t="shared" si="38"/>
        <v>0</v>
      </c>
      <c r="AS1509" s="38">
        <f t="shared" si="45"/>
        <v>0</v>
      </c>
      <c r="AT1509" s="38">
        <f t="shared" si="46"/>
        <v>0</v>
      </c>
      <c r="AU1509" s="38">
        <f t="shared" si="47"/>
        <v>0</v>
      </c>
      <c r="AV1509" s="38">
        <f t="shared" si="48"/>
        <v>0</v>
      </c>
      <c r="AW1509" s="38">
        <f t="shared" si="51"/>
        <v>0</v>
      </c>
      <c r="AX1509" s="38">
        <f t="shared" si="52"/>
        <v>0</v>
      </c>
      <c r="AY1509" s="38">
        <f t="shared" si="49"/>
        <v>0</v>
      </c>
      <c r="AZ1509" s="12">
        <f t="shared" si="30"/>
        <v>136.8181178</v>
      </c>
      <c r="BA1509" s="12">
        <f t="shared" si="41"/>
        <v>100.7813904</v>
      </c>
      <c r="BB1509" s="12">
        <f t="shared" si="53"/>
        <v>137.7493164</v>
      </c>
      <c r="BC1509" s="12">
        <f t="shared" si="50"/>
        <v>0</v>
      </c>
      <c r="BD1509" s="12">
        <f t="shared" si="54"/>
        <v>122.7759979</v>
      </c>
    </row>
    <row r="1510" ht="14.25" customHeight="1">
      <c r="A1510" s="7">
        <v>38708.0</v>
      </c>
      <c r="B1510" s="21" t="s">
        <v>90</v>
      </c>
      <c r="C1510" s="8">
        <v>35.483421</v>
      </c>
      <c r="D1510" s="33">
        <f t="shared" si="5"/>
        <v>-0.000337564839</v>
      </c>
      <c r="E1510" s="33">
        <f t="shared" si="7"/>
        <v>-0.00637563635</v>
      </c>
      <c r="F1510" s="33">
        <f t="shared" si="9"/>
        <v>0.002539163137</v>
      </c>
      <c r="G1510" s="33">
        <f t="shared" si="11"/>
        <v>-0.002029807294</v>
      </c>
      <c r="H1510" s="33">
        <f t="shared" si="20"/>
        <v>-1.041713606</v>
      </c>
      <c r="I1510" s="45">
        <f t="shared" si="31"/>
        <v>-0.6273487931</v>
      </c>
      <c r="J1510" s="45">
        <f t="shared" si="43"/>
        <v>-1.777561193</v>
      </c>
      <c r="K1510" s="21" t="s">
        <v>91</v>
      </c>
      <c r="L1510" s="8">
        <v>11.918686</v>
      </c>
      <c r="M1510" s="33">
        <f t="shared" si="6"/>
        <v>0.00169836848</v>
      </c>
      <c r="N1510" s="33">
        <f t="shared" si="8"/>
        <v>0.002915507338</v>
      </c>
      <c r="O1510" s="33">
        <f t="shared" si="10"/>
        <v>-0.01432707836</v>
      </c>
      <c r="P1510" s="33">
        <f t="shared" si="12"/>
        <v>-0.02574555031</v>
      </c>
      <c r="Q1510" s="45">
        <f t="shared" si="21"/>
        <v>0.2730471921</v>
      </c>
      <c r="R1510" s="45">
        <f t="shared" si="32"/>
        <v>-0.5073902829</v>
      </c>
      <c r="S1510" s="45">
        <f t="shared" si="44"/>
        <v>-0.9686624561</v>
      </c>
      <c r="T1510" s="33">
        <f t="shared" si="22"/>
        <v>-1.314760798</v>
      </c>
      <c r="U1510" s="33">
        <f t="shared" si="33"/>
        <v>-0.1199585102</v>
      </c>
      <c r="V1510" s="33">
        <f t="shared" si="42"/>
        <v>-0.8088987373</v>
      </c>
      <c r="W1510" s="44">
        <f t="shared" si="13"/>
        <v>0.005089532662</v>
      </c>
      <c r="X1510" s="44">
        <f t="shared" si="14"/>
        <v>0.005686880545</v>
      </c>
      <c r="Y1510" s="33">
        <f t="shared" si="15"/>
        <v>1.117367924</v>
      </c>
      <c r="Z1510" s="43">
        <v>1.0</v>
      </c>
      <c r="AA1510" s="33">
        <f t="shared" si="16"/>
        <v>2.117367924</v>
      </c>
      <c r="AB1510" s="33">
        <f t="shared" si="17"/>
        <v>0.5277155242</v>
      </c>
      <c r="AC1510" s="33">
        <f t="shared" si="18"/>
        <v>0.4722844758</v>
      </c>
      <c r="AD1510" s="33">
        <f t="shared" si="19"/>
        <v>0.001398117043</v>
      </c>
      <c r="AE1510" s="34">
        <f t="shared" si="23"/>
        <v>1</v>
      </c>
      <c r="AF1510" s="34">
        <f t="shared" si="24"/>
        <v>0</v>
      </c>
      <c r="AG1510" s="34">
        <f t="shared" si="25"/>
        <v>0</v>
      </c>
      <c r="AH1510" s="34">
        <f t="shared" si="26"/>
        <v>1</v>
      </c>
      <c r="AI1510" s="34">
        <f t="shared" si="28"/>
        <v>0</v>
      </c>
      <c r="AJ1510" s="34">
        <f t="shared" si="29"/>
        <v>1</v>
      </c>
      <c r="AK1510" s="34">
        <f t="shared" si="27"/>
        <v>0.001398117043</v>
      </c>
      <c r="AL1510" s="36">
        <f t="shared" si="34"/>
        <v>0</v>
      </c>
      <c r="AM1510" s="36">
        <f t="shared" si="35"/>
        <v>0</v>
      </c>
      <c r="AN1510" s="46">
        <f t="shared" si="36"/>
        <v>0</v>
      </c>
      <c r="AO1510" s="36">
        <f t="shared" si="37"/>
        <v>0</v>
      </c>
      <c r="AP1510" s="36">
        <f t="shared" si="39"/>
        <v>0</v>
      </c>
      <c r="AQ1510" s="36">
        <f t="shared" si="40"/>
        <v>0</v>
      </c>
      <c r="AR1510" s="36">
        <f t="shared" si="38"/>
        <v>0</v>
      </c>
      <c r="AS1510" s="38">
        <f t="shared" si="45"/>
        <v>0</v>
      </c>
      <c r="AT1510" s="38">
        <f t="shared" si="46"/>
        <v>0</v>
      </c>
      <c r="AU1510" s="38">
        <f t="shared" si="47"/>
        <v>0</v>
      </c>
      <c r="AV1510" s="38">
        <f t="shared" si="48"/>
        <v>0</v>
      </c>
      <c r="AW1510" s="38">
        <f t="shared" si="51"/>
        <v>0</v>
      </c>
      <c r="AX1510" s="38">
        <f t="shared" si="52"/>
        <v>0</v>
      </c>
      <c r="AY1510" s="38">
        <f t="shared" si="49"/>
        <v>0</v>
      </c>
      <c r="AZ1510" s="12">
        <f t="shared" si="30"/>
        <v>137.0094056</v>
      </c>
      <c r="BA1510" s="12">
        <f t="shared" si="41"/>
        <v>100.7813904</v>
      </c>
      <c r="BB1510" s="12">
        <f t="shared" si="53"/>
        <v>137.7493164</v>
      </c>
      <c r="BC1510" s="12">
        <f t="shared" si="50"/>
        <v>0.0004660390143</v>
      </c>
      <c r="BD1510" s="12">
        <f t="shared" si="54"/>
        <v>122.8332163</v>
      </c>
    </row>
    <row r="1511" ht="14.25" customHeight="1">
      <c r="A1511" s="7">
        <v>38709.0</v>
      </c>
      <c r="B1511" s="21" t="s">
        <v>90</v>
      </c>
      <c r="C1511" s="8">
        <v>35.477432</v>
      </c>
      <c r="D1511" s="33">
        <f t="shared" si="5"/>
        <v>-0.0001687830494</v>
      </c>
      <c r="E1511" s="33">
        <f t="shared" si="7"/>
        <v>-0.01019699231</v>
      </c>
      <c r="F1511" s="33">
        <f t="shared" si="9"/>
        <v>0.00355964157</v>
      </c>
      <c r="G1511" s="33">
        <f t="shared" si="11"/>
        <v>-0.007196082696</v>
      </c>
      <c r="H1511" s="33">
        <f t="shared" si="20"/>
        <v>-1.286200419</v>
      </c>
      <c r="I1511" s="45">
        <f t="shared" si="31"/>
        <v>-0.5809276224</v>
      </c>
      <c r="J1511" s="45">
        <f t="shared" si="43"/>
        <v>-2.041646216</v>
      </c>
      <c r="K1511" s="21" t="s">
        <v>91</v>
      </c>
      <c r="L1511" s="8">
        <v>11.881155</v>
      </c>
      <c r="M1511" s="33">
        <f t="shared" si="6"/>
        <v>-0.003148920946</v>
      </c>
      <c r="N1511" s="33">
        <f t="shared" si="8"/>
        <v>-0.001455900494</v>
      </c>
      <c r="O1511" s="33">
        <f t="shared" si="10"/>
        <v>-0.008672190418</v>
      </c>
      <c r="P1511" s="33">
        <f t="shared" si="12"/>
        <v>-0.0322167982</v>
      </c>
      <c r="Q1511" s="45">
        <f t="shared" si="21"/>
        <v>0.01140787194</v>
      </c>
      <c r="R1511" s="45">
        <f t="shared" si="32"/>
        <v>-0.2049188379</v>
      </c>
      <c r="S1511" s="45">
        <f t="shared" si="44"/>
        <v>-1.300298931</v>
      </c>
      <c r="T1511" s="33">
        <f t="shared" si="22"/>
        <v>-1.297608291</v>
      </c>
      <c r="U1511" s="33">
        <f t="shared" si="33"/>
        <v>-0.3760087845</v>
      </c>
      <c r="V1511" s="33">
        <f t="shared" si="42"/>
        <v>-0.7413472859</v>
      </c>
      <c r="W1511" s="44">
        <f t="shared" si="13"/>
        <v>0.004944787823</v>
      </c>
      <c r="X1511" s="44">
        <f t="shared" si="14"/>
        <v>0.005584889815</v>
      </c>
      <c r="Y1511" s="33">
        <f t="shared" si="15"/>
        <v>1.12944984</v>
      </c>
      <c r="Z1511" s="43">
        <v>1.0</v>
      </c>
      <c r="AA1511" s="33">
        <f t="shared" si="16"/>
        <v>2.12944984</v>
      </c>
      <c r="AB1511" s="33">
        <f t="shared" si="17"/>
        <v>0.5303951372</v>
      </c>
      <c r="AC1511" s="33">
        <f t="shared" si="18"/>
        <v>0.4696048628</v>
      </c>
      <c r="AD1511" s="33">
        <f t="shared" si="19"/>
        <v>0.001874925354</v>
      </c>
      <c r="AE1511" s="34">
        <f t="shared" si="23"/>
        <v>1</v>
      </c>
      <c r="AF1511" s="34">
        <f t="shared" si="24"/>
        <v>0</v>
      </c>
      <c r="AG1511" s="34">
        <f t="shared" si="25"/>
        <v>0</v>
      </c>
      <c r="AH1511" s="34">
        <f t="shared" si="26"/>
        <v>2</v>
      </c>
      <c r="AI1511" s="34">
        <f t="shared" si="28"/>
        <v>0</v>
      </c>
      <c r="AJ1511" s="34">
        <f t="shared" si="29"/>
        <v>1</v>
      </c>
      <c r="AK1511" s="34">
        <f t="shared" si="27"/>
        <v>0.001874925354</v>
      </c>
      <c r="AL1511" s="36">
        <f t="shared" si="34"/>
        <v>0</v>
      </c>
      <c r="AM1511" s="36">
        <f t="shared" si="35"/>
        <v>0</v>
      </c>
      <c r="AN1511" s="46">
        <f t="shared" si="36"/>
        <v>0</v>
      </c>
      <c r="AO1511" s="36">
        <f t="shared" si="37"/>
        <v>0</v>
      </c>
      <c r="AP1511" s="36">
        <f t="shared" si="39"/>
        <v>0</v>
      </c>
      <c r="AQ1511" s="36">
        <f t="shared" si="40"/>
        <v>0</v>
      </c>
      <c r="AR1511" s="36">
        <f t="shared" si="38"/>
        <v>0</v>
      </c>
      <c r="AS1511" s="38">
        <f t="shared" si="45"/>
        <v>0</v>
      </c>
      <c r="AT1511" s="38">
        <f t="shared" si="46"/>
        <v>0</v>
      </c>
      <c r="AU1511" s="38">
        <f t="shared" si="47"/>
        <v>0</v>
      </c>
      <c r="AV1511" s="38">
        <f t="shared" si="48"/>
        <v>0</v>
      </c>
      <c r="AW1511" s="38">
        <f t="shared" si="51"/>
        <v>0</v>
      </c>
      <c r="AX1511" s="38">
        <f t="shared" si="52"/>
        <v>0</v>
      </c>
      <c r="AY1511" s="38">
        <f t="shared" si="49"/>
        <v>0</v>
      </c>
      <c r="AZ1511" s="12">
        <f t="shared" si="30"/>
        <v>137.266288</v>
      </c>
      <c r="BA1511" s="12">
        <f t="shared" si="41"/>
        <v>100.7813904</v>
      </c>
      <c r="BB1511" s="12">
        <f t="shared" si="53"/>
        <v>137.7493164</v>
      </c>
      <c r="BC1511" s="12">
        <f t="shared" si="50"/>
        <v>0.0006249751181</v>
      </c>
      <c r="BD1511" s="12">
        <f t="shared" si="54"/>
        <v>122.909984</v>
      </c>
    </row>
    <row r="1512" ht="14.25" customHeight="1">
      <c r="A1512" s="7">
        <v>38713.0</v>
      </c>
      <c r="B1512" s="21" t="s">
        <v>90</v>
      </c>
      <c r="C1512" s="8">
        <v>35.465443</v>
      </c>
      <c r="D1512" s="33">
        <f t="shared" si="5"/>
        <v>-0.0003379331401</v>
      </c>
      <c r="E1512" s="33">
        <f t="shared" si="7"/>
        <v>-0.005878404568</v>
      </c>
      <c r="F1512" s="33">
        <f t="shared" si="9"/>
        <v>-0.00202297111</v>
      </c>
      <c r="G1512" s="33">
        <f t="shared" si="11"/>
        <v>-0.002870370409</v>
      </c>
      <c r="H1512" s="33">
        <f t="shared" si="20"/>
        <v>-0.9514333518</v>
      </c>
      <c r="I1512" s="45">
        <f t="shared" si="31"/>
        <v>-0.8840087714</v>
      </c>
      <c r="J1512" s="45">
        <f t="shared" si="43"/>
        <v>-1.690836822</v>
      </c>
      <c r="K1512" s="21" t="s">
        <v>91</v>
      </c>
      <c r="L1512" s="8">
        <v>11.829184</v>
      </c>
      <c r="M1512" s="33">
        <f t="shared" si="6"/>
        <v>-0.004374238027</v>
      </c>
      <c r="N1512" s="33">
        <f t="shared" si="8"/>
        <v>-0.01086443451</v>
      </c>
      <c r="O1512" s="33">
        <f t="shared" si="10"/>
        <v>-0.004374238027</v>
      </c>
      <c r="P1512" s="33">
        <f t="shared" si="12"/>
        <v>-0.03599986179</v>
      </c>
      <c r="Q1512" s="45">
        <f t="shared" si="21"/>
        <v>-0.5696918973</v>
      </c>
      <c r="R1512" s="45">
        <f t="shared" si="32"/>
        <v>0.02241251707</v>
      </c>
      <c r="S1512" s="45">
        <f t="shared" si="44"/>
        <v>-1.473046264</v>
      </c>
      <c r="T1512" s="33">
        <f t="shared" si="22"/>
        <v>-0.3817414545</v>
      </c>
      <c r="U1512" s="33">
        <f t="shared" si="33"/>
        <v>-0.9064212885</v>
      </c>
      <c r="V1512" s="33">
        <f t="shared" si="42"/>
        <v>-0.2177905578</v>
      </c>
      <c r="W1512" s="44">
        <f t="shared" si="13"/>
        <v>0.004839095513</v>
      </c>
      <c r="X1512" s="44">
        <f t="shared" si="14"/>
        <v>0.005610669644</v>
      </c>
      <c r="Y1512" s="33">
        <f t="shared" si="15"/>
        <v>1.15944594</v>
      </c>
      <c r="Z1512" s="43">
        <v>1.0</v>
      </c>
      <c r="AA1512" s="33">
        <f t="shared" si="16"/>
        <v>2.15944594</v>
      </c>
      <c r="AB1512" s="33">
        <f t="shared" si="17"/>
        <v>0.5369182522</v>
      </c>
      <c r="AC1512" s="33">
        <f t="shared" si="18"/>
        <v>0.4630817478</v>
      </c>
      <c r="AD1512" s="33">
        <f t="shared" si="19"/>
        <v>0.003417722615</v>
      </c>
      <c r="AE1512" s="34">
        <f t="shared" si="23"/>
        <v>0</v>
      </c>
      <c r="AF1512" s="34">
        <f t="shared" si="24"/>
        <v>0</v>
      </c>
      <c r="AG1512" s="34">
        <f t="shared" si="25"/>
        <v>0</v>
      </c>
      <c r="AH1512" s="34">
        <f t="shared" si="26"/>
        <v>3</v>
      </c>
      <c r="AI1512" s="34">
        <f t="shared" si="28"/>
        <v>0</v>
      </c>
      <c r="AJ1512" s="34">
        <f t="shared" si="29"/>
        <v>1</v>
      </c>
      <c r="AK1512" s="34">
        <f t="shared" si="27"/>
        <v>0.003417722615</v>
      </c>
      <c r="AL1512" s="36">
        <f t="shared" si="34"/>
        <v>0</v>
      </c>
      <c r="AM1512" s="36">
        <f t="shared" si="35"/>
        <v>0</v>
      </c>
      <c r="AN1512" s="46">
        <f t="shared" si="36"/>
        <v>0</v>
      </c>
      <c r="AO1512" s="36">
        <f t="shared" si="37"/>
        <v>0</v>
      </c>
      <c r="AP1512" s="36">
        <f t="shared" si="39"/>
        <v>0</v>
      </c>
      <c r="AQ1512" s="36">
        <f t="shared" si="40"/>
        <v>0</v>
      </c>
      <c r="AR1512" s="36">
        <f t="shared" si="38"/>
        <v>0</v>
      </c>
      <c r="AS1512" s="38">
        <f t="shared" si="45"/>
        <v>0</v>
      </c>
      <c r="AT1512" s="38">
        <f t="shared" si="46"/>
        <v>0</v>
      </c>
      <c r="AU1512" s="38">
        <f t="shared" si="47"/>
        <v>0</v>
      </c>
      <c r="AV1512" s="38">
        <f t="shared" si="48"/>
        <v>0</v>
      </c>
      <c r="AW1512" s="38">
        <f t="shared" si="51"/>
        <v>0</v>
      </c>
      <c r="AX1512" s="38">
        <f t="shared" si="52"/>
        <v>0</v>
      </c>
      <c r="AY1512" s="38">
        <f t="shared" si="49"/>
        <v>0</v>
      </c>
      <c r="AZ1512" s="12">
        <f t="shared" si="30"/>
        <v>137.7354261</v>
      </c>
      <c r="BA1512" s="12">
        <f t="shared" si="41"/>
        <v>100.7813904</v>
      </c>
      <c r="BB1512" s="12">
        <f t="shared" si="53"/>
        <v>137.7493164</v>
      </c>
      <c r="BC1512" s="12">
        <f t="shared" si="50"/>
        <v>0.001139240872</v>
      </c>
      <c r="BD1512" s="12">
        <f t="shared" si="54"/>
        <v>123.0500081</v>
      </c>
    </row>
    <row r="1513" ht="14.25" customHeight="1">
      <c r="A1513" s="7">
        <v>38714.0</v>
      </c>
      <c r="B1513" s="21" t="s">
        <v>90</v>
      </c>
      <c r="C1513" s="8">
        <v>35.549335</v>
      </c>
      <c r="D1513" s="33">
        <f t="shared" si="5"/>
        <v>0.002365457553</v>
      </c>
      <c r="E1513" s="33">
        <f t="shared" si="7"/>
        <v>0.002704447434</v>
      </c>
      <c r="F1513" s="33">
        <f t="shared" si="9"/>
        <v>0.006105348248</v>
      </c>
      <c r="G1513" s="33">
        <f t="shared" si="11"/>
        <v>-0.003020246107</v>
      </c>
      <c r="H1513" s="33">
        <f t="shared" si="20"/>
        <v>-0.2485828446</v>
      </c>
      <c r="I1513" s="45">
        <f t="shared" si="31"/>
        <v>-0.4088498882</v>
      </c>
      <c r="J1513" s="45">
        <f t="shared" si="43"/>
        <v>-1.628261215</v>
      </c>
      <c r="K1513" s="21" t="s">
        <v>91</v>
      </c>
      <c r="L1513" s="8">
        <v>11.774323</v>
      </c>
      <c r="M1513" s="33">
        <f t="shared" si="6"/>
        <v>-0.004637767068</v>
      </c>
      <c r="N1513" s="33">
        <f t="shared" si="8"/>
        <v>-0.0106743245</v>
      </c>
      <c r="O1513" s="33">
        <f t="shared" si="10"/>
        <v>-0.00439436131</v>
      </c>
      <c r="P1513" s="33">
        <f t="shared" si="12"/>
        <v>-0.05272989576</v>
      </c>
      <c r="Q1513" s="45">
        <f t="shared" si="21"/>
        <v>-0.5323429119</v>
      </c>
      <c r="R1513" s="45">
        <f t="shared" si="32"/>
        <v>0.02091696875</v>
      </c>
      <c r="S1513" s="45">
        <f t="shared" si="44"/>
        <v>-2.31912331</v>
      </c>
      <c r="T1513" s="33">
        <f t="shared" si="22"/>
        <v>0.2837600673</v>
      </c>
      <c r="U1513" s="33">
        <f t="shared" si="33"/>
        <v>-0.4297668569</v>
      </c>
      <c r="V1513" s="33">
        <f t="shared" si="42"/>
        <v>0.6908620948</v>
      </c>
      <c r="W1513" s="44">
        <f t="shared" si="13"/>
        <v>0.004834869942</v>
      </c>
      <c r="X1513" s="44">
        <f t="shared" si="14"/>
        <v>0.004429656264</v>
      </c>
      <c r="Y1513" s="33">
        <f t="shared" si="15"/>
        <v>0.9161893325</v>
      </c>
      <c r="Z1513" s="43">
        <v>1.0</v>
      </c>
      <c r="AA1513" s="33">
        <f t="shared" si="16"/>
        <v>1.916189332</v>
      </c>
      <c r="AB1513" s="33">
        <f t="shared" si="17"/>
        <v>0.4781309012</v>
      </c>
      <c r="AC1513" s="33">
        <f t="shared" si="18"/>
        <v>0.5218690988</v>
      </c>
      <c r="AD1513" s="33">
        <f t="shared" si="19"/>
        <v>0.003995846012</v>
      </c>
      <c r="AE1513" s="34">
        <f t="shared" si="23"/>
        <v>0</v>
      </c>
      <c r="AF1513" s="34">
        <f t="shared" si="24"/>
        <v>0</v>
      </c>
      <c r="AG1513" s="34">
        <f t="shared" si="25"/>
        <v>0</v>
      </c>
      <c r="AH1513" s="34">
        <f t="shared" si="26"/>
        <v>4</v>
      </c>
      <c r="AI1513" s="34">
        <f t="shared" si="28"/>
        <v>0</v>
      </c>
      <c r="AJ1513" s="34">
        <f t="shared" si="29"/>
        <v>1</v>
      </c>
      <c r="AK1513" s="34">
        <f t="shared" si="27"/>
        <v>0.003995846012</v>
      </c>
      <c r="AL1513" s="36">
        <f t="shared" si="34"/>
        <v>0</v>
      </c>
      <c r="AM1513" s="36">
        <f t="shared" si="35"/>
        <v>0</v>
      </c>
      <c r="AN1513" s="46">
        <f t="shared" si="36"/>
        <v>0</v>
      </c>
      <c r="AO1513" s="36">
        <f t="shared" si="37"/>
        <v>0</v>
      </c>
      <c r="AP1513" s="36">
        <f t="shared" si="39"/>
        <v>0</v>
      </c>
      <c r="AQ1513" s="36">
        <f t="shared" si="40"/>
        <v>0</v>
      </c>
      <c r="AR1513" s="36">
        <f t="shared" si="38"/>
        <v>0</v>
      </c>
      <c r="AS1513" s="38">
        <f t="shared" si="45"/>
        <v>0</v>
      </c>
      <c r="AT1513" s="38">
        <f t="shared" si="46"/>
        <v>0</v>
      </c>
      <c r="AU1513" s="38">
        <f t="shared" si="47"/>
        <v>0</v>
      </c>
      <c r="AV1513" s="38">
        <f t="shared" si="48"/>
        <v>0</v>
      </c>
      <c r="AW1513" s="38">
        <f t="shared" si="51"/>
        <v>0</v>
      </c>
      <c r="AX1513" s="38">
        <f t="shared" si="52"/>
        <v>0</v>
      </c>
      <c r="AY1513" s="38">
        <f t="shared" si="49"/>
        <v>0</v>
      </c>
      <c r="AZ1513" s="12">
        <f t="shared" si="30"/>
        <v>138.2857956</v>
      </c>
      <c r="BA1513" s="12">
        <f t="shared" si="41"/>
        <v>100.7813904</v>
      </c>
      <c r="BB1513" s="12">
        <f t="shared" si="53"/>
        <v>137.7493164</v>
      </c>
      <c r="BC1513" s="12">
        <f t="shared" si="50"/>
        <v>0.001331948671</v>
      </c>
      <c r="BD1513" s="12">
        <f t="shared" si="54"/>
        <v>123.2139044</v>
      </c>
    </row>
    <row r="1514" ht="14.25" customHeight="1">
      <c r="A1514" s="7">
        <v>38715.0</v>
      </c>
      <c r="B1514" s="21" t="s">
        <v>90</v>
      </c>
      <c r="C1514" s="8">
        <v>35.675156</v>
      </c>
      <c r="D1514" s="33">
        <f t="shared" si="5"/>
        <v>0.003539334843</v>
      </c>
      <c r="E1514" s="33">
        <f t="shared" si="7"/>
        <v>0.005064120557</v>
      </c>
      <c r="F1514" s="33">
        <f t="shared" si="9"/>
        <v>0.004894993228</v>
      </c>
      <c r="G1514" s="33">
        <f t="shared" si="11"/>
        <v>0.01014235116</v>
      </c>
      <c r="H1514" s="33">
        <f t="shared" si="20"/>
        <v>-0.008799721324</v>
      </c>
      <c r="I1514" s="45">
        <f t="shared" si="31"/>
        <v>-0.464047058</v>
      </c>
      <c r="J1514" s="45">
        <f t="shared" si="43"/>
        <v>-0.8386036572</v>
      </c>
      <c r="K1514" s="21" t="s">
        <v>91</v>
      </c>
      <c r="L1514" s="8">
        <v>11.72235</v>
      </c>
      <c r="M1514" s="33">
        <f t="shared" si="6"/>
        <v>-0.004414096675</v>
      </c>
      <c r="N1514" s="33">
        <f t="shared" si="8"/>
        <v>-0.0148025655</v>
      </c>
      <c r="O1514" s="33">
        <f t="shared" si="10"/>
        <v>-0.01192540588</v>
      </c>
      <c r="P1514" s="33">
        <f t="shared" si="12"/>
        <v>-0.0489575882</v>
      </c>
      <c r="Q1514" s="45">
        <f t="shared" si="21"/>
        <v>-0.7814110185</v>
      </c>
      <c r="R1514" s="45">
        <f t="shared" si="32"/>
        <v>-0.3823867245</v>
      </c>
      <c r="S1514" s="45">
        <f t="shared" si="44"/>
        <v>-1.991207446</v>
      </c>
      <c r="T1514" s="33">
        <f t="shared" si="22"/>
        <v>0.7726112972</v>
      </c>
      <c r="U1514" s="33">
        <f t="shared" si="33"/>
        <v>-0.08166033357</v>
      </c>
      <c r="V1514" s="33">
        <f t="shared" si="42"/>
        <v>1.152603789</v>
      </c>
      <c r="W1514" s="44">
        <f t="shared" si="13"/>
        <v>0.004357853086</v>
      </c>
      <c r="X1514" s="44">
        <f t="shared" si="14"/>
        <v>0.004248020613</v>
      </c>
      <c r="Y1514" s="33">
        <f t="shared" si="15"/>
        <v>0.9747966554</v>
      </c>
      <c r="Z1514" s="43">
        <v>1.0</v>
      </c>
      <c r="AA1514" s="33">
        <f t="shared" si="16"/>
        <v>1.974796655</v>
      </c>
      <c r="AB1514" s="33">
        <f t="shared" si="17"/>
        <v>0.4936187494</v>
      </c>
      <c r="AC1514" s="33">
        <f t="shared" si="18"/>
        <v>0.5063812506</v>
      </c>
      <c r="AD1514" s="33">
        <f t="shared" si="19"/>
        <v>-0.0001971038449</v>
      </c>
      <c r="AE1514" s="34">
        <f t="shared" si="23"/>
        <v>0</v>
      </c>
      <c r="AF1514" s="34">
        <f t="shared" si="24"/>
        <v>0</v>
      </c>
      <c r="AG1514" s="34">
        <f t="shared" si="25"/>
        <v>0</v>
      </c>
      <c r="AH1514" s="34">
        <f t="shared" si="26"/>
        <v>5</v>
      </c>
      <c r="AI1514" s="34">
        <f t="shared" si="28"/>
        <v>0</v>
      </c>
      <c r="AJ1514" s="34">
        <f t="shared" si="29"/>
        <v>1</v>
      </c>
      <c r="AK1514" s="34">
        <f t="shared" si="27"/>
        <v>-0.0001971038449</v>
      </c>
      <c r="AL1514" s="36">
        <f t="shared" si="34"/>
        <v>0</v>
      </c>
      <c r="AM1514" s="36">
        <f t="shared" si="35"/>
        <v>0</v>
      </c>
      <c r="AN1514" s="46">
        <f t="shared" si="36"/>
        <v>0</v>
      </c>
      <c r="AO1514" s="36">
        <f t="shared" si="37"/>
        <v>0</v>
      </c>
      <c r="AP1514" s="36">
        <f t="shared" si="39"/>
        <v>0</v>
      </c>
      <c r="AQ1514" s="36">
        <f t="shared" si="40"/>
        <v>0</v>
      </c>
      <c r="AR1514" s="36">
        <f t="shared" si="38"/>
        <v>0</v>
      </c>
      <c r="AS1514" s="38">
        <f t="shared" si="45"/>
        <v>-1</v>
      </c>
      <c r="AT1514" s="38">
        <f t="shared" si="46"/>
        <v>0</v>
      </c>
      <c r="AU1514" s="38">
        <f t="shared" si="47"/>
        <v>0</v>
      </c>
      <c r="AV1514" s="38">
        <f t="shared" si="48"/>
        <v>1</v>
      </c>
      <c r="AW1514" s="38">
        <f t="shared" si="51"/>
        <v>0</v>
      </c>
      <c r="AX1514" s="38">
        <f t="shared" si="52"/>
        <v>-1</v>
      </c>
      <c r="AY1514" s="38">
        <f t="shared" si="49"/>
        <v>0.0001971038449</v>
      </c>
      <c r="AZ1514" s="12">
        <f t="shared" si="30"/>
        <v>138.258539</v>
      </c>
      <c r="BA1514" s="12">
        <f t="shared" si="41"/>
        <v>100.7813904</v>
      </c>
      <c r="BB1514" s="12">
        <f t="shared" si="53"/>
        <v>137.7764673</v>
      </c>
      <c r="BC1514" s="12">
        <f t="shared" si="50"/>
        <v>0</v>
      </c>
      <c r="BD1514" s="12">
        <f t="shared" si="54"/>
        <v>123.2139044</v>
      </c>
    </row>
    <row r="1515" ht="14.25" customHeight="1">
      <c r="A1515" s="7">
        <v>38716.0</v>
      </c>
      <c r="B1515" s="21" t="s">
        <v>90</v>
      </c>
      <c r="C1515" s="8">
        <v>35.399525</v>
      </c>
      <c r="D1515" s="33">
        <f t="shared" si="5"/>
        <v>-0.007726132999</v>
      </c>
      <c r="E1515" s="33">
        <f t="shared" si="7"/>
        <v>-0.002364371801</v>
      </c>
      <c r="F1515" s="33">
        <f t="shared" si="9"/>
        <v>-0.008724933775</v>
      </c>
      <c r="G1515" s="33">
        <f t="shared" si="11"/>
        <v>-0.008714024692</v>
      </c>
      <c r="H1515" s="33">
        <f t="shared" si="20"/>
        <v>-0.6393455156</v>
      </c>
      <c r="I1515" s="45">
        <f t="shared" si="31"/>
        <v>-1.211609676</v>
      </c>
      <c r="J1515" s="45">
        <f t="shared" si="43"/>
        <v>-1.847946772</v>
      </c>
      <c r="K1515" s="21" t="s">
        <v>91</v>
      </c>
      <c r="L1515" s="8">
        <v>11.638627</v>
      </c>
      <c r="M1515" s="33">
        <f t="shared" si="6"/>
        <v>-0.007142168592</v>
      </c>
      <c r="N1515" s="33">
        <f t="shared" si="8"/>
        <v>-0.02349747279</v>
      </c>
      <c r="O1515" s="33">
        <f t="shared" si="10"/>
        <v>-0.02065047251</v>
      </c>
      <c r="P1515" s="33">
        <f t="shared" si="12"/>
        <v>-0.05905688591</v>
      </c>
      <c r="Q1515" s="45">
        <f t="shared" si="21"/>
        <v>-1.33706615</v>
      </c>
      <c r="R1515" s="45">
        <f t="shared" si="32"/>
        <v>-0.837387483</v>
      </c>
      <c r="S1515" s="45">
        <f t="shared" si="44"/>
        <v>-2.425820447</v>
      </c>
      <c r="T1515" s="33">
        <f t="shared" si="22"/>
        <v>0.6977206344</v>
      </c>
      <c r="U1515" s="33">
        <f t="shared" si="33"/>
        <v>-0.3742221932</v>
      </c>
      <c r="V1515" s="33">
        <f t="shared" si="42"/>
        <v>0.5778736753</v>
      </c>
      <c r="W1515" s="44">
        <f t="shared" si="13"/>
        <v>0.003958983527</v>
      </c>
      <c r="X1515" s="44">
        <f t="shared" si="14"/>
        <v>0.004120602427</v>
      </c>
      <c r="Y1515" s="33">
        <f t="shared" si="15"/>
        <v>1.040823332</v>
      </c>
      <c r="Z1515" s="43">
        <v>1.0</v>
      </c>
      <c r="AA1515" s="33">
        <f t="shared" si="16"/>
        <v>2.040823332</v>
      </c>
      <c r="AB1515" s="33">
        <f t="shared" si="17"/>
        <v>0.5100016821</v>
      </c>
      <c r="AC1515" s="33">
        <f t="shared" si="18"/>
        <v>0.4899983179</v>
      </c>
      <c r="AD1515" s="33">
        <f t="shared" si="19"/>
        <v>-0.001301836262</v>
      </c>
      <c r="AE1515" s="34">
        <f t="shared" si="23"/>
        <v>0</v>
      </c>
      <c r="AF1515" s="34">
        <f t="shared" si="24"/>
        <v>0</v>
      </c>
      <c r="AG1515" s="34">
        <f t="shared" si="25"/>
        <v>0</v>
      </c>
      <c r="AH1515" s="34">
        <f t="shared" si="26"/>
        <v>0</v>
      </c>
      <c r="AI1515" s="34">
        <f t="shared" si="28"/>
        <v>1</v>
      </c>
      <c r="AJ1515" s="34">
        <f t="shared" si="29"/>
        <v>0</v>
      </c>
      <c r="AK1515" s="34">
        <f t="shared" si="27"/>
        <v>0</v>
      </c>
      <c r="AL1515" s="36">
        <f t="shared" si="34"/>
        <v>0</v>
      </c>
      <c r="AM1515" s="36">
        <f t="shared" si="35"/>
        <v>0</v>
      </c>
      <c r="AN1515" s="46">
        <f t="shared" si="36"/>
        <v>0</v>
      </c>
      <c r="AO1515" s="36">
        <f t="shared" si="37"/>
        <v>0</v>
      </c>
      <c r="AP1515" s="36">
        <f t="shared" si="39"/>
        <v>0</v>
      </c>
      <c r="AQ1515" s="36">
        <f t="shared" si="40"/>
        <v>0</v>
      </c>
      <c r="AR1515" s="36">
        <f t="shared" si="38"/>
        <v>0</v>
      </c>
      <c r="AS1515" s="38">
        <f t="shared" si="45"/>
        <v>0</v>
      </c>
      <c r="AT1515" s="38">
        <f t="shared" si="46"/>
        <v>0</v>
      </c>
      <c r="AU1515" s="38">
        <f t="shared" si="47"/>
        <v>0</v>
      </c>
      <c r="AV1515" s="38">
        <f t="shared" si="48"/>
        <v>2</v>
      </c>
      <c r="AW1515" s="38">
        <f t="shared" si="51"/>
        <v>0</v>
      </c>
      <c r="AX1515" s="38">
        <f t="shared" si="52"/>
        <v>-1</v>
      </c>
      <c r="AY1515" s="38">
        <f t="shared" si="49"/>
        <v>0.001301836262</v>
      </c>
      <c r="AZ1515" s="12">
        <f t="shared" si="30"/>
        <v>138.258539</v>
      </c>
      <c r="BA1515" s="12">
        <f t="shared" si="41"/>
        <v>100.7813904</v>
      </c>
      <c r="BB1515" s="12">
        <f t="shared" si="53"/>
        <v>137.9558297</v>
      </c>
      <c r="BC1515" s="12">
        <f t="shared" si="50"/>
        <v>0.0004339454207</v>
      </c>
      <c r="BD1515" s="12">
        <f t="shared" si="54"/>
        <v>123.2673725</v>
      </c>
    </row>
    <row r="1516" ht="14.25" customHeight="1">
      <c r="A1516" s="7">
        <v>38720.0</v>
      </c>
      <c r="B1516" s="21" t="s">
        <v>90</v>
      </c>
      <c r="C1516" s="8">
        <v>35.806953</v>
      </c>
      <c r="D1516" s="33">
        <f t="shared" si="5"/>
        <v>0.01150941997</v>
      </c>
      <c r="E1516" s="33">
        <f t="shared" si="7"/>
        <v>0.00928818636</v>
      </c>
      <c r="F1516" s="33">
        <f t="shared" si="9"/>
        <v>-0.001003517515</v>
      </c>
      <c r="G1516" s="33">
        <f t="shared" si="11"/>
        <v>0.002025265107</v>
      </c>
      <c r="H1516" s="33">
        <f t="shared" si="20"/>
        <v>0.5022073823</v>
      </c>
      <c r="I1516" s="45">
        <f t="shared" si="31"/>
        <v>-0.7491504806</v>
      </c>
      <c r="J1516" s="45">
        <f t="shared" si="43"/>
        <v>-1.191563388</v>
      </c>
      <c r="K1516" s="21" t="s">
        <v>91</v>
      </c>
      <c r="L1516" s="8">
        <v>11.808971</v>
      </c>
      <c r="M1516" s="33">
        <f t="shared" si="6"/>
        <v>0.01463609067</v>
      </c>
      <c r="N1516" s="33">
        <f t="shared" si="8"/>
        <v>-0.006075503602</v>
      </c>
      <c r="O1516" s="33">
        <f t="shared" si="10"/>
        <v>-0.007522558768</v>
      </c>
      <c r="P1516" s="33">
        <f t="shared" si="12"/>
        <v>-0.0448387396</v>
      </c>
      <c r="Q1516" s="45">
        <f t="shared" si="21"/>
        <v>-0.1471357478</v>
      </c>
      <c r="R1516" s="45">
        <f t="shared" si="32"/>
        <v>-0.1061765167</v>
      </c>
      <c r="S1516" s="45">
        <f t="shared" si="44"/>
        <v>-1.647120324</v>
      </c>
      <c r="T1516" s="33">
        <f t="shared" si="22"/>
        <v>0.6493431302</v>
      </c>
      <c r="U1516" s="33">
        <f t="shared" si="33"/>
        <v>-0.642973964</v>
      </c>
      <c r="V1516" s="33">
        <f t="shared" si="42"/>
        <v>0.4555569364</v>
      </c>
      <c r="W1516" s="44">
        <f t="shared" si="13"/>
        <v>0.004775296348</v>
      </c>
      <c r="X1516" s="44">
        <f t="shared" si="14"/>
        <v>0.005697431012</v>
      </c>
      <c r="Y1516" s="33">
        <f t="shared" si="15"/>
        <v>1.193105222</v>
      </c>
      <c r="Z1516" s="43">
        <v>1.0</v>
      </c>
      <c r="AA1516" s="33">
        <f t="shared" si="16"/>
        <v>2.193105222</v>
      </c>
      <c r="AB1516" s="33">
        <f t="shared" si="17"/>
        <v>0.5440255261</v>
      </c>
      <c r="AC1516" s="33">
        <f t="shared" si="18"/>
        <v>0.4559744739</v>
      </c>
      <c r="AD1516" s="33">
        <f t="shared" si="19"/>
        <v>0.000619199892</v>
      </c>
      <c r="AE1516" s="34">
        <f t="shared" si="23"/>
        <v>0</v>
      </c>
      <c r="AF1516" s="34">
        <f t="shared" si="24"/>
        <v>0</v>
      </c>
      <c r="AG1516" s="34">
        <f t="shared" si="25"/>
        <v>0</v>
      </c>
      <c r="AH1516" s="34">
        <f t="shared" si="26"/>
        <v>0</v>
      </c>
      <c r="AI1516" s="34">
        <f t="shared" si="28"/>
        <v>0</v>
      </c>
      <c r="AJ1516" s="34">
        <f t="shared" si="29"/>
        <v>0</v>
      </c>
      <c r="AK1516" s="34">
        <f t="shared" si="27"/>
        <v>0</v>
      </c>
      <c r="AL1516" s="36">
        <f t="shared" si="34"/>
        <v>0</v>
      </c>
      <c r="AM1516" s="36">
        <f t="shared" si="35"/>
        <v>0</v>
      </c>
      <c r="AN1516" s="46">
        <f t="shared" si="36"/>
        <v>0</v>
      </c>
      <c r="AO1516" s="36">
        <f t="shared" si="37"/>
        <v>0</v>
      </c>
      <c r="AP1516" s="36">
        <f t="shared" si="39"/>
        <v>0</v>
      </c>
      <c r="AQ1516" s="36">
        <f t="shared" si="40"/>
        <v>0</v>
      </c>
      <c r="AR1516" s="36">
        <f t="shared" si="38"/>
        <v>0</v>
      </c>
      <c r="AS1516" s="38">
        <f t="shared" si="45"/>
        <v>0</v>
      </c>
      <c r="AT1516" s="38">
        <f t="shared" si="46"/>
        <v>0</v>
      </c>
      <c r="AU1516" s="38">
        <f t="shared" si="47"/>
        <v>0</v>
      </c>
      <c r="AV1516" s="38">
        <f t="shared" si="48"/>
        <v>3</v>
      </c>
      <c r="AW1516" s="38">
        <f t="shared" si="51"/>
        <v>0</v>
      </c>
      <c r="AX1516" s="38">
        <f t="shared" si="52"/>
        <v>-1</v>
      </c>
      <c r="AY1516" s="38">
        <f t="shared" si="49"/>
        <v>-0.000619199892</v>
      </c>
      <c r="AZ1516" s="12">
        <f t="shared" si="30"/>
        <v>138.258539</v>
      </c>
      <c r="BA1516" s="12">
        <f t="shared" si="41"/>
        <v>100.7813904</v>
      </c>
      <c r="BB1516" s="12">
        <f t="shared" si="53"/>
        <v>137.8704075</v>
      </c>
      <c r="BC1516" s="12">
        <f t="shared" si="50"/>
        <v>-0.000206399964</v>
      </c>
      <c r="BD1516" s="12">
        <f t="shared" si="54"/>
        <v>123.2419301</v>
      </c>
    </row>
    <row r="1517" ht="14.25" customHeight="1">
      <c r="A1517" s="7">
        <v>38721.0</v>
      </c>
      <c r="B1517" s="21" t="s">
        <v>90</v>
      </c>
      <c r="C1517" s="8">
        <v>35.789001</v>
      </c>
      <c r="D1517" s="33">
        <f t="shared" si="5"/>
        <v>-0.0005013551418</v>
      </c>
      <c r="E1517" s="33">
        <f t="shared" si="7"/>
        <v>0.009123190707</v>
      </c>
      <c r="F1517" s="33">
        <f t="shared" si="9"/>
        <v>0.003191156333</v>
      </c>
      <c r="G1517" s="33">
        <f t="shared" si="11"/>
        <v>0.002192395564</v>
      </c>
      <c r="H1517" s="33">
        <f t="shared" si="20"/>
        <v>0.5324854763</v>
      </c>
      <c r="I1517" s="45">
        <f t="shared" si="31"/>
        <v>-0.480279402</v>
      </c>
      <c r="J1517" s="45">
        <f t="shared" si="43"/>
        <v>-1.146493563</v>
      </c>
      <c r="K1517" s="21" t="s">
        <v>91</v>
      </c>
      <c r="L1517" s="8">
        <v>11.785871</v>
      </c>
      <c r="M1517" s="33">
        <f t="shared" si="6"/>
        <v>-0.001956139955</v>
      </c>
      <c r="N1517" s="33">
        <f t="shared" si="8"/>
        <v>-0.003661537431</v>
      </c>
      <c r="O1517" s="33">
        <f t="shared" si="10"/>
        <v>-0.01448619141</v>
      </c>
      <c r="P1517" s="33">
        <f t="shared" si="12"/>
        <v>-0.04290754326</v>
      </c>
      <c r="Q1517" s="45">
        <f t="shared" si="21"/>
        <v>0.009102561421</v>
      </c>
      <c r="R1517" s="45">
        <f t="shared" si="32"/>
        <v>-0.4659634799</v>
      </c>
      <c r="S1517" s="45">
        <f t="shared" si="44"/>
        <v>-1.516811331</v>
      </c>
      <c r="T1517" s="33">
        <f t="shared" si="22"/>
        <v>0.5233829149</v>
      </c>
      <c r="U1517" s="33">
        <f t="shared" si="33"/>
        <v>-0.01431592211</v>
      </c>
      <c r="V1517" s="33">
        <f t="shared" si="42"/>
        <v>0.3703177679</v>
      </c>
      <c r="W1517" s="44">
        <f t="shared" si="13"/>
        <v>0.004774008652</v>
      </c>
      <c r="X1517" s="44">
        <f t="shared" si="14"/>
        <v>0.005683691689</v>
      </c>
      <c r="Y1517" s="33">
        <f t="shared" si="15"/>
        <v>1.190549097</v>
      </c>
      <c r="Z1517" s="43">
        <v>1.0</v>
      </c>
      <c r="AA1517" s="33">
        <f t="shared" si="16"/>
        <v>2.190549097</v>
      </c>
      <c r="AB1517" s="33">
        <f t="shared" si="17"/>
        <v>0.5434934549</v>
      </c>
      <c r="AC1517" s="33">
        <f t="shared" si="18"/>
        <v>0.4565065451</v>
      </c>
      <c r="AD1517" s="33">
        <f t="shared" si="19"/>
        <v>-0.005421454448</v>
      </c>
      <c r="AE1517" s="34">
        <f t="shared" si="23"/>
        <v>0</v>
      </c>
      <c r="AF1517" s="34">
        <f t="shared" si="24"/>
        <v>0</v>
      </c>
      <c r="AG1517" s="34">
        <f t="shared" si="25"/>
        <v>0</v>
      </c>
      <c r="AH1517" s="34">
        <f t="shared" si="26"/>
        <v>0</v>
      </c>
      <c r="AI1517" s="34">
        <f t="shared" si="28"/>
        <v>0</v>
      </c>
      <c r="AJ1517" s="34">
        <f t="shared" si="29"/>
        <v>0</v>
      </c>
      <c r="AK1517" s="34">
        <f t="shared" si="27"/>
        <v>0</v>
      </c>
      <c r="AL1517" s="36">
        <f t="shared" si="34"/>
        <v>0</v>
      </c>
      <c r="AM1517" s="36">
        <f t="shared" si="35"/>
        <v>0</v>
      </c>
      <c r="AN1517" s="46">
        <f t="shared" si="36"/>
        <v>0</v>
      </c>
      <c r="AO1517" s="36">
        <f t="shared" si="37"/>
        <v>0</v>
      </c>
      <c r="AP1517" s="36">
        <f t="shared" si="39"/>
        <v>0</v>
      </c>
      <c r="AQ1517" s="36">
        <f t="shared" si="40"/>
        <v>0</v>
      </c>
      <c r="AR1517" s="36">
        <f t="shared" si="38"/>
        <v>0</v>
      </c>
      <c r="AS1517" s="38">
        <f t="shared" si="45"/>
        <v>0</v>
      </c>
      <c r="AT1517" s="38">
        <f t="shared" si="46"/>
        <v>0</v>
      </c>
      <c r="AU1517" s="38">
        <f t="shared" si="47"/>
        <v>0</v>
      </c>
      <c r="AV1517" s="38">
        <f t="shared" si="48"/>
        <v>4</v>
      </c>
      <c r="AW1517" s="38">
        <f t="shared" si="51"/>
        <v>0</v>
      </c>
      <c r="AX1517" s="38">
        <f t="shared" si="52"/>
        <v>-1</v>
      </c>
      <c r="AY1517" s="38">
        <f t="shared" si="49"/>
        <v>0.005421454448</v>
      </c>
      <c r="AZ1517" s="12">
        <f t="shared" si="30"/>
        <v>138.258539</v>
      </c>
      <c r="BA1517" s="12">
        <f t="shared" si="41"/>
        <v>100.7813904</v>
      </c>
      <c r="BB1517" s="12">
        <f t="shared" si="53"/>
        <v>138.6178656</v>
      </c>
      <c r="BC1517" s="12">
        <f t="shared" si="50"/>
        <v>0.001807151483</v>
      </c>
      <c r="BD1517" s="12">
        <f t="shared" si="54"/>
        <v>123.464647</v>
      </c>
    </row>
    <row r="1518" ht="14.25" customHeight="1">
      <c r="A1518" s="7">
        <v>38722.0</v>
      </c>
      <c r="B1518" s="21" t="s">
        <v>90</v>
      </c>
      <c r="C1518" s="8">
        <v>35.579285</v>
      </c>
      <c r="D1518" s="33">
        <f t="shared" si="5"/>
        <v>-0.005859789157</v>
      </c>
      <c r="E1518" s="33">
        <f t="shared" si="7"/>
        <v>0.0008424911465</v>
      </c>
      <c r="F1518" s="33">
        <f t="shared" si="9"/>
        <v>0.003549217054</v>
      </c>
      <c r="G1518" s="33">
        <f t="shared" si="11"/>
        <v>-0.001177780481</v>
      </c>
      <c r="H1518" s="33">
        <f t="shared" si="20"/>
        <v>-0.2969751628</v>
      </c>
      <c r="I1518" s="45">
        <f t="shared" si="31"/>
        <v>-0.4320746653</v>
      </c>
      <c r="J1518" s="45">
        <f t="shared" si="43"/>
        <v>-1.288491505</v>
      </c>
      <c r="K1518" s="21" t="s">
        <v>91</v>
      </c>
      <c r="L1518" s="8">
        <v>11.843617</v>
      </c>
      <c r="M1518" s="33">
        <f t="shared" si="6"/>
        <v>0.004899595456</v>
      </c>
      <c r="N1518" s="33">
        <f t="shared" si="8"/>
        <v>0.005885179131</v>
      </c>
      <c r="O1518" s="33">
        <f t="shared" si="10"/>
        <v>-0.004851965683</v>
      </c>
      <c r="P1518" s="33">
        <f t="shared" si="12"/>
        <v>-0.03573112735</v>
      </c>
      <c r="Q1518" s="45">
        <f t="shared" si="21"/>
        <v>0.6279164887</v>
      </c>
      <c r="R1518" s="45">
        <f t="shared" si="32"/>
        <v>0.0643104359</v>
      </c>
      <c r="S1518" s="45">
        <f t="shared" si="44"/>
        <v>-1.160355984</v>
      </c>
      <c r="T1518" s="33">
        <f t="shared" si="22"/>
        <v>-0.9248916515</v>
      </c>
      <c r="U1518" s="33">
        <f t="shared" si="33"/>
        <v>-0.4963851012</v>
      </c>
      <c r="V1518" s="33">
        <f t="shared" si="42"/>
        <v>-0.1281355206</v>
      </c>
      <c r="W1518" s="44">
        <f t="shared" si="13"/>
        <v>0.004927562861</v>
      </c>
      <c r="X1518" s="44">
        <f t="shared" si="14"/>
        <v>0.005897695315</v>
      </c>
      <c r="Y1518" s="33">
        <f t="shared" si="15"/>
        <v>1.196878758</v>
      </c>
      <c r="Z1518" s="43">
        <v>1.0</v>
      </c>
      <c r="AA1518" s="33">
        <f t="shared" si="16"/>
        <v>2.196878758</v>
      </c>
      <c r="AB1518" s="33">
        <f t="shared" si="17"/>
        <v>0.5448087444</v>
      </c>
      <c r="AC1518" s="33">
        <f t="shared" si="18"/>
        <v>0.4551912556</v>
      </c>
      <c r="AD1518" s="33">
        <f t="shared" si="19"/>
        <v>-0.002309349174</v>
      </c>
      <c r="AE1518" s="34">
        <f t="shared" si="23"/>
        <v>0</v>
      </c>
      <c r="AF1518" s="34">
        <f t="shared" si="24"/>
        <v>0</v>
      </c>
      <c r="AG1518" s="34">
        <f t="shared" si="25"/>
        <v>0</v>
      </c>
      <c r="AH1518" s="34">
        <f t="shared" si="26"/>
        <v>0</v>
      </c>
      <c r="AI1518" s="34">
        <f t="shared" si="28"/>
        <v>0</v>
      </c>
      <c r="AJ1518" s="34">
        <f t="shared" si="29"/>
        <v>0</v>
      </c>
      <c r="AK1518" s="34">
        <f t="shared" si="27"/>
        <v>0</v>
      </c>
      <c r="AL1518" s="36">
        <f t="shared" si="34"/>
        <v>0</v>
      </c>
      <c r="AM1518" s="36">
        <f t="shared" si="35"/>
        <v>0</v>
      </c>
      <c r="AN1518" s="46">
        <f t="shared" si="36"/>
        <v>0</v>
      </c>
      <c r="AO1518" s="36">
        <f t="shared" si="37"/>
        <v>0</v>
      </c>
      <c r="AP1518" s="36">
        <f t="shared" si="39"/>
        <v>0</v>
      </c>
      <c r="AQ1518" s="36">
        <f t="shared" si="40"/>
        <v>0</v>
      </c>
      <c r="AR1518" s="36">
        <f t="shared" si="38"/>
        <v>0</v>
      </c>
      <c r="AS1518" s="38">
        <f t="shared" si="45"/>
        <v>0</v>
      </c>
      <c r="AT1518" s="38">
        <f t="shared" si="46"/>
        <v>0</v>
      </c>
      <c r="AU1518" s="38">
        <f t="shared" si="47"/>
        <v>0</v>
      </c>
      <c r="AV1518" s="38">
        <f t="shared" si="48"/>
        <v>5</v>
      </c>
      <c r="AW1518" s="38">
        <f t="shared" si="51"/>
        <v>0</v>
      </c>
      <c r="AX1518" s="38">
        <f t="shared" si="52"/>
        <v>-1</v>
      </c>
      <c r="AY1518" s="38">
        <f t="shared" si="49"/>
        <v>0.002309349174</v>
      </c>
      <c r="AZ1518" s="12">
        <f t="shared" si="30"/>
        <v>138.258539</v>
      </c>
      <c r="BA1518" s="12">
        <f t="shared" si="41"/>
        <v>100.7813904</v>
      </c>
      <c r="BB1518" s="12">
        <f t="shared" si="53"/>
        <v>138.9379827</v>
      </c>
      <c r="BC1518" s="12">
        <f t="shared" si="50"/>
        <v>0.0007697830579</v>
      </c>
      <c r="BD1518" s="12">
        <f t="shared" si="54"/>
        <v>123.559688</v>
      </c>
    </row>
    <row r="1519" ht="14.25" customHeight="1">
      <c r="A1519" s="7">
        <v>38723.0</v>
      </c>
      <c r="B1519" s="21" t="s">
        <v>90</v>
      </c>
      <c r="C1519" s="8">
        <v>35.711102</v>
      </c>
      <c r="D1519" s="33">
        <f t="shared" si="5"/>
        <v>0.003704880522</v>
      </c>
      <c r="E1519" s="33">
        <f t="shared" si="7"/>
        <v>0.00100759195</v>
      </c>
      <c r="F1519" s="33">
        <f t="shared" si="9"/>
        <v>0.006076815074</v>
      </c>
      <c r="G1519" s="33">
        <f t="shared" si="11"/>
        <v>0.006416545913</v>
      </c>
      <c r="H1519" s="33">
        <f t="shared" si="20"/>
        <v>-0.2602753291</v>
      </c>
      <c r="I1519" s="45">
        <f t="shared" si="31"/>
        <v>-0.2083669528</v>
      </c>
      <c r="J1519" s="45">
        <f t="shared" si="43"/>
        <v>-0.8423844471</v>
      </c>
      <c r="K1519" s="21" t="s">
        <v>91</v>
      </c>
      <c r="L1519" s="8">
        <v>11.956222</v>
      </c>
      <c r="M1519" s="33">
        <f t="shared" si="6"/>
        <v>0.009507652941</v>
      </c>
      <c r="N1519" s="33">
        <f t="shared" si="8"/>
        <v>0.0199509484</v>
      </c>
      <c r="O1519" s="33">
        <f t="shared" si="10"/>
        <v>0.004853057677</v>
      </c>
      <c r="P1519" s="33">
        <f t="shared" si="12"/>
        <v>-0.01872053744</v>
      </c>
      <c r="Q1519" s="45">
        <f t="shared" si="21"/>
        <v>1.566360316</v>
      </c>
      <c r="R1519" s="45">
        <f t="shared" si="32"/>
        <v>0.5840085656</v>
      </c>
      <c r="S1519" s="45">
        <f t="shared" si="44"/>
        <v>-0.3670829481</v>
      </c>
      <c r="T1519" s="33">
        <f t="shared" si="22"/>
        <v>-1.826635645</v>
      </c>
      <c r="U1519" s="33">
        <f t="shared" si="33"/>
        <v>-0.7923755184</v>
      </c>
      <c r="V1519" s="33">
        <f t="shared" si="42"/>
        <v>-0.475301499</v>
      </c>
      <c r="W1519" s="44">
        <f t="shared" si="13"/>
        <v>0.004909408864</v>
      </c>
      <c r="X1519" s="44">
        <f t="shared" si="14"/>
        <v>0.006220165747</v>
      </c>
      <c r="Y1519" s="33">
        <f t="shared" si="15"/>
        <v>1.266988739</v>
      </c>
      <c r="Z1519" s="43">
        <v>1.0</v>
      </c>
      <c r="AA1519" s="33">
        <f t="shared" si="16"/>
        <v>2.266988739</v>
      </c>
      <c r="AB1519" s="33">
        <f t="shared" si="17"/>
        <v>0.5588862076</v>
      </c>
      <c r="AC1519" s="33">
        <f t="shared" si="18"/>
        <v>0.4411137924</v>
      </c>
      <c r="AD1519" s="33">
        <f t="shared" si="19"/>
        <v>-0.004943878825</v>
      </c>
      <c r="AE1519" s="34">
        <f t="shared" si="23"/>
        <v>1</v>
      </c>
      <c r="AF1519" s="34">
        <f t="shared" si="24"/>
        <v>0</v>
      </c>
      <c r="AG1519" s="34">
        <f t="shared" si="25"/>
        <v>0</v>
      </c>
      <c r="AH1519" s="34">
        <f t="shared" si="26"/>
        <v>1</v>
      </c>
      <c r="AI1519" s="34">
        <f t="shared" si="28"/>
        <v>0</v>
      </c>
      <c r="AJ1519" s="34">
        <f t="shared" si="29"/>
        <v>1</v>
      </c>
      <c r="AK1519" s="34">
        <f t="shared" si="27"/>
        <v>-0.004943878825</v>
      </c>
      <c r="AL1519" s="36">
        <f t="shared" si="34"/>
        <v>0</v>
      </c>
      <c r="AM1519" s="36">
        <f t="shared" si="35"/>
        <v>0</v>
      </c>
      <c r="AN1519" s="46">
        <f t="shared" si="36"/>
        <v>0</v>
      </c>
      <c r="AO1519" s="36">
        <f t="shared" si="37"/>
        <v>0</v>
      </c>
      <c r="AP1519" s="36">
        <f t="shared" si="39"/>
        <v>0</v>
      </c>
      <c r="AQ1519" s="36">
        <f t="shared" si="40"/>
        <v>0</v>
      </c>
      <c r="AR1519" s="36">
        <f t="shared" si="38"/>
        <v>0</v>
      </c>
      <c r="AS1519" s="38">
        <f t="shared" si="45"/>
        <v>0</v>
      </c>
      <c r="AT1519" s="38">
        <f t="shared" si="46"/>
        <v>0</v>
      </c>
      <c r="AU1519" s="38">
        <f t="shared" si="47"/>
        <v>0</v>
      </c>
      <c r="AV1519" s="38">
        <f t="shared" si="48"/>
        <v>0</v>
      </c>
      <c r="AW1519" s="38">
        <f t="shared" si="51"/>
        <v>1</v>
      </c>
      <c r="AX1519" s="38">
        <f t="shared" si="52"/>
        <v>0</v>
      </c>
      <c r="AY1519" s="38">
        <f t="shared" si="49"/>
        <v>0</v>
      </c>
      <c r="AZ1519" s="12">
        <f t="shared" si="30"/>
        <v>137.5750055</v>
      </c>
      <c r="BA1519" s="12">
        <f t="shared" si="41"/>
        <v>100.7813904</v>
      </c>
      <c r="BB1519" s="12">
        <f t="shared" si="53"/>
        <v>138.9379827</v>
      </c>
      <c r="BC1519" s="12">
        <f t="shared" si="50"/>
        <v>-0.001647959608</v>
      </c>
      <c r="BD1519" s="12">
        <f t="shared" si="54"/>
        <v>123.3560666</v>
      </c>
    </row>
    <row r="1520" ht="14.25" customHeight="1">
      <c r="A1520" s="7">
        <v>38726.0</v>
      </c>
      <c r="B1520" s="21" t="s">
        <v>90</v>
      </c>
      <c r="C1520" s="8">
        <v>35.531349</v>
      </c>
      <c r="D1520" s="33">
        <f t="shared" si="5"/>
        <v>-0.005033532709</v>
      </c>
      <c r="E1520" s="33">
        <f t="shared" si="7"/>
        <v>0.003723891775</v>
      </c>
      <c r="F1520" s="33">
        <f t="shared" si="9"/>
        <v>0.00135071531</v>
      </c>
      <c r="G1520" s="33">
        <f t="shared" si="11"/>
        <v>0.003893308134</v>
      </c>
      <c r="H1520" s="33">
        <f t="shared" si="20"/>
        <v>0.03405652592</v>
      </c>
      <c r="I1520" s="45">
        <f t="shared" si="31"/>
        <v>-0.5676079158</v>
      </c>
      <c r="J1520" s="45">
        <f t="shared" si="43"/>
        <v>-0.9508245893</v>
      </c>
      <c r="K1520" s="21" t="s">
        <v>91</v>
      </c>
      <c r="L1520" s="8">
        <v>12.013974</v>
      </c>
      <c r="M1520" s="33">
        <f t="shared" si="6"/>
        <v>0.004830288364</v>
      </c>
      <c r="N1520" s="33">
        <f t="shared" si="8"/>
        <v>0.03225010991</v>
      </c>
      <c r="O1520" s="33">
        <f t="shared" si="10"/>
        <v>0.007994841042</v>
      </c>
      <c r="P1520" s="33">
        <f t="shared" si="12"/>
        <v>-0.006446780034</v>
      </c>
      <c r="Q1520" s="45">
        <f t="shared" si="21"/>
        <v>2.385476786</v>
      </c>
      <c r="R1520" s="45">
        <f t="shared" si="32"/>
        <v>0.7346816908</v>
      </c>
      <c r="S1520" s="45">
        <f t="shared" si="44"/>
        <v>0.2028319926</v>
      </c>
      <c r="T1520" s="33">
        <f t="shared" si="22"/>
        <v>-2.35142026</v>
      </c>
      <c r="U1520" s="33">
        <f t="shared" si="33"/>
        <v>-1.302289607</v>
      </c>
      <c r="V1520" s="33">
        <f t="shared" si="42"/>
        <v>-1.153656582</v>
      </c>
      <c r="W1520" s="44">
        <f t="shared" si="13"/>
        <v>0.005016864274</v>
      </c>
      <c r="X1520" s="44">
        <f t="shared" si="14"/>
        <v>0.006139773936</v>
      </c>
      <c r="Y1520" s="33">
        <f t="shared" si="15"/>
        <v>1.223826997</v>
      </c>
      <c r="Z1520" s="43">
        <v>1.0</v>
      </c>
      <c r="AA1520" s="33">
        <f t="shared" si="16"/>
        <v>2.223826997</v>
      </c>
      <c r="AB1520" s="33">
        <f t="shared" si="17"/>
        <v>0.5503247323</v>
      </c>
      <c r="AC1520" s="33">
        <f t="shared" si="18"/>
        <v>0.4496752677</v>
      </c>
      <c r="AD1520" s="33">
        <f t="shared" si="19"/>
        <v>-0.002288003374</v>
      </c>
      <c r="AE1520" s="34">
        <f t="shared" si="23"/>
        <v>1</v>
      </c>
      <c r="AF1520" s="34">
        <f t="shared" si="24"/>
        <v>0</v>
      </c>
      <c r="AG1520" s="34">
        <f t="shared" si="25"/>
        <v>0</v>
      </c>
      <c r="AH1520" s="34">
        <f t="shared" si="26"/>
        <v>2</v>
      </c>
      <c r="AI1520" s="34">
        <f t="shared" si="28"/>
        <v>0</v>
      </c>
      <c r="AJ1520" s="34">
        <f t="shared" si="29"/>
        <v>1</v>
      </c>
      <c r="AK1520" s="34">
        <f t="shared" si="27"/>
        <v>-0.002288003374</v>
      </c>
      <c r="AL1520" s="36">
        <f t="shared" si="34"/>
        <v>1</v>
      </c>
      <c r="AM1520" s="36">
        <f t="shared" si="35"/>
        <v>0</v>
      </c>
      <c r="AN1520" s="46">
        <f t="shared" si="36"/>
        <v>0</v>
      </c>
      <c r="AO1520" s="36">
        <f t="shared" si="37"/>
        <v>1</v>
      </c>
      <c r="AP1520" s="36">
        <f t="shared" si="39"/>
        <v>0</v>
      </c>
      <c r="AQ1520" s="36">
        <f t="shared" si="40"/>
        <v>1</v>
      </c>
      <c r="AR1520" s="36">
        <f t="shared" si="38"/>
        <v>-0.002288003374</v>
      </c>
      <c r="AS1520" s="38">
        <f t="shared" si="45"/>
        <v>1</v>
      </c>
      <c r="AT1520" s="38">
        <f t="shared" si="46"/>
        <v>0</v>
      </c>
      <c r="AU1520" s="38">
        <f t="shared" si="47"/>
        <v>0</v>
      </c>
      <c r="AV1520" s="38">
        <f t="shared" si="48"/>
        <v>1</v>
      </c>
      <c r="AW1520" s="38">
        <f t="shared" si="51"/>
        <v>0</v>
      </c>
      <c r="AX1520" s="38">
        <f t="shared" si="52"/>
        <v>1</v>
      </c>
      <c r="AY1520" s="38">
        <f t="shared" si="49"/>
        <v>-0.002288003374</v>
      </c>
      <c r="AZ1520" s="12">
        <f t="shared" si="30"/>
        <v>137.2602334</v>
      </c>
      <c r="BA1520" s="12">
        <f t="shared" si="41"/>
        <v>100.5508022</v>
      </c>
      <c r="BB1520" s="12">
        <f t="shared" si="53"/>
        <v>138.6200921</v>
      </c>
      <c r="BC1520" s="12">
        <f t="shared" si="50"/>
        <v>-0.002288003374</v>
      </c>
      <c r="BD1520" s="12">
        <f t="shared" si="54"/>
        <v>123.0738275</v>
      </c>
    </row>
    <row r="1521" ht="14.25" customHeight="1">
      <c r="A1521" s="7">
        <v>38727.0</v>
      </c>
      <c r="B1521" s="21" t="s">
        <v>90</v>
      </c>
      <c r="C1521" s="8">
        <v>35.411518</v>
      </c>
      <c r="D1521" s="33">
        <f t="shared" si="5"/>
        <v>-0.003372542934</v>
      </c>
      <c r="E1521" s="33">
        <f t="shared" si="7"/>
        <v>-0.01104352554</v>
      </c>
      <c r="F1521" s="33">
        <f t="shared" si="9"/>
        <v>-0.001857913504</v>
      </c>
      <c r="G1521" s="33">
        <f t="shared" si="11"/>
        <v>0.00169511456</v>
      </c>
      <c r="H1521" s="33">
        <f t="shared" si="20"/>
        <v>-1.477893372</v>
      </c>
      <c r="I1521" s="45">
        <f t="shared" si="31"/>
        <v>-0.8519300863</v>
      </c>
      <c r="J1521" s="45">
        <f t="shared" si="43"/>
        <v>-1.035686057</v>
      </c>
      <c r="K1521" s="21" t="s">
        <v>91</v>
      </c>
      <c r="L1521" s="8">
        <v>12.025516</v>
      </c>
      <c r="M1521" s="33">
        <f t="shared" si="6"/>
        <v>0.0009607145812</v>
      </c>
      <c r="N1521" s="33">
        <f t="shared" si="8"/>
        <v>0.01833733015</v>
      </c>
      <c r="O1521" s="33">
        <f t="shared" si="10"/>
        <v>0.01215041804</v>
      </c>
      <c r="P1521" s="33">
        <f t="shared" si="12"/>
        <v>0.003372856879</v>
      </c>
      <c r="Q1521" s="45">
        <f t="shared" si="21"/>
        <v>1.315085996</v>
      </c>
      <c r="R1521" s="45">
        <f t="shared" si="32"/>
        <v>0.9340718806</v>
      </c>
      <c r="S1521" s="45">
        <f t="shared" si="44"/>
        <v>0.6678348109</v>
      </c>
      <c r="T1521" s="33">
        <f t="shared" si="22"/>
        <v>-2.792979368</v>
      </c>
      <c r="U1521" s="33">
        <f t="shared" si="33"/>
        <v>-1.786001967</v>
      </c>
      <c r="V1521" s="33">
        <f t="shared" si="42"/>
        <v>-1.703520868</v>
      </c>
      <c r="W1521" s="44">
        <f t="shared" si="13"/>
        <v>0.005072325989</v>
      </c>
      <c r="X1521" s="44">
        <f t="shared" si="14"/>
        <v>0.005805108501</v>
      </c>
      <c r="Y1521" s="33">
        <f t="shared" si="15"/>
        <v>1.144466762</v>
      </c>
      <c r="Z1521" s="43">
        <v>1.0</v>
      </c>
      <c r="AA1521" s="33">
        <f t="shared" si="16"/>
        <v>2.144466762</v>
      </c>
      <c r="AB1521" s="33">
        <f t="shared" si="17"/>
        <v>0.5336836095</v>
      </c>
      <c r="AC1521" s="33">
        <f t="shared" si="18"/>
        <v>0.4663163905</v>
      </c>
      <c r="AD1521" s="33">
        <f t="shared" si="19"/>
        <v>-0.002391345669</v>
      </c>
      <c r="AE1521" s="34">
        <f t="shared" si="23"/>
        <v>1</v>
      </c>
      <c r="AF1521" s="34">
        <f t="shared" si="24"/>
        <v>0</v>
      </c>
      <c r="AG1521" s="34">
        <f t="shared" si="25"/>
        <v>0</v>
      </c>
      <c r="AH1521" s="34">
        <f t="shared" si="26"/>
        <v>3</v>
      </c>
      <c r="AI1521" s="34">
        <f t="shared" si="28"/>
        <v>0</v>
      </c>
      <c r="AJ1521" s="34">
        <f t="shared" si="29"/>
        <v>1</v>
      </c>
      <c r="AK1521" s="34">
        <f t="shared" si="27"/>
        <v>-0.002391345669</v>
      </c>
      <c r="AL1521" s="36">
        <f t="shared" si="34"/>
        <v>1</v>
      </c>
      <c r="AM1521" s="36">
        <f t="shared" si="35"/>
        <v>0</v>
      </c>
      <c r="AN1521" s="46">
        <f t="shared" si="36"/>
        <v>0</v>
      </c>
      <c r="AO1521" s="36">
        <f t="shared" si="37"/>
        <v>2</v>
      </c>
      <c r="AP1521" s="36">
        <f t="shared" si="39"/>
        <v>0</v>
      </c>
      <c r="AQ1521" s="36">
        <f t="shared" si="40"/>
        <v>1</v>
      </c>
      <c r="AR1521" s="36">
        <f t="shared" si="38"/>
        <v>-0.002391345669</v>
      </c>
      <c r="AS1521" s="38">
        <f t="shared" si="45"/>
        <v>1</v>
      </c>
      <c r="AT1521" s="38">
        <f t="shared" si="46"/>
        <v>0</v>
      </c>
      <c r="AU1521" s="38">
        <f t="shared" si="47"/>
        <v>0</v>
      </c>
      <c r="AV1521" s="38">
        <f t="shared" si="48"/>
        <v>2</v>
      </c>
      <c r="AW1521" s="38">
        <f t="shared" si="51"/>
        <v>0</v>
      </c>
      <c r="AX1521" s="38">
        <f t="shared" si="52"/>
        <v>1</v>
      </c>
      <c r="AY1521" s="38">
        <f t="shared" si="49"/>
        <v>-0.002391345669</v>
      </c>
      <c r="AZ1521" s="12">
        <f t="shared" si="30"/>
        <v>136.9319968</v>
      </c>
      <c r="BA1521" s="12">
        <f t="shared" si="41"/>
        <v>100.3103505</v>
      </c>
      <c r="BB1521" s="12">
        <f t="shared" si="53"/>
        <v>138.2886035</v>
      </c>
      <c r="BC1521" s="12">
        <f t="shared" si="50"/>
        <v>-0.002391345669</v>
      </c>
      <c r="BD1521" s="12">
        <f t="shared" si="54"/>
        <v>122.7795154</v>
      </c>
    </row>
    <row r="1522" ht="14.25" customHeight="1">
      <c r="A1522" s="7">
        <v>38728.0</v>
      </c>
      <c r="B1522" s="21" t="s">
        <v>90</v>
      </c>
      <c r="C1522" s="8">
        <v>35.267704</v>
      </c>
      <c r="D1522" s="33">
        <f t="shared" si="5"/>
        <v>-0.004061220985</v>
      </c>
      <c r="E1522" s="33">
        <f t="shared" si="7"/>
        <v>-0.01456584385</v>
      </c>
      <c r="F1522" s="33">
        <f t="shared" si="9"/>
        <v>-0.005575540111</v>
      </c>
      <c r="G1522" s="33">
        <f t="shared" si="11"/>
        <v>-0.007587232064</v>
      </c>
      <c r="H1522" s="33">
        <f t="shared" si="20"/>
        <v>-1.824833015</v>
      </c>
      <c r="I1522" s="45">
        <f t="shared" si="31"/>
        <v>-1.165721183</v>
      </c>
      <c r="J1522" s="45">
        <f t="shared" si="43"/>
        <v>-1.49039037</v>
      </c>
      <c r="K1522" s="21" t="s">
        <v>91</v>
      </c>
      <c r="L1522" s="8">
        <v>12.031291</v>
      </c>
      <c r="M1522" s="33">
        <f t="shared" si="6"/>
        <v>0.0004802288733</v>
      </c>
      <c r="N1522" s="33">
        <f t="shared" si="8"/>
        <v>0.02082323827</v>
      </c>
      <c r="O1522" s="33">
        <f t="shared" si="10"/>
        <v>0.01708545577</v>
      </c>
      <c r="P1522" s="33">
        <f t="shared" si="12"/>
        <v>0.01263648189</v>
      </c>
      <c r="Q1522" s="45">
        <f t="shared" si="21"/>
        <v>1.443658031</v>
      </c>
      <c r="R1522" s="45">
        <f t="shared" si="32"/>
        <v>1.175865724</v>
      </c>
      <c r="S1522" s="45">
        <f t="shared" si="44"/>
        <v>1.114620145</v>
      </c>
      <c r="T1522" s="33">
        <f t="shared" si="22"/>
        <v>-3.268491046</v>
      </c>
      <c r="U1522" s="33">
        <f t="shared" si="33"/>
        <v>-2.341586907</v>
      </c>
      <c r="V1522" s="33">
        <f t="shared" si="42"/>
        <v>-2.605010514</v>
      </c>
      <c r="W1522" s="44">
        <f t="shared" si="13"/>
        <v>0.005001029935</v>
      </c>
      <c r="X1522" s="44">
        <f t="shared" si="14"/>
        <v>0.005418037893</v>
      </c>
      <c r="Y1522" s="33">
        <f t="shared" si="15"/>
        <v>1.083384415</v>
      </c>
      <c r="Z1522" s="43">
        <v>1.0</v>
      </c>
      <c r="AA1522" s="33">
        <f t="shared" si="16"/>
        <v>2.083384415</v>
      </c>
      <c r="AB1522" s="33">
        <f t="shared" si="17"/>
        <v>0.520011769</v>
      </c>
      <c r="AC1522" s="33">
        <f t="shared" si="18"/>
        <v>0.479988231</v>
      </c>
      <c r="AD1522" s="33">
        <f t="shared" si="19"/>
        <v>0.002472873212</v>
      </c>
      <c r="AE1522" s="34">
        <f t="shared" si="23"/>
        <v>1</v>
      </c>
      <c r="AF1522" s="34">
        <f t="shared" si="24"/>
        <v>0</v>
      </c>
      <c r="AG1522" s="34">
        <f t="shared" si="25"/>
        <v>0</v>
      </c>
      <c r="AH1522" s="34">
        <f t="shared" si="26"/>
        <v>4</v>
      </c>
      <c r="AI1522" s="34">
        <f t="shared" si="28"/>
        <v>0</v>
      </c>
      <c r="AJ1522" s="34">
        <f t="shared" si="29"/>
        <v>1</v>
      </c>
      <c r="AK1522" s="34">
        <f t="shared" si="27"/>
        <v>0.002472873212</v>
      </c>
      <c r="AL1522" s="36">
        <f t="shared" si="34"/>
        <v>1</v>
      </c>
      <c r="AM1522" s="36">
        <f t="shared" si="35"/>
        <v>0</v>
      </c>
      <c r="AN1522" s="46">
        <f t="shared" si="36"/>
        <v>0</v>
      </c>
      <c r="AO1522" s="36">
        <f t="shared" si="37"/>
        <v>3</v>
      </c>
      <c r="AP1522" s="36">
        <f t="shared" si="39"/>
        <v>0</v>
      </c>
      <c r="AQ1522" s="36">
        <f t="shared" si="40"/>
        <v>1</v>
      </c>
      <c r="AR1522" s="36">
        <f t="shared" si="38"/>
        <v>0.002472873212</v>
      </c>
      <c r="AS1522" s="38">
        <f t="shared" si="45"/>
        <v>1</v>
      </c>
      <c r="AT1522" s="38">
        <f t="shared" si="46"/>
        <v>0</v>
      </c>
      <c r="AU1522" s="38">
        <f t="shared" si="47"/>
        <v>0</v>
      </c>
      <c r="AV1522" s="38">
        <f t="shared" si="48"/>
        <v>3</v>
      </c>
      <c r="AW1522" s="38">
        <f t="shared" si="51"/>
        <v>0</v>
      </c>
      <c r="AX1522" s="38">
        <f t="shared" si="52"/>
        <v>1</v>
      </c>
      <c r="AY1522" s="38">
        <f t="shared" si="49"/>
        <v>0.002472873212</v>
      </c>
      <c r="AZ1522" s="12">
        <f t="shared" si="30"/>
        <v>137.2706122</v>
      </c>
      <c r="BA1522" s="12">
        <f t="shared" si="41"/>
        <v>100.5584053</v>
      </c>
      <c r="BB1522" s="12">
        <f t="shared" si="53"/>
        <v>138.6305737</v>
      </c>
      <c r="BC1522" s="12">
        <f t="shared" si="50"/>
        <v>0.002472873212</v>
      </c>
      <c r="BD1522" s="12">
        <f t="shared" si="54"/>
        <v>123.0831336</v>
      </c>
    </row>
    <row r="1523" ht="14.25" customHeight="1">
      <c r="A1523" s="7">
        <v>38729.0</v>
      </c>
      <c r="B1523" s="21" t="s">
        <v>90</v>
      </c>
      <c r="C1523" s="8">
        <v>35.25573</v>
      </c>
      <c r="D1523" s="33">
        <f t="shared" si="5"/>
        <v>-0.0003395174236</v>
      </c>
      <c r="E1523" s="33">
        <f t="shared" si="7"/>
        <v>-0.009093915181</v>
      </c>
      <c r="F1523" s="33">
        <f t="shared" si="9"/>
        <v>-0.008259085578</v>
      </c>
      <c r="G1523" s="33">
        <f t="shared" si="11"/>
        <v>-0.002204161924</v>
      </c>
      <c r="H1523" s="33">
        <f t="shared" si="20"/>
        <v>-1.206709341</v>
      </c>
      <c r="I1523" s="45">
        <f t="shared" si="31"/>
        <v>-1.372145762</v>
      </c>
      <c r="J1523" s="45">
        <f t="shared" si="43"/>
        <v>-1.157453828</v>
      </c>
      <c r="K1523" s="21" t="s">
        <v>91</v>
      </c>
      <c r="L1523" s="8">
        <v>11.964881</v>
      </c>
      <c r="M1523" s="33">
        <f t="shared" si="6"/>
        <v>-0.005519773398</v>
      </c>
      <c r="N1523" s="33">
        <f t="shared" si="8"/>
        <v>0.01023876405</v>
      </c>
      <c r="O1523" s="33">
        <f t="shared" si="10"/>
        <v>0.01618420014</v>
      </c>
      <c r="P1523" s="33">
        <f t="shared" si="12"/>
        <v>0.01171871961</v>
      </c>
      <c r="Q1523" s="45">
        <f t="shared" si="21"/>
        <v>0.6869927764</v>
      </c>
      <c r="R1523" s="45">
        <f t="shared" si="32"/>
        <v>1.088062686</v>
      </c>
      <c r="S1523" s="45">
        <f t="shared" si="44"/>
        <v>1.031322815</v>
      </c>
      <c r="T1523" s="33">
        <f t="shared" si="22"/>
        <v>-1.893702118</v>
      </c>
      <c r="U1523" s="33">
        <f t="shared" si="33"/>
        <v>-2.460208449</v>
      </c>
      <c r="V1523" s="33">
        <f t="shared" si="42"/>
        <v>-2.188776644</v>
      </c>
      <c r="W1523" s="44">
        <f t="shared" si="13"/>
        <v>0.004839378839</v>
      </c>
      <c r="X1523" s="44">
        <f t="shared" si="14"/>
        <v>0.005467657711</v>
      </c>
      <c r="Y1523" s="33">
        <f t="shared" si="15"/>
        <v>1.129826346</v>
      </c>
      <c r="Z1523" s="43">
        <v>1.0</v>
      </c>
      <c r="AA1523" s="33">
        <f t="shared" si="16"/>
        <v>2.129826346</v>
      </c>
      <c r="AB1523" s="33">
        <f t="shared" si="17"/>
        <v>0.5304781529</v>
      </c>
      <c r="AC1523" s="33">
        <f t="shared" si="18"/>
        <v>0.4695218471</v>
      </c>
      <c r="AD1523" s="33">
        <f t="shared" si="19"/>
        <v>0.0002106234146</v>
      </c>
      <c r="AE1523" s="34">
        <f t="shared" si="23"/>
        <v>1</v>
      </c>
      <c r="AF1523" s="34">
        <f t="shared" si="24"/>
        <v>0</v>
      </c>
      <c r="AG1523" s="34">
        <f t="shared" si="25"/>
        <v>0</v>
      </c>
      <c r="AH1523" s="34">
        <f t="shared" si="26"/>
        <v>5</v>
      </c>
      <c r="AI1523" s="34">
        <f t="shared" si="28"/>
        <v>0</v>
      </c>
      <c r="AJ1523" s="34">
        <f t="shared" si="29"/>
        <v>1</v>
      </c>
      <c r="AK1523" s="34">
        <f t="shared" si="27"/>
        <v>0.0002106234146</v>
      </c>
      <c r="AL1523" s="36">
        <f t="shared" si="34"/>
        <v>1</v>
      </c>
      <c r="AM1523" s="36">
        <f t="shared" si="35"/>
        <v>0</v>
      </c>
      <c r="AN1523" s="46">
        <f t="shared" si="36"/>
        <v>0</v>
      </c>
      <c r="AO1523" s="36">
        <f t="shared" si="37"/>
        <v>4</v>
      </c>
      <c r="AP1523" s="36">
        <f t="shared" si="39"/>
        <v>0</v>
      </c>
      <c r="AQ1523" s="36">
        <f t="shared" si="40"/>
        <v>1</v>
      </c>
      <c r="AR1523" s="36">
        <f t="shared" si="38"/>
        <v>0.0002106234146</v>
      </c>
      <c r="AS1523" s="38">
        <f t="shared" si="45"/>
        <v>1</v>
      </c>
      <c r="AT1523" s="38">
        <f t="shared" si="46"/>
        <v>0</v>
      </c>
      <c r="AU1523" s="38">
        <f t="shared" si="47"/>
        <v>0</v>
      </c>
      <c r="AV1523" s="38">
        <f t="shared" si="48"/>
        <v>4</v>
      </c>
      <c r="AW1523" s="38">
        <f t="shared" si="51"/>
        <v>0</v>
      </c>
      <c r="AX1523" s="38">
        <f t="shared" si="52"/>
        <v>1</v>
      </c>
      <c r="AY1523" s="38">
        <f t="shared" si="49"/>
        <v>0.0002106234146</v>
      </c>
      <c r="AZ1523" s="12">
        <f t="shared" si="30"/>
        <v>137.2995246</v>
      </c>
      <c r="BA1523" s="12">
        <f t="shared" si="41"/>
        <v>100.5795852</v>
      </c>
      <c r="BB1523" s="12">
        <f t="shared" si="53"/>
        <v>138.6597726</v>
      </c>
      <c r="BC1523" s="12">
        <f t="shared" si="50"/>
        <v>0.0002106234146</v>
      </c>
      <c r="BD1523" s="12">
        <f t="shared" si="54"/>
        <v>123.1090578</v>
      </c>
    </row>
    <row r="1524" ht="14.25" customHeight="1">
      <c r="A1524" s="7">
        <v>38730.0</v>
      </c>
      <c r="B1524" s="21" t="s">
        <v>90</v>
      </c>
      <c r="C1524" s="8">
        <v>35.171852</v>
      </c>
      <c r="D1524" s="33">
        <f t="shared" si="5"/>
        <v>-0.002379130995</v>
      </c>
      <c r="E1524" s="33">
        <f t="shared" si="7"/>
        <v>-0.01510034611</v>
      </c>
      <c r="F1524" s="33">
        <f t="shared" si="9"/>
        <v>-0.01410796914</v>
      </c>
      <c r="G1524" s="33">
        <f t="shared" si="11"/>
        <v>-0.009282034328</v>
      </c>
      <c r="H1524" s="33">
        <f t="shared" si="20"/>
        <v>-1.75927096</v>
      </c>
      <c r="I1524" s="45">
        <f t="shared" si="31"/>
        <v>-1.863356239</v>
      </c>
      <c r="J1524" s="45">
        <f t="shared" si="43"/>
        <v>-1.484898695</v>
      </c>
      <c r="K1524" s="21" t="s">
        <v>91</v>
      </c>
      <c r="L1524" s="8">
        <v>11.927352</v>
      </c>
      <c r="M1524" s="33">
        <f t="shared" si="6"/>
        <v>-0.003136596177</v>
      </c>
      <c r="N1524" s="33">
        <f t="shared" si="8"/>
        <v>-0.002414642351</v>
      </c>
      <c r="O1524" s="33">
        <f t="shared" si="10"/>
        <v>0.01748813165</v>
      </c>
      <c r="P1524" s="33">
        <f t="shared" si="12"/>
        <v>0.005354172695</v>
      </c>
      <c r="Q1524" s="45">
        <f t="shared" si="21"/>
        <v>-0.1650169517</v>
      </c>
      <c r="R1524" s="45">
        <f t="shared" si="32"/>
        <v>1.125148583</v>
      </c>
      <c r="S1524" s="45">
        <f t="shared" si="44"/>
        <v>0.6726282088</v>
      </c>
      <c r="T1524" s="33">
        <f t="shared" si="22"/>
        <v>-1.594254009</v>
      </c>
      <c r="U1524" s="33">
        <f t="shared" si="33"/>
        <v>-2.988504822</v>
      </c>
      <c r="V1524" s="33">
        <f t="shared" si="42"/>
        <v>-2.157526904</v>
      </c>
      <c r="W1524" s="44">
        <f t="shared" si="13"/>
        <v>0.004724707313</v>
      </c>
      <c r="X1524" s="44">
        <f t="shared" si="14"/>
        <v>0.005493129376</v>
      </c>
      <c r="Y1524" s="33">
        <f t="shared" si="15"/>
        <v>1.162639083</v>
      </c>
      <c r="Z1524" s="43">
        <v>1.0</v>
      </c>
      <c r="AA1524" s="33">
        <f t="shared" si="16"/>
        <v>2.162639083</v>
      </c>
      <c r="AB1524" s="33">
        <f t="shared" si="17"/>
        <v>0.5376019938</v>
      </c>
      <c r="AC1524" s="33">
        <f t="shared" si="18"/>
        <v>0.4623980062</v>
      </c>
      <c r="AD1524" s="33">
        <f t="shared" si="19"/>
        <v>0.0006612423262</v>
      </c>
      <c r="AE1524" s="34">
        <f t="shared" si="23"/>
        <v>1</v>
      </c>
      <c r="AF1524" s="34">
        <f t="shared" si="24"/>
        <v>0</v>
      </c>
      <c r="AG1524" s="34">
        <f t="shared" si="25"/>
        <v>0</v>
      </c>
      <c r="AH1524" s="34">
        <f t="shared" si="26"/>
        <v>1</v>
      </c>
      <c r="AI1524" s="34">
        <f t="shared" si="28"/>
        <v>1</v>
      </c>
      <c r="AJ1524" s="34">
        <f t="shared" si="29"/>
        <v>1</v>
      </c>
      <c r="AK1524" s="34">
        <f t="shared" si="27"/>
        <v>0.0006612423262</v>
      </c>
      <c r="AL1524" s="36">
        <f t="shared" si="34"/>
        <v>1</v>
      </c>
      <c r="AM1524" s="36">
        <f t="shared" si="35"/>
        <v>0</v>
      </c>
      <c r="AN1524" s="46">
        <f t="shared" si="36"/>
        <v>0</v>
      </c>
      <c r="AO1524" s="36">
        <f t="shared" si="37"/>
        <v>5</v>
      </c>
      <c r="AP1524" s="36">
        <f t="shared" si="39"/>
        <v>0</v>
      </c>
      <c r="AQ1524" s="36">
        <f t="shared" si="40"/>
        <v>1</v>
      </c>
      <c r="AR1524" s="36">
        <f t="shared" si="38"/>
        <v>0.0006612423262</v>
      </c>
      <c r="AS1524" s="38">
        <f t="shared" si="45"/>
        <v>1</v>
      </c>
      <c r="AT1524" s="38">
        <f t="shared" si="46"/>
        <v>0</v>
      </c>
      <c r="AU1524" s="38">
        <f t="shared" si="47"/>
        <v>0</v>
      </c>
      <c r="AV1524" s="38">
        <f t="shared" si="48"/>
        <v>5</v>
      </c>
      <c r="AW1524" s="38">
        <f t="shared" si="51"/>
        <v>0</v>
      </c>
      <c r="AX1524" s="38">
        <f t="shared" si="52"/>
        <v>1</v>
      </c>
      <c r="AY1524" s="38">
        <f t="shared" si="49"/>
        <v>0.0006612423262</v>
      </c>
      <c r="AZ1524" s="12">
        <f t="shared" si="30"/>
        <v>137.3903129</v>
      </c>
      <c r="BA1524" s="12">
        <f t="shared" si="41"/>
        <v>100.6460927</v>
      </c>
      <c r="BB1524" s="12">
        <f t="shared" si="53"/>
        <v>138.7514603</v>
      </c>
      <c r="BC1524" s="12">
        <f t="shared" si="50"/>
        <v>0.0006612423262</v>
      </c>
      <c r="BD1524" s="12">
        <f t="shared" si="54"/>
        <v>123.1904627</v>
      </c>
    </row>
    <row r="1525" ht="14.25" customHeight="1">
      <c r="A1525" s="7">
        <v>38734.0</v>
      </c>
      <c r="B1525" s="21" t="s">
        <v>90</v>
      </c>
      <c r="C1525" s="8">
        <v>35.010063</v>
      </c>
      <c r="D1525" s="33">
        <f t="shared" si="5"/>
        <v>-0.004599956806</v>
      </c>
      <c r="E1525" s="33">
        <f t="shared" si="7"/>
        <v>-0.01467115701</v>
      </c>
      <c r="F1525" s="33">
        <f t="shared" si="9"/>
        <v>-0.01100189904</v>
      </c>
      <c r="G1525" s="33">
        <f t="shared" si="11"/>
        <v>-0.01963084197</v>
      </c>
      <c r="H1525" s="33">
        <f t="shared" si="20"/>
        <v>-1.66208783</v>
      </c>
      <c r="I1525" s="45">
        <f t="shared" si="31"/>
        <v>-1.538657812</v>
      </c>
      <c r="J1525" s="45">
        <f t="shared" si="43"/>
        <v>-2.014247768</v>
      </c>
      <c r="K1525" s="21" t="s">
        <v>91</v>
      </c>
      <c r="L1525" s="8">
        <v>11.846507</v>
      </c>
      <c r="M1525" s="33">
        <f t="shared" si="6"/>
        <v>-0.00677811806</v>
      </c>
      <c r="N1525" s="33">
        <f t="shared" si="8"/>
        <v>-0.01393935096</v>
      </c>
      <c r="O1525" s="33">
        <f t="shared" si="10"/>
        <v>0.01786121335</v>
      </c>
      <c r="P1525" s="33">
        <f t="shared" si="12"/>
        <v>-0.003158101649</v>
      </c>
      <c r="Q1525" s="45">
        <f t="shared" si="21"/>
        <v>-0.9259234827</v>
      </c>
      <c r="R1525" s="45">
        <f t="shared" si="32"/>
        <v>1.112338755</v>
      </c>
      <c r="S1525" s="45">
        <f t="shared" si="44"/>
        <v>0.2115939479</v>
      </c>
      <c r="T1525" s="33">
        <f t="shared" si="22"/>
        <v>-0.7361643474</v>
      </c>
      <c r="U1525" s="33">
        <f t="shared" si="33"/>
        <v>-2.650996568</v>
      </c>
      <c r="V1525" s="33">
        <f t="shared" si="42"/>
        <v>-2.225841716</v>
      </c>
      <c r="W1525" s="44">
        <f t="shared" si="13"/>
        <v>0.004561284379</v>
      </c>
      <c r="X1525" s="44">
        <f t="shared" si="14"/>
        <v>0.005701024428</v>
      </c>
      <c r="Y1525" s="33">
        <f t="shared" si="15"/>
        <v>1.249872613</v>
      </c>
      <c r="Z1525" s="43">
        <v>1.0</v>
      </c>
      <c r="AA1525" s="33">
        <f t="shared" si="16"/>
        <v>2.249872613</v>
      </c>
      <c r="AB1525" s="33">
        <f t="shared" si="17"/>
        <v>0.5555303913</v>
      </c>
      <c r="AC1525" s="33">
        <f t="shared" si="18"/>
        <v>0.4444696087</v>
      </c>
      <c r="AD1525" s="33">
        <f t="shared" si="19"/>
        <v>0.001894575768</v>
      </c>
      <c r="AE1525" s="34">
        <f t="shared" si="23"/>
        <v>0</v>
      </c>
      <c r="AF1525" s="34">
        <f t="shared" si="24"/>
        <v>0</v>
      </c>
      <c r="AG1525" s="34">
        <f t="shared" si="25"/>
        <v>0</v>
      </c>
      <c r="AH1525" s="34">
        <f t="shared" si="26"/>
        <v>2</v>
      </c>
      <c r="AI1525" s="34">
        <f t="shared" si="28"/>
        <v>0</v>
      </c>
      <c r="AJ1525" s="34">
        <f t="shared" si="29"/>
        <v>1</v>
      </c>
      <c r="AK1525" s="34">
        <f t="shared" si="27"/>
        <v>0.001894575768</v>
      </c>
      <c r="AL1525" s="36">
        <f t="shared" si="34"/>
        <v>1</v>
      </c>
      <c r="AM1525" s="36">
        <f t="shared" si="35"/>
        <v>0</v>
      </c>
      <c r="AN1525" s="46">
        <f t="shared" si="36"/>
        <v>0</v>
      </c>
      <c r="AO1525" s="36">
        <f t="shared" si="37"/>
        <v>1</v>
      </c>
      <c r="AP1525" s="36">
        <f t="shared" si="39"/>
        <v>1</v>
      </c>
      <c r="AQ1525" s="36">
        <f t="shared" si="40"/>
        <v>1</v>
      </c>
      <c r="AR1525" s="36">
        <f t="shared" si="38"/>
        <v>0.001894575768</v>
      </c>
      <c r="AS1525" s="38">
        <f t="shared" si="45"/>
        <v>1</v>
      </c>
      <c r="AT1525" s="38">
        <f t="shared" si="46"/>
        <v>0</v>
      </c>
      <c r="AU1525" s="38">
        <f t="shared" si="47"/>
        <v>0</v>
      </c>
      <c r="AV1525" s="38">
        <f t="shared" si="48"/>
        <v>1</v>
      </c>
      <c r="AW1525" s="38">
        <f t="shared" si="51"/>
        <v>1</v>
      </c>
      <c r="AX1525" s="38">
        <f t="shared" si="52"/>
        <v>1</v>
      </c>
      <c r="AY1525" s="38">
        <f t="shared" si="49"/>
        <v>0.001894575768</v>
      </c>
      <c r="AZ1525" s="12">
        <f t="shared" si="30"/>
        <v>137.6506093</v>
      </c>
      <c r="BA1525" s="12">
        <f t="shared" si="41"/>
        <v>100.8367744</v>
      </c>
      <c r="BB1525" s="12">
        <f t="shared" si="53"/>
        <v>139.0143354</v>
      </c>
      <c r="BC1525" s="12">
        <f t="shared" si="50"/>
        <v>0.001894575768</v>
      </c>
      <c r="BD1525" s="12">
        <f t="shared" si="54"/>
        <v>123.4238564</v>
      </c>
    </row>
    <row r="1526" ht="14.25" customHeight="1">
      <c r="A1526" s="7">
        <v>38735.0</v>
      </c>
      <c r="B1526" s="21" t="s">
        <v>90</v>
      </c>
      <c r="C1526" s="8">
        <v>34.986088</v>
      </c>
      <c r="D1526" s="33">
        <f t="shared" si="5"/>
        <v>-0.0006848031093</v>
      </c>
      <c r="E1526" s="33">
        <f t="shared" si="7"/>
        <v>-0.01201388768</v>
      </c>
      <c r="F1526" s="33">
        <f t="shared" si="9"/>
        <v>-0.02292473755</v>
      </c>
      <c r="G1526" s="33">
        <f t="shared" si="11"/>
        <v>-0.02390524969</v>
      </c>
      <c r="H1526" s="33">
        <f t="shared" si="20"/>
        <v>-1.335989038</v>
      </c>
      <c r="I1526" s="45">
        <f t="shared" si="31"/>
        <v>-2.57869776</v>
      </c>
      <c r="J1526" s="45">
        <f t="shared" si="43"/>
        <v>-2.271706021</v>
      </c>
      <c r="K1526" s="21" t="s">
        <v>91</v>
      </c>
      <c r="L1526" s="8">
        <v>11.785871</v>
      </c>
      <c r="M1526" s="33">
        <f t="shared" si="6"/>
        <v>-0.005118470786</v>
      </c>
      <c r="N1526" s="33">
        <f t="shared" si="8"/>
        <v>-0.019928043</v>
      </c>
      <c r="O1526" s="33">
        <f t="shared" si="10"/>
        <v>-0.001956139955</v>
      </c>
      <c r="P1526" s="33">
        <f t="shared" si="12"/>
        <v>-0.009463983545</v>
      </c>
      <c r="Q1526" s="45">
        <f t="shared" si="21"/>
        <v>-1.297382292</v>
      </c>
      <c r="R1526" s="45">
        <f t="shared" si="32"/>
        <v>-0.02633695972</v>
      </c>
      <c r="S1526" s="45">
        <f t="shared" si="44"/>
        <v>-0.1182290852</v>
      </c>
      <c r="T1526" s="33">
        <f t="shared" si="22"/>
        <v>-0.03860674548</v>
      </c>
      <c r="U1526" s="33">
        <f t="shared" si="33"/>
        <v>-2.5523608</v>
      </c>
      <c r="V1526" s="33">
        <f t="shared" si="42"/>
        <v>-2.153476936</v>
      </c>
      <c r="W1526" s="44">
        <f t="shared" si="13"/>
        <v>0.004428385711</v>
      </c>
      <c r="X1526" s="44">
        <f t="shared" si="14"/>
        <v>0.005796733391</v>
      </c>
      <c r="Y1526" s="33">
        <f t="shared" si="15"/>
        <v>1.308994692</v>
      </c>
      <c r="Z1526" s="43">
        <v>1.0</v>
      </c>
      <c r="AA1526" s="33">
        <f t="shared" si="16"/>
        <v>2.308994692</v>
      </c>
      <c r="AB1526" s="33">
        <f t="shared" si="17"/>
        <v>0.5669110876</v>
      </c>
      <c r="AC1526" s="33">
        <f t="shared" si="18"/>
        <v>0.4330889124</v>
      </c>
      <c r="AD1526" s="33">
        <f t="shared" si="19"/>
        <v>-0.001749614809</v>
      </c>
      <c r="AE1526" s="34">
        <f t="shared" si="23"/>
        <v>0</v>
      </c>
      <c r="AF1526" s="34">
        <f t="shared" si="24"/>
        <v>0</v>
      </c>
      <c r="AG1526" s="34">
        <f t="shared" si="25"/>
        <v>0</v>
      </c>
      <c r="AH1526" s="34">
        <f t="shared" si="26"/>
        <v>3</v>
      </c>
      <c r="AI1526" s="34">
        <f t="shared" si="28"/>
        <v>0</v>
      </c>
      <c r="AJ1526" s="34">
        <f t="shared" si="29"/>
        <v>1</v>
      </c>
      <c r="AK1526" s="34">
        <f t="shared" si="27"/>
        <v>-0.001749614809</v>
      </c>
      <c r="AL1526" s="36">
        <f t="shared" si="34"/>
        <v>1</v>
      </c>
      <c r="AM1526" s="36">
        <f t="shared" si="35"/>
        <v>0</v>
      </c>
      <c r="AN1526" s="46">
        <f t="shared" si="36"/>
        <v>0</v>
      </c>
      <c r="AO1526" s="36">
        <f t="shared" si="37"/>
        <v>2</v>
      </c>
      <c r="AP1526" s="36">
        <f t="shared" si="39"/>
        <v>0</v>
      </c>
      <c r="AQ1526" s="36">
        <f t="shared" si="40"/>
        <v>1</v>
      </c>
      <c r="AR1526" s="36">
        <f t="shared" si="38"/>
        <v>-0.001749614809</v>
      </c>
      <c r="AS1526" s="38">
        <f t="shared" si="45"/>
        <v>1</v>
      </c>
      <c r="AT1526" s="38">
        <f t="shared" si="46"/>
        <v>0</v>
      </c>
      <c r="AU1526" s="38">
        <f t="shared" si="47"/>
        <v>0</v>
      </c>
      <c r="AV1526" s="38">
        <f t="shared" si="48"/>
        <v>2</v>
      </c>
      <c r="AW1526" s="38">
        <f t="shared" si="51"/>
        <v>0</v>
      </c>
      <c r="AX1526" s="38">
        <f t="shared" si="52"/>
        <v>1</v>
      </c>
      <c r="AY1526" s="38">
        <f t="shared" si="49"/>
        <v>-0.001749614809</v>
      </c>
      <c r="AZ1526" s="12">
        <f t="shared" si="30"/>
        <v>137.4097737</v>
      </c>
      <c r="BA1526" s="12">
        <f t="shared" si="41"/>
        <v>100.6603488</v>
      </c>
      <c r="BB1526" s="12">
        <f t="shared" si="53"/>
        <v>138.7711139</v>
      </c>
      <c r="BC1526" s="12">
        <f t="shared" si="50"/>
        <v>-0.001749614809</v>
      </c>
      <c r="BD1526" s="12">
        <f t="shared" si="54"/>
        <v>123.2079122</v>
      </c>
    </row>
    <row r="1527" ht="14.25" customHeight="1">
      <c r="A1527" s="7">
        <v>38736.0</v>
      </c>
      <c r="B1527" s="21" t="s">
        <v>90</v>
      </c>
      <c r="C1527" s="8">
        <v>34.950146</v>
      </c>
      <c r="D1527" s="33">
        <f t="shared" si="5"/>
        <v>-0.001027322632</v>
      </c>
      <c r="E1527" s="33">
        <f t="shared" si="7"/>
        <v>-0.009004215301</v>
      </c>
      <c r="F1527" s="33">
        <f t="shared" si="9"/>
        <v>-0.02343890515</v>
      </c>
      <c r="G1527" s="33">
        <f t="shared" si="11"/>
        <v>-0.02032254603</v>
      </c>
      <c r="H1527" s="33">
        <f t="shared" si="20"/>
        <v>-1.004776328</v>
      </c>
      <c r="I1527" s="45">
        <f t="shared" si="31"/>
        <v>-2.480597779</v>
      </c>
      <c r="J1527" s="45">
        <f t="shared" si="43"/>
        <v>-2.033054694</v>
      </c>
      <c r="K1527" s="21" t="s">
        <v>91</v>
      </c>
      <c r="L1527" s="8">
        <v>11.817635</v>
      </c>
      <c r="M1527" s="33">
        <f t="shared" si="6"/>
        <v>0.002695091436</v>
      </c>
      <c r="N1527" s="33">
        <f t="shared" si="8"/>
        <v>-0.01775836026</v>
      </c>
      <c r="O1527" s="33">
        <f t="shared" si="10"/>
        <v>0.002695091436</v>
      </c>
      <c r="P1527" s="33">
        <f t="shared" si="12"/>
        <v>-0.01183014158</v>
      </c>
      <c r="Q1527" s="45">
        <f t="shared" si="21"/>
        <v>-1.110630182</v>
      </c>
      <c r="R1527" s="45">
        <f t="shared" si="32"/>
        <v>0.2218312515</v>
      </c>
      <c r="S1527" s="45">
        <f t="shared" si="44"/>
        <v>-0.2339904633</v>
      </c>
      <c r="T1527" s="33">
        <f t="shared" si="22"/>
        <v>0.1058538538</v>
      </c>
      <c r="U1527" s="33">
        <f t="shared" si="33"/>
        <v>-2.70242903</v>
      </c>
      <c r="V1527" s="33">
        <f t="shared" si="42"/>
        <v>-1.799064231</v>
      </c>
      <c r="W1527" s="44">
        <f t="shared" si="13"/>
        <v>0.004351935895</v>
      </c>
      <c r="X1527" s="44">
        <f t="shared" si="14"/>
        <v>0.005699676203</v>
      </c>
      <c r="Y1527" s="33">
        <f t="shared" si="15"/>
        <v>1.309687537</v>
      </c>
      <c r="Z1527" s="43">
        <v>1.0</v>
      </c>
      <c r="AA1527" s="33">
        <f t="shared" si="16"/>
        <v>2.309687537</v>
      </c>
      <c r="AB1527" s="33">
        <f t="shared" si="17"/>
        <v>0.5670410027</v>
      </c>
      <c r="AC1527" s="33">
        <f t="shared" si="18"/>
        <v>0.4329589973</v>
      </c>
      <c r="AD1527" s="33">
        <f t="shared" si="19"/>
        <v>-0.001321584323</v>
      </c>
      <c r="AE1527" s="34">
        <f t="shared" si="23"/>
        <v>0</v>
      </c>
      <c r="AF1527" s="34">
        <f t="shared" si="24"/>
        <v>0</v>
      </c>
      <c r="AG1527" s="34">
        <f t="shared" si="25"/>
        <v>0</v>
      </c>
      <c r="AH1527" s="34">
        <f t="shared" si="26"/>
        <v>4</v>
      </c>
      <c r="AI1527" s="34">
        <f t="shared" si="28"/>
        <v>0</v>
      </c>
      <c r="AJ1527" s="34">
        <f t="shared" si="29"/>
        <v>1</v>
      </c>
      <c r="AK1527" s="34">
        <f t="shared" si="27"/>
        <v>-0.001321584323</v>
      </c>
      <c r="AL1527" s="36">
        <f t="shared" si="34"/>
        <v>1</v>
      </c>
      <c r="AM1527" s="36">
        <f t="shared" si="35"/>
        <v>0</v>
      </c>
      <c r="AN1527" s="46">
        <f t="shared" si="36"/>
        <v>0</v>
      </c>
      <c r="AO1527" s="36">
        <f t="shared" si="37"/>
        <v>3</v>
      </c>
      <c r="AP1527" s="36">
        <f t="shared" si="39"/>
        <v>0</v>
      </c>
      <c r="AQ1527" s="36">
        <f t="shared" si="40"/>
        <v>1</v>
      </c>
      <c r="AR1527" s="36">
        <f t="shared" si="38"/>
        <v>-0.001321584323</v>
      </c>
      <c r="AS1527" s="38">
        <f t="shared" si="45"/>
        <v>1</v>
      </c>
      <c r="AT1527" s="38">
        <f t="shared" si="46"/>
        <v>0</v>
      </c>
      <c r="AU1527" s="38">
        <f t="shared" si="47"/>
        <v>0</v>
      </c>
      <c r="AV1527" s="38">
        <f t="shared" si="48"/>
        <v>3</v>
      </c>
      <c r="AW1527" s="38">
        <f t="shared" si="51"/>
        <v>0</v>
      </c>
      <c r="AX1527" s="38">
        <f t="shared" si="52"/>
        <v>1</v>
      </c>
      <c r="AY1527" s="38">
        <f t="shared" si="49"/>
        <v>-0.001321584323</v>
      </c>
      <c r="AZ1527" s="12">
        <f t="shared" si="30"/>
        <v>137.2281751</v>
      </c>
      <c r="BA1527" s="12">
        <f t="shared" si="41"/>
        <v>100.5273177</v>
      </c>
      <c r="BB1527" s="12">
        <f t="shared" si="53"/>
        <v>138.5877162</v>
      </c>
      <c r="BC1527" s="12">
        <f t="shared" si="50"/>
        <v>-0.001321584323</v>
      </c>
      <c r="BD1527" s="12">
        <f t="shared" si="54"/>
        <v>123.0450825</v>
      </c>
    </row>
    <row r="1528" ht="14.25" customHeight="1">
      <c r="A1528" s="7">
        <v>38737.0</v>
      </c>
      <c r="B1528" s="21" t="s">
        <v>90</v>
      </c>
      <c r="C1528" s="8">
        <v>34.321011</v>
      </c>
      <c r="D1528" s="33">
        <f t="shared" si="5"/>
        <v>-0.01800092623</v>
      </c>
      <c r="E1528" s="33">
        <f t="shared" si="7"/>
        <v>-0.02651254137</v>
      </c>
      <c r="F1528" s="33">
        <f t="shared" si="9"/>
        <v>-0.03536535374</v>
      </c>
      <c r="G1528" s="33">
        <f t="shared" si="11"/>
        <v>-0.03194165601</v>
      </c>
      <c r="H1528" s="33">
        <f t="shared" si="20"/>
        <v>-2.63853714</v>
      </c>
      <c r="I1528" s="45">
        <f t="shared" si="31"/>
        <v>-3.326885942</v>
      </c>
      <c r="J1528" s="45">
        <f t="shared" si="43"/>
        <v>-2.665781556</v>
      </c>
      <c r="K1528" s="21" t="s">
        <v>91</v>
      </c>
      <c r="L1528" s="8">
        <v>11.5751</v>
      </c>
      <c r="M1528" s="33">
        <f t="shared" si="6"/>
        <v>-0.0205231419</v>
      </c>
      <c r="N1528" s="33">
        <f t="shared" si="8"/>
        <v>-0.03257708957</v>
      </c>
      <c r="O1528" s="33">
        <f t="shared" si="10"/>
        <v>-0.02267187465</v>
      </c>
      <c r="P1528" s="33">
        <f t="shared" si="12"/>
        <v>-0.02741383717</v>
      </c>
      <c r="Q1528" s="45">
        <f t="shared" si="21"/>
        <v>-2.042433263</v>
      </c>
      <c r="R1528" s="45">
        <f t="shared" si="32"/>
        <v>-1.203672278</v>
      </c>
      <c r="S1528" s="45">
        <f t="shared" si="44"/>
        <v>-1.031497358</v>
      </c>
      <c r="T1528" s="33">
        <f t="shared" si="22"/>
        <v>-0.5961038771</v>
      </c>
      <c r="U1528" s="33">
        <f t="shared" si="33"/>
        <v>-2.123213664</v>
      </c>
      <c r="V1528" s="33">
        <f t="shared" si="42"/>
        <v>-1.634284199</v>
      </c>
      <c r="W1528" s="44">
        <f t="shared" si="13"/>
        <v>0.005686268488</v>
      </c>
      <c r="X1528" s="44">
        <f t="shared" si="14"/>
        <v>0.007198740762</v>
      </c>
      <c r="Y1528" s="33">
        <f t="shared" si="15"/>
        <v>1.265986785</v>
      </c>
      <c r="Z1528" s="43">
        <v>1.0</v>
      </c>
      <c r="AA1528" s="33">
        <f t="shared" si="16"/>
        <v>2.265986785</v>
      </c>
      <c r="AB1528" s="33">
        <f t="shared" si="17"/>
        <v>0.5586911598</v>
      </c>
      <c r="AC1528" s="33">
        <f t="shared" si="18"/>
        <v>0.4413088402</v>
      </c>
      <c r="AD1528" s="33">
        <f t="shared" si="19"/>
        <v>-0.002367306795</v>
      </c>
      <c r="AE1528" s="34">
        <f t="shared" si="23"/>
        <v>0</v>
      </c>
      <c r="AF1528" s="34">
        <f t="shared" si="24"/>
        <v>0</v>
      </c>
      <c r="AG1528" s="34">
        <f t="shared" si="25"/>
        <v>0</v>
      </c>
      <c r="AH1528" s="34">
        <f t="shared" si="26"/>
        <v>5</v>
      </c>
      <c r="AI1528" s="34">
        <f t="shared" si="28"/>
        <v>0</v>
      </c>
      <c r="AJ1528" s="34">
        <f t="shared" si="29"/>
        <v>1</v>
      </c>
      <c r="AK1528" s="34">
        <f t="shared" si="27"/>
        <v>-0.002367306795</v>
      </c>
      <c r="AL1528" s="36">
        <f t="shared" si="34"/>
        <v>1</v>
      </c>
      <c r="AM1528" s="36">
        <f t="shared" si="35"/>
        <v>0</v>
      </c>
      <c r="AN1528" s="46">
        <f t="shared" si="36"/>
        <v>0</v>
      </c>
      <c r="AO1528" s="36">
        <f t="shared" si="37"/>
        <v>4</v>
      </c>
      <c r="AP1528" s="36">
        <f t="shared" si="39"/>
        <v>0</v>
      </c>
      <c r="AQ1528" s="36">
        <f t="shared" si="40"/>
        <v>1</v>
      </c>
      <c r="AR1528" s="36">
        <f t="shared" si="38"/>
        <v>-0.002367306795</v>
      </c>
      <c r="AS1528" s="38">
        <f t="shared" si="45"/>
        <v>1</v>
      </c>
      <c r="AT1528" s="38">
        <f t="shared" si="46"/>
        <v>0</v>
      </c>
      <c r="AU1528" s="38">
        <f t="shared" si="47"/>
        <v>0</v>
      </c>
      <c r="AV1528" s="38">
        <f t="shared" si="48"/>
        <v>4</v>
      </c>
      <c r="AW1528" s="38">
        <f t="shared" si="51"/>
        <v>0</v>
      </c>
      <c r="AX1528" s="38">
        <f t="shared" si="52"/>
        <v>1</v>
      </c>
      <c r="AY1528" s="38">
        <f t="shared" si="49"/>
        <v>-0.002367306795</v>
      </c>
      <c r="AZ1528" s="12">
        <f t="shared" si="30"/>
        <v>136.9033139</v>
      </c>
      <c r="BA1528" s="12">
        <f t="shared" si="41"/>
        <v>100.2893387</v>
      </c>
      <c r="BB1528" s="12">
        <f t="shared" si="53"/>
        <v>138.2596365</v>
      </c>
      <c r="BC1528" s="12">
        <f t="shared" si="50"/>
        <v>-0.002367306795</v>
      </c>
      <c r="BD1528" s="12">
        <f t="shared" si="54"/>
        <v>122.7537971</v>
      </c>
    </row>
    <row r="1529" ht="14.25" customHeight="1">
      <c r="A1529" s="7">
        <v>38740.0</v>
      </c>
      <c r="B1529" s="21" t="s">
        <v>90</v>
      </c>
      <c r="C1529" s="8">
        <v>34.452843</v>
      </c>
      <c r="D1529" s="33">
        <f t="shared" si="5"/>
        <v>0.003841145589</v>
      </c>
      <c r="E1529" s="33">
        <f t="shared" si="7"/>
        <v>-0.02044273927</v>
      </c>
      <c r="F1529" s="33">
        <f t="shared" si="9"/>
        <v>-0.03523439293</v>
      </c>
      <c r="G1529" s="33">
        <f t="shared" si="11"/>
        <v>-0.02937169075</v>
      </c>
      <c r="H1529" s="33">
        <f t="shared" si="20"/>
        <v>-1.909398197</v>
      </c>
      <c r="I1529" s="45">
        <f t="shared" si="31"/>
        <v>-2.995955593</v>
      </c>
      <c r="J1529" s="45">
        <f t="shared" si="43"/>
        <v>-2.479835208</v>
      </c>
      <c r="K1529" s="21" t="s">
        <v>91</v>
      </c>
      <c r="L1529" s="8">
        <v>11.69348</v>
      </c>
      <c r="M1529" s="33">
        <f t="shared" si="6"/>
        <v>0.01022712547</v>
      </c>
      <c r="N1529" s="33">
        <f t="shared" si="8"/>
        <v>-0.01960804041</v>
      </c>
      <c r="O1529" s="33">
        <f t="shared" si="10"/>
        <v>-0.02197533636</v>
      </c>
      <c r="P1529" s="33">
        <f t="shared" si="12"/>
        <v>-0.01722892625</v>
      </c>
      <c r="Q1529" s="45">
        <f t="shared" si="21"/>
        <v>-1.125236558</v>
      </c>
      <c r="R1529" s="45">
        <f t="shared" si="32"/>
        <v>-1.124781383</v>
      </c>
      <c r="S1529" s="45">
        <f t="shared" si="44"/>
        <v>-0.4816244516</v>
      </c>
      <c r="T1529" s="33">
        <f t="shared" si="22"/>
        <v>-0.7841616397</v>
      </c>
      <c r="U1529" s="33">
        <f t="shared" si="33"/>
        <v>-1.87117421</v>
      </c>
      <c r="V1529" s="33">
        <f t="shared" si="42"/>
        <v>-1.998210757</v>
      </c>
      <c r="W1529" s="44">
        <f t="shared" si="13"/>
        <v>0.005785097981</v>
      </c>
      <c r="X1529" s="44">
        <f t="shared" si="14"/>
        <v>0.007651057611</v>
      </c>
      <c r="Y1529" s="33">
        <f t="shared" si="15"/>
        <v>1.322545899</v>
      </c>
      <c r="Z1529" s="43">
        <v>1.0</v>
      </c>
      <c r="AA1529" s="33">
        <f t="shared" si="16"/>
        <v>2.322545899</v>
      </c>
      <c r="AB1529" s="33">
        <f t="shared" si="17"/>
        <v>0.5694380032</v>
      </c>
      <c r="AC1529" s="33">
        <f t="shared" si="18"/>
        <v>0.4305619968</v>
      </c>
      <c r="AD1529" s="33">
        <f t="shared" si="19"/>
        <v>0.001094891919</v>
      </c>
      <c r="AE1529" s="34">
        <f t="shared" si="23"/>
        <v>0</v>
      </c>
      <c r="AF1529" s="34">
        <f t="shared" si="24"/>
        <v>0</v>
      </c>
      <c r="AG1529" s="34">
        <f t="shared" si="25"/>
        <v>0</v>
      </c>
      <c r="AH1529" s="34">
        <f t="shared" si="26"/>
        <v>0</v>
      </c>
      <c r="AI1529" s="34">
        <f t="shared" si="28"/>
        <v>1</v>
      </c>
      <c r="AJ1529" s="34">
        <f t="shared" si="29"/>
        <v>0</v>
      </c>
      <c r="AK1529" s="34">
        <f t="shared" si="27"/>
        <v>0</v>
      </c>
      <c r="AL1529" s="36">
        <f t="shared" si="34"/>
        <v>1</v>
      </c>
      <c r="AM1529" s="36">
        <f t="shared" si="35"/>
        <v>0</v>
      </c>
      <c r="AN1529" s="46">
        <f t="shared" si="36"/>
        <v>0</v>
      </c>
      <c r="AO1529" s="36">
        <f t="shared" si="37"/>
        <v>5</v>
      </c>
      <c r="AP1529" s="36">
        <f t="shared" si="39"/>
        <v>0</v>
      </c>
      <c r="AQ1529" s="36">
        <f t="shared" si="40"/>
        <v>1</v>
      </c>
      <c r="AR1529" s="36">
        <f t="shared" si="38"/>
        <v>0.001094891919</v>
      </c>
      <c r="AS1529" s="38">
        <f t="shared" si="45"/>
        <v>1</v>
      </c>
      <c r="AT1529" s="38">
        <f t="shared" si="46"/>
        <v>0</v>
      </c>
      <c r="AU1529" s="38">
        <f t="shared" si="47"/>
        <v>0</v>
      </c>
      <c r="AV1529" s="38">
        <f t="shared" si="48"/>
        <v>5</v>
      </c>
      <c r="AW1529" s="38">
        <f t="shared" si="51"/>
        <v>0</v>
      </c>
      <c r="AX1529" s="38">
        <f t="shared" si="52"/>
        <v>1</v>
      </c>
      <c r="AY1529" s="38">
        <f t="shared" si="49"/>
        <v>0.001094891919</v>
      </c>
      <c r="AZ1529" s="12">
        <f t="shared" si="30"/>
        <v>136.9033139</v>
      </c>
      <c r="BA1529" s="12">
        <f t="shared" si="41"/>
        <v>100.3991447</v>
      </c>
      <c r="BB1529" s="12">
        <f t="shared" si="53"/>
        <v>138.4110159</v>
      </c>
      <c r="BC1529" s="12">
        <f t="shared" si="50"/>
        <v>0.0007299279458</v>
      </c>
      <c r="BD1529" s="12">
        <f t="shared" si="54"/>
        <v>122.8433985</v>
      </c>
    </row>
    <row r="1530" ht="14.25" customHeight="1">
      <c r="A1530" s="7">
        <v>38741.0</v>
      </c>
      <c r="B1530" s="21" t="s">
        <v>90</v>
      </c>
      <c r="C1530" s="8">
        <v>34.776375</v>
      </c>
      <c r="D1530" s="33">
        <f t="shared" si="5"/>
        <v>0.009390574821</v>
      </c>
      <c r="E1530" s="33">
        <f t="shared" si="7"/>
        <v>-0.006674880876</v>
      </c>
      <c r="F1530" s="33">
        <f t="shared" si="9"/>
        <v>-0.02124810966</v>
      </c>
      <c r="G1530" s="33">
        <f t="shared" si="11"/>
        <v>-0.0199260945</v>
      </c>
      <c r="H1530" s="33">
        <f t="shared" si="20"/>
        <v>-0.6344777465</v>
      </c>
      <c r="I1530" s="45">
        <f t="shared" si="31"/>
        <v>-1.737854576</v>
      </c>
      <c r="J1530" s="45">
        <f t="shared" si="43"/>
        <v>-1.835593212</v>
      </c>
      <c r="K1530" s="21" t="s">
        <v>91</v>
      </c>
      <c r="L1530" s="8">
        <v>11.808971</v>
      </c>
      <c r="M1530" s="33">
        <f t="shared" si="6"/>
        <v>0.009876529485</v>
      </c>
      <c r="N1530" s="33">
        <f t="shared" si="8"/>
        <v>-0.003168528917</v>
      </c>
      <c r="O1530" s="33">
        <f t="shared" si="10"/>
        <v>-0.01706371264</v>
      </c>
      <c r="P1530" s="33">
        <f t="shared" si="12"/>
        <v>-0.009205293268</v>
      </c>
      <c r="Q1530" s="45">
        <f t="shared" si="21"/>
        <v>-0.05624982059</v>
      </c>
      <c r="R1530" s="45">
        <f t="shared" si="32"/>
        <v>-0.8157879096</v>
      </c>
      <c r="S1530" s="45">
        <f t="shared" si="44"/>
        <v>-0.05591562393</v>
      </c>
      <c r="T1530" s="33">
        <f t="shared" si="22"/>
        <v>-0.5782279259</v>
      </c>
      <c r="U1530" s="33">
        <f t="shared" si="33"/>
        <v>-0.9220666662</v>
      </c>
      <c r="V1530" s="33">
        <f t="shared" si="42"/>
        <v>-1.779677588</v>
      </c>
      <c r="W1530" s="44">
        <f t="shared" si="13"/>
        <v>0.006273947883</v>
      </c>
      <c r="X1530" s="44">
        <f t="shared" si="14"/>
        <v>0.008004285751</v>
      </c>
      <c r="Y1530" s="33">
        <f t="shared" si="15"/>
        <v>1.275797297</v>
      </c>
      <c r="Z1530" s="43">
        <v>1.0</v>
      </c>
      <c r="AA1530" s="33">
        <f t="shared" si="16"/>
        <v>2.275797297</v>
      </c>
      <c r="AB1530" s="33">
        <f t="shared" si="17"/>
        <v>0.5605935549</v>
      </c>
      <c r="AC1530" s="33">
        <f t="shared" si="18"/>
        <v>0.4394064451</v>
      </c>
      <c r="AD1530" s="33">
        <f t="shared" si="19"/>
        <v>-0.006441914706</v>
      </c>
      <c r="AE1530" s="34">
        <f t="shared" si="23"/>
        <v>0</v>
      </c>
      <c r="AF1530" s="34">
        <f t="shared" si="24"/>
        <v>0</v>
      </c>
      <c r="AG1530" s="34">
        <f t="shared" si="25"/>
        <v>0</v>
      </c>
      <c r="AH1530" s="34">
        <f t="shared" si="26"/>
        <v>0</v>
      </c>
      <c r="AI1530" s="34">
        <f t="shared" si="28"/>
        <v>0</v>
      </c>
      <c r="AJ1530" s="34">
        <f t="shared" si="29"/>
        <v>0</v>
      </c>
      <c r="AK1530" s="34">
        <f t="shared" si="27"/>
        <v>0</v>
      </c>
      <c r="AL1530" s="36">
        <f t="shared" si="34"/>
        <v>0</v>
      </c>
      <c r="AM1530" s="36">
        <f t="shared" si="35"/>
        <v>0</v>
      </c>
      <c r="AN1530" s="46">
        <f t="shared" si="36"/>
        <v>0</v>
      </c>
      <c r="AO1530" s="36">
        <f t="shared" si="37"/>
        <v>0</v>
      </c>
      <c r="AP1530" s="36">
        <f t="shared" si="39"/>
        <v>1</v>
      </c>
      <c r="AQ1530" s="36">
        <f t="shared" si="40"/>
        <v>0</v>
      </c>
      <c r="AR1530" s="36">
        <f t="shared" si="38"/>
        <v>0</v>
      </c>
      <c r="AS1530" s="38">
        <f t="shared" si="45"/>
        <v>1</v>
      </c>
      <c r="AT1530" s="38">
        <f t="shared" si="46"/>
        <v>0</v>
      </c>
      <c r="AU1530" s="38">
        <f t="shared" si="47"/>
        <v>0</v>
      </c>
      <c r="AV1530" s="38">
        <f t="shared" si="48"/>
        <v>1</v>
      </c>
      <c r="AW1530" s="38">
        <f t="shared" si="51"/>
        <v>1</v>
      </c>
      <c r="AX1530" s="38">
        <f t="shared" si="52"/>
        <v>1</v>
      </c>
      <c r="AY1530" s="38">
        <f t="shared" si="49"/>
        <v>-0.006441914706</v>
      </c>
      <c r="AZ1530" s="12">
        <f t="shared" si="30"/>
        <v>136.9033139</v>
      </c>
      <c r="BA1530" s="12">
        <f t="shared" si="41"/>
        <v>100.3991447</v>
      </c>
      <c r="BB1530" s="12">
        <f t="shared" si="53"/>
        <v>137.5193839</v>
      </c>
      <c r="BC1530" s="12">
        <f t="shared" si="50"/>
        <v>-0.002147304902</v>
      </c>
      <c r="BD1530" s="12">
        <f t="shared" si="54"/>
        <v>122.5796163</v>
      </c>
    </row>
    <row r="1531" ht="14.25" customHeight="1">
      <c r="A1531" s="7">
        <v>38742.0</v>
      </c>
      <c r="B1531" s="21" t="s">
        <v>90</v>
      </c>
      <c r="C1531" s="8">
        <v>34.536709</v>
      </c>
      <c r="D1531" s="33">
        <f t="shared" si="5"/>
        <v>-0.00689163261</v>
      </c>
      <c r="E1531" s="33">
        <f t="shared" si="7"/>
        <v>-0.01284450551</v>
      </c>
      <c r="F1531" s="33">
        <f t="shared" si="9"/>
        <v>-0.02470408075</v>
      </c>
      <c r="G1531" s="33">
        <f t="shared" si="11"/>
        <v>-0.0265160962</v>
      </c>
      <c r="H1531" s="33">
        <f t="shared" si="20"/>
        <v>-1.182441731</v>
      </c>
      <c r="I1531" s="45">
        <f t="shared" si="31"/>
        <v>-1.920634959</v>
      </c>
      <c r="J1531" s="45">
        <f t="shared" si="43"/>
        <v>-2.183060667</v>
      </c>
      <c r="K1531" s="21" t="s">
        <v>91</v>
      </c>
      <c r="L1531" s="8">
        <v>11.878268</v>
      </c>
      <c r="M1531" s="33">
        <f t="shared" si="6"/>
        <v>0.005868165821</v>
      </c>
      <c r="N1531" s="33">
        <f t="shared" si="8"/>
        <v>0.007839641211</v>
      </c>
      <c r="O1531" s="33">
        <f t="shared" si="10"/>
        <v>-0.0122446305</v>
      </c>
      <c r="P1531" s="33">
        <f t="shared" si="12"/>
        <v>-0.000242989844</v>
      </c>
      <c r="Q1531" s="45">
        <f t="shared" si="21"/>
        <v>0.6571325796</v>
      </c>
      <c r="R1531" s="45">
        <f t="shared" si="32"/>
        <v>-0.5202880273</v>
      </c>
      <c r="S1531" s="45">
        <f t="shared" si="44"/>
        <v>0.398220316</v>
      </c>
      <c r="T1531" s="33">
        <f t="shared" si="22"/>
        <v>-1.839574311</v>
      </c>
      <c r="U1531" s="33">
        <f t="shared" si="33"/>
        <v>-1.400346932</v>
      </c>
      <c r="V1531" s="33">
        <f t="shared" si="42"/>
        <v>-2.581280983</v>
      </c>
      <c r="W1531" s="44">
        <f t="shared" si="13"/>
        <v>0.006406493235</v>
      </c>
      <c r="X1531" s="44">
        <f t="shared" si="14"/>
        <v>0.008096603416</v>
      </c>
      <c r="Y1531" s="33">
        <f t="shared" si="15"/>
        <v>1.26381206</v>
      </c>
      <c r="Z1531" s="43">
        <v>1.0</v>
      </c>
      <c r="AA1531" s="33">
        <f t="shared" si="16"/>
        <v>2.26381206</v>
      </c>
      <c r="AB1531" s="33">
        <f t="shared" si="17"/>
        <v>0.5582672177</v>
      </c>
      <c r="AC1531" s="33">
        <f t="shared" si="18"/>
        <v>0.4417327823</v>
      </c>
      <c r="AD1531" s="33">
        <f t="shared" si="19"/>
        <v>-0.005975024071</v>
      </c>
      <c r="AE1531" s="34">
        <f t="shared" si="23"/>
        <v>1</v>
      </c>
      <c r="AF1531" s="34">
        <f t="shared" si="24"/>
        <v>0</v>
      </c>
      <c r="AG1531" s="34">
        <f t="shared" si="25"/>
        <v>0</v>
      </c>
      <c r="AH1531" s="34">
        <f t="shared" si="26"/>
        <v>1</v>
      </c>
      <c r="AI1531" s="34">
        <f t="shared" si="28"/>
        <v>0</v>
      </c>
      <c r="AJ1531" s="34">
        <f t="shared" si="29"/>
        <v>1</v>
      </c>
      <c r="AK1531" s="34">
        <f t="shared" si="27"/>
        <v>-0.005975024071</v>
      </c>
      <c r="AL1531" s="36">
        <f t="shared" si="34"/>
        <v>1</v>
      </c>
      <c r="AM1531" s="36">
        <f t="shared" si="35"/>
        <v>0</v>
      </c>
      <c r="AN1531" s="46">
        <f t="shared" si="36"/>
        <v>0</v>
      </c>
      <c r="AO1531" s="36">
        <f t="shared" si="37"/>
        <v>1</v>
      </c>
      <c r="AP1531" s="36">
        <f t="shared" si="39"/>
        <v>0</v>
      </c>
      <c r="AQ1531" s="36">
        <f t="shared" si="40"/>
        <v>1</v>
      </c>
      <c r="AR1531" s="36">
        <f t="shared" si="38"/>
        <v>-0.005975024071</v>
      </c>
      <c r="AS1531" s="38">
        <f t="shared" si="45"/>
        <v>1</v>
      </c>
      <c r="AT1531" s="38">
        <f t="shared" si="46"/>
        <v>0</v>
      </c>
      <c r="AU1531" s="38">
        <f t="shared" si="47"/>
        <v>0</v>
      </c>
      <c r="AV1531" s="38">
        <f t="shared" si="48"/>
        <v>2</v>
      </c>
      <c r="AW1531" s="38">
        <f t="shared" si="51"/>
        <v>0</v>
      </c>
      <c r="AX1531" s="38">
        <f t="shared" si="52"/>
        <v>1</v>
      </c>
      <c r="AY1531" s="38">
        <f t="shared" si="49"/>
        <v>-0.005975024071</v>
      </c>
      <c r="AZ1531" s="12">
        <f t="shared" si="30"/>
        <v>136.0853133</v>
      </c>
      <c r="BA1531" s="12">
        <f t="shared" si="41"/>
        <v>99.79925738</v>
      </c>
      <c r="BB1531" s="12">
        <f t="shared" si="53"/>
        <v>136.6977023</v>
      </c>
      <c r="BC1531" s="12">
        <f t="shared" si="50"/>
        <v>-0.005975024071</v>
      </c>
      <c r="BD1531" s="12">
        <f t="shared" si="54"/>
        <v>121.8472001</v>
      </c>
    </row>
    <row r="1532" ht="14.25" customHeight="1">
      <c r="A1532" s="7">
        <v>38743.0</v>
      </c>
      <c r="B1532" s="21" t="s">
        <v>90</v>
      </c>
      <c r="C1532" s="8">
        <v>34.39291</v>
      </c>
      <c r="D1532" s="33">
        <f t="shared" si="5"/>
        <v>-0.004163656705</v>
      </c>
      <c r="E1532" s="33">
        <f t="shared" si="7"/>
        <v>-0.01594373883</v>
      </c>
      <c r="F1532" s="33">
        <f t="shared" si="9"/>
        <v>-0.02480439328</v>
      </c>
      <c r="G1532" s="33">
        <f t="shared" si="11"/>
        <v>-0.0302416355</v>
      </c>
      <c r="H1532" s="33">
        <f t="shared" si="20"/>
        <v>-1.412958825</v>
      </c>
      <c r="I1532" s="45">
        <f t="shared" si="31"/>
        <v>-1.837541336</v>
      </c>
      <c r="J1532" s="45">
        <f t="shared" si="43"/>
        <v>-2.293451533</v>
      </c>
      <c r="K1532" s="21" t="s">
        <v>91</v>
      </c>
      <c r="L1532" s="8">
        <v>11.976433</v>
      </c>
      <c r="M1532" s="33">
        <f t="shared" si="6"/>
        <v>0.008264251994</v>
      </c>
      <c r="N1532" s="33">
        <f t="shared" si="8"/>
        <v>0.01343737558</v>
      </c>
      <c r="O1532" s="33">
        <f t="shared" si="10"/>
        <v>-0.004559610436</v>
      </c>
      <c r="P1532" s="33">
        <f t="shared" si="12"/>
        <v>0.01244794231</v>
      </c>
      <c r="Q1532" s="45">
        <f t="shared" si="21"/>
        <v>1.001308421</v>
      </c>
      <c r="R1532" s="45">
        <f t="shared" si="32"/>
        <v>-0.07220963927</v>
      </c>
      <c r="S1532" s="45">
        <f t="shared" si="44"/>
        <v>1.029838801</v>
      </c>
      <c r="T1532" s="33">
        <f t="shared" si="22"/>
        <v>-2.414267246</v>
      </c>
      <c r="U1532" s="33">
        <f t="shared" si="33"/>
        <v>-1.765331696</v>
      </c>
      <c r="V1532" s="33">
        <f t="shared" si="42"/>
        <v>-3.323290333</v>
      </c>
      <c r="W1532" s="44">
        <f t="shared" si="13"/>
        <v>0.006432586511</v>
      </c>
      <c r="X1532" s="44">
        <f t="shared" si="14"/>
        <v>0.008227810959</v>
      </c>
      <c r="Y1532" s="33">
        <f t="shared" si="15"/>
        <v>1.27908283</v>
      </c>
      <c r="Z1532" s="43">
        <v>1.0</v>
      </c>
      <c r="AA1532" s="33">
        <f t="shared" si="16"/>
        <v>2.27908283</v>
      </c>
      <c r="AB1532" s="33">
        <f t="shared" si="17"/>
        <v>0.5612270047</v>
      </c>
      <c r="AC1532" s="33">
        <f t="shared" si="18"/>
        <v>0.4387729953</v>
      </c>
      <c r="AD1532" s="33">
        <f t="shared" si="19"/>
        <v>0.002638650316</v>
      </c>
      <c r="AE1532" s="34">
        <f t="shared" si="23"/>
        <v>1</v>
      </c>
      <c r="AF1532" s="34">
        <f t="shared" si="24"/>
        <v>0</v>
      </c>
      <c r="AG1532" s="34">
        <f t="shared" si="25"/>
        <v>0</v>
      </c>
      <c r="AH1532" s="34">
        <f t="shared" si="26"/>
        <v>2</v>
      </c>
      <c r="AI1532" s="34">
        <f t="shared" si="28"/>
        <v>0</v>
      </c>
      <c r="AJ1532" s="34">
        <f t="shared" si="29"/>
        <v>1</v>
      </c>
      <c r="AK1532" s="34">
        <f t="shared" si="27"/>
        <v>0.002638650316</v>
      </c>
      <c r="AL1532" s="36">
        <f t="shared" si="34"/>
        <v>1</v>
      </c>
      <c r="AM1532" s="36">
        <f t="shared" si="35"/>
        <v>0</v>
      </c>
      <c r="AN1532" s="46">
        <f t="shared" si="36"/>
        <v>0</v>
      </c>
      <c r="AO1532" s="36">
        <f t="shared" si="37"/>
        <v>2</v>
      </c>
      <c r="AP1532" s="36">
        <f t="shared" si="39"/>
        <v>0</v>
      </c>
      <c r="AQ1532" s="36">
        <f t="shared" si="40"/>
        <v>1</v>
      </c>
      <c r="AR1532" s="36">
        <f t="shared" si="38"/>
        <v>0.002638650316</v>
      </c>
      <c r="AS1532" s="38">
        <f t="shared" si="45"/>
        <v>1</v>
      </c>
      <c r="AT1532" s="38">
        <f t="shared" si="46"/>
        <v>0</v>
      </c>
      <c r="AU1532" s="38">
        <f t="shared" si="47"/>
        <v>0</v>
      </c>
      <c r="AV1532" s="38">
        <f t="shared" si="48"/>
        <v>3</v>
      </c>
      <c r="AW1532" s="38">
        <f t="shared" si="51"/>
        <v>0</v>
      </c>
      <c r="AX1532" s="38">
        <f t="shared" si="52"/>
        <v>1</v>
      </c>
      <c r="AY1532" s="38">
        <f t="shared" si="49"/>
        <v>0.002638650316</v>
      </c>
      <c r="AZ1532" s="12">
        <f t="shared" si="30"/>
        <v>136.4443949</v>
      </c>
      <c r="BA1532" s="12">
        <f t="shared" si="41"/>
        <v>100.0625927</v>
      </c>
      <c r="BB1532" s="12">
        <f t="shared" si="53"/>
        <v>137.0583997</v>
      </c>
      <c r="BC1532" s="12">
        <f t="shared" si="50"/>
        <v>0.002638650316</v>
      </c>
      <c r="BD1532" s="12">
        <f t="shared" si="54"/>
        <v>122.1687123</v>
      </c>
    </row>
    <row r="1533" ht="14.25" customHeight="1">
      <c r="A1533" s="7">
        <v>38744.0</v>
      </c>
      <c r="B1533" s="21" t="s">
        <v>90</v>
      </c>
      <c r="C1533" s="8">
        <v>34.872246</v>
      </c>
      <c r="D1533" s="33">
        <f t="shared" si="5"/>
        <v>0.01393705854</v>
      </c>
      <c r="E1533" s="33">
        <f t="shared" si="7"/>
        <v>0.01606115274</v>
      </c>
      <c r="F1533" s="33">
        <f t="shared" si="9"/>
        <v>-0.0108772106</v>
      </c>
      <c r="G1533" s="33">
        <f t="shared" si="11"/>
        <v>-0.01904646036</v>
      </c>
      <c r="H1533" s="33">
        <f t="shared" si="20"/>
        <v>1.45240517</v>
      </c>
      <c r="I1533" s="45">
        <f t="shared" si="31"/>
        <v>-0.81193082</v>
      </c>
      <c r="J1533" s="45">
        <f t="shared" si="43"/>
        <v>-1.542072199</v>
      </c>
      <c r="K1533" s="21" t="s">
        <v>91</v>
      </c>
      <c r="L1533" s="8">
        <v>12.11791</v>
      </c>
      <c r="M1533" s="33">
        <f t="shared" si="6"/>
        <v>0.01181294965</v>
      </c>
      <c r="N1533" s="33">
        <f t="shared" si="8"/>
        <v>0.04689462726</v>
      </c>
      <c r="O1533" s="33">
        <f t="shared" si="10"/>
        <v>0.01278984722</v>
      </c>
      <c r="P1533" s="33">
        <f t="shared" si="12"/>
        <v>0.02918104081</v>
      </c>
      <c r="Q1533" s="45">
        <f t="shared" si="21"/>
        <v>3.155331938</v>
      </c>
      <c r="R1533" s="45">
        <f t="shared" si="32"/>
        <v>0.9273622189</v>
      </c>
      <c r="S1533" s="45">
        <f t="shared" si="44"/>
        <v>1.851503149</v>
      </c>
      <c r="T1533" s="33">
        <f t="shared" si="22"/>
        <v>-1.702926768</v>
      </c>
      <c r="U1533" s="33">
        <f t="shared" si="33"/>
        <v>-1.739293039</v>
      </c>
      <c r="V1533" s="33">
        <f t="shared" si="42"/>
        <v>-3.393575348</v>
      </c>
      <c r="W1533" s="44">
        <f t="shared" si="13"/>
        <v>0.007266315676</v>
      </c>
      <c r="X1533" s="44">
        <f t="shared" si="14"/>
        <v>0.008489399686</v>
      </c>
      <c r="Y1533" s="33">
        <f t="shared" si="15"/>
        <v>1.168322443</v>
      </c>
      <c r="Z1533" s="43">
        <v>1.0</v>
      </c>
      <c r="AA1533" s="33">
        <f t="shared" si="16"/>
        <v>2.168322443</v>
      </c>
      <c r="AB1533" s="33">
        <f t="shared" si="17"/>
        <v>0.538813979</v>
      </c>
      <c r="AC1533" s="33">
        <f t="shared" si="18"/>
        <v>0.461186021</v>
      </c>
      <c r="AD1533" s="33">
        <f t="shared" si="19"/>
        <v>-0.002766952348</v>
      </c>
      <c r="AE1533" s="34">
        <f t="shared" si="23"/>
        <v>1</v>
      </c>
      <c r="AF1533" s="34">
        <f t="shared" si="24"/>
        <v>0</v>
      </c>
      <c r="AG1533" s="34">
        <f t="shared" si="25"/>
        <v>0</v>
      </c>
      <c r="AH1533" s="34">
        <f t="shared" si="26"/>
        <v>3</v>
      </c>
      <c r="AI1533" s="34">
        <f t="shared" si="28"/>
        <v>0</v>
      </c>
      <c r="AJ1533" s="34">
        <f t="shared" si="29"/>
        <v>1</v>
      </c>
      <c r="AK1533" s="34">
        <f t="shared" si="27"/>
        <v>-0.002766952348</v>
      </c>
      <c r="AL1533" s="36">
        <f t="shared" si="34"/>
        <v>1</v>
      </c>
      <c r="AM1533" s="36">
        <f t="shared" si="35"/>
        <v>0</v>
      </c>
      <c r="AN1533" s="46">
        <f t="shared" si="36"/>
        <v>0</v>
      </c>
      <c r="AO1533" s="36">
        <f t="shared" si="37"/>
        <v>3</v>
      </c>
      <c r="AP1533" s="36">
        <f t="shared" si="39"/>
        <v>0</v>
      </c>
      <c r="AQ1533" s="36">
        <f t="shared" si="40"/>
        <v>1</v>
      </c>
      <c r="AR1533" s="36">
        <f t="shared" si="38"/>
        <v>-0.002766952348</v>
      </c>
      <c r="AS1533" s="38">
        <f t="shared" si="45"/>
        <v>1</v>
      </c>
      <c r="AT1533" s="38">
        <f t="shared" si="46"/>
        <v>0</v>
      </c>
      <c r="AU1533" s="38">
        <f t="shared" si="47"/>
        <v>0</v>
      </c>
      <c r="AV1533" s="38">
        <f t="shared" si="48"/>
        <v>4</v>
      </c>
      <c r="AW1533" s="38">
        <f t="shared" si="51"/>
        <v>0</v>
      </c>
      <c r="AX1533" s="38">
        <f t="shared" si="52"/>
        <v>1</v>
      </c>
      <c r="AY1533" s="38">
        <f t="shared" si="49"/>
        <v>-0.002766952348</v>
      </c>
      <c r="AZ1533" s="12">
        <f t="shared" si="30"/>
        <v>136.0668597</v>
      </c>
      <c r="BA1533" s="12">
        <f t="shared" si="41"/>
        <v>99.78572429</v>
      </c>
      <c r="BB1533" s="12">
        <f t="shared" si="53"/>
        <v>136.6791657</v>
      </c>
      <c r="BC1533" s="12">
        <f t="shared" si="50"/>
        <v>-0.002766952348</v>
      </c>
      <c r="BD1533" s="12">
        <f t="shared" si="54"/>
        <v>121.8306773</v>
      </c>
    </row>
    <row r="1534" ht="14.25" customHeight="1">
      <c r="A1534" s="7">
        <v>38747.0</v>
      </c>
      <c r="B1534" s="21" t="s">
        <v>90</v>
      </c>
      <c r="C1534" s="8">
        <v>34.536709</v>
      </c>
      <c r="D1534" s="33">
        <f t="shared" si="5"/>
        <v>-0.009621892436</v>
      </c>
      <c r="E1534" s="33">
        <f t="shared" si="7"/>
        <v>0.00243422582</v>
      </c>
      <c r="F1534" s="33">
        <f t="shared" si="9"/>
        <v>-0.01805827569</v>
      </c>
      <c r="G1534" s="33">
        <f t="shared" si="11"/>
        <v>-0.03191147924</v>
      </c>
      <c r="H1534" s="33">
        <f t="shared" si="20"/>
        <v>0.2542760822</v>
      </c>
      <c r="I1534" s="45">
        <f t="shared" si="31"/>
        <v>-1.284222734</v>
      </c>
      <c r="J1534" s="45">
        <f t="shared" si="43"/>
        <v>-2.271560084</v>
      </c>
      <c r="K1534" s="21" t="s">
        <v>91</v>
      </c>
      <c r="L1534" s="8">
        <v>12.05439</v>
      </c>
      <c r="M1534" s="33">
        <f t="shared" si="6"/>
        <v>-0.005241828005</v>
      </c>
      <c r="N1534" s="33">
        <f t="shared" si="8"/>
        <v>0.03086420809</v>
      </c>
      <c r="O1534" s="33">
        <f t="shared" si="10"/>
        <v>0.01065098104</v>
      </c>
      <c r="P1534" s="33">
        <f t="shared" si="12"/>
        <v>0.02832537844</v>
      </c>
      <c r="Q1534" s="45">
        <f t="shared" si="21"/>
        <v>1.944386898</v>
      </c>
      <c r="R1534" s="45">
        <f t="shared" si="32"/>
        <v>0.8129303973</v>
      </c>
      <c r="S1534" s="45">
        <f t="shared" si="44"/>
        <v>1.726794438</v>
      </c>
      <c r="T1534" s="33">
        <f t="shared" si="22"/>
        <v>-1.690110816</v>
      </c>
      <c r="U1534" s="33">
        <f t="shared" si="33"/>
        <v>-2.097153132</v>
      </c>
      <c r="V1534" s="33">
        <f t="shared" si="42"/>
        <v>-3.998354521</v>
      </c>
      <c r="W1534" s="44">
        <f t="shared" si="13"/>
        <v>0.007433720869</v>
      </c>
      <c r="X1534" s="44">
        <f t="shared" si="14"/>
        <v>0.00852156962</v>
      </c>
      <c r="Y1534" s="33">
        <f t="shared" si="15"/>
        <v>1.146339736</v>
      </c>
      <c r="Z1534" s="43">
        <v>1.0</v>
      </c>
      <c r="AA1534" s="33">
        <f t="shared" si="16"/>
        <v>2.146339736</v>
      </c>
      <c r="AB1534" s="33">
        <f t="shared" si="17"/>
        <v>0.5340905341</v>
      </c>
      <c r="AC1534" s="33">
        <f t="shared" si="18"/>
        <v>0.4659094659</v>
      </c>
      <c r="AD1534" s="33">
        <f t="shared" si="19"/>
        <v>-0.0001332158407</v>
      </c>
      <c r="AE1534" s="34">
        <f t="shared" si="23"/>
        <v>1</v>
      </c>
      <c r="AF1534" s="34">
        <f t="shared" si="24"/>
        <v>0</v>
      </c>
      <c r="AG1534" s="34">
        <f t="shared" si="25"/>
        <v>0</v>
      </c>
      <c r="AH1534" s="34">
        <f t="shared" si="26"/>
        <v>4</v>
      </c>
      <c r="AI1534" s="34">
        <f t="shared" si="28"/>
        <v>0</v>
      </c>
      <c r="AJ1534" s="34">
        <f t="shared" si="29"/>
        <v>1</v>
      </c>
      <c r="AK1534" s="34">
        <f t="shared" si="27"/>
        <v>-0.0001332158407</v>
      </c>
      <c r="AL1534" s="36">
        <f t="shared" si="34"/>
        <v>1</v>
      </c>
      <c r="AM1534" s="36">
        <f t="shared" si="35"/>
        <v>0</v>
      </c>
      <c r="AN1534" s="46">
        <f t="shared" si="36"/>
        <v>0</v>
      </c>
      <c r="AO1534" s="36">
        <f t="shared" si="37"/>
        <v>4</v>
      </c>
      <c r="AP1534" s="36">
        <f t="shared" si="39"/>
        <v>0</v>
      </c>
      <c r="AQ1534" s="36">
        <f t="shared" si="40"/>
        <v>1</v>
      </c>
      <c r="AR1534" s="36">
        <f t="shared" si="38"/>
        <v>-0.0001332158407</v>
      </c>
      <c r="AS1534" s="38">
        <f t="shared" si="45"/>
        <v>1</v>
      </c>
      <c r="AT1534" s="38">
        <f t="shared" si="46"/>
        <v>0</v>
      </c>
      <c r="AU1534" s="38">
        <f t="shared" si="47"/>
        <v>0</v>
      </c>
      <c r="AV1534" s="38">
        <f t="shared" si="48"/>
        <v>5</v>
      </c>
      <c r="AW1534" s="38">
        <f t="shared" si="51"/>
        <v>0</v>
      </c>
      <c r="AX1534" s="38">
        <f t="shared" si="52"/>
        <v>1</v>
      </c>
      <c r="AY1534" s="38">
        <f t="shared" si="49"/>
        <v>-0.0001332158407</v>
      </c>
      <c r="AZ1534" s="12">
        <f t="shared" si="30"/>
        <v>136.0487335</v>
      </c>
      <c r="BA1534" s="12">
        <f t="shared" si="41"/>
        <v>99.77243125</v>
      </c>
      <c r="BB1534" s="12">
        <f t="shared" si="53"/>
        <v>136.6609578</v>
      </c>
      <c r="BC1534" s="12">
        <f t="shared" si="50"/>
        <v>-0.0001332158407</v>
      </c>
      <c r="BD1534" s="12">
        <f t="shared" si="54"/>
        <v>121.8144475</v>
      </c>
    </row>
    <row r="1535" ht="14.25" customHeight="1">
      <c r="A1535" s="7">
        <v>38748.0</v>
      </c>
      <c r="B1535" s="21" t="s">
        <v>90</v>
      </c>
      <c r="C1535" s="8">
        <v>34.261082</v>
      </c>
      <c r="D1535" s="33">
        <f t="shared" si="5"/>
        <v>-0.007980696713</v>
      </c>
      <c r="E1535" s="33">
        <f t="shared" si="7"/>
        <v>-0.01481732929</v>
      </c>
      <c r="F1535" s="33">
        <f t="shared" si="9"/>
        <v>-0.02139330626</v>
      </c>
      <c r="G1535" s="33">
        <f t="shared" si="11"/>
        <v>-0.0321598383</v>
      </c>
      <c r="H1535" s="33">
        <f t="shared" si="20"/>
        <v>-1.280648154</v>
      </c>
      <c r="I1535" s="45">
        <f t="shared" si="31"/>
        <v>-1.471409447</v>
      </c>
      <c r="J1535" s="45">
        <f t="shared" si="43"/>
        <v>-2.184312831</v>
      </c>
      <c r="K1535" s="21" t="s">
        <v>91</v>
      </c>
      <c r="L1535" s="8">
        <v>11.947556</v>
      </c>
      <c r="M1535" s="33">
        <f t="shared" si="6"/>
        <v>-0.008862663312</v>
      </c>
      <c r="N1535" s="33">
        <f t="shared" si="8"/>
        <v>0.01173556951</v>
      </c>
      <c r="O1535" s="33">
        <f t="shared" si="10"/>
        <v>0.0085298561</v>
      </c>
      <c r="P1535" s="33">
        <f t="shared" si="12"/>
        <v>0.02654342303</v>
      </c>
      <c r="Q1535" s="45">
        <f t="shared" si="21"/>
        <v>0.7613667956</v>
      </c>
      <c r="R1535" s="45">
        <f t="shared" si="32"/>
        <v>0.7115296002</v>
      </c>
      <c r="S1535" s="45">
        <f t="shared" si="44"/>
        <v>1.569928962</v>
      </c>
      <c r="T1535" s="33">
        <f t="shared" si="22"/>
        <v>-2.04201495</v>
      </c>
      <c r="U1535" s="33">
        <f t="shared" si="33"/>
        <v>-2.182939047</v>
      </c>
      <c r="V1535" s="33">
        <f t="shared" si="42"/>
        <v>-3.754241793</v>
      </c>
      <c r="W1535" s="44">
        <f t="shared" si="13"/>
        <v>0.007444982431</v>
      </c>
      <c r="X1535" s="44">
        <f t="shared" si="14"/>
        <v>0.008620788731</v>
      </c>
      <c r="Y1535" s="33">
        <f t="shared" si="15"/>
        <v>1.157932717</v>
      </c>
      <c r="Z1535" s="43">
        <v>1.0</v>
      </c>
      <c r="AA1535" s="33">
        <f t="shared" si="16"/>
        <v>2.157932717</v>
      </c>
      <c r="AB1535" s="33">
        <f t="shared" si="17"/>
        <v>0.536593522</v>
      </c>
      <c r="AC1535" s="33">
        <f t="shared" si="18"/>
        <v>0.463406478</v>
      </c>
      <c r="AD1535" s="33">
        <f t="shared" si="19"/>
        <v>-0.0004993688611</v>
      </c>
      <c r="AE1535" s="34">
        <f t="shared" si="23"/>
        <v>1</v>
      </c>
      <c r="AF1535" s="34">
        <f t="shared" si="24"/>
        <v>0</v>
      </c>
      <c r="AG1535" s="34">
        <f t="shared" si="25"/>
        <v>0</v>
      </c>
      <c r="AH1535" s="34">
        <f t="shared" si="26"/>
        <v>5</v>
      </c>
      <c r="AI1535" s="34">
        <f t="shared" si="28"/>
        <v>0</v>
      </c>
      <c r="AJ1535" s="34">
        <f t="shared" si="29"/>
        <v>1</v>
      </c>
      <c r="AK1535" s="34">
        <f t="shared" si="27"/>
        <v>-0.0004993688611</v>
      </c>
      <c r="AL1535" s="36">
        <f t="shared" si="34"/>
        <v>1</v>
      </c>
      <c r="AM1535" s="36">
        <f t="shared" si="35"/>
        <v>0</v>
      </c>
      <c r="AN1535" s="46">
        <f t="shared" si="36"/>
        <v>0</v>
      </c>
      <c r="AO1535" s="36">
        <f t="shared" si="37"/>
        <v>5</v>
      </c>
      <c r="AP1535" s="36">
        <f t="shared" si="39"/>
        <v>0</v>
      </c>
      <c r="AQ1535" s="36">
        <f t="shared" si="40"/>
        <v>1</v>
      </c>
      <c r="AR1535" s="36">
        <f t="shared" si="38"/>
        <v>-0.0004993688611</v>
      </c>
      <c r="AS1535" s="38">
        <f t="shared" si="45"/>
        <v>1</v>
      </c>
      <c r="AT1535" s="38">
        <f t="shared" si="46"/>
        <v>0</v>
      </c>
      <c r="AU1535" s="38">
        <f t="shared" si="47"/>
        <v>0</v>
      </c>
      <c r="AV1535" s="38">
        <f t="shared" si="48"/>
        <v>1</v>
      </c>
      <c r="AW1535" s="38">
        <f t="shared" si="51"/>
        <v>1</v>
      </c>
      <c r="AX1535" s="38">
        <f t="shared" si="52"/>
        <v>1</v>
      </c>
      <c r="AY1535" s="38">
        <f t="shared" si="49"/>
        <v>-0.0004993688611</v>
      </c>
      <c r="AZ1535" s="12">
        <f t="shared" si="30"/>
        <v>135.980795</v>
      </c>
      <c r="BA1535" s="12">
        <f t="shared" si="41"/>
        <v>99.72260801</v>
      </c>
      <c r="BB1535" s="12">
        <f t="shared" si="53"/>
        <v>136.5927136</v>
      </c>
      <c r="BC1535" s="12">
        <f t="shared" si="50"/>
        <v>-0.0004993688611</v>
      </c>
      <c r="BD1535" s="12">
        <f t="shared" si="54"/>
        <v>121.7536171</v>
      </c>
    </row>
    <row r="1536" ht="14.25" customHeight="1">
      <c r="A1536" s="7">
        <v>38749.0</v>
      </c>
      <c r="B1536" s="21" t="s">
        <v>90</v>
      </c>
      <c r="C1536" s="8">
        <v>34.315006</v>
      </c>
      <c r="D1536" s="33">
        <f t="shared" si="5"/>
        <v>0.001573914099</v>
      </c>
      <c r="E1536" s="33">
        <f t="shared" si="7"/>
        <v>-0.006419343545</v>
      </c>
      <c r="F1536" s="33">
        <f t="shared" si="9"/>
        <v>-0.01918139576</v>
      </c>
      <c r="G1536" s="33">
        <f t="shared" si="11"/>
        <v>-0.04166640485</v>
      </c>
      <c r="H1536" s="33">
        <f t="shared" si="20"/>
        <v>-0.4837132181</v>
      </c>
      <c r="I1536" s="45">
        <f t="shared" si="31"/>
        <v>-1.266897906</v>
      </c>
      <c r="J1536" s="45">
        <f t="shared" si="43"/>
        <v>-2.619744476</v>
      </c>
      <c r="K1536" s="21" t="s">
        <v>91</v>
      </c>
      <c r="L1536" s="8">
        <v>11.982205</v>
      </c>
      <c r="M1536" s="33">
        <f t="shared" si="6"/>
        <v>0.002900091031</v>
      </c>
      <c r="N1536" s="33">
        <f t="shared" si="8"/>
        <v>0.008750181424</v>
      </c>
      <c r="O1536" s="33">
        <f t="shared" si="10"/>
        <v>0.01665842092</v>
      </c>
      <c r="P1536" s="33">
        <f t="shared" si="12"/>
        <v>0.01466969476</v>
      </c>
      <c r="Q1536" s="45">
        <f t="shared" si="21"/>
        <v>0.5808710261</v>
      </c>
      <c r="R1536" s="45">
        <f t="shared" si="32"/>
        <v>1.197300572</v>
      </c>
      <c r="S1536" s="45">
        <f t="shared" si="44"/>
        <v>0.9565776635</v>
      </c>
      <c r="T1536" s="33">
        <f t="shared" si="22"/>
        <v>-1.064584244</v>
      </c>
      <c r="U1536" s="33">
        <f t="shared" si="33"/>
        <v>-2.464198478</v>
      </c>
      <c r="V1536" s="33">
        <f t="shared" si="42"/>
        <v>-3.57632214</v>
      </c>
      <c r="W1536" s="44">
        <f t="shared" si="13"/>
        <v>0.006829790018</v>
      </c>
      <c r="X1536" s="44">
        <f t="shared" si="14"/>
        <v>0.008049015191</v>
      </c>
      <c r="Y1536" s="33">
        <f t="shared" si="15"/>
        <v>1.178515763</v>
      </c>
      <c r="Z1536" s="43">
        <v>1.0</v>
      </c>
      <c r="AA1536" s="33">
        <f t="shared" si="16"/>
        <v>2.178515763</v>
      </c>
      <c r="AB1536" s="33">
        <f t="shared" si="17"/>
        <v>0.5409718776</v>
      </c>
      <c r="AC1536" s="33">
        <f t="shared" si="18"/>
        <v>0.4590281224</v>
      </c>
      <c r="AD1536" s="33">
        <f t="shared" si="19"/>
        <v>0.004686933982</v>
      </c>
      <c r="AE1536" s="34">
        <f t="shared" si="23"/>
        <v>1</v>
      </c>
      <c r="AF1536" s="34">
        <f t="shared" si="24"/>
        <v>0</v>
      </c>
      <c r="AG1536" s="34">
        <f t="shared" si="25"/>
        <v>0</v>
      </c>
      <c r="AH1536" s="34">
        <f t="shared" si="26"/>
        <v>1</v>
      </c>
      <c r="AI1536" s="34">
        <f t="shared" si="28"/>
        <v>1</v>
      </c>
      <c r="AJ1536" s="34">
        <f t="shared" si="29"/>
        <v>1</v>
      </c>
      <c r="AK1536" s="34">
        <f t="shared" si="27"/>
        <v>0.004686933982</v>
      </c>
      <c r="AL1536" s="36">
        <f t="shared" si="34"/>
        <v>1</v>
      </c>
      <c r="AM1536" s="36">
        <f t="shared" si="35"/>
        <v>0</v>
      </c>
      <c r="AN1536" s="46">
        <f t="shared" si="36"/>
        <v>0</v>
      </c>
      <c r="AO1536" s="36">
        <f t="shared" si="37"/>
        <v>1</v>
      </c>
      <c r="AP1536" s="36">
        <f t="shared" si="39"/>
        <v>1</v>
      </c>
      <c r="AQ1536" s="36">
        <f t="shared" si="40"/>
        <v>1</v>
      </c>
      <c r="AR1536" s="36">
        <f t="shared" si="38"/>
        <v>0.004686933982</v>
      </c>
      <c r="AS1536" s="38">
        <f t="shared" si="45"/>
        <v>1</v>
      </c>
      <c r="AT1536" s="38">
        <f t="shared" si="46"/>
        <v>0</v>
      </c>
      <c r="AU1536" s="38">
        <f t="shared" si="47"/>
        <v>0</v>
      </c>
      <c r="AV1536" s="38">
        <f t="shared" si="48"/>
        <v>2</v>
      </c>
      <c r="AW1536" s="38">
        <f t="shared" si="51"/>
        <v>0</v>
      </c>
      <c r="AX1536" s="38">
        <f t="shared" si="52"/>
        <v>1</v>
      </c>
      <c r="AY1536" s="38">
        <f t="shared" si="49"/>
        <v>0.004686933982</v>
      </c>
      <c r="AZ1536" s="12">
        <f t="shared" si="30"/>
        <v>136.618128</v>
      </c>
      <c r="BA1536" s="12">
        <f t="shared" si="41"/>
        <v>100.1900013</v>
      </c>
      <c r="BB1536" s="12">
        <f t="shared" si="53"/>
        <v>137.2329146</v>
      </c>
      <c r="BC1536" s="12">
        <f t="shared" si="50"/>
        <v>0.004686933982</v>
      </c>
      <c r="BD1536" s="12">
        <f t="shared" si="54"/>
        <v>122.3242683</v>
      </c>
    </row>
    <row r="1537" ht="14.25" customHeight="1">
      <c r="A1537" s="7">
        <v>38750.0</v>
      </c>
      <c r="B1537" s="21" t="s">
        <v>90</v>
      </c>
      <c r="C1537" s="8">
        <v>34.422863</v>
      </c>
      <c r="D1537" s="33">
        <f t="shared" si="5"/>
        <v>0.003143143848</v>
      </c>
      <c r="E1537" s="33">
        <f t="shared" si="7"/>
        <v>0.000870906242</v>
      </c>
      <c r="F1537" s="33">
        <f t="shared" si="9"/>
        <v>-0.01508671809</v>
      </c>
      <c r="G1537" s="33">
        <f t="shared" si="11"/>
        <v>-0.03817200709</v>
      </c>
      <c r="H1537" s="33">
        <f t="shared" si="20"/>
        <v>0.2253338177</v>
      </c>
      <c r="I1537" s="45">
        <f t="shared" si="31"/>
        <v>-0.9500078867</v>
      </c>
      <c r="J1537" s="45">
        <f t="shared" si="43"/>
        <v>-2.252299859</v>
      </c>
      <c r="K1537" s="21" t="s">
        <v>91</v>
      </c>
      <c r="L1537" s="8">
        <v>11.904245</v>
      </c>
      <c r="M1537" s="33">
        <f t="shared" si="6"/>
        <v>-0.00650631499</v>
      </c>
      <c r="N1537" s="33">
        <f t="shared" si="8"/>
        <v>-0.006027504183</v>
      </c>
      <c r="O1537" s="33">
        <f t="shared" si="10"/>
        <v>0.007328877563</v>
      </c>
      <c r="P1537" s="33">
        <f t="shared" si="12"/>
        <v>0.01004372099</v>
      </c>
      <c r="Q1537" s="45">
        <f t="shared" si="21"/>
        <v>-0.2654218055</v>
      </c>
      <c r="R1537" s="45">
        <f t="shared" si="32"/>
        <v>0.6490890286</v>
      </c>
      <c r="S1537" s="45">
        <f t="shared" si="44"/>
        <v>0.7189450478</v>
      </c>
      <c r="T1537" s="33">
        <f t="shared" si="22"/>
        <v>0.4907556232</v>
      </c>
      <c r="U1537" s="33">
        <f t="shared" si="33"/>
        <v>-1.599096915</v>
      </c>
      <c r="V1537" s="33">
        <f t="shared" si="42"/>
        <v>-2.971244907</v>
      </c>
      <c r="W1537" s="44">
        <f t="shared" si="13"/>
        <v>0.006922773379</v>
      </c>
      <c r="X1537" s="44">
        <f t="shared" si="14"/>
        <v>0.008192829299</v>
      </c>
      <c r="Y1537" s="33">
        <f t="shared" si="15"/>
        <v>1.183460566</v>
      </c>
      <c r="Z1537" s="43">
        <v>1.0</v>
      </c>
      <c r="AA1537" s="33">
        <f t="shared" si="16"/>
        <v>2.183460566</v>
      </c>
      <c r="AB1537" s="33">
        <f t="shared" si="17"/>
        <v>0.5420114218</v>
      </c>
      <c r="AC1537" s="33">
        <f t="shared" si="18"/>
        <v>0.4579885782</v>
      </c>
      <c r="AD1537" s="33">
        <f t="shared" si="19"/>
        <v>0.002850042816</v>
      </c>
      <c r="AE1537" s="34">
        <f t="shared" si="23"/>
        <v>0</v>
      </c>
      <c r="AF1537" s="34">
        <f t="shared" si="24"/>
        <v>0</v>
      </c>
      <c r="AG1537" s="34">
        <f t="shared" si="25"/>
        <v>0</v>
      </c>
      <c r="AH1537" s="34">
        <f t="shared" si="26"/>
        <v>2</v>
      </c>
      <c r="AI1537" s="34">
        <f t="shared" si="28"/>
        <v>0</v>
      </c>
      <c r="AJ1537" s="34">
        <f t="shared" si="29"/>
        <v>1</v>
      </c>
      <c r="AK1537" s="34">
        <f t="shared" si="27"/>
        <v>0.002850042816</v>
      </c>
      <c r="AL1537" s="36">
        <f t="shared" si="34"/>
        <v>1</v>
      </c>
      <c r="AM1537" s="36">
        <f t="shared" si="35"/>
        <v>0</v>
      </c>
      <c r="AN1537" s="46">
        <f t="shared" si="36"/>
        <v>0</v>
      </c>
      <c r="AO1537" s="36">
        <f t="shared" si="37"/>
        <v>2</v>
      </c>
      <c r="AP1537" s="36">
        <f t="shared" si="39"/>
        <v>0</v>
      </c>
      <c r="AQ1537" s="36">
        <f t="shared" si="40"/>
        <v>1</v>
      </c>
      <c r="AR1537" s="36">
        <f t="shared" si="38"/>
        <v>0.002850042816</v>
      </c>
      <c r="AS1537" s="38">
        <f t="shared" si="45"/>
        <v>1</v>
      </c>
      <c r="AT1537" s="38">
        <f t="shared" si="46"/>
        <v>0</v>
      </c>
      <c r="AU1537" s="38">
        <f t="shared" si="47"/>
        <v>0</v>
      </c>
      <c r="AV1537" s="38">
        <f t="shared" si="48"/>
        <v>3</v>
      </c>
      <c r="AW1537" s="38">
        <f t="shared" si="51"/>
        <v>0</v>
      </c>
      <c r="AX1537" s="38">
        <f t="shared" si="52"/>
        <v>1</v>
      </c>
      <c r="AY1537" s="38">
        <f t="shared" si="49"/>
        <v>0.002850042816</v>
      </c>
      <c r="AZ1537" s="12">
        <f t="shared" si="30"/>
        <v>137.0074955</v>
      </c>
      <c r="BA1537" s="12">
        <f t="shared" si="41"/>
        <v>100.4755471</v>
      </c>
      <c r="BB1537" s="12">
        <f t="shared" si="53"/>
        <v>137.6240343</v>
      </c>
      <c r="BC1537" s="12">
        <f t="shared" si="50"/>
        <v>0.002850042816</v>
      </c>
      <c r="BD1537" s="12">
        <f t="shared" si="54"/>
        <v>122.6728977</v>
      </c>
    </row>
    <row r="1538" ht="14.25" customHeight="1">
      <c r="A1538" s="7">
        <v>38751.0</v>
      </c>
      <c r="B1538" s="21" t="s">
        <v>90</v>
      </c>
      <c r="C1538" s="8">
        <v>34.356964</v>
      </c>
      <c r="D1538" s="33">
        <f t="shared" si="5"/>
        <v>-0.001914396255</v>
      </c>
      <c r="E1538" s="33">
        <f t="shared" si="7"/>
        <v>-0.01477627796</v>
      </c>
      <c r="F1538" s="33">
        <f t="shared" si="9"/>
        <v>0.001047550726</v>
      </c>
      <c r="G1538" s="33">
        <f t="shared" si="11"/>
        <v>-0.03435485002</v>
      </c>
      <c r="H1538" s="33">
        <f t="shared" si="20"/>
        <v>-1.252258916</v>
      </c>
      <c r="I1538" s="45">
        <f t="shared" si="31"/>
        <v>0.1993278874</v>
      </c>
      <c r="J1538" s="45">
        <f t="shared" si="43"/>
        <v>-1.92719694</v>
      </c>
      <c r="K1538" s="21" t="s">
        <v>91</v>
      </c>
      <c r="L1538" s="8">
        <v>11.803195</v>
      </c>
      <c r="M1538" s="33">
        <f t="shared" si="6"/>
        <v>-0.008488568574</v>
      </c>
      <c r="N1538" s="33">
        <f t="shared" si="8"/>
        <v>-0.02597106267</v>
      </c>
      <c r="O1538" s="33">
        <f t="shared" si="10"/>
        <v>0.01970566129</v>
      </c>
      <c r="P1538" s="33">
        <f t="shared" si="12"/>
        <v>-0.00341297764</v>
      </c>
      <c r="Q1538" s="45">
        <f t="shared" si="21"/>
        <v>-1.4201498</v>
      </c>
      <c r="R1538" s="45">
        <f t="shared" si="32"/>
        <v>1.364015629</v>
      </c>
      <c r="S1538" s="45">
        <f t="shared" si="44"/>
        <v>0.0823752066</v>
      </c>
      <c r="T1538" s="33">
        <f t="shared" si="22"/>
        <v>0.1678908846</v>
      </c>
      <c r="U1538" s="33">
        <f t="shared" si="33"/>
        <v>-1.164687741</v>
      </c>
      <c r="V1538" s="33">
        <f t="shared" si="42"/>
        <v>-2.009572147</v>
      </c>
      <c r="W1538" s="44">
        <f t="shared" si="13"/>
        <v>0.00686057018</v>
      </c>
      <c r="X1538" s="44">
        <f t="shared" si="14"/>
        <v>0.008362364169</v>
      </c>
      <c r="Y1538" s="33">
        <f t="shared" si="15"/>
        <v>1.218902212</v>
      </c>
      <c r="Z1538" s="43">
        <v>1.0</v>
      </c>
      <c r="AA1538" s="33">
        <f t="shared" si="16"/>
        <v>2.218902212</v>
      </c>
      <c r="AB1538" s="33">
        <f t="shared" si="17"/>
        <v>0.549326692</v>
      </c>
      <c r="AC1538" s="33">
        <f t="shared" si="18"/>
        <v>0.450673308</v>
      </c>
      <c r="AD1538" s="33">
        <f t="shared" si="19"/>
        <v>-0.006122225455</v>
      </c>
      <c r="AE1538" s="34">
        <f t="shared" si="23"/>
        <v>0</v>
      </c>
      <c r="AF1538" s="34">
        <f t="shared" si="24"/>
        <v>0</v>
      </c>
      <c r="AG1538" s="34">
        <f t="shared" si="25"/>
        <v>0</v>
      </c>
      <c r="AH1538" s="34">
        <f t="shared" si="26"/>
        <v>3</v>
      </c>
      <c r="AI1538" s="34">
        <f t="shared" si="28"/>
        <v>0</v>
      </c>
      <c r="AJ1538" s="34">
        <f t="shared" si="29"/>
        <v>1</v>
      </c>
      <c r="AK1538" s="34">
        <f t="shared" si="27"/>
        <v>-0.006122225455</v>
      </c>
      <c r="AL1538" s="36">
        <f t="shared" si="34"/>
        <v>1</v>
      </c>
      <c r="AM1538" s="36">
        <f t="shared" si="35"/>
        <v>0</v>
      </c>
      <c r="AN1538" s="46">
        <f t="shared" si="36"/>
        <v>0</v>
      </c>
      <c r="AO1538" s="36">
        <f t="shared" si="37"/>
        <v>3</v>
      </c>
      <c r="AP1538" s="36">
        <f t="shared" si="39"/>
        <v>0</v>
      </c>
      <c r="AQ1538" s="36">
        <f t="shared" si="40"/>
        <v>1</v>
      </c>
      <c r="AR1538" s="36">
        <f t="shared" si="38"/>
        <v>-0.006122225455</v>
      </c>
      <c r="AS1538" s="38">
        <f t="shared" si="45"/>
        <v>1</v>
      </c>
      <c r="AT1538" s="38">
        <f t="shared" si="46"/>
        <v>0</v>
      </c>
      <c r="AU1538" s="38">
        <f t="shared" si="47"/>
        <v>0</v>
      </c>
      <c r="AV1538" s="38">
        <f t="shared" si="48"/>
        <v>4</v>
      </c>
      <c r="AW1538" s="38">
        <f t="shared" si="51"/>
        <v>0</v>
      </c>
      <c r="AX1538" s="38">
        <f t="shared" si="52"/>
        <v>1</v>
      </c>
      <c r="AY1538" s="38">
        <f t="shared" si="49"/>
        <v>-0.006122225455</v>
      </c>
      <c r="AZ1538" s="12">
        <f t="shared" si="30"/>
        <v>136.1687047</v>
      </c>
      <c r="BA1538" s="12">
        <f t="shared" si="41"/>
        <v>99.86041313</v>
      </c>
      <c r="BB1538" s="12">
        <f t="shared" si="53"/>
        <v>136.7814689</v>
      </c>
      <c r="BC1538" s="12">
        <f t="shared" si="50"/>
        <v>-0.006122225455</v>
      </c>
      <c r="BD1538" s="12">
        <f t="shared" si="54"/>
        <v>121.9218666</v>
      </c>
    </row>
    <row r="1539" ht="14.25" customHeight="1">
      <c r="A1539" s="7">
        <v>38754.0</v>
      </c>
      <c r="B1539" s="21" t="s">
        <v>90</v>
      </c>
      <c r="C1539" s="8">
        <v>34.015423</v>
      </c>
      <c r="D1539" s="33">
        <f t="shared" si="5"/>
        <v>-0.009940954038</v>
      </c>
      <c r="E1539" s="33">
        <f t="shared" si="7"/>
        <v>-0.01509367902</v>
      </c>
      <c r="F1539" s="33">
        <f t="shared" si="9"/>
        <v>-0.01269619462</v>
      </c>
      <c r="G1539" s="33">
        <f t="shared" si="11"/>
        <v>-0.04748324485</v>
      </c>
      <c r="H1539" s="33">
        <f t="shared" si="20"/>
        <v>-1.261175805</v>
      </c>
      <c r="I1539" s="45">
        <f t="shared" si="31"/>
        <v>-0.7471320323</v>
      </c>
      <c r="J1539" s="45">
        <f t="shared" si="43"/>
        <v>-2.511156723</v>
      </c>
      <c r="K1539" s="21" t="s">
        <v>91</v>
      </c>
      <c r="L1539" s="8">
        <v>11.820517</v>
      </c>
      <c r="M1539" s="33">
        <f t="shared" si="6"/>
        <v>0.001467568739</v>
      </c>
      <c r="N1539" s="33">
        <f t="shared" si="8"/>
        <v>-0.01940147946</v>
      </c>
      <c r="O1539" s="33">
        <f t="shared" si="10"/>
        <v>0.01086391733</v>
      </c>
      <c r="P1539" s="33">
        <f t="shared" si="12"/>
        <v>-0.01135015727</v>
      </c>
      <c r="Q1539" s="45">
        <f t="shared" si="21"/>
        <v>-1.009936253</v>
      </c>
      <c r="R1539" s="45">
        <f t="shared" si="32"/>
        <v>0.823751822</v>
      </c>
      <c r="S1539" s="45">
        <f t="shared" si="44"/>
        <v>-0.2787935223</v>
      </c>
      <c r="T1539" s="33">
        <f t="shared" si="22"/>
        <v>-0.2512395528</v>
      </c>
      <c r="U1539" s="33">
        <f t="shared" si="33"/>
        <v>-1.570883854</v>
      </c>
      <c r="V1539" s="33">
        <f t="shared" si="42"/>
        <v>-2.232363201</v>
      </c>
      <c r="W1539" s="44">
        <f t="shared" si="13"/>
        <v>0.006969918421</v>
      </c>
      <c r="X1539" s="44">
        <f t="shared" si="14"/>
        <v>0.00806214925</v>
      </c>
      <c r="Y1539" s="33">
        <f t="shared" si="15"/>
        <v>1.156706401</v>
      </c>
      <c r="Z1539" s="43">
        <v>1.0</v>
      </c>
      <c r="AA1539" s="33">
        <f t="shared" si="16"/>
        <v>2.156706401</v>
      </c>
      <c r="AB1539" s="33">
        <f t="shared" si="17"/>
        <v>0.5363300263</v>
      </c>
      <c r="AC1539" s="33">
        <f t="shared" si="18"/>
        <v>0.4636699737</v>
      </c>
      <c r="AD1539" s="33">
        <f t="shared" si="19"/>
        <v>-0.0001692464237</v>
      </c>
      <c r="AE1539" s="34">
        <f t="shared" si="23"/>
        <v>0</v>
      </c>
      <c r="AF1539" s="34">
        <f t="shared" si="24"/>
        <v>0</v>
      </c>
      <c r="AG1539" s="34">
        <f t="shared" si="25"/>
        <v>0</v>
      </c>
      <c r="AH1539" s="34">
        <f t="shared" si="26"/>
        <v>4</v>
      </c>
      <c r="AI1539" s="34">
        <f t="shared" si="28"/>
        <v>0</v>
      </c>
      <c r="AJ1539" s="34">
        <f t="shared" si="29"/>
        <v>1</v>
      </c>
      <c r="AK1539" s="34">
        <f t="shared" si="27"/>
        <v>-0.0001692464237</v>
      </c>
      <c r="AL1539" s="36">
        <f t="shared" si="34"/>
        <v>1</v>
      </c>
      <c r="AM1539" s="36">
        <f t="shared" si="35"/>
        <v>0</v>
      </c>
      <c r="AN1539" s="46">
        <f t="shared" si="36"/>
        <v>0</v>
      </c>
      <c r="AO1539" s="36">
        <f t="shared" si="37"/>
        <v>4</v>
      </c>
      <c r="AP1539" s="36">
        <f t="shared" si="39"/>
        <v>0</v>
      </c>
      <c r="AQ1539" s="36">
        <f t="shared" si="40"/>
        <v>1</v>
      </c>
      <c r="AR1539" s="36">
        <f t="shared" si="38"/>
        <v>-0.0001692464237</v>
      </c>
      <c r="AS1539" s="38">
        <f t="shared" si="45"/>
        <v>1</v>
      </c>
      <c r="AT1539" s="38">
        <f t="shared" si="46"/>
        <v>0</v>
      </c>
      <c r="AU1539" s="38">
        <f t="shared" si="47"/>
        <v>0</v>
      </c>
      <c r="AV1539" s="38">
        <f t="shared" si="48"/>
        <v>5</v>
      </c>
      <c r="AW1539" s="38">
        <f t="shared" si="51"/>
        <v>0</v>
      </c>
      <c r="AX1539" s="38">
        <f t="shared" si="52"/>
        <v>1</v>
      </c>
      <c r="AY1539" s="38">
        <f t="shared" si="49"/>
        <v>-0.0001692464237</v>
      </c>
      <c r="AZ1539" s="12">
        <f t="shared" si="30"/>
        <v>136.1456587</v>
      </c>
      <c r="BA1539" s="12">
        <f t="shared" si="41"/>
        <v>99.84351211</v>
      </c>
      <c r="BB1539" s="12">
        <f t="shared" si="53"/>
        <v>136.7583192</v>
      </c>
      <c r="BC1539" s="12">
        <f t="shared" si="50"/>
        <v>-0.0001692464237</v>
      </c>
      <c r="BD1539" s="12">
        <f t="shared" si="54"/>
        <v>121.9012317</v>
      </c>
    </row>
    <row r="1540" ht="14.25" customHeight="1">
      <c r="A1540" s="7">
        <v>38755.0</v>
      </c>
      <c r="B1540" s="21" t="s">
        <v>90</v>
      </c>
      <c r="C1540" s="8">
        <v>34.069347</v>
      </c>
      <c r="D1540" s="33">
        <f t="shared" si="5"/>
        <v>0.001585280889</v>
      </c>
      <c r="E1540" s="33">
        <f t="shared" si="7"/>
        <v>-0.005596291442</v>
      </c>
      <c r="F1540" s="33">
        <f t="shared" si="9"/>
        <v>-0.02033069864</v>
      </c>
      <c r="G1540" s="33">
        <f t="shared" si="11"/>
        <v>-0.04114681939</v>
      </c>
      <c r="H1540" s="33">
        <f t="shared" si="20"/>
        <v>-0.3559254175</v>
      </c>
      <c r="I1540" s="45">
        <f t="shared" si="31"/>
        <v>-1.255751484</v>
      </c>
      <c r="J1540" s="45">
        <f t="shared" si="43"/>
        <v>-2.04127251</v>
      </c>
      <c r="K1540" s="21" t="s">
        <v>91</v>
      </c>
      <c r="L1540" s="8">
        <v>11.846507</v>
      </c>
      <c r="M1540" s="33">
        <f t="shared" si="6"/>
        <v>0.002198719396</v>
      </c>
      <c r="N1540" s="33">
        <f t="shared" si="8"/>
        <v>-0.008457713025</v>
      </c>
      <c r="O1540" s="33">
        <f t="shared" si="10"/>
        <v>0.003178600405</v>
      </c>
      <c r="P1540" s="33">
        <f t="shared" si="12"/>
        <v>-0.01393935096</v>
      </c>
      <c r="Q1540" s="45">
        <f t="shared" si="21"/>
        <v>-0.3803545684</v>
      </c>
      <c r="R1540" s="45">
        <f t="shared" si="32"/>
        <v>0.3683447194</v>
      </c>
      <c r="S1540" s="45">
        <f t="shared" si="44"/>
        <v>-0.3842003924</v>
      </c>
      <c r="T1540" s="33">
        <f t="shared" si="22"/>
        <v>0.02442915088</v>
      </c>
      <c r="U1540" s="33">
        <f t="shared" si="33"/>
        <v>-1.624096204</v>
      </c>
      <c r="V1540" s="33">
        <f t="shared" si="42"/>
        <v>-1.657072118</v>
      </c>
      <c r="W1540" s="44">
        <f t="shared" si="13"/>
        <v>0.006995696623</v>
      </c>
      <c r="X1540" s="44">
        <f t="shared" si="14"/>
        <v>0.007991057735</v>
      </c>
      <c r="Y1540" s="33">
        <f t="shared" si="15"/>
        <v>1.142281915</v>
      </c>
      <c r="Z1540" s="43">
        <v>1.0</v>
      </c>
      <c r="AA1540" s="33">
        <f t="shared" si="16"/>
        <v>2.142281915</v>
      </c>
      <c r="AB1540" s="33">
        <f t="shared" si="17"/>
        <v>0.5332080279</v>
      </c>
      <c r="AC1540" s="33">
        <f t="shared" si="18"/>
        <v>0.4667919721</v>
      </c>
      <c r="AD1540" s="33">
        <f t="shared" si="19"/>
        <v>0.001663639444</v>
      </c>
      <c r="AE1540" s="34">
        <f t="shared" si="23"/>
        <v>0</v>
      </c>
      <c r="AF1540" s="34">
        <f t="shared" si="24"/>
        <v>0</v>
      </c>
      <c r="AG1540" s="34">
        <f t="shared" si="25"/>
        <v>0</v>
      </c>
      <c r="AH1540" s="34">
        <f t="shared" si="26"/>
        <v>5</v>
      </c>
      <c r="AI1540" s="34">
        <f t="shared" si="28"/>
        <v>0</v>
      </c>
      <c r="AJ1540" s="34">
        <f t="shared" si="29"/>
        <v>1</v>
      </c>
      <c r="AK1540" s="34">
        <f t="shared" si="27"/>
        <v>0.001663639444</v>
      </c>
      <c r="AL1540" s="36">
        <f t="shared" si="34"/>
        <v>1</v>
      </c>
      <c r="AM1540" s="36">
        <f t="shared" si="35"/>
        <v>0</v>
      </c>
      <c r="AN1540" s="46">
        <f t="shared" si="36"/>
        <v>0</v>
      </c>
      <c r="AO1540" s="36">
        <f t="shared" si="37"/>
        <v>5</v>
      </c>
      <c r="AP1540" s="36">
        <f t="shared" si="39"/>
        <v>0</v>
      </c>
      <c r="AQ1540" s="36">
        <f t="shared" si="40"/>
        <v>1</v>
      </c>
      <c r="AR1540" s="36">
        <f t="shared" si="38"/>
        <v>0.001663639444</v>
      </c>
      <c r="AS1540" s="38">
        <f t="shared" si="45"/>
        <v>1</v>
      </c>
      <c r="AT1540" s="38">
        <f t="shared" si="46"/>
        <v>0</v>
      </c>
      <c r="AU1540" s="38">
        <f t="shared" si="47"/>
        <v>0</v>
      </c>
      <c r="AV1540" s="38">
        <f t="shared" si="48"/>
        <v>1</v>
      </c>
      <c r="AW1540" s="38">
        <f t="shared" si="51"/>
        <v>1</v>
      </c>
      <c r="AX1540" s="38">
        <f t="shared" si="52"/>
        <v>1</v>
      </c>
      <c r="AY1540" s="38">
        <f t="shared" si="49"/>
        <v>0.001663639444</v>
      </c>
      <c r="AZ1540" s="12">
        <f t="shared" si="30"/>
        <v>136.3721559</v>
      </c>
      <c r="BA1540" s="12">
        <f t="shared" si="41"/>
        <v>100.0096157</v>
      </c>
      <c r="BB1540" s="12">
        <f t="shared" si="53"/>
        <v>136.9858357</v>
      </c>
      <c r="BC1540" s="12">
        <f t="shared" si="50"/>
        <v>0.001663639444</v>
      </c>
      <c r="BD1540" s="12">
        <f t="shared" si="54"/>
        <v>122.1040314</v>
      </c>
    </row>
    <row r="1541" ht="14.25" customHeight="1">
      <c r="A1541" s="7">
        <v>38756.0</v>
      </c>
      <c r="B1541" s="21" t="s">
        <v>90</v>
      </c>
      <c r="C1541" s="8">
        <v>34.321011</v>
      </c>
      <c r="D1541" s="33">
        <f t="shared" si="5"/>
        <v>0.007386816073</v>
      </c>
      <c r="E1541" s="33">
        <f t="shared" si="7"/>
        <v>0.0001749963267</v>
      </c>
      <c r="F1541" s="33">
        <f t="shared" si="9"/>
        <v>-0.00624547058</v>
      </c>
      <c r="G1541" s="33">
        <f t="shared" si="11"/>
        <v>-0.03079526272</v>
      </c>
      <c r="H1541" s="33">
        <f t="shared" si="20"/>
        <v>0.166783528</v>
      </c>
      <c r="I1541" s="45">
        <f t="shared" si="31"/>
        <v>-0.2364673416</v>
      </c>
      <c r="J1541" s="45">
        <f t="shared" si="43"/>
        <v>-1.444922144</v>
      </c>
      <c r="K1541" s="21" t="s">
        <v>91</v>
      </c>
      <c r="L1541" s="8">
        <v>11.904245</v>
      </c>
      <c r="M1541" s="33">
        <f t="shared" si="6"/>
        <v>0.004873841716</v>
      </c>
      <c r="N1541" s="33">
        <f t="shared" si="8"/>
        <v>-0.00650631499</v>
      </c>
      <c r="O1541" s="33">
        <f t="shared" si="10"/>
        <v>0.002186934998</v>
      </c>
      <c r="P1541" s="33">
        <f t="shared" si="12"/>
        <v>-0.01008447371</v>
      </c>
      <c r="Q1541" s="45">
        <f t="shared" si="21"/>
        <v>-0.2706022716</v>
      </c>
      <c r="R1541" s="45">
        <f t="shared" si="32"/>
        <v>0.3054742698</v>
      </c>
      <c r="S1541" s="45">
        <f t="shared" si="44"/>
        <v>-0.1837254941</v>
      </c>
      <c r="T1541" s="33">
        <f t="shared" si="22"/>
        <v>0.4373857996</v>
      </c>
      <c r="U1541" s="33">
        <f t="shared" si="33"/>
        <v>-0.5419416114</v>
      </c>
      <c r="V1541" s="33">
        <f t="shared" si="42"/>
        <v>-1.26119665</v>
      </c>
      <c r="W1541" s="44">
        <f t="shared" si="13"/>
        <v>0.007297865272</v>
      </c>
      <c r="X1541" s="44">
        <f t="shared" si="14"/>
        <v>0.00808052174</v>
      </c>
      <c r="Y1541" s="33">
        <f t="shared" si="15"/>
        <v>1.107244576</v>
      </c>
      <c r="Z1541" s="43">
        <v>1.0</v>
      </c>
      <c r="AA1541" s="33">
        <f t="shared" si="16"/>
        <v>2.107244576</v>
      </c>
      <c r="AB1541" s="33">
        <f t="shared" si="17"/>
        <v>0.5254466371</v>
      </c>
      <c r="AC1541" s="33">
        <f t="shared" si="18"/>
        <v>0.4745533629</v>
      </c>
      <c r="AD1541" s="33">
        <f t="shared" si="19"/>
        <v>0.006591391805</v>
      </c>
      <c r="AE1541" s="34">
        <f t="shared" si="23"/>
        <v>0</v>
      </c>
      <c r="AF1541" s="34">
        <f t="shared" si="24"/>
        <v>0</v>
      </c>
      <c r="AG1541" s="34">
        <f t="shared" si="25"/>
        <v>0</v>
      </c>
      <c r="AH1541" s="34">
        <f t="shared" si="26"/>
        <v>0</v>
      </c>
      <c r="AI1541" s="34">
        <f t="shared" si="28"/>
        <v>1</v>
      </c>
      <c r="AJ1541" s="34">
        <f t="shared" si="29"/>
        <v>0</v>
      </c>
      <c r="AK1541" s="34">
        <f t="shared" si="27"/>
        <v>0</v>
      </c>
      <c r="AL1541" s="36">
        <f t="shared" si="34"/>
        <v>0</v>
      </c>
      <c r="AM1541" s="36">
        <f t="shared" si="35"/>
        <v>0</v>
      </c>
      <c r="AN1541" s="46">
        <f t="shared" si="36"/>
        <v>0</v>
      </c>
      <c r="AO1541" s="36">
        <f t="shared" si="37"/>
        <v>0</v>
      </c>
      <c r="AP1541" s="36">
        <f t="shared" si="39"/>
        <v>1</v>
      </c>
      <c r="AQ1541" s="36">
        <f t="shared" si="40"/>
        <v>0</v>
      </c>
      <c r="AR1541" s="36">
        <f t="shared" si="38"/>
        <v>0</v>
      </c>
      <c r="AS1541" s="38">
        <f t="shared" si="45"/>
        <v>1</v>
      </c>
      <c r="AT1541" s="38">
        <f t="shared" si="46"/>
        <v>0</v>
      </c>
      <c r="AU1541" s="38">
        <f t="shared" si="47"/>
        <v>0</v>
      </c>
      <c r="AV1541" s="38">
        <f t="shared" si="48"/>
        <v>2</v>
      </c>
      <c r="AW1541" s="38">
        <f t="shared" si="51"/>
        <v>0</v>
      </c>
      <c r="AX1541" s="38">
        <f t="shared" si="52"/>
        <v>1</v>
      </c>
      <c r="AY1541" s="38">
        <f t="shared" si="49"/>
        <v>0.006591391805</v>
      </c>
      <c r="AZ1541" s="12">
        <f t="shared" si="30"/>
        <v>136.3721559</v>
      </c>
      <c r="BA1541" s="12">
        <f t="shared" si="41"/>
        <v>100.0096157</v>
      </c>
      <c r="BB1541" s="12">
        <f t="shared" si="53"/>
        <v>137.888763</v>
      </c>
      <c r="BC1541" s="12">
        <f t="shared" si="50"/>
        <v>0.002197130602</v>
      </c>
      <c r="BD1541" s="12">
        <f t="shared" si="54"/>
        <v>122.3723099</v>
      </c>
    </row>
    <row r="1542" ht="14.25" customHeight="1">
      <c r="A1542" s="7">
        <v>38757.0</v>
      </c>
      <c r="B1542" s="21" t="s">
        <v>90</v>
      </c>
      <c r="C1542" s="8">
        <v>34.578651</v>
      </c>
      <c r="D1542" s="33">
        <f t="shared" si="5"/>
        <v>0.007506771872</v>
      </c>
      <c r="E1542" s="33">
        <f t="shared" si="7"/>
        <v>0.004525713041</v>
      </c>
      <c r="F1542" s="33">
        <f t="shared" si="9"/>
        <v>0.005400560755</v>
      </c>
      <c r="G1542" s="33">
        <f t="shared" si="11"/>
        <v>-0.01953779015</v>
      </c>
      <c r="H1542" s="33">
        <f t="shared" si="20"/>
        <v>0.5645244657</v>
      </c>
      <c r="I1542" s="45">
        <f t="shared" si="31"/>
        <v>0.5951029345</v>
      </c>
      <c r="J1542" s="45">
        <f t="shared" si="43"/>
        <v>-0.861440753</v>
      </c>
      <c r="K1542" s="21" t="s">
        <v>91</v>
      </c>
      <c r="L1542" s="8">
        <v>11.837845</v>
      </c>
      <c r="M1542" s="33">
        <f t="shared" si="6"/>
        <v>-0.00557784219</v>
      </c>
      <c r="N1542" s="33">
        <f t="shared" si="8"/>
        <v>-0.00557784219</v>
      </c>
      <c r="O1542" s="33">
        <f t="shared" si="10"/>
        <v>-0.01157172591</v>
      </c>
      <c r="P1542" s="33">
        <f t="shared" si="12"/>
        <v>-0.01607857378</v>
      </c>
      <c r="Q1542" s="45">
        <f t="shared" si="21"/>
        <v>-0.2133422919</v>
      </c>
      <c r="R1542" s="45">
        <f t="shared" si="32"/>
        <v>-0.4656253216</v>
      </c>
      <c r="S1542" s="45">
        <f t="shared" si="44"/>
        <v>-0.4498433276</v>
      </c>
      <c r="T1542" s="33">
        <f t="shared" si="22"/>
        <v>0.7778667576</v>
      </c>
      <c r="U1542" s="33">
        <f t="shared" si="33"/>
        <v>1.060728256</v>
      </c>
      <c r="V1542" s="33">
        <f t="shared" si="42"/>
        <v>-0.4115974255</v>
      </c>
      <c r="W1542" s="44">
        <f t="shared" si="13"/>
        <v>0.007541654721</v>
      </c>
      <c r="X1542" s="44">
        <f t="shared" si="14"/>
        <v>0.008156001067</v>
      </c>
      <c r="Y1542" s="33">
        <f t="shared" si="15"/>
        <v>1.081460418</v>
      </c>
      <c r="Z1542" s="43">
        <v>1.0</v>
      </c>
      <c r="AA1542" s="33">
        <f t="shared" si="16"/>
        <v>2.081460418</v>
      </c>
      <c r="AB1542" s="33">
        <f t="shared" si="17"/>
        <v>0.519568092</v>
      </c>
      <c r="AC1542" s="33">
        <f t="shared" si="18"/>
        <v>0.480431908</v>
      </c>
      <c r="AD1542" s="33">
        <f t="shared" si="19"/>
        <v>0.0001062715076</v>
      </c>
      <c r="AE1542" s="34">
        <f t="shared" si="23"/>
        <v>0</v>
      </c>
      <c r="AF1542" s="34">
        <f t="shared" si="24"/>
        <v>0</v>
      </c>
      <c r="AG1542" s="34">
        <f t="shared" si="25"/>
        <v>0</v>
      </c>
      <c r="AH1542" s="34">
        <f t="shared" si="26"/>
        <v>0</v>
      </c>
      <c r="AI1542" s="34">
        <f t="shared" si="28"/>
        <v>0</v>
      </c>
      <c r="AJ1542" s="34">
        <f t="shared" si="29"/>
        <v>0</v>
      </c>
      <c r="AK1542" s="34">
        <f t="shared" si="27"/>
        <v>0</v>
      </c>
      <c r="AL1542" s="36">
        <f t="shared" si="34"/>
        <v>-1</v>
      </c>
      <c r="AM1542" s="36">
        <f t="shared" si="35"/>
        <v>0</v>
      </c>
      <c r="AN1542" s="46">
        <f t="shared" si="36"/>
        <v>0</v>
      </c>
      <c r="AO1542" s="36">
        <f t="shared" si="37"/>
        <v>1</v>
      </c>
      <c r="AP1542" s="36">
        <f t="shared" si="39"/>
        <v>0</v>
      </c>
      <c r="AQ1542" s="36">
        <f t="shared" si="40"/>
        <v>-1</v>
      </c>
      <c r="AR1542" s="36">
        <f t="shared" si="38"/>
        <v>-0.0001062715076</v>
      </c>
      <c r="AS1542" s="38">
        <f t="shared" si="45"/>
        <v>0</v>
      </c>
      <c r="AT1542" s="38">
        <f t="shared" si="46"/>
        <v>0</v>
      </c>
      <c r="AU1542" s="38">
        <f t="shared" si="47"/>
        <v>0</v>
      </c>
      <c r="AV1542" s="38">
        <f t="shared" si="48"/>
        <v>3</v>
      </c>
      <c r="AW1542" s="38">
        <f t="shared" si="51"/>
        <v>0</v>
      </c>
      <c r="AX1542" s="38">
        <f t="shared" si="52"/>
        <v>1</v>
      </c>
      <c r="AY1542" s="38">
        <f t="shared" si="49"/>
        <v>0.0001062715076</v>
      </c>
      <c r="AZ1542" s="12">
        <f t="shared" si="30"/>
        <v>136.3721559</v>
      </c>
      <c r="BA1542" s="12">
        <f t="shared" si="41"/>
        <v>99.99898754</v>
      </c>
      <c r="BB1542" s="12">
        <f t="shared" si="53"/>
        <v>137.9034167</v>
      </c>
      <c r="BC1542" s="12">
        <f t="shared" si="50"/>
        <v>0</v>
      </c>
      <c r="BD1542" s="12">
        <f t="shared" si="54"/>
        <v>122.3723099</v>
      </c>
    </row>
    <row r="1543" ht="14.25" customHeight="1">
      <c r="A1543" s="7">
        <v>38758.0</v>
      </c>
      <c r="B1543" s="21" t="s">
        <v>90</v>
      </c>
      <c r="C1543" s="8">
        <v>34.710491</v>
      </c>
      <c r="D1543" s="33">
        <f t="shared" si="5"/>
        <v>0.003812757184</v>
      </c>
      <c r="E1543" s="33">
        <f t="shared" si="7"/>
        <v>0.01028982072</v>
      </c>
      <c r="F1543" s="33">
        <f t="shared" si="9"/>
        <v>-0.004638502493</v>
      </c>
      <c r="G1543" s="33">
        <f t="shared" si="11"/>
        <v>-0.01546525912</v>
      </c>
      <c r="H1543" s="33">
        <f t="shared" si="20"/>
        <v>1.090972691</v>
      </c>
      <c r="I1543" s="45">
        <f t="shared" si="31"/>
        <v>-0.114769242</v>
      </c>
      <c r="J1543" s="45">
        <f t="shared" si="43"/>
        <v>-0.6390530998</v>
      </c>
      <c r="K1543" s="21" t="s">
        <v>91</v>
      </c>
      <c r="L1543" s="8">
        <v>11.884038</v>
      </c>
      <c r="M1543" s="33">
        <f t="shared" si="6"/>
        <v>0.003902146041</v>
      </c>
      <c r="N1543" s="33">
        <f t="shared" si="8"/>
        <v>0.006849247174</v>
      </c>
      <c r="O1543" s="33">
        <f t="shared" si="10"/>
        <v>-0.01929969772</v>
      </c>
      <c r="P1543" s="33">
        <f t="shared" si="12"/>
        <v>-0.006756690685</v>
      </c>
      <c r="Q1543" s="45">
        <f t="shared" si="21"/>
        <v>0.5042965399</v>
      </c>
      <c r="R1543" s="45">
        <f t="shared" si="32"/>
        <v>-0.8918685414</v>
      </c>
      <c r="S1543" s="45">
        <f t="shared" si="44"/>
        <v>0.02294562371</v>
      </c>
      <c r="T1543" s="33">
        <f t="shared" si="22"/>
        <v>0.5866761509</v>
      </c>
      <c r="U1543" s="33">
        <f t="shared" si="33"/>
        <v>0.7770992993</v>
      </c>
      <c r="V1543" s="33">
        <f t="shared" si="42"/>
        <v>-0.6619987235</v>
      </c>
      <c r="W1543" s="44">
        <f t="shared" si="13"/>
        <v>0.007616389794</v>
      </c>
      <c r="X1543" s="44">
        <f t="shared" si="14"/>
        <v>0.008139817345</v>
      </c>
      <c r="Y1543" s="33">
        <f t="shared" si="15"/>
        <v>1.06872384</v>
      </c>
      <c r="Z1543" s="43">
        <v>1.0</v>
      </c>
      <c r="AA1543" s="33">
        <f t="shared" si="16"/>
        <v>2.06872384</v>
      </c>
      <c r="AB1543" s="33">
        <f t="shared" si="17"/>
        <v>0.5166102015</v>
      </c>
      <c r="AC1543" s="33">
        <f t="shared" si="18"/>
        <v>0.4833897985</v>
      </c>
      <c r="AD1543" s="33">
        <f t="shared" si="19"/>
        <v>0.001988882449</v>
      </c>
      <c r="AE1543" s="34">
        <f t="shared" si="23"/>
        <v>0</v>
      </c>
      <c r="AF1543" s="34">
        <f t="shared" si="24"/>
        <v>0</v>
      </c>
      <c r="AG1543" s="34">
        <f t="shared" si="25"/>
        <v>0</v>
      </c>
      <c r="AH1543" s="34">
        <f t="shared" si="26"/>
        <v>0</v>
      </c>
      <c r="AI1543" s="34">
        <f t="shared" si="28"/>
        <v>0</v>
      </c>
      <c r="AJ1543" s="34">
        <f t="shared" si="29"/>
        <v>0</v>
      </c>
      <c r="AK1543" s="34">
        <f t="shared" si="27"/>
        <v>0</v>
      </c>
      <c r="AL1543" s="36">
        <f t="shared" si="34"/>
        <v>0</v>
      </c>
      <c r="AM1543" s="36">
        <f t="shared" si="35"/>
        <v>0</v>
      </c>
      <c r="AN1543" s="46">
        <f t="shared" si="36"/>
        <v>0</v>
      </c>
      <c r="AO1543" s="36">
        <f t="shared" si="37"/>
        <v>2</v>
      </c>
      <c r="AP1543" s="36">
        <f t="shared" si="39"/>
        <v>0</v>
      </c>
      <c r="AQ1543" s="36">
        <f t="shared" si="40"/>
        <v>-1</v>
      </c>
      <c r="AR1543" s="36">
        <f t="shared" si="38"/>
        <v>-0.001988882449</v>
      </c>
      <c r="AS1543" s="38">
        <f t="shared" si="45"/>
        <v>0</v>
      </c>
      <c r="AT1543" s="38">
        <f t="shared" si="46"/>
        <v>0</v>
      </c>
      <c r="AU1543" s="38">
        <f t="shared" si="47"/>
        <v>0</v>
      </c>
      <c r="AV1543" s="38">
        <f t="shared" si="48"/>
        <v>4</v>
      </c>
      <c r="AW1543" s="38">
        <f t="shared" si="51"/>
        <v>0</v>
      </c>
      <c r="AX1543" s="38">
        <f t="shared" si="52"/>
        <v>1</v>
      </c>
      <c r="AY1543" s="38">
        <f t="shared" si="49"/>
        <v>0.001988882449</v>
      </c>
      <c r="AZ1543" s="12">
        <f t="shared" si="30"/>
        <v>136.3721559</v>
      </c>
      <c r="BA1543" s="12">
        <f t="shared" si="41"/>
        <v>99.80010131</v>
      </c>
      <c r="BB1543" s="12">
        <f t="shared" si="53"/>
        <v>138.1776904</v>
      </c>
      <c r="BC1543" s="12">
        <f t="shared" si="50"/>
        <v>0</v>
      </c>
      <c r="BD1543" s="12">
        <f t="shared" si="54"/>
        <v>122.3723099</v>
      </c>
    </row>
    <row r="1544" ht="14.25" customHeight="1">
      <c r="A1544" s="7">
        <v>38761.0</v>
      </c>
      <c r="B1544" s="21" t="s">
        <v>90</v>
      </c>
      <c r="C1544" s="8">
        <v>34.512722</v>
      </c>
      <c r="D1544" s="33">
        <f t="shared" si="5"/>
        <v>-0.005697672211</v>
      </c>
      <c r="E1544" s="33">
        <f t="shared" si="7"/>
        <v>0.01461980937</v>
      </c>
      <c r="F1544" s="33">
        <f t="shared" si="9"/>
        <v>-0.0006945363555</v>
      </c>
      <c r="G1544" s="33">
        <f t="shared" si="11"/>
        <v>-0.01874026992</v>
      </c>
      <c r="H1544" s="33">
        <f t="shared" si="20"/>
        <v>1.461733712</v>
      </c>
      <c r="I1544" s="45">
        <f t="shared" si="31"/>
        <v>0.156065965</v>
      </c>
      <c r="J1544" s="45">
        <f t="shared" si="43"/>
        <v>-0.7725120487</v>
      </c>
      <c r="K1544" s="21" t="s">
        <v>91</v>
      </c>
      <c r="L1544" s="8">
        <v>11.762777</v>
      </c>
      <c r="M1544" s="33">
        <f t="shared" si="6"/>
        <v>-0.01020368666</v>
      </c>
      <c r="N1544" s="33">
        <f t="shared" si="8"/>
        <v>-0.004884727123</v>
      </c>
      <c r="O1544" s="33">
        <f t="shared" si="10"/>
        <v>-0.02419143565</v>
      </c>
      <c r="P1544" s="33">
        <f t="shared" si="12"/>
        <v>-0.01379811713</v>
      </c>
      <c r="Q1544" s="45">
        <f t="shared" si="21"/>
        <v>-0.1619821615</v>
      </c>
      <c r="R1544" s="45">
        <f t="shared" si="32"/>
        <v>-1.146783561</v>
      </c>
      <c r="S1544" s="45">
        <f t="shared" si="44"/>
        <v>-0.3048778343</v>
      </c>
      <c r="T1544" s="33">
        <f t="shared" si="22"/>
        <v>1.623715873</v>
      </c>
      <c r="U1544" s="33">
        <f t="shared" si="33"/>
        <v>1.302849526</v>
      </c>
      <c r="V1544" s="33">
        <f t="shared" si="42"/>
        <v>-0.4676342145</v>
      </c>
      <c r="W1544" s="44">
        <f t="shared" si="13"/>
        <v>0.007689514297</v>
      </c>
      <c r="X1544" s="44">
        <f t="shared" si="14"/>
        <v>0.008417749149</v>
      </c>
      <c r="Y1544" s="33">
        <f t="shared" si="15"/>
        <v>1.094704922</v>
      </c>
      <c r="Z1544" s="43">
        <v>1.0</v>
      </c>
      <c r="AA1544" s="33">
        <f t="shared" si="16"/>
        <v>2.094704922</v>
      </c>
      <c r="AB1544" s="33">
        <f t="shared" si="17"/>
        <v>0.5226057907</v>
      </c>
      <c r="AC1544" s="33">
        <f t="shared" si="18"/>
        <v>0.4773942093</v>
      </c>
      <c r="AD1544" s="33">
        <f t="shared" si="19"/>
        <v>-0.003855023724</v>
      </c>
      <c r="AE1544" s="34">
        <f t="shared" si="23"/>
        <v>-1</v>
      </c>
      <c r="AF1544" s="34">
        <f t="shared" si="24"/>
        <v>0</v>
      </c>
      <c r="AG1544" s="34">
        <f t="shared" si="25"/>
        <v>0</v>
      </c>
      <c r="AH1544" s="34">
        <f t="shared" si="26"/>
        <v>1</v>
      </c>
      <c r="AI1544" s="34">
        <f t="shared" si="28"/>
        <v>0</v>
      </c>
      <c r="AJ1544" s="34">
        <f t="shared" si="29"/>
        <v>-1</v>
      </c>
      <c r="AK1544" s="34">
        <f t="shared" si="27"/>
        <v>0.003855023724</v>
      </c>
      <c r="AL1544" s="36">
        <f t="shared" si="34"/>
        <v>-1</v>
      </c>
      <c r="AM1544" s="36">
        <f t="shared" si="35"/>
        <v>0</v>
      </c>
      <c r="AN1544" s="46">
        <f t="shared" si="36"/>
        <v>0</v>
      </c>
      <c r="AO1544" s="36">
        <f t="shared" si="37"/>
        <v>3</v>
      </c>
      <c r="AP1544" s="36">
        <f t="shared" si="39"/>
        <v>0</v>
      </c>
      <c r="AQ1544" s="36">
        <f t="shared" si="40"/>
        <v>-1</v>
      </c>
      <c r="AR1544" s="36">
        <f t="shared" si="38"/>
        <v>0.003855023724</v>
      </c>
      <c r="AS1544" s="38">
        <f t="shared" si="45"/>
        <v>0</v>
      </c>
      <c r="AT1544" s="38">
        <f t="shared" si="46"/>
        <v>0</v>
      </c>
      <c r="AU1544" s="38">
        <f t="shared" si="47"/>
        <v>0</v>
      </c>
      <c r="AV1544" s="38">
        <f t="shared" si="48"/>
        <v>5</v>
      </c>
      <c r="AW1544" s="38">
        <f t="shared" si="51"/>
        <v>0</v>
      </c>
      <c r="AX1544" s="38">
        <f t="shared" si="52"/>
        <v>1</v>
      </c>
      <c r="AY1544" s="38">
        <f t="shared" si="49"/>
        <v>-0.003855023724</v>
      </c>
      <c r="AZ1544" s="12">
        <f t="shared" si="30"/>
        <v>136.8978738</v>
      </c>
      <c r="BA1544" s="12">
        <f t="shared" si="41"/>
        <v>100.1848331</v>
      </c>
      <c r="BB1544" s="12">
        <f t="shared" si="53"/>
        <v>137.6450121</v>
      </c>
      <c r="BC1544" s="12">
        <f t="shared" si="50"/>
        <v>0.001285007908</v>
      </c>
      <c r="BD1544" s="12">
        <f t="shared" si="54"/>
        <v>122.5295593</v>
      </c>
    </row>
    <row r="1545" ht="14.25" customHeight="1">
      <c r="A1545" s="7">
        <v>38762.0</v>
      </c>
      <c r="B1545" s="21" t="s">
        <v>90</v>
      </c>
      <c r="C1545" s="8">
        <v>34.72245</v>
      </c>
      <c r="D1545" s="33">
        <f t="shared" si="5"/>
        <v>0.00607683161</v>
      </c>
      <c r="E1545" s="33">
        <f t="shared" si="7"/>
        <v>0.01916981268</v>
      </c>
      <c r="F1545" s="33">
        <f t="shared" si="9"/>
        <v>0.01346624138</v>
      </c>
      <c r="G1545" s="33">
        <f t="shared" si="11"/>
        <v>-0.008215152312</v>
      </c>
      <c r="H1545" s="33">
        <f t="shared" si="20"/>
        <v>1.841551614</v>
      </c>
      <c r="I1545" s="45">
        <f t="shared" si="31"/>
        <v>1.14814589</v>
      </c>
      <c r="J1545" s="45">
        <f t="shared" si="43"/>
        <v>-0.2504776747</v>
      </c>
      <c r="K1545" s="21" t="s">
        <v>91</v>
      </c>
      <c r="L1545" s="8">
        <v>11.936013</v>
      </c>
      <c r="M1545" s="33">
        <f t="shared" si="6"/>
        <v>0.01472747464</v>
      </c>
      <c r="N1545" s="33">
        <f t="shared" si="8"/>
        <v>0.007555476057</v>
      </c>
      <c r="O1545" s="33">
        <f t="shared" si="10"/>
        <v>-0.0009661390162</v>
      </c>
      <c r="P1545" s="33">
        <f t="shared" si="12"/>
        <v>0.007555476057</v>
      </c>
      <c r="Q1545" s="45">
        <f t="shared" si="21"/>
        <v>0.5540008324</v>
      </c>
      <c r="R1545" s="45">
        <f t="shared" si="32"/>
        <v>0.172717978</v>
      </c>
      <c r="S1545" s="45">
        <f t="shared" si="44"/>
        <v>0.7690673355</v>
      </c>
      <c r="T1545" s="33">
        <f t="shared" si="22"/>
        <v>1.287550782</v>
      </c>
      <c r="U1545" s="33">
        <f t="shared" si="33"/>
        <v>0.9754279118</v>
      </c>
      <c r="V1545" s="33">
        <f t="shared" si="42"/>
        <v>-1.01954501</v>
      </c>
      <c r="W1545" s="44">
        <f t="shared" si="13"/>
        <v>0.007790347181</v>
      </c>
      <c r="X1545" s="44">
        <f t="shared" si="14"/>
        <v>0.008951802035</v>
      </c>
      <c r="Y1545" s="33">
        <f t="shared" si="15"/>
        <v>1.149088972</v>
      </c>
      <c r="Z1545" s="43">
        <v>1.0</v>
      </c>
      <c r="AA1545" s="33">
        <f t="shared" si="16"/>
        <v>2.149088972</v>
      </c>
      <c r="AB1545" s="33">
        <f t="shared" si="17"/>
        <v>0.5346865519</v>
      </c>
      <c r="AC1545" s="33">
        <f t="shared" si="18"/>
        <v>0.4653134481</v>
      </c>
      <c r="AD1545" s="33">
        <f t="shared" si="19"/>
        <v>-0.0006458132793</v>
      </c>
      <c r="AE1545" s="34">
        <f t="shared" si="23"/>
        <v>-1</v>
      </c>
      <c r="AF1545" s="34">
        <f t="shared" si="24"/>
        <v>0</v>
      </c>
      <c r="AG1545" s="34">
        <f t="shared" si="25"/>
        <v>0</v>
      </c>
      <c r="AH1545" s="34">
        <f t="shared" si="26"/>
        <v>2</v>
      </c>
      <c r="AI1545" s="34">
        <f t="shared" si="28"/>
        <v>0</v>
      </c>
      <c r="AJ1545" s="34">
        <f t="shared" si="29"/>
        <v>-1</v>
      </c>
      <c r="AK1545" s="34">
        <f t="shared" si="27"/>
        <v>0.0006458132793</v>
      </c>
      <c r="AL1545" s="36">
        <f t="shared" si="34"/>
        <v>0</v>
      </c>
      <c r="AM1545" s="36">
        <f t="shared" si="35"/>
        <v>0</v>
      </c>
      <c r="AN1545" s="46">
        <f t="shared" si="36"/>
        <v>0</v>
      </c>
      <c r="AO1545" s="36">
        <f t="shared" si="37"/>
        <v>4</v>
      </c>
      <c r="AP1545" s="36">
        <f t="shared" si="39"/>
        <v>0</v>
      </c>
      <c r="AQ1545" s="36">
        <f t="shared" si="40"/>
        <v>-1</v>
      </c>
      <c r="AR1545" s="36">
        <f t="shared" si="38"/>
        <v>0.0006458132793</v>
      </c>
      <c r="AS1545" s="38">
        <f t="shared" si="45"/>
        <v>1</v>
      </c>
      <c r="AT1545" s="38">
        <f t="shared" si="46"/>
        <v>0</v>
      </c>
      <c r="AU1545" s="38">
        <f t="shared" si="47"/>
        <v>0</v>
      </c>
      <c r="AV1545" s="38">
        <f t="shared" si="48"/>
        <v>1</v>
      </c>
      <c r="AW1545" s="38">
        <f t="shared" si="51"/>
        <v>1</v>
      </c>
      <c r="AX1545" s="38">
        <f t="shared" si="52"/>
        <v>1</v>
      </c>
      <c r="AY1545" s="38">
        <f t="shared" si="49"/>
        <v>-0.0006458132793</v>
      </c>
      <c r="AZ1545" s="12">
        <f t="shared" si="30"/>
        <v>136.9862843</v>
      </c>
      <c r="BA1545" s="12">
        <f t="shared" si="41"/>
        <v>100.2495338</v>
      </c>
      <c r="BB1545" s="12">
        <f t="shared" si="53"/>
        <v>137.5561191</v>
      </c>
      <c r="BC1545" s="12">
        <f t="shared" si="50"/>
        <v>0.0002152710931</v>
      </c>
      <c r="BD1545" s="12">
        <f t="shared" si="54"/>
        <v>122.5559364</v>
      </c>
    </row>
    <row r="1546" ht="14.25" customHeight="1">
      <c r="A1546" s="7">
        <v>38763.0</v>
      </c>
      <c r="B1546" s="21" t="s">
        <v>90</v>
      </c>
      <c r="C1546" s="8">
        <v>34.680511</v>
      </c>
      <c r="D1546" s="33">
        <f t="shared" si="5"/>
        <v>-0.001207835277</v>
      </c>
      <c r="E1546" s="33">
        <f t="shared" si="7"/>
        <v>0.01047463316</v>
      </c>
      <c r="F1546" s="33">
        <f t="shared" si="9"/>
        <v>0.01065146251</v>
      </c>
      <c r="G1546" s="33">
        <f t="shared" si="11"/>
        <v>-0.008734243165</v>
      </c>
      <c r="H1546" s="33">
        <f t="shared" si="20"/>
        <v>1.013703977</v>
      </c>
      <c r="I1546" s="45">
        <f t="shared" si="31"/>
        <v>0.9204323864</v>
      </c>
      <c r="J1546" s="45">
        <f t="shared" si="43"/>
        <v>-0.2617875736</v>
      </c>
      <c r="K1546" s="21" t="s">
        <v>91</v>
      </c>
      <c r="L1546" s="8">
        <v>11.936013</v>
      </c>
      <c r="M1546" s="33">
        <f t="shared" si="6"/>
        <v>0</v>
      </c>
      <c r="N1546" s="33">
        <f t="shared" si="8"/>
        <v>0.002668627872</v>
      </c>
      <c r="O1546" s="33">
        <f t="shared" si="10"/>
        <v>-0.003855050051</v>
      </c>
      <c r="P1546" s="33">
        <f t="shared" si="12"/>
        <v>0.01273915182</v>
      </c>
      <c r="Q1546" s="45">
        <f t="shared" si="21"/>
        <v>0.2685160904</v>
      </c>
      <c r="R1546" s="45">
        <f t="shared" si="32"/>
        <v>0.004382792078</v>
      </c>
      <c r="S1546" s="45">
        <f t="shared" si="44"/>
        <v>1.025370801</v>
      </c>
      <c r="T1546" s="33">
        <f t="shared" si="22"/>
        <v>0.7451878866</v>
      </c>
      <c r="U1546" s="33">
        <f t="shared" si="33"/>
        <v>0.9160495944</v>
      </c>
      <c r="V1546" s="33">
        <f t="shared" si="42"/>
        <v>-1.287158375</v>
      </c>
      <c r="W1546" s="44">
        <f t="shared" si="13"/>
        <v>0.007792289575</v>
      </c>
      <c r="X1546" s="44">
        <f t="shared" si="14"/>
        <v>0.008857966396</v>
      </c>
      <c r="Y1546" s="33">
        <f t="shared" si="15"/>
        <v>1.136760423</v>
      </c>
      <c r="Z1546" s="43">
        <v>1.0</v>
      </c>
      <c r="AA1546" s="33">
        <f t="shared" si="16"/>
        <v>2.136760423</v>
      </c>
      <c r="AB1546" s="33">
        <f t="shared" si="17"/>
        <v>0.5320018149</v>
      </c>
      <c r="AC1546" s="33">
        <f t="shared" si="18"/>
        <v>0.4679981851</v>
      </c>
      <c r="AD1546" s="33">
        <f t="shared" si="19"/>
        <v>0.004707031971</v>
      </c>
      <c r="AE1546" s="34">
        <f t="shared" si="23"/>
        <v>0</v>
      </c>
      <c r="AF1546" s="34">
        <f t="shared" si="24"/>
        <v>0</v>
      </c>
      <c r="AG1546" s="34">
        <f t="shared" si="25"/>
        <v>0</v>
      </c>
      <c r="AH1546" s="34">
        <f t="shared" si="26"/>
        <v>3</v>
      </c>
      <c r="AI1546" s="34">
        <f t="shared" si="28"/>
        <v>0</v>
      </c>
      <c r="AJ1546" s="34">
        <f t="shared" si="29"/>
        <v>-1</v>
      </c>
      <c r="AK1546" s="34">
        <f t="shared" si="27"/>
        <v>-0.004707031971</v>
      </c>
      <c r="AL1546" s="36">
        <f t="shared" si="34"/>
        <v>0</v>
      </c>
      <c r="AM1546" s="36">
        <f t="shared" si="35"/>
        <v>0</v>
      </c>
      <c r="AN1546" s="46">
        <f t="shared" si="36"/>
        <v>0</v>
      </c>
      <c r="AO1546" s="36">
        <f t="shared" si="37"/>
        <v>5</v>
      </c>
      <c r="AP1546" s="36">
        <f t="shared" si="39"/>
        <v>0</v>
      </c>
      <c r="AQ1546" s="36">
        <f t="shared" si="40"/>
        <v>-1</v>
      </c>
      <c r="AR1546" s="36">
        <f t="shared" si="38"/>
        <v>-0.004707031971</v>
      </c>
      <c r="AS1546" s="38">
        <f t="shared" si="45"/>
        <v>1</v>
      </c>
      <c r="AT1546" s="38">
        <f t="shared" si="46"/>
        <v>0</v>
      </c>
      <c r="AU1546" s="38">
        <f t="shared" si="47"/>
        <v>0</v>
      </c>
      <c r="AV1546" s="38">
        <f t="shared" si="48"/>
        <v>2</v>
      </c>
      <c r="AW1546" s="38">
        <f t="shared" si="51"/>
        <v>0</v>
      </c>
      <c r="AX1546" s="38">
        <f t="shared" si="52"/>
        <v>1</v>
      </c>
      <c r="AY1546" s="38">
        <f t="shared" si="49"/>
        <v>0.004707031971</v>
      </c>
      <c r="AZ1546" s="12">
        <f t="shared" si="30"/>
        <v>136.3414855</v>
      </c>
      <c r="BA1546" s="12">
        <f t="shared" si="41"/>
        <v>99.77765601</v>
      </c>
      <c r="BB1546" s="12">
        <f t="shared" si="53"/>
        <v>138.2036002</v>
      </c>
      <c r="BC1546" s="12">
        <f t="shared" si="50"/>
        <v>-0.001569010657</v>
      </c>
      <c r="BD1546" s="12">
        <f t="shared" si="54"/>
        <v>122.3636448</v>
      </c>
    </row>
    <row r="1547" ht="14.25" customHeight="1">
      <c r="A1547" s="7">
        <v>38764.0</v>
      </c>
      <c r="B1547" s="21" t="s">
        <v>90</v>
      </c>
      <c r="C1547" s="8">
        <v>35.171852</v>
      </c>
      <c r="D1547" s="33">
        <f t="shared" si="5"/>
        <v>0.01416764015</v>
      </c>
      <c r="E1547" s="33">
        <f t="shared" si="7"/>
        <v>0.01715512268</v>
      </c>
      <c r="F1547" s="33">
        <f t="shared" si="9"/>
        <v>0.02175847488</v>
      </c>
      <c r="G1547" s="33">
        <f t="shared" si="11"/>
        <v>0.006343492814</v>
      </c>
      <c r="H1547" s="33">
        <f t="shared" si="20"/>
        <v>1.56803841</v>
      </c>
      <c r="I1547" s="45">
        <f t="shared" si="31"/>
        <v>1.656294031</v>
      </c>
      <c r="J1547" s="45">
        <f t="shared" si="43"/>
        <v>0.4717128953</v>
      </c>
      <c r="K1547" s="21" t="s">
        <v>91</v>
      </c>
      <c r="L1547" s="8">
        <v>12.008195</v>
      </c>
      <c r="M1547" s="33">
        <f t="shared" si="6"/>
        <v>0.006047412985</v>
      </c>
      <c r="N1547" s="33">
        <f t="shared" si="8"/>
        <v>0.0143902881</v>
      </c>
      <c r="O1547" s="33">
        <f t="shared" si="10"/>
        <v>0.008732179151</v>
      </c>
      <c r="P1547" s="33">
        <f t="shared" si="12"/>
        <v>0.01612505379</v>
      </c>
      <c r="Q1547" s="45">
        <f t="shared" si="21"/>
        <v>0.9177367397</v>
      </c>
      <c r="R1547" s="45">
        <f t="shared" si="32"/>
        <v>0.6944553628</v>
      </c>
      <c r="S1547" s="45">
        <f t="shared" si="44"/>
        <v>1.16726622</v>
      </c>
      <c r="T1547" s="33">
        <f t="shared" si="22"/>
        <v>0.6503016707</v>
      </c>
      <c r="U1547" s="33">
        <f t="shared" si="33"/>
        <v>0.9618386686</v>
      </c>
      <c r="V1547" s="33">
        <f t="shared" si="42"/>
        <v>-0.695553325</v>
      </c>
      <c r="W1547" s="44">
        <f t="shared" si="13"/>
        <v>0.008442520244</v>
      </c>
      <c r="X1547" s="44">
        <f t="shared" si="14"/>
        <v>0.008929720202</v>
      </c>
      <c r="Y1547" s="33">
        <f t="shared" si="15"/>
        <v>1.057707881</v>
      </c>
      <c r="Z1547" s="43">
        <v>1.0</v>
      </c>
      <c r="AA1547" s="33">
        <f t="shared" si="16"/>
        <v>2.057707881</v>
      </c>
      <c r="AB1547" s="33">
        <f t="shared" si="17"/>
        <v>0.5140223697</v>
      </c>
      <c r="AC1547" s="33">
        <f t="shared" si="18"/>
        <v>0.4859776303</v>
      </c>
      <c r="AD1547" s="33">
        <f t="shared" si="19"/>
        <v>-0.0004105966602</v>
      </c>
      <c r="AE1547" s="34">
        <f t="shared" si="23"/>
        <v>0</v>
      </c>
      <c r="AF1547" s="34">
        <f t="shared" si="24"/>
        <v>0</v>
      </c>
      <c r="AG1547" s="34">
        <f t="shared" si="25"/>
        <v>0</v>
      </c>
      <c r="AH1547" s="34">
        <f t="shared" si="26"/>
        <v>4</v>
      </c>
      <c r="AI1547" s="34">
        <f t="shared" si="28"/>
        <v>0</v>
      </c>
      <c r="AJ1547" s="34">
        <f t="shared" si="29"/>
        <v>-1</v>
      </c>
      <c r="AK1547" s="34">
        <f t="shared" si="27"/>
        <v>0.0004105966602</v>
      </c>
      <c r="AL1547" s="36">
        <f t="shared" si="34"/>
        <v>0</v>
      </c>
      <c r="AM1547" s="36">
        <f t="shared" si="35"/>
        <v>0</v>
      </c>
      <c r="AN1547" s="46">
        <f t="shared" si="36"/>
        <v>0</v>
      </c>
      <c r="AO1547" s="36">
        <f t="shared" si="37"/>
        <v>0</v>
      </c>
      <c r="AP1547" s="36">
        <f t="shared" si="39"/>
        <v>1</v>
      </c>
      <c r="AQ1547" s="36">
        <f t="shared" si="40"/>
        <v>0</v>
      </c>
      <c r="AR1547" s="36">
        <f t="shared" si="38"/>
        <v>0</v>
      </c>
      <c r="AS1547" s="38">
        <f t="shared" si="45"/>
        <v>0</v>
      </c>
      <c r="AT1547" s="38">
        <f t="shared" si="46"/>
        <v>0</v>
      </c>
      <c r="AU1547" s="38">
        <f t="shared" si="47"/>
        <v>0</v>
      </c>
      <c r="AV1547" s="38">
        <f t="shared" si="48"/>
        <v>3</v>
      </c>
      <c r="AW1547" s="38">
        <f t="shared" si="51"/>
        <v>0</v>
      </c>
      <c r="AX1547" s="38">
        <f t="shared" si="52"/>
        <v>1</v>
      </c>
      <c r="AY1547" s="38">
        <f t="shared" si="49"/>
        <v>-0.0004105966602</v>
      </c>
      <c r="AZ1547" s="12">
        <f t="shared" si="30"/>
        <v>136.3974668</v>
      </c>
      <c r="BA1547" s="12">
        <f t="shared" si="41"/>
        <v>99.77765601</v>
      </c>
      <c r="BB1547" s="12">
        <f t="shared" si="53"/>
        <v>138.1468542</v>
      </c>
      <c r="BC1547" s="12">
        <f t="shared" si="50"/>
        <v>0</v>
      </c>
      <c r="BD1547" s="12">
        <f t="shared" si="54"/>
        <v>122.3636448</v>
      </c>
    </row>
    <row r="1548" ht="14.25" customHeight="1">
      <c r="A1548" s="7">
        <v>38765.0</v>
      </c>
      <c r="B1548" s="21" t="s">
        <v>90</v>
      </c>
      <c r="C1548" s="8">
        <v>35.303658</v>
      </c>
      <c r="D1548" s="33">
        <f t="shared" si="5"/>
        <v>0.003747485347</v>
      </c>
      <c r="E1548" s="33">
        <f t="shared" si="7"/>
        <v>0.01708898327</v>
      </c>
      <c r="F1548" s="33">
        <f t="shared" si="9"/>
        <v>0.02755464656</v>
      </c>
      <c r="G1548" s="33">
        <f t="shared" si="11"/>
        <v>0.02863106218</v>
      </c>
      <c r="H1548" s="33">
        <f t="shared" si="20"/>
        <v>1.502798477</v>
      </c>
      <c r="I1548" s="45">
        <f t="shared" si="31"/>
        <v>1.984385845</v>
      </c>
      <c r="J1548" s="45">
        <f t="shared" si="43"/>
        <v>1.551722399</v>
      </c>
      <c r="K1548" s="21" t="s">
        <v>91</v>
      </c>
      <c r="L1548" s="8">
        <v>12.065938</v>
      </c>
      <c r="M1548" s="33">
        <f t="shared" si="6"/>
        <v>0.004808632771</v>
      </c>
      <c r="N1548" s="33">
        <f t="shared" si="8"/>
        <v>0.01530624523</v>
      </c>
      <c r="O1548" s="33">
        <f t="shared" si="10"/>
        <v>0.02226032867</v>
      </c>
      <c r="P1548" s="33">
        <f t="shared" si="12"/>
        <v>0.04240464445</v>
      </c>
      <c r="Q1548" s="45">
        <f t="shared" si="21"/>
        <v>0.9406113659</v>
      </c>
      <c r="R1548" s="45">
        <f t="shared" si="32"/>
        <v>1.43288758</v>
      </c>
      <c r="S1548" s="45">
        <f t="shared" si="44"/>
        <v>2.425826376</v>
      </c>
      <c r="T1548" s="33">
        <f t="shared" si="22"/>
        <v>0.5621871112</v>
      </c>
      <c r="U1548" s="33">
        <f t="shared" si="33"/>
        <v>0.5514982652</v>
      </c>
      <c r="V1548" s="33">
        <f t="shared" si="42"/>
        <v>-0.8741039763</v>
      </c>
      <c r="W1548" s="44">
        <f t="shared" si="13"/>
        <v>0.007274246622</v>
      </c>
      <c r="X1548" s="44">
        <f t="shared" si="14"/>
        <v>0.007407091564</v>
      </c>
      <c r="Y1548" s="33">
        <f t="shared" si="15"/>
        <v>1.018262364</v>
      </c>
      <c r="Z1548" s="43">
        <v>1.0</v>
      </c>
      <c r="AA1548" s="33">
        <f t="shared" si="16"/>
        <v>2.018262364</v>
      </c>
      <c r="AB1548" s="33">
        <f t="shared" si="17"/>
        <v>0.5045242791</v>
      </c>
      <c r="AC1548" s="33">
        <f t="shared" si="18"/>
        <v>0.4954757209</v>
      </c>
      <c r="AD1548" s="33">
        <f t="shared" si="19"/>
        <v>-0.001396249314</v>
      </c>
      <c r="AE1548" s="34">
        <f t="shared" si="23"/>
        <v>0</v>
      </c>
      <c r="AF1548" s="34">
        <f t="shared" si="24"/>
        <v>0</v>
      </c>
      <c r="AG1548" s="34">
        <f t="shared" si="25"/>
        <v>0</v>
      </c>
      <c r="AH1548" s="34">
        <f t="shared" si="26"/>
        <v>5</v>
      </c>
      <c r="AI1548" s="34">
        <f t="shared" si="28"/>
        <v>0</v>
      </c>
      <c r="AJ1548" s="34">
        <f t="shared" si="29"/>
        <v>-1</v>
      </c>
      <c r="AK1548" s="34">
        <f t="shared" si="27"/>
        <v>0.001396249314</v>
      </c>
      <c r="AL1548" s="36">
        <f t="shared" si="34"/>
        <v>0</v>
      </c>
      <c r="AM1548" s="36">
        <f t="shared" si="35"/>
        <v>0</v>
      </c>
      <c r="AN1548" s="46">
        <f t="shared" si="36"/>
        <v>0</v>
      </c>
      <c r="AO1548" s="36">
        <f t="shared" si="37"/>
        <v>0</v>
      </c>
      <c r="AP1548" s="36">
        <f t="shared" si="39"/>
        <v>0</v>
      </c>
      <c r="AQ1548" s="36">
        <f t="shared" si="40"/>
        <v>0</v>
      </c>
      <c r="AR1548" s="36">
        <f t="shared" si="38"/>
        <v>0</v>
      </c>
      <c r="AS1548" s="38">
        <f t="shared" si="45"/>
        <v>0</v>
      </c>
      <c r="AT1548" s="38">
        <f t="shared" si="46"/>
        <v>0</v>
      </c>
      <c r="AU1548" s="38">
        <f t="shared" si="47"/>
        <v>0</v>
      </c>
      <c r="AV1548" s="38">
        <f t="shared" si="48"/>
        <v>4</v>
      </c>
      <c r="AW1548" s="38">
        <f t="shared" si="51"/>
        <v>0</v>
      </c>
      <c r="AX1548" s="38">
        <f t="shared" si="52"/>
        <v>1</v>
      </c>
      <c r="AY1548" s="38">
        <f t="shared" si="49"/>
        <v>-0.001396249314</v>
      </c>
      <c r="AZ1548" s="12">
        <f t="shared" si="30"/>
        <v>136.5879117</v>
      </c>
      <c r="BA1548" s="12">
        <f t="shared" si="41"/>
        <v>99.77765601</v>
      </c>
      <c r="BB1548" s="12">
        <f t="shared" si="53"/>
        <v>137.9539668</v>
      </c>
      <c r="BC1548" s="12">
        <f t="shared" si="50"/>
        <v>0</v>
      </c>
      <c r="BD1548" s="12">
        <f t="shared" si="54"/>
        <v>122.3636448</v>
      </c>
    </row>
    <row r="1549" ht="14.25" customHeight="1">
      <c r="A1549" s="7">
        <v>38769.0</v>
      </c>
      <c r="B1549" s="21" t="s">
        <v>90</v>
      </c>
      <c r="C1549" s="8">
        <v>35.25573</v>
      </c>
      <c r="D1549" s="33">
        <f t="shared" si="5"/>
        <v>-0.001357593029</v>
      </c>
      <c r="E1549" s="33">
        <f t="shared" si="7"/>
        <v>0.02152852505</v>
      </c>
      <c r="F1549" s="33">
        <f t="shared" si="9"/>
        <v>0.03646307735</v>
      </c>
      <c r="G1549" s="33">
        <f t="shared" si="11"/>
        <v>0.0233039404</v>
      </c>
      <c r="H1549" s="33">
        <f t="shared" si="20"/>
        <v>1.823458838</v>
      </c>
      <c r="I1549" s="45">
        <f t="shared" si="31"/>
        <v>2.471153125</v>
      </c>
      <c r="J1549" s="45">
        <f t="shared" si="43"/>
        <v>1.257123715</v>
      </c>
      <c r="K1549" s="21" t="s">
        <v>91</v>
      </c>
      <c r="L1549" s="8">
        <v>12.08326</v>
      </c>
      <c r="M1549" s="33">
        <f t="shared" si="6"/>
        <v>0.001435611554</v>
      </c>
      <c r="N1549" s="33">
        <f t="shared" si="8"/>
        <v>0.02724552204</v>
      </c>
      <c r="O1549" s="33">
        <f t="shared" si="10"/>
        <v>0.02222770798</v>
      </c>
      <c r="P1549" s="33">
        <f t="shared" si="12"/>
        <v>0.03333310529</v>
      </c>
      <c r="Q1549" s="45">
        <f t="shared" si="21"/>
        <v>1.583748356</v>
      </c>
      <c r="R1549" s="45">
        <f t="shared" si="32"/>
        <v>1.381672572</v>
      </c>
      <c r="S1549" s="45">
        <f t="shared" si="44"/>
        <v>1.857693031</v>
      </c>
      <c r="T1549" s="33">
        <f t="shared" si="22"/>
        <v>0.2397104817</v>
      </c>
      <c r="U1549" s="33">
        <f t="shared" si="33"/>
        <v>1.089480554</v>
      </c>
      <c r="V1549" s="33">
        <f t="shared" si="42"/>
        <v>-0.6005693157</v>
      </c>
      <c r="W1549" s="44">
        <f t="shared" si="13"/>
        <v>0.007276720844</v>
      </c>
      <c r="X1549" s="44">
        <f t="shared" si="14"/>
        <v>0.007156316521</v>
      </c>
      <c r="Y1549" s="33">
        <f t="shared" si="15"/>
        <v>0.9834534915</v>
      </c>
      <c r="Z1549" s="43">
        <v>1.0</v>
      </c>
      <c r="AA1549" s="33">
        <f t="shared" si="16"/>
        <v>1.983453491</v>
      </c>
      <c r="AB1549" s="33">
        <f t="shared" si="17"/>
        <v>0.495828864</v>
      </c>
      <c r="AC1549" s="33">
        <f t="shared" si="18"/>
        <v>0.504171136</v>
      </c>
      <c r="AD1549" s="33">
        <f t="shared" si="19"/>
        <v>-0.001422828596</v>
      </c>
      <c r="AE1549" s="34">
        <f t="shared" si="23"/>
        <v>0</v>
      </c>
      <c r="AF1549" s="34">
        <f t="shared" si="24"/>
        <v>0</v>
      </c>
      <c r="AG1549" s="34">
        <f t="shared" si="25"/>
        <v>0</v>
      </c>
      <c r="AH1549" s="34">
        <f t="shared" si="26"/>
        <v>0</v>
      </c>
      <c r="AI1549" s="34">
        <f t="shared" si="28"/>
        <v>1</v>
      </c>
      <c r="AJ1549" s="34">
        <f t="shared" si="29"/>
        <v>0</v>
      </c>
      <c r="AK1549" s="34">
        <f t="shared" si="27"/>
        <v>0</v>
      </c>
      <c r="AL1549" s="36">
        <f t="shared" si="34"/>
        <v>-1</v>
      </c>
      <c r="AM1549" s="36">
        <f t="shared" si="35"/>
        <v>0</v>
      </c>
      <c r="AN1549" s="46">
        <f t="shared" si="36"/>
        <v>0</v>
      </c>
      <c r="AO1549" s="36">
        <f t="shared" si="37"/>
        <v>1</v>
      </c>
      <c r="AP1549" s="36">
        <f t="shared" si="39"/>
        <v>0</v>
      </c>
      <c r="AQ1549" s="36">
        <f t="shared" si="40"/>
        <v>-1</v>
      </c>
      <c r="AR1549" s="36">
        <f t="shared" si="38"/>
        <v>0.001422828596</v>
      </c>
      <c r="AS1549" s="38">
        <f t="shared" si="45"/>
        <v>0</v>
      </c>
      <c r="AT1549" s="38">
        <f t="shared" si="46"/>
        <v>0</v>
      </c>
      <c r="AU1549" s="38">
        <f t="shared" si="47"/>
        <v>0</v>
      </c>
      <c r="AV1549" s="38">
        <f t="shared" si="48"/>
        <v>5</v>
      </c>
      <c r="AW1549" s="38">
        <f t="shared" si="51"/>
        <v>0</v>
      </c>
      <c r="AX1549" s="38">
        <f t="shared" si="52"/>
        <v>1</v>
      </c>
      <c r="AY1549" s="38">
        <f t="shared" si="49"/>
        <v>-0.001422828596</v>
      </c>
      <c r="AZ1549" s="12">
        <f t="shared" si="30"/>
        <v>136.5879117</v>
      </c>
      <c r="BA1549" s="12">
        <f t="shared" si="41"/>
        <v>99.91962251</v>
      </c>
      <c r="BB1549" s="12">
        <f t="shared" si="53"/>
        <v>137.7576819</v>
      </c>
      <c r="BC1549" s="12">
        <f t="shared" si="50"/>
        <v>0</v>
      </c>
      <c r="BD1549" s="12">
        <f t="shared" si="54"/>
        <v>122.3636448</v>
      </c>
    </row>
    <row r="1550" ht="14.25" customHeight="1">
      <c r="A1550" s="7">
        <v>38770.0</v>
      </c>
      <c r="B1550" s="21" t="s">
        <v>90</v>
      </c>
      <c r="C1550" s="8">
        <v>35.351593</v>
      </c>
      <c r="D1550" s="33">
        <f t="shared" si="5"/>
        <v>0.002719075736</v>
      </c>
      <c r="E1550" s="33">
        <f t="shared" si="7"/>
        <v>0.01811919954</v>
      </c>
      <c r="F1550" s="33">
        <f t="shared" si="9"/>
        <v>0.03763635388</v>
      </c>
      <c r="G1550" s="33">
        <f t="shared" si="11"/>
        <v>0.01654048186</v>
      </c>
      <c r="H1550" s="33">
        <f t="shared" si="20"/>
        <v>1.490609734</v>
      </c>
      <c r="I1550" s="45">
        <f t="shared" si="31"/>
        <v>2.438319264</v>
      </c>
      <c r="J1550" s="45">
        <f t="shared" si="43"/>
        <v>0.9387394875</v>
      </c>
      <c r="K1550" s="21" t="s">
        <v>91</v>
      </c>
      <c r="L1550" s="8">
        <v>12.149672</v>
      </c>
      <c r="M1550" s="33">
        <f t="shared" si="6"/>
        <v>0.005496198873</v>
      </c>
      <c r="N1550" s="33">
        <f t="shared" si="8"/>
        <v>0.01790036589</v>
      </c>
      <c r="O1550" s="33">
        <f t="shared" si="10"/>
        <v>0.02559108774</v>
      </c>
      <c r="P1550" s="33">
        <f t="shared" si="12"/>
        <v>0.02885103198</v>
      </c>
      <c r="Q1550" s="45">
        <f t="shared" si="21"/>
        <v>1.009034808</v>
      </c>
      <c r="R1550" s="45">
        <f t="shared" si="32"/>
        <v>1.527505648</v>
      </c>
      <c r="S1550" s="45">
        <f t="shared" si="44"/>
        <v>1.577833228</v>
      </c>
      <c r="T1550" s="33">
        <f t="shared" si="22"/>
        <v>0.4815749259</v>
      </c>
      <c r="U1550" s="33">
        <f t="shared" si="33"/>
        <v>0.9108136166</v>
      </c>
      <c r="V1550" s="33">
        <f t="shared" si="42"/>
        <v>-0.6390937402</v>
      </c>
      <c r="W1550" s="44">
        <f t="shared" si="13"/>
        <v>0.007029113776</v>
      </c>
      <c r="X1550" s="44">
        <f t="shared" si="14"/>
        <v>0.00695600858</v>
      </c>
      <c r="Y1550" s="33">
        <f t="shared" si="15"/>
        <v>0.9895996567</v>
      </c>
      <c r="Z1550" s="43">
        <v>1.0</v>
      </c>
      <c r="AA1550" s="33">
        <f t="shared" si="16"/>
        <v>1.989599657</v>
      </c>
      <c r="AB1550" s="33">
        <f t="shared" si="17"/>
        <v>0.4973863226</v>
      </c>
      <c r="AC1550" s="33">
        <f t="shared" si="18"/>
        <v>0.5026136774</v>
      </c>
      <c r="AD1550" s="33">
        <f t="shared" si="19"/>
        <v>0.006161660295</v>
      </c>
      <c r="AE1550" s="34">
        <f t="shared" si="23"/>
        <v>0</v>
      </c>
      <c r="AF1550" s="34">
        <f t="shared" si="24"/>
        <v>0</v>
      </c>
      <c r="AG1550" s="34">
        <f t="shared" si="25"/>
        <v>0</v>
      </c>
      <c r="AH1550" s="34">
        <f t="shared" si="26"/>
        <v>0</v>
      </c>
      <c r="AI1550" s="34">
        <f t="shared" si="28"/>
        <v>0</v>
      </c>
      <c r="AJ1550" s="34">
        <f t="shared" si="29"/>
        <v>0</v>
      </c>
      <c r="AK1550" s="34">
        <f t="shared" si="27"/>
        <v>0</v>
      </c>
      <c r="AL1550" s="36">
        <f t="shared" si="34"/>
        <v>0</v>
      </c>
      <c r="AM1550" s="36">
        <f t="shared" si="35"/>
        <v>0</v>
      </c>
      <c r="AN1550" s="46">
        <f t="shared" si="36"/>
        <v>0</v>
      </c>
      <c r="AO1550" s="36">
        <f t="shared" si="37"/>
        <v>2</v>
      </c>
      <c r="AP1550" s="36">
        <f t="shared" si="39"/>
        <v>0</v>
      </c>
      <c r="AQ1550" s="36">
        <f t="shared" si="40"/>
        <v>-1</v>
      </c>
      <c r="AR1550" s="36">
        <f t="shared" si="38"/>
        <v>-0.006161660295</v>
      </c>
      <c r="AS1550" s="38">
        <f t="shared" si="45"/>
        <v>0</v>
      </c>
      <c r="AT1550" s="38">
        <f t="shared" si="46"/>
        <v>0</v>
      </c>
      <c r="AU1550" s="38">
        <f t="shared" si="47"/>
        <v>0</v>
      </c>
      <c r="AV1550" s="38">
        <f t="shared" si="48"/>
        <v>0</v>
      </c>
      <c r="AW1550" s="38">
        <f t="shared" si="51"/>
        <v>1</v>
      </c>
      <c r="AX1550" s="38">
        <f t="shared" si="52"/>
        <v>0</v>
      </c>
      <c r="AY1550" s="38">
        <f t="shared" si="49"/>
        <v>0</v>
      </c>
      <c r="AZ1550" s="12">
        <f t="shared" si="30"/>
        <v>136.5879117</v>
      </c>
      <c r="BA1550" s="12">
        <f t="shared" si="41"/>
        <v>99.30395174</v>
      </c>
      <c r="BB1550" s="12">
        <f t="shared" si="53"/>
        <v>137.7576819</v>
      </c>
      <c r="BC1550" s="12">
        <f t="shared" si="50"/>
        <v>-0.002053886765</v>
      </c>
      <c r="BD1550" s="12">
        <f t="shared" si="54"/>
        <v>122.1123238</v>
      </c>
    </row>
    <row r="1551" ht="14.25" customHeight="1">
      <c r="A1551" s="7">
        <v>38771.0</v>
      </c>
      <c r="B1551" s="21" t="s">
        <v>90</v>
      </c>
      <c r="C1551" s="8">
        <v>35.747074</v>
      </c>
      <c r="D1551" s="33">
        <f t="shared" si="5"/>
        <v>0.0111870772</v>
      </c>
      <c r="E1551" s="33">
        <f t="shared" si="7"/>
        <v>0.03075395861</v>
      </c>
      <c r="F1551" s="33">
        <f t="shared" si="9"/>
        <v>0.04155072821</v>
      </c>
      <c r="G1551" s="33">
        <f t="shared" si="11"/>
        <v>0.03504575378</v>
      </c>
      <c r="H1551" s="33">
        <f t="shared" si="20"/>
        <v>2.5246234</v>
      </c>
      <c r="I1551" s="45">
        <f t="shared" si="31"/>
        <v>2.587525913</v>
      </c>
      <c r="J1551" s="45">
        <f t="shared" si="43"/>
        <v>1.866836949</v>
      </c>
      <c r="K1551" s="21" t="s">
        <v>91</v>
      </c>
      <c r="L1551" s="8">
        <v>12.135232</v>
      </c>
      <c r="M1551" s="33">
        <f t="shared" si="6"/>
        <v>-0.001188509451</v>
      </c>
      <c r="N1551" s="33">
        <f t="shared" si="8"/>
        <v>0.01669058169</v>
      </c>
      <c r="O1551" s="33">
        <f t="shared" si="10"/>
        <v>0.01940375051</v>
      </c>
      <c r="P1551" s="33">
        <f t="shared" si="12"/>
        <v>0.02163312025</v>
      </c>
      <c r="Q1551" s="45">
        <f t="shared" si="21"/>
        <v>0.93274354</v>
      </c>
      <c r="R1551" s="45">
        <f t="shared" si="32"/>
        <v>1.16405003</v>
      </c>
      <c r="S1551" s="45">
        <f t="shared" si="44"/>
        <v>1.215177218</v>
      </c>
      <c r="T1551" s="33">
        <f t="shared" si="22"/>
        <v>1.59187986</v>
      </c>
      <c r="U1551" s="33">
        <f t="shared" si="33"/>
        <v>1.423475882</v>
      </c>
      <c r="V1551" s="33">
        <f t="shared" si="42"/>
        <v>0.6516597305</v>
      </c>
      <c r="W1551" s="44">
        <f t="shared" si="13"/>
        <v>0.007143479947</v>
      </c>
      <c r="X1551" s="44">
        <f t="shared" si="14"/>
        <v>0.006898633859</v>
      </c>
      <c r="Y1551" s="33">
        <f t="shared" si="15"/>
        <v>0.9657245363</v>
      </c>
      <c r="Z1551" s="43">
        <v>1.0</v>
      </c>
      <c r="AA1551" s="33">
        <f t="shared" si="16"/>
        <v>1.965724536</v>
      </c>
      <c r="AB1551" s="33">
        <f t="shared" si="17"/>
        <v>0.4912817226</v>
      </c>
      <c r="AC1551" s="33">
        <f t="shared" si="18"/>
        <v>0.5087182774</v>
      </c>
      <c r="AD1551" s="33">
        <f t="shared" si="19"/>
        <v>-0.00340914538</v>
      </c>
      <c r="AE1551" s="34">
        <f t="shared" si="23"/>
        <v>-1</v>
      </c>
      <c r="AF1551" s="34">
        <f t="shared" si="24"/>
        <v>0</v>
      </c>
      <c r="AG1551" s="34">
        <f t="shared" si="25"/>
        <v>0</v>
      </c>
      <c r="AH1551" s="34">
        <f t="shared" si="26"/>
        <v>1</v>
      </c>
      <c r="AI1551" s="34">
        <f t="shared" si="28"/>
        <v>0</v>
      </c>
      <c r="AJ1551" s="34">
        <f t="shared" si="29"/>
        <v>-1</v>
      </c>
      <c r="AK1551" s="34">
        <f t="shared" si="27"/>
        <v>0.00340914538</v>
      </c>
      <c r="AL1551" s="36">
        <f t="shared" si="34"/>
        <v>-1</v>
      </c>
      <c r="AM1551" s="36">
        <f t="shared" si="35"/>
        <v>0</v>
      </c>
      <c r="AN1551" s="46">
        <f t="shared" si="36"/>
        <v>0</v>
      </c>
      <c r="AO1551" s="36">
        <f t="shared" si="37"/>
        <v>3</v>
      </c>
      <c r="AP1551" s="36">
        <f t="shared" si="39"/>
        <v>0</v>
      </c>
      <c r="AQ1551" s="36">
        <f t="shared" si="40"/>
        <v>-1</v>
      </c>
      <c r="AR1551" s="36">
        <f t="shared" si="38"/>
        <v>0.00340914538</v>
      </c>
      <c r="AS1551" s="38">
        <f t="shared" si="45"/>
        <v>0</v>
      </c>
      <c r="AT1551" s="38">
        <f t="shared" si="46"/>
        <v>0</v>
      </c>
      <c r="AU1551" s="38">
        <f t="shared" si="47"/>
        <v>0</v>
      </c>
      <c r="AV1551" s="38">
        <f t="shared" si="48"/>
        <v>0</v>
      </c>
      <c r="AW1551" s="38">
        <f t="shared" si="51"/>
        <v>0</v>
      </c>
      <c r="AX1551" s="38">
        <f t="shared" si="52"/>
        <v>0</v>
      </c>
      <c r="AY1551" s="38">
        <f t="shared" si="49"/>
        <v>0</v>
      </c>
      <c r="AZ1551" s="12">
        <f t="shared" si="30"/>
        <v>137.0535598</v>
      </c>
      <c r="BA1551" s="12">
        <f t="shared" si="41"/>
        <v>99.64249335</v>
      </c>
      <c r="BB1551" s="12">
        <f t="shared" si="53"/>
        <v>137.7576819</v>
      </c>
      <c r="BC1551" s="12">
        <f t="shared" si="50"/>
        <v>0.002272763587</v>
      </c>
      <c r="BD1551" s="12">
        <f t="shared" si="54"/>
        <v>122.3898562</v>
      </c>
    </row>
    <row r="1552" ht="14.25" customHeight="1">
      <c r="A1552" s="7">
        <v>38772.0</v>
      </c>
      <c r="B1552" s="21" t="s">
        <v>90</v>
      </c>
      <c r="C1552" s="8">
        <v>35.675156</v>
      </c>
      <c r="D1552" s="33">
        <f t="shared" si="5"/>
        <v>-0.00201185697</v>
      </c>
      <c r="E1552" s="33">
        <f t="shared" si="7"/>
        <v>0.01430985209</v>
      </c>
      <c r="F1552" s="33">
        <f t="shared" si="9"/>
        <v>0.03171046204</v>
      </c>
      <c r="G1552" s="33">
        <f t="shared" si="11"/>
        <v>0.03728227707</v>
      </c>
      <c r="H1552" s="33">
        <f t="shared" si="20"/>
        <v>1.153389446</v>
      </c>
      <c r="I1552" s="45">
        <f t="shared" si="31"/>
        <v>1.876986968</v>
      </c>
      <c r="J1552" s="45">
        <f t="shared" si="43"/>
        <v>1.949982815</v>
      </c>
      <c r="K1552" s="21" t="s">
        <v>91</v>
      </c>
      <c r="L1552" s="8">
        <v>12.192978</v>
      </c>
      <c r="M1552" s="33">
        <f t="shared" si="6"/>
        <v>0.004758541081</v>
      </c>
      <c r="N1552" s="33">
        <f t="shared" si="8"/>
        <v>0.01538807456</v>
      </c>
      <c r="O1552" s="33">
        <f t="shared" si="10"/>
        <v>0.02999980148</v>
      </c>
      <c r="P1552" s="33">
        <f t="shared" si="12"/>
        <v>0.0180809261</v>
      </c>
      <c r="Q1552" s="45">
        <f t="shared" si="21"/>
        <v>0.8711880308</v>
      </c>
      <c r="R1552" s="45">
        <f t="shared" si="32"/>
        <v>1.699100354</v>
      </c>
      <c r="S1552" s="45">
        <f t="shared" si="44"/>
        <v>1.048179413</v>
      </c>
      <c r="T1552" s="33">
        <f t="shared" si="22"/>
        <v>0.2822014151</v>
      </c>
      <c r="U1552" s="33">
        <f t="shared" si="33"/>
        <v>0.177886614</v>
      </c>
      <c r="V1552" s="33">
        <f t="shared" si="42"/>
        <v>0.901803402</v>
      </c>
      <c r="W1552" s="44">
        <f t="shared" si="13"/>
        <v>0.007065536514</v>
      </c>
      <c r="X1552" s="44">
        <f t="shared" si="14"/>
        <v>0.006749770337</v>
      </c>
      <c r="Y1552" s="33">
        <f t="shared" si="15"/>
        <v>0.9553089598</v>
      </c>
      <c r="Z1552" s="43">
        <v>1.0</v>
      </c>
      <c r="AA1552" s="33">
        <f t="shared" si="16"/>
        <v>1.95530896</v>
      </c>
      <c r="AB1552" s="33">
        <f t="shared" si="17"/>
        <v>0.4885718725</v>
      </c>
      <c r="AC1552" s="33">
        <f t="shared" si="18"/>
        <v>0.5114281275</v>
      </c>
      <c r="AD1552" s="33">
        <f t="shared" si="19"/>
        <v>-0.003879261021</v>
      </c>
      <c r="AE1552" s="34">
        <f t="shared" si="23"/>
        <v>0</v>
      </c>
      <c r="AF1552" s="34">
        <f t="shared" si="24"/>
        <v>0</v>
      </c>
      <c r="AG1552" s="34">
        <f t="shared" si="25"/>
        <v>0</v>
      </c>
      <c r="AH1552" s="34">
        <f t="shared" si="26"/>
        <v>2</v>
      </c>
      <c r="AI1552" s="34">
        <f t="shared" si="28"/>
        <v>0</v>
      </c>
      <c r="AJ1552" s="34">
        <f t="shared" si="29"/>
        <v>-1</v>
      </c>
      <c r="AK1552" s="34">
        <f t="shared" si="27"/>
        <v>0.003879261021</v>
      </c>
      <c r="AL1552" s="36">
        <f t="shared" si="34"/>
        <v>0</v>
      </c>
      <c r="AM1552" s="36">
        <f t="shared" si="35"/>
        <v>0</v>
      </c>
      <c r="AN1552" s="46">
        <f t="shared" si="36"/>
        <v>0</v>
      </c>
      <c r="AO1552" s="36">
        <f t="shared" si="37"/>
        <v>4</v>
      </c>
      <c r="AP1552" s="36">
        <f t="shared" si="39"/>
        <v>0</v>
      </c>
      <c r="AQ1552" s="36">
        <f t="shared" si="40"/>
        <v>-1</v>
      </c>
      <c r="AR1552" s="36">
        <f t="shared" si="38"/>
        <v>0.003879261021</v>
      </c>
      <c r="AS1552" s="38">
        <f t="shared" si="45"/>
        <v>0</v>
      </c>
      <c r="AT1552" s="38">
        <f t="shared" si="46"/>
        <v>0</v>
      </c>
      <c r="AU1552" s="38">
        <f t="shared" si="47"/>
        <v>0</v>
      </c>
      <c r="AV1552" s="38">
        <f t="shared" si="48"/>
        <v>0</v>
      </c>
      <c r="AW1552" s="38">
        <f t="shared" si="51"/>
        <v>0</v>
      </c>
      <c r="AX1552" s="38">
        <f t="shared" si="52"/>
        <v>0</v>
      </c>
      <c r="AY1552" s="38">
        <f t="shared" si="49"/>
        <v>0</v>
      </c>
      <c r="AZ1552" s="12">
        <f t="shared" si="30"/>
        <v>137.5852263</v>
      </c>
      <c r="BA1552" s="12">
        <f t="shared" si="41"/>
        <v>100.0290326</v>
      </c>
      <c r="BB1552" s="12">
        <f t="shared" si="53"/>
        <v>137.7576819</v>
      </c>
      <c r="BC1552" s="12">
        <f t="shared" si="50"/>
        <v>0.002586174014</v>
      </c>
      <c r="BD1552" s="12">
        <f t="shared" si="54"/>
        <v>122.7063777</v>
      </c>
    </row>
    <row r="1553" ht="14.25" customHeight="1">
      <c r="A1553" s="7">
        <v>38775.0</v>
      </c>
      <c r="B1553" s="21" t="s">
        <v>90</v>
      </c>
      <c r="C1553" s="8">
        <v>35.657188</v>
      </c>
      <c r="D1553" s="33">
        <f t="shared" si="5"/>
        <v>-0.0005036558214</v>
      </c>
      <c r="E1553" s="33">
        <f t="shared" si="7"/>
        <v>0.01001397646</v>
      </c>
      <c r="F1553" s="33">
        <f t="shared" si="9"/>
        <v>0.0272740884</v>
      </c>
      <c r="G1553" s="33">
        <f t="shared" si="11"/>
        <v>0.02250907498</v>
      </c>
      <c r="H1553" s="33">
        <f t="shared" si="20"/>
        <v>0.8139400119</v>
      </c>
      <c r="I1553" s="45">
        <f t="shared" si="31"/>
        <v>1.567694702</v>
      </c>
      <c r="J1553" s="45">
        <f t="shared" si="43"/>
        <v>1.194473484</v>
      </c>
      <c r="K1553" s="21" t="s">
        <v>91</v>
      </c>
      <c r="L1553" s="8">
        <v>12.279597</v>
      </c>
      <c r="M1553" s="33">
        <f t="shared" si="6"/>
        <v>0.007104006913</v>
      </c>
      <c r="N1553" s="33">
        <f t="shared" si="8"/>
        <v>0.01770761627</v>
      </c>
      <c r="O1553" s="33">
        <f t="shared" si="10"/>
        <v>0.03328489862</v>
      </c>
      <c r="P1553" s="33">
        <f t="shared" si="12"/>
        <v>0.01334281242</v>
      </c>
      <c r="Q1553" s="45">
        <f t="shared" si="21"/>
        <v>0.9964234608</v>
      </c>
      <c r="R1553" s="45">
        <f t="shared" si="32"/>
        <v>1.803271964</v>
      </c>
      <c r="S1553" s="45">
        <f t="shared" si="44"/>
        <v>0.8182207175</v>
      </c>
      <c r="T1553" s="33">
        <f t="shared" si="22"/>
        <v>-0.182483449</v>
      </c>
      <c r="U1553" s="33">
        <f t="shared" si="33"/>
        <v>-0.2355772622</v>
      </c>
      <c r="V1553" s="33">
        <f t="shared" si="42"/>
        <v>0.3762527666</v>
      </c>
      <c r="W1553" s="44">
        <f t="shared" si="13"/>
        <v>0.006479484004</v>
      </c>
      <c r="X1553" s="44">
        <f t="shared" si="14"/>
        <v>0.00642399504</v>
      </c>
      <c r="Y1553" s="33">
        <f t="shared" si="15"/>
        <v>0.9914362064</v>
      </c>
      <c r="Z1553" s="43">
        <v>1.0</v>
      </c>
      <c r="AA1553" s="33">
        <f t="shared" si="16"/>
        <v>1.991436206</v>
      </c>
      <c r="AB1553" s="33">
        <f t="shared" si="17"/>
        <v>0.4978498449</v>
      </c>
      <c r="AC1553" s="33">
        <f t="shared" si="18"/>
        <v>0.5021501551</v>
      </c>
      <c r="AD1553" s="33">
        <f t="shared" si="19"/>
        <v>0.003265531763</v>
      </c>
      <c r="AE1553" s="34">
        <f t="shared" si="23"/>
        <v>0</v>
      </c>
      <c r="AF1553" s="34">
        <f t="shared" si="24"/>
        <v>0</v>
      </c>
      <c r="AG1553" s="34">
        <f t="shared" si="25"/>
        <v>0</v>
      </c>
      <c r="AH1553" s="34">
        <f t="shared" si="26"/>
        <v>3</v>
      </c>
      <c r="AI1553" s="34">
        <f t="shared" si="28"/>
        <v>0</v>
      </c>
      <c r="AJ1553" s="34">
        <f t="shared" si="29"/>
        <v>-1</v>
      </c>
      <c r="AK1553" s="34">
        <f t="shared" si="27"/>
        <v>-0.003265531763</v>
      </c>
      <c r="AL1553" s="36">
        <f t="shared" si="34"/>
        <v>0</v>
      </c>
      <c r="AM1553" s="36">
        <f t="shared" si="35"/>
        <v>0</v>
      </c>
      <c r="AN1553" s="46">
        <f t="shared" si="36"/>
        <v>0</v>
      </c>
      <c r="AO1553" s="36">
        <f t="shared" si="37"/>
        <v>5</v>
      </c>
      <c r="AP1553" s="36">
        <f t="shared" si="39"/>
        <v>0</v>
      </c>
      <c r="AQ1553" s="36">
        <f t="shared" si="40"/>
        <v>-1</v>
      </c>
      <c r="AR1553" s="36">
        <f t="shared" si="38"/>
        <v>-0.003265531763</v>
      </c>
      <c r="AS1553" s="38">
        <f t="shared" si="45"/>
        <v>0</v>
      </c>
      <c r="AT1553" s="38">
        <f t="shared" si="46"/>
        <v>0</v>
      </c>
      <c r="AU1553" s="38">
        <f t="shared" si="47"/>
        <v>0</v>
      </c>
      <c r="AV1553" s="38">
        <f t="shared" si="48"/>
        <v>0</v>
      </c>
      <c r="AW1553" s="38">
        <f t="shared" si="51"/>
        <v>0</v>
      </c>
      <c r="AX1553" s="38">
        <f t="shared" si="52"/>
        <v>0</v>
      </c>
      <c r="AY1553" s="38">
        <f t="shared" si="49"/>
        <v>0</v>
      </c>
      <c r="AZ1553" s="12">
        <f t="shared" si="30"/>
        <v>137.1359374</v>
      </c>
      <c r="BA1553" s="12">
        <f t="shared" si="41"/>
        <v>99.7023846</v>
      </c>
      <c r="BB1553" s="12">
        <f t="shared" si="53"/>
        <v>137.7576819</v>
      </c>
      <c r="BC1553" s="12">
        <f t="shared" si="50"/>
        <v>-0.002177021175</v>
      </c>
      <c r="BD1553" s="12">
        <f t="shared" si="54"/>
        <v>122.4392433</v>
      </c>
    </row>
    <row r="1554" ht="14.25" customHeight="1">
      <c r="A1554" s="7">
        <v>38776.0</v>
      </c>
      <c r="B1554" s="21" t="s">
        <v>90</v>
      </c>
      <c r="C1554" s="8">
        <v>35.417515</v>
      </c>
      <c r="D1554" s="33">
        <f t="shared" si="5"/>
        <v>-0.006721590048</v>
      </c>
      <c r="E1554" s="33">
        <f t="shared" si="7"/>
        <v>0.00458889945</v>
      </c>
      <c r="F1554" s="33">
        <f t="shared" si="9"/>
        <v>0.02621621673</v>
      </c>
      <c r="G1554" s="33">
        <f t="shared" si="11"/>
        <v>0.02550347226</v>
      </c>
      <c r="H1554" s="33">
        <f t="shared" si="20"/>
        <v>0.3940339604</v>
      </c>
      <c r="I1554" s="45">
        <f t="shared" si="31"/>
        <v>1.486065847</v>
      </c>
      <c r="J1554" s="45">
        <f t="shared" si="43"/>
        <v>1.314903193</v>
      </c>
      <c r="K1554" s="21" t="s">
        <v>91</v>
      </c>
      <c r="L1554" s="8">
        <v>12.11791</v>
      </c>
      <c r="M1554" s="33">
        <f t="shared" si="6"/>
        <v>-0.01316712592</v>
      </c>
      <c r="N1554" s="33">
        <f t="shared" si="8"/>
        <v>0.00286760361</v>
      </c>
      <c r="O1554" s="33">
        <f t="shared" si="10"/>
        <v>0.03019125501</v>
      </c>
      <c r="P1554" s="33">
        <f t="shared" si="12"/>
        <v>0.005269449553</v>
      </c>
      <c r="Q1554" s="45">
        <f t="shared" si="21"/>
        <v>0.1903857312</v>
      </c>
      <c r="R1554" s="45">
        <f t="shared" si="32"/>
        <v>1.600984527</v>
      </c>
      <c r="S1554" s="45">
        <f t="shared" si="44"/>
        <v>0.4654730614</v>
      </c>
      <c r="T1554" s="33">
        <f t="shared" si="22"/>
        <v>0.2036482292</v>
      </c>
      <c r="U1554" s="33">
        <f t="shared" si="33"/>
        <v>-0.1149186797</v>
      </c>
      <c r="V1554" s="33">
        <f t="shared" si="42"/>
        <v>0.8494301314</v>
      </c>
      <c r="W1554" s="44">
        <f t="shared" si="13"/>
        <v>0.00625465663</v>
      </c>
      <c r="X1554" s="44">
        <f t="shared" si="14"/>
        <v>0.00702499729</v>
      </c>
      <c r="Y1554" s="33">
        <f t="shared" si="15"/>
        <v>1.123162742</v>
      </c>
      <c r="Z1554" s="43">
        <v>1.0</v>
      </c>
      <c r="AA1554" s="33">
        <f t="shared" si="16"/>
        <v>2.123162742</v>
      </c>
      <c r="AB1554" s="33">
        <f t="shared" si="17"/>
        <v>0.5290045458</v>
      </c>
      <c r="AC1554" s="33">
        <f t="shared" si="18"/>
        <v>0.4709954542</v>
      </c>
      <c r="AD1554" s="33">
        <f t="shared" si="19"/>
        <v>-0.002562904907</v>
      </c>
      <c r="AE1554" s="34">
        <f t="shared" si="23"/>
        <v>0</v>
      </c>
      <c r="AF1554" s="34">
        <f t="shared" si="24"/>
        <v>0</v>
      </c>
      <c r="AG1554" s="34">
        <f t="shared" si="25"/>
        <v>0</v>
      </c>
      <c r="AH1554" s="34">
        <f t="shared" si="26"/>
        <v>4</v>
      </c>
      <c r="AI1554" s="34">
        <f t="shared" si="28"/>
        <v>0</v>
      </c>
      <c r="AJ1554" s="34">
        <f t="shared" si="29"/>
        <v>-1</v>
      </c>
      <c r="AK1554" s="34">
        <f t="shared" si="27"/>
        <v>0.002562904907</v>
      </c>
      <c r="AL1554" s="36">
        <f t="shared" si="34"/>
        <v>0</v>
      </c>
      <c r="AM1554" s="36">
        <f t="shared" si="35"/>
        <v>0</v>
      </c>
      <c r="AN1554" s="46">
        <f t="shared" si="36"/>
        <v>0</v>
      </c>
      <c r="AO1554" s="36">
        <f t="shared" si="37"/>
        <v>0</v>
      </c>
      <c r="AP1554" s="36">
        <f t="shared" si="39"/>
        <v>1</v>
      </c>
      <c r="AQ1554" s="36">
        <f t="shared" si="40"/>
        <v>0</v>
      </c>
      <c r="AR1554" s="36">
        <f t="shared" si="38"/>
        <v>0</v>
      </c>
      <c r="AS1554" s="38">
        <f t="shared" si="45"/>
        <v>0</v>
      </c>
      <c r="AT1554" s="38">
        <f t="shared" si="46"/>
        <v>0</v>
      </c>
      <c r="AU1554" s="38">
        <f t="shared" si="47"/>
        <v>0</v>
      </c>
      <c r="AV1554" s="38">
        <f t="shared" si="48"/>
        <v>0</v>
      </c>
      <c r="AW1554" s="38">
        <f t="shared" si="51"/>
        <v>0</v>
      </c>
      <c r="AX1554" s="38">
        <f t="shared" si="52"/>
        <v>0</v>
      </c>
      <c r="AY1554" s="38">
        <f t="shared" si="49"/>
        <v>0</v>
      </c>
      <c r="AZ1554" s="12">
        <f t="shared" si="30"/>
        <v>137.4874037</v>
      </c>
      <c r="BA1554" s="12">
        <f t="shared" si="41"/>
        <v>99.7023846</v>
      </c>
      <c r="BB1554" s="12">
        <f t="shared" si="53"/>
        <v>137.7576819</v>
      </c>
      <c r="BC1554" s="12">
        <f t="shared" si="50"/>
        <v>0.0008543016357</v>
      </c>
      <c r="BD1554" s="12">
        <f t="shared" si="54"/>
        <v>122.5438433</v>
      </c>
    </row>
    <row r="1555" ht="14.25" customHeight="1">
      <c r="A1555" s="7">
        <v>38777.0</v>
      </c>
      <c r="B1555" s="21" t="s">
        <v>90</v>
      </c>
      <c r="C1555" s="8">
        <v>35.501377</v>
      </c>
      <c r="D1555" s="33">
        <f t="shared" si="5"/>
        <v>0.002367811519</v>
      </c>
      <c r="E1555" s="33">
        <f t="shared" si="7"/>
        <v>0.004236980212</v>
      </c>
      <c r="F1555" s="33">
        <f t="shared" si="9"/>
        <v>0.02243295044</v>
      </c>
      <c r="G1555" s="33">
        <f t="shared" si="11"/>
        <v>0.03620127934</v>
      </c>
      <c r="H1555" s="33">
        <f t="shared" si="20"/>
        <v>0.3533032539</v>
      </c>
      <c r="I1555" s="45">
        <f t="shared" si="31"/>
        <v>1.234822161</v>
      </c>
      <c r="J1555" s="45">
        <f t="shared" si="43"/>
        <v>1.777880777</v>
      </c>
      <c r="K1555" s="21" t="s">
        <v>91</v>
      </c>
      <c r="L1555" s="8">
        <v>12.216076</v>
      </c>
      <c r="M1555" s="33">
        <f t="shared" si="6"/>
        <v>0.008100901888</v>
      </c>
      <c r="N1555" s="33">
        <f t="shared" si="8"/>
        <v>0.00546549734</v>
      </c>
      <c r="O1555" s="33">
        <f t="shared" si="10"/>
        <v>0.02346369764</v>
      </c>
      <c r="P1555" s="33">
        <f t="shared" si="12"/>
        <v>0.02247488943</v>
      </c>
      <c r="Q1555" s="45">
        <f t="shared" si="21"/>
        <v>0.34872057</v>
      </c>
      <c r="R1555" s="45">
        <f t="shared" si="32"/>
        <v>1.225162629</v>
      </c>
      <c r="S1555" s="45">
        <f t="shared" si="44"/>
        <v>1.218883536</v>
      </c>
      <c r="T1555" s="33">
        <f t="shared" si="22"/>
        <v>0.00458268393</v>
      </c>
      <c r="U1555" s="33">
        <f t="shared" si="33"/>
        <v>0.009659532526</v>
      </c>
      <c r="V1555" s="33">
        <f t="shared" si="42"/>
        <v>0.5589972401</v>
      </c>
      <c r="W1555" s="44">
        <f t="shared" si="13"/>
        <v>0.005864220654</v>
      </c>
      <c r="X1555" s="44">
        <f t="shared" si="14"/>
        <v>0.006884912134</v>
      </c>
      <c r="Y1555" s="33">
        <f t="shared" si="15"/>
        <v>1.174054071</v>
      </c>
      <c r="Z1555" s="43">
        <v>1.0</v>
      </c>
      <c r="AA1555" s="33">
        <f t="shared" si="16"/>
        <v>2.174054071</v>
      </c>
      <c r="AB1555" s="33">
        <f t="shared" si="17"/>
        <v>0.5400298396</v>
      </c>
      <c r="AC1555" s="33">
        <f t="shared" si="18"/>
        <v>0.4599701604</v>
      </c>
      <c r="AD1555" s="33">
        <f t="shared" si="19"/>
        <v>0.004621941012</v>
      </c>
      <c r="AE1555" s="34">
        <f t="shared" si="23"/>
        <v>0</v>
      </c>
      <c r="AF1555" s="34">
        <f t="shared" si="24"/>
        <v>0</v>
      </c>
      <c r="AG1555" s="34">
        <f t="shared" si="25"/>
        <v>0</v>
      </c>
      <c r="AH1555" s="34">
        <f t="shared" si="26"/>
        <v>5</v>
      </c>
      <c r="AI1555" s="34">
        <f t="shared" si="28"/>
        <v>0</v>
      </c>
      <c r="AJ1555" s="34">
        <f t="shared" si="29"/>
        <v>-1</v>
      </c>
      <c r="AK1555" s="34">
        <f t="shared" si="27"/>
        <v>-0.004621941012</v>
      </c>
      <c r="AL1555" s="36">
        <f t="shared" si="34"/>
        <v>0</v>
      </c>
      <c r="AM1555" s="36">
        <f t="shared" si="35"/>
        <v>0</v>
      </c>
      <c r="AN1555" s="46">
        <f t="shared" si="36"/>
        <v>0</v>
      </c>
      <c r="AO1555" s="36">
        <f t="shared" si="37"/>
        <v>0</v>
      </c>
      <c r="AP1555" s="36">
        <f t="shared" si="39"/>
        <v>0</v>
      </c>
      <c r="AQ1555" s="36">
        <f t="shared" si="40"/>
        <v>0</v>
      </c>
      <c r="AR1555" s="36">
        <f t="shared" si="38"/>
        <v>0</v>
      </c>
      <c r="AS1555" s="38">
        <f t="shared" si="45"/>
        <v>0</v>
      </c>
      <c r="AT1555" s="38">
        <f t="shared" si="46"/>
        <v>0</v>
      </c>
      <c r="AU1555" s="38">
        <f t="shared" si="47"/>
        <v>0</v>
      </c>
      <c r="AV1555" s="38">
        <f t="shared" si="48"/>
        <v>0</v>
      </c>
      <c r="AW1555" s="38">
        <f t="shared" si="51"/>
        <v>0</v>
      </c>
      <c r="AX1555" s="38">
        <f t="shared" si="52"/>
        <v>0</v>
      </c>
      <c r="AY1555" s="38">
        <f t="shared" si="49"/>
        <v>0</v>
      </c>
      <c r="AZ1555" s="12">
        <f t="shared" si="30"/>
        <v>136.8519451</v>
      </c>
      <c r="BA1555" s="12">
        <f t="shared" si="41"/>
        <v>99.7023846</v>
      </c>
      <c r="BB1555" s="12">
        <f t="shared" si="53"/>
        <v>137.7576819</v>
      </c>
      <c r="BC1555" s="12">
        <f t="shared" si="50"/>
        <v>-0.001540647004</v>
      </c>
      <c r="BD1555" s="12">
        <f t="shared" si="54"/>
        <v>122.3550465</v>
      </c>
    </row>
    <row r="1556" ht="14.25" customHeight="1">
      <c r="A1556" s="7">
        <v>38778.0</v>
      </c>
      <c r="B1556" s="21" t="s">
        <v>90</v>
      </c>
      <c r="C1556" s="8">
        <v>35.519356</v>
      </c>
      <c r="D1556" s="33">
        <f t="shared" si="5"/>
        <v>0.0005064310604</v>
      </c>
      <c r="E1556" s="33">
        <f t="shared" si="7"/>
        <v>-0.006370255647</v>
      </c>
      <c r="F1556" s="33">
        <f t="shared" si="9"/>
        <v>0.02418779239</v>
      </c>
      <c r="G1556" s="33">
        <f t="shared" si="11"/>
        <v>0.03509689026</v>
      </c>
      <c r="H1556" s="33">
        <f t="shared" si="20"/>
        <v>-0.5471688935</v>
      </c>
      <c r="I1556" s="45">
        <f t="shared" si="31"/>
        <v>1.327022767</v>
      </c>
      <c r="J1556" s="45">
        <f t="shared" si="43"/>
        <v>1.676489317</v>
      </c>
      <c r="K1556" s="21" t="s">
        <v>91</v>
      </c>
      <c r="L1556" s="8">
        <v>12.100588</v>
      </c>
      <c r="M1556" s="33">
        <f t="shared" si="6"/>
        <v>-0.009453772226</v>
      </c>
      <c r="N1556" s="33">
        <f t="shared" si="8"/>
        <v>-0.002854827992</v>
      </c>
      <c r="O1556" s="33">
        <f t="shared" si="10"/>
        <v>0.01378810496</v>
      </c>
      <c r="P1556" s="33">
        <f t="shared" si="12"/>
        <v>0.00987990107</v>
      </c>
      <c r="Q1556" s="45">
        <f t="shared" si="21"/>
        <v>-0.1136141393</v>
      </c>
      <c r="R1556" s="45">
        <f t="shared" si="32"/>
        <v>0.7454881131</v>
      </c>
      <c r="S1556" s="45">
        <f t="shared" si="44"/>
        <v>0.6578304781</v>
      </c>
      <c r="T1556" s="33">
        <f t="shared" si="22"/>
        <v>-0.4335547542</v>
      </c>
      <c r="U1556" s="33">
        <f t="shared" si="33"/>
        <v>0.5815346535</v>
      </c>
      <c r="V1556" s="33">
        <f t="shared" si="42"/>
        <v>1.018658838</v>
      </c>
      <c r="W1556" s="44">
        <f t="shared" si="13"/>
        <v>0.005871201717</v>
      </c>
      <c r="X1556" s="44">
        <f t="shared" si="14"/>
        <v>0.007262015361</v>
      </c>
      <c r="Y1556" s="33">
        <f t="shared" si="15"/>
        <v>1.236887389</v>
      </c>
      <c r="Z1556" s="43">
        <v>1.0</v>
      </c>
      <c r="AA1556" s="33">
        <f t="shared" si="16"/>
        <v>2.236887389</v>
      </c>
      <c r="AB1556" s="33">
        <f t="shared" si="17"/>
        <v>0.5529502267</v>
      </c>
      <c r="AC1556" s="33">
        <f t="shared" si="18"/>
        <v>0.4470497733</v>
      </c>
      <c r="AD1556" s="33">
        <f t="shared" si="19"/>
        <v>0.003038970469</v>
      </c>
      <c r="AE1556" s="34">
        <f t="shared" si="23"/>
        <v>0</v>
      </c>
      <c r="AF1556" s="34">
        <f t="shared" si="24"/>
        <v>0</v>
      </c>
      <c r="AG1556" s="34">
        <f t="shared" si="25"/>
        <v>0</v>
      </c>
      <c r="AH1556" s="34">
        <f t="shared" si="26"/>
        <v>0</v>
      </c>
      <c r="AI1556" s="34">
        <f t="shared" si="28"/>
        <v>1</v>
      </c>
      <c r="AJ1556" s="34">
        <f t="shared" si="29"/>
        <v>0</v>
      </c>
      <c r="AK1556" s="34">
        <f t="shared" si="27"/>
        <v>0</v>
      </c>
      <c r="AL1556" s="36">
        <f t="shared" si="34"/>
        <v>0</v>
      </c>
      <c r="AM1556" s="36">
        <f t="shared" si="35"/>
        <v>0</v>
      </c>
      <c r="AN1556" s="46">
        <f t="shared" si="36"/>
        <v>0</v>
      </c>
      <c r="AO1556" s="36">
        <f t="shared" si="37"/>
        <v>0</v>
      </c>
      <c r="AP1556" s="36">
        <f t="shared" si="39"/>
        <v>0</v>
      </c>
      <c r="AQ1556" s="36">
        <f t="shared" si="40"/>
        <v>0</v>
      </c>
      <c r="AR1556" s="36">
        <f t="shared" si="38"/>
        <v>0</v>
      </c>
      <c r="AS1556" s="38">
        <f t="shared" si="45"/>
        <v>-1</v>
      </c>
      <c r="AT1556" s="38">
        <f t="shared" si="46"/>
        <v>0</v>
      </c>
      <c r="AU1556" s="38">
        <f t="shared" si="47"/>
        <v>0</v>
      </c>
      <c r="AV1556" s="38">
        <f t="shared" si="48"/>
        <v>1</v>
      </c>
      <c r="AW1556" s="38">
        <f t="shared" si="51"/>
        <v>0</v>
      </c>
      <c r="AX1556" s="38">
        <f t="shared" si="52"/>
        <v>-1</v>
      </c>
      <c r="AY1556" s="38">
        <f t="shared" si="49"/>
        <v>-0.003038970469</v>
      </c>
      <c r="AZ1556" s="12">
        <f t="shared" si="30"/>
        <v>136.8519451</v>
      </c>
      <c r="BA1556" s="12">
        <f t="shared" si="41"/>
        <v>99.7023846</v>
      </c>
      <c r="BB1556" s="12">
        <f t="shared" si="53"/>
        <v>137.3390404</v>
      </c>
      <c r="BC1556" s="12">
        <f t="shared" si="50"/>
        <v>-0.001012990156</v>
      </c>
      <c r="BD1556" s="12">
        <f t="shared" si="54"/>
        <v>122.2311021</v>
      </c>
    </row>
    <row r="1557" ht="14.25" customHeight="1">
      <c r="A1557" s="7">
        <v>38779.0</v>
      </c>
      <c r="B1557" s="21" t="s">
        <v>90</v>
      </c>
      <c r="C1557" s="8">
        <v>35.639191</v>
      </c>
      <c r="D1557" s="33">
        <f t="shared" si="5"/>
        <v>0.003373794277</v>
      </c>
      <c r="E1557" s="33">
        <f t="shared" si="7"/>
        <v>-0.001008124533</v>
      </c>
      <c r="F1557" s="33">
        <f t="shared" si="9"/>
        <v>0.01328730145</v>
      </c>
      <c r="G1557" s="33">
        <f t="shared" si="11"/>
        <v>0.03533488775</v>
      </c>
      <c r="H1557" s="33">
        <f t="shared" si="20"/>
        <v>-0.08264291862</v>
      </c>
      <c r="I1557" s="45">
        <f t="shared" si="31"/>
        <v>0.7296432469</v>
      </c>
      <c r="J1557" s="45">
        <f t="shared" si="43"/>
        <v>1.640938726</v>
      </c>
      <c r="K1557" s="21" t="s">
        <v>91</v>
      </c>
      <c r="L1557" s="8">
        <v>12.068826</v>
      </c>
      <c r="M1557" s="33">
        <f t="shared" si="6"/>
        <v>-0.002624831124</v>
      </c>
      <c r="N1557" s="33">
        <f t="shared" si="8"/>
        <v>-0.01018225408</v>
      </c>
      <c r="O1557" s="33">
        <f t="shared" si="10"/>
        <v>0.005049135195</v>
      </c>
      <c r="P1557" s="33">
        <f t="shared" si="12"/>
        <v>0.0138254043</v>
      </c>
      <c r="Q1557" s="45">
        <f t="shared" si="21"/>
        <v>-0.5177785941</v>
      </c>
      <c r="R1557" s="45">
        <f t="shared" si="32"/>
        <v>0.330432049</v>
      </c>
      <c r="S1557" s="45">
        <f t="shared" si="44"/>
        <v>0.8317266724</v>
      </c>
      <c r="T1557" s="33">
        <f t="shared" si="22"/>
        <v>0.4351356755</v>
      </c>
      <c r="U1557" s="33">
        <f t="shared" si="33"/>
        <v>0.3992111978</v>
      </c>
      <c r="V1557" s="33">
        <f t="shared" si="42"/>
        <v>0.8092120536</v>
      </c>
      <c r="W1557" s="44">
        <f t="shared" si="13"/>
        <v>0.005874323272</v>
      </c>
      <c r="X1557" s="44">
        <f t="shared" si="14"/>
        <v>0.007114822102</v>
      </c>
      <c r="Y1557" s="33">
        <f t="shared" si="15"/>
        <v>1.211173062</v>
      </c>
      <c r="Z1557" s="43">
        <v>1.0</v>
      </c>
      <c r="AA1557" s="33">
        <f t="shared" si="16"/>
        <v>2.211173062</v>
      </c>
      <c r="AB1557" s="33">
        <f t="shared" si="17"/>
        <v>0.5477513645</v>
      </c>
      <c r="AC1557" s="33">
        <f t="shared" si="18"/>
        <v>0.4522486355</v>
      </c>
      <c r="AD1557" s="33">
        <f t="shared" si="19"/>
        <v>0.0002191117133</v>
      </c>
      <c r="AE1557" s="34">
        <f t="shared" si="23"/>
        <v>0</v>
      </c>
      <c r="AF1557" s="34">
        <f t="shared" si="24"/>
        <v>0</v>
      </c>
      <c r="AG1557" s="34">
        <f t="shared" si="25"/>
        <v>0</v>
      </c>
      <c r="AH1557" s="34">
        <f t="shared" si="26"/>
        <v>0</v>
      </c>
      <c r="AI1557" s="34">
        <f t="shared" si="28"/>
        <v>0</v>
      </c>
      <c r="AJ1557" s="34">
        <f t="shared" si="29"/>
        <v>0</v>
      </c>
      <c r="AK1557" s="34">
        <f t="shared" si="27"/>
        <v>0</v>
      </c>
      <c r="AL1557" s="36">
        <f t="shared" si="34"/>
        <v>0</v>
      </c>
      <c r="AM1557" s="36">
        <f t="shared" si="35"/>
        <v>0</v>
      </c>
      <c r="AN1557" s="46">
        <f t="shared" si="36"/>
        <v>0</v>
      </c>
      <c r="AO1557" s="36">
        <f t="shared" si="37"/>
        <v>0</v>
      </c>
      <c r="AP1557" s="36">
        <f t="shared" si="39"/>
        <v>0</v>
      </c>
      <c r="AQ1557" s="36">
        <f t="shared" si="40"/>
        <v>0</v>
      </c>
      <c r="AR1557" s="36">
        <f t="shared" si="38"/>
        <v>0</v>
      </c>
      <c r="AS1557" s="38">
        <f t="shared" si="45"/>
        <v>0</v>
      </c>
      <c r="AT1557" s="38">
        <f t="shared" si="46"/>
        <v>0</v>
      </c>
      <c r="AU1557" s="38">
        <f t="shared" si="47"/>
        <v>0</v>
      </c>
      <c r="AV1557" s="38">
        <f t="shared" si="48"/>
        <v>2</v>
      </c>
      <c r="AW1557" s="38">
        <f t="shared" si="51"/>
        <v>0</v>
      </c>
      <c r="AX1557" s="38">
        <f t="shared" si="52"/>
        <v>-1</v>
      </c>
      <c r="AY1557" s="38">
        <f t="shared" si="49"/>
        <v>-0.0002191117133</v>
      </c>
      <c r="AZ1557" s="12">
        <f t="shared" si="30"/>
        <v>136.8519451</v>
      </c>
      <c r="BA1557" s="12">
        <f t="shared" si="41"/>
        <v>99.7023846</v>
      </c>
      <c r="BB1557" s="12">
        <f t="shared" si="53"/>
        <v>137.3089478</v>
      </c>
      <c r="BC1557" s="12">
        <f t="shared" si="50"/>
        <v>-0.00007303723778</v>
      </c>
      <c r="BD1557" s="12">
        <f t="shared" si="54"/>
        <v>122.2221746</v>
      </c>
    </row>
    <row r="1558" ht="14.25" customHeight="1">
      <c r="A1558" s="7">
        <v>38782.0</v>
      </c>
      <c r="B1558" s="21" t="s">
        <v>90</v>
      </c>
      <c r="C1558" s="8">
        <v>35.759033</v>
      </c>
      <c r="D1558" s="33">
        <f t="shared" si="5"/>
        <v>0.003362646475</v>
      </c>
      <c r="E1558" s="33">
        <f t="shared" si="7"/>
        <v>0.002856226352</v>
      </c>
      <c r="F1558" s="33">
        <f t="shared" si="9"/>
        <v>0.01289880499</v>
      </c>
      <c r="G1558" s="33">
        <f t="shared" si="11"/>
        <v>0.04080887357</v>
      </c>
      <c r="H1558" s="33">
        <f t="shared" si="20"/>
        <v>0.2520178455</v>
      </c>
      <c r="I1558" s="45">
        <f t="shared" si="31"/>
        <v>0.7235179657</v>
      </c>
      <c r="J1558" s="45">
        <f t="shared" si="43"/>
        <v>1.845990738</v>
      </c>
      <c r="K1558" s="21" t="s">
        <v>91</v>
      </c>
      <c r="L1558" s="8">
        <v>12.112132</v>
      </c>
      <c r="M1558" s="33">
        <f t="shared" si="6"/>
        <v>0.003588252909</v>
      </c>
      <c r="N1558" s="33">
        <f t="shared" si="8"/>
        <v>-0.01363766254</v>
      </c>
      <c r="O1558" s="33">
        <f t="shared" si="10"/>
        <v>0.003828463233</v>
      </c>
      <c r="P1558" s="33">
        <f t="shared" si="12"/>
        <v>0.02617401475</v>
      </c>
      <c r="Q1558" s="45">
        <f t="shared" si="21"/>
        <v>-0.6986490259</v>
      </c>
      <c r="R1558" s="45">
        <f t="shared" si="32"/>
        <v>0.2812218984</v>
      </c>
      <c r="S1558" s="45">
        <f t="shared" si="44"/>
        <v>1.369758979</v>
      </c>
      <c r="T1558" s="33">
        <f t="shared" si="22"/>
        <v>0.9506668714</v>
      </c>
      <c r="U1558" s="33">
        <f t="shared" si="33"/>
        <v>0.4422960673</v>
      </c>
      <c r="V1558" s="33">
        <f t="shared" si="42"/>
        <v>0.4762317592</v>
      </c>
      <c r="W1558" s="44">
        <f t="shared" si="13"/>
        <v>0.005819128558</v>
      </c>
      <c r="X1558" s="44">
        <f t="shared" si="14"/>
        <v>0.006798417693</v>
      </c>
      <c r="Y1558" s="33">
        <f t="shared" si="15"/>
        <v>1.168287936</v>
      </c>
      <c r="Z1558" s="43">
        <v>1.0</v>
      </c>
      <c r="AA1558" s="33">
        <f t="shared" si="16"/>
        <v>2.168287936</v>
      </c>
      <c r="AB1558" s="33">
        <f t="shared" si="17"/>
        <v>0.5388066394</v>
      </c>
      <c r="AC1558" s="33">
        <f t="shared" si="18"/>
        <v>0.4611933606</v>
      </c>
      <c r="AD1558" s="33">
        <f t="shared" si="19"/>
        <v>0.002371006056</v>
      </c>
      <c r="AE1558" s="34">
        <f t="shared" si="23"/>
        <v>0</v>
      </c>
      <c r="AF1558" s="34">
        <f t="shared" si="24"/>
        <v>0</v>
      </c>
      <c r="AG1558" s="34">
        <f t="shared" si="25"/>
        <v>0</v>
      </c>
      <c r="AH1558" s="34">
        <f t="shared" si="26"/>
        <v>0</v>
      </c>
      <c r="AI1558" s="34">
        <f t="shared" si="28"/>
        <v>0</v>
      </c>
      <c r="AJ1558" s="34">
        <f t="shared" si="29"/>
        <v>0</v>
      </c>
      <c r="AK1558" s="34">
        <f t="shared" si="27"/>
        <v>0</v>
      </c>
      <c r="AL1558" s="36">
        <f t="shared" si="34"/>
        <v>0</v>
      </c>
      <c r="AM1558" s="36">
        <f t="shared" si="35"/>
        <v>0</v>
      </c>
      <c r="AN1558" s="46">
        <f t="shared" si="36"/>
        <v>0</v>
      </c>
      <c r="AO1558" s="36">
        <f t="shared" si="37"/>
        <v>0</v>
      </c>
      <c r="AP1558" s="36">
        <f t="shared" si="39"/>
        <v>0</v>
      </c>
      <c r="AQ1558" s="36">
        <f t="shared" si="40"/>
        <v>0</v>
      </c>
      <c r="AR1558" s="36">
        <f t="shared" si="38"/>
        <v>0</v>
      </c>
      <c r="AS1558" s="38">
        <f t="shared" si="45"/>
        <v>0</v>
      </c>
      <c r="AT1558" s="38">
        <f t="shared" si="46"/>
        <v>0</v>
      </c>
      <c r="AU1558" s="38">
        <f t="shared" si="47"/>
        <v>0</v>
      </c>
      <c r="AV1558" s="38">
        <f t="shared" si="48"/>
        <v>3</v>
      </c>
      <c r="AW1558" s="38">
        <f t="shared" si="51"/>
        <v>0</v>
      </c>
      <c r="AX1558" s="38">
        <f t="shared" si="52"/>
        <v>-1</v>
      </c>
      <c r="AY1558" s="38">
        <f t="shared" si="49"/>
        <v>-0.002371006056</v>
      </c>
      <c r="AZ1558" s="12">
        <f t="shared" si="30"/>
        <v>136.8519451</v>
      </c>
      <c r="BA1558" s="12">
        <f t="shared" si="41"/>
        <v>99.7023846</v>
      </c>
      <c r="BB1558" s="12">
        <f t="shared" si="53"/>
        <v>136.9833875</v>
      </c>
      <c r="BC1558" s="12">
        <f t="shared" si="50"/>
        <v>-0.0007903353521</v>
      </c>
      <c r="BD1558" s="12">
        <f t="shared" si="54"/>
        <v>122.1255781</v>
      </c>
    </row>
    <row r="1559" ht="14.25" customHeight="1">
      <c r="A1559" s="7">
        <v>38783.0</v>
      </c>
      <c r="B1559" s="21" t="s">
        <v>90</v>
      </c>
      <c r="C1559" s="8">
        <v>35.806953</v>
      </c>
      <c r="D1559" s="33">
        <f t="shared" si="5"/>
        <v>0.00134008098</v>
      </c>
      <c r="E1559" s="33">
        <f t="shared" si="7"/>
        <v>0.01099563309</v>
      </c>
      <c r="F1559" s="33">
        <f t="shared" si="9"/>
        <v>0.0156349904</v>
      </c>
      <c r="G1559" s="33">
        <f t="shared" si="11"/>
        <v>0.05266816761</v>
      </c>
      <c r="H1559" s="33">
        <f t="shared" si="20"/>
        <v>0.9361961377</v>
      </c>
      <c r="I1559" s="45">
        <f t="shared" si="31"/>
        <v>0.8950053557</v>
      </c>
      <c r="J1559" s="45">
        <f t="shared" si="43"/>
        <v>2.295641106</v>
      </c>
      <c r="K1559" s="21" t="s">
        <v>91</v>
      </c>
      <c r="L1559" s="8">
        <v>12.068826</v>
      </c>
      <c r="M1559" s="33">
        <f t="shared" si="6"/>
        <v>-0.003575423385</v>
      </c>
      <c r="N1559" s="33">
        <f t="shared" si="8"/>
        <v>-0.004050533467</v>
      </c>
      <c r="O1559" s="33">
        <f t="shared" si="10"/>
        <v>-0.001194545181</v>
      </c>
      <c r="P1559" s="33">
        <f t="shared" si="12"/>
        <v>0.02100661079</v>
      </c>
      <c r="Q1559" s="45">
        <f t="shared" si="21"/>
        <v>-0.1569182635</v>
      </c>
      <c r="R1559" s="45">
        <f t="shared" si="32"/>
        <v>0.03725998605</v>
      </c>
      <c r="S1559" s="45">
        <f t="shared" si="44"/>
        <v>1.119635585</v>
      </c>
      <c r="T1559" s="33">
        <f t="shared" si="22"/>
        <v>1.093114401</v>
      </c>
      <c r="U1559" s="33">
        <f t="shared" si="33"/>
        <v>0.8577453696</v>
      </c>
      <c r="V1559" s="33">
        <f t="shared" si="42"/>
        <v>1.176005521</v>
      </c>
      <c r="W1559" s="44">
        <f t="shared" si="13"/>
        <v>0.005101411693</v>
      </c>
      <c r="X1559" s="44">
        <f t="shared" si="14"/>
        <v>0.006885412872</v>
      </c>
      <c r="Y1559" s="33">
        <f t="shared" si="15"/>
        <v>1.349707353</v>
      </c>
      <c r="Z1559" s="43">
        <v>1.0</v>
      </c>
      <c r="AA1559" s="33">
        <f t="shared" si="16"/>
        <v>2.349707353</v>
      </c>
      <c r="AB1559" s="33">
        <f t="shared" si="17"/>
        <v>0.5744150867</v>
      </c>
      <c r="AC1559" s="33">
        <f t="shared" si="18"/>
        <v>0.4255849133</v>
      </c>
      <c r="AD1559" s="33">
        <f t="shared" si="19"/>
        <v>-0.001288543259</v>
      </c>
      <c r="AE1559" s="34">
        <f t="shared" si="23"/>
        <v>-1</v>
      </c>
      <c r="AF1559" s="34">
        <f t="shared" si="24"/>
        <v>0</v>
      </c>
      <c r="AG1559" s="34">
        <f t="shared" si="25"/>
        <v>0</v>
      </c>
      <c r="AH1559" s="34">
        <f t="shared" si="26"/>
        <v>1</v>
      </c>
      <c r="AI1559" s="34">
        <f t="shared" si="28"/>
        <v>0</v>
      </c>
      <c r="AJ1559" s="34">
        <f t="shared" si="29"/>
        <v>-1</v>
      </c>
      <c r="AK1559" s="34">
        <f t="shared" si="27"/>
        <v>0.001288543259</v>
      </c>
      <c r="AL1559" s="36">
        <f t="shared" si="34"/>
        <v>0</v>
      </c>
      <c r="AM1559" s="36">
        <f t="shared" si="35"/>
        <v>0</v>
      </c>
      <c r="AN1559" s="46">
        <f t="shared" si="36"/>
        <v>0</v>
      </c>
      <c r="AO1559" s="36">
        <f t="shared" si="37"/>
        <v>0</v>
      </c>
      <c r="AP1559" s="36">
        <f t="shared" si="39"/>
        <v>0</v>
      </c>
      <c r="AQ1559" s="36">
        <f t="shared" si="40"/>
        <v>0</v>
      </c>
      <c r="AR1559" s="36">
        <f t="shared" si="38"/>
        <v>0</v>
      </c>
      <c r="AS1559" s="38">
        <f t="shared" si="45"/>
        <v>-1</v>
      </c>
      <c r="AT1559" s="38">
        <f t="shared" si="46"/>
        <v>0</v>
      </c>
      <c r="AU1559" s="38">
        <f t="shared" si="47"/>
        <v>0</v>
      </c>
      <c r="AV1559" s="38">
        <f t="shared" si="48"/>
        <v>4</v>
      </c>
      <c r="AW1559" s="38">
        <f t="shared" si="51"/>
        <v>0</v>
      </c>
      <c r="AX1559" s="38">
        <f t="shared" si="52"/>
        <v>-1</v>
      </c>
      <c r="AY1559" s="38">
        <f t="shared" si="49"/>
        <v>0.001288543259</v>
      </c>
      <c r="AZ1559" s="12">
        <f t="shared" si="30"/>
        <v>137.0282847</v>
      </c>
      <c r="BA1559" s="12">
        <f t="shared" si="41"/>
        <v>99.7023846</v>
      </c>
      <c r="BB1559" s="12">
        <f t="shared" si="53"/>
        <v>137.1598965</v>
      </c>
      <c r="BC1559" s="12">
        <f t="shared" si="50"/>
        <v>0.0008590288392</v>
      </c>
      <c r="BD1559" s="12">
        <f t="shared" si="54"/>
        <v>122.2304875</v>
      </c>
    </row>
    <row r="1560" ht="14.25" customHeight="1">
      <c r="A1560" s="7">
        <v>38784.0</v>
      </c>
      <c r="B1560" s="21" t="s">
        <v>90</v>
      </c>
      <c r="C1560" s="8">
        <v>35.999538</v>
      </c>
      <c r="D1560" s="33">
        <f t="shared" si="5"/>
        <v>0.005378424688</v>
      </c>
      <c r="E1560" s="33">
        <f t="shared" si="7"/>
        <v>0.01403215994</v>
      </c>
      <c r="F1560" s="33">
        <f t="shared" si="9"/>
        <v>0.01832859413</v>
      </c>
      <c r="G1560" s="33">
        <f t="shared" si="11"/>
        <v>0.05665476946</v>
      </c>
      <c r="H1560" s="33">
        <f t="shared" si="20"/>
        <v>1.177593545</v>
      </c>
      <c r="I1560" s="45">
        <f t="shared" si="31"/>
        <v>1.028499173</v>
      </c>
      <c r="J1560" s="45">
        <f t="shared" si="43"/>
        <v>2.355666604</v>
      </c>
      <c r="K1560" s="21" t="s">
        <v>91</v>
      </c>
      <c r="L1560" s="8">
        <v>12.192978</v>
      </c>
      <c r="M1560" s="33">
        <f t="shared" si="6"/>
        <v>0.01028699892</v>
      </c>
      <c r="N1560" s="33">
        <f t="shared" si="8"/>
        <v>-0.001890787189</v>
      </c>
      <c r="O1560" s="33">
        <f t="shared" si="10"/>
        <v>0.003564376059</v>
      </c>
      <c r="P1560" s="33">
        <f t="shared" si="12"/>
        <v>0.02924668006</v>
      </c>
      <c r="Q1560" s="45">
        <f t="shared" si="21"/>
        <v>-0.04250585493</v>
      </c>
      <c r="R1560" s="45">
        <f t="shared" si="32"/>
        <v>0.2837103393</v>
      </c>
      <c r="S1560" s="45">
        <f t="shared" si="44"/>
        <v>1.45272333</v>
      </c>
      <c r="T1560" s="33">
        <f t="shared" si="22"/>
        <v>1.2200994</v>
      </c>
      <c r="U1560" s="33">
        <f t="shared" si="33"/>
        <v>0.7447888335</v>
      </c>
      <c r="V1560" s="33">
        <f t="shared" si="42"/>
        <v>0.9029432743</v>
      </c>
      <c r="W1560" s="44">
        <f t="shared" si="13"/>
        <v>0.005132818331</v>
      </c>
      <c r="X1560" s="44">
        <f t="shared" si="14"/>
        <v>0.00718660386</v>
      </c>
      <c r="Y1560" s="33">
        <f t="shared" si="15"/>
        <v>1.400128233</v>
      </c>
      <c r="Z1560" s="43">
        <v>1.0</v>
      </c>
      <c r="AA1560" s="33">
        <f t="shared" si="16"/>
        <v>2.400128233</v>
      </c>
      <c r="AB1560" s="33">
        <f t="shared" si="17"/>
        <v>0.5833555948</v>
      </c>
      <c r="AC1560" s="33">
        <f t="shared" si="18"/>
        <v>0.4166444052</v>
      </c>
      <c r="AD1560" s="33">
        <f t="shared" si="19"/>
        <v>0.00007805459935</v>
      </c>
      <c r="AE1560" s="34">
        <f t="shared" si="23"/>
        <v>-1</v>
      </c>
      <c r="AF1560" s="34">
        <f t="shared" si="24"/>
        <v>0</v>
      </c>
      <c r="AG1560" s="34">
        <f t="shared" si="25"/>
        <v>0</v>
      </c>
      <c r="AH1560" s="34">
        <f t="shared" si="26"/>
        <v>2</v>
      </c>
      <c r="AI1560" s="34">
        <f t="shared" si="28"/>
        <v>0</v>
      </c>
      <c r="AJ1560" s="34">
        <f t="shared" si="29"/>
        <v>-1</v>
      </c>
      <c r="AK1560" s="34">
        <f t="shared" si="27"/>
        <v>-0.00007805459935</v>
      </c>
      <c r="AL1560" s="36">
        <f t="shared" si="34"/>
        <v>0</v>
      </c>
      <c r="AM1560" s="36">
        <f t="shared" si="35"/>
        <v>0</v>
      </c>
      <c r="AN1560" s="46">
        <f t="shared" si="36"/>
        <v>0</v>
      </c>
      <c r="AO1560" s="36">
        <f t="shared" si="37"/>
        <v>0</v>
      </c>
      <c r="AP1560" s="36">
        <f t="shared" si="39"/>
        <v>0</v>
      </c>
      <c r="AQ1560" s="36">
        <f t="shared" si="40"/>
        <v>0</v>
      </c>
      <c r="AR1560" s="36">
        <f t="shared" si="38"/>
        <v>0</v>
      </c>
      <c r="AS1560" s="38">
        <f t="shared" si="45"/>
        <v>0</v>
      </c>
      <c r="AT1560" s="38">
        <f t="shared" si="46"/>
        <v>0</v>
      </c>
      <c r="AU1560" s="38">
        <f t="shared" si="47"/>
        <v>0</v>
      </c>
      <c r="AV1560" s="38">
        <f t="shared" si="48"/>
        <v>5</v>
      </c>
      <c r="AW1560" s="38">
        <f t="shared" si="51"/>
        <v>0</v>
      </c>
      <c r="AX1560" s="38">
        <f t="shared" si="52"/>
        <v>-1</v>
      </c>
      <c r="AY1560" s="38">
        <f t="shared" si="49"/>
        <v>-0.00007805459935</v>
      </c>
      <c r="AZ1560" s="12">
        <f t="shared" si="30"/>
        <v>137.017589</v>
      </c>
      <c r="BA1560" s="12">
        <f t="shared" si="41"/>
        <v>99.7023846</v>
      </c>
      <c r="BB1560" s="12">
        <f t="shared" si="53"/>
        <v>137.1491905</v>
      </c>
      <c r="BC1560" s="12">
        <f t="shared" si="50"/>
        <v>-0.00005203639957</v>
      </c>
      <c r="BD1560" s="12">
        <f t="shared" si="54"/>
        <v>122.2241271</v>
      </c>
    </row>
    <row r="1561" ht="14.25" customHeight="1">
      <c r="A1561" s="7">
        <v>38785.0</v>
      </c>
      <c r="B1561" s="21" t="s">
        <v>90</v>
      </c>
      <c r="C1561" s="8">
        <v>36.107872</v>
      </c>
      <c r="D1561" s="33">
        <f t="shared" si="5"/>
        <v>0.003009316397</v>
      </c>
      <c r="E1561" s="33">
        <f t="shared" si="7"/>
        <v>0.01656888149</v>
      </c>
      <c r="F1561" s="33">
        <f t="shared" si="9"/>
        <v>0.01009307783</v>
      </c>
      <c r="G1561" s="33">
        <f t="shared" si="11"/>
        <v>0.05206318077</v>
      </c>
      <c r="H1561" s="33">
        <f t="shared" si="20"/>
        <v>1.350461109</v>
      </c>
      <c r="I1561" s="45">
        <f t="shared" si="31"/>
        <v>0.5367780045</v>
      </c>
      <c r="J1561" s="45">
        <f t="shared" si="43"/>
        <v>2.056974662</v>
      </c>
      <c r="K1561" s="21" t="s">
        <v>91</v>
      </c>
      <c r="L1561" s="8">
        <v>12.242068</v>
      </c>
      <c r="M1561" s="33">
        <f t="shared" si="6"/>
        <v>0.004026087802</v>
      </c>
      <c r="N1561" s="33">
        <f t="shared" si="8"/>
        <v>0.01169199381</v>
      </c>
      <c r="O1561" s="33">
        <f t="shared" si="10"/>
        <v>0.008803787188</v>
      </c>
      <c r="P1561" s="33">
        <f t="shared" si="12"/>
        <v>0.02837836419</v>
      </c>
      <c r="Q1561" s="45">
        <f t="shared" si="21"/>
        <v>0.7131287274</v>
      </c>
      <c r="R1561" s="45">
        <f t="shared" si="32"/>
        <v>0.5387473791</v>
      </c>
      <c r="S1561" s="45">
        <f t="shared" si="44"/>
        <v>1.370941694</v>
      </c>
      <c r="T1561" s="33">
        <f t="shared" si="22"/>
        <v>0.6373323816</v>
      </c>
      <c r="U1561" s="33">
        <f t="shared" si="33"/>
        <v>-0.001969374603</v>
      </c>
      <c r="V1561" s="33">
        <f t="shared" si="42"/>
        <v>0.6860329683</v>
      </c>
      <c r="W1561" s="44">
        <f t="shared" si="13"/>
        <v>0.005017702617</v>
      </c>
      <c r="X1561" s="44">
        <f t="shared" si="14"/>
        <v>0.007167927661</v>
      </c>
      <c r="Y1561" s="33">
        <f t="shared" si="15"/>
        <v>1.428527796</v>
      </c>
      <c r="Z1561" s="43">
        <v>1.0</v>
      </c>
      <c r="AA1561" s="33">
        <f t="shared" si="16"/>
        <v>2.428527796</v>
      </c>
      <c r="AB1561" s="33">
        <f t="shared" si="17"/>
        <v>0.5882278961</v>
      </c>
      <c r="AC1561" s="33">
        <f t="shared" si="18"/>
        <v>0.4117721039</v>
      </c>
      <c r="AD1561" s="33">
        <f t="shared" si="19"/>
        <v>-0.0002599540082</v>
      </c>
      <c r="AE1561" s="34">
        <f t="shared" si="23"/>
        <v>0</v>
      </c>
      <c r="AF1561" s="34">
        <f t="shared" si="24"/>
        <v>0</v>
      </c>
      <c r="AG1561" s="34">
        <f t="shared" si="25"/>
        <v>0</v>
      </c>
      <c r="AH1561" s="34">
        <f t="shared" si="26"/>
        <v>3</v>
      </c>
      <c r="AI1561" s="34">
        <f t="shared" si="28"/>
        <v>0</v>
      </c>
      <c r="AJ1561" s="34">
        <f t="shared" si="29"/>
        <v>-1</v>
      </c>
      <c r="AK1561" s="34">
        <f t="shared" si="27"/>
        <v>0.0002599540082</v>
      </c>
      <c r="AL1561" s="36">
        <f t="shared" si="34"/>
        <v>0</v>
      </c>
      <c r="AM1561" s="36">
        <f t="shared" si="35"/>
        <v>0</v>
      </c>
      <c r="AN1561" s="46">
        <f t="shared" si="36"/>
        <v>0</v>
      </c>
      <c r="AO1561" s="36">
        <f t="shared" si="37"/>
        <v>0</v>
      </c>
      <c r="AP1561" s="36">
        <f t="shared" si="39"/>
        <v>0</v>
      </c>
      <c r="AQ1561" s="36">
        <f t="shared" si="40"/>
        <v>0</v>
      </c>
      <c r="AR1561" s="36">
        <f t="shared" si="38"/>
        <v>0</v>
      </c>
      <c r="AS1561" s="38">
        <f t="shared" si="45"/>
        <v>0</v>
      </c>
      <c r="AT1561" s="38">
        <f t="shared" si="46"/>
        <v>0</v>
      </c>
      <c r="AU1561" s="38">
        <f t="shared" si="47"/>
        <v>0</v>
      </c>
      <c r="AV1561" s="38">
        <f t="shared" si="48"/>
        <v>0</v>
      </c>
      <c r="AW1561" s="38">
        <f t="shared" si="51"/>
        <v>1</v>
      </c>
      <c r="AX1561" s="38">
        <f t="shared" si="52"/>
        <v>0</v>
      </c>
      <c r="AY1561" s="38">
        <f t="shared" si="49"/>
        <v>0</v>
      </c>
      <c r="AZ1561" s="12">
        <f t="shared" si="30"/>
        <v>137.0532073</v>
      </c>
      <c r="BA1561" s="12">
        <f t="shared" si="41"/>
        <v>99.7023846</v>
      </c>
      <c r="BB1561" s="12">
        <f t="shared" si="53"/>
        <v>137.1491905</v>
      </c>
      <c r="BC1561" s="12">
        <f t="shared" si="50"/>
        <v>0.00008665133606</v>
      </c>
      <c r="BD1561" s="12">
        <f t="shared" si="54"/>
        <v>122.234718</v>
      </c>
    </row>
    <row r="1562" ht="14.25" customHeight="1">
      <c r="A1562" s="7">
        <v>38786.0</v>
      </c>
      <c r="B1562" s="21" t="s">
        <v>90</v>
      </c>
      <c r="C1562" s="8">
        <v>36.312469</v>
      </c>
      <c r="D1562" s="33">
        <f t="shared" si="5"/>
        <v>0.005666271333</v>
      </c>
      <c r="E1562" s="33">
        <f t="shared" si="7"/>
        <v>0.01889150626</v>
      </c>
      <c r="F1562" s="33">
        <f t="shared" si="9"/>
        <v>0.01786433674</v>
      </c>
      <c r="G1562" s="33">
        <f t="shared" si="11"/>
        <v>0.05014128515</v>
      </c>
      <c r="H1562" s="33">
        <f t="shared" si="20"/>
        <v>1.495871447</v>
      </c>
      <c r="I1562" s="45">
        <f t="shared" si="31"/>
        <v>0.9544038727</v>
      </c>
      <c r="J1562" s="45">
        <f t="shared" si="43"/>
        <v>1.886784442</v>
      </c>
      <c r="K1562" s="21" t="s">
        <v>91</v>
      </c>
      <c r="L1562" s="8">
        <v>12.348889</v>
      </c>
      <c r="M1562" s="33">
        <f t="shared" si="6"/>
        <v>0.008725731633</v>
      </c>
      <c r="N1562" s="33">
        <f t="shared" si="8"/>
        <v>0.02320548826</v>
      </c>
      <c r="O1562" s="33">
        <f t="shared" si="10"/>
        <v>0.01278695</v>
      </c>
      <c r="P1562" s="33">
        <f t="shared" si="12"/>
        <v>0.04317035744</v>
      </c>
      <c r="Q1562" s="45">
        <f t="shared" si="21"/>
        <v>1.359335499</v>
      </c>
      <c r="R1562" s="45">
        <f t="shared" si="32"/>
        <v>0.7206674386</v>
      </c>
      <c r="S1562" s="45">
        <f t="shared" si="44"/>
        <v>1.933745665</v>
      </c>
      <c r="T1562" s="33">
        <f t="shared" si="22"/>
        <v>0.1365359475</v>
      </c>
      <c r="U1562" s="33">
        <f t="shared" si="33"/>
        <v>0.2337364341</v>
      </c>
      <c r="V1562" s="33">
        <f t="shared" si="42"/>
        <v>-0.04696122297</v>
      </c>
      <c r="W1562" s="44">
        <f t="shared" si="13"/>
        <v>0.004938313877</v>
      </c>
      <c r="X1562" s="44">
        <f t="shared" si="14"/>
        <v>0.007146027936</v>
      </c>
      <c r="Y1562" s="33">
        <f t="shared" si="15"/>
        <v>1.44705827</v>
      </c>
      <c r="Z1562" s="43">
        <v>1.0</v>
      </c>
      <c r="AA1562" s="33">
        <f t="shared" si="16"/>
        <v>2.44705827</v>
      </c>
      <c r="AB1562" s="33">
        <f t="shared" si="17"/>
        <v>0.5913460614</v>
      </c>
      <c r="AC1562" s="33">
        <f t="shared" si="18"/>
        <v>0.4086539386</v>
      </c>
      <c r="AD1562" s="33">
        <f t="shared" si="19"/>
        <v>0.001181323012</v>
      </c>
      <c r="AE1562" s="34">
        <f t="shared" si="23"/>
        <v>0</v>
      </c>
      <c r="AF1562" s="34">
        <f t="shared" si="24"/>
        <v>0</v>
      </c>
      <c r="AG1562" s="34">
        <f t="shared" si="25"/>
        <v>0</v>
      </c>
      <c r="AH1562" s="34">
        <f t="shared" si="26"/>
        <v>4</v>
      </c>
      <c r="AI1562" s="34">
        <f t="shared" si="28"/>
        <v>0</v>
      </c>
      <c r="AJ1562" s="34">
        <f t="shared" si="29"/>
        <v>-1</v>
      </c>
      <c r="AK1562" s="34">
        <f t="shared" si="27"/>
        <v>-0.001181323012</v>
      </c>
      <c r="AL1562" s="36">
        <f t="shared" si="34"/>
        <v>0</v>
      </c>
      <c r="AM1562" s="36">
        <f t="shared" si="35"/>
        <v>0</v>
      </c>
      <c r="AN1562" s="46">
        <f t="shared" si="36"/>
        <v>0</v>
      </c>
      <c r="AO1562" s="36">
        <f t="shared" si="37"/>
        <v>0</v>
      </c>
      <c r="AP1562" s="36">
        <f t="shared" si="39"/>
        <v>0</v>
      </c>
      <c r="AQ1562" s="36">
        <f t="shared" si="40"/>
        <v>0</v>
      </c>
      <c r="AR1562" s="36">
        <f t="shared" si="38"/>
        <v>0</v>
      </c>
      <c r="AS1562" s="38">
        <f t="shared" si="45"/>
        <v>0</v>
      </c>
      <c r="AT1562" s="38">
        <f t="shared" si="46"/>
        <v>0</v>
      </c>
      <c r="AU1562" s="38">
        <f t="shared" si="47"/>
        <v>0</v>
      </c>
      <c r="AV1562" s="38">
        <f t="shared" si="48"/>
        <v>0</v>
      </c>
      <c r="AW1562" s="38">
        <f t="shared" si="51"/>
        <v>0</v>
      </c>
      <c r="AX1562" s="38">
        <f t="shared" si="52"/>
        <v>0</v>
      </c>
      <c r="AY1562" s="38">
        <f t="shared" si="49"/>
        <v>0</v>
      </c>
      <c r="AZ1562" s="12">
        <f t="shared" si="30"/>
        <v>136.8913032</v>
      </c>
      <c r="BA1562" s="12">
        <f t="shared" si="41"/>
        <v>99.7023846</v>
      </c>
      <c r="BB1562" s="12">
        <f t="shared" si="53"/>
        <v>137.1491905</v>
      </c>
      <c r="BC1562" s="12">
        <f t="shared" si="50"/>
        <v>-0.0003937743374</v>
      </c>
      <c r="BD1562" s="12">
        <f t="shared" si="54"/>
        <v>122.1865851</v>
      </c>
    </row>
    <row r="1563" ht="14.25" customHeight="1">
      <c r="A1563" s="7">
        <v>38789.0</v>
      </c>
      <c r="B1563" s="21" t="s">
        <v>90</v>
      </c>
      <c r="C1563" s="8">
        <v>36.402752</v>
      </c>
      <c r="D1563" s="33">
        <f t="shared" si="5"/>
        <v>0.002486280952</v>
      </c>
      <c r="E1563" s="33">
        <f t="shared" si="7"/>
        <v>0.01800157739</v>
      </c>
      <c r="F1563" s="33">
        <f t="shared" si="9"/>
        <v>0.02090922032</v>
      </c>
      <c r="G1563" s="33">
        <f t="shared" si="11"/>
        <v>0.04875358865</v>
      </c>
      <c r="H1563" s="33">
        <f t="shared" si="20"/>
        <v>1.366693397</v>
      </c>
      <c r="I1563" s="45">
        <f t="shared" si="31"/>
        <v>1.099713597</v>
      </c>
      <c r="J1563" s="45">
        <f t="shared" si="43"/>
        <v>1.763967924</v>
      </c>
      <c r="K1563" s="21" t="s">
        <v>91</v>
      </c>
      <c r="L1563" s="8">
        <v>12.35762</v>
      </c>
      <c r="M1563" s="33">
        <f t="shared" si="6"/>
        <v>0.0007070271666</v>
      </c>
      <c r="N1563" s="33">
        <f t="shared" si="8"/>
        <v>0.02026794292</v>
      </c>
      <c r="O1563" s="33">
        <f t="shared" si="10"/>
        <v>0.006353873014</v>
      </c>
      <c r="P1563" s="33">
        <f t="shared" si="12"/>
        <v>0.03985025965</v>
      </c>
      <c r="Q1563" s="45">
        <f t="shared" si="21"/>
        <v>1.156273733</v>
      </c>
      <c r="R1563" s="45">
        <f t="shared" si="32"/>
        <v>0.3573304931</v>
      </c>
      <c r="S1563" s="45">
        <f t="shared" si="44"/>
        <v>1.712525179</v>
      </c>
      <c r="T1563" s="33">
        <f t="shared" si="22"/>
        <v>0.2104196644</v>
      </c>
      <c r="U1563" s="33">
        <f t="shared" si="33"/>
        <v>0.742383104</v>
      </c>
      <c r="V1563" s="33">
        <f t="shared" si="42"/>
        <v>0.05144274565</v>
      </c>
      <c r="W1563" s="44">
        <f t="shared" si="13"/>
        <v>0.004928097449</v>
      </c>
      <c r="X1563" s="44">
        <f t="shared" si="14"/>
        <v>0.007140266446</v>
      </c>
      <c r="Y1563" s="33">
        <f t="shared" si="15"/>
        <v>1.448889053</v>
      </c>
      <c r="Z1563" s="43">
        <v>1.0</v>
      </c>
      <c r="AA1563" s="33">
        <f t="shared" si="16"/>
        <v>2.448889053</v>
      </c>
      <c r="AB1563" s="33">
        <f t="shared" si="17"/>
        <v>0.59165157</v>
      </c>
      <c r="AC1563" s="33">
        <f t="shared" si="18"/>
        <v>0.40834843</v>
      </c>
      <c r="AD1563" s="33">
        <f t="shared" si="19"/>
        <v>-0.00347037807</v>
      </c>
      <c r="AE1563" s="34">
        <f t="shared" si="23"/>
        <v>0</v>
      </c>
      <c r="AF1563" s="34">
        <f t="shared" si="24"/>
        <v>0</v>
      </c>
      <c r="AG1563" s="34">
        <f t="shared" si="25"/>
        <v>0</v>
      </c>
      <c r="AH1563" s="34">
        <f t="shared" si="26"/>
        <v>5</v>
      </c>
      <c r="AI1563" s="34">
        <f t="shared" si="28"/>
        <v>0</v>
      </c>
      <c r="AJ1563" s="34">
        <f t="shared" si="29"/>
        <v>-1</v>
      </c>
      <c r="AK1563" s="34">
        <f t="shared" si="27"/>
        <v>0.00347037807</v>
      </c>
      <c r="AL1563" s="36">
        <f t="shared" si="34"/>
        <v>0</v>
      </c>
      <c r="AM1563" s="36">
        <f t="shared" si="35"/>
        <v>0</v>
      </c>
      <c r="AN1563" s="46">
        <f t="shared" si="36"/>
        <v>0</v>
      </c>
      <c r="AO1563" s="36">
        <f t="shared" si="37"/>
        <v>0</v>
      </c>
      <c r="AP1563" s="36">
        <f t="shared" si="39"/>
        <v>0</v>
      </c>
      <c r="AQ1563" s="36">
        <f t="shared" si="40"/>
        <v>0</v>
      </c>
      <c r="AR1563" s="36">
        <f t="shared" si="38"/>
        <v>0</v>
      </c>
      <c r="AS1563" s="38">
        <f t="shared" si="45"/>
        <v>0</v>
      </c>
      <c r="AT1563" s="38">
        <f t="shared" si="46"/>
        <v>0</v>
      </c>
      <c r="AU1563" s="38">
        <f t="shared" si="47"/>
        <v>0</v>
      </c>
      <c r="AV1563" s="38">
        <f t="shared" si="48"/>
        <v>0</v>
      </c>
      <c r="AW1563" s="38">
        <f t="shared" si="51"/>
        <v>0</v>
      </c>
      <c r="AX1563" s="38">
        <f t="shared" si="52"/>
        <v>0</v>
      </c>
      <c r="AY1563" s="38">
        <f t="shared" si="49"/>
        <v>0</v>
      </c>
      <c r="AZ1563" s="12">
        <f t="shared" si="30"/>
        <v>137.3663678</v>
      </c>
      <c r="BA1563" s="12">
        <f t="shared" si="41"/>
        <v>99.7023846</v>
      </c>
      <c r="BB1563" s="12">
        <f t="shared" si="53"/>
        <v>137.1491905</v>
      </c>
      <c r="BC1563" s="12">
        <f t="shared" si="50"/>
        <v>0.00115679269</v>
      </c>
      <c r="BD1563" s="12">
        <f t="shared" si="54"/>
        <v>122.3279296</v>
      </c>
    </row>
    <row r="1564" ht="14.25" customHeight="1">
      <c r="A1564" s="7">
        <v>38790.0</v>
      </c>
      <c r="B1564" s="21" t="s">
        <v>90</v>
      </c>
      <c r="C1564" s="8">
        <v>36.366615</v>
      </c>
      <c r="D1564" s="33">
        <f t="shared" si="5"/>
        <v>-0.0009926996728</v>
      </c>
      <c r="E1564" s="33">
        <f t="shared" si="7"/>
        <v>0.01562998114</v>
      </c>
      <c r="F1564" s="33">
        <f t="shared" si="9"/>
        <v>0.02679747577</v>
      </c>
      <c r="G1564" s="33">
        <f t="shared" si="11"/>
        <v>0.05371622093</v>
      </c>
      <c r="H1564" s="33">
        <f t="shared" si="20"/>
        <v>1.125812368</v>
      </c>
      <c r="I1564" s="45">
        <f t="shared" si="31"/>
        <v>1.390331109</v>
      </c>
      <c r="J1564" s="45">
        <f t="shared" si="43"/>
        <v>1.877750201</v>
      </c>
      <c r="K1564" s="21" t="s">
        <v>91</v>
      </c>
      <c r="L1564" s="8">
        <v>12.444868</v>
      </c>
      <c r="M1564" s="33">
        <f t="shared" si="6"/>
        <v>0.007060259176</v>
      </c>
      <c r="N1564" s="33">
        <f t="shared" si="8"/>
        <v>0.0311581259</v>
      </c>
      <c r="O1564" s="33">
        <f t="shared" si="10"/>
        <v>0.0269813854</v>
      </c>
      <c r="P1564" s="33">
        <f t="shared" si="12"/>
        <v>0.0579872423</v>
      </c>
      <c r="Q1564" s="45">
        <f t="shared" si="21"/>
        <v>1.811278887</v>
      </c>
      <c r="R1564" s="45">
        <f t="shared" si="32"/>
        <v>1.472405536</v>
      </c>
      <c r="S1564" s="45">
        <f t="shared" si="44"/>
        <v>2.372651777</v>
      </c>
      <c r="T1564" s="33">
        <f t="shared" si="22"/>
        <v>-0.6854665189</v>
      </c>
      <c r="U1564" s="33">
        <f t="shared" si="33"/>
        <v>-0.08207442759</v>
      </c>
      <c r="V1564" s="33">
        <f t="shared" si="42"/>
        <v>-0.494901576</v>
      </c>
      <c r="W1564" s="44">
        <f t="shared" si="13"/>
        <v>0.00462442181</v>
      </c>
      <c r="X1564" s="44">
        <f t="shared" si="14"/>
        <v>0.006613980908</v>
      </c>
      <c r="Y1564" s="33">
        <f t="shared" si="15"/>
        <v>1.430228725</v>
      </c>
      <c r="Z1564" s="43">
        <v>1.0</v>
      </c>
      <c r="AA1564" s="33">
        <f t="shared" si="16"/>
        <v>2.430228725</v>
      </c>
      <c r="AB1564" s="33">
        <f t="shared" si="17"/>
        <v>0.5885160974</v>
      </c>
      <c r="AC1564" s="33">
        <f t="shared" si="18"/>
        <v>0.4114839026</v>
      </c>
      <c r="AD1564" s="33">
        <f t="shared" si="19"/>
        <v>-0.003025666944</v>
      </c>
      <c r="AE1564" s="34">
        <f t="shared" si="23"/>
        <v>0</v>
      </c>
      <c r="AF1564" s="34">
        <f t="shared" si="24"/>
        <v>0</v>
      </c>
      <c r="AG1564" s="34">
        <f t="shared" si="25"/>
        <v>0</v>
      </c>
      <c r="AH1564" s="34">
        <f t="shared" si="26"/>
        <v>0</v>
      </c>
      <c r="AI1564" s="34">
        <f t="shared" si="28"/>
        <v>1</v>
      </c>
      <c r="AJ1564" s="34">
        <f t="shared" si="29"/>
        <v>0</v>
      </c>
      <c r="AK1564" s="34">
        <f t="shared" si="27"/>
        <v>0</v>
      </c>
      <c r="AL1564" s="36">
        <f t="shared" si="34"/>
        <v>0</v>
      </c>
      <c r="AM1564" s="36">
        <f t="shared" si="35"/>
        <v>0</v>
      </c>
      <c r="AN1564" s="46">
        <f t="shared" si="36"/>
        <v>0</v>
      </c>
      <c r="AO1564" s="36">
        <f t="shared" si="37"/>
        <v>0</v>
      </c>
      <c r="AP1564" s="36">
        <f t="shared" si="39"/>
        <v>0</v>
      </c>
      <c r="AQ1564" s="36">
        <f t="shared" si="40"/>
        <v>0</v>
      </c>
      <c r="AR1564" s="36">
        <f t="shared" si="38"/>
        <v>0</v>
      </c>
      <c r="AS1564" s="38">
        <f t="shared" si="45"/>
        <v>0</v>
      </c>
      <c r="AT1564" s="38">
        <f t="shared" si="46"/>
        <v>0</v>
      </c>
      <c r="AU1564" s="38">
        <f t="shared" si="47"/>
        <v>0</v>
      </c>
      <c r="AV1564" s="38">
        <f t="shared" si="48"/>
        <v>0</v>
      </c>
      <c r="AW1564" s="38">
        <f t="shared" si="51"/>
        <v>0</v>
      </c>
      <c r="AX1564" s="38">
        <f t="shared" si="52"/>
        <v>0</v>
      </c>
      <c r="AY1564" s="38">
        <f t="shared" si="49"/>
        <v>0</v>
      </c>
      <c r="AZ1564" s="12">
        <f t="shared" si="30"/>
        <v>137.3663678</v>
      </c>
      <c r="BA1564" s="12">
        <f t="shared" si="41"/>
        <v>99.7023846</v>
      </c>
      <c r="BB1564" s="12">
        <f t="shared" si="53"/>
        <v>137.1491905</v>
      </c>
      <c r="BC1564" s="12">
        <f t="shared" si="50"/>
        <v>0</v>
      </c>
      <c r="BD1564" s="12">
        <f t="shared" si="54"/>
        <v>122.3279296</v>
      </c>
    </row>
    <row r="1565" ht="14.25" customHeight="1">
      <c r="A1565" s="7">
        <v>38791.0</v>
      </c>
      <c r="B1565" s="21" t="s">
        <v>90</v>
      </c>
      <c r="C1565" s="8">
        <v>36.143986</v>
      </c>
      <c r="D1565" s="33">
        <f t="shared" si="5"/>
        <v>-0.006121796048</v>
      </c>
      <c r="E1565" s="33">
        <f t="shared" si="7"/>
        <v>0.004012495938</v>
      </c>
      <c r="F1565" s="33">
        <f t="shared" si="9"/>
        <v>0.01810095986</v>
      </c>
      <c r="G1565" s="33">
        <f t="shared" si="11"/>
        <v>0.04093996823</v>
      </c>
      <c r="H1565" s="33">
        <f t="shared" si="20"/>
        <v>0.1634599275</v>
      </c>
      <c r="I1565" s="45">
        <f t="shared" si="31"/>
        <v>0.8751944901</v>
      </c>
      <c r="J1565" s="45">
        <f t="shared" si="43"/>
        <v>1.354949771</v>
      </c>
      <c r="K1565" s="21" t="s">
        <v>91</v>
      </c>
      <c r="L1565" s="8">
        <v>12.427414</v>
      </c>
      <c r="M1565" s="33">
        <f t="shared" si="6"/>
        <v>-0.001402505836</v>
      </c>
      <c r="N1565" s="33">
        <f t="shared" si="8"/>
        <v>0.01922713221</v>
      </c>
      <c r="O1565" s="33">
        <f t="shared" si="10"/>
        <v>0.0172999906</v>
      </c>
      <c r="P1565" s="33">
        <f t="shared" si="12"/>
        <v>0.04116960999</v>
      </c>
      <c r="Q1565" s="45">
        <f t="shared" si="21"/>
        <v>1.014619304</v>
      </c>
      <c r="R1565" s="45">
        <f t="shared" si="32"/>
        <v>0.8944195066</v>
      </c>
      <c r="S1565" s="45">
        <f t="shared" si="44"/>
        <v>1.583234952</v>
      </c>
      <c r="T1565" s="33">
        <f t="shared" si="22"/>
        <v>-0.8511593765</v>
      </c>
      <c r="U1565" s="33">
        <f t="shared" si="33"/>
        <v>-0.01922501647</v>
      </c>
      <c r="V1565" s="33">
        <f t="shared" si="42"/>
        <v>-0.2282851817</v>
      </c>
      <c r="W1565" s="44">
        <f t="shared" si="13"/>
        <v>0.004939560114</v>
      </c>
      <c r="X1565" s="44">
        <f t="shared" si="14"/>
        <v>0.006047750784</v>
      </c>
      <c r="Y1565" s="33">
        <f t="shared" si="15"/>
        <v>1.224350073</v>
      </c>
      <c r="Z1565" s="43">
        <v>1.0</v>
      </c>
      <c r="AA1565" s="33">
        <f t="shared" si="16"/>
        <v>2.224350073</v>
      </c>
      <c r="AB1565" s="33">
        <f t="shared" si="17"/>
        <v>0.5504304775</v>
      </c>
      <c r="AC1565" s="33">
        <f t="shared" si="18"/>
        <v>0.4495695225</v>
      </c>
      <c r="AD1565" s="33">
        <f t="shared" si="19"/>
        <v>-0.001045628714</v>
      </c>
      <c r="AE1565" s="34">
        <f t="shared" si="23"/>
        <v>0</v>
      </c>
      <c r="AF1565" s="34">
        <f t="shared" si="24"/>
        <v>0</v>
      </c>
      <c r="AG1565" s="34">
        <f t="shared" si="25"/>
        <v>0</v>
      </c>
      <c r="AH1565" s="34">
        <f t="shared" si="26"/>
        <v>0</v>
      </c>
      <c r="AI1565" s="34">
        <f t="shared" si="28"/>
        <v>0</v>
      </c>
      <c r="AJ1565" s="34">
        <f t="shared" si="29"/>
        <v>0</v>
      </c>
      <c r="AK1565" s="34">
        <f t="shared" si="27"/>
        <v>0</v>
      </c>
      <c r="AL1565" s="36">
        <f t="shared" si="34"/>
        <v>0</v>
      </c>
      <c r="AM1565" s="36">
        <f t="shared" si="35"/>
        <v>0</v>
      </c>
      <c r="AN1565" s="46">
        <f t="shared" si="36"/>
        <v>0</v>
      </c>
      <c r="AO1565" s="36">
        <f t="shared" si="37"/>
        <v>0</v>
      </c>
      <c r="AP1565" s="36">
        <f t="shared" si="39"/>
        <v>0</v>
      </c>
      <c r="AQ1565" s="36">
        <f t="shared" si="40"/>
        <v>0</v>
      </c>
      <c r="AR1565" s="36">
        <f t="shared" si="38"/>
        <v>0</v>
      </c>
      <c r="AS1565" s="38">
        <f t="shared" si="45"/>
        <v>0</v>
      </c>
      <c r="AT1565" s="38">
        <f t="shared" si="46"/>
        <v>0</v>
      </c>
      <c r="AU1565" s="38">
        <f t="shared" si="47"/>
        <v>0</v>
      </c>
      <c r="AV1565" s="38">
        <f t="shared" si="48"/>
        <v>0</v>
      </c>
      <c r="AW1565" s="38">
        <f t="shared" si="51"/>
        <v>0</v>
      </c>
      <c r="AX1565" s="38">
        <f t="shared" si="52"/>
        <v>0</v>
      </c>
      <c r="AY1565" s="38">
        <f t="shared" si="49"/>
        <v>0</v>
      </c>
      <c r="AZ1565" s="12">
        <f t="shared" si="30"/>
        <v>137.3663678</v>
      </c>
      <c r="BA1565" s="12">
        <f t="shared" si="41"/>
        <v>99.7023846</v>
      </c>
      <c r="BB1565" s="12">
        <f t="shared" si="53"/>
        <v>137.1491905</v>
      </c>
      <c r="BC1565" s="12">
        <f t="shared" si="50"/>
        <v>0</v>
      </c>
      <c r="BD1565" s="12">
        <f t="shared" si="54"/>
        <v>122.3279296</v>
      </c>
    </row>
    <row r="1566" ht="14.25" customHeight="1">
      <c r="A1566" s="7">
        <v>38792.0</v>
      </c>
      <c r="B1566" s="21" t="s">
        <v>90</v>
      </c>
      <c r="C1566" s="8">
        <v>36.047691</v>
      </c>
      <c r="D1566" s="33">
        <f t="shared" si="5"/>
        <v>-0.002664205326</v>
      </c>
      <c r="E1566" s="33">
        <f t="shared" si="7"/>
        <v>-0.00166670027</v>
      </c>
      <c r="F1566" s="33">
        <f t="shared" si="9"/>
        <v>0.01487456586</v>
      </c>
      <c r="G1566" s="33">
        <f t="shared" si="11"/>
        <v>0.03942214116</v>
      </c>
      <c r="H1566" s="33">
        <f t="shared" si="20"/>
        <v>-0.2855357609</v>
      </c>
      <c r="I1566" s="45">
        <f t="shared" si="31"/>
        <v>0.6786780093</v>
      </c>
      <c r="J1566" s="45">
        <f t="shared" si="43"/>
        <v>1.273979741</v>
      </c>
      <c r="K1566" s="21" t="s">
        <v>91</v>
      </c>
      <c r="L1566" s="8">
        <v>12.415781</v>
      </c>
      <c r="M1566" s="33">
        <f t="shared" si="6"/>
        <v>-0.0009360756791</v>
      </c>
      <c r="N1566" s="33">
        <f t="shared" si="8"/>
        <v>0.01418984113</v>
      </c>
      <c r="O1566" s="33">
        <f t="shared" si="10"/>
        <v>0.02604774247</v>
      </c>
      <c r="P1566" s="33">
        <f t="shared" si="12"/>
        <v>0.04019499644</v>
      </c>
      <c r="Q1566" s="45">
        <f t="shared" si="21"/>
        <v>0.6693540255</v>
      </c>
      <c r="R1566" s="45">
        <f t="shared" si="32"/>
        <v>1.393833247</v>
      </c>
      <c r="S1566" s="45">
        <f t="shared" si="44"/>
        <v>1.483375619</v>
      </c>
      <c r="T1566" s="33">
        <f t="shared" si="22"/>
        <v>-0.9548897863</v>
      </c>
      <c r="U1566" s="33">
        <f t="shared" si="33"/>
        <v>-0.7151552378</v>
      </c>
      <c r="V1566" s="33">
        <f t="shared" si="42"/>
        <v>-0.2093958776</v>
      </c>
      <c r="W1566" s="44">
        <f t="shared" si="13"/>
        <v>0.005000010281</v>
      </c>
      <c r="X1566" s="44">
        <f t="shared" si="14"/>
        <v>0.006067930761</v>
      </c>
      <c r="Y1566" s="33">
        <f t="shared" si="15"/>
        <v>1.213583657</v>
      </c>
      <c r="Z1566" s="43">
        <v>1.0</v>
      </c>
      <c r="AA1566" s="33">
        <f t="shared" si="16"/>
        <v>2.213583657</v>
      </c>
      <c r="AB1566" s="33">
        <f t="shared" si="17"/>
        <v>0.5482438638</v>
      </c>
      <c r="AC1566" s="33">
        <f t="shared" si="18"/>
        <v>0.4517561362</v>
      </c>
      <c r="AD1566" s="33">
        <f t="shared" si="19"/>
        <v>0.0004061869394</v>
      </c>
      <c r="AE1566" s="34">
        <f t="shared" si="23"/>
        <v>0</v>
      </c>
      <c r="AF1566" s="34">
        <f t="shared" si="24"/>
        <v>0</v>
      </c>
      <c r="AG1566" s="34">
        <f t="shared" si="25"/>
        <v>0</v>
      </c>
      <c r="AH1566" s="34">
        <f t="shared" si="26"/>
        <v>0</v>
      </c>
      <c r="AI1566" s="34">
        <f t="shared" si="28"/>
        <v>0</v>
      </c>
      <c r="AJ1566" s="34">
        <f t="shared" si="29"/>
        <v>0</v>
      </c>
      <c r="AK1566" s="34">
        <f t="shared" si="27"/>
        <v>0</v>
      </c>
      <c r="AL1566" s="36">
        <f t="shared" si="34"/>
        <v>0</v>
      </c>
      <c r="AM1566" s="36">
        <f t="shared" si="35"/>
        <v>0</v>
      </c>
      <c r="AN1566" s="46">
        <f t="shared" si="36"/>
        <v>0</v>
      </c>
      <c r="AO1566" s="36">
        <f t="shared" si="37"/>
        <v>0</v>
      </c>
      <c r="AP1566" s="36">
        <f t="shared" si="39"/>
        <v>0</v>
      </c>
      <c r="AQ1566" s="36">
        <f t="shared" si="40"/>
        <v>0</v>
      </c>
      <c r="AR1566" s="36">
        <f t="shared" si="38"/>
        <v>0</v>
      </c>
      <c r="AS1566" s="38">
        <f t="shared" si="45"/>
        <v>0</v>
      </c>
      <c r="AT1566" s="38">
        <f t="shared" si="46"/>
        <v>0</v>
      </c>
      <c r="AU1566" s="38">
        <f t="shared" si="47"/>
        <v>0</v>
      </c>
      <c r="AV1566" s="38">
        <f t="shared" si="48"/>
        <v>0</v>
      </c>
      <c r="AW1566" s="38">
        <f t="shared" si="51"/>
        <v>0</v>
      </c>
      <c r="AX1566" s="38">
        <f t="shared" si="52"/>
        <v>0</v>
      </c>
      <c r="AY1566" s="38">
        <f t="shared" si="49"/>
        <v>0</v>
      </c>
      <c r="AZ1566" s="12">
        <f t="shared" si="30"/>
        <v>137.3663678</v>
      </c>
      <c r="BA1566" s="12">
        <f t="shared" si="41"/>
        <v>99.7023846</v>
      </c>
      <c r="BB1566" s="12">
        <f t="shared" si="53"/>
        <v>137.1491905</v>
      </c>
      <c r="BC1566" s="12">
        <f t="shared" si="50"/>
        <v>0</v>
      </c>
      <c r="BD1566" s="12">
        <f t="shared" si="54"/>
        <v>122.3279296</v>
      </c>
    </row>
    <row r="1567" ht="14.25" customHeight="1">
      <c r="A1567" s="7">
        <v>38793.0</v>
      </c>
      <c r="B1567" s="21" t="s">
        <v>90</v>
      </c>
      <c r="C1567" s="8">
        <v>36.143986</v>
      </c>
      <c r="D1567" s="33">
        <f t="shared" si="5"/>
        <v>0.002671322277</v>
      </c>
      <c r="E1567" s="33">
        <f t="shared" si="7"/>
        <v>-0.00463981119</v>
      </c>
      <c r="F1567" s="33">
        <f t="shared" si="9"/>
        <v>0.01416404205</v>
      </c>
      <c r="G1567" s="33">
        <f t="shared" si="11"/>
        <v>0.0276395454</v>
      </c>
      <c r="H1567" s="33">
        <f t="shared" si="20"/>
        <v>-0.5072168219</v>
      </c>
      <c r="I1567" s="45">
        <f t="shared" si="31"/>
        <v>0.6270996817</v>
      </c>
      <c r="J1567" s="45">
        <f t="shared" si="43"/>
        <v>0.8559061941</v>
      </c>
      <c r="K1567" s="21" t="s">
        <v>91</v>
      </c>
      <c r="L1567" s="8">
        <v>12.444868</v>
      </c>
      <c r="M1567" s="33">
        <f t="shared" si="6"/>
        <v>0.002342744286</v>
      </c>
      <c r="N1567" s="33">
        <f t="shared" si="8"/>
        <v>0.007772278138</v>
      </c>
      <c r="O1567" s="33">
        <f t="shared" si="10"/>
        <v>0.0311581259</v>
      </c>
      <c r="P1567" s="33">
        <f t="shared" si="12"/>
        <v>0.03636458269</v>
      </c>
      <c r="Q1567" s="45">
        <f t="shared" si="21"/>
        <v>0.2489710498</v>
      </c>
      <c r="R1567" s="45">
        <f t="shared" si="32"/>
        <v>1.690082321</v>
      </c>
      <c r="S1567" s="45">
        <f t="shared" si="44"/>
        <v>1.284871927</v>
      </c>
      <c r="T1567" s="33">
        <f t="shared" si="22"/>
        <v>-0.7561878716</v>
      </c>
      <c r="U1567" s="33">
        <f t="shared" si="33"/>
        <v>-1.062982639</v>
      </c>
      <c r="V1567" s="33">
        <f t="shared" si="42"/>
        <v>-0.4289657329</v>
      </c>
      <c r="W1567" s="44">
        <f t="shared" si="13"/>
        <v>0.004101174831</v>
      </c>
      <c r="X1567" s="44">
        <f t="shared" si="14"/>
        <v>0.005993639325</v>
      </c>
      <c r="Y1567" s="33">
        <f t="shared" si="15"/>
        <v>1.461444482</v>
      </c>
      <c r="Z1567" s="43">
        <v>1.0</v>
      </c>
      <c r="AA1567" s="33">
        <f t="shared" si="16"/>
        <v>2.461444482</v>
      </c>
      <c r="AB1567" s="33">
        <f t="shared" si="17"/>
        <v>0.5937344891</v>
      </c>
      <c r="AC1567" s="33">
        <f t="shared" si="18"/>
        <v>0.4062655109</v>
      </c>
      <c r="AD1567" s="33">
        <f t="shared" si="19"/>
        <v>-0.002926910114</v>
      </c>
      <c r="AE1567" s="34">
        <f t="shared" si="23"/>
        <v>0</v>
      </c>
      <c r="AF1567" s="34">
        <f t="shared" si="24"/>
        <v>0</v>
      </c>
      <c r="AG1567" s="34">
        <f t="shared" si="25"/>
        <v>0</v>
      </c>
      <c r="AH1567" s="34">
        <f t="shared" si="26"/>
        <v>0</v>
      </c>
      <c r="AI1567" s="34">
        <f t="shared" si="28"/>
        <v>0</v>
      </c>
      <c r="AJ1567" s="34">
        <f t="shared" si="29"/>
        <v>0</v>
      </c>
      <c r="AK1567" s="34">
        <f t="shared" si="27"/>
        <v>0</v>
      </c>
      <c r="AL1567" s="36">
        <f t="shared" si="34"/>
        <v>1</v>
      </c>
      <c r="AM1567" s="36">
        <f t="shared" si="35"/>
        <v>0</v>
      </c>
      <c r="AN1567" s="46">
        <f t="shared" si="36"/>
        <v>0</v>
      </c>
      <c r="AO1567" s="36">
        <f t="shared" si="37"/>
        <v>1</v>
      </c>
      <c r="AP1567" s="36">
        <f t="shared" si="39"/>
        <v>0</v>
      </c>
      <c r="AQ1567" s="36">
        <f t="shared" si="40"/>
        <v>1</v>
      </c>
      <c r="AR1567" s="36">
        <f t="shared" si="38"/>
        <v>-0.002926910114</v>
      </c>
      <c r="AS1567" s="38">
        <f t="shared" si="45"/>
        <v>0</v>
      </c>
      <c r="AT1567" s="38">
        <f t="shared" si="46"/>
        <v>0</v>
      </c>
      <c r="AU1567" s="38">
        <f t="shared" si="47"/>
        <v>0</v>
      </c>
      <c r="AV1567" s="38">
        <f t="shared" si="48"/>
        <v>0</v>
      </c>
      <c r="AW1567" s="38">
        <f t="shared" si="51"/>
        <v>0</v>
      </c>
      <c r="AX1567" s="38">
        <f t="shared" si="52"/>
        <v>0</v>
      </c>
      <c r="AY1567" s="38">
        <f t="shared" si="49"/>
        <v>0</v>
      </c>
      <c r="AZ1567" s="12">
        <f t="shared" si="30"/>
        <v>137.3663678</v>
      </c>
      <c r="BA1567" s="12">
        <f t="shared" si="41"/>
        <v>99.41056469</v>
      </c>
      <c r="BB1567" s="12">
        <f t="shared" si="53"/>
        <v>137.1491905</v>
      </c>
      <c r="BC1567" s="12">
        <f t="shared" si="50"/>
        <v>-0.0009756367048</v>
      </c>
      <c r="BD1567" s="12">
        <f t="shared" si="54"/>
        <v>122.208582</v>
      </c>
    </row>
    <row r="1568" ht="14.25" customHeight="1">
      <c r="A1568" s="7">
        <v>38796.0</v>
      </c>
      <c r="B1568" s="21" t="s">
        <v>90</v>
      </c>
      <c r="C1568" s="8">
        <v>36.023609</v>
      </c>
      <c r="D1568" s="33">
        <f t="shared" si="5"/>
        <v>-0.003330484911</v>
      </c>
      <c r="E1568" s="33">
        <f t="shared" si="7"/>
        <v>-0.01041522905</v>
      </c>
      <c r="F1568" s="33">
        <f t="shared" si="9"/>
        <v>0.007398857793</v>
      </c>
      <c r="G1568" s="33">
        <f t="shared" si="11"/>
        <v>0.02039309921</v>
      </c>
      <c r="H1568" s="33">
        <f t="shared" si="20"/>
        <v>-0.9612101634</v>
      </c>
      <c r="I1568" s="45">
        <f t="shared" si="31"/>
        <v>0.2476846629</v>
      </c>
      <c r="J1568" s="45">
        <f t="shared" si="43"/>
        <v>0.6007602054</v>
      </c>
      <c r="K1568" s="21" t="s">
        <v>91</v>
      </c>
      <c r="L1568" s="8">
        <v>12.473953</v>
      </c>
      <c r="M1568" s="33">
        <f t="shared" si="6"/>
        <v>0.002337107955</v>
      </c>
      <c r="N1568" s="33">
        <f t="shared" si="8"/>
        <v>0.009413867719</v>
      </c>
      <c r="O1568" s="33">
        <f t="shared" si="10"/>
        <v>0.02987261037</v>
      </c>
      <c r="P1568" s="33">
        <f t="shared" si="12"/>
        <v>0.03381543979</v>
      </c>
      <c r="Q1568" s="45">
        <f t="shared" si="21"/>
        <v>0.3495142617</v>
      </c>
      <c r="R1568" s="45">
        <f t="shared" si="32"/>
        <v>1.567490059</v>
      </c>
      <c r="S1568" s="45">
        <f t="shared" si="44"/>
        <v>1.146549942</v>
      </c>
      <c r="T1568" s="33">
        <f t="shared" si="22"/>
        <v>-1.310724425</v>
      </c>
      <c r="U1568" s="33">
        <f t="shared" si="33"/>
        <v>-1.319805396</v>
      </c>
      <c r="V1568" s="33">
        <f t="shared" si="42"/>
        <v>-0.5457897363</v>
      </c>
      <c r="W1568" s="44">
        <f t="shared" si="13"/>
        <v>0.004189840286</v>
      </c>
      <c r="X1568" s="44">
        <f t="shared" si="14"/>
        <v>0.005953789817</v>
      </c>
      <c r="Y1568" s="33">
        <f t="shared" si="15"/>
        <v>1.42100639</v>
      </c>
      <c r="Z1568" s="43">
        <v>1.0</v>
      </c>
      <c r="AA1568" s="33">
        <f t="shared" si="16"/>
        <v>2.42100639</v>
      </c>
      <c r="AB1568" s="33">
        <f t="shared" si="17"/>
        <v>0.5869486325</v>
      </c>
      <c r="AC1568" s="33">
        <f t="shared" si="18"/>
        <v>0.4130513675</v>
      </c>
      <c r="AD1568" s="33">
        <f t="shared" si="19"/>
        <v>-0.001887351214</v>
      </c>
      <c r="AE1568" s="34">
        <f t="shared" si="23"/>
        <v>1</v>
      </c>
      <c r="AF1568" s="34">
        <f t="shared" si="24"/>
        <v>0</v>
      </c>
      <c r="AG1568" s="34">
        <f t="shared" si="25"/>
        <v>0</v>
      </c>
      <c r="AH1568" s="34">
        <f t="shared" si="26"/>
        <v>1</v>
      </c>
      <c r="AI1568" s="34">
        <f t="shared" si="28"/>
        <v>0</v>
      </c>
      <c r="AJ1568" s="34">
        <f t="shared" si="29"/>
        <v>1</v>
      </c>
      <c r="AK1568" s="34">
        <f t="shared" si="27"/>
        <v>-0.001887351214</v>
      </c>
      <c r="AL1568" s="36">
        <f t="shared" si="34"/>
        <v>1</v>
      </c>
      <c r="AM1568" s="36">
        <f t="shared" si="35"/>
        <v>0</v>
      </c>
      <c r="AN1568" s="46">
        <f t="shared" si="36"/>
        <v>0</v>
      </c>
      <c r="AO1568" s="36">
        <f t="shared" si="37"/>
        <v>2</v>
      </c>
      <c r="AP1568" s="36">
        <f t="shared" si="39"/>
        <v>0</v>
      </c>
      <c r="AQ1568" s="36">
        <f t="shared" si="40"/>
        <v>1</v>
      </c>
      <c r="AR1568" s="36">
        <f t="shared" si="38"/>
        <v>-0.001887351214</v>
      </c>
      <c r="AS1568" s="38">
        <f t="shared" si="45"/>
        <v>0</v>
      </c>
      <c r="AT1568" s="38">
        <f t="shared" si="46"/>
        <v>0</v>
      </c>
      <c r="AU1568" s="38">
        <f t="shared" si="47"/>
        <v>0</v>
      </c>
      <c r="AV1568" s="38">
        <f t="shared" si="48"/>
        <v>0</v>
      </c>
      <c r="AW1568" s="38">
        <f t="shared" si="51"/>
        <v>0</v>
      </c>
      <c r="AX1568" s="38">
        <f t="shared" si="52"/>
        <v>0</v>
      </c>
      <c r="AY1568" s="38">
        <f t="shared" si="49"/>
        <v>0</v>
      </c>
      <c r="AZ1568" s="12">
        <f t="shared" si="30"/>
        <v>137.1071092</v>
      </c>
      <c r="BA1568" s="12">
        <f t="shared" si="41"/>
        <v>99.22294204</v>
      </c>
      <c r="BB1568" s="12">
        <f t="shared" si="53"/>
        <v>137.1491905</v>
      </c>
      <c r="BC1568" s="12">
        <f t="shared" si="50"/>
        <v>-0.001258234143</v>
      </c>
      <c r="BD1568" s="12">
        <f t="shared" si="54"/>
        <v>122.054815</v>
      </c>
    </row>
    <row r="1569" ht="14.25" customHeight="1">
      <c r="A1569" s="7">
        <v>38797.0</v>
      </c>
      <c r="B1569" s="21" t="s">
        <v>90</v>
      </c>
      <c r="C1569" s="8">
        <v>35.825027</v>
      </c>
      <c r="D1569" s="33">
        <f t="shared" si="5"/>
        <v>-0.005512551505</v>
      </c>
      <c r="E1569" s="33">
        <f t="shared" si="7"/>
        <v>-0.01489245012</v>
      </c>
      <c r="F1569" s="33">
        <f t="shared" si="9"/>
        <v>0.0005047623013</v>
      </c>
      <c r="G1569" s="33">
        <f t="shared" si="11"/>
        <v>0.01614764465</v>
      </c>
      <c r="H1569" s="33">
        <f t="shared" si="20"/>
        <v>-1.294564497</v>
      </c>
      <c r="I1569" s="45">
        <f t="shared" si="31"/>
        <v>-0.1342257507</v>
      </c>
      <c r="J1569" s="45">
        <f t="shared" si="43"/>
        <v>0.4524876373</v>
      </c>
      <c r="K1569" s="21" t="s">
        <v>91</v>
      </c>
      <c r="L1569" s="8">
        <v>12.433237</v>
      </c>
      <c r="M1569" s="33">
        <f t="shared" si="6"/>
        <v>-0.003264081563</v>
      </c>
      <c r="N1569" s="33">
        <f t="shared" si="8"/>
        <v>-0.0009346021187</v>
      </c>
      <c r="O1569" s="33">
        <f t="shared" si="10"/>
        <v>0.03019440333</v>
      </c>
      <c r="P1569" s="33">
        <f t="shared" si="12"/>
        <v>0.02896378957</v>
      </c>
      <c r="Q1569" s="45">
        <f t="shared" si="21"/>
        <v>-0.2955483425</v>
      </c>
      <c r="R1569" s="45">
        <f t="shared" si="32"/>
        <v>1.559589582</v>
      </c>
      <c r="S1569" s="45">
        <f t="shared" si="44"/>
        <v>0.9302739027</v>
      </c>
      <c r="T1569" s="33">
        <f t="shared" si="22"/>
        <v>-0.999016154</v>
      </c>
      <c r="U1569" s="33">
        <f t="shared" si="33"/>
        <v>-1.693815333</v>
      </c>
      <c r="V1569" s="33">
        <f t="shared" si="42"/>
        <v>-0.4777862654</v>
      </c>
      <c r="W1569" s="44">
        <f t="shared" si="13"/>
        <v>0.004411014205</v>
      </c>
      <c r="X1569" s="44">
        <f t="shared" si="14"/>
        <v>0.00605585618</v>
      </c>
      <c r="Y1569" s="33">
        <f t="shared" si="15"/>
        <v>1.372894282</v>
      </c>
      <c r="Z1569" s="43">
        <v>1.0</v>
      </c>
      <c r="AA1569" s="33">
        <f t="shared" si="16"/>
        <v>2.372894282</v>
      </c>
      <c r="AB1569" s="33">
        <f t="shared" si="17"/>
        <v>0.5785737243</v>
      </c>
      <c r="AC1569" s="33">
        <f t="shared" si="18"/>
        <v>0.4214262757</v>
      </c>
      <c r="AD1569" s="33">
        <f t="shared" si="19"/>
        <v>0.002621385758</v>
      </c>
      <c r="AE1569" s="34">
        <f t="shared" si="23"/>
        <v>0</v>
      </c>
      <c r="AF1569" s="34">
        <f t="shared" si="24"/>
        <v>0</v>
      </c>
      <c r="AG1569" s="34">
        <f t="shared" si="25"/>
        <v>0</v>
      </c>
      <c r="AH1569" s="34">
        <f t="shared" si="26"/>
        <v>2</v>
      </c>
      <c r="AI1569" s="34">
        <f t="shared" si="28"/>
        <v>0</v>
      </c>
      <c r="AJ1569" s="34">
        <f t="shared" si="29"/>
        <v>1</v>
      </c>
      <c r="AK1569" s="34">
        <f t="shared" si="27"/>
        <v>0.002621385758</v>
      </c>
      <c r="AL1569" s="36">
        <f t="shared" si="34"/>
        <v>1</v>
      </c>
      <c r="AM1569" s="36">
        <f t="shared" si="35"/>
        <v>0</v>
      </c>
      <c r="AN1569" s="46">
        <f t="shared" si="36"/>
        <v>0</v>
      </c>
      <c r="AO1569" s="36">
        <f t="shared" si="37"/>
        <v>3</v>
      </c>
      <c r="AP1569" s="36">
        <f t="shared" si="39"/>
        <v>0</v>
      </c>
      <c r="AQ1569" s="36">
        <f t="shared" si="40"/>
        <v>1</v>
      </c>
      <c r="AR1569" s="36">
        <f t="shared" si="38"/>
        <v>0.002621385758</v>
      </c>
      <c r="AS1569" s="38">
        <f t="shared" si="45"/>
        <v>0</v>
      </c>
      <c r="AT1569" s="38">
        <f t="shared" si="46"/>
        <v>0</v>
      </c>
      <c r="AU1569" s="38">
        <f t="shared" si="47"/>
        <v>0</v>
      </c>
      <c r="AV1569" s="38">
        <f t="shared" si="48"/>
        <v>0</v>
      </c>
      <c r="AW1569" s="38">
        <f t="shared" si="51"/>
        <v>0</v>
      </c>
      <c r="AX1569" s="38">
        <f t="shared" si="52"/>
        <v>0</v>
      </c>
      <c r="AY1569" s="38">
        <f t="shared" si="49"/>
        <v>0</v>
      </c>
      <c r="AZ1569" s="12">
        <f t="shared" si="30"/>
        <v>137.4665198</v>
      </c>
      <c r="BA1569" s="12">
        <f t="shared" si="41"/>
        <v>99.48304364</v>
      </c>
      <c r="BB1569" s="12">
        <f t="shared" si="53"/>
        <v>137.1491905</v>
      </c>
      <c r="BC1569" s="12">
        <f t="shared" si="50"/>
        <v>0.001747590505</v>
      </c>
      <c r="BD1569" s="12">
        <f t="shared" si="54"/>
        <v>122.2681168</v>
      </c>
    </row>
    <row r="1570" ht="14.25" customHeight="1">
      <c r="A1570" s="7">
        <v>38798.0</v>
      </c>
      <c r="B1570" s="21" t="s">
        <v>90</v>
      </c>
      <c r="C1570" s="8">
        <v>35.999538</v>
      </c>
      <c r="D1570" s="33">
        <f t="shared" si="5"/>
        <v>0.004871203586</v>
      </c>
      <c r="E1570" s="33">
        <f t="shared" si="7"/>
        <v>-0.003996460158</v>
      </c>
      <c r="F1570" s="33">
        <f t="shared" si="9"/>
        <v>0</v>
      </c>
      <c r="G1570" s="33">
        <f t="shared" si="11"/>
        <v>0.01832859413</v>
      </c>
      <c r="H1570" s="33">
        <f t="shared" si="20"/>
        <v>-0.3960261218</v>
      </c>
      <c r="I1570" s="45">
        <f t="shared" si="31"/>
        <v>-0.1615623037</v>
      </c>
      <c r="J1570" s="45">
        <f t="shared" si="43"/>
        <v>0.518667409</v>
      </c>
      <c r="K1570" s="21" t="s">
        <v>91</v>
      </c>
      <c r="L1570" s="8">
        <v>12.439048</v>
      </c>
      <c r="M1570" s="33">
        <f t="shared" si="6"/>
        <v>0.0004673762754</v>
      </c>
      <c r="N1570" s="33">
        <f t="shared" si="8"/>
        <v>0.0009361561464</v>
      </c>
      <c r="O1570" s="33">
        <f t="shared" si="10"/>
        <v>0.02018128795</v>
      </c>
      <c r="P1570" s="33">
        <f t="shared" si="12"/>
        <v>0.02381759771</v>
      </c>
      <c r="Q1570" s="45">
        <f t="shared" si="21"/>
        <v>-0.1754533275</v>
      </c>
      <c r="R1570" s="45">
        <f t="shared" si="32"/>
        <v>0.877908903</v>
      </c>
      <c r="S1570" s="45">
        <f t="shared" si="44"/>
        <v>0.710691113</v>
      </c>
      <c r="T1570" s="33">
        <f t="shared" si="22"/>
        <v>-0.2205727943</v>
      </c>
      <c r="U1570" s="33">
        <f t="shared" si="33"/>
        <v>-1.039471207</v>
      </c>
      <c r="V1570" s="33">
        <f t="shared" si="42"/>
        <v>-0.192023704</v>
      </c>
      <c r="W1570" s="44">
        <f t="shared" si="13"/>
        <v>0.004485643859</v>
      </c>
      <c r="X1570" s="44">
        <f t="shared" si="14"/>
        <v>0.005982801664</v>
      </c>
      <c r="Y1570" s="33">
        <f t="shared" si="15"/>
        <v>1.333766534</v>
      </c>
      <c r="Z1570" s="43">
        <v>1.0</v>
      </c>
      <c r="AA1570" s="33">
        <f t="shared" si="16"/>
        <v>2.333766534</v>
      </c>
      <c r="AB1570" s="33">
        <f t="shared" si="17"/>
        <v>0.5715081242</v>
      </c>
      <c r="AC1570" s="33">
        <f t="shared" si="18"/>
        <v>0.4284918758</v>
      </c>
      <c r="AD1570" s="33">
        <f t="shared" si="19"/>
        <v>-0.002985539937</v>
      </c>
      <c r="AE1570" s="34">
        <f t="shared" si="23"/>
        <v>0</v>
      </c>
      <c r="AF1570" s="34">
        <f t="shared" si="24"/>
        <v>0</v>
      </c>
      <c r="AG1570" s="34">
        <f t="shared" si="25"/>
        <v>0</v>
      </c>
      <c r="AH1570" s="34">
        <f t="shared" si="26"/>
        <v>3</v>
      </c>
      <c r="AI1570" s="34">
        <f t="shared" si="28"/>
        <v>0</v>
      </c>
      <c r="AJ1570" s="34">
        <f t="shared" si="29"/>
        <v>1</v>
      </c>
      <c r="AK1570" s="34">
        <f t="shared" si="27"/>
        <v>-0.002985539937</v>
      </c>
      <c r="AL1570" s="36">
        <f t="shared" si="34"/>
        <v>1</v>
      </c>
      <c r="AM1570" s="36">
        <f t="shared" si="35"/>
        <v>0</v>
      </c>
      <c r="AN1570" s="46">
        <f t="shared" si="36"/>
        <v>0</v>
      </c>
      <c r="AO1570" s="36">
        <f t="shared" si="37"/>
        <v>4</v>
      </c>
      <c r="AP1570" s="36">
        <f t="shared" si="39"/>
        <v>0</v>
      </c>
      <c r="AQ1570" s="36">
        <f t="shared" si="40"/>
        <v>1</v>
      </c>
      <c r="AR1570" s="36">
        <f t="shared" si="38"/>
        <v>-0.002985539937</v>
      </c>
      <c r="AS1570" s="38">
        <f t="shared" si="45"/>
        <v>0</v>
      </c>
      <c r="AT1570" s="38">
        <f t="shared" si="46"/>
        <v>0</v>
      </c>
      <c r="AU1570" s="38">
        <f t="shared" si="47"/>
        <v>0</v>
      </c>
      <c r="AV1570" s="38">
        <f t="shared" si="48"/>
        <v>0</v>
      </c>
      <c r="AW1570" s="38">
        <f t="shared" si="51"/>
        <v>0</v>
      </c>
      <c r="AX1570" s="38">
        <f t="shared" si="52"/>
        <v>0</v>
      </c>
      <c r="AY1570" s="38">
        <f t="shared" si="49"/>
        <v>0</v>
      </c>
      <c r="AZ1570" s="12">
        <f t="shared" si="30"/>
        <v>137.056108</v>
      </c>
      <c r="BA1570" s="12">
        <f t="shared" si="41"/>
        <v>99.18603304</v>
      </c>
      <c r="BB1570" s="12">
        <f t="shared" si="53"/>
        <v>137.1491905</v>
      </c>
      <c r="BC1570" s="12">
        <f t="shared" si="50"/>
        <v>-0.001990359958</v>
      </c>
      <c r="BD1570" s="12">
        <f t="shared" si="54"/>
        <v>122.0247593</v>
      </c>
    </row>
    <row r="1571" ht="14.25" customHeight="1">
      <c r="A1571" s="7">
        <v>38799.0</v>
      </c>
      <c r="B1571" s="21" t="s">
        <v>90</v>
      </c>
      <c r="C1571" s="8">
        <v>35.584305</v>
      </c>
      <c r="D1571" s="33">
        <f t="shared" si="5"/>
        <v>-0.01153439802</v>
      </c>
      <c r="E1571" s="33">
        <f t="shared" si="7"/>
        <v>-0.01285480393</v>
      </c>
      <c r="F1571" s="33">
        <f t="shared" si="9"/>
        <v>-0.0145000791</v>
      </c>
      <c r="G1571" s="33">
        <f t="shared" si="11"/>
        <v>-0.004553351695</v>
      </c>
      <c r="H1571" s="33">
        <f t="shared" si="20"/>
        <v>-1.101291952</v>
      </c>
      <c r="I1571" s="45">
        <f t="shared" si="31"/>
        <v>-0.939977782</v>
      </c>
      <c r="J1571" s="45">
        <f t="shared" si="43"/>
        <v>-0.2787904056</v>
      </c>
      <c r="K1571" s="21" t="s">
        <v>91</v>
      </c>
      <c r="L1571" s="8">
        <v>12.334353</v>
      </c>
      <c r="M1571" s="33">
        <f t="shared" si="6"/>
        <v>-0.008416640888</v>
      </c>
      <c r="N1571" s="33">
        <f t="shared" si="8"/>
        <v>-0.006558427537</v>
      </c>
      <c r="O1571" s="33">
        <f t="shared" si="10"/>
        <v>0.007538350547</v>
      </c>
      <c r="P1571" s="33">
        <f t="shared" si="12"/>
        <v>0.01640850377</v>
      </c>
      <c r="Q1571" s="45">
        <f t="shared" si="21"/>
        <v>-0.6375997124</v>
      </c>
      <c r="R1571" s="45">
        <f t="shared" si="32"/>
        <v>0.03380184965</v>
      </c>
      <c r="S1571" s="45">
        <f t="shared" si="44"/>
        <v>0.4107699793</v>
      </c>
      <c r="T1571" s="33">
        <f t="shared" si="22"/>
        <v>-0.4636922401</v>
      </c>
      <c r="U1571" s="33">
        <f t="shared" si="33"/>
        <v>-0.9737796316</v>
      </c>
      <c r="V1571" s="33">
        <f t="shared" si="42"/>
        <v>-0.6895603849</v>
      </c>
      <c r="W1571" s="44">
        <f t="shared" si="13"/>
        <v>0.004623157671</v>
      </c>
      <c r="X1571" s="44">
        <f t="shared" si="14"/>
        <v>0.006341879846</v>
      </c>
      <c r="Y1571" s="33">
        <f t="shared" si="15"/>
        <v>1.371763694</v>
      </c>
      <c r="Z1571" s="43">
        <v>1.0</v>
      </c>
      <c r="AA1571" s="33">
        <f t="shared" si="16"/>
        <v>2.371763694</v>
      </c>
      <c r="AB1571" s="33">
        <f t="shared" si="17"/>
        <v>0.578372836</v>
      </c>
      <c r="AC1571" s="33">
        <f t="shared" si="18"/>
        <v>0.421627164</v>
      </c>
      <c r="AD1571" s="33">
        <f t="shared" si="19"/>
        <v>-0.0004311641895</v>
      </c>
      <c r="AE1571" s="34">
        <f t="shared" si="23"/>
        <v>0</v>
      </c>
      <c r="AF1571" s="34">
        <f t="shared" si="24"/>
        <v>0</v>
      </c>
      <c r="AG1571" s="34">
        <f t="shared" si="25"/>
        <v>0</v>
      </c>
      <c r="AH1571" s="34">
        <f t="shared" si="26"/>
        <v>4</v>
      </c>
      <c r="AI1571" s="34">
        <f t="shared" si="28"/>
        <v>0</v>
      </c>
      <c r="AJ1571" s="34">
        <f t="shared" si="29"/>
        <v>1</v>
      </c>
      <c r="AK1571" s="34">
        <f t="shared" si="27"/>
        <v>-0.0004311641895</v>
      </c>
      <c r="AL1571" s="36">
        <f t="shared" si="34"/>
        <v>0</v>
      </c>
      <c r="AM1571" s="36">
        <f t="shared" si="35"/>
        <v>0</v>
      </c>
      <c r="AN1571" s="46">
        <f t="shared" si="36"/>
        <v>0</v>
      </c>
      <c r="AO1571" s="36">
        <f t="shared" si="37"/>
        <v>5</v>
      </c>
      <c r="AP1571" s="36">
        <f t="shared" si="39"/>
        <v>0</v>
      </c>
      <c r="AQ1571" s="36">
        <f t="shared" si="40"/>
        <v>1</v>
      </c>
      <c r="AR1571" s="36">
        <f t="shared" si="38"/>
        <v>-0.0004311641895</v>
      </c>
      <c r="AS1571" s="38">
        <f t="shared" si="45"/>
        <v>0</v>
      </c>
      <c r="AT1571" s="38">
        <f t="shared" si="46"/>
        <v>0</v>
      </c>
      <c r="AU1571" s="38">
        <f t="shared" si="47"/>
        <v>0</v>
      </c>
      <c r="AV1571" s="38">
        <f t="shared" si="48"/>
        <v>0</v>
      </c>
      <c r="AW1571" s="38">
        <f t="shared" si="51"/>
        <v>0</v>
      </c>
      <c r="AX1571" s="38">
        <f t="shared" si="52"/>
        <v>0</v>
      </c>
      <c r="AY1571" s="38">
        <f t="shared" si="49"/>
        <v>0</v>
      </c>
      <c r="AZ1571" s="12">
        <f t="shared" si="30"/>
        <v>136.9970143</v>
      </c>
      <c r="BA1571" s="12">
        <f t="shared" si="41"/>
        <v>99.14326758</v>
      </c>
      <c r="BB1571" s="12">
        <f t="shared" si="53"/>
        <v>137.1491905</v>
      </c>
      <c r="BC1571" s="12">
        <f t="shared" si="50"/>
        <v>-0.000287442793</v>
      </c>
      <c r="BD1571" s="12">
        <f t="shared" si="54"/>
        <v>121.9896841</v>
      </c>
    </row>
    <row r="1572" ht="14.25" customHeight="1">
      <c r="A1572" s="7">
        <v>38800.0</v>
      </c>
      <c r="B1572" s="21" t="s">
        <v>90</v>
      </c>
      <c r="C1572" s="8">
        <v>35.710693</v>
      </c>
      <c r="D1572" s="33">
        <f t="shared" si="5"/>
        <v>0.0035517906</v>
      </c>
      <c r="E1572" s="33">
        <f t="shared" si="7"/>
        <v>-0.01198796945</v>
      </c>
      <c r="F1572" s="33">
        <f t="shared" si="9"/>
        <v>-0.01657215873</v>
      </c>
      <c r="G1572" s="33">
        <f t="shared" si="11"/>
        <v>0.000996127389</v>
      </c>
      <c r="H1572" s="33">
        <f t="shared" si="20"/>
        <v>-1.025507219</v>
      </c>
      <c r="I1572" s="45">
        <f t="shared" si="31"/>
        <v>-1.027816248</v>
      </c>
      <c r="J1572" s="45">
        <f t="shared" si="43"/>
        <v>-0.09000630038</v>
      </c>
      <c r="K1572" s="21" t="s">
        <v>91</v>
      </c>
      <c r="L1572" s="8">
        <v>12.407062</v>
      </c>
      <c r="M1572" s="33">
        <f t="shared" si="6"/>
        <v>0.005894836965</v>
      </c>
      <c r="N1572" s="33">
        <f t="shared" si="8"/>
        <v>-0.003037878746</v>
      </c>
      <c r="O1572" s="33">
        <f t="shared" si="10"/>
        <v>0.004710788153</v>
      </c>
      <c r="P1572" s="33">
        <f t="shared" si="12"/>
        <v>0.01755797476</v>
      </c>
      <c r="Q1572" s="45">
        <f t="shared" si="21"/>
        <v>-0.4132070881</v>
      </c>
      <c r="R1572" s="45">
        <f t="shared" si="32"/>
        <v>-0.1673931193</v>
      </c>
      <c r="S1572" s="45">
        <f t="shared" si="44"/>
        <v>0.4299709134</v>
      </c>
      <c r="T1572" s="33">
        <f t="shared" si="22"/>
        <v>-0.6123001314</v>
      </c>
      <c r="U1572" s="33">
        <f t="shared" si="33"/>
        <v>-0.8604231284</v>
      </c>
      <c r="V1572" s="33">
        <f t="shared" si="42"/>
        <v>-0.5199772138</v>
      </c>
      <c r="W1572" s="44">
        <f t="shared" si="13"/>
        <v>0.004676613979</v>
      </c>
      <c r="X1572" s="44">
        <f t="shared" si="14"/>
        <v>0.006383847221</v>
      </c>
      <c r="Y1572" s="33">
        <f t="shared" si="15"/>
        <v>1.36505755</v>
      </c>
      <c r="Z1572" s="43">
        <v>1.0</v>
      </c>
      <c r="AA1572" s="33">
        <f t="shared" si="16"/>
        <v>2.36505755</v>
      </c>
      <c r="AB1572" s="33">
        <f t="shared" si="17"/>
        <v>0.577177308</v>
      </c>
      <c r="AC1572" s="33">
        <f t="shared" si="18"/>
        <v>0.422822692</v>
      </c>
      <c r="AD1572" s="33">
        <f t="shared" si="19"/>
        <v>-0.0007284642167</v>
      </c>
      <c r="AE1572" s="34">
        <f t="shared" si="23"/>
        <v>0</v>
      </c>
      <c r="AF1572" s="34">
        <f t="shared" si="24"/>
        <v>0</v>
      </c>
      <c r="AG1572" s="34">
        <f t="shared" si="25"/>
        <v>0</v>
      </c>
      <c r="AH1572" s="34">
        <f t="shared" si="26"/>
        <v>5</v>
      </c>
      <c r="AI1572" s="34">
        <f t="shared" si="28"/>
        <v>0</v>
      </c>
      <c r="AJ1572" s="34">
        <f t="shared" si="29"/>
        <v>1</v>
      </c>
      <c r="AK1572" s="34">
        <f t="shared" si="27"/>
        <v>-0.0007284642167</v>
      </c>
      <c r="AL1572" s="36">
        <f t="shared" si="34"/>
        <v>0</v>
      </c>
      <c r="AM1572" s="36">
        <f t="shared" si="35"/>
        <v>0</v>
      </c>
      <c r="AN1572" s="46">
        <f t="shared" si="36"/>
        <v>0</v>
      </c>
      <c r="AO1572" s="36">
        <f t="shared" si="37"/>
        <v>0</v>
      </c>
      <c r="AP1572" s="36">
        <f t="shared" si="39"/>
        <v>1</v>
      </c>
      <c r="AQ1572" s="36">
        <f t="shared" si="40"/>
        <v>0</v>
      </c>
      <c r="AR1572" s="36">
        <f t="shared" si="38"/>
        <v>0</v>
      </c>
      <c r="AS1572" s="38">
        <f t="shared" si="45"/>
        <v>0</v>
      </c>
      <c r="AT1572" s="38">
        <f t="shared" si="46"/>
        <v>0</v>
      </c>
      <c r="AU1572" s="38">
        <f t="shared" si="47"/>
        <v>0</v>
      </c>
      <c r="AV1572" s="38">
        <f t="shared" si="48"/>
        <v>0</v>
      </c>
      <c r="AW1572" s="38">
        <f t="shared" si="51"/>
        <v>0</v>
      </c>
      <c r="AX1572" s="38">
        <f t="shared" si="52"/>
        <v>0</v>
      </c>
      <c r="AY1572" s="38">
        <f t="shared" si="49"/>
        <v>0</v>
      </c>
      <c r="AZ1572" s="12">
        <f t="shared" si="30"/>
        <v>136.8972169</v>
      </c>
      <c r="BA1572" s="12">
        <f t="shared" si="41"/>
        <v>99.14326758</v>
      </c>
      <c r="BB1572" s="12">
        <f t="shared" si="53"/>
        <v>137.1491905</v>
      </c>
      <c r="BC1572" s="12">
        <f t="shared" si="50"/>
        <v>-0.0002428214056</v>
      </c>
      <c r="BD1572" s="12">
        <f t="shared" si="54"/>
        <v>121.9600624</v>
      </c>
    </row>
    <row r="1573" ht="14.25" customHeight="1">
      <c r="A1573" s="7">
        <v>38803.0</v>
      </c>
      <c r="B1573" s="21" t="s">
        <v>90</v>
      </c>
      <c r="C1573" s="8">
        <v>35.500046</v>
      </c>
      <c r="D1573" s="33">
        <f t="shared" si="5"/>
        <v>-0.005898709387</v>
      </c>
      <c r="E1573" s="33">
        <f t="shared" si="7"/>
        <v>-0.01453388526</v>
      </c>
      <c r="F1573" s="33">
        <f t="shared" si="9"/>
        <v>-0.02479774057</v>
      </c>
      <c r="G1573" s="33">
        <f t="shared" si="11"/>
        <v>-0.004407021664</v>
      </c>
      <c r="H1573" s="33">
        <f t="shared" si="20"/>
        <v>-1.210678498</v>
      </c>
      <c r="I1573" s="45">
        <f t="shared" si="31"/>
        <v>-1.442550835</v>
      </c>
      <c r="J1573" s="45">
        <f t="shared" si="43"/>
        <v>-0.277729402</v>
      </c>
      <c r="K1573" s="21" t="s">
        <v>91</v>
      </c>
      <c r="L1573" s="8">
        <v>12.328535</v>
      </c>
      <c r="M1573" s="33">
        <f t="shared" si="6"/>
        <v>-0.006329217989</v>
      </c>
      <c r="N1573" s="33">
        <f t="shared" si="8"/>
        <v>-0.01165773192</v>
      </c>
      <c r="O1573" s="33">
        <f t="shared" si="10"/>
        <v>-0.002353608543</v>
      </c>
      <c r="P1573" s="33">
        <f t="shared" si="12"/>
        <v>0.003985309941</v>
      </c>
      <c r="Q1573" s="45">
        <f t="shared" si="21"/>
        <v>-0.9590342478</v>
      </c>
      <c r="R1573" s="45">
        <f t="shared" si="32"/>
        <v>-0.6397607041</v>
      </c>
      <c r="S1573" s="45">
        <f t="shared" si="44"/>
        <v>-0.1160182074</v>
      </c>
      <c r="T1573" s="33">
        <f t="shared" si="22"/>
        <v>-0.2516442502</v>
      </c>
      <c r="U1573" s="33">
        <f t="shared" si="33"/>
        <v>-0.8027901309</v>
      </c>
      <c r="V1573" s="33">
        <f t="shared" si="42"/>
        <v>-0.1617111946</v>
      </c>
      <c r="W1573" s="44">
        <f t="shared" si="13"/>
        <v>0.004862742249</v>
      </c>
      <c r="X1573" s="44">
        <f t="shared" si="14"/>
        <v>0.006402295752</v>
      </c>
      <c r="Y1573" s="33">
        <f t="shared" si="15"/>
        <v>1.316601914</v>
      </c>
      <c r="Z1573" s="43">
        <v>1.0</v>
      </c>
      <c r="AA1573" s="33">
        <f t="shared" si="16"/>
        <v>2.316601914</v>
      </c>
      <c r="AB1573" s="33">
        <f t="shared" si="17"/>
        <v>0.5683332583</v>
      </c>
      <c r="AC1573" s="33">
        <f t="shared" si="18"/>
        <v>0.4316667417</v>
      </c>
      <c r="AD1573" s="33">
        <f t="shared" si="19"/>
        <v>-0.002956597582</v>
      </c>
      <c r="AE1573" s="34">
        <f t="shared" si="23"/>
        <v>0</v>
      </c>
      <c r="AF1573" s="34">
        <f t="shared" si="24"/>
        <v>0</v>
      </c>
      <c r="AG1573" s="34">
        <f t="shared" si="25"/>
        <v>0</v>
      </c>
      <c r="AH1573" s="34">
        <f t="shared" si="26"/>
        <v>0</v>
      </c>
      <c r="AI1573" s="34">
        <f t="shared" si="28"/>
        <v>1</v>
      </c>
      <c r="AJ1573" s="34">
        <f t="shared" si="29"/>
        <v>0</v>
      </c>
      <c r="AK1573" s="34">
        <f t="shared" si="27"/>
        <v>0</v>
      </c>
      <c r="AL1573" s="36">
        <f t="shared" si="34"/>
        <v>0</v>
      </c>
      <c r="AM1573" s="36">
        <f t="shared" si="35"/>
        <v>0</v>
      </c>
      <c r="AN1573" s="46">
        <f t="shared" si="36"/>
        <v>0</v>
      </c>
      <c r="AO1573" s="36">
        <f t="shared" si="37"/>
        <v>0</v>
      </c>
      <c r="AP1573" s="36">
        <f t="shared" si="39"/>
        <v>0</v>
      </c>
      <c r="AQ1573" s="36">
        <f t="shared" si="40"/>
        <v>0</v>
      </c>
      <c r="AR1573" s="36">
        <f t="shared" si="38"/>
        <v>0</v>
      </c>
      <c r="AS1573" s="38">
        <f t="shared" si="45"/>
        <v>0</v>
      </c>
      <c r="AT1573" s="38">
        <f t="shared" si="46"/>
        <v>0</v>
      </c>
      <c r="AU1573" s="38">
        <f t="shared" si="47"/>
        <v>0</v>
      </c>
      <c r="AV1573" s="38">
        <f t="shared" si="48"/>
        <v>0</v>
      </c>
      <c r="AW1573" s="38">
        <f t="shared" si="51"/>
        <v>0</v>
      </c>
      <c r="AX1573" s="38">
        <f t="shared" si="52"/>
        <v>0</v>
      </c>
      <c r="AY1573" s="38">
        <f t="shared" si="49"/>
        <v>0</v>
      </c>
      <c r="AZ1573" s="12">
        <f t="shared" si="30"/>
        <v>136.8972169</v>
      </c>
      <c r="BA1573" s="12">
        <f t="shared" si="41"/>
        <v>99.14326758</v>
      </c>
      <c r="BB1573" s="12">
        <f t="shared" si="53"/>
        <v>137.1491905</v>
      </c>
      <c r="BC1573" s="12">
        <f t="shared" si="50"/>
        <v>0</v>
      </c>
      <c r="BD1573" s="12">
        <f t="shared" si="54"/>
        <v>121.9600624</v>
      </c>
    </row>
    <row r="1574" ht="14.25" customHeight="1">
      <c r="A1574" s="7">
        <v>38804.0</v>
      </c>
      <c r="B1574" s="21" t="s">
        <v>90</v>
      </c>
      <c r="C1574" s="8">
        <v>35.169067</v>
      </c>
      <c r="D1574" s="33">
        <f t="shared" si="5"/>
        <v>-0.009323340032</v>
      </c>
      <c r="E1574" s="33">
        <f t="shared" si="7"/>
        <v>-0.01831010483</v>
      </c>
      <c r="F1574" s="33">
        <f t="shared" si="9"/>
        <v>-0.03292987263</v>
      </c>
      <c r="G1574" s="33">
        <f t="shared" si="11"/>
        <v>-0.007014834327</v>
      </c>
      <c r="H1574" s="33">
        <f t="shared" si="20"/>
        <v>-1.466766555</v>
      </c>
      <c r="I1574" s="45">
        <f t="shared" si="31"/>
        <v>-1.815856033</v>
      </c>
      <c r="J1574" s="45">
        <f t="shared" si="43"/>
        <v>-0.3663819205</v>
      </c>
      <c r="K1574" s="21" t="s">
        <v>91</v>
      </c>
      <c r="L1574" s="8">
        <v>12.261642</v>
      </c>
      <c r="M1574" s="33">
        <f t="shared" si="6"/>
        <v>-0.005425867713</v>
      </c>
      <c r="N1574" s="33">
        <f t="shared" si="8"/>
        <v>-0.01380131337</v>
      </c>
      <c r="O1574" s="33">
        <f t="shared" si="10"/>
        <v>-0.01472301675</v>
      </c>
      <c r="P1574" s="33">
        <f t="shared" si="12"/>
        <v>0.01186112127</v>
      </c>
      <c r="Q1574" s="45">
        <f t="shared" si="21"/>
        <v>-1.090130532</v>
      </c>
      <c r="R1574" s="45">
        <f t="shared" si="32"/>
        <v>-1.452691351</v>
      </c>
      <c r="S1574" s="45">
        <f t="shared" si="44"/>
        <v>0.1571224349</v>
      </c>
      <c r="T1574" s="33">
        <f t="shared" si="22"/>
        <v>-0.3766360231</v>
      </c>
      <c r="U1574" s="33">
        <f t="shared" si="33"/>
        <v>-0.3631646825</v>
      </c>
      <c r="V1574" s="33">
        <f t="shared" si="42"/>
        <v>-0.5235043554</v>
      </c>
      <c r="W1574" s="44">
        <f t="shared" si="13"/>
        <v>0.005076234689</v>
      </c>
      <c r="X1574" s="44">
        <f t="shared" si="14"/>
        <v>0.005751374195</v>
      </c>
      <c r="Y1574" s="33">
        <f t="shared" si="15"/>
        <v>1.133000058</v>
      </c>
      <c r="Z1574" s="43">
        <v>1.0</v>
      </c>
      <c r="AA1574" s="33">
        <f t="shared" si="16"/>
        <v>2.133000058</v>
      </c>
      <c r="AB1574" s="33">
        <f t="shared" si="17"/>
        <v>0.5311767591</v>
      </c>
      <c r="AC1574" s="33">
        <f t="shared" si="18"/>
        <v>0.4688232409</v>
      </c>
      <c r="AD1574" s="33">
        <f t="shared" si="19"/>
        <v>-0.000272739391</v>
      </c>
      <c r="AE1574" s="34">
        <f t="shared" si="23"/>
        <v>0</v>
      </c>
      <c r="AF1574" s="34">
        <f t="shared" si="24"/>
        <v>0</v>
      </c>
      <c r="AG1574" s="34">
        <f t="shared" si="25"/>
        <v>0</v>
      </c>
      <c r="AH1574" s="34">
        <f t="shared" si="26"/>
        <v>0</v>
      </c>
      <c r="AI1574" s="34">
        <f t="shared" si="28"/>
        <v>0</v>
      </c>
      <c r="AJ1574" s="34">
        <f t="shared" si="29"/>
        <v>0</v>
      </c>
      <c r="AK1574" s="34">
        <f t="shared" si="27"/>
        <v>0</v>
      </c>
      <c r="AL1574" s="36">
        <f t="shared" si="34"/>
        <v>0</v>
      </c>
      <c r="AM1574" s="36">
        <f t="shared" si="35"/>
        <v>0</v>
      </c>
      <c r="AN1574" s="46">
        <f t="shared" si="36"/>
        <v>0</v>
      </c>
      <c r="AO1574" s="36">
        <f t="shared" si="37"/>
        <v>0</v>
      </c>
      <c r="AP1574" s="36">
        <f t="shared" si="39"/>
        <v>0</v>
      </c>
      <c r="AQ1574" s="36">
        <f t="shared" si="40"/>
        <v>0</v>
      </c>
      <c r="AR1574" s="36">
        <f t="shared" si="38"/>
        <v>0</v>
      </c>
      <c r="AS1574" s="38">
        <f t="shared" si="45"/>
        <v>0</v>
      </c>
      <c r="AT1574" s="38">
        <f t="shared" si="46"/>
        <v>0</v>
      </c>
      <c r="AU1574" s="38">
        <f t="shared" si="47"/>
        <v>0</v>
      </c>
      <c r="AV1574" s="38">
        <f t="shared" si="48"/>
        <v>0</v>
      </c>
      <c r="AW1574" s="38">
        <f t="shared" si="51"/>
        <v>0</v>
      </c>
      <c r="AX1574" s="38">
        <f t="shared" si="52"/>
        <v>0</v>
      </c>
      <c r="AY1574" s="38">
        <f t="shared" si="49"/>
        <v>0</v>
      </c>
      <c r="AZ1574" s="12">
        <f t="shared" si="30"/>
        <v>136.8972169</v>
      </c>
      <c r="BA1574" s="12">
        <f t="shared" si="41"/>
        <v>99.14326758</v>
      </c>
      <c r="BB1574" s="12">
        <f t="shared" si="53"/>
        <v>137.1491905</v>
      </c>
      <c r="BC1574" s="12">
        <f t="shared" si="50"/>
        <v>0</v>
      </c>
      <c r="BD1574" s="12">
        <f t="shared" si="54"/>
        <v>121.9600624</v>
      </c>
    </row>
    <row r="1575" ht="14.25" customHeight="1">
      <c r="A1575" s="7">
        <v>38805.0</v>
      </c>
      <c r="B1575" s="21" t="s">
        <v>90</v>
      </c>
      <c r="C1575" s="8">
        <v>35.151009</v>
      </c>
      <c r="D1575" s="33">
        <f t="shared" si="5"/>
        <v>-0.0005134625835</v>
      </c>
      <c r="E1575" s="33">
        <f t="shared" si="7"/>
        <v>-0.02357055249</v>
      </c>
      <c r="F1575" s="33">
        <f t="shared" si="9"/>
        <v>-0.02747281387</v>
      </c>
      <c r="G1575" s="33">
        <f t="shared" si="11"/>
        <v>-0.009869138315</v>
      </c>
      <c r="H1575" s="33">
        <f t="shared" si="20"/>
        <v>-1.814049385</v>
      </c>
      <c r="I1575" s="45">
        <f t="shared" si="31"/>
        <v>-1.459327268</v>
      </c>
      <c r="J1575" s="45">
        <f t="shared" si="43"/>
        <v>-0.4542262664</v>
      </c>
      <c r="K1575" s="21" t="s">
        <v>91</v>
      </c>
      <c r="L1575" s="8">
        <v>12.261642</v>
      </c>
      <c r="M1575" s="33">
        <f t="shared" si="6"/>
        <v>0</v>
      </c>
      <c r="N1575" s="33">
        <f t="shared" si="8"/>
        <v>-0.01426202391</v>
      </c>
      <c r="O1575" s="33">
        <f t="shared" si="10"/>
        <v>-0.01333921925</v>
      </c>
      <c r="P1575" s="33">
        <f t="shared" si="12"/>
        <v>0.00373000299</v>
      </c>
      <c r="Q1575" s="45">
        <f t="shared" si="21"/>
        <v>-1.121083752</v>
      </c>
      <c r="R1575" s="45">
        <f t="shared" si="32"/>
        <v>-1.35335927</v>
      </c>
      <c r="S1575" s="45">
        <f t="shared" si="44"/>
        <v>-0.2208692258</v>
      </c>
      <c r="T1575" s="33">
        <f t="shared" si="22"/>
        <v>-0.6929656332</v>
      </c>
      <c r="U1575" s="33">
        <f t="shared" si="33"/>
        <v>-0.1059679983</v>
      </c>
      <c r="V1575" s="33">
        <f t="shared" si="42"/>
        <v>-0.2333570405</v>
      </c>
      <c r="W1575" s="44">
        <f t="shared" si="13"/>
        <v>0.005036079532</v>
      </c>
      <c r="X1575" s="44">
        <f t="shared" si="14"/>
        <v>0.005474300069</v>
      </c>
      <c r="Y1575" s="33">
        <f t="shared" si="15"/>
        <v>1.087016206</v>
      </c>
      <c r="Z1575" s="43">
        <v>1.0</v>
      </c>
      <c r="AA1575" s="33">
        <f t="shared" si="16"/>
        <v>2.087016206</v>
      </c>
      <c r="AB1575" s="33">
        <f t="shared" si="17"/>
        <v>0.5208470366</v>
      </c>
      <c r="AC1575" s="33">
        <f t="shared" si="18"/>
        <v>0.4791529634</v>
      </c>
      <c r="AD1575" s="33">
        <f t="shared" si="19"/>
        <v>-0.002220676547</v>
      </c>
      <c r="AE1575" s="34">
        <f t="shared" si="23"/>
        <v>0</v>
      </c>
      <c r="AF1575" s="34">
        <f t="shared" si="24"/>
        <v>0</v>
      </c>
      <c r="AG1575" s="34">
        <f t="shared" si="25"/>
        <v>0</v>
      </c>
      <c r="AH1575" s="34">
        <f t="shared" si="26"/>
        <v>0</v>
      </c>
      <c r="AI1575" s="34">
        <f t="shared" si="28"/>
        <v>0</v>
      </c>
      <c r="AJ1575" s="34">
        <f t="shared" si="29"/>
        <v>0</v>
      </c>
      <c r="AK1575" s="34">
        <f t="shared" si="27"/>
        <v>0</v>
      </c>
      <c r="AL1575" s="36">
        <f t="shared" si="34"/>
        <v>0</v>
      </c>
      <c r="AM1575" s="36">
        <f t="shared" si="35"/>
        <v>0</v>
      </c>
      <c r="AN1575" s="46">
        <f t="shared" si="36"/>
        <v>0</v>
      </c>
      <c r="AO1575" s="36">
        <f t="shared" si="37"/>
        <v>0</v>
      </c>
      <c r="AP1575" s="36">
        <f t="shared" si="39"/>
        <v>0</v>
      </c>
      <c r="AQ1575" s="36">
        <f t="shared" si="40"/>
        <v>0</v>
      </c>
      <c r="AR1575" s="36">
        <f t="shared" si="38"/>
        <v>0</v>
      </c>
      <c r="AS1575" s="38">
        <f t="shared" si="45"/>
        <v>0</v>
      </c>
      <c r="AT1575" s="38">
        <f t="shared" si="46"/>
        <v>0</v>
      </c>
      <c r="AU1575" s="38">
        <f t="shared" si="47"/>
        <v>0</v>
      </c>
      <c r="AV1575" s="38">
        <f t="shared" si="48"/>
        <v>0</v>
      </c>
      <c r="AW1575" s="38">
        <f t="shared" si="51"/>
        <v>0</v>
      </c>
      <c r="AX1575" s="38">
        <f t="shared" si="52"/>
        <v>0</v>
      </c>
      <c r="AY1575" s="38">
        <f t="shared" si="49"/>
        <v>0</v>
      </c>
      <c r="AZ1575" s="12">
        <f t="shared" si="30"/>
        <v>136.8972169</v>
      </c>
      <c r="BA1575" s="12">
        <f t="shared" si="41"/>
        <v>99.14326758</v>
      </c>
      <c r="BB1575" s="12">
        <f t="shared" si="53"/>
        <v>137.1491905</v>
      </c>
      <c r="BC1575" s="12">
        <f t="shared" si="50"/>
        <v>0</v>
      </c>
      <c r="BD1575" s="12">
        <f t="shared" si="54"/>
        <v>121.9600624</v>
      </c>
    </row>
    <row r="1576" ht="14.25" customHeight="1">
      <c r="A1576" s="7">
        <v>38806.0</v>
      </c>
      <c r="B1576" s="21" t="s">
        <v>90</v>
      </c>
      <c r="C1576" s="8">
        <v>34.970463</v>
      </c>
      <c r="D1576" s="33">
        <f t="shared" si="5"/>
        <v>-0.005136296372</v>
      </c>
      <c r="E1576" s="33">
        <f t="shared" si="7"/>
        <v>-0.01725035799</v>
      </c>
      <c r="F1576" s="33">
        <f t="shared" si="9"/>
        <v>-0.02988341195</v>
      </c>
      <c r="G1576" s="33">
        <f t="shared" si="11"/>
        <v>-0.01545334887</v>
      </c>
      <c r="H1576" s="33">
        <f t="shared" si="20"/>
        <v>-1.271265111</v>
      </c>
      <c r="I1576" s="45">
        <f t="shared" si="31"/>
        <v>-1.541782011</v>
      </c>
      <c r="J1576" s="45">
        <f t="shared" si="43"/>
        <v>-0.6449052209</v>
      </c>
      <c r="K1576" s="21" t="s">
        <v>91</v>
      </c>
      <c r="L1576" s="8">
        <v>12.25001</v>
      </c>
      <c r="M1576" s="33">
        <f t="shared" si="6"/>
        <v>-0.0009486494549</v>
      </c>
      <c r="N1576" s="33">
        <f t="shared" si="8"/>
        <v>-0.006838056281</v>
      </c>
      <c r="O1576" s="33">
        <f t="shared" si="10"/>
        <v>-0.01335163692</v>
      </c>
      <c r="P1576" s="33">
        <f t="shared" si="12"/>
        <v>0.01234832555</v>
      </c>
      <c r="Q1576" s="45">
        <f t="shared" si="21"/>
        <v>-0.6787524653</v>
      </c>
      <c r="R1576" s="45">
        <f t="shared" si="32"/>
        <v>-1.380014244</v>
      </c>
      <c r="S1576" s="45">
        <f t="shared" si="44"/>
        <v>0.1061397868</v>
      </c>
      <c r="T1576" s="33">
        <f t="shared" si="22"/>
        <v>-0.592512646</v>
      </c>
      <c r="U1576" s="33">
        <f t="shared" si="33"/>
        <v>-0.1617677665</v>
      </c>
      <c r="V1576" s="33">
        <f t="shared" si="42"/>
        <v>-0.7510450076</v>
      </c>
      <c r="W1576" s="44">
        <f t="shared" si="13"/>
        <v>0.005134783709</v>
      </c>
      <c r="X1576" s="44">
        <f t="shared" si="14"/>
        <v>0.004994163307</v>
      </c>
      <c r="Y1576" s="33">
        <f t="shared" si="15"/>
        <v>0.9726141528</v>
      </c>
      <c r="Z1576" s="43">
        <v>1.0</v>
      </c>
      <c r="AA1576" s="33">
        <f t="shared" si="16"/>
        <v>1.972614153</v>
      </c>
      <c r="AB1576" s="33">
        <f t="shared" si="17"/>
        <v>0.4930584886</v>
      </c>
      <c r="AC1576" s="33">
        <f t="shared" si="18"/>
        <v>0.5069415114</v>
      </c>
      <c r="AD1576" s="33">
        <f t="shared" si="19"/>
        <v>0.000293741233</v>
      </c>
      <c r="AE1576" s="34">
        <f t="shared" si="23"/>
        <v>0</v>
      </c>
      <c r="AF1576" s="34">
        <f t="shared" si="24"/>
        <v>0</v>
      </c>
      <c r="AG1576" s="34">
        <f t="shared" si="25"/>
        <v>0</v>
      </c>
      <c r="AH1576" s="34">
        <f t="shared" si="26"/>
        <v>0</v>
      </c>
      <c r="AI1576" s="34">
        <f t="shared" si="28"/>
        <v>0</v>
      </c>
      <c r="AJ1576" s="34">
        <f t="shared" si="29"/>
        <v>0</v>
      </c>
      <c r="AK1576" s="34">
        <f t="shared" si="27"/>
        <v>0</v>
      </c>
      <c r="AL1576" s="36">
        <f t="shared" si="34"/>
        <v>0</v>
      </c>
      <c r="AM1576" s="36">
        <f t="shared" si="35"/>
        <v>0</v>
      </c>
      <c r="AN1576" s="46">
        <f t="shared" si="36"/>
        <v>0</v>
      </c>
      <c r="AO1576" s="36">
        <f t="shared" si="37"/>
        <v>0</v>
      </c>
      <c r="AP1576" s="36">
        <f t="shared" si="39"/>
        <v>0</v>
      </c>
      <c r="AQ1576" s="36">
        <f t="shared" si="40"/>
        <v>0</v>
      </c>
      <c r="AR1576" s="36">
        <f t="shared" si="38"/>
        <v>0</v>
      </c>
      <c r="AS1576" s="38">
        <f t="shared" si="45"/>
        <v>0</v>
      </c>
      <c r="AT1576" s="38">
        <f t="shared" si="46"/>
        <v>0</v>
      </c>
      <c r="AU1576" s="38">
        <f t="shared" si="47"/>
        <v>0</v>
      </c>
      <c r="AV1576" s="38">
        <f t="shared" si="48"/>
        <v>0</v>
      </c>
      <c r="AW1576" s="38">
        <f t="shared" si="51"/>
        <v>0</v>
      </c>
      <c r="AX1576" s="38">
        <f t="shared" si="52"/>
        <v>0</v>
      </c>
      <c r="AY1576" s="38">
        <f t="shared" si="49"/>
        <v>0</v>
      </c>
      <c r="AZ1576" s="12">
        <f t="shared" si="30"/>
        <v>136.8972169</v>
      </c>
      <c r="BA1576" s="12">
        <f t="shared" si="41"/>
        <v>99.14326758</v>
      </c>
      <c r="BB1576" s="12">
        <f t="shared" si="53"/>
        <v>137.1491905</v>
      </c>
      <c r="BC1576" s="12">
        <f t="shared" si="50"/>
        <v>0</v>
      </c>
      <c r="BD1576" s="12">
        <f t="shared" si="54"/>
        <v>121.9600624</v>
      </c>
    </row>
    <row r="1577" ht="14.25" customHeight="1">
      <c r="A1577" s="7">
        <v>38807.0</v>
      </c>
      <c r="B1577" s="21" t="s">
        <v>90</v>
      </c>
      <c r="C1577" s="8">
        <v>34.777882</v>
      </c>
      <c r="D1577" s="33">
        <f t="shared" si="5"/>
        <v>-0.005506961689</v>
      </c>
      <c r="E1577" s="33">
        <f t="shared" si="7"/>
        <v>-0.0261213357</v>
      </c>
      <c r="F1577" s="33">
        <f t="shared" si="9"/>
        <v>-0.03779616338</v>
      </c>
      <c r="G1577" s="33">
        <f t="shared" si="11"/>
        <v>-0.02416746777</v>
      </c>
      <c r="H1577" s="33">
        <f t="shared" si="20"/>
        <v>-1.880066851</v>
      </c>
      <c r="I1577" s="45">
        <f t="shared" si="31"/>
        <v>-1.876566283</v>
      </c>
      <c r="J1577" s="45">
        <f t="shared" si="43"/>
        <v>-0.9304959893</v>
      </c>
      <c r="K1577" s="21" t="s">
        <v>91</v>
      </c>
      <c r="L1577" s="8">
        <v>12.177299</v>
      </c>
      <c r="M1577" s="33">
        <f t="shared" si="6"/>
        <v>-0.005935586991</v>
      </c>
      <c r="N1577" s="33">
        <f t="shared" si="8"/>
        <v>-0.01851872748</v>
      </c>
      <c r="O1577" s="33">
        <f t="shared" si="10"/>
        <v>-0.02150034858</v>
      </c>
      <c r="P1577" s="33">
        <f t="shared" si="12"/>
        <v>0.008987866757</v>
      </c>
      <c r="Q1577" s="45">
        <f t="shared" si="21"/>
        <v>-1.413158816</v>
      </c>
      <c r="R1577" s="45">
        <f t="shared" si="32"/>
        <v>-1.897138715</v>
      </c>
      <c r="S1577" s="45">
        <f t="shared" si="44"/>
        <v>-0.09530875812</v>
      </c>
      <c r="T1577" s="33">
        <f t="shared" si="22"/>
        <v>-0.4669080348</v>
      </c>
      <c r="U1577" s="33">
        <f t="shared" si="33"/>
        <v>0.02057243184</v>
      </c>
      <c r="V1577" s="33">
        <f t="shared" si="42"/>
        <v>-0.8351872312</v>
      </c>
      <c r="W1577" s="44">
        <f t="shared" si="13"/>
        <v>0.005141944808</v>
      </c>
      <c r="X1577" s="44">
        <f t="shared" si="14"/>
        <v>0.005159701473</v>
      </c>
      <c r="Y1577" s="33">
        <f t="shared" si="15"/>
        <v>1.003453298</v>
      </c>
      <c r="Z1577" s="43">
        <v>1.0</v>
      </c>
      <c r="AA1577" s="33">
        <f t="shared" si="16"/>
        <v>2.003453298</v>
      </c>
      <c r="AB1577" s="33">
        <f t="shared" si="17"/>
        <v>0.5008618363</v>
      </c>
      <c r="AC1577" s="33">
        <f t="shared" si="18"/>
        <v>0.4991381637</v>
      </c>
      <c r="AD1577" s="33">
        <f t="shared" si="19"/>
        <v>0.0005201474587</v>
      </c>
      <c r="AE1577" s="34">
        <f t="shared" si="23"/>
        <v>0</v>
      </c>
      <c r="AF1577" s="34">
        <f t="shared" si="24"/>
        <v>0</v>
      </c>
      <c r="AG1577" s="34">
        <f t="shared" si="25"/>
        <v>0</v>
      </c>
      <c r="AH1577" s="34">
        <f t="shared" si="26"/>
        <v>0</v>
      </c>
      <c r="AI1577" s="34">
        <f t="shared" si="28"/>
        <v>0</v>
      </c>
      <c r="AJ1577" s="34">
        <f t="shared" si="29"/>
        <v>0</v>
      </c>
      <c r="AK1577" s="34">
        <f t="shared" si="27"/>
        <v>0</v>
      </c>
      <c r="AL1577" s="36">
        <f t="shared" si="34"/>
        <v>0</v>
      </c>
      <c r="AM1577" s="36">
        <f t="shared" si="35"/>
        <v>0</v>
      </c>
      <c r="AN1577" s="46">
        <f t="shared" si="36"/>
        <v>0</v>
      </c>
      <c r="AO1577" s="36">
        <f t="shared" si="37"/>
        <v>0</v>
      </c>
      <c r="AP1577" s="36">
        <f t="shared" si="39"/>
        <v>0</v>
      </c>
      <c r="AQ1577" s="36">
        <f t="shared" si="40"/>
        <v>0</v>
      </c>
      <c r="AR1577" s="36">
        <f t="shared" si="38"/>
        <v>0</v>
      </c>
      <c r="AS1577" s="38">
        <f t="shared" si="45"/>
        <v>0</v>
      </c>
      <c r="AT1577" s="38">
        <f t="shared" si="46"/>
        <v>0</v>
      </c>
      <c r="AU1577" s="38">
        <f t="shared" si="47"/>
        <v>0</v>
      </c>
      <c r="AV1577" s="38">
        <f t="shared" si="48"/>
        <v>0</v>
      </c>
      <c r="AW1577" s="38">
        <f t="shared" si="51"/>
        <v>0</v>
      </c>
      <c r="AX1577" s="38">
        <f t="shared" si="52"/>
        <v>0</v>
      </c>
      <c r="AY1577" s="38">
        <f t="shared" si="49"/>
        <v>0</v>
      </c>
      <c r="AZ1577" s="12">
        <f t="shared" si="30"/>
        <v>136.8972169</v>
      </c>
      <c r="BA1577" s="12">
        <f t="shared" si="41"/>
        <v>99.14326758</v>
      </c>
      <c r="BB1577" s="12">
        <f t="shared" si="53"/>
        <v>137.1491905</v>
      </c>
      <c r="BC1577" s="12">
        <f t="shared" si="50"/>
        <v>0</v>
      </c>
      <c r="BD1577" s="12">
        <f t="shared" si="54"/>
        <v>121.9600624</v>
      </c>
    </row>
    <row r="1578" ht="14.25" customHeight="1">
      <c r="A1578" s="7">
        <v>38810.0</v>
      </c>
      <c r="B1578" s="21" t="s">
        <v>90</v>
      </c>
      <c r="C1578" s="8">
        <v>34.813999</v>
      </c>
      <c r="D1578" s="33">
        <f t="shared" si="5"/>
        <v>0.001038504875</v>
      </c>
      <c r="E1578" s="33">
        <f t="shared" si="7"/>
        <v>-0.01932524256</v>
      </c>
      <c r="F1578" s="33">
        <f t="shared" si="9"/>
        <v>-0.03357825697</v>
      </c>
      <c r="G1578" s="33">
        <f t="shared" si="11"/>
        <v>-0.02642783993</v>
      </c>
      <c r="H1578" s="33">
        <f t="shared" si="20"/>
        <v>-1.305013919</v>
      </c>
      <c r="I1578" s="45">
        <f t="shared" si="31"/>
        <v>-1.590585387</v>
      </c>
      <c r="J1578" s="45">
        <f t="shared" si="43"/>
        <v>-0.985634895</v>
      </c>
      <c r="K1578" s="21" t="s">
        <v>91</v>
      </c>
      <c r="L1578" s="8">
        <v>12.177299</v>
      </c>
      <c r="M1578" s="33">
        <f t="shared" si="6"/>
        <v>0</v>
      </c>
      <c r="N1578" s="33">
        <f t="shared" si="8"/>
        <v>-0.01226715096</v>
      </c>
      <c r="O1578" s="33">
        <f t="shared" si="10"/>
        <v>-0.02378187572</v>
      </c>
      <c r="P1578" s="33">
        <f t="shared" si="12"/>
        <v>0.005380307942</v>
      </c>
      <c r="Q1578" s="45">
        <f t="shared" si="21"/>
        <v>-0.9892838055</v>
      </c>
      <c r="R1578" s="45">
        <f t="shared" si="32"/>
        <v>-2.013076042</v>
      </c>
      <c r="S1578" s="45">
        <f t="shared" si="44"/>
        <v>-0.330275907</v>
      </c>
      <c r="T1578" s="33">
        <f t="shared" si="22"/>
        <v>-0.3157301132</v>
      </c>
      <c r="U1578" s="33">
        <f t="shared" si="33"/>
        <v>0.4224906546</v>
      </c>
      <c r="V1578" s="33">
        <f t="shared" si="42"/>
        <v>-0.6553589879</v>
      </c>
      <c r="W1578" s="44">
        <f t="shared" si="13"/>
        <v>0.005058757355</v>
      </c>
      <c r="X1578" s="44">
        <f t="shared" si="14"/>
        <v>0.005107324843</v>
      </c>
      <c r="Y1578" s="33">
        <f t="shared" si="15"/>
        <v>1.009600676</v>
      </c>
      <c r="Z1578" s="43">
        <v>1.0</v>
      </c>
      <c r="AA1578" s="33">
        <f t="shared" si="16"/>
        <v>2.009600676</v>
      </c>
      <c r="AB1578" s="33">
        <f t="shared" si="17"/>
        <v>0.5023887023</v>
      </c>
      <c r="AC1578" s="33">
        <f t="shared" si="18"/>
        <v>0.4976112977</v>
      </c>
      <c r="AD1578" s="33">
        <f t="shared" si="19"/>
        <v>-0.00284318462</v>
      </c>
      <c r="AE1578" s="34">
        <f t="shared" si="23"/>
        <v>0</v>
      </c>
      <c r="AF1578" s="34">
        <f t="shared" si="24"/>
        <v>0</v>
      </c>
      <c r="AG1578" s="34">
        <f t="shared" si="25"/>
        <v>0</v>
      </c>
      <c r="AH1578" s="34">
        <f t="shared" si="26"/>
        <v>0</v>
      </c>
      <c r="AI1578" s="34">
        <f t="shared" si="28"/>
        <v>0</v>
      </c>
      <c r="AJ1578" s="34">
        <f t="shared" si="29"/>
        <v>0</v>
      </c>
      <c r="AK1578" s="34">
        <f t="shared" si="27"/>
        <v>0</v>
      </c>
      <c r="AL1578" s="36">
        <f t="shared" si="34"/>
        <v>0</v>
      </c>
      <c r="AM1578" s="36">
        <f t="shared" si="35"/>
        <v>0</v>
      </c>
      <c r="AN1578" s="46">
        <f t="shared" si="36"/>
        <v>0</v>
      </c>
      <c r="AO1578" s="36">
        <f t="shared" si="37"/>
        <v>0</v>
      </c>
      <c r="AP1578" s="36">
        <f t="shared" si="39"/>
        <v>0</v>
      </c>
      <c r="AQ1578" s="36">
        <f t="shared" si="40"/>
        <v>0</v>
      </c>
      <c r="AR1578" s="36">
        <f t="shared" si="38"/>
        <v>0</v>
      </c>
      <c r="AS1578" s="38">
        <f t="shared" si="45"/>
        <v>0</v>
      </c>
      <c r="AT1578" s="38">
        <f t="shared" si="46"/>
        <v>0</v>
      </c>
      <c r="AU1578" s="38">
        <f t="shared" si="47"/>
        <v>0</v>
      </c>
      <c r="AV1578" s="38">
        <f t="shared" si="48"/>
        <v>0</v>
      </c>
      <c r="AW1578" s="38">
        <f t="shared" si="51"/>
        <v>0</v>
      </c>
      <c r="AX1578" s="38">
        <f t="shared" si="52"/>
        <v>0</v>
      </c>
      <c r="AY1578" s="38">
        <f t="shared" si="49"/>
        <v>0</v>
      </c>
      <c r="AZ1578" s="12">
        <f t="shared" si="30"/>
        <v>136.8972169</v>
      </c>
      <c r="BA1578" s="12">
        <f t="shared" si="41"/>
        <v>99.14326758</v>
      </c>
      <c r="BB1578" s="12">
        <f t="shared" si="53"/>
        <v>137.1491905</v>
      </c>
      <c r="BC1578" s="12">
        <f t="shared" si="50"/>
        <v>0</v>
      </c>
      <c r="BD1578" s="12">
        <f t="shared" si="54"/>
        <v>121.9600624</v>
      </c>
    </row>
    <row r="1579" ht="14.25" customHeight="1">
      <c r="A1579" s="7">
        <v>38811.0</v>
      </c>
      <c r="B1579" s="21" t="s">
        <v>90</v>
      </c>
      <c r="C1579" s="8">
        <v>34.789932</v>
      </c>
      <c r="D1579" s="33">
        <f t="shared" si="5"/>
        <v>-0.0006913023695</v>
      </c>
      <c r="E1579" s="33">
        <f t="shared" si="7"/>
        <v>-0.01078035422</v>
      </c>
      <c r="F1579" s="33">
        <f t="shared" si="9"/>
        <v>-0.02889306964</v>
      </c>
      <c r="G1579" s="33">
        <f t="shared" si="11"/>
        <v>-0.02840289147</v>
      </c>
      <c r="H1579" s="33">
        <f t="shared" si="20"/>
        <v>-0.6580685811</v>
      </c>
      <c r="I1579" s="45">
        <f t="shared" si="31"/>
        <v>-1.310877307</v>
      </c>
      <c r="J1579" s="45">
        <f t="shared" si="43"/>
        <v>-1.030167008</v>
      </c>
      <c r="K1579" s="21" t="s">
        <v>91</v>
      </c>
      <c r="L1579" s="8">
        <v>12.238377</v>
      </c>
      <c r="M1579" s="33">
        <f t="shared" si="6"/>
        <v>0.005015726394</v>
      </c>
      <c r="N1579" s="33">
        <f t="shared" si="8"/>
        <v>-0.001897380465</v>
      </c>
      <c r="O1579" s="33">
        <f t="shared" si="10"/>
        <v>-0.01567250749</v>
      </c>
      <c r="P1579" s="33">
        <f t="shared" si="12"/>
        <v>0.01404867383</v>
      </c>
      <c r="Q1579" s="45">
        <f t="shared" si="21"/>
        <v>-0.324419332</v>
      </c>
      <c r="R1579" s="45">
        <f t="shared" si="32"/>
        <v>-1.427341713</v>
      </c>
      <c r="S1579" s="45">
        <f t="shared" si="44"/>
        <v>0.08258452165</v>
      </c>
      <c r="T1579" s="33">
        <f t="shared" si="22"/>
        <v>-0.3336492491</v>
      </c>
      <c r="U1579" s="33">
        <f t="shared" si="33"/>
        <v>0.1164644063</v>
      </c>
      <c r="V1579" s="33">
        <f t="shared" si="42"/>
        <v>-1.112751529</v>
      </c>
      <c r="W1579" s="44">
        <f t="shared" si="13"/>
        <v>0.005022673191</v>
      </c>
      <c r="X1579" s="44">
        <f t="shared" si="14"/>
        <v>0.005127176637</v>
      </c>
      <c r="Y1579" s="33">
        <f t="shared" si="15"/>
        <v>1.02080634</v>
      </c>
      <c r="Z1579" s="43">
        <v>1.0</v>
      </c>
      <c r="AA1579" s="33">
        <f t="shared" si="16"/>
        <v>2.02080634</v>
      </c>
      <c r="AB1579" s="33">
        <f t="shared" si="17"/>
        <v>0.5051480292</v>
      </c>
      <c r="AC1579" s="33">
        <f t="shared" si="18"/>
        <v>0.4948519708</v>
      </c>
      <c r="AD1579" s="33">
        <f t="shared" si="19"/>
        <v>0.002228047876</v>
      </c>
      <c r="AE1579" s="34">
        <f t="shared" si="23"/>
        <v>0</v>
      </c>
      <c r="AF1579" s="34">
        <f t="shared" si="24"/>
        <v>0</v>
      </c>
      <c r="AG1579" s="34">
        <f t="shared" si="25"/>
        <v>0</v>
      </c>
      <c r="AH1579" s="34">
        <f t="shared" si="26"/>
        <v>0</v>
      </c>
      <c r="AI1579" s="34">
        <f t="shared" si="28"/>
        <v>0</v>
      </c>
      <c r="AJ1579" s="34">
        <f t="shared" si="29"/>
        <v>0</v>
      </c>
      <c r="AK1579" s="34">
        <f t="shared" si="27"/>
        <v>0</v>
      </c>
      <c r="AL1579" s="36">
        <f t="shared" si="34"/>
        <v>0</v>
      </c>
      <c r="AM1579" s="36">
        <f t="shared" si="35"/>
        <v>0</v>
      </c>
      <c r="AN1579" s="46">
        <f t="shared" si="36"/>
        <v>0</v>
      </c>
      <c r="AO1579" s="36">
        <f t="shared" si="37"/>
        <v>0</v>
      </c>
      <c r="AP1579" s="36">
        <f t="shared" si="39"/>
        <v>0</v>
      </c>
      <c r="AQ1579" s="36">
        <f t="shared" si="40"/>
        <v>0</v>
      </c>
      <c r="AR1579" s="36">
        <f t="shared" si="38"/>
        <v>0</v>
      </c>
      <c r="AS1579" s="38">
        <f t="shared" si="45"/>
        <v>1</v>
      </c>
      <c r="AT1579" s="38">
        <f t="shared" si="46"/>
        <v>0</v>
      </c>
      <c r="AU1579" s="38">
        <f t="shared" si="47"/>
        <v>0</v>
      </c>
      <c r="AV1579" s="38">
        <f t="shared" si="48"/>
        <v>1</v>
      </c>
      <c r="AW1579" s="38">
        <f t="shared" si="51"/>
        <v>0</v>
      </c>
      <c r="AX1579" s="38">
        <f t="shared" si="52"/>
        <v>1</v>
      </c>
      <c r="AY1579" s="38">
        <f t="shared" si="49"/>
        <v>0.002228047876</v>
      </c>
      <c r="AZ1579" s="12">
        <f t="shared" si="30"/>
        <v>136.8972169</v>
      </c>
      <c r="BA1579" s="12">
        <f t="shared" si="41"/>
        <v>99.14326758</v>
      </c>
      <c r="BB1579" s="12">
        <f t="shared" si="53"/>
        <v>137.4547655</v>
      </c>
      <c r="BC1579" s="12">
        <f t="shared" si="50"/>
        <v>0.0007426826254</v>
      </c>
      <c r="BD1579" s="12">
        <f t="shared" si="54"/>
        <v>122.05064</v>
      </c>
    </row>
    <row r="1580" ht="14.25" customHeight="1">
      <c r="A1580" s="7">
        <v>38812.0</v>
      </c>
      <c r="B1580" s="21" t="s">
        <v>90</v>
      </c>
      <c r="C1580" s="8">
        <v>34.838074</v>
      </c>
      <c r="D1580" s="33">
        <f t="shared" si="5"/>
        <v>0.00138379115</v>
      </c>
      <c r="E1580" s="33">
        <f t="shared" si="7"/>
        <v>-0.008902589397</v>
      </c>
      <c r="F1580" s="33">
        <f t="shared" si="9"/>
        <v>-0.03226330293</v>
      </c>
      <c r="G1580" s="33">
        <f t="shared" si="11"/>
        <v>-0.03226330293</v>
      </c>
      <c r="H1580" s="33">
        <f t="shared" si="20"/>
        <v>-0.5094564173</v>
      </c>
      <c r="I1580" s="45">
        <f t="shared" si="31"/>
        <v>-1.422269349</v>
      </c>
      <c r="J1580" s="45">
        <f t="shared" si="43"/>
        <v>-1.130852846</v>
      </c>
      <c r="K1580" s="21" t="s">
        <v>91</v>
      </c>
      <c r="L1580" s="8">
        <v>12.200562</v>
      </c>
      <c r="M1580" s="33">
        <f t="shared" si="6"/>
        <v>-0.003089870495</v>
      </c>
      <c r="N1580" s="33">
        <f t="shared" si="8"/>
        <v>-0.0049813883</v>
      </c>
      <c r="O1580" s="33">
        <f t="shared" si="10"/>
        <v>-0.01917236753</v>
      </c>
      <c r="P1580" s="33">
        <f t="shared" si="12"/>
        <v>0.0006219973496</v>
      </c>
      <c r="Q1580" s="45">
        <f t="shared" si="21"/>
        <v>-0.4959605553</v>
      </c>
      <c r="R1580" s="45">
        <f t="shared" si="32"/>
        <v>-1.599243696</v>
      </c>
      <c r="S1580" s="45">
        <f t="shared" si="44"/>
        <v>-0.6883063005</v>
      </c>
      <c r="T1580" s="33">
        <f t="shared" si="22"/>
        <v>-0.01349586199</v>
      </c>
      <c r="U1580" s="33">
        <f t="shared" si="33"/>
        <v>0.1769743464</v>
      </c>
      <c r="V1580" s="33">
        <f t="shared" si="42"/>
        <v>-0.442546545</v>
      </c>
      <c r="W1580" s="44">
        <f t="shared" si="13"/>
        <v>0.004812819122</v>
      </c>
      <c r="X1580" s="44">
        <f t="shared" si="14"/>
        <v>0.004663695118</v>
      </c>
      <c r="Y1580" s="33">
        <f t="shared" si="15"/>
        <v>0.9690152486</v>
      </c>
      <c r="Z1580" s="43">
        <v>1.0</v>
      </c>
      <c r="AA1580" s="33">
        <f t="shared" si="16"/>
        <v>1.969015249</v>
      </c>
      <c r="AB1580" s="33">
        <f t="shared" si="17"/>
        <v>0.4921319168</v>
      </c>
      <c r="AC1580" s="33">
        <f t="shared" si="18"/>
        <v>0.5078680832</v>
      </c>
      <c r="AD1580" s="33">
        <f t="shared" si="19"/>
        <v>0.004252582727</v>
      </c>
      <c r="AE1580" s="34">
        <f t="shared" si="23"/>
        <v>0</v>
      </c>
      <c r="AF1580" s="34">
        <f t="shared" si="24"/>
        <v>0</v>
      </c>
      <c r="AG1580" s="34">
        <f t="shared" si="25"/>
        <v>0</v>
      </c>
      <c r="AH1580" s="34">
        <f t="shared" si="26"/>
        <v>0</v>
      </c>
      <c r="AI1580" s="34">
        <f t="shared" si="28"/>
        <v>0</v>
      </c>
      <c r="AJ1580" s="34">
        <f t="shared" si="29"/>
        <v>0</v>
      </c>
      <c r="AK1580" s="34">
        <f t="shared" si="27"/>
        <v>0</v>
      </c>
      <c r="AL1580" s="36">
        <f t="shared" si="34"/>
        <v>0</v>
      </c>
      <c r="AM1580" s="36">
        <f t="shared" si="35"/>
        <v>0</v>
      </c>
      <c r="AN1580" s="46">
        <f t="shared" si="36"/>
        <v>0</v>
      </c>
      <c r="AO1580" s="36">
        <f t="shared" si="37"/>
        <v>0</v>
      </c>
      <c r="AP1580" s="36">
        <f t="shared" si="39"/>
        <v>0</v>
      </c>
      <c r="AQ1580" s="36">
        <f t="shared" si="40"/>
        <v>0</v>
      </c>
      <c r="AR1580" s="36">
        <f t="shared" si="38"/>
        <v>0</v>
      </c>
      <c r="AS1580" s="38">
        <f t="shared" si="45"/>
        <v>0</v>
      </c>
      <c r="AT1580" s="38">
        <f t="shared" si="46"/>
        <v>0</v>
      </c>
      <c r="AU1580" s="38">
        <f t="shared" si="47"/>
        <v>0</v>
      </c>
      <c r="AV1580" s="38">
        <f t="shared" si="48"/>
        <v>2</v>
      </c>
      <c r="AW1580" s="38">
        <f t="shared" si="51"/>
        <v>0</v>
      </c>
      <c r="AX1580" s="38">
        <f t="shared" si="52"/>
        <v>1</v>
      </c>
      <c r="AY1580" s="38">
        <f t="shared" si="49"/>
        <v>0.004252582727</v>
      </c>
      <c r="AZ1580" s="12">
        <f t="shared" si="30"/>
        <v>136.8972169</v>
      </c>
      <c r="BA1580" s="12">
        <f t="shared" si="41"/>
        <v>99.14326758</v>
      </c>
      <c r="BB1580" s="12">
        <f t="shared" si="53"/>
        <v>138.0393032</v>
      </c>
      <c r="BC1580" s="12">
        <f t="shared" si="50"/>
        <v>0.001417527576</v>
      </c>
      <c r="BD1580" s="12">
        <f t="shared" si="54"/>
        <v>122.2236502</v>
      </c>
    </row>
    <row r="1581" ht="14.25" customHeight="1">
      <c r="A1581" s="7">
        <v>38813.0</v>
      </c>
      <c r="B1581" s="21" t="s">
        <v>90</v>
      </c>
      <c r="C1581" s="8">
        <v>34.916302</v>
      </c>
      <c r="D1581" s="33">
        <f t="shared" si="5"/>
        <v>0.002245474305</v>
      </c>
      <c r="E1581" s="33">
        <f t="shared" si="7"/>
        <v>-0.001548764167</v>
      </c>
      <c r="F1581" s="33">
        <f t="shared" si="9"/>
        <v>-0.01877240542</v>
      </c>
      <c r="G1581" s="33">
        <f t="shared" si="11"/>
        <v>-0.03300028315</v>
      </c>
      <c r="H1581" s="33">
        <f t="shared" si="20"/>
        <v>0.02458378798</v>
      </c>
      <c r="I1581" s="45">
        <f t="shared" si="31"/>
        <v>-0.7619517283</v>
      </c>
      <c r="J1581" s="45">
        <f t="shared" si="43"/>
        <v>-1.12350887</v>
      </c>
      <c r="K1581" s="21" t="s">
        <v>91</v>
      </c>
      <c r="L1581" s="8">
        <v>12.124949</v>
      </c>
      <c r="M1581" s="33">
        <f t="shared" si="6"/>
        <v>-0.006197501394</v>
      </c>
      <c r="N1581" s="33">
        <f t="shared" si="8"/>
        <v>-0.01020905289</v>
      </c>
      <c r="O1581" s="33">
        <f t="shared" si="10"/>
        <v>-0.01697729909</v>
      </c>
      <c r="P1581" s="33">
        <f t="shared" si="12"/>
        <v>-0.009566929378</v>
      </c>
      <c r="Q1581" s="45">
        <f t="shared" si="21"/>
        <v>-0.8036403425</v>
      </c>
      <c r="R1581" s="45">
        <f t="shared" si="32"/>
        <v>-1.40588195</v>
      </c>
      <c r="S1581" s="45">
        <f t="shared" si="44"/>
        <v>-1.265948313</v>
      </c>
      <c r="T1581" s="33">
        <f t="shared" si="22"/>
        <v>0.8282241305</v>
      </c>
      <c r="U1581" s="33">
        <f t="shared" si="33"/>
        <v>0.6439302213</v>
      </c>
      <c r="V1581" s="33">
        <f t="shared" si="42"/>
        <v>0.1424394428</v>
      </c>
      <c r="W1581" s="44">
        <f t="shared" si="13"/>
        <v>0.004776985367</v>
      </c>
      <c r="X1581" s="44">
        <f t="shared" si="14"/>
        <v>0.004763189256</v>
      </c>
      <c r="Y1581" s="33">
        <f t="shared" si="15"/>
        <v>0.9971119629</v>
      </c>
      <c r="Z1581" s="43">
        <v>1.0</v>
      </c>
      <c r="AA1581" s="33">
        <f t="shared" si="16"/>
        <v>1.997111963</v>
      </c>
      <c r="AB1581" s="33">
        <f t="shared" si="17"/>
        <v>0.4992769466</v>
      </c>
      <c r="AC1581" s="33">
        <f t="shared" si="18"/>
        <v>0.5007230534</v>
      </c>
      <c r="AD1581" s="33">
        <f t="shared" si="19"/>
        <v>0.002190665099</v>
      </c>
      <c r="AE1581" s="34">
        <f t="shared" si="23"/>
        <v>0</v>
      </c>
      <c r="AF1581" s="34">
        <f t="shared" si="24"/>
        <v>0</v>
      </c>
      <c r="AG1581" s="34">
        <f t="shared" si="25"/>
        <v>0</v>
      </c>
      <c r="AH1581" s="34">
        <f t="shared" si="26"/>
        <v>0</v>
      </c>
      <c r="AI1581" s="34">
        <f t="shared" si="28"/>
        <v>0</v>
      </c>
      <c r="AJ1581" s="34">
        <f t="shared" si="29"/>
        <v>0</v>
      </c>
      <c r="AK1581" s="34">
        <f t="shared" si="27"/>
        <v>0</v>
      </c>
      <c r="AL1581" s="36">
        <f t="shared" si="34"/>
        <v>0</v>
      </c>
      <c r="AM1581" s="36">
        <f t="shared" si="35"/>
        <v>0</v>
      </c>
      <c r="AN1581" s="46">
        <f t="shared" si="36"/>
        <v>0</v>
      </c>
      <c r="AO1581" s="36">
        <f t="shared" si="37"/>
        <v>0</v>
      </c>
      <c r="AP1581" s="36">
        <f t="shared" si="39"/>
        <v>0</v>
      </c>
      <c r="AQ1581" s="36">
        <f t="shared" si="40"/>
        <v>0</v>
      </c>
      <c r="AR1581" s="36">
        <f t="shared" si="38"/>
        <v>0</v>
      </c>
      <c r="AS1581" s="38">
        <f t="shared" si="45"/>
        <v>0</v>
      </c>
      <c r="AT1581" s="38">
        <f t="shared" si="46"/>
        <v>0</v>
      </c>
      <c r="AU1581" s="38">
        <f t="shared" si="47"/>
        <v>0</v>
      </c>
      <c r="AV1581" s="38">
        <f t="shared" si="48"/>
        <v>3</v>
      </c>
      <c r="AW1581" s="38">
        <f t="shared" si="51"/>
        <v>0</v>
      </c>
      <c r="AX1581" s="38">
        <f t="shared" si="52"/>
        <v>1</v>
      </c>
      <c r="AY1581" s="38">
        <f t="shared" si="49"/>
        <v>0.002190665099</v>
      </c>
      <c r="AZ1581" s="12">
        <f t="shared" si="30"/>
        <v>136.8972169</v>
      </c>
      <c r="BA1581" s="12">
        <f t="shared" si="41"/>
        <v>99.14326758</v>
      </c>
      <c r="BB1581" s="12">
        <f t="shared" si="53"/>
        <v>138.3417011</v>
      </c>
      <c r="BC1581" s="12">
        <f t="shared" si="50"/>
        <v>0.0007302216996</v>
      </c>
      <c r="BD1581" s="12">
        <f t="shared" si="54"/>
        <v>122.3129006</v>
      </c>
    </row>
    <row r="1582" ht="14.25" customHeight="1">
      <c r="A1582" s="7">
        <v>38814.0</v>
      </c>
      <c r="B1582" s="21" t="s">
        <v>90</v>
      </c>
      <c r="C1582" s="8">
        <v>34.783913</v>
      </c>
      <c r="D1582" s="33">
        <f t="shared" si="5"/>
        <v>-0.003791610005</v>
      </c>
      <c r="E1582" s="33">
        <f t="shared" si="7"/>
        <v>0.0001734148158</v>
      </c>
      <c r="F1582" s="33">
        <f t="shared" si="9"/>
        <v>-0.02595245071</v>
      </c>
      <c r="G1582" s="33">
        <f t="shared" si="11"/>
        <v>-0.04209452131</v>
      </c>
      <c r="H1582" s="33">
        <f t="shared" si="20"/>
        <v>0.1353950142</v>
      </c>
      <c r="I1582" s="45">
        <f t="shared" si="31"/>
        <v>-1.069607147</v>
      </c>
      <c r="J1582" s="45">
        <f t="shared" si="43"/>
        <v>-1.390208633</v>
      </c>
      <c r="K1582" s="21" t="s">
        <v>91</v>
      </c>
      <c r="L1582" s="8">
        <v>12.026062</v>
      </c>
      <c r="M1582" s="33">
        <f t="shared" si="6"/>
        <v>-0.00815566317</v>
      </c>
      <c r="N1582" s="33">
        <f t="shared" si="8"/>
        <v>-0.012419585</v>
      </c>
      <c r="O1582" s="33">
        <f t="shared" si="10"/>
        <v>-0.03070831757</v>
      </c>
      <c r="P1582" s="33">
        <f t="shared" si="12"/>
        <v>-0.0261421898</v>
      </c>
      <c r="Q1582" s="45">
        <f t="shared" si="21"/>
        <v>-0.9177863543</v>
      </c>
      <c r="R1582" s="45">
        <f t="shared" si="32"/>
        <v>-2.175761787</v>
      </c>
      <c r="S1582" s="45">
        <f t="shared" si="44"/>
        <v>-2.152825881</v>
      </c>
      <c r="T1582" s="33">
        <f t="shared" si="22"/>
        <v>1.053181368</v>
      </c>
      <c r="U1582" s="33">
        <f t="shared" si="33"/>
        <v>1.10615464</v>
      </c>
      <c r="V1582" s="33">
        <f t="shared" si="42"/>
        <v>0.7626172484</v>
      </c>
      <c r="W1582" s="44">
        <f t="shared" si="13"/>
        <v>0.004471333299</v>
      </c>
      <c r="X1582" s="44">
        <f t="shared" si="14"/>
        <v>0.004538365417</v>
      </c>
      <c r="Y1582" s="33">
        <f t="shared" si="15"/>
        <v>1.014991528</v>
      </c>
      <c r="Z1582" s="43">
        <v>1.0</v>
      </c>
      <c r="AA1582" s="33">
        <f t="shared" si="16"/>
        <v>2.014991528</v>
      </c>
      <c r="AB1582" s="33">
        <f t="shared" si="17"/>
        <v>0.5037199978</v>
      </c>
      <c r="AC1582" s="33">
        <f t="shared" si="18"/>
        <v>0.4962800022</v>
      </c>
      <c r="AD1582" s="33">
        <f t="shared" si="19"/>
        <v>0.000967191025</v>
      </c>
      <c r="AE1582" s="34">
        <f t="shared" si="23"/>
        <v>-1</v>
      </c>
      <c r="AF1582" s="34">
        <f t="shared" si="24"/>
        <v>0</v>
      </c>
      <c r="AG1582" s="34">
        <f t="shared" si="25"/>
        <v>0</v>
      </c>
      <c r="AH1582" s="34">
        <f t="shared" si="26"/>
        <v>1</v>
      </c>
      <c r="AI1582" s="34">
        <f t="shared" si="28"/>
        <v>0</v>
      </c>
      <c r="AJ1582" s="34">
        <f t="shared" si="29"/>
        <v>-1</v>
      </c>
      <c r="AK1582" s="34">
        <f t="shared" si="27"/>
        <v>-0.000967191025</v>
      </c>
      <c r="AL1582" s="36">
        <f t="shared" si="34"/>
        <v>-1</v>
      </c>
      <c r="AM1582" s="36">
        <f t="shared" si="35"/>
        <v>0</v>
      </c>
      <c r="AN1582" s="46">
        <f t="shared" si="36"/>
        <v>0</v>
      </c>
      <c r="AO1582" s="36">
        <f t="shared" si="37"/>
        <v>1</v>
      </c>
      <c r="AP1582" s="36">
        <f t="shared" si="39"/>
        <v>0</v>
      </c>
      <c r="AQ1582" s="36">
        <f t="shared" si="40"/>
        <v>-1</v>
      </c>
      <c r="AR1582" s="36">
        <f t="shared" si="38"/>
        <v>-0.000967191025</v>
      </c>
      <c r="AS1582" s="38">
        <f t="shared" si="45"/>
        <v>0</v>
      </c>
      <c r="AT1582" s="38">
        <f t="shared" si="46"/>
        <v>0</v>
      </c>
      <c r="AU1582" s="38">
        <f t="shared" si="47"/>
        <v>0</v>
      </c>
      <c r="AV1582" s="38">
        <f t="shared" si="48"/>
        <v>4</v>
      </c>
      <c r="AW1582" s="38">
        <f t="shared" si="51"/>
        <v>0</v>
      </c>
      <c r="AX1582" s="38">
        <f t="shared" si="52"/>
        <v>1</v>
      </c>
      <c r="AY1582" s="38">
        <f t="shared" si="49"/>
        <v>0.000967191025</v>
      </c>
      <c r="AZ1582" s="12">
        <f t="shared" si="30"/>
        <v>136.7648112</v>
      </c>
      <c r="BA1582" s="12">
        <f t="shared" si="41"/>
        <v>99.0473771</v>
      </c>
      <c r="BB1582" s="12">
        <f t="shared" si="53"/>
        <v>138.475504</v>
      </c>
      <c r="BC1582" s="12">
        <f t="shared" si="50"/>
        <v>-0.0003223970083</v>
      </c>
      <c r="BD1582" s="12">
        <f t="shared" si="54"/>
        <v>122.2734672</v>
      </c>
    </row>
    <row r="1583" ht="14.25" customHeight="1">
      <c r="A1583" s="7">
        <v>38817.0</v>
      </c>
      <c r="B1583" s="21" t="s">
        <v>90</v>
      </c>
      <c r="C1583" s="8">
        <v>34.958447</v>
      </c>
      <c r="D1583" s="33">
        <f t="shared" si="5"/>
        <v>0.005017664344</v>
      </c>
      <c r="E1583" s="33">
        <f t="shared" si="7"/>
        <v>0.004149135524</v>
      </c>
      <c r="F1583" s="33">
        <f t="shared" si="9"/>
        <v>-0.01525629009</v>
      </c>
      <c r="G1583" s="33">
        <f t="shared" si="11"/>
        <v>-0.03967570913</v>
      </c>
      <c r="H1583" s="33">
        <f t="shared" si="20"/>
        <v>0.4022952589</v>
      </c>
      <c r="I1583" s="45">
        <f t="shared" si="31"/>
        <v>-0.566270506</v>
      </c>
      <c r="J1583" s="45">
        <f t="shared" si="43"/>
        <v>-1.272639903</v>
      </c>
      <c r="K1583" s="21" t="s">
        <v>91</v>
      </c>
      <c r="L1583" s="8">
        <v>12.063872</v>
      </c>
      <c r="M1583" s="33">
        <f t="shared" si="6"/>
        <v>0.003144005078</v>
      </c>
      <c r="N1583" s="33">
        <f t="shared" si="8"/>
        <v>-0.00931462716</v>
      </c>
      <c r="O1583" s="33">
        <f t="shared" si="10"/>
        <v>-0.02146751419</v>
      </c>
      <c r="P1583" s="33">
        <f t="shared" si="12"/>
        <v>-0.0237705966</v>
      </c>
      <c r="Q1583" s="45">
        <f t="shared" si="21"/>
        <v>-0.6875467441</v>
      </c>
      <c r="R1583" s="45">
        <f t="shared" si="32"/>
        <v>-1.523955493</v>
      </c>
      <c r="S1583" s="45">
        <f t="shared" si="44"/>
        <v>-1.914129524</v>
      </c>
      <c r="T1583" s="33">
        <f t="shared" si="22"/>
        <v>1.089842003</v>
      </c>
      <c r="U1583" s="33">
        <f t="shared" si="33"/>
        <v>0.9576849871</v>
      </c>
      <c r="V1583" s="33">
        <f t="shared" si="42"/>
        <v>0.6414896212</v>
      </c>
      <c r="W1583" s="44">
        <f t="shared" si="13"/>
        <v>0.004641716804</v>
      </c>
      <c r="X1583" s="44">
        <f t="shared" si="14"/>
        <v>0.00462732124</v>
      </c>
      <c r="Y1583" s="33">
        <f t="shared" si="15"/>
        <v>0.9968986552</v>
      </c>
      <c r="Z1583" s="43">
        <v>1.0</v>
      </c>
      <c r="AA1583" s="33">
        <f t="shared" si="16"/>
        <v>1.996898655</v>
      </c>
      <c r="AB1583" s="33">
        <f t="shared" si="17"/>
        <v>0.4992234596</v>
      </c>
      <c r="AC1583" s="33">
        <f t="shared" si="18"/>
        <v>0.5007765404</v>
      </c>
      <c r="AD1583" s="33">
        <f t="shared" si="19"/>
        <v>-0.0001126503879</v>
      </c>
      <c r="AE1583" s="34">
        <f t="shared" si="23"/>
        <v>-1</v>
      </c>
      <c r="AF1583" s="34">
        <f t="shared" si="24"/>
        <v>0</v>
      </c>
      <c r="AG1583" s="34">
        <f t="shared" si="25"/>
        <v>0</v>
      </c>
      <c r="AH1583" s="34">
        <f t="shared" si="26"/>
        <v>2</v>
      </c>
      <c r="AI1583" s="34">
        <f t="shared" si="28"/>
        <v>0</v>
      </c>
      <c r="AJ1583" s="34">
        <f t="shared" si="29"/>
        <v>-1</v>
      </c>
      <c r="AK1583" s="34">
        <f t="shared" si="27"/>
        <v>0.0001126503879</v>
      </c>
      <c r="AL1583" s="36">
        <f t="shared" si="34"/>
        <v>0</v>
      </c>
      <c r="AM1583" s="36">
        <f t="shared" si="35"/>
        <v>0</v>
      </c>
      <c r="AN1583" s="46">
        <f t="shared" si="36"/>
        <v>0</v>
      </c>
      <c r="AO1583" s="36">
        <f t="shared" si="37"/>
        <v>2</v>
      </c>
      <c r="AP1583" s="36">
        <f t="shared" si="39"/>
        <v>0</v>
      </c>
      <c r="AQ1583" s="36">
        <f t="shared" si="40"/>
        <v>-1</v>
      </c>
      <c r="AR1583" s="36">
        <f t="shared" si="38"/>
        <v>0.0001126503879</v>
      </c>
      <c r="AS1583" s="38">
        <f t="shared" si="45"/>
        <v>0</v>
      </c>
      <c r="AT1583" s="38">
        <f t="shared" si="46"/>
        <v>0</v>
      </c>
      <c r="AU1583" s="38">
        <f t="shared" si="47"/>
        <v>0</v>
      </c>
      <c r="AV1583" s="38">
        <f t="shared" si="48"/>
        <v>5</v>
      </c>
      <c r="AW1583" s="38">
        <f t="shared" si="51"/>
        <v>0</v>
      </c>
      <c r="AX1583" s="38">
        <f t="shared" si="52"/>
        <v>1</v>
      </c>
      <c r="AY1583" s="38">
        <f t="shared" si="49"/>
        <v>-0.0001126503879</v>
      </c>
      <c r="AZ1583" s="12">
        <f t="shared" si="30"/>
        <v>136.7802178</v>
      </c>
      <c r="BA1583" s="12">
        <f t="shared" si="41"/>
        <v>99.05853482</v>
      </c>
      <c r="BB1583" s="12">
        <f t="shared" si="53"/>
        <v>138.4599047</v>
      </c>
      <c r="BC1583" s="12">
        <f t="shared" si="50"/>
        <v>0.00003755012931</v>
      </c>
      <c r="BD1583" s="12">
        <f t="shared" si="54"/>
        <v>122.2780586</v>
      </c>
    </row>
    <row r="1584" ht="14.25" customHeight="1">
      <c r="A1584" s="7">
        <v>38818.0</v>
      </c>
      <c r="B1584" s="21" t="s">
        <v>90</v>
      </c>
      <c r="C1584" s="8">
        <v>34.789932</v>
      </c>
      <c r="D1584" s="33">
        <f t="shared" si="5"/>
        <v>-0.004820437247</v>
      </c>
      <c r="E1584" s="33">
        <f t="shared" si="7"/>
        <v>0</v>
      </c>
      <c r="F1584" s="33">
        <f t="shared" si="9"/>
        <v>-0.01078035422</v>
      </c>
      <c r="G1584" s="33">
        <f t="shared" si="11"/>
        <v>-0.04335523116</v>
      </c>
      <c r="H1584" s="33">
        <f t="shared" si="20"/>
        <v>0.09084890668</v>
      </c>
      <c r="I1584" s="45">
        <f t="shared" si="31"/>
        <v>-0.3601489339</v>
      </c>
      <c r="J1584" s="45">
        <f t="shared" si="43"/>
        <v>-1.352842544</v>
      </c>
      <c r="K1584" s="21" t="s">
        <v>91</v>
      </c>
      <c r="L1584" s="8">
        <v>12.008613</v>
      </c>
      <c r="M1584" s="33">
        <f t="shared" si="6"/>
        <v>-0.004580536</v>
      </c>
      <c r="N1584" s="33">
        <f t="shared" si="8"/>
        <v>-0.01877405803</v>
      </c>
      <c r="O1584" s="33">
        <f t="shared" si="10"/>
        <v>-0.02063581696</v>
      </c>
      <c r="P1584" s="33">
        <f t="shared" si="12"/>
        <v>-0.03505501223</v>
      </c>
      <c r="Q1584" s="45">
        <f t="shared" si="21"/>
        <v>-1.274698199</v>
      </c>
      <c r="R1584" s="45">
        <f t="shared" si="32"/>
        <v>-1.418005231</v>
      </c>
      <c r="S1584" s="45">
        <f t="shared" si="44"/>
        <v>-2.408773345</v>
      </c>
      <c r="T1584" s="33">
        <f t="shared" si="22"/>
        <v>1.365547106</v>
      </c>
      <c r="U1584" s="33">
        <f t="shared" si="33"/>
        <v>1.057856297</v>
      </c>
      <c r="V1584" s="33">
        <f t="shared" si="42"/>
        <v>1.055930801</v>
      </c>
      <c r="W1584" s="44">
        <f t="shared" si="13"/>
        <v>0.004676265214</v>
      </c>
      <c r="X1584" s="44">
        <f t="shared" si="14"/>
        <v>0.004251546988</v>
      </c>
      <c r="Y1584" s="33">
        <f t="shared" si="15"/>
        <v>0.9091757618</v>
      </c>
      <c r="Z1584" s="43">
        <v>1.0</v>
      </c>
      <c r="AA1584" s="33">
        <f t="shared" si="16"/>
        <v>1.909175762</v>
      </c>
      <c r="AB1584" s="33">
        <f t="shared" si="17"/>
        <v>0.4762137567</v>
      </c>
      <c r="AC1584" s="33">
        <f t="shared" si="18"/>
        <v>0.5237862433</v>
      </c>
      <c r="AD1584" s="33">
        <f t="shared" si="19"/>
        <v>0.002352410713</v>
      </c>
      <c r="AE1584" s="34">
        <f t="shared" si="23"/>
        <v>-1</v>
      </c>
      <c r="AF1584" s="34">
        <f t="shared" si="24"/>
        <v>0</v>
      </c>
      <c r="AG1584" s="34">
        <f t="shared" si="25"/>
        <v>0</v>
      </c>
      <c r="AH1584" s="34">
        <f t="shared" si="26"/>
        <v>3</v>
      </c>
      <c r="AI1584" s="34">
        <f t="shared" si="28"/>
        <v>0</v>
      </c>
      <c r="AJ1584" s="34">
        <f t="shared" si="29"/>
        <v>-1</v>
      </c>
      <c r="AK1584" s="34">
        <f t="shared" si="27"/>
        <v>-0.002352410713</v>
      </c>
      <c r="AL1584" s="36">
        <f t="shared" si="34"/>
        <v>-1</v>
      </c>
      <c r="AM1584" s="36">
        <f t="shared" si="35"/>
        <v>0</v>
      </c>
      <c r="AN1584" s="46">
        <f t="shared" si="36"/>
        <v>0</v>
      </c>
      <c r="AO1584" s="36">
        <f t="shared" si="37"/>
        <v>3</v>
      </c>
      <c r="AP1584" s="36">
        <f t="shared" si="39"/>
        <v>0</v>
      </c>
      <c r="AQ1584" s="36">
        <f t="shared" si="40"/>
        <v>-1</v>
      </c>
      <c r="AR1584" s="36">
        <f t="shared" si="38"/>
        <v>-0.002352410713</v>
      </c>
      <c r="AS1584" s="38">
        <f t="shared" si="45"/>
        <v>-1</v>
      </c>
      <c r="AT1584" s="38">
        <f t="shared" si="46"/>
        <v>1</v>
      </c>
      <c r="AU1584" s="38">
        <f t="shared" si="47"/>
        <v>0</v>
      </c>
      <c r="AV1584" s="38">
        <f t="shared" si="48"/>
        <v>1</v>
      </c>
      <c r="AW1584" s="38">
        <f t="shared" si="51"/>
        <v>1</v>
      </c>
      <c r="AX1584" s="38">
        <f t="shared" si="52"/>
        <v>-1</v>
      </c>
      <c r="AY1584" s="38">
        <f t="shared" si="49"/>
        <v>-0.002352410713</v>
      </c>
      <c r="AZ1584" s="12">
        <f t="shared" si="30"/>
        <v>136.4584545</v>
      </c>
      <c r="BA1584" s="12">
        <f t="shared" si="41"/>
        <v>98.82550847</v>
      </c>
      <c r="BB1584" s="12">
        <f t="shared" si="53"/>
        <v>138.1341901</v>
      </c>
      <c r="BC1584" s="12">
        <f t="shared" si="50"/>
        <v>-0.002352410713</v>
      </c>
      <c r="BD1584" s="12">
        <f t="shared" si="54"/>
        <v>121.9904104</v>
      </c>
    </row>
    <row r="1585" ht="14.25" customHeight="1">
      <c r="A1585" s="7">
        <v>38819.0</v>
      </c>
      <c r="B1585" s="21" t="s">
        <v>90</v>
      </c>
      <c r="C1585" s="8">
        <v>34.83205</v>
      </c>
      <c r="D1585" s="33">
        <f t="shared" si="5"/>
        <v>0.001210637606</v>
      </c>
      <c r="E1585" s="33">
        <f t="shared" si="7"/>
        <v>-0.0001729142662</v>
      </c>
      <c r="F1585" s="33">
        <f t="shared" si="9"/>
        <v>-0.009073964278</v>
      </c>
      <c r="G1585" s="33">
        <f t="shared" si="11"/>
        <v>-0.03629749082</v>
      </c>
      <c r="H1585" s="33">
        <f t="shared" si="20"/>
        <v>0.06105128883</v>
      </c>
      <c r="I1585" s="45">
        <f t="shared" si="31"/>
        <v>-0.2868051818</v>
      </c>
      <c r="J1585" s="45">
        <f t="shared" si="43"/>
        <v>-1.094665107</v>
      </c>
      <c r="K1585" s="21" t="s">
        <v>91</v>
      </c>
      <c r="L1585" s="8">
        <v>11.967898</v>
      </c>
      <c r="M1585" s="33">
        <f t="shared" si="6"/>
        <v>-0.003390483147</v>
      </c>
      <c r="N1585" s="33">
        <f t="shared" si="8"/>
        <v>-0.0190699412</v>
      </c>
      <c r="O1585" s="33">
        <f t="shared" si="10"/>
        <v>-0.02395633472</v>
      </c>
      <c r="P1585" s="33">
        <f t="shared" si="12"/>
        <v>-0.03697599517</v>
      </c>
      <c r="Q1585" s="45">
        <f t="shared" si="21"/>
        <v>-1.25967798</v>
      </c>
      <c r="R1585" s="45">
        <f t="shared" si="32"/>
        <v>-1.552688571</v>
      </c>
      <c r="S1585" s="45">
        <f t="shared" si="44"/>
        <v>-2.36297723</v>
      </c>
      <c r="T1585" s="33">
        <f t="shared" si="22"/>
        <v>1.320729269</v>
      </c>
      <c r="U1585" s="33">
        <f t="shared" si="33"/>
        <v>1.265883389</v>
      </c>
      <c r="V1585" s="33">
        <f t="shared" si="42"/>
        <v>1.268312124</v>
      </c>
      <c r="W1585" s="44">
        <f t="shared" si="13"/>
        <v>0.00464017727</v>
      </c>
      <c r="X1585" s="44">
        <f t="shared" si="14"/>
        <v>0.004265619667</v>
      </c>
      <c r="Y1585" s="33">
        <f t="shared" si="15"/>
        <v>0.9192794626</v>
      </c>
      <c r="Z1585" s="43">
        <v>1.0</v>
      </c>
      <c r="AA1585" s="33">
        <f t="shared" si="16"/>
        <v>1.919279463</v>
      </c>
      <c r="AB1585" s="33">
        <f t="shared" si="17"/>
        <v>0.478971135</v>
      </c>
      <c r="AC1585" s="33">
        <f t="shared" si="18"/>
        <v>0.521028865</v>
      </c>
      <c r="AD1585" s="33">
        <f t="shared" si="19"/>
        <v>-0.001475589758</v>
      </c>
      <c r="AE1585" s="34">
        <f t="shared" si="23"/>
        <v>-1</v>
      </c>
      <c r="AF1585" s="34">
        <f t="shared" si="24"/>
        <v>0</v>
      </c>
      <c r="AG1585" s="34">
        <f t="shared" si="25"/>
        <v>0</v>
      </c>
      <c r="AH1585" s="34">
        <f t="shared" si="26"/>
        <v>4</v>
      </c>
      <c r="AI1585" s="34">
        <f t="shared" si="28"/>
        <v>0</v>
      </c>
      <c r="AJ1585" s="34">
        <f t="shared" si="29"/>
        <v>-1</v>
      </c>
      <c r="AK1585" s="34">
        <f t="shared" si="27"/>
        <v>0.001475589758</v>
      </c>
      <c r="AL1585" s="36">
        <f t="shared" si="34"/>
        <v>-1</v>
      </c>
      <c r="AM1585" s="36">
        <f t="shared" si="35"/>
        <v>0</v>
      </c>
      <c r="AN1585" s="46">
        <f t="shared" si="36"/>
        <v>0</v>
      </c>
      <c r="AO1585" s="36">
        <f t="shared" si="37"/>
        <v>4</v>
      </c>
      <c r="AP1585" s="36">
        <f t="shared" si="39"/>
        <v>0</v>
      </c>
      <c r="AQ1585" s="36">
        <f t="shared" si="40"/>
        <v>-1</v>
      </c>
      <c r="AR1585" s="36">
        <f t="shared" si="38"/>
        <v>0.001475589758</v>
      </c>
      <c r="AS1585" s="38">
        <f t="shared" si="45"/>
        <v>-1</v>
      </c>
      <c r="AT1585" s="38">
        <f t="shared" si="46"/>
        <v>0</v>
      </c>
      <c r="AU1585" s="38">
        <f t="shared" si="47"/>
        <v>0</v>
      </c>
      <c r="AV1585" s="38">
        <f t="shared" si="48"/>
        <v>2</v>
      </c>
      <c r="AW1585" s="38">
        <f t="shared" si="51"/>
        <v>0</v>
      </c>
      <c r="AX1585" s="38">
        <f t="shared" si="52"/>
        <v>-1</v>
      </c>
      <c r="AY1585" s="38">
        <f t="shared" si="49"/>
        <v>0.001475589758</v>
      </c>
      <c r="AZ1585" s="12">
        <f t="shared" si="30"/>
        <v>136.6598112</v>
      </c>
      <c r="BA1585" s="12">
        <f t="shared" si="41"/>
        <v>98.97133437</v>
      </c>
      <c r="BB1585" s="12">
        <f t="shared" si="53"/>
        <v>138.3380195</v>
      </c>
      <c r="BC1585" s="12">
        <f t="shared" si="50"/>
        <v>0.001475589758</v>
      </c>
      <c r="BD1585" s="12">
        <f t="shared" si="54"/>
        <v>122.1704182</v>
      </c>
    </row>
    <row r="1586" ht="14.25" customHeight="1">
      <c r="A1586" s="7">
        <v>38820.0</v>
      </c>
      <c r="B1586" s="21" t="s">
        <v>90</v>
      </c>
      <c r="C1586" s="8">
        <v>34.826038</v>
      </c>
      <c r="D1586" s="33">
        <f t="shared" si="5"/>
        <v>-0.0001725996604</v>
      </c>
      <c r="E1586" s="33">
        <f t="shared" si="7"/>
        <v>-0.002585153491</v>
      </c>
      <c r="F1586" s="33">
        <f t="shared" si="9"/>
        <v>-0.004129913865</v>
      </c>
      <c r="G1586" s="33">
        <f t="shared" si="11"/>
        <v>-0.0338899099</v>
      </c>
      <c r="H1586" s="33">
        <f t="shared" si="20"/>
        <v>-0.1310946868</v>
      </c>
      <c r="I1586" s="45">
        <f t="shared" si="31"/>
        <v>-0.0674456724</v>
      </c>
      <c r="J1586" s="45">
        <f t="shared" si="43"/>
        <v>-1.003279688</v>
      </c>
      <c r="K1586" s="21" t="s">
        <v>91</v>
      </c>
      <c r="L1586" s="8">
        <v>11.999893</v>
      </c>
      <c r="M1586" s="33">
        <f t="shared" si="6"/>
        <v>0.002673401795</v>
      </c>
      <c r="N1586" s="33">
        <f t="shared" si="8"/>
        <v>-0.01031394029</v>
      </c>
      <c r="O1586" s="33">
        <f t="shared" si="10"/>
        <v>-0.02041769762</v>
      </c>
      <c r="P1586" s="33">
        <f t="shared" si="12"/>
        <v>-0.03349672485</v>
      </c>
      <c r="Q1586" s="45">
        <f t="shared" si="21"/>
        <v>-0.6938137663</v>
      </c>
      <c r="R1586" s="45">
        <f t="shared" si="32"/>
        <v>-1.296318439</v>
      </c>
      <c r="S1586" s="45">
        <f t="shared" si="44"/>
        <v>-2.077037161</v>
      </c>
      <c r="T1586" s="33">
        <f t="shared" si="22"/>
        <v>0.5627190795</v>
      </c>
      <c r="U1586" s="33">
        <f t="shared" si="33"/>
        <v>1.228872767</v>
      </c>
      <c r="V1586" s="33">
        <f t="shared" si="42"/>
        <v>1.073757473</v>
      </c>
      <c r="W1586" s="44">
        <f t="shared" si="13"/>
        <v>0.004650226706</v>
      </c>
      <c r="X1586" s="44">
        <f t="shared" si="14"/>
        <v>0.004382130347</v>
      </c>
      <c r="Y1586" s="33">
        <f t="shared" si="15"/>
        <v>0.9423476799</v>
      </c>
      <c r="Z1586" s="43">
        <v>1.0</v>
      </c>
      <c r="AA1586" s="33">
        <f t="shared" si="16"/>
        <v>1.94234768</v>
      </c>
      <c r="AB1586" s="33">
        <f t="shared" si="17"/>
        <v>0.4851591142</v>
      </c>
      <c r="AC1586" s="33">
        <f t="shared" si="18"/>
        <v>0.5148408858</v>
      </c>
      <c r="AD1586" s="33">
        <f t="shared" si="19"/>
        <v>-0.001279171545</v>
      </c>
      <c r="AE1586" s="34">
        <f t="shared" si="23"/>
        <v>0</v>
      </c>
      <c r="AF1586" s="34">
        <f t="shared" si="24"/>
        <v>0</v>
      </c>
      <c r="AG1586" s="34">
        <f t="shared" si="25"/>
        <v>0</v>
      </c>
      <c r="AH1586" s="34">
        <f t="shared" si="26"/>
        <v>5</v>
      </c>
      <c r="AI1586" s="34">
        <f t="shared" si="28"/>
        <v>0</v>
      </c>
      <c r="AJ1586" s="34">
        <f t="shared" si="29"/>
        <v>-1</v>
      </c>
      <c r="AK1586" s="34">
        <f t="shared" si="27"/>
        <v>0.001279171545</v>
      </c>
      <c r="AL1586" s="36">
        <f t="shared" si="34"/>
        <v>-1</v>
      </c>
      <c r="AM1586" s="36">
        <f t="shared" si="35"/>
        <v>0</v>
      </c>
      <c r="AN1586" s="46">
        <f t="shared" si="36"/>
        <v>0</v>
      </c>
      <c r="AO1586" s="36">
        <f t="shared" si="37"/>
        <v>5</v>
      </c>
      <c r="AP1586" s="36">
        <f t="shared" si="39"/>
        <v>0</v>
      </c>
      <c r="AQ1586" s="36">
        <f t="shared" si="40"/>
        <v>-1</v>
      </c>
      <c r="AR1586" s="36">
        <f t="shared" si="38"/>
        <v>0.001279171545</v>
      </c>
      <c r="AS1586" s="38">
        <f t="shared" si="45"/>
        <v>-1</v>
      </c>
      <c r="AT1586" s="38">
        <f t="shared" si="46"/>
        <v>0</v>
      </c>
      <c r="AU1586" s="38">
        <f t="shared" si="47"/>
        <v>0</v>
      </c>
      <c r="AV1586" s="38">
        <f t="shared" si="48"/>
        <v>3</v>
      </c>
      <c r="AW1586" s="38">
        <f t="shared" si="51"/>
        <v>0</v>
      </c>
      <c r="AX1586" s="38">
        <f t="shared" si="52"/>
        <v>-1</v>
      </c>
      <c r="AY1586" s="38">
        <f t="shared" si="49"/>
        <v>0.001279171545</v>
      </c>
      <c r="AZ1586" s="12">
        <f t="shared" si="30"/>
        <v>136.8346226</v>
      </c>
      <c r="BA1586" s="12">
        <f t="shared" si="41"/>
        <v>99.09793569</v>
      </c>
      <c r="BB1586" s="12">
        <f t="shared" si="53"/>
        <v>138.5149775</v>
      </c>
      <c r="BC1586" s="12">
        <f t="shared" si="50"/>
        <v>0.001279171545</v>
      </c>
      <c r="BD1586" s="12">
        <f t="shared" si="54"/>
        <v>122.3266951</v>
      </c>
    </row>
    <row r="1587" ht="14.25" customHeight="1">
      <c r="A1587" s="7">
        <v>38824.0</v>
      </c>
      <c r="B1587" s="21" t="s">
        <v>90</v>
      </c>
      <c r="C1587" s="8">
        <v>34.537167</v>
      </c>
      <c r="D1587" s="33">
        <f t="shared" si="5"/>
        <v>-0.008294684569</v>
      </c>
      <c r="E1587" s="33">
        <f t="shared" si="7"/>
        <v>-0.007093681496</v>
      </c>
      <c r="F1587" s="33">
        <f t="shared" si="9"/>
        <v>-0.00692149683</v>
      </c>
      <c r="G1587" s="33">
        <f t="shared" si="11"/>
        <v>-0.04445605418</v>
      </c>
      <c r="H1587" s="33">
        <f t="shared" si="20"/>
        <v>-0.47243444</v>
      </c>
      <c r="I1587" s="45">
        <f t="shared" si="31"/>
        <v>-0.2076572537</v>
      </c>
      <c r="J1587" s="45">
        <f t="shared" si="43"/>
        <v>-1.320579238</v>
      </c>
      <c r="K1587" s="21" t="s">
        <v>91</v>
      </c>
      <c r="L1587" s="8">
        <v>11.935911</v>
      </c>
      <c r="M1587" s="33">
        <f t="shared" si="6"/>
        <v>-0.005331880876</v>
      </c>
      <c r="N1587" s="33">
        <f t="shared" si="8"/>
        <v>-0.007496302613</v>
      </c>
      <c r="O1587" s="33">
        <f t="shared" si="10"/>
        <v>-0.01982278665</v>
      </c>
      <c r="P1587" s="33">
        <f t="shared" si="12"/>
        <v>-0.0408969384</v>
      </c>
      <c r="Q1587" s="45">
        <f t="shared" si="21"/>
        <v>-0.5315164753</v>
      </c>
      <c r="R1587" s="45">
        <f t="shared" si="32"/>
        <v>-1.229864077</v>
      </c>
      <c r="S1587" s="45">
        <f t="shared" si="44"/>
        <v>-2.340950403</v>
      </c>
      <c r="T1587" s="33">
        <f t="shared" si="22"/>
        <v>0.0590820353</v>
      </c>
      <c r="U1587" s="33">
        <f t="shared" si="33"/>
        <v>1.022206824</v>
      </c>
      <c r="V1587" s="33">
        <f t="shared" si="42"/>
        <v>1.020371165</v>
      </c>
      <c r="W1587" s="44">
        <f t="shared" si="13"/>
        <v>0.00475157138</v>
      </c>
      <c r="X1587" s="44">
        <f t="shared" si="14"/>
        <v>0.004346010475</v>
      </c>
      <c r="Y1587" s="33">
        <f t="shared" si="15"/>
        <v>0.914646993</v>
      </c>
      <c r="Z1587" s="43">
        <v>1.0</v>
      </c>
      <c r="AA1587" s="33">
        <f t="shared" si="16"/>
        <v>1.914646993</v>
      </c>
      <c r="AB1587" s="33">
        <f t="shared" si="17"/>
        <v>0.4777105108</v>
      </c>
      <c r="AC1587" s="33">
        <f t="shared" si="18"/>
        <v>0.5222894892</v>
      </c>
      <c r="AD1587" s="33">
        <f t="shared" si="19"/>
        <v>0.00243513387</v>
      </c>
      <c r="AE1587" s="34">
        <f t="shared" si="23"/>
        <v>0</v>
      </c>
      <c r="AF1587" s="34">
        <f t="shared" si="24"/>
        <v>0</v>
      </c>
      <c r="AG1587" s="34">
        <f t="shared" si="25"/>
        <v>0</v>
      </c>
      <c r="AH1587" s="34">
        <f t="shared" si="26"/>
        <v>0</v>
      </c>
      <c r="AI1587" s="34">
        <f t="shared" si="28"/>
        <v>1</v>
      </c>
      <c r="AJ1587" s="34">
        <f t="shared" si="29"/>
        <v>0</v>
      </c>
      <c r="AK1587" s="34">
        <f t="shared" si="27"/>
        <v>0</v>
      </c>
      <c r="AL1587" s="36">
        <f t="shared" si="34"/>
        <v>-1</v>
      </c>
      <c r="AM1587" s="36">
        <f t="shared" si="35"/>
        <v>0</v>
      </c>
      <c r="AN1587" s="46">
        <f t="shared" si="36"/>
        <v>0</v>
      </c>
      <c r="AO1587" s="36">
        <f t="shared" si="37"/>
        <v>1</v>
      </c>
      <c r="AP1587" s="36">
        <f t="shared" si="39"/>
        <v>1</v>
      </c>
      <c r="AQ1587" s="36">
        <f t="shared" si="40"/>
        <v>-1</v>
      </c>
      <c r="AR1587" s="36">
        <f t="shared" si="38"/>
        <v>-0.00243513387</v>
      </c>
      <c r="AS1587" s="38">
        <f t="shared" si="45"/>
        <v>-1</v>
      </c>
      <c r="AT1587" s="38">
        <f t="shared" si="46"/>
        <v>0</v>
      </c>
      <c r="AU1587" s="38">
        <f t="shared" si="47"/>
        <v>0</v>
      </c>
      <c r="AV1587" s="38">
        <f t="shared" si="48"/>
        <v>4</v>
      </c>
      <c r="AW1587" s="38">
        <f t="shared" si="51"/>
        <v>0</v>
      </c>
      <c r="AX1587" s="38">
        <f t="shared" si="52"/>
        <v>-1</v>
      </c>
      <c r="AY1587" s="38">
        <f t="shared" si="49"/>
        <v>-0.00243513387</v>
      </c>
      <c r="AZ1587" s="12">
        <f t="shared" si="30"/>
        <v>136.8346226</v>
      </c>
      <c r="BA1587" s="12">
        <f t="shared" si="41"/>
        <v>98.85661895</v>
      </c>
      <c r="BB1587" s="12">
        <f t="shared" si="53"/>
        <v>138.177675</v>
      </c>
      <c r="BC1587" s="12">
        <f t="shared" si="50"/>
        <v>-0.00162342258</v>
      </c>
      <c r="BD1587" s="12">
        <f t="shared" si="54"/>
        <v>122.1281072</v>
      </c>
    </row>
    <row r="1588" ht="14.25" customHeight="1">
      <c r="A1588" s="7">
        <v>38825.0</v>
      </c>
      <c r="B1588" s="21" t="s">
        <v>90</v>
      </c>
      <c r="C1588" s="8">
        <v>34.952415</v>
      </c>
      <c r="D1588" s="33">
        <f t="shared" si="5"/>
        <v>0.01202322124</v>
      </c>
      <c r="E1588" s="33">
        <f t="shared" si="7"/>
        <v>-0.0001725477107</v>
      </c>
      <c r="F1588" s="33">
        <f t="shared" si="9"/>
        <v>0.00397587189</v>
      </c>
      <c r="G1588" s="33">
        <f t="shared" si="11"/>
        <v>-0.02973588793</v>
      </c>
      <c r="H1588" s="33">
        <f t="shared" si="20"/>
        <v>0.03053916923</v>
      </c>
      <c r="I1588" s="45">
        <f t="shared" si="31"/>
        <v>0.2724029489</v>
      </c>
      <c r="J1588" s="45">
        <f t="shared" si="43"/>
        <v>-0.842768711</v>
      </c>
      <c r="K1588" s="21" t="s">
        <v>91</v>
      </c>
      <c r="L1588" s="8">
        <v>12.01152</v>
      </c>
      <c r="M1588" s="33">
        <f t="shared" si="6"/>
        <v>0.006334581416</v>
      </c>
      <c r="N1588" s="33">
        <f t="shared" si="8"/>
        <v>-0.00433956859</v>
      </c>
      <c r="O1588" s="33">
        <f t="shared" si="10"/>
        <v>-0.01361377429</v>
      </c>
      <c r="P1588" s="33">
        <f t="shared" si="12"/>
        <v>-0.03707188892</v>
      </c>
      <c r="Q1588" s="45">
        <f t="shared" si="21"/>
        <v>-0.3443207143</v>
      </c>
      <c r="R1588" s="45">
        <f t="shared" si="32"/>
        <v>-0.8590988352</v>
      </c>
      <c r="S1588" s="45">
        <f t="shared" si="44"/>
        <v>-2.066779128</v>
      </c>
      <c r="T1588" s="33">
        <f t="shared" si="22"/>
        <v>0.3748598835</v>
      </c>
      <c r="U1588" s="33">
        <f t="shared" si="33"/>
        <v>1.131501784</v>
      </c>
      <c r="V1588" s="33">
        <f t="shared" si="42"/>
        <v>1.224010417</v>
      </c>
      <c r="W1588" s="44">
        <f t="shared" si="13"/>
        <v>0.005712685654</v>
      </c>
      <c r="X1588" s="44">
        <f t="shared" si="14"/>
        <v>0.004641557751</v>
      </c>
      <c r="Y1588" s="33">
        <f t="shared" si="15"/>
        <v>0.8125001151</v>
      </c>
      <c r="Z1588" s="43">
        <v>1.0</v>
      </c>
      <c r="AA1588" s="33">
        <f t="shared" si="16"/>
        <v>1.812500115</v>
      </c>
      <c r="AB1588" s="33">
        <f t="shared" si="17"/>
        <v>0.4482758971</v>
      </c>
      <c r="AC1588" s="33">
        <f t="shared" si="18"/>
        <v>0.5517241029</v>
      </c>
      <c r="AD1588" s="33">
        <f t="shared" si="19"/>
        <v>-0.005210124386</v>
      </c>
      <c r="AE1588" s="34">
        <f t="shared" si="23"/>
        <v>0</v>
      </c>
      <c r="AF1588" s="34">
        <f t="shared" si="24"/>
        <v>0</v>
      </c>
      <c r="AG1588" s="34">
        <f t="shared" si="25"/>
        <v>0</v>
      </c>
      <c r="AH1588" s="34">
        <f t="shared" si="26"/>
        <v>0</v>
      </c>
      <c r="AI1588" s="34">
        <f t="shared" si="28"/>
        <v>0</v>
      </c>
      <c r="AJ1588" s="34">
        <f t="shared" si="29"/>
        <v>0</v>
      </c>
      <c r="AK1588" s="34">
        <f t="shared" si="27"/>
        <v>0</v>
      </c>
      <c r="AL1588" s="36">
        <f t="shared" si="34"/>
        <v>-1</v>
      </c>
      <c r="AM1588" s="36">
        <f t="shared" si="35"/>
        <v>0</v>
      </c>
      <c r="AN1588" s="46">
        <f t="shared" si="36"/>
        <v>0</v>
      </c>
      <c r="AO1588" s="36">
        <f t="shared" si="37"/>
        <v>2</v>
      </c>
      <c r="AP1588" s="36">
        <f t="shared" si="39"/>
        <v>0</v>
      </c>
      <c r="AQ1588" s="36">
        <f t="shared" si="40"/>
        <v>-1</v>
      </c>
      <c r="AR1588" s="36">
        <f t="shared" si="38"/>
        <v>0.005210124386</v>
      </c>
      <c r="AS1588" s="38">
        <f t="shared" si="45"/>
        <v>-1</v>
      </c>
      <c r="AT1588" s="38">
        <f t="shared" si="46"/>
        <v>0</v>
      </c>
      <c r="AU1588" s="38">
        <f t="shared" si="47"/>
        <v>0</v>
      </c>
      <c r="AV1588" s="38">
        <f t="shared" si="48"/>
        <v>5</v>
      </c>
      <c r="AW1588" s="38">
        <f t="shared" si="51"/>
        <v>0</v>
      </c>
      <c r="AX1588" s="38">
        <f t="shared" si="52"/>
        <v>-1</v>
      </c>
      <c r="AY1588" s="38">
        <f t="shared" si="49"/>
        <v>0.005210124386</v>
      </c>
      <c r="AZ1588" s="12">
        <f t="shared" si="30"/>
        <v>136.8346226</v>
      </c>
      <c r="BA1588" s="12">
        <f t="shared" si="41"/>
        <v>99.37167423</v>
      </c>
      <c r="BB1588" s="12">
        <f t="shared" si="53"/>
        <v>138.8975979</v>
      </c>
      <c r="BC1588" s="12">
        <f t="shared" si="50"/>
        <v>0.003473416258</v>
      </c>
      <c r="BD1588" s="12">
        <f t="shared" si="54"/>
        <v>122.552309</v>
      </c>
    </row>
    <row r="1589" ht="14.25" customHeight="1">
      <c r="A1589" s="7">
        <v>38826.0</v>
      </c>
      <c r="B1589" s="21" t="s">
        <v>90</v>
      </c>
      <c r="C1589" s="8">
        <v>34.952415</v>
      </c>
      <c r="D1589" s="33">
        <f t="shared" si="5"/>
        <v>0</v>
      </c>
      <c r="E1589" s="33">
        <f t="shared" si="7"/>
        <v>0.00467040292</v>
      </c>
      <c r="F1589" s="33">
        <f t="shared" si="9"/>
        <v>0.00467040292</v>
      </c>
      <c r="G1589" s="33">
        <f t="shared" si="11"/>
        <v>-0.024357609</v>
      </c>
      <c r="H1589" s="33">
        <f t="shared" si="20"/>
        <v>0.3638909787</v>
      </c>
      <c r="I1589" s="45">
        <f t="shared" si="31"/>
        <v>0.2795782833</v>
      </c>
      <c r="J1589" s="45">
        <f t="shared" si="43"/>
        <v>-0.6801365749</v>
      </c>
      <c r="K1589" s="21" t="s">
        <v>91</v>
      </c>
      <c r="L1589" s="8">
        <v>12.124949</v>
      </c>
      <c r="M1589" s="33">
        <f t="shared" si="6"/>
        <v>0.00944335105</v>
      </c>
      <c r="N1589" s="33">
        <f t="shared" si="8"/>
        <v>0.00968771331</v>
      </c>
      <c r="O1589" s="33">
        <f t="shared" si="10"/>
        <v>-0.009268222412</v>
      </c>
      <c r="P1589" s="33">
        <f t="shared" si="12"/>
        <v>-0.02479547362</v>
      </c>
      <c r="Q1589" s="45">
        <f t="shared" si="21"/>
        <v>0.5511472315</v>
      </c>
      <c r="R1589" s="45">
        <f t="shared" si="32"/>
        <v>-0.6384833555</v>
      </c>
      <c r="S1589" s="45">
        <f t="shared" si="44"/>
        <v>-1.496164559</v>
      </c>
      <c r="T1589" s="33">
        <f t="shared" si="22"/>
        <v>-0.1872562529</v>
      </c>
      <c r="U1589" s="33">
        <f t="shared" si="33"/>
        <v>0.9180616389</v>
      </c>
      <c r="V1589" s="33">
        <f t="shared" si="42"/>
        <v>0.8160279843</v>
      </c>
      <c r="W1589" s="44">
        <f t="shared" si="13"/>
        <v>0.005641063461</v>
      </c>
      <c r="X1589" s="44">
        <f t="shared" si="14"/>
        <v>0.005268998217</v>
      </c>
      <c r="Y1589" s="33">
        <f t="shared" si="15"/>
        <v>0.9340434217</v>
      </c>
      <c r="Z1589" s="43">
        <v>1.0</v>
      </c>
      <c r="AA1589" s="33">
        <f t="shared" si="16"/>
        <v>1.934043422</v>
      </c>
      <c r="AB1589" s="33">
        <f t="shared" si="17"/>
        <v>0.482948527</v>
      </c>
      <c r="AC1589" s="33">
        <f t="shared" si="18"/>
        <v>0.517051473</v>
      </c>
      <c r="AD1589" s="33">
        <f t="shared" si="19"/>
        <v>-0.007974320115</v>
      </c>
      <c r="AE1589" s="34">
        <f t="shared" si="23"/>
        <v>0</v>
      </c>
      <c r="AF1589" s="34">
        <f t="shared" si="24"/>
        <v>0</v>
      </c>
      <c r="AG1589" s="34">
        <f t="shared" si="25"/>
        <v>0</v>
      </c>
      <c r="AH1589" s="34">
        <f t="shared" si="26"/>
        <v>0</v>
      </c>
      <c r="AI1589" s="34">
        <f t="shared" si="28"/>
        <v>0</v>
      </c>
      <c r="AJ1589" s="34">
        <f t="shared" si="29"/>
        <v>0</v>
      </c>
      <c r="AK1589" s="34">
        <f t="shared" si="27"/>
        <v>0</v>
      </c>
      <c r="AL1589" s="36">
        <f t="shared" si="34"/>
        <v>0</v>
      </c>
      <c r="AM1589" s="36">
        <f t="shared" si="35"/>
        <v>0</v>
      </c>
      <c r="AN1589" s="46">
        <f t="shared" si="36"/>
        <v>0</v>
      </c>
      <c r="AO1589" s="36">
        <f t="shared" si="37"/>
        <v>3</v>
      </c>
      <c r="AP1589" s="36">
        <f t="shared" si="39"/>
        <v>0</v>
      </c>
      <c r="AQ1589" s="36">
        <f t="shared" si="40"/>
        <v>-1</v>
      </c>
      <c r="AR1589" s="36">
        <f t="shared" si="38"/>
        <v>0.007974320115</v>
      </c>
      <c r="AS1589" s="38">
        <f t="shared" si="45"/>
        <v>0</v>
      </c>
      <c r="AT1589" s="38">
        <f t="shared" si="46"/>
        <v>0</v>
      </c>
      <c r="AU1589" s="38">
        <f t="shared" si="47"/>
        <v>0</v>
      </c>
      <c r="AV1589" s="38">
        <f t="shared" si="48"/>
        <v>0</v>
      </c>
      <c r="AW1589" s="38">
        <f t="shared" si="51"/>
        <v>1</v>
      </c>
      <c r="AX1589" s="38">
        <f t="shared" si="52"/>
        <v>0</v>
      </c>
      <c r="AY1589" s="38">
        <f t="shared" si="49"/>
        <v>0</v>
      </c>
      <c r="AZ1589" s="12">
        <f t="shared" si="30"/>
        <v>136.8346226</v>
      </c>
      <c r="BA1589" s="12">
        <f t="shared" si="41"/>
        <v>100.1640958</v>
      </c>
      <c r="BB1589" s="12">
        <f t="shared" si="53"/>
        <v>138.8975979</v>
      </c>
      <c r="BC1589" s="12">
        <f t="shared" si="50"/>
        <v>0.002658106705</v>
      </c>
      <c r="BD1589" s="12">
        <f t="shared" si="54"/>
        <v>122.8780661</v>
      </c>
    </row>
    <row r="1590" ht="14.25" customHeight="1">
      <c r="A1590" s="7">
        <v>38827.0</v>
      </c>
      <c r="B1590" s="21" t="s">
        <v>90</v>
      </c>
      <c r="C1590" s="8">
        <v>34.483009</v>
      </c>
      <c r="D1590" s="33">
        <f t="shared" si="5"/>
        <v>-0.01342985885</v>
      </c>
      <c r="E1590" s="33">
        <f t="shared" si="7"/>
        <v>-0.01002068497</v>
      </c>
      <c r="F1590" s="33">
        <f t="shared" si="9"/>
        <v>-0.01019186652</v>
      </c>
      <c r="G1590" s="33">
        <f t="shared" si="11"/>
        <v>-0.04212634618</v>
      </c>
      <c r="H1590" s="33">
        <f t="shared" si="20"/>
        <v>-0.791813605</v>
      </c>
      <c r="I1590" s="45">
        <f t="shared" si="31"/>
        <v>-0.4476532303</v>
      </c>
      <c r="J1590" s="45">
        <f t="shared" si="43"/>
        <v>-1.228936125</v>
      </c>
      <c r="K1590" s="21" t="s">
        <v>91</v>
      </c>
      <c r="L1590" s="8">
        <v>12.159852</v>
      </c>
      <c r="M1590" s="33">
        <f t="shared" si="6"/>
        <v>0.002878610046</v>
      </c>
      <c r="N1590" s="33">
        <f t="shared" si="8"/>
        <v>0.01603907386</v>
      </c>
      <c r="O1590" s="33">
        <f t="shared" si="10"/>
        <v>-0.003336731537</v>
      </c>
      <c r="P1590" s="33">
        <f t="shared" si="12"/>
        <v>-0.02244512603</v>
      </c>
      <c r="Q1590" s="45">
        <f t="shared" si="21"/>
        <v>0.9590551047</v>
      </c>
      <c r="R1590" s="45">
        <f t="shared" si="32"/>
        <v>-0.3306115655</v>
      </c>
      <c r="S1590" s="45">
        <f t="shared" si="44"/>
        <v>-1.377739222</v>
      </c>
      <c r="T1590" s="33">
        <f t="shared" si="22"/>
        <v>-1.75086871</v>
      </c>
      <c r="U1590" s="33">
        <f t="shared" si="33"/>
        <v>-0.1170416648</v>
      </c>
      <c r="V1590" s="33">
        <f t="shared" si="42"/>
        <v>0.1488030969</v>
      </c>
      <c r="W1590" s="44">
        <f t="shared" si="13"/>
        <v>0.006069547913</v>
      </c>
      <c r="X1590" s="44">
        <f t="shared" si="14"/>
        <v>0.005337299314</v>
      </c>
      <c r="Y1590" s="33">
        <f t="shared" si="15"/>
        <v>0.8793569786</v>
      </c>
      <c r="Z1590" s="43">
        <v>1.0</v>
      </c>
      <c r="AA1590" s="33">
        <f t="shared" si="16"/>
        <v>1.879356979</v>
      </c>
      <c r="AB1590" s="33">
        <f t="shared" si="17"/>
        <v>0.4679031119</v>
      </c>
      <c r="AC1590" s="33">
        <f t="shared" si="18"/>
        <v>0.5320968881</v>
      </c>
      <c r="AD1590" s="33">
        <f t="shared" si="19"/>
        <v>-0.001325368023</v>
      </c>
      <c r="AE1590" s="34">
        <f t="shared" si="23"/>
        <v>1</v>
      </c>
      <c r="AF1590" s="34">
        <f t="shared" si="24"/>
        <v>0</v>
      </c>
      <c r="AG1590" s="34">
        <f t="shared" si="25"/>
        <v>0</v>
      </c>
      <c r="AH1590" s="34">
        <f t="shared" si="26"/>
        <v>1</v>
      </c>
      <c r="AI1590" s="34">
        <f t="shared" si="28"/>
        <v>0</v>
      </c>
      <c r="AJ1590" s="34">
        <f t="shared" si="29"/>
        <v>1</v>
      </c>
      <c r="AK1590" s="34">
        <f t="shared" si="27"/>
        <v>-0.001325368023</v>
      </c>
      <c r="AL1590" s="36">
        <f t="shared" si="34"/>
        <v>0</v>
      </c>
      <c r="AM1590" s="36">
        <f t="shared" si="35"/>
        <v>0</v>
      </c>
      <c r="AN1590" s="46">
        <f t="shared" si="36"/>
        <v>0</v>
      </c>
      <c r="AO1590" s="36">
        <f t="shared" si="37"/>
        <v>4</v>
      </c>
      <c r="AP1590" s="36">
        <f t="shared" si="39"/>
        <v>0</v>
      </c>
      <c r="AQ1590" s="36">
        <f t="shared" si="40"/>
        <v>-1</v>
      </c>
      <c r="AR1590" s="36">
        <f t="shared" si="38"/>
        <v>0.001325368023</v>
      </c>
      <c r="AS1590" s="38">
        <f t="shared" si="45"/>
        <v>0</v>
      </c>
      <c r="AT1590" s="38">
        <f t="shared" si="46"/>
        <v>0</v>
      </c>
      <c r="AU1590" s="38">
        <f t="shared" si="47"/>
        <v>0</v>
      </c>
      <c r="AV1590" s="38">
        <f t="shared" si="48"/>
        <v>0</v>
      </c>
      <c r="AW1590" s="38">
        <f t="shared" si="51"/>
        <v>0</v>
      </c>
      <c r="AX1590" s="38">
        <f t="shared" si="52"/>
        <v>0</v>
      </c>
      <c r="AY1590" s="38">
        <f t="shared" si="49"/>
        <v>0</v>
      </c>
      <c r="AZ1590" s="12">
        <f t="shared" si="30"/>
        <v>136.6532663</v>
      </c>
      <c r="BA1590" s="12">
        <f t="shared" si="41"/>
        <v>100.2968501</v>
      </c>
      <c r="BB1590" s="12">
        <f t="shared" si="53"/>
        <v>138.8975979</v>
      </c>
      <c r="BC1590" s="12">
        <f t="shared" si="50"/>
        <v>0</v>
      </c>
      <c r="BD1590" s="12">
        <f t="shared" si="54"/>
        <v>122.8780661</v>
      </c>
    </row>
    <row r="1591" ht="14.25" customHeight="1">
      <c r="A1591" s="7">
        <v>38828.0</v>
      </c>
      <c r="B1591" s="21" t="s">
        <v>90</v>
      </c>
      <c r="C1591" s="8">
        <v>34.422829</v>
      </c>
      <c r="D1591" s="33">
        <f t="shared" si="5"/>
        <v>-0.001745207328</v>
      </c>
      <c r="E1591" s="33">
        <f t="shared" si="7"/>
        <v>-0.01157780279</v>
      </c>
      <c r="F1591" s="33">
        <f t="shared" si="9"/>
        <v>-0.01413302589</v>
      </c>
      <c r="G1591" s="33">
        <f t="shared" si="11"/>
        <v>-0.03264012041</v>
      </c>
      <c r="H1591" s="33">
        <f t="shared" si="20"/>
        <v>-0.9047600462</v>
      </c>
      <c r="I1591" s="45">
        <f t="shared" si="31"/>
        <v>-0.6465400589</v>
      </c>
      <c r="J1591" s="45">
        <f t="shared" si="43"/>
        <v>-0.9173888776</v>
      </c>
      <c r="K1591" s="21" t="s">
        <v>91</v>
      </c>
      <c r="L1591" s="8">
        <v>12.171479</v>
      </c>
      <c r="M1591" s="33">
        <f t="shared" si="6"/>
        <v>0.0009561794009</v>
      </c>
      <c r="N1591" s="33">
        <f t="shared" si="8"/>
        <v>0.01429896083</v>
      </c>
      <c r="O1591" s="33">
        <f t="shared" si="10"/>
        <v>0.003837541915</v>
      </c>
      <c r="P1591" s="33">
        <f t="shared" si="12"/>
        <v>-0.01320490828</v>
      </c>
      <c r="Q1591" s="45">
        <f t="shared" si="21"/>
        <v>0.8133957794</v>
      </c>
      <c r="R1591" s="45">
        <f t="shared" si="32"/>
        <v>0.05290308294</v>
      </c>
      <c r="S1591" s="45">
        <f t="shared" si="44"/>
        <v>-0.9573210523</v>
      </c>
      <c r="T1591" s="33">
        <f t="shared" si="22"/>
        <v>-1.718155826</v>
      </c>
      <c r="U1591" s="33">
        <f t="shared" si="33"/>
        <v>-0.6994431419</v>
      </c>
      <c r="V1591" s="33">
        <f t="shared" si="42"/>
        <v>0.03993217478</v>
      </c>
      <c r="W1591" s="44">
        <f t="shared" si="13"/>
        <v>0.005651755456</v>
      </c>
      <c r="X1591" s="44">
        <f t="shared" si="14"/>
        <v>0.00506765738</v>
      </c>
      <c r="Y1591" s="33">
        <f t="shared" si="15"/>
        <v>0.8966519197</v>
      </c>
      <c r="Z1591" s="43">
        <v>1.0</v>
      </c>
      <c r="AA1591" s="33">
        <f t="shared" si="16"/>
        <v>1.89665192</v>
      </c>
      <c r="AB1591" s="33">
        <f t="shared" si="17"/>
        <v>0.4727551273</v>
      </c>
      <c r="AC1591" s="33">
        <f t="shared" si="18"/>
        <v>0.5272448727</v>
      </c>
      <c r="AD1591" s="33">
        <f t="shared" si="19"/>
        <v>0.004231893601</v>
      </c>
      <c r="AE1591" s="34">
        <f t="shared" si="23"/>
        <v>1</v>
      </c>
      <c r="AF1591" s="34">
        <f t="shared" si="24"/>
        <v>0</v>
      </c>
      <c r="AG1591" s="34">
        <f t="shared" si="25"/>
        <v>0</v>
      </c>
      <c r="AH1591" s="34">
        <f t="shared" si="26"/>
        <v>2</v>
      </c>
      <c r="AI1591" s="34">
        <f t="shared" si="28"/>
        <v>0</v>
      </c>
      <c r="AJ1591" s="34">
        <f t="shared" si="29"/>
        <v>1</v>
      </c>
      <c r="AK1591" s="34">
        <f t="shared" si="27"/>
        <v>0.004231893601</v>
      </c>
      <c r="AL1591" s="36">
        <f t="shared" si="34"/>
        <v>0</v>
      </c>
      <c r="AM1591" s="36">
        <f t="shared" si="35"/>
        <v>0</v>
      </c>
      <c r="AN1591" s="46">
        <f t="shared" si="36"/>
        <v>0</v>
      </c>
      <c r="AO1591" s="36">
        <f t="shared" si="37"/>
        <v>5</v>
      </c>
      <c r="AP1591" s="36">
        <f t="shared" si="39"/>
        <v>0</v>
      </c>
      <c r="AQ1591" s="36">
        <f t="shared" si="40"/>
        <v>-1</v>
      </c>
      <c r="AR1591" s="36">
        <f t="shared" si="38"/>
        <v>-0.004231893601</v>
      </c>
      <c r="AS1591" s="38">
        <f t="shared" si="45"/>
        <v>0</v>
      </c>
      <c r="AT1591" s="38">
        <f t="shared" si="46"/>
        <v>0</v>
      </c>
      <c r="AU1591" s="38">
        <f t="shared" si="47"/>
        <v>0</v>
      </c>
      <c r="AV1591" s="38">
        <f t="shared" si="48"/>
        <v>0</v>
      </c>
      <c r="AW1591" s="38">
        <f t="shared" si="51"/>
        <v>0</v>
      </c>
      <c r="AX1591" s="38">
        <f t="shared" si="52"/>
        <v>0</v>
      </c>
      <c r="AY1591" s="38">
        <f t="shared" si="49"/>
        <v>0</v>
      </c>
      <c r="AZ1591" s="12">
        <f t="shared" si="30"/>
        <v>137.2315684</v>
      </c>
      <c r="BA1591" s="12">
        <f t="shared" si="41"/>
        <v>99.87240446</v>
      </c>
      <c r="BB1591" s="12">
        <f t="shared" si="53"/>
        <v>138.8975979</v>
      </c>
      <c r="BC1591" s="12">
        <f t="shared" si="50"/>
        <v>0</v>
      </c>
      <c r="BD1591" s="12">
        <f t="shared" si="54"/>
        <v>122.8780661</v>
      </c>
    </row>
    <row r="1592" ht="14.25" customHeight="1">
      <c r="A1592" s="7">
        <v>38831.0</v>
      </c>
      <c r="B1592" s="21" t="s">
        <v>90</v>
      </c>
      <c r="C1592" s="8">
        <v>34.464954</v>
      </c>
      <c r="D1592" s="33">
        <f t="shared" si="5"/>
        <v>0.001223751831</v>
      </c>
      <c r="E1592" s="33">
        <f t="shared" si="7"/>
        <v>-0.002090877923</v>
      </c>
      <c r="F1592" s="33">
        <f t="shared" si="9"/>
        <v>-0.009169727397</v>
      </c>
      <c r="G1592" s="33">
        <f t="shared" si="11"/>
        <v>-0.03488420121</v>
      </c>
      <c r="H1592" s="33">
        <f t="shared" si="20"/>
        <v>-0.1785919979</v>
      </c>
      <c r="I1592" s="45">
        <f t="shared" si="31"/>
        <v>-0.422317494</v>
      </c>
      <c r="J1592" s="45">
        <f t="shared" si="43"/>
        <v>-0.9798787297</v>
      </c>
      <c r="K1592" s="21" t="s">
        <v>91</v>
      </c>
      <c r="L1592" s="8">
        <v>12.087141</v>
      </c>
      <c r="M1592" s="33">
        <f t="shared" si="6"/>
        <v>-0.006929149695</v>
      </c>
      <c r="N1592" s="33">
        <f t="shared" si="8"/>
        <v>0.0126701682</v>
      </c>
      <c r="O1592" s="33">
        <f t="shared" si="10"/>
        <v>0.005078886172</v>
      </c>
      <c r="P1592" s="33">
        <f t="shared" si="12"/>
        <v>-0.02578539545</v>
      </c>
      <c r="Q1592" s="45">
        <f t="shared" si="21"/>
        <v>0.6928167085</v>
      </c>
      <c r="R1592" s="45">
        <f t="shared" si="32"/>
        <v>0.1077375719</v>
      </c>
      <c r="S1592" s="45">
        <f t="shared" si="44"/>
        <v>-1.478658623</v>
      </c>
      <c r="T1592" s="33">
        <f t="shared" si="22"/>
        <v>-0.8714087064</v>
      </c>
      <c r="U1592" s="33">
        <f t="shared" si="33"/>
        <v>-0.5300550659</v>
      </c>
      <c r="V1592" s="33">
        <f t="shared" si="42"/>
        <v>0.498779893</v>
      </c>
      <c r="W1592" s="44">
        <f t="shared" si="13"/>
        <v>0.005562408714</v>
      </c>
      <c r="X1592" s="44">
        <f t="shared" si="14"/>
        <v>0.005006599976</v>
      </c>
      <c r="Y1592" s="33">
        <f t="shared" si="15"/>
        <v>0.9000776883</v>
      </c>
      <c r="Z1592" s="43">
        <v>1.0</v>
      </c>
      <c r="AA1592" s="33">
        <f t="shared" si="16"/>
        <v>1.900077688</v>
      </c>
      <c r="AB1592" s="33">
        <f t="shared" si="17"/>
        <v>0.47370573</v>
      </c>
      <c r="AC1592" s="33">
        <f t="shared" si="18"/>
        <v>0.52629427</v>
      </c>
      <c r="AD1592" s="33">
        <f t="shared" si="19"/>
        <v>0.004562113848</v>
      </c>
      <c r="AE1592" s="34">
        <f t="shared" si="23"/>
        <v>0</v>
      </c>
      <c r="AF1592" s="34">
        <f t="shared" si="24"/>
        <v>0</v>
      </c>
      <c r="AG1592" s="34">
        <f t="shared" si="25"/>
        <v>0</v>
      </c>
      <c r="AH1592" s="34">
        <f t="shared" si="26"/>
        <v>3</v>
      </c>
      <c r="AI1592" s="34">
        <f t="shared" si="28"/>
        <v>0</v>
      </c>
      <c r="AJ1592" s="34">
        <f t="shared" si="29"/>
        <v>1</v>
      </c>
      <c r="AK1592" s="34">
        <f t="shared" si="27"/>
        <v>0.004562113848</v>
      </c>
      <c r="AL1592" s="36">
        <f t="shared" si="34"/>
        <v>0</v>
      </c>
      <c r="AM1592" s="36">
        <f t="shared" si="35"/>
        <v>0</v>
      </c>
      <c r="AN1592" s="46">
        <f t="shared" si="36"/>
        <v>0</v>
      </c>
      <c r="AO1592" s="36">
        <f t="shared" si="37"/>
        <v>0</v>
      </c>
      <c r="AP1592" s="36">
        <f t="shared" si="39"/>
        <v>1</v>
      </c>
      <c r="AQ1592" s="36">
        <f t="shared" si="40"/>
        <v>0</v>
      </c>
      <c r="AR1592" s="36">
        <f t="shared" si="38"/>
        <v>0</v>
      </c>
      <c r="AS1592" s="38">
        <f t="shared" si="45"/>
        <v>0</v>
      </c>
      <c r="AT1592" s="38">
        <f t="shared" si="46"/>
        <v>0</v>
      </c>
      <c r="AU1592" s="38">
        <f t="shared" si="47"/>
        <v>0</v>
      </c>
      <c r="AV1592" s="38">
        <f t="shared" si="48"/>
        <v>0</v>
      </c>
      <c r="AW1592" s="38">
        <f t="shared" si="51"/>
        <v>0</v>
      </c>
      <c r="AX1592" s="38">
        <f t="shared" si="52"/>
        <v>0</v>
      </c>
      <c r="AY1592" s="38">
        <f t="shared" si="49"/>
        <v>0</v>
      </c>
      <c r="AZ1592" s="12">
        <f t="shared" si="30"/>
        <v>137.8576344</v>
      </c>
      <c r="BA1592" s="12">
        <f t="shared" si="41"/>
        <v>99.87240446</v>
      </c>
      <c r="BB1592" s="12">
        <f t="shared" si="53"/>
        <v>138.8975979</v>
      </c>
      <c r="BC1592" s="12">
        <f t="shared" si="50"/>
        <v>0.001520704616</v>
      </c>
      <c r="BD1592" s="12">
        <f t="shared" si="54"/>
        <v>123.0649273</v>
      </c>
    </row>
    <row r="1593" ht="14.25" customHeight="1">
      <c r="A1593" s="7">
        <v>38832.0</v>
      </c>
      <c r="B1593" s="21" t="s">
        <v>90</v>
      </c>
      <c r="C1593" s="8">
        <v>34.603382</v>
      </c>
      <c r="D1593" s="33">
        <f t="shared" si="5"/>
        <v>0.004016485848</v>
      </c>
      <c r="E1593" s="33">
        <f t="shared" si="7"/>
        <v>-0.009985948038</v>
      </c>
      <c r="F1593" s="33">
        <f t="shared" si="9"/>
        <v>-0.0101567727</v>
      </c>
      <c r="G1593" s="33">
        <f t="shared" si="11"/>
        <v>-0.02525810812</v>
      </c>
      <c r="H1593" s="33">
        <f t="shared" si="20"/>
        <v>-0.8138396561</v>
      </c>
      <c r="I1593" s="45">
        <f t="shared" si="31"/>
        <v>-0.487051699</v>
      </c>
      <c r="J1593" s="45">
        <f t="shared" si="43"/>
        <v>-0.6845810798</v>
      </c>
      <c r="K1593" s="21" t="s">
        <v>91</v>
      </c>
      <c r="L1593" s="8">
        <v>12.026062</v>
      </c>
      <c r="M1593" s="33">
        <f t="shared" si="6"/>
        <v>-0.005053221436</v>
      </c>
      <c r="N1593" s="33">
        <f t="shared" si="8"/>
        <v>0.001210671089</v>
      </c>
      <c r="O1593" s="33">
        <f t="shared" si="10"/>
        <v>-0.003134151291</v>
      </c>
      <c r="P1593" s="33">
        <f t="shared" si="12"/>
        <v>-0.02453438304</v>
      </c>
      <c r="Q1593" s="45">
        <f t="shared" si="21"/>
        <v>-0.07875611001</v>
      </c>
      <c r="R1593" s="45">
        <f t="shared" si="32"/>
        <v>-0.3617704729</v>
      </c>
      <c r="S1593" s="45">
        <f t="shared" si="44"/>
        <v>-1.37367148</v>
      </c>
      <c r="T1593" s="33">
        <f t="shared" si="22"/>
        <v>-0.7350835461</v>
      </c>
      <c r="U1593" s="33">
        <f t="shared" si="33"/>
        <v>-0.1252812261</v>
      </c>
      <c r="V1593" s="33">
        <f t="shared" si="42"/>
        <v>0.6890904003</v>
      </c>
      <c r="W1593" s="44">
        <f t="shared" si="13"/>
        <v>0.005615637584</v>
      </c>
      <c r="X1593" s="44">
        <f t="shared" si="14"/>
        <v>0.004946823966</v>
      </c>
      <c r="Y1593" s="33">
        <f t="shared" si="15"/>
        <v>0.8809015702</v>
      </c>
      <c r="Z1593" s="43">
        <v>1.0</v>
      </c>
      <c r="AA1593" s="33">
        <f t="shared" si="16"/>
        <v>1.88090157</v>
      </c>
      <c r="AB1593" s="33">
        <f t="shared" si="17"/>
        <v>0.4683400685</v>
      </c>
      <c r="AC1593" s="33">
        <f t="shared" si="18"/>
        <v>0.5316599315</v>
      </c>
      <c r="AD1593" s="33">
        <f t="shared" si="19"/>
        <v>-0.001825285391</v>
      </c>
      <c r="AE1593" s="34">
        <f t="shared" si="23"/>
        <v>0</v>
      </c>
      <c r="AF1593" s="34">
        <f t="shared" si="24"/>
        <v>0</v>
      </c>
      <c r="AG1593" s="34">
        <f t="shared" si="25"/>
        <v>0</v>
      </c>
      <c r="AH1593" s="34">
        <f t="shared" si="26"/>
        <v>4</v>
      </c>
      <c r="AI1593" s="34">
        <f t="shared" si="28"/>
        <v>0</v>
      </c>
      <c r="AJ1593" s="34">
        <f t="shared" si="29"/>
        <v>1</v>
      </c>
      <c r="AK1593" s="34">
        <f t="shared" si="27"/>
        <v>-0.001825285391</v>
      </c>
      <c r="AL1593" s="36">
        <f t="shared" si="34"/>
        <v>0</v>
      </c>
      <c r="AM1593" s="36">
        <f t="shared" si="35"/>
        <v>0</v>
      </c>
      <c r="AN1593" s="46">
        <f t="shared" si="36"/>
        <v>0</v>
      </c>
      <c r="AO1593" s="36">
        <f t="shared" si="37"/>
        <v>0</v>
      </c>
      <c r="AP1593" s="36">
        <f t="shared" si="39"/>
        <v>0</v>
      </c>
      <c r="AQ1593" s="36">
        <f t="shared" si="40"/>
        <v>0</v>
      </c>
      <c r="AR1593" s="36">
        <f t="shared" si="38"/>
        <v>0</v>
      </c>
      <c r="AS1593" s="38">
        <f t="shared" si="45"/>
        <v>0</v>
      </c>
      <c r="AT1593" s="38">
        <f t="shared" si="46"/>
        <v>0</v>
      </c>
      <c r="AU1593" s="38">
        <f t="shared" si="47"/>
        <v>0</v>
      </c>
      <c r="AV1593" s="38">
        <f t="shared" si="48"/>
        <v>0</v>
      </c>
      <c r="AW1593" s="38">
        <f t="shared" si="51"/>
        <v>0</v>
      </c>
      <c r="AX1593" s="38">
        <f t="shared" si="52"/>
        <v>0</v>
      </c>
      <c r="AY1593" s="38">
        <f t="shared" si="49"/>
        <v>0</v>
      </c>
      <c r="AZ1593" s="12">
        <f t="shared" si="30"/>
        <v>137.6060049</v>
      </c>
      <c r="BA1593" s="12">
        <f t="shared" si="41"/>
        <v>99.87240446</v>
      </c>
      <c r="BB1593" s="12">
        <f t="shared" si="53"/>
        <v>138.8975979</v>
      </c>
      <c r="BC1593" s="12">
        <f t="shared" si="50"/>
        <v>-0.0006084284637</v>
      </c>
      <c r="BD1593" s="12">
        <f t="shared" si="54"/>
        <v>122.9900511</v>
      </c>
    </row>
    <row r="1594" ht="14.25" customHeight="1">
      <c r="A1594" s="7">
        <v>38833.0</v>
      </c>
      <c r="B1594" s="21" t="s">
        <v>90</v>
      </c>
      <c r="C1594" s="8">
        <v>34.820023</v>
      </c>
      <c r="D1594" s="33">
        <f t="shared" si="5"/>
        <v>0.006260688623</v>
      </c>
      <c r="E1594" s="33">
        <f t="shared" si="7"/>
        <v>-0.003787778327</v>
      </c>
      <c r="F1594" s="33">
        <f t="shared" si="9"/>
        <v>0.0008649341424</v>
      </c>
      <c r="G1594" s="33">
        <f t="shared" si="11"/>
        <v>-0.009924744378</v>
      </c>
      <c r="H1594" s="33">
        <f t="shared" si="20"/>
        <v>-0.2995382546</v>
      </c>
      <c r="I1594" s="45">
        <f t="shared" si="31"/>
        <v>0.04564922476</v>
      </c>
      <c r="J1594" s="45">
        <f t="shared" si="43"/>
        <v>-0.2177583138</v>
      </c>
      <c r="K1594" s="21" t="s">
        <v>91</v>
      </c>
      <c r="L1594" s="8">
        <v>12.133674</v>
      </c>
      <c r="M1594" s="33">
        <f t="shared" si="6"/>
        <v>0.008948232597</v>
      </c>
      <c r="N1594" s="33">
        <f t="shared" si="8"/>
        <v>0.0007195906556</v>
      </c>
      <c r="O1594" s="33">
        <f t="shared" si="10"/>
        <v>0.01041427515</v>
      </c>
      <c r="P1594" s="33">
        <f t="shared" si="12"/>
        <v>-0.01043644889</v>
      </c>
      <c r="Q1594" s="45">
        <f t="shared" si="21"/>
        <v>-0.0658562054</v>
      </c>
      <c r="R1594" s="45">
        <f t="shared" si="32"/>
        <v>0.4136136075</v>
      </c>
      <c r="S1594" s="45">
        <f t="shared" si="44"/>
        <v>-0.7389253105</v>
      </c>
      <c r="T1594" s="33">
        <f t="shared" si="22"/>
        <v>-0.2336820492</v>
      </c>
      <c r="U1594" s="33">
        <f t="shared" si="33"/>
        <v>-0.3679643827</v>
      </c>
      <c r="V1594" s="33">
        <f t="shared" si="42"/>
        <v>0.5211669967</v>
      </c>
      <c r="W1594" s="44">
        <f t="shared" si="13"/>
        <v>0.005518751497</v>
      </c>
      <c r="X1594" s="44">
        <f t="shared" si="14"/>
        <v>0.005334100592</v>
      </c>
      <c r="Y1594" s="33">
        <f t="shared" si="15"/>
        <v>0.9665411813</v>
      </c>
      <c r="Z1594" s="43">
        <v>1.0</v>
      </c>
      <c r="AA1594" s="33">
        <f t="shared" si="16"/>
        <v>1.966541181</v>
      </c>
      <c r="AB1594" s="33">
        <f t="shared" si="17"/>
        <v>0.4914929779</v>
      </c>
      <c r="AC1594" s="33">
        <f t="shared" si="18"/>
        <v>0.5085070221</v>
      </c>
      <c r="AD1594" s="33">
        <f t="shared" si="19"/>
        <v>-0.002153488653</v>
      </c>
      <c r="AE1594" s="34">
        <f t="shared" si="23"/>
        <v>0</v>
      </c>
      <c r="AF1594" s="34">
        <f t="shared" si="24"/>
        <v>0</v>
      </c>
      <c r="AG1594" s="34">
        <f t="shared" si="25"/>
        <v>0</v>
      </c>
      <c r="AH1594" s="34">
        <f t="shared" si="26"/>
        <v>5</v>
      </c>
      <c r="AI1594" s="34">
        <f t="shared" si="28"/>
        <v>0</v>
      </c>
      <c r="AJ1594" s="34">
        <f t="shared" si="29"/>
        <v>1</v>
      </c>
      <c r="AK1594" s="34">
        <f t="shared" si="27"/>
        <v>-0.002153488653</v>
      </c>
      <c r="AL1594" s="36">
        <f t="shared" si="34"/>
        <v>0</v>
      </c>
      <c r="AM1594" s="36">
        <f t="shared" si="35"/>
        <v>0</v>
      </c>
      <c r="AN1594" s="46">
        <f t="shared" si="36"/>
        <v>0</v>
      </c>
      <c r="AO1594" s="36">
        <f t="shared" si="37"/>
        <v>0</v>
      </c>
      <c r="AP1594" s="36">
        <f t="shared" si="39"/>
        <v>0</v>
      </c>
      <c r="AQ1594" s="36">
        <f t="shared" si="40"/>
        <v>0</v>
      </c>
      <c r="AR1594" s="36">
        <f t="shared" si="38"/>
        <v>0</v>
      </c>
      <c r="AS1594" s="38">
        <f t="shared" si="45"/>
        <v>0</v>
      </c>
      <c r="AT1594" s="38">
        <f t="shared" si="46"/>
        <v>0</v>
      </c>
      <c r="AU1594" s="38">
        <f t="shared" si="47"/>
        <v>0</v>
      </c>
      <c r="AV1594" s="38">
        <f t="shared" si="48"/>
        <v>0</v>
      </c>
      <c r="AW1594" s="38">
        <f t="shared" si="51"/>
        <v>0</v>
      </c>
      <c r="AX1594" s="38">
        <f t="shared" si="52"/>
        <v>0</v>
      </c>
      <c r="AY1594" s="38">
        <f t="shared" si="49"/>
        <v>0</v>
      </c>
      <c r="AZ1594" s="12">
        <f t="shared" si="30"/>
        <v>137.309672</v>
      </c>
      <c r="BA1594" s="12">
        <f t="shared" si="41"/>
        <v>99.87240446</v>
      </c>
      <c r="BB1594" s="12">
        <f t="shared" si="53"/>
        <v>138.8975979</v>
      </c>
      <c r="BC1594" s="12">
        <f t="shared" si="50"/>
        <v>-0.0007178295509</v>
      </c>
      <c r="BD1594" s="12">
        <f t="shared" si="54"/>
        <v>122.9017652</v>
      </c>
    </row>
    <row r="1595" ht="14.25" customHeight="1">
      <c r="A1595" s="7">
        <v>38834.0</v>
      </c>
      <c r="B1595" s="21" t="s">
        <v>90</v>
      </c>
      <c r="C1595" s="8">
        <v>34.952415</v>
      </c>
      <c r="D1595" s="33">
        <f t="shared" si="5"/>
        <v>0.003802180142</v>
      </c>
      <c r="E1595" s="33">
        <f t="shared" si="7"/>
        <v>0.01361267516</v>
      </c>
      <c r="F1595" s="33">
        <f t="shared" si="9"/>
        <v>0.003455581856</v>
      </c>
      <c r="G1595" s="33">
        <f t="shared" si="11"/>
        <v>-0.005649738248</v>
      </c>
      <c r="H1595" s="33">
        <f t="shared" si="20"/>
        <v>1.073604362</v>
      </c>
      <c r="I1595" s="45">
        <f t="shared" si="31"/>
        <v>0.1567923909</v>
      </c>
      <c r="J1595" s="45">
        <f t="shared" si="43"/>
        <v>-0.1005132638</v>
      </c>
      <c r="K1595" s="21" t="s">
        <v>91</v>
      </c>
      <c r="L1595" s="8">
        <v>12.22965</v>
      </c>
      <c r="M1595" s="33">
        <f t="shared" si="6"/>
        <v>0.007909887805</v>
      </c>
      <c r="N1595" s="33">
        <f t="shared" si="8"/>
        <v>0.005740036968</v>
      </c>
      <c r="O1595" s="33">
        <f t="shared" si="10"/>
        <v>0.02187117571</v>
      </c>
      <c r="P1595" s="33">
        <f t="shared" si="12"/>
        <v>-0.002609112222</v>
      </c>
      <c r="Q1595" s="45">
        <f t="shared" si="21"/>
        <v>0.3537697863</v>
      </c>
      <c r="R1595" s="45">
        <f t="shared" si="32"/>
        <v>1.057442728</v>
      </c>
      <c r="S1595" s="45">
        <f t="shared" si="44"/>
        <v>-0.3877508821</v>
      </c>
      <c r="T1595" s="33">
        <f t="shared" si="22"/>
        <v>0.7198345755</v>
      </c>
      <c r="U1595" s="33">
        <f t="shared" si="33"/>
        <v>-0.9006503369</v>
      </c>
      <c r="V1595" s="33">
        <f t="shared" si="42"/>
        <v>0.2872376182</v>
      </c>
      <c r="W1595" s="44">
        <f t="shared" si="13"/>
        <v>0.0056012965</v>
      </c>
      <c r="X1595" s="44">
        <f t="shared" si="14"/>
        <v>0.005657415466</v>
      </c>
      <c r="Y1595" s="33">
        <f t="shared" si="15"/>
        <v>1.010018924</v>
      </c>
      <c r="Z1595" s="43">
        <v>1.0</v>
      </c>
      <c r="AA1595" s="33">
        <f t="shared" si="16"/>
        <v>2.010018924</v>
      </c>
      <c r="AB1595" s="33">
        <f t="shared" si="17"/>
        <v>0.5024922463</v>
      </c>
      <c r="AC1595" s="33">
        <f t="shared" si="18"/>
        <v>0.4975077537</v>
      </c>
      <c r="AD1595" s="33">
        <f t="shared" si="19"/>
        <v>0.002449331739</v>
      </c>
      <c r="AE1595" s="34">
        <f t="shared" si="23"/>
        <v>0</v>
      </c>
      <c r="AF1595" s="34">
        <f t="shared" si="24"/>
        <v>0</v>
      </c>
      <c r="AG1595" s="34">
        <f t="shared" si="25"/>
        <v>0</v>
      </c>
      <c r="AH1595" s="34">
        <f t="shared" si="26"/>
        <v>0</v>
      </c>
      <c r="AI1595" s="34">
        <f t="shared" si="28"/>
        <v>1</v>
      </c>
      <c r="AJ1595" s="34">
        <f t="shared" si="29"/>
        <v>0</v>
      </c>
      <c r="AK1595" s="34">
        <f t="shared" si="27"/>
        <v>0</v>
      </c>
      <c r="AL1595" s="36">
        <f t="shared" si="34"/>
        <v>0</v>
      </c>
      <c r="AM1595" s="36">
        <f t="shared" si="35"/>
        <v>0</v>
      </c>
      <c r="AN1595" s="46">
        <f t="shared" si="36"/>
        <v>0</v>
      </c>
      <c r="AO1595" s="36">
        <f t="shared" si="37"/>
        <v>0</v>
      </c>
      <c r="AP1595" s="36">
        <f t="shared" si="39"/>
        <v>0</v>
      </c>
      <c r="AQ1595" s="36">
        <f t="shared" si="40"/>
        <v>0</v>
      </c>
      <c r="AR1595" s="36">
        <f t="shared" si="38"/>
        <v>0</v>
      </c>
      <c r="AS1595" s="38">
        <f t="shared" si="45"/>
        <v>0</v>
      </c>
      <c r="AT1595" s="38">
        <f t="shared" si="46"/>
        <v>0</v>
      </c>
      <c r="AU1595" s="38">
        <f t="shared" si="47"/>
        <v>0</v>
      </c>
      <c r="AV1595" s="38">
        <f t="shared" si="48"/>
        <v>0</v>
      </c>
      <c r="AW1595" s="38">
        <f t="shared" si="51"/>
        <v>0</v>
      </c>
      <c r="AX1595" s="38">
        <f t="shared" si="52"/>
        <v>0</v>
      </c>
      <c r="AY1595" s="38">
        <f t="shared" si="49"/>
        <v>0</v>
      </c>
      <c r="AZ1595" s="12">
        <f t="shared" si="30"/>
        <v>137.309672</v>
      </c>
      <c r="BA1595" s="12">
        <f t="shared" si="41"/>
        <v>99.87240446</v>
      </c>
      <c r="BB1595" s="12">
        <f t="shared" si="53"/>
        <v>138.8975979</v>
      </c>
      <c r="BC1595" s="12">
        <f t="shared" si="50"/>
        <v>0</v>
      </c>
      <c r="BD1595" s="12">
        <f t="shared" si="54"/>
        <v>122.9017652</v>
      </c>
    </row>
    <row r="1596" ht="14.25" customHeight="1">
      <c r="A1596" s="7">
        <v>38835.0</v>
      </c>
      <c r="B1596" s="21" t="s">
        <v>90</v>
      </c>
      <c r="C1596" s="8">
        <v>35.048714</v>
      </c>
      <c r="D1596" s="33">
        <f t="shared" si="5"/>
        <v>0.002755145818</v>
      </c>
      <c r="E1596" s="33">
        <f t="shared" si="7"/>
        <v>0.01818226503</v>
      </c>
      <c r="F1596" s="33">
        <f t="shared" si="9"/>
        <v>0.00639395156</v>
      </c>
      <c r="G1596" s="33">
        <f t="shared" si="11"/>
        <v>0.002237631226</v>
      </c>
      <c r="H1596" s="33">
        <f t="shared" si="20"/>
        <v>1.398046974</v>
      </c>
      <c r="I1596" s="45">
        <f t="shared" si="31"/>
        <v>0.2824335544</v>
      </c>
      <c r="J1596" s="45">
        <f t="shared" si="43"/>
        <v>0.1263219701</v>
      </c>
      <c r="K1596" s="21" t="s">
        <v>91</v>
      </c>
      <c r="L1596" s="8">
        <v>12.203473</v>
      </c>
      <c r="M1596" s="33">
        <f t="shared" si="6"/>
        <v>-0.002140453733</v>
      </c>
      <c r="N1596" s="33">
        <f t="shared" si="8"/>
        <v>0.002628604133</v>
      </c>
      <c r="O1596" s="33">
        <f t="shared" si="10"/>
        <v>0.01696515127</v>
      </c>
      <c r="P1596" s="33">
        <f t="shared" si="12"/>
        <v>-0.003798935674</v>
      </c>
      <c r="Q1596" s="45">
        <f t="shared" si="21"/>
        <v>0.124006443</v>
      </c>
      <c r="R1596" s="45">
        <f t="shared" si="32"/>
        <v>0.7628393329</v>
      </c>
      <c r="S1596" s="45">
        <f t="shared" si="44"/>
        <v>-0.4190404304</v>
      </c>
      <c r="T1596" s="33">
        <f t="shared" si="22"/>
        <v>1.274040531</v>
      </c>
      <c r="U1596" s="33">
        <f t="shared" si="33"/>
        <v>-0.4804057785</v>
      </c>
      <c r="V1596" s="33">
        <f t="shared" si="42"/>
        <v>0.5453624005</v>
      </c>
      <c r="W1596" s="44">
        <f t="shared" si="13"/>
        <v>0.005517658068</v>
      </c>
      <c r="X1596" s="44">
        <f t="shared" si="14"/>
        <v>0.005672909287</v>
      </c>
      <c r="Y1596" s="33">
        <f t="shared" si="15"/>
        <v>1.028137158</v>
      </c>
      <c r="Z1596" s="43">
        <v>1.0</v>
      </c>
      <c r="AA1596" s="33">
        <f t="shared" si="16"/>
        <v>2.028137158</v>
      </c>
      <c r="AB1596" s="33">
        <f t="shared" si="17"/>
        <v>0.5069367001</v>
      </c>
      <c r="AC1596" s="33">
        <f t="shared" si="18"/>
        <v>0.4930632999</v>
      </c>
      <c r="AD1596" s="33">
        <f t="shared" si="19"/>
        <v>-0.0007271096294</v>
      </c>
      <c r="AE1596" s="34">
        <f t="shared" si="23"/>
        <v>-1</v>
      </c>
      <c r="AF1596" s="34">
        <f t="shared" si="24"/>
        <v>0</v>
      </c>
      <c r="AG1596" s="34">
        <f t="shared" si="25"/>
        <v>0</v>
      </c>
      <c r="AH1596" s="34">
        <f t="shared" si="26"/>
        <v>1</v>
      </c>
      <c r="AI1596" s="34">
        <f t="shared" si="28"/>
        <v>0</v>
      </c>
      <c r="AJ1596" s="34">
        <f t="shared" si="29"/>
        <v>-1</v>
      </c>
      <c r="AK1596" s="34">
        <f t="shared" si="27"/>
        <v>0.0007271096294</v>
      </c>
      <c r="AL1596" s="36">
        <f t="shared" si="34"/>
        <v>0</v>
      </c>
      <c r="AM1596" s="36">
        <f t="shared" si="35"/>
        <v>0</v>
      </c>
      <c r="AN1596" s="46">
        <f t="shared" si="36"/>
        <v>0</v>
      </c>
      <c r="AO1596" s="36">
        <f t="shared" si="37"/>
        <v>0</v>
      </c>
      <c r="AP1596" s="36">
        <f t="shared" si="39"/>
        <v>0</v>
      </c>
      <c r="AQ1596" s="36">
        <f t="shared" si="40"/>
        <v>0</v>
      </c>
      <c r="AR1596" s="36">
        <f t="shared" si="38"/>
        <v>0</v>
      </c>
      <c r="AS1596" s="38">
        <f t="shared" si="45"/>
        <v>0</v>
      </c>
      <c r="AT1596" s="38">
        <f t="shared" si="46"/>
        <v>0</v>
      </c>
      <c r="AU1596" s="38">
        <f t="shared" si="47"/>
        <v>0</v>
      </c>
      <c r="AV1596" s="38">
        <f t="shared" si="48"/>
        <v>0</v>
      </c>
      <c r="AW1596" s="38">
        <f t="shared" si="51"/>
        <v>0</v>
      </c>
      <c r="AX1596" s="38">
        <f t="shared" si="52"/>
        <v>0</v>
      </c>
      <c r="AY1596" s="38">
        <f t="shared" si="49"/>
        <v>0</v>
      </c>
      <c r="AZ1596" s="12">
        <f t="shared" si="30"/>
        <v>137.4095111</v>
      </c>
      <c r="BA1596" s="12">
        <f t="shared" si="41"/>
        <v>99.87240446</v>
      </c>
      <c r="BB1596" s="12">
        <f t="shared" si="53"/>
        <v>138.8975979</v>
      </c>
      <c r="BC1596" s="12">
        <f t="shared" si="50"/>
        <v>0.0002423698765</v>
      </c>
      <c r="BD1596" s="12">
        <f t="shared" si="54"/>
        <v>122.9315529</v>
      </c>
    </row>
    <row r="1597" ht="14.25" customHeight="1">
      <c r="A1597" s="7">
        <v>38838.0</v>
      </c>
      <c r="B1597" s="21" t="s">
        <v>90</v>
      </c>
      <c r="C1597" s="8">
        <v>35.006569</v>
      </c>
      <c r="D1597" s="33">
        <f t="shared" si="5"/>
        <v>-0.001202469226</v>
      </c>
      <c r="E1597" s="33">
        <f t="shared" si="7"/>
        <v>0.01571494916</v>
      </c>
      <c r="F1597" s="33">
        <f t="shared" si="9"/>
        <v>0.0135912132</v>
      </c>
      <c r="G1597" s="33">
        <f t="shared" si="11"/>
        <v>0.006575644831</v>
      </c>
      <c r="H1597" s="33">
        <f t="shared" si="20"/>
        <v>1.156217246</v>
      </c>
      <c r="I1597" s="45">
        <f t="shared" si="31"/>
        <v>0.6201789354</v>
      </c>
      <c r="J1597" s="45">
        <f t="shared" si="43"/>
        <v>0.239579656</v>
      </c>
      <c r="K1597" s="21" t="s">
        <v>91</v>
      </c>
      <c r="L1597" s="8">
        <v>12.206382</v>
      </c>
      <c r="M1597" s="33">
        <f t="shared" si="6"/>
        <v>0.0002383747643</v>
      </c>
      <c r="N1597" s="33">
        <f t="shared" si="8"/>
        <v>0.009865112023</v>
      </c>
      <c r="O1597" s="33">
        <f t="shared" si="10"/>
        <v>0.02266027285</v>
      </c>
      <c r="P1597" s="33">
        <f t="shared" si="12"/>
        <v>0.002388296452</v>
      </c>
      <c r="Q1597" s="45">
        <f t="shared" si="21"/>
        <v>0.6898599378</v>
      </c>
      <c r="R1597" s="45">
        <f t="shared" si="32"/>
        <v>1.079516885</v>
      </c>
      <c r="S1597" s="45">
        <f t="shared" si="44"/>
        <v>-0.1472860783</v>
      </c>
      <c r="T1597" s="33">
        <f t="shared" si="22"/>
        <v>0.466357308</v>
      </c>
      <c r="U1597" s="33">
        <f t="shared" si="33"/>
        <v>-0.4593379492</v>
      </c>
      <c r="V1597" s="33">
        <f t="shared" si="42"/>
        <v>0.3868657343</v>
      </c>
      <c r="W1597" s="44">
        <f t="shared" si="13"/>
        <v>0.0053682914</v>
      </c>
      <c r="X1597" s="44">
        <f t="shared" si="14"/>
        <v>0.00550854337</v>
      </c>
      <c r="Y1597" s="33">
        <f t="shared" si="15"/>
        <v>1.026125998</v>
      </c>
      <c r="Z1597" s="43">
        <v>1.0</v>
      </c>
      <c r="AA1597" s="33">
        <f t="shared" si="16"/>
        <v>2.026125998</v>
      </c>
      <c r="AB1597" s="33">
        <f t="shared" si="17"/>
        <v>0.5064472787</v>
      </c>
      <c r="AC1597" s="33">
        <f t="shared" si="18"/>
        <v>0.4935527213</v>
      </c>
      <c r="AD1597" s="33">
        <f t="shared" si="19"/>
        <v>-0.005090539822</v>
      </c>
      <c r="AE1597" s="34">
        <f t="shared" si="23"/>
        <v>0</v>
      </c>
      <c r="AF1597" s="34">
        <f t="shared" si="24"/>
        <v>0</v>
      </c>
      <c r="AG1597" s="34">
        <f t="shared" si="25"/>
        <v>0</v>
      </c>
      <c r="AH1597" s="34">
        <f t="shared" si="26"/>
        <v>2</v>
      </c>
      <c r="AI1597" s="34">
        <f t="shared" si="28"/>
        <v>0</v>
      </c>
      <c r="AJ1597" s="34">
        <f t="shared" si="29"/>
        <v>-1</v>
      </c>
      <c r="AK1597" s="34">
        <f t="shared" si="27"/>
        <v>0.005090539822</v>
      </c>
      <c r="AL1597" s="36">
        <f t="shared" si="34"/>
        <v>0</v>
      </c>
      <c r="AM1597" s="36">
        <f t="shared" si="35"/>
        <v>0</v>
      </c>
      <c r="AN1597" s="46">
        <f t="shared" si="36"/>
        <v>0</v>
      </c>
      <c r="AO1597" s="36">
        <f t="shared" si="37"/>
        <v>0</v>
      </c>
      <c r="AP1597" s="36">
        <f t="shared" si="39"/>
        <v>0</v>
      </c>
      <c r="AQ1597" s="36">
        <f t="shared" si="40"/>
        <v>0</v>
      </c>
      <c r="AR1597" s="36">
        <f t="shared" si="38"/>
        <v>0</v>
      </c>
      <c r="AS1597" s="38">
        <f t="shared" si="45"/>
        <v>0</v>
      </c>
      <c r="AT1597" s="38">
        <f t="shared" si="46"/>
        <v>0</v>
      </c>
      <c r="AU1597" s="38">
        <f t="shared" si="47"/>
        <v>0</v>
      </c>
      <c r="AV1597" s="38">
        <f t="shared" si="48"/>
        <v>0</v>
      </c>
      <c r="AW1597" s="38">
        <f t="shared" si="51"/>
        <v>0</v>
      </c>
      <c r="AX1597" s="38">
        <f t="shared" si="52"/>
        <v>0</v>
      </c>
      <c r="AY1597" s="38">
        <f t="shared" si="49"/>
        <v>0</v>
      </c>
      <c r="AZ1597" s="12">
        <f t="shared" si="30"/>
        <v>138.1089997</v>
      </c>
      <c r="BA1597" s="12">
        <f t="shared" si="41"/>
        <v>99.87240446</v>
      </c>
      <c r="BB1597" s="12">
        <f t="shared" si="53"/>
        <v>138.8975979</v>
      </c>
      <c r="BC1597" s="12">
        <f t="shared" si="50"/>
        <v>0.001696846607</v>
      </c>
      <c r="BD1597" s="12">
        <f t="shared" si="54"/>
        <v>123.1401489</v>
      </c>
    </row>
    <row r="1598" ht="14.25" customHeight="1">
      <c r="A1598" s="7">
        <v>38839.0</v>
      </c>
      <c r="B1598" s="21" t="s">
        <v>90</v>
      </c>
      <c r="C1598" s="8">
        <v>34.87418</v>
      </c>
      <c r="D1598" s="33">
        <f t="shared" si="5"/>
        <v>-0.003781833061</v>
      </c>
      <c r="E1598" s="33">
        <f t="shared" si="7"/>
        <v>0.007825766857</v>
      </c>
      <c r="F1598" s="33">
        <f t="shared" si="9"/>
        <v>-0.002238328882</v>
      </c>
      <c r="G1598" s="33">
        <f t="shared" si="11"/>
        <v>0.001728643699</v>
      </c>
      <c r="H1598" s="33">
        <f t="shared" si="20"/>
        <v>0.5193083291</v>
      </c>
      <c r="I1598" s="45">
        <f t="shared" si="31"/>
        <v>-0.1884864945</v>
      </c>
      <c r="J1598" s="45">
        <f t="shared" si="43"/>
        <v>0.06719474695</v>
      </c>
      <c r="K1598" s="21" t="s">
        <v>91</v>
      </c>
      <c r="L1598" s="8">
        <v>12.284911</v>
      </c>
      <c r="M1598" s="33">
        <f t="shared" si="6"/>
        <v>0.006433437852</v>
      </c>
      <c r="N1598" s="33">
        <f t="shared" si="8"/>
        <v>0.02152400345</v>
      </c>
      <c r="O1598" s="33">
        <f t="shared" si="10"/>
        <v>0.02276073303</v>
      </c>
      <c r="P1598" s="33">
        <f t="shared" si="12"/>
        <v>0.008837099262</v>
      </c>
      <c r="Q1598" s="45">
        <f t="shared" si="21"/>
        <v>1.565673711</v>
      </c>
      <c r="R1598" s="45">
        <f t="shared" si="32"/>
        <v>1.061017331</v>
      </c>
      <c r="S1598" s="45">
        <f t="shared" si="44"/>
        <v>0.127736622</v>
      </c>
      <c r="T1598" s="33">
        <f t="shared" si="22"/>
        <v>-1.046365382</v>
      </c>
      <c r="U1598" s="33">
        <f t="shared" si="33"/>
        <v>-1.249503825</v>
      </c>
      <c r="V1598" s="33">
        <f t="shared" si="42"/>
        <v>-0.06054187508</v>
      </c>
      <c r="W1598" s="44">
        <f t="shared" si="13"/>
        <v>0.005443037439</v>
      </c>
      <c r="X1598" s="44">
        <f t="shared" si="14"/>
        <v>0.005685330059</v>
      </c>
      <c r="Y1598" s="33">
        <f t="shared" si="15"/>
        <v>1.04451423</v>
      </c>
      <c r="Z1598" s="43">
        <v>1.0</v>
      </c>
      <c r="AA1598" s="33">
        <f t="shared" si="16"/>
        <v>2.04451423</v>
      </c>
      <c r="AB1598" s="33">
        <f t="shared" si="17"/>
        <v>0.5108862607</v>
      </c>
      <c r="AC1598" s="33">
        <f t="shared" si="18"/>
        <v>0.4891137393</v>
      </c>
      <c r="AD1598" s="33">
        <f t="shared" si="19"/>
        <v>0.008113814047</v>
      </c>
      <c r="AE1598" s="34">
        <f t="shared" si="23"/>
        <v>1</v>
      </c>
      <c r="AF1598" s="34">
        <f t="shared" si="24"/>
        <v>0</v>
      </c>
      <c r="AG1598" s="34">
        <f t="shared" si="25"/>
        <v>1</v>
      </c>
      <c r="AH1598" s="34">
        <f t="shared" si="26"/>
        <v>1</v>
      </c>
      <c r="AI1598" s="34">
        <f t="shared" si="28"/>
        <v>0</v>
      </c>
      <c r="AJ1598" s="34">
        <f t="shared" si="29"/>
        <v>1</v>
      </c>
      <c r="AK1598" s="34">
        <f t="shared" si="27"/>
        <v>0.008113814047</v>
      </c>
      <c r="AL1598" s="36">
        <f t="shared" si="34"/>
        <v>1</v>
      </c>
      <c r="AM1598" s="36">
        <f t="shared" si="35"/>
        <v>0</v>
      </c>
      <c r="AN1598" s="46">
        <f t="shared" si="36"/>
        <v>0</v>
      </c>
      <c r="AO1598" s="36">
        <f t="shared" si="37"/>
        <v>1</v>
      </c>
      <c r="AP1598" s="36">
        <f t="shared" si="39"/>
        <v>0</v>
      </c>
      <c r="AQ1598" s="36">
        <f t="shared" si="40"/>
        <v>1</v>
      </c>
      <c r="AR1598" s="36">
        <f t="shared" si="38"/>
        <v>0.008113814047</v>
      </c>
      <c r="AS1598" s="38">
        <f t="shared" si="45"/>
        <v>0</v>
      </c>
      <c r="AT1598" s="38">
        <f t="shared" si="46"/>
        <v>0</v>
      </c>
      <c r="AU1598" s="38">
        <f t="shared" si="47"/>
        <v>0</v>
      </c>
      <c r="AV1598" s="38">
        <f t="shared" si="48"/>
        <v>0</v>
      </c>
      <c r="AW1598" s="38">
        <f t="shared" si="51"/>
        <v>0</v>
      </c>
      <c r="AX1598" s="38">
        <f t="shared" si="52"/>
        <v>0</v>
      </c>
      <c r="AY1598" s="38">
        <f t="shared" si="49"/>
        <v>0</v>
      </c>
      <c r="AZ1598" s="12">
        <f t="shared" si="30"/>
        <v>139.2295905</v>
      </c>
      <c r="BA1598" s="12">
        <f t="shared" si="41"/>
        <v>100.6827506</v>
      </c>
      <c r="BB1598" s="12">
        <f t="shared" si="53"/>
        <v>138.8975979</v>
      </c>
      <c r="BC1598" s="12">
        <f t="shared" si="50"/>
        <v>0.005409209364</v>
      </c>
      <c r="BD1598" s="12">
        <f t="shared" si="54"/>
        <v>123.8062398</v>
      </c>
    </row>
    <row r="1599" ht="14.25" customHeight="1">
      <c r="A1599" s="7">
        <v>38840.0</v>
      </c>
      <c r="B1599" s="21" t="s">
        <v>90</v>
      </c>
      <c r="C1599" s="8">
        <v>35.175095</v>
      </c>
      <c r="D1599" s="33">
        <f t="shared" si="5"/>
        <v>0.008628589977</v>
      </c>
      <c r="E1599" s="33">
        <f t="shared" si="7"/>
        <v>0.0101973511</v>
      </c>
      <c r="F1599" s="33">
        <f t="shared" si="9"/>
        <v>0.006370947472</v>
      </c>
      <c r="G1599" s="33">
        <f t="shared" si="11"/>
        <v>0.01107110528</v>
      </c>
      <c r="H1599" s="33">
        <f t="shared" si="20"/>
        <v>0.6796284354</v>
      </c>
      <c r="I1599" s="45">
        <f t="shared" si="31"/>
        <v>0.2418950568</v>
      </c>
      <c r="J1599" s="45">
        <f t="shared" si="43"/>
        <v>0.3441246799</v>
      </c>
      <c r="K1599" s="21" t="s">
        <v>91</v>
      </c>
      <c r="L1599" s="8">
        <v>12.191839</v>
      </c>
      <c r="M1599" s="33">
        <f t="shared" si="6"/>
        <v>-0.007576123262</v>
      </c>
      <c r="N1599" s="33">
        <f t="shared" si="8"/>
        <v>0.004793684089</v>
      </c>
      <c r="O1599" s="33">
        <f t="shared" si="10"/>
        <v>0.005516724235</v>
      </c>
      <c r="P1599" s="33">
        <f t="shared" si="12"/>
        <v>-0.003802628404</v>
      </c>
      <c r="Q1599" s="45">
        <f t="shared" si="21"/>
        <v>0.2213972138</v>
      </c>
      <c r="R1599" s="45">
        <f t="shared" si="32"/>
        <v>0.1065370269</v>
      </c>
      <c r="S1599" s="45">
        <f t="shared" si="44"/>
        <v>-0.409887725</v>
      </c>
      <c r="T1599" s="33">
        <f t="shared" si="22"/>
        <v>0.4582312216</v>
      </c>
      <c r="U1599" s="33">
        <f t="shared" si="33"/>
        <v>0.1353580299</v>
      </c>
      <c r="V1599" s="33">
        <f t="shared" si="42"/>
        <v>0.7540124048</v>
      </c>
      <c r="W1599" s="44">
        <f t="shared" si="13"/>
        <v>0.005761330798</v>
      </c>
      <c r="X1599" s="44">
        <f t="shared" si="14"/>
        <v>0.005848600424</v>
      </c>
      <c r="Y1599" s="33">
        <f t="shared" si="15"/>
        <v>1.015147477</v>
      </c>
      <c r="Z1599" s="43">
        <v>1.0</v>
      </c>
      <c r="AA1599" s="33">
        <f t="shared" si="16"/>
        <v>2.015147477</v>
      </c>
      <c r="AB1599" s="33">
        <f t="shared" si="17"/>
        <v>0.5037584041</v>
      </c>
      <c r="AC1599" s="33">
        <f t="shared" si="18"/>
        <v>0.4962415959</v>
      </c>
      <c r="AD1599" s="33">
        <f t="shared" si="19"/>
        <v>0.0006050682992</v>
      </c>
      <c r="AE1599" s="34">
        <f t="shared" si="23"/>
        <v>0</v>
      </c>
      <c r="AF1599" s="34">
        <f t="shared" si="24"/>
        <v>0</v>
      </c>
      <c r="AG1599" s="34">
        <f t="shared" si="25"/>
        <v>0</v>
      </c>
      <c r="AH1599" s="34">
        <f t="shared" si="26"/>
        <v>2</v>
      </c>
      <c r="AI1599" s="34">
        <f t="shared" si="28"/>
        <v>0</v>
      </c>
      <c r="AJ1599" s="34">
        <f t="shared" si="29"/>
        <v>1</v>
      </c>
      <c r="AK1599" s="34">
        <f t="shared" si="27"/>
        <v>0.0006050682992</v>
      </c>
      <c r="AL1599" s="36">
        <f t="shared" si="34"/>
        <v>0</v>
      </c>
      <c r="AM1599" s="36">
        <f t="shared" si="35"/>
        <v>0</v>
      </c>
      <c r="AN1599" s="46">
        <f t="shared" si="36"/>
        <v>0</v>
      </c>
      <c r="AO1599" s="36">
        <f t="shared" si="37"/>
        <v>2</v>
      </c>
      <c r="AP1599" s="36">
        <f t="shared" si="39"/>
        <v>0</v>
      </c>
      <c r="AQ1599" s="36">
        <f t="shared" si="40"/>
        <v>1</v>
      </c>
      <c r="AR1599" s="36">
        <f t="shared" si="38"/>
        <v>0.0006050682992</v>
      </c>
      <c r="AS1599" s="38">
        <f t="shared" si="45"/>
        <v>0</v>
      </c>
      <c r="AT1599" s="38">
        <f t="shared" si="46"/>
        <v>0</v>
      </c>
      <c r="AU1599" s="38">
        <f t="shared" si="47"/>
        <v>0</v>
      </c>
      <c r="AV1599" s="38">
        <f t="shared" si="48"/>
        <v>0</v>
      </c>
      <c r="AW1599" s="38">
        <f t="shared" si="51"/>
        <v>0</v>
      </c>
      <c r="AX1599" s="38">
        <f t="shared" si="52"/>
        <v>0</v>
      </c>
      <c r="AY1599" s="38">
        <f t="shared" si="49"/>
        <v>0</v>
      </c>
      <c r="AZ1599" s="12">
        <f t="shared" si="30"/>
        <v>139.3138339</v>
      </c>
      <c r="BA1599" s="12">
        <f t="shared" si="41"/>
        <v>100.7436705</v>
      </c>
      <c r="BB1599" s="12">
        <f t="shared" si="53"/>
        <v>138.8975979</v>
      </c>
      <c r="BC1599" s="12">
        <f t="shared" si="50"/>
        <v>0.0004033788662</v>
      </c>
      <c r="BD1599" s="12">
        <f t="shared" si="54"/>
        <v>123.8561806</v>
      </c>
    </row>
    <row r="1600" ht="14.25" customHeight="1">
      <c r="A1600" s="7">
        <v>38841.0</v>
      </c>
      <c r="B1600" s="21" t="s">
        <v>90</v>
      </c>
      <c r="C1600" s="8">
        <v>35.349609</v>
      </c>
      <c r="D1600" s="33">
        <f t="shared" si="5"/>
        <v>0.004961294348</v>
      </c>
      <c r="E1600" s="33">
        <f t="shared" si="7"/>
        <v>0.01136384997</v>
      </c>
      <c r="F1600" s="33">
        <f t="shared" si="9"/>
        <v>0.02513121752</v>
      </c>
      <c r="G1600" s="33">
        <f t="shared" si="11"/>
        <v>0.01468321699</v>
      </c>
      <c r="H1600" s="33">
        <f t="shared" si="20"/>
        <v>0.7453067567</v>
      </c>
      <c r="I1600" s="45">
        <f t="shared" si="31"/>
        <v>1.162375771</v>
      </c>
      <c r="J1600" s="45">
        <f t="shared" si="43"/>
        <v>0.4356751718</v>
      </c>
      <c r="K1600" s="21" t="s">
        <v>91</v>
      </c>
      <c r="L1600" s="8">
        <v>12.238377</v>
      </c>
      <c r="M1600" s="33">
        <f t="shared" si="6"/>
        <v>0.003817143583</v>
      </c>
      <c r="N1600" s="33">
        <f t="shared" si="8"/>
        <v>0.0007135936024</v>
      </c>
      <c r="O1600" s="33">
        <f t="shared" si="10"/>
        <v>0.006457726624</v>
      </c>
      <c r="P1600" s="33">
        <f t="shared" si="12"/>
        <v>0.003099447386</v>
      </c>
      <c r="Q1600" s="45">
        <f t="shared" si="21"/>
        <v>-0.1332366753</v>
      </c>
      <c r="R1600" s="45">
        <f t="shared" si="32"/>
        <v>0.1634213395</v>
      </c>
      <c r="S1600" s="45">
        <f t="shared" si="44"/>
        <v>-0.1265531713</v>
      </c>
      <c r="T1600" s="33">
        <f t="shared" si="22"/>
        <v>0.878543432</v>
      </c>
      <c r="U1600" s="33">
        <f t="shared" si="33"/>
        <v>0.9989544318</v>
      </c>
      <c r="V1600" s="33">
        <f t="shared" si="42"/>
        <v>0.562228343</v>
      </c>
      <c r="W1600" s="44">
        <f t="shared" si="13"/>
        <v>0.005843000434</v>
      </c>
      <c r="X1600" s="44">
        <f t="shared" si="14"/>
        <v>0.005871256145</v>
      </c>
      <c r="Y1600" s="33">
        <f t="shared" si="15"/>
        <v>1.004835822</v>
      </c>
      <c r="Z1600" s="43">
        <v>1.0</v>
      </c>
      <c r="AA1600" s="33">
        <f t="shared" si="16"/>
        <v>2.004835822</v>
      </c>
      <c r="AB1600" s="33">
        <f t="shared" si="17"/>
        <v>0.5012060395</v>
      </c>
      <c r="AC1600" s="33">
        <f t="shared" si="18"/>
        <v>0.4987939605</v>
      </c>
      <c r="AD1600" s="33">
        <f t="shared" si="19"/>
        <v>-0.003713550252</v>
      </c>
      <c r="AE1600" s="34">
        <f t="shared" si="23"/>
        <v>0</v>
      </c>
      <c r="AF1600" s="34">
        <f t="shared" si="24"/>
        <v>0</v>
      </c>
      <c r="AG1600" s="34">
        <f t="shared" si="25"/>
        <v>0</v>
      </c>
      <c r="AH1600" s="34">
        <f t="shared" si="26"/>
        <v>3</v>
      </c>
      <c r="AI1600" s="34">
        <f t="shared" si="28"/>
        <v>0</v>
      </c>
      <c r="AJ1600" s="34">
        <f t="shared" si="29"/>
        <v>1</v>
      </c>
      <c r="AK1600" s="34">
        <f t="shared" si="27"/>
        <v>-0.003713550252</v>
      </c>
      <c r="AL1600" s="36">
        <f t="shared" si="34"/>
        <v>0</v>
      </c>
      <c r="AM1600" s="36">
        <f t="shared" si="35"/>
        <v>0</v>
      </c>
      <c r="AN1600" s="46">
        <f t="shared" si="36"/>
        <v>0</v>
      </c>
      <c r="AO1600" s="36">
        <f t="shared" si="37"/>
        <v>3</v>
      </c>
      <c r="AP1600" s="36">
        <f t="shared" si="39"/>
        <v>0</v>
      </c>
      <c r="AQ1600" s="36">
        <f t="shared" si="40"/>
        <v>1</v>
      </c>
      <c r="AR1600" s="36">
        <f t="shared" si="38"/>
        <v>-0.003713550252</v>
      </c>
      <c r="AS1600" s="38">
        <f t="shared" si="45"/>
        <v>0</v>
      </c>
      <c r="AT1600" s="38">
        <f t="shared" si="46"/>
        <v>0</v>
      </c>
      <c r="AU1600" s="38">
        <f t="shared" si="47"/>
        <v>0</v>
      </c>
      <c r="AV1600" s="38">
        <f t="shared" si="48"/>
        <v>0</v>
      </c>
      <c r="AW1600" s="38">
        <f t="shared" si="51"/>
        <v>0</v>
      </c>
      <c r="AX1600" s="38">
        <f t="shared" si="52"/>
        <v>0</v>
      </c>
      <c r="AY1600" s="38">
        <f t="shared" si="49"/>
        <v>0</v>
      </c>
      <c r="AZ1600" s="12">
        <f t="shared" si="30"/>
        <v>138.796485</v>
      </c>
      <c r="BA1600" s="12">
        <f t="shared" si="41"/>
        <v>100.3695538</v>
      </c>
      <c r="BB1600" s="12">
        <f t="shared" si="53"/>
        <v>138.8975979</v>
      </c>
      <c r="BC1600" s="12">
        <f t="shared" si="50"/>
        <v>-0.002475700168</v>
      </c>
      <c r="BD1600" s="12">
        <f t="shared" si="54"/>
        <v>123.5495498</v>
      </c>
    </row>
    <row r="1601" ht="14.25" customHeight="1">
      <c r="A1601" s="7">
        <v>38842.0</v>
      </c>
      <c r="B1601" s="21" t="s">
        <v>90</v>
      </c>
      <c r="C1601" s="8">
        <v>35.61438</v>
      </c>
      <c r="D1601" s="33">
        <f t="shared" si="5"/>
        <v>0.007490068702</v>
      </c>
      <c r="E1601" s="33">
        <f t="shared" si="7"/>
        <v>0.01613942241</v>
      </c>
      <c r="F1601" s="33">
        <f t="shared" si="9"/>
        <v>0.03461513869</v>
      </c>
      <c r="G1601" s="33">
        <f t="shared" si="11"/>
        <v>0.01999289615</v>
      </c>
      <c r="H1601" s="33">
        <f t="shared" si="20"/>
        <v>1.095749922</v>
      </c>
      <c r="I1601" s="45">
        <f t="shared" si="31"/>
        <v>1.596846141</v>
      </c>
      <c r="J1601" s="45">
        <f t="shared" si="43"/>
        <v>0.5853505617</v>
      </c>
      <c r="K1601" s="21" t="s">
        <v>91</v>
      </c>
      <c r="L1601" s="8">
        <v>12.421602</v>
      </c>
      <c r="M1601" s="33">
        <f t="shared" si="6"/>
        <v>0.01497134792</v>
      </c>
      <c r="N1601" s="33">
        <f t="shared" si="8"/>
        <v>0.0178743379</v>
      </c>
      <c r="O1601" s="33">
        <f t="shared" si="10"/>
        <v>0.02054992659</v>
      </c>
      <c r="P1601" s="33">
        <f t="shared" si="12"/>
        <v>0.02446632971</v>
      </c>
      <c r="Q1601" s="45">
        <f t="shared" si="21"/>
        <v>1.240780259</v>
      </c>
      <c r="R1601" s="45">
        <f t="shared" si="32"/>
        <v>0.9365251755</v>
      </c>
      <c r="S1601" s="45">
        <f t="shared" si="44"/>
        <v>0.7634481865</v>
      </c>
      <c r="T1601" s="33">
        <f t="shared" si="22"/>
        <v>-0.1450303364</v>
      </c>
      <c r="U1601" s="33">
        <f t="shared" si="33"/>
        <v>0.6603209652</v>
      </c>
      <c r="V1601" s="33">
        <f t="shared" si="42"/>
        <v>-0.1780976247</v>
      </c>
      <c r="W1601" s="44">
        <f t="shared" si="13"/>
        <v>0.00602860852</v>
      </c>
      <c r="X1601" s="44">
        <f t="shared" si="14"/>
        <v>0.006533489289</v>
      </c>
      <c r="Y1601" s="33">
        <f t="shared" si="15"/>
        <v>1.08374748</v>
      </c>
      <c r="Z1601" s="43">
        <v>1.0</v>
      </c>
      <c r="AA1601" s="33">
        <f t="shared" si="16"/>
        <v>2.08374748</v>
      </c>
      <c r="AB1601" s="33">
        <f t="shared" si="17"/>
        <v>0.5200954003</v>
      </c>
      <c r="AC1601" s="33">
        <f t="shared" si="18"/>
        <v>0.4799045997</v>
      </c>
      <c r="AD1601" s="33">
        <f t="shared" si="19"/>
        <v>-0.009876193252</v>
      </c>
      <c r="AE1601" s="34">
        <f t="shared" si="23"/>
        <v>0</v>
      </c>
      <c r="AF1601" s="34">
        <f t="shared" si="24"/>
        <v>0</v>
      </c>
      <c r="AG1601" s="34">
        <f t="shared" si="25"/>
        <v>0</v>
      </c>
      <c r="AH1601" s="34">
        <f t="shared" si="26"/>
        <v>4</v>
      </c>
      <c r="AI1601" s="34">
        <f t="shared" si="28"/>
        <v>0</v>
      </c>
      <c r="AJ1601" s="34">
        <f t="shared" si="29"/>
        <v>1</v>
      </c>
      <c r="AK1601" s="34">
        <f t="shared" si="27"/>
        <v>-0.009876193252</v>
      </c>
      <c r="AL1601" s="36">
        <f t="shared" si="34"/>
        <v>0</v>
      </c>
      <c r="AM1601" s="36">
        <f t="shared" si="35"/>
        <v>0</v>
      </c>
      <c r="AN1601" s="46">
        <f t="shared" si="36"/>
        <v>0</v>
      </c>
      <c r="AO1601" s="36">
        <f t="shared" si="37"/>
        <v>4</v>
      </c>
      <c r="AP1601" s="36">
        <f t="shared" si="39"/>
        <v>0</v>
      </c>
      <c r="AQ1601" s="36">
        <f t="shared" si="40"/>
        <v>1</v>
      </c>
      <c r="AR1601" s="36">
        <f t="shared" si="38"/>
        <v>-0.009876193252</v>
      </c>
      <c r="AS1601" s="38">
        <f t="shared" si="45"/>
        <v>0</v>
      </c>
      <c r="AT1601" s="38">
        <f t="shared" si="46"/>
        <v>0</v>
      </c>
      <c r="AU1601" s="38">
        <f t="shared" si="47"/>
        <v>0</v>
      </c>
      <c r="AV1601" s="38">
        <f t="shared" si="48"/>
        <v>0</v>
      </c>
      <c r="AW1601" s="38">
        <f t="shared" si="51"/>
        <v>0</v>
      </c>
      <c r="AX1601" s="38">
        <f t="shared" si="52"/>
        <v>0</v>
      </c>
      <c r="AY1601" s="38">
        <f t="shared" si="49"/>
        <v>0</v>
      </c>
      <c r="AZ1601" s="12">
        <f t="shared" si="30"/>
        <v>137.425704</v>
      </c>
      <c r="BA1601" s="12">
        <f t="shared" si="41"/>
        <v>99.37828473</v>
      </c>
      <c r="BB1601" s="12">
        <f t="shared" si="53"/>
        <v>138.8975979</v>
      </c>
      <c r="BC1601" s="12">
        <f t="shared" si="50"/>
        <v>-0.006584128835</v>
      </c>
      <c r="BD1601" s="12">
        <f t="shared" si="54"/>
        <v>122.7360837</v>
      </c>
    </row>
    <row r="1602" ht="14.25" customHeight="1">
      <c r="A1602" s="7">
        <v>38845.0</v>
      </c>
      <c r="B1602" s="21" t="s">
        <v>90</v>
      </c>
      <c r="C1602" s="8">
        <v>35.445896</v>
      </c>
      <c r="D1602" s="33">
        <f t="shared" si="5"/>
        <v>-0.004730785711</v>
      </c>
      <c r="E1602" s="33">
        <f t="shared" si="7"/>
        <v>0.01254984457</v>
      </c>
      <c r="F1602" s="33">
        <f t="shared" si="9"/>
        <v>0.02846201391</v>
      </c>
      <c r="G1602" s="33">
        <f t="shared" si="11"/>
        <v>0.0190312976</v>
      </c>
      <c r="H1602" s="33">
        <f t="shared" si="20"/>
        <v>0.7863781195</v>
      </c>
      <c r="I1602" s="45">
        <f t="shared" si="31"/>
        <v>1.232560934</v>
      </c>
      <c r="J1602" s="45">
        <f t="shared" si="43"/>
        <v>0.5301104589</v>
      </c>
      <c r="K1602" s="21" t="s">
        <v>91</v>
      </c>
      <c r="L1602" s="8">
        <v>12.613547</v>
      </c>
      <c r="M1602" s="33">
        <f t="shared" si="6"/>
        <v>0.01545251571</v>
      </c>
      <c r="N1602" s="33">
        <f t="shared" si="8"/>
        <v>0.03335673093</v>
      </c>
      <c r="O1602" s="33">
        <f t="shared" si="10"/>
        <v>0.04355091084</v>
      </c>
      <c r="P1602" s="33">
        <f t="shared" si="12"/>
        <v>0.04885098713</v>
      </c>
      <c r="Q1602" s="45">
        <f t="shared" si="21"/>
        <v>2.440087791</v>
      </c>
      <c r="R1602" s="45">
        <f t="shared" si="32"/>
        <v>2.1708215</v>
      </c>
      <c r="S1602" s="45">
        <f t="shared" si="44"/>
        <v>1.768443899</v>
      </c>
      <c r="T1602" s="33">
        <f t="shared" si="22"/>
        <v>-1.653709671</v>
      </c>
      <c r="U1602" s="33">
        <f t="shared" si="33"/>
        <v>-0.9382605657</v>
      </c>
      <c r="V1602" s="33">
        <f t="shared" si="42"/>
        <v>-1.23833344</v>
      </c>
      <c r="W1602" s="44">
        <f t="shared" si="13"/>
        <v>0.00607146368</v>
      </c>
      <c r="X1602" s="44">
        <f t="shared" si="14"/>
        <v>0.006872470965</v>
      </c>
      <c r="Y1602" s="33">
        <f t="shared" si="15"/>
        <v>1.131929849</v>
      </c>
      <c r="Z1602" s="43">
        <v>1.0</v>
      </c>
      <c r="AA1602" s="33">
        <f t="shared" si="16"/>
        <v>2.131929849</v>
      </c>
      <c r="AB1602" s="33">
        <f t="shared" si="17"/>
        <v>0.5309414141</v>
      </c>
      <c r="AC1602" s="33">
        <f t="shared" si="18"/>
        <v>0.4690585859</v>
      </c>
      <c r="AD1602" s="33">
        <f t="shared" si="19"/>
        <v>-0.004957567177</v>
      </c>
      <c r="AE1602" s="34">
        <f t="shared" si="23"/>
        <v>1</v>
      </c>
      <c r="AF1602" s="34">
        <f t="shared" si="24"/>
        <v>0</v>
      </c>
      <c r="AG1602" s="34">
        <f t="shared" si="25"/>
        <v>0</v>
      </c>
      <c r="AH1602" s="34">
        <f t="shared" si="26"/>
        <v>5</v>
      </c>
      <c r="AI1602" s="34">
        <f t="shared" si="28"/>
        <v>0</v>
      </c>
      <c r="AJ1602" s="34">
        <f t="shared" si="29"/>
        <v>1</v>
      </c>
      <c r="AK1602" s="34">
        <f t="shared" si="27"/>
        <v>-0.004957567177</v>
      </c>
      <c r="AL1602" s="36">
        <f t="shared" si="34"/>
        <v>0</v>
      </c>
      <c r="AM1602" s="36">
        <f t="shared" si="35"/>
        <v>0</v>
      </c>
      <c r="AN1602" s="46">
        <f t="shared" si="36"/>
        <v>0</v>
      </c>
      <c r="AO1602" s="36">
        <f t="shared" si="37"/>
        <v>5</v>
      </c>
      <c r="AP1602" s="36">
        <f t="shared" si="39"/>
        <v>0</v>
      </c>
      <c r="AQ1602" s="36">
        <f t="shared" si="40"/>
        <v>1</v>
      </c>
      <c r="AR1602" s="36">
        <f t="shared" si="38"/>
        <v>-0.004957567177</v>
      </c>
      <c r="AS1602" s="38">
        <f t="shared" si="45"/>
        <v>1</v>
      </c>
      <c r="AT1602" s="38">
        <f t="shared" si="46"/>
        <v>0</v>
      </c>
      <c r="AU1602" s="38">
        <f t="shared" si="47"/>
        <v>0</v>
      </c>
      <c r="AV1602" s="38">
        <f t="shared" si="48"/>
        <v>1</v>
      </c>
      <c r="AW1602" s="38">
        <f t="shared" si="51"/>
        <v>0</v>
      </c>
      <c r="AX1602" s="38">
        <f t="shared" si="52"/>
        <v>1</v>
      </c>
      <c r="AY1602" s="38">
        <f t="shared" si="49"/>
        <v>-0.004957567177</v>
      </c>
      <c r="AZ1602" s="12">
        <f t="shared" si="30"/>
        <v>136.7444069</v>
      </c>
      <c r="BA1602" s="12">
        <f t="shared" si="41"/>
        <v>98.88561021</v>
      </c>
      <c r="BB1602" s="12">
        <f t="shared" si="53"/>
        <v>138.2090037</v>
      </c>
      <c r="BC1602" s="12">
        <f t="shared" si="50"/>
        <v>-0.004957567177</v>
      </c>
      <c r="BD1602" s="12">
        <f t="shared" si="54"/>
        <v>122.1276113</v>
      </c>
    </row>
    <row r="1603" ht="14.25" customHeight="1">
      <c r="A1603" s="7">
        <v>38846.0</v>
      </c>
      <c r="B1603" s="21" t="s">
        <v>90</v>
      </c>
      <c r="C1603" s="8">
        <v>35.331547</v>
      </c>
      <c r="D1603" s="33">
        <f t="shared" si="5"/>
        <v>-0.00322601522</v>
      </c>
      <c r="E1603" s="33">
        <f t="shared" si="7"/>
        <v>0.01311477431</v>
      </c>
      <c r="F1603" s="33">
        <f t="shared" si="9"/>
        <v>0.02104317433</v>
      </c>
      <c r="G1603" s="33">
        <f t="shared" si="11"/>
        <v>0.0106726709</v>
      </c>
      <c r="H1603" s="33">
        <f t="shared" si="20"/>
        <v>0.8157647713</v>
      </c>
      <c r="I1603" s="45">
        <f t="shared" si="31"/>
        <v>0.8404450028</v>
      </c>
      <c r="J1603" s="45">
        <f t="shared" si="43"/>
        <v>0.2342259683</v>
      </c>
      <c r="K1603" s="21" t="s">
        <v>91</v>
      </c>
      <c r="L1603" s="8">
        <v>12.700802</v>
      </c>
      <c r="M1603" s="33">
        <f t="shared" si="6"/>
        <v>0.006917562522</v>
      </c>
      <c r="N1603" s="33">
        <f t="shared" si="8"/>
        <v>0.03385380651</v>
      </c>
      <c r="O1603" s="33">
        <f t="shared" si="10"/>
        <v>0.05610647941</v>
      </c>
      <c r="P1603" s="33">
        <f t="shared" si="12"/>
        <v>0.05279648193</v>
      </c>
      <c r="Q1603" s="45">
        <f t="shared" si="21"/>
        <v>2.325231379</v>
      </c>
      <c r="R1603" s="45">
        <f t="shared" si="32"/>
        <v>2.719817029</v>
      </c>
      <c r="S1603" s="45">
        <f t="shared" si="44"/>
        <v>1.857294995</v>
      </c>
      <c r="T1603" s="33">
        <f t="shared" si="22"/>
        <v>-1.509466608</v>
      </c>
      <c r="U1603" s="33">
        <f t="shared" si="33"/>
        <v>-1.879372026</v>
      </c>
      <c r="V1603" s="33">
        <f t="shared" si="42"/>
        <v>-1.623069026</v>
      </c>
      <c r="W1603" s="44">
        <f t="shared" si="13"/>
        <v>0.006061356002</v>
      </c>
      <c r="X1603" s="44">
        <f t="shared" si="14"/>
        <v>0.006945100317</v>
      </c>
      <c r="Y1603" s="33">
        <f t="shared" si="15"/>
        <v>1.145799771</v>
      </c>
      <c r="Z1603" s="43">
        <v>1.0</v>
      </c>
      <c r="AA1603" s="33">
        <f t="shared" si="16"/>
        <v>2.145799771</v>
      </c>
      <c r="AB1603" s="33">
        <f t="shared" si="17"/>
        <v>0.5339732935</v>
      </c>
      <c r="AC1603" s="33">
        <f t="shared" si="18"/>
        <v>0.4660267065</v>
      </c>
      <c r="AD1603" s="33">
        <f t="shared" si="19"/>
        <v>0.002142658418</v>
      </c>
      <c r="AE1603" s="34">
        <f t="shared" si="23"/>
        <v>1</v>
      </c>
      <c r="AF1603" s="34">
        <f t="shared" si="24"/>
        <v>0</v>
      </c>
      <c r="AG1603" s="34">
        <f t="shared" si="25"/>
        <v>0</v>
      </c>
      <c r="AH1603" s="34">
        <f t="shared" si="26"/>
        <v>1</v>
      </c>
      <c r="AI1603" s="34">
        <f t="shared" si="28"/>
        <v>1</v>
      </c>
      <c r="AJ1603" s="34">
        <f t="shared" si="29"/>
        <v>1</v>
      </c>
      <c r="AK1603" s="34">
        <f t="shared" si="27"/>
        <v>0.002142658418</v>
      </c>
      <c r="AL1603" s="36">
        <f t="shared" si="34"/>
        <v>1</v>
      </c>
      <c r="AM1603" s="36">
        <f t="shared" si="35"/>
        <v>0</v>
      </c>
      <c r="AN1603" s="46">
        <f t="shared" si="36"/>
        <v>0</v>
      </c>
      <c r="AO1603" s="36">
        <f t="shared" si="37"/>
        <v>1</v>
      </c>
      <c r="AP1603" s="36">
        <f t="shared" si="39"/>
        <v>1</v>
      </c>
      <c r="AQ1603" s="36">
        <f t="shared" si="40"/>
        <v>1</v>
      </c>
      <c r="AR1603" s="36">
        <f t="shared" si="38"/>
        <v>0.002142658418</v>
      </c>
      <c r="AS1603" s="38">
        <f t="shared" si="45"/>
        <v>1</v>
      </c>
      <c r="AT1603" s="38">
        <f t="shared" si="46"/>
        <v>0</v>
      </c>
      <c r="AU1603" s="38">
        <f t="shared" si="47"/>
        <v>0</v>
      </c>
      <c r="AV1603" s="38">
        <f t="shared" si="48"/>
        <v>2</v>
      </c>
      <c r="AW1603" s="38">
        <f t="shared" si="51"/>
        <v>0</v>
      </c>
      <c r="AX1603" s="38">
        <f t="shared" si="52"/>
        <v>1</v>
      </c>
      <c r="AY1603" s="38">
        <f t="shared" si="49"/>
        <v>0.002142658418</v>
      </c>
      <c r="AZ1603" s="12">
        <f t="shared" si="30"/>
        <v>137.0374034</v>
      </c>
      <c r="BA1603" s="12">
        <f t="shared" si="41"/>
        <v>99.09748829</v>
      </c>
      <c r="BB1603" s="12">
        <f t="shared" si="53"/>
        <v>138.5051384</v>
      </c>
      <c r="BC1603" s="12">
        <f t="shared" si="50"/>
        <v>0.002142658418</v>
      </c>
      <c r="BD1603" s="12">
        <f t="shared" si="54"/>
        <v>122.389289</v>
      </c>
    </row>
    <row r="1604" ht="14.25" customHeight="1">
      <c r="A1604" s="7">
        <v>38847.0</v>
      </c>
      <c r="B1604" s="21" t="s">
        <v>90</v>
      </c>
      <c r="C1604" s="8">
        <v>35.409779</v>
      </c>
      <c r="D1604" s="33">
        <f t="shared" si="5"/>
        <v>0.002214225151</v>
      </c>
      <c r="E1604" s="33">
        <f t="shared" si="7"/>
        <v>0.006671879635</v>
      </c>
      <c r="F1604" s="33">
        <f t="shared" si="9"/>
        <v>0.01693726624</v>
      </c>
      <c r="G1604" s="33">
        <f t="shared" si="11"/>
        <v>0.01781685</v>
      </c>
      <c r="H1604" s="33">
        <f t="shared" si="20"/>
        <v>0.314408666</v>
      </c>
      <c r="I1604" s="45">
        <f t="shared" si="31"/>
        <v>0.6187447694</v>
      </c>
      <c r="J1604" s="45">
        <f t="shared" si="43"/>
        <v>0.4570975471</v>
      </c>
      <c r="K1604" s="21" t="s">
        <v>91</v>
      </c>
      <c r="L1604" s="8">
        <v>12.67463</v>
      </c>
      <c r="M1604" s="33">
        <f t="shared" si="6"/>
        <v>-0.002060657272</v>
      </c>
      <c r="N1604" s="33">
        <f t="shared" si="8"/>
        <v>0.03959952227</v>
      </c>
      <c r="O1604" s="33">
        <f t="shared" si="10"/>
        <v>0.04458303396</v>
      </c>
      <c r="P1604" s="33">
        <f t="shared" si="12"/>
        <v>0.0554616091</v>
      </c>
      <c r="Q1604" s="45">
        <f t="shared" si="21"/>
        <v>2.617534764</v>
      </c>
      <c r="R1604" s="45">
        <f t="shared" si="32"/>
        <v>1.953600798</v>
      </c>
      <c r="S1604" s="45">
        <f t="shared" si="44"/>
        <v>1.8799938</v>
      </c>
      <c r="T1604" s="33">
        <f t="shared" si="22"/>
        <v>-2.303126098</v>
      </c>
      <c r="U1604" s="33">
        <f t="shared" si="33"/>
        <v>-1.334856029</v>
      </c>
      <c r="V1604" s="33">
        <f t="shared" si="42"/>
        <v>-1.422896252</v>
      </c>
      <c r="W1604" s="44">
        <f t="shared" si="13"/>
        <v>0.005936226027</v>
      </c>
      <c r="X1604" s="44">
        <f t="shared" si="14"/>
        <v>0.006829906946</v>
      </c>
      <c r="Y1604" s="33">
        <f t="shared" si="15"/>
        <v>1.150546983</v>
      </c>
      <c r="Z1604" s="43">
        <v>1.0</v>
      </c>
      <c r="AA1604" s="33">
        <f t="shared" si="16"/>
        <v>2.150546983</v>
      </c>
      <c r="AB1604" s="33">
        <f t="shared" si="17"/>
        <v>0.5350020214</v>
      </c>
      <c r="AC1604" s="33">
        <f t="shared" si="18"/>
        <v>0.4649979786</v>
      </c>
      <c r="AD1604" s="33">
        <f t="shared" si="19"/>
        <v>-0.00232116882</v>
      </c>
      <c r="AE1604" s="34">
        <f t="shared" si="23"/>
        <v>1</v>
      </c>
      <c r="AF1604" s="34">
        <f t="shared" si="24"/>
        <v>0</v>
      </c>
      <c r="AG1604" s="34">
        <f t="shared" si="25"/>
        <v>0</v>
      </c>
      <c r="AH1604" s="34">
        <f t="shared" si="26"/>
        <v>2</v>
      </c>
      <c r="AI1604" s="34">
        <f t="shared" si="28"/>
        <v>0</v>
      </c>
      <c r="AJ1604" s="34">
        <f t="shared" si="29"/>
        <v>1</v>
      </c>
      <c r="AK1604" s="34">
        <f t="shared" si="27"/>
        <v>-0.00232116882</v>
      </c>
      <c r="AL1604" s="36">
        <f t="shared" si="34"/>
        <v>1</v>
      </c>
      <c r="AM1604" s="36">
        <f t="shared" si="35"/>
        <v>0</v>
      </c>
      <c r="AN1604" s="46">
        <f t="shared" si="36"/>
        <v>0</v>
      </c>
      <c r="AO1604" s="36">
        <f t="shared" si="37"/>
        <v>2</v>
      </c>
      <c r="AP1604" s="36">
        <f t="shared" si="39"/>
        <v>0</v>
      </c>
      <c r="AQ1604" s="36">
        <f t="shared" si="40"/>
        <v>1</v>
      </c>
      <c r="AR1604" s="36">
        <f t="shared" si="38"/>
        <v>-0.00232116882</v>
      </c>
      <c r="AS1604" s="38">
        <f t="shared" si="45"/>
        <v>1</v>
      </c>
      <c r="AT1604" s="38">
        <f t="shared" si="46"/>
        <v>0</v>
      </c>
      <c r="AU1604" s="38">
        <f t="shared" si="47"/>
        <v>0</v>
      </c>
      <c r="AV1604" s="38">
        <f t="shared" si="48"/>
        <v>3</v>
      </c>
      <c r="AW1604" s="38">
        <f t="shared" si="51"/>
        <v>0</v>
      </c>
      <c r="AX1604" s="38">
        <f t="shared" si="52"/>
        <v>1</v>
      </c>
      <c r="AY1604" s="38">
        <f t="shared" si="49"/>
        <v>-0.00232116882</v>
      </c>
      <c r="AZ1604" s="12">
        <f t="shared" si="30"/>
        <v>136.7193165</v>
      </c>
      <c r="BA1604" s="12">
        <f t="shared" si="41"/>
        <v>98.86746629</v>
      </c>
      <c r="BB1604" s="12">
        <f t="shared" si="53"/>
        <v>138.1836446</v>
      </c>
      <c r="BC1604" s="12">
        <f t="shared" si="50"/>
        <v>-0.00232116882</v>
      </c>
      <c r="BD1604" s="12">
        <f t="shared" si="54"/>
        <v>122.1052028</v>
      </c>
    </row>
    <row r="1605" ht="14.25" customHeight="1">
      <c r="A1605" s="7">
        <v>38848.0</v>
      </c>
      <c r="B1605" s="21" t="s">
        <v>90</v>
      </c>
      <c r="C1605" s="8">
        <v>35.114899</v>
      </c>
      <c r="D1605" s="33">
        <f t="shared" si="5"/>
        <v>-0.00832764305</v>
      </c>
      <c r="E1605" s="33">
        <f t="shared" si="7"/>
        <v>-0.006639677401</v>
      </c>
      <c r="F1605" s="33">
        <f t="shared" si="9"/>
        <v>0.004648720267</v>
      </c>
      <c r="G1605" s="33">
        <f t="shared" si="11"/>
        <v>0.008120366157</v>
      </c>
      <c r="H1605" s="33">
        <f t="shared" si="20"/>
        <v>-0.7039666943</v>
      </c>
      <c r="I1605" s="45">
        <f t="shared" si="31"/>
        <v>0.01367983972</v>
      </c>
      <c r="J1605" s="45">
        <f t="shared" si="43"/>
        <v>0.1161780464</v>
      </c>
      <c r="K1605" s="21" t="s">
        <v>91</v>
      </c>
      <c r="L1605" s="8">
        <v>12.616459</v>
      </c>
      <c r="M1605" s="33">
        <f t="shared" si="6"/>
        <v>-0.004589561983</v>
      </c>
      <c r="N1605" s="33">
        <f t="shared" si="8"/>
        <v>0.03089314866</v>
      </c>
      <c r="O1605" s="33">
        <f t="shared" si="10"/>
        <v>0.03162878741</v>
      </c>
      <c r="P1605" s="33">
        <f t="shared" si="12"/>
        <v>0.05419172189</v>
      </c>
      <c r="Q1605" s="45">
        <f t="shared" si="21"/>
        <v>1.827995543</v>
      </c>
      <c r="R1605" s="45">
        <f t="shared" si="32"/>
        <v>1.226012617</v>
      </c>
      <c r="S1605" s="45">
        <f t="shared" si="44"/>
        <v>1.744544914</v>
      </c>
      <c r="T1605" s="33">
        <f t="shared" si="22"/>
        <v>-2.531962237</v>
      </c>
      <c r="U1605" s="33">
        <f t="shared" si="33"/>
        <v>-1.212332777</v>
      </c>
      <c r="V1605" s="33">
        <f t="shared" si="42"/>
        <v>-1.628366868</v>
      </c>
      <c r="W1605" s="44">
        <f t="shared" si="13"/>
        <v>0.006282990718</v>
      </c>
      <c r="X1605" s="44">
        <f t="shared" si="14"/>
        <v>0.006891397619</v>
      </c>
      <c r="Y1605" s="33">
        <f t="shared" si="15"/>
        <v>1.096833965</v>
      </c>
      <c r="Z1605" s="43">
        <v>1.0</v>
      </c>
      <c r="AA1605" s="33">
        <f t="shared" si="16"/>
        <v>2.096833965</v>
      </c>
      <c r="AB1605" s="33">
        <f t="shared" si="17"/>
        <v>0.523090518</v>
      </c>
      <c r="AC1605" s="33">
        <f t="shared" si="18"/>
        <v>0.476909482</v>
      </c>
      <c r="AD1605" s="33">
        <f t="shared" si="19"/>
        <v>0.004798737017</v>
      </c>
      <c r="AE1605" s="34">
        <f t="shared" si="23"/>
        <v>1</v>
      </c>
      <c r="AF1605" s="34">
        <f t="shared" si="24"/>
        <v>0</v>
      </c>
      <c r="AG1605" s="34">
        <f t="shared" si="25"/>
        <v>0</v>
      </c>
      <c r="AH1605" s="34">
        <f t="shared" si="26"/>
        <v>3</v>
      </c>
      <c r="AI1605" s="34">
        <f t="shared" si="28"/>
        <v>0</v>
      </c>
      <c r="AJ1605" s="34">
        <f t="shared" si="29"/>
        <v>1</v>
      </c>
      <c r="AK1605" s="34">
        <f t="shared" si="27"/>
        <v>0.004798737017</v>
      </c>
      <c r="AL1605" s="36">
        <f t="shared" si="34"/>
        <v>1</v>
      </c>
      <c r="AM1605" s="36">
        <f t="shared" si="35"/>
        <v>0</v>
      </c>
      <c r="AN1605" s="46">
        <f t="shared" si="36"/>
        <v>0</v>
      </c>
      <c r="AO1605" s="36">
        <f t="shared" si="37"/>
        <v>3</v>
      </c>
      <c r="AP1605" s="36">
        <f t="shared" si="39"/>
        <v>0</v>
      </c>
      <c r="AQ1605" s="36">
        <f t="shared" si="40"/>
        <v>1</v>
      </c>
      <c r="AR1605" s="36">
        <f t="shared" si="38"/>
        <v>0.004798737017</v>
      </c>
      <c r="AS1605" s="38">
        <f t="shared" si="45"/>
        <v>1</v>
      </c>
      <c r="AT1605" s="38">
        <f t="shared" si="46"/>
        <v>0</v>
      </c>
      <c r="AU1605" s="38">
        <f t="shared" si="47"/>
        <v>0</v>
      </c>
      <c r="AV1605" s="38">
        <f t="shared" si="48"/>
        <v>4</v>
      </c>
      <c r="AW1605" s="38">
        <f t="shared" si="51"/>
        <v>0</v>
      </c>
      <c r="AX1605" s="38">
        <f t="shared" si="52"/>
        <v>1</v>
      </c>
      <c r="AY1605" s="38">
        <f t="shared" si="49"/>
        <v>0.004798737017</v>
      </c>
      <c r="AZ1605" s="12">
        <f t="shared" si="30"/>
        <v>137.3753965</v>
      </c>
      <c r="BA1605" s="12">
        <f t="shared" si="41"/>
        <v>99.34190526</v>
      </c>
      <c r="BB1605" s="12">
        <f t="shared" si="53"/>
        <v>138.8467516</v>
      </c>
      <c r="BC1605" s="12">
        <f t="shared" si="50"/>
        <v>0.004798737017</v>
      </c>
      <c r="BD1605" s="12">
        <f t="shared" si="54"/>
        <v>122.6911536</v>
      </c>
    </row>
    <row r="1606" ht="14.25" customHeight="1">
      <c r="A1606" s="7">
        <v>38849.0</v>
      </c>
      <c r="B1606" s="21" t="s">
        <v>90</v>
      </c>
      <c r="C1606" s="8">
        <v>35.289433</v>
      </c>
      <c r="D1606" s="33">
        <f t="shared" si="5"/>
        <v>0.004970368845</v>
      </c>
      <c r="E1606" s="33">
        <f t="shared" si="7"/>
        <v>-0.009124039222</v>
      </c>
      <c r="F1606" s="33">
        <f t="shared" si="9"/>
        <v>0.00686812646</v>
      </c>
      <c r="G1606" s="33">
        <f t="shared" si="11"/>
        <v>0.01330599249</v>
      </c>
      <c r="H1606" s="33">
        <f t="shared" si="20"/>
        <v>-0.8722834096</v>
      </c>
      <c r="I1606" s="45">
        <f t="shared" si="31"/>
        <v>0.127370141</v>
      </c>
      <c r="J1606" s="45">
        <f t="shared" si="43"/>
        <v>0.2798374003</v>
      </c>
      <c r="K1606" s="21" t="s">
        <v>91</v>
      </c>
      <c r="L1606" s="8">
        <v>12.558291</v>
      </c>
      <c r="M1606" s="33">
        <f t="shared" si="6"/>
        <v>-0.004610485398</v>
      </c>
      <c r="N1606" s="33">
        <f t="shared" si="8"/>
        <v>0.01100413618</v>
      </c>
      <c r="O1606" s="33">
        <f t="shared" si="10"/>
        <v>0.02907516573</v>
      </c>
      <c r="P1606" s="33">
        <f t="shared" si="12"/>
        <v>0.04653358159</v>
      </c>
      <c r="Q1606" s="45">
        <f t="shared" si="21"/>
        <v>0.3980700106</v>
      </c>
      <c r="R1606" s="45">
        <f t="shared" si="32"/>
        <v>1.059221429</v>
      </c>
      <c r="S1606" s="45">
        <f t="shared" si="44"/>
        <v>1.375752842</v>
      </c>
      <c r="T1606" s="33">
        <f t="shared" si="22"/>
        <v>-1.27035342</v>
      </c>
      <c r="U1606" s="33">
        <f t="shared" si="33"/>
        <v>-0.9318512883</v>
      </c>
      <c r="V1606" s="33">
        <f t="shared" si="42"/>
        <v>-1.095915442</v>
      </c>
      <c r="W1606" s="44">
        <f t="shared" si="13"/>
        <v>0.006362068724</v>
      </c>
      <c r="X1606" s="44">
        <f t="shared" si="14"/>
        <v>0.007080778469</v>
      </c>
      <c r="Y1606" s="33">
        <f t="shared" si="15"/>
        <v>1.112967932</v>
      </c>
      <c r="Z1606" s="43">
        <v>1.0</v>
      </c>
      <c r="AA1606" s="33">
        <f t="shared" si="16"/>
        <v>2.112967932</v>
      </c>
      <c r="AB1606" s="33">
        <f t="shared" si="17"/>
        <v>0.5267320507</v>
      </c>
      <c r="AC1606" s="33">
        <f t="shared" si="18"/>
        <v>0.4732679493</v>
      </c>
      <c r="AD1606" s="33">
        <f t="shared" si="19"/>
        <v>0.001281110361</v>
      </c>
      <c r="AE1606" s="34">
        <f t="shared" si="23"/>
        <v>1</v>
      </c>
      <c r="AF1606" s="34">
        <f t="shared" si="24"/>
        <v>0</v>
      </c>
      <c r="AG1606" s="34">
        <f t="shared" si="25"/>
        <v>0</v>
      </c>
      <c r="AH1606" s="34">
        <f t="shared" si="26"/>
        <v>4</v>
      </c>
      <c r="AI1606" s="34">
        <f t="shared" si="28"/>
        <v>0</v>
      </c>
      <c r="AJ1606" s="34">
        <f t="shared" si="29"/>
        <v>1</v>
      </c>
      <c r="AK1606" s="34">
        <f t="shared" si="27"/>
        <v>0.001281110361</v>
      </c>
      <c r="AL1606" s="36">
        <f t="shared" si="34"/>
        <v>0</v>
      </c>
      <c r="AM1606" s="36">
        <f t="shared" si="35"/>
        <v>0</v>
      </c>
      <c r="AN1606" s="46">
        <f t="shared" si="36"/>
        <v>0</v>
      </c>
      <c r="AO1606" s="36">
        <f t="shared" si="37"/>
        <v>4</v>
      </c>
      <c r="AP1606" s="36">
        <f t="shared" si="39"/>
        <v>0</v>
      </c>
      <c r="AQ1606" s="36">
        <f t="shared" si="40"/>
        <v>1</v>
      </c>
      <c r="AR1606" s="36">
        <f t="shared" si="38"/>
        <v>0.001281110361</v>
      </c>
      <c r="AS1606" s="38">
        <f t="shared" si="45"/>
        <v>1</v>
      </c>
      <c r="AT1606" s="38">
        <f t="shared" si="46"/>
        <v>0</v>
      </c>
      <c r="AU1606" s="38">
        <f t="shared" si="47"/>
        <v>0</v>
      </c>
      <c r="AV1606" s="38">
        <f t="shared" si="48"/>
        <v>5</v>
      </c>
      <c r="AW1606" s="38">
        <f t="shared" si="51"/>
        <v>0</v>
      </c>
      <c r="AX1606" s="38">
        <f t="shared" si="52"/>
        <v>1</v>
      </c>
      <c r="AY1606" s="38">
        <f t="shared" si="49"/>
        <v>0.001281110361</v>
      </c>
      <c r="AZ1606" s="12">
        <f t="shared" si="30"/>
        <v>137.5513896</v>
      </c>
      <c r="BA1606" s="12">
        <f t="shared" si="41"/>
        <v>99.4691732</v>
      </c>
      <c r="BB1606" s="12">
        <f t="shared" si="53"/>
        <v>139.0246296</v>
      </c>
      <c r="BC1606" s="12">
        <f t="shared" si="50"/>
        <v>0.001281110361</v>
      </c>
      <c r="BD1606" s="12">
        <f t="shared" si="54"/>
        <v>122.8483345</v>
      </c>
    </row>
    <row r="1607" ht="14.25" customHeight="1">
      <c r="A1607" s="7">
        <v>38852.0</v>
      </c>
      <c r="B1607" s="21" t="s">
        <v>90</v>
      </c>
      <c r="C1607" s="8">
        <v>35.933346</v>
      </c>
      <c r="D1607" s="33">
        <f t="shared" si="5"/>
        <v>0.01824662357</v>
      </c>
      <c r="E1607" s="33">
        <f t="shared" si="7"/>
        <v>0.01375194465</v>
      </c>
      <c r="F1607" s="33">
        <f t="shared" si="9"/>
        <v>0.026474374</v>
      </c>
      <c r="G1607" s="33">
        <f t="shared" si="11"/>
        <v>0.04042540606</v>
      </c>
      <c r="H1607" s="33">
        <f t="shared" si="20"/>
        <v>0.9412729518</v>
      </c>
      <c r="I1607" s="45">
        <f t="shared" si="31"/>
        <v>1.072907377</v>
      </c>
      <c r="J1607" s="45">
        <f t="shared" si="43"/>
        <v>1.171345034</v>
      </c>
      <c r="K1607" s="21" t="s">
        <v>91</v>
      </c>
      <c r="L1607" s="8">
        <v>12.779329</v>
      </c>
      <c r="M1607" s="33">
        <f t="shared" si="6"/>
        <v>0.01760096179</v>
      </c>
      <c r="N1607" s="33">
        <f t="shared" si="8"/>
        <v>0.01314317059</v>
      </c>
      <c r="O1607" s="33">
        <f t="shared" si="10"/>
        <v>0.04693831473</v>
      </c>
      <c r="P1607" s="33">
        <f t="shared" si="12"/>
        <v>0.0706622226</v>
      </c>
      <c r="Q1607" s="45">
        <f t="shared" si="21"/>
        <v>0.5337655934</v>
      </c>
      <c r="R1607" s="45">
        <f t="shared" si="32"/>
        <v>1.905844609</v>
      </c>
      <c r="S1607" s="45">
        <f t="shared" si="44"/>
        <v>2.252372071</v>
      </c>
      <c r="T1607" s="33">
        <f t="shared" si="22"/>
        <v>0.4075073584</v>
      </c>
      <c r="U1607" s="33">
        <f t="shared" si="33"/>
        <v>-0.8329372322</v>
      </c>
      <c r="V1607" s="33">
        <f t="shared" si="42"/>
        <v>-1.081027037</v>
      </c>
      <c r="W1607" s="44">
        <f t="shared" si="13"/>
        <v>0.007115001686</v>
      </c>
      <c r="X1607" s="44">
        <f t="shared" si="14"/>
        <v>0.007616349757</v>
      </c>
      <c r="Y1607" s="33">
        <f t="shared" si="15"/>
        <v>1.070463521</v>
      </c>
      <c r="Z1607" s="43">
        <v>1.0</v>
      </c>
      <c r="AA1607" s="33">
        <f t="shared" si="16"/>
        <v>2.070463521</v>
      </c>
      <c r="AB1607" s="33">
        <f t="shared" si="17"/>
        <v>0.5170163638</v>
      </c>
      <c r="AC1607" s="33">
        <f t="shared" si="18"/>
        <v>0.4829836362</v>
      </c>
      <c r="AD1607" s="33">
        <f t="shared" si="19"/>
        <v>0.0006664775089</v>
      </c>
      <c r="AE1607" s="34">
        <f t="shared" si="23"/>
        <v>0</v>
      </c>
      <c r="AF1607" s="34">
        <f t="shared" si="24"/>
        <v>0</v>
      </c>
      <c r="AG1607" s="34">
        <f t="shared" si="25"/>
        <v>0</v>
      </c>
      <c r="AH1607" s="34">
        <f t="shared" si="26"/>
        <v>5</v>
      </c>
      <c r="AI1607" s="34">
        <f t="shared" si="28"/>
        <v>0</v>
      </c>
      <c r="AJ1607" s="34">
        <f t="shared" si="29"/>
        <v>1</v>
      </c>
      <c r="AK1607" s="34">
        <f t="shared" si="27"/>
        <v>0.0006664775089</v>
      </c>
      <c r="AL1607" s="36">
        <f t="shared" si="34"/>
        <v>0</v>
      </c>
      <c r="AM1607" s="36">
        <f t="shared" si="35"/>
        <v>0</v>
      </c>
      <c r="AN1607" s="46">
        <f t="shared" si="36"/>
        <v>0</v>
      </c>
      <c r="AO1607" s="36">
        <f t="shared" si="37"/>
        <v>5</v>
      </c>
      <c r="AP1607" s="36">
        <f t="shared" si="39"/>
        <v>0</v>
      </c>
      <c r="AQ1607" s="36">
        <f t="shared" si="40"/>
        <v>1</v>
      </c>
      <c r="AR1607" s="36">
        <f t="shared" si="38"/>
        <v>0.0006664775089</v>
      </c>
      <c r="AS1607" s="38">
        <f t="shared" si="45"/>
        <v>1</v>
      </c>
      <c r="AT1607" s="38">
        <f t="shared" si="46"/>
        <v>0</v>
      </c>
      <c r="AU1607" s="38">
        <f t="shared" si="47"/>
        <v>0</v>
      </c>
      <c r="AV1607" s="38">
        <f t="shared" si="48"/>
        <v>1</v>
      </c>
      <c r="AW1607" s="38">
        <f t="shared" si="51"/>
        <v>1</v>
      </c>
      <c r="AX1607" s="38">
        <f t="shared" si="52"/>
        <v>1</v>
      </c>
      <c r="AY1607" s="38">
        <f t="shared" si="49"/>
        <v>0.0006664775089</v>
      </c>
      <c r="AZ1607" s="12">
        <f t="shared" si="30"/>
        <v>137.6430645</v>
      </c>
      <c r="BA1607" s="12">
        <f t="shared" si="41"/>
        <v>99.53546717</v>
      </c>
      <c r="BB1607" s="12">
        <f t="shared" si="53"/>
        <v>139.1172864</v>
      </c>
      <c r="BC1607" s="12">
        <f t="shared" si="50"/>
        <v>0.0006664775089</v>
      </c>
      <c r="BD1607" s="12">
        <f t="shared" si="54"/>
        <v>122.9302101</v>
      </c>
    </row>
    <row r="1608" ht="14.25" customHeight="1">
      <c r="A1608" s="7">
        <v>38853.0</v>
      </c>
      <c r="B1608" s="21" t="s">
        <v>90</v>
      </c>
      <c r="C1608" s="8">
        <v>35.903263</v>
      </c>
      <c r="D1608" s="33">
        <f t="shared" si="5"/>
        <v>-0.0008371889442</v>
      </c>
      <c r="E1608" s="33">
        <f t="shared" si="7"/>
        <v>0.01618145959</v>
      </c>
      <c r="F1608" s="33">
        <f t="shared" si="9"/>
        <v>0.02950845009</v>
      </c>
      <c r="G1608" s="33">
        <f t="shared" si="11"/>
        <v>0.02720407159</v>
      </c>
      <c r="H1608" s="33">
        <f t="shared" si="20"/>
        <v>1.140920484</v>
      </c>
      <c r="I1608" s="45">
        <f t="shared" si="31"/>
        <v>1.210523423</v>
      </c>
      <c r="J1608" s="45">
        <f t="shared" si="43"/>
        <v>0.7039799455</v>
      </c>
      <c r="K1608" s="21" t="s">
        <v>91</v>
      </c>
      <c r="L1608" s="8">
        <v>12.750242</v>
      </c>
      <c r="M1608" s="33">
        <f t="shared" si="6"/>
        <v>-0.002276097595</v>
      </c>
      <c r="N1608" s="33">
        <f t="shared" si="8"/>
        <v>0.003892667565</v>
      </c>
      <c r="O1608" s="33">
        <f t="shared" si="10"/>
        <v>0.03787825569</v>
      </c>
      <c r="P1608" s="33">
        <f t="shared" si="12"/>
        <v>0.06150112559</v>
      </c>
      <c r="Q1608" s="45">
        <f t="shared" si="21"/>
        <v>-0.09442585914</v>
      </c>
      <c r="R1608" s="45">
        <f t="shared" si="32"/>
        <v>1.386605514</v>
      </c>
      <c r="S1608" s="45">
        <f t="shared" si="44"/>
        <v>1.794649963</v>
      </c>
      <c r="T1608" s="33">
        <f t="shared" si="22"/>
        <v>1.235346343</v>
      </c>
      <c r="U1608" s="33">
        <f t="shared" si="33"/>
        <v>-0.1760820911</v>
      </c>
      <c r="V1608" s="33">
        <f t="shared" si="42"/>
        <v>-1.090670018</v>
      </c>
      <c r="W1608" s="44">
        <f t="shared" si="13"/>
        <v>0.006733061804</v>
      </c>
      <c r="X1608" s="44">
        <f t="shared" si="14"/>
        <v>0.007687575761</v>
      </c>
      <c r="Y1608" s="33">
        <f t="shared" si="15"/>
        <v>1.141765215</v>
      </c>
      <c r="Z1608" s="43">
        <v>1.0</v>
      </c>
      <c r="AA1608" s="33">
        <f t="shared" si="16"/>
        <v>2.141765215</v>
      </c>
      <c r="AB1608" s="33">
        <f t="shared" si="17"/>
        <v>0.5330954146</v>
      </c>
      <c r="AC1608" s="33">
        <f t="shared" si="18"/>
        <v>0.4669045854</v>
      </c>
      <c r="AD1608" s="33">
        <f t="shared" si="19"/>
        <v>0.00299923925</v>
      </c>
      <c r="AE1608" s="34">
        <f t="shared" si="23"/>
        <v>-1</v>
      </c>
      <c r="AF1608" s="34">
        <f t="shared" si="24"/>
        <v>1</v>
      </c>
      <c r="AG1608" s="34">
        <f t="shared" si="25"/>
        <v>0</v>
      </c>
      <c r="AH1608" s="34">
        <f t="shared" si="26"/>
        <v>1</v>
      </c>
      <c r="AI1608" s="34">
        <f t="shared" si="28"/>
        <v>1</v>
      </c>
      <c r="AJ1608" s="34">
        <f t="shared" si="29"/>
        <v>-1</v>
      </c>
      <c r="AK1608" s="34">
        <f t="shared" si="27"/>
        <v>-0.00299923925</v>
      </c>
      <c r="AL1608" s="36">
        <f t="shared" si="34"/>
        <v>0</v>
      </c>
      <c r="AM1608" s="36">
        <f t="shared" si="35"/>
        <v>0</v>
      </c>
      <c r="AN1608" s="46">
        <f t="shared" si="36"/>
        <v>0</v>
      </c>
      <c r="AO1608" s="36">
        <f t="shared" si="37"/>
        <v>0</v>
      </c>
      <c r="AP1608" s="36">
        <f t="shared" si="39"/>
        <v>1</v>
      </c>
      <c r="AQ1608" s="36">
        <f t="shared" si="40"/>
        <v>0</v>
      </c>
      <c r="AR1608" s="36">
        <f t="shared" si="38"/>
        <v>0</v>
      </c>
      <c r="AS1608" s="38">
        <f t="shared" si="45"/>
        <v>1</v>
      </c>
      <c r="AT1608" s="38">
        <f t="shared" si="46"/>
        <v>0</v>
      </c>
      <c r="AU1608" s="38">
        <f t="shared" si="47"/>
        <v>0</v>
      </c>
      <c r="AV1608" s="38">
        <f t="shared" si="48"/>
        <v>2</v>
      </c>
      <c r="AW1608" s="38">
        <f t="shared" si="51"/>
        <v>0</v>
      </c>
      <c r="AX1608" s="38">
        <f t="shared" si="52"/>
        <v>1</v>
      </c>
      <c r="AY1608" s="38">
        <f t="shared" si="49"/>
        <v>0.00299923925</v>
      </c>
      <c r="AZ1608" s="12">
        <f t="shared" si="30"/>
        <v>137.23024</v>
      </c>
      <c r="BA1608" s="12">
        <f t="shared" si="41"/>
        <v>99.53546717</v>
      </c>
      <c r="BB1608" s="12">
        <f t="shared" si="53"/>
        <v>139.5345324</v>
      </c>
      <c r="BC1608" s="12">
        <f t="shared" si="50"/>
        <v>0</v>
      </c>
      <c r="BD1608" s="12">
        <f t="shared" si="54"/>
        <v>122.9302101</v>
      </c>
    </row>
    <row r="1609" ht="14.25" customHeight="1">
      <c r="A1609" s="7">
        <v>38854.0</v>
      </c>
      <c r="B1609" s="21" t="s">
        <v>90</v>
      </c>
      <c r="C1609" s="8">
        <v>35.897251</v>
      </c>
      <c r="D1609" s="33">
        <f t="shared" si="5"/>
        <v>-0.0001674499613</v>
      </c>
      <c r="E1609" s="33">
        <f t="shared" si="7"/>
        <v>0.01376659256</v>
      </c>
      <c r="F1609" s="33">
        <f t="shared" si="9"/>
        <v>0.02053032124</v>
      </c>
      <c r="G1609" s="33">
        <f t="shared" si="11"/>
        <v>0.02703206631</v>
      </c>
      <c r="H1609" s="33">
        <f t="shared" si="20"/>
        <v>0.9540104359</v>
      </c>
      <c r="I1609" s="45">
        <f t="shared" si="31"/>
        <v>0.7775555906</v>
      </c>
      <c r="J1609" s="45">
        <f t="shared" si="43"/>
        <v>0.6995035103</v>
      </c>
      <c r="K1609" s="21" t="s">
        <v>91</v>
      </c>
      <c r="L1609" s="8">
        <v>12.665901</v>
      </c>
      <c r="M1609" s="33">
        <f t="shared" si="6"/>
        <v>-0.00661485484</v>
      </c>
      <c r="N1609" s="33">
        <f t="shared" si="8"/>
        <v>-0.000688698605</v>
      </c>
      <c r="O1609" s="33">
        <f t="shared" si="10"/>
        <v>0.03888355153</v>
      </c>
      <c r="P1609" s="33">
        <f t="shared" si="12"/>
        <v>0.0446147856</v>
      </c>
      <c r="Q1609" s="45">
        <f t="shared" si="21"/>
        <v>-0.3950744749</v>
      </c>
      <c r="R1609" s="45">
        <f t="shared" si="32"/>
        <v>1.40445944</v>
      </c>
      <c r="S1609" s="45">
        <f t="shared" si="44"/>
        <v>1.145796681</v>
      </c>
      <c r="T1609" s="33">
        <f t="shared" si="22"/>
        <v>1.349084911</v>
      </c>
      <c r="U1609" s="33">
        <f t="shared" si="33"/>
        <v>-0.6269038492</v>
      </c>
      <c r="V1609" s="33">
        <f t="shared" si="42"/>
        <v>-0.4462931708</v>
      </c>
      <c r="W1609" s="44">
        <f t="shared" si="13"/>
        <v>0.006734951592</v>
      </c>
      <c r="X1609" s="44">
        <f t="shared" si="14"/>
        <v>0.007818486398</v>
      </c>
      <c r="Y1609" s="33">
        <f t="shared" si="15"/>
        <v>1.160882345</v>
      </c>
      <c r="Z1609" s="43">
        <v>1.0</v>
      </c>
      <c r="AA1609" s="33">
        <f t="shared" si="16"/>
        <v>2.160882345</v>
      </c>
      <c r="AB1609" s="33">
        <f t="shared" si="17"/>
        <v>0.537226077</v>
      </c>
      <c r="AC1609" s="33">
        <f t="shared" si="18"/>
        <v>0.462773923</v>
      </c>
      <c r="AD1609" s="33">
        <f t="shared" si="19"/>
        <v>-0.008646305685</v>
      </c>
      <c r="AE1609" s="34">
        <f t="shared" si="23"/>
        <v>-1</v>
      </c>
      <c r="AF1609" s="34">
        <f t="shared" si="24"/>
        <v>0</v>
      </c>
      <c r="AG1609" s="34">
        <f t="shared" si="25"/>
        <v>0</v>
      </c>
      <c r="AH1609" s="34">
        <f t="shared" si="26"/>
        <v>2</v>
      </c>
      <c r="AI1609" s="34">
        <f t="shared" si="28"/>
        <v>0</v>
      </c>
      <c r="AJ1609" s="34">
        <f t="shared" si="29"/>
        <v>-1</v>
      </c>
      <c r="AK1609" s="34">
        <f t="shared" si="27"/>
        <v>0.008646305685</v>
      </c>
      <c r="AL1609" s="36">
        <f t="shared" si="34"/>
        <v>0</v>
      </c>
      <c r="AM1609" s="36">
        <f t="shared" si="35"/>
        <v>0</v>
      </c>
      <c r="AN1609" s="46">
        <f t="shared" si="36"/>
        <v>0</v>
      </c>
      <c r="AO1609" s="36">
        <f t="shared" si="37"/>
        <v>0</v>
      </c>
      <c r="AP1609" s="36">
        <f t="shared" si="39"/>
        <v>0</v>
      </c>
      <c r="AQ1609" s="36">
        <f t="shared" si="40"/>
        <v>0</v>
      </c>
      <c r="AR1609" s="36">
        <f t="shared" si="38"/>
        <v>0</v>
      </c>
      <c r="AS1609" s="38">
        <f t="shared" si="45"/>
        <v>0</v>
      </c>
      <c r="AT1609" s="38">
        <f t="shared" si="46"/>
        <v>0</v>
      </c>
      <c r="AU1609" s="38">
        <f t="shared" si="47"/>
        <v>0</v>
      </c>
      <c r="AV1609" s="38">
        <f t="shared" si="48"/>
        <v>3</v>
      </c>
      <c r="AW1609" s="38">
        <f t="shared" si="51"/>
        <v>0</v>
      </c>
      <c r="AX1609" s="38">
        <f t="shared" si="52"/>
        <v>1</v>
      </c>
      <c r="AY1609" s="38">
        <f t="shared" si="49"/>
        <v>-0.008646305685</v>
      </c>
      <c r="AZ1609" s="12">
        <f t="shared" si="30"/>
        <v>138.4167746</v>
      </c>
      <c r="BA1609" s="12">
        <f t="shared" si="41"/>
        <v>99.53546717</v>
      </c>
      <c r="BB1609" s="12">
        <f t="shared" si="53"/>
        <v>138.3280742</v>
      </c>
      <c r="BC1609" s="12">
        <f t="shared" si="50"/>
        <v>0</v>
      </c>
      <c r="BD1609" s="12">
        <f t="shared" si="54"/>
        <v>122.9302101</v>
      </c>
    </row>
    <row r="1610" ht="14.25" customHeight="1">
      <c r="A1610" s="7">
        <v>38855.0</v>
      </c>
      <c r="B1610" s="21" t="s">
        <v>90</v>
      </c>
      <c r="C1610" s="8">
        <v>35.319508</v>
      </c>
      <c r="D1610" s="33">
        <f t="shared" si="5"/>
        <v>-0.01609435218</v>
      </c>
      <c r="E1610" s="33">
        <f t="shared" si="7"/>
        <v>0.005826842902</v>
      </c>
      <c r="F1610" s="33">
        <f t="shared" si="9"/>
        <v>-0.0008515228556</v>
      </c>
      <c r="G1610" s="33">
        <f t="shared" si="11"/>
        <v>0.02425829486</v>
      </c>
      <c r="H1610" s="33">
        <f t="shared" si="20"/>
        <v>0.3449287701</v>
      </c>
      <c r="I1610" s="45">
        <f t="shared" si="31"/>
        <v>-0.2354413241</v>
      </c>
      <c r="J1610" s="45">
        <f t="shared" si="43"/>
        <v>0.6052372418</v>
      </c>
      <c r="K1610" s="21" t="s">
        <v>91</v>
      </c>
      <c r="L1610" s="8">
        <v>12.665901</v>
      </c>
      <c r="M1610" s="33">
        <f t="shared" si="6"/>
        <v>0</v>
      </c>
      <c r="N1610" s="33">
        <f t="shared" si="8"/>
        <v>0.003918849179</v>
      </c>
      <c r="O1610" s="33">
        <f t="shared" si="10"/>
        <v>0.03493306343</v>
      </c>
      <c r="P1610" s="33">
        <f t="shared" si="12"/>
        <v>0.04161637823</v>
      </c>
      <c r="Q1610" s="45">
        <f t="shared" si="21"/>
        <v>-0.04909172955</v>
      </c>
      <c r="R1610" s="45">
        <f t="shared" si="32"/>
        <v>1.188837319</v>
      </c>
      <c r="S1610" s="45">
        <f t="shared" si="44"/>
        <v>1.024548206</v>
      </c>
      <c r="T1610" s="33">
        <f t="shared" si="22"/>
        <v>0.3940204997</v>
      </c>
      <c r="U1610" s="33">
        <f t="shared" si="33"/>
        <v>-1.424278643</v>
      </c>
      <c r="V1610" s="33">
        <f t="shared" si="42"/>
        <v>-0.4193109646</v>
      </c>
      <c r="W1610" s="44">
        <f t="shared" si="13"/>
        <v>0.007061274441</v>
      </c>
      <c r="X1610" s="44">
        <f t="shared" si="14"/>
        <v>0.007832085838</v>
      </c>
      <c r="Y1610" s="33">
        <f t="shared" si="15"/>
        <v>1.109160379</v>
      </c>
      <c r="Z1610" s="43">
        <v>1.0</v>
      </c>
      <c r="AA1610" s="33">
        <f t="shared" si="16"/>
        <v>2.109160379</v>
      </c>
      <c r="AB1610" s="33">
        <f t="shared" si="17"/>
        <v>0.5258776859</v>
      </c>
      <c r="AC1610" s="33">
        <f t="shared" si="18"/>
        <v>0.4741223141</v>
      </c>
      <c r="AD1610" s="33">
        <f t="shared" si="19"/>
        <v>-0.001894970504</v>
      </c>
      <c r="AE1610" s="34">
        <f t="shared" si="23"/>
        <v>0</v>
      </c>
      <c r="AF1610" s="34">
        <f t="shared" si="24"/>
        <v>0</v>
      </c>
      <c r="AG1610" s="34">
        <f t="shared" si="25"/>
        <v>0</v>
      </c>
      <c r="AH1610" s="34">
        <f t="shared" si="26"/>
        <v>3</v>
      </c>
      <c r="AI1610" s="34">
        <f t="shared" si="28"/>
        <v>0</v>
      </c>
      <c r="AJ1610" s="34">
        <f t="shared" si="29"/>
        <v>-1</v>
      </c>
      <c r="AK1610" s="34">
        <f t="shared" si="27"/>
        <v>0.001894970504</v>
      </c>
      <c r="AL1610" s="36">
        <f t="shared" si="34"/>
        <v>1</v>
      </c>
      <c r="AM1610" s="36">
        <f t="shared" si="35"/>
        <v>0</v>
      </c>
      <c r="AN1610" s="46">
        <f t="shared" si="36"/>
        <v>0</v>
      </c>
      <c r="AO1610" s="36">
        <f t="shared" si="37"/>
        <v>1</v>
      </c>
      <c r="AP1610" s="36">
        <f t="shared" si="39"/>
        <v>0</v>
      </c>
      <c r="AQ1610" s="36">
        <f t="shared" si="40"/>
        <v>1</v>
      </c>
      <c r="AR1610" s="36">
        <f t="shared" si="38"/>
        <v>-0.001894970504</v>
      </c>
      <c r="AS1610" s="38">
        <f t="shared" si="45"/>
        <v>0</v>
      </c>
      <c r="AT1610" s="38">
        <f t="shared" si="46"/>
        <v>0</v>
      </c>
      <c r="AU1610" s="38">
        <f t="shared" si="47"/>
        <v>0</v>
      </c>
      <c r="AV1610" s="38">
        <f t="shared" si="48"/>
        <v>4</v>
      </c>
      <c r="AW1610" s="38">
        <f t="shared" si="51"/>
        <v>0</v>
      </c>
      <c r="AX1610" s="38">
        <f t="shared" si="52"/>
        <v>1</v>
      </c>
      <c r="AY1610" s="38">
        <f t="shared" si="49"/>
        <v>-0.001894970504</v>
      </c>
      <c r="AZ1610" s="12">
        <f t="shared" si="30"/>
        <v>138.6790703</v>
      </c>
      <c r="BA1610" s="12">
        <f t="shared" si="41"/>
        <v>99.3468504</v>
      </c>
      <c r="BB1610" s="12">
        <f t="shared" si="53"/>
        <v>138.0659466</v>
      </c>
      <c r="BC1610" s="12">
        <f t="shared" si="50"/>
        <v>-0.0006316568346</v>
      </c>
      <c r="BD1610" s="12">
        <f t="shared" si="54"/>
        <v>122.8525604</v>
      </c>
    </row>
    <row r="1611" ht="14.25" customHeight="1">
      <c r="A1611" s="7">
        <v>38856.0</v>
      </c>
      <c r="B1611" s="21" t="s">
        <v>90</v>
      </c>
      <c r="C1611" s="8">
        <v>35.265354</v>
      </c>
      <c r="D1611" s="33">
        <f t="shared" si="5"/>
        <v>-0.001533260316</v>
      </c>
      <c r="E1611" s="33">
        <f t="shared" si="7"/>
        <v>-0.0006823289</v>
      </c>
      <c r="F1611" s="33">
        <f t="shared" si="9"/>
        <v>-0.009800142527</v>
      </c>
      <c r="G1611" s="33">
        <f t="shared" si="11"/>
        <v>0.02447576287</v>
      </c>
      <c r="H1611" s="33">
        <f t="shared" si="20"/>
        <v>-0.1592050013</v>
      </c>
      <c r="I1611" s="45">
        <f t="shared" si="31"/>
        <v>-0.653612066</v>
      </c>
      <c r="J1611" s="45">
        <f t="shared" si="43"/>
        <v>0.6069183907</v>
      </c>
      <c r="K1611" s="21" t="s">
        <v>91</v>
      </c>
      <c r="L1611" s="8">
        <v>12.694984</v>
      </c>
      <c r="M1611" s="33">
        <f t="shared" si="6"/>
        <v>0.002296165113</v>
      </c>
      <c r="N1611" s="33">
        <f t="shared" si="8"/>
        <v>0.01088468168</v>
      </c>
      <c r="O1611" s="33">
        <f t="shared" si="10"/>
        <v>0.02200859438</v>
      </c>
      <c r="P1611" s="33">
        <f t="shared" si="12"/>
        <v>0.04301079598</v>
      </c>
      <c r="Q1611" s="45">
        <f t="shared" si="21"/>
        <v>0.4559931976</v>
      </c>
      <c r="R1611" s="45">
        <f t="shared" si="32"/>
        <v>0.574759706</v>
      </c>
      <c r="S1611" s="45">
        <f t="shared" si="44"/>
        <v>1.060311834</v>
      </c>
      <c r="T1611" s="33">
        <f t="shared" si="22"/>
        <v>-0.6151981989</v>
      </c>
      <c r="U1611" s="33">
        <f t="shared" si="33"/>
        <v>-1.228371772</v>
      </c>
      <c r="V1611" s="33">
        <f t="shared" si="42"/>
        <v>-0.4533934437</v>
      </c>
      <c r="W1611" s="44">
        <f t="shared" si="13"/>
        <v>0.007056743257</v>
      </c>
      <c r="X1611" s="44">
        <f t="shared" si="14"/>
        <v>0.007827788704</v>
      </c>
      <c r="Y1611" s="33">
        <f t="shared" si="15"/>
        <v>1.109263639</v>
      </c>
      <c r="Z1611" s="43">
        <v>1.0</v>
      </c>
      <c r="AA1611" s="33">
        <f t="shared" si="16"/>
        <v>2.109263639</v>
      </c>
      <c r="AB1611" s="33">
        <f t="shared" si="17"/>
        <v>0.5259008966</v>
      </c>
      <c r="AC1611" s="33">
        <f t="shared" si="18"/>
        <v>0.4740991034</v>
      </c>
      <c r="AD1611" s="33">
        <f t="shared" si="19"/>
        <v>0.006556040153</v>
      </c>
      <c r="AE1611" s="34">
        <f t="shared" si="23"/>
        <v>0</v>
      </c>
      <c r="AF1611" s="34">
        <f t="shared" si="24"/>
        <v>0</v>
      </c>
      <c r="AG1611" s="34">
        <f t="shared" si="25"/>
        <v>0</v>
      </c>
      <c r="AH1611" s="34">
        <f t="shared" si="26"/>
        <v>4</v>
      </c>
      <c r="AI1611" s="34">
        <f t="shared" si="28"/>
        <v>0</v>
      </c>
      <c r="AJ1611" s="34">
        <f t="shared" si="29"/>
        <v>-1</v>
      </c>
      <c r="AK1611" s="34">
        <f t="shared" si="27"/>
        <v>-0.006556040153</v>
      </c>
      <c r="AL1611" s="36">
        <f t="shared" si="34"/>
        <v>1</v>
      </c>
      <c r="AM1611" s="36">
        <f t="shared" si="35"/>
        <v>0</v>
      </c>
      <c r="AN1611" s="46">
        <f t="shared" si="36"/>
        <v>0</v>
      </c>
      <c r="AO1611" s="36">
        <f t="shared" si="37"/>
        <v>2</v>
      </c>
      <c r="AP1611" s="36">
        <f t="shared" si="39"/>
        <v>0</v>
      </c>
      <c r="AQ1611" s="36">
        <f t="shared" si="40"/>
        <v>1</v>
      </c>
      <c r="AR1611" s="36">
        <f t="shared" si="38"/>
        <v>0.006556040153</v>
      </c>
      <c r="AS1611" s="38">
        <f t="shared" si="45"/>
        <v>0</v>
      </c>
      <c r="AT1611" s="38">
        <f t="shared" si="46"/>
        <v>0</v>
      </c>
      <c r="AU1611" s="38">
        <f t="shared" si="47"/>
        <v>0</v>
      </c>
      <c r="AV1611" s="38">
        <f t="shared" si="48"/>
        <v>5</v>
      </c>
      <c r="AW1611" s="38">
        <f t="shared" si="51"/>
        <v>0</v>
      </c>
      <c r="AX1611" s="38">
        <f t="shared" si="52"/>
        <v>1</v>
      </c>
      <c r="AY1611" s="38">
        <f t="shared" si="49"/>
        <v>0.006556040153</v>
      </c>
      <c r="AZ1611" s="12">
        <f t="shared" si="30"/>
        <v>137.7698848</v>
      </c>
      <c r="BA1611" s="12">
        <f t="shared" si="41"/>
        <v>99.99817234</v>
      </c>
      <c r="BB1611" s="12">
        <f t="shared" si="53"/>
        <v>138.9711125</v>
      </c>
      <c r="BC1611" s="12">
        <f t="shared" si="50"/>
        <v>0.002185346718</v>
      </c>
      <c r="BD1611" s="12">
        <f t="shared" si="54"/>
        <v>123.1210359</v>
      </c>
    </row>
    <row r="1612" ht="14.25" customHeight="1">
      <c r="A1612" s="7">
        <v>38859.0</v>
      </c>
      <c r="B1612" s="21" t="s">
        <v>90</v>
      </c>
      <c r="C1612" s="8">
        <v>35.668568</v>
      </c>
      <c r="D1612" s="33">
        <f t="shared" si="5"/>
        <v>0.0114337148</v>
      </c>
      <c r="E1612" s="33">
        <f t="shared" si="7"/>
        <v>-0.007368587384</v>
      </c>
      <c r="F1612" s="33">
        <f t="shared" si="9"/>
        <v>0.006282024864</v>
      </c>
      <c r="G1612" s="33">
        <f t="shared" si="11"/>
        <v>0.03492283785</v>
      </c>
      <c r="H1612" s="33">
        <f t="shared" si="20"/>
        <v>-0.6913014282</v>
      </c>
      <c r="I1612" s="45">
        <f t="shared" si="31"/>
        <v>0.1932348543</v>
      </c>
      <c r="J1612" s="45">
        <f t="shared" si="43"/>
        <v>0.9602908761</v>
      </c>
      <c r="K1612" s="21" t="s">
        <v>91</v>
      </c>
      <c r="L1612" s="8">
        <v>12.680443</v>
      </c>
      <c r="M1612" s="33">
        <f t="shared" si="6"/>
        <v>-0.001145413023</v>
      </c>
      <c r="N1612" s="33">
        <f t="shared" si="8"/>
        <v>-0.007737964959</v>
      </c>
      <c r="O1612" s="33">
        <f t="shared" si="10"/>
        <v>0.00530350424</v>
      </c>
      <c r="P1612" s="33">
        <f t="shared" si="12"/>
        <v>0.04908538752</v>
      </c>
      <c r="Q1612" s="45">
        <f t="shared" si="21"/>
        <v>-0.8486555442</v>
      </c>
      <c r="R1612" s="45">
        <f t="shared" si="32"/>
        <v>-0.2005671606</v>
      </c>
      <c r="S1612" s="45">
        <f t="shared" si="44"/>
        <v>1.252670714</v>
      </c>
      <c r="T1612" s="33">
        <f t="shared" si="22"/>
        <v>0.1573541159</v>
      </c>
      <c r="U1612" s="33">
        <f t="shared" si="33"/>
        <v>0.3938020149</v>
      </c>
      <c r="V1612" s="33">
        <f t="shared" si="42"/>
        <v>-0.2923798382</v>
      </c>
      <c r="W1612" s="44">
        <f t="shared" si="13"/>
        <v>0.007416158071</v>
      </c>
      <c r="X1612" s="44">
        <f t="shared" si="14"/>
        <v>0.007578087198</v>
      </c>
      <c r="Y1612" s="33">
        <f t="shared" si="15"/>
        <v>1.021834638</v>
      </c>
      <c r="Z1612" s="43">
        <v>1.0</v>
      </c>
      <c r="AA1612" s="33">
        <f t="shared" si="16"/>
        <v>2.021834638</v>
      </c>
      <c r="AB1612" s="33">
        <f t="shared" si="17"/>
        <v>0.5053997092</v>
      </c>
      <c r="AC1612" s="33">
        <f t="shared" si="18"/>
        <v>0.4946002908</v>
      </c>
      <c r="AD1612" s="33">
        <f t="shared" si="19"/>
        <v>0.004148990621</v>
      </c>
      <c r="AE1612" s="34">
        <f t="shared" si="23"/>
        <v>0</v>
      </c>
      <c r="AF1612" s="34">
        <f t="shared" si="24"/>
        <v>0</v>
      </c>
      <c r="AG1612" s="34">
        <f t="shared" si="25"/>
        <v>0</v>
      </c>
      <c r="AH1612" s="34">
        <f t="shared" si="26"/>
        <v>5</v>
      </c>
      <c r="AI1612" s="34">
        <f t="shared" si="28"/>
        <v>0</v>
      </c>
      <c r="AJ1612" s="34">
        <f t="shared" si="29"/>
        <v>-1</v>
      </c>
      <c r="AK1612" s="34">
        <f t="shared" si="27"/>
        <v>-0.004148990621</v>
      </c>
      <c r="AL1612" s="36">
        <f t="shared" si="34"/>
        <v>0</v>
      </c>
      <c r="AM1612" s="36">
        <f t="shared" si="35"/>
        <v>0</v>
      </c>
      <c r="AN1612" s="46">
        <f t="shared" si="36"/>
        <v>0</v>
      </c>
      <c r="AO1612" s="36">
        <f t="shared" si="37"/>
        <v>3</v>
      </c>
      <c r="AP1612" s="36">
        <f t="shared" si="39"/>
        <v>0</v>
      </c>
      <c r="AQ1612" s="36">
        <f t="shared" si="40"/>
        <v>1</v>
      </c>
      <c r="AR1612" s="36">
        <f t="shared" si="38"/>
        <v>0.004148990621</v>
      </c>
      <c r="AS1612" s="38">
        <f t="shared" si="45"/>
        <v>0</v>
      </c>
      <c r="AT1612" s="38">
        <f t="shared" si="46"/>
        <v>0</v>
      </c>
      <c r="AU1612" s="38">
        <f t="shared" si="47"/>
        <v>0</v>
      </c>
      <c r="AV1612" s="38">
        <f t="shared" si="48"/>
        <v>0</v>
      </c>
      <c r="AW1612" s="38">
        <f t="shared" si="51"/>
        <v>1</v>
      </c>
      <c r="AX1612" s="38">
        <f t="shared" si="52"/>
        <v>0</v>
      </c>
      <c r="AY1612" s="38">
        <f t="shared" si="49"/>
        <v>0</v>
      </c>
      <c r="AZ1612" s="12">
        <f t="shared" si="30"/>
        <v>137.1982788</v>
      </c>
      <c r="BA1612" s="12">
        <f t="shared" si="41"/>
        <v>100.4130638</v>
      </c>
      <c r="BB1612" s="12">
        <f t="shared" si="53"/>
        <v>138.9711125</v>
      </c>
      <c r="BC1612" s="12">
        <f t="shared" si="50"/>
        <v>0</v>
      </c>
      <c r="BD1612" s="12">
        <f t="shared" si="54"/>
        <v>123.1210359</v>
      </c>
    </row>
    <row r="1613" ht="14.25" customHeight="1">
      <c r="A1613" s="7">
        <v>38860.0</v>
      </c>
      <c r="B1613" s="21" t="s">
        <v>90</v>
      </c>
      <c r="C1613" s="8">
        <v>35.945381</v>
      </c>
      <c r="D1613" s="33">
        <f t="shared" si="5"/>
        <v>0.007760698439</v>
      </c>
      <c r="E1613" s="33">
        <f t="shared" si="7"/>
        <v>0.001173096718</v>
      </c>
      <c r="F1613" s="33">
        <f t="shared" si="9"/>
        <v>0.01737353872</v>
      </c>
      <c r="G1613" s="33">
        <f t="shared" si="11"/>
        <v>0.03878230746</v>
      </c>
      <c r="H1613" s="33">
        <f t="shared" si="20"/>
        <v>0.06586611978</v>
      </c>
      <c r="I1613" s="45">
        <f t="shared" si="31"/>
        <v>0.7969975453</v>
      </c>
      <c r="J1613" s="45">
        <f t="shared" si="43"/>
        <v>1.090386398</v>
      </c>
      <c r="K1613" s="21" t="s">
        <v>91</v>
      </c>
      <c r="L1613" s="8">
        <v>12.67463</v>
      </c>
      <c r="M1613" s="33">
        <f t="shared" si="6"/>
        <v>-0.0004584224699</v>
      </c>
      <c r="N1613" s="33">
        <f t="shared" si="8"/>
        <v>-0.005930240383</v>
      </c>
      <c r="O1613" s="33">
        <f t="shared" si="10"/>
        <v>-0.002060657272</v>
      </c>
      <c r="P1613" s="33">
        <f t="shared" si="12"/>
        <v>0.05393020591</v>
      </c>
      <c r="Q1613" s="45">
        <f t="shared" si="21"/>
        <v>-0.6935847951</v>
      </c>
      <c r="R1613" s="45">
        <f t="shared" si="32"/>
        <v>-0.5260531637</v>
      </c>
      <c r="S1613" s="45">
        <f t="shared" si="44"/>
        <v>1.387341643</v>
      </c>
      <c r="T1613" s="33">
        <f t="shared" si="22"/>
        <v>0.7594509149</v>
      </c>
      <c r="U1613" s="33">
        <f t="shared" si="33"/>
        <v>1.323050709</v>
      </c>
      <c r="V1613" s="33">
        <f t="shared" si="42"/>
        <v>-0.2969552447</v>
      </c>
      <c r="W1613" s="44">
        <f t="shared" si="13"/>
        <v>0.007523033842</v>
      </c>
      <c r="X1613" s="44">
        <f t="shared" si="14"/>
        <v>0.007407133142</v>
      </c>
      <c r="Y1613" s="33">
        <f t="shared" si="15"/>
        <v>0.9845938883</v>
      </c>
      <c r="Z1613" s="43">
        <v>1.0</v>
      </c>
      <c r="AA1613" s="33">
        <f t="shared" si="16"/>
        <v>1.984593888</v>
      </c>
      <c r="AB1613" s="33">
        <f t="shared" si="17"/>
        <v>0.4961185732</v>
      </c>
      <c r="AC1613" s="33">
        <f t="shared" si="18"/>
        <v>0.5038814268</v>
      </c>
      <c r="AD1613" s="33">
        <f t="shared" si="19"/>
        <v>0.00002983476534</v>
      </c>
      <c r="AE1613" s="34">
        <f t="shared" si="23"/>
        <v>0</v>
      </c>
      <c r="AF1613" s="34">
        <f t="shared" si="24"/>
        <v>0</v>
      </c>
      <c r="AG1613" s="34">
        <f t="shared" si="25"/>
        <v>0</v>
      </c>
      <c r="AH1613" s="34">
        <f t="shared" si="26"/>
        <v>0</v>
      </c>
      <c r="AI1613" s="34">
        <f t="shared" si="28"/>
        <v>1</v>
      </c>
      <c r="AJ1613" s="34">
        <f t="shared" si="29"/>
        <v>0</v>
      </c>
      <c r="AK1613" s="34">
        <f t="shared" si="27"/>
        <v>0</v>
      </c>
      <c r="AL1613" s="36">
        <f t="shared" si="34"/>
        <v>-1</v>
      </c>
      <c r="AM1613" s="36">
        <f t="shared" si="35"/>
        <v>1</v>
      </c>
      <c r="AN1613" s="46">
        <f t="shared" si="36"/>
        <v>0</v>
      </c>
      <c r="AO1613" s="36">
        <f t="shared" si="37"/>
        <v>1</v>
      </c>
      <c r="AP1613" s="36">
        <f t="shared" si="39"/>
        <v>0</v>
      </c>
      <c r="AQ1613" s="36">
        <f t="shared" si="40"/>
        <v>-1</v>
      </c>
      <c r="AR1613" s="36">
        <f t="shared" si="38"/>
        <v>-0.00002983476534</v>
      </c>
      <c r="AS1613" s="38">
        <f t="shared" si="45"/>
        <v>0</v>
      </c>
      <c r="AT1613" s="38">
        <f t="shared" si="46"/>
        <v>0</v>
      </c>
      <c r="AU1613" s="38">
        <f t="shared" si="47"/>
        <v>0</v>
      </c>
      <c r="AV1613" s="38">
        <f t="shared" si="48"/>
        <v>0</v>
      </c>
      <c r="AW1613" s="38">
        <f t="shared" si="51"/>
        <v>0</v>
      </c>
      <c r="AX1613" s="38">
        <f t="shared" si="52"/>
        <v>0</v>
      </c>
      <c r="AY1613" s="38">
        <f t="shared" si="49"/>
        <v>0</v>
      </c>
      <c r="AZ1613" s="12">
        <f t="shared" si="30"/>
        <v>137.1982788</v>
      </c>
      <c r="BA1613" s="12">
        <f t="shared" si="41"/>
        <v>100.410068</v>
      </c>
      <c r="BB1613" s="12">
        <f t="shared" si="53"/>
        <v>138.9711125</v>
      </c>
      <c r="BC1613" s="12">
        <f t="shared" si="50"/>
        <v>-0.000009944921779</v>
      </c>
      <c r="BD1613" s="12">
        <f t="shared" si="54"/>
        <v>123.1198114</v>
      </c>
    </row>
    <row r="1614" ht="14.25" customHeight="1">
      <c r="A1614" s="7">
        <v>38861.0</v>
      </c>
      <c r="B1614" s="21" t="s">
        <v>90</v>
      </c>
      <c r="C1614" s="8">
        <v>36.324516</v>
      </c>
      <c r="D1614" s="33">
        <f t="shared" si="5"/>
        <v>0.01054753043</v>
      </c>
      <c r="E1614" s="33">
        <f t="shared" si="7"/>
        <v>0.01190244345</v>
      </c>
      <c r="F1614" s="33">
        <f t="shared" si="9"/>
        <v>0.02583289209</v>
      </c>
      <c r="G1614" s="33">
        <f t="shared" si="11"/>
        <v>0.0432076969</v>
      </c>
      <c r="H1614" s="33">
        <f t="shared" si="20"/>
        <v>1.003255069</v>
      </c>
      <c r="I1614" s="45">
        <f t="shared" si="31"/>
        <v>1.258088069</v>
      </c>
      <c r="J1614" s="45">
        <f t="shared" si="43"/>
        <v>1.218609899</v>
      </c>
      <c r="K1614" s="21" t="s">
        <v>91</v>
      </c>
      <c r="L1614" s="8">
        <v>12.805506</v>
      </c>
      <c r="M1614" s="33">
        <f t="shared" si="6"/>
        <v>0.01032582411</v>
      </c>
      <c r="N1614" s="33">
        <f t="shared" si="8"/>
        <v>0.01102211363</v>
      </c>
      <c r="O1614" s="33">
        <f t="shared" si="10"/>
        <v>0.01032582411</v>
      </c>
      <c r="P1614" s="33">
        <f t="shared" si="12"/>
        <v>0.05536921463</v>
      </c>
      <c r="Q1614" s="45">
        <f t="shared" si="21"/>
        <v>0.5316184506</v>
      </c>
      <c r="R1614" s="45">
        <f t="shared" si="32"/>
        <v>0.07930847523</v>
      </c>
      <c r="S1614" s="45">
        <f t="shared" si="44"/>
        <v>1.391738317</v>
      </c>
      <c r="T1614" s="33">
        <f t="shared" si="22"/>
        <v>0.4716366182</v>
      </c>
      <c r="U1614" s="33">
        <f t="shared" si="33"/>
        <v>1.178779594</v>
      </c>
      <c r="V1614" s="33">
        <f t="shared" si="42"/>
        <v>-0.173128418</v>
      </c>
      <c r="W1614" s="44">
        <f t="shared" si="13"/>
        <v>0.007711587839</v>
      </c>
      <c r="X1614" s="44">
        <f t="shared" si="14"/>
        <v>0.007474823766</v>
      </c>
      <c r="Y1614" s="33">
        <f t="shared" si="15"/>
        <v>0.9692976234</v>
      </c>
      <c r="Z1614" s="43">
        <v>1.0</v>
      </c>
      <c r="AA1614" s="33">
        <f t="shared" si="16"/>
        <v>1.969297623</v>
      </c>
      <c r="AB1614" s="33">
        <f t="shared" si="17"/>
        <v>0.4922047393</v>
      </c>
      <c r="AC1614" s="33">
        <f t="shared" si="18"/>
        <v>0.5077952607</v>
      </c>
      <c r="AD1614" s="33">
        <f t="shared" si="19"/>
        <v>-0.002290195479</v>
      </c>
      <c r="AE1614" s="34">
        <f t="shared" si="23"/>
        <v>0</v>
      </c>
      <c r="AF1614" s="34">
        <f t="shared" si="24"/>
        <v>0</v>
      </c>
      <c r="AG1614" s="34">
        <f t="shared" si="25"/>
        <v>0</v>
      </c>
      <c r="AH1614" s="34">
        <f t="shared" si="26"/>
        <v>0</v>
      </c>
      <c r="AI1614" s="34">
        <f t="shared" si="28"/>
        <v>0</v>
      </c>
      <c r="AJ1614" s="34">
        <f t="shared" si="29"/>
        <v>0</v>
      </c>
      <c r="AK1614" s="34">
        <f t="shared" si="27"/>
        <v>0</v>
      </c>
      <c r="AL1614" s="36">
        <f t="shared" si="34"/>
        <v>-1</v>
      </c>
      <c r="AM1614" s="36">
        <f t="shared" si="35"/>
        <v>0</v>
      </c>
      <c r="AN1614" s="46">
        <f t="shared" si="36"/>
        <v>0</v>
      </c>
      <c r="AO1614" s="36">
        <f t="shared" si="37"/>
        <v>2</v>
      </c>
      <c r="AP1614" s="36">
        <f t="shared" si="39"/>
        <v>0</v>
      </c>
      <c r="AQ1614" s="36">
        <f t="shared" si="40"/>
        <v>-1</v>
      </c>
      <c r="AR1614" s="36">
        <f t="shared" si="38"/>
        <v>0.002290195479</v>
      </c>
      <c r="AS1614" s="38">
        <f t="shared" si="45"/>
        <v>0</v>
      </c>
      <c r="AT1614" s="38">
        <f t="shared" si="46"/>
        <v>0</v>
      </c>
      <c r="AU1614" s="38">
        <f t="shared" si="47"/>
        <v>0</v>
      </c>
      <c r="AV1614" s="38">
        <f t="shared" si="48"/>
        <v>0</v>
      </c>
      <c r="AW1614" s="38">
        <f t="shared" si="51"/>
        <v>0</v>
      </c>
      <c r="AX1614" s="38">
        <f t="shared" si="52"/>
        <v>0</v>
      </c>
      <c r="AY1614" s="38">
        <f t="shared" si="49"/>
        <v>0</v>
      </c>
      <c r="AZ1614" s="12">
        <f t="shared" si="30"/>
        <v>137.1982788</v>
      </c>
      <c r="BA1614" s="12">
        <f t="shared" si="41"/>
        <v>100.6400267</v>
      </c>
      <c r="BB1614" s="12">
        <f t="shared" si="53"/>
        <v>138.9711125</v>
      </c>
      <c r="BC1614" s="12">
        <f t="shared" si="50"/>
        <v>0.0007633984929</v>
      </c>
      <c r="BD1614" s="12">
        <f t="shared" si="54"/>
        <v>123.2138009</v>
      </c>
    </row>
    <row r="1615" ht="14.25" customHeight="1">
      <c r="A1615" s="7">
        <v>38862.0</v>
      </c>
      <c r="B1615" s="21" t="s">
        <v>90</v>
      </c>
      <c r="C1615" s="8">
        <v>36.444874</v>
      </c>
      <c r="D1615" s="33">
        <f t="shared" si="5"/>
        <v>0.003313409599</v>
      </c>
      <c r="E1615" s="33">
        <f t="shared" si="7"/>
        <v>0.03186244837</v>
      </c>
      <c r="F1615" s="33">
        <f t="shared" si="9"/>
        <v>0.03787494875</v>
      </c>
      <c r="G1615" s="33">
        <f t="shared" si="11"/>
        <v>0.04269973906</v>
      </c>
      <c r="H1615" s="33">
        <f t="shared" si="20"/>
        <v>2.69269926</v>
      </c>
      <c r="I1615" s="45">
        <f t="shared" si="31"/>
        <v>1.892605532</v>
      </c>
      <c r="J1615" s="45">
        <f t="shared" si="43"/>
        <v>1.181580817</v>
      </c>
      <c r="K1615" s="21" t="s">
        <v>91</v>
      </c>
      <c r="L1615" s="8">
        <v>12.904387</v>
      </c>
      <c r="M1615" s="33">
        <f t="shared" si="6"/>
        <v>0.007721756563</v>
      </c>
      <c r="N1615" s="33">
        <f t="shared" si="8"/>
        <v>0.01882898027</v>
      </c>
      <c r="O1615" s="33">
        <f t="shared" si="10"/>
        <v>0.02282161738</v>
      </c>
      <c r="P1615" s="33">
        <f t="shared" si="12"/>
        <v>0.05517222488</v>
      </c>
      <c r="Q1615" s="45">
        <f t="shared" si="21"/>
        <v>1.072275685</v>
      </c>
      <c r="R1615" s="45">
        <f t="shared" si="32"/>
        <v>0.6883748235</v>
      </c>
      <c r="S1615" s="45">
        <f t="shared" si="44"/>
        <v>1.336361021</v>
      </c>
      <c r="T1615" s="33">
        <f t="shared" si="22"/>
        <v>1.620423576</v>
      </c>
      <c r="U1615" s="33">
        <f t="shared" si="33"/>
        <v>1.204230709</v>
      </c>
      <c r="V1615" s="33">
        <f t="shared" si="42"/>
        <v>-0.1547802048</v>
      </c>
      <c r="W1615" s="44">
        <f t="shared" si="13"/>
        <v>0.007706834304</v>
      </c>
      <c r="X1615" s="44">
        <f t="shared" si="14"/>
        <v>0.00746807026</v>
      </c>
      <c r="Y1615" s="33">
        <f t="shared" si="15"/>
        <v>0.9690191803</v>
      </c>
      <c r="Z1615" s="43">
        <v>1.0</v>
      </c>
      <c r="AA1615" s="33">
        <f t="shared" si="16"/>
        <v>1.96901918</v>
      </c>
      <c r="AB1615" s="33">
        <f t="shared" si="17"/>
        <v>0.4921329309</v>
      </c>
      <c r="AC1615" s="33">
        <f t="shared" si="18"/>
        <v>0.5078670691</v>
      </c>
      <c r="AD1615" s="33">
        <f t="shared" si="19"/>
        <v>-0.0005609292758</v>
      </c>
      <c r="AE1615" s="34">
        <f t="shared" si="23"/>
        <v>-1</v>
      </c>
      <c r="AF1615" s="34">
        <f t="shared" si="24"/>
        <v>0</v>
      </c>
      <c r="AG1615" s="34">
        <f t="shared" si="25"/>
        <v>0</v>
      </c>
      <c r="AH1615" s="34">
        <f t="shared" si="26"/>
        <v>1</v>
      </c>
      <c r="AI1615" s="34">
        <f t="shared" si="28"/>
        <v>0</v>
      </c>
      <c r="AJ1615" s="34">
        <f t="shared" si="29"/>
        <v>-1</v>
      </c>
      <c r="AK1615" s="34">
        <f t="shared" si="27"/>
        <v>0.0005609292758</v>
      </c>
      <c r="AL1615" s="36">
        <f t="shared" si="34"/>
        <v>-1</v>
      </c>
      <c r="AM1615" s="36">
        <f t="shared" si="35"/>
        <v>0</v>
      </c>
      <c r="AN1615" s="46">
        <f t="shared" si="36"/>
        <v>0</v>
      </c>
      <c r="AO1615" s="36">
        <f t="shared" si="37"/>
        <v>3</v>
      </c>
      <c r="AP1615" s="36">
        <f t="shared" si="39"/>
        <v>0</v>
      </c>
      <c r="AQ1615" s="36">
        <f t="shared" si="40"/>
        <v>-1</v>
      </c>
      <c r="AR1615" s="36">
        <f t="shared" si="38"/>
        <v>0.0005609292758</v>
      </c>
      <c r="AS1615" s="38">
        <f t="shared" si="45"/>
        <v>0</v>
      </c>
      <c r="AT1615" s="38">
        <f t="shared" si="46"/>
        <v>0</v>
      </c>
      <c r="AU1615" s="38">
        <f t="shared" si="47"/>
        <v>0</v>
      </c>
      <c r="AV1615" s="38">
        <f t="shared" si="48"/>
        <v>0</v>
      </c>
      <c r="AW1615" s="38">
        <f t="shared" si="51"/>
        <v>0</v>
      </c>
      <c r="AX1615" s="38">
        <f t="shared" si="52"/>
        <v>0</v>
      </c>
      <c r="AY1615" s="38">
        <f t="shared" si="49"/>
        <v>0</v>
      </c>
      <c r="AZ1615" s="12">
        <f t="shared" si="30"/>
        <v>137.2752373</v>
      </c>
      <c r="BA1615" s="12">
        <f t="shared" si="41"/>
        <v>100.6964786</v>
      </c>
      <c r="BB1615" s="12">
        <f t="shared" si="53"/>
        <v>138.9711125</v>
      </c>
      <c r="BC1615" s="12">
        <f t="shared" si="50"/>
        <v>0.0003739528505</v>
      </c>
      <c r="BD1615" s="12">
        <f t="shared" si="54"/>
        <v>123.2598771</v>
      </c>
    </row>
    <row r="1616" ht="14.25" customHeight="1">
      <c r="A1616" s="7">
        <v>38863.0</v>
      </c>
      <c r="B1616" s="21" t="s">
        <v>90</v>
      </c>
      <c r="C1616" s="8">
        <v>36.505054</v>
      </c>
      <c r="D1616" s="33">
        <f t="shared" si="5"/>
        <v>0.001651261025</v>
      </c>
      <c r="E1616" s="33">
        <f t="shared" si="7"/>
        <v>0.03515348237</v>
      </c>
      <c r="F1616" s="33">
        <f t="shared" si="9"/>
        <v>0.03444716723</v>
      </c>
      <c r="G1616" s="33">
        <f t="shared" si="11"/>
        <v>0.04155188119</v>
      </c>
      <c r="H1616" s="33">
        <f t="shared" si="20"/>
        <v>2.773774035</v>
      </c>
      <c r="I1616" s="45">
        <f t="shared" si="31"/>
        <v>1.665108428</v>
      </c>
      <c r="J1616" s="45">
        <f t="shared" si="43"/>
        <v>1.136387</v>
      </c>
      <c r="K1616" s="21" t="s">
        <v>91</v>
      </c>
      <c r="L1616" s="8">
        <v>12.939288</v>
      </c>
      <c r="M1616" s="33">
        <f t="shared" si="6"/>
        <v>0.002704584108</v>
      </c>
      <c r="N1616" s="33">
        <f t="shared" si="8"/>
        <v>0.01924413611</v>
      </c>
      <c r="O1616" s="33">
        <f t="shared" si="10"/>
        <v>0.03033828409</v>
      </c>
      <c r="P1616" s="33">
        <f t="shared" si="12"/>
        <v>0.06029554046</v>
      </c>
      <c r="Q1616" s="45">
        <f t="shared" si="21"/>
        <v>1.075720956</v>
      </c>
      <c r="R1616" s="45">
        <f t="shared" si="32"/>
        <v>1.045767588</v>
      </c>
      <c r="S1616" s="45">
        <f t="shared" si="44"/>
        <v>1.469637292</v>
      </c>
      <c r="T1616" s="33">
        <f t="shared" si="22"/>
        <v>1.698053078</v>
      </c>
      <c r="U1616" s="33">
        <f t="shared" si="33"/>
        <v>0.61934084</v>
      </c>
      <c r="V1616" s="33">
        <f t="shared" si="42"/>
        <v>-0.3332502913</v>
      </c>
      <c r="W1616" s="44">
        <f t="shared" si="13"/>
        <v>0.007706006764</v>
      </c>
      <c r="X1616" s="44">
        <f t="shared" si="14"/>
        <v>0.007380339777</v>
      </c>
      <c r="Y1616" s="33">
        <f t="shared" si="15"/>
        <v>0.9577385543</v>
      </c>
      <c r="Z1616" s="43">
        <v>1.0</v>
      </c>
      <c r="AA1616" s="33">
        <f t="shared" si="16"/>
        <v>1.957738554</v>
      </c>
      <c r="AB1616" s="33">
        <f t="shared" si="17"/>
        <v>0.4892065655</v>
      </c>
      <c r="AC1616" s="33">
        <f t="shared" si="18"/>
        <v>0.5107934345</v>
      </c>
      <c r="AD1616" s="33">
        <f t="shared" si="19"/>
        <v>0.007479076798</v>
      </c>
      <c r="AE1616" s="34">
        <f t="shared" si="23"/>
        <v>-1</v>
      </c>
      <c r="AF1616" s="34">
        <f t="shared" si="24"/>
        <v>0</v>
      </c>
      <c r="AG1616" s="34">
        <f t="shared" si="25"/>
        <v>0</v>
      </c>
      <c r="AH1616" s="34">
        <f t="shared" si="26"/>
        <v>2</v>
      </c>
      <c r="AI1616" s="34">
        <f t="shared" si="28"/>
        <v>0</v>
      </c>
      <c r="AJ1616" s="34">
        <f t="shared" si="29"/>
        <v>-1</v>
      </c>
      <c r="AK1616" s="34">
        <f t="shared" si="27"/>
        <v>-0.007479076798</v>
      </c>
      <c r="AL1616" s="36">
        <f t="shared" si="34"/>
        <v>0</v>
      </c>
      <c r="AM1616" s="36">
        <f t="shared" si="35"/>
        <v>0</v>
      </c>
      <c r="AN1616" s="46">
        <f t="shared" si="36"/>
        <v>0</v>
      </c>
      <c r="AO1616" s="36">
        <f t="shared" si="37"/>
        <v>4</v>
      </c>
      <c r="AP1616" s="36">
        <f t="shared" si="39"/>
        <v>0</v>
      </c>
      <c r="AQ1616" s="36">
        <f t="shared" si="40"/>
        <v>-1</v>
      </c>
      <c r="AR1616" s="36">
        <f t="shared" si="38"/>
        <v>-0.007479076798</v>
      </c>
      <c r="AS1616" s="38">
        <f t="shared" si="45"/>
        <v>0</v>
      </c>
      <c r="AT1616" s="38">
        <f t="shared" si="46"/>
        <v>0</v>
      </c>
      <c r="AU1616" s="38">
        <f t="shared" si="47"/>
        <v>0</v>
      </c>
      <c r="AV1616" s="38">
        <f t="shared" si="48"/>
        <v>0</v>
      </c>
      <c r="AW1616" s="38">
        <f t="shared" si="51"/>
        <v>0</v>
      </c>
      <c r="AX1616" s="38">
        <f t="shared" si="52"/>
        <v>0</v>
      </c>
      <c r="AY1616" s="38">
        <f t="shared" si="49"/>
        <v>0</v>
      </c>
      <c r="AZ1616" s="12">
        <f t="shared" si="30"/>
        <v>136.2485453</v>
      </c>
      <c r="BA1616" s="12">
        <f t="shared" si="41"/>
        <v>99.94336194</v>
      </c>
      <c r="BB1616" s="12">
        <f t="shared" si="53"/>
        <v>138.9711125</v>
      </c>
      <c r="BC1616" s="12">
        <f t="shared" si="50"/>
        <v>-0.004986051199</v>
      </c>
      <c r="BD1616" s="12">
        <f t="shared" si="54"/>
        <v>122.645297</v>
      </c>
    </row>
    <row r="1617" ht="14.25" customHeight="1">
      <c r="A1617" s="7">
        <v>38867.0</v>
      </c>
      <c r="B1617" s="21" t="s">
        <v>90</v>
      </c>
      <c r="C1617" s="8">
        <v>36.36063</v>
      </c>
      <c r="D1617" s="33">
        <f t="shared" si="5"/>
        <v>-0.003956274109</v>
      </c>
      <c r="E1617" s="33">
        <f t="shared" si="7"/>
        <v>0.01940257316</v>
      </c>
      <c r="F1617" s="33">
        <f t="shared" si="9"/>
        <v>0.01189101622</v>
      </c>
      <c r="G1617" s="33">
        <f t="shared" si="11"/>
        <v>0.03868019742</v>
      </c>
      <c r="H1617" s="33">
        <f t="shared" si="20"/>
        <v>1.36414836</v>
      </c>
      <c r="I1617" s="45">
        <f t="shared" si="31"/>
        <v>0.4868279267</v>
      </c>
      <c r="J1617" s="45">
        <f t="shared" si="43"/>
        <v>1.036141512</v>
      </c>
      <c r="K1617" s="21" t="s">
        <v>91</v>
      </c>
      <c r="L1617" s="8">
        <v>12.700802</v>
      </c>
      <c r="M1617" s="33">
        <f t="shared" si="6"/>
        <v>-0.01843115324</v>
      </c>
      <c r="N1617" s="33">
        <f t="shared" si="8"/>
        <v>0.001605543276</v>
      </c>
      <c r="O1617" s="33">
        <f t="shared" si="10"/>
        <v>-0.00614484532</v>
      </c>
      <c r="P1617" s="33">
        <f t="shared" si="12"/>
        <v>0.04050504072</v>
      </c>
      <c r="Q1617" s="45">
        <f t="shared" si="21"/>
        <v>-0.1830502457</v>
      </c>
      <c r="R1617" s="45">
        <f t="shared" si="32"/>
        <v>-0.6923607523</v>
      </c>
      <c r="S1617" s="45">
        <f t="shared" si="44"/>
        <v>0.7702116564</v>
      </c>
      <c r="T1617" s="33">
        <f t="shared" si="22"/>
        <v>1.547198606</v>
      </c>
      <c r="U1617" s="33">
        <f t="shared" si="33"/>
        <v>1.179188679</v>
      </c>
      <c r="V1617" s="33">
        <f t="shared" si="42"/>
        <v>0.2659298554</v>
      </c>
      <c r="W1617" s="44">
        <f t="shared" si="13"/>
        <v>0.007791605139</v>
      </c>
      <c r="X1617" s="44">
        <f t="shared" si="14"/>
        <v>0.008788654606</v>
      </c>
      <c r="Y1617" s="33">
        <f t="shared" si="15"/>
        <v>1.127964578</v>
      </c>
      <c r="Z1617" s="43">
        <v>1.0</v>
      </c>
      <c r="AA1617" s="33">
        <f t="shared" si="16"/>
        <v>2.127964578</v>
      </c>
      <c r="AB1617" s="33">
        <f t="shared" si="17"/>
        <v>0.5300673657</v>
      </c>
      <c r="AC1617" s="33">
        <f t="shared" si="18"/>
        <v>0.4699326343</v>
      </c>
      <c r="AD1617" s="33">
        <f t="shared" si="19"/>
        <v>-0.003523338912</v>
      </c>
      <c r="AE1617" s="34">
        <f t="shared" si="23"/>
        <v>-1</v>
      </c>
      <c r="AF1617" s="34">
        <f t="shared" si="24"/>
        <v>0</v>
      </c>
      <c r="AG1617" s="34">
        <f t="shared" si="25"/>
        <v>0</v>
      </c>
      <c r="AH1617" s="34">
        <f t="shared" si="26"/>
        <v>3</v>
      </c>
      <c r="AI1617" s="34">
        <f t="shared" si="28"/>
        <v>0</v>
      </c>
      <c r="AJ1617" s="34">
        <f t="shared" si="29"/>
        <v>-1</v>
      </c>
      <c r="AK1617" s="34">
        <f t="shared" si="27"/>
        <v>0.003523338912</v>
      </c>
      <c r="AL1617" s="36">
        <f t="shared" si="34"/>
        <v>-1</v>
      </c>
      <c r="AM1617" s="36">
        <f t="shared" si="35"/>
        <v>0</v>
      </c>
      <c r="AN1617" s="46">
        <f t="shared" si="36"/>
        <v>0</v>
      </c>
      <c r="AO1617" s="36">
        <f t="shared" si="37"/>
        <v>5</v>
      </c>
      <c r="AP1617" s="36">
        <f t="shared" si="39"/>
        <v>0</v>
      </c>
      <c r="AQ1617" s="36">
        <f t="shared" si="40"/>
        <v>-1</v>
      </c>
      <c r="AR1617" s="36">
        <f t="shared" si="38"/>
        <v>0.003523338912</v>
      </c>
      <c r="AS1617" s="38">
        <f t="shared" si="45"/>
        <v>0</v>
      </c>
      <c r="AT1617" s="38">
        <f t="shared" si="46"/>
        <v>0</v>
      </c>
      <c r="AU1617" s="38">
        <f t="shared" si="47"/>
        <v>0</v>
      </c>
      <c r="AV1617" s="38">
        <f t="shared" si="48"/>
        <v>0</v>
      </c>
      <c r="AW1617" s="38">
        <f t="shared" si="51"/>
        <v>0</v>
      </c>
      <c r="AX1617" s="38">
        <f t="shared" si="52"/>
        <v>0</v>
      </c>
      <c r="AY1617" s="38">
        <f t="shared" si="49"/>
        <v>0</v>
      </c>
      <c r="AZ1617" s="12">
        <f t="shared" si="30"/>
        <v>136.7285951</v>
      </c>
      <c r="BA1617" s="12">
        <f t="shared" si="41"/>
        <v>100.2954963</v>
      </c>
      <c r="BB1617" s="12">
        <f t="shared" si="53"/>
        <v>138.9711125</v>
      </c>
      <c r="BC1617" s="12">
        <f t="shared" si="50"/>
        <v>0.002348892608</v>
      </c>
      <c r="BD1617" s="12">
        <f t="shared" si="54"/>
        <v>122.9333776</v>
      </c>
    </row>
    <row r="1618" ht="14.25" customHeight="1">
      <c r="A1618" s="7">
        <v>38868.0</v>
      </c>
      <c r="B1618" s="21" t="s">
        <v>90</v>
      </c>
      <c r="C1618" s="8">
        <v>36.384689</v>
      </c>
      <c r="D1618" s="33">
        <f t="shared" si="5"/>
        <v>0.0006616772042</v>
      </c>
      <c r="E1618" s="33">
        <f t="shared" si="7"/>
        <v>0.01222154246</v>
      </c>
      <c r="F1618" s="33">
        <f t="shared" si="9"/>
        <v>0.01340897623</v>
      </c>
      <c r="G1618" s="33">
        <f t="shared" si="11"/>
        <v>0.04331310442</v>
      </c>
      <c r="H1618" s="33">
        <f t="shared" si="20"/>
        <v>0.7783736606</v>
      </c>
      <c r="I1618" s="45">
        <f t="shared" si="31"/>
        <v>0.5657014288</v>
      </c>
      <c r="J1618" s="45">
        <f t="shared" si="43"/>
        <v>1.181696038</v>
      </c>
      <c r="K1618" s="21" t="s">
        <v>91</v>
      </c>
      <c r="L1618" s="8">
        <v>12.805506</v>
      </c>
      <c r="M1618" s="33">
        <f t="shared" si="6"/>
        <v>0.00824388885</v>
      </c>
      <c r="N1618" s="33">
        <f t="shared" si="8"/>
        <v>0.01032582411</v>
      </c>
      <c r="O1618" s="33">
        <f t="shared" si="10"/>
        <v>0.004334349105</v>
      </c>
      <c r="P1618" s="33">
        <f t="shared" si="12"/>
        <v>0.04237678238</v>
      </c>
      <c r="Q1618" s="45">
        <f t="shared" si="21"/>
        <v>0.4124287951</v>
      </c>
      <c r="R1618" s="45">
        <f t="shared" si="32"/>
        <v>-0.1898954946</v>
      </c>
      <c r="S1618" s="45">
        <f t="shared" si="44"/>
        <v>0.8129359898</v>
      </c>
      <c r="T1618" s="33">
        <f t="shared" si="22"/>
        <v>0.3659448656</v>
      </c>
      <c r="U1618" s="33">
        <f t="shared" si="33"/>
        <v>0.7555969233</v>
      </c>
      <c r="V1618" s="33">
        <f t="shared" si="42"/>
        <v>0.3687600478</v>
      </c>
      <c r="W1618" s="44">
        <f t="shared" si="13"/>
        <v>0.007682810333</v>
      </c>
      <c r="X1618" s="44">
        <f t="shared" si="14"/>
        <v>0.008845601941</v>
      </c>
      <c r="Y1618" s="33">
        <f t="shared" si="15"/>
        <v>1.151349774</v>
      </c>
      <c r="Z1618" s="43">
        <v>1.0</v>
      </c>
      <c r="AA1618" s="33">
        <f t="shared" si="16"/>
        <v>2.151349774</v>
      </c>
      <c r="AB1618" s="33">
        <f t="shared" si="17"/>
        <v>0.5351755386</v>
      </c>
      <c r="AC1618" s="33">
        <f t="shared" si="18"/>
        <v>0.4648244614</v>
      </c>
      <c r="AD1618" s="33">
        <f t="shared" si="19"/>
        <v>0.006826574906</v>
      </c>
      <c r="AE1618" s="34">
        <f t="shared" si="23"/>
        <v>0</v>
      </c>
      <c r="AF1618" s="34">
        <f t="shared" si="24"/>
        <v>0</v>
      </c>
      <c r="AG1618" s="34">
        <f t="shared" si="25"/>
        <v>0</v>
      </c>
      <c r="AH1618" s="34">
        <f t="shared" si="26"/>
        <v>4</v>
      </c>
      <c r="AI1618" s="34">
        <f t="shared" si="28"/>
        <v>0</v>
      </c>
      <c r="AJ1618" s="34">
        <f t="shared" si="29"/>
        <v>-1</v>
      </c>
      <c r="AK1618" s="34">
        <f t="shared" si="27"/>
        <v>-0.006826574906</v>
      </c>
      <c r="AL1618" s="36">
        <f t="shared" si="34"/>
        <v>0</v>
      </c>
      <c r="AM1618" s="36">
        <f t="shared" si="35"/>
        <v>0</v>
      </c>
      <c r="AN1618" s="46">
        <f t="shared" si="36"/>
        <v>0</v>
      </c>
      <c r="AO1618" s="36">
        <f t="shared" si="37"/>
        <v>0</v>
      </c>
      <c r="AP1618" s="36">
        <f t="shared" si="39"/>
        <v>1</v>
      </c>
      <c r="AQ1618" s="36">
        <f t="shared" si="40"/>
        <v>0</v>
      </c>
      <c r="AR1618" s="36">
        <f t="shared" si="38"/>
        <v>0</v>
      </c>
      <c r="AS1618" s="38">
        <f t="shared" si="45"/>
        <v>0</v>
      </c>
      <c r="AT1618" s="38">
        <f t="shared" si="46"/>
        <v>0</v>
      </c>
      <c r="AU1618" s="38">
        <f t="shared" si="47"/>
        <v>0</v>
      </c>
      <c r="AV1618" s="38">
        <f t="shared" si="48"/>
        <v>0</v>
      </c>
      <c r="AW1618" s="38">
        <f t="shared" si="51"/>
        <v>0</v>
      </c>
      <c r="AX1618" s="38">
        <f t="shared" si="52"/>
        <v>0</v>
      </c>
      <c r="AY1618" s="38">
        <f t="shared" si="49"/>
        <v>0</v>
      </c>
      <c r="AZ1618" s="12">
        <f t="shared" si="30"/>
        <v>135.7952071</v>
      </c>
      <c r="BA1618" s="12">
        <f t="shared" si="41"/>
        <v>100.2954963</v>
      </c>
      <c r="BB1618" s="12">
        <f t="shared" si="53"/>
        <v>138.9711125</v>
      </c>
      <c r="BC1618" s="12">
        <f t="shared" si="50"/>
        <v>-0.002275524969</v>
      </c>
      <c r="BD1618" s="12">
        <f t="shared" si="54"/>
        <v>122.6536397</v>
      </c>
    </row>
    <row r="1619" ht="14.25" customHeight="1">
      <c r="A1619" s="7">
        <v>38869.0</v>
      </c>
      <c r="B1619" s="21" t="s">
        <v>90</v>
      </c>
      <c r="C1619" s="8">
        <v>36.769848</v>
      </c>
      <c r="D1619" s="33">
        <f t="shared" si="5"/>
        <v>0.01058574391</v>
      </c>
      <c r="E1619" s="33">
        <f t="shared" si="7"/>
        <v>0.01225981924</v>
      </c>
      <c r="F1619" s="33">
        <f t="shared" si="9"/>
        <v>0.02430818449</v>
      </c>
      <c r="G1619" s="33">
        <f t="shared" si="11"/>
        <v>0.04533756057</v>
      </c>
      <c r="H1619" s="33">
        <f t="shared" si="20"/>
        <v>0.7656813138</v>
      </c>
      <c r="I1619" s="45">
        <f t="shared" si="31"/>
        <v>1.120596255</v>
      </c>
      <c r="J1619" s="45">
        <f t="shared" si="43"/>
        <v>1.243612876</v>
      </c>
      <c r="K1619" s="21" t="s">
        <v>91</v>
      </c>
      <c r="L1619" s="8">
        <v>12.773512</v>
      </c>
      <c r="M1619" s="33">
        <f t="shared" si="6"/>
        <v>-0.002498456523</v>
      </c>
      <c r="N1619" s="33">
        <f t="shared" si="8"/>
        <v>-0.002498456523</v>
      </c>
      <c r="O1619" s="33">
        <f t="shared" si="10"/>
        <v>0.008496118831</v>
      </c>
      <c r="P1619" s="33">
        <f t="shared" si="12"/>
        <v>0.04771002964</v>
      </c>
      <c r="Q1619" s="45">
        <f t="shared" si="21"/>
        <v>-0.5203424119</v>
      </c>
      <c r="R1619" s="45">
        <f t="shared" si="32"/>
        <v>0.004752999619</v>
      </c>
      <c r="S1619" s="45">
        <f t="shared" si="44"/>
        <v>0.9729038884</v>
      </c>
      <c r="T1619" s="33">
        <f t="shared" si="22"/>
        <v>1.286023726</v>
      </c>
      <c r="U1619" s="33">
        <f t="shared" si="33"/>
        <v>1.115843255</v>
      </c>
      <c r="V1619" s="33">
        <f t="shared" si="42"/>
        <v>0.270708988</v>
      </c>
      <c r="W1619" s="44">
        <f t="shared" si="13"/>
        <v>0.00778149888</v>
      </c>
      <c r="X1619" s="44">
        <f t="shared" si="14"/>
        <v>0.008622892943</v>
      </c>
      <c r="Y1619" s="33">
        <f t="shared" si="15"/>
        <v>1.108127505</v>
      </c>
      <c r="Z1619" s="43">
        <v>1.0</v>
      </c>
      <c r="AA1619" s="33">
        <f t="shared" si="16"/>
        <v>2.108127505</v>
      </c>
      <c r="AB1619" s="33">
        <f t="shared" si="17"/>
        <v>0.5256453903</v>
      </c>
      <c r="AC1619" s="33">
        <f t="shared" si="18"/>
        <v>0.4743546097</v>
      </c>
      <c r="AD1619" s="33">
        <f t="shared" si="19"/>
        <v>-0.003375345256</v>
      </c>
      <c r="AE1619" s="34">
        <f t="shared" si="23"/>
        <v>-1</v>
      </c>
      <c r="AF1619" s="34">
        <f t="shared" si="24"/>
        <v>0</v>
      </c>
      <c r="AG1619" s="34">
        <f t="shared" si="25"/>
        <v>0</v>
      </c>
      <c r="AH1619" s="34">
        <f t="shared" si="26"/>
        <v>5</v>
      </c>
      <c r="AI1619" s="34">
        <f t="shared" si="28"/>
        <v>0</v>
      </c>
      <c r="AJ1619" s="34">
        <f t="shared" si="29"/>
        <v>-1</v>
      </c>
      <c r="AK1619" s="34">
        <f t="shared" si="27"/>
        <v>0.003375345256</v>
      </c>
      <c r="AL1619" s="36">
        <f t="shared" si="34"/>
        <v>-1</v>
      </c>
      <c r="AM1619" s="36">
        <f t="shared" si="35"/>
        <v>0</v>
      </c>
      <c r="AN1619" s="46">
        <f t="shared" si="36"/>
        <v>0</v>
      </c>
      <c r="AO1619" s="36">
        <f t="shared" si="37"/>
        <v>1</v>
      </c>
      <c r="AP1619" s="36">
        <f t="shared" si="39"/>
        <v>0</v>
      </c>
      <c r="AQ1619" s="36">
        <f t="shared" si="40"/>
        <v>-1</v>
      </c>
      <c r="AR1619" s="36">
        <f t="shared" si="38"/>
        <v>0.003375345256</v>
      </c>
      <c r="AS1619" s="38">
        <f t="shared" si="45"/>
        <v>0</v>
      </c>
      <c r="AT1619" s="38">
        <f t="shared" si="46"/>
        <v>0</v>
      </c>
      <c r="AU1619" s="38">
        <f t="shared" si="47"/>
        <v>0</v>
      </c>
      <c r="AV1619" s="38">
        <f t="shared" si="48"/>
        <v>0</v>
      </c>
      <c r="AW1619" s="38">
        <f t="shared" si="51"/>
        <v>0</v>
      </c>
      <c r="AX1619" s="38">
        <f t="shared" si="52"/>
        <v>0</v>
      </c>
      <c r="AY1619" s="38">
        <f t="shared" si="49"/>
        <v>0</v>
      </c>
      <c r="AZ1619" s="12">
        <f t="shared" si="30"/>
        <v>136.2535628</v>
      </c>
      <c r="BA1619" s="12">
        <f t="shared" si="41"/>
        <v>100.6340282</v>
      </c>
      <c r="BB1619" s="12">
        <f t="shared" si="53"/>
        <v>138.9711125</v>
      </c>
      <c r="BC1619" s="12">
        <f t="shared" si="50"/>
        <v>0.002250230171</v>
      </c>
      <c r="BD1619" s="12">
        <f t="shared" si="54"/>
        <v>122.9296386</v>
      </c>
    </row>
    <row r="1620" ht="14.25" customHeight="1">
      <c r="A1620" s="7">
        <v>38870.0</v>
      </c>
      <c r="B1620" s="21" t="s">
        <v>90</v>
      </c>
      <c r="C1620" s="8">
        <v>36.511074</v>
      </c>
      <c r="D1620" s="33">
        <f t="shared" si="5"/>
        <v>-0.007037668472</v>
      </c>
      <c r="E1620" s="33">
        <f t="shared" si="7"/>
        <v>0.001816442005</v>
      </c>
      <c r="F1620" s="33">
        <f t="shared" si="9"/>
        <v>0.03373676666</v>
      </c>
      <c r="G1620" s="33">
        <f t="shared" si="11"/>
        <v>0.03285651618</v>
      </c>
      <c r="H1620" s="33">
        <f t="shared" si="20"/>
        <v>-0.01733960149</v>
      </c>
      <c r="I1620" s="45">
        <f t="shared" si="31"/>
        <v>1.583155657</v>
      </c>
      <c r="J1620" s="45">
        <f t="shared" si="43"/>
        <v>0.8508559865</v>
      </c>
      <c r="K1620" s="21" t="s">
        <v>91</v>
      </c>
      <c r="L1620" s="8">
        <v>12.764788</v>
      </c>
      <c r="M1620" s="33">
        <f t="shared" si="6"/>
        <v>-0.0006829758331</v>
      </c>
      <c r="N1620" s="33">
        <f t="shared" si="8"/>
        <v>-0.01081794897</v>
      </c>
      <c r="O1620" s="33">
        <f t="shared" si="10"/>
        <v>0.007807340354</v>
      </c>
      <c r="P1620" s="33">
        <f t="shared" si="12"/>
        <v>0.0430131381</v>
      </c>
      <c r="Q1620" s="45">
        <f t="shared" si="21"/>
        <v>-1.113531943</v>
      </c>
      <c r="R1620" s="45">
        <f t="shared" si="32"/>
        <v>-0.03516070564</v>
      </c>
      <c r="S1620" s="45">
        <f t="shared" si="44"/>
        <v>0.8002272146</v>
      </c>
      <c r="T1620" s="33">
        <f t="shared" si="22"/>
        <v>1.096192342</v>
      </c>
      <c r="U1620" s="33">
        <f t="shared" si="33"/>
        <v>1.618316363</v>
      </c>
      <c r="V1620" s="33">
        <f t="shared" si="42"/>
        <v>0.05062877188</v>
      </c>
      <c r="W1620" s="44">
        <f t="shared" si="13"/>
        <v>0.00802020496</v>
      </c>
      <c r="X1620" s="44">
        <f t="shared" si="14"/>
        <v>0.00864179028</v>
      </c>
      <c r="Y1620" s="33">
        <f t="shared" si="15"/>
        <v>1.077502423</v>
      </c>
      <c r="Z1620" s="43">
        <v>1.0</v>
      </c>
      <c r="AA1620" s="33">
        <f t="shared" si="16"/>
        <v>2.077502423</v>
      </c>
      <c r="AB1620" s="33">
        <f t="shared" si="17"/>
        <v>0.5186527877</v>
      </c>
      <c r="AC1620" s="33">
        <f t="shared" si="18"/>
        <v>0.4813472123</v>
      </c>
      <c r="AD1620" s="33">
        <f t="shared" si="19"/>
        <v>-0.002819922425</v>
      </c>
      <c r="AE1620" s="34">
        <f t="shared" si="23"/>
        <v>-1</v>
      </c>
      <c r="AF1620" s="34">
        <f t="shared" si="24"/>
        <v>0</v>
      </c>
      <c r="AG1620" s="34">
        <f t="shared" si="25"/>
        <v>0</v>
      </c>
      <c r="AH1620" s="34">
        <f t="shared" si="26"/>
        <v>1</v>
      </c>
      <c r="AI1620" s="34">
        <f t="shared" si="28"/>
        <v>1</v>
      </c>
      <c r="AJ1620" s="34">
        <f t="shared" si="29"/>
        <v>-1</v>
      </c>
      <c r="AK1620" s="34">
        <f t="shared" si="27"/>
        <v>0.002819922425</v>
      </c>
      <c r="AL1620" s="36">
        <f t="shared" si="34"/>
        <v>-1</v>
      </c>
      <c r="AM1620" s="36">
        <f t="shared" si="35"/>
        <v>0</v>
      </c>
      <c r="AN1620" s="46">
        <f t="shared" si="36"/>
        <v>0</v>
      </c>
      <c r="AO1620" s="36">
        <f t="shared" si="37"/>
        <v>2</v>
      </c>
      <c r="AP1620" s="36">
        <f t="shared" si="39"/>
        <v>0</v>
      </c>
      <c r="AQ1620" s="36">
        <f t="shared" si="40"/>
        <v>-1</v>
      </c>
      <c r="AR1620" s="36">
        <f t="shared" si="38"/>
        <v>0.002819922425</v>
      </c>
      <c r="AS1620" s="38">
        <f t="shared" si="45"/>
        <v>0</v>
      </c>
      <c r="AT1620" s="38">
        <f t="shared" si="46"/>
        <v>0</v>
      </c>
      <c r="AU1620" s="38">
        <f t="shared" si="47"/>
        <v>0</v>
      </c>
      <c r="AV1620" s="38">
        <f t="shared" si="48"/>
        <v>0</v>
      </c>
      <c r="AW1620" s="38">
        <f t="shared" si="51"/>
        <v>0</v>
      </c>
      <c r="AX1620" s="38">
        <f t="shared" si="52"/>
        <v>0</v>
      </c>
      <c r="AY1620" s="38">
        <f t="shared" si="49"/>
        <v>0</v>
      </c>
      <c r="AZ1620" s="12">
        <f t="shared" si="30"/>
        <v>136.6377873</v>
      </c>
      <c r="BA1620" s="12">
        <f t="shared" si="41"/>
        <v>100.9178084</v>
      </c>
      <c r="BB1620" s="12">
        <f t="shared" si="53"/>
        <v>138.9711125</v>
      </c>
      <c r="BC1620" s="12">
        <f t="shared" si="50"/>
        <v>0.001879948283</v>
      </c>
      <c r="BD1620" s="12">
        <f t="shared" si="54"/>
        <v>123.16074</v>
      </c>
    </row>
    <row r="1621" ht="14.25" customHeight="1">
      <c r="A1621" s="7">
        <v>38873.0</v>
      </c>
      <c r="B1621" s="21" t="s">
        <v>90</v>
      </c>
      <c r="C1621" s="8">
        <v>35.957417</v>
      </c>
      <c r="D1621" s="33">
        <f t="shared" si="5"/>
        <v>-0.01516408419</v>
      </c>
      <c r="E1621" s="33">
        <f t="shared" si="7"/>
        <v>-0.01500167621</v>
      </c>
      <c r="F1621" s="33">
        <f t="shared" si="9"/>
        <v>0.019624445</v>
      </c>
      <c r="G1621" s="33">
        <f t="shared" si="11"/>
        <v>0.009631980116</v>
      </c>
      <c r="H1621" s="33">
        <f t="shared" si="20"/>
        <v>-1.26795191</v>
      </c>
      <c r="I1621" s="45">
        <f t="shared" si="31"/>
        <v>0.8425986318</v>
      </c>
      <c r="J1621" s="45">
        <f t="shared" si="43"/>
        <v>0.1146566017</v>
      </c>
      <c r="K1621" s="21" t="s">
        <v>91</v>
      </c>
      <c r="L1621" s="8">
        <v>12.631001</v>
      </c>
      <c r="M1621" s="33">
        <f t="shared" si="6"/>
        <v>-0.01048094179</v>
      </c>
      <c r="N1621" s="33">
        <f t="shared" si="8"/>
        <v>-0.02382565409</v>
      </c>
      <c r="O1621" s="33">
        <f t="shared" si="10"/>
        <v>-0.005040022106</v>
      </c>
      <c r="P1621" s="33">
        <f t="shared" si="12"/>
        <v>0.01685764847</v>
      </c>
      <c r="Q1621" s="45">
        <f t="shared" si="21"/>
        <v>-2.009667859</v>
      </c>
      <c r="R1621" s="45">
        <f t="shared" si="32"/>
        <v>-0.6419740568</v>
      </c>
      <c r="S1621" s="45">
        <f t="shared" si="44"/>
        <v>-0.04705864375</v>
      </c>
      <c r="T1621" s="33">
        <f t="shared" si="22"/>
        <v>0.7417159491</v>
      </c>
      <c r="U1621" s="33">
        <f t="shared" si="33"/>
        <v>1.484572689</v>
      </c>
      <c r="V1621" s="33">
        <f t="shared" si="42"/>
        <v>0.1617152454</v>
      </c>
      <c r="W1621" s="44">
        <f t="shared" si="13"/>
        <v>0.008720865936</v>
      </c>
      <c r="X1621" s="44">
        <f t="shared" si="14"/>
        <v>0.008526594019</v>
      </c>
      <c r="Y1621" s="33">
        <f t="shared" si="15"/>
        <v>0.9777233226</v>
      </c>
      <c r="Z1621" s="43">
        <v>1.0</v>
      </c>
      <c r="AA1621" s="33">
        <f t="shared" si="16"/>
        <v>1.977723323</v>
      </c>
      <c r="AB1621" s="33">
        <f t="shared" si="17"/>
        <v>0.4943681006</v>
      </c>
      <c r="AC1621" s="33">
        <f t="shared" si="18"/>
        <v>0.5056318994</v>
      </c>
      <c r="AD1621" s="33">
        <f t="shared" si="19"/>
        <v>0.005555632935</v>
      </c>
      <c r="AE1621" s="34">
        <f t="shared" si="23"/>
        <v>0</v>
      </c>
      <c r="AF1621" s="34">
        <f t="shared" si="24"/>
        <v>0</v>
      </c>
      <c r="AG1621" s="34">
        <f t="shared" si="25"/>
        <v>0</v>
      </c>
      <c r="AH1621" s="34">
        <f t="shared" si="26"/>
        <v>2</v>
      </c>
      <c r="AI1621" s="34">
        <f t="shared" si="28"/>
        <v>0</v>
      </c>
      <c r="AJ1621" s="34">
        <f t="shared" si="29"/>
        <v>-1</v>
      </c>
      <c r="AK1621" s="34">
        <f t="shared" si="27"/>
        <v>-0.005555632935</v>
      </c>
      <c r="AL1621" s="36">
        <f t="shared" si="34"/>
        <v>-1</v>
      </c>
      <c r="AM1621" s="36">
        <f t="shared" si="35"/>
        <v>0</v>
      </c>
      <c r="AN1621" s="46">
        <f t="shared" si="36"/>
        <v>0</v>
      </c>
      <c r="AO1621" s="36">
        <f t="shared" si="37"/>
        <v>3</v>
      </c>
      <c r="AP1621" s="36">
        <f t="shared" si="39"/>
        <v>0</v>
      </c>
      <c r="AQ1621" s="36">
        <f t="shared" si="40"/>
        <v>-1</v>
      </c>
      <c r="AR1621" s="36">
        <f t="shared" si="38"/>
        <v>-0.005555632935</v>
      </c>
      <c r="AS1621" s="38">
        <f t="shared" si="45"/>
        <v>0</v>
      </c>
      <c r="AT1621" s="38">
        <f t="shared" si="46"/>
        <v>0</v>
      </c>
      <c r="AU1621" s="38">
        <f t="shared" si="47"/>
        <v>0</v>
      </c>
      <c r="AV1621" s="38">
        <f t="shared" si="48"/>
        <v>0</v>
      </c>
      <c r="AW1621" s="38">
        <f t="shared" si="51"/>
        <v>0</v>
      </c>
      <c r="AX1621" s="38">
        <f t="shared" si="52"/>
        <v>0</v>
      </c>
      <c r="AY1621" s="38">
        <f t="shared" si="49"/>
        <v>0</v>
      </c>
      <c r="AZ1621" s="12">
        <f t="shared" si="30"/>
        <v>135.8786779</v>
      </c>
      <c r="BA1621" s="12">
        <f t="shared" si="41"/>
        <v>100.3571461</v>
      </c>
      <c r="BB1621" s="12">
        <f t="shared" si="53"/>
        <v>138.9711125</v>
      </c>
      <c r="BC1621" s="12">
        <f t="shared" si="50"/>
        <v>-0.00370375529</v>
      </c>
      <c r="BD1621" s="12">
        <f t="shared" si="54"/>
        <v>122.7045827</v>
      </c>
    </row>
    <row r="1622" ht="14.25" customHeight="1">
      <c r="A1622" s="7">
        <v>38874.0</v>
      </c>
      <c r="B1622" s="21" t="s">
        <v>90</v>
      </c>
      <c r="C1622" s="8">
        <v>36.420799</v>
      </c>
      <c r="D1622" s="33">
        <f t="shared" si="5"/>
        <v>0.01288696571</v>
      </c>
      <c r="E1622" s="33">
        <f t="shared" si="7"/>
        <v>0.001654784309</v>
      </c>
      <c r="F1622" s="33">
        <f t="shared" si="9"/>
        <v>0.02108946454</v>
      </c>
      <c r="G1622" s="33">
        <f t="shared" si="11"/>
        <v>0.02750397394</v>
      </c>
      <c r="H1622" s="33">
        <f t="shared" si="20"/>
        <v>0.02523730498</v>
      </c>
      <c r="I1622" s="45">
        <f t="shared" si="31"/>
        <v>0.9033477099</v>
      </c>
      <c r="J1622" s="45">
        <f t="shared" si="43"/>
        <v>0.7398791198</v>
      </c>
      <c r="K1622" s="21" t="s">
        <v>91</v>
      </c>
      <c r="L1622" s="8">
        <v>12.651367</v>
      </c>
      <c r="M1622" s="33">
        <f t="shared" si="6"/>
        <v>0.001612382107</v>
      </c>
      <c r="N1622" s="33">
        <f t="shared" si="8"/>
        <v>-0.003892273889</v>
      </c>
      <c r="O1622" s="33">
        <f t="shared" si="10"/>
        <v>-0.002292979827</v>
      </c>
      <c r="P1622" s="33">
        <f t="shared" si="12"/>
        <v>0.002998363585</v>
      </c>
      <c r="Q1622" s="45">
        <f t="shared" si="21"/>
        <v>-0.5474644794</v>
      </c>
      <c r="R1622" s="45">
        <f t="shared" si="32"/>
        <v>-0.5003854725</v>
      </c>
      <c r="S1622" s="45">
        <f t="shared" si="44"/>
        <v>-0.4845972173</v>
      </c>
      <c r="T1622" s="33">
        <f t="shared" si="22"/>
        <v>0.5727017844</v>
      </c>
      <c r="U1622" s="33">
        <f t="shared" si="33"/>
        <v>1.403733182</v>
      </c>
      <c r="V1622" s="33">
        <f t="shared" si="42"/>
        <v>1.224476337</v>
      </c>
      <c r="W1622" s="44">
        <f t="shared" si="13"/>
        <v>0.009046738312</v>
      </c>
      <c r="X1622" s="44">
        <f t="shared" si="14"/>
        <v>0.0078125975</v>
      </c>
      <c r="Y1622" s="33">
        <f t="shared" si="15"/>
        <v>0.8635816834</v>
      </c>
      <c r="Z1622" s="43">
        <v>1.0</v>
      </c>
      <c r="AA1622" s="33">
        <f t="shared" si="16"/>
        <v>1.863581683</v>
      </c>
      <c r="AB1622" s="33">
        <f t="shared" si="17"/>
        <v>0.4633988899</v>
      </c>
      <c r="AC1622" s="33">
        <f t="shared" si="18"/>
        <v>0.5366011101</v>
      </c>
      <c r="AD1622" s="33">
        <f t="shared" si="19"/>
        <v>0.002096293193</v>
      </c>
      <c r="AE1622" s="34">
        <f t="shared" si="23"/>
        <v>0</v>
      </c>
      <c r="AF1622" s="34">
        <f t="shared" si="24"/>
        <v>0</v>
      </c>
      <c r="AG1622" s="34">
        <f t="shared" si="25"/>
        <v>0</v>
      </c>
      <c r="AH1622" s="34">
        <f t="shared" si="26"/>
        <v>3</v>
      </c>
      <c r="AI1622" s="34">
        <f t="shared" si="28"/>
        <v>0</v>
      </c>
      <c r="AJ1622" s="34">
        <f t="shared" si="29"/>
        <v>-1</v>
      </c>
      <c r="AK1622" s="34">
        <f t="shared" si="27"/>
        <v>-0.002096293193</v>
      </c>
      <c r="AL1622" s="36">
        <f t="shared" si="34"/>
        <v>-1</v>
      </c>
      <c r="AM1622" s="36">
        <f t="shared" si="35"/>
        <v>0</v>
      </c>
      <c r="AN1622" s="46">
        <f t="shared" si="36"/>
        <v>0</v>
      </c>
      <c r="AO1622" s="36">
        <f t="shared" si="37"/>
        <v>4</v>
      </c>
      <c r="AP1622" s="36">
        <f t="shared" si="39"/>
        <v>0</v>
      </c>
      <c r="AQ1622" s="36">
        <f t="shared" si="40"/>
        <v>-1</v>
      </c>
      <c r="AR1622" s="36">
        <f t="shared" si="38"/>
        <v>-0.002096293193</v>
      </c>
      <c r="AS1622" s="38">
        <f t="shared" si="45"/>
        <v>-1</v>
      </c>
      <c r="AT1622" s="38">
        <f t="shared" si="46"/>
        <v>0</v>
      </c>
      <c r="AU1622" s="38">
        <f t="shared" si="47"/>
        <v>0</v>
      </c>
      <c r="AV1622" s="38">
        <f t="shared" si="48"/>
        <v>1</v>
      </c>
      <c r="AW1622" s="38">
        <f t="shared" si="51"/>
        <v>0</v>
      </c>
      <c r="AX1622" s="38">
        <f t="shared" si="52"/>
        <v>-1</v>
      </c>
      <c r="AY1622" s="38">
        <f t="shared" si="49"/>
        <v>-0.002096293193</v>
      </c>
      <c r="AZ1622" s="12">
        <f t="shared" si="30"/>
        <v>135.5938363</v>
      </c>
      <c r="BA1622" s="12">
        <f t="shared" si="41"/>
        <v>100.1467681</v>
      </c>
      <c r="BB1622" s="12">
        <f t="shared" si="53"/>
        <v>138.6797883</v>
      </c>
      <c r="BC1622" s="12">
        <f t="shared" si="50"/>
        <v>-0.002096293193</v>
      </c>
      <c r="BD1622" s="12">
        <f t="shared" si="54"/>
        <v>122.4473579</v>
      </c>
    </row>
    <row r="1623" ht="14.25" customHeight="1">
      <c r="A1623" s="7">
        <v>38875.0</v>
      </c>
      <c r="B1623" s="21" t="s">
        <v>90</v>
      </c>
      <c r="C1623" s="8">
        <v>36.469189</v>
      </c>
      <c r="D1623" s="33">
        <f t="shared" si="5"/>
        <v>0.00132863642</v>
      </c>
      <c r="E1623" s="33">
        <f t="shared" si="7"/>
        <v>0.002322405449</v>
      </c>
      <c r="F1623" s="33">
        <f t="shared" si="9"/>
        <v>0.01457233128</v>
      </c>
      <c r="G1623" s="33">
        <f t="shared" si="11"/>
        <v>0.03219904297</v>
      </c>
      <c r="H1623" s="33">
        <f t="shared" si="20"/>
        <v>0.09842054376</v>
      </c>
      <c r="I1623" s="45">
        <f t="shared" si="31"/>
        <v>0.5760857324</v>
      </c>
      <c r="J1623" s="45">
        <f t="shared" si="43"/>
        <v>0.9234154914</v>
      </c>
      <c r="K1623" s="21" t="s">
        <v>91</v>
      </c>
      <c r="L1623" s="8">
        <v>12.616459</v>
      </c>
      <c r="M1623" s="33">
        <f t="shared" si="6"/>
        <v>-0.002759227521</v>
      </c>
      <c r="N1623" s="33">
        <f t="shared" si="8"/>
        <v>-0.0147629465</v>
      </c>
      <c r="O1623" s="33">
        <f t="shared" si="10"/>
        <v>-0.004589561983</v>
      </c>
      <c r="P1623" s="33">
        <f t="shared" si="12"/>
        <v>-0.006640761741</v>
      </c>
      <c r="Q1623" s="45">
        <f t="shared" si="21"/>
        <v>-1.275043033</v>
      </c>
      <c r="R1623" s="45">
        <f t="shared" si="32"/>
        <v>-0.5951213607</v>
      </c>
      <c r="S1623" s="45">
        <f t="shared" si="44"/>
        <v>-0.7745788282</v>
      </c>
      <c r="T1623" s="33">
        <f t="shared" si="22"/>
        <v>1.373463577</v>
      </c>
      <c r="U1623" s="33">
        <f t="shared" si="33"/>
        <v>1.171207093</v>
      </c>
      <c r="V1623" s="33">
        <f t="shared" si="42"/>
        <v>1.69799432</v>
      </c>
      <c r="W1623" s="44">
        <f t="shared" si="13"/>
        <v>0.008981344718</v>
      </c>
      <c r="X1623" s="44">
        <f t="shared" si="14"/>
        <v>0.007671664037</v>
      </c>
      <c r="Y1623" s="33">
        <f t="shared" si="15"/>
        <v>0.8541776625</v>
      </c>
      <c r="Z1623" s="43">
        <v>1.0</v>
      </c>
      <c r="AA1623" s="33">
        <f t="shared" si="16"/>
        <v>1.854177662</v>
      </c>
      <c r="AB1623" s="33">
        <f t="shared" si="17"/>
        <v>0.4606773557</v>
      </c>
      <c r="AC1623" s="33">
        <f t="shared" si="18"/>
        <v>0.5393226443</v>
      </c>
      <c r="AD1623" s="33">
        <f t="shared" si="19"/>
        <v>-0.001423196052</v>
      </c>
      <c r="AE1623" s="34">
        <f t="shared" si="23"/>
        <v>-1</v>
      </c>
      <c r="AF1623" s="34">
        <f t="shared" si="24"/>
        <v>0</v>
      </c>
      <c r="AG1623" s="34">
        <f t="shared" si="25"/>
        <v>0</v>
      </c>
      <c r="AH1623" s="34">
        <f t="shared" si="26"/>
        <v>4</v>
      </c>
      <c r="AI1623" s="34">
        <f t="shared" si="28"/>
        <v>0</v>
      </c>
      <c r="AJ1623" s="34">
        <f t="shared" si="29"/>
        <v>-1</v>
      </c>
      <c r="AK1623" s="34">
        <f t="shared" si="27"/>
        <v>0.001423196052</v>
      </c>
      <c r="AL1623" s="36">
        <f t="shared" si="34"/>
        <v>-1</v>
      </c>
      <c r="AM1623" s="36">
        <f t="shared" si="35"/>
        <v>0</v>
      </c>
      <c r="AN1623" s="46">
        <f t="shared" si="36"/>
        <v>0</v>
      </c>
      <c r="AO1623" s="36">
        <f t="shared" si="37"/>
        <v>5</v>
      </c>
      <c r="AP1623" s="36">
        <f t="shared" si="39"/>
        <v>0</v>
      </c>
      <c r="AQ1623" s="36">
        <f t="shared" si="40"/>
        <v>-1</v>
      </c>
      <c r="AR1623" s="36">
        <f t="shared" si="38"/>
        <v>0.001423196052</v>
      </c>
      <c r="AS1623" s="38">
        <f t="shared" si="45"/>
        <v>-1</v>
      </c>
      <c r="AT1623" s="38">
        <f t="shared" si="46"/>
        <v>0</v>
      </c>
      <c r="AU1623" s="38">
        <f t="shared" si="47"/>
        <v>0</v>
      </c>
      <c r="AV1623" s="38">
        <f t="shared" si="48"/>
        <v>2</v>
      </c>
      <c r="AW1623" s="38">
        <f t="shared" si="51"/>
        <v>0</v>
      </c>
      <c r="AX1623" s="38">
        <f t="shared" si="52"/>
        <v>-1</v>
      </c>
      <c r="AY1623" s="38">
        <f t="shared" si="49"/>
        <v>0.001423196052</v>
      </c>
      <c r="AZ1623" s="12">
        <f t="shared" si="30"/>
        <v>135.786813</v>
      </c>
      <c r="BA1623" s="12">
        <f t="shared" si="41"/>
        <v>100.2892965</v>
      </c>
      <c r="BB1623" s="12">
        <f t="shared" si="53"/>
        <v>138.8771568</v>
      </c>
      <c r="BC1623" s="12">
        <f t="shared" si="50"/>
        <v>0.001423196052</v>
      </c>
      <c r="BD1623" s="12">
        <f t="shared" si="54"/>
        <v>122.6216245</v>
      </c>
    </row>
    <row r="1624" ht="14.25" customHeight="1">
      <c r="A1624" s="7">
        <v>38876.0</v>
      </c>
      <c r="B1624" s="21" t="s">
        <v>90</v>
      </c>
      <c r="C1624" s="8">
        <v>36.366367</v>
      </c>
      <c r="D1624" s="33">
        <f t="shared" si="5"/>
        <v>-0.002819421073</v>
      </c>
      <c r="E1624" s="33">
        <f t="shared" si="7"/>
        <v>-0.01097314843</v>
      </c>
      <c r="F1624" s="33">
        <f t="shared" si="9"/>
        <v>0.001152141986</v>
      </c>
      <c r="G1624" s="33">
        <f t="shared" si="11"/>
        <v>0.02701479724</v>
      </c>
      <c r="H1624" s="33">
        <f t="shared" si="20"/>
        <v>-0.9083249143</v>
      </c>
      <c r="I1624" s="45">
        <f t="shared" si="31"/>
        <v>-0.08330430776</v>
      </c>
      <c r="J1624" s="45">
        <f t="shared" si="43"/>
        <v>0.765302741</v>
      </c>
      <c r="K1624" s="21" t="s">
        <v>91</v>
      </c>
      <c r="L1624" s="8">
        <v>12.619368</v>
      </c>
      <c r="M1624" s="33">
        <f t="shared" si="6"/>
        <v>0.0002305718268</v>
      </c>
      <c r="N1624" s="33">
        <f t="shared" si="8"/>
        <v>-0.01206747213</v>
      </c>
      <c r="O1624" s="33">
        <f t="shared" si="10"/>
        <v>-0.01453577859</v>
      </c>
      <c r="P1624" s="33">
        <f t="shared" si="12"/>
        <v>-0.00436004838</v>
      </c>
      <c r="Q1624" s="45">
        <f t="shared" si="21"/>
        <v>-1.046351295</v>
      </c>
      <c r="R1624" s="45">
        <f t="shared" si="32"/>
        <v>-1.048375269</v>
      </c>
      <c r="S1624" s="45">
        <f t="shared" si="44"/>
        <v>-0.6761446399</v>
      </c>
      <c r="T1624" s="33">
        <f t="shared" si="22"/>
        <v>0.1380263809</v>
      </c>
      <c r="U1624" s="33">
        <f t="shared" si="33"/>
        <v>0.965070961</v>
      </c>
      <c r="V1624" s="33">
        <f t="shared" si="42"/>
        <v>1.441447381</v>
      </c>
      <c r="W1624" s="44">
        <f t="shared" si="13"/>
        <v>0.009034310995</v>
      </c>
      <c r="X1624" s="44">
        <f t="shared" si="14"/>
        <v>0.007661169301</v>
      </c>
      <c r="Y1624" s="33">
        <f t="shared" si="15"/>
        <v>0.8480081442</v>
      </c>
      <c r="Z1624" s="43">
        <v>1.0</v>
      </c>
      <c r="AA1624" s="33">
        <f t="shared" si="16"/>
        <v>1.848008144</v>
      </c>
      <c r="AB1624" s="33">
        <f t="shared" si="17"/>
        <v>0.4588768436</v>
      </c>
      <c r="AC1624" s="33">
        <f t="shared" si="18"/>
        <v>0.5411231564</v>
      </c>
      <c r="AD1624" s="33">
        <f t="shared" si="19"/>
        <v>-0.003521595057</v>
      </c>
      <c r="AE1624" s="34">
        <f t="shared" si="23"/>
        <v>0</v>
      </c>
      <c r="AF1624" s="34">
        <f t="shared" si="24"/>
        <v>0</v>
      </c>
      <c r="AG1624" s="34">
        <f t="shared" si="25"/>
        <v>0</v>
      </c>
      <c r="AH1624" s="34">
        <f t="shared" si="26"/>
        <v>5</v>
      </c>
      <c r="AI1624" s="34">
        <f t="shared" si="28"/>
        <v>0</v>
      </c>
      <c r="AJ1624" s="34">
        <f t="shared" si="29"/>
        <v>-1</v>
      </c>
      <c r="AK1624" s="34">
        <f t="shared" si="27"/>
        <v>0.003521595057</v>
      </c>
      <c r="AL1624" s="36">
        <f t="shared" si="34"/>
        <v>0</v>
      </c>
      <c r="AM1624" s="36">
        <f t="shared" si="35"/>
        <v>0</v>
      </c>
      <c r="AN1624" s="46">
        <f t="shared" si="36"/>
        <v>0</v>
      </c>
      <c r="AO1624" s="36">
        <f t="shared" si="37"/>
        <v>0</v>
      </c>
      <c r="AP1624" s="36">
        <f t="shared" si="39"/>
        <v>1</v>
      </c>
      <c r="AQ1624" s="36">
        <f t="shared" si="40"/>
        <v>0</v>
      </c>
      <c r="AR1624" s="36">
        <f t="shared" si="38"/>
        <v>0</v>
      </c>
      <c r="AS1624" s="38">
        <f t="shared" si="45"/>
        <v>-1</v>
      </c>
      <c r="AT1624" s="38">
        <f t="shared" si="46"/>
        <v>0</v>
      </c>
      <c r="AU1624" s="38">
        <f t="shared" si="47"/>
        <v>0</v>
      </c>
      <c r="AV1624" s="38">
        <f t="shared" si="48"/>
        <v>3</v>
      </c>
      <c r="AW1624" s="38">
        <f t="shared" si="51"/>
        <v>0</v>
      </c>
      <c r="AX1624" s="38">
        <f t="shared" si="52"/>
        <v>-1</v>
      </c>
      <c r="AY1624" s="38">
        <f t="shared" si="49"/>
        <v>0.003521595057</v>
      </c>
      <c r="AZ1624" s="12">
        <f t="shared" si="30"/>
        <v>136.2649991</v>
      </c>
      <c r="BA1624" s="12">
        <f t="shared" si="41"/>
        <v>100.2892965</v>
      </c>
      <c r="BB1624" s="12">
        <f t="shared" si="53"/>
        <v>139.3662259</v>
      </c>
      <c r="BC1624" s="12">
        <f t="shared" si="50"/>
        <v>0.002347730038</v>
      </c>
      <c r="BD1624" s="12">
        <f t="shared" si="54"/>
        <v>122.909507</v>
      </c>
    </row>
    <row r="1625" ht="14.25" customHeight="1">
      <c r="A1625" s="7">
        <v>38877.0</v>
      </c>
      <c r="B1625" s="21" t="s">
        <v>90</v>
      </c>
      <c r="C1625" s="8">
        <v>36.245411</v>
      </c>
      <c r="D1625" s="33">
        <f t="shared" si="5"/>
        <v>-0.003326040239</v>
      </c>
      <c r="E1625" s="33">
        <f t="shared" si="7"/>
        <v>-0.007276230768</v>
      </c>
      <c r="F1625" s="33">
        <f t="shared" si="9"/>
        <v>-0.005473005614</v>
      </c>
      <c r="G1625" s="33">
        <f t="shared" si="11"/>
        <v>0.03219465333</v>
      </c>
      <c r="H1625" s="33">
        <f t="shared" si="20"/>
        <v>-0.5909213076</v>
      </c>
      <c r="I1625" s="45">
        <f t="shared" si="31"/>
        <v>-0.3961553702</v>
      </c>
      <c r="J1625" s="45">
        <f t="shared" si="43"/>
        <v>0.9778965018</v>
      </c>
      <c r="K1625" s="21" t="s">
        <v>91</v>
      </c>
      <c r="L1625" s="8">
        <v>12.665901</v>
      </c>
      <c r="M1625" s="33">
        <f t="shared" si="6"/>
        <v>0.003687427136</v>
      </c>
      <c r="N1625" s="33">
        <f t="shared" si="8"/>
        <v>-0.007746857997</v>
      </c>
      <c r="O1625" s="33">
        <f t="shared" si="10"/>
        <v>-0.01848100185</v>
      </c>
      <c r="P1625" s="33">
        <f t="shared" si="12"/>
        <v>0.003918849179</v>
      </c>
      <c r="Q1625" s="45">
        <f t="shared" si="21"/>
        <v>-0.7155284275</v>
      </c>
      <c r="R1625" s="45">
        <f t="shared" si="32"/>
        <v>-1.197424122</v>
      </c>
      <c r="S1625" s="45">
        <f t="shared" si="44"/>
        <v>-0.3813285145</v>
      </c>
      <c r="T1625" s="33">
        <f t="shared" si="22"/>
        <v>0.1246071199</v>
      </c>
      <c r="U1625" s="33">
        <f t="shared" si="33"/>
        <v>0.8012687513</v>
      </c>
      <c r="V1625" s="33">
        <f t="shared" si="42"/>
        <v>1.359225016</v>
      </c>
      <c r="W1625" s="44">
        <f t="shared" si="13"/>
        <v>0.008818311654</v>
      </c>
      <c r="X1625" s="44">
        <f t="shared" si="14"/>
        <v>0.00763454454</v>
      </c>
      <c r="Y1625" s="33">
        <f t="shared" si="15"/>
        <v>0.865760345</v>
      </c>
      <c r="Z1625" s="43">
        <v>1.0</v>
      </c>
      <c r="AA1625" s="33">
        <f t="shared" si="16"/>
        <v>1.865760345</v>
      </c>
      <c r="AB1625" s="33">
        <f t="shared" si="17"/>
        <v>0.4640254829</v>
      </c>
      <c r="AC1625" s="33">
        <f t="shared" si="18"/>
        <v>0.5359745171</v>
      </c>
      <c r="AD1625" s="33">
        <f t="shared" si="19"/>
        <v>0.001327478937</v>
      </c>
      <c r="AE1625" s="34">
        <f t="shared" si="23"/>
        <v>0</v>
      </c>
      <c r="AF1625" s="34">
        <f t="shared" si="24"/>
        <v>0</v>
      </c>
      <c r="AG1625" s="34">
        <f t="shared" si="25"/>
        <v>0</v>
      </c>
      <c r="AH1625" s="34">
        <f t="shared" si="26"/>
        <v>0</v>
      </c>
      <c r="AI1625" s="34">
        <f t="shared" si="28"/>
        <v>1</v>
      </c>
      <c r="AJ1625" s="34">
        <f t="shared" si="29"/>
        <v>0</v>
      </c>
      <c r="AK1625" s="34">
        <f t="shared" si="27"/>
        <v>0</v>
      </c>
      <c r="AL1625" s="36">
        <f t="shared" si="34"/>
        <v>0</v>
      </c>
      <c r="AM1625" s="36">
        <f t="shared" si="35"/>
        <v>0</v>
      </c>
      <c r="AN1625" s="46">
        <f t="shared" si="36"/>
        <v>0</v>
      </c>
      <c r="AO1625" s="36">
        <f t="shared" si="37"/>
        <v>0</v>
      </c>
      <c r="AP1625" s="36">
        <f t="shared" si="39"/>
        <v>0</v>
      </c>
      <c r="AQ1625" s="36">
        <f t="shared" si="40"/>
        <v>0</v>
      </c>
      <c r="AR1625" s="36">
        <f t="shared" si="38"/>
        <v>0</v>
      </c>
      <c r="AS1625" s="38">
        <f t="shared" si="45"/>
        <v>-1</v>
      </c>
      <c r="AT1625" s="38">
        <f t="shared" si="46"/>
        <v>0</v>
      </c>
      <c r="AU1625" s="38">
        <f t="shared" si="47"/>
        <v>0</v>
      </c>
      <c r="AV1625" s="38">
        <f t="shared" si="48"/>
        <v>4</v>
      </c>
      <c r="AW1625" s="38">
        <f t="shared" si="51"/>
        <v>0</v>
      </c>
      <c r="AX1625" s="38">
        <f t="shared" si="52"/>
        <v>-1</v>
      </c>
      <c r="AY1625" s="38">
        <f t="shared" si="49"/>
        <v>-0.001327478937</v>
      </c>
      <c r="AZ1625" s="12">
        <f t="shared" si="30"/>
        <v>136.2649991</v>
      </c>
      <c r="BA1625" s="12">
        <f t="shared" si="41"/>
        <v>100.2892965</v>
      </c>
      <c r="BB1625" s="12">
        <f t="shared" si="53"/>
        <v>139.1812202</v>
      </c>
      <c r="BC1625" s="12">
        <f t="shared" si="50"/>
        <v>-0.000442492979</v>
      </c>
      <c r="BD1625" s="12">
        <f t="shared" si="54"/>
        <v>122.8551204</v>
      </c>
    </row>
    <row r="1626" ht="14.25" customHeight="1">
      <c r="A1626" s="7">
        <v>38880.0</v>
      </c>
      <c r="B1626" s="21" t="s">
        <v>90</v>
      </c>
      <c r="C1626" s="8">
        <v>36.118397</v>
      </c>
      <c r="D1626" s="33">
        <f t="shared" si="5"/>
        <v>-0.0035042781</v>
      </c>
      <c r="E1626" s="33">
        <f t="shared" si="7"/>
        <v>0.004476962291</v>
      </c>
      <c r="F1626" s="33">
        <f t="shared" si="9"/>
        <v>-0.01059187585</v>
      </c>
      <c r="G1626" s="33">
        <f t="shared" si="11"/>
        <v>0.02349043126</v>
      </c>
      <c r="H1626" s="33">
        <f t="shared" si="20"/>
        <v>0.3364717667</v>
      </c>
      <c r="I1626" s="45">
        <f t="shared" si="31"/>
        <v>-0.6365768239</v>
      </c>
      <c r="J1626" s="45">
        <f t="shared" si="43"/>
        <v>0.6814852386</v>
      </c>
      <c r="K1626" s="21" t="s">
        <v>91</v>
      </c>
      <c r="L1626" s="8">
        <v>12.596104</v>
      </c>
      <c r="M1626" s="33">
        <f t="shared" si="6"/>
        <v>-0.005510622576</v>
      </c>
      <c r="N1626" s="33">
        <f t="shared" si="8"/>
        <v>-0.002762805577</v>
      </c>
      <c r="O1626" s="33">
        <f t="shared" si="10"/>
        <v>-0.02652263401</v>
      </c>
      <c r="P1626" s="33">
        <f t="shared" si="12"/>
        <v>0.003010998869</v>
      </c>
      <c r="Q1626" s="45">
        <f t="shared" si="21"/>
        <v>-0.3338405637</v>
      </c>
      <c r="R1626" s="45">
        <f t="shared" si="32"/>
        <v>-1.528539387</v>
      </c>
      <c r="S1626" s="45">
        <f t="shared" si="44"/>
        <v>-0.3925441663</v>
      </c>
      <c r="T1626" s="33">
        <f t="shared" si="22"/>
        <v>0.6703123304</v>
      </c>
      <c r="U1626" s="33">
        <f t="shared" si="33"/>
        <v>0.8919625629</v>
      </c>
      <c r="V1626" s="33">
        <f t="shared" si="42"/>
        <v>1.074029405</v>
      </c>
      <c r="W1626" s="44">
        <f t="shared" si="13"/>
        <v>0.008852520273</v>
      </c>
      <c r="X1626" s="44">
        <f t="shared" si="14"/>
        <v>0.00766712383</v>
      </c>
      <c r="Y1626" s="33">
        <f t="shared" si="15"/>
        <v>0.8660950321</v>
      </c>
      <c r="Z1626" s="43">
        <v>1.0</v>
      </c>
      <c r="AA1626" s="33">
        <f t="shared" si="16"/>
        <v>1.866095032</v>
      </c>
      <c r="AB1626" s="33">
        <f t="shared" si="17"/>
        <v>0.4641216108</v>
      </c>
      <c r="AC1626" s="33">
        <f t="shared" si="18"/>
        <v>0.5358783892</v>
      </c>
      <c r="AD1626" s="33">
        <f t="shared" si="19"/>
        <v>-0.004551591915</v>
      </c>
      <c r="AE1626" s="34">
        <f t="shared" si="23"/>
        <v>0</v>
      </c>
      <c r="AF1626" s="34">
        <f t="shared" si="24"/>
        <v>0</v>
      </c>
      <c r="AG1626" s="34">
        <f t="shared" si="25"/>
        <v>0</v>
      </c>
      <c r="AH1626" s="34">
        <f t="shared" si="26"/>
        <v>0</v>
      </c>
      <c r="AI1626" s="34">
        <f t="shared" si="28"/>
        <v>0</v>
      </c>
      <c r="AJ1626" s="34">
        <f t="shared" si="29"/>
        <v>0</v>
      </c>
      <c r="AK1626" s="34">
        <f t="shared" si="27"/>
        <v>0</v>
      </c>
      <c r="AL1626" s="36">
        <f t="shared" si="34"/>
        <v>0</v>
      </c>
      <c r="AM1626" s="36">
        <f t="shared" si="35"/>
        <v>0</v>
      </c>
      <c r="AN1626" s="46">
        <f t="shared" si="36"/>
        <v>0</v>
      </c>
      <c r="AO1626" s="36">
        <f t="shared" si="37"/>
        <v>0</v>
      </c>
      <c r="AP1626" s="36">
        <f t="shared" si="39"/>
        <v>0</v>
      </c>
      <c r="AQ1626" s="36">
        <f t="shared" si="40"/>
        <v>0</v>
      </c>
      <c r="AR1626" s="36">
        <f t="shared" si="38"/>
        <v>0</v>
      </c>
      <c r="AS1626" s="38">
        <f t="shared" si="45"/>
        <v>-1</v>
      </c>
      <c r="AT1626" s="38">
        <f t="shared" si="46"/>
        <v>0</v>
      </c>
      <c r="AU1626" s="38">
        <f t="shared" si="47"/>
        <v>0</v>
      </c>
      <c r="AV1626" s="38">
        <f t="shared" si="48"/>
        <v>5</v>
      </c>
      <c r="AW1626" s="38">
        <f t="shared" si="51"/>
        <v>0</v>
      </c>
      <c r="AX1626" s="38">
        <f t="shared" si="52"/>
        <v>-1</v>
      </c>
      <c r="AY1626" s="38">
        <f t="shared" si="49"/>
        <v>0.004551591915</v>
      </c>
      <c r="AZ1626" s="12">
        <f t="shared" si="30"/>
        <v>136.2649991</v>
      </c>
      <c r="BA1626" s="12">
        <f t="shared" si="41"/>
        <v>100.2892965</v>
      </c>
      <c r="BB1626" s="12">
        <f t="shared" si="53"/>
        <v>139.8147163</v>
      </c>
      <c r="BC1626" s="12">
        <f t="shared" si="50"/>
        <v>0.001517197305</v>
      </c>
      <c r="BD1626" s="12">
        <f t="shared" si="54"/>
        <v>123.0415159</v>
      </c>
    </row>
    <row r="1627" ht="14.25" customHeight="1">
      <c r="A1627" s="7">
        <v>38881.0</v>
      </c>
      <c r="B1627" s="21" t="s">
        <v>90</v>
      </c>
      <c r="C1627" s="8">
        <v>35.676903</v>
      </c>
      <c r="D1627" s="33">
        <f t="shared" si="5"/>
        <v>-0.01222352144</v>
      </c>
      <c r="E1627" s="33">
        <f t="shared" si="7"/>
        <v>-0.02042503241</v>
      </c>
      <c r="F1627" s="33">
        <f t="shared" si="9"/>
        <v>-0.01880404712</v>
      </c>
      <c r="G1627" s="33">
        <f t="shared" si="11"/>
        <v>-0.007136630137</v>
      </c>
      <c r="H1627" s="33">
        <f t="shared" si="20"/>
        <v>-1.601552611</v>
      </c>
      <c r="I1627" s="45">
        <f t="shared" si="31"/>
        <v>-1.030419338</v>
      </c>
      <c r="J1627" s="45">
        <f t="shared" si="43"/>
        <v>-0.3943542457</v>
      </c>
      <c r="K1627" s="21" t="s">
        <v>91</v>
      </c>
      <c r="L1627" s="8">
        <v>12.56974</v>
      </c>
      <c r="M1627" s="33">
        <f t="shared" si="6"/>
        <v>-0.00209302813</v>
      </c>
      <c r="N1627" s="33">
        <f t="shared" si="8"/>
        <v>-0.006452030045</v>
      </c>
      <c r="O1627" s="33">
        <f t="shared" si="10"/>
        <v>-0.01031919087</v>
      </c>
      <c r="P1627" s="33">
        <f t="shared" si="12"/>
        <v>-0.01640062636</v>
      </c>
      <c r="Q1627" s="45">
        <f t="shared" si="21"/>
        <v>-0.5802379846</v>
      </c>
      <c r="R1627" s="45">
        <f t="shared" si="32"/>
        <v>-0.7332004013</v>
      </c>
      <c r="S1627" s="45">
        <f t="shared" si="44"/>
        <v>-1.01084086</v>
      </c>
      <c r="T1627" s="33">
        <f t="shared" si="22"/>
        <v>-1.021314626</v>
      </c>
      <c r="U1627" s="33">
        <f t="shared" si="33"/>
        <v>-0.2972189369</v>
      </c>
      <c r="V1627" s="33">
        <f t="shared" si="42"/>
        <v>0.6164866138</v>
      </c>
      <c r="W1627" s="44">
        <f t="shared" si="13"/>
        <v>0.008373155313</v>
      </c>
      <c r="X1627" s="44">
        <f t="shared" si="14"/>
        <v>0.006485315012</v>
      </c>
      <c r="Y1627" s="33">
        <f t="shared" si="15"/>
        <v>0.7745365719</v>
      </c>
      <c r="Z1627" s="43">
        <v>1.0</v>
      </c>
      <c r="AA1627" s="33">
        <f t="shared" si="16"/>
        <v>1.774536572</v>
      </c>
      <c r="AB1627" s="33">
        <f t="shared" si="17"/>
        <v>0.4364725891</v>
      </c>
      <c r="AC1627" s="33">
        <f t="shared" si="18"/>
        <v>0.5635274109</v>
      </c>
      <c r="AD1627" s="33">
        <f t="shared" si="19"/>
        <v>0.0003512665111</v>
      </c>
      <c r="AE1627" s="34">
        <f t="shared" si="23"/>
        <v>1</v>
      </c>
      <c r="AF1627" s="34">
        <f t="shared" si="24"/>
        <v>0</v>
      </c>
      <c r="AG1627" s="34">
        <f t="shared" si="25"/>
        <v>0</v>
      </c>
      <c r="AH1627" s="34">
        <f t="shared" si="26"/>
        <v>1</v>
      </c>
      <c r="AI1627" s="34">
        <f t="shared" si="28"/>
        <v>0</v>
      </c>
      <c r="AJ1627" s="34">
        <f t="shared" si="29"/>
        <v>1</v>
      </c>
      <c r="AK1627" s="34">
        <f t="shared" si="27"/>
        <v>0.0003512665111</v>
      </c>
      <c r="AL1627" s="36">
        <f t="shared" si="34"/>
        <v>0</v>
      </c>
      <c r="AM1627" s="36">
        <f t="shared" si="35"/>
        <v>0</v>
      </c>
      <c r="AN1627" s="46">
        <f t="shared" si="36"/>
        <v>0</v>
      </c>
      <c r="AO1627" s="36">
        <f t="shared" si="37"/>
        <v>0</v>
      </c>
      <c r="AP1627" s="36">
        <f t="shared" si="39"/>
        <v>0</v>
      </c>
      <c r="AQ1627" s="36">
        <f t="shared" si="40"/>
        <v>0</v>
      </c>
      <c r="AR1627" s="36">
        <f t="shared" si="38"/>
        <v>0</v>
      </c>
      <c r="AS1627" s="38">
        <f t="shared" si="45"/>
        <v>0</v>
      </c>
      <c r="AT1627" s="38">
        <f t="shared" si="46"/>
        <v>0</v>
      </c>
      <c r="AU1627" s="38">
        <f t="shared" si="47"/>
        <v>0</v>
      </c>
      <c r="AV1627" s="38">
        <f t="shared" si="48"/>
        <v>0</v>
      </c>
      <c r="AW1627" s="38">
        <f t="shared" si="51"/>
        <v>1</v>
      </c>
      <c r="AX1627" s="38">
        <f t="shared" si="52"/>
        <v>0</v>
      </c>
      <c r="AY1627" s="38">
        <f t="shared" si="49"/>
        <v>0</v>
      </c>
      <c r="AZ1627" s="12">
        <f t="shared" si="30"/>
        <v>136.3128645</v>
      </c>
      <c r="BA1627" s="12">
        <f t="shared" si="41"/>
        <v>100.2892965</v>
      </c>
      <c r="BB1627" s="12">
        <f t="shared" si="53"/>
        <v>139.8147163</v>
      </c>
      <c r="BC1627" s="12">
        <f t="shared" si="50"/>
        <v>0.000117088837</v>
      </c>
      <c r="BD1627" s="12">
        <f t="shared" si="54"/>
        <v>123.0559227</v>
      </c>
    </row>
    <row r="1628" ht="14.25" customHeight="1">
      <c r="A1628" s="7">
        <v>38882.0</v>
      </c>
      <c r="B1628" s="21" t="s">
        <v>90</v>
      </c>
      <c r="C1628" s="8">
        <v>35.598259</v>
      </c>
      <c r="D1628" s="33">
        <f t="shared" si="5"/>
        <v>-0.002204339317</v>
      </c>
      <c r="E1628" s="33">
        <f t="shared" si="7"/>
        <v>-0.02388125494</v>
      </c>
      <c r="F1628" s="33">
        <f t="shared" si="9"/>
        <v>-0.02161431145</v>
      </c>
      <c r="G1628" s="33">
        <f t="shared" si="11"/>
        <v>-0.008495161011</v>
      </c>
      <c r="H1628" s="33">
        <f t="shared" si="20"/>
        <v>-1.812559079</v>
      </c>
      <c r="I1628" s="45">
        <f t="shared" si="31"/>
        <v>-1.138798772</v>
      </c>
      <c r="J1628" s="45">
        <f t="shared" si="43"/>
        <v>-0.4242251056</v>
      </c>
      <c r="K1628" s="21" t="s">
        <v>91</v>
      </c>
      <c r="L1628" s="8">
        <v>12.540444</v>
      </c>
      <c r="M1628" s="33">
        <f t="shared" si="6"/>
        <v>-0.002330676689</v>
      </c>
      <c r="N1628" s="33">
        <f t="shared" si="8"/>
        <v>-0.006025066146</v>
      </c>
      <c r="O1628" s="33">
        <f t="shared" si="10"/>
        <v>-0.02069906492</v>
      </c>
      <c r="P1628" s="33">
        <f t="shared" si="12"/>
        <v>-0.01645443279</v>
      </c>
      <c r="Q1628" s="45">
        <f t="shared" si="21"/>
        <v>-0.5320232621</v>
      </c>
      <c r="R1628" s="45">
        <f t="shared" si="32"/>
        <v>-1.182528253</v>
      </c>
      <c r="S1628" s="45">
        <f t="shared" si="44"/>
        <v>-0.9799992133</v>
      </c>
      <c r="T1628" s="33">
        <f t="shared" si="22"/>
        <v>-1.280535817</v>
      </c>
      <c r="U1628" s="33">
        <f t="shared" si="33"/>
        <v>0.04372948013</v>
      </c>
      <c r="V1628" s="33">
        <f t="shared" si="42"/>
        <v>0.5557741077</v>
      </c>
      <c r="W1628" s="44">
        <f t="shared" si="13"/>
        <v>0.00838313415</v>
      </c>
      <c r="X1628" s="44">
        <f t="shared" si="14"/>
        <v>0.006485977431</v>
      </c>
      <c r="Y1628" s="33">
        <f t="shared" si="15"/>
        <v>0.7736936228</v>
      </c>
      <c r="Z1628" s="43">
        <v>1.0</v>
      </c>
      <c r="AA1628" s="33">
        <f t="shared" si="16"/>
        <v>1.773693623</v>
      </c>
      <c r="AB1628" s="33">
        <f t="shared" si="17"/>
        <v>0.4362047723</v>
      </c>
      <c r="AC1628" s="33">
        <f t="shared" si="18"/>
        <v>0.5637952277</v>
      </c>
      <c r="AD1628" s="33">
        <f t="shared" si="19"/>
        <v>-0.001398624047</v>
      </c>
      <c r="AE1628" s="34">
        <f t="shared" si="23"/>
        <v>1</v>
      </c>
      <c r="AF1628" s="34">
        <f t="shared" si="24"/>
        <v>0</v>
      </c>
      <c r="AG1628" s="34">
        <f t="shared" si="25"/>
        <v>0</v>
      </c>
      <c r="AH1628" s="34">
        <f t="shared" si="26"/>
        <v>2</v>
      </c>
      <c r="AI1628" s="34">
        <f t="shared" si="28"/>
        <v>0</v>
      </c>
      <c r="AJ1628" s="34">
        <f t="shared" si="29"/>
        <v>1</v>
      </c>
      <c r="AK1628" s="34">
        <f t="shared" si="27"/>
        <v>-0.001398624047</v>
      </c>
      <c r="AL1628" s="36">
        <f t="shared" si="34"/>
        <v>0</v>
      </c>
      <c r="AM1628" s="36">
        <f t="shared" si="35"/>
        <v>0</v>
      </c>
      <c r="AN1628" s="46">
        <f t="shared" si="36"/>
        <v>0</v>
      </c>
      <c r="AO1628" s="36">
        <f t="shared" si="37"/>
        <v>0</v>
      </c>
      <c r="AP1628" s="36">
        <f t="shared" si="39"/>
        <v>0</v>
      </c>
      <c r="AQ1628" s="36">
        <f t="shared" si="40"/>
        <v>0</v>
      </c>
      <c r="AR1628" s="36">
        <f t="shared" si="38"/>
        <v>0</v>
      </c>
      <c r="AS1628" s="38">
        <f t="shared" si="45"/>
        <v>0</v>
      </c>
      <c r="AT1628" s="38">
        <f t="shared" si="46"/>
        <v>0</v>
      </c>
      <c r="AU1628" s="38">
        <f t="shared" si="47"/>
        <v>0</v>
      </c>
      <c r="AV1628" s="38">
        <f t="shared" si="48"/>
        <v>0</v>
      </c>
      <c r="AW1628" s="38">
        <f t="shared" si="51"/>
        <v>0</v>
      </c>
      <c r="AX1628" s="38">
        <f t="shared" si="52"/>
        <v>0</v>
      </c>
      <c r="AY1628" s="38">
        <f t="shared" si="49"/>
        <v>0</v>
      </c>
      <c r="AZ1628" s="12">
        <f t="shared" si="30"/>
        <v>136.122214</v>
      </c>
      <c r="BA1628" s="12">
        <f t="shared" si="41"/>
        <v>100.2892965</v>
      </c>
      <c r="BB1628" s="12">
        <f t="shared" si="53"/>
        <v>139.8147163</v>
      </c>
      <c r="BC1628" s="12">
        <f t="shared" si="50"/>
        <v>-0.0004662080158</v>
      </c>
      <c r="BD1628" s="12">
        <f t="shared" si="54"/>
        <v>122.998553</v>
      </c>
    </row>
    <row r="1629" ht="14.25" customHeight="1">
      <c r="A1629" s="7">
        <v>38883.0</v>
      </c>
      <c r="B1629" s="21" t="s">
        <v>90</v>
      </c>
      <c r="C1629" s="8">
        <v>35.731339</v>
      </c>
      <c r="D1629" s="33">
        <f t="shared" si="5"/>
        <v>0.003738385071</v>
      </c>
      <c r="E1629" s="33">
        <f t="shared" si="7"/>
        <v>-0.01746195874</v>
      </c>
      <c r="F1629" s="33">
        <f t="shared" si="9"/>
        <v>-0.02824349451</v>
      </c>
      <c r="G1629" s="33">
        <f t="shared" si="11"/>
        <v>-0.004621858092</v>
      </c>
      <c r="H1629" s="33">
        <f t="shared" si="20"/>
        <v>-1.279478997</v>
      </c>
      <c r="I1629" s="45">
        <f t="shared" si="31"/>
        <v>-1.433794865</v>
      </c>
      <c r="J1629" s="45">
        <f t="shared" si="43"/>
        <v>-0.2687080044</v>
      </c>
      <c r="K1629" s="21" t="s">
        <v>91</v>
      </c>
      <c r="L1629" s="8">
        <v>12.607825</v>
      </c>
      <c r="M1629" s="33">
        <f t="shared" si="6"/>
        <v>0.005373095243</v>
      </c>
      <c r="N1629" s="33">
        <f t="shared" si="8"/>
        <v>-0.0009147050787</v>
      </c>
      <c r="O1629" s="33">
        <f t="shared" si="10"/>
        <v>-0.01297113903</v>
      </c>
      <c r="P1629" s="33">
        <f t="shared" si="12"/>
        <v>-0.004585224533</v>
      </c>
      <c r="Q1629" s="45">
        <f t="shared" si="21"/>
        <v>-0.1473403633</v>
      </c>
      <c r="R1629" s="45">
        <f t="shared" si="32"/>
        <v>-0.789639169</v>
      </c>
      <c r="S1629" s="45">
        <f t="shared" si="44"/>
        <v>-0.562471253</v>
      </c>
      <c r="T1629" s="33">
        <f t="shared" si="22"/>
        <v>-1.132138633</v>
      </c>
      <c r="U1629" s="33">
        <f t="shared" si="33"/>
        <v>-0.6441556964</v>
      </c>
      <c r="V1629" s="33">
        <f t="shared" si="42"/>
        <v>0.2937632486</v>
      </c>
      <c r="W1629" s="44">
        <f t="shared" si="13"/>
        <v>0.008434006754</v>
      </c>
      <c r="X1629" s="44">
        <f t="shared" si="14"/>
        <v>0.006475129623</v>
      </c>
      <c r="Y1629" s="33">
        <f t="shared" si="15"/>
        <v>0.7677406257</v>
      </c>
      <c r="Z1629" s="43">
        <v>1.0</v>
      </c>
      <c r="AA1629" s="33">
        <f t="shared" si="16"/>
        <v>1.767740626</v>
      </c>
      <c r="AB1629" s="33">
        <f t="shared" si="17"/>
        <v>0.4343061502</v>
      </c>
      <c r="AC1629" s="33">
        <f t="shared" si="18"/>
        <v>0.5656938498</v>
      </c>
      <c r="AD1629" s="33">
        <f t="shared" si="19"/>
        <v>0.002323525499</v>
      </c>
      <c r="AE1629" s="34">
        <f t="shared" si="23"/>
        <v>1</v>
      </c>
      <c r="AF1629" s="34">
        <f t="shared" si="24"/>
        <v>0</v>
      </c>
      <c r="AG1629" s="34">
        <f t="shared" si="25"/>
        <v>0</v>
      </c>
      <c r="AH1629" s="34">
        <f t="shared" si="26"/>
        <v>3</v>
      </c>
      <c r="AI1629" s="34">
        <f t="shared" si="28"/>
        <v>0</v>
      </c>
      <c r="AJ1629" s="34">
        <f t="shared" si="29"/>
        <v>1</v>
      </c>
      <c r="AK1629" s="34">
        <f t="shared" si="27"/>
        <v>0.002323525499</v>
      </c>
      <c r="AL1629" s="36">
        <f t="shared" si="34"/>
        <v>0</v>
      </c>
      <c r="AM1629" s="36">
        <f t="shared" si="35"/>
        <v>0</v>
      </c>
      <c r="AN1629" s="46">
        <f t="shared" si="36"/>
        <v>0</v>
      </c>
      <c r="AO1629" s="36">
        <f t="shared" si="37"/>
        <v>0</v>
      </c>
      <c r="AP1629" s="36">
        <f t="shared" si="39"/>
        <v>0</v>
      </c>
      <c r="AQ1629" s="36">
        <f t="shared" si="40"/>
        <v>0</v>
      </c>
      <c r="AR1629" s="36">
        <f t="shared" si="38"/>
        <v>0</v>
      </c>
      <c r="AS1629" s="38">
        <f t="shared" si="45"/>
        <v>0</v>
      </c>
      <c r="AT1629" s="38">
        <f t="shared" si="46"/>
        <v>0</v>
      </c>
      <c r="AU1629" s="38">
        <f t="shared" si="47"/>
        <v>0</v>
      </c>
      <c r="AV1629" s="38">
        <f t="shared" si="48"/>
        <v>0</v>
      </c>
      <c r="AW1629" s="38">
        <f t="shared" si="51"/>
        <v>0</v>
      </c>
      <c r="AX1629" s="38">
        <f t="shared" si="52"/>
        <v>0</v>
      </c>
      <c r="AY1629" s="38">
        <f t="shared" si="49"/>
        <v>0</v>
      </c>
      <c r="AZ1629" s="12">
        <f t="shared" si="30"/>
        <v>136.4384974</v>
      </c>
      <c r="BA1629" s="12">
        <f t="shared" si="41"/>
        <v>100.2892965</v>
      </c>
      <c r="BB1629" s="12">
        <f t="shared" si="53"/>
        <v>139.8147163</v>
      </c>
      <c r="BC1629" s="12">
        <f t="shared" si="50"/>
        <v>0.0007745084998</v>
      </c>
      <c r="BD1629" s="12">
        <f t="shared" si="54"/>
        <v>123.0938164</v>
      </c>
    </row>
    <row r="1630" ht="14.25" customHeight="1">
      <c r="A1630" s="7">
        <v>38884.0</v>
      </c>
      <c r="B1630" s="21" t="s">
        <v>90</v>
      </c>
      <c r="C1630" s="8">
        <v>36.106308</v>
      </c>
      <c r="D1630" s="33">
        <f t="shared" si="5"/>
        <v>0.01049412114</v>
      </c>
      <c r="E1630" s="33">
        <f t="shared" si="7"/>
        <v>-0.003837809978</v>
      </c>
      <c r="F1630" s="33">
        <f t="shared" si="9"/>
        <v>-0.01108611595</v>
      </c>
      <c r="G1630" s="33">
        <f t="shared" si="11"/>
        <v>0.022276641</v>
      </c>
      <c r="H1630" s="33">
        <f t="shared" si="20"/>
        <v>-0.2627196418</v>
      </c>
      <c r="I1630" s="45">
        <f t="shared" si="31"/>
        <v>-0.5463111953</v>
      </c>
      <c r="J1630" s="45">
        <f t="shared" si="43"/>
        <v>0.7099909372</v>
      </c>
      <c r="K1630" s="21" t="s">
        <v>91</v>
      </c>
      <c r="L1630" s="8">
        <v>12.657618</v>
      </c>
      <c r="M1630" s="33">
        <f t="shared" si="6"/>
        <v>0.003949372711</v>
      </c>
      <c r="N1630" s="33">
        <f t="shared" si="8"/>
        <v>-0.0006539605828</v>
      </c>
      <c r="O1630" s="33">
        <f t="shared" si="10"/>
        <v>-0.00839575244</v>
      </c>
      <c r="P1630" s="33">
        <f t="shared" si="12"/>
        <v>-0.0006539605828</v>
      </c>
      <c r="Q1630" s="45">
        <f t="shared" si="21"/>
        <v>-0.1286631271</v>
      </c>
      <c r="R1630" s="45">
        <f t="shared" si="32"/>
        <v>-0.5510502127</v>
      </c>
      <c r="S1630" s="45">
        <f t="shared" si="44"/>
        <v>-0.4162572183</v>
      </c>
      <c r="T1630" s="33">
        <f t="shared" si="22"/>
        <v>-0.1340565148</v>
      </c>
      <c r="U1630" s="33">
        <f t="shared" si="33"/>
        <v>0.004739017488</v>
      </c>
      <c r="V1630" s="33">
        <f t="shared" si="42"/>
        <v>1.126248155</v>
      </c>
      <c r="W1630" s="44">
        <f t="shared" si="13"/>
        <v>0.007873286972</v>
      </c>
      <c r="X1630" s="44">
        <f t="shared" si="14"/>
        <v>0.006541741625</v>
      </c>
      <c r="Y1630" s="33">
        <f t="shared" si="15"/>
        <v>0.830878088</v>
      </c>
      <c r="Z1630" s="43">
        <v>1.0</v>
      </c>
      <c r="AA1630" s="33">
        <f t="shared" si="16"/>
        <v>1.830878088</v>
      </c>
      <c r="AB1630" s="33">
        <f t="shared" si="17"/>
        <v>0.4538139887</v>
      </c>
      <c r="AC1630" s="33">
        <f t="shared" si="18"/>
        <v>0.5461860113</v>
      </c>
      <c r="AD1630" s="33">
        <f t="shared" si="19"/>
        <v>0.0005746600682</v>
      </c>
      <c r="AE1630" s="34">
        <f t="shared" si="23"/>
        <v>0</v>
      </c>
      <c r="AF1630" s="34">
        <f t="shared" si="24"/>
        <v>0</v>
      </c>
      <c r="AG1630" s="34">
        <f t="shared" si="25"/>
        <v>0</v>
      </c>
      <c r="AH1630" s="34">
        <f t="shared" si="26"/>
        <v>4</v>
      </c>
      <c r="AI1630" s="34">
        <f t="shared" si="28"/>
        <v>0</v>
      </c>
      <c r="AJ1630" s="34">
        <f t="shared" si="29"/>
        <v>1</v>
      </c>
      <c r="AK1630" s="34">
        <f t="shared" si="27"/>
        <v>0.0005746600682</v>
      </c>
      <c r="AL1630" s="36">
        <f t="shared" si="34"/>
        <v>0</v>
      </c>
      <c r="AM1630" s="36">
        <f t="shared" si="35"/>
        <v>0</v>
      </c>
      <c r="AN1630" s="46">
        <f t="shared" si="36"/>
        <v>0</v>
      </c>
      <c r="AO1630" s="36">
        <f t="shared" si="37"/>
        <v>0</v>
      </c>
      <c r="AP1630" s="36">
        <f t="shared" si="39"/>
        <v>0</v>
      </c>
      <c r="AQ1630" s="36">
        <f t="shared" si="40"/>
        <v>0</v>
      </c>
      <c r="AR1630" s="36">
        <f t="shared" si="38"/>
        <v>0</v>
      </c>
      <c r="AS1630" s="38">
        <f t="shared" si="45"/>
        <v>-1</v>
      </c>
      <c r="AT1630" s="38">
        <f t="shared" si="46"/>
        <v>0</v>
      </c>
      <c r="AU1630" s="38">
        <f t="shared" si="47"/>
        <v>0</v>
      </c>
      <c r="AV1630" s="38">
        <f t="shared" si="48"/>
        <v>1</v>
      </c>
      <c r="AW1630" s="38">
        <f t="shared" si="51"/>
        <v>0</v>
      </c>
      <c r="AX1630" s="38">
        <f t="shared" si="52"/>
        <v>-1</v>
      </c>
      <c r="AY1630" s="38">
        <f t="shared" si="49"/>
        <v>-0.0005746600682</v>
      </c>
      <c r="AZ1630" s="12">
        <f t="shared" si="30"/>
        <v>136.5169032</v>
      </c>
      <c r="BA1630" s="12">
        <f t="shared" si="41"/>
        <v>100.2892965</v>
      </c>
      <c r="BB1630" s="12">
        <f t="shared" si="53"/>
        <v>139.7343703</v>
      </c>
      <c r="BC1630" s="12">
        <f t="shared" si="50"/>
        <v>0</v>
      </c>
      <c r="BD1630" s="12">
        <f t="shared" si="54"/>
        <v>123.0938164</v>
      </c>
    </row>
    <row r="1631" ht="14.25" customHeight="1">
      <c r="A1631" s="7">
        <v>38887.0</v>
      </c>
      <c r="B1631" s="21" t="s">
        <v>90</v>
      </c>
      <c r="C1631" s="8">
        <v>35.870438</v>
      </c>
      <c r="D1631" s="33">
        <f t="shared" si="5"/>
        <v>-0.006532653519</v>
      </c>
      <c r="E1631" s="33">
        <f t="shared" si="7"/>
        <v>-0.006865171785</v>
      </c>
      <c r="F1631" s="33">
        <f t="shared" si="9"/>
        <v>-0.002418944609</v>
      </c>
      <c r="G1631" s="33">
        <f t="shared" si="11"/>
        <v>0.01715802995</v>
      </c>
      <c r="H1631" s="33">
        <f t="shared" si="20"/>
        <v>-0.4870846205</v>
      </c>
      <c r="I1631" s="45">
        <f t="shared" si="31"/>
        <v>-0.1126156173</v>
      </c>
      <c r="J1631" s="45">
        <f t="shared" si="43"/>
        <v>0.5228806363</v>
      </c>
      <c r="K1631" s="21" t="s">
        <v>91</v>
      </c>
      <c r="L1631" s="8">
        <v>12.575597</v>
      </c>
      <c r="M1631" s="33">
        <f t="shared" si="6"/>
        <v>-0.006479971192</v>
      </c>
      <c r="N1631" s="33">
        <f t="shared" si="8"/>
        <v>-0.001628043084</v>
      </c>
      <c r="O1631" s="33">
        <f t="shared" si="10"/>
        <v>-0.004386350694</v>
      </c>
      <c r="P1631" s="33">
        <f t="shared" si="12"/>
        <v>-0.009404265496</v>
      </c>
      <c r="Q1631" s="45">
        <f t="shared" si="21"/>
        <v>-0.1966002074</v>
      </c>
      <c r="R1631" s="45">
        <f t="shared" si="32"/>
        <v>-0.3449534685</v>
      </c>
      <c r="S1631" s="45">
        <f t="shared" si="44"/>
        <v>-0.6876499501</v>
      </c>
      <c r="T1631" s="33">
        <f t="shared" si="22"/>
        <v>-0.2904844131</v>
      </c>
      <c r="U1631" s="33">
        <f t="shared" si="33"/>
        <v>0.2323378511</v>
      </c>
      <c r="V1631" s="33">
        <f t="shared" si="42"/>
        <v>1.210530586</v>
      </c>
      <c r="W1631" s="44">
        <f t="shared" si="13"/>
        <v>0.008039948089</v>
      </c>
      <c r="X1631" s="44">
        <f t="shared" si="14"/>
        <v>0.006671795107</v>
      </c>
      <c r="Y1631" s="33">
        <f t="shared" si="15"/>
        <v>0.82983062</v>
      </c>
      <c r="Z1631" s="43">
        <v>1.0</v>
      </c>
      <c r="AA1631" s="33">
        <f t="shared" si="16"/>
        <v>1.82983062</v>
      </c>
      <c r="AB1631" s="33">
        <f t="shared" si="17"/>
        <v>0.4535013301</v>
      </c>
      <c r="AC1631" s="33">
        <f t="shared" si="18"/>
        <v>0.5464986699</v>
      </c>
      <c r="AD1631" s="33">
        <f t="shared" si="19"/>
        <v>0.001502079803</v>
      </c>
      <c r="AE1631" s="34">
        <f t="shared" si="23"/>
        <v>0</v>
      </c>
      <c r="AF1631" s="34">
        <f t="shared" si="24"/>
        <v>0</v>
      </c>
      <c r="AG1631" s="34">
        <f t="shared" si="25"/>
        <v>0</v>
      </c>
      <c r="AH1631" s="34">
        <f t="shared" si="26"/>
        <v>5</v>
      </c>
      <c r="AI1631" s="34">
        <f t="shared" si="28"/>
        <v>0</v>
      </c>
      <c r="AJ1631" s="34">
        <f t="shared" si="29"/>
        <v>1</v>
      </c>
      <c r="AK1631" s="34">
        <f t="shared" si="27"/>
        <v>0.001502079803</v>
      </c>
      <c r="AL1631" s="36">
        <f t="shared" si="34"/>
        <v>0</v>
      </c>
      <c r="AM1631" s="36">
        <f t="shared" si="35"/>
        <v>0</v>
      </c>
      <c r="AN1631" s="46">
        <f t="shared" si="36"/>
        <v>0</v>
      </c>
      <c r="AO1631" s="36">
        <f t="shared" si="37"/>
        <v>0</v>
      </c>
      <c r="AP1631" s="36">
        <f t="shared" si="39"/>
        <v>0</v>
      </c>
      <c r="AQ1631" s="36">
        <f t="shared" si="40"/>
        <v>0</v>
      </c>
      <c r="AR1631" s="36">
        <f t="shared" si="38"/>
        <v>0</v>
      </c>
      <c r="AS1631" s="38">
        <f t="shared" si="45"/>
        <v>-1</v>
      </c>
      <c r="AT1631" s="38">
        <f t="shared" si="46"/>
        <v>0</v>
      </c>
      <c r="AU1631" s="38">
        <f t="shared" si="47"/>
        <v>0</v>
      </c>
      <c r="AV1631" s="38">
        <f t="shared" si="48"/>
        <v>2</v>
      </c>
      <c r="AW1631" s="38">
        <f t="shared" si="51"/>
        <v>0</v>
      </c>
      <c r="AX1631" s="38">
        <f t="shared" si="52"/>
        <v>-1</v>
      </c>
      <c r="AY1631" s="38">
        <f t="shared" si="49"/>
        <v>-0.001502079803</v>
      </c>
      <c r="AZ1631" s="12">
        <f t="shared" si="30"/>
        <v>136.7219625</v>
      </c>
      <c r="BA1631" s="12">
        <f t="shared" si="41"/>
        <v>100.2892965</v>
      </c>
      <c r="BB1631" s="12">
        <f t="shared" si="53"/>
        <v>139.5244782</v>
      </c>
      <c r="BC1631" s="12">
        <f t="shared" si="50"/>
        <v>0</v>
      </c>
      <c r="BD1631" s="12">
        <f t="shared" si="54"/>
        <v>123.0938164</v>
      </c>
    </row>
    <row r="1632" ht="14.25" customHeight="1">
      <c r="A1632" s="7">
        <v>38888.0</v>
      </c>
      <c r="B1632" s="21" t="s">
        <v>90</v>
      </c>
      <c r="C1632" s="8">
        <v>35.858341</v>
      </c>
      <c r="D1632" s="33">
        <f t="shared" si="5"/>
        <v>-0.0003372414912</v>
      </c>
      <c r="E1632" s="33">
        <f t="shared" si="7"/>
        <v>0.005085587165</v>
      </c>
      <c r="F1632" s="33">
        <f t="shared" si="9"/>
        <v>-0.01544331853</v>
      </c>
      <c r="G1632" s="33">
        <f t="shared" si="11"/>
        <v>0.005320454693</v>
      </c>
      <c r="H1632" s="33">
        <f t="shared" si="20"/>
        <v>0.3925025338</v>
      </c>
      <c r="I1632" s="45">
        <f t="shared" si="31"/>
        <v>-0.7617287911</v>
      </c>
      <c r="J1632" s="45">
        <f t="shared" si="43"/>
        <v>0.08500615433</v>
      </c>
      <c r="K1632" s="21" t="s">
        <v>91</v>
      </c>
      <c r="L1632" s="8">
        <v>12.537513</v>
      </c>
      <c r="M1632" s="33">
        <f t="shared" si="6"/>
        <v>-0.003028404934</v>
      </c>
      <c r="N1632" s="33">
        <f t="shared" si="8"/>
        <v>-0.002563855736</v>
      </c>
      <c r="O1632" s="33">
        <f t="shared" si="10"/>
        <v>-0.008999343707</v>
      </c>
      <c r="P1632" s="33">
        <f t="shared" si="12"/>
        <v>-0.01127168822</v>
      </c>
      <c r="Q1632" s="45">
        <f t="shared" si="21"/>
        <v>-0.270213997</v>
      </c>
      <c r="R1632" s="45">
        <f t="shared" si="32"/>
        <v>-0.548889979</v>
      </c>
      <c r="S1632" s="45">
        <f t="shared" si="44"/>
        <v>-0.7317052232</v>
      </c>
      <c r="T1632" s="33">
        <f t="shared" si="22"/>
        <v>0.6627165308</v>
      </c>
      <c r="U1632" s="33">
        <f t="shared" si="33"/>
        <v>-0.2128388121</v>
      </c>
      <c r="V1632" s="33">
        <f t="shared" si="42"/>
        <v>0.8167113775</v>
      </c>
      <c r="W1632" s="44">
        <f t="shared" si="13"/>
        <v>0.007648141881</v>
      </c>
      <c r="X1632" s="44">
        <f t="shared" si="14"/>
        <v>0.006695353058</v>
      </c>
      <c r="Y1632" s="33">
        <f t="shared" si="15"/>
        <v>0.8754221825</v>
      </c>
      <c r="Z1632" s="43">
        <v>1.0</v>
      </c>
      <c r="AA1632" s="33">
        <f t="shared" si="16"/>
        <v>1.875422182</v>
      </c>
      <c r="AB1632" s="33">
        <f t="shared" si="17"/>
        <v>0.4667867271</v>
      </c>
      <c r="AC1632" s="33">
        <f t="shared" si="18"/>
        <v>0.5332132729</v>
      </c>
      <c r="AD1632" s="33">
        <f t="shared" si="19"/>
        <v>-0.00009661053989</v>
      </c>
      <c r="AE1632" s="34">
        <f t="shared" si="23"/>
        <v>0</v>
      </c>
      <c r="AF1632" s="34">
        <f t="shared" si="24"/>
        <v>0</v>
      </c>
      <c r="AG1632" s="34">
        <f t="shared" si="25"/>
        <v>0</v>
      </c>
      <c r="AH1632" s="34">
        <f t="shared" si="26"/>
        <v>0</v>
      </c>
      <c r="AI1632" s="34">
        <f t="shared" si="28"/>
        <v>1</v>
      </c>
      <c r="AJ1632" s="34">
        <f t="shared" si="29"/>
        <v>0</v>
      </c>
      <c r="AK1632" s="34">
        <f t="shared" si="27"/>
        <v>0</v>
      </c>
      <c r="AL1632" s="36">
        <f t="shared" si="34"/>
        <v>0</v>
      </c>
      <c r="AM1632" s="36">
        <f t="shared" si="35"/>
        <v>0</v>
      </c>
      <c r="AN1632" s="46">
        <f t="shared" si="36"/>
        <v>0</v>
      </c>
      <c r="AO1632" s="36">
        <f t="shared" si="37"/>
        <v>0</v>
      </c>
      <c r="AP1632" s="36">
        <f t="shared" si="39"/>
        <v>0</v>
      </c>
      <c r="AQ1632" s="36">
        <f t="shared" si="40"/>
        <v>0</v>
      </c>
      <c r="AR1632" s="36">
        <f t="shared" si="38"/>
        <v>0</v>
      </c>
      <c r="AS1632" s="38">
        <f t="shared" si="45"/>
        <v>0</v>
      </c>
      <c r="AT1632" s="38">
        <f t="shared" si="46"/>
        <v>0</v>
      </c>
      <c r="AU1632" s="38">
        <f t="shared" si="47"/>
        <v>0</v>
      </c>
      <c r="AV1632" s="38">
        <f t="shared" si="48"/>
        <v>3</v>
      </c>
      <c r="AW1632" s="38">
        <f t="shared" si="51"/>
        <v>0</v>
      </c>
      <c r="AX1632" s="38">
        <f t="shared" si="52"/>
        <v>-1</v>
      </c>
      <c r="AY1632" s="38">
        <f t="shared" si="49"/>
        <v>0.00009661053989</v>
      </c>
      <c r="AZ1632" s="12">
        <f t="shared" si="30"/>
        <v>136.7219625</v>
      </c>
      <c r="BA1632" s="12">
        <f t="shared" si="41"/>
        <v>100.2892965</v>
      </c>
      <c r="BB1632" s="12">
        <f t="shared" si="53"/>
        <v>139.5379577</v>
      </c>
      <c r="BC1632" s="12">
        <f t="shared" si="50"/>
        <v>0.0000322035133</v>
      </c>
      <c r="BD1632" s="12">
        <f t="shared" si="54"/>
        <v>123.0977805</v>
      </c>
    </row>
    <row r="1633" ht="14.25" customHeight="1">
      <c r="A1633" s="7">
        <v>38889.0</v>
      </c>
      <c r="B1633" s="21" t="s">
        <v>90</v>
      </c>
      <c r="C1633" s="8">
        <v>36.051888</v>
      </c>
      <c r="D1633" s="33">
        <f t="shared" si="5"/>
        <v>0.005397544744</v>
      </c>
      <c r="E1633" s="33">
        <f t="shared" si="7"/>
        <v>0.01274301083</v>
      </c>
      <c r="F1633" s="33">
        <f t="shared" si="9"/>
        <v>-0.0114425632</v>
      </c>
      <c r="G1633" s="33">
        <f t="shared" si="11"/>
        <v>0.00296302326</v>
      </c>
      <c r="H1633" s="33">
        <f t="shared" si="20"/>
        <v>0.9465446907</v>
      </c>
      <c r="I1633" s="45">
        <f t="shared" si="31"/>
        <v>-0.5668578262</v>
      </c>
      <c r="J1633" s="45">
        <f t="shared" si="43"/>
        <v>-0.002022035514</v>
      </c>
      <c r="K1633" s="21" t="s">
        <v>91</v>
      </c>
      <c r="L1633" s="8">
        <v>12.599026</v>
      </c>
      <c r="M1633" s="33">
        <f t="shared" si="6"/>
        <v>0.00490631595</v>
      </c>
      <c r="N1633" s="33">
        <f t="shared" si="8"/>
        <v>0.004671445445</v>
      </c>
      <c r="O1633" s="33">
        <f t="shared" si="10"/>
        <v>-0.001381766469</v>
      </c>
      <c r="P1633" s="33">
        <f t="shared" si="12"/>
        <v>-0.005964986749</v>
      </c>
      <c r="Q1633" s="45">
        <f t="shared" si="21"/>
        <v>0.2493051059</v>
      </c>
      <c r="R1633" s="45">
        <f t="shared" si="32"/>
        <v>-0.1855836159</v>
      </c>
      <c r="S1633" s="45">
        <f t="shared" si="44"/>
        <v>-0.5418909833</v>
      </c>
      <c r="T1633" s="33">
        <f t="shared" si="22"/>
        <v>0.6972395848</v>
      </c>
      <c r="U1633" s="33">
        <f t="shared" si="33"/>
        <v>-0.3812742104</v>
      </c>
      <c r="V1633" s="33">
        <f t="shared" si="42"/>
        <v>0.5398689478</v>
      </c>
      <c r="W1633" s="44">
        <f t="shared" si="13"/>
        <v>0.007544250965</v>
      </c>
      <c r="X1633" s="44">
        <f t="shared" si="14"/>
        <v>0.006805571628</v>
      </c>
      <c r="Y1633" s="33">
        <f t="shared" si="15"/>
        <v>0.9020871203</v>
      </c>
      <c r="Z1633" s="43">
        <v>1.0</v>
      </c>
      <c r="AA1633" s="33">
        <f t="shared" si="16"/>
        <v>1.90208712</v>
      </c>
      <c r="AB1633" s="33">
        <f t="shared" si="17"/>
        <v>0.4742617258</v>
      </c>
      <c r="AC1633" s="33">
        <f t="shared" si="18"/>
        <v>0.5257382742</v>
      </c>
      <c r="AD1633" s="33">
        <f t="shared" si="19"/>
        <v>0.004972824305</v>
      </c>
      <c r="AE1633" s="34">
        <f t="shared" si="23"/>
        <v>0</v>
      </c>
      <c r="AF1633" s="34">
        <f t="shared" si="24"/>
        <v>0</v>
      </c>
      <c r="AG1633" s="34">
        <f t="shared" si="25"/>
        <v>0</v>
      </c>
      <c r="AH1633" s="34">
        <f t="shared" si="26"/>
        <v>0</v>
      </c>
      <c r="AI1633" s="34">
        <f t="shared" si="28"/>
        <v>0</v>
      </c>
      <c r="AJ1633" s="34">
        <f t="shared" si="29"/>
        <v>0</v>
      </c>
      <c r="AK1633" s="34">
        <f t="shared" si="27"/>
        <v>0</v>
      </c>
      <c r="AL1633" s="36">
        <f t="shared" si="34"/>
        <v>0</v>
      </c>
      <c r="AM1633" s="36">
        <f t="shared" si="35"/>
        <v>0</v>
      </c>
      <c r="AN1633" s="46">
        <f t="shared" si="36"/>
        <v>0</v>
      </c>
      <c r="AO1633" s="36">
        <f t="shared" si="37"/>
        <v>0</v>
      </c>
      <c r="AP1633" s="36">
        <f t="shared" si="39"/>
        <v>0</v>
      </c>
      <c r="AQ1633" s="36">
        <f t="shared" si="40"/>
        <v>0</v>
      </c>
      <c r="AR1633" s="36">
        <f t="shared" si="38"/>
        <v>0</v>
      </c>
      <c r="AS1633" s="38">
        <f t="shared" si="45"/>
        <v>0</v>
      </c>
      <c r="AT1633" s="38">
        <f t="shared" si="46"/>
        <v>0</v>
      </c>
      <c r="AU1633" s="38">
        <f t="shared" si="47"/>
        <v>0</v>
      </c>
      <c r="AV1633" s="38">
        <f t="shared" si="48"/>
        <v>4</v>
      </c>
      <c r="AW1633" s="38">
        <f t="shared" si="51"/>
        <v>0</v>
      </c>
      <c r="AX1633" s="38">
        <f t="shared" si="52"/>
        <v>-1</v>
      </c>
      <c r="AY1633" s="38">
        <f t="shared" si="49"/>
        <v>-0.004972824305</v>
      </c>
      <c r="AZ1633" s="12">
        <f t="shared" si="30"/>
        <v>136.7219625</v>
      </c>
      <c r="BA1633" s="12">
        <f t="shared" si="41"/>
        <v>100.2892965</v>
      </c>
      <c r="BB1633" s="12">
        <f t="shared" si="53"/>
        <v>138.84406</v>
      </c>
      <c r="BC1633" s="12">
        <f t="shared" si="50"/>
        <v>-0.001657608102</v>
      </c>
      <c r="BD1633" s="12">
        <f t="shared" si="54"/>
        <v>122.8937326</v>
      </c>
    </row>
    <row r="1634" ht="14.25" customHeight="1">
      <c r="A1634" s="7">
        <v>38890.0</v>
      </c>
      <c r="B1634" s="21" t="s">
        <v>90</v>
      </c>
      <c r="C1634" s="8">
        <v>36.299839</v>
      </c>
      <c r="D1634" s="33">
        <f t="shared" si="5"/>
        <v>0.006877614842</v>
      </c>
      <c r="E1634" s="33">
        <f t="shared" si="7"/>
        <v>0.01591040291</v>
      </c>
      <c r="F1634" s="33">
        <f t="shared" si="9"/>
        <v>-0.001829382627</v>
      </c>
      <c r="G1634" s="33">
        <f t="shared" si="11"/>
        <v>-0.0006793483497</v>
      </c>
      <c r="H1634" s="33">
        <f t="shared" si="20"/>
        <v>1.1532553</v>
      </c>
      <c r="I1634" s="45">
        <f t="shared" si="31"/>
        <v>-0.1070373075</v>
      </c>
      <c r="J1634" s="45">
        <f t="shared" si="43"/>
        <v>-0.1369782829</v>
      </c>
      <c r="K1634" s="21" t="s">
        <v>91</v>
      </c>
      <c r="L1634" s="8">
        <v>12.558022</v>
      </c>
      <c r="M1634" s="33">
        <f t="shared" si="6"/>
        <v>-0.003254537295</v>
      </c>
      <c r="N1634" s="33">
        <f t="shared" si="8"/>
        <v>-0.003950165869</v>
      </c>
      <c r="O1634" s="33">
        <f t="shared" si="10"/>
        <v>-0.004861257711</v>
      </c>
      <c r="P1634" s="33">
        <f t="shared" si="12"/>
        <v>-0.01932637414</v>
      </c>
      <c r="Q1634" s="45">
        <f t="shared" si="21"/>
        <v>-0.3927749364</v>
      </c>
      <c r="R1634" s="45">
        <f t="shared" si="32"/>
        <v>-0.3469102813</v>
      </c>
      <c r="S1634" s="45">
        <f t="shared" si="44"/>
        <v>-0.96596187</v>
      </c>
      <c r="T1634" s="33">
        <f t="shared" si="22"/>
        <v>1.546030237</v>
      </c>
      <c r="U1634" s="33">
        <f t="shared" si="33"/>
        <v>0.2398729738</v>
      </c>
      <c r="V1634" s="33">
        <f t="shared" si="42"/>
        <v>0.8289835871</v>
      </c>
      <c r="W1634" s="44">
        <f t="shared" si="13"/>
        <v>0.007319983044</v>
      </c>
      <c r="X1634" s="44">
        <f t="shared" si="14"/>
        <v>0.006354544629</v>
      </c>
      <c r="Y1634" s="33">
        <f t="shared" si="15"/>
        <v>0.8681092006</v>
      </c>
      <c r="Z1634" s="43">
        <v>1.0</v>
      </c>
      <c r="AA1634" s="33">
        <f t="shared" si="16"/>
        <v>1.868109201</v>
      </c>
      <c r="AB1634" s="33">
        <f t="shared" si="17"/>
        <v>0.4646993871</v>
      </c>
      <c r="AC1634" s="33">
        <f t="shared" si="18"/>
        <v>0.5353006129</v>
      </c>
      <c r="AD1634" s="33">
        <f t="shared" si="19"/>
        <v>-0.002605118477</v>
      </c>
      <c r="AE1634" s="34">
        <f t="shared" si="23"/>
        <v>-1</v>
      </c>
      <c r="AF1634" s="34">
        <f t="shared" si="24"/>
        <v>0</v>
      </c>
      <c r="AG1634" s="34">
        <f t="shared" si="25"/>
        <v>0</v>
      </c>
      <c r="AH1634" s="34">
        <f t="shared" si="26"/>
        <v>1</v>
      </c>
      <c r="AI1634" s="34">
        <f t="shared" si="28"/>
        <v>0</v>
      </c>
      <c r="AJ1634" s="34">
        <f t="shared" si="29"/>
        <v>-1</v>
      </c>
      <c r="AK1634" s="34">
        <f t="shared" si="27"/>
        <v>0.002605118477</v>
      </c>
      <c r="AL1634" s="36">
        <f t="shared" si="34"/>
        <v>0</v>
      </c>
      <c r="AM1634" s="36">
        <f t="shared" si="35"/>
        <v>0</v>
      </c>
      <c r="AN1634" s="46">
        <f t="shared" si="36"/>
        <v>0</v>
      </c>
      <c r="AO1634" s="36">
        <f t="shared" si="37"/>
        <v>0</v>
      </c>
      <c r="AP1634" s="36">
        <f t="shared" si="39"/>
        <v>0</v>
      </c>
      <c r="AQ1634" s="36">
        <f t="shared" si="40"/>
        <v>0</v>
      </c>
      <c r="AR1634" s="36">
        <f t="shared" si="38"/>
        <v>0</v>
      </c>
      <c r="AS1634" s="38">
        <f t="shared" si="45"/>
        <v>0</v>
      </c>
      <c r="AT1634" s="38">
        <f t="shared" si="46"/>
        <v>0</v>
      </c>
      <c r="AU1634" s="38">
        <f t="shared" si="47"/>
        <v>0</v>
      </c>
      <c r="AV1634" s="38">
        <f t="shared" si="48"/>
        <v>5</v>
      </c>
      <c r="AW1634" s="38">
        <f t="shared" si="51"/>
        <v>0</v>
      </c>
      <c r="AX1634" s="38">
        <f t="shared" si="52"/>
        <v>-1</v>
      </c>
      <c r="AY1634" s="38">
        <f t="shared" si="49"/>
        <v>0.002605118477</v>
      </c>
      <c r="AZ1634" s="12">
        <f t="shared" si="30"/>
        <v>137.0781394</v>
      </c>
      <c r="BA1634" s="12">
        <f t="shared" si="41"/>
        <v>100.2892965</v>
      </c>
      <c r="BB1634" s="12">
        <f t="shared" si="53"/>
        <v>139.2057652</v>
      </c>
      <c r="BC1634" s="12">
        <f t="shared" si="50"/>
        <v>0.001736745652</v>
      </c>
      <c r="BD1634" s="12">
        <f t="shared" si="54"/>
        <v>123.1071678</v>
      </c>
    </row>
    <row r="1635" ht="14.25" customHeight="1">
      <c r="A1635" s="7">
        <v>38891.0</v>
      </c>
      <c r="B1635" s="21" t="s">
        <v>90</v>
      </c>
      <c r="C1635" s="8">
        <v>35.979301</v>
      </c>
      <c r="D1635" s="33">
        <f t="shared" si="5"/>
        <v>-0.008830287099</v>
      </c>
      <c r="E1635" s="33">
        <f t="shared" si="7"/>
        <v>-0.003517584794</v>
      </c>
      <c r="F1635" s="33">
        <f t="shared" si="9"/>
        <v>-0.007341894951</v>
      </c>
      <c r="G1635" s="33">
        <f t="shared" si="11"/>
        <v>-0.01277471833</v>
      </c>
      <c r="H1635" s="33">
        <f t="shared" si="20"/>
        <v>-0.3507769795</v>
      </c>
      <c r="I1635" s="45">
        <f t="shared" si="31"/>
        <v>-0.4158372302</v>
      </c>
      <c r="J1635" s="45">
        <f t="shared" si="43"/>
        <v>-0.5748520121</v>
      </c>
      <c r="K1635" s="21" t="s">
        <v>91</v>
      </c>
      <c r="L1635" s="8">
        <v>12.522872</v>
      </c>
      <c r="M1635" s="33">
        <f t="shared" si="6"/>
        <v>-0.002799007678</v>
      </c>
      <c r="N1635" s="33">
        <f t="shared" si="8"/>
        <v>-0.01064544688</v>
      </c>
      <c r="O1635" s="33">
        <f t="shared" si="10"/>
        <v>-0.01129244576</v>
      </c>
      <c r="P1635" s="33">
        <f t="shared" si="12"/>
        <v>-0.02956475189</v>
      </c>
      <c r="Q1635" s="45">
        <f t="shared" si="21"/>
        <v>-0.8975647146</v>
      </c>
      <c r="R1635" s="45">
        <f t="shared" si="32"/>
        <v>-0.6541645004</v>
      </c>
      <c r="S1635" s="45">
        <f t="shared" si="44"/>
        <v>-1.26931053</v>
      </c>
      <c r="T1635" s="33">
        <f t="shared" si="22"/>
        <v>0.5467877351</v>
      </c>
      <c r="U1635" s="33">
        <f t="shared" si="33"/>
        <v>0.2383272701</v>
      </c>
      <c r="V1635" s="33">
        <f t="shared" si="42"/>
        <v>0.6944585181</v>
      </c>
      <c r="W1635" s="44">
        <f t="shared" si="13"/>
        <v>0.007530555519</v>
      </c>
      <c r="X1635" s="44">
        <f t="shared" si="14"/>
        <v>0.006025309658</v>
      </c>
      <c r="Y1635" s="33">
        <f t="shared" si="15"/>
        <v>0.8001148976</v>
      </c>
      <c r="Z1635" s="43">
        <v>1.0</v>
      </c>
      <c r="AA1635" s="33">
        <f t="shared" si="16"/>
        <v>1.800114898</v>
      </c>
      <c r="AB1635" s="33">
        <f t="shared" si="17"/>
        <v>0.4444799044</v>
      </c>
      <c r="AC1635" s="33">
        <f t="shared" si="18"/>
        <v>0.5555200956</v>
      </c>
      <c r="AD1635" s="33">
        <f t="shared" si="19"/>
        <v>-0.0008900568839</v>
      </c>
      <c r="AE1635" s="34">
        <f t="shared" si="23"/>
        <v>0</v>
      </c>
      <c r="AF1635" s="34">
        <f t="shared" si="24"/>
        <v>0</v>
      </c>
      <c r="AG1635" s="34">
        <f t="shared" si="25"/>
        <v>0</v>
      </c>
      <c r="AH1635" s="34">
        <f t="shared" si="26"/>
        <v>2</v>
      </c>
      <c r="AI1635" s="34">
        <f t="shared" si="28"/>
        <v>0</v>
      </c>
      <c r="AJ1635" s="34">
        <f t="shared" si="29"/>
        <v>-1</v>
      </c>
      <c r="AK1635" s="34">
        <f t="shared" si="27"/>
        <v>0.0008900568839</v>
      </c>
      <c r="AL1635" s="36">
        <f t="shared" si="34"/>
        <v>0</v>
      </c>
      <c r="AM1635" s="36">
        <f t="shared" si="35"/>
        <v>0</v>
      </c>
      <c r="AN1635" s="46">
        <f t="shared" si="36"/>
        <v>0</v>
      </c>
      <c r="AO1635" s="36">
        <f t="shared" si="37"/>
        <v>0</v>
      </c>
      <c r="AP1635" s="36">
        <f t="shared" si="39"/>
        <v>0</v>
      </c>
      <c r="AQ1635" s="36">
        <f t="shared" si="40"/>
        <v>0</v>
      </c>
      <c r="AR1635" s="36">
        <f t="shared" si="38"/>
        <v>0</v>
      </c>
      <c r="AS1635" s="38">
        <f t="shared" si="45"/>
        <v>0</v>
      </c>
      <c r="AT1635" s="38">
        <f t="shared" si="46"/>
        <v>0</v>
      </c>
      <c r="AU1635" s="38">
        <f t="shared" si="47"/>
        <v>0</v>
      </c>
      <c r="AV1635" s="38">
        <f t="shared" si="48"/>
        <v>0</v>
      </c>
      <c r="AW1635" s="38">
        <f t="shared" si="51"/>
        <v>1</v>
      </c>
      <c r="AX1635" s="38">
        <f t="shared" si="52"/>
        <v>0</v>
      </c>
      <c r="AY1635" s="38">
        <f t="shared" si="49"/>
        <v>0</v>
      </c>
      <c r="AZ1635" s="12">
        <f t="shared" si="30"/>
        <v>137.2001467</v>
      </c>
      <c r="BA1635" s="12">
        <f t="shared" si="41"/>
        <v>100.2892965</v>
      </c>
      <c r="BB1635" s="12">
        <f t="shared" si="53"/>
        <v>139.2057652</v>
      </c>
      <c r="BC1635" s="12">
        <f t="shared" si="50"/>
        <v>0.000296685628</v>
      </c>
      <c r="BD1635" s="12">
        <f t="shared" si="54"/>
        <v>123.1436919</v>
      </c>
    </row>
    <row r="1636" ht="14.25" customHeight="1">
      <c r="A1636" s="7">
        <v>38894.0</v>
      </c>
      <c r="B1636" s="21" t="s">
        <v>90</v>
      </c>
      <c r="C1636" s="8">
        <v>35.991405</v>
      </c>
      <c r="D1636" s="33">
        <f t="shared" si="5"/>
        <v>0.0003364156519</v>
      </c>
      <c r="E1636" s="33">
        <f t="shared" si="7"/>
        <v>0.003372331277</v>
      </c>
      <c r="F1636" s="33">
        <f t="shared" si="9"/>
        <v>-0.003515992141</v>
      </c>
      <c r="G1636" s="33">
        <f t="shared" si="11"/>
        <v>-0.01407062704</v>
      </c>
      <c r="H1636" s="33">
        <f t="shared" si="20"/>
        <v>0.1491693659</v>
      </c>
      <c r="I1636" s="45">
        <f t="shared" si="31"/>
        <v>-0.2425759218</v>
      </c>
      <c r="J1636" s="45">
        <f t="shared" si="43"/>
        <v>-0.6190380831</v>
      </c>
      <c r="K1636" s="21" t="s">
        <v>91</v>
      </c>
      <c r="L1636" s="8">
        <v>12.546307</v>
      </c>
      <c r="M1636" s="33">
        <f t="shared" si="6"/>
        <v>0.001871375831</v>
      </c>
      <c r="N1636" s="33">
        <f t="shared" si="8"/>
        <v>-0.002329114077</v>
      </c>
      <c r="O1636" s="33">
        <f t="shared" si="10"/>
        <v>-0.003953365263</v>
      </c>
      <c r="P1636" s="33">
        <f t="shared" si="12"/>
        <v>-0.03037114561</v>
      </c>
      <c r="Q1636" s="45">
        <f t="shared" si="21"/>
        <v>-0.2957451344</v>
      </c>
      <c r="R1636" s="45">
        <f t="shared" si="32"/>
        <v>-0.315944074</v>
      </c>
      <c r="S1636" s="45">
        <f t="shared" si="44"/>
        <v>-1.260892702</v>
      </c>
      <c r="T1636" s="33">
        <f t="shared" si="22"/>
        <v>0.4449145003</v>
      </c>
      <c r="U1636" s="33">
        <f t="shared" si="33"/>
        <v>0.07336815221</v>
      </c>
      <c r="V1636" s="33">
        <f t="shared" si="42"/>
        <v>0.6418546193</v>
      </c>
      <c r="W1636" s="44">
        <f t="shared" si="13"/>
        <v>0.007515447431</v>
      </c>
      <c r="X1636" s="44">
        <f t="shared" si="14"/>
        <v>0.005997655641</v>
      </c>
      <c r="Y1636" s="33">
        <f t="shared" si="15"/>
        <v>0.7980437221</v>
      </c>
      <c r="Z1636" s="43">
        <v>1.0</v>
      </c>
      <c r="AA1636" s="33">
        <f t="shared" si="16"/>
        <v>1.798043722</v>
      </c>
      <c r="AB1636" s="33">
        <f t="shared" si="17"/>
        <v>0.443839998</v>
      </c>
      <c r="AC1636" s="33">
        <f t="shared" si="18"/>
        <v>0.556160002</v>
      </c>
      <c r="AD1636" s="33">
        <f t="shared" si="19"/>
        <v>0.001172130241</v>
      </c>
      <c r="AE1636" s="34">
        <f t="shared" si="23"/>
        <v>0</v>
      </c>
      <c r="AF1636" s="34">
        <f t="shared" si="24"/>
        <v>0</v>
      </c>
      <c r="AG1636" s="34">
        <f t="shared" si="25"/>
        <v>0</v>
      </c>
      <c r="AH1636" s="34">
        <f t="shared" si="26"/>
        <v>3</v>
      </c>
      <c r="AI1636" s="34">
        <f t="shared" si="28"/>
        <v>0</v>
      </c>
      <c r="AJ1636" s="34">
        <f t="shared" si="29"/>
        <v>-1</v>
      </c>
      <c r="AK1636" s="34">
        <f t="shared" si="27"/>
        <v>-0.001172130241</v>
      </c>
      <c r="AL1636" s="36">
        <f t="shared" si="34"/>
        <v>0</v>
      </c>
      <c r="AM1636" s="36">
        <f t="shared" si="35"/>
        <v>0</v>
      </c>
      <c r="AN1636" s="46">
        <f t="shared" si="36"/>
        <v>0</v>
      </c>
      <c r="AO1636" s="36">
        <f t="shared" si="37"/>
        <v>0</v>
      </c>
      <c r="AP1636" s="36">
        <f t="shared" si="39"/>
        <v>0</v>
      </c>
      <c r="AQ1636" s="36">
        <f t="shared" si="40"/>
        <v>0</v>
      </c>
      <c r="AR1636" s="36">
        <f t="shared" si="38"/>
        <v>0</v>
      </c>
      <c r="AS1636" s="38">
        <f t="shared" si="45"/>
        <v>0</v>
      </c>
      <c r="AT1636" s="38">
        <f t="shared" si="46"/>
        <v>0</v>
      </c>
      <c r="AU1636" s="38">
        <f t="shared" si="47"/>
        <v>0</v>
      </c>
      <c r="AV1636" s="38">
        <f t="shared" si="48"/>
        <v>0</v>
      </c>
      <c r="AW1636" s="38">
        <f t="shared" si="51"/>
        <v>0</v>
      </c>
      <c r="AX1636" s="38">
        <f t="shared" si="52"/>
        <v>0</v>
      </c>
      <c r="AY1636" s="38">
        <f t="shared" si="49"/>
        <v>0</v>
      </c>
      <c r="AZ1636" s="12">
        <f t="shared" si="30"/>
        <v>137.0393303</v>
      </c>
      <c r="BA1636" s="12">
        <f t="shared" si="41"/>
        <v>100.2892965</v>
      </c>
      <c r="BB1636" s="12">
        <f t="shared" si="53"/>
        <v>139.2057652</v>
      </c>
      <c r="BC1636" s="12">
        <f t="shared" si="50"/>
        <v>-0.0003907100802</v>
      </c>
      <c r="BD1636" s="12">
        <f t="shared" si="54"/>
        <v>123.0955784</v>
      </c>
    </row>
    <row r="1637" ht="14.25" customHeight="1">
      <c r="A1637" s="7">
        <v>38895.0</v>
      </c>
      <c r="B1637" s="21" t="s">
        <v>90</v>
      </c>
      <c r="C1637" s="8">
        <v>35.749474</v>
      </c>
      <c r="D1637" s="33">
        <f t="shared" si="5"/>
        <v>-0.006721910412</v>
      </c>
      <c r="E1637" s="33">
        <f t="shared" si="7"/>
        <v>-0.003036030027</v>
      </c>
      <c r="F1637" s="33">
        <f t="shared" si="9"/>
        <v>0.002034117143</v>
      </c>
      <c r="G1637" s="33">
        <f t="shared" si="11"/>
        <v>-0.01680817962</v>
      </c>
      <c r="H1637" s="33">
        <f t="shared" si="20"/>
        <v>-0.3836666582</v>
      </c>
      <c r="I1637" s="45">
        <f t="shared" si="31"/>
        <v>0.02170144775</v>
      </c>
      <c r="J1637" s="45">
        <f t="shared" si="43"/>
        <v>-0.7183792275</v>
      </c>
      <c r="K1637" s="21" t="s">
        <v>91</v>
      </c>
      <c r="L1637" s="8">
        <v>12.452562</v>
      </c>
      <c r="M1637" s="33">
        <f t="shared" si="6"/>
        <v>-0.007471919825</v>
      </c>
      <c r="N1637" s="33">
        <f t="shared" si="8"/>
        <v>-0.006775745716</v>
      </c>
      <c r="O1637" s="33">
        <f t="shared" si="10"/>
        <v>-0.009322229418</v>
      </c>
      <c r="P1637" s="33">
        <f t="shared" si="12"/>
        <v>-0.01954522242</v>
      </c>
      <c r="Q1637" s="45">
        <f t="shared" si="21"/>
        <v>-0.6292848126</v>
      </c>
      <c r="R1637" s="45">
        <f t="shared" si="32"/>
        <v>-0.5746229026</v>
      </c>
      <c r="S1637" s="45">
        <f t="shared" si="44"/>
        <v>-0.8851569394</v>
      </c>
      <c r="T1637" s="33">
        <f t="shared" si="22"/>
        <v>0.2456181544</v>
      </c>
      <c r="U1637" s="33">
        <f t="shared" si="33"/>
        <v>0.5963243504</v>
      </c>
      <c r="V1637" s="33">
        <f t="shared" si="42"/>
        <v>0.1667777118</v>
      </c>
      <c r="W1637" s="44">
        <f t="shared" si="13"/>
        <v>0.007603798861</v>
      </c>
      <c r="X1637" s="44">
        <f t="shared" si="14"/>
        <v>0.004740532522</v>
      </c>
      <c r="Y1637" s="33">
        <f t="shared" si="15"/>
        <v>0.6234426514</v>
      </c>
      <c r="Z1637" s="43">
        <v>1.0</v>
      </c>
      <c r="AA1637" s="33">
        <f t="shared" si="16"/>
        <v>1.623442651</v>
      </c>
      <c r="AB1637" s="33">
        <f t="shared" si="17"/>
        <v>0.3840250537</v>
      </c>
      <c r="AC1637" s="33">
        <f t="shared" si="18"/>
        <v>0.6159749463</v>
      </c>
      <c r="AD1637" s="33">
        <f t="shared" si="19"/>
        <v>0.000004809900417</v>
      </c>
      <c r="AE1637" s="34">
        <f t="shared" si="23"/>
        <v>0</v>
      </c>
      <c r="AF1637" s="34">
        <f t="shared" si="24"/>
        <v>0</v>
      </c>
      <c r="AG1637" s="34">
        <f t="shared" si="25"/>
        <v>0</v>
      </c>
      <c r="AH1637" s="34">
        <f t="shared" si="26"/>
        <v>4</v>
      </c>
      <c r="AI1637" s="34">
        <f t="shared" si="28"/>
        <v>0</v>
      </c>
      <c r="AJ1637" s="34">
        <f t="shared" si="29"/>
        <v>-1</v>
      </c>
      <c r="AK1637" s="34">
        <f t="shared" si="27"/>
        <v>-0.000004809900417</v>
      </c>
      <c r="AL1637" s="36">
        <f t="shared" si="34"/>
        <v>0</v>
      </c>
      <c r="AM1637" s="36">
        <f t="shared" si="35"/>
        <v>0</v>
      </c>
      <c r="AN1637" s="46">
        <f t="shared" si="36"/>
        <v>0</v>
      </c>
      <c r="AO1637" s="36">
        <f t="shared" si="37"/>
        <v>0</v>
      </c>
      <c r="AP1637" s="36">
        <f t="shared" si="39"/>
        <v>0</v>
      </c>
      <c r="AQ1637" s="36">
        <f t="shared" si="40"/>
        <v>0</v>
      </c>
      <c r="AR1637" s="36">
        <f t="shared" si="38"/>
        <v>0</v>
      </c>
      <c r="AS1637" s="38">
        <f t="shared" si="45"/>
        <v>0</v>
      </c>
      <c r="AT1637" s="38">
        <f t="shared" si="46"/>
        <v>0</v>
      </c>
      <c r="AU1637" s="38">
        <f t="shared" si="47"/>
        <v>0</v>
      </c>
      <c r="AV1637" s="38">
        <f t="shared" si="48"/>
        <v>0</v>
      </c>
      <c r="AW1637" s="38">
        <f t="shared" si="51"/>
        <v>0</v>
      </c>
      <c r="AX1637" s="38">
        <f t="shared" si="52"/>
        <v>0</v>
      </c>
      <c r="AY1637" s="38">
        <f t="shared" si="49"/>
        <v>0</v>
      </c>
      <c r="AZ1637" s="12">
        <f t="shared" si="30"/>
        <v>137.0386711</v>
      </c>
      <c r="BA1637" s="12">
        <f t="shared" si="41"/>
        <v>100.2892965</v>
      </c>
      <c r="BB1637" s="12">
        <f t="shared" si="53"/>
        <v>139.2057652</v>
      </c>
      <c r="BC1637" s="12">
        <f t="shared" si="50"/>
        <v>-0.000001603300139</v>
      </c>
      <c r="BD1637" s="12">
        <f t="shared" si="54"/>
        <v>123.095381</v>
      </c>
    </row>
    <row r="1638" ht="14.25" customHeight="1">
      <c r="A1638" s="7">
        <v>38896.0</v>
      </c>
      <c r="B1638" s="21" t="s">
        <v>90</v>
      </c>
      <c r="C1638" s="8">
        <v>35.628529</v>
      </c>
      <c r="D1638" s="33">
        <f t="shared" si="5"/>
        <v>-0.0033831267</v>
      </c>
      <c r="E1638" s="33">
        <f t="shared" si="7"/>
        <v>-0.01174304658</v>
      </c>
      <c r="F1638" s="33">
        <f t="shared" si="9"/>
        <v>0.0008503224835</v>
      </c>
      <c r="G1638" s="33">
        <f t="shared" si="11"/>
        <v>-0.0207823681</v>
      </c>
      <c r="H1638" s="33">
        <f t="shared" si="20"/>
        <v>-1.152932559</v>
      </c>
      <c r="I1638" s="45">
        <f t="shared" si="31"/>
        <v>-0.07879027615</v>
      </c>
      <c r="J1638" s="45">
        <f t="shared" si="43"/>
        <v>-0.8686271958</v>
      </c>
      <c r="K1638" s="21" t="s">
        <v>91</v>
      </c>
      <c r="L1638" s="8">
        <v>12.4262</v>
      </c>
      <c r="M1638" s="33">
        <f t="shared" si="6"/>
        <v>-0.002116994077</v>
      </c>
      <c r="N1638" s="33">
        <f t="shared" si="8"/>
        <v>-0.01371740958</v>
      </c>
      <c r="O1638" s="33">
        <f t="shared" si="10"/>
        <v>-0.00911004427</v>
      </c>
      <c r="P1638" s="33">
        <f t="shared" si="12"/>
        <v>-0.02962053979</v>
      </c>
      <c r="Q1638" s="45">
        <f t="shared" si="21"/>
        <v>-1.173045233</v>
      </c>
      <c r="R1638" s="45">
        <f t="shared" si="32"/>
        <v>-0.5790187759</v>
      </c>
      <c r="S1638" s="45">
        <f t="shared" si="44"/>
        <v>-1.176589374</v>
      </c>
      <c r="T1638" s="33">
        <f t="shared" si="22"/>
        <v>0.02011267344</v>
      </c>
      <c r="U1638" s="33">
        <f t="shared" si="33"/>
        <v>0.5002284998</v>
      </c>
      <c r="V1638" s="33">
        <f t="shared" si="42"/>
        <v>0.3079621786</v>
      </c>
      <c r="W1638" s="44">
        <f t="shared" si="13"/>
        <v>0.007616104487</v>
      </c>
      <c r="X1638" s="44">
        <f t="shared" si="14"/>
        <v>0.004217215803</v>
      </c>
      <c r="Y1638" s="33">
        <f t="shared" si="15"/>
        <v>0.5537234698</v>
      </c>
      <c r="Z1638" s="43">
        <v>1.0</v>
      </c>
      <c r="AA1638" s="33">
        <f t="shared" si="16"/>
        <v>1.55372347</v>
      </c>
      <c r="AB1638" s="33">
        <f t="shared" si="17"/>
        <v>0.3563848269</v>
      </c>
      <c r="AC1638" s="33">
        <f t="shared" si="18"/>
        <v>0.6436151731</v>
      </c>
      <c r="AD1638" s="33">
        <f t="shared" si="19"/>
        <v>-0.006141226541</v>
      </c>
      <c r="AE1638" s="34">
        <f t="shared" si="23"/>
        <v>0</v>
      </c>
      <c r="AF1638" s="34">
        <f t="shared" si="24"/>
        <v>0</v>
      </c>
      <c r="AG1638" s="34">
        <f t="shared" si="25"/>
        <v>0</v>
      </c>
      <c r="AH1638" s="34">
        <f t="shared" si="26"/>
        <v>5</v>
      </c>
      <c r="AI1638" s="34">
        <f t="shared" si="28"/>
        <v>0</v>
      </c>
      <c r="AJ1638" s="34">
        <f t="shared" si="29"/>
        <v>-1</v>
      </c>
      <c r="AK1638" s="34">
        <f t="shared" si="27"/>
        <v>0.006141226541</v>
      </c>
      <c r="AL1638" s="36">
        <f t="shared" si="34"/>
        <v>0</v>
      </c>
      <c r="AM1638" s="36">
        <f t="shared" si="35"/>
        <v>0</v>
      </c>
      <c r="AN1638" s="46">
        <f t="shared" si="36"/>
        <v>0</v>
      </c>
      <c r="AO1638" s="36">
        <f t="shared" si="37"/>
        <v>0</v>
      </c>
      <c r="AP1638" s="36">
        <f t="shared" si="39"/>
        <v>0</v>
      </c>
      <c r="AQ1638" s="36">
        <f t="shared" si="40"/>
        <v>0</v>
      </c>
      <c r="AR1638" s="36">
        <f t="shared" si="38"/>
        <v>0</v>
      </c>
      <c r="AS1638" s="38">
        <f t="shared" si="45"/>
        <v>0</v>
      </c>
      <c r="AT1638" s="38">
        <f t="shared" si="46"/>
        <v>0</v>
      </c>
      <c r="AU1638" s="38">
        <f t="shared" si="47"/>
        <v>0</v>
      </c>
      <c r="AV1638" s="38">
        <f t="shared" si="48"/>
        <v>0</v>
      </c>
      <c r="AW1638" s="38">
        <f t="shared" si="51"/>
        <v>0</v>
      </c>
      <c r="AX1638" s="38">
        <f t="shared" si="52"/>
        <v>0</v>
      </c>
      <c r="AY1638" s="38">
        <f t="shared" si="49"/>
        <v>0</v>
      </c>
      <c r="AZ1638" s="12">
        <f t="shared" si="30"/>
        <v>137.8802567</v>
      </c>
      <c r="BA1638" s="12">
        <f t="shared" si="41"/>
        <v>100.2892965</v>
      </c>
      <c r="BB1638" s="12">
        <f t="shared" si="53"/>
        <v>139.2057652</v>
      </c>
      <c r="BC1638" s="12">
        <f t="shared" si="50"/>
        <v>0.002047075514</v>
      </c>
      <c r="BD1638" s="12">
        <f t="shared" si="54"/>
        <v>123.3473666</v>
      </c>
    </row>
    <row r="1639" ht="14.25" customHeight="1">
      <c r="A1639" s="7">
        <v>38897.0</v>
      </c>
      <c r="B1639" s="21" t="s">
        <v>90</v>
      </c>
      <c r="C1639" s="8">
        <v>35.985344</v>
      </c>
      <c r="D1639" s="33">
        <f t="shared" si="5"/>
        <v>0.01001486758</v>
      </c>
      <c r="E1639" s="33">
        <f t="shared" si="7"/>
        <v>-0.008663812531</v>
      </c>
      <c r="F1639" s="33">
        <f t="shared" si="9"/>
        <v>0.007108745631</v>
      </c>
      <c r="G1639" s="33">
        <f t="shared" si="11"/>
        <v>-0.02133552469</v>
      </c>
      <c r="H1639" s="33">
        <f t="shared" si="20"/>
        <v>-0.923074376</v>
      </c>
      <c r="I1639" s="45">
        <f t="shared" si="31"/>
        <v>0.2411885041</v>
      </c>
      <c r="J1639" s="45">
        <f t="shared" si="43"/>
        <v>-0.8949305037</v>
      </c>
      <c r="K1639" s="21" t="s">
        <v>91</v>
      </c>
      <c r="L1639" s="8">
        <v>12.613677</v>
      </c>
      <c r="M1639" s="33">
        <f t="shared" si="6"/>
        <v>0.01508723504</v>
      </c>
      <c r="N1639" s="33">
        <f t="shared" si="8"/>
        <v>0.004431828516</v>
      </c>
      <c r="O1639" s="33">
        <f t="shared" si="10"/>
        <v>0.0004641561887</v>
      </c>
      <c r="P1639" s="33">
        <f t="shared" si="12"/>
        <v>-0.01251300347</v>
      </c>
      <c r="Q1639" s="45">
        <f t="shared" si="21"/>
        <v>0.1854295173</v>
      </c>
      <c r="R1639" s="45">
        <f t="shared" si="32"/>
        <v>-0.1422795084</v>
      </c>
      <c r="S1639" s="45">
        <f t="shared" si="44"/>
        <v>-0.6218726249</v>
      </c>
      <c r="T1639" s="33">
        <f t="shared" si="22"/>
        <v>-1.108503893</v>
      </c>
      <c r="U1639" s="33">
        <f t="shared" si="33"/>
        <v>0.3834680125</v>
      </c>
      <c r="V1639" s="33">
        <f t="shared" si="42"/>
        <v>-0.2730578789</v>
      </c>
      <c r="W1639" s="44">
        <f t="shared" si="13"/>
        <v>0.007571248888</v>
      </c>
      <c r="X1639" s="44">
        <f t="shared" si="14"/>
        <v>0.005602500508</v>
      </c>
      <c r="Y1639" s="33">
        <f t="shared" si="15"/>
        <v>0.7399704581</v>
      </c>
      <c r="Z1639" s="43">
        <v>1.0</v>
      </c>
      <c r="AA1639" s="33">
        <f t="shared" si="16"/>
        <v>1.739970458</v>
      </c>
      <c r="AB1639" s="33">
        <f t="shared" si="17"/>
        <v>0.4252775986</v>
      </c>
      <c r="AC1639" s="33">
        <f t="shared" si="18"/>
        <v>0.5747224014</v>
      </c>
      <c r="AD1639" s="33">
        <f t="shared" si="19"/>
        <v>0.004393554709</v>
      </c>
      <c r="AE1639" s="34">
        <f t="shared" si="23"/>
        <v>1</v>
      </c>
      <c r="AF1639" s="34">
        <f t="shared" si="24"/>
        <v>0</v>
      </c>
      <c r="AG1639" s="34">
        <f t="shared" si="25"/>
        <v>1</v>
      </c>
      <c r="AH1639" s="34">
        <f t="shared" si="26"/>
        <v>1</v>
      </c>
      <c r="AI1639" s="34">
        <f t="shared" si="28"/>
        <v>1</v>
      </c>
      <c r="AJ1639" s="34">
        <f t="shared" si="29"/>
        <v>1</v>
      </c>
      <c r="AK1639" s="34">
        <f t="shared" si="27"/>
        <v>0.004393554709</v>
      </c>
      <c r="AL1639" s="36">
        <f t="shared" si="34"/>
        <v>0</v>
      </c>
      <c r="AM1639" s="36">
        <f t="shared" si="35"/>
        <v>0</v>
      </c>
      <c r="AN1639" s="46">
        <f t="shared" si="36"/>
        <v>0</v>
      </c>
      <c r="AO1639" s="36">
        <f t="shared" si="37"/>
        <v>0</v>
      </c>
      <c r="AP1639" s="36">
        <f t="shared" si="39"/>
        <v>0</v>
      </c>
      <c r="AQ1639" s="36">
        <f t="shared" si="40"/>
        <v>0</v>
      </c>
      <c r="AR1639" s="36">
        <f t="shared" si="38"/>
        <v>0</v>
      </c>
      <c r="AS1639" s="38">
        <f t="shared" si="45"/>
        <v>0</v>
      </c>
      <c r="AT1639" s="38">
        <f t="shared" si="46"/>
        <v>0</v>
      </c>
      <c r="AU1639" s="38">
        <f t="shared" si="47"/>
        <v>0</v>
      </c>
      <c r="AV1639" s="38">
        <f t="shared" si="48"/>
        <v>0</v>
      </c>
      <c r="AW1639" s="38">
        <f t="shared" si="51"/>
        <v>0</v>
      </c>
      <c r="AX1639" s="38">
        <f t="shared" si="52"/>
        <v>0</v>
      </c>
      <c r="AY1639" s="38">
        <f t="shared" si="49"/>
        <v>0</v>
      </c>
      <c r="AZ1639" s="12">
        <f t="shared" si="30"/>
        <v>138.4860411</v>
      </c>
      <c r="BA1639" s="12">
        <f t="shared" si="41"/>
        <v>100.2892965</v>
      </c>
      <c r="BB1639" s="12">
        <f t="shared" si="53"/>
        <v>139.2057652</v>
      </c>
      <c r="BC1639" s="12">
        <f t="shared" si="50"/>
        <v>0.001464518236</v>
      </c>
      <c r="BD1639" s="12">
        <f t="shared" si="54"/>
        <v>123.528011</v>
      </c>
    </row>
    <row r="1640" ht="14.25" customHeight="1">
      <c r="A1640" s="7">
        <v>38898.0</v>
      </c>
      <c r="B1640" s="21" t="s">
        <v>90</v>
      </c>
      <c r="C1640" s="8">
        <v>36.311932</v>
      </c>
      <c r="D1640" s="33">
        <f t="shared" si="5"/>
        <v>0.00907558366</v>
      </c>
      <c r="E1640" s="33">
        <f t="shared" si="7"/>
        <v>0.009245065656</v>
      </c>
      <c r="F1640" s="33">
        <f t="shared" si="9"/>
        <v>0.005694960559</v>
      </c>
      <c r="G1640" s="33">
        <f t="shared" si="11"/>
        <v>-0.005454290389</v>
      </c>
      <c r="H1640" s="33">
        <f t="shared" si="20"/>
        <v>0.5819438078</v>
      </c>
      <c r="I1640" s="45">
        <f t="shared" si="31"/>
        <v>0.1305152372</v>
      </c>
      <c r="J1640" s="45">
        <f t="shared" si="43"/>
        <v>-0.3269663511</v>
      </c>
      <c r="K1640" s="21" t="s">
        <v>91</v>
      </c>
      <c r="L1640" s="8">
        <v>12.601959</v>
      </c>
      <c r="M1640" s="33">
        <f t="shared" si="6"/>
        <v>-0.0009289916017</v>
      </c>
      <c r="N1640" s="33">
        <f t="shared" si="8"/>
        <v>0.006315404326</v>
      </c>
      <c r="O1640" s="33">
        <f t="shared" si="10"/>
        <v>-0.004397272852</v>
      </c>
      <c r="P1640" s="33">
        <f t="shared" si="12"/>
        <v>-0.01275610688</v>
      </c>
      <c r="Q1640" s="45">
        <f t="shared" si="21"/>
        <v>0.3182470271</v>
      </c>
      <c r="R1640" s="45">
        <f t="shared" si="32"/>
        <v>-0.3886509709</v>
      </c>
      <c r="S1640" s="45">
        <f t="shared" si="44"/>
        <v>-0.614001655</v>
      </c>
      <c r="T1640" s="33">
        <f t="shared" si="22"/>
        <v>0.2636967807</v>
      </c>
      <c r="U1640" s="33">
        <f t="shared" si="33"/>
        <v>0.5191662081</v>
      </c>
      <c r="V1640" s="33">
        <f t="shared" si="42"/>
        <v>0.2870353038</v>
      </c>
      <c r="W1640" s="44">
        <f t="shared" si="13"/>
        <v>0.00775568368</v>
      </c>
      <c r="X1640" s="44">
        <f t="shared" si="14"/>
        <v>0.005602928762</v>
      </c>
      <c r="Y1640" s="33">
        <f t="shared" si="15"/>
        <v>0.7224287365</v>
      </c>
      <c r="Z1640" s="43">
        <v>1.0</v>
      </c>
      <c r="AA1640" s="33">
        <f t="shared" si="16"/>
        <v>1.722428737</v>
      </c>
      <c r="AB1640" s="33">
        <f t="shared" si="17"/>
        <v>0.4194244564</v>
      </c>
      <c r="AC1640" s="33">
        <f t="shared" si="18"/>
        <v>0.5805755436</v>
      </c>
      <c r="AD1640" s="33">
        <f t="shared" si="19"/>
        <v>-0.003116677184</v>
      </c>
      <c r="AE1640" s="34">
        <f t="shared" si="23"/>
        <v>0</v>
      </c>
      <c r="AF1640" s="34">
        <f t="shared" si="24"/>
        <v>0</v>
      </c>
      <c r="AG1640" s="34">
        <f t="shared" si="25"/>
        <v>0</v>
      </c>
      <c r="AH1640" s="34">
        <f t="shared" si="26"/>
        <v>2</v>
      </c>
      <c r="AI1640" s="34">
        <f t="shared" si="28"/>
        <v>0</v>
      </c>
      <c r="AJ1640" s="34">
        <f t="shared" si="29"/>
        <v>1</v>
      </c>
      <c r="AK1640" s="34">
        <f t="shared" si="27"/>
        <v>-0.003116677184</v>
      </c>
      <c r="AL1640" s="36">
        <f t="shared" si="34"/>
        <v>0</v>
      </c>
      <c r="AM1640" s="36">
        <f t="shared" si="35"/>
        <v>0</v>
      </c>
      <c r="AN1640" s="46">
        <f t="shared" si="36"/>
        <v>0</v>
      </c>
      <c r="AO1640" s="36">
        <f t="shared" si="37"/>
        <v>0</v>
      </c>
      <c r="AP1640" s="36">
        <f t="shared" si="39"/>
        <v>0</v>
      </c>
      <c r="AQ1640" s="36">
        <f t="shared" si="40"/>
        <v>0</v>
      </c>
      <c r="AR1640" s="36">
        <f t="shared" si="38"/>
        <v>0</v>
      </c>
      <c r="AS1640" s="38">
        <f t="shared" si="45"/>
        <v>0</v>
      </c>
      <c r="AT1640" s="38">
        <f t="shared" si="46"/>
        <v>0</v>
      </c>
      <c r="AU1640" s="38">
        <f t="shared" si="47"/>
        <v>0</v>
      </c>
      <c r="AV1640" s="38">
        <f t="shared" si="48"/>
        <v>0</v>
      </c>
      <c r="AW1640" s="38">
        <f t="shared" si="51"/>
        <v>0</v>
      </c>
      <c r="AX1640" s="38">
        <f t="shared" si="52"/>
        <v>0</v>
      </c>
      <c r="AY1640" s="38">
        <f t="shared" si="49"/>
        <v>0</v>
      </c>
      <c r="AZ1640" s="12">
        <f t="shared" si="30"/>
        <v>138.0544248</v>
      </c>
      <c r="BA1640" s="12">
        <f t="shared" si="41"/>
        <v>100.2892965</v>
      </c>
      <c r="BB1640" s="12">
        <f t="shared" si="53"/>
        <v>139.2057652</v>
      </c>
      <c r="BC1640" s="12">
        <f t="shared" si="50"/>
        <v>-0.001038892395</v>
      </c>
      <c r="BD1640" s="12">
        <f t="shared" si="54"/>
        <v>123.3996787</v>
      </c>
    </row>
    <row r="1641" ht="14.25" customHeight="1">
      <c r="A1641" s="7">
        <v>38901.0</v>
      </c>
      <c r="B1641" s="21" t="s">
        <v>90</v>
      </c>
      <c r="C1641" s="8">
        <v>36.451031</v>
      </c>
      <c r="D1641" s="33">
        <f t="shared" si="5"/>
        <v>0.003830669214</v>
      </c>
      <c r="E1641" s="33">
        <f t="shared" si="7"/>
        <v>0.01277043783</v>
      </c>
      <c r="F1641" s="33">
        <f t="shared" si="9"/>
        <v>0.01618583526</v>
      </c>
      <c r="G1641" s="33">
        <f t="shared" si="11"/>
        <v>0.01372773801</v>
      </c>
      <c r="H1641" s="33">
        <f t="shared" si="20"/>
        <v>0.8582179973</v>
      </c>
      <c r="I1641" s="45">
        <f t="shared" si="31"/>
        <v>0.7343842725</v>
      </c>
      <c r="J1641" s="45">
        <f t="shared" si="43"/>
        <v>0.357697171</v>
      </c>
      <c r="K1641" s="21" t="s">
        <v>91</v>
      </c>
      <c r="L1641" s="8">
        <v>12.704484</v>
      </c>
      <c r="M1641" s="33">
        <f t="shared" si="6"/>
        <v>0.008135639864</v>
      </c>
      <c r="N1641" s="33">
        <f t="shared" si="8"/>
        <v>0.01260745493</v>
      </c>
      <c r="O1641" s="33">
        <f t="shared" si="10"/>
        <v>0.01024897665</v>
      </c>
      <c r="P1641" s="33">
        <f t="shared" si="12"/>
        <v>0.005817670349</v>
      </c>
      <c r="Q1641" s="45">
        <f t="shared" si="21"/>
        <v>0.7751249535</v>
      </c>
      <c r="R1641" s="45">
        <f t="shared" si="32"/>
        <v>0.3028040279</v>
      </c>
      <c r="S1641" s="45">
        <f t="shared" si="44"/>
        <v>-0.04026719417</v>
      </c>
      <c r="T1641" s="33">
        <f t="shared" si="22"/>
        <v>0.08309304375</v>
      </c>
      <c r="U1641" s="33">
        <f t="shared" si="33"/>
        <v>0.4315802446</v>
      </c>
      <c r="V1641" s="33">
        <f t="shared" si="42"/>
        <v>0.3979643652</v>
      </c>
      <c r="W1641" s="44">
        <f t="shared" si="13"/>
        <v>0.006954164953</v>
      </c>
      <c r="X1641" s="44">
        <f t="shared" si="14"/>
        <v>0.005423204573</v>
      </c>
      <c r="Y1641" s="33">
        <f t="shared" si="15"/>
        <v>0.7798498613</v>
      </c>
      <c r="Z1641" s="43">
        <v>1.0</v>
      </c>
      <c r="AA1641" s="33">
        <f t="shared" si="16"/>
        <v>1.779849861</v>
      </c>
      <c r="AB1641" s="33">
        <f t="shared" si="17"/>
        <v>0.4381548569</v>
      </c>
      <c r="AC1641" s="33">
        <f t="shared" si="18"/>
        <v>0.5618451431</v>
      </c>
      <c r="AD1641" s="33">
        <f t="shared" si="19"/>
        <v>0.004534082084</v>
      </c>
      <c r="AE1641" s="34">
        <f t="shared" si="23"/>
        <v>0</v>
      </c>
      <c r="AF1641" s="34">
        <f t="shared" si="24"/>
        <v>0</v>
      </c>
      <c r="AG1641" s="34">
        <f t="shared" si="25"/>
        <v>0</v>
      </c>
      <c r="AH1641" s="34">
        <f t="shared" si="26"/>
        <v>3</v>
      </c>
      <c r="AI1641" s="34">
        <f t="shared" si="28"/>
        <v>0</v>
      </c>
      <c r="AJ1641" s="34">
        <f t="shared" si="29"/>
        <v>1</v>
      </c>
      <c r="AK1641" s="34">
        <f t="shared" si="27"/>
        <v>0.004534082084</v>
      </c>
      <c r="AL1641" s="36">
        <f t="shared" si="34"/>
        <v>0</v>
      </c>
      <c r="AM1641" s="36">
        <f t="shared" si="35"/>
        <v>0</v>
      </c>
      <c r="AN1641" s="46">
        <f t="shared" si="36"/>
        <v>0</v>
      </c>
      <c r="AO1641" s="36">
        <f t="shared" si="37"/>
        <v>0</v>
      </c>
      <c r="AP1641" s="36">
        <f t="shared" si="39"/>
        <v>0</v>
      </c>
      <c r="AQ1641" s="36">
        <f t="shared" si="40"/>
        <v>0</v>
      </c>
      <c r="AR1641" s="36">
        <f t="shared" si="38"/>
        <v>0</v>
      </c>
      <c r="AS1641" s="38">
        <f t="shared" si="45"/>
        <v>0</v>
      </c>
      <c r="AT1641" s="38">
        <f t="shared" si="46"/>
        <v>0</v>
      </c>
      <c r="AU1641" s="38">
        <f t="shared" si="47"/>
        <v>0</v>
      </c>
      <c r="AV1641" s="38">
        <f t="shared" si="48"/>
        <v>0</v>
      </c>
      <c r="AW1641" s="38">
        <f t="shared" si="51"/>
        <v>0</v>
      </c>
      <c r="AX1641" s="38">
        <f t="shared" si="52"/>
        <v>0</v>
      </c>
      <c r="AY1641" s="38">
        <f t="shared" si="49"/>
        <v>0</v>
      </c>
      <c r="AZ1641" s="12">
        <f t="shared" si="30"/>
        <v>138.6803749</v>
      </c>
      <c r="BA1641" s="12">
        <f t="shared" si="41"/>
        <v>100.2892965</v>
      </c>
      <c r="BB1641" s="12">
        <f t="shared" si="53"/>
        <v>139.2057652</v>
      </c>
      <c r="BC1641" s="12">
        <f t="shared" si="50"/>
        <v>0.001511360695</v>
      </c>
      <c r="BD1641" s="12">
        <f t="shared" si="54"/>
        <v>123.5861802</v>
      </c>
    </row>
    <row r="1642" ht="14.25" customHeight="1">
      <c r="A1642" s="7">
        <v>38903.0</v>
      </c>
      <c r="B1642" s="21" t="s">
        <v>90</v>
      </c>
      <c r="C1642" s="8">
        <v>36.451031</v>
      </c>
      <c r="D1642" s="33">
        <f t="shared" si="5"/>
        <v>0</v>
      </c>
      <c r="E1642" s="33">
        <f t="shared" si="7"/>
        <v>0.01962426077</v>
      </c>
      <c r="F1642" s="33">
        <f t="shared" si="9"/>
        <v>0.01652865089</v>
      </c>
      <c r="G1642" s="33">
        <f t="shared" si="11"/>
        <v>0.0008300751447</v>
      </c>
      <c r="H1642" s="33">
        <f t="shared" si="20"/>
        <v>1.412165287</v>
      </c>
      <c r="I1642" s="45">
        <f t="shared" si="31"/>
        <v>0.728920749</v>
      </c>
      <c r="J1642" s="45">
        <f t="shared" si="43"/>
        <v>-0.1476347806</v>
      </c>
      <c r="K1642" s="21" t="s">
        <v>91</v>
      </c>
      <c r="L1642" s="8">
        <v>12.601959</v>
      </c>
      <c r="M1642" s="33">
        <f t="shared" si="6"/>
        <v>-0.008069985369</v>
      </c>
      <c r="N1642" s="33">
        <f t="shared" si="8"/>
        <v>0.0119972902</v>
      </c>
      <c r="O1642" s="33">
        <f t="shared" si="10"/>
        <v>0.005140253892</v>
      </c>
      <c r="P1642" s="33">
        <f t="shared" si="12"/>
        <v>-0.003905348726</v>
      </c>
      <c r="Q1642" s="45">
        <f t="shared" si="21"/>
        <v>0.7029445393</v>
      </c>
      <c r="R1642" s="45">
        <f t="shared" si="32"/>
        <v>0.03462536594</v>
      </c>
      <c r="S1642" s="45">
        <f t="shared" si="44"/>
        <v>-0.344719026</v>
      </c>
      <c r="T1642" s="33">
        <f t="shared" si="22"/>
        <v>0.7092207482</v>
      </c>
      <c r="U1642" s="33">
        <f t="shared" si="33"/>
        <v>0.6942953831</v>
      </c>
      <c r="V1642" s="33">
        <f t="shared" si="42"/>
        <v>0.1970842454</v>
      </c>
      <c r="W1642" s="44">
        <f t="shared" si="13"/>
        <v>0.006335523235</v>
      </c>
      <c r="X1642" s="44">
        <f t="shared" si="14"/>
        <v>0.005724077482</v>
      </c>
      <c r="Y1642" s="33">
        <f t="shared" si="15"/>
        <v>0.9034893047</v>
      </c>
      <c r="Z1642" s="43">
        <v>1.0</v>
      </c>
      <c r="AA1642" s="33">
        <f t="shared" si="16"/>
        <v>1.903489305</v>
      </c>
      <c r="AB1642" s="33">
        <f t="shared" si="17"/>
        <v>0.4746490051</v>
      </c>
      <c r="AC1642" s="33">
        <f t="shared" si="18"/>
        <v>0.5253509949</v>
      </c>
      <c r="AD1642" s="33">
        <f t="shared" si="19"/>
        <v>-0.003076842092</v>
      </c>
      <c r="AE1642" s="34">
        <f t="shared" si="23"/>
        <v>0</v>
      </c>
      <c r="AF1642" s="34">
        <f t="shared" si="24"/>
        <v>0</v>
      </c>
      <c r="AG1642" s="34">
        <f t="shared" si="25"/>
        <v>0</v>
      </c>
      <c r="AH1642" s="34">
        <f t="shared" si="26"/>
        <v>4</v>
      </c>
      <c r="AI1642" s="34">
        <f t="shared" si="28"/>
        <v>0</v>
      </c>
      <c r="AJ1642" s="34">
        <f t="shared" si="29"/>
        <v>1</v>
      </c>
      <c r="AK1642" s="34">
        <f t="shared" si="27"/>
        <v>-0.003076842092</v>
      </c>
      <c r="AL1642" s="36">
        <f t="shared" si="34"/>
        <v>0</v>
      </c>
      <c r="AM1642" s="36">
        <f t="shared" si="35"/>
        <v>0</v>
      </c>
      <c r="AN1642" s="46">
        <f t="shared" si="36"/>
        <v>0</v>
      </c>
      <c r="AO1642" s="36">
        <f t="shared" si="37"/>
        <v>0</v>
      </c>
      <c r="AP1642" s="36">
        <f t="shared" si="39"/>
        <v>0</v>
      </c>
      <c r="AQ1642" s="36">
        <f t="shared" si="40"/>
        <v>0</v>
      </c>
      <c r="AR1642" s="36">
        <f t="shared" si="38"/>
        <v>0</v>
      </c>
      <c r="AS1642" s="38">
        <f t="shared" si="45"/>
        <v>0</v>
      </c>
      <c r="AT1642" s="38">
        <f t="shared" si="46"/>
        <v>0</v>
      </c>
      <c r="AU1642" s="38">
        <f t="shared" si="47"/>
        <v>0</v>
      </c>
      <c r="AV1642" s="38">
        <f t="shared" si="48"/>
        <v>0</v>
      </c>
      <c r="AW1642" s="38">
        <f t="shared" si="51"/>
        <v>0</v>
      </c>
      <c r="AX1642" s="38">
        <f t="shared" si="52"/>
        <v>0</v>
      </c>
      <c r="AY1642" s="38">
        <f t="shared" si="49"/>
        <v>0</v>
      </c>
      <c r="AZ1642" s="12">
        <f t="shared" si="30"/>
        <v>138.2536773</v>
      </c>
      <c r="BA1642" s="12">
        <f t="shared" si="41"/>
        <v>100.2892965</v>
      </c>
      <c r="BB1642" s="12">
        <f t="shared" si="53"/>
        <v>139.2057652</v>
      </c>
      <c r="BC1642" s="12">
        <f t="shared" si="50"/>
        <v>-0.001025614031</v>
      </c>
      <c r="BD1642" s="12">
        <f t="shared" si="54"/>
        <v>123.4594284</v>
      </c>
    </row>
    <row r="1643" ht="14.25" customHeight="1">
      <c r="A1643" s="7">
        <v>38904.0</v>
      </c>
      <c r="B1643" s="21" t="s">
        <v>90</v>
      </c>
      <c r="C1643" s="8">
        <v>36.505474</v>
      </c>
      <c r="D1643" s="33">
        <f t="shared" si="5"/>
        <v>0.00149359287</v>
      </c>
      <c r="E1643" s="33">
        <f t="shared" si="7"/>
        <v>0.02461356179</v>
      </c>
      <c r="F1643" s="33">
        <f t="shared" si="9"/>
        <v>0.01258147701</v>
      </c>
      <c r="G1643" s="33">
        <f t="shared" si="11"/>
        <v>0.0009949494627</v>
      </c>
      <c r="H1643" s="33">
        <f t="shared" si="20"/>
        <v>1.777450588</v>
      </c>
      <c r="I1643" s="45">
        <f t="shared" si="31"/>
        <v>0.4548686718</v>
      </c>
      <c r="J1643" s="45">
        <f t="shared" si="43"/>
        <v>-0.1727785104</v>
      </c>
      <c r="K1643" s="21" t="s">
        <v>91</v>
      </c>
      <c r="L1643" s="8">
        <v>12.692771</v>
      </c>
      <c r="M1643" s="33">
        <f t="shared" si="6"/>
        <v>0.007206181198</v>
      </c>
      <c r="N1643" s="33">
        <f t="shared" si="8"/>
        <v>0.02145233458</v>
      </c>
      <c r="O1643" s="33">
        <f t="shared" si="10"/>
        <v>0.007440654539</v>
      </c>
      <c r="P1643" s="33">
        <f t="shared" si="12"/>
        <v>0.006048606824</v>
      </c>
      <c r="Q1643" s="45">
        <f t="shared" si="21"/>
        <v>1.391129119</v>
      </c>
      <c r="R1643" s="45">
        <f t="shared" si="32"/>
        <v>0.120566641</v>
      </c>
      <c r="S1643" s="45">
        <f t="shared" si="44"/>
        <v>-0.05285726565</v>
      </c>
      <c r="T1643" s="33">
        <f t="shared" si="22"/>
        <v>0.386321469</v>
      </c>
      <c r="U1643" s="33">
        <f t="shared" si="33"/>
        <v>0.3343020308</v>
      </c>
      <c r="V1643" s="33">
        <f t="shared" si="42"/>
        <v>-0.1199212447</v>
      </c>
      <c r="W1643" s="44">
        <f t="shared" si="13"/>
        <v>0.006337368067</v>
      </c>
      <c r="X1643" s="44">
        <f t="shared" si="14"/>
        <v>0.005918198126</v>
      </c>
      <c r="Y1643" s="33">
        <f t="shared" si="15"/>
        <v>0.9338574095</v>
      </c>
      <c r="Z1643" s="43">
        <v>1.0</v>
      </c>
      <c r="AA1643" s="33">
        <f t="shared" si="16"/>
        <v>1.933857409</v>
      </c>
      <c r="AB1643" s="33">
        <f t="shared" si="17"/>
        <v>0.4828987933</v>
      </c>
      <c r="AC1643" s="33">
        <f t="shared" si="18"/>
        <v>0.5171012067</v>
      </c>
      <c r="AD1643" s="33">
        <f t="shared" si="19"/>
        <v>0.002590066082</v>
      </c>
      <c r="AE1643" s="34">
        <f t="shared" si="23"/>
        <v>0</v>
      </c>
      <c r="AF1643" s="34">
        <f t="shared" si="24"/>
        <v>0</v>
      </c>
      <c r="AG1643" s="34">
        <f t="shared" si="25"/>
        <v>0</v>
      </c>
      <c r="AH1643" s="34">
        <f t="shared" si="26"/>
        <v>5</v>
      </c>
      <c r="AI1643" s="34">
        <f t="shared" si="28"/>
        <v>0</v>
      </c>
      <c r="AJ1643" s="34">
        <f t="shared" si="29"/>
        <v>1</v>
      </c>
      <c r="AK1643" s="34">
        <f t="shared" si="27"/>
        <v>0.002590066082</v>
      </c>
      <c r="AL1643" s="36">
        <f t="shared" si="34"/>
        <v>0</v>
      </c>
      <c r="AM1643" s="36">
        <f t="shared" si="35"/>
        <v>0</v>
      </c>
      <c r="AN1643" s="46">
        <f t="shared" si="36"/>
        <v>0</v>
      </c>
      <c r="AO1643" s="36">
        <f t="shared" si="37"/>
        <v>0</v>
      </c>
      <c r="AP1643" s="36">
        <f t="shared" si="39"/>
        <v>0</v>
      </c>
      <c r="AQ1643" s="36">
        <f t="shared" si="40"/>
        <v>0</v>
      </c>
      <c r="AR1643" s="36">
        <f t="shared" si="38"/>
        <v>0</v>
      </c>
      <c r="AS1643" s="38">
        <f t="shared" si="45"/>
        <v>0</v>
      </c>
      <c r="AT1643" s="38">
        <f t="shared" si="46"/>
        <v>0</v>
      </c>
      <c r="AU1643" s="38">
        <f t="shared" si="47"/>
        <v>0</v>
      </c>
      <c r="AV1643" s="38">
        <f t="shared" si="48"/>
        <v>0</v>
      </c>
      <c r="AW1643" s="38">
        <f t="shared" si="51"/>
        <v>0</v>
      </c>
      <c r="AX1643" s="38">
        <f t="shared" si="52"/>
        <v>0</v>
      </c>
      <c r="AY1643" s="38">
        <f t="shared" si="49"/>
        <v>0</v>
      </c>
      <c r="AZ1643" s="12">
        <f t="shared" si="30"/>
        <v>138.6117635</v>
      </c>
      <c r="BA1643" s="12">
        <f t="shared" si="41"/>
        <v>100.2892965</v>
      </c>
      <c r="BB1643" s="12">
        <f t="shared" si="53"/>
        <v>139.2057652</v>
      </c>
      <c r="BC1643" s="12">
        <f t="shared" si="50"/>
        <v>0.0008633553608</v>
      </c>
      <c r="BD1643" s="12">
        <f t="shared" si="54"/>
        <v>123.5660178</v>
      </c>
    </row>
    <row r="1644" ht="14.25" customHeight="1">
      <c r="A1644" s="7">
        <v>38905.0</v>
      </c>
      <c r="B1644" s="21" t="s">
        <v>90</v>
      </c>
      <c r="C1644" s="8">
        <v>36.565945</v>
      </c>
      <c r="D1644" s="33">
        <f t="shared" si="5"/>
        <v>0.001656491298</v>
      </c>
      <c r="E1644" s="33">
        <f t="shared" si="7"/>
        <v>0.01613437404</v>
      </c>
      <c r="F1644" s="33">
        <f t="shared" si="9"/>
        <v>0.007330776316</v>
      </c>
      <c r="G1644" s="33">
        <f t="shared" si="11"/>
        <v>0.005487982894</v>
      </c>
      <c r="H1644" s="33">
        <f t="shared" si="20"/>
        <v>1.018443983</v>
      </c>
      <c r="I1644" s="45">
        <f t="shared" si="31"/>
        <v>0.09497248226</v>
      </c>
      <c r="J1644" s="45">
        <f t="shared" si="43"/>
        <v>-0.02709666821</v>
      </c>
      <c r="K1644" s="21" t="s">
        <v>91</v>
      </c>
      <c r="L1644" s="8">
        <v>12.64883</v>
      </c>
      <c r="M1644" s="33">
        <f t="shared" si="6"/>
        <v>-0.003461891812</v>
      </c>
      <c r="N1644" s="33">
        <f t="shared" si="8"/>
        <v>0.002786895526</v>
      </c>
      <c r="O1644" s="33">
        <f t="shared" si="10"/>
        <v>0.007231075085</v>
      </c>
      <c r="P1644" s="33">
        <f t="shared" si="12"/>
        <v>0.002334665254</v>
      </c>
      <c r="Q1644" s="45">
        <f t="shared" si="21"/>
        <v>-0.05643987433</v>
      </c>
      <c r="R1644" s="45">
        <f t="shared" si="32"/>
        <v>0.08736359227</v>
      </c>
      <c r="S1644" s="45">
        <f t="shared" si="44"/>
        <v>-0.1838044046</v>
      </c>
      <c r="T1644" s="33">
        <f t="shared" si="22"/>
        <v>1.074883858</v>
      </c>
      <c r="U1644" s="33">
        <f t="shared" si="33"/>
        <v>0.007608889989</v>
      </c>
      <c r="V1644" s="33">
        <f t="shared" si="42"/>
        <v>0.1567077364</v>
      </c>
      <c r="W1644" s="44">
        <f t="shared" si="13"/>
        <v>0.006308973186</v>
      </c>
      <c r="X1644" s="44">
        <f t="shared" si="14"/>
        <v>0.005978363056</v>
      </c>
      <c r="Y1644" s="33">
        <f t="shared" si="15"/>
        <v>0.9475968403</v>
      </c>
      <c r="Z1644" s="43">
        <v>1.0</v>
      </c>
      <c r="AA1644" s="33">
        <f t="shared" si="16"/>
        <v>1.94759684</v>
      </c>
      <c r="AB1644" s="33">
        <f t="shared" si="17"/>
        <v>0.4865467127</v>
      </c>
      <c r="AC1644" s="33">
        <f t="shared" si="18"/>
        <v>0.5134532873</v>
      </c>
      <c r="AD1644" s="33">
        <f t="shared" si="19"/>
        <v>-0.001407715894</v>
      </c>
      <c r="AE1644" s="34">
        <f t="shared" si="23"/>
        <v>-1</v>
      </c>
      <c r="AF1644" s="34">
        <f t="shared" si="24"/>
        <v>1</v>
      </c>
      <c r="AG1644" s="34">
        <f t="shared" si="25"/>
        <v>0</v>
      </c>
      <c r="AH1644" s="34">
        <f t="shared" si="26"/>
        <v>1</v>
      </c>
      <c r="AI1644" s="34">
        <f t="shared" si="28"/>
        <v>1</v>
      </c>
      <c r="AJ1644" s="34">
        <f t="shared" si="29"/>
        <v>-1</v>
      </c>
      <c r="AK1644" s="34">
        <f t="shared" si="27"/>
        <v>0.001407715894</v>
      </c>
      <c r="AL1644" s="36">
        <f t="shared" si="34"/>
        <v>0</v>
      </c>
      <c r="AM1644" s="36">
        <f t="shared" si="35"/>
        <v>0</v>
      </c>
      <c r="AN1644" s="46">
        <f t="shared" si="36"/>
        <v>0</v>
      </c>
      <c r="AO1644" s="36">
        <f t="shared" si="37"/>
        <v>0</v>
      </c>
      <c r="AP1644" s="36">
        <f t="shared" si="39"/>
        <v>0</v>
      </c>
      <c r="AQ1644" s="36">
        <f t="shared" si="40"/>
        <v>0</v>
      </c>
      <c r="AR1644" s="36">
        <f t="shared" si="38"/>
        <v>0</v>
      </c>
      <c r="AS1644" s="38">
        <f t="shared" si="45"/>
        <v>0</v>
      </c>
      <c r="AT1644" s="38">
        <f t="shared" si="46"/>
        <v>0</v>
      </c>
      <c r="AU1644" s="38">
        <f t="shared" si="47"/>
        <v>0</v>
      </c>
      <c r="AV1644" s="38">
        <f t="shared" si="48"/>
        <v>0</v>
      </c>
      <c r="AW1644" s="38">
        <f t="shared" si="51"/>
        <v>0</v>
      </c>
      <c r="AX1644" s="38">
        <f t="shared" si="52"/>
        <v>0</v>
      </c>
      <c r="AY1644" s="38">
        <f t="shared" si="49"/>
        <v>0</v>
      </c>
      <c r="AZ1644" s="12">
        <f t="shared" si="30"/>
        <v>138.8068895</v>
      </c>
      <c r="BA1644" s="12">
        <f t="shared" si="41"/>
        <v>100.2892965</v>
      </c>
      <c r="BB1644" s="12">
        <f t="shared" si="53"/>
        <v>139.2057652</v>
      </c>
      <c r="BC1644" s="12">
        <f t="shared" si="50"/>
        <v>0.0004692386313</v>
      </c>
      <c r="BD1644" s="12">
        <f t="shared" si="54"/>
        <v>123.6239998</v>
      </c>
    </row>
    <row r="1645" ht="14.25" customHeight="1">
      <c r="A1645" s="7">
        <v>38908.0</v>
      </c>
      <c r="B1645" s="21" t="s">
        <v>90</v>
      </c>
      <c r="C1645" s="8">
        <v>36.862305</v>
      </c>
      <c r="D1645" s="33">
        <f t="shared" si="5"/>
        <v>0.008104808996</v>
      </c>
      <c r="E1645" s="33">
        <f t="shared" si="7"/>
        <v>0.01515680851</v>
      </c>
      <c r="F1645" s="33">
        <f t="shared" si="9"/>
        <v>0.02454199986</v>
      </c>
      <c r="G1645" s="33">
        <f t="shared" si="11"/>
        <v>0.01701992012</v>
      </c>
      <c r="H1645" s="33">
        <f t="shared" si="20"/>
        <v>0.9104245996</v>
      </c>
      <c r="I1645" s="45">
        <f t="shared" si="31"/>
        <v>1.189498036</v>
      </c>
      <c r="J1645" s="45">
        <f t="shared" si="43"/>
        <v>0.4086807179</v>
      </c>
      <c r="K1645" s="21" t="s">
        <v>91</v>
      </c>
      <c r="L1645" s="8">
        <v>12.780653</v>
      </c>
      <c r="M1645" s="33">
        <f t="shared" si="6"/>
        <v>0.01042175442</v>
      </c>
      <c r="N1645" s="33">
        <f t="shared" si="8"/>
        <v>0.01417985886</v>
      </c>
      <c r="O1645" s="33">
        <f t="shared" si="10"/>
        <v>0.02058481473</v>
      </c>
      <c r="P1645" s="33">
        <f t="shared" si="12"/>
        <v>0.009059916069</v>
      </c>
      <c r="Q1645" s="45">
        <f t="shared" si="21"/>
        <v>0.7890050472</v>
      </c>
      <c r="R1645" s="45">
        <f t="shared" si="32"/>
        <v>0.7523143417</v>
      </c>
      <c r="S1645" s="45">
        <f t="shared" si="44"/>
        <v>0.005409781566</v>
      </c>
      <c r="T1645" s="33">
        <f t="shared" si="22"/>
        <v>0.1214195524</v>
      </c>
      <c r="U1645" s="33">
        <f t="shared" si="33"/>
        <v>0.437183694</v>
      </c>
      <c r="V1645" s="33">
        <f t="shared" si="42"/>
        <v>0.4032709363</v>
      </c>
      <c r="W1645" s="44">
        <f t="shared" si="13"/>
        <v>0.006479370808</v>
      </c>
      <c r="X1645" s="44">
        <f t="shared" si="14"/>
        <v>0.006366133597</v>
      </c>
      <c r="Y1645" s="33">
        <f t="shared" si="15"/>
        <v>0.9825234249</v>
      </c>
      <c r="Z1645" s="43">
        <v>1.0</v>
      </c>
      <c r="AA1645" s="33">
        <f t="shared" si="16"/>
        <v>1.982523425</v>
      </c>
      <c r="AB1645" s="33">
        <f t="shared" si="17"/>
        <v>0.4955923408</v>
      </c>
      <c r="AC1645" s="33">
        <f t="shared" si="18"/>
        <v>0.5044076592</v>
      </c>
      <c r="AD1645" s="33">
        <f t="shared" si="19"/>
        <v>0.003122780949</v>
      </c>
      <c r="AE1645" s="34">
        <f t="shared" si="23"/>
        <v>0</v>
      </c>
      <c r="AF1645" s="34">
        <f t="shared" si="24"/>
        <v>0</v>
      </c>
      <c r="AG1645" s="34">
        <f t="shared" si="25"/>
        <v>0</v>
      </c>
      <c r="AH1645" s="34">
        <f t="shared" si="26"/>
        <v>2</v>
      </c>
      <c r="AI1645" s="34">
        <f t="shared" si="28"/>
        <v>0</v>
      </c>
      <c r="AJ1645" s="34">
        <f t="shared" si="29"/>
        <v>-1</v>
      </c>
      <c r="AK1645" s="34">
        <f t="shared" si="27"/>
        <v>-0.003122780949</v>
      </c>
      <c r="AL1645" s="36">
        <f t="shared" si="34"/>
        <v>0</v>
      </c>
      <c r="AM1645" s="36">
        <f t="shared" si="35"/>
        <v>0</v>
      </c>
      <c r="AN1645" s="46">
        <f t="shared" si="36"/>
        <v>0</v>
      </c>
      <c r="AO1645" s="36">
        <f t="shared" si="37"/>
        <v>0</v>
      </c>
      <c r="AP1645" s="36">
        <f t="shared" si="39"/>
        <v>0</v>
      </c>
      <c r="AQ1645" s="36">
        <f t="shared" si="40"/>
        <v>0</v>
      </c>
      <c r="AR1645" s="36">
        <f t="shared" si="38"/>
        <v>0</v>
      </c>
      <c r="AS1645" s="38">
        <f t="shared" si="45"/>
        <v>0</v>
      </c>
      <c r="AT1645" s="38">
        <f t="shared" si="46"/>
        <v>0</v>
      </c>
      <c r="AU1645" s="38">
        <f t="shared" si="47"/>
        <v>0</v>
      </c>
      <c r="AV1645" s="38">
        <f t="shared" si="48"/>
        <v>0</v>
      </c>
      <c r="AW1645" s="38">
        <f t="shared" si="51"/>
        <v>0</v>
      </c>
      <c r="AX1645" s="38">
        <f t="shared" si="52"/>
        <v>0</v>
      </c>
      <c r="AY1645" s="38">
        <f t="shared" si="49"/>
        <v>0</v>
      </c>
      <c r="AZ1645" s="12">
        <f t="shared" si="30"/>
        <v>138.373426</v>
      </c>
      <c r="BA1645" s="12">
        <f t="shared" si="41"/>
        <v>100.2892965</v>
      </c>
      <c r="BB1645" s="12">
        <f t="shared" si="53"/>
        <v>139.2057652</v>
      </c>
      <c r="BC1645" s="12">
        <f t="shared" si="50"/>
        <v>-0.001040926983</v>
      </c>
      <c r="BD1645" s="12">
        <f t="shared" si="54"/>
        <v>123.4953162</v>
      </c>
    </row>
    <row r="1646" ht="14.25" customHeight="1">
      <c r="A1646" s="7">
        <v>38909.0</v>
      </c>
      <c r="B1646" s="21" t="s">
        <v>90</v>
      </c>
      <c r="C1646" s="8">
        <v>37.249363</v>
      </c>
      <c r="D1646" s="33">
        <f t="shared" si="5"/>
        <v>0.01050010302</v>
      </c>
      <c r="E1646" s="33">
        <f t="shared" si="7"/>
        <v>0.02190149299</v>
      </c>
      <c r="F1646" s="33">
        <f t="shared" si="9"/>
        <v>0.03495162248</v>
      </c>
      <c r="G1646" s="33">
        <f t="shared" si="11"/>
        <v>0.03131274071</v>
      </c>
      <c r="H1646" s="33">
        <f t="shared" si="20"/>
        <v>1.423225928</v>
      </c>
      <c r="I1646" s="45">
        <f t="shared" si="31"/>
        <v>1.820839789</v>
      </c>
      <c r="J1646" s="45">
        <f t="shared" si="43"/>
        <v>0.9802895712</v>
      </c>
      <c r="K1646" s="21" t="s">
        <v>91</v>
      </c>
      <c r="L1646" s="8">
        <v>12.833381</v>
      </c>
      <c r="M1646" s="33">
        <f t="shared" si="6"/>
        <v>0.004125610796</v>
      </c>
      <c r="N1646" s="33">
        <f t="shared" si="8"/>
        <v>0.0101457879</v>
      </c>
      <c r="O1646" s="33">
        <f t="shared" si="10"/>
        <v>0.02288115539</v>
      </c>
      <c r="P1646" s="33">
        <f t="shared" si="12"/>
        <v>0.01883733256</v>
      </c>
      <c r="Q1646" s="45">
        <f t="shared" si="21"/>
        <v>0.4467818847</v>
      </c>
      <c r="R1646" s="45">
        <f t="shared" si="32"/>
        <v>0.8460252141</v>
      </c>
      <c r="S1646" s="45">
        <f t="shared" si="44"/>
        <v>0.2943480156</v>
      </c>
      <c r="T1646" s="33">
        <f t="shared" si="22"/>
        <v>0.9764440437</v>
      </c>
      <c r="U1646" s="33">
        <f t="shared" si="33"/>
        <v>0.974814575</v>
      </c>
      <c r="V1646" s="33">
        <f t="shared" si="42"/>
        <v>0.6859415556</v>
      </c>
      <c r="W1646" s="44">
        <f t="shared" si="13"/>
        <v>0.00673414448</v>
      </c>
      <c r="X1646" s="44">
        <f t="shared" si="14"/>
        <v>0.006253308671</v>
      </c>
      <c r="Y1646" s="33">
        <f t="shared" si="15"/>
        <v>0.928597343</v>
      </c>
      <c r="Z1646" s="43">
        <v>1.0</v>
      </c>
      <c r="AA1646" s="33">
        <f t="shared" si="16"/>
        <v>1.928597343</v>
      </c>
      <c r="AB1646" s="33">
        <f t="shared" si="17"/>
        <v>0.4814884488</v>
      </c>
      <c r="AC1646" s="33">
        <f t="shared" si="18"/>
        <v>0.5185115512</v>
      </c>
      <c r="AD1646" s="33">
        <f t="shared" si="19"/>
        <v>-0.000989625916</v>
      </c>
      <c r="AE1646" s="34">
        <f t="shared" si="23"/>
        <v>0</v>
      </c>
      <c r="AF1646" s="34">
        <f t="shared" si="24"/>
        <v>0</v>
      </c>
      <c r="AG1646" s="34">
        <f t="shared" si="25"/>
        <v>0</v>
      </c>
      <c r="AH1646" s="34">
        <f t="shared" si="26"/>
        <v>3</v>
      </c>
      <c r="AI1646" s="34">
        <f t="shared" si="28"/>
        <v>0</v>
      </c>
      <c r="AJ1646" s="34">
        <f t="shared" si="29"/>
        <v>-1</v>
      </c>
      <c r="AK1646" s="34">
        <f t="shared" si="27"/>
        <v>0.000989625916</v>
      </c>
      <c r="AL1646" s="36">
        <f t="shared" si="34"/>
        <v>0</v>
      </c>
      <c r="AM1646" s="36">
        <f t="shared" si="35"/>
        <v>0</v>
      </c>
      <c r="AN1646" s="46">
        <f t="shared" si="36"/>
        <v>0</v>
      </c>
      <c r="AO1646" s="36">
        <f t="shared" si="37"/>
        <v>0</v>
      </c>
      <c r="AP1646" s="36">
        <f t="shared" si="39"/>
        <v>0</v>
      </c>
      <c r="AQ1646" s="36">
        <f t="shared" si="40"/>
        <v>0</v>
      </c>
      <c r="AR1646" s="36">
        <f t="shared" si="38"/>
        <v>0</v>
      </c>
      <c r="AS1646" s="38">
        <f t="shared" si="45"/>
        <v>0</v>
      </c>
      <c r="AT1646" s="38">
        <f t="shared" si="46"/>
        <v>0</v>
      </c>
      <c r="AU1646" s="38">
        <f t="shared" si="47"/>
        <v>0</v>
      </c>
      <c r="AV1646" s="38">
        <f t="shared" si="48"/>
        <v>0</v>
      </c>
      <c r="AW1646" s="38">
        <f t="shared" si="51"/>
        <v>0</v>
      </c>
      <c r="AX1646" s="38">
        <f t="shared" si="52"/>
        <v>0</v>
      </c>
      <c r="AY1646" s="38">
        <f t="shared" si="49"/>
        <v>0</v>
      </c>
      <c r="AZ1646" s="12">
        <f t="shared" si="30"/>
        <v>138.5103639</v>
      </c>
      <c r="BA1646" s="12">
        <f t="shared" si="41"/>
        <v>100.2892965</v>
      </c>
      <c r="BB1646" s="12">
        <f t="shared" si="53"/>
        <v>139.2057652</v>
      </c>
      <c r="BC1646" s="12">
        <f t="shared" si="50"/>
        <v>0.0003298753053</v>
      </c>
      <c r="BD1646" s="12">
        <f t="shared" si="54"/>
        <v>123.5360542</v>
      </c>
    </row>
    <row r="1647" ht="14.25" customHeight="1">
      <c r="A1647" s="7">
        <v>38910.0</v>
      </c>
      <c r="B1647" s="21" t="s">
        <v>90</v>
      </c>
      <c r="C1647" s="8">
        <v>36.95303</v>
      </c>
      <c r="D1647" s="33">
        <f t="shared" si="5"/>
        <v>-0.007955384365</v>
      </c>
      <c r="E1647" s="33">
        <f t="shared" si="7"/>
        <v>0.01377187383</v>
      </c>
      <c r="F1647" s="33">
        <f t="shared" si="9"/>
        <v>0.03366639744</v>
      </c>
      <c r="G1647" s="33">
        <f t="shared" si="11"/>
        <v>0.03576899598</v>
      </c>
      <c r="H1647" s="33">
        <f t="shared" si="20"/>
        <v>0.7311619564</v>
      </c>
      <c r="I1647" s="45">
        <f t="shared" si="31"/>
        <v>1.658173363</v>
      </c>
      <c r="J1647" s="45">
        <f t="shared" si="43"/>
        <v>1.142911164</v>
      </c>
      <c r="K1647" s="21" t="s">
        <v>91</v>
      </c>
      <c r="L1647" s="8">
        <v>12.76307</v>
      </c>
      <c r="M1647" s="33">
        <f t="shared" si="6"/>
        <v>-0.005478758871</v>
      </c>
      <c r="N1647" s="33">
        <f t="shared" si="8"/>
        <v>0.0127845996</v>
      </c>
      <c r="O1647" s="33">
        <f t="shared" si="10"/>
        <v>0.02493527035</v>
      </c>
      <c r="P1647" s="33">
        <f t="shared" si="12"/>
        <v>0.01538058862</v>
      </c>
      <c r="Q1647" s="45">
        <f t="shared" si="21"/>
        <v>0.6335602432</v>
      </c>
      <c r="R1647" s="45">
        <f t="shared" si="32"/>
        <v>0.9267054421</v>
      </c>
      <c r="S1647" s="45">
        <f t="shared" si="44"/>
        <v>0.1581049622</v>
      </c>
      <c r="T1647" s="33">
        <f t="shared" si="22"/>
        <v>0.09760171323</v>
      </c>
      <c r="U1647" s="33">
        <f t="shared" si="33"/>
        <v>0.7314679208</v>
      </c>
      <c r="V1647" s="33">
        <f t="shared" si="42"/>
        <v>0.9848062013</v>
      </c>
      <c r="W1647" s="44">
        <f t="shared" si="13"/>
        <v>0.006329689354</v>
      </c>
      <c r="X1647" s="44">
        <f t="shared" si="14"/>
        <v>0.006384534023</v>
      </c>
      <c r="Y1647" s="33">
        <f t="shared" si="15"/>
        <v>1.00866467</v>
      </c>
      <c r="Z1647" s="43">
        <v>1.0</v>
      </c>
      <c r="AA1647" s="33">
        <f t="shared" si="16"/>
        <v>2.00866467</v>
      </c>
      <c r="AB1647" s="33">
        <f t="shared" si="17"/>
        <v>0.5021568234</v>
      </c>
      <c r="AC1647" s="33">
        <f t="shared" si="18"/>
        <v>0.4978431766</v>
      </c>
      <c r="AD1647" s="33">
        <f t="shared" si="19"/>
        <v>0.0133422063</v>
      </c>
      <c r="AE1647" s="34">
        <f t="shared" si="23"/>
        <v>0</v>
      </c>
      <c r="AF1647" s="34">
        <f t="shared" si="24"/>
        <v>0</v>
      </c>
      <c r="AG1647" s="34">
        <f t="shared" si="25"/>
        <v>0</v>
      </c>
      <c r="AH1647" s="34">
        <f t="shared" si="26"/>
        <v>4</v>
      </c>
      <c r="AI1647" s="34">
        <f t="shared" si="28"/>
        <v>0</v>
      </c>
      <c r="AJ1647" s="34">
        <f t="shared" si="29"/>
        <v>-1</v>
      </c>
      <c r="AK1647" s="34">
        <f t="shared" si="27"/>
        <v>-0.0133422063</v>
      </c>
      <c r="AL1647" s="36">
        <f t="shared" si="34"/>
        <v>0</v>
      </c>
      <c r="AM1647" s="36">
        <f t="shared" si="35"/>
        <v>0</v>
      </c>
      <c r="AN1647" s="46">
        <f t="shared" si="36"/>
        <v>0</v>
      </c>
      <c r="AO1647" s="36">
        <f t="shared" si="37"/>
        <v>0</v>
      </c>
      <c r="AP1647" s="36">
        <f t="shared" si="39"/>
        <v>0</v>
      </c>
      <c r="AQ1647" s="36">
        <f t="shared" si="40"/>
        <v>0</v>
      </c>
      <c r="AR1647" s="36">
        <f t="shared" si="38"/>
        <v>0</v>
      </c>
      <c r="AS1647" s="38">
        <f t="shared" si="45"/>
        <v>0</v>
      </c>
      <c r="AT1647" s="38">
        <f t="shared" si="46"/>
        <v>0</v>
      </c>
      <c r="AU1647" s="38">
        <f t="shared" si="47"/>
        <v>0</v>
      </c>
      <c r="AV1647" s="38">
        <f t="shared" si="48"/>
        <v>0</v>
      </c>
      <c r="AW1647" s="38">
        <f t="shared" si="51"/>
        <v>0</v>
      </c>
      <c r="AX1647" s="38">
        <f t="shared" si="52"/>
        <v>0</v>
      </c>
      <c r="AY1647" s="38">
        <f t="shared" si="49"/>
        <v>0</v>
      </c>
      <c r="AZ1647" s="12">
        <f t="shared" si="30"/>
        <v>136.66233</v>
      </c>
      <c r="BA1647" s="12">
        <f t="shared" si="41"/>
        <v>100.2892965</v>
      </c>
      <c r="BB1647" s="12">
        <f t="shared" si="53"/>
        <v>139.2057652</v>
      </c>
      <c r="BC1647" s="12">
        <f t="shared" si="50"/>
        <v>-0.0044474021</v>
      </c>
      <c r="BD1647" s="12">
        <f t="shared" si="54"/>
        <v>122.9866397</v>
      </c>
    </row>
    <row r="1648" ht="14.25" customHeight="1">
      <c r="A1648" s="7">
        <v>38911.0</v>
      </c>
      <c r="B1648" s="21" t="s">
        <v>90</v>
      </c>
      <c r="C1648" s="8">
        <v>37.53968</v>
      </c>
      <c r="D1648" s="33">
        <f t="shared" si="5"/>
        <v>0.01587555878</v>
      </c>
      <c r="E1648" s="33">
        <f t="shared" si="7"/>
        <v>0.02833016221</v>
      </c>
      <c r="F1648" s="33">
        <f t="shared" si="9"/>
        <v>0.0536410302</v>
      </c>
      <c r="G1648" s="33">
        <f t="shared" si="11"/>
        <v>0.05453696486</v>
      </c>
      <c r="H1648" s="33">
        <f t="shared" si="20"/>
        <v>1.855440237</v>
      </c>
      <c r="I1648" s="45">
        <f t="shared" si="31"/>
        <v>2.831088271</v>
      </c>
      <c r="J1648" s="45">
        <f t="shared" si="43"/>
        <v>1.954928714</v>
      </c>
      <c r="K1648" s="21" t="s">
        <v>91</v>
      </c>
      <c r="L1648" s="8">
        <v>12.625396</v>
      </c>
      <c r="M1648" s="33">
        <f t="shared" si="6"/>
        <v>-0.01078690315</v>
      </c>
      <c r="N1648" s="33">
        <f t="shared" si="8"/>
        <v>-0.00530813957</v>
      </c>
      <c r="O1648" s="33">
        <f t="shared" si="10"/>
        <v>0.01603032303</v>
      </c>
      <c r="P1648" s="33">
        <f t="shared" si="12"/>
        <v>0.006774241805</v>
      </c>
      <c r="Q1648" s="45">
        <f t="shared" si="21"/>
        <v>-0.8321609998</v>
      </c>
      <c r="R1648" s="45">
        <f t="shared" si="32"/>
        <v>0.4203363874</v>
      </c>
      <c r="S1648" s="45">
        <f t="shared" si="44"/>
        <v>-0.1566480469</v>
      </c>
      <c r="T1648" s="33">
        <f t="shared" si="22"/>
        <v>2.687601236</v>
      </c>
      <c r="U1648" s="33">
        <f t="shared" si="33"/>
        <v>2.410751884</v>
      </c>
      <c r="V1648" s="33">
        <f t="shared" si="42"/>
        <v>2.111576761</v>
      </c>
      <c r="W1648" s="44">
        <f t="shared" si="13"/>
        <v>0.006987887864</v>
      </c>
      <c r="X1648" s="44">
        <f t="shared" si="14"/>
        <v>0.006863602141</v>
      </c>
      <c r="Y1648" s="33">
        <f t="shared" si="15"/>
        <v>0.9822141217</v>
      </c>
      <c r="Z1648" s="43">
        <v>1.0</v>
      </c>
      <c r="AA1648" s="33">
        <f t="shared" si="16"/>
        <v>1.982214122</v>
      </c>
      <c r="AB1648" s="33">
        <f t="shared" si="17"/>
        <v>0.4955136334</v>
      </c>
      <c r="AC1648" s="33">
        <f t="shared" si="18"/>
        <v>0.5044863666</v>
      </c>
      <c r="AD1648" s="33">
        <f t="shared" si="19"/>
        <v>0.003111278619</v>
      </c>
      <c r="AE1648" s="34">
        <f t="shared" si="23"/>
        <v>-1</v>
      </c>
      <c r="AF1648" s="34">
        <f t="shared" si="24"/>
        <v>0</v>
      </c>
      <c r="AG1648" s="34">
        <f t="shared" si="25"/>
        <v>0</v>
      </c>
      <c r="AH1648" s="34">
        <f t="shared" si="26"/>
        <v>5</v>
      </c>
      <c r="AI1648" s="34">
        <f t="shared" si="28"/>
        <v>0</v>
      </c>
      <c r="AJ1648" s="34">
        <f t="shared" si="29"/>
        <v>-1</v>
      </c>
      <c r="AK1648" s="34">
        <f t="shared" si="27"/>
        <v>-0.003111278619</v>
      </c>
      <c r="AL1648" s="36">
        <f t="shared" si="34"/>
        <v>-1</v>
      </c>
      <c r="AM1648" s="36">
        <f t="shared" si="35"/>
        <v>0</v>
      </c>
      <c r="AN1648" s="46">
        <f t="shared" si="36"/>
        <v>0</v>
      </c>
      <c r="AO1648" s="36">
        <f t="shared" si="37"/>
        <v>1</v>
      </c>
      <c r="AP1648" s="36">
        <f t="shared" si="39"/>
        <v>0</v>
      </c>
      <c r="AQ1648" s="36">
        <f t="shared" si="40"/>
        <v>-1</v>
      </c>
      <c r="AR1648" s="36">
        <f t="shared" si="38"/>
        <v>-0.003111278619</v>
      </c>
      <c r="AS1648" s="38">
        <f t="shared" si="45"/>
        <v>-1</v>
      </c>
      <c r="AT1648" s="38">
        <f t="shared" si="46"/>
        <v>0</v>
      </c>
      <c r="AU1648" s="38">
        <f t="shared" si="47"/>
        <v>0</v>
      </c>
      <c r="AV1648" s="38">
        <f t="shared" si="48"/>
        <v>1</v>
      </c>
      <c r="AW1648" s="38">
        <f t="shared" si="51"/>
        <v>0</v>
      </c>
      <c r="AX1648" s="38">
        <f t="shared" si="52"/>
        <v>-1</v>
      </c>
      <c r="AY1648" s="38">
        <f t="shared" si="49"/>
        <v>-0.003111278619</v>
      </c>
      <c r="AZ1648" s="12">
        <f t="shared" si="30"/>
        <v>136.2371354</v>
      </c>
      <c r="BA1648" s="12">
        <f t="shared" si="41"/>
        <v>99.9772686</v>
      </c>
      <c r="BB1648" s="12">
        <f t="shared" si="53"/>
        <v>138.7726573</v>
      </c>
      <c r="BC1648" s="12">
        <f t="shared" si="50"/>
        <v>-0.003111278619</v>
      </c>
      <c r="BD1648" s="12">
        <f t="shared" si="54"/>
        <v>122.603994</v>
      </c>
    </row>
    <row r="1649" ht="14.25" customHeight="1">
      <c r="A1649" s="7">
        <v>38912.0</v>
      </c>
      <c r="B1649" s="21" t="s">
        <v>90</v>
      </c>
      <c r="C1649" s="8">
        <v>37.376362</v>
      </c>
      <c r="D1649" s="33">
        <f t="shared" si="5"/>
        <v>-0.004350543212</v>
      </c>
      <c r="E1649" s="33">
        <f t="shared" si="7"/>
        <v>0.02216316302</v>
      </c>
      <c r="F1649" s="33">
        <f t="shared" si="9"/>
        <v>0.03865512582</v>
      </c>
      <c r="G1649" s="33">
        <f t="shared" si="11"/>
        <v>0.04603866091</v>
      </c>
      <c r="H1649" s="33">
        <f t="shared" si="20"/>
        <v>1.296234052</v>
      </c>
      <c r="I1649" s="45">
        <f t="shared" si="31"/>
        <v>1.738132296</v>
      </c>
      <c r="J1649" s="45">
        <f t="shared" si="43"/>
        <v>1.511401949</v>
      </c>
      <c r="K1649" s="21" t="s">
        <v>91</v>
      </c>
      <c r="L1649" s="8">
        <v>12.493582</v>
      </c>
      <c r="M1649" s="33">
        <f t="shared" si="6"/>
        <v>-0.01044038539</v>
      </c>
      <c r="N1649" s="33">
        <f t="shared" si="8"/>
        <v>-0.01227370437</v>
      </c>
      <c r="O1649" s="33">
        <f t="shared" si="10"/>
        <v>-0.009521014372</v>
      </c>
      <c r="P1649" s="33">
        <f t="shared" si="12"/>
        <v>-0.009061277421</v>
      </c>
      <c r="Q1649" s="45">
        <f t="shared" si="21"/>
        <v>-1.384590973</v>
      </c>
      <c r="R1649" s="45">
        <f t="shared" si="32"/>
        <v>-0.9849616874</v>
      </c>
      <c r="S1649" s="45">
        <f t="shared" si="44"/>
        <v>-0.7262415964</v>
      </c>
      <c r="T1649" s="33">
        <f t="shared" si="22"/>
        <v>2.680825025</v>
      </c>
      <c r="U1649" s="33">
        <f t="shared" si="33"/>
        <v>2.723093984</v>
      </c>
      <c r="V1649" s="33">
        <f t="shared" si="42"/>
        <v>2.237643545</v>
      </c>
      <c r="W1649" s="44">
        <f t="shared" si="13"/>
        <v>0.007155587494</v>
      </c>
      <c r="X1649" s="44">
        <f t="shared" si="14"/>
        <v>0.00716013931</v>
      </c>
      <c r="Y1649" s="33">
        <f t="shared" si="15"/>
        <v>1.000636121</v>
      </c>
      <c r="Z1649" s="43">
        <v>1.0</v>
      </c>
      <c r="AA1649" s="33">
        <f t="shared" si="16"/>
        <v>2.000636121</v>
      </c>
      <c r="AB1649" s="33">
        <f t="shared" si="17"/>
        <v>0.5001589796</v>
      </c>
      <c r="AC1649" s="33">
        <f t="shared" si="18"/>
        <v>0.4998410204</v>
      </c>
      <c r="AD1649" s="33">
        <f t="shared" si="19"/>
        <v>0.003299018086</v>
      </c>
      <c r="AE1649" s="34">
        <f t="shared" si="23"/>
        <v>-1</v>
      </c>
      <c r="AF1649" s="34">
        <f t="shared" si="24"/>
        <v>0</v>
      </c>
      <c r="AG1649" s="34">
        <f t="shared" si="25"/>
        <v>0</v>
      </c>
      <c r="AH1649" s="34">
        <f t="shared" si="26"/>
        <v>1</v>
      </c>
      <c r="AI1649" s="34">
        <f t="shared" si="28"/>
        <v>1</v>
      </c>
      <c r="AJ1649" s="34">
        <f t="shared" si="29"/>
        <v>-1</v>
      </c>
      <c r="AK1649" s="34">
        <f t="shared" si="27"/>
        <v>-0.003299018086</v>
      </c>
      <c r="AL1649" s="36">
        <f t="shared" si="34"/>
        <v>-1</v>
      </c>
      <c r="AM1649" s="36">
        <f t="shared" si="35"/>
        <v>0</v>
      </c>
      <c r="AN1649" s="46">
        <f t="shared" si="36"/>
        <v>0</v>
      </c>
      <c r="AO1649" s="36">
        <f t="shared" si="37"/>
        <v>2</v>
      </c>
      <c r="AP1649" s="36">
        <f t="shared" si="39"/>
        <v>0</v>
      </c>
      <c r="AQ1649" s="36">
        <f t="shared" si="40"/>
        <v>-1</v>
      </c>
      <c r="AR1649" s="36">
        <f t="shared" si="38"/>
        <v>-0.003299018086</v>
      </c>
      <c r="AS1649" s="38">
        <f t="shared" si="45"/>
        <v>-1</v>
      </c>
      <c r="AT1649" s="38">
        <f t="shared" si="46"/>
        <v>0</v>
      </c>
      <c r="AU1649" s="38">
        <f t="shared" si="47"/>
        <v>0</v>
      </c>
      <c r="AV1649" s="38">
        <f t="shared" si="48"/>
        <v>2</v>
      </c>
      <c r="AW1649" s="38">
        <f t="shared" si="51"/>
        <v>0</v>
      </c>
      <c r="AX1649" s="38">
        <f t="shared" si="52"/>
        <v>-1</v>
      </c>
      <c r="AY1649" s="38">
        <f t="shared" si="49"/>
        <v>-0.003299018086</v>
      </c>
      <c r="AZ1649" s="12">
        <f t="shared" si="30"/>
        <v>135.7876867</v>
      </c>
      <c r="BA1649" s="12">
        <f t="shared" si="41"/>
        <v>99.64744178</v>
      </c>
      <c r="BB1649" s="12">
        <f t="shared" si="53"/>
        <v>138.3148438</v>
      </c>
      <c r="BC1649" s="12">
        <f t="shared" si="50"/>
        <v>-0.003299018086</v>
      </c>
      <c r="BD1649" s="12">
        <f t="shared" si="54"/>
        <v>122.1995212</v>
      </c>
    </row>
    <row r="1650" ht="14.25" customHeight="1">
      <c r="A1650" s="7">
        <v>38915.0</v>
      </c>
      <c r="B1650" s="21" t="s">
        <v>90</v>
      </c>
      <c r="C1650" s="8">
        <v>37.666676</v>
      </c>
      <c r="D1650" s="33">
        <f t="shared" si="5"/>
        <v>0.00776731561</v>
      </c>
      <c r="E1650" s="33">
        <f t="shared" si="7"/>
        <v>0.02182096318</v>
      </c>
      <c r="F1650" s="33">
        <f t="shared" si="9"/>
        <v>0.03730850785</v>
      </c>
      <c r="G1650" s="33">
        <f t="shared" si="11"/>
        <v>0.04321593889</v>
      </c>
      <c r="H1650" s="33">
        <f t="shared" si="20"/>
        <v>1.230432223</v>
      </c>
      <c r="I1650" s="45">
        <f t="shared" si="31"/>
        <v>1.588010749</v>
      </c>
      <c r="J1650" s="45">
        <f t="shared" si="43"/>
        <v>1.339994454</v>
      </c>
      <c r="K1650" s="21" t="s">
        <v>91</v>
      </c>
      <c r="L1650" s="8">
        <v>12.508226</v>
      </c>
      <c r="M1650" s="33">
        <f t="shared" si="6"/>
        <v>0.001172121814</v>
      </c>
      <c r="N1650" s="33">
        <f t="shared" si="8"/>
        <v>-0.02131557754</v>
      </c>
      <c r="O1650" s="33">
        <f t="shared" si="10"/>
        <v>-0.007437970557</v>
      </c>
      <c r="P1650" s="33">
        <f t="shared" si="12"/>
        <v>-0.01180253662</v>
      </c>
      <c r="Q1650" s="45">
        <f t="shared" si="21"/>
        <v>-2.045500093</v>
      </c>
      <c r="R1650" s="45">
        <f t="shared" si="32"/>
        <v>-0.8717883954</v>
      </c>
      <c r="S1650" s="45">
        <f t="shared" si="44"/>
        <v>-0.8365052664</v>
      </c>
      <c r="T1650" s="33">
        <f t="shared" si="22"/>
        <v>3.275932316</v>
      </c>
      <c r="U1650" s="33">
        <f t="shared" si="33"/>
        <v>2.459799144</v>
      </c>
      <c r="V1650" s="33">
        <f t="shared" si="42"/>
        <v>2.17649972</v>
      </c>
      <c r="W1650" s="44">
        <f t="shared" si="13"/>
        <v>0.007015391443</v>
      </c>
      <c r="X1650" s="44">
        <f t="shared" si="14"/>
        <v>0.00709737748</v>
      </c>
      <c r="Y1650" s="33">
        <f t="shared" si="15"/>
        <v>1.011686595</v>
      </c>
      <c r="Z1650" s="43">
        <v>1.0</v>
      </c>
      <c r="AA1650" s="33">
        <f t="shared" si="16"/>
        <v>2.011686595</v>
      </c>
      <c r="AB1650" s="33">
        <f t="shared" si="17"/>
        <v>0.5029046758</v>
      </c>
      <c r="AC1650" s="33">
        <f t="shared" si="18"/>
        <v>0.4970953242</v>
      </c>
      <c r="AD1650" s="33">
        <f t="shared" si="19"/>
        <v>-0.002385360429</v>
      </c>
      <c r="AE1650" s="34">
        <f t="shared" si="23"/>
        <v>-1</v>
      </c>
      <c r="AF1650" s="34">
        <f t="shared" si="24"/>
        <v>0</v>
      </c>
      <c r="AG1650" s="34">
        <f t="shared" si="25"/>
        <v>0</v>
      </c>
      <c r="AH1650" s="34">
        <f t="shared" si="26"/>
        <v>2</v>
      </c>
      <c r="AI1650" s="34">
        <f t="shared" si="28"/>
        <v>0</v>
      </c>
      <c r="AJ1650" s="34">
        <f t="shared" si="29"/>
        <v>-1</v>
      </c>
      <c r="AK1650" s="34">
        <f t="shared" si="27"/>
        <v>0.002385360429</v>
      </c>
      <c r="AL1650" s="36">
        <f t="shared" si="34"/>
        <v>-1</v>
      </c>
      <c r="AM1650" s="36">
        <f t="shared" si="35"/>
        <v>0</v>
      </c>
      <c r="AN1650" s="46">
        <f t="shared" si="36"/>
        <v>0</v>
      </c>
      <c r="AO1650" s="36">
        <f t="shared" si="37"/>
        <v>3</v>
      </c>
      <c r="AP1650" s="36">
        <f t="shared" si="39"/>
        <v>0</v>
      </c>
      <c r="AQ1650" s="36">
        <f t="shared" si="40"/>
        <v>-1</v>
      </c>
      <c r="AR1650" s="36">
        <f t="shared" si="38"/>
        <v>0.002385360429</v>
      </c>
      <c r="AS1650" s="38">
        <f t="shared" si="45"/>
        <v>-1</v>
      </c>
      <c r="AT1650" s="38">
        <f t="shared" si="46"/>
        <v>0</v>
      </c>
      <c r="AU1650" s="38">
        <f t="shared" si="47"/>
        <v>0</v>
      </c>
      <c r="AV1650" s="38">
        <f t="shared" si="48"/>
        <v>3</v>
      </c>
      <c r="AW1650" s="38">
        <f t="shared" si="51"/>
        <v>0</v>
      </c>
      <c r="AX1650" s="38">
        <f t="shared" si="52"/>
        <v>-1</v>
      </c>
      <c r="AY1650" s="38">
        <f t="shared" si="49"/>
        <v>0.002385360429</v>
      </c>
      <c r="AZ1650" s="12">
        <f t="shared" si="30"/>
        <v>136.1115892</v>
      </c>
      <c r="BA1650" s="12">
        <f t="shared" si="41"/>
        <v>99.88513684</v>
      </c>
      <c r="BB1650" s="12">
        <f t="shared" si="53"/>
        <v>138.6447745</v>
      </c>
      <c r="BC1650" s="12">
        <f t="shared" si="50"/>
        <v>0.002385360429</v>
      </c>
      <c r="BD1650" s="12">
        <f t="shared" si="54"/>
        <v>122.4910111</v>
      </c>
    </row>
    <row r="1651" ht="14.25" customHeight="1">
      <c r="A1651" s="7">
        <v>38916.0</v>
      </c>
      <c r="B1651" s="21" t="s">
        <v>90</v>
      </c>
      <c r="C1651" s="8">
        <v>38.229149</v>
      </c>
      <c r="D1651" s="33">
        <f t="shared" si="5"/>
        <v>0.0149329078</v>
      </c>
      <c r="E1651" s="33">
        <f t="shared" si="7"/>
        <v>0.02630342967</v>
      </c>
      <c r="F1651" s="33">
        <f t="shared" si="9"/>
        <v>0.04878100704</v>
      </c>
      <c r="G1651" s="33">
        <f t="shared" si="11"/>
        <v>0.06575640364</v>
      </c>
      <c r="H1651" s="33">
        <f t="shared" si="20"/>
        <v>1.530029408</v>
      </c>
      <c r="I1651" s="45">
        <f t="shared" si="31"/>
        <v>2.175351874</v>
      </c>
      <c r="J1651" s="45">
        <f t="shared" si="43"/>
        <v>2.361441858</v>
      </c>
      <c r="K1651" s="21" t="s">
        <v>91</v>
      </c>
      <c r="L1651" s="8">
        <v>12.757215</v>
      </c>
      <c r="M1651" s="33">
        <f t="shared" si="6"/>
        <v>0.01990602025</v>
      </c>
      <c r="N1651" s="33">
        <f t="shared" si="8"/>
        <v>-0.005934990943</v>
      </c>
      <c r="O1651" s="33">
        <f t="shared" si="10"/>
        <v>0.004150581795</v>
      </c>
      <c r="P1651" s="33">
        <f t="shared" si="12"/>
        <v>0.01444209766</v>
      </c>
      <c r="Q1651" s="45">
        <f t="shared" si="21"/>
        <v>-0.768764695</v>
      </c>
      <c r="R1651" s="45">
        <f t="shared" si="32"/>
        <v>-0.2403006966</v>
      </c>
      <c r="S1651" s="45">
        <f t="shared" si="44"/>
        <v>0.06267707164</v>
      </c>
      <c r="T1651" s="33">
        <f t="shared" si="22"/>
        <v>2.298794103</v>
      </c>
      <c r="U1651" s="33">
        <f t="shared" si="33"/>
        <v>2.415652571</v>
      </c>
      <c r="V1651" s="33">
        <f t="shared" si="42"/>
        <v>2.298764787</v>
      </c>
      <c r="W1651" s="44">
        <f t="shared" si="13"/>
        <v>0.007256438139</v>
      </c>
      <c r="X1651" s="44">
        <f t="shared" si="14"/>
        <v>0.008292637217</v>
      </c>
      <c r="Y1651" s="33">
        <f t="shared" si="15"/>
        <v>1.142797204</v>
      </c>
      <c r="Z1651" s="43">
        <v>1.0</v>
      </c>
      <c r="AA1651" s="33">
        <f t="shared" si="16"/>
        <v>2.142797204</v>
      </c>
      <c r="AB1651" s="33">
        <f t="shared" si="17"/>
        <v>0.5333202796</v>
      </c>
      <c r="AC1651" s="33">
        <f t="shared" si="18"/>
        <v>0.4666797204</v>
      </c>
      <c r="AD1651" s="33">
        <f t="shared" si="19"/>
        <v>-0.007449664779</v>
      </c>
      <c r="AE1651" s="34">
        <f t="shared" si="23"/>
        <v>-1</v>
      </c>
      <c r="AF1651" s="34">
        <f t="shared" si="24"/>
        <v>0</v>
      </c>
      <c r="AG1651" s="34">
        <f t="shared" si="25"/>
        <v>0</v>
      </c>
      <c r="AH1651" s="34">
        <f t="shared" si="26"/>
        <v>3</v>
      </c>
      <c r="AI1651" s="34">
        <f t="shared" si="28"/>
        <v>0</v>
      </c>
      <c r="AJ1651" s="34">
        <f t="shared" si="29"/>
        <v>-1</v>
      </c>
      <c r="AK1651" s="34">
        <f t="shared" si="27"/>
        <v>0.007449664779</v>
      </c>
      <c r="AL1651" s="36">
        <f t="shared" si="34"/>
        <v>-1</v>
      </c>
      <c r="AM1651" s="36">
        <f t="shared" si="35"/>
        <v>0</v>
      </c>
      <c r="AN1651" s="46">
        <f t="shared" si="36"/>
        <v>0</v>
      </c>
      <c r="AO1651" s="36">
        <f t="shared" si="37"/>
        <v>4</v>
      </c>
      <c r="AP1651" s="36">
        <f t="shared" si="39"/>
        <v>0</v>
      </c>
      <c r="AQ1651" s="36">
        <f t="shared" si="40"/>
        <v>-1</v>
      </c>
      <c r="AR1651" s="36">
        <f t="shared" si="38"/>
        <v>0.007449664779</v>
      </c>
      <c r="AS1651" s="38">
        <f t="shared" si="45"/>
        <v>-1</v>
      </c>
      <c r="AT1651" s="38">
        <f t="shared" si="46"/>
        <v>0</v>
      </c>
      <c r="AU1651" s="38">
        <f t="shared" si="47"/>
        <v>0</v>
      </c>
      <c r="AV1651" s="38">
        <f t="shared" si="48"/>
        <v>4</v>
      </c>
      <c r="AW1651" s="38">
        <f t="shared" si="51"/>
        <v>0</v>
      </c>
      <c r="AX1651" s="38">
        <f t="shared" si="52"/>
        <v>-1</v>
      </c>
      <c r="AY1651" s="38">
        <f t="shared" si="49"/>
        <v>0.007449664779</v>
      </c>
      <c r="AZ1651" s="12">
        <f t="shared" si="30"/>
        <v>137.125575</v>
      </c>
      <c r="BA1651" s="12">
        <f t="shared" si="41"/>
        <v>100.6292476</v>
      </c>
      <c r="BB1651" s="12">
        <f t="shared" si="53"/>
        <v>139.6776316</v>
      </c>
      <c r="BC1651" s="12">
        <f t="shared" si="50"/>
        <v>0.007449664779</v>
      </c>
      <c r="BD1651" s="12">
        <f t="shared" si="54"/>
        <v>123.4035281</v>
      </c>
    </row>
    <row r="1652" ht="14.25" customHeight="1">
      <c r="A1652" s="7">
        <v>38917.0</v>
      </c>
      <c r="B1652" s="21" t="s">
        <v>90</v>
      </c>
      <c r="C1652" s="8">
        <v>37.902546</v>
      </c>
      <c r="D1652" s="33">
        <f t="shared" si="5"/>
        <v>-0.008543297681</v>
      </c>
      <c r="E1652" s="33">
        <f t="shared" si="7"/>
        <v>0.02569521363</v>
      </c>
      <c r="F1652" s="33">
        <f t="shared" si="9"/>
        <v>0.0398209587</v>
      </c>
      <c r="G1652" s="33">
        <f t="shared" si="11"/>
        <v>0.05700779632</v>
      </c>
      <c r="H1652" s="33">
        <f t="shared" si="20"/>
        <v>1.431176274</v>
      </c>
      <c r="I1652" s="45">
        <f t="shared" si="31"/>
        <v>1.575889957</v>
      </c>
      <c r="J1652" s="45">
        <f t="shared" si="43"/>
        <v>1.875232876</v>
      </c>
      <c r="K1652" s="21" t="s">
        <v>91</v>
      </c>
      <c r="L1652" s="8">
        <v>12.836308</v>
      </c>
      <c r="M1652" s="33">
        <f t="shared" si="6"/>
        <v>0.006199864155</v>
      </c>
      <c r="N1652" s="33">
        <f t="shared" si="8"/>
        <v>0.005738274569</v>
      </c>
      <c r="O1652" s="33">
        <f t="shared" si="10"/>
        <v>0.01859623571</v>
      </c>
      <c r="P1652" s="33">
        <f t="shared" si="12"/>
        <v>0.02383207898</v>
      </c>
      <c r="Q1652" s="45">
        <f t="shared" si="21"/>
        <v>0.1488150591</v>
      </c>
      <c r="R1652" s="45">
        <f t="shared" si="32"/>
        <v>0.5389470451</v>
      </c>
      <c r="S1652" s="45">
        <f t="shared" si="44"/>
        <v>0.3751293632</v>
      </c>
      <c r="T1652" s="33">
        <f t="shared" si="22"/>
        <v>1.282361215</v>
      </c>
      <c r="U1652" s="33">
        <f t="shared" si="33"/>
        <v>1.036942911</v>
      </c>
      <c r="V1652" s="33">
        <f t="shared" si="42"/>
        <v>1.500103512</v>
      </c>
      <c r="W1652" s="44">
        <f t="shared" si="13"/>
        <v>0.007687042573</v>
      </c>
      <c r="X1652" s="44">
        <f t="shared" si="14"/>
        <v>0.008328014026</v>
      </c>
      <c r="Y1652" s="33">
        <f t="shared" si="15"/>
        <v>1.083383362</v>
      </c>
      <c r="Z1652" s="43">
        <v>1.0</v>
      </c>
      <c r="AA1652" s="33">
        <f t="shared" si="16"/>
        <v>2.083383362</v>
      </c>
      <c r="AB1652" s="33">
        <f t="shared" si="17"/>
        <v>0.5200115263</v>
      </c>
      <c r="AC1652" s="33">
        <f t="shared" si="18"/>
        <v>0.4799884737</v>
      </c>
      <c r="AD1652" s="33">
        <f t="shared" si="19"/>
        <v>-0.001795335816</v>
      </c>
      <c r="AE1652" s="34">
        <f t="shared" si="23"/>
        <v>-1</v>
      </c>
      <c r="AF1652" s="34">
        <f t="shared" si="24"/>
        <v>0</v>
      </c>
      <c r="AG1652" s="34">
        <f t="shared" si="25"/>
        <v>0</v>
      </c>
      <c r="AH1652" s="34">
        <f t="shared" si="26"/>
        <v>4</v>
      </c>
      <c r="AI1652" s="34">
        <f t="shared" si="28"/>
        <v>0</v>
      </c>
      <c r="AJ1652" s="34">
        <f t="shared" si="29"/>
        <v>-1</v>
      </c>
      <c r="AK1652" s="34">
        <f t="shared" si="27"/>
        <v>0.001795335816</v>
      </c>
      <c r="AL1652" s="36">
        <f t="shared" si="34"/>
        <v>-1</v>
      </c>
      <c r="AM1652" s="36">
        <f t="shared" si="35"/>
        <v>0</v>
      </c>
      <c r="AN1652" s="46">
        <f t="shared" si="36"/>
        <v>0</v>
      </c>
      <c r="AO1652" s="36">
        <f t="shared" si="37"/>
        <v>5</v>
      </c>
      <c r="AP1652" s="36">
        <f t="shared" si="39"/>
        <v>0</v>
      </c>
      <c r="AQ1652" s="36">
        <f t="shared" si="40"/>
        <v>-1</v>
      </c>
      <c r="AR1652" s="36">
        <f t="shared" si="38"/>
        <v>0.001795335816</v>
      </c>
      <c r="AS1652" s="38">
        <f t="shared" si="45"/>
        <v>-1</v>
      </c>
      <c r="AT1652" s="38">
        <f t="shared" si="46"/>
        <v>0</v>
      </c>
      <c r="AU1652" s="38">
        <f t="shared" si="47"/>
        <v>0</v>
      </c>
      <c r="AV1652" s="38">
        <f t="shared" si="48"/>
        <v>5</v>
      </c>
      <c r="AW1652" s="38">
        <f t="shared" si="51"/>
        <v>0</v>
      </c>
      <c r="AX1652" s="38">
        <f t="shared" si="52"/>
        <v>-1</v>
      </c>
      <c r="AY1652" s="38">
        <f t="shared" si="49"/>
        <v>0.001795335816</v>
      </c>
      <c r="AZ1652" s="12">
        <f t="shared" si="30"/>
        <v>137.3717614</v>
      </c>
      <c r="BA1652" s="12">
        <f t="shared" si="41"/>
        <v>100.8099109</v>
      </c>
      <c r="BB1652" s="12">
        <f t="shared" si="53"/>
        <v>139.9283999</v>
      </c>
      <c r="BC1652" s="12">
        <f t="shared" si="50"/>
        <v>0.001795335816</v>
      </c>
      <c r="BD1652" s="12">
        <f t="shared" si="54"/>
        <v>123.6250789</v>
      </c>
    </row>
    <row r="1653" ht="14.25" customHeight="1">
      <c r="A1653" s="7">
        <v>38918.0</v>
      </c>
      <c r="B1653" s="21" t="s">
        <v>90</v>
      </c>
      <c r="C1653" s="8">
        <v>37.787651</v>
      </c>
      <c r="D1653" s="33">
        <f t="shared" si="5"/>
        <v>-0.003031326708</v>
      </c>
      <c r="E1653" s="33">
        <f t="shared" si="7"/>
        <v>0.006605570426</v>
      </c>
      <c r="F1653" s="33">
        <f t="shared" si="9"/>
        <v>0.03512286952</v>
      </c>
      <c r="G1653" s="33">
        <f t="shared" si="11"/>
        <v>0.0481462441</v>
      </c>
      <c r="H1653" s="33">
        <f t="shared" si="20"/>
        <v>-0.04624992143</v>
      </c>
      <c r="I1653" s="45">
        <f t="shared" si="31"/>
        <v>1.259918105</v>
      </c>
      <c r="J1653" s="45">
        <f t="shared" si="43"/>
        <v>1.42705037</v>
      </c>
      <c r="K1653" s="21" t="s">
        <v>91</v>
      </c>
      <c r="L1653" s="8">
        <v>12.842165</v>
      </c>
      <c r="M1653" s="33">
        <f t="shared" si="6"/>
        <v>0.0004562838473</v>
      </c>
      <c r="N1653" s="33">
        <f t="shared" si="8"/>
        <v>0.01716928324</v>
      </c>
      <c r="O1653" s="33">
        <f t="shared" si="10"/>
        <v>0.01177000672</v>
      </c>
      <c r="P1653" s="33">
        <f t="shared" si="12"/>
        <v>0.01929823782</v>
      </c>
      <c r="Q1653" s="45">
        <f t="shared" si="21"/>
        <v>1.035172095</v>
      </c>
      <c r="R1653" s="45">
        <f t="shared" si="32"/>
        <v>0.158090056</v>
      </c>
      <c r="S1653" s="45">
        <f t="shared" si="44"/>
        <v>0.1906636686</v>
      </c>
      <c r="T1653" s="33">
        <f t="shared" si="22"/>
        <v>-1.081422016</v>
      </c>
      <c r="U1653" s="33">
        <f t="shared" si="33"/>
        <v>1.101828049</v>
      </c>
      <c r="V1653" s="33">
        <f t="shared" si="42"/>
        <v>1.236386702</v>
      </c>
      <c r="W1653" s="44">
        <f t="shared" si="13"/>
        <v>0.007767995102</v>
      </c>
      <c r="X1653" s="44">
        <f t="shared" si="14"/>
        <v>0.008283419879</v>
      </c>
      <c r="Y1653" s="33">
        <f t="shared" si="15"/>
        <v>1.066352356</v>
      </c>
      <c r="Z1653" s="43">
        <v>1.0</v>
      </c>
      <c r="AA1653" s="33">
        <f t="shared" si="16"/>
        <v>2.066352356</v>
      </c>
      <c r="AB1653" s="33">
        <f t="shared" si="17"/>
        <v>0.5160554312</v>
      </c>
      <c r="AC1653" s="33">
        <f t="shared" si="18"/>
        <v>0.4839445688</v>
      </c>
      <c r="AD1653" s="33">
        <f t="shared" si="19"/>
        <v>0.001650062516</v>
      </c>
      <c r="AE1653" s="34">
        <f t="shared" si="23"/>
        <v>1</v>
      </c>
      <c r="AF1653" s="34">
        <f t="shared" si="24"/>
        <v>0</v>
      </c>
      <c r="AG1653" s="34">
        <f t="shared" si="25"/>
        <v>1</v>
      </c>
      <c r="AH1653" s="34">
        <f t="shared" si="26"/>
        <v>1</v>
      </c>
      <c r="AI1653" s="34">
        <f t="shared" si="28"/>
        <v>0</v>
      </c>
      <c r="AJ1653" s="34">
        <f t="shared" si="29"/>
        <v>1</v>
      </c>
      <c r="AK1653" s="34">
        <f t="shared" si="27"/>
        <v>0.001650062516</v>
      </c>
      <c r="AL1653" s="36">
        <f t="shared" si="34"/>
        <v>-1</v>
      </c>
      <c r="AM1653" s="36">
        <f t="shared" si="35"/>
        <v>0</v>
      </c>
      <c r="AN1653" s="46">
        <f t="shared" si="36"/>
        <v>0</v>
      </c>
      <c r="AO1653" s="36">
        <f t="shared" si="37"/>
        <v>1</v>
      </c>
      <c r="AP1653" s="36">
        <f t="shared" si="39"/>
        <v>1</v>
      </c>
      <c r="AQ1653" s="36">
        <f t="shared" si="40"/>
        <v>-1</v>
      </c>
      <c r="AR1653" s="36">
        <f t="shared" si="38"/>
        <v>-0.001650062516</v>
      </c>
      <c r="AS1653" s="38">
        <f t="shared" si="45"/>
        <v>-1</v>
      </c>
      <c r="AT1653" s="38">
        <f t="shared" si="46"/>
        <v>0</v>
      </c>
      <c r="AU1653" s="38">
        <f t="shared" si="47"/>
        <v>0</v>
      </c>
      <c r="AV1653" s="38">
        <f t="shared" si="48"/>
        <v>1</v>
      </c>
      <c r="AW1653" s="38">
        <f t="shared" si="51"/>
        <v>1</v>
      </c>
      <c r="AX1653" s="38">
        <f t="shared" si="52"/>
        <v>-1</v>
      </c>
      <c r="AY1653" s="38">
        <f t="shared" si="49"/>
        <v>-0.001650062516</v>
      </c>
      <c r="AZ1653" s="12">
        <f t="shared" si="30"/>
        <v>137.5984334</v>
      </c>
      <c r="BA1653" s="12">
        <f t="shared" si="41"/>
        <v>100.6435683</v>
      </c>
      <c r="BB1653" s="12">
        <f t="shared" si="53"/>
        <v>139.6975093</v>
      </c>
      <c r="BC1653" s="12">
        <f t="shared" si="50"/>
        <v>-0.0005500208385</v>
      </c>
      <c r="BD1653" s="12">
        <f t="shared" si="54"/>
        <v>123.5570825</v>
      </c>
    </row>
    <row r="1654" ht="14.25" customHeight="1">
      <c r="A1654" s="7">
        <v>38919.0</v>
      </c>
      <c r="B1654" s="21" t="s">
        <v>90</v>
      </c>
      <c r="C1654" s="8">
        <v>37.956974</v>
      </c>
      <c r="D1654" s="33">
        <f t="shared" si="5"/>
        <v>0.004480908326</v>
      </c>
      <c r="E1654" s="33">
        <f t="shared" si="7"/>
        <v>0.01553420314</v>
      </c>
      <c r="F1654" s="33">
        <f t="shared" si="9"/>
        <v>0.03804165324</v>
      </c>
      <c r="G1654" s="33">
        <f t="shared" si="11"/>
        <v>0.0456513044</v>
      </c>
      <c r="H1654" s="33">
        <f t="shared" si="20"/>
        <v>0.6081599596</v>
      </c>
      <c r="I1654" s="45">
        <f t="shared" si="31"/>
        <v>1.378236598</v>
      </c>
      <c r="J1654" s="45">
        <f t="shared" si="43"/>
        <v>1.277102665</v>
      </c>
      <c r="K1654" s="21" t="s">
        <v>91</v>
      </c>
      <c r="L1654" s="8">
        <v>12.859741</v>
      </c>
      <c r="M1654" s="33">
        <f t="shared" si="6"/>
        <v>0.001368616585</v>
      </c>
      <c r="N1654" s="33">
        <f t="shared" si="8"/>
        <v>0.02930776778</v>
      </c>
      <c r="O1654" s="33">
        <f t="shared" si="10"/>
        <v>0.01667434854</v>
      </c>
      <c r="P1654" s="33">
        <f t="shared" si="12"/>
        <v>0.02402599709</v>
      </c>
      <c r="Q1654" s="45">
        <f t="shared" si="21"/>
        <v>1.929514969</v>
      </c>
      <c r="R1654" s="45">
        <f t="shared" si="32"/>
        <v>0.4102198422</v>
      </c>
      <c r="S1654" s="45">
        <f t="shared" si="44"/>
        <v>0.3378477272</v>
      </c>
      <c r="T1654" s="33">
        <f t="shared" si="22"/>
        <v>-1.321355009</v>
      </c>
      <c r="U1654" s="33">
        <f t="shared" si="33"/>
        <v>0.9680167556</v>
      </c>
      <c r="V1654" s="33">
        <f t="shared" si="42"/>
        <v>0.9392549383</v>
      </c>
      <c r="W1654" s="44">
        <f t="shared" si="13"/>
        <v>0.007713294309</v>
      </c>
      <c r="X1654" s="44">
        <f t="shared" si="14"/>
        <v>0.008223064625</v>
      </c>
      <c r="Y1654" s="33">
        <f t="shared" si="15"/>
        <v>1.066089831</v>
      </c>
      <c r="Z1654" s="43">
        <v>1.0</v>
      </c>
      <c r="AA1654" s="33">
        <f t="shared" si="16"/>
        <v>2.066089831</v>
      </c>
      <c r="AB1654" s="33">
        <f t="shared" si="17"/>
        <v>0.5159939393</v>
      </c>
      <c r="AC1654" s="33">
        <f t="shared" si="18"/>
        <v>0.4840060607</v>
      </c>
      <c r="AD1654" s="33">
        <f t="shared" si="19"/>
        <v>0.003748648705</v>
      </c>
      <c r="AE1654" s="34">
        <f t="shared" si="23"/>
        <v>1</v>
      </c>
      <c r="AF1654" s="34">
        <f t="shared" si="24"/>
        <v>0</v>
      </c>
      <c r="AG1654" s="34">
        <f t="shared" si="25"/>
        <v>0</v>
      </c>
      <c r="AH1654" s="34">
        <f t="shared" si="26"/>
        <v>2</v>
      </c>
      <c r="AI1654" s="34">
        <f t="shared" si="28"/>
        <v>0</v>
      </c>
      <c r="AJ1654" s="34">
        <f t="shared" si="29"/>
        <v>1</v>
      </c>
      <c r="AK1654" s="34">
        <f t="shared" si="27"/>
        <v>0.003748648705</v>
      </c>
      <c r="AL1654" s="36">
        <f t="shared" si="34"/>
        <v>0</v>
      </c>
      <c r="AM1654" s="36">
        <f t="shared" si="35"/>
        <v>0</v>
      </c>
      <c r="AN1654" s="46">
        <f t="shared" si="36"/>
        <v>0</v>
      </c>
      <c r="AO1654" s="36">
        <f t="shared" si="37"/>
        <v>2</v>
      </c>
      <c r="AP1654" s="36">
        <f t="shared" si="39"/>
        <v>0</v>
      </c>
      <c r="AQ1654" s="36">
        <f t="shared" si="40"/>
        <v>-1</v>
      </c>
      <c r="AR1654" s="36">
        <f t="shared" si="38"/>
        <v>-0.003748648705</v>
      </c>
      <c r="AS1654" s="38">
        <f t="shared" si="45"/>
        <v>0</v>
      </c>
      <c r="AT1654" s="38">
        <f t="shared" si="46"/>
        <v>0</v>
      </c>
      <c r="AU1654" s="38">
        <f t="shared" si="47"/>
        <v>0</v>
      </c>
      <c r="AV1654" s="38">
        <f t="shared" si="48"/>
        <v>2</v>
      </c>
      <c r="AW1654" s="38">
        <f t="shared" si="51"/>
        <v>0</v>
      </c>
      <c r="AX1654" s="38">
        <f t="shared" si="52"/>
        <v>-1</v>
      </c>
      <c r="AY1654" s="38">
        <f t="shared" si="49"/>
        <v>-0.003748648705</v>
      </c>
      <c r="AZ1654" s="12">
        <f t="shared" si="30"/>
        <v>138.1142416</v>
      </c>
      <c r="BA1654" s="12">
        <f t="shared" si="41"/>
        <v>100.2662909</v>
      </c>
      <c r="BB1654" s="12">
        <f t="shared" si="53"/>
        <v>139.1738324</v>
      </c>
      <c r="BC1654" s="12">
        <f t="shared" si="50"/>
        <v>-0.001249549568</v>
      </c>
      <c r="BD1654" s="12">
        <f t="shared" si="54"/>
        <v>123.4026918</v>
      </c>
    </row>
    <row r="1655" ht="14.25" customHeight="1">
      <c r="A1655" s="7">
        <v>38922.0</v>
      </c>
      <c r="B1655" s="21" t="s">
        <v>90</v>
      </c>
      <c r="C1655" s="8">
        <v>38.313824</v>
      </c>
      <c r="D1655" s="33">
        <f t="shared" si="5"/>
        <v>0.009401434371</v>
      </c>
      <c r="E1655" s="33">
        <f t="shared" si="7"/>
        <v>0.0171809161</v>
      </c>
      <c r="F1655" s="33">
        <f t="shared" si="9"/>
        <v>0.03937678341</v>
      </c>
      <c r="G1655" s="33">
        <f t="shared" si="11"/>
        <v>0.06488516828</v>
      </c>
      <c r="H1655" s="33">
        <f t="shared" si="20"/>
        <v>0.7108481879</v>
      </c>
      <c r="I1655" s="45">
        <f t="shared" si="31"/>
        <v>1.400833384</v>
      </c>
      <c r="J1655" s="45">
        <f t="shared" si="43"/>
        <v>2.150444553</v>
      </c>
      <c r="K1655" s="21" t="s">
        <v>91</v>
      </c>
      <c r="L1655" s="8">
        <v>12.889032</v>
      </c>
      <c r="M1655" s="33">
        <f t="shared" si="6"/>
        <v>0.002277728611</v>
      </c>
      <c r="N1655" s="33">
        <f t="shared" si="8"/>
        <v>0.03044444512</v>
      </c>
      <c r="O1655" s="33">
        <f t="shared" si="10"/>
        <v>0.008479926652</v>
      </c>
      <c r="P1655" s="33">
        <f t="shared" si="12"/>
        <v>0.0292392991</v>
      </c>
      <c r="Q1655" s="45">
        <f t="shared" si="21"/>
        <v>1.922209855</v>
      </c>
      <c r="R1655" s="45">
        <f t="shared" si="32"/>
        <v>-0.03816187359</v>
      </c>
      <c r="S1655" s="45">
        <f t="shared" si="44"/>
        <v>0.5082304509</v>
      </c>
      <c r="T1655" s="33">
        <f t="shared" si="22"/>
        <v>-1.211361667</v>
      </c>
      <c r="U1655" s="33">
        <f t="shared" si="33"/>
        <v>1.438995258</v>
      </c>
      <c r="V1655" s="33">
        <f t="shared" si="42"/>
        <v>1.642214102</v>
      </c>
      <c r="W1655" s="44">
        <f t="shared" si="13"/>
        <v>0.007404450462</v>
      </c>
      <c r="X1655" s="44">
        <f t="shared" si="14"/>
        <v>0.008170669134</v>
      </c>
      <c r="Y1655" s="33">
        <f t="shared" si="15"/>
        <v>1.103480829</v>
      </c>
      <c r="Z1655" s="43">
        <v>1.0</v>
      </c>
      <c r="AA1655" s="33">
        <f t="shared" si="16"/>
        <v>2.103480829</v>
      </c>
      <c r="AB1655" s="33">
        <f t="shared" si="17"/>
        <v>0.5245975213</v>
      </c>
      <c r="AC1655" s="33">
        <f t="shared" si="18"/>
        <v>0.4754024787</v>
      </c>
      <c r="AD1655" s="33">
        <f t="shared" si="19"/>
        <v>-0.007918337621</v>
      </c>
      <c r="AE1655" s="34">
        <f t="shared" si="23"/>
        <v>1</v>
      </c>
      <c r="AF1655" s="34">
        <f t="shared" si="24"/>
        <v>0</v>
      </c>
      <c r="AG1655" s="34">
        <f t="shared" si="25"/>
        <v>0</v>
      </c>
      <c r="AH1655" s="34">
        <f t="shared" si="26"/>
        <v>3</v>
      </c>
      <c r="AI1655" s="34">
        <f t="shared" si="28"/>
        <v>0</v>
      </c>
      <c r="AJ1655" s="34">
        <f t="shared" si="29"/>
        <v>1</v>
      </c>
      <c r="AK1655" s="34">
        <f t="shared" si="27"/>
        <v>-0.007918337621</v>
      </c>
      <c r="AL1655" s="36">
        <f t="shared" si="34"/>
        <v>-1</v>
      </c>
      <c r="AM1655" s="36">
        <f t="shared" si="35"/>
        <v>0</v>
      </c>
      <c r="AN1655" s="46">
        <f t="shared" si="36"/>
        <v>0</v>
      </c>
      <c r="AO1655" s="36">
        <f t="shared" si="37"/>
        <v>3</v>
      </c>
      <c r="AP1655" s="36">
        <f t="shared" si="39"/>
        <v>0</v>
      </c>
      <c r="AQ1655" s="36">
        <f t="shared" si="40"/>
        <v>-1</v>
      </c>
      <c r="AR1655" s="36">
        <f t="shared" si="38"/>
        <v>0.007918337621</v>
      </c>
      <c r="AS1655" s="38">
        <f t="shared" si="45"/>
        <v>-1</v>
      </c>
      <c r="AT1655" s="38">
        <f t="shared" si="46"/>
        <v>0</v>
      </c>
      <c r="AU1655" s="38">
        <f t="shared" si="47"/>
        <v>0</v>
      </c>
      <c r="AV1655" s="38">
        <f t="shared" si="48"/>
        <v>3</v>
      </c>
      <c r="AW1655" s="38">
        <f t="shared" si="51"/>
        <v>0</v>
      </c>
      <c r="AX1655" s="38">
        <f t="shared" si="52"/>
        <v>-1</v>
      </c>
      <c r="AY1655" s="38">
        <f t="shared" si="49"/>
        <v>0.007918337621</v>
      </c>
      <c r="AZ1655" s="12">
        <f t="shared" si="30"/>
        <v>137.0206064</v>
      </c>
      <c r="BA1655" s="12">
        <f t="shared" si="41"/>
        <v>101.0602332</v>
      </c>
      <c r="BB1655" s="12">
        <f t="shared" si="53"/>
        <v>140.2758578</v>
      </c>
      <c r="BC1655" s="12">
        <f t="shared" si="50"/>
        <v>0.002639445874</v>
      </c>
      <c r="BD1655" s="12">
        <f t="shared" si="54"/>
        <v>123.7284065</v>
      </c>
    </row>
    <row r="1656" ht="14.25" customHeight="1">
      <c r="A1656" s="7">
        <v>38923.0</v>
      </c>
      <c r="B1656" s="21" t="s">
        <v>90</v>
      </c>
      <c r="C1656" s="8">
        <v>37.932796</v>
      </c>
      <c r="D1656" s="33">
        <f t="shared" si="5"/>
        <v>-0.00994492223</v>
      </c>
      <c r="E1656" s="33">
        <f t="shared" si="7"/>
        <v>-0.007752016661</v>
      </c>
      <c r="F1656" s="33">
        <f t="shared" si="9"/>
        <v>0.01834750839</v>
      </c>
      <c r="G1656" s="33">
        <f t="shared" si="11"/>
        <v>0.05394040605</v>
      </c>
      <c r="H1656" s="33">
        <f t="shared" si="20"/>
        <v>-1.184685051</v>
      </c>
      <c r="I1656" s="45">
        <f t="shared" si="31"/>
        <v>0.2285921232</v>
      </c>
      <c r="J1656" s="45">
        <f t="shared" si="43"/>
        <v>1.536077657</v>
      </c>
      <c r="K1656" s="21" t="s">
        <v>91</v>
      </c>
      <c r="L1656" s="8">
        <v>12.962268</v>
      </c>
      <c r="M1656" s="33">
        <f t="shared" si="6"/>
        <v>0.005682040358</v>
      </c>
      <c r="N1656" s="33">
        <f t="shared" si="8"/>
        <v>0.01607349253</v>
      </c>
      <c r="O1656" s="33">
        <f t="shared" si="10"/>
        <v>0.01004310555</v>
      </c>
      <c r="P1656" s="33">
        <f t="shared" si="12"/>
        <v>0.0331540588</v>
      </c>
      <c r="Q1656" s="45">
        <f t="shared" si="21"/>
        <v>0.8059940989</v>
      </c>
      <c r="R1656" s="45">
        <f t="shared" si="32"/>
        <v>0.05847131561</v>
      </c>
      <c r="S1656" s="45">
        <f t="shared" si="44"/>
        <v>0.6319598024</v>
      </c>
      <c r="T1656" s="33">
        <f t="shared" si="22"/>
        <v>-1.99067915</v>
      </c>
      <c r="U1656" s="33">
        <f t="shared" si="33"/>
        <v>0.1701208075</v>
      </c>
      <c r="V1656" s="33">
        <f t="shared" si="42"/>
        <v>0.9041178547</v>
      </c>
      <c r="W1656" s="44">
        <f t="shared" si="13"/>
        <v>0.007948737063</v>
      </c>
      <c r="X1656" s="44">
        <f t="shared" si="14"/>
        <v>0.00822468462</v>
      </c>
      <c r="Y1656" s="33">
        <f t="shared" si="15"/>
        <v>1.034715899</v>
      </c>
      <c r="Z1656" s="43">
        <v>1.0</v>
      </c>
      <c r="AA1656" s="33">
        <f t="shared" si="16"/>
        <v>2.034715899</v>
      </c>
      <c r="AB1656" s="33">
        <f t="shared" si="17"/>
        <v>0.508530896</v>
      </c>
      <c r="AC1656" s="33">
        <f t="shared" si="18"/>
        <v>0.491469104</v>
      </c>
      <c r="AD1656" s="33">
        <f t="shared" si="19"/>
        <v>0.005156713709</v>
      </c>
      <c r="AE1656" s="34">
        <f t="shared" si="23"/>
        <v>1</v>
      </c>
      <c r="AF1656" s="34">
        <f t="shared" si="24"/>
        <v>0</v>
      </c>
      <c r="AG1656" s="34">
        <f t="shared" si="25"/>
        <v>0</v>
      </c>
      <c r="AH1656" s="34">
        <f t="shared" si="26"/>
        <v>4</v>
      </c>
      <c r="AI1656" s="34">
        <f t="shared" si="28"/>
        <v>0</v>
      </c>
      <c r="AJ1656" s="34">
        <f t="shared" si="29"/>
        <v>1</v>
      </c>
      <c r="AK1656" s="34">
        <f t="shared" si="27"/>
        <v>0.005156713709</v>
      </c>
      <c r="AL1656" s="36">
        <f t="shared" si="34"/>
        <v>0</v>
      </c>
      <c r="AM1656" s="36">
        <f t="shared" si="35"/>
        <v>0</v>
      </c>
      <c r="AN1656" s="46">
        <f t="shared" si="36"/>
        <v>0</v>
      </c>
      <c r="AO1656" s="36">
        <f t="shared" si="37"/>
        <v>4</v>
      </c>
      <c r="AP1656" s="36">
        <f t="shared" si="39"/>
        <v>0</v>
      </c>
      <c r="AQ1656" s="36">
        <f t="shared" si="40"/>
        <v>-1</v>
      </c>
      <c r="AR1656" s="36">
        <f t="shared" si="38"/>
        <v>-0.005156713709</v>
      </c>
      <c r="AS1656" s="38">
        <f t="shared" si="45"/>
        <v>0</v>
      </c>
      <c r="AT1656" s="38">
        <f t="shared" si="46"/>
        <v>0</v>
      </c>
      <c r="AU1656" s="38">
        <f t="shared" si="47"/>
        <v>0</v>
      </c>
      <c r="AV1656" s="38">
        <f t="shared" si="48"/>
        <v>4</v>
      </c>
      <c r="AW1656" s="38">
        <f t="shared" si="51"/>
        <v>0</v>
      </c>
      <c r="AX1656" s="38">
        <f t="shared" si="52"/>
        <v>-1</v>
      </c>
      <c r="AY1656" s="38">
        <f t="shared" si="49"/>
        <v>-0.005156713709</v>
      </c>
      <c r="AZ1656" s="12">
        <f t="shared" si="30"/>
        <v>137.7271824</v>
      </c>
      <c r="BA1656" s="12">
        <f t="shared" si="41"/>
        <v>100.5390945</v>
      </c>
      <c r="BB1656" s="12">
        <f t="shared" si="53"/>
        <v>139.5524953</v>
      </c>
      <c r="BC1656" s="12">
        <f t="shared" si="50"/>
        <v>-0.00171890457</v>
      </c>
      <c r="BD1656" s="12">
        <f t="shared" si="54"/>
        <v>123.5157292</v>
      </c>
    </row>
    <row r="1657" ht="14.25" customHeight="1">
      <c r="A1657" s="7">
        <v>38924.0</v>
      </c>
      <c r="B1657" s="21" t="s">
        <v>90</v>
      </c>
      <c r="C1657" s="8">
        <v>38.483147</v>
      </c>
      <c r="D1657" s="33">
        <f t="shared" si="5"/>
        <v>0.01450857986</v>
      </c>
      <c r="E1657" s="33">
        <f t="shared" si="7"/>
        <v>0.01531825857</v>
      </c>
      <c r="F1657" s="33">
        <f t="shared" si="9"/>
        <v>0.04140707812</v>
      </c>
      <c r="G1657" s="33">
        <f t="shared" si="11"/>
        <v>0.07646750271</v>
      </c>
      <c r="H1657" s="33">
        <f t="shared" si="20"/>
        <v>0.5924405936</v>
      </c>
      <c r="I1657" s="45">
        <f t="shared" si="31"/>
        <v>1.449365446</v>
      </c>
      <c r="J1657" s="45">
        <f t="shared" si="43"/>
        <v>2.50808161</v>
      </c>
      <c r="K1657" s="21" t="s">
        <v>91</v>
      </c>
      <c r="L1657" s="8">
        <v>13.020855</v>
      </c>
      <c r="M1657" s="33">
        <f t="shared" si="6"/>
        <v>0.004519810885</v>
      </c>
      <c r="N1657" s="33">
        <f t="shared" si="8"/>
        <v>0.01437695325</v>
      </c>
      <c r="O1657" s="33">
        <f t="shared" si="10"/>
        <v>0.02019772672</v>
      </c>
      <c r="P1657" s="33">
        <f t="shared" si="12"/>
        <v>0.04563663285</v>
      </c>
      <c r="Q1657" s="45">
        <f t="shared" si="21"/>
        <v>0.6648924053</v>
      </c>
      <c r="R1657" s="45">
        <f t="shared" si="32"/>
        <v>0.6158906332</v>
      </c>
      <c r="S1657" s="45">
        <f t="shared" si="44"/>
        <v>1.064307047</v>
      </c>
      <c r="T1657" s="33">
        <f t="shared" si="22"/>
        <v>-0.0724518117</v>
      </c>
      <c r="U1657" s="33">
        <f t="shared" si="33"/>
        <v>0.8334748128</v>
      </c>
      <c r="V1657" s="33">
        <f t="shared" si="42"/>
        <v>1.443774563</v>
      </c>
      <c r="W1657" s="44">
        <f t="shared" si="13"/>
        <v>0.008046869262</v>
      </c>
      <c r="X1657" s="44">
        <f t="shared" si="14"/>
        <v>0.007956327941</v>
      </c>
      <c r="Y1657" s="33">
        <f t="shared" si="15"/>
        <v>0.988748255</v>
      </c>
      <c r="Z1657" s="43">
        <v>1.0</v>
      </c>
      <c r="AA1657" s="33">
        <f t="shared" si="16"/>
        <v>1.988748255</v>
      </c>
      <c r="AB1657" s="33">
        <f t="shared" si="17"/>
        <v>0.497171149</v>
      </c>
      <c r="AC1657" s="33">
        <f t="shared" si="18"/>
        <v>0.502828851</v>
      </c>
      <c r="AD1657" s="33">
        <f t="shared" si="19"/>
        <v>-0.00732369052</v>
      </c>
      <c r="AE1657" s="34">
        <f t="shared" si="23"/>
        <v>0</v>
      </c>
      <c r="AF1657" s="34">
        <f t="shared" si="24"/>
        <v>0</v>
      </c>
      <c r="AG1657" s="34">
        <f t="shared" si="25"/>
        <v>0</v>
      </c>
      <c r="AH1657" s="34">
        <f t="shared" si="26"/>
        <v>5</v>
      </c>
      <c r="AI1657" s="34">
        <f t="shared" si="28"/>
        <v>0</v>
      </c>
      <c r="AJ1657" s="34">
        <f t="shared" si="29"/>
        <v>1</v>
      </c>
      <c r="AK1657" s="34">
        <f t="shared" si="27"/>
        <v>-0.00732369052</v>
      </c>
      <c r="AL1657" s="36">
        <f t="shared" si="34"/>
        <v>0</v>
      </c>
      <c r="AM1657" s="36">
        <f t="shared" si="35"/>
        <v>0</v>
      </c>
      <c r="AN1657" s="46">
        <f t="shared" si="36"/>
        <v>0</v>
      </c>
      <c r="AO1657" s="36">
        <f t="shared" si="37"/>
        <v>5</v>
      </c>
      <c r="AP1657" s="36">
        <f t="shared" si="39"/>
        <v>0</v>
      </c>
      <c r="AQ1657" s="36">
        <f t="shared" si="40"/>
        <v>-1</v>
      </c>
      <c r="AR1657" s="36">
        <f t="shared" si="38"/>
        <v>0.00732369052</v>
      </c>
      <c r="AS1657" s="38">
        <f t="shared" si="45"/>
        <v>-1</v>
      </c>
      <c r="AT1657" s="38">
        <f t="shared" si="46"/>
        <v>0</v>
      </c>
      <c r="AU1657" s="38">
        <f t="shared" si="47"/>
        <v>0</v>
      </c>
      <c r="AV1657" s="38">
        <f t="shared" si="48"/>
        <v>5</v>
      </c>
      <c r="AW1657" s="38">
        <f t="shared" si="51"/>
        <v>0</v>
      </c>
      <c r="AX1657" s="38">
        <f t="shared" si="52"/>
        <v>-1</v>
      </c>
      <c r="AY1657" s="38">
        <f t="shared" si="49"/>
        <v>0.00732369052</v>
      </c>
      <c r="AZ1657" s="12">
        <f t="shared" si="30"/>
        <v>136.7185112</v>
      </c>
      <c r="BA1657" s="12">
        <f t="shared" si="41"/>
        <v>101.2754118</v>
      </c>
      <c r="BB1657" s="12">
        <f t="shared" si="53"/>
        <v>140.5745346</v>
      </c>
      <c r="BC1657" s="12">
        <f t="shared" si="50"/>
        <v>0.002441230173</v>
      </c>
      <c r="BD1657" s="12">
        <f t="shared" si="54"/>
        <v>123.8172596</v>
      </c>
    </row>
    <row r="1658" ht="14.25" customHeight="1">
      <c r="A1658" s="7">
        <v>38925.0</v>
      </c>
      <c r="B1658" s="21" t="s">
        <v>90</v>
      </c>
      <c r="C1658" s="8">
        <v>37.79369</v>
      </c>
      <c r="D1658" s="33">
        <f t="shared" si="5"/>
        <v>-0.0179158165</v>
      </c>
      <c r="E1658" s="33">
        <f t="shared" si="7"/>
        <v>0.0001598141149</v>
      </c>
      <c r="F1658" s="33">
        <f t="shared" si="9"/>
        <v>0.006766440204</v>
      </c>
      <c r="G1658" s="33">
        <f t="shared" si="11"/>
        <v>0.06077042923</v>
      </c>
      <c r="H1658" s="33">
        <f t="shared" si="20"/>
        <v>-0.5487405636</v>
      </c>
      <c r="I1658" s="45">
        <f t="shared" si="31"/>
        <v>-0.4176477793</v>
      </c>
      <c r="J1658" s="45">
        <f t="shared" si="43"/>
        <v>1.658910537</v>
      </c>
      <c r="K1658" s="21" t="s">
        <v>91</v>
      </c>
      <c r="L1658" s="8">
        <v>12.979849</v>
      </c>
      <c r="M1658" s="33">
        <f t="shared" si="6"/>
        <v>-0.00314925556</v>
      </c>
      <c r="N1658" s="33">
        <f t="shared" si="8"/>
        <v>0.01072124521</v>
      </c>
      <c r="O1658" s="33">
        <f t="shared" si="10"/>
        <v>0.02807460455</v>
      </c>
      <c r="P1658" s="33">
        <f t="shared" si="12"/>
        <v>0.04455497256</v>
      </c>
      <c r="Q1658" s="45">
        <f t="shared" si="21"/>
        <v>0.3977308486</v>
      </c>
      <c r="R1658" s="45">
        <f t="shared" si="32"/>
        <v>1.047199527</v>
      </c>
      <c r="S1658" s="45">
        <f t="shared" si="44"/>
        <v>0.9917729018</v>
      </c>
      <c r="T1658" s="33">
        <f t="shared" si="22"/>
        <v>-0.9464714122</v>
      </c>
      <c r="U1658" s="33">
        <f t="shared" si="33"/>
        <v>-1.464847306</v>
      </c>
      <c r="V1658" s="33">
        <f t="shared" si="42"/>
        <v>0.6671376354</v>
      </c>
      <c r="W1658" s="44">
        <f t="shared" si="13"/>
        <v>0.009283357826</v>
      </c>
      <c r="X1658" s="44">
        <f t="shared" si="14"/>
        <v>0.007989520649</v>
      </c>
      <c r="Y1658" s="33">
        <f t="shared" si="15"/>
        <v>0.8606283199</v>
      </c>
      <c r="Z1658" s="43">
        <v>1.0</v>
      </c>
      <c r="AA1658" s="33">
        <f t="shared" si="16"/>
        <v>1.86062832</v>
      </c>
      <c r="AB1658" s="33">
        <f t="shared" si="17"/>
        <v>0.4625471464</v>
      </c>
      <c r="AC1658" s="33">
        <f t="shared" si="18"/>
        <v>0.5374528536</v>
      </c>
      <c r="AD1658" s="33">
        <f t="shared" si="19"/>
        <v>0.002190185861</v>
      </c>
      <c r="AE1658" s="34">
        <f t="shared" si="23"/>
        <v>0</v>
      </c>
      <c r="AF1658" s="34">
        <f t="shared" si="24"/>
        <v>0</v>
      </c>
      <c r="AG1658" s="34">
        <f t="shared" si="25"/>
        <v>0</v>
      </c>
      <c r="AH1658" s="34">
        <f t="shared" si="26"/>
        <v>0</v>
      </c>
      <c r="AI1658" s="34">
        <f t="shared" si="28"/>
        <v>1</v>
      </c>
      <c r="AJ1658" s="34">
        <f t="shared" si="29"/>
        <v>0</v>
      </c>
      <c r="AK1658" s="34">
        <f t="shared" si="27"/>
        <v>0</v>
      </c>
      <c r="AL1658" s="36">
        <f t="shared" si="34"/>
        <v>1</v>
      </c>
      <c r="AM1658" s="36">
        <f t="shared" si="35"/>
        <v>0</v>
      </c>
      <c r="AN1658" s="46">
        <f t="shared" si="36"/>
        <v>1</v>
      </c>
      <c r="AO1658" s="36">
        <f t="shared" si="37"/>
        <v>1</v>
      </c>
      <c r="AP1658" s="36">
        <f t="shared" si="39"/>
        <v>1</v>
      </c>
      <c r="AQ1658" s="36">
        <f t="shared" si="40"/>
        <v>1</v>
      </c>
      <c r="AR1658" s="36">
        <f t="shared" si="38"/>
        <v>0.002190185861</v>
      </c>
      <c r="AS1658" s="38">
        <f t="shared" si="45"/>
        <v>0</v>
      </c>
      <c r="AT1658" s="38">
        <f t="shared" si="46"/>
        <v>0</v>
      </c>
      <c r="AU1658" s="38">
        <f t="shared" si="47"/>
        <v>0</v>
      </c>
      <c r="AV1658" s="38">
        <f t="shared" si="48"/>
        <v>0</v>
      </c>
      <c r="AW1658" s="38">
        <f t="shared" si="51"/>
        <v>1</v>
      </c>
      <c r="AX1658" s="38">
        <f t="shared" si="52"/>
        <v>0</v>
      </c>
      <c r="AY1658" s="38">
        <f t="shared" si="49"/>
        <v>0</v>
      </c>
      <c r="AZ1658" s="12">
        <f t="shared" si="30"/>
        <v>136.7185112</v>
      </c>
      <c r="BA1658" s="12">
        <f t="shared" si="41"/>
        <v>101.4972237</v>
      </c>
      <c r="BB1658" s="12">
        <f t="shared" si="53"/>
        <v>140.5745346</v>
      </c>
      <c r="BC1658" s="12">
        <f t="shared" si="50"/>
        <v>0.0007300619538</v>
      </c>
      <c r="BD1658" s="12">
        <f t="shared" si="54"/>
        <v>123.9076538</v>
      </c>
    </row>
    <row r="1659" ht="14.25" customHeight="1">
      <c r="A1659" s="7">
        <v>38926.0</v>
      </c>
      <c r="B1659" s="21" t="s">
        <v>90</v>
      </c>
      <c r="C1659" s="8">
        <v>38.180759</v>
      </c>
      <c r="D1659" s="33">
        <f t="shared" si="5"/>
        <v>0.01024163028</v>
      </c>
      <c r="E1659" s="33">
        <f t="shared" si="7"/>
        <v>0.005895754493</v>
      </c>
      <c r="F1659" s="33">
        <f t="shared" si="9"/>
        <v>0.02152154348</v>
      </c>
      <c r="G1659" s="33">
        <f t="shared" si="11"/>
        <v>0.06100858727</v>
      </c>
      <c r="H1659" s="33">
        <f t="shared" si="20"/>
        <v>-0.1067705326</v>
      </c>
      <c r="I1659" s="45">
        <f t="shared" si="31"/>
        <v>0.3506991435</v>
      </c>
      <c r="J1659" s="45">
        <f t="shared" si="43"/>
        <v>1.602176356</v>
      </c>
      <c r="K1659" s="21" t="s">
        <v>91</v>
      </c>
      <c r="L1659" s="8">
        <v>13.041362</v>
      </c>
      <c r="M1659" s="33">
        <f t="shared" si="6"/>
        <v>0.004739115224</v>
      </c>
      <c r="N1659" s="33">
        <f t="shared" si="8"/>
        <v>0.01412322379</v>
      </c>
      <c r="O1659" s="33">
        <f t="shared" si="10"/>
        <v>0.04384491173</v>
      </c>
      <c r="P1659" s="33">
        <f t="shared" si="12"/>
        <v>0.03390644932</v>
      </c>
      <c r="Q1659" s="45">
        <f t="shared" si="21"/>
        <v>0.6592962346</v>
      </c>
      <c r="R1659" s="45">
        <f t="shared" si="32"/>
        <v>1.891212135</v>
      </c>
      <c r="S1659" s="45">
        <f t="shared" si="44"/>
        <v>0.5814082065</v>
      </c>
      <c r="T1659" s="33">
        <f t="shared" si="22"/>
        <v>-0.7660667672</v>
      </c>
      <c r="U1659" s="33">
        <f t="shared" si="33"/>
        <v>-1.540512992</v>
      </c>
      <c r="V1659" s="33">
        <f t="shared" si="42"/>
        <v>1.020768149</v>
      </c>
      <c r="W1659" s="44">
        <f t="shared" si="13"/>
        <v>0.009292516576</v>
      </c>
      <c r="X1659" s="44">
        <f t="shared" si="14"/>
        <v>0.007427118341</v>
      </c>
      <c r="Y1659" s="33">
        <f t="shared" si="15"/>
        <v>0.7992580137</v>
      </c>
      <c r="Z1659" s="43">
        <v>1.0</v>
      </c>
      <c r="AA1659" s="33">
        <f t="shared" si="16"/>
        <v>1.799258014</v>
      </c>
      <c r="AB1659" s="33">
        <f t="shared" si="17"/>
        <v>0.4442153419</v>
      </c>
      <c r="AC1659" s="33">
        <f t="shared" si="18"/>
        <v>0.5557846581</v>
      </c>
      <c r="AD1659" s="33">
        <f t="shared" si="19"/>
        <v>0.002008571431</v>
      </c>
      <c r="AE1659" s="34">
        <f t="shared" si="23"/>
        <v>0</v>
      </c>
      <c r="AF1659" s="34">
        <f t="shared" si="24"/>
        <v>0</v>
      </c>
      <c r="AG1659" s="34">
        <f t="shared" si="25"/>
        <v>0</v>
      </c>
      <c r="AH1659" s="34">
        <f t="shared" si="26"/>
        <v>0</v>
      </c>
      <c r="AI1659" s="34">
        <f t="shared" si="28"/>
        <v>0</v>
      </c>
      <c r="AJ1659" s="34">
        <f t="shared" si="29"/>
        <v>0</v>
      </c>
      <c r="AK1659" s="34">
        <f t="shared" si="27"/>
        <v>0</v>
      </c>
      <c r="AL1659" s="36">
        <f t="shared" si="34"/>
        <v>1</v>
      </c>
      <c r="AM1659" s="36">
        <f t="shared" si="35"/>
        <v>0</v>
      </c>
      <c r="AN1659" s="46">
        <f t="shared" si="36"/>
        <v>0</v>
      </c>
      <c r="AO1659" s="36">
        <f t="shared" si="37"/>
        <v>2</v>
      </c>
      <c r="AP1659" s="36">
        <f t="shared" si="39"/>
        <v>0</v>
      </c>
      <c r="AQ1659" s="36">
        <f t="shared" si="40"/>
        <v>1</v>
      </c>
      <c r="AR1659" s="36">
        <f t="shared" si="38"/>
        <v>0.002008571431</v>
      </c>
      <c r="AS1659" s="38">
        <f t="shared" si="45"/>
        <v>-1</v>
      </c>
      <c r="AT1659" s="38">
        <f t="shared" si="46"/>
        <v>0</v>
      </c>
      <c r="AU1659" s="38">
        <f t="shared" si="47"/>
        <v>0</v>
      </c>
      <c r="AV1659" s="38">
        <f t="shared" si="48"/>
        <v>1</v>
      </c>
      <c r="AW1659" s="38">
        <f t="shared" si="51"/>
        <v>0</v>
      </c>
      <c r="AX1659" s="38">
        <f t="shared" si="52"/>
        <v>-1</v>
      </c>
      <c r="AY1659" s="38">
        <f t="shared" si="49"/>
        <v>-0.002008571431</v>
      </c>
      <c r="AZ1659" s="12">
        <f t="shared" si="30"/>
        <v>136.7185112</v>
      </c>
      <c r="BA1659" s="12">
        <f t="shared" si="41"/>
        <v>101.7010881</v>
      </c>
      <c r="BB1659" s="12">
        <f t="shared" si="53"/>
        <v>140.2921806</v>
      </c>
      <c r="BC1659" s="12">
        <f t="shared" si="50"/>
        <v>0</v>
      </c>
      <c r="BD1659" s="12">
        <f t="shared" si="54"/>
        <v>123.9076538</v>
      </c>
    </row>
    <row r="1660" ht="14.25" customHeight="1">
      <c r="A1660" s="7">
        <v>38929.0</v>
      </c>
      <c r="B1660" s="21" t="s">
        <v>90</v>
      </c>
      <c r="C1660" s="8">
        <v>38.331951</v>
      </c>
      <c r="D1660" s="33">
        <f t="shared" si="5"/>
        <v>0.003959900326</v>
      </c>
      <c r="E1660" s="33">
        <f t="shared" si="7"/>
        <v>0.0004731190497</v>
      </c>
      <c r="F1660" s="33">
        <f t="shared" si="9"/>
        <v>0.01766216377</v>
      </c>
      <c r="G1660" s="33">
        <f t="shared" si="11"/>
        <v>0.05562962059</v>
      </c>
      <c r="H1660" s="33">
        <f t="shared" si="20"/>
        <v>-0.5090059454</v>
      </c>
      <c r="I1660" s="45">
        <f t="shared" si="31"/>
        <v>0.1338555919</v>
      </c>
      <c r="J1660" s="45">
        <f t="shared" si="43"/>
        <v>1.31056372</v>
      </c>
      <c r="K1660" s="21" t="s">
        <v>91</v>
      </c>
      <c r="L1660" s="8">
        <v>13.035507</v>
      </c>
      <c r="M1660" s="33">
        <f t="shared" si="6"/>
        <v>-0.000448956175</v>
      </c>
      <c r="N1660" s="33">
        <f t="shared" si="8"/>
        <v>0.01136431347</v>
      </c>
      <c r="O1660" s="33">
        <f t="shared" si="10"/>
        <v>0.04215473881</v>
      </c>
      <c r="P1660" s="33">
        <f t="shared" si="12"/>
        <v>0.03440322255</v>
      </c>
      <c r="Q1660" s="45">
        <f t="shared" si="21"/>
        <v>0.4482363642</v>
      </c>
      <c r="R1660" s="45">
        <f t="shared" si="32"/>
        <v>1.715435907</v>
      </c>
      <c r="S1660" s="45">
        <f t="shared" si="44"/>
        <v>0.578090329</v>
      </c>
      <c r="T1660" s="33">
        <f t="shared" si="22"/>
        <v>-0.9572423096</v>
      </c>
      <c r="U1660" s="33">
        <f t="shared" si="33"/>
        <v>-1.581580316</v>
      </c>
      <c r="V1660" s="33">
        <f t="shared" si="42"/>
        <v>0.7324733907</v>
      </c>
      <c r="W1660" s="44">
        <f t="shared" si="13"/>
        <v>0.009186466687</v>
      </c>
      <c r="X1660" s="44">
        <f t="shared" si="14"/>
        <v>0.007418964331</v>
      </c>
      <c r="Y1660" s="33">
        <f t="shared" si="15"/>
        <v>0.8075971517</v>
      </c>
      <c r="Z1660" s="43">
        <v>1.0</v>
      </c>
      <c r="AA1660" s="33">
        <f t="shared" si="16"/>
        <v>1.807597152</v>
      </c>
      <c r="AB1660" s="33">
        <f t="shared" si="17"/>
        <v>0.4467793894</v>
      </c>
      <c r="AC1660" s="33">
        <f t="shared" si="18"/>
        <v>0.5532206106</v>
      </c>
      <c r="AD1660" s="33">
        <f t="shared" si="19"/>
        <v>0.0008818107051</v>
      </c>
      <c r="AE1660" s="34">
        <f t="shared" si="23"/>
        <v>0</v>
      </c>
      <c r="AF1660" s="34">
        <f t="shared" si="24"/>
        <v>0</v>
      </c>
      <c r="AG1660" s="34">
        <f t="shared" si="25"/>
        <v>0</v>
      </c>
      <c r="AH1660" s="34">
        <f t="shared" si="26"/>
        <v>0</v>
      </c>
      <c r="AI1660" s="34">
        <f t="shared" si="28"/>
        <v>0</v>
      </c>
      <c r="AJ1660" s="34">
        <f t="shared" si="29"/>
        <v>0</v>
      </c>
      <c r="AK1660" s="34">
        <f t="shared" si="27"/>
        <v>0</v>
      </c>
      <c r="AL1660" s="36">
        <f t="shared" si="34"/>
        <v>1</v>
      </c>
      <c r="AM1660" s="36">
        <f t="shared" si="35"/>
        <v>0</v>
      </c>
      <c r="AN1660" s="46">
        <f t="shared" si="36"/>
        <v>0</v>
      </c>
      <c r="AO1660" s="36">
        <f t="shared" si="37"/>
        <v>3</v>
      </c>
      <c r="AP1660" s="36">
        <f t="shared" si="39"/>
        <v>0</v>
      </c>
      <c r="AQ1660" s="36">
        <f t="shared" si="40"/>
        <v>1</v>
      </c>
      <c r="AR1660" s="36">
        <f t="shared" si="38"/>
        <v>0.0008818107051</v>
      </c>
      <c r="AS1660" s="38">
        <f t="shared" si="45"/>
        <v>0</v>
      </c>
      <c r="AT1660" s="38">
        <f t="shared" si="46"/>
        <v>0</v>
      </c>
      <c r="AU1660" s="38">
        <f t="shared" si="47"/>
        <v>0</v>
      </c>
      <c r="AV1660" s="38">
        <f t="shared" si="48"/>
        <v>2</v>
      </c>
      <c r="AW1660" s="38">
        <f t="shared" si="51"/>
        <v>0</v>
      </c>
      <c r="AX1660" s="38">
        <f t="shared" si="52"/>
        <v>-1</v>
      </c>
      <c r="AY1660" s="38">
        <f t="shared" si="49"/>
        <v>-0.0008818107051</v>
      </c>
      <c r="AZ1660" s="12">
        <f t="shared" si="30"/>
        <v>136.7185112</v>
      </c>
      <c r="BA1660" s="12">
        <f t="shared" si="41"/>
        <v>101.7907693</v>
      </c>
      <c r="BB1660" s="12">
        <f t="shared" si="53"/>
        <v>140.1684695</v>
      </c>
      <c r="BC1660" s="12">
        <f t="shared" si="50"/>
        <v>0</v>
      </c>
      <c r="BD1660" s="12">
        <f t="shared" si="54"/>
        <v>123.9076538</v>
      </c>
    </row>
    <row r="1661" ht="14.25" customHeight="1">
      <c r="A1661" s="7">
        <v>38930.0</v>
      </c>
      <c r="B1661" s="21" t="s">
        <v>90</v>
      </c>
      <c r="C1661" s="8">
        <v>38.204948</v>
      </c>
      <c r="D1661" s="33">
        <f t="shared" si="5"/>
        <v>-0.003313241217</v>
      </c>
      <c r="E1661" s="33">
        <f t="shared" si="7"/>
        <v>0.007174583176</v>
      </c>
      <c r="F1661" s="33">
        <f t="shared" si="9"/>
        <v>-0.0006330509737</v>
      </c>
      <c r="G1661" s="33">
        <f t="shared" si="11"/>
        <v>0.04811707521</v>
      </c>
      <c r="H1661" s="33">
        <f t="shared" si="20"/>
        <v>0.008339879305</v>
      </c>
      <c r="I1661" s="45">
        <f t="shared" si="31"/>
        <v>-0.8274119601</v>
      </c>
      <c r="J1661" s="45">
        <f t="shared" si="43"/>
        <v>0.9520218625</v>
      </c>
      <c r="K1661" s="21" t="s">
        <v>91</v>
      </c>
      <c r="L1661" s="8">
        <v>12.979849</v>
      </c>
      <c r="M1661" s="33">
        <f t="shared" si="6"/>
        <v>-0.004269722689</v>
      </c>
      <c r="N1661" s="33">
        <f t="shared" si="8"/>
        <v>0.001356321286</v>
      </c>
      <c r="O1661" s="33">
        <f t="shared" si="10"/>
        <v>0.01745161464</v>
      </c>
      <c r="P1661" s="33">
        <f t="shared" si="12"/>
        <v>0.02167463078</v>
      </c>
      <c r="Q1661" s="45">
        <f t="shared" si="21"/>
        <v>-0.280879954</v>
      </c>
      <c r="R1661" s="45">
        <f t="shared" si="32"/>
        <v>0.3760432186</v>
      </c>
      <c r="S1661" s="45">
        <f t="shared" si="44"/>
        <v>0.1018182213</v>
      </c>
      <c r="T1661" s="33">
        <f t="shared" si="22"/>
        <v>0.2892198333</v>
      </c>
      <c r="U1661" s="33">
        <f t="shared" si="33"/>
        <v>-1.203455179</v>
      </c>
      <c r="V1661" s="33">
        <f t="shared" si="42"/>
        <v>0.8502036412</v>
      </c>
      <c r="W1661" s="44">
        <f t="shared" si="13"/>
        <v>0.009280666144</v>
      </c>
      <c r="X1661" s="44">
        <f t="shared" si="14"/>
        <v>0.007372673048</v>
      </c>
      <c r="Y1661" s="33">
        <f t="shared" si="15"/>
        <v>0.7944120533</v>
      </c>
      <c r="Z1661" s="43">
        <v>1.0</v>
      </c>
      <c r="AA1661" s="33">
        <f t="shared" si="16"/>
        <v>1.794412053</v>
      </c>
      <c r="AB1661" s="33">
        <f t="shared" si="17"/>
        <v>0.4427143988</v>
      </c>
      <c r="AC1661" s="33">
        <f t="shared" si="18"/>
        <v>0.5572856012</v>
      </c>
      <c r="AD1661" s="33">
        <f t="shared" si="19"/>
        <v>0.0002102852802</v>
      </c>
      <c r="AE1661" s="34">
        <f t="shared" si="23"/>
        <v>0</v>
      </c>
      <c r="AF1661" s="34">
        <f t="shared" si="24"/>
        <v>0</v>
      </c>
      <c r="AG1661" s="34">
        <f t="shared" si="25"/>
        <v>0</v>
      </c>
      <c r="AH1661" s="34">
        <f t="shared" si="26"/>
        <v>0</v>
      </c>
      <c r="AI1661" s="34">
        <f t="shared" si="28"/>
        <v>0</v>
      </c>
      <c r="AJ1661" s="34">
        <f t="shared" si="29"/>
        <v>0</v>
      </c>
      <c r="AK1661" s="34">
        <f t="shared" si="27"/>
        <v>0</v>
      </c>
      <c r="AL1661" s="36">
        <f t="shared" si="34"/>
        <v>1</v>
      </c>
      <c r="AM1661" s="36">
        <f t="shared" si="35"/>
        <v>0</v>
      </c>
      <c r="AN1661" s="46">
        <f t="shared" si="36"/>
        <v>0</v>
      </c>
      <c r="AO1661" s="36">
        <f t="shared" si="37"/>
        <v>4</v>
      </c>
      <c r="AP1661" s="36">
        <f t="shared" si="39"/>
        <v>0</v>
      </c>
      <c r="AQ1661" s="36">
        <f t="shared" si="40"/>
        <v>1</v>
      </c>
      <c r="AR1661" s="36">
        <f t="shared" si="38"/>
        <v>0.0002102852802</v>
      </c>
      <c r="AS1661" s="38">
        <f t="shared" si="45"/>
        <v>0</v>
      </c>
      <c r="AT1661" s="38">
        <f t="shared" si="46"/>
        <v>0</v>
      </c>
      <c r="AU1661" s="38">
        <f t="shared" si="47"/>
        <v>0</v>
      </c>
      <c r="AV1661" s="38">
        <f t="shared" si="48"/>
        <v>3</v>
      </c>
      <c r="AW1661" s="38">
        <f t="shared" si="51"/>
        <v>0</v>
      </c>
      <c r="AX1661" s="38">
        <f t="shared" si="52"/>
        <v>-1</v>
      </c>
      <c r="AY1661" s="38">
        <f t="shared" si="49"/>
        <v>-0.0002102852802</v>
      </c>
      <c r="AZ1661" s="12">
        <f t="shared" si="30"/>
        <v>136.7185112</v>
      </c>
      <c r="BA1661" s="12">
        <f t="shared" si="41"/>
        <v>101.8121744</v>
      </c>
      <c r="BB1661" s="12">
        <f t="shared" si="53"/>
        <v>140.1389941</v>
      </c>
      <c r="BC1661" s="12">
        <f t="shared" si="50"/>
        <v>0</v>
      </c>
      <c r="BD1661" s="12">
        <f t="shared" si="54"/>
        <v>123.9076538</v>
      </c>
    </row>
    <row r="1662" ht="14.25" customHeight="1">
      <c r="A1662" s="7">
        <v>38931.0</v>
      </c>
      <c r="B1662" s="21" t="s">
        <v>90</v>
      </c>
      <c r="C1662" s="8">
        <v>38.223095</v>
      </c>
      <c r="D1662" s="33">
        <f t="shared" si="5"/>
        <v>0.000474990831</v>
      </c>
      <c r="E1662" s="33">
        <f t="shared" si="7"/>
        <v>-0.006757555457</v>
      </c>
      <c r="F1662" s="33">
        <f t="shared" si="9"/>
        <v>0.008457189129</v>
      </c>
      <c r="G1662" s="33">
        <f t="shared" si="11"/>
        <v>0.04861492121</v>
      </c>
      <c r="H1662" s="33">
        <f t="shared" si="20"/>
        <v>-1.030428443</v>
      </c>
      <c r="I1662" s="45">
        <f t="shared" si="31"/>
        <v>-0.3164928846</v>
      </c>
      <c r="J1662" s="45">
        <f t="shared" si="43"/>
        <v>0.9465730408</v>
      </c>
      <c r="K1662" s="21" t="s">
        <v>91</v>
      </c>
      <c r="L1662" s="8">
        <v>12.979849</v>
      </c>
      <c r="M1662" s="33">
        <f t="shared" si="6"/>
        <v>0</v>
      </c>
      <c r="N1662" s="33">
        <f t="shared" si="8"/>
        <v>-0.00314925556</v>
      </c>
      <c r="O1662" s="33">
        <f t="shared" si="10"/>
        <v>0.01118242099</v>
      </c>
      <c r="P1662" s="33">
        <f t="shared" si="12"/>
        <v>0.02998660764</v>
      </c>
      <c r="Q1662" s="45">
        <f t="shared" si="21"/>
        <v>-0.5873290625</v>
      </c>
      <c r="R1662" s="45">
        <f t="shared" si="32"/>
        <v>0.05678233739</v>
      </c>
      <c r="S1662" s="45">
        <f t="shared" si="44"/>
        <v>0.4023198623</v>
      </c>
      <c r="T1662" s="33">
        <f t="shared" si="22"/>
        <v>-0.4430993805</v>
      </c>
      <c r="U1662" s="33">
        <f t="shared" si="33"/>
        <v>-0.373275222</v>
      </c>
      <c r="V1662" s="33">
        <f t="shared" si="42"/>
        <v>0.5442531785</v>
      </c>
      <c r="W1662" s="44">
        <f t="shared" si="13"/>
        <v>0.009274824821</v>
      </c>
      <c r="X1662" s="44">
        <f t="shared" si="14"/>
        <v>0.007058625811</v>
      </c>
      <c r="Y1662" s="33">
        <f t="shared" si="15"/>
        <v>0.7610521974</v>
      </c>
      <c r="Z1662" s="43">
        <v>1.0</v>
      </c>
      <c r="AA1662" s="33">
        <f t="shared" si="16"/>
        <v>1.761052197</v>
      </c>
      <c r="AB1662" s="33">
        <f t="shared" si="17"/>
        <v>0.4321576604</v>
      </c>
      <c r="AC1662" s="33">
        <f t="shared" si="18"/>
        <v>0.5678423396</v>
      </c>
      <c r="AD1662" s="33">
        <f t="shared" si="19"/>
        <v>0.001254759628</v>
      </c>
      <c r="AE1662" s="34">
        <f t="shared" si="23"/>
        <v>0</v>
      </c>
      <c r="AF1662" s="34">
        <f t="shared" si="24"/>
        <v>0</v>
      </c>
      <c r="AG1662" s="34">
        <f t="shared" si="25"/>
        <v>0</v>
      </c>
      <c r="AH1662" s="34">
        <f t="shared" si="26"/>
        <v>0</v>
      </c>
      <c r="AI1662" s="34">
        <f t="shared" si="28"/>
        <v>0</v>
      </c>
      <c r="AJ1662" s="34">
        <f t="shared" si="29"/>
        <v>0</v>
      </c>
      <c r="AK1662" s="34">
        <f t="shared" si="27"/>
        <v>0</v>
      </c>
      <c r="AL1662" s="36">
        <f t="shared" si="34"/>
        <v>0</v>
      </c>
      <c r="AM1662" s="36">
        <f t="shared" si="35"/>
        <v>0</v>
      </c>
      <c r="AN1662" s="46">
        <f t="shared" si="36"/>
        <v>0</v>
      </c>
      <c r="AO1662" s="36">
        <f t="shared" si="37"/>
        <v>5</v>
      </c>
      <c r="AP1662" s="36">
        <f t="shared" si="39"/>
        <v>0</v>
      </c>
      <c r="AQ1662" s="36">
        <f t="shared" si="40"/>
        <v>1</v>
      </c>
      <c r="AR1662" s="36">
        <f t="shared" si="38"/>
        <v>0.001254759628</v>
      </c>
      <c r="AS1662" s="38">
        <f t="shared" si="45"/>
        <v>0</v>
      </c>
      <c r="AT1662" s="38">
        <f t="shared" si="46"/>
        <v>0</v>
      </c>
      <c r="AU1662" s="38">
        <f t="shared" si="47"/>
        <v>0</v>
      </c>
      <c r="AV1662" s="38">
        <f t="shared" si="48"/>
        <v>4</v>
      </c>
      <c r="AW1662" s="38">
        <f t="shared" si="51"/>
        <v>0</v>
      </c>
      <c r="AX1662" s="38">
        <f t="shared" si="52"/>
        <v>-1</v>
      </c>
      <c r="AY1662" s="38">
        <f t="shared" si="49"/>
        <v>-0.001254759628</v>
      </c>
      <c r="AZ1662" s="12">
        <f t="shared" si="30"/>
        <v>136.7185112</v>
      </c>
      <c r="BA1662" s="12">
        <f t="shared" si="41"/>
        <v>101.9399242</v>
      </c>
      <c r="BB1662" s="12">
        <f t="shared" si="53"/>
        <v>139.9631533</v>
      </c>
      <c r="BC1662" s="12">
        <f t="shared" si="50"/>
        <v>0</v>
      </c>
      <c r="BD1662" s="12">
        <f t="shared" si="54"/>
        <v>123.9076538</v>
      </c>
    </row>
    <row r="1663" ht="14.25" customHeight="1">
      <c r="A1663" s="7">
        <v>38932.0</v>
      </c>
      <c r="B1663" s="21" t="s">
        <v>90</v>
      </c>
      <c r="C1663" s="8">
        <v>38.005363</v>
      </c>
      <c r="D1663" s="33">
        <f t="shared" si="5"/>
        <v>-0.005696346672</v>
      </c>
      <c r="E1663" s="33">
        <f t="shared" si="7"/>
        <v>0.005600749755</v>
      </c>
      <c r="F1663" s="33">
        <f t="shared" si="9"/>
        <v>0.005761458949</v>
      </c>
      <c r="G1663" s="33">
        <f t="shared" si="11"/>
        <v>0.04108668744</v>
      </c>
      <c r="H1663" s="33">
        <f t="shared" si="20"/>
        <v>-0.07420146415</v>
      </c>
      <c r="I1663" s="45">
        <f t="shared" si="31"/>
        <v>-0.4437749273</v>
      </c>
      <c r="J1663" s="45">
        <f t="shared" si="43"/>
        <v>0.6097918317</v>
      </c>
      <c r="K1663" s="21" t="s">
        <v>91</v>
      </c>
      <c r="L1663" s="8">
        <v>12.894897</v>
      </c>
      <c r="M1663" s="33">
        <f t="shared" si="6"/>
        <v>-0.006544914351</v>
      </c>
      <c r="N1663" s="33">
        <f t="shared" si="8"/>
        <v>-0.006544914351</v>
      </c>
      <c r="O1663" s="33">
        <f t="shared" si="10"/>
        <v>0.004106161227</v>
      </c>
      <c r="P1663" s="33">
        <f t="shared" si="12"/>
        <v>0.0159244975</v>
      </c>
      <c r="Q1663" s="45">
        <f t="shared" si="21"/>
        <v>-0.815738177</v>
      </c>
      <c r="R1663" s="45">
        <f t="shared" si="32"/>
        <v>-0.2867583965</v>
      </c>
      <c r="S1663" s="45">
        <f t="shared" si="44"/>
        <v>-0.09268787132</v>
      </c>
      <c r="T1663" s="33">
        <f t="shared" si="22"/>
        <v>0.7415367129</v>
      </c>
      <c r="U1663" s="33">
        <f t="shared" si="33"/>
        <v>-0.1570165308</v>
      </c>
      <c r="V1663" s="33">
        <f t="shared" si="42"/>
        <v>0.702479703</v>
      </c>
      <c r="W1663" s="44">
        <f t="shared" si="13"/>
        <v>0.009450192811</v>
      </c>
      <c r="X1663" s="44">
        <f t="shared" si="14"/>
        <v>0.007142973311</v>
      </c>
      <c r="Y1663" s="33">
        <f t="shared" si="15"/>
        <v>0.7558547697</v>
      </c>
      <c r="Z1663" s="43">
        <v>1.0</v>
      </c>
      <c r="AA1663" s="33">
        <f t="shared" si="16"/>
        <v>1.75585477</v>
      </c>
      <c r="AB1663" s="33">
        <f t="shared" si="17"/>
        <v>0.4304768155</v>
      </c>
      <c r="AC1663" s="33">
        <f t="shared" si="18"/>
        <v>0.5695231845</v>
      </c>
      <c r="AD1663" s="33">
        <f t="shared" si="19"/>
        <v>0.004460274107</v>
      </c>
      <c r="AE1663" s="34">
        <f t="shared" si="23"/>
        <v>0</v>
      </c>
      <c r="AF1663" s="34">
        <f t="shared" si="24"/>
        <v>0</v>
      </c>
      <c r="AG1663" s="34">
        <f t="shared" si="25"/>
        <v>0</v>
      </c>
      <c r="AH1663" s="34">
        <f t="shared" si="26"/>
        <v>0</v>
      </c>
      <c r="AI1663" s="34">
        <f t="shared" si="28"/>
        <v>0</v>
      </c>
      <c r="AJ1663" s="34">
        <f t="shared" si="29"/>
        <v>0</v>
      </c>
      <c r="AK1663" s="34">
        <f t="shared" si="27"/>
        <v>0</v>
      </c>
      <c r="AL1663" s="36">
        <f t="shared" si="34"/>
        <v>0</v>
      </c>
      <c r="AM1663" s="36">
        <f t="shared" si="35"/>
        <v>0</v>
      </c>
      <c r="AN1663" s="46">
        <f t="shared" si="36"/>
        <v>0</v>
      </c>
      <c r="AO1663" s="36">
        <f t="shared" si="37"/>
        <v>0</v>
      </c>
      <c r="AP1663" s="36">
        <f t="shared" si="39"/>
        <v>1</v>
      </c>
      <c r="AQ1663" s="36">
        <f t="shared" si="40"/>
        <v>0</v>
      </c>
      <c r="AR1663" s="36">
        <f t="shared" si="38"/>
        <v>0</v>
      </c>
      <c r="AS1663" s="38">
        <f t="shared" si="45"/>
        <v>0</v>
      </c>
      <c r="AT1663" s="38">
        <f t="shared" si="46"/>
        <v>0</v>
      </c>
      <c r="AU1663" s="38">
        <f t="shared" si="47"/>
        <v>0</v>
      </c>
      <c r="AV1663" s="38">
        <f t="shared" si="48"/>
        <v>5</v>
      </c>
      <c r="AW1663" s="38">
        <f t="shared" si="51"/>
        <v>0</v>
      </c>
      <c r="AX1663" s="38">
        <f t="shared" si="52"/>
        <v>-1</v>
      </c>
      <c r="AY1663" s="38">
        <f t="shared" si="49"/>
        <v>-0.004460274107</v>
      </c>
      <c r="AZ1663" s="12">
        <f t="shared" si="30"/>
        <v>136.7185112</v>
      </c>
      <c r="BA1663" s="12">
        <f t="shared" si="41"/>
        <v>101.9399242</v>
      </c>
      <c r="BB1663" s="12">
        <f t="shared" si="53"/>
        <v>139.3388793</v>
      </c>
      <c r="BC1663" s="12">
        <f t="shared" si="50"/>
        <v>-0.001486758036</v>
      </c>
      <c r="BD1663" s="12">
        <f t="shared" si="54"/>
        <v>123.7234331</v>
      </c>
    </row>
    <row r="1664" ht="14.25" customHeight="1">
      <c r="A1664" s="7">
        <v>38933.0</v>
      </c>
      <c r="B1664" s="21" t="s">
        <v>90</v>
      </c>
      <c r="C1664" s="8">
        <v>38.204948</v>
      </c>
      <c r="D1664" s="33">
        <f t="shared" si="5"/>
        <v>0.00525149569</v>
      </c>
      <c r="E1664" s="33">
        <f t="shared" si="7"/>
        <v>0.0006335390032</v>
      </c>
      <c r="F1664" s="33">
        <f t="shared" si="9"/>
        <v>0.006533028687</v>
      </c>
      <c r="G1664" s="33">
        <f t="shared" si="11"/>
        <v>0.04482320914</v>
      </c>
      <c r="H1664" s="33">
        <f t="shared" si="20"/>
        <v>-0.4374349645</v>
      </c>
      <c r="I1664" s="45">
        <f t="shared" si="31"/>
        <v>-0.3888788294</v>
      </c>
      <c r="J1664" s="45">
        <f t="shared" si="43"/>
        <v>0.7432866121</v>
      </c>
      <c r="K1664" s="21" t="s">
        <v>91</v>
      </c>
      <c r="L1664" s="8">
        <v>12.845094</v>
      </c>
      <c r="M1664" s="33">
        <f t="shared" si="6"/>
        <v>-0.003862225499</v>
      </c>
      <c r="N1664" s="33">
        <f t="shared" si="8"/>
        <v>-0.01504965509</v>
      </c>
      <c r="O1664" s="33">
        <f t="shared" si="10"/>
        <v>-0.001138980948</v>
      </c>
      <c r="P1664" s="33">
        <f t="shared" si="12"/>
        <v>0.01551637582</v>
      </c>
      <c r="Q1664" s="45">
        <f t="shared" si="21"/>
        <v>-1.453575302</v>
      </c>
      <c r="R1664" s="45">
        <f t="shared" si="32"/>
        <v>-0.5468456998</v>
      </c>
      <c r="S1664" s="45">
        <f t="shared" si="44"/>
        <v>-0.08635960575</v>
      </c>
      <c r="T1664" s="33">
        <f t="shared" si="22"/>
        <v>1.016140337</v>
      </c>
      <c r="U1664" s="33">
        <f t="shared" si="33"/>
        <v>0.1579668704</v>
      </c>
      <c r="V1664" s="33">
        <f t="shared" si="42"/>
        <v>0.8296462179</v>
      </c>
      <c r="W1664" s="44">
        <f t="shared" si="13"/>
        <v>0.00947631393</v>
      </c>
      <c r="X1664" s="44">
        <f t="shared" si="14"/>
        <v>0.007156136251</v>
      </c>
      <c r="Y1664" s="33">
        <f t="shared" si="15"/>
        <v>0.7551603191</v>
      </c>
      <c r="Z1664" s="43">
        <v>1.0</v>
      </c>
      <c r="AA1664" s="33">
        <f t="shared" si="16"/>
        <v>1.755160319</v>
      </c>
      <c r="AB1664" s="33">
        <f t="shared" si="17"/>
        <v>0.4302514767</v>
      </c>
      <c r="AC1664" s="33">
        <f t="shared" si="18"/>
        <v>0.5697485233</v>
      </c>
      <c r="AD1664" s="33">
        <f t="shared" si="19"/>
        <v>0.003050270528</v>
      </c>
      <c r="AE1664" s="34">
        <f t="shared" si="23"/>
        <v>-1</v>
      </c>
      <c r="AF1664" s="34">
        <f t="shared" si="24"/>
        <v>0</v>
      </c>
      <c r="AG1664" s="34">
        <f t="shared" si="25"/>
        <v>0</v>
      </c>
      <c r="AH1664" s="34">
        <f t="shared" si="26"/>
        <v>1</v>
      </c>
      <c r="AI1664" s="34">
        <f t="shared" si="28"/>
        <v>0</v>
      </c>
      <c r="AJ1664" s="34">
        <f t="shared" si="29"/>
        <v>-1</v>
      </c>
      <c r="AK1664" s="34">
        <f t="shared" si="27"/>
        <v>-0.003050270528</v>
      </c>
      <c r="AL1664" s="36">
        <f t="shared" si="34"/>
        <v>0</v>
      </c>
      <c r="AM1664" s="36">
        <f t="shared" si="35"/>
        <v>0</v>
      </c>
      <c r="AN1664" s="46">
        <f t="shared" si="36"/>
        <v>0</v>
      </c>
      <c r="AO1664" s="36">
        <f t="shared" si="37"/>
        <v>0</v>
      </c>
      <c r="AP1664" s="36">
        <f t="shared" si="39"/>
        <v>0</v>
      </c>
      <c r="AQ1664" s="36">
        <f t="shared" si="40"/>
        <v>0</v>
      </c>
      <c r="AR1664" s="36">
        <f t="shared" si="38"/>
        <v>0</v>
      </c>
      <c r="AS1664" s="38">
        <f t="shared" si="45"/>
        <v>0</v>
      </c>
      <c r="AT1664" s="38">
        <f t="shared" si="46"/>
        <v>0</v>
      </c>
      <c r="AU1664" s="38">
        <f t="shared" si="47"/>
        <v>0</v>
      </c>
      <c r="AV1664" s="38">
        <f t="shared" si="48"/>
        <v>0</v>
      </c>
      <c r="AW1664" s="38">
        <f t="shared" si="51"/>
        <v>1</v>
      </c>
      <c r="AX1664" s="38">
        <f t="shared" si="52"/>
        <v>0</v>
      </c>
      <c r="AY1664" s="38">
        <f t="shared" si="49"/>
        <v>0</v>
      </c>
      <c r="AZ1664" s="12">
        <f t="shared" si="30"/>
        <v>136.3014827</v>
      </c>
      <c r="BA1664" s="12">
        <f t="shared" si="41"/>
        <v>101.9399242</v>
      </c>
      <c r="BB1664" s="12">
        <f t="shared" si="53"/>
        <v>139.3388793</v>
      </c>
      <c r="BC1664" s="12">
        <f t="shared" si="50"/>
        <v>-0.001016756843</v>
      </c>
      <c r="BD1664" s="12">
        <f t="shared" si="54"/>
        <v>123.5976365</v>
      </c>
    </row>
    <row r="1665" ht="14.25" customHeight="1">
      <c r="A1665" s="7">
        <v>38936.0</v>
      </c>
      <c r="B1665" s="21" t="s">
        <v>90</v>
      </c>
      <c r="C1665" s="8">
        <v>38.198906</v>
      </c>
      <c r="D1665" s="33">
        <f t="shared" si="5"/>
        <v>-0.0001581470547</v>
      </c>
      <c r="E1665" s="33">
        <f t="shared" si="7"/>
        <v>-0.003470864293</v>
      </c>
      <c r="F1665" s="33">
        <f t="shared" si="9"/>
        <v>-0.002999387375</v>
      </c>
      <c r="G1665" s="33">
        <f t="shared" si="11"/>
        <v>0.03625928981</v>
      </c>
      <c r="H1665" s="33">
        <f t="shared" si="20"/>
        <v>-0.7364930495</v>
      </c>
      <c r="I1665" s="45">
        <f t="shared" si="31"/>
        <v>-0.886967096</v>
      </c>
      <c r="J1665" s="45">
        <f t="shared" si="43"/>
        <v>0.3704429805</v>
      </c>
      <c r="K1665" s="21" t="s">
        <v>91</v>
      </c>
      <c r="L1665" s="8">
        <v>12.774791</v>
      </c>
      <c r="M1665" s="33">
        <f t="shared" si="6"/>
        <v>-0.005473140173</v>
      </c>
      <c r="N1665" s="33">
        <f t="shared" si="8"/>
        <v>-0.02000044954</v>
      </c>
      <c r="O1665" s="33">
        <f t="shared" si="10"/>
        <v>-0.008863427447</v>
      </c>
      <c r="P1665" s="33">
        <f t="shared" si="12"/>
        <v>-0.0004586620105</v>
      </c>
      <c r="Q1665" s="45">
        <f t="shared" si="21"/>
        <v>-1.861905933</v>
      </c>
      <c r="R1665" s="45">
        <f t="shared" si="32"/>
        <v>-0.9666966296</v>
      </c>
      <c r="S1665" s="45">
        <f t="shared" si="44"/>
        <v>-0.6599542246</v>
      </c>
      <c r="T1665" s="33">
        <f t="shared" si="22"/>
        <v>1.125412884</v>
      </c>
      <c r="U1665" s="33">
        <f t="shared" si="33"/>
        <v>0.07972953366</v>
      </c>
      <c r="V1665" s="33">
        <f t="shared" si="42"/>
        <v>1.030397205</v>
      </c>
      <c r="W1665" s="44">
        <f t="shared" si="13"/>
        <v>0.009386745828</v>
      </c>
      <c r="X1665" s="44">
        <f t="shared" si="14"/>
        <v>0.006909028844</v>
      </c>
      <c r="Y1665" s="33">
        <f t="shared" si="15"/>
        <v>0.7360408996</v>
      </c>
      <c r="Z1665" s="43">
        <v>1.0</v>
      </c>
      <c r="AA1665" s="33">
        <f t="shared" si="16"/>
        <v>1.7360409</v>
      </c>
      <c r="AB1665" s="33">
        <f t="shared" si="17"/>
        <v>0.4239767046</v>
      </c>
      <c r="AC1665" s="33">
        <f t="shared" si="18"/>
        <v>0.5760232954</v>
      </c>
      <c r="AD1665" s="33">
        <f t="shared" si="19"/>
        <v>0.0004459112737</v>
      </c>
      <c r="AE1665" s="34">
        <f t="shared" si="23"/>
        <v>-1</v>
      </c>
      <c r="AF1665" s="34">
        <f t="shared" si="24"/>
        <v>0</v>
      </c>
      <c r="AG1665" s="34">
        <f t="shared" si="25"/>
        <v>0</v>
      </c>
      <c r="AH1665" s="34">
        <f t="shared" si="26"/>
        <v>2</v>
      </c>
      <c r="AI1665" s="34">
        <f t="shared" si="28"/>
        <v>0</v>
      </c>
      <c r="AJ1665" s="34">
        <f t="shared" si="29"/>
        <v>-1</v>
      </c>
      <c r="AK1665" s="34">
        <f t="shared" si="27"/>
        <v>-0.0004459112737</v>
      </c>
      <c r="AL1665" s="36">
        <f t="shared" si="34"/>
        <v>0</v>
      </c>
      <c r="AM1665" s="36">
        <f t="shared" si="35"/>
        <v>0</v>
      </c>
      <c r="AN1665" s="46">
        <f t="shared" si="36"/>
        <v>0</v>
      </c>
      <c r="AO1665" s="36">
        <f t="shared" si="37"/>
        <v>0</v>
      </c>
      <c r="AP1665" s="36">
        <f t="shared" si="39"/>
        <v>0</v>
      </c>
      <c r="AQ1665" s="36">
        <f t="shared" si="40"/>
        <v>0</v>
      </c>
      <c r="AR1665" s="36">
        <f t="shared" si="38"/>
        <v>0</v>
      </c>
      <c r="AS1665" s="38">
        <f t="shared" si="45"/>
        <v>-1</v>
      </c>
      <c r="AT1665" s="38">
        <f t="shared" si="46"/>
        <v>0</v>
      </c>
      <c r="AU1665" s="38">
        <f t="shared" si="47"/>
        <v>0</v>
      </c>
      <c r="AV1665" s="38">
        <f t="shared" si="48"/>
        <v>1</v>
      </c>
      <c r="AW1665" s="38">
        <f t="shared" si="51"/>
        <v>0</v>
      </c>
      <c r="AX1665" s="38">
        <f t="shared" si="52"/>
        <v>-1</v>
      </c>
      <c r="AY1665" s="38">
        <f t="shared" si="49"/>
        <v>-0.0004459112737</v>
      </c>
      <c r="AZ1665" s="12">
        <f t="shared" si="30"/>
        <v>136.2407044</v>
      </c>
      <c r="BA1665" s="12">
        <f t="shared" si="41"/>
        <v>101.9399242</v>
      </c>
      <c r="BB1665" s="12">
        <f t="shared" si="53"/>
        <v>139.2767465</v>
      </c>
      <c r="BC1665" s="12">
        <f t="shared" si="50"/>
        <v>-0.0002972741825</v>
      </c>
      <c r="BD1665" s="12">
        <f t="shared" si="54"/>
        <v>123.5608941</v>
      </c>
    </row>
    <row r="1666" ht="14.25" customHeight="1">
      <c r="A1666" s="7">
        <v>38937.0</v>
      </c>
      <c r="B1666" s="21" t="s">
        <v>90</v>
      </c>
      <c r="C1666" s="8">
        <v>38.477104</v>
      </c>
      <c r="D1666" s="33">
        <f t="shared" si="5"/>
        <v>0.00728287873</v>
      </c>
      <c r="E1666" s="33">
        <f t="shared" si="7"/>
        <v>0.007123579909</v>
      </c>
      <c r="F1666" s="33">
        <f t="shared" si="9"/>
        <v>0.0143492718</v>
      </c>
      <c r="G1666" s="33">
        <f t="shared" si="11"/>
        <v>0.03296005357</v>
      </c>
      <c r="H1666" s="33">
        <f t="shared" si="20"/>
        <v>0.05291625205</v>
      </c>
      <c r="I1666" s="45">
        <f t="shared" si="31"/>
        <v>0.04363985656</v>
      </c>
      <c r="J1666" s="45">
        <f t="shared" si="43"/>
        <v>0.216538188</v>
      </c>
      <c r="K1666" s="21" t="s">
        <v>91</v>
      </c>
      <c r="L1666" s="8">
        <v>12.833381</v>
      </c>
      <c r="M1666" s="33">
        <f t="shared" si="6"/>
        <v>0.004586376403</v>
      </c>
      <c r="N1666" s="33">
        <f t="shared" si="8"/>
        <v>-0.0112842607</v>
      </c>
      <c r="O1666" s="33">
        <f t="shared" si="10"/>
        <v>-0.0099432445</v>
      </c>
      <c r="P1666" s="33">
        <f t="shared" si="12"/>
        <v>0</v>
      </c>
      <c r="Q1666" s="45">
        <f t="shared" si="21"/>
        <v>-1.100853598</v>
      </c>
      <c r="R1666" s="45">
        <f t="shared" si="32"/>
        <v>-0.9987472981</v>
      </c>
      <c r="S1666" s="45">
        <f t="shared" si="44"/>
        <v>-0.6169046389</v>
      </c>
      <c r="T1666" s="33">
        <f t="shared" si="22"/>
        <v>1.15376985</v>
      </c>
      <c r="U1666" s="33">
        <f t="shared" si="33"/>
        <v>1.042387155</v>
      </c>
      <c r="V1666" s="33">
        <f t="shared" si="42"/>
        <v>0.8334428269</v>
      </c>
      <c r="W1666" s="44">
        <f t="shared" si="13"/>
        <v>0.009256911728</v>
      </c>
      <c r="X1666" s="44">
        <f t="shared" si="14"/>
        <v>0.006924262474</v>
      </c>
      <c r="Y1666" s="33">
        <f t="shared" si="15"/>
        <v>0.7480099927</v>
      </c>
      <c r="Z1666" s="43">
        <v>1.0</v>
      </c>
      <c r="AA1666" s="33">
        <f t="shared" si="16"/>
        <v>1.748009993</v>
      </c>
      <c r="AB1666" s="33">
        <f t="shared" si="17"/>
        <v>0.4279208905</v>
      </c>
      <c r="AC1666" s="33">
        <f t="shared" si="18"/>
        <v>0.5720791095</v>
      </c>
      <c r="AD1666" s="33">
        <f t="shared" si="19"/>
        <v>-0.004462635388</v>
      </c>
      <c r="AE1666" s="34">
        <f t="shared" si="23"/>
        <v>-1</v>
      </c>
      <c r="AF1666" s="34">
        <f t="shared" si="24"/>
        <v>0</v>
      </c>
      <c r="AG1666" s="34">
        <f t="shared" si="25"/>
        <v>0</v>
      </c>
      <c r="AH1666" s="34">
        <f t="shared" si="26"/>
        <v>3</v>
      </c>
      <c r="AI1666" s="34">
        <f t="shared" si="28"/>
        <v>0</v>
      </c>
      <c r="AJ1666" s="34">
        <f t="shared" si="29"/>
        <v>-1</v>
      </c>
      <c r="AK1666" s="34">
        <f t="shared" si="27"/>
        <v>0.004462635388</v>
      </c>
      <c r="AL1666" s="36">
        <f t="shared" si="34"/>
        <v>-1</v>
      </c>
      <c r="AM1666" s="36">
        <f t="shared" si="35"/>
        <v>0</v>
      </c>
      <c r="AN1666" s="46">
        <f t="shared" si="36"/>
        <v>0</v>
      </c>
      <c r="AO1666" s="36">
        <f t="shared" si="37"/>
        <v>1</v>
      </c>
      <c r="AP1666" s="36">
        <f t="shared" si="39"/>
        <v>0</v>
      </c>
      <c r="AQ1666" s="36">
        <f t="shared" si="40"/>
        <v>-1</v>
      </c>
      <c r="AR1666" s="36">
        <f t="shared" si="38"/>
        <v>0.004462635388</v>
      </c>
      <c r="AS1666" s="38">
        <f t="shared" si="45"/>
        <v>0</v>
      </c>
      <c r="AT1666" s="38">
        <f t="shared" si="46"/>
        <v>0</v>
      </c>
      <c r="AU1666" s="38">
        <f t="shared" si="47"/>
        <v>0</v>
      </c>
      <c r="AV1666" s="38">
        <f t="shared" si="48"/>
        <v>2</v>
      </c>
      <c r="AW1666" s="38">
        <f t="shared" si="51"/>
        <v>0</v>
      </c>
      <c r="AX1666" s="38">
        <f t="shared" si="52"/>
        <v>-1</v>
      </c>
      <c r="AY1666" s="38">
        <f t="shared" si="49"/>
        <v>0.004462635388</v>
      </c>
      <c r="AZ1666" s="12">
        <f t="shared" si="30"/>
        <v>136.848697</v>
      </c>
      <c r="BA1666" s="12">
        <f t="shared" si="41"/>
        <v>102.3948449</v>
      </c>
      <c r="BB1666" s="12">
        <f t="shared" si="53"/>
        <v>139.8982879</v>
      </c>
      <c r="BC1666" s="12">
        <f t="shared" si="50"/>
        <v>0.004462635388</v>
      </c>
      <c r="BD1666" s="12">
        <f t="shared" si="54"/>
        <v>124.1123013</v>
      </c>
    </row>
    <row r="1667" ht="14.25" customHeight="1">
      <c r="A1667" s="7">
        <v>38938.0</v>
      </c>
      <c r="B1667" s="21" t="s">
        <v>90</v>
      </c>
      <c r="C1667" s="8">
        <v>38.005363</v>
      </c>
      <c r="D1667" s="33">
        <f t="shared" si="5"/>
        <v>-0.01226030421</v>
      </c>
      <c r="E1667" s="33">
        <f t="shared" si="7"/>
        <v>-0.005696346672</v>
      </c>
      <c r="F1667" s="33">
        <f t="shared" si="9"/>
        <v>-0.01241540875</v>
      </c>
      <c r="G1667" s="33">
        <f t="shared" si="11"/>
        <v>0.02847758357</v>
      </c>
      <c r="H1667" s="33">
        <f t="shared" si="20"/>
        <v>-0.9416730192</v>
      </c>
      <c r="I1667" s="45">
        <f t="shared" si="31"/>
        <v>-1.383331951</v>
      </c>
      <c r="J1667" s="45">
        <f t="shared" si="43"/>
        <v>0.01810498104</v>
      </c>
      <c r="K1667" s="21" t="s">
        <v>91</v>
      </c>
      <c r="L1667" s="8">
        <v>12.815798</v>
      </c>
      <c r="M1667" s="33">
        <f t="shared" si="6"/>
        <v>-0.001370098807</v>
      </c>
      <c r="N1667" s="33">
        <f t="shared" si="8"/>
        <v>-0.01263889896</v>
      </c>
      <c r="O1667" s="33">
        <f t="shared" si="10"/>
        <v>-0.01574835139</v>
      </c>
      <c r="P1667" s="33">
        <f t="shared" si="12"/>
        <v>0.00413129443</v>
      </c>
      <c r="Q1667" s="45">
        <f t="shared" si="21"/>
        <v>-1.176659973</v>
      </c>
      <c r="R1667" s="45">
        <f t="shared" si="32"/>
        <v>-1.306224575</v>
      </c>
      <c r="S1667" s="45">
        <f t="shared" si="44"/>
        <v>-0.4347125102</v>
      </c>
      <c r="T1667" s="33">
        <f t="shared" si="22"/>
        <v>0.2349869536</v>
      </c>
      <c r="U1667" s="33">
        <f t="shared" si="33"/>
        <v>-0.07710737585</v>
      </c>
      <c r="V1667" s="33">
        <f t="shared" si="42"/>
        <v>0.4528174913</v>
      </c>
      <c r="W1667" s="44">
        <f t="shared" si="13"/>
        <v>0.009538123056</v>
      </c>
      <c r="X1667" s="44">
        <f t="shared" si="14"/>
        <v>0.006812498987</v>
      </c>
      <c r="Y1667" s="33">
        <f t="shared" si="15"/>
        <v>0.714238949</v>
      </c>
      <c r="Z1667" s="43">
        <v>1.0</v>
      </c>
      <c r="AA1667" s="33">
        <f t="shared" si="16"/>
        <v>1.714238949</v>
      </c>
      <c r="AB1667" s="33">
        <f t="shared" si="17"/>
        <v>0.416650753</v>
      </c>
      <c r="AC1667" s="33">
        <f t="shared" si="18"/>
        <v>0.583349247</v>
      </c>
      <c r="AD1667" s="33">
        <f t="shared" si="19"/>
        <v>0.0003867875911</v>
      </c>
      <c r="AE1667" s="34">
        <f t="shared" si="23"/>
        <v>0</v>
      </c>
      <c r="AF1667" s="34">
        <f t="shared" si="24"/>
        <v>0</v>
      </c>
      <c r="AG1667" s="34">
        <f t="shared" si="25"/>
        <v>0</v>
      </c>
      <c r="AH1667" s="34">
        <f t="shared" si="26"/>
        <v>4</v>
      </c>
      <c r="AI1667" s="34">
        <f t="shared" si="28"/>
        <v>0</v>
      </c>
      <c r="AJ1667" s="34">
        <f t="shared" si="29"/>
        <v>-1</v>
      </c>
      <c r="AK1667" s="34">
        <f t="shared" si="27"/>
        <v>-0.0003867875911</v>
      </c>
      <c r="AL1667" s="36">
        <f t="shared" si="34"/>
        <v>0</v>
      </c>
      <c r="AM1667" s="36">
        <f t="shared" si="35"/>
        <v>0</v>
      </c>
      <c r="AN1667" s="46">
        <f t="shared" si="36"/>
        <v>0</v>
      </c>
      <c r="AO1667" s="36">
        <f t="shared" si="37"/>
        <v>2</v>
      </c>
      <c r="AP1667" s="36">
        <f t="shared" si="39"/>
        <v>0</v>
      </c>
      <c r="AQ1667" s="36">
        <f t="shared" si="40"/>
        <v>-1</v>
      </c>
      <c r="AR1667" s="36">
        <f t="shared" si="38"/>
        <v>-0.0003867875911</v>
      </c>
      <c r="AS1667" s="38">
        <f t="shared" si="45"/>
        <v>0</v>
      </c>
      <c r="AT1667" s="38">
        <f t="shared" si="46"/>
        <v>0</v>
      </c>
      <c r="AU1667" s="38">
        <f t="shared" si="47"/>
        <v>0</v>
      </c>
      <c r="AV1667" s="38">
        <f t="shared" si="48"/>
        <v>3</v>
      </c>
      <c r="AW1667" s="38">
        <f t="shared" si="51"/>
        <v>0</v>
      </c>
      <c r="AX1667" s="38">
        <f t="shared" si="52"/>
        <v>-1</v>
      </c>
      <c r="AY1667" s="38">
        <f t="shared" si="49"/>
        <v>-0.0003867875911</v>
      </c>
      <c r="AZ1667" s="12">
        <f t="shared" si="30"/>
        <v>136.7957656</v>
      </c>
      <c r="BA1667" s="12">
        <f t="shared" si="41"/>
        <v>102.3552398</v>
      </c>
      <c r="BB1667" s="12">
        <f t="shared" si="53"/>
        <v>139.844177</v>
      </c>
      <c r="BC1667" s="12">
        <f t="shared" si="50"/>
        <v>-0.0003867875911</v>
      </c>
      <c r="BD1667" s="12">
        <f t="shared" si="54"/>
        <v>124.0642962</v>
      </c>
    </row>
    <row r="1668" ht="14.25" customHeight="1">
      <c r="A1668" s="7">
        <v>38939.0</v>
      </c>
      <c r="B1668" s="21" t="s">
        <v>90</v>
      </c>
      <c r="C1668" s="8">
        <v>38.223095</v>
      </c>
      <c r="D1668" s="33">
        <f t="shared" si="5"/>
        <v>0.005728980934</v>
      </c>
      <c r="E1668" s="33">
        <f t="shared" si="7"/>
        <v>0.005728980934</v>
      </c>
      <c r="F1668" s="33">
        <f t="shared" si="9"/>
        <v>0.01136181728</v>
      </c>
      <c r="G1668" s="33">
        <f t="shared" si="11"/>
        <v>0.01820513654</v>
      </c>
      <c r="H1668" s="33">
        <f t="shared" si="20"/>
        <v>-0.04819106635</v>
      </c>
      <c r="I1668" s="45">
        <f t="shared" si="31"/>
        <v>-0.08607650532</v>
      </c>
      <c r="J1668" s="45">
        <f t="shared" si="43"/>
        <v>-0.3995874125</v>
      </c>
      <c r="K1668" s="21" t="s">
        <v>91</v>
      </c>
      <c r="L1668" s="8">
        <v>12.859741</v>
      </c>
      <c r="M1668" s="33">
        <f t="shared" si="6"/>
        <v>0.003428814967</v>
      </c>
      <c r="N1668" s="33">
        <f t="shared" si="8"/>
        <v>-0.002726349811</v>
      </c>
      <c r="O1668" s="33">
        <f t="shared" si="10"/>
        <v>-0.009253420437</v>
      </c>
      <c r="P1668" s="33">
        <f t="shared" si="12"/>
        <v>0.01856139799</v>
      </c>
      <c r="Q1668" s="45">
        <f t="shared" si="21"/>
        <v>-0.3205958393</v>
      </c>
      <c r="R1668" s="45">
        <f t="shared" si="32"/>
        <v>-0.8968736055</v>
      </c>
      <c r="S1668" s="45">
        <f t="shared" si="44"/>
        <v>0.1649364085</v>
      </c>
      <c r="T1668" s="33">
        <f t="shared" si="22"/>
        <v>0.272404773</v>
      </c>
      <c r="U1668" s="33">
        <f t="shared" si="33"/>
        <v>0.8107971001</v>
      </c>
      <c r="V1668" s="33">
        <f t="shared" si="42"/>
        <v>-0.564523821</v>
      </c>
      <c r="W1668" s="44">
        <f t="shared" si="13"/>
        <v>0.008984104205</v>
      </c>
      <c r="X1668" s="44">
        <f t="shared" si="14"/>
        <v>0.006327060186</v>
      </c>
      <c r="Y1668" s="33">
        <f t="shared" si="15"/>
        <v>0.7042505342</v>
      </c>
      <c r="Z1668" s="43">
        <v>1.0</v>
      </c>
      <c r="AA1668" s="33">
        <f t="shared" si="16"/>
        <v>1.704250534</v>
      </c>
      <c r="AB1668" s="33">
        <f t="shared" si="17"/>
        <v>0.4132318107</v>
      </c>
      <c r="AC1668" s="33">
        <f t="shared" si="18"/>
        <v>0.5867681893</v>
      </c>
      <c r="AD1668" s="33">
        <f t="shared" si="19"/>
        <v>0.002721418163</v>
      </c>
      <c r="AE1668" s="34">
        <f t="shared" si="23"/>
        <v>0</v>
      </c>
      <c r="AF1668" s="34">
        <f t="shared" si="24"/>
        <v>0</v>
      </c>
      <c r="AG1668" s="34">
        <f t="shared" si="25"/>
        <v>0</v>
      </c>
      <c r="AH1668" s="34">
        <f t="shared" si="26"/>
        <v>5</v>
      </c>
      <c r="AI1668" s="34">
        <f t="shared" si="28"/>
        <v>0</v>
      </c>
      <c r="AJ1668" s="34">
        <f t="shared" si="29"/>
        <v>-1</v>
      </c>
      <c r="AK1668" s="34">
        <f t="shared" si="27"/>
        <v>-0.002721418163</v>
      </c>
      <c r="AL1668" s="36">
        <f t="shared" si="34"/>
        <v>0</v>
      </c>
      <c r="AM1668" s="36">
        <f t="shared" si="35"/>
        <v>0</v>
      </c>
      <c r="AN1668" s="46">
        <f t="shared" si="36"/>
        <v>0</v>
      </c>
      <c r="AO1668" s="36">
        <f t="shared" si="37"/>
        <v>3</v>
      </c>
      <c r="AP1668" s="36">
        <f t="shared" si="39"/>
        <v>0</v>
      </c>
      <c r="AQ1668" s="36">
        <f t="shared" si="40"/>
        <v>-1</v>
      </c>
      <c r="AR1668" s="36">
        <f t="shared" si="38"/>
        <v>-0.002721418163</v>
      </c>
      <c r="AS1668" s="38">
        <f t="shared" si="45"/>
        <v>0</v>
      </c>
      <c r="AT1668" s="38">
        <f t="shared" si="46"/>
        <v>0</v>
      </c>
      <c r="AU1668" s="38">
        <f t="shared" si="47"/>
        <v>0</v>
      </c>
      <c r="AV1668" s="38">
        <f t="shared" si="48"/>
        <v>4</v>
      </c>
      <c r="AW1668" s="38">
        <f t="shared" si="51"/>
        <v>0</v>
      </c>
      <c r="AX1668" s="38">
        <f t="shared" si="52"/>
        <v>-1</v>
      </c>
      <c r="AY1668" s="38">
        <f t="shared" si="49"/>
        <v>-0.002721418163</v>
      </c>
      <c r="AZ1668" s="12">
        <f t="shared" si="30"/>
        <v>136.4234871</v>
      </c>
      <c r="BA1668" s="12">
        <f t="shared" si="41"/>
        <v>102.0766884</v>
      </c>
      <c r="BB1668" s="12">
        <f t="shared" si="53"/>
        <v>139.4636025</v>
      </c>
      <c r="BC1668" s="12">
        <f t="shared" si="50"/>
        <v>-0.002721418163</v>
      </c>
      <c r="BD1668" s="12">
        <f t="shared" si="54"/>
        <v>123.7266654</v>
      </c>
    </row>
    <row r="1669" ht="14.25" customHeight="1">
      <c r="A1669" s="7">
        <v>38940.0</v>
      </c>
      <c r="B1669" s="21" t="s">
        <v>90</v>
      </c>
      <c r="C1669" s="8">
        <v>38.30172</v>
      </c>
      <c r="D1669" s="33">
        <f t="shared" si="5"/>
        <v>0.002057002448</v>
      </c>
      <c r="E1669" s="33">
        <f t="shared" si="7"/>
        <v>0.002532970337</v>
      </c>
      <c r="F1669" s="33">
        <f t="shared" si="9"/>
        <v>0.003168114075</v>
      </c>
      <c r="G1669" s="33">
        <f t="shared" si="11"/>
        <v>0.02475784026</v>
      </c>
      <c r="H1669" s="33">
        <f t="shared" si="20"/>
        <v>-0.2781595655</v>
      </c>
      <c r="I1669" s="45">
        <f t="shared" si="31"/>
        <v>-0.5032951475</v>
      </c>
      <c r="J1669" s="45">
        <f t="shared" si="43"/>
        <v>-0.1214705588</v>
      </c>
      <c r="K1669" s="21" t="s">
        <v>91</v>
      </c>
      <c r="L1669" s="8">
        <v>12.818727</v>
      </c>
      <c r="M1669" s="33">
        <f t="shared" si="6"/>
        <v>-0.003189333284</v>
      </c>
      <c r="N1669" s="33">
        <f t="shared" si="8"/>
        <v>-0.002052690311</v>
      </c>
      <c r="O1669" s="33">
        <f t="shared" si="10"/>
        <v>-0.01707145312</v>
      </c>
      <c r="P1669" s="33">
        <f t="shared" si="12"/>
        <v>0.02602496226</v>
      </c>
      <c r="Q1669" s="45">
        <f t="shared" si="21"/>
        <v>-0.2558996176</v>
      </c>
      <c r="R1669" s="45">
        <f t="shared" si="32"/>
        <v>-1.360341673</v>
      </c>
      <c r="S1669" s="45">
        <f t="shared" si="44"/>
        <v>0.5047786221</v>
      </c>
      <c r="T1669" s="33">
        <f t="shared" si="22"/>
        <v>-0.02225994784</v>
      </c>
      <c r="U1669" s="33">
        <f t="shared" si="33"/>
        <v>0.8570465259</v>
      </c>
      <c r="V1669" s="33">
        <f t="shared" si="42"/>
        <v>-0.6262491809</v>
      </c>
      <c r="W1669" s="44">
        <f t="shared" si="13"/>
        <v>0.00889932733</v>
      </c>
      <c r="X1669" s="44">
        <f t="shared" si="14"/>
        <v>0.005828818328</v>
      </c>
      <c r="Y1669" s="33">
        <f t="shared" si="15"/>
        <v>0.6549729111</v>
      </c>
      <c r="Z1669" s="43">
        <v>1.0</v>
      </c>
      <c r="AA1669" s="33">
        <f t="shared" si="16"/>
        <v>1.654972911</v>
      </c>
      <c r="AB1669" s="33">
        <f t="shared" si="17"/>
        <v>0.3957605026</v>
      </c>
      <c r="AC1669" s="33">
        <f t="shared" si="18"/>
        <v>0.6042394974</v>
      </c>
      <c r="AD1669" s="33">
        <f t="shared" si="19"/>
        <v>0.0006985617112</v>
      </c>
      <c r="AE1669" s="34">
        <f t="shared" si="23"/>
        <v>0</v>
      </c>
      <c r="AF1669" s="34">
        <f t="shared" si="24"/>
        <v>0</v>
      </c>
      <c r="AG1669" s="34">
        <f t="shared" si="25"/>
        <v>0</v>
      </c>
      <c r="AH1669" s="34">
        <f t="shared" si="26"/>
        <v>0</v>
      </c>
      <c r="AI1669" s="34">
        <f t="shared" si="28"/>
        <v>1</v>
      </c>
      <c r="AJ1669" s="34">
        <f t="shared" si="29"/>
        <v>0</v>
      </c>
      <c r="AK1669" s="34">
        <f t="shared" si="27"/>
        <v>0</v>
      </c>
      <c r="AL1669" s="36">
        <f t="shared" si="34"/>
        <v>0</v>
      </c>
      <c r="AM1669" s="36">
        <f t="shared" si="35"/>
        <v>0</v>
      </c>
      <c r="AN1669" s="46">
        <f t="shared" si="36"/>
        <v>0</v>
      </c>
      <c r="AO1669" s="36">
        <f t="shared" si="37"/>
        <v>4</v>
      </c>
      <c r="AP1669" s="36">
        <f t="shared" si="39"/>
        <v>0</v>
      </c>
      <c r="AQ1669" s="36">
        <f t="shared" si="40"/>
        <v>-1</v>
      </c>
      <c r="AR1669" s="36">
        <f t="shared" si="38"/>
        <v>-0.0006985617112</v>
      </c>
      <c r="AS1669" s="38">
        <f t="shared" si="45"/>
        <v>0</v>
      </c>
      <c r="AT1669" s="38">
        <f t="shared" si="46"/>
        <v>0</v>
      </c>
      <c r="AU1669" s="38">
        <f t="shared" si="47"/>
        <v>0</v>
      </c>
      <c r="AV1669" s="38">
        <f t="shared" si="48"/>
        <v>5</v>
      </c>
      <c r="AW1669" s="38">
        <f t="shared" si="51"/>
        <v>0</v>
      </c>
      <c r="AX1669" s="38">
        <f t="shared" si="52"/>
        <v>-1</v>
      </c>
      <c r="AY1669" s="38">
        <f t="shared" si="49"/>
        <v>-0.0006985617112</v>
      </c>
      <c r="AZ1669" s="12">
        <f t="shared" si="30"/>
        <v>136.4234871</v>
      </c>
      <c r="BA1669" s="12">
        <f t="shared" si="41"/>
        <v>102.0053815</v>
      </c>
      <c r="BB1669" s="12">
        <f t="shared" si="53"/>
        <v>139.3661785</v>
      </c>
      <c r="BC1669" s="12">
        <f t="shared" si="50"/>
        <v>-0.0004657078075</v>
      </c>
      <c r="BD1669" s="12">
        <f t="shared" si="54"/>
        <v>123.6690449</v>
      </c>
    </row>
    <row r="1670" ht="14.25" customHeight="1">
      <c r="A1670" s="7">
        <v>38943.0</v>
      </c>
      <c r="B1670" s="21" t="s">
        <v>90</v>
      </c>
      <c r="C1670" s="8">
        <v>38.676697</v>
      </c>
      <c r="D1670" s="33">
        <f t="shared" si="5"/>
        <v>0.009790082534</v>
      </c>
      <c r="E1670" s="33">
        <f t="shared" si="7"/>
        <v>0.01250797601</v>
      </c>
      <c r="F1670" s="33">
        <f t="shared" si="9"/>
        <v>0.008993698234</v>
      </c>
      <c r="G1670" s="33">
        <f t="shared" si="11"/>
        <v>0.02681471017</v>
      </c>
      <c r="H1670" s="33">
        <f t="shared" si="20"/>
        <v>0.4955636969</v>
      </c>
      <c r="I1670" s="45">
        <f t="shared" si="31"/>
        <v>-0.1803193908</v>
      </c>
      <c r="J1670" s="45">
        <f t="shared" si="43"/>
        <v>-0.03471277517</v>
      </c>
      <c r="K1670" s="21" t="s">
        <v>91</v>
      </c>
      <c r="L1670" s="8">
        <v>12.886104</v>
      </c>
      <c r="M1670" s="33">
        <f t="shared" si="6"/>
        <v>0.005256138149</v>
      </c>
      <c r="N1670" s="33">
        <f t="shared" si="8"/>
        <v>0.008713488933</v>
      </c>
      <c r="O1670" s="33">
        <f t="shared" si="10"/>
        <v>-0.0114612343</v>
      </c>
      <c r="P1670" s="33">
        <f t="shared" si="12"/>
        <v>0.03021035917</v>
      </c>
      <c r="Q1670" s="45">
        <f t="shared" si="21"/>
        <v>0.6324285472</v>
      </c>
      <c r="R1670" s="45">
        <f t="shared" si="32"/>
        <v>-0.9766598544</v>
      </c>
      <c r="S1670" s="45">
        <f t="shared" si="44"/>
        <v>0.6967817656</v>
      </c>
      <c r="T1670" s="33">
        <f t="shared" si="22"/>
        <v>-0.1368648504</v>
      </c>
      <c r="U1670" s="33">
        <f t="shared" si="33"/>
        <v>0.7963404636</v>
      </c>
      <c r="V1670" s="33">
        <f t="shared" si="42"/>
        <v>-0.7314945408</v>
      </c>
      <c r="W1670" s="44">
        <f t="shared" si="13"/>
        <v>0.008988208952</v>
      </c>
      <c r="X1670" s="44">
        <f t="shared" si="14"/>
        <v>0.005895208367</v>
      </c>
      <c r="Y1670" s="33">
        <f t="shared" si="15"/>
        <v>0.6558824343</v>
      </c>
      <c r="Z1670" s="43">
        <v>1.0</v>
      </c>
      <c r="AA1670" s="33">
        <f t="shared" si="16"/>
        <v>1.655882434</v>
      </c>
      <c r="AB1670" s="33">
        <f t="shared" si="17"/>
        <v>0.396092392</v>
      </c>
      <c r="AC1670" s="33">
        <f t="shared" si="18"/>
        <v>0.603907608</v>
      </c>
      <c r="AD1670" s="33">
        <f t="shared" si="19"/>
        <v>-0.00676003744</v>
      </c>
      <c r="AE1670" s="34">
        <f t="shared" si="23"/>
        <v>0</v>
      </c>
      <c r="AF1670" s="34">
        <f t="shared" si="24"/>
        <v>0</v>
      </c>
      <c r="AG1670" s="34">
        <f t="shared" si="25"/>
        <v>0</v>
      </c>
      <c r="AH1670" s="34">
        <f t="shared" si="26"/>
        <v>0</v>
      </c>
      <c r="AI1670" s="34">
        <f t="shared" si="28"/>
        <v>0</v>
      </c>
      <c r="AJ1670" s="34">
        <f t="shared" si="29"/>
        <v>0</v>
      </c>
      <c r="AK1670" s="34">
        <f t="shared" si="27"/>
        <v>0</v>
      </c>
      <c r="AL1670" s="36">
        <f t="shared" si="34"/>
        <v>0</v>
      </c>
      <c r="AM1670" s="36">
        <f t="shared" si="35"/>
        <v>0</v>
      </c>
      <c r="AN1670" s="46">
        <f t="shared" si="36"/>
        <v>0</v>
      </c>
      <c r="AO1670" s="36">
        <f t="shared" si="37"/>
        <v>5</v>
      </c>
      <c r="AP1670" s="36">
        <f t="shared" si="39"/>
        <v>0</v>
      </c>
      <c r="AQ1670" s="36">
        <f t="shared" si="40"/>
        <v>-1</v>
      </c>
      <c r="AR1670" s="36">
        <f t="shared" si="38"/>
        <v>0.00676003744</v>
      </c>
      <c r="AS1670" s="38">
        <f t="shared" si="45"/>
        <v>0</v>
      </c>
      <c r="AT1670" s="38">
        <f t="shared" si="46"/>
        <v>0</v>
      </c>
      <c r="AU1670" s="38">
        <f t="shared" si="47"/>
        <v>0</v>
      </c>
      <c r="AV1670" s="38">
        <f t="shared" si="48"/>
        <v>0</v>
      </c>
      <c r="AW1670" s="38">
        <f t="shared" si="51"/>
        <v>1</v>
      </c>
      <c r="AX1670" s="38">
        <f t="shared" si="52"/>
        <v>0</v>
      </c>
      <c r="AY1670" s="38">
        <f t="shared" si="49"/>
        <v>0</v>
      </c>
      <c r="AZ1670" s="12">
        <f t="shared" si="30"/>
        <v>136.4234871</v>
      </c>
      <c r="BA1670" s="12">
        <f t="shared" si="41"/>
        <v>102.6949417</v>
      </c>
      <c r="BB1670" s="12">
        <f t="shared" si="53"/>
        <v>139.3661785</v>
      </c>
      <c r="BC1670" s="12">
        <f t="shared" si="50"/>
        <v>0.002253345813</v>
      </c>
      <c r="BD1670" s="12">
        <f t="shared" si="54"/>
        <v>123.947714</v>
      </c>
    </row>
    <row r="1671" ht="14.25" customHeight="1">
      <c r="A1671" s="7">
        <v>38944.0</v>
      </c>
      <c r="B1671" s="21" t="s">
        <v>90</v>
      </c>
      <c r="C1671" s="8">
        <v>38.458973</v>
      </c>
      <c r="D1671" s="33">
        <f t="shared" si="5"/>
        <v>-0.005629332825</v>
      </c>
      <c r="E1671" s="33">
        <f t="shared" si="7"/>
        <v>-0.0004712152973</v>
      </c>
      <c r="F1671" s="33">
        <f t="shared" si="9"/>
        <v>0.006649007872</v>
      </c>
      <c r="G1671" s="33">
        <f t="shared" si="11"/>
        <v>0.006011747737</v>
      </c>
      <c r="H1671" s="33">
        <f t="shared" si="20"/>
        <v>-0.500902244</v>
      </c>
      <c r="I1671" s="45">
        <f t="shared" si="31"/>
        <v>-0.3139378093</v>
      </c>
      <c r="J1671" s="45">
        <f t="shared" si="43"/>
        <v>-0.8980598855</v>
      </c>
      <c r="K1671" s="21" t="s">
        <v>91</v>
      </c>
      <c r="L1671" s="8">
        <v>12.982771</v>
      </c>
      <c r="M1671" s="33">
        <f t="shared" si="6"/>
        <v>0.007501646735</v>
      </c>
      <c r="N1671" s="33">
        <f t="shared" si="8"/>
        <v>0.01164073598</v>
      </c>
      <c r="O1671" s="33">
        <f t="shared" si="10"/>
        <v>0.0002251181813</v>
      </c>
      <c r="P1671" s="33">
        <f t="shared" si="12"/>
        <v>0.01768066149</v>
      </c>
      <c r="Q1671" s="45">
        <f t="shared" si="21"/>
        <v>0.8643512443</v>
      </c>
      <c r="R1671" s="45">
        <f t="shared" si="32"/>
        <v>-0.1854505829</v>
      </c>
      <c r="S1671" s="45">
        <f t="shared" si="44"/>
        <v>0.1873411944</v>
      </c>
      <c r="T1671" s="33">
        <f t="shared" si="22"/>
        <v>-1.365253488</v>
      </c>
      <c r="U1671" s="33">
        <f t="shared" si="33"/>
        <v>-0.1284872264</v>
      </c>
      <c r="V1671" s="33">
        <f t="shared" si="42"/>
        <v>-1.08540108</v>
      </c>
      <c r="W1671" s="44">
        <f t="shared" si="13"/>
        <v>0.008517950728</v>
      </c>
      <c r="X1671" s="44">
        <f t="shared" si="14"/>
        <v>0.004291983236</v>
      </c>
      <c r="Y1671" s="33">
        <f t="shared" si="15"/>
        <v>0.5038750954</v>
      </c>
      <c r="Z1671" s="43">
        <v>1.0</v>
      </c>
      <c r="AA1671" s="33">
        <f t="shared" si="16"/>
        <v>1.503875095</v>
      </c>
      <c r="AB1671" s="33">
        <f t="shared" si="17"/>
        <v>0.3350511601</v>
      </c>
      <c r="AC1671" s="33">
        <f t="shared" si="18"/>
        <v>0.6649488399</v>
      </c>
      <c r="AD1671" s="33">
        <f t="shared" si="19"/>
        <v>-0.001730912012</v>
      </c>
      <c r="AE1671" s="34">
        <f t="shared" si="23"/>
        <v>1</v>
      </c>
      <c r="AF1671" s="34">
        <f t="shared" si="24"/>
        <v>0</v>
      </c>
      <c r="AG1671" s="34">
        <f t="shared" si="25"/>
        <v>0</v>
      </c>
      <c r="AH1671" s="34">
        <f t="shared" si="26"/>
        <v>1</v>
      </c>
      <c r="AI1671" s="34">
        <f t="shared" si="28"/>
        <v>0</v>
      </c>
      <c r="AJ1671" s="34">
        <f t="shared" si="29"/>
        <v>1</v>
      </c>
      <c r="AK1671" s="34">
        <f t="shared" si="27"/>
        <v>-0.001730912012</v>
      </c>
      <c r="AL1671" s="36">
        <f t="shared" si="34"/>
        <v>0</v>
      </c>
      <c r="AM1671" s="36">
        <f t="shared" si="35"/>
        <v>0</v>
      </c>
      <c r="AN1671" s="46">
        <f t="shared" si="36"/>
        <v>0</v>
      </c>
      <c r="AO1671" s="36">
        <f t="shared" si="37"/>
        <v>0</v>
      </c>
      <c r="AP1671" s="36">
        <f t="shared" si="39"/>
        <v>1</v>
      </c>
      <c r="AQ1671" s="36">
        <f t="shared" si="40"/>
        <v>0</v>
      </c>
      <c r="AR1671" s="36">
        <f t="shared" si="38"/>
        <v>0</v>
      </c>
      <c r="AS1671" s="38">
        <f t="shared" si="45"/>
        <v>1</v>
      </c>
      <c r="AT1671" s="38">
        <f t="shared" si="46"/>
        <v>0</v>
      </c>
      <c r="AU1671" s="38">
        <f t="shared" si="47"/>
        <v>0</v>
      </c>
      <c r="AV1671" s="38">
        <f t="shared" si="48"/>
        <v>1</v>
      </c>
      <c r="AW1671" s="38">
        <f t="shared" si="51"/>
        <v>0</v>
      </c>
      <c r="AX1671" s="38">
        <f t="shared" si="52"/>
        <v>1</v>
      </c>
      <c r="AY1671" s="38">
        <f t="shared" si="49"/>
        <v>-0.001730912012</v>
      </c>
      <c r="AZ1671" s="12">
        <f t="shared" si="30"/>
        <v>136.18735</v>
      </c>
      <c r="BA1671" s="12">
        <f t="shared" si="41"/>
        <v>102.6949417</v>
      </c>
      <c r="BB1671" s="12">
        <f t="shared" si="53"/>
        <v>139.1249479</v>
      </c>
      <c r="BC1671" s="12">
        <f t="shared" si="50"/>
        <v>-0.001153941341</v>
      </c>
      <c r="BD1671" s="12">
        <f t="shared" si="54"/>
        <v>123.8046856</v>
      </c>
    </row>
    <row r="1672" ht="14.25" customHeight="1">
      <c r="A1672" s="7">
        <v>38945.0</v>
      </c>
      <c r="B1672" s="21" t="s">
        <v>90</v>
      </c>
      <c r="C1672" s="8">
        <v>38.277527</v>
      </c>
      <c r="D1672" s="33">
        <f t="shared" si="5"/>
        <v>-0.004717910694</v>
      </c>
      <c r="E1672" s="33">
        <f t="shared" si="7"/>
        <v>0.007161199855</v>
      </c>
      <c r="F1672" s="33">
        <f t="shared" si="9"/>
        <v>0.001424060506</v>
      </c>
      <c r="G1672" s="33">
        <f t="shared" si="11"/>
        <v>0.009893293184</v>
      </c>
      <c r="H1672" s="33">
        <f t="shared" si="20"/>
        <v>0.07924012372</v>
      </c>
      <c r="I1672" s="45">
        <f t="shared" si="31"/>
        <v>-0.6121483689</v>
      </c>
      <c r="J1672" s="45">
        <f t="shared" si="43"/>
        <v>-0.7198200626</v>
      </c>
      <c r="K1672" s="21" t="s">
        <v>91</v>
      </c>
      <c r="L1672" s="8">
        <v>12.985703</v>
      </c>
      <c r="M1672" s="33">
        <f t="shared" si="6"/>
        <v>0.0002258377661</v>
      </c>
      <c r="N1672" s="33">
        <f t="shared" si="8"/>
        <v>0.01325746551</v>
      </c>
      <c r="O1672" s="33">
        <f t="shared" si="10"/>
        <v>0.0004510067875</v>
      </c>
      <c r="P1672" s="33">
        <f t="shared" si="12"/>
        <v>0.01163847112</v>
      </c>
      <c r="Q1672" s="45">
        <f t="shared" si="21"/>
        <v>0.9951649001</v>
      </c>
      <c r="R1672" s="45">
        <f t="shared" si="32"/>
        <v>-0.1487365133</v>
      </c>
      <c r="S1672" s="45">
        <f t="shared" si="44"/>
        <v>-0.0477110633</v>
      </c>
      <c r="T1672" s="33">
        <f t="shared" si="22"/>
        <v>-0.9159247764</v>
      </c>
      <c r="U1672" s="33">
        <f t="shared" si="33"/>
        <v>-0.4634118556</v>
      </c>
      <c r="V1672" s="33">
        <f t="shared" si="42"/>
        <v>-0.6721089993</v>
      </c>
      <c r="W1672" s="44">
        <f t="shared" si="13"/>
        <v>0.008349396278</v>
      </c>
      <c r="X1672" s="44">
        <f t="shared" si="14"/>
        <v>0.004106533926</v>
      </c>
      <c r="Y1672" s="33">
        <f t="shared" si="15"/>
        <v>0.491836031</v>
      </c>
      <c r="Z1672" s="43">
        <v>1.0</v>
      </c>
      <c r="AA1672" s="33">
        <f t="shared" si="16"/>
        <v>1.491836031</v>
      </c>
      <c r="AB1672" s="33">
        <f t="shared" si="17"/>
        <v>0.3296850463</v>
      </c>
      <c r="AC1672" s="33">
        <f t="shared" si="18"/>
        <v>0.6703149537</v>
      </c>
      <c r="AD1672" s="33">
        <f t="shared" si="19"/>
        <v>-0.001013246411</v>
      </c>
      <c r="AE1672" s="34">
        <f t="shared" si="23"/>
        <v>0</v>
      </c>
      <c r="AF1672" s="34">
        <f t="shared" si="24"/>
        <v>0</v>
      </c>
      <c r="AG1672" s="34">
        <f t="shared" si="25"/>
        <v>0</v>
      </c>
      <c r="AH1672" s="34">
        <f t="shared" si="26"/>
        <v>2</v>
      </c>
      <c r="AI1672" s="34">
        <f t="shared" si="28"/>
        <v>0</v>
      </c>
      <c r="AJ1672" s="34">
        <f t="shared" si="29"/>
        <v>1</v>
      </c>
      <c r="AK1672" s="34">
        <f t="shared" si="27"/>
        <v>-0.001013246411</v>
      </c>
      <c r="AL1672" s="36">
        <f t="shared" si="34"/>
        <v>0</v>
      </c>
      <c r="AM1672" s="36">
        <f t="shared" si="35"/>
        <v>0</v>
      </c>
      <c r="AN1672" s="46">
        <f t="shared" si="36"/>
        <v>0</v>
      </c>
      <c r="AO1672" s="36">
        <f t="shared" si="37"/>
        <v>0</v>
      </c>
      <c r="AP1672" s="36">
        <f t="shared" si="39"/>
        <v>0</v>
      </c>
      <c r="AQ1672" s="36">
        <f t="shared" si="40"/>
        <v>0</v>
      </c>
      <c r="AR1672" s="36">
        <f t="shared" si="38"/>
        <v>0</v>
      </c>
      <c r="AS1672" s="38">
        <f t="shared" si="45"/>
        <v>0</v>
      </c>
      <c r="AT1672" s="38">
        <f t="shared" si="46"/>
        <v>0</v>
      </c>
      <c r="AU1672" s="38">
        <f t="shared" si="47"/>
        <v>0</v>
      </c>
      <c r="AV1672" s="38">
        <f t="shared" si="48"/>
        <v>2</v>
      </c>
      <c r="AW1672" s="38">
        <f t="shared" si="51"/>
        <v>0</v>
      </c>
      <c r="AX1672" s="38">
        <f t="shared" si="52"/>
        <v>1</v>
      </c>
      <c r="AY1672" s="38">
        <f t="shared" si="49"/>
        <v>-0.001013246411</v>
      </c>
      <c r="AZ1672" s="12">
        <f t="shared" si="30"/>
        <v>136.0493587</v>
      </c>
      <c r="BA1672" s="12">
        <f t="shared" si="41"/>
        <v>102.6949417</v>
      </c>
      <c r="BB1672" s="12">
        <f t="shared" si="53"/>
        <v>138.9839801</v>
      </c>
      <c r="BC1672" s="12">
        <f t="shared" si="50"/>
        <v>-0.0006754976074</v>
      </c>
      <c r="BD1672" s="12">
        <f t="shared" si="54"/>
        <v>123.7210559</v>
      </c>
    </row>
    <row r="1673" ht="14.25" customHeight="1">
      <c r="A1673" s="7">
        <v>38946.0</v>
      </c>
      <c r="B1673" s="21" t="s">
        <v>90</v>
      </c>
      <c r="C1673" s="8">
        <v>37.896503</v>
      </c>
      <c r="D1673" s="33">
        <f t="shared" si="5"/>
        <v>-0.009954248089</v>
      </c>
      <c r="E1673" s="33">
        <f t="shared" si="7"/>
        <v>-0.008544363035</v>
      </c>
      <c r="F1673" s="33">
        <f t="shared" si="9"/>
        <v>-0.002864332594</v>
      </c>
      <c r="G1673" s="33">
        <f t="shared" si="11"/>
        <v>0.00288062362</v>
      </c>
      <c r="H1673" s="33">
        <f t="shared" si="20"/>
        <v>-1.144041781</v>
      </c>
      <c r="I1673" s="45">
        <f t="shared" si="31"/>
        <v>-0.8358141586</v>
      </c>
      <c r="J1673" s="45">
        <f t="shared" si="43"/>
        <v>-0.987815449</v>
      </c>
      <c r="K1673" s="21" t="s">
        <v>91</v>
      </c>
      <c r="L1673" s="8">
        <v>12.941756</v>
      </c>
      <c r="M1673" s="33">
        <f t="shared" si="6"/>
        <v>-0.003384260367</v>
      </c>
      <c r="N1673" s="33">
        <f t="shared" si="8"/>
        <v>0.006377655662</v>
      </c>
      <c r="O1673" s="33">
        <f t="shared" si="10"/>
        <v>0.003633918131</v>
      </c>
      <c r="P1673" s="33">
        <f t="shared" si="12"/>
        <v>0.007755000812</v>
      </c>
      <c r="Q1673" s="45">
        <f t="shared" si="21"/>
        <v>0.4007865342</v>
      </c>
      <c r="R1673" s="45">
        <f t="shared" si="32"/>
        <v>0.0685042614</v>
      </c>
      <c r="S1673" s="45">
        <f t="shared" si="44"/>
        <v>-0.1893523479</v>
      </c>
      <c r="T1673" s="33">
        <f t="shared" si="22"/>
        <v>-1.544828315</v>
      </c>
      <c r="U1673" s="33">
        <f t="shared" si="33"/>
        <v>-0.90431842</v>
      </c>
      <c r="V1673" s="33">
        <f t="shared" si="42"/>
        <v>-0.7984631011</v>
      </c>
      <c r="W1673" s="44">
        <f t="shared" si="13"/>
        <v>0.008642959042</v>
      </c>
      <c r="X1673" s="44">
        <f t="shared" si="14"/>
        <v>0.00420164829</v>
      </c>
      <c r="Y1673" s="33">
        <f t="shared" si="15"/>
        <v>0.486135393</v>
      </c>
      <c r="Z1673" s="43">
        <v>1.0</v>
      </c>
      <c r="AA1673" s="33">
        <f t="shared" si="16"/>
        <v>1.486135393</v>
      </c>
      <c r="AB1673" s="33">
        <f t="shared" si="17"/>
        <v>0.3271137982</v>
      </c>
      <c r="AC1673" s="33">
        <f t="shared" si="18"/>
        <v>0.6728862018</v>
      </c>
      <c r="AD1673" s="33">
        <f t="shared" si="19"/>
        <v>-0.0001534992852</v>
      </c>
      <c r="AE1673" s="34">
        <f t="shared" si="23"/>
        <v>1</v>
      </c>
      <c r="AF1673" s="34">
        <f t="shared" si="24"/>
        <v>0</v>
      </c>
      <c r="AG1673" s="34">
        <f t="shared" si="25"/>
        <v>0</v>
      </c>
      <c r="AH1673" s="34">
        <f t="shared" si="26"/>
        <v>3</v>
      </c>
      <c r="AI1673" s="34">
        <f t="shared" si="28"/>
        <v>0</v>
      </c>
      <c r="AJ1673" s="34">
        <f t="shared" si="29"/>
        <v>1</v>
      </c>
      <c r="AK1673" s="34">
        <f t="shared" si="27"/>
        <v>-0.0001534992852</v>
      </c>
      <c r="AL1673" s="36">
        <f t="shared" si="34"/>
        <v>0</v>
      </c>
      <c r="AM1673" s="36">
        <f t="shared" si="35"/>
        <v>0</v>
      </c>
      <c r="AN1673" s="46">
        <f t="shared" si="36"/>
        <v>0</v>
      </c>
      <c r="AO1673" s="36">
        <f t="shared" si="37"/>
        <v>0</v>
      </c>
      <c r="AP1673" s="36">
        <f t="shared" si="39"/>
        <v>0</v>
      </c>
      <c r="AQ1673" s="36">
        <f t="shared" si="40"/>
        <v>0</v>
      </c>
      <c r="AR1673" s="36">
        <f t="shared" si="38"/>
        <v>0</v>
      </c>
      <c r="AS1673" s="38">
        <f t="shared" si="45"/>
        <v>0</v>
      </c>
      <c r="AT1673" s="38">
        <f t="shared" si="46"/>
        <v>0</v>
      </c>
      <c r="AU1673" s="38">
        <f t="shared" si="47"/>
        <v>0</v>
      </c>
      <c r="AV1673" s="38">
        <f t="shared" si="48"/>
        <v>3</v>
      </c>
      <c r="AW1673" s="38">
        <f t="shared" si="51"/>
        <v>0</v>
      </c>
      <c r="AX1673" s="38">
        <f t="shared" si="52"/>
        <v>1</v>
      </c>
      <c r="AY1673" s="38">
        <f t="shared" si="49"/>
        <v>-0.0001534992852</v>
      </c>
      <c r="AZ1673" s="12">
        <f t="shared" si="30"/>
        <v>136.0284752</v>
      </c>
      <c r="BA1673" s="12">
        <f t="shared" si="41"/>
        <v>102.6949417</v>
      </c>
      <c r="BB1673" s="12">
        <f t="shared" si="53"/>
        <v>138.9626462</v>
      </c>
      <c r="BC1673" s="12">
        <f t="shared" si="50"/>
        <v>-0.0001023328568</v>
      </c>
      <c r="BD1673" s="12">
        <f t="shared" si="54"/>
        <v>123.7083951</v>
      </c>
    </row>
    <row r="1674" ht="14.25" customHeight="1">
      <c r="A1674" s="7">
        <v>38947.0</v>
      </c>
      <c r="B1674" s="21" t="s">
        <v>90</v>
      </c>
      <c r="C1674" s="8">
        <v>38.108173</v>
      </c>
      <c r="D1674" s="33">
        <f t="shared" si="5"/>
        <v>0.005585475789</v>
      </c>
      <c r="E1674" s="33">
        <f t="shared" si="7"/>
        <v>-0.005053219542</v>
      </c>
      <c r="F1674" s="33">
        <f t="shared" si="9"/>
        <v>-0.002533048861</v>
      </c>
      <c r="G1674" s="33">
        <f t="shared" si="11"/>
        <v>0.003983431345</v>
      </c>
      <c r="H1674" s="33">
        <f t="shared" si="20"/>
        <v>-0.8554298519</v>
      </c>
      <c r="I1674" s="45">
        <f t="shared" si="31"/>
        <v>-0.7959067911</v>
      </c>
      <c r="J1674" s="45">
        <f t="shared" si="43"/>
        <v>-0.9126219549</v>
      </c>
      <c r="K1674" s="21" t="s">
        <v>91</v>
      </c>
      <c r="L1674" s="8">
        <v>12.979849</v>
      </c>
      <c r="M1674" s="33">
        <f t="shared" si="6"/>
        <v>0.002943418188</v>
      </c>
      <c r="N1674" s="33">
        <f t="shared" si="8"/>
        <v>0.01256926682</v>
      </c>
      <c r="O1674" s="33">
        <f t="shared" si="10"/>
        <v>0.0104907757</v>
      </c>
      <c r="P1674" s="33">
        <f t="shared" si="12"/>
        <v>0.009339845958</v>
      </c>
      <c r="Q1674" s="45">
        <f t="shared" si="21"/>
        <v>0.8917700265</v>
      </c>
      <c r="R1674" s="45">
        <f t="shared" si="32"/>
        <v>0.519026387</v>
      </c>
      <c r="S1674" s="45">
        <f t="shared" si="44"/>
        <v>-0.09030522995</v>
      </c>
      <c r="T1674" s="33">
        <f t="shared" si="22"/>
        <v>-1.747199878</v>
      </c>
      <c r="U1674" s="33">
        <f t="shared" si="33"/>
        <v>-1.314933178</v>
      </c>
      <c r="V1674" s="33">
        <f t="shared" si="42"/>
        <v>-0.8223167249</v>
      </c>
      <c r="W1674" s="44">
        <f t="shared" si="13"/>
        <v>0.008675360753</v>
      </c>
      <c r="X1674" s="44">
        <f t="shared" si="14"/>
        <v>0.004235480059</v>
      </c>
      <c r="Y1674" s="33">
        <f t="shared" si="15"/>
        <v>0.4882194734</v>
      </c>
      <c r="Z1674" s="43">
        <v>1.0</v>
      </c>
      <c r="AA1674" s="33">
        <f t="shared" si="16"/>
        <v>1.488219473</v>
      </c>
      <c r="AB1674" s="33">
        <f t="shared" si="17"/>
        <v>0.328056098</v>
      </c>
      <c r="AC1674" s="33">
        <f t="shared" si="18"/>
        <v>0.671943902</v>
      </c>
      <c r="AD1674" s="33">
        <f t="shared" si="19"/>
        <v>0.00332982639</v>
      </c>
      <c r="AE1674" s="34">
        <f t="shared" si="23"/>
        <v>1</v>
      </c>
      <c r="AF1674" s="34">
        <f t="shared" si="24"/>
        <v>0</v>
      </c>
      <c r="AG1674" s="34">
        <f t="shared" si="25"/>
        <v>0</v>
      </c>
      <c r="AH1674" s="34">
        <f t="shared" si="26"/>
        <v>4</v>
      </c>
      <c r="AI1674" s="34">
        <f t="shared" si="28"/>
        <v>0</v>
      </c>
      <c r="AJ1674" s="34">
        <f t="shared" si="29"/>
        <v>1</v>
      </c>
      <c r="AK1674" s="34">
        <f t="shared" si="27"/>
        <v>0.00332982639</v>
      </c>
      <c r="AL1674" s="36">
        <f t="shared" si="34"/>
        <v>1</v>
      </c>
      <c r="AM1674" s="36">
        <f t="shared" si="35"/>
        <v>0</v>
      </c>
      <c r="AN1674" s="46">
        <f t="shared" si="36"/>
        <v>0</v>
      </c>
      <c r="AO1674" s="36">
        <f t="shared" si="37"/>
        <v>1</v>
      </c>
      <c r="AP1674" s="36">
        <f t="shared" si="39"/>
        <v>0</v>
      </c>
      <c r="AQ1674" s="36">
        <f t="shared" si="40"/>
        <v>1</v>
      </c>
      <c r="AR1674" s="36">
        <f t="shared" si="38"/>
        <v>0.00332982639</v>
      </c>
      <c r="AS1674" s="38">
        <f t="shared" si="45"/>
        <v>0</v>
      </c>
      <c r="AT1674" s="38">
        <f t="shared" si="46"/>
        <v>0</v>
      </c>
      <c r="AU1674" s="38">
        <f t="shared" si="47"/>
        <v>0</v>
      </c>
      <c r="AV1674" s="38">
        <f t="shared" si="48"/>
        <v>4</v>
      </c>
      <c r="AW1674" s="38">
        <f t="shared" si="51"/>
        <v>0</v>
      </c>
      <c r="AX1674" s="38">
        <f t="shared" si="52"/>
        <v>1</v>
      </c>
      <c r="AY1674" s="38">
        <f t="shared" si="49"/>
        <v>0.00332982639</v>
      </c>
      <c r="AZ1674" s="12">
        <f t="shared" si="30"/>
        <v>136.4814264</v>
      </c>
      <c r="BA1674" s="12">
        <f t="shared" si="41"/>
        <v>103.0368981</v>
      </c>
      <c r="BB1674" s="12">
        <f t="shared" si="53"/>
        <v>139.4253676</v>
      </c>
      <c r="BC1674" s="12">
        <f t="shared" si="50"/>
        <v>0.00332982639</v>
      </c>
      <c r="BD1674" s="12">
        <f t="shared" si="54"/>
        <v>124.1203226</v>
      </c>
    </row>
    <row r="1675" ht="14.25" customHeight="1">
      <c r="A1675" s="7">
        <v>38950.0</v>
      </c>
      <c r="B1675" s="21" t="s">
        <v>90</v>
      </c>
      <c r="C1675" s="8">
        <v>38.283558</v>
      </c>
      <c r="D1675" s="33">
        <f t="shared" si="5"/>
        <v>0.004602293581</v>
      </c>
      <c r="E1675" s="33">
        <f t="shared" si="7"/>
        <v>-0.01016475114</v>
      </c>
      <c r="F1675" s="33">
        <f t="shared" si="9"/>
        <v>0.002216084408</v>
      </c>
      <c r="G1675" s="33">
        <f t="shared" si="11"/>
        <v>-0.0007899498625</v>
      </c>
      <c r="H1675" s="33">
        <f t="shared" si="20"/>
        <v>-1.217211887</v>
      </c>
      <c r="I1675" s="45">
        <f t="shared" si="31"/>
        <v>-0.5177772932</v>
      </c>
      <c r="J1675" s="45">
        <f t="shared" si="43"/>
        <v>-1.07763538</v>
      </c>
      <c r="K1675" s="21" t="s">
        <v>91</v>
      </c>
      <c r="L1675" s="8">
        <v>12.944692</v>
      </c>
      <c r="M1675" s="33">
        <f t="shared" si="6"/>
        <v>-0.002708583128</v>
      </c>
      <c r="N1675" s="33">
        <f t="shared" si="8"/>
        <v>0.004546603069</v>
      </c>
      <c r="O1675" s="33">
        <f t="shared" si="10"/>
        <v>0.01329970878</v>
      </c>
      <c r="P1675" s="33">
        <f t="shared" si="12"/>
        <v>0.004318400327</v>
      </c>
      <c r="Q1675" s="45">
        <f t="shared" si="21"/>
        <v>0.2322797896</v>
      </c>
      <c r="R1675" s="45">
        <f t="shared" si="32"/>
        <v>0.705901225</v>
      </c>
      <c r="S1675" s="45">
        <f t="shared" si="44"/>
        <v>-0.2888614654</v>
      </c>
      <c r="T1675" s="33">
        <f t="shared" si="22"/>
        <v>-1.449491677</v>
      </c>
      <c r="U1675" s="33">
        <f t="shared" si="33"/>
        <v>-1.223678518</v>
      </c>
      <c r="V1675" s="33">
        <f t="shared" si="42"/>
        <v>-0.7887739146</v>
      </c>
      <c r="W1675" s="44">
        <f t="shared" si="13"/>
        <v>0.008472463739</v>
      </c>
      <c r="X1675" s="44">
        <f t="shared" si="14"/>
        <v>0.004270297005</v>
      </c>
      <c r="Y1675" s="33">
        <f t="shared" si="15"/>
        <v>0.5040206882</v>
      </c>
      <c r="Z1675" s="43">
        <v>1.0</v>
      </c>
      <c r="AA1675" s="33">
        <f t="shared" si="16"/>
        <v>1.504020688</v>
      </c>
      <c r="AB1675" s="33">
        <f t="shared" si="17"/>
        <v>0.3351155288</v>
      </c>
      <c r="AC1675" s="33">
        <f t="shared" si="18"/>
        <v>0.6648844712</v>
      </c>
      <c r="AD1675" s="33">
        <f t="shared" si="19"/>
        <v>-0.0009805916859</v>
      </c>
      <c r="AE1675" s="34">
        <f t="shared" si="23"/>
        <v>1</v>
      </c>
      <c r="AF1675" s="34">
        <f t="shared" si="24"/>
        <v>0</v>
      </c>
      <c r="AG1675" s="34">
        <f t="shared" si="25"/>
        <v>0</v>
      </c>
      <c r="AH1675" s="34">
        <f t="shared" si="26"/>
        <v>5</v>
      </c>
      <c r="AI1675" s="34">
        <f t="shared" si="28"/>
        <v>0</v>
      </c>
      <c r="AJ1675" s="34">
        <f t="shared" si="29"/>
        <v>1</v>
      </c>
      <c r="AK1675" s="34">
        <f t="shared" si="27"/>
        <v>-0.0009805916859</v>
      </c>
      <c r="AL1675" s="36">
        <f t="shared" si="34"/>
        <v>1</v>
      </c>
      <c r="AM1675" s="36">
        <f t="shared" si="35"/>
        <v>0</v>
      </c>
      <c r="AN1675" s="46">
        <f t="shared" si="36"/>
        <v>0</v>
      </c>
      <c r="AO1675" s="36">
        <f t="shared" si="37"/>
        <v>2</v>
      </c>
      <c r="AP1675" s="36">
        <f t="shared" si="39"/>
        <v>0</v>
      </c>
      <c r="AQ1675" s="36">
        <f t="shared" si="40"/>
        <v>1</v>
      </c>
      <c r="AR1675" s="36">
        <f t="shared" si="38"/>
        <v>-0.0009805916859</v>
      </c>
      <c r="AS1675" s="38">
        <f t="shared" si="45"/>
        <v>0</v>
      </c>
      <c r="AT1675" s="38">
        <f t="shared" si="46"/>
        <v>0</v>
      </c>
      <c r="AU1675" s="38">
        <f t="shared" si="47"/>
        <v>0</v>
      </c>
      <c r="AV1675" s="38">
        <f t="shared" si="48"/>
        <v>5</v>
      </c>
      <c r="AW1675" s="38">
        <f t="shared" si="51"/>
        <v>0</v>
      </c>
      <c r="AX1675" s="38">
        <f t="shared" si="52"/>
        <v>1</v>
      </c>
      <c r="AY1675" s="38">
        <f t="shared" si="49"/>
        <v>-0.0009805916859</v>
      </c>
      <c r="AZ1675" s="12">
        <f t="shared" si="30"/>
        <v>136.3475939</v>
      </c>
      <c r="BA1675" s="12">
        <f t="shared" si="41"/>
        <v>102.9358609</v>
      </c>
      <c r="BB1675" s="12">
        <f t="shared" si="53"/>
        <v>139.2886483</v>
      </c>
      <c r="BC1675" s="12">
        <f t="shared" si="50"/>
        <v>-0.0009805916859</v>
      </c>
      <c r="BD1675" s="12">
        <f t="shared" si="54"/>
        <v>123.9986113</v>
      </c>
    </row>
    <row r="1676" ht="14.25" customHeight="1">
      <c r="A1676" s="7">
        <v>38951.0</v>
      </c>
      <c r="B1676" s="21" t="s">
        <v>90</v>
      </c>
      <c r="C1676" s="8">
        <v>38.549683</v>
      </c>
      <c r="D1676" s="33">
        <f t="shared" si="5"/>
        <v>0.006951417629</v>
      </c>
      <c r="E1676" s="33">
        <f t="shared" si="7"/>
        <v>0.002358617324</v>
      </c>
      <c r="F1676" s="33">
        <f t="shared" si="9"/>
        <v>0.001886290611</v>
      </c>
      <c r="G1676" s="33">
        <f t="shared" si="11"/>
        <v>0.01626262931</v>
      </c>
      <c r="H1676" s="33">
        <f t="shared" si="20"/>
        <v>-0.2211282113</v>
      </c>
      <c r="I1676" s="45">
        <f t="shared" si="31"/>
        <v>-0.5110876435</v>
      </c>
      <c r="J1676" s="45">
        <f t="shared" si="43"/>
        <v>-0.3530539462</v>
      </c>
      <c r="K1676" s="21" t="s">
        <v>91</v>
      </c>
      <c r="L1676" s="8">
        <v>13.009137</v>
      </c>
      <c r="M1676" s="33">
        <f t="shared" si="6"/>
        <v>0.00497848848</v>
      </c>
      <c r="N1676" s="33">
        <f t="shared" si="8"/>
        <v>0.002030845341</v>
      </c>
      <c r="O1676" s="33">
        <f t="shared" si="10"/>
        <v>0.01369522186</v>
      </c>
      <c r="P1676" s="33">
        <f t="shared" si="12"/>
        <v>0.00361580242</v>
      </c>
      <c r="Q1676" s="45">
        <f t="shared" si="21"/>
        <v>0.04686278022</v>
      </c>
      <c r="R1676" s="45">
        <f t="shared" si="32"/>
        <v>0.7511685918</v>
      </c>
      <c r="S1676" s="45">
        <f t="shared" si="44"/>
        <v>-0.2928135189</v>
      </c>
      <c r="T1676" s="33">
        <f t="shared" si="22"/>
        <v>-0.2679909915</v>
      </c>
      <c r="U1676" s="33">
        <f t="shared" si="33"/>
        <v>-1.262256235</v>
      </c>
      <c r="V1676" s="33">
        <f t="shared" si="42"/>
        <v>-0.06024042726</v>
      </c>
      <c r="W1676" s="44">
        <f t="shared" si="13"/>
        <v>0.008269147887</v>
      </c>
      <c r="X1676" s="44">
        <f t="shared" si="14"/>
        <v>0.004225634123</v>
      </c>
      <c r="Y1676" s="33">
        <f t="shared" si="15"/>
        <v>0.5110120391</v>
      </c>
      <c r="Z1676" s="43">
        <v>1.0</v>
      </c>
      <c r="AA1676" s="33">
        <f t="shared" si="16"/>
        <v>1.511012039</v>
      </c>
      <c r="AB1676" s="33">
        <f t="shared" si="17"/>
        <v>0.3381919044</v>
      </c>
      <c r="AC1676" s="33">
        <f t="shared" si="18"/>
        <v>0.6618080956</v>
      </c>
      <c r="AD1676" s="33">
        <f t="shared" si="19"/>
        <v>0.003092268312</v>
      </c>
      <c r="AE1676" s="34">
        <f t="shared" si="23"/>
        <v>0</v>
      </c>
      <c r="AF1676" s="34">
        <f t="shared" si="24"/>
        <v>0</v>
      </c>
      <c r="AG1676" s="34">
        <f t="shared" si="25"/>
        <v>0</v>
      </c>
      <c r="AH1676" s="34">
        <f t="shared" si="26"/>
        <v>0</v>
      </c>
      <c r="AI1676" s="34">
        <f t="shared" si="28"/>
        <v>1</v>
      </c>
      <c r="AJ1676" s="34">
        <f t="shared" si="29"/>
        <v>0</v>
      </c>
      <c r="AK1676" s="34">
        <f t="shared" si="27"/>
        <v>0</v>
      </c>
      <c r="AL1676" s="36">
        <f t="shared" si="34"/>
        <v>1</v>
      </c>
      <c r="AM1676" s="36">
        <f t="shared" si="35"/>
        <v>0</v>
      </c>
      <c r="AN1676" s="46">
        <f t="shared" si="36"/>
        <v>0</v>
      </c>
      <c r="AO1676" s="36">
        <f t="shared" si="37"/>
        <v>3</v>
      </c>
      <c r="AP1676" s="36">
        <f t="shared" si="39"/>
        <v>0</v>
      </c>
      <c r="AQ1676" s="36">
        <f t="shared" si="40"/>
        <v>1</v>
      </c>
      <c r="AR1676" s="36">
        <f t="shared" si="38"/>
        <v>0.003092268312</v>
      </c>
      <c r="AS1676" s="38">
        <f t="shared" si="45"/>
        <v>0</v>
      </c>
      <c r="AT1676" s="38">
        <f t="shared" si="46"/>
        <v>0</v>
      </c>
      <c r="AU1676" s="38">
        <f t="shared" si="47"/>
        <v>0</v>
      </c>
      <c r="AV1676" s="38">
        <f t="shared" si="48"/>
        <v>0</v>
      </c>
      <c r="AW1676" s="38">
        <f t="shared" si="51"/>
        <v>1</v>
      </c>
      <c r="AX1676" s="38">
        <f t="shared" si="52"/>
        <v>0</v>
      </c>
      <c r="AY1676" s="38">
        <f t="shared" si="49"/>
        <v>0</v>
      </c>
      <c r="AZ1676" s="12">
        <f t="shared" si="30"/>
        <v>136.3475939</v>
      </c>
      <c r="BA1676" s="12">
        <f t="shared" si="41"/>
        <v>103.2541662</v>
      </c>
      <c r="BB1676" s="12">
        <f t="shared" si="53"/>
        <v>139.2886483</v>
      </c>
      <c r="BC1676" s="12">
        <f t="shared" si="50"/>
        <v>0.001030756104</v>
      </c>
      <c r="BD1676" s="12">
        <f t="shared" si="54"/>
        <v>124.1264236</v>
      </c>
    </row>
    <row r="1677" ht="14.25" customHeight="1">
      <c r="A1677" s="7">
        <v>38952.0</v>
      </c>
      <c r="B1677" s="21" t="s">
        <v>90</v>
      </c>
      <c r="C1677" s="8">
        <v>38.749271</v>
      </c>
      <c r="D1677" s="33">
        <f t="shared" si="5"/>
        <v>0.0051774226</v>
      </c>
      <c r="E1677" s="33">
        <f t="shared" si="7"/>
        <v>0.01232430716</v>
      </c>
      <c r="F1677" s="33">
        <f t="shared" si="9"/>
        <v>0.01957376384</v>
      </c>
      <c r="G1677" s="33">
        <f t="shared" si="11"/>
        <v>0.006915338811</v>
      </c>
      <c r="H1677" s="33">
        <f t="shared" si="20"/>
        <v>0.6215234557</v>
      </c>
      <c r="I1677" s="45">
        <f t="shared" si="31"/>
        <v>0.4774615396</v>
      </c>
      <c r="J1677" s="45">
        <f t="shared" si="43"/>
        <v>-0.7160516815</v>
      </c>
      <c r="K1677" s="21" t="s">
        <v>91</v>
      </c>
      <c r="L1677" s="8">
        <v>12.982771</v>
      </c>
      <c r="M1677" s="33">
        <f t="shared" si="6"/>
        <v>-0.002026729367</v>
      </c>
      <c r="N1677" s="33">
        <f t="shared" si="8"/>
        <v>-0.0002257867749</v>
      </c>
      <c r="O1677" s="33">
        <f t="shared" si="10"/>
        <v>0.01302868538</v>
      </c>
      <c r="P1677" s="33">
        <f t="shared" si="12"/>
        <v>-0.002924846333</v>
      </c>
      <c r="Q1677" s="45">
        <f t="shared" si="21"/>
        <v>-0.1191057643</v>
      </c>
      <c r="R1677" s="45">
        <f t="shared" si="32"/>
        <v>0.7438680577</v>
      </c>
      <c r="S1677" s="45">
        <f t="shared" si="44"/>
        <v>-0.589474767</v>
      </c>
      <c r="T1677" s="33">
        <f t="shared" si="22"/>
        <v>0.7406292199</v>
      </c>
      <c r="U1677" s="33">
        <f t="shared" si="33"/>
        <v>-0.2664065182</v>
      </c>
      <c r="V1677" s="33">
        <f t="shared" si="42"/>
        <v>-0.1265769145</v>
      </c>
      <c r="W1677" s="44">
        <f t="shared" si="13"/>
        <v>0.007701049331</v>
      </c>
      <c r="X1677" s="44">
        <f t="shared" si="14"/>
        <v>0.004124852874</v>
      </c>
      <c r="Y1677" s="33">
        <f t="shared" si="15"/>
        <v>0.5356221855</v>
      </c>
      <c r="Z1677" s="43">
        <v>1.0</v>
      </c>
      <c r="AA1677" s="33">
        <f t="shared" si="16"/>
        <v>1.535622186</v>
      </c>
      <c r="AB1677" s="33">
        <f t="shared" si="17"/>
        <v>0.3487981553</v>
      </c>
      <c r="AC1677" s="33">
        <f t="shared" si="18"/>
        <v>0.6512018447</v>
      </c>
      <c r="AD1677" s="33">
        <f t="shared" si="19"/>
        <v>-0.002410848183</v>
      </c>
      <c r="AE1677" s="34">
        <f t="shared" si="23"/>
        <v>0</v>
      </c>
      <c r="AF1677" s="34">
        <f t="shared" si="24"/>
        <v>0</v>
      </c>
      <c r="AG1677" s="34">
        <f t="shared" si="25"/>
        <v>0</v>
      </c>
      <c r="AH1677" s="34">
        <f t="shared" si="26"/>
        <v>0</v>
      </c>
      <c r="AI1677" s="34">
        <f t="shared" si="28"/>
        <v>0</v>
      </c>
      <c r="AJ1677" s="34">
        <f t="shared" si="29"/>
        <v>0</v>
      </c>
      <c r="AK1677" s="34">
        <f t="shared" si="27"/>
        <v>0</v>
      </c>
      <c r="AL1677" s="36">
        <f t="shared" si="34"/>
        <v>0</v>
      </c>
      <c r="AM1677" s="36">
        <f t="shared" si="35"/>
        <v>0</v>
      </c>
      <c r="AN1677" s="46">
        <f t="shared" si="36"/>
        <v>0</v>
      </c>
      <c r="AO1677" s="36">
        <f t="shared" si="37"/>
        <v>4</v>
      </c>
      <c r="AP1677" s="36">
        <f t="shared" si="39"/>
        <v>0</v>
      </c>
      <c r="AQ1677" s="36">
        <f t="shared" si="40"/>
        <v>1</v>
      </c>
      <c r="AR1677" s="36">
        <f t="shared" si="38"/>
        <v>-0.002410848183</v>
      </c>
      <c r="AS1677" s="38">
        <f t="shared" si="45"/>
        <v>0</v>
      </c>
      <c r="AT1677" s="38">
        <f t="shared" si="46"/>
        <v>0</v>
      </c>
      <c r="AU1677" s="38">
        <f t="shared" si="47"/>
        <v>0</v>
      </c>
      <c r="AV1677" s="38">
        <f t="shared" si="48"/>
        <v>0</v>
      </c>
      <c r="AW1677" s="38">
        <f t="shared" si="51"/>
        <v>0</v>
      </c>
      <c r="AX1677" s="38">
        <f t="shared" si="52"/>
        <v>0</v>
      </c>
      <c r="AY1677" s="38">
        <f t="shared" si="49"/>
        <v>0</v>
      </c>
      <c r="AZ1677" s="12">
        <f t="shared" si="30"/>
        <v>136.3475939</v>
      </c>
      <c r="BA1677" s="12">
        <f t="shared" si="41"/>
        <v>103.0052361</v>
      </c>
      <c r="BB1677" s="12">
        <f t="shared" si="53"/>
        <v>139.2886483</v>
      </c>
      <c r="BC1677" s="12">
        <f t="shared" si="50"/>
        <v>-0.0008036160609</v>
      </c>
      <c r="BD1677" s="12">
        <f t="shared" si="54"/>
        <v>124.0266736</v>
      </c>
    </row>
    <row r="1678" ht="14.25" customHeight="1">
      <c r="A1678" s="7">
        <v>38953.0</v>
      </c>
      <c r="B1678" s="21" t="s">
        <v>90</v>
      </c>
      <c r="C1678" s="8">
        <v>38.791603</v>
      </c>
      <c r="D1678" s="33">
        <f t="shared" si="5"/>
        <v>0.001092459262</v>
      </c>
      <c r="E1678" s="33">
        <f t="shared" si="7"/>
        <v>0.02361959361</v>
      </c>
      <c r="F1678" s="33">
        <f t="shared" si="9"/>
        <v>0.01487341619</v>
      </c>
      <c r="G1678" s="33">
        <f t="shared" si="11"/>
        <v>0.0264042225</v>
      </c>
      <c r="H1678" s="33">
        <f t="shared" si="20"/>
        <v>1.562224368</v>
      </c>
      <c r="I1678" s="45">
        <f t="shared" si="31"/>
        <v>0.2136722984</v>
      </c>
      <c r="J1678" s="45">
        <f t="shared" si="43"/>
        <v>0.09563317704</v>
      </c>
      <c r="K1678" s="21" t="s">
        <v>91</v>
      </c>
      <c r="L1678" s="8">
        <v>13.038432</v>
      </c>
      <c r="M1678" s="33">
        <f t="shared" si="6"/>
        <v>0.004287297373</v>
      </c>
      <c r="N1678" s="33">
        <f t="shared" si="8"/>
        <v>0.007470083658</v>
      </c>
      <c r="O1678" s="33">
        <f t="shared" si="10"/>
        <v>0.01389538094</v>
      </c>
      <c r="P1678" s="33">
        <f t="shared" si="12"/>
        <v>0.004513380703</v>
      </c>
      <c r="Q1678" s="45">
        <f t="shared" si="21"/>
        <v>0.5354060365</v>
      </c>
      <c r="R1678" s="45">
        <f t="shared" si="32"/>
        <v>0.7804551221</v>
      </c>
      <c r="S1678" s="45">
        <f t="shared" si="44"/>
        <v>-0.1831683048</v>
      </c>
      <c r="T1678" s="33">
        <f t="shared" si="22"/>
        <v>1.026818332</v>
      </c>
      <c r="U1678" s="33">
        <f t="shared" si="33"/>
        <v>-0.5667828238</v>
      </c>
      <c r="V1678" s="33">
        <f t="shared" si="42"/>
        <v>0.2788014818</v>
      </c>
      <c r="W1678" s="44">
        <f t="shared" si="13"/>
        <v>0.006385804636</v>
      </c>
      <c r="X1678" s="44">
        <f t="shared" si="14"/>
        <v>0.004174041238</v>
      </c>
      <c r="Y1678" s="33">
        <f t="shared" si="15"/>
        <v>0.6536437421</v>
      </c>
      <c r="Z1678" s="43">
        <v>1.0</v>
      </c>
      <c r="AA1678" s="33">
        <f t="shared" si="16"/>
        <v>1.653643742</v>
      </c>
      <c r="AB1678" s="33">
        <f t="shared" si="17"/>
        <v>0.3952748258</v>
      </c>
      <c r="AC1678" s="33">
        <f t="shared" si="18"/>
        <v>0.6047251742</v>
      </c>
      <c r="AD1678" s="33">
        <f t="shared" si="19"/>
        <v>0.0001106254237</v>
      </c>
      <c r="AE1678" s="34">
        <f t="shared" si="23"/>
        <v>-1</v>
      </c>
      <c r="AF1678" s="34">
        <f t="shared" si="24"/>
        <v>0</v>
      </c>
      <c r="AG1678" s="34">
        <f t="shared" si="25"/>
        <v>0</v>
      </c>
      <c r="AH1678" s="34">
        <f t="shared" si="26"/>
        <v>1</v>
      </c>
      <c r="AI1678" s="34">
        <f t="shared" si="28"/>
        <v>0</v>
      </c>
      <c r="AJ1678" s="34">
        <f t="shared" si="29"/>
        <v>-1</v>
      </c>
      <c r="AK1678" s="34">
        <f t="shared" si="27"/>
        <v>-0.0001106254237</v>
      </c>
      <c r="AL1678" s="36">
        <f t="shared" si="34"/>
        <v>0</v>
      </c>
      <c r="AM1678" s="36">
        <f t="shared" si="35"/>
        <v>0</v>
      </c>
      <c r="AN1678" s="46">
        <f t="shared" si="36"/>
        <v>0</v>
      </c>
      <c r="AO1678" s="36">
        <f t="shared" si="37"/>
        <v>5</v>
      </c>
      <c r="AP1678" s="36">
        <f t="shared" si="39"/>
        <v>0</v>
      </c>
      <c r="AQ1678" s="36">
        <f t="shared" si="40"/>
        <v>1</v>
      </c>
      <c r="AR1678" s="36">
        <f t="shared" si="38"/>
        <v>0.0001106254237</v>
      </c>
      <c r="AS1678" s="38">
        <f t="shared" si="45"/>
        <v>0</v>
      </c>
      <c r="AT1678" s="38">
        <f t="shared" si="46"/>
        <v>0</v>
      </c>
      <c r="AU1678" s="38">
        <f t="shared" si="47"/>
        <v>0</v>
      </c>
      <c r="AV1678" s="38">
        <f t="shared" si="48"/>
        <v>0</v>
      </c>
      <c r="AW1678" s="38">
        <f t="shared" si="51"/>
        <v>0</v>
      </c>
      <c r="AX1678" s="38">
        <f t="shared" si="52"/>
        <v>0</v>
      </c>
      <c r="AY1678" s="38">
        <f t="shared" si="49"/>
        <v>0</v>
      </c>
      <c r="AZ1678" s="12">
        <f t="shared" si="30"/>
        <v>136.3325104</v>
      </c>
      <c r="BA1678" s="12">
        <f t="shared" si="41"/>
        <v>103.0166311</v>
      </c>
      <c r="BB1678" s="12">
        <f t="shared" si="53"/>
        <v>139.2886483</v>
      </c>
      <c r="BC1678" s="12">
        <f t="shared" si="50"/>
        <v>0</v>
      </c>
      <c r="BD1678" s="12">
        <f t="shared" si="54"/>
        <v>124.0266736</v>
      </c>
    </row>
    <row r="1679" ht="14.25" customHeight="1">
      <c r="A1679" s="7">
        <v>38954.0</v>
      </c>
      <c r="B1679" s="21" t="s">
        <v>90</v>
      </c>
      <c r="C1679" s="8">
        <v>38.815796</v>
      </c>
      <c r="D1679" s="33">
        <f t="shared" si="5"/>
        <v>0.0006236659001</v>
      </c>
      <c r="E1679" s="33">
        <f t="shared" si="7"/>
        <v>0.01856879888</v>
      </c>
      <c r="F1679" s="33">
        <f t="shared" si="9"/>
        <v>0.01342174712</v>
      </c>
      <c r="G1679" s="33">
        <f t="shared" si="11"/>
        <v>0.01663238282</v>
      </c>
      <c r="H1679" s="33">
        <f t="shared" si="20"/>
        <v>1.113835616</v>
      </c>
      <c r="I1679" s="45">
        <f t="shared" si="31"/>
        <v>0.1332721393</v>
      </c>
      <c r="J1679" s="45">
        <f t="shared" si="43"/>
        <v>-0.2902059097</v>
      </c>
      <c r="K1679" s="21" t="s">
        <v>91</v>
      </c>
      <c r="L1679" s="8">
        <v>13.041362</v>
      </c>
      <c r="M1679" s="33">
        <f t="shared" si="6"/>
        <v>0.0002247202731</v>
      </c>
      <c r="N1679" s="33">
        <f t="shared" si="8"/>
        <v>0.004739115224</v>
      </c>
      <c r="O1679" s="33">
        <f t="shared" si="10"/>
        <v>0.01736794925</v>
      </c>
      <c r="P1679" s="33">
        <f t="shared" si="12"/>
        <v>0</v>
      </c>
      <c r="Q1679" s="45">
        <f t="shared" si="21"/>
        <v>0.3089338276</v>
      </c>
      <c r="R1679" s="45">
        <f t="shared" si="32"/>
        <v>1.004111881</v>
      </c>
      <c r="S1679" s="45">
        <f t="shared" si="44"/>
        <v>-0.3924590319</v>
      </c>
      <c r="T1679" s="33">
        <f t="shared" si="22"/>
        <v>0.8049017884</v>
      </c>
      <c r="U1679" s="33">
        <f t="shared" si="33"/>
        <v>-0.8708397415</v>
      </c>
      <c r="V1679" s="33">
        <f t="shared" si="42"/>
        <v>0.1022531222</v>
      </c>
      <c r="W1679" s="44">
        <f t="shared" si="13"/>
        <v>0.006031145513</v>
      </c>
      <c r="X1679" s="44">
        <f t="shared" si="14"/>
        <v>0.004037390575</v>
      </c>
      <c r="Y1679" s="33">
        <f t="shared" si="15"/>
        <v>0.6694235061</v>
      </c>
      <c r="Z1679" s="43">
        <v>1.0</v>
      </c>
      <c r="AA1679" s="33">
        <f t="shared" si="16"/>
        <v>1.669423506</v>
      </c>
      <c r="AB1679" s="33">
        <f t="shared" si="17"/>
        <v>0.4009908233</v>
      </c>
      <c r="AC1679" s="33">
        <f t="shared" si="18"/>
        <v>0.5990091767</v>
      </c>
      <c r="AD1679" s="33">
        <f t="shared" si="19"/>
        <v>0.002566987976</v>
      </c>
      <c r="AE1679" s="34">
        <f t="shared" si="23"/>
        <v>0</v>
      </c>
      <c r="AF1679" s="34">
        <f t="shared" si="24"/>
        <v>0</v>
      </c>
      <c r="AG1679" s="34">
        <f t="shared" si="25"/>
        <v>0</v>
      </c>
      <c r="AH1679" s="34">
        <f t="shared" si="26"/>
        <v>2</v>
      </c>
      <c r="AI1679" s="34">
        <f t="shared" si="28"/>
        <v>0</v>
      </c>
      <c r="AJ1679" s="34">
        <f t="shared" si="29"/>
        <v>-1</v>
      </c>
      <c r="AK1679" s="34">
        <f t="shared" si="27"/>
        <v>-0.002566987976</v>
      </c>
      <c r="AL1679" s="36">
        <f t="shared" si="34"/>
        <v>0</v>
      </c>
      <c r="AM1679" s="36">
        <f t="shared" si="35"/>
        <v>0</v>
      </c>
      <c r="AN1679" s="46">
        <f t="shared" si="36"/>
        <v>0</v>
      </c>
      <c r="AO1679" s="36">
        <f t="shared" si="37"/>
        <v>0</v>
      </c>
      <c r="AP1679" s="36">
        <f t="shared" si="39"/>
        <v>1</v>
      </c>
      <c r="AQ1679" s="36">
        <f t="shared" si="40"/>
        <v>0</v>
      </c>
      <c r="AR1679" s="36">
        <f t="shared" si="38"/>
        <v>0</v>
      </c>
      <c r="AS1679" s="38">
        <f t="shared" si="45"/>
        <v>0</v>
      </c>
      <c r="AT1679" s="38">
        <f t="shared" si="46"/>
        <v>0</v>
      </c>
      <c r="AU1679" s="38">
        <f t="shared" si="47"/>
        <v>0</v>
      </c>
      <c r="AV1679" s="38">
        <f t="shared" si="48"/>
        <v>0</v>
      </c>
      <c r="AW1679" s="38">
        <f t="shared" si="51"/>
        <v>0</v>
      </c>
      <c r="AX1679" s="38">
        <f t="shared" si="52"/>
        <v>0</v>
      </c>
      <c r="AY1679" s="38">
        <f t="shared" si="49"/>
        <v>0</v>
      </c>
      <c r="AZ1679" s="12">
        <f t="shared" si="30"/>
        <v>135.9825465</v>
      </c>
      <c r="BA1679" s="12">
        <f t="shared" si="41"/>
        <v>103.0166311</v>
      </c>
      <c r="BB1679" s="12">
        <f t="shared" si="53"/>
        <v>139.2886483</v>
      </c>
      <c r="BC1679" s="12">
        <f t="shared" si="50"/>
        <v>-0.0008556626588</v>
      </c>
      <c r="BD1679" s="12">
        <f t="shared" si="54"/>
        <v>123.9205486</v>
      </c>
    </row>
    <row r="1680" ht="14.25" customHeight="1">
      <c r="A1680" s="7">
        <v>38957.0</v>
      </c>
      <c r="B1680" s="21" t="s">
        <v>90</v>
      </c>
      <c r="C1680" s="8">
        <v>39.311726</v>
      </c>
      <c r="D1680" s="33">
        <f t="shared" si="5"/>
        <v>0.01277649955</v>
      </c>
      <c r="E1680" s="33">
        <f t="shared" si="7"/>
        <v>0.02685664692</v>
      </c>
      <c r="F1680" s="33">
        <f t="shared" si="9"/>
        <v>0.01641890464</v>
      </c>
      <c r="G1680" s="33">
        <f t="shared" si="11"/>
        <v>0.02556026955</v>
      </c>
      <c r="H1680" s="33">
        <f t="shared" si="20"/>
        <v>1.76007522</v>
      </c>
      <c r="I1680" s="45">
        <f t="shared" si="31"/>
        <v>0.307644637</v>
      </c>
      <c r="J1680" s="45">
        <f t="shared" si="43"/>
        <v>0.09328445613</v>
      </c>
      <c r="K1680" s="21" t="s">
        <v>91</v>
      </c>
      <c r="L1680" s="8">
        <v>13.097016</v>
      </c>
      <c r="M1680" s="33">
        <f t="shared" si="6"/>
        <v>0.004267499054</v>
      </c>
      <c r="N1680" s="33">
        <f t="shared" si="8"/>
        <v>0.01176729427</v>
      </c>
      <c r="O1680" s="33">
        <f t="shared" si="10"/>
        <v>0.01636739856</v>
      </c>
      <c r="P1680" s="33">
        <f t="shared" si="12"/>
        <v>0.004718573662</v>
      </c>
      <c r="Q1680" s="45">
        <f t="shared" si="21"/>
        <v>0.8956887243</v>
      </c>
      <c r="R1680" s="45">
        <f t="shared" si="32"/>
        <v>0.9186885007</v>
      </c>
      <c r="S1680" s="45">
        <f t="shared" si="44"/>
        <v>-0.1064438437</v>
      </c>
      <c r="T1680" s="33">
        <f t="shared" si="22"/>
        <v>0.864386496</v>
      </c>
      <c r="U1680" s="33">
        <f t="shared" si="33"/>
        <v>-0.6110438637</v>
      </c>
      <c r="V1680" s="33">
        <f t="shared" si="42"/>
        <v>0.1997282999</v>
      </c>
      <c r="W1680" s="44">
        <f t="shared" si="13"/>
        <v>0.006569212235</v>
      </c>
      <c r="X1680" s="44">
        <f t="shared" si="14"/>
        <v>0.004145604335</v>
      </c>
      <c r="Y1680" s="33">
        <f t="shared" si="15"/>
        <v>0.6310656723</v>
      </c>
      <c r="Z1680" s="43">
        <v>1.0</v>
      </c>
      <c r="AA1680" s="33">
        <f t="shared" si="16"/>
        <v>1.631065672</v>
      </c>
      <c r="AB1680" s="33">
        <f t="shared" si="17"/>
        <v>0.3869039015</v>
      </c>
      <c r="AC1680" s="33">
        <f t="shared" si="18"/>
        <v>0.6130960985</v>
      </c>
      <c r="AD1680" s="33">
        <f t="shared" si="19"/>
        <v>-0.001075016227</v>
      </c>
      <c r="AE1680" s="34">
        <f t="shared" si="23"/>
        <v>0</v>
      </c>
      <c r="AF1680" s="34">
        <f t="shared" si="24"/>
        <v>0</v>
      </c>
      <c r="AG1680" s="34">
        <f t="shared" si="25"/>
        <v>0</v>
      </c>
      <c r="AH1680" s="34">
        <f t="shared" si="26"/>
        <v>3</v>
      </c>
      <c r="AI1680" s="34">
        <f t="shared" si="28"/>
        <v>0</v>
      </c>
      <c r="AJ1680" s="34">
        <f t="shared" si="29"/>
        <v>-1</v>
      </c>
      <c r="AK1680" s="34">
        <f t="shared" si="27"/>
        <v>0.001075016227</v>
      </c>
      <c r="AL1680" s="36">
        <f t="shared" si="34"/>
        <v>0</v>
      </c>
      <c r="AM1680" s="36">
        <f t="shared" si="35"/>
        <v>0</v>
      </c>
      <c r="AN1680" s="46">
        <f t="shared" si="36"/>
        <v>0</v>
      </c>
      <c r="AO1680" s="36">
        <f t="shared" si="37"/>
        <v>0</v>
      </c>
      <c r="AP1680" s="36">
        <f t="shared" si="39"/>
        <v>0</v>
      </c>
      <c r="AQ1680" s="36">
        <f t="shared" si="40"/>
        <v>0</v>
      </c>
      <c r="AR1680" s="36">
        <f t="shared" si="38"/>
        <v>0</v>
      </c>
      <c r="AS1680" s="38">
        <f t="shared" si="45"/>
        <v>0</v>
      </c>
      <c r="AT1680" s="38">
        <f t="shared" si="46"/>
        <v>0</v>
      </c>
      <c r="AU1680" s="38">
        <f t="shared" si="47"/>
        <v>0</v>
      </c>
      <c r="AV1680" s="38">
        <f t="shared" si="48"/>
        <v>0</v>
      </c>
      <c r="AW1680" s="38">
        <f t="shared" si="51"/>
        <v>0</v>
      </c>
      <c r="AX1680" s="38">
        <f t="shared" si="52"/>
        <v>0</v>
      </c>
      <c r="AY1680" s="38">
        <f t="shared" si="49"/>
        <v>0</v>
      </c>
      <c r="AZ1680" s="12">
        <f t="shared" si="30"/>
        <v>136.1287299</v>
      </c>
      <c r="BA1680" s="12">
        <f t="shared" si="41"/>
        <v>103.0166311</v>
      </c>
      <c r="BB1680" s="12">
        <f t="shared" si="53"/>
        <v>139.2886483</v>
      </c>
      <c r="BC1680" s="12">
        <f t="shared" si="50"/>
        <v>0.0003583387422</v>
      </c>
      <c r="BD1680" s="12">
        <f t="shared" si="54"/>
        <v>123.9649541</v>
      </c>
    </row>
    <row r="1681" ht="14.25" customHeight="1">
      <c r="A1681" s="7">
        <v>38958.0</v>
      </c>
      <c r="B1681" s="21" t="s">
        <v>90</v>
      </c>
      <c r="C1681" s="8">
        <v>39.801605</v>
      </c>
      <c r="D1681" s="33">
        <f t="shared" si="5"/>
        <v>0.01246139638</v>
      </c>
      <c r="E1681" s="33">
        <f t="shared" si="7"/>
        <v>0.03247554591</v>
      </c>
      <c r="F1681" s="33">
        <f t="shared" si="9"/>
        <v>0.03491076062</v>
      </c>
      <c r="G1681" s="33">
        <f t="shared" si="11"/>
        <v>0.04179189041</v>
      </c>
      <c r="H1681" s="33">
        <f t="shared" si="20"/>
        <v>2.123211819</v>
      </c>
      <c r="I1681" s="45">
        <f t="shared" si="31"/>
        <v>1.35167464</v>
      </c>
      <c r="J1681" s="45">
        <f t="shared" si="43"/>
        <v>0.7640103495</v>
      </c>
      <c r="K1681" s="21" t="s">
        <v>91</v>
      </c>
      <c r="L1681" s="8">
        <v>13.222975</v>
      </c>
      <c r="M1681" s="33">
        <f t="shared" si="6"/>
        <v>0.009617381547</v>
      </c>
      <c r="N1681" s="33">
        <f t="shared" si="8"/>
        <v>0.01643752387</v>
      </c>
      <c r="O1681" s="33">
        <f t="shared" si="10"/>
        <v>0.01850175128</v>
      </c>
      <c r="P1681" s="33">
        <f t="shared" si="12"/>
        <v>0.01873103454</v>
      </c>
      <c r="Q1681" s="45">
        <f t="shared" si="21"/>
        <v>1.263686414</v>
      </c>
      <c r="R1681" s="45">
        <f t="shared" si="32"/>
        <v>1.048054585</v>
      </c>
      <c r="S1681" s="45">
        <f t="shared" si="44"/>
        <v>0.7200338004</v>
      </c>
      <c r="T1681" s="33">
        <f t="shared" si="22"/>
        <v>0.8595254046</v>
      </c>
      <c r="U1681" s="33">
        <f t="shared" si="33"/>
        <v>0.3036200556</v>
      </c>
      <c r="V1681" s="33">
        <f t="shared" si="42"/>
        <v>0.04397654906</v>
      </c>
      <c r="W1681" s="44">
        <f t="shared" si="13"/>
        <v>0.006925610333</v>
      </c>
      <c r="X1681" s="44">
        <f t="shared" si="14"/>
        <v>0.004497899253</v>
      </c>
      <c r="Y1681" s="33">
        <f t="shared" si="15"/>
        <v>0.6494588977</v>
      </c>
      <c r="Z1681" s="43">
        <v>1.0</v>
      </c>
      <c r="AA1681" s="33">
        <f t="shared" si="16"/>
        <v>1.649458898</v>
      </c>
      <c r="AB1681" s="33">
        <f t="shared" si="17"/>
        <v>0.3937405767</v>
      </c>
      <c r="AC1681" s="33">
        <f t="shared" si="18"/>
        <v>0.6062594233</v>
      </c>
      <c r="AD1681" s="33">
        <f t="shared" si="19"/>
        <v>0.00140045602</v>
      </c>
      <c r="AE1681" s="34">
        <f t="shared" si="23"/>
        <v>0</v>
      </c>
      <c r="AF1681" s="34">
        <f t="shared" si="24"/>
        <v>0</v>
      </c>
      <c r="AG1681" s="34">
        <f t="shared" si="25"/>
        <v>0</v>
      </c>
      <c r="AH1681" s="34">
        <f t="shared" si="26"/>
        <v>4</v>
      </c>
      <c r="AI1681" s="34">
        <f t="shared" si="28"/>
        <v>0</v>
      </c>
      <c r="AJ1681" s="34">
        <f t="shared" si="29"/>
        <v>-1</v>
      </c>
      <c r="AK1681" s="34">
        <f t="shared" si="27"/>
        <v>-0.00140045602</v>
      </c>
      <c r="AL1681" s="36">
        <f t="shared" si="34"/>
        <v>0</v>
      </c>
      <c r="AM1681" s="36">
        <f t="shared" si="35"/>
        <v>0</v>
      </c>
      <c r="AN1681" s="46">
        <f t="shared" si="36"/>
        <v>0</v>
      </c>
      <c r="AO1681" s="36">
        <f t="shared" si="37"/>
        <v>0</v>
      </c>
      <c r="AP1681" s="36">
        <f t="shared" si="39"/>
        <v>0</v>
      </c>
      <c r="AQ1681" s="36">
        <f t="shared" si="40"/>
        <v>0</v>
      </c>
      <c r="AR1681" s="36">
        <f t="shared" si="38"/>
        <v>0</v>
      </c>
      <c r="AS1681" s="38">
        <f t="shared" si="45"/>
        <v>0</v>
      </c>
      <c r="AT1681" s="38">
        <f t="shared" si="46"/>
        <v>0</v>
      </c>
      <c r="AU1681" s="38">
        <f t="shared" si="47"/>
        <v>0</v>
      </c>
      <c r="AV1681" s="38">
        <f t="shared" si="48"/>
        <v>0</v>
      </c>
      <c r="AW1681" s="38">
        <f t="shared" si="51"/>
        <v>0</v>
      </c>
      <c r="AX1681" s="38">
        <f t="shared" si="52"/>
        <v>0</v>
      </c>
      <c r="AY1681" s="38">
        <f t="shared" si="49"/>
        <v>0</v>
      </c>
      <c r="AZ1681" s="12">
        <f t="shared" si="30"/>
        <v>135.9380876</v>
      </c>
      <c r="BA1681" s="12">
        <f t="shared" si="41"/>
        <v>103.0166311</v>
      </c>
      <c r="BB1681" s="12">
        <f t="shared" si="53"/>
        <v>139.2886483</v>
      </c>
      <c r="BC1681" s="12">
        <f t="shared" si="50"/>
        <v>-0.0004668186735</v>
      </c>
      <c r="BD1681" s="12">
        <f t="shared" si="54"/>
        <v>123.907085</v>
      </c>
    </row>
    <row r="1682" ht="14.25" customHeight="1">
      <c r="A1682" s="7">
        <v>38959.0</v>
      </c>
      <c r="B1682" s="21" t="s">
        <v>90</v>
      </c>
      <c r="C1682" s="8">
        <v>39.69878</v>
      </c>
      <c r="D1682" s="33">
        <f t="shared" si="5"/>
        <v>-0.002583438532</v>
      </c>
      <c r="E1682" s="33">
        <f t="shared" si="7"/>
        <v>0.02450391905</v>
      </c>
      <c r="F1682" s="33">
        <f t="shared" si="9"/>
        <v>0.03713022004</v>
      </c>
      <c r="G1682" s="33">
        <f t="shared" si="11"/>
        <v>0.03860715622</v>
      </c>
      <c r="H1682" s="33">
        <f t="shared" si="20"/>
        <v>1.418245611</v>
      </c>
      <c r="I1682" s="45">
        <f t="shared" si="31"/>
        <v>1.441546033</v>
      </c>
      <c r="J1682" s="45">
        <f t="shared" si="43"/>
        <v>0.610155808</v>
      </c>
      <c r="K1682" s="21" t="s">
        <v>91</v>
      </c>
      <c r="L1682" s="8">
        <v>13.170244</v>
      </c>
      <c r="M1682" s="33">
        <f t="shared" si="6"/>
        <v>-0.003987831785</v>
      </c>
      <c r="N1682" s="33">
        <f t="shared" si="8"/>
        <v>0.01444013763</v>
      </c>
      <c r="O1682" s="33">
        <f t="shared" si="10"/>
        <v>0.01421109046</v>
      </c>
      <c r="P1682" s="33">
        <f t="shared" si="12"/>
        <v>0.01466850654</v>
      </c>
      <c r="Q1682" s="45">
        <f t="shared" si="21"/>
        <v>1.066573745</v>
      </c>
      <c r="R1682" s="45">
        <f t="shared" si="32"/>
        <v>0.7260681217</v>
      </c>
      <c r="S1682" s="45">
        <f t="shared" si="44"/>
        <v>0.4874454105</v>
      </c>
      <c r="T1682" s="33">
        <f t="shared" si="22"/>
        <v>0.3516718667</v>
      </c>
      <c r="U1682" s="33">
        <f t="shared" si="33"/>
        <v>0.7154779112</v>
      </c>
      <c r="V1682" s="33">
        <f t="shared" si="42"/>
        <v>0.1227103975</v>
      </c>
      <c r="W1682" s="44">
        <f t="shared" si="13"/>
        <v>0.006996135744</v>
      </c>
      <c r="X1682" s="44">
        <f t="shared" si="14"/>
        <v>0.00462816905</v>
      </c>
      <c r="Y1682" s="33">
        <f t="shared" si="15"/>
        <v>0.6615321971</v>
      </c>
      <c r="Z1682" s="43">
        <v>1.0</v>
      </c>
      <c r="AA1682" s="33">
        <f t="shared" si="16"/>
        <v>1.661532197</v>
      </c>
      <c r="AB1682" s="33">
        <f t="shared" si="17"/>
        <v>0.398145879</v>
      </c>
      <c r="AC1682" s="33">
        <f t="shared" si="18"/>
        <v>0.601854121</v>
      </c>
      <c r="AD1682" s="33">
        <f t="shared" si="19"/>
        <v>-0.0001755154726</v>
      </c>
      <c r="AE1682" s="34">
        <f t="shared" si="23"/>
        <v>0</v>
      </c>
      <c r="AF1682" s="34">
        <f t="shared" si="24"/>
        <v>0</v>
      </c>
      <c r="AG1682" s="34">
        <f t="shared" si="25"/>
        <v>0</v>
      </c>
      <c r="AH1682" s="34">
        <f t="shared" si="26"/>
        <v>5</v>
      </c>
      <c r="AI1682" s="34">
        <f t="shared" si="28"/>
        <v>0</v>
      </c>
      <c r="AJ1682" s="34">
        <f t="shared" si="29"/>
        <v>-1</v>
      </c>
      <c r="AK1682" s="34">
        <f t="shared" si="27"/>
        <v>0.0001755154726</v>
      </c>
      <c r="AL1682" s="36">
        <f t="shared" si="34"/>
        <v>0</v>
      </c>
      <c r="AM1682" s="36">
        <f t="shared" si="35"/>
        <v>0</v>
      </c>
      <c r="AN1682" s="46">
        <f t="shared" si="36"/>
        <v>0</v>
      </c>
      <c r="AO1682" s="36">
        <f t="shared" si="37"/>
        <v>0</v>
      </c>
      <c r="AP1682" s="36">
        <f t="shared" si="39"/>
        <v>0</v>
      </c>
      <c r="AQ1682" s="36">
        <f t="shared" si="40"/>
        <v>0</v>
      </c>
      <c r="AR1682" s="36">
        <f t="shared" si="38"/>
        <v>0</v>
      </c>
      <c r="AS1682" s="38">
        <f t="shared" si="45"/>
        <v>0</v>
      </c>
      <c r="AT1682" s="38">
        <f t="shared" si="46"/>
        <v>0</v>
      </c>
      <c r="AU1682" s="38">
        <f t="shared" si="47"/>
        <v>0</v>
      </c>
      <c r="AV1682" s="38">
        <f t="shared" si="48"/>
        <v>0</v>
      </c>
      <c r="AW1682" s="38">
        <f t="shared" si="51"/>
        <v>0</v>
      </c>
      <c r="AX1682" s="38">
        <f t="shared" si="52"/>
        <v>0</v>
      </c>
      <c r="AY1682" s="38">
        <f t="shared" si="49"/>
        <v>0</v>
      </c>
      <c r="AZ1682" s="12">
        <f t="shared" si="30"/>
        <v>135.9619468</v>
      </c>
      <c r="BA1682" s="12">
        <f t="shared" si="41"/>
        <v>103.0166311</v>
      </c>
      <c r="BB1682" s="12">
        <f t="shared" si="53"/>
        <v>139.2886483</v>
      </c>
      <c r="BC1682" s="12">
        <f t="shared" si="50"/>
        <v>0.00005850515753</v>
      </c>
      <c r="BD1682" s="12">
        <f t="shared" si="54"/>
        <v>123.9143342</v>
      </c>
    </row>
    <row r="1683" ht="14.25" customHeight="1">
      <c r="A1683" s="7">
        <v>38960.0</v>
      </c>
      <c r="B1683" s="21" t="s">
        <v>90</v>
      </c>
      <c r="C1683" s="8">
        <v>39.481071</v>
      </c>
      <c r="D1683" s="33">
        <f t="shared" si="5"/>
        <v>-0.005484022431</v>
      </c>
      <c r="E1683" s="33">
        <f t="shared" si="7"/>
        <v>0.01777364034</v>
      </c>
      <c r="F1683" s="33">
        <f t="shared" si="9"/>
        <v>0.04181304011</v>
      </c>
      <c r="G1683" s="33">
        <f t="shared" si="11"/>
        <v>0.03882894106</v>
      </c>
      <c r="H1683" s="33">
        <f t="shared" si="20"/>
        <v>0.8582465267</v>
      </c>
      <c r="I1683" s="45">
        <f t="shared" si="31"/>
        <v>1.658537849</v>
      </c>
      <c r="J1683" s="45">
        <f t="shared" si="43"/>
        <v>0.6098805984</v>
      </c>
      <c r="K1683" s="21" t="s">
        <v>91</v>
      </c>
      <c r="L1683" s="8">
        <v>13.126305</v>
      </c>
      <c r="M1683" s="33">
        <f t="shared" si="6"/>
        <v>-0.003336232799</v>
      </c>
      <c r="N1683" s="33">
        <f t="shared" si="8"/>
        <v>0.006739537392</v>
      </c>
      <c r="O1683" s="33">
        <f t="shared" si="10"/>
        <v>0.01425996596</v>
      </c>
      <c r="P1683" s="33">
        <f t="shared" si="12"/>
        <v>0.01794570364</v>
      </c>
      <c r="Q1683" s="45">
        <f t="shared" si="21"/>
        <v>0.3624634418</v>
      </c>
      <c r="R1683" s="45">
        <f t="shared" si="32"/>
        <v>0.7086895065</v>
      </c>
      <c r="S1683" s="45">
        <f t="shared" si="44"/>
        <v>0.660820399</v>
      </c>
      <c r="T1683" s="33">
        <f t="shared" si="22"/>
        <v>0.4957830849</v>
      </c>
      <c r="U1683" s="33">
        <f t="shared" si="33"/>
        <v>0.9498483423</v>
      </c>
      <c r="V1683" s="33">
        <f t="shared" si="42"/>
        <v>-0.05093980061</v>
      </c>
      <c r="W1683" s="44">
        <f t="shared" si="13"/>
        <v>0.006984122389</v>
      </c>
      <c r="X1683" s="44">
        <f t="shared" si="14"/>
        <v>0.004413015475</v>
      </c>
      <c r="Y1683" s="33">
        <f t="shared" si="15"/>
        <v>0.6318639952</v>
      </c>
      <c r="Z1683" s="43">
        <v>1.0</v>
      </c>
      <c r="AA1683" s="33">
        <f t="shared" si="16"/>
        <v>1.631863995</v>
      </c>
      <c r="AB1683" s="33">
        <f t="shared" si="17"/>
        <v>0.3872038338</v>
      </c>
      <c r="AC1683" s="33">
        <f t="shared" si="18"/>
        <v>0.6127961662</v>
      </c>
      <c r="AD1683" s="33">
        <f t="shared" si="19"/>
        <v>-0.002784785152</v>
      </c>
      <c r="AE1683" s="34">
        <f t="shared" si="23"/>
        <v>0</v>
      </c>
      <c r="AF1683" s="34">
        <f t="shared" si="24"/>
        <v>0</v>
      </c>
      <c r="AG1683" s="34">
        <f t="shared" si="25"/>
        <v>0</v>
      </c>
      <c r="AH1683" s="34">
        <f t="shared" si="26"/>
        <v>0</v>
      </c>
      <c r="AI1683" s="34">
        <f t="shared" si="28"/>
        <v>1</v>
      </c>
      <c r="AJ1683" s="34">
        <f t="shared" si="29"/>
        <v>0</v>
      </c>
      <c r="AK1683" s="34">
        <f t="shared" si="27"/>
        <v>0</v>
      </c>
      <c r="AL1683" s="36">
        <f t="shared" si="34"/>
        <v>0</v>
      </c>
      <c r="AM1683" s="36">
        <f t="shared" si="35"/>
        <v>0</v>
      </c>
      <c r="AN1683" s="46">
        <f t="shared" si="36"/>
        <v>0</v>
      </c>
      <c r="AO1683" s="36">
        <f t="shared" si="37"/>
        <v>0</v>
      </c>
      <c r="AP1683" s="36">
        <f t="shared" si="39"/>
        <v>0</v>
      </c>
      <c r="AQ1683" s="36">
        <f t="shared" si="40"/>
        <v>0</v>
      </c>
      <c r="AR1683" s="36">
        <f t="shared" si="38"/>
        <v>0</v>
      </c>
      <c r="AS1683" s="38">
        <f t="shared" si="45"/>
        <v>0</v>
      </c>
      <c r="AT1683" s="38">
        <f t="shared" si="46"/>
        <v>0</v>
      </c>
      <c r="AU1683" s="38">
        <f t="shared" si="47"/>
        <v>0</v>
      </c>
      <c r="AV1683" s="38">
        <f t="shared" si="48"/>
        <v>0</v>
      </c>
      <c r="AW1683" s="38">
        <f t="shared" si="51"/>
        <v>0</v>
      </c>
      <c r="AX1683" s="38">
        <f t="shared" si="52"/>
        <v>0</v>
      </c>
      <c r="AY1683" s="38">
        <f t="shared" si="49"/>
        <v>0</v>
      </c>
      <c r="AZ1683" s="12">
        <f t="shared" si="30"/>
        <v>135.9619468</v>
      </c>
      <c r="BA1683" s="12">
        <f t="shared" si="41"/>
        <v>103.0166311</v>
      </c>
      <c r="BB1683" s="12">
        <f t="shared" si="53"/>
        <v>139.2886483</v>
      </c>
      <c r="BC1683" s="12">
        <f t="shared" si="50"/>
        <v>0</v>
      </c>
      <c r="BD1683" s="12">
        <f t="shared" si="54"/>
        <v>123.9143342</v>
      </c>
    </row>
    <row r="1684" ht="14.25" customHeight="1">
      <c r="A1684" s="7">
        <v>38961.0</v>
      </c>
      <c r="B1684" s="21" t="s">
        <v>90</v>
      </c>
      <c r="C1684" s="8">
        <v>39.559685</v>
      </c>
      <c r="D1684" s="33">
        <f t="shared" si="5"/>
        <v>0.001991182053</v>
      </c>
      <c r="E1684" s="33">
        <f t="shared" si="7"/>
        <v>0.01916459474</v>
      </c>
      <c r="F1684" s="33">
        <f t="shared" si="9"/>
        <v>0.03808925713</v>
      </c>
      <c r="G1684" s="33">
        <f t="shared" si="11"/>
        <v>0.03545972632</v>
      </c>
      <c r="H1684" s="33">
        <f t="shared" si="20"/>
        <v>0.9391536073</v>
      </c>
      <c r="I1684" s="45">
        <f t="shared" si="31"/>
        <v>1.402008744</v>
      </c>
      <c r="J1684" s="45">
        <f t="shared" si="43"/>
        <v>0.4668867773</v>
      </c>
      <c r="K1684" s="21" t="s">
        <v>91</v>
      </c>
      <c r="L1684" s="8">
        <v>13.202471</v>
      </c>
      <c r="M1684" s="33">
        <f t="shared" si="6"/>
        <v>0.005802546871</v>
      </c>
      <c r="N1684" s="33">
        <f t="shared" si="8"/>
        <v>0.01235369435</v>
      </c>
      <c r="O1684" s="33">
        <f t="shared" si="10"/>
        <v>0.01715135515</v>
      </c>
      <c r="P1684" s="33">
        <f t="shared" si="12"/>
        <v>0.02782206187</v>
      </c>
      <c r="Q1684" s="45">
        <f t="shared" si="21"/>
        <v>0.8357398046</v>
      </c>
      <c r="R1684" s="45">
        <f t="shared" si="32"/>
        <v>0.8804678372</v>
      </c>
      <c r="S1684" s="45">
        <f t="shared" si="44"/>
        <v>1.19705071</v>
      </c>
      <c r="T1684" s="33">
        <f t="shared" si="22"/>
        <v>0.1034138027</v>
      </c>
      <c r="U1684" s="33">
        <f t="shared" si="33"/>
        <v>0.5215409066</v>
      </c>
      <c r="V1684" s="33">
        <f t="shared" si="42"/>
        <v>-0.7301639326</v>
      </c>
      <c r="W1684" s="44">
        <f t="shared" si="13"/>
        <v>0.00694042016</v>
      </c>
      <c r="X1684" s="44">
        <f t="shared" si="14"/>
        <v>0.00439332812</v>
      </c>
      <c r="Y1684" s="33">
        <f t="shared" si="15"/>
        <v>0.6330060744</v>
      </c>
      <c r="Z1684" s="43">
        <v>1.0</v>
      </c>
      <c r="AA1684" s="33">
        <f t="shared" si="16"/>
        <v>1.633006074</v>
      </c>
      <c r="AB1684" s="33">
        <f t="shared" si="17"/>
        <v>0.3876324065</v>
      </c>
      <c r="AC1684" s="33">
        <f t="shared" si="18"/>
        <v>0.6123675935</v>
      </c>
      <c r="AD1684" s="33">
        <f t="shared" si="19"/>
        <v>-0.00002171741541</v>
      </c>
      <c r="AE1684" s="34">
        <f t="shared" si="23"/>
        <v>0</v>
      </c>
      <c r="AF1684" s="34">
        <f t="shared" si="24"/>
        <v>0</v>
      </c>
      <c r="AG1684" s="34">
        <f t="shared" si="25"/>
        <v>0</v>
      </c>
      <c r="AH1684" s="34">
        <f t="shared" si="26"/>
        <v>0</v>
      </c>
      <c r="AI1684" s="34">
        <f t="shared" si="28"/>
        <v>0</v>
      </c>
      <c r="AJ1684" s="34">
        <f t="shared" si="29"/>
        <v>0</v>
      </c>
      <c r="AK1684" s="34">
        <f t="shared" si="27"/>
        <v>0</v>
      </c>
      <c r="AL1684" s="36">
        <f t="shared" si="34"/>
        <v>0</v>
      </c>
      <c r="AM1684" s="36">
        <f t="shared" si="35"/>
        <v>0</v>
      </c>
      <c r="AN1684" s="46">
        <f t="shared" si="36"/>
        <v>0</v>
      </c>
      <c r="AO1684" s="36">
        <f t="shared" si="37"/>
        <v>0</v>
      </c>
      <c r="AP1684" s="36">
        <f t="shared" si="39"/>
        <v>0</v>
      </c>
      <c r="AQ1684" s="36">
        <f t="shared" si="40"/>
        <v>0</v>
      </c>
      <c r="AR1684" s="36">
        <f t="shared" si="38"/>
        <v>0</v>
      </c>
      <c r="AS1684" s="38">
        <f t="shared" si="45"/>
        <v>0</v>
      </c>
      <c r="AT1684" s="38">
        <f t="shared" si="46"/>
        <v>0</v>
      </c>
      <c r="AU1684" s="38">
        <f t="shared" si="47"/>
        <v>0</v>
      </c>
      <c r="AV1684" s="38">
        <f t="shared" si="48"/>
        <v>0</v>
      </c>
      <c r="AW1684" s="38">
        <f t="shared" si="51"/>
        <v>0</v>
      </c>
      <c r="AX1684" s="38">
        <f t="shared" si="52"/>
        <v>0</v>
      </c>
      <c r="AY1684" s="38">
        <f t="shared" si="49"/>
        <v>0</v>
      </c>
      <c r="AZ1684" s="12">
        <f t="shared" si="30"/>
        <v>135.9619468</v>
      </c>
      <c r="BA1684" s="12">
        <f t="shared" si="41"/>
        <v>103.0166311</v>
      </c>
      <c r="BB1684" s="12">
        <f t="shared" si="53"/>
        <v>139.2886483</v>
      </c>
      <c r="BC1684" s="12">
        <f t="shared" si="50"/>
        <v>0</v>
      </c>
      <c r="BD1684" s="12">
        <f t="shared" si="54"/>
        <v>123.9143342</v>
      </c>
    </row>
    <row r="1685" ht="14.25" customHeight="1">
      <c r="A1685" s="7">
        <v>38965.0</v>
      </c>
      <c r="B1685" s="21" t="s">
        <v>90</v>
      </c>
      <c r="C1685" s="8">
        <v>39.432682</v>
      </c>
      <c r="D1685" s="33">
        <f t="shared" si="5"/>
        <v>-0.003210414845</v>
      </c>
      <c r="E1685" s="33">
        <f t="shared" si="7"/>
        <v>0.003076842772</v>
      </c>
      <c r="F1685" s="33">
        <f t="shared" si="9"/>
        <v>0.03001612337</v>
      </c>
      <c r="G1685" s="33">
        <f t="shared" si="11"/>
        <v>0.03229872604</v>
      </c>
      <c r="H1685" s="33">
        <f t="shared" si="20"/>
        <v>-0.3128268009</v>
      </c>
      <c r="I1685" s="45">
        <f t="shared" si="31"/>
        <v>0.9316196385</v>
      </c>
      <c r="J1685" s="45">
        <f t="shared" si="43"/>
        <v>0.3318909276</v>
      </c>
      <c r="K1685" s="21" t="s">
        <v>91</v>
      </c>
      <c r="L1685" s="8">
        <v>13.176109</v>
      </c>
      <c r="M1685" s="33">
        <f t="shared" si="6"/>
        <v>-0.001996747427</v>
      </c>
      <c r="N1685" s="33">
        <f t="shared" si="8"/>
        <v>0.006039009191</v>
      </c>
      <c r="O1685" s="33">
        <f t="shared" si="10"/>
        <v>0.01787736626</v>
      </c>
      <c r="P1685" s="33">
        <f t="shared" si="12"/>
        <v>0.0314148388</v>
      </c>
      <c r="Q1685" s="45">
        <f t="shared" si="21"/>
        <v>0.2417422009</v>
      </c>
      <c r="R1685" s="45">
        <f t="shared" si="32"/>
        <v>0.9002184659</v>
      </c>
      <c r="S1685" s="45">
        <f t="shared" si="44"/>
        <v>1.358611675</v>
      </c>
      <c r="T1685" s="33">
        <f t="shared" si="22"/>
        <v>-0.5545690018</v>
      </c>
      <c r="U1685" s="33">
        <f t="shared" si="33"/>
        <v>0.03140117254</v>
      </c>
      <c r="V1685" s="33">
        <f t="shared" si="42"/>
        <v>-1.026720748</v>
      </c>
      <c r="W1685" s="44">
        <f t="shared" si="13"/>
        <v>0.007018096269</v>
      </c>
      <c r="X1685" s="44">
        <f t="shared" si="14"/>
        <v>0.004170968928</v>
      </c>
      <c r="Y1685" s="33">
        <f t="shared" si="15"/>
        <v>0.5943162886</v>
      </c>
      <c r="Z1685" s="43">
        <v>1.0</v>
      </c>
      <c r="AA1685" s="33">
        <f t="shared" si="16"/>
        <v>1.594316289</v>
      </c>
      <c r="AB1685" s="33">
        <f t="shared" si="17"/>
        <v>0.3727718853</v>
      </c>
      <c r="AC1685" s="33">
        <f t="shared" si="18"/>
        <v>0.6272281147</v>
      </c>
      <c r="AD1685" s="33">
        <f t="shared" si="19"/>
        <v>0.004076978815</v>
      </c>
      <c r="AE1685" s="34">
        <f t="shared" si="23"/>
        <v>0</v>
      </c>
      <c r="AF1685" s="34">
        <f t="shared" si="24"/>
        <v>0</v>
      </c>
      <c r="AG1685" s="34">
        <f t="shared" si="25"/>
        <v>0</v>
      </c>
      <c r="AH1685" s="34">
        <f t="shared" si="26"/>
        <v>0</v>
      </c>
      <c r="AI1685" s="34">
        <f t="shared" si="28"/>
        <v>0</v>
      </c>
      <c r="AJ1685" s="34">
        <f t="shared" si="29"/>
        <v>0</v>
      </c>
      <c r="AK1685" s="34">
        <f t="shared" si="27"/>
        <v>0</v>
      </c>
      <c r="AL1685" s="36">
        <f t="shared" si="34"/>
        <v>0</v>
      </c>
      <c r="AM1685" s="36">
        <f t="shared" si="35"/>
        <v>0</v>
      </c>
      <c r="AN1685" s="46">
        <f t="shared" si="36"/>
        <v>0</v>
      </c>
      <c r="AO1685" s="36">
        <f t="shared" si="37"/>
        <v>0</v>
      </c>
      <c r="AP1685" s="36">
        <f t="shared" si="39"/>
        <v>0</v>
      </c>
      <c r="AQ1685" s="36">
        <f t="shared" si="40"/>
        <v>0</v>
      </c>
      <c r="AR1685" s="36">
        <f t="shared" si="38"/>
        <v>0</v>
      </c>
      <c r="AS1685" s="38">
        <f t="shared" si="45"/>
        <v>1</v>
      </c>
      <c r="AT1685" s="38">
        <f t="shared" si="46"/>
        <v>0</v>
      </c>
      <c r="AU1685" s="38">
        <f t="shared" si="47"/>
        <v>0</v>
      </c>
      <c r="AV1685" s="38">
        <f t="shared" si="48"/>
        <v>1</v>
      </c>
      <c r="AW1685" s="38">
        <f t="shared" si="51"/>
        <v>0</v>
      </c>
      <c r="AX1685" s="38">
        <f t="shared" si="52"/>
        <v>1</v>
      </c>
      <c r="AY1685" s="38">
        <f t="shared" si="49"/>
        <v>0.004076978815</v>
      </c>
      <c r="AZ1685" s="12">
        <f t="shared" si="30"/>
        <v>135.9619468</v>
      </c>
      <c r="BA1685" s="12">
        <f t="shared" si="41"/>
        <v>103.0166311</v>
      </c>
      <c r="BB1685" s="12">
        <f t="shared" si="53"/>
        <v>139.8565252</v>
      </c>
      <c r="BC1685" s="12">
        <f t="shared" si="50"/>
        <v>0.001358992938</v>
      </c>
      <c r="BD1685" s="12">
        <f t="shared" si="54"/>
        <v>124.0827329</v>
      </c>
    </row>
    <row r="1686" ht="14.25" customHeight="1">
      <c r="A1686" s="7">
        <v>38966.0</v>
      </c>
      <c r="B1686" s="21" t="s">
        <v>90</v>
      </c>
      <c r="C1686" s="8">
        <v>39.450909</v>
      </c>
      <c r="D1686" s="33">
        <f t="shared" si="5"/>
        <v>0.0004622307963</v>
      </c>
      <c r="E1686" s="33">
        <f t="shared" si="7"/>
        <v>-0.008811101964</v>
      </c>
      <c r="F1686" s="33">
        <f t="shared" si="9"/>
        <v>0.0233782986</v>
      </c>
      <c r="G1686" s="33">
        <f t="shared" si="11"/>
        <v>0.02530868747</v>
      </c>
      <c r="H1686" s="33">
        <f t="shared" si="20"/>
        <v>-1.240522009</v>
      </c>
      <c r="I1686" s="45">
        <f t="shared" si="31"/>
        <v>0.5559128213</v>
      </c>
      <c r="J1686" s="45">
        <f t="shared" si="43"/>
        <v>0.04770177128</v>
      </c>
      <c r="K1686" s="21" t="s">
        <v>91</v>
      </c>
      <c r="L1686" s="8">
        <v>13.094084</v>
      </c>
      <c r="M1686" s="33">
        <f t="shared" si="6"/>
        <v>-0.006225282441</v>
      </c>
      <c r="N1686" s="33">
        <f t="shared" si="8"/>
        <v>-0.009747503871</v>
      </c>
      <c r="O1686" s="33">
        <f t="shared" si="10"/>
        <v>0.006529795174</v>
      </c>
      <c r="P1686" s="33">
        <f t="shared" si="12"/>
        <v>0.02031444403</v>
      </c>
      <c r="Q1686" s="45">
        <f t="shared" si="21"/>
        <v>-1.203102051</v>
      </c>
      <c r="R1686" s="45">
        <f t="shared" si="32"/>
        <v>0.09444591389</v>
      </c>
      <c r="S1686" s="45">
        <f t="shared" si="44"/>
        <v>0.6997216091</v>
      </c>
      <c r="T1686" s="33">
        <f t="shared" si="22"/>
        <v>-0.03741995768</v>
      </c>
      <c r="U1686" s="33">
        <f t="shared" si="33"/>
        <v>0.4614669074</v>
      </c>
      <c r="V1686" s="33">
        <f t="shared" si="42"/>
        <v>-0.6520198378</v>
      </c>
      <c r="W1686" s="44">
        <f t="shared" si="13"/>
        <v>0.006892730322</v>
      </c>
      <c r="X1686" s="44">
        <f t="shared" si="14"/>
        <v>0.004448912394</v>
      </c>
      <c r="Y1686" s="33">
        <f t="shared" si="15"/>
        <v>0.645449943</v>
      </c>
      <c r="Z1686" s="43">
        <v>1.0</v>
      </c>
      <c r="AA1686" s="33">
        <f t="shared" si="16"/>
        <v>1.645449943</v>
      </c>
      <c r="AB1686" s="33">
        <f t="shared" si="17"/>
        <v>0.3922634935</v>
      </c>
      <c r="AC1686" s="33">
        <f t="shared" si="18"/>
        <v>0.6077365065</v>
      </c>
      <c r="AD1686" s="33">
        <f t="shared" si="19"/>
        <v>-0.001434235396</v>
      </c>
      <c r="AE1686" s="34">
        <f t="shared" si="23"/>
        <v>0</v>
      </c>
      <c r="AF1686" s="34">
        <f t="shared" si="24"/>
        <v>0</v>
      </c>
      <c r="AG1686" s="34">
        <f t="shared" si="25"/>
        <v>0</v>
      </c>
      <c r="AH1686" s="34">
        <f t="shared" si="26"/>
        <v>0</v>
      </c>
      <c r="AI1686" s="34">
        <f t="shared" si="28"/>
        <v>0</v>
      </c>
      <c r="AJ1686" s="34">
        <f t="shared" si="29"/>
        <v>0</v>
      </c>
      <c r="AK1686" s="34">
        <f t="shared" si="27"/>
        <v>0</v>
      </c>
      <c r="AL1686" s="36">
        <f t="shared" si="34"/>
        <v>0</v>
      </c>
      <c r="AM1686" s="36">
        <f t="shared" si="35"/>
        <v>0</v>
      </c>
      <c r="AN1686" s="46">
        <f t="shared" si="36"/>
        <v>0</v>
      </c>
      <c r="AO1686" s="36">
        <f t="shared" si="37"/>
        <v>0</v>
      </c>
      <c r="AP1686" s="36">
        <f t="shared" si="39"/>
        <v>0</v>
      </c>
      <c r="AQ1686" s="36">
        <f t="shared" si="40"/>
        <v>0</v>
      </c>
      <c r="AR1686" s="36">
        <f t="shared" si="38"/>
        <v>0</v>
      </c>
      <c r="AS1686" s="38">
        <f t="shared" si="45"/>
        <v>0</v>
      </c>
      <c r="AT1686" s="38">
        <f t="shared" si="46"/>
        <v>0</v>
      </c>
      <c r="AU1686" s="38">
        <f t="shared" si="47"/>
        <v>0</v>
      </c>
      <c r="AV1686" s="38">
        <f t="shared" si="48"/>
        <v>2</v>
      </c>
      <c r="AW1686" s="38">
        <f t="shared" si="51"/>
        <v>0</v>
      </c>
      <c r="AX1686" s="38">
        <f t="shared" si="52"/>
        <v>1</v>
      </c>
      <c r="AY1686" s="38">
        <f t="shared" si="49"/>
        <v>-0.001434235396</v>
      </c>
      <c r="AZ1686" s="12">
        <f t="shared" si="30"/>
        <v>135.9619468</v>
      </c>
      <c r="BA1686" s="12">
        <f t="shared" si="41"/>
        <v>103.0166311</v>
      </c>
      <c r="BB1686" s="12">
        <f t="shared" si="53"/>
        <v>139.655938</v>
      </c>
      <c r="BC1686" s="12">
        <f t="shared" si="50"/>
        <v>-0.0004780784655</v>
      </c>
      <c r="BD1686" s="12">
        <f t="shared" si="54"/>
        <v>124.0234116</v>
      </c>
    </row>
    <row r="1687" ht="14.25" customHeight="1">
      <c r="A1687" s="7">
        <v>38967.0</v>
      </c>
      <c r="B1687" s="21" t="s">
        <v>90</v>
      </c>
      <c r="C1687" s="8">
        <v>39.01952</v>
      </c>
      <c r="D1687" s="33">
        <f t="shared" si="5"/>
        <v>-0.01093483042</v>
      </c>
      <c r="E1687" s="33">
        <f t="shared" si="7"/>
        <v>-0.01711034949</v>
      </c>
      <c r="F1687" s="33">
        <f t="shared" si="9"/>
        <v>0.006974298949</v>
      </c>
      <c r="G1687" s="33">
        <f t="shared" si="11"/>
        <v>0.02668457607</v>
      </c>
      <c r="H1687" s="33">
        <f t="shared" si="20"/>
        <v>-1.837065933</v>
      </c>
      <c r="I1687" s="45">
        <f t="shared" si="31"/>
        <v>-0.329844161</v>
      </c>
      <c r="J1687" s="45">
        <f t="shared" si="43"/>
        <v>0.1023918796</v>
      </c>
      <c r="K1687" s="21" t="s">
        <v>91</v>
      </c>
      <c r="L1687" s="8">
        <v>13.032569</v>
      </c>
      <c r="M1687" s="33">
        <f t="shared" si="6"/>
        <v>-0.004697923123</v>
      </c>
      <c r="N1687" s="33">
        <f t="shared" si="8"/>
        <v>-0.01045348894</v>
      </c>
      <c r="O1687" s="33">
        <f t="shared" si="10"/>
        <v>0.003835698866</v>
      </c>
      <c r="P1687" s="33">
        <f t="shared" si="12"/>
        <v>0.01691435836</v>
      </c>
      <c r="Q1687" s="45">
        <f t="shared" si="21"/>
        <v>-1.244670812</v>
      </c>
      <c r="R1687" s="45">
        <f t="shared" si="32"/>
        <v>-0.1334362289</v>
      </c>
      <c r="S1687" s="45">
        <f t="shared" si="44"/>
        <v>0.4941249016</v>
      </c>
      <c r="T1687" s="33">
        <f t="shared" si="22"/>
        <v>-0.5923951211</v>
      </c>
      <c r="U1687" s="33">
        <f t="shared" si="33"/>
        <v>-0.196407932</v>
      </c>
      <c r="V1687" s="33">
        <f t="shared" si="42"/>
        <v>-0.391733022</v>
      </c>
      <c r="W1687" s="44">
        <f t="shared" si="13"/>
        <v>0.006760869585</v>
      </c>
      <c r="X1687" s="44">
        <f t="shared" si="14"/>
        <v>0.004602411117</v>
      </c>
      <c r="Y1687" s="33">
        <f t="shared" si="15"/>
        <v>0.6807424783</v>
      </c>
      <c r="Z1687" s="43">
        <v>1.0</v>
      </c>
      <c r="AA1687" s="33">
        <f t="shared" si="16"/>
        <v>1.680742478</v>
      </c>
      <c r="AB1687" s="33">
        <f t="shared" si="17"/>
        <v>0.4050248548</v>
      </c>
      <c r="AC1687" s="33">
        <f t="shared" si="18"/>
        <v>0.5949751452</v>
      </c>
      <c r="AD1687" s="33">
        <f t="shared" si="19"/>
        <v>0.001745345875</v>
      </c>
      <c r="AE1687" s="34">
        <f t="shared" si="23"/>
        <v>0</v>
      </c>
      <c r="AF1687" s="34">
        <f t="shared" si="24"/>
        <v>0</v>
      </c>
      <c r="AG1687" s="34">
        <f t="shared" si="25"/>
        <v>0</v>
      </c>
      <c r="AH1687" s="34">
        <f t="shared" si="26"/>
        <v>0</v>
      </c>
      <c r="AI1687" s="34">
        <f t="shared" si="28"/>
        <v>0</v>
      </c>
      <c r="AJ1687" s="34">
        <f t="shared" si="29"/>
        <v>0</v>
      </c>
      <c r="AK1687" s="34">
        <f t="shared" si="27"/>
        <v>0</v>
      </c>
      <c r="AL1687" s="36">
        <f t="shared" si="34"/>
        <v>0</v>
      </c>
      <c r="AM1687" s="36">
        <f t="shared" si="35"/>
        <v>0</v>
      </c>
      <c r="AN1687" s="46">
        <f t="shared" si="36"/>
        <v>0</v>
      </c>
      <c r="AO1687" s="36">
        <f t="shared" si="37"/>
        <v>0</v>
      </c>
      <c r="AP1687" s="36">
        <f t="shared" si="39"/>
        <v>0</v>
      </c>
      <c r="AQ1687" s="36">
        <f t="shared" si="40"/>
        <v>0</v>
      </c>
      <c r="AR1687" s="36">
        <f t="shared" si="38"/>
        <v>0</v>
      </c>
      <c r="AS1687" s="38">
        <f t="shared" si="45"/>
        <v>0</v>
      </c>
      <c r="AT1687" s="38">
        <f t="shared" si="46"/>
        <v>0</v>
      </c>
      <c r="AU1687" s="38">
        <f t="shared" si="47"/>
        <v>0</v>
      </c>
      <c r="AV1687" s="38">
        <f t="shared" si="48"/>
        <v>3</v>
      </c>
      <c r="AW1687" s="38">
        <f t="shared" si="51"/>
        <v>0</v>
      </c>
      <c r="AX1687" s="38">
        <f t="shared" si="52"/>
        <v>1</v>
      </c>
      <c r="AY1687" s="38">
        <f t="shared" si="49"/>
        <v>0.001745345875</v>
      </c>
      <c r="AZ1687" s="12">
        <f t="shared" si="30"/>
        <v>135.9619468</v>
      </c>
      <c r="BA1687" s="12">
        <f t="shared" si="41"/>
        <v>103.0166311</v>
      </c>
      <c r="BB1687" s="12">
        <f t="shared" si="53"/>
        <v>139.8996859</v>
      </c>
      <c r="BC1687" s="12">
        <f t="shared" si="50"/>
        <v>0.0005817819584</v>
      </c>
      <c r="BD1687" s="12">
        <f t="shared" si="54"/>
        <v>124.0955662</v>
      </c>
    </row>
    <row r="1688" ht="14.25" customHeight="1">
      <c r="A1688" s="7">
        <v>38968.0</v>
      </c>
      <c r="B1688" s="21" t="s">
        <v>90</v>
      </c>
      <c r="C1688" s="8">
        <v>39.329403</v>
      </c>
      <c r="D1688" s="33">
        <f t="shared" si="5"/>
        <v>0.007941743005</v>
      </c>
      <c r="E1688" s="33">
        <f t="shared" si="7"/>
        <v>-0.003841537125</v>
      </c>
      <c r="F1688" s="33">
        <f t="shared" si="9"/>
        <v>0.01386382512</v>
      </c>
      <c r="G1688" s="33">
        <f t="shared" si="11"/>
        <v>0.02894344375</v>
      </c>
      <c r="H1688" s="33">
        <f t="shared" si="20"/>
        <v>-0.843467368</v>
      </c>
      <c r="I1688" s="45">
        <f t="shared" si="31"/>
        <v>0.009760211226</v>
      </c>
      <c r="J1688" s="45">
        <f t="shared" si="43"/>
        <v>0.1737227425</v>
      </c>
      <c r="K1688" s="21" t="s">
        <v>91</v>
      </c>
      <c r="L1688" s="8">
        <v>13.064796</v>
      </c>
      <c r="M1688" s="33">
        <f t="shared" si="6"/>
        <v>0.002472804863</v>
      </c>
      <c r="N1688" s="33">
        <f t="shared" si="8"/>
        <v>-0.004685934084</v>
      </c>
      <c r="O1688" s="33">
        <f t="shared" si="10"/>
        <v>0.00202202228</v>
      </c>
      <c r="P1688" s="33">
        <f t="shared" si="12"/>
        <v>0.01594549999</v>
      </c>
      <c r="Q1688" s="45">
        <f t="shared" si="21"/>
        <v>-0.7179253083</v>
      </c>
      <c r="R1688" s="45">
        <f t="shared" si="32"/>
        <v>-0.2831124627</v>
      </c>
      <c r="S1688" s="45">
        <f t="shared" si="44"/>
        <v>0.4158817197</v>
      </c>
      <c r="T1688" s="33">
        <f t="shared" si="22"/>
        <v>-0.1255420597</v>
      </c>
      <c r="U1688" s="33">
        <f t="shared" si="33"/>
        <v>0.292872674</v>
      </c>
      <c r="V1688" s="33">
        <f t="shared" si="42"/>
        <v>-0.2421589772</v>
      </c>
      <c r="W1688" s="44">
        <f t="shared" si="13"/>
        <v>0.006853949887</v>
      </c>
      <c r="X1688" s="44">
        <f t="shared" si="14"/>
        <v>0.004579113082</v>
      </c>
      <c r="Y1688" s="33">
        <f t="shared" si="15"/>
        <v>0.6680984187</v>
      </c>
      <c r="Z1688" s="43">
        <v>1.0</v>
      </c>
      <c r="AA1688" s="33">
        <f t="shared" si="16"/>
        <v>1.668098419</v>
      </c>
      <c r="AB1688" s="33">
        <f t="shared" si="17"/>
        <v>0.4005149883</v>
      </c>
      <c r="AC1688" s="33">
        <f t="shared" si="18"/>
        <v>0.5994850117</v>
      </c>
      <c r="AD1688" s="33">
        <f t="shared" si="19"/>
        <v>0.0006101180531</v>
      </c>
      <c r="AE1688" s="34">
        <f t="shared" si="23"/>
        <v>0</v>
      </c>
      <c r="AF1688" s="34">
        <f t="shared" si="24"/>
        <v>0</v>
      </c>
      <c r="AG1688" s="34">
        <f t="shared" si="25"/>
        <v>0</v>
      </c>
      <c r="AH1688" s="34">
        <f t="shared" si="26"/>
        <v>0</v>
      </c>
      <c r="AI1688" s="34">
        <f t="shared" si="28"/>
        <v>0</v>
      </c>
      <c r="AJ1688" s="34">
        <f t="shared" si="29"/>
        <v>0</v>
      </c>
      <c r="AK1688" s="34">
        <f t="shared" si="27"/>
        <v>0</v>
      </c>
      <c r="AL1688" s="36">
        <f t="shared" si="34"/>
        <v>0</v>
      </c>
      <c r="AM1688" s="36">
        <f t="shared" si="35"/>
        <v>0</v>
      </c>
      <c r="AN1688" s="46">
        <f t="shared" si="36"/>
        <v>0</v>
      </c>
      <c r="AO1688" s="36">
        <f t="shared" si="37"/>
        <v>0</v>
      </c>
      <c r="AP1688" s="36">
        <f t="shared" si="39"/>
        <v>0</v>
      </c>
      <c r="AQ1688" s="36">
        <f t="shared" si="40"/>
        <v>0</v>
      </c>
      <c r="AR1688" s="36">
        <f t="shared" si="38"/>
        <v>0</v>
      </c>
      <c r="AS1688" s="38">
        <f t="shared" si="45"/>
        <v>0</v>
      </c>
      <c r="AT1688" s="38">
        <f t="shared" si="46"/>
        <v>0</v>
      </c>
      <c r="AU1688" s="38">
        <f t="shared" si="47"/>
        <v>0</v>
      </c>
      <c r="AV1688" s="38">
        <f t="shared" si="48"/>
        <v>4</v>
      </c>
      <c r="AW1688" s="38">
        <f t="shared" si="51"/>
        <v>0</v>
      </c>
      <c r="AX1688" s="38">
        <f t="shared" si="52"/>
        <v>1</v>
      </c>
      <c r="AY1688" s="38">
        <f t="shared" si="49"/>
        <v>0.0006101180531</v>
      </c>
      <c r="AZ1688" s="12">
        <f t="shared" si="30"/>
        <v>135.9619468</v>
      </c>
      <c r="BA1688" s="12">
        <f t="shared" si="41"/>
        <v>103.0166311</v>
      </c>
      <c r="BB1688" s="12">
        <f t="shared" si="53"/>
        <v>139.9850412</v>
      </c>
      <c r="BC1688" s="12">
        <f t="shared" si="50"/>
        <v>0.0002033726844</v>
      </c>
      <c r="BD1688" s="12">
        <f t="shared" si="54"/>
        <v>124.1208038</v>
      </c>
    </row>
    <row r="1689" ht="14.25" customHeight="1">
      <c r="A1689" s="7">
        <v>38971.0</v>
      </c>
      <c r="B1689" s="21" t="s">
        <v>90</v>
      </c>
      <c r="C1689" s="8">
        <v>39.323318</v>
      </c>
      <c r="D1689" s="33">
        <f t="shared" si="5"/>
        <v>-0.0001547188499</v>
      </c>
      <c r="E1689" s="33">
        <f t="shared" si="7"/>
        <v>-0.005974946464</v>
      </c>
      <c r="F1689" s="33">
        <f t="shared" si="9"/>
        <v>0.01307514085</v>
      </c>
      <c r="G1689" s="33">
        <f t="shared" si="11"/>
        <v>0.0266723792</v>
      </c>
      <c r="H1689" s="33">
        <f t="shared" si="20"/>
        <v>-1.078257556</v>
      </c>
      <c r="I1689" s="45">
        <f t="shared" si="31"/>
        <v>-0.06659772162</v>
      </c>
      <c r="J1689" s="45">
        <f t="shared" si="43"/>
        <v>0.05527533083</v>
      </c>
      <c r="K1689" s="21" t="s">
        <v>91</v>
      </c>
      <c r="L1689" s="8">
        <v>13.050149</v>
      </c>
      <c r="M1689" s="33">
        <f t="shared" si="6"/>
        <v>-0.001121104379</v>
      </c>
      <c r="N1689" s="33">
        <f t="shared" si="8"/>
        <v>-0.01153738569</v>
      </c>
      <c r="O1689" s="33">
        <f t="shared" si="10"/>
        <v>0.0006737793184</v>
      </c>
      <c r="P1689" s="33">
        <f t="shared" si="12"/>
        <v>0.01805343073</v>
      </c>
      <c r="Q1689" s="45">
        <f t="shared" si="21"/>
        <v>-1.331249972</v>
      </c>
      <c r="R1689" s="45">
        <f t="shared" si="32"/>
        <v>-0.4212789948</v>
      </c>
      <c r="S1689" s="45">
        <f t="shared" si="44"/>
        <v>0.5114269174</v>
      </c>
      <c r="T1689" s="33">
        <f t="shared" si="22"/>
        <v>0.2529924164</v>
      </c>
      <c r="U1689" s="33">
        <f t="shared" si="33"/>
        <v>0.3546812732</v>
      </c>
      <c r="V1689" s="33">
        <f t="shared" si="42"/>
        <v>-0.4561515866</v>
      </c>
      <c r="W1689" s="44">
        <f t="shared" si="13"/>
        <v>0.006861478066</v>
      </c>
      <c r="X1689" s="44">
        <f t="shared" si="14"/>
        <v>0.00450703601</v>
      </c>
      <c r="Y1689" s="33">
        <f t="shared" si="15"/>
        <v>0.6568608056</v>
      </c>
      <c r="Z1689" s="43">
        <v>1.0</v>
      </c>
      <c r="AA1689" s="33">
        <f t="shared" si="16"/>
        <v>1.656860806</v>
      </c>
      <c r="AB1689" s="33">
        <f t="shared" si="17"/>
        <v>0.3964489976</v>
      </c>
      <c r="AC1689" s="33">
        <f t="shared" si="18"/>
        <v>0.6035510024</v>
      </c>
      <c r="AD1689" s="33">
        <f t="shared" si="19"/>
        <v>-0.0001755033291</v>
      </c>
      <c r="AE1689" s="34">
        <f t="shared" si="23"/>
        <v>0</v>
      </c>
      <c r="AF1689" s="34">
        <f t="shared" si="24"/>
        <v>0</v>
      </c>
      <c r="AG1689" s="34">
        <f t="shared" si="25"/>
        <v>0</v>
      </c>
      <c r="AH1689" s="34">
        <f t="shared" si="26"/>
        <v>0</v>
      </c>
      <c r="AI1689" s="34">
        <f t="shared" si="28"/>
        <v>0</v>
      </c>
      <c r="AJ1689" s="34">
        <f t="shared" si="29"/>
        <v>0</v>
      </c>
      <c r="AK1689" s="34">
        <f t="shared" si="27"/>
        <v>0</v>
      </c>
      <c r="AL1689" s="36">
        <f t="shared" si="34"/>
        <v>0</v>
      </c>
      <c r="AM1689" s="36">
        <f t="shared" si="35"/>
        <v>0</v>
      </c>
      <c r="AN1689" s="46">
        <f t="shared" si="36"/>
        <v>0</v>
      </c>
      <c r="AO1689" s="36">
        <f t="shared" si="37"/>
        <v>0</v>
      </c>
      <c r="AP1689" s="36">
        <f t="shared" si="39"/>
        <v>0</v>
      </c>
      <c r="AQ1689" s="36">
        <f t="shared" si="40"/>
        <v>0</v>
      </c>
      <c r="AR1689" s="36">
        <f t="shared" si="38"/>
        <v>0</v>
      </c>
      <c r="AS1689" s="38">
        <f t="shared" si="45"/>
        <v>0</v>
      </c>
      <c r="AT1689" s="38">
        <f t="shared" si="46"/>
        <v>0</v>
      </c>
      <c r="AU1689" s="38">
        <f t="shared" si="47"/>
        <v>0</v>
      </c>
      <c r="AV1689" s="38">
        <f t="shared" si="48"/>
        <v>5</v>
      </c>
      <c r="AW1689" s="38">
        <f t="shared" si="51"/>
        <v>0</v>
      </c>
      <c r="AX1689" s="38">
        <f t="shared" si="52"/>
        <v>1</v>
      </c>
      <c r="AY1689" s="38">
        <f t="shared" si="49"/>
        <v>-0.0001755033291</v>
      </c>
      <c r="AZ1689" s="12">
        <f t="shared" si="30"/>
        <v>135.9619468</v>
      </c>
      <c r="BA1689" s="12">
        <f t="shared" si="41"/>
        <v>103.0166311</v>
      </c>
      <c r="BB1689" s="12">
        <f t="shared" si="53"/>
        <v>139.9604734</v>
      </c>
      <c r="BC1689" s="12">
        <f t="shared" si="50"/>
        <v>-0.00005850110971</v>
      </c>
      <c r="BD1689" s="12">
        <f t="shared" si="54"/>
        <v>124.1135426</v>
      </c>
    </row>
    <row r="1690" ht="14.25" customHeight="1">
      <c r="A1690" s="7">
        <v>38972.0</v>
      </c>
      <c r="B1690" s="21" t="s">
        <v>90</v>
      </c>
      <c r="C1690" s="8">
        <v>39.614964</v>
      </c>
      <c r="D1690" s="33">
        <f t="shared" si="5"/>
        <v>0.007416617285</v>
      </c>
      <c r="E1690" s="33">
        <f t="shared" si="7"/>
        <v>0.004622612279</v>
      </c>
      <c r="F1690" s="33">
        <f t="shared" si="9"/>
        <v>0.007713678102</v>
      </c>
      <c r="G1690" s="33">
        <f t="shared" si="11"/>
        <v>0.02425923289</v>
      </c>
      <c r="H1690" s="33">
        <f t="shared" si="20"/>
        <v>-0.2539924072</v>
      </c>
      <c r="I1690" s="45">
        <f t="shared" si="31"/>
        <v>-0.4236070849</v>
      </c>
      <c r="J1690" s="45">
        <f t="shared" si="43"/>
        <v>-0.06861646972</v>
      </c>
      <c r="K1690" s="21" t="s">
        <v>91</v>
      </c>
      <c r="L1690" s="8">
        <v>13.11752</v>
      </c>
      <c r="M1690" s="33">
        <f t="shared" si="6"/>
        <v>0.005162469792</v>
      </c>
      <c r="N1690" s="33">
        <f t="shared" si="8"/>
        <v>-0.004446608631</v>
      </c>
      <c r="O1690" s="33">
        <f t="shared" si="10"/>
        <v>0.00156554745</v>
      </c>
      <c r="P1690" s="33">
        <f t="shared" si="12"/>
        <v>0.01795856994</v>
      </c>
      <c r="Q1690" s="45">
        <f t="shared" si="21"/>
        <v>-0.6748213818</v>
      </c>
      <c r="R1690" s="45">
        <f t="shared" si="32"/>
        <v>-0.3778599837</v>
      </c>
      <c r="S1690" s="45">
        <f t="shared" si="44"/>
        <v>0.4861366231</v>
      </c>
      <c r="T1690" s="33">
        <f t="shared" si="22"/>
        <v>0.4208289745</v>
      </c>
      <c r="U1690" s="33">
        <f t="shared" si="33"/>
        <v>-0.04574710113</v>
      </c>
      <c r="V1690" s="33">
        <f t="shared" si="42"/>
        <v>-0.5547530928</v>
      </c>
      <c r="W1690" s="44">
        <f t="shared" si="13"/>
        <v>0.006726829092</v>
      </c>
      <c r="X1690" s="44">
        <f t="shared" si="14"/>
        <v>0.004502322446</v>
      </c>
      <c r="Y1690" s="33">
        <f t="shared" si="15"/>
        <v>0.6693082855</v>
      </c>
      <c r="Z1690" s="43">
        <v>1.0</v>
      </c>
      <c r="AA1690" s="33">
        <f t="shared" si="16"/>
        <v>1.669308285</v>
      </c>
      <c r="AB1690" s="33">
        <f t="shared" si="17"/>
        <v>0.4009494779</v>
      </c>
      <c r="AC1690" s="33">
        <f t="shared" si="18"/>
        <v>0.5990505221</v>
      </c>
      <c r="AD1690" s="33">
        <f t="shared" si="19"/>
        <v>-0.005329695891</v>
      </c>
      <c r="AE1690" s="34">
        <f t="shared" si="23"/>
        <v>0</v>
      </c>
      <c r="AF1690" s="34">
        <f t="shared" si="24"/>
        <v>0</v>
      </c>
      <c r="AG1690" s="34">
        <f t="shared" si="25"/>
        <v>0</v>
      </c>
      <c r="AH1690" s="34">
        <f t="shared" si="26"/>
        <v>0</v>
      </c>
      <c r="AI1690" s="34">
        <f t="shared" si="28"/>
        <v>0</v>
      </c>
      <c r="AJ1690" s="34">
        <f t="shared" si="29"/>
        <v>0</v>
      </c>
      <c r="AK1690" s="34">
        <f t="shared" si="27"/>
        <v>0</v>
      </c>
      <c r="AL1690" s="36">
        <f t="shared" si="34"/>
        <v>0</v>
      </c>
      <c r="AM1690" s="36">
        <f t="shared" si="35"/>
        <v>0</v>
      </c>
      <c r="AN1690" s="46">
        <f t="shared" si="36"/>
        <v>0</v>
      </c>
      <c r="AO1690" s="36">
        <f t="shared" si="37"/>
        <v>0</v>
      </c>
      <c r="AP1690" s="36">
        <f t="shared" si="39"/>
        <v>0</v>
      </c>
      <c r="AQ1690" s="36">
        <f t="shared" si="40"/>
        <v>0</v>
      </c>
      <c r="AR1690" s="36">
        <f t="shared" si="38"/>
        <v>0</v>
      </c>
      <c r="AS1690" s="38">
        <f t="shared" si="45"/>
        <v>0</v>
      </c>
      <c r="AT1690" s="38">
        <f t="shared" si="46"/>
        <v>0</v>
      </c>
      <c r="AU1690" s="38">
        <f t="shared" si="47"/>
        <v>0</v>
      </c>
      <c r="AV1690" s="38">
        <f t="shared" si="48"/>
        <v>0</v>
      </c>
      <c r="AW1690" s="38">
        <f t="shared" si="51"/>
        <v>1</v>
      </c>
      <c r="AX1690" s="38">
        <f t="shared" si="52"/>
        <v>0</v>
      </c>
      <c r="AY1690" s="38">
        <f t="shared" si="49"/>
        <v>0</v>
      </c>
      <c r="AZ1690" s="12">
        <f t="shared" si="30"/>
        <v>135.9619468</v>
      </c>
      <c r="BA1690" s="12">
        <f t="shared" si="41"/>
        <v>103.0166311</v>
      </c>
      <c r="BB1690" s="12">
        <f t="shared" si="53"/>
        <v>139.9604734</v>
      </c>
      <c r="BC1690" s="12">
        <f t="shared" si="50"/>
        <v>0</v>
      </c>
      <c r="BD1690" s="12">
        <f t="shared" si="54"/>
        <v>124.1135426</v>
      </c>
    </row>
    <row r="1691" ht="14.25" customHeight="1">
      <c r="A1691" s="7">
        <v>38973.0</v>
      </c>
      <c r="B1691" s="21" t="s">
        <v>90</v>
      </c>
      <c r="C1691" s="8">
        <v>39.274712</v>
      </c>
      <c r="D1691" s="33">
        <f t="shared" si="5"/>
        <v>-0.00858897663</v>
      </c>
      <c r="E1691" s="33">
        <f t="shared" si="7"/>
        <v>-0.004466234225</v>
      </c>
      <c r="F1691" s="33">
        <f t="shared" si="9"/>
        <v>-0.01323798374</v>
      </c>
      <c r="G1691" s="33">
        <f t="shared" si="11"/>
        <v>0.02121062879</v>
      </c>
      <c r="H1691" s="33">
        <f t="shared" si="20"/>
        <v>-1.016138352</v>
      </c>
      <c r="I1691" s="45">
        <f t="shared" si="31"/>
        <v>-1.697646816</v>
      </c>
      <c r="J1691" s="45">
        <f t="shared" si="43"/>
        <v>-0.1995476004</v>
      </c>
      <c r="K1691" s="21" t="s">
        <v>91</v>
      </c>
      <c r="L1691" s="8">
        <v>13.158817</v>
      </c>
      <c r="M1691" s="33">
        <f t="shared" si="6"/>
        <v>0.003148232288</v>
      </c>
      <c r="N1691" s="33">
        <f t="shared" si="8"/>
        <v>0.004943682964</v>
      </c>
      <c r="O1691" s="33">
        <f t="shared" si="10"/>
        <v>-0.004852009476</v>
      </c>
      <c r="P1691" s="33">
        <f t="shared" si="12"/>
        <v>0.01355997113</v>
      </c>
      <c r="Q1691" s="45">
        <f t="shared" si="21"/>
        <v>0.1554358981</v>
      </c>
      <c r="R1691" s="45">
        <f t="shared" si="32"/>
        <v>-0.8862078775</v>
      </c>
      <c r="S1691" s="45">
        <f t="shared" si="44"/>
        <v>0.2183431475</v>
      </c>
      <c r="T1691" s="33">
        <f t="shared" si="22"/>
        <v>-1.17157425</v>
      </c>
      <c r="U1691" s="33">
        <f t="shared" si="33"/>
        <v>-0.8114389384</v>
      </c>
      <c r="V1691" s="33">
        <f t="shared" si="42"/>
        <v>-0.4178907479</v>
      </c>
      <c r="W1691" s="44">
        <f t="shared" si="13"/>
        <v>0.006915364444</v>
      </c>
      <c r="X1691" s="44">
        <f t="shared" si="14"/>
        <v>0.004265357297</v>
      </c>
      <c r="Y1691" s="33">
        <f t="shared" si="15"/>
        <v>0.6167942892</v>
      </c>
      <c r="Z1691" s="43">
        <v>1.0</v>
      </c>
      <c r="AA1691" s="33">
        <f t="shared" si="16"/>
        <v>1.616794289</v>
      </c>
      <c r="AB1691" s="33">
        <f t="shared" si="17"/>
        <v>0.3814921251</v>
      </c>
      <c r="AC1691" s="33">
        <f t="shared" si="18"/>
        <v>0.6185078749</v>
      </c>
      <c r="AD1691" s="33">
        <f t="shared" si="19"/>
        <v>-0.0001156047897</v>
      </c>
      <c r="AE1691" s="34">
        <f t="shared" si="23"/>
        <v>1</v>
      </c>
      <c r="AF1691" s="34">
        <f t="shared" si="24"/>
        <v>0</v>
      </c>
      <c r="AG1691" s="34">
        <f t="shared" si="25"/>
        <v>0</v>
      </c>
      <c r="AH1691" s="34">
        <f t="shared" si="26"/>
        <v>1</v>
      </c>
      <c r="AI1691" s="34">
        <f t="shared" si="28"/>
        <v>0</v>
      </c>
      <c r="AJ1691" s="34">
        <f t="shared" si="29"/>
        <v>1</v>
      </c>
      <c r="AK1691" s="34">
        <f t="shared" si="27"/>
        <v>-0.0001156047897</v>
      </c>
      <c r="AL1691" s="36">
        <f t="shared" si="34"/>
        <v>0</v>
      </c>
      <c r="AM1691" s="36">
        <f t="shared" si="35"/>
        <v>0</v>
      </c>
      <c r="AN1691" s="46">
        <f t="shared" si="36"/>
        <v>0</v>
      </c>
      <c r="AO1691" s="36">
        <f t="shared" si="37"/>
        <v>0</v>
      </c>
      <c r="AP1691" s="36">
        <f t="shared" si="39"/>
        <v>0</v>
      </c>
      <c r="AQ1691" s="36">
        <f t="shared" si="40"/>
        <v>0</v>
      </c>
      <c r="AR1691" s="36">
        <f t="shared" si="38"/>
        <v>0</v>
      </c>
      <c r="AS1691" s="38">
        <f t="shared" si="45"/>
        <v>0</v>
      </c>
      <c r="AT1691" s="38">
        <f t="shared" si="46"/>
        <v>0</v>
      </c>
      <c r="AU1691" s="38">
        <f t="shared" si="47"/>
        <v>0</v>
      </c>
      <c r="AV1691" s="38">
        <f t="shared" si="48"/>
        <v>0</v>
      </c>
      <c r="AW1691" s="38">
        <f t="shared" si="51"/>
        <v>0</v>
      </c>
      <c r="AX1691" s="38">
        <f t="shared" si="52"/>
        <v>0</v>
      </c>
      <c r="AY1691" s="38">
        <f t="shared" si="49"/>
        <v>0</v>
      </c>
      <c r="AZ1691" s="12">
        <f t="shared" si="30"/>
        <v>135.946229</v>
      </c>
      <c r="BA1691" s="12">
        <f t="shared" si="41"/>
        <v>103.0166311</v>
      </c>
      <c r="BB1691" s="12">
        <f t="shared" si="53"/>
        <v>139.9604734</v>
      </c>
      <c r="BC1691" s="12">
        <f t="shared" si="50"/>
        <v>-0.00003853492991</v>
      </c>
      <c r="BD1691" s="12">
        <f t="shared" si="54"/>
        <v>124.1087599</v>
      </c>
    </row>
    <row r="1692" ht="14.25" customHeight="1">
      <c r="A1692" s="7">
        <v>38974.0</v>
      </c>
      <c r="B1692" s="21" t="s">
        <v>90</v>
      </c>
      <c r="C1692" s="8">
        <v>39.220024</v>
      </c>
      <c r="D1692" s="33">
        <f t="shared" si="5"/>
        <v>-0.001392448148</v>
      </c>
      <c r="E1692" s="33">
        <f t="shared" si="7"/>
        <v>0.005138556292</v>
      </c>
      <c r="F1692" s="33">
        <f t="shared" si="9"/>
        <v>-0.01205971569</v>
      </c>
      <c r="G1692" s="33">
        <f t="shared" si="11"/>
        <v>0.02462272445</v>
      </c>
      <c r="H1692" s="33">
        <f t="shared" si="20"/>
        <v>-0.2290823217</v>
      </c>
      <c r="I1692" s="45">
        <f t="shared" si="31"/>
        <v>-1.593103068</v>
      </c>
      <c r="J1692" s="45">
        <f t="shared" si="43"/>
        <v>-0.05750636247</v>
      </c>
      <c r="K1692" s="21" t="s">
        <v>91</v>
      </c>
      <c r="L1692" s="8">
        <v>13.149975</v>
      </c>
      <c r="M1692" s="33">
        <f t="shared" si="6"/>
        <v>-0.000671944902</v>
      </c>
      <c r="N1692" s="33">
        <f t="shared" si="8"/>
        <v>0.009008661301</v>
      </c>
      <c r="O1692" s="33">
        <f t="shared" si="10"/>
        <v>-0.001538999581</v>
      </c>
      <c r="P1692" s="33">
        <f t="shared" si="12"/>
        <v>0.01265022002</v>
      </c>
      <c r="Q1692" s="45">
        <f t="shared" si="21"/>
        <v>0.5026960184</v>
      </c>
      <c r="R1692" s="45">
        <f t="shared" si="32"/>
        <v>-0.6313537246</v>
      </c>
      <c r="S1692" s="45">
        <f t="shared" si="44"/>
        <v>0.1461676606</v>
      </c>
      <c r="T1692" s="33">
        <f t="shared" si="22"/>
        <v>-0.73177834</v>
      </c>
      <c r="U1692" s="33">
        <f t="shared" si="33"/>
        <v>-0.9617493434</v>
      </c>
      <c r="V1692" s="33">
        <f t="shared" si="42"/>
        <v>-0.2036740231</v>
      </c>
      <c r="W1692" s="44">
        <f t="shared" si="13"/>
        <v>0.006807951785</v>
      </c>
      <c r="X1692" s="44">
        <f t="shared" si="14"/>
        <v>0.004275126994</v>
      </c>
      <c r="Y1692" s="33">
        <f t="shared" si="15"/>
        <v>0.6279608212</v>
      </c>
      <c r="Z1692" s="43">
        <v>1.0</v>
      </c>
      <c r="AA1692" s="33">
        <f t="shared" si="16"/>
        <v>1.627960821</v>
      </c>
      <c r="AB1692" s="33">
        <f t="shared" si="17"/>
        <v>0.3857346031</v>
      </c>
      <c r="AC1692" s="33">
        <f t="shared" si="18"/>
        <v>0.6142653969</v>
      </c>
      <c r="AD1692" s="33">
        <f t="shared" si="19"/>
        <v>0.002593073098</v>
      </c>
      <c r="AE1692" s="34">
        <f t="shared" si="23"/>
        <v>0</v>
      </c>
      <c r="AF1692" s="34">
        <f t="shared" si="24"/>
        <v>0</v>
      </c>
      <c r="AG1692" s="34">
        <f t="shared" si="25"/>
        <v>0</v>
      </c>
      <c r="AH1692" s="34">
        <f t="shared" si="26"/>
        <v>2</v>
      </c>
      <c r="AI1692" s="34">
        <f t="shared" si="28"/>
        <v>0</v>
      </c>
      <c r="AJ1692" s="34">
        <f t="shared" si="29"/>
        <v>1</v>
      </c>
      <c r="AK1692" s="34">
        <f t="shared" si="27"/>
        <v>0.002593073098</v>
      </c>
      <c r="AL1692" s="36">
        <f t="shared" si="34"/>
        <v>0</v>
      </c>
      <c r="AM1692" s="36">
        <f t="shared" si="35"/>
        <v>0</v>
      </c>
      <c r="AN1692" s="46">
        <f t="shared" si="36"/>
        <v>0</v>
      </c>
      <c r="AO1692" s="36">
        <f t="shared" si="37"/>
        <v>0</v>
      </c>
      <c r="AP1692" s="36">
        <f t="shared" si="39"/>
        <v>0</v>
      </c>
      <c r="AQ1692" s="36">
        <f t="shared" si="40"/>
        <v>0</v>
      </c>
      <c r="AR1692" s="36">
        <f t="shared" si="38"/>
        <v>0</v>
      </c>
      <c r="AS1692" s="38">
        <f t="shared" si="45"/>
        <v>0</v>
      </c>
      <c r="AT1692" s="38">
        <f t="shared" si="46"/>
        <v>0</v>
      </c>
      <c r="AU1692" s="38">
        <f t="shared" si="47"/>
        <v>0</v>
      </c>
      <c r="AV1692" s="38">
        <f t="shared" si="48"/>
        <v>0</v>
      </c>
      <c r="AW1692" s="38">
        <f t="shared" si="51"/>
        <v>0</v>
      </c>
      <c r="AX1692" s="38">
        <f t="shared" si="52"/>
        <v>0</v>
      </c>
      <c r="AY1692" s="38">
        <f t="shared" si="49"/>
        <v>0</v>
      </c>
      <c r="AZ1692" s="12">
        <f t="shared" si="30"/>
        <v>136.2987475</v>
      </c>
      <c r="BA1692" s="12">
        <f t="shared" si="41"/>
        <v>103.0166311</v>
      </c>
      <c r="BB1692" s="12">
        <f t="shared" si="53"/>
        <v>139.9604734</v>
      </c>
      <c r="BC1692" s="12">
        <f t="shared" si="50"/>
        <v>0.0008643576992</v>
      </c>
      <c r="BD1692" s="12">
        <f t="shared" si="54"/>
        <v>124.2160343</v>
      </c>
    </row>
    <row r="1693" ht="14.25" customHeight="1">
      <c r="A1693" s="7">
        <v>38975.0</v>
      </c>
      <c r="B1693" s="21" t="s">
        <v>90</v>
      </c>
      <c r="C1693" s="8">
        <v>39.511681</v>
      </c>
      <c r="D1693" s="33">
        <f t="shared" si="5"/>
        <v>0.007436430942</v>
      </c>
      <c r="E1693" s="33">
        <f t="shared" si="7"/>
        <v>0.004634649552</v>
      </c>
      <c r="F1693" s="33">
        <f t="shared" si="9"/>
        <v>0.0007753082484</v>
      </c>
      <c r="G1693" s="33">
        <f t="shared" si="11"/>
        <v>0.04262076635</v>
      </c>
      <c r="H1693" s="33">
        <f t="shared" si="20"/>
        <v>-0.2708261095</v>
      </c>
      <c r="I1693" s="45">
        <f t="shared" si="31"/>
        <v>-0.8482704481</v>
      </c>
      <c r="J1693" s="45">
        <f t="shared" si="43"/>
        <v>0.6987114522</v>
      </c>
      <c r="K1693" s="21" t="s">
        <v>91</v>
      </c>
      <c r="L1693" s="8">
        <v>13.155871</v>
      </c>
      <c r="M1693" s="33">
        <f t="shared" si="6"/>
        <v>0.0004483658714</v>
      </c>
      <c r="N1693" s="33">
        <f t="shared" si="8"/>
        <v>0.006971023505</v>
      </c>
      <c r="O1693" s="33">
        <f t="shared" si="10"/>
        <v>0.002252423664</v>
      </c>
      <c r="P1693" s="33">
        <f t="shared" si="12"/>
        <v>0.01654450911</v>
      </c>
      <c r="Q1693" s="45">
        <f t="shared" si="21"/>
        <v>0.3070617268</v>
      </c>
      <c r="R1693" s="45">
        <f t="shared" si="32"/>
        <v>-0.3536068972</v>
      </c>
      <c r="S1693" s="45">
        <f t="shared" si="44"/>
        <v>0.3518803499</v>
      </c>
      <c r="T1693" s="33">
        <f t="shared" si="22"/>
        <v>-0.5778878363</v>
      </c>
      <c r="U1693" s="33">
        <f t="shared" si="33"/>
        <v>-0.4946635509</v>
      </c>
      <c r="V1693" s="33">
        <f t="shared" si="42"/>
        <v>0.3468311023</v>
      </c>
      <c r="W1693" s="44">
        <f t="shared" si="13"/>
        <v>0.006401540569</v>
      </c>
      <c r="X1693" s="44">
        <f t="shared" si="14"/>
        <v>0.004169973824</v>
      </c>
      <c r="Y1693" s="33">
        <f t="shared" si="15"/>
        <v>0.6514016086</v>
      </c>
      <c r="Z1693" s="43">
        <v>1.0</v>
      </c>
      <c r="AA1693" s="33">
        <f t="shared" si="16"/>
        <v>1.651401609</v>
      </c>
      <c r="AB1693" s="33">
        <f t="shared" si="17"/>
        <v>0.3944537811</v>
      </c>
      <c r="AC1693" s="33">
        <f t="shared" si="18"/>
        <v>0.6055462189</v>
      </c>
      <c r="AD1693" s="33">
        <f t="shared" si="19"/>
        <v>-0.001163902815</v>
      </c>
      <c r="AE1693" s="34">
        <f t="shared" si="23"/>
        <v>0</v>
      </c>
      <c r="AF1693" s="34">
        <f t="shared" si="24"/>
        <v>0</v>
      </c>
      <c r="AG1693" s="34">
        <f t="shared" si="25"/>
        <v>0</v>
      </c>
      <c r="AH1693" s="34">
        <f t="shared" si="26"/>
        <v>3</v>
      </c>
      <c r="AI1693" s="34">
        <f t="shared" si="28"/>
        <v>0</v>
      </c>
      <c r="AJ1693" s="34">
        <f t="shared" si="29"/>
        <v>1</v>
      </c>
      <c r="AK1693" s="34">
        <f t="shared" si="27"/>
        <v>-0.001163902815</v>
      </c>
      <c r="AL1693" s="36">
        <f t="shared" si="34"/>
        <v>0</v>
      </c>
      <c r="AM1693" s="36">
        <f t="shared" si="35"/>
        <v>0</v>
      </c>
      <c r="AN1693" s="46">
        <f t="shared" si="36"/>
        <v>0</v>
      </c>
      <c r="AO1693" s="36">
        <f t="shared" si="37"/>
        <v>0</v>
      </c>
      <c r="AP1693" s="36">
        <f t="shared" si="39"/>
        <v>0</v>
      </c>
      <c r="AQ1693" s="36">
        <f t="shared" si="40"/>
        <v>0</v>
      </c>
      <c r="AR1693" s="36">
        <f t="shared" si="38"/>
        <v>0</v>
      </c>
      <c r="AS1693" s="38">
        <f t="shared" si="45"/>
        <v>0</v>
      </c>
      <c r="AT1693" s="38">
        <f t="shared" si="46"/>
        <v>0</v>
      </c>
      <c r="AU1693" s="38">
        <f t="shared" si="47"/>
        <v>0</v>
      </c>
      <c r="AV1693" s="38">
        <f t="shared" si="48"/>
        <v>0</v>
      </c>
      <c r="AW1693" s="38">
        <f t="shared" si="51"/>
        <v>0</v>
      </c>
      <c r="AX1693" s="38">
        <f t="shared" si="52"/>
        <v>0</v>
      </c>
      <c r="AY1693" s="38">
        <f t="shared" si="49"/>
        <v>0</v>
      </c>
      <c r="AZ1693" s="12">
        <f t="shared" si="30"/>
        <v>136.140109</v>
      </c>
      <c r="BA1693" s="12">
        <f t="shared" si="41"/>
        <v>103.0166311</v>
      </c>
      <c r="BB1693" s="12">
        <f t="shared" si="53"/>
        <v>139.9604734</v>
      </c>
      <c r="BC1693" s="12">
        <f t="shared" si="50"/>
        <v>-0.000387967605</v>
      </c>
      <c r="BD1693" s="12">
        <f t="shared" si="54"/>
        <v>124.1678425</v>
      </c>
    </row>
    <row r="1694" ht="14.25" customHeight="1">
      <c r="A1694" s="7">
        <v>38978.0</v>
      </c>
      <c r="B1694" s="21" t="s">
        <v>90</v>
      </c>
      <c r="C1694" s="8">
        <v>39.177498</v>
      </c>
      <c r="D1694" s="33">
        <f t="shared" si="5"/>
        <v>-0.008457827952</v>
      </c>
      <c r="E1694" s="33">
        <f t="shared" si="7"/>
        <v>-0.003708232352</v>
      </c>
      <c r="F1694" s="33">
        <f t="shared" si="9"/>
        <v>-0.009661022326</v>
      </c>
      <c r="G1694" s="33">
        <f t="shared" si="11"/>
        <v>0.02806025364</v>
      </c>
      <c r="H1694" s="33">
        <f t="shared" si="20"/>
        <v>-0.9502610277</v>
      </c>
      <c r="I1694" s="45">
        <f t="shared" si="31"/>
        <v>-1.498479836</v>
      </c>
      <c r="J1694" s="45">
        <f t="shared" si="43"/>
        <v>0.04741018122</v>
      </c>
      <c r="K1694" s="21" t="s">
        <v>91</v>
      </c>
      <c r="L1694" s="8">
        <v>13.108676</v>
      </c>
      <c r="M1694" s="33">
        <f t="shared" si="6"/>
        <v>-0.003587371752</v>
      </c>
      <c r="N1694" s="33">
        <f t="shared" si="8"/>
        <v>0.004484776381</v>
      </c>
      <c r="O1694" s="33">
        <f t="shared" si="10"/>
        <v>-0.007104351905</v>
      </c>
      <c r="P1694" s="33">
        <f t="shared" si="12"/>
        <v>0.009925153983</v>
      </c>
      <c r="Q1694" s="45">
        <f t="shared" si="21"/>
        <v>0.08544442421</v>
      </c>
      <c r="R1694" s="45">
        <f t="shared" si="32"/>
        <v>-1.08412196</v>
      </c>
      <c r="S1694" s="45">
        <f t="shared" si="44"/>
        <v>-0.05628520921</v>
      </c>
      <c r="T1694" s="33">
        <f t="shared" si="22"/>
        <v>-1.035705452</v>
      </c>
      <c r="U1694" s="33">
        <f t="shared" si="33"/>
        <v>-0.414357876</v>
      </c>
      <c r="V1694" s="33">
        <f t="shared" si="42"/>
        <v>0.1036953904</v>
      </c>
      <c r="W1694" s="44">
        <f t="shared" si="13"/>
        <v>0.006760223825</v>
      </c>
      <c r="X1694" s="44">
        <f t="shared" si="14"/>
        <v>0.004250613073</v>
      </c>
      <c r="Y1694" s="33">
        <f t="shared" si="15"/>
        <v>0.6287680976</v>
      </c>
      <c r="Z1694" s="43">
        <v>1.0</v>
      </c>
      <c r="AA1694" s="33">
        <f t="shared" si="16"/>
        <v>1.628768098</v>
      </c>
      <c r="AB1694" s="33">
        <f t="shared" si="17"/>
        <v>0.3860390552</v>
      </c>
      <c r="AC1694" s="33">
        <f t="shared" si="18"/>
        <v>0.6139609448</v>
      </c>
      <c r="AD1694" s="33">
        <f t="shared" si="19"/>
        <v>0.002565056236</v>
      </c>
      <c r="AE1694" s="34">
        <f t="shared" si="23"/>
        <v>1</v>
      </c>
      <c r="AF1694" s="34">
        <f t="shared" si="24"/>
        <v>0</v>
      </c>
      <c r="AG1694" s="34">
        <f t="shared" si="25"/>
        <v>0</v>
      </c>
      <c r="AH1694" s="34">
        <f t="shared" si="26"/>
        <v>4</v>
      </c>
      <c r="AI1694" s="34">
        <f t="shared" si="28"/>
        <v>0</v>
      </c>
      <c r="AJ1694" s="34">
        <f t="shared" si="29"/>
        <v>1</v>
      </c>
      <c r="AK1694" s="34">
        <f t="shared" si="27"/>
        <v>0.002565056236</v>
      </c>
      <c r="AL1694" s="36">
        <f t="shared" si="34"/>
        <v>0</v>
      </c>
      <c r="AM1694" s="36">
        <f t="shared" si="35"/>
        <v>0</v>
      </c>
      <c r="AN1694" s="46">
        <f t="shared" si="36"/>
        <v>0</v>
      </c>
      <c r="AO1694" s="36">
        <f t="shared" si="37"/>
        <v>0</v>
      </c>
      <c r="AP1694" s="36">
        <f t="shared" si="39"/>
        <v>0</v>
      </c>
      <c r="AQ1694" s="36">
        <f t="shared" si="40"/>
        <v>0</v>
      </c>
      <c r="AR1694" s="36">
        <f t="shared" si="38"/>
        <v>0</v>
      </c>
      <c r="AS1694" s="38">
        <f t="shared" si="45"/>
        <v>0</v>
      </c>
      <c r="AT1694" s="38">
        <f t="shared" si="46"/>
        <v>0</v>
      </c>
      <c r="AU1694" s="38">
        <f t="shared" si="47"/>
        <v>0</v>
      </c>
      <c r="AV1694" s="38">
        <f t="shared" si="48"/>
        <v>0</v>
      </c>
      <c r="AW1694" s="38">
        <f t="shared" si="51"/>
        <v>0</v>
      </c>
      <c r="AX1694" s="38">
        <f t="shared" si="52"/>
        <v>0</v>
      </c>
      <c r="AY1694" s="38">
        <f t="shared" si="49"/>
        <v>0</v>
      </c>
      <c r="AZ1694" s="12">
        <f t="shared" si="30"/>
        <v>136.489316</v>
      </c>
      <c r="BA1694" s="12">
        <f t="shared" si="41"/>
        <v>103.0166311</v>
      </c>
      <c r="BB1694" s="12">
        <f t="shared" si="53"/>
        <v>139.9604734</v>
      </c>
      <c r="BC1694" s="12">
        <f t="shared" si="50"/>
        <v>0.0008550187453</v>
      </c>
      <c r="BD1694" s="12">
        <f t="shared" si="54"/>
        <v>124.2740083</v>
      </c>
    </row>
    <row r="1695" ht="14.25" customHeight="1">
      <c r="A1695" s="7">
        <v>38979.0</v>
      </c>
      <c r="B1695" s="21" t="s">
        <v>90</v>
      </c>
      <c r="C1695" s="8">
        <v>39.353683</v>
      </c>
      <c r="D1695" s="33">
        <f t="shared" si="5"/>
        <v>0.004497096777</v>
      </c>
      <c r="E1695" s="33">
        <f t="shared" si="7"/>
        <v>-0.006595512746</v>
      </c>
      <c r="F1695" s="33">
        <f t="shared" si="9"/>
        <v>-0.002003388966</v>
      </c>
      <c r="G1695" s="33">
        <f t="shared" si="11"/>
        <v>0.02795260043</v>
      </c>
      <c r="H1695" s="33">
        <f t="shared" si="20"/>
        <v>-1.158158941</v>
      </c>
      <c r="I1695" s="45">
        <f t="shared" si="31"/>
        <v>-1.021784634</v>
      </c>
      <c r="J1695" s="45">
        <f t="shared" si="43"/>
        <v>0.02245540561</v>
      </c>
      <c r="K1695" s="21" t="s">
        <v>91</v>
      </c>
      <c r="L1695" s="8">
        <v>13.090976</v>
      </c>
      <c r="M1695" s="33">
        <f t="shared" si="6"/>
        <v>-0.00135025078</v>
      </c>
      <c r="N1695" s="33">
        <f t="shared" si="8"/>
        <v>-0.002023553233</v>
      </c>
      <c r="O1695" s="33">
        <f t="shared" si="10"/>
        <v>-0.006461163914</v>
      </c>
      <c r="P1695" s="33">
        <f t="shared" si="12"/>
        <v>0.01130069375</v>
      </c>
      <c r="Q1695" s="45">
        <f t="shared" si="21"/>
        <v>-0.4994821614</v>
      </c>
      <c r="R1695" s="45">
        <f t="shared" si="32"/>
        <v>-1.02837756</v>
      </c>
      <c r="S1695" s="45">
        <f t="shared" si="44"/>
        <v>-0.004265513114</v>
      </c>
      <c r="T1695" s="33">
        <f t="shared" si="22"/>
        <v>-0.6586767797</v>
      </c>
      <c r="U1695" s="33">
        <f t="shared" si="33"/>
        <v>0.00659292589</v>
      </c>
      <c r="V1695" s="33">
        <f t="shared" si="42"/>
        <v>0.02672091873</v>
      </c>
      <c r="W1695" s="44">
        <f t="shared" si="13"/>
        <v>0.006757646743</v>
      </c>
      <c r="X1695" s="44">
        <f t="shared" si="14"/>
        <v>0.004207236174</v>
      </c>
      <c r="Y1695" s="33">
        <f t="shared" si="15"/>
        <v>0.6225889476</v>
      </c>
      <c r="Z1695" s="43">
        <v>1.0</v>
      </c>
      <c r="AA1695" s="33">
        <f t="shared" si="16"/>
        <v>1.622588948</v>
      </c>
      <c r="AB1695" s="33">
        <f t="shared" si="17"/>
        <v>0.3837009666</v>
      </c>
      <c r="AC1695" s="33">
        <f t="shared" si="18"/>
        <v>0.6162990334</v>
      </c>
      <c r="AD1695" s="33">
        <f t="shared" si="19"/>
        <v>0.001101484596</v>
      </c>
      <c r="AE1695" s="34">
        <f t="shared" si="23"/>
        <v>0</v>
      </c>
      <c r="AF1695" s="34">
        <f t="shared" si="24"/>
        <v>0</v>
      </c>
      <c r="AG1695" s="34">
        <f t="shared" si="25"/>
        <v>0</v>
      </c>
      <c r="AH1695" s="34">
        <f t="shared" si="26"/>
        <v>5</v>
      </c>
      <c r="AI1695" s="34">
        <f t="shared" si="28"/>
        <v>0</v>
      </c>
      <c r="AJ1695" s="34">
        <f t="shared" si="29"/>
        <v>1</v>
      </c>
      <c r="AK1695" s="34">
        <f t="shared" si="27"/>
        <v>0.001101484596</v>
      </c>
      <c r="AL1695" s="36">
        <f t="shared" si="34"/>
        <v>0</v>
      </c>
      <c r="AM1695" s="36">
        <f t="shared" si="35"/>
        <v>0</v>
      </c>
      <c r="AN1695" s="46">
        <f t="shared" si="36"/>
        <v>0</v>
      </c>
      <c r="AO1695" s="36">
        <f t="shared" si="37"/>
        <v>0</v>
      </c>
      <c r="AP1695" s="36">
        <f t="shared" si="39"/>
        <v>0</v>
      </c>
      <c r="AQ1695" s="36">
        <f t="shared" si="40"/>
        <v>0</v>
      </c>
      <c r="AR1695" s="36">
        <f t="shared" si="38"/>
        <v>0</v>
      </c>
      <c r="AS1695" s="38">
        <f t="shared" si="45"/>
        <v>0</v>
      </c>
      <c r="AT1695" s="38">
        <f t="shared" si="46"/>
        <v>0</v>
      </c>
      <c r="AU1695" s="38">
        <f t="shared" si="47"/>
        <v>0</v>
      </c>
      <c r="AV1695" s="38">
        <f t="shared" si="48"/>
        <v>0</v>
      </c>
      <c r="AW1695" s="38">
        <f t="shared" si="51"/>
        <v>0</v>
      </c>
      <c r="AX1695" s="38">
        <f t="shared" si="52"/>
        <v>0</v>
      </c>
      <c r="AY1695" s="38">
        <f t="shared" si="49"/>
        <v>0</v>
      </c>
      <c r="AZ1695" s="12">
        <f t="shared" si="30"/>
        <v>136.6396569</v>
      </c>
      <c r="BA1695" s="12">
        <f t="shared" si="41"/>
        <v>103.0166311</v>
      </c>
      <c r="BB1695" s="12">
        <f t="shared" si="53"/>
        <v>139.9604734</v>
      </c>
      <c r="BC1695" s="12">
        <f t="shared" si="50"/>
        <v>0.0003671615321</v>
      </c>
      <c r="BD1695" s="12">
        <f t="shared" si="54"/>
        <v>124.319637</v>
      </c>
    </row>
    <row r="1696" ht="14.25" customHeight="1">
      <c r="A1696" s="7">
        <v>38980.0</v>
      </c>
      <c r="B1696" s="21" t="s">
        <v>90</v>
      </c>
      <c r="C1696" s="8">
        <v>39.566349</v>
      </c>
      <c r="D1696" s="33">
        <f t="shared" si="5"/>
        <v>0.005403966892</v>
      </c>
      <c r="E1696" s="33">
        <f t="shared" si="7"/>
        <v>0.007425566863</v>
      </c>
      <c r="F1696" s="33">
        <f t="shared" si="9"/>
        <v>0.002926168317</v>
      </c>
      <c r="G1696" s="33">
        <f t="shared" si="11"/>
        <v>0.02637287575</v>
      </c>
      <c r="H1696" s="33">
        <f t="shared" si="20"/>
        <v>0.0023844998</v>
      </c>
      <c r="I1696" s="45">
        <f t="shared" si="31"/>
        <v>-0.7394046787</v>
      </c>
      <c r="J1696" s="45">
        <f t="shared" si="43"/>
        <v>-0.0779673825</v>
      </c>
      <c r="K1696" s="21" t="s">
        <v>91</v>
      </c>
      <c r="L1696" s="8">
        <v>13.111623</v>
      </c>
      <c r="M1696" s="33">
        <f t="shared" si="6"/>
        <v>0.001577193328</v>
      </c>
      <c r="N1696" s="33">
        <f t="shared" si="8"/>
        <v>-0.003586492616</v>
      </c>
      <c r="O1696" s="33">
        <f t="shared" si="10"/>
        <v>0.001339459866</v>
      </c>
      <c r="P1696" s="33">
        <f t="shared" si="12"/>
        <v>0.007878001439</v>
      </c>
      <c r="Q1696" s="45">
        <f t="shared" si="21"/>
        <v>-0.6572278633</v>
      </c>
      <c r="R1696" s="45">
        <f t="shared" si="32"/>
        <v>-0.4353218536</v>
      </c>
      <c r="S1696" s="45">
        <f t="shared" si="44"/>
        <v>-0.2664050452</v>
      </c>
      <c r="T1696" s="33">
        <f t="shared" si="22"/>
        <v>0.6596123631</v>
      </c>
      <c r="U1696" s="33">
        <f t="shared" si="33"/>
        <v>-0.3040828252</v>
      </c>
      <c r="V1696" s="33">
        <f t="shared" si="42"/>
        <v>0.1884376627</v>
      </c>
      <c r="W1696" s="44">
        <f t="shared" si="13"/>
        <v>0.006699360174</v>
      </c>
      <c r="X1696" s="44">
        <f t="shared" si="14"/>
        <v>0.004086691935</v>
      </c>
      <c r="Y1696" s="33">
        <f t="shared" si="15"/>
        <v>0.610012274</v>
      </c>
      <c r="Z1696" s="43">
        <v>1.0</v>
      </c>
      <c r="AA1696" s="33">
        <f t="shared" si="16"/>
        <v>1.610012274</v>
      </c>
      <c r="AB1696" s="33">
        <f t="shared" si="17"/>
        <v>0.3788867227</v>
      </c>
      <c r="AC1696" s="33">
        <f t="shared" si="18"/>
        <v>0.6211132773</v>
      </c>
      <c r="AD1696" s="33">
        <f t="shared" si="19"/>
        <v>0.0005260324311</v>
      </c>
      <c r="AE1696" s="34">
        <f t="shared" si="23"/>
        <v>0</v>
      </c>
      <c r="AF1696" s="34">
        <f t="shared" si="24"/>
        <v>0</v>
      </c>
      <c r="AG1696" s="34">
        <f t="shared" si="25"/>
        <v>0</v>
      </c>
      <c r="AH1696" s="34">
        <f t="shared" si="26"/>
        <v>0</v>
      </c>
      <c r="AI1696" s="34">
        <f t="shared" si="28"/>
        <v>1</v>
      </c>
      <c r="AJ1696" s="34">
        <f t="shared" si="29"/>
        <v>0</v>
      </c>
      <c r="AK1696" s="34">
        <f t="shared" si="27"/>
        <v>0</v>
      </c>
      <c r="AL1696" s="36">
        <f t="shared" si="34"/>
        <v>0</v>
      </c>
      <c r="AM1696" s="36">
        <f t="shared" si="35"/>
        <v>0</v>
      </c>
      <c r="AN1696" s="46">
        <f t="shared" si="36"/>
        <v>0</v>
      </c>
      <c r="AO1696" s="36">
        <f t="shared" si="37"/>
        <v>0</v>
      </c>
      <c r="AP1696" s="36">
        <f t="shared" si="39"/>
        <v>0</v>
      </c>
      <c r="AQ1696" s="36">
        <f t="shared" si="40"/>
        <v>0</v>
      </c>
      <c r="AR1696" s="36">
        <f t="shared" si="38"/>
        <v>0</v>
      </c>
      <c r="AS1696" s="38">
        <f t="shared" si="45"/>
        <v>0</v>
      </c>
      <c r="AT1696" s="38">
        <f t="shared" si="46"/>
        <v>0</v>
      </c>
      <c r="AU1696" s="38">
        <f t="shared" si="47"/>
        <v>0</v>
      </c>
      <c r="AV1696" s="38">
        <f t="shared" si="48"/>
        <v>0</v>
      </c>
      <c r="AW1696" s="38">
        <f t="shared" si="51"/>
        <v>0</v>
      </c>
      <c r="AX1696" s="38">
        <f t="shared" si="52"/>
        <v>0</v>
      </c>
      <c r="AY1696" s="38">
        <f t="shared" si="49"/>
        <v>0</v>
      </c>
      <c r="AZ1696" s="12">
        <f t="shared" si="30"/>
        <v>136.6396569</v>
      </c>
      <c r="BA1696" s="12">
        <f t="shared" si="41"/>
        <v>103.0166311</v>
      </c>
      <c r="BB1696" s="12">
        <f t="shared" si="53"/>
        <v>139.9604734</v>
      </c>
      <c r="BC1696" s="12">
        <f t="shared" si="50"/>
        <v>0</v>
      </c>
      <c r="BD1696" s="12">
        <f t="shared" si="54"/>
        <v>124.319637</v>
      </c>
    </row>
    <row r="1697" ht="14.25" customHeight="1">
      <c r="A1697" s="7">
        <v>38981.0</v>
      </c>
      <c r="B1697" s="21" t="s">
        <v>90</v>
      </c>
      <c r="C1697" s="8">
        <v>39.256489</v>
      </c>
      <c r="D1697" s="33">
        <f t="shared" si="5"/>
        <v>-0.007831402387</v>
      </c>
      <c r="E1697" s="33">
        <f t="shared" si="7"/>
        <v>0.000929754658</v>
      </c>
      <c r="F1697" s="33">
        <f t="shared" si="9"/>
        <v>0.006073088546</v>
      </c>
      <c r="G1697" s="33">
        <f t="shared" si="11"/>
        <v>0.01308974303</v>
      </c>
      <c r="H1697" s="33">
        <f t="shared" si="20"/>
        <v>-0.5370232723</v>
      </c>
      <c r="I1697" s="45">
        <f t="shared" si="31"/>
        <v>-0.5614091618</v>
      </c>
      <c r="J1697" s="45">
        <f t="shared" si="43"/>
        <v>-0.724909493</v>
      </c>
      <c r="K1697" s="21" t="s">
        <v>91</v>
      </c>
      <c r="L1697" s="8">
        <v>13.037881</v>
      </c>
      <c r="M1697" s="33">
        <f t="shared" si="6"/>
        <v>-0.00562417025</v>
      </c>
      <c r="N1697" s="33">
        <f t="shared" si="8"/>
        <v>-0.008524274761</v>
      </c>
      <c r="O1697" s="33">
        <f t="shared" si="10"/>
        <v>0.0004075942356</v>
      </c>
      <c r="P1697" s="33">
        <f t="shared" si="12"/>
        <v>0.00424485651</v>
      </c>
      <c r="Q1697" s="45">
        <f t="shared" si="21"/>
        <v>-1.09377717</v>
      </c>
      <c r="R1697" s="45">
        <f t="shared" si="32"/>
        <v>-0.5170773912</v>
      </c>
      <c r="S1697" s="45">
        <f t="shared" si="44"/>
        <v>-0.5760672452</v>
      </c>
      <c r="T1697" s="33">
        <f t="shared" si="22"/>
        <v>0.5567538982</v>
      </c>
      <c r="U1697" s="33">
        <f t="shared" si="33"/>
        <v>-0.04433177067</v>
      </c>
      <c r="V1697" s="33">
        <f t="shared" si="42"/>
        <v>-0.1488422478</v>
      </c>
      <c r="W1697" s="44">
        <f t="shared" si="13"/>
        <v>0.006932951059</v>
      </c>
      <c r="X1697" s="44">
        <f t="shared" si="14"/>
        <v>0.004274016062</v>
      </c>
      <c r="Y1697" s="33">
        <f t="shared" si="15"/>
        <v>0.6164786143</v>
      </c>
      <c r="Z1697" s="43">
        <v>1.0</v>
      </c>
      <c r="AA1697" s="33">
        <f t="shared" si="16"/>
        <v>1.616478614</v>
      </c>
      <c r="AB1697" s="33">
        <f t="shared" si="17"/>
        <v>0.3813713394</v>
      </c>
      <c r="AC1697" s="33">
        <f t="shared" si="18"/>
        <v>0.6186286606</v>
      </c>
      <c r="AD1697" s="33">
        <f t="shared" si="19"/>
        <v>0.0009915599724</v>
      </c>
      <c r="AE1697" s="34">
        <f t="shared" si="23"/>
        <v>0</v>
      </c>
      <c r="AF1697" s="34">
        <f t="shared" si="24"/>
        <v>0</v>
      </c>
      <c r="AG1697" s="34">
        <f t="shared" si="25"/>
        <v>0</v>
      </c>
      <c r="AH1697" s="34">
        <f t="shared" si="26"/>
        <v>0</v>
      </c>
      <c r="AI1697" s="34">
        <f t="shared" si="28"/>
        <v>0</v>
      </c>
      <c r="AJ1697" s="34">
        <f t="shared" si="29"/>
        <v>0</v>
      </c>
      <c r="AK1697" s="34">
        <f t="shared" si="27"/>
        <v>0</v>
      </c>
      <c r="AL1697" s="36">
        <f t="shared" si="34"/>
        <v>0</v>
      </c>
      <c r="AM1697" s="36">
        <f t="shared" si="35"/>
        <v>0</v>
      </c>
      <c r="AN1697" s="46">
        <f t="shared" si="36"/>
        <v>0</v>
      </c>
      <c r="AO1697" s="36">
        <f t="shared" si="37"/>
        <v>0</v>
      </c>
      <c r="AP1697" s="36">
        <f t="shared" si="39"/>
        <v>0</v>
      </c>
      <c r="AQ1697" s="36">
        <f t="shared" si="40"/>
        <v>0</v>
      </c>
      <c r="AR1697" s="36">
        <f t="shared" si="38"/>
        <v>0</v>
      </c>
      <c r="AS1697" s="38">
        <f t="shared" si="45"/>
        <v>0</v>
      </c>
      <c r="AT1697" s="38">
        <f t="shared" si="46"/>
        <v>0</v>
      </c>
      <c r="AU1697" s="38">
        <f t="shared" si="47"/>
        <v>0</v>
      </c>
      <c r="AV1697" s="38">
        <f t="shared" si="48"/>
        <v>0</v>
      </c>
      <c r="AW1697" s="38">
        <f t="shared" si="51"/>
        <v>0</v>
      </c>
      <c r="AX1697" s="38">
        <f t="shared" si="52"/>
        <v>0</v>
      </c>
      <c r="AY1697" s="38">
        <f t="shared" si="49"/>
        <v>0</v>
      </c>
      <c r="AZ1697" s="12">
        <f t="shared" si="30"/>
        <v>136.6396569</v>
      </c>
      <c r="BA1697" s="12">
        <f t="shared" si="41"/>
        <v>103.0166311</v>
      </c>
      <c r="BB1697" s="12">
        <f t="shared" si="53"/>
        <v>139.9604734</v>
      </c>
      <c r="BC1697" s="12">
        <f t="shared" si="50"/>
        <v>0</v>
      </c>
      <c r="BD1697" s="12">
        <f t="shared" si="54"/>
        <v>124.319637</v>
      </c>
    </row>
    <row r="1698" ht="14.25" customHeight="1">
      <c r="A1698" s="7">
        <v>38982.0</v>
      </c>
      <c r="B1698" s="21" t="s">
        <v>90</v>
      </c>
      <c r="C1698" s="8">
        <v>39.055984</v>
      </c>
      <c r="D1698" s="33">
        <f t="shared" si="5"/>
        <v>-0.005107563236</v>
      </c>
      <c r="E1698" s="33">
        <f t="shared" si="7"/>
        <v>-0.01153322229</v>
      </c>
      <c r="F1698" s="33">
        <f t="shared" si="9"/>
        <v>-0.006952025181</v>
      </c>
      <c r="G1698" s="33">
        <f t="shared" si="11"/>
        <v>0.006815418275</v>
      </c>
      <c r="H1698" s="33">
        <f t="shared" si="20"/>
        <v>-1.572842206</v>
      </c>
      <c r="I1698" s="45">
        <f t="shared" si="31"/>
        <v>-1.351493453</v>
      </c>
      <c r="J1698" s="45">
        <f t="shared" si="43"/>
        <v>-1.074092623</v>
      </c>
      <c r="K1698" s="21" t="s">
        <v>91</v>
      </c>
      <c r="L1698" s="8">
        <v>12.975931</v>
      </c>
      <c r="M1698" s="33">
        <f t="shared" si="6"/>
        <v>-0.004751538996</v>
      </c>
      <c r="N1698" s="33">
        <f t="shared" si="8"/>
        <v>-0.01367754366</v>
      </c>
      <c r="O1698" s="33">
        <f t="shared" si="10"/>
        <v>-0.006801866635</v>
      </c>
      <c r="P1698" s="33">
        <f t="shared" si="12"/>
        <v>-0.00479359788</v>
      </c>
      <c r="Q1698" s="45">
        <f t="shared" si="21"/>
        <v>-1.545383193</v>
      </c>
      <c r="R1698" s="45">
        <f t="shared" si="32"/>
        <v>-1.106598644</v>
      </c>
      <c r="S1698" s="45">
        <f t="shared" si="44"/>
        <v>-1.269560326</v>
      </c>
      <c r="T1698" s="33">
        <f t="shared" si="22"/>
        <v>-0.02745901279</v>
      </c>
      <c r="U1698" s="33">
        <f t="shared" si="33"/>
        <v>-0.2448948087</v>
      </c>
      <c r="V1698" s="33">
        <f t="shared" si="42"/>
        <v>0.1954677023</v>
      </c>
      <c r="W1698" s="44">
        <f t="shared" si="13"/>
        <v>0.007050832642</v>
      </c>
      <c r="X1698" s="44">
        <f t="shared" si="14"/>
        <v>0.004299167854</v>
      </c>
      <c r="Y1698" s="33">
        <f t="shared" si="15"/>
        <v>0.6097390297</v>
      </c>
      <c r="Z1698" s="43">
        <v>1.0</v>
      </c>
      <c r="AA1698" s="33">
        <f t="shared" si="16"/>
        <v>1.60973903</v>
      </c>
      <c r="AB1698" s="33">
        <f t="shared" si="17"/>
        <v>0.3787812921</v>
      </c>
      <c r="AC1698" s="33">
        <f t="shared" si="18"/>
        <v>0.6212187079</v>
      </c>
      <c r="AD1698" s="33">
        <f t="shared" si="19"/>
        <v>-0.001134897603</v>
      </c>
      <c r="AE1698" s="34">
        <f t="shared" si="23"/>
        <v>0</v>
      </c>
      <c r="AF1698" s="34">
        <f t="shared" si="24"/>
        <v>0</v>
      </c>
      <c r="AG1698" s="34">
        <f t="shared" si="25"/>
        <v>0</v>
      </c>
      <c r="AH1698" s="34">
        <f t="shared" si="26"/>
        <v>0</v>
      </c>
      <c r="AI1698" s="34">
        <f t="shared" si="28"/>
        <v>0</v>
      </c>
      <c r="AJ1698" s="34">
        <f t="shared" si="29"/>
        <v>0</v>
      </c>
      <c r="AK1698" s="34">
        <f t="shared" si="27"/>
        <v>0</v>
      </c>
      <c r="AL1698" s="36">
        <f t="shared" si="34"/>
        <v>0</v>
      </c>
      <c r="AM1698" s="36">
        <f t="shared" si="35"/>
        <v>0</v>
      </c>
      <c r="AN1698" s="46">
        <f t="shared" si="36"/>
        <v>0</v>
      </c>
      <c r="AO1698" s="36">
        <f t="shared" si="37"/>
        <v>0</v>
      </c>
      <c r="AP1698" s="36">
        <f t="shared" si="39"/>
        <v>0</v>
      </c>
      <c r="AQ1698" s="36">
        <f t="shared" si="40"/>
        <v>0</v>
      </c>
      <c r="AR1698" s="36">
        <f t="shared" si="38"/>
        <v>0</v>
      </c>
      <c r="AS1698" s="38">
        <f t="shared" si="45"/>
        <v>0</v>
      </c>
      <c r="AT1698" s="38">
        <f t="shared" si="46"/>
        <v>0</v>
      </c>
      <c r="AU1698" s="38">
        <f t="shared" si="47"/>
        <v>0</v>
      </c>
      <c r="AV1698" s="38">
        <f t="shared" si="48"/>
        <v>0</v>
      </c>
      <c r="AW1698" s="38">
        <f t="shared" si="51"/>
        <v>0</v>
      </c>
      <c r="AX1698" s="38">
        <f t="shared" si="52"/>
        <v>0</v>
      </c>
      <c r="AY1698" s="38">
        <f t="shared" si="49"/>
        <v>0</v>
      </c>
      <c r="AZ1698" s="12">
        <f t="shared" si="30"/>
        <v>136.6396569</v>
      </c>
      <c r="BA1698" s="12">
        <f t="shared" si="41"/>
        <v>103.0166311</v>
      </c>
      <c r="BB1698" s="12">
        <f t="shared" si="53"/>
        <v>139.9604734</v>
      </c>
      <c r="BC1698" s="12">
        <f t="shared" si="50"/>
        <v>0</v>
      </c>
      <c r="BD1698" s="12">
        <f t="shared" si="54"/>
        <v>124.319637</v>
      </c>
    </row>
    <row r="1699" ht="14.25" customHeight="1">
      <c r="A1699" s="7">
        <v>38985.0</v>
      </c>
      <c r="B1699" s="21" t="s">
        <v>90</v>
      </c>
      <c r="C1699" s="8">
        <v>39.535976</v>
      </c>
      <c r="D1699" s="33">
        <f t="shared" si="5"/>
        <v>0.01228984526</v>
      </c>
      <c r="E1699" s="33">
        <f t="shared" si="7"/>
        <v>0.009150099376</v>
      </c>
      <c r="F1699" s="33">
        <f t="shared" si="9"/>
        <v>0.005407936329</v>
      </c>
      <c r="G1699" s="33">
        <f t="shared" si="11"/>
        <v>0.01855378671</v>
      </c>
      <c r="H1699" s="33">
        <f t="shared" si="20"/>
        <v>0.1334265853</v>
      </c>
      <c r="I1699" s="45">
        <f t="shared" si="31"/>
        <v>-0.5940369146</v>
      </c>
      <c r="J1699" s="45">
        <f t="shared" si="43"/>
        <v>-0.557208071</v>
      </c>
      <c r="K1699" s="21" t="s">
        <v>91</v>
      </c>
      <c r="L1699" s="8">
        <v>13.096873</v>
      </c>
      <c r="M1699" s="33">
        <f t="shared" si="6"/>
        <v>0.009320487293</v>
      </c>
      <c r="N1699" s="33">
        <f t="shared" si="8"/>
        <v>-0.000900396043</v>
      </c>
      <c r="O1699" s="33">
        <f t="shared" si="10"/>
        <v>0.003580342263</v>
      </c>
      <c r="P1699" s="33">
        <f t="shared" si="12"/>
        <v>0.004256533942</v>
      </c>
      <c r="Q1699" s="45">
        <f t="shared" si="21"/>
        <v>-0.4121231069</v>
      </c>
      <c r="R1699" s="45">
        <f t="shared" si="32"/>
        <v>-0.2890777058</v>
      </c>
      <c r="S1699" s="45">
        <f t="shared" si="44"/>
        <v>-0.7034347794</v>
      </c>
      <c r="T1699" s="33">
        <f t="shared" si="22"/>
        <v>0.5455496922</v>
      </c>
      <c r="U1699" s="33">
        <f t="shared" si="33"/>
        <v>-0.3049592088</v>
      </c>
      <c r="V1699" s="33">
        <f t="shared" si="42"/>
        <v>0.1462267084</v>
      </c>
      <c r="W1699" s="44">
        <f t="shared" si="13"/>
        <v>0.00753916522</v>
      </c>
      <c r="X1699" s="44">
        <f t="shared" si="14"/>
        <v>0.00480169364</v>
      </c>
      <c r="Y1699" s="33">
        <f t="shared" si="15"/>
        <v>0.6368999086</v>
      </c>
      <c r="Z1699" s="43">
        <v>1.0</v>
      </c>
      <c r="AA1699" s="33">
        <f t="shared" si="16"/>
        <v>1.636899909</v>
      </c>
      <c r="AB1699" s="33">
        <f t="shared" si="17"/>
        <v>0.3890890978</v>
      </c>
      <c r="AC1699" s="33">
        <f t="shared" si="18"/>
        <v>0.6109109022</v>
      </c>
      <c r="AD1699" s="33">
        <f t="shared" si="19"/>
        <v>-0.001149776591</v>
      </c>
      <c r="AE1699" s="34">
        <f t="shared" si="23"/>
        <v>0</v>
      </c>
      <c r="AF1699" s="34">
        <f t="shared" si="24"/>
        <v>0</v>
      </c>
      <c r="AG1699" s="34">
        <f t="shared" si="25"/>
        <v>0</v>
      </c>
      <c r="AH1699" s="34">
        <f t="shared" si="26"/>
        <v>0</v>
      </c>
      <c r="AI1699" s="34">
        <f t="shared" si="28"/>
        <v>0</v>
      </c>
      <c r="AJ1699" s="34">
        <f t="shared" si="29"/>
        <v>0</v>
      </c>
      <c r="AK1699" s="34">
        <f t="shared" si="27"/>
        <v>0</v>
      </c>
      <c r="AL1699" s="36">
        <f t="shared" si="34"/>
        <v>0</v>
      </c>
      <c r="AM1699" s="36">
        <f t="shared" si="35"/>
        <v>0</v>
      </c>
      <c r="AN1699" s="46">
        <f t="shared" si="36"/>
        <v>0</v>
      </c>
      <c r="AO1699" s="36">
        <f t="shared" si="37"/>
        <v>0</v>
      </c>
      <c r="AP1699" s="36">
        <f t="shared" si="39"/>
        <v>0</v>
      </c>
      <c r="AQ1699" s="36">
        <f t="shared" si="40"/>
        <v>0</v>
      </c>
      <c r="AR1699" s="36">
        <f t="shared" si="38"/>
        <v>0</v>
      </c>
      <c r="AS1699" s="38">
        <f t="shared" si="45"/>
        <v>0</v>
      </c>
      <c r="AT1699" s="38">
        <f t="shared" si="46"/>
        <v>0</v>
      </c>
      <c r="AU1699" s="38">
        <f t="shared" si="47"/>
        <v>0</v>
      </c>
      <c r="AV1699" s="38">
        <f t="shared" si="48"/>
        <v>0</v>
      </c>
      <c r="AW1699" s="38">
        <f t="shared" si="51"/>
        <v>0</v>
      </c>
      <c r="AX1699" s="38">
        <f t="shared" si="52"/>
        <v>0</v>
      </c>
      <c r="AY1699" s="38">
        <f t="shared" si="49"/>
        <v>0</v>
      </c>
      <c r="AZ1699" s="12">
        <f t="shared" si="30"/>
        <v>136.6396569</v>
      </c>
      <c r="BA1699" s="12">
        <f t="shared" si="41"/>
        <v>103.0166311</v>
      </c>
      <c r="BB1699" s="12">
        <f t="shared" si="53"/>
        <v>139.9604734</v>
      </c>
      <c r="BC1699" s="12">
        <f t="shared" si="50"/>
        <v>0</v>
      </c>
      <c r="BD1699" s="12">
        <f t="shared" si="54"/>
        <v>124.319637</v>
      </c>
    </row>
    <row r="1700" ht="14.25" customHeight="1">
      <c r="A1700" s="7">
        <v>38986.0</v>
      </c>
      <c r="B1700" s="21" t="s">
        <v>90</v>
      </c>
      <c r="C1700" s="8">
        <v>39.754723</v>
      </c>
      <c r="D1700" s="33">
        <f t="shared" si="5"/>
        <v>0.00553285949</v>
      </c>
      <c r="E1700" s="33">
        <f t="shared" si="7"/>
        <v>0.01019065992</v>
      </c>
      <c r="F1700" s="33">
        <f t="shared" si="9"/>
        <v>0.003527934545</v>
      </c>
      <c r="G1700" s="33">
        <f t="shared" si="11"/>
        <v>0.011268826</v>
      </c>
      <c r="H1700" s="33">
        <f t="shared" si="20"/>
        <v>0.1978631075</v>
      </c>
      <c r="I1700" s="45">
        <f t="shared" si="31"/>
        <v>-0.7039215851</v>
      </c>
      <c r="J1700" s="45">
        <f t="shared" si="43"/>
        <v>-1.00751578</v>
      </c>
      <c r="K1700" s="21" t="s">
        <v>91</v>
      </c>
      <c r="L1700" s="8">
        <v>13.167674</v>
      </c>
      <c r="M1700" s="33">
        <f t="shared" si="6"/>
        <v>0.0054059469</v>
      </c>
      <c r="N1700" s="33">
        <f t="shared" si="8"/>
        <v>0.005858845055</v>
      </c>
      <c r="O1700" s="33">
        <f t="shared" si="10"/>
        <v>0.003823436137</v>
      </c>
      <c r="P1700" s="33">
        <f t="shared" si="12"/>
        <v>0.005394969358</v>
      </c>
      <c r="Q1700" s="45">
        <f t="shared" si="21"/>
        <v>0.1951053696</v>
      </c>
      <c r="R1700" s="45">
        <f t="shared" si="32"/>
        <v>-0.2743711674</v>
      </c>
      <c r="S1700" s="45">
        <f t="shared" si="44"/>
        <v>-0.6575919397</v>
      </c>
      <c r="T1700" s="33">
        <f t="shared" si="22"/>
        <v>0.002757737847</v>
      </c>
      <c r="U1700" s="33">
        <f t="shared" si="33"/>
        <v>-0.4295504177</v>
      </c>
      <c r="V1700" s="33">
        <f t="shared" si="42"/>
        <v>-0.3499238402</v>
      </c>
      <c r="W1700" s="44">
        <f t="shared" si="13"/>
        <v>0.007102277282</v>
      </c>
      <c r="X1700" s="44">
        <f t="shared" si="14"/>
        <v>0.004858570224</v>
      </c>
      <c r="Y1700" s="33">
        <f t="shared" si="15"/>
        <v>0.6840862488</v>
      </c>
      <c r="Z1700" s="43">
        <v>1.0</v>
      </c>
      <c r="AA1700" s="33">
        <f t="shared" si="16"/>
        <v>1.684086249</v>
      </c>
      <c r="AB1700" s="33">
        <f t="shared" si="17"/>
        <v>0.4062061841</v>
      </c>
      <c r="AC1700" s="33">
        <f t="shared" si="18"/>
        <v>0.5937938159</v>
      </c>
      <c r="AD1700" s="33">
        <f t="shared" si="19"/>
        <v>0.00204905258</v>
      </c>
      <c r="AE1700" s="34">
        <f t="shared" si="23"/>
        <v>0</v>
      </c>
      <c r="AF1700" s="34">
        <f t="shared" si="24"/>
        <v>0</v>
      </c>
      <c r="AG1700" s="34">
        <f t="shared" si="25"/>
        <v>0</v>
      </c>
      <c r="AH1700" s="34">
        <f t="shared" si="26"/>
        <v>0</v>
      </c>
      <c r="AI1700" s="34">
        <f t="shared" si="28"/>
        <v>0</v>
      </c>
      <c r="AJ1700" s="34">
        <f t="shared" si="29"/>
        <v>0</v>
      </c>
      <c r="AK1700" s="34">
        <f t="shared" si="27"/>
        <v>0</v>
      </c>
      <c r="AL1700" s="36">
        <f t="shared" si="34"/>
        <v>0</v>
      </c>
      <c r="AM1700" s="36">
        <f t="shared" si="35"/>
        <v>0</v>
      </c>
      <c r="AN1700" s="46">
        <f t="shared" si="36"/>
        <v>0</v>
      </c>
      <c r="AO1700" s="36">
        <f t="shared" si="37"/>
        <v>0</v>
      </c>
      <c r="AP1700" s="36">
        <f t="shared" si="39"/>
        <v>0</v>
      </c>
      <c r="AQ1700" s="36">
        <f t="shared" si="40"/>
        <v>0</v>
      </c>
      <c r="AR1700" s="36">
        <f t="shared" si="38"/>
        <v>0</v>
      </c>
      <c r="AS1700" s="38">
        <f t="shared" si="45"/>
        <v>0</v>
      </c>
      <c r="AT1700" s="38">
        <f t="shared" si="46"/>
        <v>0</v>
      </c>
      <c r="AU1700" s="38">
        <f t="shared" si="47"/>
        <v>0</v>
      </c>
      <c r="AV1700" s="38">
        <f t="shared" si="48"/>
        <v>0</v>
      </c>
      <c r="AW1700" s="38">
        <f t="shared" si="51"/>
        <v>0</v>
      </c>
      <c r="AX1700" s="38">
        <f t="shared" si="52"/>
        <v>0</v>
      </c>
      <c r="AY1700" s="38">
        <f t="shared" si="49"/>
        <v>0</v>
      </c>
      <c r="AZ1700" s="12">
        <f t="shared" si="30"/>
        <v>136.6396569</v>
      </c>
      <c r="BA1700" s="12">
        <f t="shared" si="41"/>
        <v>103.0166311</v>
      </c>
      <c r="BB1700" s="12">
        <f t="shared" si="53"/>
        <v>139.9604734</v>
      </c>
      <c r="BC1700" s="12">
        <f t="shared" si="50"/>
        <v>0</v>
      </c>
      <c r="BD1700" s="12">
        <f t="shared" si="54"/>
        <v>124.319637</v>
      </c>
    </row>
    <row r="1701" ht="14.25" customHeight="1">
      <c r="A1701" s="7">
        <v>38987.0</v>
      </c>
      <c r="B1701" s="21" t="s">
        <v>90</v>
      </c>
      <c r="C1701" s="8">
        <v>40.046352</v>
      </c>
      <c r="D1701" s="33">
        <f t="shared" si="5"/>
        <v>0.007335707005</v>
      </c>
      <c r="E1701" s="33">
        <f t="shared" si="7"/>
        <v>0.01213159698</v>
      </c>
      <c r="F1701" s="33">
        <f t="shared" si="9"/>
        <v>0.01964724783</v>
      </c>
      <c r="G1701" s="33">
        <f t="shared" si="11"/>
        <v>0.006149174135</v>
      </c>
      <c r="H1701" s="33">
        <f t="shared" si="20"/>
        <v>0.3591884637</v>
      </c>
      <c r="I1701" s="45">
        <f t="shared" si="31"/>
        <v>0.2592759174</v>
      </c>
      <c r="J1701" s="45">
        <f t="shared" si="43"/>
        <v>-1.320602317</v>
      </c>
      <c r="K1701" s="21" t="s">
        <v>91</v>
      </c>
      <c r="L1701" s="8">
        <v>13.188314</v>
      </c>
      <c r="M1701" s="33">
        <f t="shared" si="6"/>
        <v>0.001567475015</v>
      </c>
      <c r="N1701" s="33">
        <f t="shared" si="8"/>
        <v>0.005849085197</v>
      </c>
      <c r="O1701" s="33">
        <f t="shared" si="10"/>
        <v>0.002241614881</v>
      </c>
      <c r="P1701" s="33">
        <f t="shared" si="12"/>
        <v>-0.002621270932</v>
      </c>
      <c r="Q1701" s="45">
        <f t="shared" si="21"/>
        <v>0.1949436805</v>
      </c>
      <c r="R1701" s="45">
        <f t="shared" si="32"/>
        <v>-0.4139394898</v>
      </c>
      <c r="S1701" s="45">
        <f t="shared" si="44"/>
        <v>-1.355977727</v>
      </c>
      <c r="T1701" s="33">
        <f t="shared" si="22"/>
        <v>0.1642447832</v>
      </c>
      <c r="U1701" s="33">
        <f t="shared" si="33"/>
        <v>0.6732154072</v>
      </c>
      <c r="V1701" s="33">
        <f t="shared" si="42"/>
        <v>0.0353754097</v>
      </c>
      <c r="W1701" s="44">
        <f t="shared" si="13"/>
        <v>0.006734076099</v>
      </c>
      <c r="X1701" s="44">
        <f t="shared" si="14"/>
        <v>0.004351305219</v>
      </c>
      <c r="Y1701" s="33">
        <f t="shared" si="15"/>
        <v>0.6461621691</v>
      </c>
      <c r="Z1701" s="43">
        <v>1.0</v>
      </c>
      <c r="AA1701" s="33">
        <f t="shared" si="16"/>
        <v>1.646162169</v>
      </c>
      <c r="AB1701" s="33">
        <f t="shared" si="17"/>
        <v>0.3925264359</v>
      </c>
      <c r="AC1701" s="33">
        <f t="shared" si="18"/>
        <v>0.6074735641</v>
      </c>
      <c r="AD1701" s="33">
        <f t="shared" si="19"/>
        <v>-0.006893693667</v>
      </c>
      <c r="AE1701" s="34">
        <f t="shared" si="23"/>
        <v>0</v>
      </c>
      <c r="AF1701" s="34">
        <f t="shared" si="24"/>
        <v>0</v>
      </c>
      <c r="AG1701" s="34">
        <f t="shared" si="25"/>
        <v>0</v>
      </c>
      <c r="AH1701" s="34">
        <f t="shared" si="26"/>
        <v>0</v>
      </c>
      <c r="AI1701" s="34">
        <f t="shared" si="28"/>
        <v>0</v>
      </c>
      <c r="AJ1701" s="34">
        <f t="shared" si="29"/>
        <v>0</v>
      </c>
      <c r="AK1701" s="34">
        <f t="shared" si="27"/>
        <v>0</v>
      </c>
      <c r="AL1701" s="36">
        <f t="shared" si="34"/>
        <v>0</v>
      </c>
      <c r="AM1701" s="36">
        <f t="shared" si="35"/>
        <v>0</v>
      </c>
      <c r="AN1701" s="46">
        <f t="shared" si="36"/>
        <v>0</v>
      </c>
      <c r="AO1701" s="36">
        <f t="shared" si="37"/>
        <v>0</v>
      </c>
      <c r="AP1701" s="36">
        <f t="shared" si="39"/>
        <v>0</v>
      </c>
      <c r="AQ1701" s="36">
        <f t="shared" si="40"/>
        <v>0</v>
      </c>
      <c r="AR1701" s="36">
        <f t="shared" si="38"/>
        <v>0</v>
      </c>
      <c r="AS1701" s="38">
        <f t="shared" si="45"/>
        <v>0</v>
      </c>
      <c r="AT1701" s="38">
        <f t="shared" si="46"/>
        <v>0</v>
      </c>
      <c r="AU1701" s="38">
        <f t="shared" si="47"/>
        <v>0</v>
      </c>
      <c r="AV1701" s="38">
        <f t="shared" si="48"/>
        <v>0</v>
      </c>
      <c r="AW1701" s="38">
        <f t="shared" si="51"/>
        <v>0</v>
      </c>
      <c r="AX1701" s="38">
        <f t="shared" si="52"/>
        <v>0</v>
      </c>
      <c r="AY1701" s="38">
        <f t="shared" si="49"/>
        <v>0</v>
      </c>
      <c r="AZ1701" s="12">
        <f t="shared" si="30"/>
        <v>136.6396569</v>
      </c>
      <c r="BA1701" s="12">
        <f t="shared" si="41"/>
        <v>103.0166311</v>
      </c>
      <c r="BB1701" s="12">
        <f t="shared" si="53"/>
        <v>139.9604734</v>
      </c>
      <c r="BC1701" s="12">
        <f t="shared" si="50"/>
        <v>0</v>
      </c>
      <c r="BD1701" s="12">
        <f t="shared" si="54"/>
        <v>124.319637</v>
      </c>
    </row>
    <row r="1702" ht="14.25" customHeight="1">
      <c r="A1702" s="7">
        <v>38988.0</v>
      </c>
      <c r="B1702" s="21" t="s">
        <v>90</v>
      </c>
      <c r="C1702" s="8">
        <v>39.67572</v>
      </c>
      <c r="D1702" s="33">
        <f t="shared" si="5"/>
        <v>-0.009255075219</v>
      </c>
      <c r="E1702" s="33">
        <f t="shared" si="7"/>
        <v>0.01067927904</v>
      </c>
      <c r="F1702" s="33">
        <f t="shared" si="9"/>
        <v>0.0116189628</v>
      </c>
      <c r="G1702" s="33">
        <f t="shared" si="11"/>
        <v>-0.0005808742737</v>
      </c>
      <c r="H1702" s="33">
        <f t="shared" si="20"/>
        <v>0.2384321022</v>
      </c>
      <c r="I1702" s="45">
        <f t="shared" si="31"/>
        <v>-0.2222038391</v>
      </c>
      <c r="J1702" s="45">
        <f t="shared" si="43"/>
        <v>-1.663194663</v>
      </c>
      <c r="K1702" s="21" t="s">
        <v>91</v>
      </c>
      <c r="L1702" s="8">
        <v>13.259107</v>
      </c>
      <c r="M1702" s="33">
        <f t="shared" si="6"/>
        <v>0.005367858242</v>
      </c>
      <c r="N1702" s="33">
        <f t="shared" si="8"/>
        <v>0.01696794134</v>
      </c>
      <c r="O1702" s="33">
        <f t="shared" si="10"/>
        <v>0.008299027184</v>
      </c>
      <c r="P1702" s="33">
        <f t="shared" si="12"/>
        <v>0.006747255404</v>
      </c>
      <c r="Q1702" s="45">
        <f t="shared" si="21"/>
        <v>1.196147007</v>
      </c>
      <c r="R1702" s="45">
        <f t="shared" si="32"/>
        <v>0.08195994357</v>
      </c>
      <c r="S1702" s="45">
        <f t="shared" si="44"/>
        <v>-0.5773135304</v>
      </c>
      <c r="T1702" s="33">
        <f t="shared" si="22"/>
        <v>-0.9577149049</v>
      </c>
      <c r="U1702" s="33">
        <f t="shared" si="33"/>
        <v>-0.3041637827</v>
      </c>
      <c r="V1702" s="33">
        <f t="shared" si="42"/>
        <v>-1.085881133</v>
      </c>
      <c r="W1702" s="44">
        <f t="shared" si="13"/>
        <v>0.007044006467</v>
      </c>
      <c r="X1702" s="44">
        <f t="shared" si="14"/>
        <v>0.004416269494</v>
      </c>
      <c r="Y1702" s="33">
        <f t="shared" si="15"/>
        <v>0.6269542077</v>
      </c>
      <c r="Z1702" s="43">
        <v>1.0</v>
      </c>
      <c r="AA1702" s="33">
        <f t="shared" si="16"/>
        <v>1.626954208</v>
      </c>
      <c r="AB1702" s="33">
        <f t="shared" si="17"/>
        <v>0.3853545507</v>
      </c>
      <c r="AC1702" s="33">
        <f t="shared" si="18"/>
        <v>0.6146454493</v>
      </c>
      <c r="AD1702" s="33">
        <f t="shared" si="19"/>
        <v>0.003455844663</v>
      </c>
      <c r="AE1702" s="34">
        <f t="shared" si="23"/>
        <v>0</v>
      </c>
      <c r="AF1702" s="34">
        <f t="shared" si="24"/>
        <v>0</v>
      </c>
      <c r="AG1702" s="34">
        <f t="shared" si="25"/>
        <v>0</v>
      </c>
      <c r="AH1702" s="34">
        <f t="shared" si="26"/>
        <v>0</v>
      </c>
      <c r="AI1702" s="34">
        <f t="shared" si="28"/>
        <v>0</v>
      </c>
      <c r="AJ1702" s="34">
        <f t="shared" si="29"/>
        <v>0</v>
      </c>
      <c r="AK1702" s="34">
        <f t="shared" si="27"/>
        <v>0</v>
      </c>
      <c r="AL1702" s="36">
        <f t="shared" si="34"/>
        <v>0</v>
      </c>
      <c r="AM1702" s="36">
        <f t="shared" si="35"/>
        <v>0</v>
      </c>
      <c r="AN1702" s="46">
        <f t="shared" si="36"/>
        <v>0</v>
      </c>
      <c r="AO1702" s="36">
        <f t="shared" si="37"/>
        <v>0</v>
      </c>
      <c r="AP1702" s="36">
        <f t="shared" si="39"/>
        <v>0</v>
      </c>
      <c r="AQ1702" s="36">
        <f t="shared" si="40"/>
        <v>0</v>
      </c>
      <c r="AR1702" s="36">
        <f t="shared" si="38"/>
        <v>0</v>
      </c>
      <c r="AS1702" s="38">
        <f t="shared" si="45"/>
        <v>1</v>
      </c>
      <c r="AT1702" s="38">
        <f t="shared" si="46"/>
        <v>0</v>
      </c>
      <c r="AU1702" s="38">
        <f t="shared" si="47"/>
        <v>0</v>
      </c>
      <c r="AV1702" s="38">
        <f t="shared" si="48"/>
        <v>1</v>
      </c>
      <c r="AW1702" s="38">
        <f t="shared" si="51"/>
        <v>0</v>
      </c>
      <c r="AX1702" s="38">
        <f t="shared" si="52"/>
        <v>1</v>
      </c>
      <c r="AY1702" s="38">
        <f t="shared" si="49"/>
        <v>0.003455844663</v>
      </c>
      <c r="AZ1702" s="12">
        <f t="shared" si="30"/>
        <v>136.6396569</v>
      </c>
      <c r="BA1702" s="12">
        <f t="shared" si="41"/>
        <v>103.0166311</v>
      </c>
      <c r="BB1702" s="12">
        <f t="shared" si="53"/>
        <v>140.444155</v>
      </c>
      <c r="BC1702" s="12">
        <f t="shared" si="50"/>
        <v>0.001151948221</v>
      </c>
      <c r="BD1702" s="12">
        <f t="shared" si="54"/>
        <v>124.4628467</v>
      </c>
    </row>
    <row r="1703" ht="14.25" customHeight="1">
      <c r="A1703" s="7">
        <v>38989.0</v>
      </c>
      <c r="B1703" s="21" t="s">
        <v>90</v>
      </c>
      <c r="C1703" s="8">
        <v>39.651428</v>
      </c>
      <c r="D1703" s="33">
        <f t="shared" si="5"/>
        <v>-0.0006122636212</v>
      </c>
      <c r="E1703" s="33">
        <f t="shared" si="7"/>
        <v>0.01524590956</v>
      </c>
      <c r="F1703" s="33">
        <f t="shared" si="9"/>
        <v>0.003536852811</v>
      </c>
      <c r="G1703" s="33">
        <f t="shared" si="11"/>
        <v>0.00431490321</v>
      </c>
      <c r="H1703" s="33">
        <f t="shared" si="20"/>
        <v>0.6388921929</v>
      </c>
      <c r="I1703" s="45">
        <f t="shared" si="31"/>
        <v>-0.6981879916</v>
      </c>
      <c r="J1703" s="45">
        <f t="shared" si="43"/>
        <v>-1.397608189</v>
      </c>
      <c r="K1703" s="21" t="s">
        <v>91</v>
      </c>
      <c r="L1703" s="8">
        <v>13.179468</v>
      </c>
      <c r="M1703" s="33">
        <f t="shared" si="6"/>
        <v>-0.006006362269</v>
      </c>
      <c r="N1703" s="33">
        <f t="shared" si="8"/>
        <v>0.01568573384</v>
      </c>
      <c r="O1703" s="33">
        <f t="shared" si="10"/>
        <v>0.00179364787</v>
      </c>
      <c r="P1703" s="33">
        <f t="shared" si="12"/>
        <v>0.004050111589</v>
      </c>
      <c r="Q1703" s="45">
        <f t="shared" si="21"/>
        <v>1.066838996</v>
      </c>
      <c r="R1703" s="45">
        <f t="shared" si="32"/>
        <v>-0.443019622</v>
      </c>
      <c r="S1703" s="45">
        <f t="shared" si="44"/>
        <v>-0.8201074013</v>
      </c>
      <c r="T1703" s="33">
        <f t="shared" si="22"/>
        <v>-0.4279468027</v>
      </c>
      <c r="U1703" s="33">
        <f t="shared" si="33"/>
        <v>-0.2551683695</v>
      </c>
      <c r="V1703" s="33">
        <f t="shared" si="42"/>
        <v>-0.5775007873</v>
      </c>
      <c r="W1703" s="44">
        <f t="shared" si="13"/>
        <v>0.006927859747</v>
      </c>
      <c r="X1703" s="44">
        <f t="shared" si="14"/>
        <v>0.004571076253</v>
      </c>
      <c r="Y1703" s="33">
        <f t="shared" si="15"/>
        <v>0.6598107381</v>
      </c>
      <c r="Z1703" s="43">
        <v>1.0</v>
      </c>
      <c r="AA1703" s="33">
        <f t="shared" si="16"/>
        <v>1.659810738</v>
      </c>
      <c r="AB1703" s="33">
        <f t="shared" si="17"/>
        <v>0.397521671</v>
      </c>
      <c r="AC1703" s="33">
        <f t="shared" si="18"/>
        <v>0.602478329</v>
      </c>
      <c r="AD1703" s="33">
        <f t="shared" si="19"/>
        <v>-0.003237970107</v>
      </c>
      <c r="AE1703" s="34">
        <f t="shared" si="23"/>
        <v>0</v>
      </c>
      <c r="AF1703" s="34">
        <f t="shared" si="24"/>
        <v>0</v>
      </c>
      <c r="AG1703" s="34">
        <f t="shared" si="25"/>
        <v>0</v>
      </c>
      <c r="AH1703" s="34">
        <f t="shared" si="26"/>
        <v>0</v>
      </c>
      <c r="AI1703" s="34">
        <f t="shared" si="28"/>
        <v>0</v>
      </c>
      <c r="AJ1703" s="34">
        <f t="shared" si="29"/>
        <v>0</v>
      </c>
      <c r="AK1703" s="34">
        <f t="shared" si="27"/>
        <v>0</v>
      </c>
      <c r="AL1703" s="36">
        <f t="shared" si="34"/>
        <v>0</v>
      </c>
      <c r="AM1703" s="36">
        <f t="shared" si="35"/>
        <v>0</v>
      </c>
      <c r="AN1703" s="46">
        <f t="shared" si="36"/>
        <v>0</v>
      </c>
      <c r="AO1703" s="36">
        <f t="shared" si="37"/>
        <v>0</v>
      </c>
      <c r="AP1703" s="36">
        <f t="shared" si="39"/>
        <v>0</v>
      </c>
      <c r="AQ1703" s="36">
        <f t="shared" si="40"/>
        <v>0</v>
      </c>
      <c r="AR1703" s="36">
        <f t="shared" si="38"/>
        <v>0</v>
      </c>
      <c r="AS1703" s="38">
        <f t="shared" si="45"/>
        <v>0</v>
      </c>
      <c r="AT1703" s="38">
        <f t="shared" si="46"/>
        <v>0</v>
      </c>
      <c r="AU1703" s="38">
        <f t="shared" si="47"/>
        <v>0</v>
      </c>
      <c r="AV1703" s="38">
        <f t="shared" si="48"/>
        <v>2</v>
      </c>
      <c r="AW1703" s="38">
        <f t="shared" si="51"/>
        <v>0</v>
      </c>
      <c r="AX1703" s="38">
        <f t="shared" si="52"/>
        <v>1</v>
      </c>
      <c r="AY1703" s="38">
        <f t="shared" si="49"/>
        <v>-0.003237970107</v>
      </c>
      <c r="AZ1703" s="12">
        <f t="shared" si="30"/>
        <v>136.6396569</v>
      </c>
      <c r="BA1703" s="12">
        <f t="shared" si="41"/>
        <v>103.0166311</v>
      </c>
      <c r="BB1703" s="12">
        <f t="shared" si="53"/>
        <v>139.9894011</v>
      </c>
      <c r="BC1703" s="12">
        <f t="shared" si="50"/>
        <v>-0.001079323369</v>
      </c>
      <c r="BD1703" s="12">
        <f t="shared" si="54"/>
        <v>124.3285111</v>
      </c>
    </row>
    <row r="1704" ht="14.25" customHeight="1">
      <c r="A1704" s="7">
        <v>38992.0</v>
      </c>
      <c r="B1704" s="21" t="s">
        <v>90</v>
      </c>
      <c r="C1704" s="8">
        <v>39.086365</v>
      </c>
      <c r="D1704" s="33">
        <f t="shared" si="5"/>
        <v>-0.0142507604</v>
      </c>
      <c r="E1704" s="33">
        <f t="shared" si="7"/>
        <v>-0.01137219934</v>
      </c>
      <c r="F1704" s="33">
        <f t="shared" si="9"/>
        <v>-0.002326156714</v>
      </c>
      <c r="G1704" s="33">
        <f t="shared" si="11"/>
        <v>-0.01196470599</v>
      </c>
      <c r="H1704" s="33">
        <f t="shared" si="20"/>
        <v>-1.620406657</v>
      </c>
      <c r="I1704" s="45">
        <f t="shared" si="31"/>
        <v>-1.034104719</v>
      </c>
      <c r="J1704" s="45">
        <f t="shared" si="43"/>
        <v>-2.278271949</v>
      </c>
      <c r="K1704" s="21" t="s">
        <v>91</v>
      </c>
      <c r="L1704" s="8">
        <v>13.126376</v>
      </c>
      <c r="M1704" s="33">
        <f t="shared" si="6"/>
        <v>-0.004028387185</v>
      </c>
      <c r="N1704" s="33">
        <f t="shared" si="8"/>
        <v>0.002252675123</v>
      </c>
      <c r="O1704" s="33">
        <f t="shared" si="10"/>
        <v>0.00135025078</v>
      </c>
      <c r="P1704" s="33">
        <f t="shared" si="12"/>
        <v>-0.005763693781</v>
      </c>
      <c r="Q1704" s="45">
        <f t="shared" si="21"/>
        <v>-0.1136166753</v>
      </c>
      <c r="R1704" s="45">
        <f t="shared" si="32"/>
        <v>-0.4702133259</v>
      </c>
      <c r="S1704" s="45">
        <f t="shared" si="44"/>
        <v>-1.613437198</v>
      </c>
      <c r="T1704" s="33">
        <f t="shared" si="22"/>
        <v>-1.506789982</v>
      </c>
      <c r="U1704" s="33">
        <f t="shared" si="33"/>
        <v>-0.5638913934</v>
      </c>
      <c r="V1704" s="33">
        <f t="shared" si="42"/>
        <v>-0.6648347516</v>
      </c>
      <c r="W1704" s="44">
        <f t="shared" si="13"/>
        <v>0.007628111355</v>
      </c>
      <c r="X1704" s="44">
        <f t="shared" si="14"/>
        <v>0.004465628986</v>
      </c>
      <c r="Y1704" s="33">
        <f t="shared" si="15"/>
        <v>0.5854173829</v>
      </c>
      <c r="Z1704" s="43">
        <v>1.0</v>
      </c>
      <c r="AA1704" s="33">
        <f t="shared" si="16"/>
        <v>1.585417383</v>
      </c>
      <c r="AB1704" s="33">
        <f t="shared" si="17"/>
        <v>0.3692512705</v>
      </c>
      <c r="AC1704" s="33">
        <f t="shared" si="18"/>
        <v>0.6307487295</v>
      </c>
      <c r="AD1704" s="33">
        <f t="shared" si="19"/>
        <v>0.001043968787</v>
      </c>
      <c r="AE1704" s="34">
        <f t="shared" si="23"/>
        <v>1</v>
      </c>
      <c r="AF1704" s="34">
        <f t="shared" si="24"/>
        <v>0</v>
      </c>
      <c r="AG1704" s="34">
        <f t="shared" si="25"/>
        <v>0</v>
      </c>
      <c r="AH1704" s="34">
        <f t="shared" si="26"/>
        <v>1</v>
      </c>
      <c r="AI1704" s="34">
        <f t="shared" si="28"/>
        <v>0</v>
      </c>
      <c r="AJ1704" s="34">
        <f t="shared" si="29"/>
        <v>1</v>
      </c>
      <c r="AK1704" s="34">
        <f t="shared" si="27"/>
        <v>0.001043968787</v>
      </c>
      <c r="AL1704" s="36">
        <f t="shared" si="34"/>
        <v>0</v>
      </c>
      <c r="AM1704" s="36">
        <f t="shared" si="35"/>
        <v>0</v>
      </c>
      <c r="AN1704" s="46">
        <f t="shared" si="36"/>
        <v>0</v>
      </c>
      <c r="AO1704" s="36">
        <f t="shared" si="37"/>
        <v>0</v>
      </c>
      <c r="AP1704" s="36">
        <f t="shared" si="39"/>
        <v>0</v>
      </c>
      <c r="AQ1704" s="36">
        <f t="shared" si="40"/>
        <v>0</v>
      </c>
      <c r="AR1704" s="36">
        <f t="shared" si="38"/>
        <v>0</v>
      </c>
      <c r="AS1704" s="38">
        <f t="shared" si="45"/>
        <v>0</v>
      </c>
      <c r="AT1704" s="38">
        <f t="shared" si="46"/>
        <v>0</v>
      </c>
      <c r="AU1704" s="38">
        <f t="shared" si="47"/>
        <v>0</v>
      </c>
      <c r="AV1704" s="38">
        <f t="shared" si="48"/>
        <v>3</v>
      </c>
      <c r="AW1704" s="38">
        <f t="shared" si="51"/>
        <v>0</v>
      </c>
      <c r="AX1704" s="38">
        <f t="shared" si="52"/>
        <v>1</v>
      </c>
      <c r="AY1704" s="38">
        <f t="shared" si="49"/>
        <v>0.001043968787</v>
      </c>
      <c r="AZ1704" s="12">
        <f t="shared" si="30"/>
        <v>136.7823044</v>
      </c>
      <c r="BA1704" s="12">
        <f t="shared" si="41"/>
        <v>103.0166311</v>
      </c>
      <c r="BB1704" s="12">
        <f t="shared" si="53"/>
        <v>140.1355456</v>
      </c>
      <c r="BC1704" s="12">
        <f t="shared" si="50"/>
        <v>0.0006959791913</v>
      </c>
      <c r="BD1704" s="12">
        <f t="shared" si="54"/>
        <v>124.4150411</v>
      </c>
    </row>
    <row r="1705" ht="14.25" customHeight="1">
      <c r="A1705" s="7">
        <v>38993.0</v>
      </c>
      <c r="B1705" s="21" t="s">
        <v>90</v>
      </c>
      <c r="C1705" s="8">
        <v>39.286877</v>
      </c>
      <c r="D1705" s="33">
        <f t="shared" si="5"/>
        <v>0.005129973074</v>
      </c>
      <c r="E1705" s="33">
        <f t="shared" si="7"/>
        <v>-0.01176831241</v>
      </c>
      <c r="F1705" s="33">
        <f t="shared" si="9"/>
        <v>-0.00169757936</v>
      </c>
      <c r="G1705" s="33">
        <f t="shared" si="11"/>
        <v>-0.003697567414</v>
      </c>
      <c r="H1705" s="33">
        <f t="shared" si="20"/>
        <v>-1.588508873</v>
      </c>
      <c r="I1705" s="45">
        <f t="shared" si="31"/>
        <v>-0.9802617428</v>
      </c>
      <c r="J1705" s="45">
        <f t="shared" si="43"/>
        <v>-1.77032289</v>
      </c>
      <c r="K1705" s="21" t="s">
        <v>91</v>
      </c>
      <c r="L1705" s="8">
        <v>13.144071</v>
      </c>
      <c r="M1705" s="33">
        <f t="shared" si="6"/>
        <v>0.001348049149</v>
      </c>
      <c r="N1705" s="33">
        <f t="shared" si="8"/>
        <v>-0.001792495774</v>
      </c>
      <c r="O1705" s="33">
        <f t="shared" si="10"/>
        <v>0.004055847326</v>
      </c>
      <c r="P1705" s="33">
        <f t="shared" si="12"/>
        <v>-0.002431522083</v>
      </c>
      <c r="Q1705" s="45">
        <f t="shared" si="21"/>
        <v>-0.4745974211</v>
      </c>
      <c r="R1705" s="45">
        <f t="shared" si="32"/>
        <v>-0.2456867233</v>
      </c>
      <c r="S1705" s="45">
        <f t="shared" si="44"/>
        <v>-1.313013519</v>
      </c>
      <c r="T1705" s="33">
        <f t="shared" si="22"/>
        <v>-1.113911451</v>
      </c>
      <c r="U1705" s="33">
        <f t="shared" si="33"/>
        <v>-0.7345750195</v>
      </c>
      <c r="V1705" s="33">
        <f t="shared" si="42"/>
        <v>-0.457309371</v>
      </c>
      <c r="W1705" s="44">
        <f t="shared" si="13"/>
        <v>0.007703997309</v>
      </c>
      <c r="X1705" s="44">
        <f t="shared" si="14"/>
        <v>0.004460562158</v>
      </c>
      <c r="Y1705" s="33">
        <f t="shared" si="15"/>
        <v>0.5789932134</v>
      </c>
      <c r="Z1705" s="43">
        <v>1.0</v>
      </c>
      <c r="AA1705" s="33">
        <f t="shared" si="16"/>
        <v>1.578993213</v>
      </c>
      <c r="AB1705" s="33">
        <f t="shared" si="17"/>
        <v>0.3666850551</v>
      </c>
      <c r="AC1705" s="33">
        <f t="shared" si="18"/>
        <v>0.6333149449</v>
      </c>
      <c r="AD1705" s="33">
        <f t="shared" si="19"/>
        <v>-0.001993231561</v>
      </c>
      <c r="AE1705" s="34">
        <f t="shared" si="23"/>
        <v>1</v>
      </c>
      <c r="AF1705" s="34">
        <f t="shared" si="24"/>
        <v>0</v>
      </c>
      <c r="AG1705" s="34">
        <f t="shared" si="25"/>
        <v>0</v>
      </c>
      <c r="AH1705" s="34">
        <f t="shared" si="26"/>
        <v>2</v>
      </c>
      <c r="AI1705" s="34">
        <f t="shared" si="28"/>
        <v>0</v>
      </c>
      <c r="AJ1705" s="34">
        <f t="shared" si="29"/>
        <v>1</v>
      </c>
      <c r="AK1705" s="34">
        <f t="shared" si="27"/>
        <v>-0.001993231561</v>
      </c>
      <c r="AL1705" s="36">
        <f t="shared" si="34"/>
        <v>0</v>
      </c>
      <c r="AM1705" s="36">
        <f t="shared" si="35"/>
        <v>0</v>
      </c>
      <c r="AN1705" s="46">
        <f t="shared" si="36"/>
        <v>0</v>
      </c>
      <c r="AO1705" s="36">
        <f t="shared" si="37"/>
        <v>0</v>
      </c>
      <c r="AP1705" s="36">
        <f t="shared" si="39"/>
        <v>0</v>
      </c>
      <c r="AQ1705" s="36">
        <f t="shared" si="40"/>
        <v>0</v>
      </c>
      <c r="AR1705" s="36">
        <f t="shared" si="38"/>
        <v>0</v>
      </c>
      <c r="AS1705" s="38">
        <f t="shared" si="45"/>
        <v>0</v>
      </c>
      <c r="AT1705" s="38">
        <f t="shared" si="46"/>
        <v>0</v>
      </c>
      <c r="AU1705" s="38">
        <f t="shared" si="47"/>
        <v>0</v>
      </c>
      <c r="AV1705" s="38">
        <f t="shared" si="48"/>
        <v>4</v>
      </c>
      <c r="AW1705" s="38">
        <f t="shared" si="51"/>
        <v>0</v>
      </c>
      <c r="AX1705" s="38">
        <f t="shared" si="52"/>
        <v>1</v>
      </c>
      <c r="AY1705" s="38">
        <f t="shared" si="49"/>
        <v>-0.001993231561</v>
      </c>
      <c r="AZ1705" s="12">
        <f t="shared" si="30"/>
        <v>136.5096656</v>
      </c>
      <c r="BA1705" s="12">
        <f t="shared" si="41"/>
        <v>103.0166311</v>
      </c>
      <c r="BB1705" s="12">
        <f t="shared" si="53"/>
        <v>139.856223</v>
      </c>
      <c r="BC1705" s="12">
        <f t="shared" si="50"/>
        <v>-0.001328821041</v>
      </c>
      <c r="BD1705" s="12">
        <f t="shared" si="54"/>
        <v>124.2497158</v>
      </c>
    </row>
    <row r="1706" ht="14.25" customHeight="1">
      <c r="A1706" s="7">
        <v>38994.0</v>
      </c>
      <c r="B1706" s="21" t="s">
        <v>90</v>
      </c>
      <c r="C1706" s="8">
        <v>39.438766</v>
      </c>
      <c r="D1706" s="33">
        <f t="shared" si="5"/>
        <v>0.003866151031</v>
      </c>
      <c r="E1706" s="33">
        <f t="shared" si="7"/>
        <v>-0.01517206861</v>
      </c>
      <c r="F1706" s="33">
        <f t="shared" si="9"/>
        <v>-0.00322453305</v>
      </c>
      <c r="G1706" s="33">
        <f t="shared" si="11"/>
        <v>-0.0003078002588</v>
      </c>
      <c r="H1706" s="33">
        <f t="shared" si="20"/>
        <v>-1.807684173</v>
      </c>
      <c r="I1706" s="45">
        <f t="shared" si="31"/>
        <v>-1.039094148</v>
      </c>
      <c r="J1706" s="45">
        <f t="shared" si="43"/>
        <v>-1.541797645</v>
      </c>
      <c r="K1706" s="21" t="s">
        <v>91</v>
      </c>
      <c r="L1706" s="8">
        <v>13.214862</v>
      </c>
      <c r="M1706" s="33">
        <f t="shared" si="6"/>
        <v>0.005385774316</v>
      </c>
      <c r="N1706" s="33">
        <f t="shared" si="8"/>
        <v>0.002012994231</v>
      </c>
      <c r="O1706" s="33">
        <f t="shared" si="10"/>
        <v>0.007873853603</v>
      </c>
      <c r="P1706" s="33">
        <f t="shared" si="12"/>
        <v>0.00922386018</v>
      </c>
      <c r="Q1706" s="45">
        <f t="shared" si="21"/>
        <v>-0.1111187206</v>
      </c>
      <c r="R1706" s="45">
        <f t="shared" si="32"/>
        <v>0.08165671016</v>
      </c>
      <c r="S1706" s="45">
        <f t="shared" si="44"/>
        <v>-0.3588063365</v>
      </c>
      <c r="T1706" s="33">
        <f t="shared" si="22"/>
        <v>-1.696565453</v>
      </c>
      <c r="U1706" s="33">
        <f t="shared" si="33"/>
        <v>-1.120750858</v>
      </c>
      <c r="V1706" s="33">
        <f t="shared" si="42"/>
        <v>-1.182991308</v>
      </c>
      <c r="W1706" s="44">
        <f t="shared" si="13"/>
        <v>0.007755821836</v>
      </c>
      <c r="X1706" s="44">
        <f t="shared" si="14"/>
        <v>0.004377901929</v>
      </c>
      <c r="Y1706" s="33">
        <f t="shared" si="15"/>
        <v>0.5644665416</v>
      </c>
      <c r="Z1706" s="43">
        <v>1.0</v>
      </c>
      <c r="AA1706" s="33">
        <f t="shared" si="16"/>
        <v>1.564466542</v>
      </c>
      <c r="AB1706" s="33">
        <f t="shared" si="17"/>
        <v>0.3608044829</v>
      </c>
      <c r="AC1706" s="33">
        <f t="shared" si="18"/>
        <v>0.6391955171</v>
      </c>
      <c r="AD1706" s="33">
        <f t="shared" si="19"/>
        <v>-0.001150635528</v>
      </c>
      <c r="AE1706" s="34">
        <f t="shared" si="23"/>
        <v>1</v>
      </c>
      <c r="AF1706" s="34">
        <f t="shared" si="24"/>
        <v>0</v>
      </c>
      <c r="AG1706" s="34">
        <f t="shared" si="25"/>
        <v>0</v>
      </c>
      <c r="AH1706" s="34">
        <f t="shared" si="26"/>
        <v>3</v>
      </c>
      <c r="AI1706" s="34">
        <f t="shared" si="28"/>
        <v>0</v>
      </c>
      <c r="AJ1706" s="34">
        <f t="shared" si="29"/>
        <v>1</v>
      </c>
      <c r="AK1706" s="34">
        <f t="shared" si="27"/>
        <v>-0.001150635528</v>
      </c>
      <c r="AL1706" s="36">
        <f t="shared" si="34"/>
        <v>1</v>
      </c>
      <c r="AM1706" s="36">
        <f t="shared" si="35"/>
        <v>0</v>
      </c>
      <c r="AN1706" s="46">
        <f t="shared" si="36"/>
        <v>0</v>
      </c>
      <c r="AO1706" s="36">
        <f t="shared" si="37"/>
        <v>1</v>
      </c>
      <c r="AP1706" s="36">
        <f t="shared" si="39"/>
        <v>0</v>
      </c>
      <c r="AQ1706" s="36">
        <f t="shared" si="40"/>
        <v>1</v>
      </c>
      <c r="AR1706" s="36">
        <f t="shared" si="38"/>
        <v>-0.001150635528</v>
      </c>
      <c r="AS1706" s="38">
        <f t="shared" si="45"/>
        <v>1</v>
      </c>
      <c r="AT1706" s="38">
        <f t="shared" si="46"/>
        <v>0</v>
      </c>
      <c r="AU1706" s="38">
        <f t="shared" si="47"/>
        <v>0</v>
      </c>
      <c r="AV1706" s="38">
        <f t="shared" si="48"/>
        <v>5</v>
      </c>
      <c r="AW1706" s="38">
        <f t="shared" si="51"/>
        <v>0</v>
      </c>
      <c r="AX1706" s="38">
        <f t="shared" si="52"/>
        <v>1</v>
      </c>
      <c r="AY1706" s="38">
        <f t="shared" si="49"/>
        <v>-0.001150635528</v>
      </c>
      <c r="AZ1706" s="12">
        <f t="shared" si="30"/>
        <v>136.3525928</v>
      </c>
      <c r="BA1706" s="12">
        <f t="shared" si="41"/>
        <v>102.8980965</v>
      </c>
      <c r="BB1706" s="12">
        <f t="shared" si="53"/>
        <v>139.6952995</v>
      </c>
      <c r="BC1706" s="12">
        <f t="shared" si="50"/>
        <v>-0.001150635528</v>
      </c>
      <c r="BD1706" s="12">
        <f t="shared" si="54"/>
        <v>124.1067497</v>
      </c>
    </row>
    <row r="1707" ht="14.25" customHeight="1">
      <c r="A1707" s="7">
        <v>38995.0</v>
      </c>
      <c r="B1707" s="21" t="s">
        <v>90</v>
      </c>
      <c r="C1707" s="8">
        <v>39.359768</v>
      </c>
      <c r="D1707" s="33">
        <f t="shared" si="5"/>
        <v>-0.002003054558</v>
      </c>
      <c r="E1707" s="33">
        <f t="shared" si="7"/>
        <v>-0.007963358951</v>
      </c>
      <c r="F1707" s="33">
        <f t="shared" si="9"/>
        <v>0.002630877153</v>
      </c>
      <c r="G1707" s="33">
        <f t="shared" si="11"/>
        <v>0.008719943249</v>
      </c>
      <c r="H1707" s="33">
        <f t="shared" si="20"/>
        <v>-1.144059193</v>
      </c>
      <c r="I1707" s="45">
        <f t="shared" si="31"/>
        <v>-0.6614114813</v>
      </c>
      <c r="J1707" s="45">
        <f t="shared" si="43"/>
        <v>-1.034876672</v>
      </c>
      <c r="K1707" s="21" t="s">
        <v>91</v>
      </c>
      <c r="L1707" s="8">
        <v>13.223709</v>
      </c>
      <c r="M1707" s="33">
        <f t="shared" si="6"/>
        <v>0.0006694735064</v>
      </c>
      <c r="N1707" s="33">
        <f t="shared" si="8"/>
        <v>-0.002669712221</v>
      </c>
      <c r="O1707" s="33">
        <f t="shared" si="10"/>
        <v>0.0142529296</v>
      </c>
      <c r="P1707" s="33">
        <f t="shared" si="12"/>
        <v>0.01466633325</v>
      </c>
      <c r="Q1707" s="45">
        <f t="shared" si="21"/>
        <v>-0.5219919491</v>
      </c>
      <c r="R1707" s="45">
        <f t="shared" si="32"/>
        <v>0.6245750311</v>
      </c>
      <c r="S1707" s="45">
        <f t="shared" si="44"/>
        <v>0.08446155967</v>
      </c>
      <c r="T1707" s="33">
        <f t="shared" si="22"/>
        <v>-0.6220672442</v>
      </c>
      <c r="U1707" s="33">
        <f t="shared" si="33"/>
        <v>-1.285986512</v>
      </c>
      <c r="V1707" s="33">
        <f t="shared" si="42"/>
        <v>-1.119338232</v>
      </c>
      <c r="W1707" s="44">
        <f t="shared" si="13"/>
        <v>0.007338145786</v>
      </c>
      <c r="X1707" s="44">
        <f t="shared" si="14"/>
        <v>0.0042056657</v>
      </c>
      <c r="Y1707" s="33">
        <f t="shared" si="15"/>
        <v>0.5731237595</v>
      </c>
      <c r="Z1707" s="43">
        <v>1.0</v>
      </c>
      <c r="AA1707" s="33">
        <f t="shared" si="16"/>
        <v>1.573123759</v>
      </c>
      <c r="AB1707" s="33">
        <f t="shared" si="17"/>
        <v>0.364322105</v>
      </c>
      <c r="AC1707" s="33">
        <f t="shared" si="18"/>
        <v>0.635677895</v>
      </c>
      <c r="AD1707" s="33">
        <f t="shared" si="19"/>
        <v>-0.001032047569</v>
      </c>
      <c r="AE1707" s="34">
        <f t="shared" si="23"/>
        <v>0</v>
      </c>
      <c r="AF1707" s="34">
        <f t="shared" si="24"/>
        <v>0</v>
      </c>
      <c r="AG1707" s="34">
        <f t="shared" si="25"/>
        <v>0</v>
      </c>
      <c r="AH1707" s="34">
        <f t="shared" si="26"/>
        <v>4</v>
      </c>
      <c r="AI1707" s="34">
        <f t="shared" si="28"/>
        <v>0</v>
      </c>
      <c r="AJ1707" s="34">
        <f t="shared" si="29"/>
        <v>1</v>
      </c>
      <c r="AK1707" s="34">
        <f t="shared" si="27"/>
        <v>-0.001032047569</v>
      </c>
      <c r="AL1707" s="36">
        <f t="shared" si="34"/>
        <v>1</v>
      </c>
      <c r="AM1707" s="36">
        <f t="shared" si="35"/>
        <v>0</v>
      </c>
      <c r="AN1707" s="46">
        <f t="shared" si="36"/>
        <v>0</v>
      </c>
      <c r="AO1707" s="36">
        <f t="shared" si="37"/>
        <v>2</v>
      </c>
      <c r="AP1707" s="36">
        <f t="shared" si="39"/>
        <v>0</v>
      </c>
      <c r="AQ1707" s="36">
        <f t="shared" si="40"/>
        <v>1</v>
      </c>
      <c r="AR1707" s="36">
        <f t="shared" si="38"/>
        <v>-0.001032047569</v>
      </c>
      <c r="AS1707" s="38">
        <f t="shared" si="45"/>
        <v>1</v>
      </c>
      <c r="AT1707" s="38">
        <f t="shared" si="46"/>
        <v>0</v>
      </c>
      <c r="AU1707" s="38">
        <f t="shared" si="47"/>
        <v>0</v>
      </c>
      <c r="AV1707" s="38">
        <f t="shared" si="48"/>
        <v>1</v>
      </c>
      <c r="AW1707" s="38">
        <f t="shared" si="51"/>
        <v>1</v>
      </c>
      <c r="AX1707" s="38">
        <f t="shared" si="52"/>
        <v>1</v>
      </c>
      <c r="AY1707" s="38">
        <f t="shared" si="49"/>
        <v>-0.001032047569</v>
      </c>
      <c r="AZ1707" s="12">
        <f t="shared" si="30"/>
        <v>136.2118704</v>
      </c>
      <c r="BA1707" s="12">
        <f t="shared" si="41"/>
        <v>102.7919008</v>
      </c>
      <c r="BB1707" s="12">
        <f t="shared" si="53"/>
        <v>139.5511273</v>
      </c>
      <c r="BC1707" s="12">
        <f t="shared" si="50"/>
        <v>-0.001032047569</v>
      </c>
      <c r="BD1707" s="12">
        <f t="shared" si="54"/>
        <v>123.9786656</v>
      </c>
    </row>
    <row r="1708" ht="14.25" customHeight="1">
      <c r="A1708" s="7">
        <v>38996.0</v>
      </c>
      <c r="B1708" s="21" t="s">
        <v>90</v>
      </c>
      <c r="C1708" s="8">
        <v>39.141037</v>
      </c>
      <c r="D1708" s="33">
        <f t="shared" si="5"/>
        <v>-0.005557222797</v>
      </c>
      <c r="E1708" s="33">
        <f t="shared" si="7"/>
        <v>-0.01287194499</v>
      </c>
      <c r="F1708" s="33">
        <f t="shared" si="9"/>
        <v>0.002177720065</v>
      </c>
      <c r="G1708" s="33">
        <f t="shared" si="11"/>
        <v>-0.004789444681</v>
      </c>
      <c r="H1708" s="33">
        <f t="shared" si="20"/>
        <v>-1.50558506</v>
      </c>
      <c r="I1708" s="45">
        <f t="shared" si="31"/>
        <v>-0.6631159085</v>
      </c>
      <c r="J1708" s="45">
        <f t="shared" si="43"/>
        <v>-1.674002021</v>
      </c>
      <c r="K1708" s="21" t="s">
        <v>91</v>
      </c>
      <c r="L1708" s="8">
        <v>13.203061</v>
      </c>
      <c r="M1708" s="33">
        <f t="shared" si="6"/>
        <v>-0.001561437869</v>
      </c>
      <c r="N1708" s="33">
        <f t="shared" si="8"/>
        <v>0.001790132955</v>
      </c>
      <c r="O1708" s="33">
        <f t="shared" si="10"/>
        <v>0.01750394634</v>
      </c>
      <c r="P1708" s="33">
        <f t="shared" si="12"/>
        <v>0.0105830202</v>
      </c>
      <c r="Q1708" s="45">
        <f t="shared" si="21"/>
        <v>-0.09653785519</v>
      </c>
      <c r="R1708" s="45">
        <f t="shared" si="32"/>
        <v>0.9194423353</v>
      </c>
      <c r="S1708" s="45">
        <f t="shared" si="44"/>
        <v>-0.2377748321</v>
      </c>
      <c r="T1708" s="33">
        <f t="shared" si="22"/>
        <v>-1.409047205</v>
      </c>
      <c r="U1708" s="33">
        <f t="shared" si="33"/>
        <v>-1.582558244</v>
      </c>
      <c r="V1708" s="33">
        <f t="shared" si="42"/>
        <v>-1.436227189</v>
      </c>
      <c r="W1708" s="44">
        <f t="shared" si="13"/>
        <v>0.007233815623</v>
      </c>
      <c r="X1708" s="44">
        <f t="shared" si="14"/>
        <v>0.004214749004</v>
      </c>
      <c r="Y1708" s="33">
        <f t="shared" si="15"/>
        <v>0.5826453456</v>
      </c>
      <c r="Z1708" s="43">
        <v>1.0</v>
      </c>
      <c r="AA1708" s="33">
        <f t="shared" si="16"/>
        <v>1.582645346</v>
      </c>
      <c r="AB1708" s="33">
        <f t="shared" si="17"/>
        <v>0.3681465005</v>
      </c>
      <c r="AC1708" s="33">
        <f t="shared" si="18"/>
        <v>0.6318534995</v>
      </c>
      <c r="AD1708" s="33">
        <f t="shared" si="19"/>
        <v>0.0007989667682</v>
      </c>
      <c r="AE1708" s="34">
        <f t="shared" si="23"/>
        <v>1</v>
      </c>
      <c r="AF1708" s="34">
        <f t="shared" si="24"/>
        <v>0</v>
      </c>
      <c r="AG1708" s="34">
        <f t="shared" si="25"/>
        <v>0</v>
      </c>
      <c r="AH1708" s="34">
        <f t="shared" si="26"/>
        <v>5</v>
      </c>
      <c r="AI1708" s="34">
        <f t="shared" si="28"/>
        <v>0</v>
      </c>
      <c r="AJ1708" s="34">
        <f t="shared" si="29"/>
        <v>1</v>
      </c>
      <c r="AK1708" s="34">
        <f t="shared" si="27"/>
        <v>0.0007989667682</v>
      </c>
      <c r="AL1708" s="36">
        <f t="shared" si="34"/>
        <v>1</v>
      </c>
      <c r="AM1708" s="36">
        <f t="shared" si="35"/>
        <v>0</v>
      </c>
      <c r="AN1708" s="46">
        <f t="shared" si="36"/>
        <v>0</v>
      </c>
      <c r="AO1708" s="36">
        <f t="shared" si="37"/>
        <v>3</v>
      </c>
      <c r="AP1708" s="36">
        <f t="shared" si="39"/>
        <v>0</v>
      </c>
      <c r="AQ1708" s="36">
        <f t="shared" si="40"/>
        <v>1</v>
      </c>
      <c r="AR1708" s="36">
        <f t="shared" si="38"/>
        <v>0.0007989667682</v>
      </c>
      <c r="AS1708" s="38">
        <f t="shared" si="45"/>
        <v>1</v>
      </c>
      <c r="AT1708" s="38">
        <f t="shared" si="46"/>
        <v>0</v>
      </c>
      <c r="AU1708" s="38">
        <f t="shared" si="47"/>
        <v>0</v>
      </c>
      <c r="AV1708" s="38">
        <f t="shared" si="48"/>
        <v>2</v>
      </c>
      <c r="AW1708" s="38">
        <f t="shared" si="51"/>
        <v>0</v>
      </c>
      <c r="AX1708" s="38">
        <f t="shared" si="52"/>
        <v>1</v>
      </c>
      <c r="AY1708" s="38">
        <f t="shared" si="49"/>
        <v>0.0007989667682</v>
      </c>
      <c r="AZ1708" s="12">
        <f t="shared" si="30"/>
        <v>136.3206992</v>
      </c>
      <c r="BA1708" s="12">
        <f t="shared" si="41"/>
        <v>102.8740281</v>
      </c>
      <c r="BB1708" s="12">
        <f t="shared" si="53"/>
        <v>139.662624</v>
      </c>
      <c r="BC1708" s="12">
        <f t="shared" si="50"/>
        <v>0.0007989667682</v>
      </c>
      <c r="BD1708" s="12">
        <f t="shared" si="54"/>
        <v>124.0777205</v>
      </c>
    </row>
    <row r="1709" ht="14.25" customHeight="1">
      <c r="A1709" s="7">
        <v>38999.0</v>
      </c>
      <c r="B1709" s="21" t="s">
        <v>90</v>
      </c>
      <c r="C1709" s="8">
        <v>38.715725</v>
      </c>
      <c r="D1709" s="33">
        <f t="shared" si="5"/>
        <v>-0.01086614031</v>
      </c>
      <c r="E1709" s="33">
        <f t="shared" si="7"/>
        <v>-0.009482590668</v>
      </c>
      <c r="F1709" s="33">
        <f t="shared" si="9"/>
        <v>-0.02074695209</v>
      </c>
      <c r="G1709" s="33">
        <f t="shared" si="11"/>
        <v>-0.01545121396</v>
      </c>
      <c r="H1709" s="33">
        <f t="shared" si="20"/>
        <v>-1.187530826</v>
      </c>
      <c r="I1709" s="45">
        <f t="shared" si="31"/>
        <v>-2.067956021</v>
      </c>
      <c r="J1709" s="45">
        <f t="shared" si="43"/>
        <v>-2.134486462</v>
      </c>
      <c r="K1709" s="21" t="s">
        <v>91</v>
      </c>
      <c r="L1709" s="8">
        <v>13.102776</v>
      </c>
      <c r="M1709" s="33">
        <f t="shared" si="6"/>
        <v>-0.007595587114</v>
      </c>
      <c r="N1709" s="33">
        <f t="shared" si="8"/>
        <v>-0.001797906749</v>
      </c>
      <c r="O1709" s="33">
        <f t="shared" si="10"/>
        <v>0.0004507182745</v>
      </c>
      <c r="P1709" s="33">
        <f t="shared" si="12"/>
        <v>0.004032674263</v>
      </c>
      <c r="Q1709" s="45">
        <f t="shared" si="21"/>
        <v>-0.4346473567</v>
      </c>
      <c r="R1709" s="45">
        <f t="shared" si="32"/>
        <v>-0.4978413373</v>
      </c>
      <c r="S1709" s="45">
        <f t="shared" si="44"/>
        <v>-0.7627741066</v>
      </c>
      <c r="T1709" s="33">
        <f t="shared" si="22"/>
        <v>-0.7528834698</v>
      </c>
      <c r="U1709" s="33">
        <f t="shared" si="33"/>
        <v>-1.570114684</v>
      </c>
      <c r="V1709" s="33">
        <f t="shared" si="42"/>
        <v>-1.371712355</v>
      </c>
      <c r="W1709" s="44">
        <f t="shared" si="13"/>
        <v>0.007615556288</v>
      </c>
      <c r="X1709" s="44">
        <f t="shared" si="14"/>
        <v>0.004581341382</v>
      </c>
      <c r="Y1709" s="33">
        <f t="shared" si="15"/>
        <v>0.6015767212</v>
      </c>
      <c r="Z1709" s="43">
        <v>1.0</v>
      </c>
      <c r="AA1709" s="33">
        <f t="shared" si="16"/>
        <v>1.601576721</v>
      </c>
      <c r="AB1709" s="33">
        <f t="shared" si="17"/>
        <v>0.3756153004</v>
      </c>
      <c r="AC1709" s="33">
        <f t="shared" si="18"/>
        <v>0.6243846996</v>
      </c>
      <c r="AD1709" s="33">
        <f t="shared" si="19"/>
        <v>0.003233413414</v>
      </c>
      <c r="AE1709" s="34">
        <f t="shared" si="23"/>
        <v>0</v>
      </c>
      <c r="AF1709" s="34">
        <f t="shared" si="24"/>
        <v>0</v>
      </c>
      <c r="AG1709" s="34">
        <f t="shared" si="25"/>
        <v>0</v>
      </c>
      <c r="AH1709" s="34">
        <f t="shared" si="26"/>
        <v>0</v>
      </c>
      <c r="AI1709" s="34">
        <f t="shared" si="28"/>
        <v>1</v>
      </c>
      <c r="AJ1709" s="34">
        <f t="shared" si="29"/>
        <v>0</v>
      </c>
      <c r="AK1709" s="34">
        <f t="shared" si="27"/>
        <v>0</v>
      </c>
      <c r="AL1709" s="36">
        <f t="shared" si="34"/>
        <v>1</v>
      </c>
      <c r="AM1709" s="36">
        <f t="shared" si="35"/>
        <v>0</v>
      </c>
      <c r="AN1709" s="46">
        <f t="shared" si="36"/>
        <v>0</v>
      </c>
      <c r="AO1709" s="36">
        <f t="shared" si="37"/>
        <v>4</v>
      </c>
      <c r="AP1709" s="36">
        <f t="shared" si="39"/>
        <v>0</v>
      </c>
      <c r="AQ1709" s="36">
        <f t="shared" si="40"/>
        <v>1</v>
      </c>
      <c r="AR1709" s="36">
        <f t="shared" si="38"/>
        <v>0.003233413414</v>
      </c>
      <c r="AS1709" s="38">
        <f t="shared" si="45"/>
        <v>1</v>
      </c>
      <c r="AT1709" s="38">
        <f t="shared" si="46"/>
        <v>0</v>
      </c>
      <c r="AU1709" s="38">
        <f t="shared" si="47"/>
        <v>0</v>
      </c>
      <c r="AV1709" s="38">
        <f t="shared" si="48"/>
        <v>3</v>
      </c>
      <c r="AW1709" s="38">
        <f t="shared" si="51"/>
        <v>0</v>
      </c>
      <c r="AX1709" s="38">
        <f t="shared" si="52"/>
        <v>1</v>
      </c>
      <c r="AY1709" s="38">
        <f t="shared" si="49"/>
        <v>0.003233413414</v>
      </c>
      <c r="AZ1709" s="12">
        <f t="shared" si="30"/>
        <v>136.3206992</v>
      </c>
      <c r="BA1709" s="12">
        <f t="shared" si="41"/>
        <v>103.2066624</v>
      </c>
      <c r="BB1709" s="12">
        <f t="shared" si="53"/>
        <v>140.114211</v>
      </c>
      <c r="BC1709" s="12">
        <f t="shared" si="50"/>
        <v>0.002155608943</v>
      </c>
      <c r="BD1709" s="12">
        <f t="shared" si="54"/>
        <v>124.3451835</v>
      </c>
    </row>
    <row r="1710" ht="14.25" customHeight="1">
      <c r="A1710" s="7">
        <v>39000.0</v>
      </c>
      <c r="B1710" s="21" t="s">
        <v>90</v>
      </c>
      <c r="C1710" s="8">
        <v>38.527378</v>
      </c>
      <c r="D1710" s="33">
        <f t="shared" si="5"/>
        <v>-0.004864870799</v>
      </c>
      <c r="E1710" s="33">
        <f t="shared" si="7"/>
        <v>-0.01933212966</v>
      </c>
      <c r="F1710" s="33">
        <f t="shared" si="9"/>
        <v>-0.03087293553</v>
      </c>
      <c r="G1710" s="33">
        <f t="shared" si="11"/>
        <v>-0.02745391868</v>
      </c>
      <c r="H1710" s="33">
        <f t="shared" si="20"/>
        <v>-1.966010796</v>
      </c>
      <c r="I1710" s="45">
        <f t="shared" si="31"/>
        <v>-2.605189351</v>
      </c>
      <c r="J1710" s="45">
        <f t="shared" si="43"/>
        <v>-2.595437537</v>
      </c>
      <c r="K1710" s="21" t="s">
        <v>91</v>
      </c>
      <c r="L1710" s="8">
        <v>12.996576</v>
      </c>
      <c r="M1710" s="33">
        <f t="shared" si="6"/>
        <v>-0.008105152679</v>
      </c>
      <c r="N1710" s="33">
        <f t="shared" si="8"/>
        <v>-0.01122140926</v>
      </c>
      <c r="O1710" s="33">
        <f t="shared" si="10"/>
        <v>-0.0129937907</v>
      </c>
      <c r="P1710" s="33">
        <f t="shared" si="12"/>
        <v>-0.009220035495</v>
      </c>
      <c r="Q1710" s="45">
        <f t="shared" si="21"/>
        <v>-1.328988229</v>
      </c>
      <c r="R1710" s="45">
        <f t="shared" si="32"/>
        <v>-1.64741948</v>
      </c>
      <c r="S1710" s="45">
        <f t="shared" si="44"/>
        <v>-1.874183886</v>
      </c>
      <c r="T1710" s="33">
        <f t="shared" si="22"/>
        <v>-0.6370225666</v>
      </c>
      <c r="U1710" s="33">
        <f t="shared" si="33"/>
        <v>-0.9577698714</v>
      </c>
      <c r="V1710" s="33">
        <f t="shared" si="42"/>
        <v>-0.7212536511</v>
      </c>
      <c r="W1710" s="44">
        <f t="shared" si="13"/>
        <v>0.007414838354</v>
      </c>
      <c r="X1710" s="44">
        <f t="shared" si="14"/>
        <v>0.004782812494</v>
      </c>
      <c r="Y1710" s="33">
        <f t="shared" si="15"/>
        <v>0.6450326042</v>
      </c>
      <c r="Z1710" s="43">
        <v>1.0</v>
      </c>
      <c r="AA1710" s="33">
        <f t="shared" si="16"/>
        <v>1.645032604</v>
      </c>
      <c r="AB1710" s="33">
        <f t="shared" si="17"/>
        <v>0.392109313</v>
      </c>
      <c r="AC1710" s="33">
        <f t="shared" si="18"/>
        <v>0.607890687</v>
      </c>
      <c r="AD1710" s="33">
        <f t="shared" si="19"/>
        <v>0.001954658875</v>
      </c>
      <c r="AE1710" s="34">
        <f t="shared" si="23"/>
        <v>0</v>
      </c>
      <c r="AF1710" s="34">
        <f t="shared" si="24"/>
        <v>0</v>
      </c>
      <c r="AG1710" s="34">
        <f t="shared" si="25"/>
        <v>0</v>
      </c>
      <c r="AH1710" s="34">
        <f t="shared" si="26"/>
        <v>0</v>
      </c>
      <c r="AI1710" s="34">
        <f t="shared" si="28"/>
        <v>0</v>
      </c>
      <c r="AJ1710" s="34">
        <f t="shared" si="29"/>
        <v>0</v>
      </c>
      <c r="AK1710" s="34">
        <f t="shared" si="27"/>
        <v>0</v>
      </c>
      <c r="AL1710" s="36">
        <f t="shared" si="34"/>
        <v>0</v>
      </c>
      <c r="AM1710" s="36">
        <f t="shared" si="35"/>
        <v>0</v>
      </c>
      <c r="AN1710" s="46">
        <f t="shared" si="36"/>
        <v>0</v>
      </c>
      <c r="AO1710" s="36">
        <f t="shared" si="37"/>
        <v>5</v>
      </c>
      <c r="AP1710" s="36">
        <f t="shared" si="39"/>
        <v>0</v>
      </c>
      <c r="AQ1710" s="36">
        <f t="shared" si="40"/>
        <v>1</v>
      </c>
      <c r="AR1710" s="36">
        <f t="shared" si="38"/>
        <v>0.001954658875</v>
      </c>
      <c r="AS1710" s="38">
        <f t="shared" si="45"/>
        <v>0</v>
      </c>
      <c r="AT1710" s="38">
        <f t="shared" si="46"/>
        <v>0</v>
      </c>
      <c r="AU1710" s="38">
        <f t="shared" si="47"/>
        <v>0</v>
      </c>
      <c r="AV1710" s="38">
        <f t="shared" si="48"/>
        <v>4</v>
      </c>
      <c r="AW1710" s="38">
        <f t="shared" si="51"/>
        <v>0</v>
      </c>
      <c r="AX1710" s="38">
        <f t="shared" si="52"/>
        <v>1</v>
      </c>
      <c r="AY1710" s="38">
        <f t="shared" si="49"/>
        <v>0.001954658875</v>
      </c>
      <c r="AZ1710" s="12">
        <f t="shared" si="30"/>
        <v>136.3206992</v>
      </c>
      <c r="BA1710" s="12">
        <f t="shared" si="41"/>
        <v>103.4083962</v>
      </c>
      <c r="BB1710" s="12">
        <f t="shared" si="53"/>
        <v>140.3880865</v>
      </c>
      <c r="BC1710" s="12">
        <f t="shared" si="50"/>
        <v>0.001303105917</v>
      </c>
      <c r="BD1710" s="12">
        <f t="shared" si="54"/>
        <v>124.5072184</v>
      </c>
    </row>
    <row r="1711" ht="14.25" customHeight="1">
      <c r="A1711" s="7">
        <v>39001.0</v>
      </c>
      <c r="B1711" s="21" t="s">
        <v>90</v>
      </c>
      <c r="C1711" s="8">
        <v>38.8008</v>
      </c>
      <c r="D1711" s="33">
        <f t="shared" si="5"/>
        <v>0.007096823459</v>
      </c>
      <c r="E1711" s="33">
        <f t="shared" si="7"/>
        <v>-0.01617611464</v>
      </c>
      <c r="F1711" s="33">
        <f t="shared" si="9"/>
        <v>-0.03110275812</v>
      </c>
      <c r="G1711" s="33">
        <f t="shared" si="11"/>
        <v>-0.01206659389</v>
      </c>
      <c r="H1711" s="33">
        <f t="shared" si="20"/>
        <v>-1.626210775</v>
      </c>
      <c r="I1711" s="45">
        <f t="shared" si="31"/>
        <v>-2.467554579</v>
      </c>
      <c r="J1711" s="45">
        <f t="shared" si="43"/>
        <v>-1.720808941</v>
      </c>
      <c r="K1711" s="21" t="s">
        <v>91</v>
      </c>
      <c r="L1711" s="8">
        <v>13.01428</v>
      </c>
      <c r="M1711" s="33">
        <f t="shared" si="6"/>
        <v>0.001362204938</v>
      </c>
      <c r="N1711" s="33">
        <f t="shared" si="8"/>
        <v>-0.01517851643</v>
      </c>
      <c r="O1711" s="33">
        <f t="shared" si="10"/>
        <v>-0.01319607647</v>
      </c>
      <c r="P1711" s="33">
        <f t="shared" si="12"/>
        <v>-0.01098404211</v>
      </c>
      <c r="Q1711" s="45">
        <f t="shared" si="21"/>
        <v>-1.761552671</v>
      </c>
      <c r="R1711" s="45">
        <f t="shared" si="32"/>
        <v>-1.638459155</v>
      </c>
      <c r="S1711" s="45">
        <f t="shared" si="44"/>
        <v>-2.035240314</v>
      </c>
      <c r="T1711" s="33">
        <f t="shared" si="22"/>
        <v>0.1353418955</v>
      </c>
      <c r="U1711" s="33">
        <f t="shared" si="33"/>
        <v>-0.8290954231</v>
      </c>
      <c r="V1711" s="33">
        <f t="shared" si="42"/>
        <v>0.3144313728</v>
      </c>
      <c r="W1711" s="44">
        <f t="shared" si="13"/>
        <v>0.00744002048</v>
      </c>
      <c r="X1711" s="44">
        <f t="shared" si="14"/>
        <v>0.004728414589</v>
      </c>
      <c r="Y1711" s="33">
        <f t="shared" si="15"/>
        <v>0.6355378459</v>
      </c>
      <c r="Z1711" s="43">
        <v>1.0</v>
      </c>
      <c r="AA1711" s="33">
        <f t="shared" si="16"/>
        <v>1.635537846</v>
      </c>
      <c r="AB1711" s="33">
        <f t="shared" si="17"/>
        <v>0.3885803361</v>
      </c>
      <c r="AC1711" s="33">
        <f t="shared" si="18"/>
        <v>0.6114196639</v>
      </c>
      <c r="AD1711" s="33">
        <f t="shared" si="19"/>
        <v>-0.005175547168</v>
      </c>
      <c r="AE1711" s="34">
        <f t="shared" si="23"/>
        <v>0</v>
      </c>
      <c r="AF1711" s="34">
        <f t="shared" si="24"/>
        <v>0</v>
      </c>
      <c r="AG1711" s="34">
        <f t="shared" si="25"/>
        <v>0</v>
      </c>
      <c r="AH1711" s="34">
        <f t="shared" si="26"/>
        <v>0</v>
      </c>
      <c r="AI1711" s="34">
        <f t="shared" si="28"/>
        <v>0</v>
      </c>
      <c r="AJ1711" s="34">
        <f t="shared" si="29"/>
        <v>0</v>
      </c>
      <c r="AK1711" s="34">
        <f t="shared" si="27"/>
        <v>0</v>
      </c>
      <c r="AL1711" s="36">
        <f t="shared" si="34"/>
        <v>0</v>
      </c>
      <c r="AM1711" s="36">
        <f t="shared" si="35"/>
        <v>0</v>
      </c>
      <c r="AN1711" s="46">
        <f t="shared" si="36"/>
        <v>0</v>
      </c>
      <c r="AO1711" s="36">
        <f t="shared" si="37"/>
        <v>0</v>
      </c>
      <c r="AP1711" s="36">
        <f t="shared" si="39"/>
        <v>1</v>
      </c>
      <c r="AQ1711" s="36">
        <f t="shared" si="40"/>
        <v>0</v>
      </c>
      <c r="AR1711" s="36">
        <f t="shared" si="38"/>
        <v>0</v>
      </c>
      <c r="AS1711" s="38">
        <f t="shared" si="45"/>
        <v>0</v>
      </c>
      <c r="AT1711" s="38">
        <f t="shared" si="46"/>
        <v>0</v>
      </c>
      <c r="AU1711" s="38">
        <f t="shared" si="47"/>
        <v>0</v>
      </c>
      <c r="AV1711" s="38">
        <f t="shared" si="48"/>
        <v>5</v>
      </c>
      <c r="AW1711" s="38">
        <f t="shared" si="51"/>
        <v>0</v>
      </c>
      <c r="AX1711" s="38">
        <f t="shared" si="52"/>
        <v>1</v>
      </c>
      <c r="AY1711" s="38">
        <f t="shared" si="49"/>
        <v>-0.005175547168</v>
      </c>
      <c r="AZ1711" s="12">
        <f t="shared" si="30"/>
        <v>136.3206992</v>
      </c>
      <c r="BA1711" s="12">
        <f t="shared" si="41"/>
        <v>103.4083962</v>
      </c>
      <c r="BB1711" s="12">
        <f t="shared" si="53"/>
        <v>139.6615013</v>
      </c>
      <c r="BC1711" s="12">
        <f t="shared" si="50"/>
        <v>-0.001725182389</v>
      </c>
      <c r="BD1711" s="12">
        <f t="shared" si="54"/>
        <v>124.2924208</v>
      </c>
    </row>
    <row r="1712" ht="14.25" customHeight="1">
      <c r="A1712" s="7">
        <v>39002.0</v>
      </c>
      <c r="B1712" s="21" t="s">
        <v>90</v>
      </c>
      <c r="C1712" s="8">
        <v>38.187126</v>
      </c>
      <c r="D1712" s="33">
        <f t="shared" si="5"/>
        <v>-0.0158160141</v>
      </c>
      <c r="E1712" s="33">
        <f t="shared" si="7"/>
        <v>-0.02979290935</v>
      </c>
      <c r="F1712" s="33">
        <f t="shared" si="9"/>
        <v>-0.03751901667</v>
      </c>
      <c r="G1712" s="33">
        <f t="shared" si="11"/>
        <v>-0.02633598592</v>
      </c>
      <c r="H1712" s="33">
        <f t="shared" si="20"/>
        <v>-2.701888369</v>
      </c>
      <c r="I1712" s="45">
        <f t="shared" si="31"/>
        <v>-2.75841589</v>
      </c>
      <c r="J1712" s="45">
        <f t="shared" si="43"/>
        <v>-2.321245797</v>
      </c>
      <c r="K1712" s="21" t="s">
        <v>91</v>
      </c>
      <c r="L1712" s="8">
        <v>12.993628</v>
      </c>
      <c r="M1712" s="33">
        <f t="shared" si="6"/>
        <v>-0.001586872266</v>
      </c>
      <c r="N1712" s="33">
        <f t="shared" si="8"/>
        <v>-0.01739912758</v>
      </c>
      <c r="O1712" s="33">
        <f t="shared" si="10"/>
        <v>-0.02002238914</v>
      </c>
      <c r="P1712" s="33">
        <f t="shared" si="12"/>
        <v>-0.01188952831</v>
      </c>
      <c r="Q1712" s="45">
        <f t="shared" si="21"/>
        <v>-1.921081033</v>
      </c>
      <c r="R1712" s="45">
        <f t="shared" si="32"/>
        <v>-2.134719734</v>
      </c>
      <c r="S1712" s="45">
        <f t="shared" si="44"/>
        <v>-2.006591961</v>
      </c>
      <c r="T1712" s="33">
        <f t="shared" si="22"/>
        <v>-0.7808073359</v>
      </c>
      <c r="U1712" s="33">
        <f t="shared" si="33"/>
        <v>-0.6236961556</v>
      </c>
      <c r="V1712" s="33">
        <f t="shared" si="42"/>
        <v>-0.3146538357</v>
      </c>
      <c r="W1712" s="44">
        <f t="shared" si="13"/>
        <v>0.008184658889</v>
      </c>
      <c r="X1712" s="44">
        <f t="shared" si="14"/>
        <v>0.004734165718</v>
      </c>
      <c r="Y1712" s="33">
        <f t="shared" si="15"/>
        <v>0.5784194286</v>
      </c>
      <c r="Z1712" s="43">
        <v>1.0</v>
      </c>
      <c r="AA1712" s="33">
        <f t="shared" si="16"/>
        <v>1.578419429</v>
      </c>
      <c r="AB1712" s="33">
        <f t="shared" si="17"/>
        <v>0.3664548333</v>
      </c>
      <c r="AC1712" s="33">
        <f t="shared" si="18"/>
        <v>0.6335451667</v>
      </c>
      <c r="AD1712" s="33">
        <f t="shared" si="19"/>
        <v>-0.001901531991</v>
      </c>
      <c r="AE1712" s="34">
        <f t="shared" si="23"/>
        <v>0</v>
      </c>
      <c r="AF1712" s="34">
        <f t="shared" si="24"/>
        <v>0</v>
      </c>
      <c r="AG1712" s="34">
        <f t="shared" si="25"/>
        <v>0</v>
      </c>
      <c r="AH1712" s="34">
        <f t="shared" si="26"/>
        <v>0</v>
      </c>
      <c r="AI1712" s="34">
        <f t="shared" si="28"/>
        <v>0</v>
      </c>
      <c r="AJ1712" s="34">
        <f t="shared" si="29"/>
        <v>0</v>
      </c>
      <c r="AK1712" s="34">
        <f t="shared" si="27"/>
        <v>0</v>
      </c>
      <c r="AL1712" s="36">
        <f t="shared" si="34"/>
        <v>0</v>
      </c>
      <c r="AM1712" s="36">
        <f t="shared" si="35"/>
        <v>0</v>
      </c>
      <c r="AN1712" s="46">
        <f t="shared" si="36"/>
        <v>0</v>
      </c>
      <c r="AO1712" s="36">
        <f t="shared" si="37"/>
        <v>0</v>
      </c>
      <c r="AP1712" s="36">
        <f t="shared" si="39"/>
        <v>0</v>
      </c>
      <c r="AQ1712" s="36">
        <f t="shared" si="40"/>
        <v>0</v>
      </c>
      <c r="AR1712" s="36">
        <f t="shared" si="38"/>
        <v>0</v>
      </c>
      <c r="AS1712" s="38">
        <f t="shared" si="45"/>
        <v>0</v>
      </c>
      <c r="AT1712" s="38">
        <f t="shared" si="46"/>
        <v>0</v>
      </c>
      <c r="AU1712" s="38">
        <f t="shared" si="47"/>
        <v>0</v>
      </c>
      <c r="AV1712" s="38">
        <f t="shared" si="48"/>
        <v>0</v>
      </c>
      <c r="AW1712" s="38">
        <f t="shared" si="51"/>
        <v>1</v>
      </c>
      <c r="AX1712" s="38">
        <f t="shared" si="52"/>
        <v>0</v>
      </c>
      <c r="AY1712" s="38">
        <f t="shared" si="49"/>
        <v>0</v>
      </c>
      <c r="AZ1712" s="12">
        <f t="shared" si="30"/>
        <v>136.3206992</v>
      </c>
      <c r="BA1712" s="12">
        <f t="shared" si="41"/>
        <v>103.4083962</v>
      </c>
      <c r="BB1712" s="12">
        <f t="shared" si="53"/>
        <v>139.6615013</v>
      </c>
      <c r="BC1712" s="12">
        <f t="shared" si="50"/>
        <v>0</v>
      </c>
      <c r="BD1712" s="12">
        <f t="shared" si="54"/>
        <v>124.2924208</v>
      </c>
    </row>
    <row r="1713" ht="14.25" customHeight="1">
      <c r="A1713" s="7">
        <v>39003.0</v>
      </c>
      <c r="B1713" s="21" t="s">
        <v>90</v>
      </c>
      <c r="C1713" s="8">
        <v>37.944073</v>
      </c>
      <c r="D1713" s="33">
        <f t="shared" si="5"/>
        <v>-0.006364789013</v>
      </c>
      <c r="E1713" s="33">
        <f t="shared" si="7"/>
        <v>-0.03058079427</v>
      </c>
      <c r="F1713" s="33">
        <f t="shared" si="9"/>
        <v>-0.04305910496</v>
      </c>
      <c r="G1713" s="33">
        <f t="shared" si="11"/>
        <v>-0.03967454586</v>
      </c>
      <c r="H1713" s="33">
        <f t="shared" si="20"/>
        <v>-2.614734905</v>
      </c>
      <c r="I1713" s="45">
        <f t="shared" si="31"/>
        <v>-2.914521665</v>
      </c>
      <c r="J1713" s="45">
        <f t="shared" si="43"/>
        <v>-2.798018572</v>
      </c>
      <c r="K1713" s="21" t="s">
        <v>91</v>
      </c>
      <c r="L1713" s="8">
        <v>12.984791</v>
      </c>
      <c r="M1713" s="33">
        <f t="shared" si="6"/>
        <v>-0.0006801025857</v>
      </c>
      <c r="N1713" s="33">
        <f t="shared" si="8"/>
        <v>-0.01653177244</v>
      </c>
      <c r="O1713" s="33">
        <f t="shared" si="10"/>
        <v>-0.01477123356</v>
      </c>
      <c r="P1713" s="33">
        <f t="shared" si="12"/>
        <v>-0.01300408008</v>
      </c>
      <c r="Q1713" s="45">
        <f t="shared" si="21"/>
        <v>-1.752004091</v>
      </c>
      <c r="R1713" s="45">
        <f t="shared" si="32"/>
        <v>-1.610049293</v>
      </c>
      <c r="S1713" s="45">
        <f t="shared" si="44"/>
        <v>-1.993883091</v>
      </c>
      <c r="T1713" s="33">
        <f t="shared" si="22"/>
        <v>-0.8627308139</v>
      </c>
      <c r="U1713" s="33">
        <f t="shared" si="33"/>
        <v>-1.304472372</v>
      </c>
      <c r="V1713" s="33">
        <f t="shared" si="42"/>
        <v>-0.8041354816</v>
      </c>
      <c r="W1713" s="44">
        <f t="shared" si="13"/>
        <v>0.007988614743</v>
      </c>
      <c r="X1713" s="44">
        <f t="shared" si="14"/>
        <v>0.00472789429</v>
      </c>
      <c r="Y1713" s="33">
        <f t="shared" si="15"/>
        <v>0.591829052</v>
      </c>
      <c r="Z1713" s="43">
        <v>1.0</v>
      </c>
      <c r="AA1713" s="33">
        <f t="shared" si="16"/>
        <v>1.591829052</v>
      </c>
      <c r="AB1713" s="33">
        <f t="shared" si="17"/>
        <v>0.3717918399</v>
      </c>
      <c r="AC1713" s="33">
        <f t="shared" si="18"/>
        <v>0.6282081601</v>
      </c>
      <c r="AD1713" s="33">
        <f t="shared" si="19"/>
        <v>-0.001912645458</v>
      </c>
      <c r="AE1713" s="34">
        <f t="shared" si="23"/>
        <v>0</v>
      </c>
      <c r="AF1713" s="34">
        <f t="shared" si="24"/>
        <v>0</v>
      </c>
      <c r="AG1713" s="34">
        <f t="shared" si="25"/>
        <v>0</v>
      </c>
      <c r="AH1713" s="34">
        <f t="shared" si="26"/>
        <v>0</v>
      </c>
      <c r="AI1713" s="34">
        <f t="shared" si="28"/>
        <v>0</v>
      </c>
      <c r="AJ1713" s="34">
        <f t="shared" si="29"/>
        <v>0</v>
      </c>
      <c r="AK1713" s="34">
        <f t="shared" si="27"/>
        <v>0</v>
      </c>
      <c r="AL1713" s="36">
        <f t="shared" si="34"/>
        <v>1</v>
      </c>
      <c r="AM1713" s="36">
        <f t="shared" si="35"/>
        <v>0</v>
      </c>
      <c r="AN1713" s="46">
        <f t="shared" si="36"/>
        <v>0</v>
      </c>
      <c r="AO1713" s="36">
        <f t="shared" si="37"/>
        <v>1</v>
      </c>
      <c r="AP1713" s="36">
        <f t="shared" si="39"/>
        <v>0</v>
      </c>
      <c r="AQ1713" s="36">
        <f t="shared" si="40"/>
        <v>1</v>
      </c>
      <c r="AR1713" s="36">
        <f t="shared" si="38"/>
        <v>-0.001912645458</v>
      </c>
      <c r="AS1713" s="38">
        <f t="shared" si="45"/>
        <v>0</v>
      </c>
      <c r="AT1713" s="38">
        <f t="shared" si="46"/>
        <v>0</v>
      </c>
      <c r="AU1713" s="38">
        <f t="shared" si="47"/>
        <v>0</v>
      </c>
      <c r="AV1713" s="38">
        <f t="shared" si="48"/>
        <v>0</v>
      </c>
      <c r="AW1713" s="38">
        <f t="shared" si="51"/>
        <v>0</v>
      </c>
      <c r="AX1713" s="38">
        <f t="shared" si="52"/>
        <v>0</v>
      </c>
      <c r="AY1713" s="38">
        <f t="shared" si="49"/>
        <v>0</v>
      </c>
      <c r="AZ1713" s="12">
        <f t="shared" si="30"/>
        <v>136.3206992</v>
      </c>
      <c r="BA1713" s="12">
        <f t="shared" si="41"/>
        <v>103.2106126</v>
      </c>
      <c r="BB1713" s="12">
        <f t="shared" si="53"/>
        <v>139.6615013</v>
      </c>
      <c r="BC1713" s="12">
        <f t="shared" si="50"/>
        <v>-0.0006375484861</v>
      </c>
      <c r="BD1713" s="12">
        <f t="shared" si="54"/>
        <v>124.2131783</v>
      </c>
    </row>
    <row r="1714" ht="14.25" customHeight="1">
      <c r="A1714" s="7">
        <v>39006.0</v>
      </c>
      <c r="B1714" s="21" t="s">
        <v>90</v>
      </c>
      <c r="C1714" s="8">
        <v>38.083828</v>
      </c>
      <c r="D1714" s="33">
        <f t="shared" si="5"/>
        <v>0.003683183932</v>
      </c>
      <c r="E1714" s="33">
        <f t="shared" si="7"/>
        <v>-0.01632145595</v>
      </c>
      <c r="F1714" s="33">
        <f t="shared" si="9"/>
        <v>-0.02564927693</v>
      </c>
      <c r="G1714" s="33">
        <f t="shared" si="11"/>
        <v>-0.0279157694</v>
      </c>
      <c r="H1714" s="33">
        <f t="shared" si="20"/>
        <v>-1.351502441</v>
      </c>
      <c r="I1714" s="45">
        <f t="shared" si="31"/>
        <v>-1.758434299</v>
      </c>
      <c r="J1714" s="45">
        <f t="shared" si="43"/>
        <v>-2.099013549</v>
      </c>
      <c r="K1714" s="21" t="s">
        <v>91</v>
      </c>
      <c r="L1714" s="8">
        <v>13.052629</v>
      </c>
      <c r="M1714" s="33">
        <f t="shared" si="6"/>
        <v>0.005224419862</v>
      </c>
      <c r="N1714" s="33">
        <f t="shared" si="8"/>
        <v>-0.00382720425</v>
      </c>
      <c r="O1714" s="33">
        <f t="shared" si="10"/>
        <v>-0.005618230043</v>
      </c>
      <c r="P1714" s="33">
        <f t="shared" si="12"/>
        <v>-0.004275565282</v>
      </c>
      <c r="Q1714" s="45">
        <f t="shared" si="21"/>
        <v>-0.5426963222</v>
      </c>
      <c r="R1714" s="45">
        <f t="shared" si="32"/>
        <v>-0.8355774026</v>
      </c>
      <c r="S1714" s="45">
        <f t="shared" si="44"/>
        <v>-1.24274429</v>
      </c>
      <c r="T1714" s="33">
        <f t="shared" si="22"/>
        <v>-0.8088061189</v>
      </c>
      <c r="U1714" s="33">
        <f t="shared" si="33"/>
        <v>-0.9228568964</v>
      </c>
      <c r="V1714" s="33">
        <f t="shared" si="42"/>
        <v>-0.8562692591</v>
      </c>
      <c r="W1714" s="44">
        <f t="shared" si="13"/>
        <v>0.00793249584</v>
      </c>
      <c r="X1714" s="44">
        <f t="shared" si="14"/>
        <v>0.004848183951</v>
      </c>
      <c r="Y1714" s="33">
        <f t="shared" si="15"/>
        <v>0.6111801441</v>
      </c>
      <c r="Z1714" s="43">
        <v>1.0</v>
      </c>
      <c r="AA1714" s="33">
        <f t="shared" si="16"/>
        <v>1.611180144</v>
      </c>
      <c r="AB1714" s="33">
        <f t="shared" si="17"/>
        <v>0.379336939</v>
      </c>
      <c r="AC1714" s="33">
        <f t="shared" si="18"/>
        <v>0.620663061</v>
      </c>
      <c r="AD1714" s="33">
        <f t="shared" si="19"/>
        <v>0.00457613192</v>
      </c>
      <c r="AE1714" s="34">
        <f t="shared" si="23"/>
        <v>0</v>
      </c>
      <c r="AF1714" s="34">
        <f t="shared" si="24"/>
        <v>0</v>
      </c>
      <c r="AG1714" s="34">
        <f t="shared" si="25"/>
        <v>0</v>
      </c>
      <c r="AH1714" s="34">
        <f t="shared" si="26"/>
        <v>0</v>
      </c>
      <c r="AI1714" s="34">
        <f t="shared" si="28"/>
        <v>0</v>
      </c>
      <c r="AJ1714" s="34">
        <f t="shared" si="29"/>
        <v>0</v>
      </c>
      <c r="AK1714" s="34">
        <f t="shared" si="27"/>
        <v>0</v>
      </c>
      <c r="AL1714" s="36">
        <f t="shared" si="34"/>
        <v>0</v>
      </c>
      <c r="AM1714" s="36">
        <f t="shared" si="35"/>
        <v>0</v>
      </c>
      <c r="AN1714" s="46">
        <f t="shared" si="36"/>
        <v>0</v>
      </c>
      <c r="AO1714" s="36">
        <f t="shared" si="37"/>
        <v>2</v>
      </c>
      <c r="AP1714" s="36">
        <f t="shared" si="39"/>
        <v>0</v>
      </c>
      <c r="AQ1714" s="36">
        <f t="shared" si="40"/>
        <v>1</v>
      </c>
      <c r="AR1714" s="36">
        <f t="shared" si="38"/>
        <v>0.00457613192</v>
      </c>
      <c r="AS1714" s="38">
        <f t="shared" si="45"/>
        <v>0</v>
      </c>
      <c r="AT1714" s="38">
        <f t="shared" si="46"/>
        <v>0</v>
      </c>
      <c r="AU1714" s="38">
        <f t="shared" si="47"/>
        <v>0</v>
      </c>
      <c r="AV1714" s="38">
        <f t="shared" si="48"/>
        <v>0</v>
      </c>
      <c r="AW1714" s="38">
        <f t="shared" si="51"/>
        <v>0</v>
      </c>
      <c r="AX1714" s="38">
        <f t="shared" si="52"/>
        <v>0</v>
      </c>
      <c r="AY1714" s="38">
        <f t="shared" si="49"/>
        <v>0</v>
      </c>
      <c r="AZ1714" s="12">
        <f t="shared" si="30"/>
        <v>136.3206992</v>
      </c>
      <c r="BA1714" s="12">
        <f t="shared" si="41"/>
        <v>103.682918</v>
      </c>
      <c r="BB1714" s="12">
        <f t="shared" si="53"/>
        <v>139.6615013</v>
      </c>
      <c r="BC1714" s="12">
        <f t="shared" si="50"/>
        <v>0.001525377307</v>
      </c>
      <c r="BD1714" s="12">
        <f t="shared" si="54"/>
        <v>124.4026503</v>
      </c>
    </row>
    <row r="1715" ht="14.25" customHeight="1">
      <c r="A1715" s="7">
        <v>39007.0</v>
      </c>
      <c r="B1715" s="21" t="s">
        <v>90</v>
      </c>
      <c r="C1715" s="8">
        <v>37.895477</v>
      </c>
      <c r="D1715" s="33">
        <f t="shared" si="5"/>
        <v>-0.00494569506</v>
      </c>
      <c r="E1715" s="33">
        <f t="shared" si="7"/>
        <v>-0.01640134971</v>
      </c>
      <c r="F1715" s="33">
        <f t="shared" si="9"/>
        <v>-0.03541640635</v>
      </c>
      <c r="G1715" s="33">
        <f t="shared" si="11"/>
        <v>-0.03705386355</v>
      </c>
      <c r="H1715" s="33">
        <f t="shared" si="20"/>
        <v>-1.310701318</v>
      </c>
      <c r="I1715" s="45">
        <f t="shared" si="31"/>
        <v>-2.237127259</v>
      </c>
      <c r="J1715" s="45">
        <f t="shared" si="43"/>
        <v>-2.37049619</v>
      </c>
      <c r="K1715" s="21" t="s">
        <v>91</v>
      </c>
      <c r="L1715" s="8">
        <v>12.916938</v>
      </c>
      <c r="M1715" s="33">
        <f t="shared" si="6"/>
        <v>-0.01039568351</v>
      </c>
      <c r="N1715" s="33">
        <f t="shared" si="8"/>
        <v>-0.006127613919</v>
      </c>
      <c r="O1715" s="33">
        <f t="shared" si="10"/>
        <v>-0.01728026271</v>
      </c>
      <c r="P1715" s="33">
        <f t="shared" si="12"/>
        <v>-0.01329450149</v>
      </c>
      <c r="Q1715" s="45">
        <f t="shared" si="21"/>
        <v>-0.7367141278</v>
      </c>
      <c r="R1715" s="45">
        <f t="shared" si="32"/>
        <v>-1.713456973</v>
      </c>
      <c r="S1715" s="45">
        <f t="shared" si="44"/>
        <v>-1.870265867</v>
      </c>
      <c r="T1715" s="33">
        <f t="shared" si="22"/>
        <v>-0.5739871907</v>
      </c>
      <c r="U1715" s="33">
        <f t="shared" si="33"/>
        <v>-0.5236702857</v>
      </c>
      <c r="V1715" s="33">
        <f t="shared" si="42"/>
        <v>-0.5002303227</v>
      </c>
      <c r="W1715" s="44">
        <f t="shared" si="13"/>
        <v>0.007844517283</v>
      </c>
      <c r="X1715" s="44">
        <f t="shared" si="14"/>
        <v>0.005356135679</v>
      </c>
      <c r="Y1715" s="33">
        <f t="shared" si="15"/>
        <v>0.6827871602</v>
      </c>
      <c r="Z1715" s="43">
        <v>1.0</v>
      </c>
      <c r="AA1715" s="33">
        <f t="shared" si="16"/>
        <v>1.68278716</v>
      </c>
      <c r="AB1715" s="33">
        <f t="shared" si="17"/>
        <v>0.4057477834</v>
      </c>
      <c r="AC1715" s="33">
        <f t="shared" si="18"/>
        <v>0.5942522166</v>
      </c>
      <c r="AD1715" s="33">
        <f t="shared" si="19"/>
        <v>0.003027564101</v>
      </c>
      <c r="AE1715" s="34">
        <f t="shared" si="23"/>
        <v>0</v>
      </c>
      <c r="AF1715" s="34">
        <f t="shared" si="24"/>
        <v>0</v>
      </c>
      <c r="AG1715" s="34">
        <f t="shared" si="25"/>
        <v>0</v>
      </c>
      <c r="AH1715" s="34">
        <f t="shared" si="26"/>
        <v>0</v>
      </c>
      <c r="AI1715" s="34">
        <f t="shared" si="28"/>
        <v>0</v>
      </c>
      <c r="AJ1715" s="34">
        <f t="shared" si="29"/>
        <v>0</v>
      </c>
      <c r="AK1715" s="34">
        <f t="shared" si="27"/>
        <v>0</v>
      </c>
      <c r="AL1715" s="36">
        <f t="shared" si="34"/>
        <v>0</v>
      </c>
      <c r="AM1715" s="36">
        <f t="shared" si="35"/>
        <v>0</v>
      </c>
      <c r="AN1715" s="46">
        <f t="shared" si="36"/>
        <v>0</v>
      </c>
      <c r="AO1715" s="36">
        <f t="shared" si="37"/>
        <v>3</v>
      </c>
      <c r="AP1715" s="36">
        <f t="shared" si="39"/>
        <v>0</v>
      </c>
      <c r="AQ1715" s="36">
        <f t="shared" si="40"/>
        <v>1</v>
      </c>
      <c r="AR1715" s="36">
        <f t="shared" si="38"/>
        <v>0.003027564101</v>
      </c>
      <c r="AS1715" s="38">
        <f t="shared" si="45"/>
        <v>0</v>
      </c>
      <c r="AT1715" s="38">
        <f t="shared" si="46"/>
        <v>0</v>
      </c>
      <c r="AU1715" s="38">
        <f t="shared" si="47"/>
        <v>0</v>
      </c>
      <c r="AV1715" s="38">
        <f t="shared" si="48"/>
        <v>0</v>
      </c>
      <c r="AW1715" s="38">
        <f t="shared" si="51"/>
        <v>0</v>
      </c>
      <c r="AX1715" s="38">
        <f t="shared" si="52"/>
        <v>0</v>
      </c>
      <c r="AY1715" s="38">
        <f t="shared" si="49"/>
        <v>0</v>
      </c>
      <c r="AZ1715" s="12">
        <f t="shared" si="30"/>
        <v>136.3206992</v>
      </c>
      <c r="BA1715" s="12">
        <f t="shared" si="41"/>
        <v>103.9968247</v>
      </c>
      <c r="BB1715" s="12">
        <f t="shared" si="53"/>
        <v>139.6615013</v>
      </c>
      <c r="BC1715" s="12">
        <f t="shared" si="50"/>
        <v>0.001009188034</v>
      </c>
      <c r="BD1715" s="12">
        <f t="shared" si="54"/>
        <v>124.528196</v>
      </c>
    </row>
    <row r="1716" ht="14.25" customHeight="1">
      <c r="A1716" s="7">
        <v>39008.0</v>
      </c>
      <c r="B1716" s="21" t="s">
        <v>90</v>
      </c>
      <c r="C1716" s="8">
        <v>38.393703</v>
      </c>
      <c r="D1716" s="33">
        <f t="shared" si="5"/>
        <v>0.01314737376</v>
      </c>
      <c r="E1716" s="33">
        <f t="shared" si="7"/>
        <v>-0.01049197439</v>
      </c>
      <c r="F1716" s="33">
        <f t="shared" si="9"/>
        <v>-0.02649836965</v>
      </c>
      <c r="G1716" s="33">
        <f t="shared" si="11"/>
        <v>-0.02963745783</v>
      </c>
      <c r="H1716" s="33">
        <f t="shared" si="20"/>
        <v>-0.8215326448</v>
      </c>
      <c r="I1716" s="45">
        <f t="shared" si="31"/>
        <v>-1.662386281</v>
      </c>
      <c r="J1716" s="45">
        <f t="shared" si="43"/>
        <v>-1.962179397</v>
      </c>
      <c r="K1716" s="21" t="s">
        <v>91</v>
      </c>
      <c r="L1716" s="8">
        <v>12.967083</v>
      </c>
      <c r="M1716" s="33">
        <f t="shared" si="6"/>
        <v>0.003882111999</v>
      </c>
      <c r="N1716" s="33">
        <f t="shared" si="8"/>
        <v>-0.003626554831</v>
      </c>
      <c r="O1716" s="33">
        <f t="shared" si="10"/>
        <v>-0.01875002554</v>
      </c>
      <c r="P1716" s="33">
        <f t="shared" si="12"/>
        <v>-0.01102380689</v>
      </c>
      <c r="Q1716" s="45">
        <f t="shared" si="21"/>
        <v>-0.4716800402</v>
      </c>
      <c r="R1716" s="45">
        <f t="shared" si="32"/>
        <v>-1.753325395</v>
      </c>
      <c r="S1716" s="45">
        <f t="shared" si="44"/>
        <v>-1.626088405</v>
      </c>
      <c r="T1716" s="33">
        <f t="shared" si="22"/>
        <v>-0.3498526045</v>
      </c>
      <c r="U1716" s="33">
        <f t="shared" si="33"/>
        <v>0.09093911435</v>
      </c>
      <c r="V1716" s="33">
        <f t="shared" si="42"/>
        <v>-0.3360909923</v>
      </c>
      <c r="W1716" s="44">
        <f t="shared" si="13"/>
        <v>0.008393610722</v>
      </c>
      <c r="X1716" s="44">
        <f t="shared" si="14"/>
        <v>0.005430974239</v>
      </c>
      <c r="Y1716" s="33">
        <f t="shared" si="15"/>
        <v>0.6470367067</v>
      </c>
      <c r="Z1716" s="43">
        <v>1.0</v>
      </c>
      <c r="AA1716" s="33">
        <f t="shared" si="16"/>
        <v>1.647036707</v>
      </c>
      <c r="AB1716" s="33">
        <f t="shared" si="17"/>
        <v>0.39284899</v>
      </c>
      <c r="AC1716" s="33">
        <f t="shared" si="18"/>
        <v>0.60715101</v>
      </c>
      <c r="AD1716" s="33">
        <f t="shared" si="19"/>
        <v>-0.01542118183</v>
      </c>
      <c r="AE1716" s="34">
        <f t="shared" si="23"/>
        <v>0</v>
      </c>
      <c r="AF1716" s="34">
        <f t="shared" si="24"/>
        <v>0</v>
      </c>
      <c r="AG1716" s="34">
        <f t="shared" si="25"/>
        <v>0</v>
      </c>
      <c r="AH1716" s="34">
        <f t="shared" si="26"/>
        <v>0</v>
      </c>
      <c r="AI1716" s="34">
        <f t="shared" si="28"/>
        <v>0</v>
      </c>
      <c r="AJ1716" s="34">
        <f t="shared" si="29"/>
        <v>0</v>
      </c>
      <c r="AK1716" s="34">
        <f t="shared" si="27"/>
        <v>0</v>
      </c>
      <c r="AL1716" s="36">
        <f t="shared" si="34"/>
        <v>0</v>
      </c>
      <c r="AM1716" s="36">
        <f t="shared" si="35"/>
        <v>0</v>
      </c>
      <c r="AN1716" s="46">
        <f t="shared" si="36"/>
        <v>0</v>
      </c>
      <c r="AO1716" s="36">
        <f t="shared" si="37"/>
        <v>4</v>
      </c>
      <c r="AP1716" s="36">
        <f t="shared" si="39"/>
        <v>0</v>
      </c>
      <c r="AQ1716" s="36">
        <f t="shared" si="40"/>
        <v>1</v>
      </c>
      <c r="AR1716" s="36">
        <f t="shared" si="38"/>
        <v>-0.01542118183</v>
      </c>
      <c r="AS1716" s="38">
        <f t="shared" si="45"/>
        <v>0</v>
      </c>
      <c r="AT1716" s="38">
        <f t="shared" si="46"/>
        <v>0</v>
      </c>
      <c r="AU1716" s="38">
        <f t="shared" si="47"/>
        <v>0</v>
      </c>
      <c r="AV1716" s="38">
        <f t="shared" si="48"/>
        <v>0</v>
      </c>
      <c r="AW1716" s="38">
        <f t="shared" si="51"/>
        <v>0</v>
      </c>
      <c r="AX1716" s="38">
        <f t="shared" si="52"/>
        <v>0</v>
      </c>
      <c r="AY1716" s="38">
        <f t="shared" si="49"/>
        <v>0</v>
      </c>
      <c r="AZ1716" s="12">
        <f t="shared" si="30"/>
        <v>136.3206992</v>
      </c>
      <c r="BA1716" s="12">
        <f t="shared" si="41"/>
        <v>102.3930707</v>
      </c>
      <c r="BB1716" s="12">
        <f t="shared" si="53"/>
        <v>139.6615013</v>
      </c>
      <c r="BC1716" s="12">
        <f t="shared" si="50"/>
        <v>-0.005140393943</v>
      </c>
      <c r="BD1716" s="12">
        <f t="shared" si="54"/>
        <v>123.888072</v>
      </c>
    </row>
    <row r="1717" ht="14.25" customHeight="1">
      <c r="A1717" s="7">
        <v>39009.0</v>
      </c>
      <c r="B1717" s="21" t="s">
        <v>90</v>
      </c>
      <c r="C1717" s="8">
        <v>38.1689</v>
      </c>
      <c r="D1717" s="33">
        <f t="shared" si="5"/>
        <v>-0.005855204954</v>
      </c>
      <c r="E1717" s="33">
        <f t="shared" si="7"/>
        <v>-0.0004772812701</v>
      </c>
      <c r="F1717" s="33">
        <f t="shared" si="9"/>
        <v>-0.03025597102</v>
      </c>
      <c r="G1717" s="33">
        <f t="shared" si="11"/>
        <v>-0.02770469361</v>
      </c>
      <c r="H1717" s="33">
        <f t="shared" si="20"/>
        <v>-0.06256240496</v>
      </c>
      <c r="I1717" s="45">
        <f t="shared" si="31"/>
        <v>-1.794411931</v>
      </c>
      <c r="J1717" s="45">
        <f t="shared" si="43"/>
        <v>-1.802711611</v>
      </c>
      <c r="K1717" s="21" t="s">
        <v>91</v>
      </c>
      <c r="L1717" s="8">
        <v>13.247311</v>
      </c>
      <c r="M1717" s="33">
        <f t="shared" si="6"/>
        <v>0.02161072001</v>
      </c>
      <c r="N1717" s="33">
        <f t="shared" si="8"/>
        <v>0.01952364651</v>
      </c>
      <c r="O1717" s="33">
        <f t="shared" si="10"/>
        <v>0.001784824515</v>
      </c>
      <c r="P1717" s="33">
        <f t="shared" si="12"/>
        <v>0.01606319309</v>
      </c>
      <c r="Q1717" s="45">
        <f t="shared" si="21"/>
        <v>1.930269696</v>
      </c>
      <c r="R1717" s="45">
        <f t="shared" si="32"/>
        <v>-0.154912833</v>
      </c>
      <c r="S1717" s="45">
        <f t="shared" si="44"/>
        <v>0.4125365465</v>
      </c>
      <c r="T1717" s="33">
        <f t="shared" si="22"/>
        <v>-1.992832101</v>
      </c>
      <c r="U1717" s="33">
        <f t="shared" si="33"/>
        <v>-1.639499098</v>
      </c>
      <c r="V1717" s="33">
        <f t="shared" si="42"/>
        <v>-2.215248158</v>
      </c>
      <c r="W1717" s="44">
        <f t="shared" si="13"/>
        <v>0.008326139044</v>
      </c>
      <c r="X1717" s="44">
        <f t="shared" si="14"/>
        <v>0.007211601973</v>
      </c>
      <c r="Y1717" s="33">
        <f t="shared" si="15"/>
        <v>0.8661399882</v>
      </c>
      <c r="Z1717" s="43">
        <v>1.0</v>
      </c>
      <c r="AA1717" s="33">
        <f t="shared" si="16"/>
        <v>1.866139988</v>
      </c>
      <c r="AB1717" s="33">
        <f t="shared" si="17"/>
        <v>0.4641345203</v>
      </c>
      <c r="AC1717" s="33">
        <f t="shared" si="18"/>
        <v>0.5358654797</v>
      </c>
      <c r="AD1717" s="33">
        <f t="shared" si="19"/>
        <v>-0.02202891486</v>
      </c>
      <c r="AE1717" s="34">
        <f t="shared" si="23"/>
        <v>1</v>
      </c>
      <c r="AF1717" s="34">
        <f t="shared" si="24"/>
        <v>0</v>
      </c>
      <c r="AG1717" s="34">
        <f t="shared" si="25"/>
        <v>0</v>
      </c>
      <c r="AH1717" s="34">
        <f t="shared" si="26"/>
        <v>1</v>
      </c>
      <c r="AI1717" s="34">
        <f t="shared" si="28"/>
        <v>0</v>
      </c>
      <c r="AJ1717" s="34">
        <f t="shared" si="29"/>
        <v>1</v>
      </c>
      <c r="AK1717" s="34">
        <f t="shared" si="27"/>
        <v>-0.02202891486</v>
      </c>
      <c r="AL1717" s="36">
        <f t="shared" si="34"/>
        <v>1</v>
      </c>
      <c r="AM1717" s="36">
        <f t="shared" si="35"/>
        <v>0</v>
      </c>
      <c r="AN1717" s="46">
        <f t="shared" si="36"/>
        <v>0</v>
      </c>
      <c r="AO1717" s="36">
        <f t="shared" si="37"/>
        <v>5</v>
      </c>
      <c r="AP1717" s="36">
        <f t="shared" si="39"/>
        <v>0</v>
      </c>
      <c r="AQ1717" s="36">
        <f t="shared" si="40"/>
        <v>1</v>
      </c>
      <c r="AR1717" s="36">
        <f t="shared" si="38"/>
        <v>-0.02202891486</v>
      </c>
      <c r="AS1717" s="38">
        <f t="shared" si="45"/>
        <v>1</v>
      </c>
      <c r="AT1717" s="38">
        <f t="shared" si="46"/>
        <v>0</v>
      </c>
      <c r="AU1717" s="38">
        <f t="shared" si="47"/>
        <v>0</v>
      </c>
      <c r="AV1717" s="38">
        <f t="shared" si="48"/>
        <v>1</v>
      </c>
      <c r="AW1717" s="38">
        <f t="shared" si="51"/>
        <v>0</v>
      </c>
      <c r="AX1717" s="38">
        <f t="shared" si="52"/>
        <v>1</v>
      </c>
      <c r="AY1717" s="38">
        <f t="shared" si="49"/>
        <v>-0.02202891486</v>
      </c>
      <c r="AZ1717" s="12">
        <f t="shared" si="30"/>
        <v>133.3177021</v>
      </c>
      <c r="BA1717" s="12">
        <f t="shared" si="41"/>
        <v>100.1374625</v>
      </c>
      <c r="BB1717" s="12">
        <f t="shared" si="53"/>
        <v>136.58491</v>
      </c>
      <c r="BC1717" s="12">
        <f t="shared" si="50"/>
        <v>-0.02202891486</v>
      </c>
      <c r="BD1717" s="12">
        <f t="shared" si="54"/>
        <v>121.1589522</v>
      </c>
    </row>
    <row r="1718" ht="14.25" customHeight="1">
      <c r="A1718" s="7">
        <v>39010.0</v>
      </c>
      <c r="B1718" s="21" t="s">
        <v>90</v>
      </c>
      <c r="C1718" s="8">
        <v>38.162815</v>
      </c>
      <c r="D1718" s="33">
        <f t="shared" si="5"/>
        <v>-0.0001594229857</v>
      </c>
      <c r="E1718" s="33">
        <f t="shared" si="7"/>
        <v>0.005764852919</v>
      </c>
      <c r="F1718" s="33">
        <f t="shared" si="9"/>
        <v>-0.02499223513</v>
      </c>
      <c r="G1718" s="33">
        <f t="shared" si="11"/>
        <v>-0.02286894116</v>
      </c>
      <c r="H1718" s="33">
        <f t="shared" si="20"/>
        <v>0.4316212622</v>
      </c>
      <c r="I1718" s="45">
        <f t="shared" si="31"/>
        <v>-1.464192655</v>
      </c>
      <c r="J1718" s="45">
        <f t="shared" si="43"/>
        <v>-1.575343217</v>
      </c>
      <c r="K1718" s="21" t="s">
        <v>91</v>
      </c>
      <c r="L1718" s="8">
        <v>13.790066</v>
      </c>
      <c r="M1718" s="33">
        <f t="shared" si="6"/>
        <v>0.04097095629</v>
      </c>
      <c r="N1718" s="33">
        <f t="shared" si="8"/>
        <v>0.06201678564</v>
      </c>
      <c r="O1718" s="33">
        <f t="shared" si="10"/>
        <v>0.04445976581</v>
      </c>
      <c r="P1718" s="33">
        <f t="shared" si="12"/>
        <v>0.06274193351</v>
      </c>
      <c r="Q1718" s="45">
        <f t="shared" si="21"/>
        <v>6.193072118</v>
      </c>
      <c r="R1718" s="45">
        <f t="shared" si="32"/>
        <v>3.070479036</v>
      </c>
      <c r="S1718" s="45">
        <f t="shared" si="44"/>
        <v>4.107155099</v>
      </c>
      <c r="T1718" s="33">
        <f t="shared" si="22"/>
        <v>-5.761450856</v>
      </c>
      <c r="U1718" s="33">
        <f t="shared" si="33"/>
        <v>-4.53467169</v>
      </c>
      <c r="V1718" s="33">
        <f t="shared" si="42"/>
        <v>-5.682498316</v>
      </c>
      <c r="W1718" s="44">
        <f t="shared" si="13"/>
        <v>0.008282662396</v>
      </c>
      <c r="X1718" s="44">
        <f t="shared" si="14"/>
        <v>0.01138908544</v>
      </c>
      <c r="Y1718" s="33">
        <f t="shared" si="15"/>
        <v>1.375051269</v>
      </c>
      <c r="Z1718" s="43">
        <v>1.0</v>
      </c>
      <c r="AA1718" s="33">
        <f t="shared" si="16"/>
        <v>2.375051269</v>
      </c>
      <c r="AB1718" s="33">
        <f t="shared" si="17"/>
        <v>0.5789564574</v>
      </c>
      <c r="AC1718" s="33">
        <f t="shared" si="18"/>
        <v>0.4210435426</v>
      </c>
      <c r="AD1718" s="33">
        <f t="shared" si="19"/>
        <v>-0.001362649581</v>
      </c>
      <c r="AE1718" s="34">
        <f t="shared" si="23"/>
        <v>1</v>
      </c>
      <c r="AF1718" s="34">
        <f t="shared" si="24"/>
        <v>0</v>
      </c>
      <c r="AG1718" s="34">
        <f t="shared" si="25"/>
        <v>0</v>
      </c>
      <c r="AH1718" s="34">
        <f t="shared" si="26"/>
        <v>2</v>
      </c>
      <c r="AI1718" s="34">
        <f t="shared" si="28"/>
        <v>0</v>
      </c>
      <c r="AJ1718" s="34">
        <f t="shared" si="29"/>
        <v>1</v>
      </c>
      <c r="AK1718" s="34">
        <f t="shared" si="27"/>
        <v>-0.001362649581</v>
      </c>
      <c r="AL1718" s="36">
        <f t="shared" si="34"/>
        <v>1</v>
      </c>
      <c r="AM1718" s="36">
        <f t="shared" si="35"/>
        <v>0</v>
      </c>
      <c r="AN1718" s="46">
        <f t="shared" si="36"/>
        <v>0</v>
      </c>
      <c r="AO1718" s="36">
        <f t="shared" si="37"/>
        <v>1</v>
      </c>
      <c r="AP1718" s="36">
        <f t="shared" si="39"/>
        <v>1</v>
      </c>
      <c r="AQ1718" s="36">
        <f t="shared" si="40"/>
        <v>1</v>
      </c>
      <c r="AR1718" s="36">
        <f t="shared" si="38"/>
        <v>-0.001362649581</v>
      </c>
      <c r="AS1718" s="38">
        <f t="shared" si="45"/>
        <v>1</v>
      </c>
      <c r="AT1718" s="38">
        <f t="shared" si="46"/>
        <v>0</v>
      </c>
      <c r="AU1718" s="38">
        <f t="shared" si="47"/>
        <v>0</v>
      </c>
      <c r="AV1718" s="38">
        <f t="shared" si="48"/>
        <v>2</v>
      </c>
      <c r="AW1718" s="38">
        <f t="shared" si="51"/>
        <v>0</v>
      </c>
      <c r="AX1718" s="38">
        <f t="shared" si="52"/>
        <v>1</v>
      </c>
      <c r="AY1718" s="38">
        <f t="shared" si="49"/>
        <v>-0.001362649581</v>
      </c>
      <c r="AZ1718" s="12">
        <f t="shared" si="30"/>
        <v>133.1360368</v>
      </c>
      <c r="BA1718" s="12">
        <f t="shared" si="41"/>
        <v>100.0010102</v>
      </c>
      <c r="BB1718" s="12">
        <f t="shared" si="53"/>
        <v>136.3987926</v>
      </c>
      <c r="BC1718" s="12">
        <f t="shared" si="50"/>
        <v>-0.001362649581</v>
      </c>
      <c r="BD1718" s="12">
        <f t="shared" si="54"/>
        <v>120.993855</v>
      </c>
    </row>
    <row r="1719" ht="14.25" customHeight="1">
      <c r="A1719" s="7">
        <v>39013.0</v>
      </c>
      <c r="B1719" s="21" t="s">
        <v>90</v>
      </c>
      <c r="C1719" s="8">
        <v>38.387634</v>
      </c>
      <c r="D1719" s="33">
        <f t="shared" si="5"/>
        <v>0.005891048656</v>
      </c>
      <c r="E1719" s="33">
        <f t="shared" si="7"/>
        <v>0.00797729682</v>
      </c>
      <c r="F1719" s="33">
        <f t="shared" si="9"/>
        <v>-0.008474360224</v>
      </c>
      <c r="G1719" s="33">
        <f t="shared" si="11"/>
        <v>-0.02904549517</v>
      </c>
      <c r="H1719" s="33">
        <f t="shared" si="20"/>
        <v>0.5919011606</v>
      </c>
      <c r="I1719" s="45">
        <f t="shared" si="31"/>
        <v>-0.5374159191</v>
      </c>
      <c r="J1719" s="45">
        <f t="shared" si="43"/>
        <v>-1.78861781</v>
      </c>
      <c r="K1719" s="21" t="s">
        <v>91</v>
      </c>
      <c r="L1719" s="8">
        <v>13.946402</v>
      </c>
      <c r="M1719" s="33">
        <f t="shared" si="6"/>
        <v>0.01133685655</v>
      </c>
      <c r="N1719" s="33">
        <f t="shared" si="8"/>
        <v>0.06847455788</v>
      </c>
      <c r="O1719" s="33">
        <f t="shared" si="10"/>
        <v>0.06438528751</v>
      </c>
      <c r="P1719" s="33">
        <f t="shared" si="12"/>
        <v>0.06486502541</v>
      </c>
      <c r="Q1719" s="45">
        <f t="shared" si="21"/>
        <v>5.302291431</v>
      </c>
      <c r="R1719" s="45">
        <f t="shared" si="32"/>
        <v>4.330669003</v>
      </c>
      <c r="S1719" s="45">
        <f t="shared" si="44"/>
        <v>3.94063434</v>
      </c>
      <c r="T1719" s="33">
        <f t="shared" si="22"/>
        <v>-4.71039027</v>
      </c>
      <c r="U1719" s="33">
        <f t="shared" si="33"/>
        <v>-4.868084922</v>
      </c>
      <c r="V1719" s="33">
        <f t="shared" si="42"/>
        <v>-5.72925215</v>
      </c>
      <c r="W1719" s="44">
        <f t="shared" si="13"/>
        <v>0.007849529522</v>
      </c>
      <c r="X1719" s="44">
        <f t="shared" si="14"/>
        <v>0.01145570577</v>
      </c>
      <c r="Y1719" s="33">
        <f t="shared" si="15"/>
        <v>1.459413043</v>
      </c>
      <c r="Z1719" s="43">
        <v>1.0</v>
      </c>
      <c r="AA1719" s="33">
        <f t="shared" si="16"/>
        <v>2.459413043</v>
      </c>
      <c r="AB1719" s="33">
        <f t="shared" si="17"/>
        <v>0.5933989198</v>
      </c>
      <c r="AC1719" s="33">
        <f t="shared" si="18"/>
        <v>0.4066010802</v>
      </c>
      <c r="AD1719" s="33">
        <f t="shared" si="19"/>
        <v>0.002337814407</v>
      </c>
      <c r="AE1719" s="34">
        <f t="shared" si="23"/>
        <v>1</v>
      </c>
      <c r="AF1719" s="34">
        <f t="shared" si="24"/>
        <v>0</v>
      </c>
      <c r="AG1719" s="34">
        <f t="shared" si="25"/>
        <v>0</v>
      </c>
      <c r="AH1719" s="34">
        <f t="shared" si="26"/>
        <v>3</v>
      </c>
      <c r="AI1719" s="34">
        <f t="shared" si="28"/>
        <v>0</v>
      </c>
      <c r="AJ1719" s="34">
        <f t="shared" si="29"/>
        <v>1</v>
      </c>
      <c r="AK1719" s="34">
        <f t="shared" si="27"/>
        <v>0.002337814407</v>
      </c>
      <c r="AL1719" s="36">
        <f t="shared" si="34"/>
        <v>1</v>
      </c>
      <c r="AM1719" s="36">
        <f t="shared" si="35"/>
        <v>0</v>
      </c>
      <c r="AN1719" s="46">
        <f t="shared" si="36"/>
        <v>0</v>
      </c>
      <c r="AO1719" s="36">
        <f t="shared" si="37"/>
        <v>2</v>
      </c>
      <c r="AP1719" s="36">
        <f t="shared" si="39"/>
        <v>0</v>
      </c>
      <c r="AQ1719" s="36">
        <f t="shared" si="40"/>
        <v>1</v>
      </c>
      <c r="AR1719" s="36">
        <f t="shared" si="38"/>
        <v>0.002337814407</v>
      </c>
      <c r="AS1719" s="38">
        <f t="shared" si="45"/>
        <v>1</v>
      </c>
      <c r="AT1719" s="38">
        <f t="shared" si="46"/>
        <v>0</v>
      </c>
      <c r="AU1719" s="38">
        <f t="shared" si="47"/>
        <v>0</v>
      </c>
      <c r="AV1719" s="38">
        <f t="shared" si="48"/>
        <v>3</v>
      </c>
      <c r="AW1719" s="38">
        <f t="shared" si="51"/>
        <v>0</v>
      </c>
      <c r="AX1719" s="38">
        <f t="shared" si="52"/>
        <v>1</v>
      </c>
      <c r="AY1719" s="38">
        <f t="shared" si="49"/>
        <v>0.002337814407</v>
      </c>
      <c r="AZ1719" s="12">
        <f t="shared" si="30"/>
        <v>133.4472841</v>
      </c>
      <c r="BA1719" s="12">
        <f t="shared" si="41"/>
        <v>100.234794</v>
      </c>
      <c r="BB1719" s="12">
        <f t="shared" si="53"/>
        <v>136.7176677</v>
      </c>
      <c r="BC1719" s="12">
        <f t="shared" si="50"/>
        <v>0.002337814407</v>
      </c>
      <c r="BD1719" s="12">
        <f t="shared" si="54"/>
        <v>121.2767162</v>
      </c>
    </row>
    <row r="1720" ht="14.25" customHeight="1">
      <c r="A1720" s="7">
        <v>39014.0</v>
      </c>
      <c r="B1720" s="21" t="s">
        <v>90</v>
      </c>
      <c r="C1720" s="8">
        <v>38.39978</v>
      </c>
      <c r="D1720" s="33">
        <f t="shared" si="5"/>
        <v>0.0003164039753</v>
      </c>
      <c r="E1720" s="33">
        <f t="shared" si="7"/>
        <v>0.01330773591</v>
      </c>
      <c r="F1720" s="33">
        <f t="shared" si="9"/>
        <v>-0.003311878633</v>
      </c>
      <c r="G1720" s="33">
        <f t="shared" si="11"/>
        <v>-0.03408256674</v>
      </c>
      <c r="H1720" s="33">
        <f t="shared" si="20"/>
        <v>0.99277452</v>
      </c>
      <c r="I1720" s="45">
        <f t="shared" si="31"/>
        <v>-0.2394963115</v>
      </c>
      <c r="J1720" s="45">
        <f t="shared" si="43"/>
        <v>-1.94785154</v>
      </c>
      <c r="K1720" s="21" t="s">
        <v>91</v>
      </c>
      <c r="L1720" s="8">
        <v>13.872655</v>
      </c>
      <c r="M1720" s="33">
        <f t="shared" si="6"/>
        <v>-0.005287887155</v>
      </c>
      <c r="N1720" s="33">
        <f t="shared" si="8"/>
        <v>0.07398943929</v>
      </c>
      <c r="O1720" s="33">
        <f t="shared" si="10"/>
        <v>0.06740844666</v>
      </c>
      <c r="P1720" s="33">
        <f t="shared" si="12"/>
        <v>0.05353876471</v>
      </c>
      <c r="Q1720" s="45">
        <f t="shared" si="21"/>
        <v>4.699496628</v>
      </c>
      <c r="R1720" s="45">
        <f t="shared" si="32"/>
        <v>4.165897474</v>
      </c>
      <c r="S1720" s="45">
        <f t="shared" si="44"/>
        <v>2.802871771</v>
      </c>
      <c r="T1720" s="33">
        <f t="shared" si="22"/>
        <v>-3.706722108</v>
      </c>
      <c r="U1720" s="33">
        <f t="shared" si="33"/>
        <v>-4.405393786</v>
      </c>
      <c r="V1720" s="33">
        <f t="shared" si="42"/>
        <v>-4.75072331</v>
      </c>
      <c r="W1720" s="44">
        <f t="shared" si="13"/>
        <v>0.007690580774</v>
      </c>
      <c r="X1720" s="44">
        <f t="shared" si="14"/>
        <v>0.01159644917</v>
      </c>
      <c r="Y1720" s="33">
        <f t="shared" si="15"/>
        <v>1.507876909</v>
      </c>
      <c r="Z1720" s="43">
        <v>1.0</v>
      </c>
      <c r="AA1720" s="33">
        <f t="shared" si="16"/>
        <v>2.507876909</v>
      </c>
      <c r="AB1720" s="33">
        <f t="shared" si="17"/>
        <v>0.601256347</v>
      </c>
      <c r="AC1720" s="33">
        <f t="shared" si="18"/>
        <v>0.398743653</v>
      </c>
      <c r="AD1720" s="33">
        <f t="shared" si="19"/>
        <v>0.002829409811</v>
      </c>
      <c r="AE1720" s="34">
        <f t="shared" si="23"/>
        <v>1</v>
      </c>
      <c r="AF1720" s="34">
        <f t="shared" si="24"/>
        <v>0</v>
      </c>
      <c r="AG1720" s="34">
        <f t="shared" si="25"/>
        <v>0</v>
      </c>
      <c r="AH1720" s="34">
        <f t="shared" si="26"/>
        <v>4</v>
      </c>
      <c r="AI1720" s="34">
        <f t="shared" si="28"/>
        <v>0</v>
      </c>
      <c r="AJ1720" s="34">
        <f t="shared" si="29"/>
        <v>1</v>
      </c>
      <c r="AK1720" s="34">
        <f t="shared" si="27"/>
        <v>0.002829409811</v>
      </c>
      <c r="AL1720" s="36">
        <f t="shared" si="34"/>
        <v>1</v>
      </c>
      <c r="AM1720" s="36">
        <f t="shared" si="35"/>
        <v>0</v>
      </c>
      <c r="AN1720" s="46">
        <f t="shared" si="36"/>
        <v>0</v>
      </c>
      <c r="AO1720" s="36">
        <f t="shared" si="37"/>
        <v>3</v>
      </c>
      <c r="AP1720" s="36">
        <f t="shared" si="39"/>
        <v>0</v>
      </c>
      <c r="AQ1720" s="36">
        <f t="shared" si="40"/>
        <v>1</v>
      </c>
      <c r="AR1720" s="36">
        <f t="shared" si="38"/>
        <v>0.002829409811</v>
      </c>
      <c r="AS1720" s="38">
        <f t="shared" si="45"/>
        <v>1</v>
      </c>
      <c r="AT1720" s="38">
        <f t="shared" si="46"/>
        <v>0</v>
      </c>
      <c r="AU1720" s="38">
        <f t="shared" si="47"/>
        <v>0</v>
      </c>
      <c r="AV1720" s="38">
        <f t="shared" si="48"/>
        <v>4</v>
      </c>
      <c r="AW1720" s="38">
        <f t="shared" si="51"/>
        <v>0</v>
      </c>
      <c r="AX1720" s="38">
        <f t="shared" si="52"/>
        <v>1</v>
      </c>
      <c r="AY1720" s="38">
        <f t="shared" si="49"/>
        <v>0.002829409811</v>
      </c>
      <c r="AZ1720" s="12">
        <f t="shared" si="30"/>
        <v>133.8248612</v>
      </c>
      <c r="BA1720" s="12">
        <f t="shared" si="41"/>
        <v>100.5183993</v>
      </c>
      <c r="BB1720" s="12">
        <f t="shared" si="53"/>
        <v>137.104498</v>
      </c>
      <c r="BC1720" s="12">
        <f t="shared" si="50"/>
        <v>0.002829409811</v>
      </c>
      <c r="BD1720" s="12">
        <f t="shared" si="54"/>
        <v>121.6198577</v>
      </c>
    </row>
    <row r="1721" ht="14.25" customHeight="1">
      <c r="A1721" s="7">
        <v>39015.0</v>
      </c>
      <c r="B1721" s="21" t="s">
        <v>90</v>
      </c>
      <c r="C1721" s="8">
        <v>38.66713</v>
      </c>
      <c r="D1721" s="33">
        <f t="shared" si="5"/>
        <v>0.006962279471</v>
      </c>
      <c r="E1721" s="33">
        <f t="shared" si="7"/>
        <v>0.007121662633</v>
      </c>
      <c r="F1721" s="33">
        <f t="shared" si="9"/>
        <v>-0.003445032061</v>
      </c>
      <c r="G1721" s="33">
        <f t="shared" si="11"/>
        <v>-0.03444064019</v>
      </c>
      <c r="H1721" s="33">
        <f t="shared" si="20"/>
        <v>0.5032176125</v>
      </c>
      <c r="I1721" s="45">
        <f t="shared" si="31"/>
        <v>-0.2293936188</v>
      </c>
      <c r="J1721" s="45">
        <f t="shared" si="43"/>
        <v>-1.89465461</v>
      </c>
      <c r="K1721" s="21" t="s">
        <v>91</v>
      </c>
      <c r="L1721" s="8">
        <v>13.919856</v>
      </c>
      <c r="M1721" s="33">
        <f t="shared" si="6"/>
        <v>0.003402448918</v>
      </c>
      <c r="N1721" s="33">
        <f t="shared" si="8"/>
        <v>0.07347627836</v>
      </c>
      <c r="O1721" s="33">
        <f t="shared" si="10"/>
        <v>0.06958325778</v>
      </c>
      <c r="P1721" s="33">
        <f t="shared" si="12"/>
        <v>0.05546895532</v>
      </c>
      <c r="Q1721" s="45">
        <f t="shared" si="21"/>
        <v>3.936361626</v>
      </c>
      <c r="R1721" s="45">
        <f t="shared" si="32"/>
        <v>3.929322712</v>
      </c>
      <c r="S1721" s="45">
        <f t="shared" si="44"/>
        <v>2.783185084</v>
      </c>
      <c r="T1721" s="33">
        <f t="shared" si="22"/>
        <v>-3.433144013</v>
      </c>
      <c r="U1721" s="33">
        <f t="shared" si="33"/>
        <v>-4.158716331</v>
      </c>
      <c r="V1721" s="33">
        <f t="shared" si="42"/>
        <v>-4.677839694</v>
      </c>
      <c r="W1721" s="44">
        <f t="shared" si="13"/>
        <v>0.007667898227</v>
      </c>
      <c r="X1721" s="44">
        <f t="shared" si="14"/>
        <v>0.01159449326</v>
      </c>
      <c r="Y1721" s="33">
        <f t="shared" si="15"/>
        <v>1.51208231</v>
      </c>
      <c r="Z1721" s="43">
        <v>1.0</v>
      </c>
      <c r="AA1721" s="33">
        <f t="shared" si="16"/>
        <v>2.51208231</v>
      </c>
      <c r="AB1721" s="33">
        <f t="shared" si="17"/>
        <v>0.6019238716</v>
      </c>
      <c r="AC1721" s="33">
        <f t="shared" si="18"/>
        <v>0.3980761284</v>
      </c>
      <c r="AD1721" s="33">
        <f t="shared" si="19"/>
        <v>0.002124078176</v>
      </c>
      <c r="AE1721" s="34">
        <f t="shared" si="23"/>
        <v>1</v>
      </c>
      <c r="AF1721" s="34">
        <f t="shared" si="24"/>
        <v>0</v>
      </c>
      <c r="AG1721" s="34">
        <f t="shared" si="25"/>
        <v>0</v>
      </c>
      <c r="AH1721" s="34">
        <f t="shared" si="26"/>
        <v>5</v>
      </c>
      <c r="AI1721" s="34">
        <f t="shared" si="28"/>
        <v>0</v>
      </c>
      <c r="AJ1721" s="34">
        <f t="shared" si="29"/>
        <v>1</v>
      </c>
      <c r="AK1721" s="34">
        <f t="shared" si="27"/>
        <v>0.002124078176</v>
      </c>
      <c r="AL1721" s="36">
        <f t="shared" si="34"/>
        <v>1</v>
      </c>
      <c r="AM1721" s="36">
        <f t="shared" si="35"/>
        <v>0</v>
      </c>
      <c r="AN1721" s="46">
        <f t="shared" si="36"/>
        <v>0</v>
      </c>
      <c r="AO1721" s="36">
        <f t="shared" si="37"/>
        <v>4</v>
      </c>
      <c r="AP1721" s="36">
        <f t="shared" si="39"/>
        <v>0</v>
      </c>
      <c r="AQ1721" s="36">
        <f t="shared" si="40"/>
        <v>1</v>
      </c>
      <c r="AR1721" s="36">
        <f t="shared" si="38"/>
        <v>0.002124078176</v>
      </c>
      <c r="AS1721" s="38">
        <f t="shared" si="45"/>
        <v>1</v>
      </c>
      <c r="AT1721" s="38">
        <f t="shared" si="46"/>
        <v>0</v>
      </c>
      <c r="AU1721" s="38">
        <f t="shared" si="47"/>
        <v>0</v>
      </c>
      <c r="AV1721" s="38">
        <f t="shared" si="48"/>
        <v>5</v>
      </c>
      <c r="AW1721" s="38">
        <f t="shared" si="51"/>
        <v>0</v>
      </c>
      <c r="AX1721" s="38">
        <f t="shared" si="52"/>
        <v>1</v>
      </c>
      <c r="AY1721" s="38">
        <f t="shared" si="49"/>
        <v>0.002124078176</v>
      </c>
      <c r="AZ1721" s="12">
        <f t="shared" si="30"/>
        <v>134.1091156</v>
      </c>
      <c r="BA1721" s="12">
        <f t="shared" si="41"/>
        <v>100.7319083</v>
      </c>
      <c r="BB1721" s="12">
        <f t="shared" si="53"/>
        <v>137.3957187</v>
      </c>
      <c r="BC1721" s="12">
        <f t="shared" si="50"/>
        <v>0.002124078176</v>
      </c>
      <c r="BD1721" s="12">
        <f t="shared" si="54"/>
        <v>121.8781878</v>
      </c>
    </row>
    <row r="1722" ht="14.25" customHeight="1">
      <c r="A1722" s="7">
        <v>39016.0</v>
      </c>
      <c r="B1722" s="21" t="s">
        <v>90</v>
      </c>
      <c r="C1722" s="8">
        <v>38.776482</v>
      </c>
      <c r="D1722" s="33">
        <f t="shared" si="5"/>
        <v>0.002828035078</v>
      </c>
      <c r="E1722" s="33">
        <f t="shared" si="7"/>
        <v>0.01591824758</v>
      </c>
      <c r="F1722" s="33">
        <f t="shared" si="9"/>
        <v>0.01543336883</v>
      </c>
      <c r="G1722" s="33">
        <f t="shared" si="11"/>
        <v>-0.02266469266</v>
      </c>
      <c r="H1722" s="33">
        <f t="shared" si="20"/>
        <v>1.165130794</v>
      </c>
      <c r="I1722" s="45">
        <f t="shared" si="31"/>
        <v>0.785541263</v>
      </c>
      <c r="J1722" s="45">
        <f t="shared" si="43"/>
        <v>-1.33687161</v>
      </c>
      <c r="K1722" s="21" t="s">
        <v>91</v>
      </c>
      <c r="L1722" s="8">
        <v>13.905106</v>
      </c>
      <c r="M1722" s="33">
        <f t="shared" si="6"/>
        <v>-0.001059637399</v>
      </c>
      <c r="N1722" s="33">
        <f t="shared" si="8"/>
        <v>0.04965498281</v>
      </c>
      <c r="O1722" s="33">
        <f t="shared" si="10"/>
        <v>0.07014807566</v>
      </c>
      <c r="P1722" s="33">
        <f t="shared" si="12"/>
        <v>0.04872115445</v>
      </c>
      <c r="Q1722" s="45">
        <f t="shared" si="21"/>
        <v>2.252782892</v>
      </c>
      <c r="R1722" s="45">
        <f t="shared" si="32"/>
        <v>3.499939178</v>
      </c>
      <c r="S1722" s="45">
        <f t="shared" si="44"/>
        <v>2.194195662</v>
      </c>
      <c r="T1722" s="33">
        <f t="shared" si="22"/>
        <v>-1.087652097</v>
      </c>
      <c r="U1722" s="33">
        <f t="shared" si="33"/>
        <v>-2.714397915</v>
      </c>
      <c r="V1722" s="33">
        <f t="shared" si="42"/>
        <v>-3.531067272</v>
      </c>
      <c r="W1722" s="44">
        <f t="shared" si="13"/>
        <v>0.007517743908</v>
      </c>
      <c r="X1722" s="44">
        <f t="shared" si="14"/>
        <v>0.01160764078</v>
      </c>
      <c r="Y1722" s="33">
        <f t="shared" si="15"/>
        <v>1.544032481</v>
      </c>
      <c r="Z1722" s="43">
        <v>1.0</v>
      </c>
      <c r="AA1722" s="33">
        <f t="shared" si="16"/>
        <v>2.544032481</v>
      </c>
      <c r="AB1722" s="33">
        <f t="shared" si="17"/>
        <v>0.6069232577</v>
      </c>
      <c r="AC1722" s="33">
        <f t="shared" si="18"/>
        <v>0.3930767423</v>
      </c>
      <c r="AD1722" s="33">
        <f t="shared" si="19"/>
        <v>-0.000411288657</v>
      </c>
      <c r="AE1722" s="34">
        <f t="shared" si="23"/>
        <v>1</v>
      </c>
      <c r="AF1722" s="34">
        <f t="shared" si="24"/>
        <v>0</v>
      </c>
      <c r="AG1722" s="34">
        <f t="shared" si="25"/>
        <v>0</v>
      </c>
      <c r="AH1722" s="34">
        <f t="shared" si="26"/>
        <v>1</v>
      </c>
      <c r="AI1722" s="34">
        <f t="shared" si="28"/>
        <v>1</v>
      </c>
      <c r="AJ1722" s="34">
        <f t="shared" si="29"/>
        <v>1</v>
      </c>
      <c r="AK1722" s="34">
        <f t="shared" si="27"/>
        <v>-0.000411288657</v>
      </c>
      <c r="AL1722" s="36">
        <f t="shared" si="34"/>
        <v>1</v>
      </c>
      <c r="AM1722" s="36">
        <f t="shared" si="35"/>
        <v>0</v>
      </c>
      <c r="AN1722" s="46">
        <f t="shared" si="36"/>
        <v>0</v>
      </c>
      <c r="AO1722" s="36">
        <f t="shared" si="37"/>
        <v>5</v>
      </c>
      <c r="AP1722" s="36">
        <f t="shared" si="39"/>
        <v>0</v>
      </c>
      <c r="AQ1722" s="36">
        <f t="shared" si="40"/>
        <v>1</v>
      </c>
      <c r="AR1722" s="36">
        <f t="shared" si="38"/>
        <v>-0.000411288657</v>
      </c>
      <c r="AS1722" s="38">
        <f t="shared" si="45"/>
        <v>1</v>
      </c>
      <c r="AT1722" s="38">
        <f t="shared" si="46"/>
        <v>0</v>
      </c>
      <c r="AU1722" s="38">
        <f t="shared" si="47"/>
        <v>0</v>
      </c>
      <c r="AV1722" s="38">
        <f t="shared" si="48"/>
        <v>1</v>
      </c>
      <c r="AW1722" s="38">
        <f t="shared" si="51"/>
        <v>1</v>
      </c>
      <c r="AX1722" s="38">
        <f t="shared" si="52"/>
        <v>1</v>
      </c>
      <c r="AY1722" s="38">
        <f t="shared" si="49"/>
        <v>-0.000411288657</v>
      </c>
      <c r="AZ1722" s="12">
        <f t="shared" si="30"/>
        <v>134.0539581</v>
      </c>
      <c r="BA1722" s="12">
        <f t="shared" si="41"/>
        <v>100.6904784</v>
      </c>
      <c r="BB1722" s="12">
        <f t="shared" si="53"/>
        <v>137.3392094</v>
      </c>
      <c r="BC1722" s="12">
        <f t="shared" si="50"/>
        <v>-0.000411288657</v>
      </c>
      <c r="BD1722" s="12">
        <f t="shared" si="54"/>
        <v>121.8280607</v>
      </c>
    </row>
    <row r="1723" ht="14.25" customHeight="1">
      <c r="A1723" s="7">
        <v>39017.0</v>
      </c>
      <c r="B1723" s="21" t="s">
        <v>90</v>
      </c>
      <c r="C1723" s="8">
        <v>38.606361</v>
      </c>
      <c r="D1723" s="33">
        <f t="shared" si="5"/>
        <v>-0.0043872211</v>
      </c>
      <c r="E1723" s="33">
        <f t="shared" si="7"/>
        <v>0.01162246548</v>
      </c>
      <c r="F1723" s="33">
        <f t="shared" si="9"/>
        <v>0.0174543202</v>
      </c>
      <c r="G1723" s="33">
        <f t="shared" si="11"/>
        <v>-0.02635635216</v>
      </c>
      <c r="H1723" s="33">
        <f t="shared" si="20"/>
        <v>0.8065762704</v>
      </c>
      <c r="I1723" s="45">
        <f t="shared" si="31"/>
        <v>0.8843454695</v>
      </c>
      <c r="J1723" s="45">
        <f t="shared" si="43"/>
        <v>-1.451071682</v>
      </c>
      <c r="K1723" s="21" t="s">
        <v>91</v>
      </c>
      <c r="L1723" s="8">
        <v>13.825462</v>
      </c>
      <c r="M1723" s="33">
        <f t="shared" si="6"/>
        <v>-0.005727680177</v>
      </c>
      <c r="N1723" s="33">
        <f t="shared" si="8"/>
        <v>0.002566775242</v>
      </c>
      <c r="O1723" s="33">
        <f t="shared" si="10"/>
        <v>0.06474274403</v>
      </c>
      <c r="P1723" s="33">
        <f t="shared" si="12"/>
        <v>0.04901518028</v>
      </c>
      <c r="Q1723" s="45">
        <f t="shared" si="21"/>
        <v>-0.1512291569</v>
      </c>
      <c r="R1723" s="45">
        <f t="shared" si="32"/>
        <v>2.875676872</v>
      </c>
      <c r="S1723" s="45">
        <f t="shared" si="44"/>
        <v>2.128854042</v>
      </c>
      <c r="T1723" s="33">
        <f t="shared" si="22"/>
        <v>0.9578054273</v>
      </c>
      <c r="U1723" s="33">
        <f t="shared" si="33"/>
        <v>-1.991331402</v>
      </c>
      <c r="V1723" s="33">
        <f t="shared" si="42"/>
        <v>-3.579925724</v>
      </c>
      <c r="W1723" s="44">
        <f t="shared" si="13"/>
        <v>0.007551671722</v>
      </c>
      <c r="X1723" s="44">
        <f t="shared" si="14"/>
        <v>0.01159712499</v>
      </c>
      <c r="Y1723" s="33">
        <f t="shared" si="15"/>
        <v>1.535703009</v>
      </c>
      <c r="Z1723" s="43">
        <v>1.0</v>
      </c>
      <c r="AA1723" s="33">
        <f t="shared" si="16"/>
        <v>2.535703009</v>
      </c>
      <c r="AB1723" s="33">
        <f t="shared" si="17"/>
        <v>0.605632049</v>
      </c>
      <c r="AC1723" s="33">
        <f t="shared" si="18"/>
        <v>0.394367951</v>
      </c>
      <c r="AD1723" s="33">
        <f t="shared" si="19"/>
        <v>0.0008301294073</v>
      </c>
      <c r="AE1723" s="34">
        <f t="shared" si="23"/>
        <v>0</v>
      </c>
      <c r="AF1723" s="34">
        <f t="shared" si="24"/>
        <v>0</v>
      </c>
      <c r="AG1723" s="34">
        <f t="shared" si="25"/>
        <v>0</v>
      </c>
      <c r="AH1723" s="34">
        <f t="shared" si="26"/>
        <v>2</v>
      </c>
      <c r="AI1723" s="34">
        <f t="shared" si="28"/>
        <v>0</v>
      </c>
      <c r="AJ1723" s="34">
        <f t="shared" si="29"/>
        <v>1</v>
      </c>
      <c r="AK1723" s="34">
        <f t="shared" si="27"/>
        <v>0.0008301294073</v>
      </c>
      <c r="AL1723" s="36">
        <f t="shared" si="34"/>
        <v>1</v>
      </c>
      <c r="AM1723" s="36">
        <f t="shared" si="35"/>
        <v>0</v>
      </c>
      <c r="AN1723" s="46">
        <f t="shared" si="36"/>
        <v>0</v>
      </c>
      <c r="AO1723" s="36">
        <f t="shared" si="37"/>
        <v>1</v>
      </c>
      <c r="AP1723" s="36">
        <f t="shared" si="39"/>
        <v>1</v>
      </c>
      <c r="AQ1723" s="36">
        <f t="shared" si="40"/>
        <v>1</v>
      </c>
      <c r="AR1723" s="36">
        <f t="shared" si="38"/>
        <v>0.0008301294073</v>
      </c>
      <c r="AS1723" s="38">
        <f t="shared" si="45"/>
        <v>1</v>
      </c>
      <c r="AT1723" s="38">
        <f t="shared" si="46"/>
        <v>0</v>
      </c>
      <c r="AU1723" s="38">
        <f t="shared" si="47"/>
        <v>0</v>
      </c>
      <c r="AV1723" s="38">
        <f t="shared" si="48"/>
        <v>2</v>
      </c>
      <c r="AW1723" s="38">
        <f t="shared" si="51"/>
        <v>0</v>
      </c>
      <c r="AX1723" s="38">
        <f t="shared" si="52"/>
        <v>1</v>
      </c>
      <c r="AY1723" s="38">
        <f t="shared" si="49"/>
        <v>0.0008301294073</v>
      </c>
      <c r="AZ1723" s="12">
        <f t="shared" si="30"/>
        <v>134.1652402</v>
      </c>
      <c r="BA1723" s="12">
        <f t="shared" si="41"/>
        <v>100.7740645</v>
      </c>
      <c r="BB1723" s="12">
        <f t="shared" si="53"/>
        <v>137.4532187</v>
      </c>
      <c r="BC1723" s="12">
        <f t="shared" si="50"/>
        <v>0.0008301294073</v>
      </c>
      <c r="BD1723" s="12">
        <f t="shared" si="54"/>
        <v>121.9291937</v>
      </c>
    </row>
    <row r="1724" ht="14.25" customHeight="1">
      <c r="A1724" s="7">
        <v>39020.0</v>
      </c>
      <c r="B1724" s="21" t="s">
        <v>90</v>
      </c>
      <c r="C1724" s="8">
        <v>38.600277</v>
      </c>
      <c r="D1724" s="33">
        <f t="shared" si="5"/>
        <v>-0.0001575906105</v>
      </c>
      <c r="E1724" s="33">
        <f t="shared" si="7"/>
        <v>0.005539361973</v>
      </c>
      <c r="F1724" s="33">
        <f t="shared" si="9"/>
        <v>0.01356084793</v>
      </c>
      <c r="G1724" s="33">
        <f t="shared" si="11"/>
        <v>-0.01243625494</v>
      </c>
      <c r="H1724" s="33">
        <f t="shared" si="20"/>
        <v>0.3437962114</v>
      </c>
      <c r="I1724" s="45">
        <f t="shared" si="31"/>
        <v>0.6619745263</v>
      </c>
      <c r="J1724" s="45">
        <f t="shared" si="43"/>
        <v>-0.8260258731</v>
      </c>
      <c r="K1724" s="21" t="s">
        <v>91</v>
      </c>
      <c r="L1724" s="8">
        <v>13.793014</v>
      </c>
      <c r="M1724" s="33">
        <f t="shared" si="6"/>
        <v>-0.002346974011</v>
      </c>
      <c r="N1724" s="33">
        <f t="shared" si="8"/>
        <v>-0.01099839227</v>
      </c>
      <c r="O1724" s="33">
        <f t="shared" si="10"/>
        <v>0.05672305556</v>
      </c>
      <c r="P1724" s="33">
        <f t="shared" si="12"/>
        <v>0.05078614234</v>
      </c>
      <c r="Q1724" s="45">
        <f t="shared" si="21"/>
        <v>-0.816273499</v>
      </c>
      <c r="R1724" s="45">
        <f t="shared" si="32"/>
        <v>2.27864535</v>
      </c>
      <c r="S1724" s="45">
        <f t="shared" si="44"/>
        <v>2.120902048</v>
      </c>
      <c r="T1724" s="33">
        <f t="shared" si="22"/>
        <v>1.16006971</v>
      </c>
      <c r="U1724" s="33">
        <f t="shared" si="33"/>
        <v>-1.616670823</v>
      </c>
      <c r="V1724" s="33">
        <f t="shared" si="42"/>
        <v>-2.946927921</v>
      </c>
      <c r="W1724" s="44">
        <f t="shared" si="13"/>
        <v>0.006910668203</v>
      </c>
      <c r="X1724" s="44">
        <f t="shared" si="14"/>
        <v>0.01155363984</v>
      </c>
      <c r="Y1724" s="33">
        <f t="shared" si="15"/>
        <v>1.671855674</v>
      </c>
      <c r="Z1724" s="43">
        <v>1.0</v>
      </c>
      <c r="AA1724" s="33">
        <f t="shared" si="16"/>
        <v>2.671855674</v>
      </c>
      <c r="AB1724" s="33">
        <f t="shared" si="17"/>
        <v>0.6257282869</v>
      </c>
      <c r="AC1724" s="33">
        <f t="shared" si="18"/>
        <v>0.3742717131</v>
      </c>
      <c r="AD1724" s="33">
        <f t="shared" si="19"/>
        <v>-0.0005663969996</v>
      </c>
      <c r="AE1724" s="34">
        <f t="shared" si="23"/>
        <v>-1</v>
      </c>
      <c r="AF1724" s="34">
        <f t="shared" si="24"/>
        <v>1</v>
      </c>
      <c r="AG1724" s="34">
        <f t="shared" si="25"/>
        <v>0</v>
      </c>
      <c r="AH1724" s="34">
        <f t="shared" si="26"/>
        <v>1</v>
      </c>
      <c r="AI1724" s="34">
        <f t="shared" si="28"/>
        <v>0</v>
      </c>
      <c r="AJ1724" s="34">
        <f t="shared" si="29"/>
        <v>-1</v>
      </c>
      <c r="AK1724" s="34">
        <f t="shared" si="27"/>
        <v>0.0005663969996</v>
      </c>
      <c r="AL1724" s="36">
        <f t="shared" si="34"/>
        <v>1</v>
      </c>
      <c r="AM1724" s="36">
        <f t="shared" si="35"/>
        <v>0</v>
      </c>
      <c r="AN1724" s="46">
        <f t="shared" si="36"/>
        <v>0</v>
      </c>
      <c r="AO1724" s="36">
        <f t="shared" si="37"/>
        <v>2</v>
      </c>
      <c r="AP1724" s="36">
        <f t="shared" si="39"/>
        <v>0</v>
      </c>
      <c r="AQ1724" s="36">
        <f t="shared" si="40"/>
        <v>1</v>
      </c>
      <c r="AR1724" s="36">
        <f t="shared" si="38"/>
        <v>-0.0005663969996</v>
      </c>
      <c r="AS1724" s="38">
        <f t="shared" si="45"/>
        <v>1</v>
      </c>
      <c r="AT1724" s="38">
        <f t="shared" si="46"/>
        <v>0</v>
      </c>
      <c r="AU1724" s="38">
        <f t="shared" si="47"/>
        <v>0</v>
      </c>
      <c r="AV1724" s="38">
        <f t="shared" si="48"/>
        <v>3</v>
      </c>
      <c r="AW1724" s="38">
        <f t="shared" si="51"/>
        <v>0</v>
      </c>
      <c r="AX1724" s="38">
        <f t="shared" si="52"/>
        <v>1</v>
      </c>
      <c r="AY1724" s="38">
        <f t="shared" si="49"/>
        <v>-0.0005663969996</v>
      </c>
      <c r="AZ1724" s="12">
        <f t="shared" si="30"/>
        <v>134.241231</v>
      </c>
      <c r="BA1724" s="12">
        <f t="shared" si="41"/>
        <v>100.7169864</v>
      </c>
      <c r="BB1724" s="12">
        <f t="shared" si="53"/>
        <v>137.3753656</v>
      </c>
      <c r="BC1724" s="12">
        <f t="shared" si="50"/>
        <v>-0.0001887989999</v>
      </c>
      <c r="BD1724" s="12">
        <f t="shared" si="54"/>
        <v>121.9061736</v>
      </c>
    </row>
    <row r="1725" ht="14.25" customHeight="1">
      <c r="A1725" s="7">
        <v>39021.0</v>
      </c>
      <c r="B1725" s="21" t="s">
        <v>90</v>
      </c>
      <c r="C1725" s="8">
        <v>38.545593</v>
      </c>
      <c r="D1725" s="33">
        <f t="shared" si="5"/>
        <v>-0.001416673772</v>
      </c>
      <c r="E1725" s="33">
        <f t="shared" si="7"/>
        <v>0.003797235297</v>
      </c>
      <c r="F1725" s="33">
        <f t="shared" si="9"/>
        <v>0.01715550381</v>
      </c>
      <c r="G1725" s="33">
        <f t="shared" si="11"/>
        <v>-0.01886848883</v>
      </c>
      <c r="H1725" s="33">
        <f t="shared" si="20"/>
        <v>0.2081302388</v>
      </c>
      <c r="I1725" s="45">
        <f t="shared" si="31"/>
        <v>0.8441299107</v>
      </c>
      <c r="J1725" s="45">
        <f t="shared" si="43"/>
        <v>-1.06931905</v>
      </c>
      <c r="K1725" s="21" t="s">
        <v>91</v>
      </c>
      <c r="L1725" s="8">
        <v>13.781219</v>
      </c>
      <c r="M1725" s="33">
        <f t="shared" si="6"/>
        <v>-0.0008551430456</v>
      </c>
      <c r="N1725" s="33">
        <f t="shared" si="8"/>
        <v>-0.006591095937</v>
      </c>
      <c r="O1725" s="33">
        <f t="shared" si="10"/>
        <v>0.06691067186</v>
      </c>
      <c r="P1725" s="33">
        <f t="shared" si="12"/>
        <v>0.04847417516</v>
      </c>
      <c r="Q1725" s="45">
        <f t="shared" si="21"/>
        <v>-0.6078575139</v>
      </c>
      <c r="R1725" s="45">
        <f t="shared" si="32"/>
        <v>2.599228608</v>
      </c>
      <c r="S1725" s="45">
        <f t="shared" si="44"/>
        <v>1.890879115</v>
      </c>
      <c r="T1725" s="33">
        <f t="shared" si="22"/>
        <v>0.8159877527</v>
      </c>
      <c r="U1725" s="33">
        <f t="shared" si="33"/>
        <v>-1.755098697</v>
      </c>
      <c r="V1725" s="33">
        <f t="shared" si="42"/>
        <v>-2.960198166</v>
      </c>
      <c r="W1725" s="44">
        <f t="shared" si="13"/>
        <v>0.006778620297</v>
      </c>
      <c r="X1725" s="44">
        <f t="shared" si="14"/>
        <v>0.01157610734</v>
      </c>
      <c r="Y1725" s="33">
        <f t="shared" si="15"/>
        <v>1.70773798</v>
      </c>
      <c r="Z1725" s="43">
        <v>1.0</v>
      </c>
      <c r="AA1725" s="33">
        <f t="shared" si="16"/>
        <v>2.70773798</v>
      </c>
      <c r="AB1725" s="33">
        <f t="shared" si="17"/>
        <v>0.6306880476</v>
      </c>
      <c r="AC1725" s="33">
        <f t="shared" si="18"/>
        <v>0.3693119524</v>
      </c>
      <c r="AD1725" s="33">
        <f t="shared" si="19"/>
        <v>-0.0002618523828</v>
      </c>
      <c r="AE1725" s="34">
        <f t="shared" si="23"/>
        <v>0</v>
      </c>
      <c r="AF1725" s="34">
        <f t="shared" si="24"/>
        <v>0</v>
      </c>
      <c r="AG1725" s="34">
        <f t="shared" si="25"/>
        <v>0</v>
      </c>
      <c r="AH1725" s="34">
        <f t="shared" si="26"/>
        <v>2</v>
      </c>
      <c r="AI1725" s="34">
        <f t="shared" si="28"/>
        <v>0</v>
      </c>
      <c r="AJ1725" s="34">
        <f t="shared" si="29"/>
        <v>-1</v>
      </c>
      <c r="AK1725" s="34">
        <f t="shared" si="27"/>
        <v>0.0002618523828</v>
      </c>
      <c r="AL1725" s="36">
        <f t="shared" si="34"/>
        <v>1</v>
      </c>
      <c r="AM1725" s="36">
        <f t="shared" si="35"/>
        <v>0</v>
      </c>
      <c r="AN1725" s="46">
        <f t="shared" si="36"/>
        <v>0</v>
      </c>
      <c r="AO1725" s="36">
        <f t="shared" si="37"/>
        <v>3</v>
      </c>
      <c r="AP1725" s="36">
        <f t="shared" si="39"/>
        <v>0</v>
      </c>
      <c r="AQ1725" s="36">
        <f t="shared" si="40"/>
        <v>1</v>
      </c>
      <c r="AR1725" s="36">
        <f t="shared" si="38"/>
        <v>-0.0002618523828</v>
      </c>
      <c r="AS1725" s="38">
        <f t="shared" si="45"/>
        <v>1</v>
      </c>
      <c r="AT1725" s="38">
        <f t="shared" si="46"/>
        <v>0</v>
      </c>
      <c r="AU1725" s="38">
        <f t="shared" si="47"/>
        <v>0</v>
      </c>
      <c r="AV1725" s="38">
        <f t="shared" si="48"/>
        <v>4</v>
      </c>
      <c r="AW1725" s="38">
        <f t="shared" si="51"/>
        <v>0</v>
      </c>
      <c r="AX1725" s="38">
        <f t="shared" si="52"/>
        <v>1</v>
      </c>
      <c r="AY1725" s="38">
        <f t="shared" si="49"/>
        <v>-0.0002618523828</v>
      </c>
      <c r="AZ1725" s="12">
        <f t="shared" si="30"/>
        <v>134.2763824</v>
      </c>
      <c r="BA1725" s="12">
        <f t="shared" si="41"/>
        <v>100.6906134</v>
      </c>
      <c r="BB1725" s="12">
        <f t="shared" si="53"/>
        <v>137.3393935</v>
      </c>
      <c r="BC1725" s="12">
        <f t="shared" si="50"/>
        <v>-0.00008728412759</v>
      </c>
      <c r="BD1725" s="12">
        <f t="shared" si="54"/>
        <v>121.8955331</v>
      </c>
    </row>
    <row r="1726" ht="14.25" customHeight="1">
      <c r="A1726" s="7">
        <v>39022.0</v>
      </c>
      <c r="B1726" s="21" t="s">
        <v>90</v>
      </c>
      <c r="C1726" s="8">
        <v>38.490932</v>
      </c>
      <c r="D1726" s="33">
        <f t="shared" si="5"/>
        <v>-0.001418086887</v>
      </c>
      <c r="E1726" s="33">
        <f t="shared" si="7"/>
        <v>-0.004556790225</v>
      </c>
      <c r="F1726" s="33">
        <f t="shared" si="9"/>
        <v>0.002532420486</v>
      </c>
      <c r="G1726" s="33">
        <f t="shared" si="11"/>
        <v>-0.02403305418</v>
      </c>
      <c r="H1726" s="33">
        <f t="shared" si="20"/>
        <v>-0.4209672963</v>
      </c>
      <c r="I1726" s="45">
        <f t="shared" si="31"/>
        <v>0.05181579452</v>
      </c>
      <c r="J1726" s="45">
        <f t="shared" si="43"/>
        <v>-1.253293876</v>
      </c>
      <c r="K1726" s="21" t="s">
        <v>91</v>
      </c>
      <c r="L1726" s="8">
        <v>13.757616</v>
      </c>
      <c r="M1726" s="33">
        <f t="shared" si="6"/>
        <v>-0.001712693195</v>
      </c>
      <c r="N1726" s="33">
        <f t="shared" si="8"/>
        <v>-0.01165529299</v>
      </c>
      <c r="O1726" s="33">
        <f t="shared" si="10"/>
        <v>0.06096459782</v>
      </c>
      <c r="P1726" s="33">
        <f t="shared" si="12"/>
        <v>0.04107148451</v>
      </c>
      <c r="Q1726" s="45">
        <f t="shared" si="21"/>
        <v>-0.8739551347</v>
      </c>
      <c r="R1726" s="45">
        <f t="shared" si="32"/>
        <v>2.17149391</v>
      </c>
      <c r="S1726" s="45">
        <f t="shared" si="44"/>
        <v>1.416786924</v>
      </c>
      <c r="T1726" s="33">
        <f t="shared" si="22"/>
        <v>0.4529878384</v>
      </c>
      <c r="U1726" s="33">
        <f t="shared" si="33"/>
        <v>-2.119678115</v>
      </c>
      <c r="V1726" s="33">
        <f t="shared" si="42"/>
        <v>-2.670080801</v>
      </c>
      <c r="W1726" s="44">
        <f t="shared" si="13"/>
        <v>0.006684159597</v>
      </c>
      <c r="X1726" s="44">
        <f t="shared" si="14"/>
        <v>0.01158959434</v>
      </c>
      <c r="Y1726" s="33">
        <f t="shared" si="15"/>
        <v>1.733889529</v>
      </c>
      <c r="Z1726" s="43">
        <v>1.0</v>
      </c>
      <c r="AA1726" s="33">
        <f t="shared" si="16"/>
        <v>2.733889529</v>
      </c>
      <c r="AB1726" s="33">
        <f t="shared" si="17"/>
        <v>0.6342207725</v>
      </c>
      <c r="AC1726" s="33">
        <f t="shared" si="18"/>
        <v>0.3657792275</v>
      </c>
      <c r="AD1726" s="33">
        <f t="shared" si="19"/>
        <v>-0.001950902896</v>
      </c>
      <c r="AE1726" s="34">
        <f t="shared" si="23"/>
        <v>0</v>
      </c>
      <c r="AF1726" s="34">
        <f t="shared" si="24"/>
        <v>0</v>
      </c>
      <c r="AG1726" s="34">
        <f t="shared" si="25"/>
        <v>0</v>
      </c>
      <c r="AH1726" s="34">
        <f t="shared" si="26"/>
        <v>3</v>
      </c>
      <c r="AI1726" s="34">
        <f t="shared" si="28"/>
        <v>0</v>
      </c>
      <c r="AJ1726" s="34">
        <f t="shared" si="29"/>
        <v>-1</v>
      </c>
      <c r="AK1726" s="34">
        <f t="shared" si="27"/>
        <v>0.001950902896</v>
      </c>
      <c r="AL1726" s="36">
        <f t="shared" si="34"/>
        <v>1</v>
      </c>
      <c r="AM1726" s="36">
        <f t="shared" si="35"/>
        <v>0</v>
      </c>
      <c r="AN1726" s="46">
        <f t="shared" si="36"/>
        <v>0</v>
      </c>
      <c r="AO1726" s="36">
        <f t="shared" si="37"/>
        <v>4</v>
      </c>
      <c r="AP1726" s="36">
        <f t="shared" si="39"/>
        <v>0</v>
      </c>
      <c r="AQ1726" s="36">
        <f t="shared" si="40"/>
        <v>1</v>
      </c>
      <c r="AR1726" s="36">
        <f t="shared" si="38"/>
        <v>-0.001950902896</v>
      </c>
      <c r="AS1726" s="38">
        <f t="shared" si="45"/>
        <v>1</v>
      </c>
      <c r="AT1726" s="38">
        <f t="shared" si="46"/>
        <v>0</v>
      </c>
      <c r="AU1726" s="38">
        <f t="shared" si="47"/>
        <v>0</v>
      </c>
      <c r="AV1726" s="38">
        <f t="shared" si="48"/>
        <v>5</v>
      </c>
      <c r="AW1726" s="38">
        <f t="shared" si="51"/>
        <v>0</v>
      </c>
      <c r="AX1726" s="38">
        <f t="shared" si="52"/>
        <v>1</v>
      </c>
      <c r="AY1726" s="38">
        <f t="shared" si="49"/>
        <v>-0.001950902896</v>
      </c>
      <c r="AZ1726" s="12">
        <f t="shared" si="30"/>
        <v>134.5383426</v>
      </c>
      <c r="BA1726" s="12">
        <f t="shared" si="41"/>
        <v>100.4941758</v>
      </c>
      <c r="BB1726" s="12">
        <f t="shared" si="53"/>
        <v>137.0714577</v>
      </c>
      <c r="BC1726" s="12">
        <f t="shared" si="50"/>
        <v>-0.0006503009655</v>
      </c>
      <c r="BD1726" s="12">
        <f t="shared" si="54"/>
        <v>121.8162644</v>
      </c>
    </row>
    <row r="1727" ht="14.25" customHeight="1">
      <c r="A1727" s="7">
        <v>39023.0</v>
      </c>
      <c r="B1727" s="21" t="s">
        <v>90</v>
      </c>
      <c r="C1727" s="8">
        <v>38.405857</v>
      </c>
      <c r="D1727" s="33">
        <f t="shared" si="5"/>
        <v>-0.002210260848</v>
      </c>
      <c r="E1727" s="33">
        <f t="shared" si="7"/>
        <v>-0.009557984141</v>
      </c>
      <c r="F1727" s="33">
        <f t="shared" si="9"/>
        <v>0.00620811708</v>
      </c>
      <c r="G1727" s="33">
        <f t="shared" si="11"/>
        <v>-0.02423568655</v>
      </c>
      <c r="H1727" s="33">
        <f t="shared" si="20"/>
        <v>-0.778045976</v>
      </c>
      <c r="I1727" s="45">
        <f t="shared" si="31"/>
        <v>0.2567493332</v>
      </c>
      <c r="J1727" s="45">
        <f t="shared" si="43"/>
        <v>-1.22026144</v>
      </c>
      <c r="K1727" s="21" t="s">
        <v>91</v>
      </c>
      <c r="L1727" s="8">
        <v>13.778269</v>
      </c>
      <c r="M1727" s="33">
        <f t="shared" si="6"/>
        <v>0.00150120486</v>
      </c>
      <c r="N1727" s="33">
        <f t="shared" si="8"/>
        <v>-0.009121613312</v>
      </c>
      <c r="O1727" s="33">
        <f t="shared" si="10"/>
        <v>0.04008043595</v>
      </c>
      <c r="P1727" s="33">
        <f t="shared" si="12"/>
        <v>0.04193679701</v>
      </c>
      <c r="Q1727" s="45">
        <f t="shared" si="21"/>
        <v>-0.7490157614</v>
      </c>
      <c r="R1727" s="45">
        <f t="shared" si="32"/>
        <v>1.198230103</v>
      </c>
      <c r="S1727" s="45">
        <f t="shared" si="44"/>
        <v>1.409545851</v>
      </c>
      <c r="T1727" s="33">
        <f t="shared" si="22"/>
        <v>-0.02903021462</v>
      </c>
      <c r="U1727" s="33">
        <f t="shared" si="33"/>
        <v>-0.9414807697</v>
      </c>
      <c r="V1727" s="33">
        <f t="shared" si="42"/>
        <v>-2.629807292</v>
      </c>
      <c r="W1727" s="44">
        <f t="shared" si="13"/>
        <v>0.006685639478</v>
      </c>
      <c r="X1727" s="44">
        <f t="shared" si="14"/>
        <v>0.01158576872</v>
      </c>
      <c r="Y1727" s="33">
        <f t="shared" si="15"/>
        <v>1.732933515</v>
      </c>
      <c r="Z1727" s="43">
        <v>1.0</v>
      </c>
      <c r="AA1727" s="33">
        <f t="shared" si="16"/>
        <v>2.732933515</v>
      </c>
      <c r="AB1727" s="33">
        <f t="shared" si="17"/>
        <v>0.6340928184</v>
      </c>
      <c r="AC1727" s="33">
        <f t="shared" si="18"/>
        <v>0.3659071816</v>
      </c>
      <c r="AD1727" s="33">
        <f t="shared" si="19"/>
        <v>0.00194593117</v>
      </c>
      <c r="AE1727" s="34">
        <f t="shared" si="23"/>
        <v>0</v>
      </c>
      <c r="AF1727" s="34">
        <f t="shared" si="24"/>
        <v>0</v>
      </c>
      <c r="AG1727" s="34">
        <f t="shared" si="25"/>
        <v>0</v>
      </c>
      <c r="AH1727" s="34">
        <f t="shared" si="26"/>
        <v>4</v>
      </c>
      <c r="AI1727" s="34">
        <f t="shared" si="28"/>
        <v>0</v>
      </c>
      <c r="AJ1727" s="34">
        <f t="shared" si="29"/>
        <v>-1</v>
      </c>
      <c r="AK1727" s="34">
        <f t="shared" si="27"/>
        <v>-0.00194593117</v>
      </c>
      <c r="AL1727" s="36">
        <f t="shared" si="34"/>
        <v>0</v>
      </c>
      <c r="AM1727" s="36">
        <f t="shared" si="35"/>
        <v>0</v>
      </c>
      <c r="AN1727" s="46">
        <f t="shared" si="36"/>
        <v>0</v>
      </c>
      <c r="AO1727" s="36">
        <f t="shared" si="37"/>
        <v>5</v>
      </c>
      <c r="AP1727" s="36">
        <f t="shared" si="39"/>
        <v>0</v>
      </c>
      <c r="AQ1727" s="36">
        <f t="shared" si="40"/>
        <v>1</v>
      </c>
      <c r="AR1727" s="36">
        <f t="shared" si="38"/>
        <v>0.00194593117</v>
      </c>
      <c r="AS1727" s="38">
        <f t="shared" si="45"/>
        <v>1</v>
      </c>
      <c r="AT1727" s="38">
        <f t="shared" si="46"/>
        <v>0</v>
      </c>
      <c r="AU1727" s="38">
        <f t="shared" si="47"/>
        <v>0</v>
      </c>
      <c r="AV1727" s="38">
        <f t="shared" si="48"/>
        <v>1</v>
      </c>
      <c r="AW1727" s="38">
        <f t="shared" si="51"/>
        <v>1</v>
      </c>
      <c r="AX1727" s="38">
        <f t="shared" si="52"/>
        <v>1</v>
      </c>
      <c r="AY1727" s="38">
        <f t="shared" si="49"/>
        <v>0.00194593117</v>
      </c>
      <c r="AZ1727" s="12">
        <f t="shared" si="30"/>
        <v>134.2765402</v>
      </c>
      <c r="BA1727" s="12">
        <f t="shared" si="41"/>
        <v>100.6897305</v>
      </c>
      <c r="BB1727" s="12">
        <f t="shared" si="53"/>
        <v>137.3381893</v>
      </c>
      <c r="BC1727" s="12">
        <f t="shared" si="50"/>
        <v>0.0006486437232</v>
      </c>
      <c r="BD1727" s="12">
        <f t="shared" si="54"/>
        <v>121.8952797</v>
      </c>
    </row>
    <row r="1728" ht="14.25" customHeight="1">
      <c r="A1728" s="7">
        <v>39024.0</v>
      </c>
      <c r="B1728" s="21" t="s">
        <v>90</v>
      </c>
      <c r="C1728" s="8">
        <v>38.424072</v>
      </c>
      <c r="D1728" s="33">
        <f t="shared" si="5"/>
        <v>0.0004742766188</v>
      </c>
      <c r="E1728" s="33">
        <f t="shared" si="7"/>
        <v>-0.004721734846</v>
      </c>
      <c r="F1728" s="33">
        <f t="shared" si="9"/>
        <v>0.006845852435</v>
      </c>
      <c r="G1728" s="33">
        <f t="shared" si="11"/>
        <v>-0.01831747585</v>
      </c>
      <c r="H1728" s="33">
        <f t="shared" si="20"/>
        <v>-0.4128358789</v>
      </c>
      <c r="I1728" s="45">
        <f t="shared" si="31"/>
        <v>0.2751761437</v>
      </c>
      <c r="J1728" s="45">
        <f t="shared" si="43"/>
        <v>-0.9303562235</v>
      </c>
      <c r="K1728" s="21" t="s">
        <v>91</v>
      </c>
      <c r="L1728" s="8">
        <v>13.716319</v>
      </c>
      <c r="M1728" s="33">
        <f t="shared" si="6"/>
        <v>-0.004496210663</v>
      </c>
      <c r="N1728" s="33">
        <f t="shared" si="8"/>
        <v>-0.0078943474</v>
      </c>
      <c r="O1728" s="33">
        <f t="shared" si="10"/>
        <v>-0.005347835174</v>
      </c>
      <c r="P1728" s="33">
        <f t="shared" si="12"/>
        <v>0.03887416713</v>
      </c>
      <c r="Q1728" s="45">
        <f t="shared" si="21"/>
        <v>-0.6933362144</v>
      </c>
      <c r="R1728" s="45">
        <f t="shared" si="32"/>
        <v>-0.7028301072</v>
      </c>
      <c r="S1728" s="45">
        <f t="shared" si="44"/>
        <v>1.202635112</v>
      </c>
      <c r="T1728" s="33">
        <f t="shared" si="22"/>
        <v>0.2805003355</v>
      </c>
      <c r="U1728" s="33">
        <f t="shared" si="33"/>
        <v>0.9780062509</v>
      </c>
      <c r="V1728" s="33">
        <f t="shared" si="42"/>
        <v>-2.132991335</v>
      </c>
      <c r="W1728" s="44">
        <f t="shared" si="13"/>
        <v>0.006614630176</v>
      </c>
      <c r="X1728" s="44">
        <f t="shared" si="14"/>
        <v>0.01165322249</v>
      </c>
      <c r="Y1728" s="33">
        <f t="shared" si="15"/>
        <v>1.761734546</v>
      </c>
      <c r="Z1728" s="43">
        <v>1.0</v>
      </c>
      <c r="AA1728" s="33">
        <f t="shared" si="16"/>
        <v>2.761734546</v>
      </c>
      <c r="AB1728" s="33">
        <f t="shared" si="17"/>
        <v>0.6379087188</v>
      </c>
      <c r="AC1728" s="33">
        <f t="shared" si="18"/>
        <v>0.3620912812</v>
      </c>
      <c r="AD1728" s="33">
        <f t="shared" si="19"/>
        <v>-0.002010253001</v>
      </c>
      <c r="AE1728" s="34">
        <f t="shared" si="23"/>
        <v>0</v>
      </c>
      <c r="AF1728" s="34">
        <f t="shared" si="24"/>
        <v>0</v>
      </c>
      <c r="AG1728" s="34">
        <f t="shared" si="25"/>
        <v>0</v>
      </c>
      <c r="AH1728" s="34">
        <f t="shared" si="26"/>
        <v>5</v>
      </c>
      <c r="AI1728" s="34">
        <f t="shared" si="28"/>
        <v>0</v>
      </c>
      <c r="AJ1728" s="34">
        <f t="shared" si="29"/>
        <v>-1</v>
      </c>
      <c r="AK1728" s="34">
        <f t="shared" si="27"/>
        <v>0.002010253001</v>
      </c>
      <c r="AL1728" s="36">
        <f t="shared" si="34"/>
        <v>0</v>
      </c>
      <c r="AM1728" s="36">
        <f t="shared" si="35"/>
        <v>0</v>
      </c>
      <c r="AN1728" s="46">
        <f t="shared" si="36"/>
        <v>0</v>
      </c>
      <c r="AO1728" s="36">
        <f t="shared" si="37"/>
        <v>0</v>
      </c>
      <c r="AP1728" s="36">
        <f t="shared" si="39"/>
        <v>1</v>
      </c>
      <c r="AQ1728" s="36">
        <f t="shared" si="40"/>
        <v>0</v>
      </c>
      <c r="AR1728" s="36">
        <f t="shared" si="38"/>
        <v>0</v>
      </c>
      <c r="AS1728" s="38">
        <f t="shared" si="45"/>
        <v>1</v>
      </c>
      <c r="AT1728" s="38">
        <f t="shared" si="46"/>
        <v>0</v>
      </c>
      <c r="AU1728" s="38">
        <f t="shared" si="47"/>
        <v>0</v>
      </c>
      <c r="AV1728" s="38">
        <f t="shared" si="48"/>
        <v>2</v>
      </c>
      <c r="AW1728" s="38">
        <f t="shared" si="51"/>
        <v>0</v>
      </c>
      <c r="AX1728" s="38">
        <f t="shared" si="52"/>
        <v>1</v>
      </c>
      <c r="AY1728" s="38">
        <f t="shared" si="49"/>
        <v>-0.002010253001</v>
      </c>
      <c r="AZ1728" s="12">
        <f t="shared" si="30"/>
        <v>134.54647</v>
      </c>
      <c r="BA1728" s="12">
        <f t="shared" si="41"/>
        <v>100.6897305</v>
      </c>
      <c r="BB1728" s="12">
        <f t="shared" si="53"/>
        <v>137.0621048</v>
      </c>
      <c r="BC1728" s="12">
        <f t="shared" si="50"/>
        <v>0</v>
      </c>
      <c r="BD1728" s="12">
        <f t="shared" si="54"/>
        <v>121.8952797</v>
      </c>
    </row>
    <row r="1729" ht="14.25" customHeight="1">
      <c r="A1729" s="7">
        <v>39027.0</v>
      </c>
      <c r="B1729" s="21" t="s">
        <v>90</v>
      </c>
      <c r="C1729" s="8">
        <v>38.448383</v>
      </c>
      <c r="D1729" s="33">
        <f t="shared" si="5"/>
        <v>0.0006327023331</v>
      </c>
      <c r="E1729" s="33">
        <f t="shared" si="7"/>
        <v>-0.003935049482</v>
      </c>
      <c r="F1729" s="33">
        <f t="shared" si="9"/>
        <v>0.001582514828</v>
      </c>
      <c r="G1729" s="33">
        <f t="shared" si="11"/>
        <v>-0.006905256198</v>
      </c>
      <c r="H1729" s="33">
        <f t="shared" si="20"/>
        <v>-0.3416083029</v>
      </c>
      <c r="I1729" s="45">
        <f t="shared" si="31"/>
        <v>-0.0002191275326</v>
      </c>
      <c r="J1729" s="45">
        <f t="shared" si="43"/>
        <v>-0.4232379511</v>
      </c>
      <c r="K1729" s="21" t="s">
        <v>91</v>
      </c>
      <c r="L1729" s="8">
        <v>13.807758</v>
      </c>
      <c r="M1729" s="33">
        <f t="shared" si="6"/>
        <v>0.006666438714</v>
      </c>
      <c r="N1729" s="33">
        <f t="shared" si="8"/>
        <v>0.001068946932</v>
      </c>
      <c r="O1729" s="33">
        <f t="shared" si="10"/>
        <v>-0.009941202039</v>
      </c>
      <c r="P1729" s="33">
        <f t="shared" si="12"/>
        <v>0.05380401832</v>
      </c>
      <c r="Q1729" s="45">
        <f t="shared" si="21"/>
        <v>-0.247320697</v>
      </c>
      <c r="R1729" s="45">
        <f t="shared" si="32"/>
        <v>-0.8956111291</v>
      </c>
      <c r="S1729" s="45">
        <f t="shared" si="44"/>
        <v>1.922065599</v>
      </c>
      <c r="T1729" s="33">
        <f t="shared" si="22"/>
        <v>-0.09428760589</v>
      </c>
      <c r="U1729" s="33">
        <f t="shared" si="33"/>
        <v>0.8953920016</v>
      </c>
      <c r="V1729" s="33">
        <f t="shared" si="42"/>
        <v>-2.34530355</v>
      </c>
      <c r="W1729" s="44">
        <f t="shared" si="13"/>
        <v>0.006189121567</v>
      </c>
      <c r="X1729" s="44">
        <f t="shared" si="14"/>
        <v>0.01147189059</v>
      </c>
      <c r="Y1729" s="33">
        <f t="shared" si="15"/>
        <v>1.85355716</v>
      </c>
      <c r="Z1729" s="43">
        <v>1.0</v>
      </c>
      <c r="AA1729" s="33">
        <f t="shared" si="16"/>
        <v>2.85355716</v>
      </c>
      <c r="AB1729" s="33">
        <f t="shared" si="17"/>
        <v>0.6495602001</v>
      </c>
      <c r="AC1729" s="33">
        <f t="shared" si="18"/>
        <v>0.3504397999</v>
      </c>
      <c r="AD1729" s="33">
        <f t="shared" si="19"/>
        <v>0.0004082811429</v>
      </c>
      <c r="AE1729" s="34">
        <f t="shared" si="23"/>
        <v>0</v>
      </c>
      <c r="AF1729" s="34">
        <f t="shared" si="24"/>
        <v>0</v>
      </c>
      <c r="AG1729" s="34">
        <f t="shared" si="25"/>
        <v>0</v>
      </c>
      <c r="AH1729" s="34">
        <f t="shared" si="26"/>
        <v>0</v>
      </c>
      <c r="AI1729" s="34">
        <f t="shared" si="28"/>
        <v>1</v>
      </c>
      <c r="AJ1729" s="34">
        <f t="shared" si="29"/>
        <v>0</v>
      </c>
      <c r="AK1729" s="34">
        <f t="shared" si="27"/>
        <v>0</v>
      </c>
      <c r="AL1729" s="36">
        <f t="shared" si="34"/>
        <v>0</v>
      </c>
      <c r="AM1729" s="36">
        <f t="shared" si="35"/>
        <v>0</v>
      </c>
      <c r="AN1729" s="46">
        <f t="shared" si="36"/>
        <v>0</v>
      </c>
      <c r="AO1729" s="36">
        <f t="shared" si="37"/>
        <v>0</v>
      </c>
      <c r="AP1729" s="36">
        <f t="shared" si="39"/>
        <v>0</v>
      </c>
      <c r="AQ1729" s="36">
        <f t="shared" si="40"/>
        <v>0</v>
      </c>
      <c r="AR1729" s="36">
        <f t="shared" si="38"/>
        <v>0</v>
      </c>
      <c r="AS1729" s="38">
        <f t="shared" si="45"/>
        <v>1</v>
      </c>
      <c r="AT1729" s="38">
        <f t="shared" si="46"/>
        <v>0</v>
      </c>
      <c r="AU1729" s="38">
        <f t="shared" si="47"/>
        <v>0</v>
      </c>
      <c r="AV1729" s="38">
        <f t="shared" si="48"/>
        <v>3</v>
      </c>
      <c r="AW1729" s="38">
        <f t="shared" si="51"/>
        <v>0</v>
      </c>
      <c r="AX1729" s="38">
        <f t="shared" si="52"/>
        <v>1</v>
      </c>
      <c r="AY1729" s="38">
        <f t="shared" si="49"/>
        <v>0.0004082811429</v>
      </c>
      <c r="AZ1729" s="12">
        <f t="shared" si="30"/>
        <v>134.54647</v>
      </c>
      <c r="BA1729" s="12">
        <f t="shared" si="41"/>
        <v>100.6897305</v>
      </c>
      <c r="BB1729" s="12">
        <f t="shared" si="53"/>
        <v>137.1180647</v>
      </c>
      <c r="BC1729" s="12">
        <f t="shared" si="50"/>
        <v>0.0001360937143</v>
      </c>
      <c r="BD1729" s="12">
        <f t="shared" si="54"/>
        <v>121.9118689</v>
      </c>
    </row>
    <row r="1730" ht="14.25" customHeight="1">
      <c r="A1730" s="7">
        <v>39028.0</v>
      </c>
      <c r="B1730" s="21" t="s">
        <v>90</v>
      </c>
      <c r="C1730" s="8">
        <v>38.521297</v>
      </c>
      <c r="D1730" s="33">
        <f t="shared" si="5"/>
        <v>0.001896412653</v>
      </c>
      <c r="E1730" s="33">
        <f t="shared" si="7"/>
        <v>-0.0006303184906</v>
      </c>
      <c r="F1730" s="33">
        <f t="shared" si="9"/>
        <v>0.003164523338</v>
      </c>
      <c r="G1730" s="33">
        <f t="shared" si="11"/>
        <v>-0.0001578358122</v>
      </c>
      <c r="H1730" s="33">
        <f t="shared" si="20"/>
        <v>-0.08894607122</v>
      </c>
      <c r="I1730" s="45">
        <f t="shared" si="31"/>
        <v>0.08530361735</v>
      </c>
      <c r="J1730" s="45">
        <f t="shared" si="43"/>
        <v>-0.1191821736</v>
      </c>
      <c r="K1730" s="21" t="s">
        <v>91</v>
      </c>
      <c r="L1730" s="8">
        <v>13.840207</v>
      </c>
      <c r="M1730" s="33">
        <f t="shared" si="6"/>
        <v>0.002350055672</v>
      </c>
      <c r="N1730" s="33">
        <f t="shared" si="8"/>
        <v>0.004280318018</v>
      </c>
      <c r="O1730" s="33">
        <f t="shared" si="10"/>
        <v>-0.002338989905</v>
      </c>
      <c r="P1730" s="33">
        <f t="shared" si="12"/>
        <v>0.06491178907</v>
      </c>
      <c r="Q1730" s="45">
        <f t="shared" si="21"/>
        <v>-0.09227186358</v>
      </c>
      <c r="R1730" s="45">
        <f t="shared" si="32"/>
        <v>-0.5914088833</v>
      </c>
      <c r="S1730" s="45">
        <f t="shared" si="44"/>
        <v>2.38953715</v>
      </c>
      <c r="T1730" s="33">
        <f t="shared" si="22"/>
        <v>0.003325792365</v>
      </c>
      <c r="U1730" s="33">
        <f t="shared" si="33"/>
        <v>0.6767125006</v>
      </c>
      <c r="V1730" s="33">
        <f t="shared" si="42"/>
        <v>-2.508719323</v>
      </c>
      <c r="W1730" s="44">
        <f t="shared" si="13"/>
        <v>0.006112458634</v>
      </c>
      <c r="X1730" s="44">
        <f t="shared" si="14"/>
        <v>0.01118903822</v>
      </c>
      <c r="Y1730" s="33">
        <f t="shared" si="15"/>
        <v>1.830529888</v>
      </c>
      <c r="Z1730" s="43">
        <v>1.0</v>
      </c>
      <c r="AA1730" s="33">
        <f t="shared" si="16"/>
        <v>2.830529888</v>
      </c>
      <c r="AB1730" s="33">
        <f t="shared" si="17"/>
        <v>0.6467092595</v>
      </c>
      <c r="AC1730" s="33">
        <f t="shared" si="18"/>
        <v>0.3532907405</v>
      </c>
      <c r="AD1730" s="33">
        <f t="shared" si="19"/>
        <v>0.001627053864</v>
      </c>
      <c r="AE1730" s="34">
        <f t="shared" si="23"/>
        <v>0</v>
      </c>
      <c r="AF1730" s="34">
        <f t="shared" si="24"/>
        <v>0</v>
      </c>
      <c r="AG1730" s="34">
        <f t="shared" si="25"/>
        <v>0</v>
      </c>
      <c r="AH1730" s="34">
        <f t="shared" si="26"/>
        <v>0</v>
      </c>
      <c r="AI1730" s="34">
        <f t="shared" si="28"/>
        <v>0</v>
      </c>
      <c r="AJ1730" s="34">
        <f t="shared" si="29"/>
        <v>0</v>
      </c>
      <c r="AK1730" s="34">
        <f t="shared" si="27"/>
        <v>0</v>
      </c>
      <c r="AL1730" s="36">
        <f t="shared" si="34"/>
        <v>0</v>
      </c>
      <c r="AM1730" s="36">
        <f t="shared" si="35"/>
        <v>0</v>
      </c>
      <c r="AN1730" s="46">
        <f t="shared" si="36"/>
        <v>0</v>
      </c>
      <c r="AO1730" s="36">
        <f t="shared" si="37"/>
        <v>0</v>
      </c>
      <c r="AP1730" s="36">
        <f t="shared" si="39"/>
        <v>0</v>
      </c>
      <c r="AQ1730" s="36">
        <f t="shared" si="40"/>
        <v>0</v>
      </c>
      <c r="AR1730" s="36">
        <f t="shared" si="38"/>
        <v>0</v>
      </c>
      <c r="AS1730" s="38">
        <f t="shared" si="45"/>
        <v>1</v>
      </c>
      <c r="AT1730" s="38">
        <f t="shared" si="46"/>
        <v>0</v>
      </c>
      <c r="AU1730" s="38">
        <f t="shared" si="47"/>
        <v>0</v>
      </c>
      <c r="AV1730" s="38">
        <f t="shared" si="48"/>
        <v>4</v>
      </c>
      <c r="AW1730" s="38">
        <f t="shared" si="51"/>
        <v>0</v>
      </c>
      <c r="AX1730" s="38">
        <f t="shared" si="52"/>
        <v>1</v>
      </c>
      <c r="AY1730" s="38">
        <f t="shared" si="49"/>
        <v>0.001627053864</v>
      </c>
      <c r="AZ1730" s="12">
        <f t="shared" si="30"/>
        <v>134.54647</v>
      </c>
      <c r="BA1730" s="12">
        <f t="shared" si="41"/>
        <v>100.6897305</v>
      </c>
      <c r="BB1730" s="12">
        <f t="shared" si="53"/>
        <v>137.3411632</v>
      </c>
      <c r="BC1730" s="12">
        <f t="shared" si="50"/>
        <v>0.0005423512881</v>
      </c>
      <c r="BD1730" s="12">
        <f t="shared" si="54"/>
        <v>121.977988</v>
      </c>
    </row>
    <row r="1731" ht="14.25" customHeight="1">
      <c r="A1731" s="7">
        <v>39029.0</v>
      </c>
      <c r="B1731" s="21" t="s">
        <v>90</v>
      </c>
      <c r="C1731" s="8">
        <v>38.600277</v>
      </c>
      <c r="D1731" s="33">
        <f t="shared" si="5"/>
        <v>0.002050294412</v>
      </c>
      <c r="E1731" s="33">
        <f t="shared" si="7"/>
        <v>0.002840798971</v>
      </c>
      <c r="F1731" s="33">
        <f t="shared" si="9"/>
        <v>-0.001728936179</v>
      </c>
      <c r="G1731" s="33">
        <f t="shared" si="11"/>
        <v>-0.005168012</v>
      </c>
      <c r="H1731" s="33">
        <f t="shared" si="20"/>
        <v>0.1852118434</v>
      </c>
      <c r="I1731" s="45">
        <f t="shared" si="31"/>
        <v>-0.1699396956</v>
      </c>
      <c r="J1731" s="45">
        <f t="shared" si="43"/>
        <v>-0.3140828275</v>
      </c>
      <c r="K1731" s="21" t="s">
        <v>91</v>
      </c>
      <c r="L1731" s="8">
        <v>13.828411</v>
      </c>
      <c r="M1731" s="33">
        <f t="shared" si="6"/>
        <v>-0.0008522993912</v>
      </c>
      <c r="N1731" s="33">
        <f t="shared" si="8"/>
        <v>0.005145877018</v>
      </c>
      <c r="O1731" s="33">
        <f t="shared" si="10"/>
        <v>-0.006569392672</v>
      </c>
      <c r="P1731" s="33">
        <f t="shared" si="12"/>
        <v>0.06255674536</v>
      </c>
      <c r="Q1731" s="45">
        <f t="shared" si="21"/>
        <v>-0.04610831976</v>
      </c>
      <c r="R1731" s="45">
        <f t="shared" si="32"/>
        <v>-0.776183869</v>
      </c>
      <c r="S1731" s="45">
        <f t="shared" si="44"/>
        <v>2.153569694</v>
      </c>
      <c r="T1731" s="33">
        <f t="shared" si="22"/>
        <v>0.2313201631</v>
      </c>
      <c r="U1731" s="33">
        <f t="shared" si="33"/>
        <v>0.6062441734</v>
      </c>
      <c r="V1731" s="33">
        <f t="shared" si="42"/>
        <v>-2.467652521</v>
      </c>
      <c r="W1731" s="44">
        <f t="shared" si="13"/>
        <v>0.005905153866</v>
      </c>
      <c r="X1731" s="44">
        <f t="shared" si="14"/>
        <v>0.01121918116</v>
      </c>
      <c r="Y1731" s="33">
        <f t="shared" si="15"/>
        <v>1.8998965</v>
      </c>
      <c r="Z1731" s="43">
        <v>1.0</v>
      </c>
      <c r="AA1731" s="33">
        <f t="shared" si="16"/>
        <v>2.8998965</v>
      </c>
      <c r="AB1731" s="33">
        <f t="shared" si="17"/>
        <v>0.6551601066</v>
      </c>
      <c r="AC1731" s="33">
        <f t="shared" si="18"/>
        <v>0.3448398934</v>
      </c>
      <c r="AD1731" s="33">
        <f t="shared" si="19"/>
        <v>-0.00697091111</v>
      </c>
      <c r="AE1731" s="34">
        <f t="shared" si="23"/>
        <v>0</v>
      </c>
      <c r="AF1731" s="34">
        <f t="shared" si="24"/>
        <v>0</v>
      </c>
      <c r="AG1731" s="34">
        <f t="shared" si="25"/>
        <v>0</v>
      </c>
      <c r="AH1731" s="34">
        <f t="shared" si="26"/>
        <v>0</v>
      </c>
      <c r="AI1731" s="34">
        <f t="shared" si="28"/>
        <v>0</v>
      </c>
      <c r="AJ1731" s="34">
        <f t="shared" si="29"/>
        <v>0</v>
      </c>
      <c r="AK1731" s="34">
        <f t="shared" si="27"/>
        <v>0</v>
      </c>
      <c r="AL1731" s="36">
        <f t="shared" si="34"/>
        <v>0</v>
      </c>
      <c r="AM1731" s="36">
        <f t="shared" si="35"/>
        <v>0</v>
      </c>
      <c r="AN1731" s="46">
        <f t="shared" si="36"/>
        <v>0</v>
      </c>
      <c r="AO1731" s="36">
        <f t="shared" si="37"/>
        <v>0</v>
      </c>
      <c r="AP1731" s="36">
        <f t="shared" si="39"/>
        <v>0</v>
      </c>
      <c r="AQ1731" s="36">
        <f t="shared" si="40"/>
        <v>0</v>
      </c>
      <c r="AR1731" s="36">
        <f t="shared" si="38"/>
        <v>0</v>
      </c>
      <c r="AS1731" s="38">
        <f t="shared" si="45"/>
        <v>1</v>
      </c>
      <c r="AT1731" s="38">
        <f t="shared" si="46"/>
        <v>0</v>
      </c>
      <c r="AU1731" s="38">
        <f t="shared" si="47"/>
        <v>0</v>
      </c>
      <c r="AV1731" s="38">
        <f t="shared" si="48"/>
        <v>5</v>
      </c>
      <c r="AW1731" s="38">
        <f t="shared" si="51"/>
        <v>0</v>
      </c>
      <c r="AX1731" s="38">
        <f t="shared" si="52"/>
        <v>1</v>
      </c>
      <c r="AY1731" s="38">
        <f t="shared" si="49"/>
        <v>-0.00697091111</v>
      </c>
      <c r="AZ1731" s="12">
        <f t="shared" si="30"/>
        <v>134.54647</v>
      </c>
      <c r="BA1731" s="12">
        <f t="shared" si="41"/>
        <v>100.6897305</v>
      </c>
      <c r="BB1731" s="12">
        <f t="shared" si="53"/>
        <v>136.3837701</v>
      </c>
      <c r="BC1731" s="12">
        <f t="shared" si="50"/>
        <v>-0.002323637037</v>
      </c>
      <c r="BD1731" s="12">
        <f t="shared" si="54"/>
        <v>121.6945554</v>
      </c>
    </row>
    <row r="1732" ht="14.25" customHeight="1">
      <c r="A1732" s="7">
        <v>39030.0</v>
      </c>
      <c r="B1732" s="21" t="s">
        <v>90</v>
      </c>
      <c r="C1732" s="8">
        <v>38.089893000000004</v>
      </c>
      <c r="D1732" s="33">
        <f t="shared" si="5"/>
        <v>-0.01322228853</v>
      </c>
      <c r="E1732" s="33">
        <f t="shared" si="7"/>
        <v>-0.008226974339</v>
      </c>
      <c r="F1732" s="33">
        <f t="shared" si="9"/>
        <v>-0.01770632519</v>
      </c>
      <c r="G1732" s="33">
        <f t="shared" si="11"/>
        <v>-0.00254622461</v>
      </c>
      <c r="H1732" s="33">
        <f t="shared" si="20"/>
        <v>-0.6428234155</v>
      </c>
      <c r="I1732" s="45">
        <f t="shared" si="31"/>
        <v>-1.013567207</v>
      </c>
      <c r="J1732" s="45">
        <f t="shared" si="43"/>
        <v>-0.1946195899</v>
      </c>
      <c r="K1732" s="21" t="s">
        <v>91</v>
      </c>
      <c r="L1732" s="8">
        <v>13.760568</v>
      </c>
      <c r="M1732" s="33">
        <f t="shared" si="6"/>
        <v>-0.004906058982</v>
      </c>
      <c r="N1732" s="33">
        <f t="shared" si="8"/>
        <v>-0.001284704196</v>
      </c>
      <c r="O1732" s="33">
        <f t="shared" si="10"/>
        <v>-0.01039459893</v>
      </c>
      <c r="P1732" s="33">
        <f t="shared" si="12"/>
        <v>0.05902431561</v>
      </c>
      <c r="Q1732" s="45">
        <f t="shared" si="21"/>
        <v>-0.3570492511</v>
      </c>
      <c r="R1732" s="45">
        <f t="shared" si="32"/>
        <v>-0.9273687263</v>
      </c>
      <c r="S1732" s="45">
        <f t="shared" si="44"/>
        <v>1.881572334</v>
      </c>
      <c r="T1732" s="33">
        <f t="shared" si="22"/>
        <v>-0.2857741644</v>
      </c>
      <c r="U1732" s="33">
        <f t="shared" si="33"/>
        <v>-0.08619848092</v>
      </c>
      <c r="V1732" s="33">
        <f t="shared" si="42"/>
        <v>-2.076191924</v>
      </c>
      <c r="W1732" s="44">
        <f t="shared" si="13"/>
        <v>0.005563745079</v>
      </c>
      <c r="X1732" s="44">
        <f t="shared" si="14"/>
        <v>0.01131624653</v>
      </c>
      <c r="Y1732" s="33">
        <f t="shared" si="15"/>
        <v>2.033926136</v>
      </c>
      <c r="Z1732" s="43">
        <v>1.0</v>
      </c>
      <c r="AA1732" s="33">
        <f t="shared" si="16"/>
        <v>3.033926136</v>
      </c>
      <c r="AB1732" s="33">
        <f t="shared" si="17"/>
        <v>0.670394085</v>
      </c>
      <c r="AC1732" s="33">
        <f t="shared" si="18"/>
        <v>0.329605915</v>
      </c>
      <c r="AD1732" s="33">
        <f t="shared" si="19"/>
        <v>-0.0002251386377</v>
      </c>
      <c r="AE1732" s="34">
        <f t="shared" si="23"/>
        <v>0</v>
      </c>
      <c r="AF1732" s="34">
        <f t="shared" si="24"/>
        <v>0</v>
      </c>
      <c r="AG1732" s="34">
        <f t="shared" si="25"/>
        <v>0</v>
      </c>
      <c r="AH1732" s="34">
        <f t="shared" si="26"/>
        <v>0</v>
      </c>
      <c r="AI1732" s="34">
        <f t="shared" si="28"/>
        <v>0</v>
      </c>
      <c r="AJ1732" s="34">
        <f t="shared" si="29"/>
        <v>0</v>
      </c>
      <c r="AK1732" s="34">
        <f t="shared" si="27"/>
        <v>0</v>
      </c>
      <c r="AL1732" s="36">
        <f t="shared" si="34"/>
        <v>0</v>
      </c>
      <c r="AM1732" s="36">
        <f t="shared" si="35"/>
        <v>0</v>
      </c>
      <c r="AN1732" s="46">
        <f t="shared" si="36"/>
        <v>0</v>
      </c>
      <c r="AO1732" s="36">
        <f t="shared" si="37"/>
        <v>0</v>
      </c>
      <c r="AP1732" s="36">
        <f t="shared" si="39"/>
        <v>0</v>
      </c>
      <c r="AQ1732" s="36">
        <f t="shared" si="40"/>
        <v>0</v>
      </c>
      <c r="AR1732" s="36">
        <f t="shared" si="38"/>
        <v>0</v>
      </c>
      <c r="AS1732" s="38">
        <f t="shared" si="45"/>
        <v>1</v>
      </c>
      <c r="AT1732" s="38">
        <f t="shared" si="46"/>
        <v>0</v>
      </c>
      <c r="AU1732" s="38">
        <f t="shared" si="47"/>
        <v>0</v>
      </c>
      <c r="AV1732" s="38">
        <f t="shared" si="48"/>
        <v>1</v>
      </c>
      <c r="AW1732" s="38">
        <f t="shared" si="51"/>
        <v>1</v>
      </c>
      <c r="AX1732" s="38">
        <f t="shared" si="52"/>
        <v>1</v>
      </c>
      <c r="AY1732" s="38">
        <f t="shared" si="49"/>
        <v>-0.0002251386377</v>
      </c>
      <c r="AZ1732" s="12">
        <f t="shared" si="30"/>
        <v>134.54647</v>
      </c>
      <c r="BA1732" s="12">
        <f t="shared" si="41"/>
        <v>100.6897305</v>
      </c>
      <c r="BB1732" s="12">
        <f t="shared" si="53"/>
        <v>136.3530649</v>
      </c>
      <c r="BC1732" s="12">
        <f t="shared" si="50"/>
        <v>-0.00007504621255</v>
      </c>
      <c r="BD1732" s="12">
        <f t="shared" si="54"/>
        <v>121.6854227</v>
      </c>
    </row>
    <row r="1733" ht="14.25" customHeight="1">
      <c r="A1733" s="7">
        <v>39031.0</v>
      </c>
      <c r="B1733" s="21" t="s">
        <v>90</v>
      </c>
      <c r="C1733" s="8">
        <v>38.004845</v>
      </c>
      <c r="D1733" s="33">
        <f t="shared" si="5"/>
        <v>-0.002232823285</v>
      </c>
      <c r="E1733" s="33">
        <f t="shared" si="7"/>
        <v>-0.01091053025</v>
      </c>
      <c r="F1733" s="33">
        <f t="shared" si="9"/>
        <v>-0.01558074847</v>
      </c>
      <c r="G1733" s="33">
        <f t="shared" si="11"/>
        <v>0.001601620364</v>
      </c>
      <c r="H1733" s="33">
        <f t="shared" si="20"/>
        <v>-0.8225284686</v>
      </c>
      <c r="I1733" s="45">
        <f t="shared" si="31"/>
        <v>-0.8759068402</v>
      </c>
      <c r="J1733" s="45">
        <f t="shared" si="43"/>
        <v>-0.009632141607</v>
      </c>
      <c r="K1733" s="21" t="s">
        <v>91</v>
      </c>
      <c r="L1733" s="8">
        <v>13.707475</v>
      </c>
      <c r="M1733" s="33">
        <f t="shared" si="6"/>
        <v>-0.003858343638</v>
      </c>
      <c r="N1733" s="33">
        <f t="shared" si="8"/>
        <v>-0.0006447794047</v>
      </c>
      <c r="O1733" s="33">
        <f t="shared" si="10"/>
        <v>-0.008534036693</v>
      </c>
      <c r="P1733" s="33">
        <f t="shared" si="12"/>
        <v>0.05565619038</v>
      </c>
      <c r="Q1733" s="45">
        <f t="shared" si="21"/>
        <v>-0.3136855037</v>
      </c>
      <c r="R1733" s="45">
        <f t="shared" si="32"/>
        <v>-0.8384963457</v>
      </c>
      <c r="S1733" s="45">
        <f t="shared" si="44"/>
        <v>1.647063918</v>
      </c>
      <c r="T1733" s="33">
        <f t="shared" si="22"/>
        <v>-0.5088429648</v>
      </c>
      <c r="U1733" s="33">
        <f t="shared" si="33"/>
        <v>-0.03741049452</v>
      </c>
      <c r="V1733" s="33">
        <f t="shared" si="42"/>
        <v>-1.65669606</v>
      </c>
      <c r="W1733" s="44">
        <f t="shared" si="13"/>
        <v>0.005393480864</v>
      </c>
      <c r="X1733" s="44">
        <f t="shared" si="14"/>
        <v>0.01139169337</v>
      </c>
      <c r="Y1733" s="33">
        <f t="shared" si="15"/>
        <v>2.112122701</v>
      </c>
      <c r="Z1733" s="43">
        <v>1.0</v>
      </c>
      <c r="AA1733" s="33">
        <f t="shared" si="16"/>
        <v>3.112122701</v>
      </c>
      <c r="AB1733" s="33">
        <f t="shared" si="17"/>
        <v>0.6786759083</v>
      </c>
      <c r="AC1733" s="33">
        <f t="shared" si="18"/>
        <v>0.3213240917</v>
      </c>
      <c r="AD1733" s="33">
        <f t="shared" si="19"/>
        <v>-0.0119541624</v>
      </c>
      <c r="AE1733" s="34">
        <f t="shared" si="23"/>
        <v>0</v>
      </c>
      <c r="AF1733" s="34">
        <f t="shared" si="24"/>
        <v>0</v>
      </c>
      <c r="AG1733" s="34">
        <f t="shared" si="25"/>
        <v>0</v>
      </c>
      <c r="AH1733" s="34">
        <f t="shared" si="26"/>
        <v>0</v>
      </c>
      <c r="AI1733" s="34">
        <f t="shared" si="28"/>
        <v>0</v>
      </c>
      <c r="AJ1733" s="34">
        <f t="shared" si="29"/>
        <v>0</v>
      </c>
      <c r="AK1733" s="34">
        <f t="shared" si="27"/>
        <v>0</v>
      </c>
      <c r="AL1733" s="36">
        <f t="shared" si="34"/>
        <v>0</v>
      </c>
      <c r="AM1733" s="36">
        <f t="shared" si="35"/>
        <v>0</v>
      </c>
      <c r="AN1733" s="46">
        <f t="shared" si="36"/>
        <v>0</v>
      </c>
      <c r="AO1733" s="36">
        <f t="shared" si="37"/>
        <v>0</v>
      </c>
      <c r="AP1733" s="36">
        <f t="shared" si="39"/>
        <v>0</v>
      </c>
      <c r="AQ1733" s="36">
        <f t="shared" si="40"/>
        <v>0</v>
      </c>
      <c r="AR1733" s="36">
        <f t="shared" si="38"/>
        <v>0</v>
      </c>
      <c r="AS1733" s="38">
        <f t="shared" si="45"/>
        <v>1</v>
      </c>
      <c r="AT1733" s="38">
        <f t="shared" si="46"/>
        <v>0</v>
      </c>
      <c r="AU1733" s="38">
        <f t="shared" si="47"/>
        <v>0</v>
      </c>
      <c r="AV1733" s="38">
        <f t="shared" si="48"/>
        <v>2</v>
      </c>
      <c r="AW1733" s="38">
        <f t="shared" si="51"/>
        <v>0</v>
      </c>
      <c r="AX1733" s="38">
        <f t="shared" si="52"/>
        <v>1</v>
      </c>
      <c r="AY1733" s="38">
        <f t="shared" si="49"/>
        <v>-0.0119541624</v>
      </c>
      <c r="AZ1733" s="12">
        <f t="shared" si="30"/>
        <v>134.54647</v>
      </c>
      <c r="BA1733" s="12">
        <f t="shared" si="41"/>
        <v>100.6897305</v>
      </c>
      <c r="BB1733" s="12">
        <f t="shared" si="53"/>
        <v>134.7230782</v>
      </c>
      <c r="BC1733" s="12">
        <f t="shared" si="50"/>
        <v>-0.003984720801</v>
      </c>
      <c r="BD1733" s="12">
        <f t="shared" si="54"/>
        <v>121.2005402</v>
      </c>
    </row>
    <row r="1734" ht="14.25" customHeight="1">
      <c r="A1734" s="7">
        <v>39034.0</v>
      </c>
      <c r="B1734" s="21" t="s">
        <v>90</v>
      </c>
      <c r="C1734" s="8">
        <v>37.312195</v>
      </c>
      <c r="D1734" s="33">
        <f t="shared" si="5"/>
        <v>-0.01822530785</v>
      </c>
      <c r="E1734" s="33">
        <f t="shared" si="7"/>
        <v>-0.02955099568</v>
      </c>
      <c r="F1734" s="33">
        <f t="shared" si="9"/>
        <v>-0.03336976053</v>
      </c>
      <c r="G1734" s="33">
        <f t="shared" si="11"/>
        <v>-0.02026143485</v>
      </c>
      <c r="H1734" s="33">
        <f t="shared" si="20"/>
        <v>-2.200750334</v>
      </c>
      <c r="I1734" s="45">
        <f t="shared" si="31"/>
        <v>-1.793311483</v>
      </c>
      <c r="J1734" s="45">
        <f t="shared" si="43"/>
        <v>-0.9380308376</v>
      </c>
      <c r="K1734" s="21" t="s">
        <v>91</v>
      </c>
      <c r="L1734" s="8">
        <v>13.689775</v>
      </c>
      <c r="M1734" s="33">
        <f t="shared" si="6"/>
        <v>-0.001291266262</v>
      </c>
      <c r="N1734" s="33">
        <f t="shared" si="8"/>
        <v>-0.008544689152</v>
      </c>
      <c r="O1734" s="33">
        <f t="shared" si="10"/>
        <v>-0.007484876039</v>
      </c>
      <c r="P1734" s="33">
        <f t="shared" si="12"/>
        <v>0.04881361448</v>
      </c>
      <c r="Q1734" s="45">
        <f t="shared" si="21"/>
        <v>-0.6958894914</v>
      </c>
      <c r="R1734" s="45">
        <f t="shared" si="32"/>
        <v>-0.7831193563</v>
      </c>
      <c r="S1734" s="45">
        <f t="shared" si="44"/>
        <v>1.285346696</v>
      </c>
      <c r="T1734" s="33">
        <f t="shared" si="22"/>
        <v>-1.504860843</v>
      </c>
      <c r="U1734" s="33">
        <f t="shared" si="33"/>
        <v>-1.010192126</v>
      </c>
      <c r="V1734" s="33">
        <f t="shared" si="42"/>
        <v>-2.223377533</v>
      </c>
      <c r="W1734" s="44">
        <f t="shared" si="13"/>
        <v>0.006694112272</v>
      </c>
      <c r="X1734" s="44">
        <f t="shared" si="14"/>
        <v>0.01141102939</v>
      </c>
      <c r="Y1734" s="33">
        <f t="shared" si="15"/>
        <v>1.70463669</v>
      </c>
      <c r="Z1734" s="43">
        <v>1.0</v>
      </c>
      <c r="AA1734" s="33">
        <f t="shared" si="16"/>
        <v>2.70463669</v>
      </c>
      <c r="AB1734" s="33">
        <f t="shared" si="17"/>
        <v>0.6302645735</v>
      </c>
      <c r="AC1734" s="33">
        <f t="shared" si="18"/>
        <v>0.3697354265</v>
      </c>
      <c r="AD1734" s="33">
        <f t="shared" si="19"/>
        <v>0.004324286566</v>
      </c>
      <c r="AE1734" s="34">
        <f t="shared" si="23"/>
        <v>1</v>
      </c>
      <c r="AF1734" s="34">
        <f t="shared" si="24"/>
        <v>0</v>
      </c>
      <c r="AG1734" s="34">
        <f t="shared" si="25"/>
        <v>0</v>
      </c>
      <c r="AH1734" s="34">
        <f t="shared" si="26"/>
        <v>1</v>
      </c>
      <c r="AI1734" s="34">
        <f t="shared" si="28"/>
        <v>0</v>
      </c>
      <c r="AJ1734" s="34">
        <f t="shared" si="29"/>
        <v>1</v>
      </c>
      <c r="AK1734" s="34">
        <f t="shared" si="27"/>
        <v>0.004324286566</v>
      </c>
      <c r="AL1734" s="36">
        <f t="shared" si="34"/>
        <v>1</v>
      </c>
      <c r="AM1734" s="36">
        <f t="shared" si="35"/>
        <v>0</v>
      </c>
      <c r="AN1734" s="46">
        <f t="shared" si="36"/>
        <v>0</v>
      </c>
      <c r="AO1734" s="36">
        <f t="shared" si="37"/>
        <v>1</v>
      </c>
      <c r="AP1734" s="36">
        <f t="shared" si="39"/>
        <v>0</v>
      </c>
      <c r="AQ1734" s="36">
        <f t="shared" si="40"/>
        <v>1</v>
      </c>
      <c r="AR1734" s="36">
        <f t="shared" si="38"/>
        <v>0.004324286566</v>
      </c>
      <c r="AS1734" s="38">
        <f t="shared" si="45"/>
        <v>1</v>
      </c>
      <c r="AT1734" s="38">
        <f t="shared" si="46"/>
        <v>0</v>
      </c>
      <c r="AU1734" s="38">
        <f t="shared" si="47"/>
        <v>0</v>
      </c>
      <c r="AV1734" s="38">
        <f t="shared" si="48"/>
        <v>3</v>
      </c>
      <c r="AW1734" s="38">
        <f t="shared" si="51"/>
        <v>0</v>
      </c>
      <c r="AX1734" s="38">
        <f t="shared" si="52"/>
        <v>1</v>
      </c>
      <c r="AY1734" s="38">
        <f t="shared" si="49"/>
        <v>0.004324286566</v>
      </c>
      <c r="AZ1734" s="12">
        <f t="shared" si="30"/>
        <v>135.1282875</v>
      </c>
      <c r="BA1734" s="12">
        <f t="shared" si="41"/>
        <v>101.1251418</v>
      </c>
      <c r="BB1734" s="12">
        <f t="shared" si="53"/>
        <v>135.3056594</v>
      </c>
      <c r="BC1734" s="12">
        <f t="shared" si="50"/>
        <v>0.004324286566</v>
      </c>
      <c r="BD1734" s="12">
        <f t="shared" si="54"/>
        <v>121.7246461</v>
      </c>
    </row>
    <row r="1735" ht="14.25" customHeight="1">
      <c r="A1735" s="7">
        <v>39035.0</v>
      </c>
      <c r="B1735" s="21" t="s">
        <v>90</v>
      </c>
      <c r="C1735" s="8">
        <v>37.63422</v>
      </c>
      <c r="D1735" s="33">
        <f t="shared" si="5"/>
        <v>0.00863055631</v>
      </c>
      <c r="E1735" s="33">
        <f t="shared" si="7"/>
        <v>-0.02302822254</v>
      </c>
      <c r="F1735" s="33">
        <f t="shared" si="9"/>
        <v>-0.02364402592</v>
      </c>
      <c r="G1735" s="33">
        <f t="shared" si="11"/>
        <v>-0.006894147288</v>
      </c>
      <c r="H1735" s="33">
        <f t="shared" si="20"/>
        <v>-1.623869393</v>
      </c>
      <c r="I1735" s="45">
        <f t="shared" si="31"/>
        <v>-1.223635236</v>
      </c>
      <c r="J1735" s="45">
        <f t="shared" si="43"/>
        <v>-0.3501451325</v>
      </c>
      <c r="K1735" s="21" t="s">
        <v>91</v>
      </c>
      <c r="L1735" s="8">
        <v>13.731068</v>
      </c>
      <c r="M1735" s="33">
        <f t="shared" si="6"/>
        <v>0.003016338837</v>
      </c>
      <c r="N1735" s="33">
        <f t="shared" si="8"/>
        <v>-0.007885647953</v>
      </c>
      <c r="O1735" s="33">
        <f t="shared" si="10"/>
        <v>-0.003639083016</v>
      </c>
      <c r="P1735" s="33">
        <f t="shared" si="12"/>
        <v>0.06302809536</v>
      </c>
      <c r="Q1735" s="45">
        <f t="shared" si="21"/>
        <v>-0.6443049806</v>
      </c>
      <c r="R1735" s="45">
        <f t="shared" si="32"/>
        <v>-0.6103099598</v>
      </c>
      <c r="S1735" s="45">
        <f t="shared" si="44"/>
        <v>1.846412548</v>
      </c>
      <c r="T1735" s="33">
        <f t="shared" si="22"/>
        <v>-0.9795644123</v>
      </c>
      <c r="U1735" s="33">
        <f t="shared" si="33"/>
        <v>-0.6133252764</v>
      </c>
      <c r="V1735" s="33">
        <f t="shared" si="42"/>
        <v>-2.19655768</v>
      </c>
      <c r="W1735" s="44">
        <f t="shared" si="13"/>
        <v>0.00695632284</v>
      </c>
      <c r="X1735" s="44">
        <f t="shared" si="14"/>
        <v>0.01100341558</v>
      </c>
      <c r="Y1735" s="33">
        <f t="shared" si="15"/>
        <v>1.581786216</v>
      </c>
      <c r="Z1735" s="43">
        <v>1.0</v>
      </c>
      <c r="AA1735" s="33">
        <f t="shared" si="16"/>
        <v>2.581786216</v>
      </c>
      <c r="AB1735" s="33">
        <f t="shared" si="17"/>
        <v>0.6126712608</v>
      </c>
      <c r="AC1735" s="33">
        <f t="shared" si="18"/>
        <v>0.3873287392</v>
      </c>
      <c r="AD1735" s="33">
        <f t="shared" si="19"/>
        <v>-0.007756195137</v>
      </c>
      <c r="AE1735" s="34">
        <f t="shared" si="23"/>
        <v>0</v>
      </c>
      <c r="AF1735" s="34">
        <f t="shared" si="24"/>
        <v>0</v>
      </c>
      <c r="AG1735" s="34">
        <f t="shared" si="25"/>
        <v>0</v>
      </c>
      <c r="AH1735" s="34">
        <f t="shared" si="26"/>
        <v>2</v>
      </c>
      <c r="AI1735" s="34">
        <f t="shared" si="28"/>
        <v>0</v>
      </c>
      <c r="AJ1735" s="34">
        <f t="shared" si="29"/>
        <v>1</v>
      </c>
      <c r="AK1735" s="34">
        <f t="shared" si="27"/>
        <v>-0.007756195137</v>
      </c>
      <c r="AL1735" s="36">
        <f t="shared" si="34"/>
        <v>0</v>
      </c>
      <c r="AM1735" s="36">
        <f t="shared" si="35"/>
        <v>0</v>
      </c>
      <c r="AN1735" s="46">
        <f t="shared" si="36"/>
        <v>0</v>
      </c>
      <c r="AO1735" s="36">
        <f t="shared" si="37"/>
        <v>2</v>
      </c>
      <c r="AP1735" s="36">
        <f t="shared" si="39"/>
        <v>0</v>
      </c>
      <c r="AQ1735" s="36">
        <f t="shared" si="40"/>
        <v>1</v>
      </c>
      <c r="AR1735" s="36">
        <f t="shared" si="38"/>
        <v>-0.007756195137</v>
      </c>
      <c r="AS1735" s="38">
        <f t="shared" si="45"/>
        <v>1</v>
      </c>
      <c r="AT1735" s="38">
        <f t="shared" si="46"/>
        <v>0</v>
      </c>
      <c r="AU1735" s="38">
        <f t="shared" si="47"/>
        <v>0</v>
      </c>
      <c r="AV1735" s="38">
        <f t="shared" si="48"/>
        <v>4</v>
      </c>
      <c r="AW1735" s="38">
        <f t="shared" si="51"/>
        <v>0</v>
      </c>
      <c r="AX1735" s="38">
        <f t="shared" si="52"/>
        <v>1</v>
      </c>
      <c r="AY1735" s="38">
        <f t="shared" si="49"/>
        <v>-0.007756195137</v>
      </c>
      <c r="AZ1735" s="12">
        <f t="shared" si="30"/>
        <v>134.0802062</v>
      </c>
      <c r="BA1735" s="12">
        <f t="shared" si="41"/>
        <v>100.3407954</v>
      </c>
      <c r="BB1735" s="12">
        <f t="shared" si="53"/>
        <v>134.2562023</v>
      </c>
      <c r="BC1735" s="12">
        <f t="shared" si="50"/>
        <v>-0.007756195137</v>
      </c>
      <c r="BD1735" s="12">
        <f t="shared" si="54"/>
        <v>120.780526</v>
      </c>
    </row>
    <row r="1736" ht="14.25" customHeight="1">
      <c r="A1736" s="7">
        <v>39036.0</v>
      </c>
      <c r="B1736" s="21" t="s">
        <v>90</v>
      </c>
      <c r="C1736" s="8">
        <v>37.2089</v>
      </c>
      <c r="D1736" s="33">
        <f t="shared" si="5"/>
        <v>-0.01130141664</v>
      </c>
      <c r="E1736" s="33">
        <f t="shared" si="7"/>
        <v>-0.0360457776</v>
      </c>
      <c r="F1736" s="33">
        <f t="shared" si="9"/>
        <v>-0.03330737744</v>
      </c>
      <c r="G1736" s="33">
        <f t="shared" si="11"/>
        <v>-0.03085930524</v>
      </c>
      <c r="H1736" s="33">
        <f t="shared" si="20"/>
        <v>-2.493913534</v>
      </c>
      <c r="I1736" s="45">
        <f t="shared" si="31"/>
        <v>-1.675287574</v>
      </c>
      <c r="J1736" s="45">
        <f t="shared" si="43"/>
        <v>-1.355920401</v>
      </c>
      <c r="K1736" s="21" t="s">
        <v>91</v>
      </c>
      <c r="L1736" s="8">
        <v>13.760568</v>
      </c>
      <c r="M1736" s="33">
        <f t="shared" si="6"/>
        <v>0.002148412636</v>
      </c>
      <c r="N1736" s="33">
        <f t="shared" si="8"/>
        <v>-0.004906058982</v>
      </c>
      <c r="O1736" s="33">
        <f t="shared" si="10"/>
        <v>0.0002145720596</v>
      </c>
      <c r="P1736" s="33">
        <f t="shared" si="12"/>
        <v>0.06119225118</v>
      </c>
      <c r="Q1736" s="45">
        <f t="shared" si="21"/>
        <v>-0.4864869513</v>
      </c>
      <c r="R1736" s="45">
        <f t="shared" si="32"/>
        <v>-0.4405140308</v>
      </c>
      <c r="S1736" s="45">
        <f t="shared" si="44"/>
        <v>1.686047945</v>
      </c>
      <c r="T1736" s="33">
        <f t="shared" si="22"/>
        <v>-2.007426583</v>
      </c>
      <c r="U1736" s="33">
        <f t="shared" si="33"/>
        <v>-1.234773544</v>
      </c>
      <c r="V1736" s="33">
        <f t="shared" si="42"/>
        <v>-3.041968346</v>
      </c>
      <c r="W1736" s="44">
        <f t="shared" si="13"/>
        <v>0.006603892889</v>
      </c>
      <c r="X1736" s="44">
        <f t="shared" si="14"/>
        <v>0.01100390104</v>
      </c>
      <c r="Y1736" s="33">
        <f t="shared" si="15"/>
        <v>1.666274912</v>
      </c>
      <c r="Z1736" s="43">
        <v>1.0</v>
      </c>
      <c r="AA1736" s="33">
        <f t="shared" si="16"/>
        <v>2.666274912</v>
      </c>
      <c r="AB1736" s="33">
        <f t="shared" si="17"/>
        <v>0.6249449014</v>
      </c>
      <c r="AC1736" s="33">
        <f t="shared" si="18"/>
        <v>0.3750550986</v>
      </c>
      <c r="AD1736" s="33">
        <f t="shared" si="19"/>
        <v>0.001774912332</v>
      </c>
      <c r="AE1736" s="34">
        <f t="shared" si="23"/>
        <v>1</v>
      </c>
      <c r="AF1736" s="34">
        <f t="shared" si="24"/>
        <v>0</v>
      </c>
      <c r="AG1736" s="34">
        <f t="shared" si="25"/>
        <v>0</v>
      </c>
      <c r="AH1736" s="34">
        <f t="shared" si="26"/>
        <v>3</v>
      </c>
      <c r="AI1736" s="34">
        <f t="shared" si="28"/>
        <v>0</v>
      </c>
      <c r="AJ1736" s="34">
        <f t="shared" si="29"/>
        <v>1</v>
      </c>
      <c r="AK1736" s="34">
        <f t="shared" si="27"/>
        <v>0.001774912332</v>
      </c>
      <c r="AL1736" s="36">
        <f t="shared" si="34"/>
        <v>1</v>
      </c>
      <c r="AM1736" s="36">
        <f t="shared" si="35"/>
        <v>0</v>
      </c>
      <c r="AN1736" s="46">
        <f t="shared" si="36"/>
        <v>0</v>
      </c>
      <c r="AO1736" s="36">
        <f t="shared" si="37"/>
        <v>3</v>
      </c>
      <c r="AP1736" s="36">
        <f t="shared" si="39"/>
        <v>0</v>
      </c>
      <c r="AQ1736" s="36">
        <f t="shared" si="40"/>
        <v>1</v>
      </c>
      <c r="AR1736" s="36">
        <f t="shared" si="38"/>
        <v>0.001774912332</v>
      </c>
      <c r="AS1736" s="38">
        <f t="shared" si="45"/>
        <v>1</v>
      </c>
      <c r="AT1736" s="38">
        <f t="shared" si="46"/>
        <v>0</v>
      </c>
      <c r="AU1736" s="38">
        <f t="shared" si="47"/>
        <v>0</v>
      </c>
      <c r="AV1736" s="38">
        <f t="shared" si="48"/>
        <v>5</v>
      </c>
      <c r="AW1736" s="38">
        <f t="shared" si="51"/>
        <v>0</v>
      </c>
      <c r="AX1736" s="38">
        <f t="shared" si="52"/>
        <v>1</v>
      </c>
      <c r="AY1736" s="38">
        <f t="shared" si="49"/>
        <v>0.001774912332</v>
      </c>
      <c r="AZ1736" s="12">
        <f t="shared" si="30"/>
        <v>134.3181868</v>
      </c>
      <c r="BA1736" s="12">
        <f t="shared" si="41"/>
        <v>100.5188916</v>
      </c>
      <c r="BB1736" s="12">
        <f t="shared" si="53"/>
        <v>134.4944953</v>
      </c>
      <c r="BC1736" s="12">
        <f t="shared" si="50"/>
        <v>0.001774912332</v>
      </c>
      <c r="BD1736" s="12">
        <f t="shared" si="54"/>
        <v>120.9949008</v>
      </c>
    </row>
    <row r="1737" ht="14.25" customHeight="1">
      <c r="A1737" s="7">
        <v>39037.0</v>
      </c>
      <c r="B1737" s="21" t="s">
        <v>90</v>
      </c>
      <c r="C1737" s="8">
        <v>37.549133</v>
      </c>
      <c r="D1737" s="33">
        <f t="shared" si="5"/>
        <v>0.009143860743</v>
      </c>
      <c r="E1737" s="33">
        <f t="shared" si="7"/>
        <v>-0.01419694196</v>
      </c>
      <c r="F1737" s="33">
        <f t="shared" si="9"/>
        <v>-0.02230711842</v>
      </c>
      <c r="G1737" s="33">
        <f t="shared" si="11"/>
        <v>-0.01623748654</v>
      </c>
      <c r="H1737" s="33">
        <f t="shared" si="20"/>
        <v>-0.8719595223</v>
      </c>
      <c r="I1737" s="45">
        <f t="shared" si="31"/>
        <v>-1.065333395</v>
      </c>
      <c r="J1737" s="45">
        <f t="shared" si="43"/>
        <v>-0.6982468871</v>
      </c>
      <c r="K1737" s="21" t="s">
        <v>91</v>
      </c>
      <c r="L1737" s="8">
        <v>13.905106</v>
      </c>
      <c r="M1737" s="33">
        <f t="shared" si="6"/>
        <v>0.01050378153</v>
      </c>
      <c r="N1737" s="33">
        <f t="shared" si="8"/>
        <v>0.01050378153</v>
      </c>
      <c r="O1737" s="33">
        <f t="shared" si="10"/>
        <v>0.009205583082</v>
      </c>
      <c r="P1737" s="33">
        <f t="shared" si="12"/>
        <v>0.04965498281</v>
      </c>
      <c r="Q1737" s="45">
        <f t="shared" si="21"/>
        <v>0.2710944233</v>
      </c>
      <c r="R1737" s="45">
        <f t="shared" si="32"/>
        <v>-0.06618771287</v>
      </c>
      <c r="S1737" s="45">
        <f t="shared" si="44"/>
        <v>1.145577169</v>
      </c>
      <c r="T1737" s="33">
        <f t="shared" si="22"/>
        <v>-1.143053946</v>
      </c>
      <c r="U1737" s="33">
        <f t="shared" si="33"/>
        <v>-0.9991456822</v>
      </c>
      <c r="V1737" s="33">
        <f t="shared" si="42"/>
        <v>-1.843824056</v>
      </c>
      <c r="W1737" s="44">
        <f t="shared" si="13"/>
        <v>0.006932184036</v>
      </c>
      <c r="X1737" s="44">
        <f t="shared" si="14"/>
        <v>0.01027282372</v>
      </c>
      <c r="Y1737" s="33">
        <f t="shared" si="15"/>
        <v>1.481902913</v>
      </c>
      <c r="Z1737" s="43">
        <v>1.0</v>
      </c>
      <c r="AA1737" s="33">
        <f t="shared" si="16"/>
        <v>2.481902913</v>
      </c>
      <c r="AB1737" s="33">
        <f t="shared" si="17"/>
        <v>0.597083353</v>
      </c>
      <c r="AC1737" s="33">
        <f t="shared" si="18"/>
        <v>0.402916647</v>
      </c>
      <c r="AD1737" s="33">
        <f t="shared" si="19"/>
        <v>0.003612110936</v>
      </c>
      <c r="AE1737" s="34">
        <f t="shared" si="23"/>
        <v>1</v>
      </c>
      <c r="AF1737" s="34">
        <f t="shared" si="24"/>
        <v>0</v>
      </c>
      <c r="AG1737" s="34">
        <f t="shared" si="25"/>
        <v>0</v>
      </c>
      <c r="AH1737" s="34">
        <f t="shared" si="26"/>
        <v>4</v>
      </c>
      <c r="AI1737" s="34">
        <f t="shared" si="28"/>
        <v>0</v>
      </c>
      <c r="AJ1737" s="34">
        <f t="shared" si="29"/>
        <v>1</v>
      </c>
      <c r="AK1737" s="34">
        <f t="shared" si="27"/>
        <v>0.003612110936</v>
      </c>
      <c r="AL1737" s="36">
        <f t="shared" si="34"/>
        <v>0</v>
      </c>
      <c r="AM1737" s="36">
        <f t="shared" si="35"/>
        <v>0</v>
      </c>
      <c r="AN1737" s="46">
        <f t="shared" si="36"/>
        <v>0</v>
      </c>
      <c r="AO1737" s="36">
        <f t="shared" si="37"/>
        <v>4</v>
      </c>
      <c r="AP1737" s="36">
        <f t="shared" si="39"/>
        <v>0</v>
      </c>
      <c r="AQ1737" s="36">
        <f t="shared" si="40"/>
        <v>1</v>
      </c>
      <c r="AR1737" s="36">
        <f t="shared" si="38"/>
        <v>0.003612110936</v>
      </c>
      <c r="AS1737" s="38">
        <f t="shared" si="45"/>
        <v>1</v>
      </c>
      <c r="AT1737" s="38">
        <f t="shared" si="46"/>
        <v>0</v>
      </c>
      <c r="AU1737" s="38">
        <f t="shared" si="47"/>
        <v>0</v>
      </c>
      <c r="AV1737" s="38">
        <f t="shared" si="48"/>
        <v>1</v>
      </c>
      <c r="AW1737" s="38">
        <f t="shared" si="51"/>
        <v>1</v>
      </c>
      <c r="AX1737" s="38">
        <f t="shared" si="52"/>
        <v>1</v>
      </c>
      <c r="AY1737" s="38">
        <f t="shared" si="49"/>
        <v>0.003612110936</v>
      </c>
      <c r="AZ1737" s="12">
        <f t="shared" si="30"/>
        <v>134.803359</v>
      </c>
      <c r="BA1737" s="12">
        <f t="shared" si="41"/>
        <v>100.8819769</v>
      </c>
      <c r="BB1737" s="12">
        <f t="shared" si="53"/>
        <v>134.9803043</v>
      </c>
      <c r="BC1737" s="12">
        <f t="shared" si="50"/>
        <v>0.003612110936</v>
      </c>
      <c r="BD1737" s="12">
        <f t="shared" si="54"/>
        <v>121.4319478</v>
      </c>
    </row>
    <row r="1738" ht="14.25" customHeight="1">
      <c r="A1738" s="7">
        <v>39038.0</v>
      </c>
      <c r="B1738" s="21" t="s">
        <v>90</v>
      </c>
      <c r="C1738" s="8">
        <v>37.84079</v>
      </c>
      <c r="D1738" s="33">
        <f t="shared" si="5"/>
        <v>0.007767343123</v>
      </c>
      <c r="E1738" s="33">
        <f t="shared" si="7"/>
        <v>-0.004316686465</v>
      </c>
      <c r="F1738" s="33">
        <f t="shared" si="9"/>
        <v>-0.01518011938</v>
      </c>
      <c r="G1738" s="33">
        <f t="shared" si="11"/>
        <v>-0.008438187801</v>
      </c>
      <c r="H1738" s="33">
        <f t="shared" si="20"/>
        <v>-0.1822485059</v>
      </c>
      <c r="I1738" s="45">
        <f t="shared" si="31"/>
        <v>-0.6785003887</v>
      </c>
      <c r="J1738" s="45">
        <f t="shared" si="43"/>
        <v>-0.3558948937</v>
      </c>
      <c r="K1738" s="21" t="s">
        <v>91</v>
      </c>
      <c r="L1738" s="8">
        <v>13.940502</v>
      </c>
      <c r="M1738" s="33">
        <f t="shared" si="6"/>
        <v>0.002545539746</v>
      </c>
      <c r="N1738" s="33">
        <f t="shared" si="8"/>
        <v>0.01699999453</v>
      </c>
      <c r="O1738" s="33">
        <f t="shared" si="10"/>
        <v>0.01634425388</v>
      </c>
      <c r="P1738" s="33">
        <f t="shared" si="12"/>
        <v>0.01090901233</v>
      </c>
      <c r="Q1738" s="45">
        <f t="shared" si="21"/>
        <v>0.5789749276</v>
      </c>
      <c r="R1738" s="45">
        <f t="shared" si="32"/>
        <v>0.2258520477</v>
      </c>
      <c r="S1738" s="45">
        <f t="shared" si="44"/>
        <v>-0.4678965434</v>
      </c>
      <c r="T1738" s="33">
        <f t="shared" si="22"/>
        <v>-0.7612234335</v>
      </c>
      <c r="U1738" s="33">
        <f t="shared" si="33"/>
        <v>-0.9043524363</v>
      </c>
      <c r="V1738" s="33">
        <f t="shared" si="42"/>
        <v>0.1120016497</v>
      </c>
      <c r="W1738" s="44">
        <f t="shared" si="13"/>
        <v>0.00719217614</v>
      </c>
      <c r="X1738" s="44">
        <f t="shared" si="14"/>
        <v>0.004863054956</v>
      </c>
      <c r="Y1738" s="33">
        <f t="shared" si="15"/>
        <v>0.6761590458</v>
      </c>
      <c r="Z1738" s="43">
        <v>1.0</v>
      </c>
      <c r="AA1738" s="33">
        <f t="shared" si="16"/>
        <v>1.676159046</v>
      </c>
      <c r="AB1738" s="33">
        <f t="shared" si="17"/>
        <v>0.403397904</v>
      </c>
      <c r="AC1738" s="33">
        <f t="shared" si="18"/>
        <v>0.596602096</v>
      </c>
      <c r="AD1738" s="33">
        <f t="shared" si="19"/>
        <v>0.004202370487</v>
      </c>
      <c r="AE1738" s="34">
        <f t="shared" si="23"/>
        <v>0</v>
      </c>
      <c r="AF1738" s="34">
        <f t="shared" si="24"/>
        <v>0</v>
      </c>
      <c r="AG1738" s="34">
        <f t="shared" si="25"/>
        <v>0</v>
      </c>
      <c r="AH1738" s="34">
        <f t="shared" si="26"/>
        <v>5</v>
      </c>
      <c r="AI1738" s="34">
        <f t="shared" si="28"/>
        <v>0</v>
      </c>
      <c r="AJ1738" s="34">
        <f t="shared" si="29"/>
        <v>1</v>
      </c>
      <c r="AK1738" s="34">
        <f t="shared" si="27"/>
        <v>0.004202370487</v>
      </c>
      <c r="AL1738" s="36">
        <f t="shared" si="34"/>
        <v>0</v>
      </c>
      <c r="AM1738" s="36">
        <f t="shared" si="35"/>
        <v>0</v>
      </c>
      <c r="AN1738" s="46">
        <f t="shared" si="36"/>
        <v>0</v>
      </c>
      <c r="AO1738" s="36">
        <f t="shared" si="37"/>
        <v>5</v>
      </c>
      <c r="AP1738" s="36">
        <f t="shared" si="39"/>
        <v>0</v>
      </c>
      <c r="AQ1738" s="36">
        <f t="shared" si="40"/>
        <v>1</v>
      </c>
      <c r="AR1738" s="36">
        <f t="shared" si="38"/>
        <v>0.004202370487</v>
      </c>
      <c r="AS1738" s="38">
        <f t="shared" si="45"/>
        <v>0</v>
      </c>
      <c r="AT1738" s="38">
        <f t="shared" si="46"/>
        <v>0</v>
      </c>
      <c r="AU1738" s="38">
        <f t="shared" si="47"/>
        <v>0</v>
      </c>
      <c r="AV1738" s="38">
        <f t="shared" si="48"/>
        <v>2</v>
      </c>
      <c r="AW1738" s="38">
        <f t="shared" si="51"/>
        <v>0</v>
      </c>
      <c r="AX1738" s="38">
        <f t="shared" si="52"/>
        <v>1</v>
      </c>
      <c r="AY1738" s="38">
        <f t="shared" si="49"/>
        <v>0.004202370487</v>
      </c>
      <c r="AZ1738" s="12">
        <f t="shared" si="30"/>
        <v>135.3698526</v>
      </c>
      <c r="BA1738" s="12">
        <f t="shared" si="41"/>
        <v>101.3059204</v>
      </c>
      <c r="BB1738" s="12">
        <f t="shared" si="53"/>
        <v>135.5475416</v>
      </c>
      <c r="BC1738" s="12">
        <f t="shared" si="50"/>
        <v>0.004202370487</v>
      </c>
      <c r="BD1738" s="12">
        <f t="shared" si="54"/>
        <v>121.9422499</v>
      </c>
    </row>
    <row r="1739" ht="14.25" customHeight="1">
      <c r="A1739" s="7">
        <v>39041.0</v>
      </c>
      <c r="B1739" s="21" t="s">
        <v>90</v>
      </c>
      <c r="C1739" s="8">
        <v>37.974464</v>
      </c>
      <c r="D1739" s="33">
        <f t="shared" si="5"/>
        <v>0.003532537244</v>
      </c>
      <c r="E1739" s="33">
        <f t="shared" si="7"/>
        <v>0.01774939802</v>
      </c>
      <c r="F1739" s="33">
        <f t="shared" si="9"/>
        <v>-0.01232611005</v>
      </c>
      <c r="G1739" s="33">
        <f t="shared" si="11"/>
        <v>-0.01076310147</v>
      </c>
      <c r="H1739" s="33">
        <f t="shared" si="20"/>
        <v>1.358371288</v>
      </c>
      <c r="I1739" s="45">
        <f t="shared" si="31"/>
        <v>-0.5138492935</v>
      </c>
      <c r="J1739" s="45">
        <f t="shared" si="43"/>
        <v>-0.4323921727</v>
      </c>
      <c r="K1739" s="21" t="s">
        <v>91</v>
      </c>
      <c r="L1739" s="8">
        <v>13.875605</v>
      </c>
      <c r="M1739" s="33">
        <f t="shared" si="6"/>
        <v>-0.004655284293</v>
      </c>
      <c r="N1739" s="33">
        <f t="shared" si="8"/>
        <v>0.01357436481</v>
      </c>
      <c r="O1739" s="33">
        <f t="shared" si="10"/>
        <v>0.004913686929</v>
      </c>
      <c r="P1739" s="33">
        <f t="shared" si="12"/>
        <v>-0.005076363065</v>
      </c>
      <c r="Q1739" s="45">
        <f t="shared" si="21"/>
        <v>0.4031906966</v>
      </c>
      <c r="R1739" s="45">
        <f t="shared" si="32"/>
        <v>-0.2392181009</v>
      </c>
      <c r="S1739" s="45">
        <f t="shared" si="44"/>
        <v>-1.1252115</v>
      </c>
      <c r="T1739" s="33">
        <f t="shared" si="22"/>
        <v>0.9551805916</v>
      </c>
      <c r="U1739" s="33">
        <f t="shared" si="33"/>
        <v>-0.2746311926</v>
      </c>
      <c r="V1739" s="33">
        <f t="shared" si="42"/>
        <v>0.6928193269</v>
      </c>
      <c r="W1739" s="44">
        <f t="shared" si="13"/>
        <v>0.007102390491</v>
      </c>
      <c r="X1739" s="44">
        <f t="shared" si="14"/>
        <v>0.004276071745</v>
      </c>
      <c r="Y1739" s="33">
        <f t="shared" si="15"/>
        <v>0.6020609188</v>
      </c>
      <c r="Z1739" s="43">
        <v>1.0</v>
      </c>
      <c r="AA1739" s="33">
        <f t="shared" si="16"/>
        <v>1.602060919</v>
      </c>
      <c r="AB1739" s="33">
        <f t="shared" si="17"/>
        <v>0.3758040108</v>
      </c>
      <c r="AC1739" s="33">
        <f t="shared" si="18"/>
        <v>0.6241959892</v>
      </c>
      <c r="AD1739" s="33">
        <f t="shared" si="19"/>
        <v>0.001024222236</v>
      </c>
      <c r="AE1739" s="34">
        <f t="shared" si="23"/>
        <v>0</v>
      </c>
      <c r="AF1739" s="34">
        <f t="shared" si="24"/>
        <v>0</v>
      </c>
      <c r="AG1739" s="34">
        <f t="shared" si="25"/>
        <v>0</v>
      </c>
      <c r="AH1739" s="34">
        <f t="shared" si="26"/>
        <v>0</v>
      </c>
      <c r="AI1739" s="34">
        <f t="shared" si="28"/>
        <v>1</v>
      </c>
      <c r="AJ1739" s="34">
        <f t="shared" si="29"/>
        <v>0</v>
      </c>
      <c r="AK1739" s="34">
        <f t="shared" si="27"/>
        <v>0</v>
      </c>
      <c r="AL1739" s="36">
        <f t="shared" si="34"/>
        <v>0</v>
      </c>
      <c r="AM1739" s="36">
        <f t="shared" si="35"/>
        <v>0</v>
      </c>
      <c r="AN1739" s="46">
        <f t="shared" si="36"/>
        <v>0</v>
      </c>
      <c r="AO1739" s="36">
        <f t="shared" si="37"/>
        <v>0</v>
      </c>
      <c r="AP1739" s="36">
        <f t="shared" si="39"/>
        <v>1</v>
      </c>
      <c r="AQ1739" s="36">
        <f t="shared" si="40"/>
        <v>0</v>
      </c>
      <c r="AR1739" s="36">
        <f t="shared" si="38"/>
        <v>0</v>
      </c>
      <c r="AS1739" s="38">
        <f t="shared" si="45"/>
        <v>0</v>
      </c>
      <c r="AT1739" s="38">
        <f t="shared" si="46"/>
        <v>0</v>
      </c>
      <c r="AU1739" s="38">
        <f t="shared" si="47"/>
        <v>0</v>
      </c>
      <c r="AV1739" s="38">
        <f t="shared" si="48"/>
        <v>3</v>
      </c>
      <c r="AW1739" s="38">
        <f t="shared" si="51"/>
        <v>0</v>
      </c>
      <c r="AX1739" s="38">
        <f t="shared" si="52"/>
        <v>1</v>
      </c>
      <c r="AY1739" s="38">
        <f t="shared" si="49"/>
        <v>0.001024222236</v>
      </c>
      <c r="AZ1739" s="12">
        <f t="shared" si="30"/>
        <v>135.3698526</v>
      </c>
      <c r="BA1739" s="12">
        <f t="shared" si="41"/>
        <v>101.3059204</v>
      </c>
      <c r="BB1739" s="12">
        <f t="shared" si="53"/>
        <v>135.6863724</v>
      </c>
      <c r="BC1739" s="12">
        <f t="shared" si="50"/>
        <v>0.0003414074121</v>
      </c>
      <c r="BD1739" s="12">
        <f t="shared" si="54"/>
        <v>121.9838819</v>
      </c>
    </row>
    <row r="1740" ht="14.25" customHeight="1">
      <c r="A1740" s="7">
        <v>39042.0</v>
      </c>
      <c r="B1740" s="21" t="s">
        <v>90</v>
      </c>
      <c r="C1740" s="8">
        <v>38.010925</v>
      </c>
      <c r="D1740" s="33">
        <f t="shared" si="5"/>
        <v>0.0009601452176</v>
      </c>
      <c r="E1740" s="33">
        <f t="shared" si="7"/>
        <v>0.01000964016</v>
      </c>
      <c r="F1740" s="33">
        <f t="shared" si="9"/>
        <v>-0.0132490866</v>
      </c>
      <c r="G1740" s="33">
        <f t="shared" si="11"/>
        <v>-0.01012649031</v>
      </c>
      <c r="H1740" s="33">
        <f t="shared" si="20"/>
        <v>0.8296131722</v>
      </c>
      <c r="I1740" s="45">
        <f t="shared" si="31"/>
        <v>-0.5398355358</v>
      </c>
      <c r="J1740" s="45">
        <f t="shared" si="43"/>
        <v>-0.3876996745</v>
      </c>
      <c r="K1740" s="21" t="s">
        <v>91</v>
      </c>
      <c r="L1740" s="8">
        <v>13.860858</v>
      </c>
      <c r="M1740" s="33">
        <f t="shared" si="6"/>
        <v>-0.001062800505</v>
      </c>
      <c r="N1740" s="33">
        <f t="shared" si="8"/>
        <v>0.009452287324</v>
      </c>
      <c r="O1740" s="33">
        <f t="shared" si="10"/>
        <v>0.001492101961</v>
      </c>
      <c r="P1740" s="33">
        <f t="shared" si="12"/>
        <v>-0.0008503779558</v>
      </c>
      <c r="Q1740" s="45">
        <f t="shared" si="21"/>
        <v>0.1954110583</v>
      </c>
      <c r="R1740" s="45">
        <f t="shared" si="32"/>
        <v>-0.3695563194</v>
      </c>
      <c r="S1740" s="45">
        <f t="shared" si="44"/>
        <v>-0.9460888354</v>
      </c>
      <c r="T1740" s="33">
        <f t="shared" si="22"/>
        <v>0.6342021139</v>
      </c>
      <c r="U1740" s="33">
        <f t="shared" si="33"/>
        <v>-0.1702792164</v>
      </c>
      <c r="V1740" s="33">
        <f t="shared" si="42"/>
        <v>0.5583891609</v>
      </c>
      <c r="W1740" s="44">
        <f t="shared" si="13"/>
        <v>0.00710782202</v>
      </c>
      <c r="X1740" s="44">
        <f t="shared" si="14"/>
        <v>0.004115202669</v>
      </c>
      <c r="Y1740" s="33">
        <f t="shared" si="15"/>
        <v>0.5789681645</v>
      </c>
      <c r="Z1740" s="43">
        <v>1.0</v>
      </c>
      <c r="AA1740" s="33">
        <f t="shared" si="16"/>
        <v>1.578968164</v>
      </c>
      <c r="AB1740" s="33">
        <f t="shared" si="17"/>
        <v>0.3666750081</v>
      </c>
      <c r="AC1740" s="33">
        <f t="shared" si="18"/>
        <v>0.6333249919</v>
      </c>
      <c r="AD1740" s="33">
        <f t="shared" si="19"/>
        <v>-0.00160008912</v>
      </c>
      <c r="AE1740" s="34">
        <f t="shared" si="23"/>
        <v>0</v>
      </c>
      <c r="AF1740" s="34">
        <f t="shared" si="24"/>
        <v>0</v>
      </c>
      <c r="AG1740" s="34">
        <f t="shared" si="25"/>
        <v>0</v>
      </c>
      <c r="AH1740" s="34">
        <f t="shared" si="26"/>
        <v>0</v>
      </c>
      <c r="AI1740" s="34">
        <f t="shared" si="28"/>
        <v>0</v>
      </c>
      <c r="AJ1740" s="34">
        <f t="shared" si="29"/>
        <v>0</v>
      </c>
      <c r="AK1740" s="34">
        <f t="shared" si="27"/>
        <v>0</v>
      </c>
      <c r="AL1740" s="36">
        <f t="shared" si="34"/>
        <v>0</v>
      </c>
      <c r="AM1740" s="36">
        <f t="shared" si="35"/>
        <v>0</v>
      </c>
      <c r="AN1740" s="46">
        <f t="shared" si="36"/>
        <v>0</v>
      </c>
      <c r="AO1740" s="36">
        <f t="shared" si="37"/>
        <v>0</v>
      </c>
      <c r="AP1740" s="36">
        <f t="shared" si="39"/>
        <v>0</v>
      </c>
      <c r="AQ1740" s="36">
        <f t="shared" si="40"/>
        <v>0</v>
      </c>
      <c r="AR1740" s="36">
        <f t="shared" si="38"/>
        <v>0</v>
      </c>
      <c r="AS1740" s="38">
        <f t="shared" si="45"/>
        <v>0</v>
      </c>
      <c r="AT1740" s="38">
        <f t="shared" si="46"/>
        <v>0</v>
      </c>
      <c r="AU1740" s="38">
        <f t="shared" si="47"/>
        <v>0</v>
      </c>
      <c r="AV1740" s="38">
        <f t="shared" si="48"/>
        <v>4</v>
      </c>
      <c r="AW1740" s="38">
        <f t="shared" si="51"/>
        <v>0</v>
      </c>
      <c r="AX1740" s="38">
        <f t="shared" si="52"/>
        <v>1</v>
      </c>
      <c r="AY1740" s="38">
        <f t="shared" si="49"/>
        <v>-0.00160008912</v>
      </c>
      <c r="AZ1740" s="12">
        <f t="shared" si="30"/>
        <v>135.3698526</v>
      </c>
      <c r="BA1740" s="12">
        <f t="shared" si="41"/>
        <v>101.3059204</v>
      </c>
      <c r="BB1740" s="12">
        <f t="shared" si="53"/>
        <v>135.4692621</v>
      </c>
      <c r="BC1740" s="12">
        <f t="shared" si="50"/>
        <v>-0.0005333630401</v>
      </c>
      <c r="BD1740" s="12">
        <f t="shared" si="54"/>
        <v>121.9188202</v>
      </c>
    </row>
    <row r="1741" ht="14.25" customHeight="1">
      <c r="A1741" s="7">
        <v>39043.0</v>
      </c>
      <c r="B1741" s="21" t="s">
        <v>90</v>
      </c>
      <c r="C1741" s="8">
        <v>37.99876</v>
      </c>
      <c r="D1741" s="33">
        <f t="shared" si="5"/>
        <v>-0.0003200395676</v>
      </c>
      <c r="E1741" s="33">
        <f t="shared" si="7"/>
        <v>0.02122771702</v>
      </c>
      <c r="F1741" s="33">
        <f t="shared" si="9"/>
        <v>-0.01558323014</v>
      </c>
      <c r="G1741" s="33">
        <f t="shared" si="11"/>
        <v>-0.01728522391</v>
      </c>
      <c r="H1741" s="33">
        <f t="shared" si="20"/>
        <v>1.666228433</v>
      </c>
      <c r="I1741" s="45">
        <f t="shared" si="31"/>
        <v>-0.6344019237</v>
      </c>
      <c r="J1741" s="45">
        <f t="shared" si="43"/>
        <v>-0.6701684269</v>
      </c>
      <c r="K1741" s="21" t="s">
        <v>91</v>
      </c>
      <c r="L1741" s="8">
        <v>13.893309</v>
      </c>
      <c r="M1741" s="33">
        <f t="shared" si="6"/>
        <v>0.00234119706</v>
      </c>
      <c r="N1741" s="33">
        <f t="shared" si="8"/>
        <v>0.009646476802</v>
      </c>
      <c r="O1741" s="33">
        <f t="shared" si="10"/>
        <v>0.004693091636</v>
      </c>
      <c r="P1741" s="33">
        <f t="shared" si="12"/>
        <v>-0.001907131798</v>
      </c>
      <c r="Q1741" s="45">
        <f t="shared" si="21"/>
        <v>0.2068096125</v>
      </c>
      <c r="R1741" s="45">
        <f t="shared" si="32"/>
        <v>-0.2295827598</v>
      </c>
      <c r="S1741" s="45">
        <f t="shared" si="44"/>
        <v>-0.982123986</v>
      </c>
      <c r="T1741" s="33">
        <f t="shared" si="22"/>
        <v>1.45941882</v>
      </c>
      <c r="U1741" s="33">
        <f t="shared" si="33"/>
        <v>-0.4048191639</v>
      </c>
      <c r="V1741" s="33">
        <f t="shared" si="42"/>
        <v>0.3119555591</v>
      </c>
      <c r="W1741" s="44">
        <f t="shared" si="13"/>
        <v>0.006889427859</v>
      </c>
      <c r="X1741" s="44">
        <f t="shared" si="14"/>
        <v>0.004075200704</v>
      </c>
      <c r="Y1741" s="33">
        <f t="shared" si="15"/>
        <v>0.5915151138</v>
      </c>
      <c r="Z1741" s="43">
        <v>1.0</v>
      </c>
      <c r="AA1741" s="33">
        <f t="shared" si="16"/>
        <v>1.591515114</v>
      </c>
      <c r="AB1741" s="33">
        <f t="shared" si="17"/>
        <v>0.3716679211</v>
      </c>
      <c r="AC1741" s="33">
        <f t="shared" si="18"/>
        <v>0.6283320789</v>
      </c>
      <c r="AD1741" s="33">
        <f t="shared" si="19"/>
        <v>0.001213079307</v>
      </c>
      <c r="AE1741" s="34">
        <f t="shared" si="23"/>
        <v>-1</v>
      </c>
      <c r="AF1741" s="34">
        <f t="shared" si="24"/>
        <v>0</v>
      </c>
      <c r="AG1741" s="34">
        <f t="shared" si="25"/>
        <v>0</v>
      </c>
      <c r="AH1741" s="34">
        <f t="shared" si="26"/>
        <v>1</v>
      </c>
      <c r="AI1741" s="34">
        <f t="shared" si="28"/>
        <v>0</v>
      </c>
      <c r="AJ1741" s="34">
        <f t="shared" si="29"/>
        <v>-1</v>
      </c>
      <c r="AK1741" s="34">
        <f t="shared" si="27"/>
        <v>-0.001213079307</v>
      </c>
      <c r="AL1741" s="36">
        <f t="shared" si="34"/>
        <v>0</v>
      </c>
      <c r="AM1741" s="36">
        <f t="shared" si="35"/>
        <v>0</v>
      </c>
      <c r="AN1741" s="46">
        <f t="shared" si="36"/>
        <v>0</v>
      </c>
      <c r="AO1741" s="36">
        <f t="shared" si="37"/>
        <v>0</v>
      </c>
      <c r="AP1741" s="36">
        <f t="shared" si="39"/>
        <v>0</v>
      </c>
      <c r="AQ1741" s="36">
        <f t="shared" si="40"/>
        <v>0</v>
      </c>
      <c r="AR1741" s="36">
        <f t="shared" si="38"/>
        <v>0</v>
      </c>
      <c r="AS1741" s="38">
        <f t="shared" si="45"/>
        <v>0</v>
      </c>
      <c r="AT1741" s="38">
        <f t="shared" si="46"/>
        <v>0</v>
      </c>
      <c r="AU1741" s="38">
        <f t="shared" si="47"/>
        <v>0</v>
      </c>
      <c r="AV1741" s="38">
        <f t="shared" si="48"/>
        <v>5</v>
      </c>
      <c r="AW1741" s="38">
        <f t="shared" si="51"/>
        <v>0</v>
      </c>
      <c r="AX1741" s="38">
        <f t="shared" si="52"/>
        <v>1</v>
      </c>
      <c r="AY1741" s="38">
        <f t="shared" si="49"/>
        <v>0.001213079307</v>
      </c>
      <c r="AZ1741" s="12">
        <f t="shared" si="30"/>
        <v>135.2056383</v>
      </c>
      <c r="BA1741" s="12">
        <f t="shared" si="41"/>
        <v>101.3059204</v>
      </c>
      <c r="BB1741" s="12">
        <f t="shared" si="53"/>
        <v>135.6335971</v>
      </c>
      <c r="BC1741" s="12">
        <f t="shared" si="50"/>
        <v>0</v>
      </c>
      <c r="BD1741" s="12">
        <f t="shared" si="54"/>
        <v>121.9188202</v>
      </c>
    </row>
    <row r="1742" ht="14.25" customHeight="1">
      <c r="A1742" s="7">
        <v>39045.0</v>
      </c>
      <c r="B1742" s="21" t="s">
        <v>90</v>
      </c>
      <c r="C1742" s="8">
        <v>37.877251</v>
      </c>
      <c r="D1742" s="33">
        <f t="shared" si="5"/>
        <v>-0.003197709609</v>
      </c>
      <c r="E1742" s="33">
        <f t="shared" si="7"/>
        <v>0.008738364212</v>
      </c>
      <c r="F1742" s="33">
        <f t="shared" si="9"/>
        <v>-0.005582635793</v>
      </c>
      <c r="G1742" s="33">
        <f t="shared" si="11"/>
        <v>-0.02319011302</v>
      </c>
      <c r="H1742" s="33">
        <f t="shared" si="20"/>
        <v>0.8201405368</v>
      </c>
      <c r="I1742" s="45">
        <f t="shared" si="31"/>
        <v>-0.09642961213</v>
      </c>
      <c r="J1742" s="45">
        <f t="shared" si="43"/>
        <v>-0.9026137066</v>
      </c>
      <c r="K1742" s="21" t="s">
        <v>91</v>
      </c>
      <c r="L1742" s="8">
        <v>13.840207</v>
      </c>
      <c r="M1742" s="33">
        <f t="shared" si="6"/>
        <v>-0.003822127616</v>
      </c>
      <c r="N1742" s="33">
        <f t="shared" si="8"/>
        <v>-0.004667278336</v>
      </c>
      <c r="O1742" s="33">
        <f t="shared" si="10"/>
        <v>0.005787479122</v>
      </c>
      <c r="P1742" s="33">
        <f t="shared" si="12"/>
        <v>-0.004667278336</v>
      </c>
      <c r="Q1742" s="45">
        <f t="shared" si="21"/>
        <v>-0.483847625</v>
      </c>
      <c r="R1742" s="45">
        <f t="shared" si="32"/>
        <v>-0.1760096379</v>
      </c>
      <c r="S1742" s="45">
        <f t="shared" si="44"/>
        <v>-1.071544271</v>
      </c>
      <c r="T1742" s="33">
        <f t="shared" si="22"/>
        <v>1.303988162</v>
      </c>
      <c r="U1742" s="33">
        <f t="shared" si="33"/>
        <v>0.07958002579</v>
      </c>
      <c r="V1742" s="33">
        <f t="shared" si="42"/>
        <v>0.1689305642</v>
      </c>
      <c r="W1742" s="44">
        <f t="shared" si="13"/>
        <v>0.006851827119</v>
      </c>
      <c r="X1742" s="44">
        <f t="shared" si="14"/>
        <v>0.004155898703</v>
      </c>
      <c r="Y1742" s="33">
        <f t="shared" si="15"/>
        <v>0.6065387569</v>
      </c>
      <c r="Z1742" s="43">
        <v>1.0</v>
      </c>
      <c r="AA1742" s="33">
        <f t="shared" si="16"/>
        <v>1.606538757</v>
      </c>
      <c r="AB1742" s="33">
        <f t="shared" si="17"/>
        <v>0.3775438061</v>
      </c>
      <c r="AC1742" s="33">
        <f t="shared" si="18"/>
        <v>0.6224561939</v>
      </c>
      <c r="AD1742" s="33">
        <f t="shared" si="19"/>
        <v>-0.0001786238073</v>
      </c>
      <c r="AE1742" s="34">
        <f t="shared" si="23"/>
        <v>-1</v>
      </c>
      <c r="AF1742" s="34">
        <f t="shared" si="24"/>
        <v>0</v>
      </c>
      <c r="AG1742" s="34">
        <f t="shared" si="25"/>
        <v>0</v>
      </c>
      <c r="AH1742" s="34">
        <f t="shared" si="26"/>
        <v>2</v>
      </c>
      <c r="AI1742" s="34">
        <f t="shared" si="28"/>
        <v>0</v>
      </c>
      <c r="AJ1742" s="34">
        <f t="shared" si="29"/>
        <v>-1</v>
      </c>
      <c r="AK1742" s="34">
        <f t="shared" si="27"/>
        <v>0.0001786238073</v>
      </c>
      <c r="AL1742" s="36">
        <f t="shared" si="34"/>
        <v>0</v>
      </c>
      <c r="AM1742" s="36">
        <f t="shared" si="35"/>
        <v>0</v>
      </c>
      <c r="AN1742" s="46">
        <f t="shared" si="36"/>
        <v>0</v>
      </c>
      <c r="AO1742" s="36">
        <f t="shared" si="37"/>
        <v>0</v>
      </c>
      <c r="AP1742" s="36">
        <f t="shared" si="39"/>
        <v>0</v>
      </c>
      <c r="AQ1742" s="36">
        <f t="shared" si="40"/>
        <v>0</v>
      </c>
      <c r="AR1742" s="36">
        <f t="shared" si="38"/>
        <v>0</v>
      </c>
      <c r="AS1742" s="38">
        <f t="shared" si="45"/>
        <v>0</v>
      </c>
      <c r="AT1742" s="38">
        <f t="shared" si="46"/>
        <v>0</v>
      </c>
      <c r="AU1742" s="38">
        <f t="shared" si="47"/>
        <v>0</v>
      </c>
      <c r="AV1742" s="38">
        <f t="shared" si="48"/>
        <v>0</v>
      </c>
      <c r="AW1742" s="38">
        <f t="shared" si="51"/>
        <v>1</v>
      </c>
      <c r="AX1742" s="38">
        <f t="shared" si="52"/>
        <v>0</v>
      </c>
      <c r="AY1742" s="38">
        <f t="shared" si="49"/>
        <v>0</v>
      </c>
      <c r="AZ1742" s="12">
        <f t="shared" si="30"/>
        <v>135.2297892</v>
      </c>
      <c r="BA1742" s="12">
        <f t="shared" si="41"/>
        <v>101.3059204</v>
      </c>
      <c r="BB1742" s="12">
        <f t="shared" si="53"/>
        <v>135.6335971</v>
      </c>
      <c r="BC1742" s="12">
        <f t="shared" si="50"/>
        <v>0.00005954126911</v>
      </c>
      <c r="BD1742" s="12">
        <f t="shared" si="54"/>
        <v>121.9260794</v>
      </c>
    </row>
    <row r="1743" ht="14.25" customHeight="1">
      <c r="A1743" s="7">
        <v>39048.0</v>
      </c>
      <c r="B1743" s="21" t="s">
        <v>90</v>
      </c>
      <c r="C1743" s="8">
        <v>37.366886</v>
      </c>
      <c r="D1743" s="33">
        <f t="shared" si="5"/>
        <v>-0.0134741827</v>
      </c>
      <c r="E1743" s="33">
        <f t="shared" si="7"/>
        <v>-0.0125236286</v>
      </c>
      <c r="F1743" s="33">
        <f t="shared" si="9"/>
        <v>-0.01678625449</v>
      </c>
      <c r="G1743" s="33">
        <f t="shared" si="11"/>
        <v>-0.03210546055</v>
      </c>
      <c r="H1743" s="33">
        <f t="shared" si="20"/>
        <v>-0.7270263369</v>
      </c>
      <c r="I1743" s="45">
        <f t="shared" si="31"/>
        <v>-0.6600933155</v>
      </c>
      <c r="J1743" s="45">
        <f t="shared" si="43"/>
        <v>-1.273856527</v>
      </c>
      <c r="K1743" s="21" t="s">
        <v>91</v>
      </c>
      <c r="L1743" s="8">
        <v>13.731068</v>
      </c>
      <c r="M1743" s="33">
        <f t="shared" si="6"/>
        <v>-0.007885647953</v>
      </c>
      <c r="N1743" s="33">
        <f t="shared" si="8"/>
        <v>-0.01502341881</v>
      </c>
      <c r="O1743" s="33">
        <f t="shared" si="10"/>
        <v>0.001721177679</v>
      </c>
      <c r="P1743" s="33">
        <f t="shared" si="12"/>
        <v>-0.006827547607</v>
      </c>
      <c r="Q1743" s="45">
        <f t="shared" si="21"/>
        <v>-0.9721752488</v>
      </c>
      <c r="R1743" s="45">
        <f t="shared" si="32"/>
        <v>-0.3351494608</v>
      </c>
      <c r="S1743" s="45">
        <f t="shared" si="44"/>
        <v>-1.135325157</v>
      </c>
      <c r="T1743" s="33">
        <f t="shared" si="22"/>
        <v>0.2451489119</v>
      </c>
      <c r="U1743" s="33">
        <f t="shared" si="33"/>
        <v>-0.3249438547</v>
      </c>
      <c r="V1743" s="33">
        <f t="shared" si="42"/>
        <v>-0.1385313704</v>
      </c>
      <c r="W1743" s="44">
        <f t="shared" si="13"/>
        <v>0.007360203177</v>
      </c>
      <c r="X1743" s="44">
        <f t="shared" si="14"/>
        <v>0.004330604558</v>
      </c>
      <c r="Y1743" s="33">
        <f t="shared" si="15"/>
        <v>0.5883811158</v>
      </c>
      <c r="Z1743" s="43">
        <v>1.0</v>
      </c>
      <c r="AA1743" s="33">
        <f t="shared" si="16"/>
        <v>1.588381116</v>
      </c>
      <c r="AB1743" s="33">
        <f t="shared" si="17"/>
        <v>0.3704281737</v>
      </c>
      <c r="AC1743" s="33">
        <f t="shared" si="18"/>
        <v>0.6295718263</v>
      </c>
      <c r="AD1743" s="33">
        <f t="shared" si="19"/>
        <v>0.000169299368</v>
      </c>
      <c r="AE1743" s="34">
        <f t="shared" si="23"/>
        <v>0</v>
      </c>
      <c r="AF1743" s="34">
        <f t="shared" si="24"/>
        <v>0</v>
      </c>
      <c r="AG1743" s="34">
        <f t="shared" si="25"/>
        <v>0</v>
      </c>
      <c r="AH1743" s="34">
        <f t="shared" si="26"/>
        <v>3</v>
      </c>
      <c r="AI1743" s="34">
        <f t="shared" si="28"/>
        <v>0</v>
      </c>
      <c r="AJ1743" s="34">
        <f t="shared" si="29"/>
        <v>-1</v>
      </c>
      <c r="AK1743" s="34">
        <f t="shared" si="27"/>
        <v>-0.000169299368</v>
      </c>
      <c r="AL1743" s="36">
        <f t="shared" si="34"/>
        <v>0</v>
      </c>
      <c r="AM1743" s="36">
        <f t="shared" si="35"/>
        <v>0</v>
      </c>
      <c r="AN1743" s="46">
        <f t="shared" si="36"/>
        <v>0</v>
      </c>
      <c r="AO1743" s="36">
        <f t="shared" si="37"/>
        <v>0</v>
      </c>
      <c r="AP1743" s="36">
        <f t="shared" si="39"/>
        <v>0</v>
      </c>
      <c r="AQ1743" s="36">
        <f t="shared" si="40"/>
        <v>0</v>
      </c>
      <c r="AR1743" s="36">
        <f t="shared" si="38"/>
        <v>0</v>
      </c>
      <c r="AS1743" s="38">
        <f t="shared" si="45"/>
        <v>0</v>
      </c>
      <c r="AT1743" s="38">
        <f t="shared" si="46"/>
        <v>0</v>
      </c>
      <c r="AU1743" s="38">
        <f t="shared" si="47"/>
        <v>0</v>
      </c>
      <c r="AV1743" s="38">
        <f t="shared" si="48"/>
        <v>0</v>
      </c>
      <c r="AW1743" s="38">
        <f t="shared" si="51"/>
        <v>0</v>
      </c>
      <c r="AX1743" s="38">
        <f t="shared" si="52"/>
        <v>0</v>
      </c>
      <c r="AY1743" s="38">
        <f t="shared" si="49"/>
        <v>0</v>
      </c>
      <c r="AZ1743" s="12">
        <f t="shared" si="30"/>
        <v>135.2068949</v>
      </c>
      <c r="BA1743" s="12">
        <f t="shared" si="41"/>
        <v>101.3059204</v>
      </c>
      <c r="BB1743" s="12">
        <f t="shared" si="53"/>
        <v>135.6335971</v>
      </c>
      <c r="BC1743" s="12">
        <f t="shared" si="50"/>
        <v>-0.00005643312265</v>
      </c>
      <c r="BD1743" s="12">
        <f t="shared" si="54"/>
        <v>121.9191987</v>
      </c>
    </row>
    <row r="1744" ht="14.25" customHeight="1">
      <c r="A1744" s="7">
        <v>39049.0</v>
      </c>
      <c r="B1744" s="21" t="s">
        <v>90</v>
      </c>
      <c r="C1744" s="8">
        <v>37.56131</v>
      </c>
      <c r="D1744" s="33">
        <f t="shared" si="5"/>
        <v>0.005203109513</v>
      </c>
      <c r="E1744" s="33">
        <f t="shared" si="7"/>
        <v>-0.0108797849</v>
      </c>
      <c r="F1744" s="33">
        <f t="shared" si="9"/>
        <v>0.006676503486</v>
      </c>
      <c r="G1744" s="33">
        <f t="shared" si="11"/>
        <v>-0.02691605037</v>
      </c>
      <c r="H1744" s="33">
        <f t="shared" si="20"/>
        <v>-0.5757940166</v>
      </c>
      <c r="I1744" s="45">
        <f t="shared" si="31"/>
        <v>0.6781640885</v>
      </c>
      <c r="J1744" s="45">
        <f t="shared" si="43"/>
        <v>-1.008085535</v>
      </c>
      <c r="K1744" s="21" t="s">
        <v>91</v>
      </c>
      <c r="L1744" s="8">
        <v>13.769412</v>
      </c>
      <c r="M1744" s="33">
        <f t="shared" si="6"/>
        <v>0.002792499462</v>
      </c>
      <c r="N1744" s="33">
        <f t="shared" si="8"/>
        <v>-0.007653215842</v>
      </c>
      <c r="O1744" s="33">
        <f t="shared" si="10"/>
        <v>0.005817261423</v>
      </c>
      <c r="P1744" s="33">
        <f t="shared" si="12"/>
        <v>-0.001711156097</v>
      </c>
      <c r="Q1744" s="45">
        <f t="shared" si="21"/>
        <v>-0.5913205833</v>
      </c>
      <c r="R1744" s="45">
        <f t="shared" si="32"/>
        <v>-0.1605314048</v>
      </c>
      <c r="S1744" s="45">
        <f t="shared" si="44"/>
        <v>-0.9055631994</v>
      </c>
      <c r="T1744" s="33">
        <f t="shared" si="22"/>
        <v>0.01552656667</v>
      </c>
      <c r="U1744" s="33">
        <f t="shared" si="33"/>
        <v>0.8386954933</v>
      </c>
      <c r="V1744" s="33">
        <f t="shared" si="42"/>
        <v>-0.102522336</v>
      </c>
      <c r="W1744" s="44">
        <f t="shared" si="13"/>
        <v>0.007511715178</v>
      </c>
      <c r="X1744" s="44">
        <f t="shared" si="14"/>
        <v>0.004357248245</v>
      </c>
      <c r="Y1744" s="33">
        <f t="shared" si="15"/>
        <v>0.5800603646</v>
      </c>
      <c r="Z1744" s="43">
        <v>1.0</v>
      </c>
      <c r="AA1744" s="33">
        <f t="shared" si="16"/>
        <v>1.580060365</v>
      </c>
      <c r="AB1744" s="33">
        <f t="shared" si="17"/>
        <v>0.3671127873</v>
      </c>
      <c r="AC1744" s="33">
        <f t="shared" si="18"/>
        <v>0.6328872127</v>
      </c>
      <c r="AD1744" s="33">
        <f t="shared" si="19"/>
        <v>0.0001747633298</v>
      </c>
      <c r="AE1744" s="34">
        <f t="shared" si="23"/>
        <v>0</v>
      </c>
      <c r="AF1744" s="34">
        <f t="shared" si="24"/>
        <v>0</v>
      </c>
      <c r="AG1744" s="34">
        <f t="shared" si="25"/>
        <v>0</v>
      </c>
      <c r="AH1744" s="34">
        <f t="shared" si="26"/>
        <v>4</v>
      </c>
      <c r="AI1744" s="34">
        <f t="shared" si="28"/>
        <v>0</v>
      </c>
      <c r="AJ1744" s="34">
        <f t="shared" si="29"/>
        <v>-1</v>
      </c>
      <c r="AK1744" s="34">
        <f t="shared" si="27"/>
        <v>-0.0001747633298</v>
      </c>
      <c r="AL1744" s="36">
        <f t="shared" si="34"/>
        <v>0</v>
      </c>
      <c r="AM1744" s="36">
        <f t="shared" si="35"/>
        <v>0</v>
      </c>
      <c r="AN1744" s="46">
        <f t="shared" si="36"/>
        <v>0</v>
      </c>
      <c r="AO1744" s="36">
        <f t="shared" si="37"/>
        <v>0</v>
      </c>
      <c r="AP1744" s="36">
        <f t="shared" si="39"/>
        <v>0</v>
      </c>
      <c r="AQ1744" s="36">
        <f t="shared" si="40"/>
        <v>0</v>
      </c>
      <c r="AR1744" s="36">
        <f t="shared" si="38"/>
        <v>0</v>
      </c>
      <c r="AS1744" s="38">
        <f t="shared" si="45"/>
        <v>0</v>
      </c>
      <c r="AT1744" s="38">
        <f t="shared" si="46"/>
        <v>0</v>
      </c>
      <c r="AU1744" s="38">
        <f t="shared" si="47"/>
        <v>0</v>
      </c>
      <c r="AV1744" s="38">
        <f t="shared" si="48"/>
        <v>0</v>
      </c>
      <c r="AW1744" s="38">
        <f t="shared" si="51"/>
        <v>0</v>
      </c>
      <c r="AX1744" s="38">
        <f t="shared" si="52"/>
        <v>0</v>
      </c>
      <c r="AY1744" s="38">
        <f t="shared" si="49"/>
        <v>0</v>
      </c>
      <c r="AZ1744" s="12">
        <f t="shared" si="30"/>
        <v>135.1832657</v>
      </c>
      <c r="BA1744" s="12">
        <f t="shared" si="41"/>
        <v>101.3059204</v>
      </c>
      <c r="BB1744" s="12">
        <f t="shared" si="53"/>
        <v>135.6335971</v>
      </c>
      <c r="BC1744" s="12">
        <f t="shared" si="50"/>
        <v>-0.00005825444326</v>
      </c>
      <c r="BD1744" s="12">
        <f t="shared" si="54"/>
        <v>121.9120964</v>
      </c>
    </row>
    <row r="1745" ht="14.25" customHeight="1">
      <c r="A1745" s="7">
        <v>39050.0</v>
      </c>
      <c r="B1745" s="21" t="s">
        <v>90</v>
      </c>
      <c r="C1745" s="8">
        <v>37.956253</v>
      </c>
      <c r="D1745" s="33">
        <f t="shared" si="5"/>
        <v>0.01051462263</v>
      </c>
      <c r="E1745" s="33">
        <f t="shared" si="7"/>
        <v>-0.001438323324</v>
      </c>
      <c r="F1745" s="33">
        <f t="shared" si="9"/>
        <v>0.00855691974</v>
      </c>
      <c r="G1745" s="33">
        <f t="shared" si="11"/>
        <v>-0.01528942621</v>
      </c>
      <c r="H1745" s="33">
        <f t="shared" si="20"/>
        <v>0.1844245721</v>
      </c>
      <c r="I1745" s="45">
        <f t="shared" si="31"/>
        <v>0.854533724</v>
      </c>
      <c r="J1745" s="45">
        <f t="shared" si="43"/>
        <v>-0.4426018959</v>
      </c>
      <c r="K1745" s="21" t="s">
        <v>91</v>
      </c>
      <c r="L1745" s="8">
        <v>13.849591</v>
      </c>
      <c r="M1745" s="33">
        <f t="shared" si="6"/>
        <v>0.005822979224</v>
      </c>
      <c r="N1745" s="33">
        <f t="shared" si="8"/>
        <v>-0.0008128645427</v>
      </c>
      <c r="O1745" s="33">
        <f t="shared" si="10"/>
        <v>0.008631739352</v>
      </c>
      <c r="P1745" s="33">
        <f t="shared" si="12"/>
        <v>0.00496124472</v>
      </c>
      <c r="Q1745" s="45">
        <f t="shared" si="21"/>
        <v>-0.2445442923</v>
      </c>
      <c r="R1745" s="45">
        <f t="shared" si="32"/>
        <v>-0.03888761814</v>
      </c>
      <c r="S1745" s="45">
        <f t="shared" si="44"/>
        <v>-0.6193712518</v>
      </c>
      <c r="T1745" s="33">
        <f t="shared" si="22"/>
        <v>0.4289688644</v>
      </c>
      <c r="U1745" s="33">
        <f t="shared" si="33"/>
        <v>0.8934213421</v>
      </c>
      <c r="V1745" s="33">
        <f t="shared" si="42"/>
        <v>0.1767693559</v>
      </c>
      <c r="W1745" s="44">
        <f t="shared" si="13"/>
        <v>0.00796509953</v>
      </c>
      <c r="X1745" s="44">
        <f t="shared" si="14"/>
        <v>0.004546230045</v>
      </c>
      <c r="Y1745" s="33">
        <f t="shared" si="15"/>
        <v>0.5707687679</v>
      </c>
      <c r="Z1745" s="43">
        <v>1.0</v>
      </c>
      <c r="AA1745" s="33">
        <f t="shared" si="16"/>
        <v>1.570768768</v>
      </c>
      <c r="AB1745" s="33">
        <f t="shared" si="17"/>
        <v>0.3633690582</v>
      </c>
      <c r="AC1745" s="33">
        <f t="shared" si="18"/>
        <v>0.6366309418</v>
      </c>
      <c r="AD1745" s="33">
        <f t="shared" si="19"/>
        <v>-0.005502130632</v>
      </c>
      <c r="AE1745" s="34">
        <f t="shared" si="23"/>
        <v>0</v>
      </c>
      <c r="AF1745" s="34">
        <f t="shared" si="24"/>
        <v>0</v>
      </c>
      <c r="AG1745" s="34">
        <f t="shared" si="25"/>
        <v>0</v>
      </c>
      <c r="AH1745" s="34">
        <f t="shared" si="26"/>
        <v>5</v>
      </c>
      <c r="AI1745" s="34">
        <f t="shared" si="28"/>
        <v>0</v>
      </c>
      <c r="AJ1745" s="34">
        <f t="shared" si="29"/>
        <v>-1</v>
      </c>
      <c r="AK1745" s="34">
        <f t="shared" si="27"/>
        <v>0.005502130632</v>
      </c>
      <c r="AL1745" s="36">
        <f t="shared" si="34"/>
        <v>0</v>
      </c>
      <c r="AM1745" s="36">
        <f t="shared" si="35"/>
        <v>0</v>
      </c>
      <c r="AN1745" s="46">
        <f t="shared" si="36"/>
        <v>0</v>
      </c>
      <c r="AO1745" s="36">
        <f t="shared" si="37"/>
        <v>0</v>
      </c>
      <c r="AP1745" s="36">
        <f t="shared" si="39"/>
        <v>0</v>
      </c>
      <c r="AQ1745" s="36">
        <f t="shared" si="40"/>
        <v>0</v>
      </c>
      <c r="AR1745" s="36">
        <f t="shared" si="38"/>
        <v>0</v>
      </c>
      <c r="AS1745" s="38">
        <f t="shared" si="45"/>
        <v>0</v>
      </c>
      <c r="AT1745" s="38">
        <f t="shared" si="46"/>
        <v>0</v>
      </c>
      <c r="AU1745" s="38">
        <f t="shared" si="47"/>
        <v>0</v>
      </c>
      <c r="AV1745" s="38">
        <f t="shared" si="48"/>
        <v>0</v>
      </c>
      <c r="AW1745" s="38">
        <f t="shared" si="51"/>
        <v>0</v>
      </c>
      <c r="AX1745" s="38">
        <f t="shared" si="52"/>
        <v>0</v>
      </c>
      <c r="AY1745" s="38">
        <f t="shared" si="49"/>
        <v>0</v>
      </c>
      <c r="AZ1745" s="12">
        <f t="shared" si="30"/>
        <v>135.9270617</v>
      </c>
      <c r="BA1745" s="12">
        <f t="shared" si="41"/>
        <v>101.3059204</v>
      </c>
      <c r="BB1745" s="12">
        <f t="shared" si="53"/>
        <v>135.6335971</v>
      </c>
      <c r="BC1745" s="12">
        <f t="shared" si="50"/>
        <v>0.001834043544</v>
      </c>
      <c r="BD1745" s="12">
        <f t="shared" si="54"/>
        <v>122.1356885</v>
      </c>
    </row>
    <row r="1746" ht="14.25" customHeight="1">
      <c r="A1746" s="7">
        <v>39051.0</v>
      </c>
      <c r="B1746" s="21" t="s">
        <v>90</v>
      </c>
      <c r="C1746" s="8">
        <v>37.652431</v>
      </c>
      <c r="D1746" s="33">
        <f t="shared" si="5"/>
        <v>-0.0080045309</v>
      </c>
      <c r="E1746" s="33">
        <f t="shared" si="7"/>
        <v>-0.009114218464</v>
      </c>
      <c r="F1746" s="33">
        <f t="shared" si="9"/>
        <v>0.01192002451</v>
      </c>
      <c r="G1746" s="33">
        <f t="shared" si="11"/>
        <v>-0.02178437768</v>
      </c>
      <c r="H1746" s="33">
        <f t="shared" si="20"/>
        <v>-0.4079648297</v>
      </c>
      <c r="I1746" s="45">
        <f t="shared" si="31"/>
        <v>1.110575021</v>
      </c>
      <c r="J1746" s="45">
        <f t="shared" si="43"/>
        <v>-0.7254714936</v>
      </c>
      <c r="K1746" s="21" t="s">
        <v>91</v>
      </c>
      <c r="L1746" s="8">
        <v>13.906012</v>
      </c>
      <c r="M1746" s="33">
        <f t="shared" si="6"/>
        <v>0.004073838715</v>
      </c>
      <c r="N1746" s="33">
        <f t="shared" si="8"/>
        <v>0.0009143250179</v>
      </c>
      <c r="O1746" s="33">
        <f t="shared" si="10"/>
        <v>0.01056962184</v>
      </c>
      <c r="P1746" s="33">
        <f t="shared" si="12"/>
        <v>0.01078646184</v>
      </c>
      <c r="Q1746" s="45">
        <f t="shared" si="21"/>
        <v>-0.1557147253</v>
      </c>
      <c r="R1746" s="45">
        <f t="shared" si="32"/>
        <v>0.04594996715</v>
      </c>
      <c r="S1746" s="45">
        <f t="shared" si="44"/>
        <v>-0.3733227895</v>
      </c>
      <c r="T1746" s="33">
        <f t="shared" si="22"/>
        <v>-0.2522501044</v>
      </c>
      <c r="U1746" s="33">
        <f t="shared" si="33"/>
        <v>1.064625054</v>
      </c>
      <c r="V1746" s="33">
        <f t="shared" si="42"/>
        <v>-0.3521487041</v>
      </c>
      <c r="W1746" s="44">
        <f t="shared" si="13"/>
        <v>0.008129091396</v>
      </c>
      <c r="X1746" s="44">
        <f t="shared" si="14"/>
        <v>0.004598094609</v>
      </c>
      <c r="Y1746" s="33">
        <f t="shared" si="15"/>
        <v>0.5656345075</v>
      </c>
      <c r="Z1746" s="43">
        <v>1.0</v>
      </c>
      <c r="AA1746" s="33">
        <f t="shared" si="16"/>
        <v>1.565634508</v>
      </c>
      <c r="AB1746" s="33">
        <f t="shared" si="17"/>
        <v>0.3612813238</v>
      </c>
      <c r="AC1746" s="33">
        <f t="shared" si="18"/>
        <v>0.6387186762</v>
      </c>
      <c r="AD1746" s="33">
        <f t="shared" si="19"/>
        <v>0.003488198994</v>
      </c>
      <c r="AE1746" s="34">
        <f t="shared" si="23"/>
        <v>0</v>
      </c>
      <c r="AF1746" s="34">
        <f t="shared" si="24"/>
        <v>0</v>
      </c>
      <c r="AG1746" s="34">
        <f t="shared" si="25"/>
        <v>0</v>
      </c>
      <c r="AH1746" s="34">
        <f t="shared" si="26"/>
        <v>0</v>
      </c>
      <c r="AI1746" s="34">
        <f t="shared" si="28"/>
        <v>1</v>
      </c>
      <c r="AJ1746" s="34">
        <f t="shared" si="29"/>
        <v>0</v>
      </c>
      <c r="AK1746" s="34">
        <f t="shared" si="27"/>
        <v>0</v>
      </c>
      <c r="AL1746" s="36">
        <f t="shared" si="34"/>
        <v>-1</v>
      </c>
      <c r="AM1746" s="36">
        <f t="shared" si="35"/>
        <v>0</v>
      </c>
      <c r="AN1746" s="46">
        <f t="shared" si="36"/>
        <v>0</v>
      </c>
      <c r="AO1746" s="36">
        <f t="shared" si="37"/>
        <v>1</v>
      </c>
      <c r="AP1746" s="36">
        <f t="shared" si="39"/>
        <v>0</v>
      </c>
      <c r="AQ1746" s="36">
        <f t="shared" si="40"/>
        <v>-1</v>
      </c>
      <c r="AR1746" s="36">
        <f t="shared" si="38"/>
        <v>-0.003488198994</v>
      </c>
      <c r="AS1746" s="38">
        <f t="shared" si="45"/>
        <v>0</v>
      </c>
      <c r="AT1746" s="38">
        <f t="shared" si="46"/>
        <v>0</v>
      </c>
      <c r="AU1746" s="38">
        <f t="shared" si="47"/>
        <v>0</v>
      </c>
      <c r="AV1746" s="38">
        <f t="shared" si="48"/>
        <v>0</v>
      </c>
      <c r="AW1746" s="38">
        <f t="shared" si="51"/>
        <v>0</v>
      </c>
      <c r="AX1746" s="38">
        <f t="shared" si="52"/>
        <v>0</v>
      </c>
      <c r="AY1746" s="38">
        <f t="shared" si="49"/>
        <v>0</v>
      </c>
      <c r="AZ1746" s="12">
        <f t="shared" si="30"/>
        <v>135.9270617</v>
      </c>
      <c r="BA1746" s="12">
        <f t="shared" si="41"/>
        <v>100.9525452</v>
      </c>
      <c r="BB1746" s="12">
        <f t="shared" si="53"/>
        <v>135.6335971</v>
      </c>
      <c r="BC1746" s="12">
        <f t="shared" si="50"/>
        <v>-0.001162732998</v>
      </c>
      <c r="BD1746" s="12">
        <f t="shared" si="54"/>
        <v>121.9936773</v>
      </c>
    </row>
    <row r="1747" ht="14.25" customHeight="1">
      <c r="A1747" s="7">
        <v>39052.0</v>
      </c>
      <c r="B1747" s="21" t="s">
        <v>90</v>
      </c>
      <c r="C1747" s="8">
        <v>37.646381</v>
      </c>
      <c r="D1747" s="33">
        <f t="shared" si="5"/>
        <v>-0.0001606801962</v>
      </c>
      <c r="E1747" s="33">
        <f t="shared" si="7"/>
        <v>-0.006095215305</v>
      </c>
      <c r="F1747" s="33">
        <f t="shared" si="9"/>
        <v>0.002589886696</v>
      </c>
      <c r="G1747" s="33">
        <f t="shared" si="11"/>
        <v>-0.01977500463</v>
      </c>
      <c r="H1747" s="33">
        <f t="shared" si="20"/>
        <v>-0.1720853617</v>
      </c>
      <c r="I1747" s="45">
        <f t="shared" si="31"/>
        <v>0.5625379822</v>
      </c>
      <c r="J1747" s="45">
        <f t="shared" si="43"/>
        <v>-0.6020852737</v>
      </c>
      <c r="K1747" s="21" t="s">
        <v>91</v>
      </c>
      <c r="L1747" s="8">
        <v>13.828804</v>
      </c>
      <c r="M1747" s="33">
        <f t="shared" si="6"/>
        <v>-0.005552130978</v>
      </c>
      <c r="N1747" s="33">
        <f t="shared" si="8"/>
        <v>-0.0008239038621</v>
      </c>
      <c r="O1747" s="33">
        <f t="shared" si="10"/>
        <v>-0.00548733681</v>
      </c>
      <c r="P1747" s="33">
        <f t="shared" si="12"/>
        <v>0.003667732137</v>
      </c>
      <c r="Q1747" s="45">
        <f t="shared" si="21"/>
        <v>-0.2489361718</v>
      </c>
      <c r="R1747" s="45">
        <f t="shared" si="32"/>
        <v>-0.6083034182</v>
      </c>
      <c r="S1747" s="45">
        <f t="shared" si="44"/>
        <v>-0.6447500712</v>
      </c>
      <c r="T1747" s="33">
        <f t="shared" si="22"/>
        <v>0.07685081019</v>
      </c>
      <c r="U1747" s="33">
        <f t="shared" si="33"/>
        <v>1.1708414</v>
      </c>
      <c r="V1747" s="33">
        <f t="shared" si="42"/>
        <v>0.04266479757</v>
      </c>
      <c r="W1747" s="44">
        <f t="shared" si="13"/>
        <v>0.008126867378</v>
      </c>
      <c r="X1747" s="44">
        <f t="shared" si="14"/>
        <v>0.004787609846</v>
      </c>
      <c r="Y1747" s="33">
        <f t="shared" si="15"/>
        <v>0.5891088931</v>
      </c>
      <c r="Z1747" s="43">
        <v>1.0</v>
      </c>
      <c r="AA1747" s="33">
        <f t="shared" si="16"/>
        <v>1.589108893</v>
      </c>
      <c r="AB1747" s="33">
        <f t="shared" si="17"/>
        <v>0.3707165039</v>
      </c>
      <c r="AC1747" s="33">
        <f t="shared" si="18"/>
        <v>0.6292834961</v>
      </c>
      <c r="AD1747" s="33">
        <f t="shared" si="19"/>
        <v>0.001990934354</v>
      </c>
      <c r="AE1747" s="34">
        <f t="shared" si="23"/>
        <v>0</v>
      </c>
      <c r="AF1747" s="34">
        <f t="shared" si="24"/>
        <v>0</v>
      </c>
      <c r="AG1747" s="34">
        <f t="shared" si="25"/>
        <v>0</v>
      </c>
      <c r="AH1747" s="34">
        <f t="shared" si="26"/>
        <v>0</v>
      </c>
      <c r="AI1747" s="34">
        <f t="shared" si="28"/>
        <v>0</v>
      </c>
      <c r="AJ1747" s="34">
        <f t="shared" si="29"/>
        <v>0</v>
      </c>
      <c r="AK1747" s="34">
        <f t="shared" si="27"/>
        <v>0</v>
      </c>
      <c r="AL1747" s="36">
        <f t="shared" si="34"/>
        <v>-1</v>
      </c>
      <c r="AM1747" s="36">
        <f t="shared" si="35"/>
        <v>0</v>
      </c>
      <c r="AN1747" s="46">
        <f t="shared" si="36"/>
        <v>0</v>
      </c>
      <c r="AO1747" s="36">
        <f t="shared" si="37"/>
        <v>2</v>
      </c>
      <c r="AP1747" s="36">
        <f t="shared" si="39"/>
        <v>0</v>
      </c>
      <c r="AQ1747" s="36">
        <f t="shared" si="40"/>
        <v>-1</v>
      </c>
      <c r="AR1747" s="36">
        <f t="shared" si="38"/>
        <v>-0.001990934354</v>
      </c>
      <c r="AS1747" s="38">
        <f t="shared" si="45"/>
        <v>0</v>
      </c>
      <c r="AT1747" s="38">
        <f t="shared" si="46"/>
        <v>0</v>
      </c>
      <c r="AU1747" s="38">
        <f t="shared" si="47"/>
        <v>0</v>
      </c>
      <c r="AV1747" s="38">
        <f t="shared" si="48"/>
        <v>0</v>
      </c>
      <c r="AW1747" s="38">
        <f t="shared" si="51"/>
        <v>0</v>
      </c>
      <c r="AX1747" s="38">
        <f t="shared" si="52"/>
        <v>0</v>
      </c>
      <c r="AY1747" s="38">
        <f t="shared" si="49"/>
        <v>0</v>
      </c>
      <c r="AZ1747" s="12">
        <f t="shared" si="30"/>
        <v>135.9270617</v>
      </c>
      <c r="BA1747" s="12">
        <f t="shared" si="41"/>
        <v>100.7515553</v>
      </c>
      <c r="BB1747" s="12">
        <f t="shared" si="53"/>
        <v>135.6335971</v>
      </c>
      <c r="BC1747" s="12">
        <f t="shared" si="50"/>
        <v>-0.0006636447848</v>
      </c>
      <c r="BD1747" s="12">
        <f t="shared" si="54"/>
        <v>121.9127168</v>
      </c>
    </row>
    <row r="1748" ht="14.25" customHeight="1">
      <c r="A1748" s="7">
        <v>39055.0</v>
      </c>
      <c r="B1748" s="21" t="s">
        <v>90</v>
      </c>
      <c r="C1748" s="8">
        <v>38.205345</v>
      </c>
      <c r="D1748" s="33">
        <f t="shared" si="5"/>
        <v>0.01484774858</v>
      </c>
      <c r="E1748" s="33">
        <f t="shared" si="7"/>
        <v>0.02243855696</v>
      </c>
      <c r="F1748" s="33">
        <f t="shared" si="9"/>
        <v>0.009633916205</v>
      </c>
      <c r="G1748" s="33">
        <f t="shared" si="11"/>
        <v>-0.005692447172</v>
      </c>
      <c r="H1748" s="33">
        <f t="shared" si="20"/>
        <v>2.056962833</v>
      </c>
      <c r="I1748" s="45">
        <f t="shared" si="31"/>
        <v>1.008024974</v>
      </c>
      <c r="J1748" s="45">
        <f t="shared" si="43"/>
        <v>0.1183707279</v>
      </c>
      <c r="K1748" s="21" t="s">
        <v>91</v>
      </c>
      <c r="L1748" s="8">
        <v>13.906012</v>
      </c>
      <c r="M1748" s="33">
        <f t="shared" si="6"/>
        <v>0.005583129242</v>
      </c>
      <c r="N1748" s="33">
        <f t="shared" si="8"/>
        <v>0.01274074238</v>
      </c>
      <c r="O1748" s="33">
        <f t="shared" si="10"/>
        <v>-0.00247408594</v>
      </c>
      <c r="P1748" s="33">
        <f t="shared" si="12"/>
        <v>0.01382973085</v>
      </c>
      <c r="Q1748" s="45">
        <f t="shared" si="21"/>
        <v>0.4008209006</v>
      </c>
      <c r="R1748" s="45">
        <f t="shared" si="32"/>
        <v>-0.4784585903</v>
      </c>
      <c r="S1748" s="45">
        <f t="shared" si="44"/>
        <v>-0.238394243</v>
      </c>
      <c r="T1748" s="33">
        <f t="shared" si="22"/>
        <v>1.656141932</v>
      </c>
      <c r="U1748" s="33">
        <f t="shared" si="33"/>
        <v>1.486483564</v>
      </c>
      <c r="V1748" s="33">
        <f t="shared" si="42"/>
        <v>0.356764971</v>
      </c>
      <c r="W1748" s="44">
        <f t="shared" si="13"/>
        <v>0.008863178599</v>
      </c>
      <c r="X1748" s="44">
        <f t="shared" si="14"/>
        <v>0.004798404522</v>
      </c>
      <c r="Y1748" s="33">
        <f t="shared" si="15"/>
        <v>0.541386419</v>
      </c>
      <c r="Z1748" s="43">
        <v>1.0</v>
      </c>
      <c r="AA1748" s="33">
        <f t="shared" si="16"/>
        <v>1.541386419</v>
      </c>
      <c r="AB1748" s="33">
        <f t="shared" si="17"/>
        <v>0.3512334171</v>
      </c>
      <c r="AC1748" s="33">
        <f t="shared" si="18"/>
        <v>0.6487665829</v>
      </c>
      <c r="AD1748" s="33">
        <f t="shared" si="19"/>
        <v>-0.009003396438</v>
      </c>
      <c r="AE1748" s="34">
        <f t="shared" si="23"/>
        <v>-1</v>
      </c>
      <c r="AF1748" s="34">
        <f t="shared" si="24"/>
        <v>0</v>
      </c>
      <c r="AG1748" s="34">
        <f t="shared" si="25"/>
        <v>0</v>
      </c>
      <c r="AH1748" s="34">
        <f t="shared" si="26"/>
        <v>1</v>
      </c>
      <c r="AI1748" s="34">
        <f t="shared" si="28"/>
        <v>0</v>
      </c>
      <c r="AJ1748" s="34">
        <f t="shared" si="29"/>
        <v>-1</v>
      </c>
      <c r="AK1748" s="34">
        <f t="shared" si="27"/>
        <v>0.009003396438</v>
      </c>
      <c r="AL1748" s="36">
        <f t="shared" si="34"/>
        <v>-1</v>
      </c>
      <c r="AM1748" s="36">
        <f t="shared" si="35"/>
        <v>0</v>
      </c>
      <c r="AN1748" s="46">
        <f t="shared" si="36"/>
        <v>0</v>
      </c>
      <c r="AO1748" s="36">
        <f t="shared" si="37"/>
        <v>3</v>
      </c>
      <c r="AP1748" s="36">
        <f t="shared" si="39"/>
        <v>0</v>
      </c>
      <c r="AQ1748" s="36">
        <f t="shared" si="40"/>
        <v>-1</v>
      </c>
      <c r="AR1748" s="36">
        <f t="shared" si="38"/>
        <v>0.009003396438</v>
      </c>
      <c r="AS1748" s="38">
        <f t="shared" si="45"/>
        <v>0</v>
      </c>
      <c r="AT1748" s="38">
        <f t="shared" si="46"/>
        <v>0</v>
      </c>
      <c r="AU1748" s="38">
        <f t="shared" si="47"/>
        <v>0</v>
      </c>
      <c r="AV1748" s="38">
        <f t="shared" si="48"/>
        <v>0</v>
      </c>
      <c r="AW1748" s="38">
        <f t="shared" si="51"/>
        <v>0</v>
      </c>
      <c r="AX1748" s="38">
        <f t="shared" si="52"/>
        <v>0</v>
      </c>
      <c r="AY1748" s="38">
        <f t="shared" si="49"/>
        <v>0</v>
      </c>
      <c r="AZ1748" s="12">
        <f t="shared" si="30"/>
        <v>137.1508669</v>
      </c>
      <c r="BA1748" s="12">
        <f t="shared" si="41"/>
        <v>101.6586615</v>
      </c>
      <c r="BB1748" s="12">
        <f t="shared" si="53"/>
        <v>135.6335971</v>
      </c>
      <c r="BC1748" s="12">
        <f t="shared" si="50"/>
        <v>0.006002264292</v>
      </c>
      <c r="BD1748" s="12">
        <f t="shared" si="54"/>
        <v>122.6444691</v>
      </c>
    </row>
    <row r="1749" ht="14.25" customHeight="1">
      <c r="A1749" s="7">
        <v>39056.0</v>
      </c>
      <c r="B1749" s="21" t="s">
        <v>90</v>
      </c>
      <c r="C1749" s="8">
        <v>38.989136</v>
      </c>
      <c r="D1749" s="33">
        <f t="shared" si="5"/>
        <v>0.02051521849</v>
      </c>
      <c r="E1749" s="33">
        <f t="shared" si="7"/>
        <v>0.03801321093</v>
      </c>
      <c r="F1749" s="33">
        <f t="shared" si="9"/>
        <v>0.02671985048</v>
      </c>
      <c r="G1749" s="33">
        <f t="shared" si="11"/>
        <v>0.01406438861</v>
      </c>
      <c r="H1749" s="33">
        <f t="shared" si="20"/>
        <v>3.139139286</v>
      </c>
      <c r="I1749" s="45">
        <f t="shared" si="31"/>
        <v>2.088187151</v>
      </c>
      <c r="J1749" s="45">
        <f t="shared" si="43"/>
        <v>1.15541961</v>
      </c>
      <c r="K1749" s="21" t="s">
        <v>91</v>
      </c>
      <c r="L1749" s="8">
        <v>14.253445</v>
      </c>
      <c r="M1749" s="33">
        <f t="shared" si="6"/>
        <v>0.02498437367</v>
      </c>
      <c r="N1749" s="33">
        <f t="shared" si="8"/>
        <v>0.03515277196</v>
      </c>
      <c r="O1749" s="33">
        <f t="shared" si="10"/>
        <v>0.02723052436</v>
      </c>
      <c r="P1749" s="33">
        <f t="shared" si="12"/>
        <v>0.03227801356</v>
      </c>
      <c r="Q1749" s="45">
        <f t="shared" si="21"/>
        <v>1.475351803</v>
      </c>
      <c r="R1749" s="45">
        <f t="shared" si="32"/>
        <v>0.7258008525</v>
      </c>
      <c r="S1749" s="45">
        <f t="shared" si="44"/>
        <v>0.481050176</v>
      </c>
      <c r="T1749" s="33">
        <f t="shared" si="22"/>
        <v>1.663787483</v>
      </c>
      <c r="U1749" s="33">
        <f t="shared" si="33"/>
        <v>1.362386299</v>
      </c>
      <c r="V1749" s="33">
        <f t="shared" si="42"/>
        <v>0.6743694338</v>
      </c>
      <c r="W1749" s="44">
        <f t="shared" si="13"/>
        <v>0.01000823856</v>
      </c>
      <c r="X1749" s="44">
        <f t="shared" si="14"/>
        <v>0.007163138774</v>
      </c>
      <c r="Y1749" s="33">
        <f t="shared" si="15"/>
        <v>0.7157242236</v>
      </c>
      <c r="Z1749" s="43">
        <v>1.0</v>
      </c>
      <c r="AA1749" s="33">
        <f t="shared" si="16"/>
        <v>1.715724224</v>
      </c>
      <c r="AB1749" s="33">
        <f t="shared" si="17"/>
        <v>0.417155749</v>
      </c>
      <c r="AC1749" s="33">
        <f t="shared" si="18"/>
        <v>0.582844251</v>
      </c>
      <c r="AD1749" s="33">
        <f t="shared" si="19"/>
        <v>-0.005659003007</v>
      </c>
      <c r="AE1749" s="34">
        <f t="shared" si="23"/>
        <v>-1</v>
      </c>
      <c r="AF1749" s="34">
        <f t="shared" si="24"/>
        <v>0</v>
      </c>
      <c r="AG1749" s="34">
        <f t="shared" si="25"/>
        <v>0</v>
      </c>
      <c r="AH1749" s="34">
        <f t="shared" si="26"/>
        <v>2</v>
      </c>
      <c r="AI1749" s="34">
        <f t="shared" si="28"/>
        <v>0</v>
      </c>
      <c r="AJ1749" s="34">
        <f t="shared" si="29"/>
        <v>-1</v>
      </c>
      <c r="AK1749" s="34">
        <f t="shared" si="27"/>
        <v>0.005659003007</v>
      </c>
      <c r="AL1749" s="36">
        <f t="shared" si="34"/>
        <v>-1</v>
      </c>
      <c r="AM1749" s="36">
        <f t="shared" si="35"/>
        <v>0</v>
      </c>
      <c r="AN1749" s="46">
        <f t="shared" si="36"/>
        <v>0</v>
      </c>
      <c r="AO1749" s="36">
        <f t="shared" si="37"/>
        <v>4</v>
      </c>
      <c r="AP1749" s="36">
        <f t="shared" si="39"/>
        <v>0</v>
      </c>
      <c r="AQ1749" s="36">
        <f t="shared" si="40"/>
        <v>-1</v>
      </c>
      <c r="AR1749" s="36">
        <f t="shared" si="38"/>
        <v>0.005659003007</v>
      </c>
      <c r="AS1749" s="38">
        <f t="shared" si="45"/>
        <v>0</v>
      </c>
      <c r="AT1749" s="38">
        <f t="shared" si="46"/>
        <v>0</v>
      </c>
      <c r="AU1749" s="38">
        <f t="shared" si="47"/>
        <v>0</v>
      </c>
      <c r="AV1749" s="38">
        <f t="shared" si="48"/>
        <v>0</v>
      </c>
      <c r="AW1749" s="38">
        <f t="shared" si="51"/>
        <v>0</v>
      </c>
      <c r="AX1749" s="38">
        <f t="shared" si="52"/>
        <v>0</v>
      </c>
      <c r="AY1749" s="38">
        <f t="shared" si="49"/>
        <v>0</v>
      </c>
      <c r="AZ1749" s="12">
        <f t="shared" si="30"/>
        <v>137.9270041</v>
      </c>
      <c r="BA1749" s="12">
        <f t="shared" si="41"/>
        <v>102.2339481</v>
      </c>
      <c r="BB1749" s="12">
        <f t="shared" si="53"/>
        <v>135.6335971</v>
      </c>
      <c r="BC1749" s="12">
        <f t="shared" si="50"/>
        <v>0.003772668671</v>
      </c>
      <c r="BD1749" s="12">
        <f t="shared" si="54"/>
        <v>123.1071661</v>
      </c>
    </row>
    <row r="1750" ht="14.25" customHeight="1">
      <c r="A1750" s="7">
        <v>39057.0</v>
      </c>
      <c r="B1750" s="21" t="s">
        <v>90</v>
      </c>
      <c r="C1750" s="8">
        <v>38.891476</v>
      </c>
      <c r="D1750" s="33">
        <f t="shared" si="5"/>
        <v>-0.002504800312</v>
      </c>
      <c r="E1750" s="33">
        <f t="shared" si="7"/>
        <v>0.02463949748</v>
      </c>
      <c r="F1750" s="33">
        <f t="shared" si="9"/>
        <v>0.02316573459</v>
      </c>
      <c r="G1750" s="33">
        <f t="shared" si="11"/>
        <v>0.009609723162</v>
      </c>
      <c r="H1750" s="33">
        <f t="shared" si="20"/>
        <v>1.915997852</v>
      </c>
      <c r="I1750" s="45">
        <f t="shared" si="31"/>
        <v>1.808421157</v>
      </c>
      <c r="J1750" s="45">
        <f t="shared" si="43"/>
        <v>0.9551770611</v>
      </c>
      <c r="K1750" s="21" t="s">
        <v>91</v>
      </c>
      <c r="L1750" s="8">
        <v>14.366283</v>
      </c>
      <c r="M1750" s="33">
        <f t="shared" si="6"/>
        <v>0.007916542282</v>
      </c>
      <c r="N1750" s="33">
        <f t="shared" si="8"/>
        <v>0.0373073833</v>
      </c>
      <c r="O1750" s="33">
        <f t="shared" si="10"/>
        <v>0.03646419291</v>
      </c>
      <c r="P1750" s="33">
        <f t="shared" si="12"/>
        <v>0.03801070316</v>
      </c>
      <c r="Q1750" s="45">
        <f t="shared" si="21"/>
        <v>1.523423643</v>
      </c>
      <c r="R1750" s="45">
        <f t="shared" si="32"/>
        <v>1.077609799</v>
      </c>
      <c r="S1750" s="45">
        <f t="shared" si="44"/>
        <v>0.6936411819</v>
      </c>
      <c r="T1750" s="33">
        <f t="shared" si="22"/>
        <v>0.392574209</v>
      </c>
      <c r="U1750" s="33">
        <f t="shared" si="33"/>
        <v>0.7308113577</v>
      </c>
      <c r="V1750" s="33">
        <f t="shared" si="42"/>
        <v>0.2615358792</v>
      </c>
      <c r="W1750" s="44">
        <f t="shared" si="13"/>
        <v>0.01002997855</v>
      </c>
      <c r="X1750" s="44">
        <f t="shared" si="14"/>
        <v>0.007300085365</v>
      </c>
      <c r="Y1750" s="33">
        <f t="shared" si="15"/>
        <v>0.7278266176</v>
      </c>
      <c r="Z1750" s="43">
        <v>1.0</v>
      </c>
      <c r="AA1750" s="33">
        <f t="shared" si="16"/>
        <v>1.727826618</v>
      </c>
      <c r="AB1750" s="33">
        <f t="shared" si="17"/>
        <v>0.4212382251</v>
      </c>
      <c r="AC1750" s="33">
        <f t="shared" si="18"/>
        <v>0.5787617749</v>
      </c>
      <c r="AD1750" s="33">
        <f t="shared" si="19"/>
        <v>-0.005984550645</v>
      </c>
      <c r="AE1750" s="34">
        <f t="shared" si="23"/>
        <v>0</v>
      </c>
      <c r="AF1750" s="34">
        <f t="shared" si="24"/>
        <v>0</v>
      </c>
      <c r="AG1750" s="34">
        <f t="shared" si="25"/>
        <v>0</v>
      </c>
      <c r="AH1750" s="34">
        <f t="shared" si="26"/>
        <v>3</v>
      </c>
      <c r="AI1750" s="34">
        <f t="shared" si="28"/>
        <v>0</v>
      </c>
      <c r="AJ1750" s="34">
        <f t="shared" si="29"/>
        <v>-1</v>
      </c>
      <c r="AK1750" s="34">
        <f t="shared" si="27"/>
        <v>0.005984550645</v>
      </c>
      <c r="AL1750" s="36">
        <f t="shared" si="34"/>
        <v>0</v>
      </c>
      <c r="AM1750" s="36">
        <f t="shared" si="35"/>
        <v>0</v>
      </c>
      <c r="AN1750" s="46">
        <f t="shared" si="36"/>
        <v>0</v>
      </c>
      <c r="AO1750" s="36">
        <f t="shared" si="37"/>
        <v>5</v>
      </c>
      <c r="AP1750" s="36">
        <f t="shared" si="39"/>
        <v>0</v>
      </c>
      <c r="AQ1750" s="36">
        <f t="shared" si="40"/>
        <v>-1</v>
      </c>
      <c r="AR1750" s="36">
        <f t="shared" si="38"/>
        <v>0.005984550645</v>
      </c>
      <c r="AS1750" s="38">
        <f t="shared" si="45"/>
        <v>0</v>
      </c>
      <c r="AT1750" s="38">
        <f t="shared" si="46"/>
        <v>0</v>
      </c>
      <c r="AU1750" s="38">
        <f t="shared" si="47"/>
        <v>0</v>
      </c>
      <c r="AV1750" s="38">
        <f t="shared" si="48"/>
        <v>0</v>
      </c>
      <c r="AW1750" s="38">
        <f t="shared" si="51"/>
        <v>0</v>
      </c>
      <c r="AX1750" s="38">
        <f t="shared" si="52"/>
        <v>0</v>
      </c>
      <c r="AY1750" s="38">
        <f t="shared" si="49"/>
        <v>0</v>
      </c>
      <c r="AZ1750" s="12">
        <f t="shared" si="30"/>
        <v>138.7524352</v>
      </c>
      <c r="BA1750" s="12">
        <f t="shared" si="41"/>
        <v>102.8457724</v>
      </c>
      <c r="BB1750" s="12">
        <f t="shared" si="53"/>
        <v>135.6335971</v>
      </c>
      <c r="BC1750" s="12">
        <f t="shared" si="50"/>
        <v>0.00398970043</v>
      </c>
      <c r="BD1750" s="12">
        <f t="shared" si="54"/>
        <v>123.5983268</v>
      </c>
    </row>
    <row r="1751" ht="14.25" customHeight="1">
      <c r="A1751" s="7">
        <v>39058.0</v>
      </c>
      <c r="B1751" s="21" t="s">
        <v>90</v>
      </c>
      <c r="C1751" s="8">
        <v>38.714443</v>
      </c>
      <c r="D1751" s="33">
        <f t="shared" si="5"/>
        <v>-0.00455197432</v>
      </c>
      <c r="E1751" s="33">
        <f t="shared" si="7"/>
        <v>0.02820566885</v>
      </c>
      <c r="F1751" s="33">
        <f t="shared" si="9"/>
        <v>0.01883437775</v>
      </c>
      <c r="G1751" s="33">
        <f t="shared" si="11"/>
        <v>0.002957647169</v>
      </c>
      <c r="H1751" s="33">
        <f t="shared" si="20"/>
        <v>2.084981175</v>
      </c>
      <c r="I1751" s="45">
        <f t="shared" si="31"/>
        <v>1.496036901</v>
      </c>
      <c r="J1751" s="45">
        <f t="shared" si="43"/>
        <v>0.6351281439</v>
      </c>
      <c r="K1751" s="21" t="s">
        <v>91</v>
      </c>
      <c r="L1751" s="8">
        <v>14.467238</v>
      </c>
      <c r="M1751" s="33">
        <f t="shared" si="6"/>
        <v>0.007027217827</v>
      </c>
      <c r="N1751" s="33">
        <f t="shared" si="8"/>
        <v>0.04035851544</v>
      </c>
      <c r="O1751" s="33">
        <f t="shared" si="10"/>
        <v>0.04130974126</v>
      </c>
      <c r="P1751" s="33">
        <f t="shared" si="12"/>
        <v>0.04619670329</v>
      </c>
      <c r="Q1751" s="45">
        <f t="shared" si="21"/>
        <v>1.609051761</v>
      </c>
      <c r="R1751" s="45">
        <f t="shared" si="32"/>
        <v>1.238728482</v>
      </c>
      <c r="S1751" s="45">
        <f t="shared" si="44"/>
        <v>0.9947603114</v>
      </c>
      <c r="T1751" s="33">
        <f t="shared" si="22"/>
        <v>0.4759294146</v>
      </c>
      <c r="U1751" s="33">
        <f t="shared" si="33"/>
        <v>0.2573084196</v>
      </c>
      <c r="V1751" s="33">
        <f t="shared" si="42"/>
        <v>-0.3596321675</v>
      </c>
      <c r="W1751" s="44">
        <f t="shared" si="13"/>
        <v>0.01008566693</v>
      </c>
      <c r="X1751" s="44">
        <f t="shared" si="14"/>
        <v>0.007356581435</v>
      </c>
      <c r="Y1751" s="33">
        <f t="shared" si="15"/>
        <v>0.729409516</v>
      </c>
      <c r="Z1751" s="43">
        <v>1.0</v>
      </c>
      <c r="AA1751" s="33">
        <f t="shared" si="16"/>
        <v>1.729409516</v>
      </c>
      <c r="AB1751" s="33">
        <f t="shared" si="17"/>
        <v>0.4217679556</v>
      </c>
      <c r="AC1751" s="33">
        <f t="shared" si="18"/>
        <v>0.5782320444</v>
      </c>
      <c r="AD1751" s="33">
        <f t="shared" si="19"/>
        <v>-0.00325270792</v>
      </c>
      <c r="AE1751" s="34">
        <f t="shared" si="23"/>
        <v>0</v>
      </c>
      <c r="AF1751" s="34">
        <f t="shared" si="24"/>
        <v>0</v>
      </c>
      <c r="AG1751" s="34">
        <f t="shared" si="25"/>
        <v>0</v>
      </c>
      <c r="AH1751" s="34">
        <f t="shared" si="26"/>
        <v>4</v>
      </c>
      <c r="AI1751" s="34">
        <f t="shared" si="28"/>
        <v>0</v>
      </c>
      <c r="AJ1751" s="34">
        <f t="shared" si="29"/>
        <v>-1</v>
      </c>
      <c r="AK1751" s="34">
        <f t="shared" si="27"/>
        <v>0.00325270792</v>
      </c>
      <c r="AL1751" s="36">
        <f t="shared" si="34"/>
        <v>0</v>
      </c>
      <c r="AM1751" s="36">
        <f t="shared" si="35"/>
        <v>0</v>
      </c>
      <c r="AN1751" s="46">
        <f t="shared" si="36"/>
        <v>0</v>
      </c>
      <c r="AO1751" s="36">
        <f t="shared" si="37"/>
        <v>0</v>
      </c>
      <c r="AP1751" s="36">
        <f t="shared" si="39"/>
        <v>1</v>
      </c>
      <c r="AQ1751" s="36">
        <f t="shared" si="40"/>
        <v>0</v>
      </c>
      <c r="AR1751" s="36">
        <f t="shared" si="38"/>
        <v>0</v>
      </c>
      <c r="AS1751" s="38">
        <f t="shared" si="45"/>
        <v>0</v>
      </c>
      <c r="AT1751" s="38">
        <f t="shared" si="46"/>
        <v>0</v>
      </c>
      <c r="AU1751" s="38">
        <f t="shared" si="47"/>
        <v>0</v>
      </c>
      <c r="AV1751" s="38">
        <f t="shared" si="48"/>
        <v>0</v>
      </c>
      <c r="AW1751" s="38">
        <f t="shared" si="51"/>
        <v>0</v>
      </c>
      <c r="AX1751" s="38">
        <f t="shared" si="52"/>
        <v>0</v>
      </c>
      <c r="AY1751" s="38">
        <f t="shared" si="49"/>
        <v>0</v>
      </c>
      <c r="AZ1751" s="12">
        <f t="shared" si="30"/>
        <v>139.2037563</v>
      </c>
      <c r="BA1751" s="12">
        <f t="shared" si="41"/>
        <v>102.8457724</v>
      </c>
      <c r="BB1751" s="12">
        <f t="shared" si="53"/>
        <v>135.6335971</v>
      </c>
      <c r="BC1751" s="12">
        <f t="shared" si="50"/>
        <v>0.001084235973</v>
      </c>
      <c r="BD1751" s="12">
        <f t="shared" si="54"/>
        <v>123.7323366</v>
      </c>
    </row>
    <row r="1752" ht="14.25" customHeight="1">
      <c r="A1752" s="7">
        <v>39059.0</v>
      </c>
      <c r="B1752" s="21" t="s">
        <v>90</v>
      </c>
      <c r="C1752" s="8">
        <v>38.622875</v>
      </c>
      <c r="D1752" s="33">
        <f t="shared" si="5"/>
        <v>-0.002365215483</v>
      </c>
      <c r="E1752" s="33">
        <f t="shared" si="7"/>
        <v>0.02593858889</v>
      </c>
      <c r="F1752" s="33">
        <f t="shared" si="9"/>
        <v>0.0196852723</v>
      </c>
      <c r="G1752" s="33">
        <f t="shared" si="11"/>
        <v>0.0139927408</v>
      </c>
      <c r="H1752" s="33">
        <f t="shared" si="20"/>
        <v>1.827660723</v>
      </c>
      <c r="I1752" s="45">
        <f t="shared" si="31"/>
        <v>1.490024189</v>
      </c>
      <c r="J1752" s="45">
        <f t="shared" si="43"/>
        <v>1.254430088</v>
      </c>
      <c r="K1752" s="21" t="s">
        <v>91</v>
      </c>
      <c r="L1752" s="8">
        <v>14.523661</v>
      </c>
      <c r="M1752" s="33">
        <f t="shared" si="6"/>
        <v>0.003900053348</v>
      </c>
      <c r="N1752" s="33">
        <f t="shared" si="8"/>
        <v>0.05024707849</v>
      </c>
      <c r="O1752" s="33">
        <f t="shared" si="10"/>
        <v>0.04938177587</v>
      </c>
      <c r="P1752" s="33">
        <f t="shared" si="12"/>
        <v>0.05545505098</v>
      </c>
      <c r="Q1752" s="45">
        <f t="shared" si="21"/>
        <v>2.004995946</v>
      </c>
      <c r="R1752" s="45">
        <f t="shared" si="32"/>
        <v>1.516212463</v>
      </c>
      <c r="S1752" s="45">
        <f t="shared" si="44"/>
        <v>1.322022635</v>
      </c>
      <c r="T1752" s="33">
        <f t="shared" si="22"/>
        <v>-0.1773352236</v>
      </c>
      <c r="U1752" s="33">
        <f t="shared" si="33"/>
        <v>-0.02618827454</v>
      </c>
      <c r="V1752" s="33">
        <f t="shared" si="42"/>
        <v>-0.0675925472</v>
      </c>
      <c r="W1752" s="44">
        <f t="shared" si="13"/>
        <v>0.009606218084</v>
      </c>
      <c r="X1752" s="44">
        <f t="shared" si="14"/>
        <v>0.007164483543</v>
      </c>
      <c r="Y1752" s="33">
        <f t="shared" si="15"/>
        <v>0.7458172904</v>
      </c>
      <c r="Z1752" s="43">
        <v>1.0</v>
      </c>
      <c r="AA1752" s="33">
        <f t="shared" si="16"/>
        <v>1.74581729</v>
      </c>
      <c r="AB1752" s="33">
        <f t="shared" si="17"/>
        <v>0.4272023737</v>
      </c>
      <c r="AC1752" s="33">
        <f t="shared" si="18"/>
        <v>0.5727976263</v>
      </c>
      <c r="AD1752" s="33">
        <f t="shared" si="19"/>
        <v>-0.002272428798</v>
      </c>
      <c r="AE1752" s="34">
        <f t="shared" si="23"/>
        <v>0</v>
      </c>
      <c r="AF1752" s="34">
        <f t="shared" si="24"/>
        <v>0</v>
      </c>
      <c r="AG1752" s="34">
        <f t="shared" si="25"/>
        <v>0</v>
      </c>
      <c r="AH1752" s="34">
        <f t="shared" si="26"/>
        <v>5</v>
      </c>
      <c r="AI1752" s="34">
        <f t="shared" si="28"/>
        <v>0</v>
      </c>
      <c r="AJ1752" s="34">
        <f t="shared" si="29"/>
        <v>-1</v>
      </c>
      <c r="AK1752" s="34">
        <f t="shared" si="27"/>
        <v>0.002272428798</v>
      </c>
      <c r="AL1752" s="36">
        <f t="shared" si="34"/>
        <v>0</v>
      </c>
      <c r="AM1752" s="36">
        <f t="shared" si="35"/>
        <v>0</v>
      </c>
      <c r="AN1752" s="46">
        <f t="shared" si="36"/>
        <v>0</v>
      </c>
      <c r="AO1752" s="36">
        <f t="shared" si="37"/>
        <v>0</v>
      </c>
      <c r="AP1752" s="36">
        <f t="shared" si="39"/>
        <v>0</v>
      </c>
      <c r="AQ1752" s="36">
        <f t="shared" si="40"/>
        <v>0</v>
      </c>
      <c r="AR1752" s="36">
        <f t="shared" si="38"/>
        <v>0</v>
      </c>
      <c r="AS1752" s="38">
        <f t="shared" si="45"/>
        <v>0</v>
      </c>
      <c r="AT1752" s="38">
        <f t="shared" si="46"/>
        <v>0</v>
      </c>
      <c r="AU1752" s="38">
        <f t="shared" si="47"/>
        <v>0</v>
      </c>
      <c r="AV1752" s="38">
        <f t="shared" si="48"/>
        <v>0</v>
      </c>
      <c r="AW1752" s="38">
        <f t="shared" si="51"/>
        <v>0</v>
      </c>
      <c r="AX1752" s="38">
        <f t="shared" si="52"/>
        <v>0</v>
      </c>
      <c r="AY1752" s="38">
        <f t="shared" si="49"/>
        <v>0</v>
      </c>
      <c r="AZ1752" s="12">
        <f t="shared" si="30"/>
        <v>139.520087</v>
      </c>
      <c r="BA1752" s="12">
        <f t="shared" si="41"/>
        <v>102.8457724</v>
      </c>
      <c r="BB1752" s="12">
        <f t="shared" si="53"/>
        <v>135.6335971</v>
      </c>
      <c r="BC1752" s="12">
        <f t="shared" si="50"/>
        <v>0.0007574762659</v>
      </c>
      <c r="BD1752" s="12">
        <f t="shared" si="54"/>
        <v>123.8260609</v>
      </c>
    </row>
    <row r="1753" ht="14.25" customHeight="1">
      <c r="A1753" s="7">
        <v>39062.0</v>
      </c>
      <c r="B1753" s="21" t="s">
        <v>90</v>
      </c>
      <c r="C1753" s="8">
        <v>38.311546</v>
      </c>
      <c r="D1753" s="33">
        <f t="shared" si="5"/>
        <v>-0.008060741206</v>
      </c>
      <c r="E1753" s="33">
        <f t="shared" si="7"/>
        <v>0.002779741944</v>
      </c>
      <c r="F1753" s="33">
        <f t="shared" si="9"/>
        <v>0.0252806723</v>
      </c>
      <c r="G1753" s="33">
        <f t="shared" si="11"/>
        <v>0.008070050016</v>
      </c>
      <c r="H1753" s="33">
        <f t="shared" si="20"/>
        <v>0.2639454824</v>
      </c>
      <c r="I1753" s="45">
        <f t="shared" si="31"/>
        <v>1.758918686</v>
      </c>
      <c r="J1753" s="45">
        <f t="shared" si="43"/>
        <v>0.9611075925</v>
      </c>
      <c r="K1753" s="21" t="s">
        <v>91</v>
      </c>
      <c r="L1753" s="8">
        <v>14.493966</v>
      </c>
      <c r="M1753" s="33">
        <f t="shared" si="6"/>
        <v>-0.002044594679</v>
      </c>
      <c r="N1753" s="33">
        <f t="shared" si="8"/>
        <v>0.04228056182</v>
      </c>
      <c r="O1753" s="33">
        <f t="shared" si="10"/>
        <v>0.05555998994</v>
      </c>
      <c r="P1753" s="33">
        <f t="shared" si="12"/>
        <v>0.05737679624</v>
      </c>
      <c r="Q1753" s="45">
        <f t="shared" si="21"/>
        <v>1.554106834</v>
      </c>
      <c r="R1753" s="45">
        <f t="shared" si="32"/>
        <v>1.698816022</v>
      </c>
      <c r="S1753" s="45">
        <f t="shared" si="44"/>
        <v>1.350255263</v>
      </c>
      <c r="T1753" s="33">
        <f t="shared" si="22"/>
        <v>-1.290161352</v>
      </c>
      <c r="U1753" s="33">
        <f t="shared" si="33"/>
        <v>0.06010266447</v>
      </c>
      <c r="V1753" s="33">
        <f t="shared" si="42"/>
        <v>-0.3891476703</v>
      </c>
      <c r="W1753" s="44">
        <f t="shared" si="13"/>
        <v>0.009787781076</v>
      </c>
      <c r="X1753" s="44">
        <f t="shared" si="14"/>
        <v>0.007087816331</v>
      </c>
      <c r="Y1753" s="33">
        <f t="shared" si="15"/>
        <v>0.724149455</v>
      </c>
      <c r="Z1753" s="43">
        <v>1.0</v>
      </c>
      <c r="AA1753" s="33">
        <f t="shared" si="16"/>
        <v>1.724149455</v>
      </c>
      <c r="AB1753" s="33">
        <f t="shared" si="17"/>
        <v>0.4200038766</v>
      </c>
      <c r="AC1753" s="33">
        <f t="shared" si="18"/>
        <v>0.5799961234</v>
      </c>
      <c r="AD1753" s="33">
        <f t="shared" si="19"/>
        <v>-0.000467098686</v>
      </c>
      <c r="AE1753" s="34">
        <f t="shared" si="23"/>
        <v>1</v>
      </c>
      <c r="AF1753" s="34">
        <f t="shared" si="24"/>
        <v>0</v>
      </c>
      <c r="AG1753" s="34">
        <f t="shared" si="25"/>
        <v>1</v>
      </c>
      <c r="AH1753" s="34">
        <f t="shared" si="26"/>
        <v>1</v>
      </c>
      <c r="AI1753" s="34">
        <f t="shared" si="28"/>
        <v>1</v>
      </c>
      <c r="AJ1753" s="34">
        <f t="shared" si="29"/>
        <v>1</v>
      </c>
      <c r="AK1753" s="34">
        <f t="shared" si="27"/>
        <v>-0.000467098686</v>
      </c>
      <c r="AL1753" s="36">
        <f t="shared" si="34"/>
        <v>0</v>
      </c>
      <c r="AM1753" s="36">
        <f t="shared" si="35"/>
        <v>0</v>
      </c>
      <c r="AN1753" s="46">
        <f t="shared" si="36"/>
        <v>0</v>
      </c>
      <c r="AO1753" s="36">
        <f t="shared" si="37"/>
        <v>0</v>
      </c>
      <c r="AP1753" s="36">
        <f t="shared" si="39"/>
        <v>0</v>
      </c>
      <c r="AQ1753" s="36">
        <f t="shared" si="40"/>
        <v>0</v>
      </c>
      <c r="AR1753" s="36">
        <f t="shared" si="38"/>
        <v>0</v>
      </c>
      <c r="AS1753" s="38">
        <f t="shared" si="45"/>
        <v>0</v>
      </c>
      <c r="AT1753" s="38">
        <f t="shared" si="46"/>
        <v>0</v>
      </c>
      <c r="AU1753" s="38">
        <f t="shared" si="47"/>
        <v>0</v>
      </c>
      <c r="AV1753" s="38">
        <f t="shared" si="48"/>
        <v>0</v>
      </c>
      <c r="AW1753" s="38">
        <f t="shared" si="51"/>
        <v>0</v>
      </c>
      <c r="AX1753" s="38">
        <f t="shared" si="52"/>
        <v>0</v>
      </c>
      <c r="AY1753" s="38">
        <f t="shared" si="49"/>
        <v>0</v>
      </c>
      <c r="AZ1753" s="12">
        <f t="shared" si="30"/>
        <v>139.4549173</v>
      </c>
      <c r="BA1753" s="12">
        <f t="shared" si="41"/>
        <v>102.8457724</v>
      </c>
      <c r="BB1753" s="12">
        <f t="shared" si="53"/>
        <v>135.6335971</v>
      </c>
      <c r="BC1753" s="12">
        <f t="shared" si="50"/>
        <v>-0.000155699562</v>
      </c>
      <c r="BD1753" s="12">
        <f t="shared" si="54"/>
        <v>123.8067812</v>
      </c>
    </row>
    <row r="1754" ht="14.25" customHeight="1">
      <c r="A1754" s="7">
        <v>39063.0</v>
      </c>
      <c r="B1754" s="21" t="s">
        <v>90</v>
      </c>
      <c r="C1754" s="8">
        <v>38.366486</v>
      </c>
      <c r="D1754" s="33">
        <f t="shared" si="5"/>
        <v>0.001434032445</v>
      </c>
      <c r="E1754" s="33">
        <f t="shared" si="7"/>
        <v>-0.01596983324</v>
      </c>
      <c r="F1754" s="33">
        <f t="shared" si="9"/>
        <v>0.02143631306</v>
      </c>
      <c r="G1754" s="33">
        <f t="shared" si="11"/>
        <v>0.02825593616</v>
      </c>
      <c r="H1754" s="33">
        <f t="shared" si="20"/>
        <v>-0.94508137</v>
      </c>
      <c r="I1754" s="45">
        <f t="shared" si="31"/>
        <v>1.475966739</v>
      </c>
      <c r="J1754" s="45">
        <f t="shared" si="43"/>
        <v>2.230673793</v>
      </c>
      <c r="K1754" s="21" t="s">
        <v>91</v>
      </c>
      <c r="L1754" s="8">
        <v>14.52069</v>
      </c>
      <c r="M1754" s="33">
        <f t="shared" si="6"/>
        <v>0.001843801759</v>
      </c>
      <c r="N1754" s="33">
        <f t="shared" si="8"/>
        <v>0.01874950231</v>
      </c>
      <c r="O1754" s="33">
        <f t="shared" si="10"/>
        <v>0.05456137125</v>
      </c>
      <c r="P1754" s="33">
        <f t="shared" si="12"/>
        <v>0.06069603043</v>
      </c>
      <c r="Q1754" s="45">
        <f t="shared" si="21"/>
        <v>0.4662685571</v>
      </c>
      <c r="R1754" s="45">
        <f t="shared" si="32"/>
        <v>1.589752723</v>
      </c>
      <c r="S1754" s="45">
        <f t="shared" si="44"/>
        <v>1.429277107</v>
      </c>
      <c r="T1754" s="33">
        <f t="shared" si="22"/>
        <v>-1.411349927</v>
      </c>
      <c r="U1754" s="33">
        <f t="shared" si="33"/>
        <v>-0.1137859832</v>
      </c>
      <c r="V1754" s="33">
        <f t="shared" si="42"/>
        <v>0.8013966862</v>
      </c>
      <c r="W1754" s="44">
        <f t="shared" si="13"/>
        <v>0.008745496236</v>
      </c>
      <c r="X1754" s="44">
        <f t="shared" si="14"/>
        <v>0.007026576819</v>
      </c>
      <c r="Y1754" s="33">
        <f t="shared" si="15"/>
        <v>0.8034508997</v>
      </c>
      <c r="Z1754" s="43">
        <v>1.0</v>
      </c>
      <c r="AA1754" s="33">
        <f t="shared" si="16"/>
        <v>1.8034509</v>
      </c>
      <c r="AB1754" s="33">
        <f t="shared" si="17"/>
        <v>0.4455074989</v>
      </c>
      <c r="AC1754" s="33">
        <f t="shared" si="18"/>
        <v>0.5544925011</v>
      </c>
      <c r="AD1754" s="33">
        <f t="shared" si="19"/>
        <v>0.00004244745786</v>
      </c>
      <c r="AE1754" s="34">
        <f t="shared" si="23"/>
        <v>1</v>
      </c>
      <c r="AF1754" s="34">
        <f t="shared" si="24"/>
        <v>0</v>
      </c>
      <c r="AG1754" s="34">
        <f t="shared" si="25"/>
        <v>0</v>
      </c>
      <c r="AH1754" s="34">
        <f t="shared" si="26"/>
        <v>2</v>
      </c>
      <c r="AI1754" s="34">
        <f t="shared" si="28"/>
        <v>0</v>
      </c>
      <c r="AJ1754" s="34">
        <f t="shared" si="29"/>
        <v>1</v>
      </c>
      <c r="AK1754" s="34">
        <f t="shared" si="27"/>
        <v>0.00004244745786</v>
      </c>
      <c r="AL1754" s="36">
        <f t="shared" si="34"/>
        <v>0</v>
      </c>
      <c r="AM1754" s="36">
        <f t="shared" si="35"/>
        <v>0</v>
      </c>
      <c r="AN1754" s="46">
        <f t="shared" si="36"/>
        <v>0</v>
      </c>
      <c r="AO1754" s="36">
        <f t="shared" si="37"/>
        <v>0</v>
      </c>
      <c r="AP1754" s="36">
        <f t="shared" si="39"/>
        <v>0</v>
      </c>
      <c r="AQ1754" s="36">
        <f t="shared" si="40"/>
        <v>0</v>
      </c>
      <c r="AR1754" s="36">
        <f t="shared" si="38"/>
        <v>0</v>
      </c>
      <c r="AS1754" s="38">
        <f t="shared" si="45"/>
        <v>0</v>
      </c>
      <c r="AT1754" s="38">
        <f t="shared" si="46"/>
        <v>0</v>
      </c>
      <c r="AU1754" s="38">
        <f t="shared" si="47"/>
        <v>0</v>
      </c>
      <c r="AV1754" s="38">
        <f t="shared" si="48"/>
        <v>0</v>
      </c>
      <c r="AW1754" s="38">
        <f t="shared" si="51"/>
        <v>0</v>
      </c>
      <c r="AX1754" s="38">
        <f t="shared" si="52"/>
        <v>0</v>
      </c>
      <c r="AY1754" s="38">
        <f t="shared" si="49"/>
        <v>0</v>
      </c>
      <c r="AZ1754" s="12">
        <f t="shared" si="30"/>
        <v>139.4608368</v>
      </c>
      <c r="BA1754" s="12">
        <f t="shared" si="41"/>
        <v>102.8457724</v>
      </c>
      <c r="BB1754" s="12">
        <f t="shared" si="53"/>
        <v>135.6335971</v>
      </c>
      <c r="BC1754" s="12">
        <f t="shared" si="50"/>
        <v>0.00001414915262</v>
      </c>
      <c r="BD1754" s="12">
        <f t="shared" si="54"/>
        <v>123.808533</v>
      </c>
    </row>
    <row r="1755" ht="14.25" customHeight="1">
      <c r="A1755" s="7">
        <v>39064.0</v>
      </c>
      <c r="B1755" s="21" t="s">
        <v>90</v>
      </c>
      <c r="C1755" s="8">
        <v>38.311546</v>
      </c>
      <c r="D1755" s="33">
        <f t="shared" si="5"/>
        <v>-0.001431978941</v>
      </c>
      <c r="E1755" s="33">
        <f t="shared" si="7"/>
        <v>-0.01491149372</v>
      </c>
      <c r="F1755" s="33">
        <f t="shared" si="9"/>
        <v>0.009360592048</v>
      </c>
      <c r="G1755" s="33">
        <f t="shared" si="11"/>
        <v>0.01799760962</v>
      </c>
      <c r="H1755" s="33">
        <f t="shared" si="20"/>
        <v>-0.8572921186</v>
      </c>
      <c r="I1755" s="45">
        <f t="shared" si="31"/>
        <v>0.7504970908</v>
      </c>
      <c r="J1755" s="45">
        <f t="shared" si="43"/>
        <v>1.634427289</v>
      </c>
      <c r="K1755" s="21" t="s">
        <v>91</v>
      </c>
      <c r="L1755" s="8">
        <v>14.502872</v>
      </c>
      <c r="M1755" s="33">
        <f t="shared" si="6"/>
        <v>-0.001227076675</v>
      </c>
      <c r="N1755" s="33">
        <f t="shared" si="8"/>
        <v>0.009507608892</v>
      </c>
      <c r="O1755" s="33">
        <f t="shared" si="10"/>
        <v>0.0471696962</v>
      </c>
      <c r="P1755" s="33">
        <f t="shared" si="12"/>
        <v>0.05620859208</v>
      </c>
      <c r="Q1755" s="45">
        <f t="shared" si="21"/>
        <v>0.05056439732</v>
      </c>
      <c r="R1755" s="45">
        <f t="shared" si="32"/>
        <v>1.249653766</v>
      </c>
      <c r="S1755" s="45">
        <f t="shared" si="44"/>
        <v>1.21208021</v>
      </c>
      <c r="T1755" s="33">
        <f t="shared" si="22"/>
        <v>-0.9078565159</v>
      </c>
      <c r="U1755" s="33">
        <f t="shared" si="33"/>
        <v>-0.4991566752</v>
      </c>
      <c r="V1755" s="33">
        <f t="shared" si="42"/>
        <v>0.4223470782</v>
      </c>
      <c r="W1755" s="44">
        <f t="shared" si="13"/>
        <v>0.008597669506</v>
      </c>
      <c r="X1755" s="44">
        <f t="shared" si="14"/>
        <v>0.007089015059</v>
      </c>
      <c r="Y1755" s="33">
        <f t="shared" si="15"/>
        <v>0.8245275133</v>
      </c>
      <c r="Z1755" s="43">
        <v>1.0</v>
      </c>
      <c r="AA1755" s="33">
        <f t="shared" si="16"/>
        <v>1.824527513</v>
      </c>
      <c r="AB1755" s="33">
        <f t="shared" si="17"/>
        <v>0.4519128965</v>
      </c>
      <c r="AC1755" s="33">
        <f t="shared" si="18"/>
        <v>0.5480871035</v>
      </c>
      <c r="AD1755" s="33">
        <f t="shared" si="19"/>
        <v>-0.003667789175</v>
      </c>
      <c r="AE1755" s="34">
        <f t="shared" si="23"/>
        <v>0</v>
      </c>
      <c r="AF1755" s="34">
        <f t="shared" si="24"/>
        <v>0</v>
      </c>
      <c r="AG1755" s="34">
        <f t="shared" si="25"/>
        <v>0</v>
      </c>
      <c r="AH1755" s="34">
        <f t="shared" si="26"/>
        <v>3</v>
      </c>
      <c r="AI1755" s="34">
        <f t="shared" si="28"/>
        <v>0</v>
      </c>
      <c r="AJ1755" s="34">
        <f t="shared" si="29"/>
        <v>1</v>
      </c>
      <c r="AK1755" s="34">
        <f t="shared" si="27"/>
        <v>-0.003667789175</v>
      </c>
      <c r="AL1755" s="36">
        <f t="shared" si="34"/>
        <v>0</v>
      </c>
      <c r="AM1755" s="36">
        <f t="shared" si="35"/>
        <v>0</v>
      </c>
      <c r="AN1755" s="46">
        <f t="shared" si="36"/>
        <v>0</v>
      </c>
      <c r="AO1755" s="36">
        <f t="shared" si="37"/>
        <v>0</v>
      </c>
      <c r="AP1755" s="36">
        <f t="shared" si="39"/>
        <v>0</v>
      </c>
      <c r="AQ1755" s="36">
        <f t="shared" si="40"/>
        <v>0</v>
      </c>
      <c r="AR1755" s="36">
        <f t="shared" si="38"/>
        <v>0</v>
      </c>
      <c r="AS1755" s="38">
        <f t="shared" si="45"/>
        <v>0</v>
      </c>
      <c r="AT1755" s="38">
        <f t="shared" si="46"/>
        <v>0</v>
      </c>
      <c r="AU1755" s="38">
        <f t="shared" si="47"/>
        <v>0</v>
      </c>
      <c r="AV1755" s="38">
        <f t="shared" si="48"/>
        <v>0</v>
      </c>
      <c r="AW1755" s="38">
        <f t="shared" si="51"/>
        <v>0</v>
      </c>
      <c r="AX1755" s="38">
        <f t="shared" si="52"/>
        <v>0</v>
      </c>
      <c r="AY1755" s="38">
        <f t="shared" si="49"/>
        <v>0</v>
      </c>
      <c r="AZ1755" s="12">
        <f t="shared" si="30"/>
        <v>138.9493239</v>
      </c>
      <c r="BA1755" s="12">
        <f t="shared" si="41"/>
        <v>102.8457724</v>
      </c>
      <c r="BB1755" s="12">
        <f t="shared" si="53"/>
        <v>135.6335971</v>
      </c>
      <c r="BC1755" s="12">
        <f t="shared" si="50"/>
        <v>-0.001222596392</v>
      </c>
      <c r="BD1755" s="12">
        <f t="shared" si="54"/>
        <v>123.6571651</v>
      </c>
    </row>
    <row r="1756" ht="14.25" customHeight="1">
      <c r="A1756" s="7">
        <v>39065.0</v>
      </c>
      <c r="B1756" s="21" t="s">
        <v>90</v>
      </c>
      <c r="C1756" s="8">
        <v>38.152828</v>
      </c>
      <c r="D1756" s="33">
        <f t="shared" si="5"/>
        <v>-0.004142824202</v>
      </c>
      <c r="E1756" s="33">
        <f t="shared" si="7"/>
        <v>-0.01450660158</v>
      </c>
      <c r="F1756" s="33">
        <f t="shared" si="9"/>
        <v>0.01328989886</v>
      </c>
      <c r="G1756" s="33">
        <f t="shared" si="11"/>
        <v>0.0253683393</v>
      </c>
      <c r="H1756" s="33">
        <f t="shared" si="20"/>
        <v>-0.8181125782</v>
      </c>
      <c r="I1756" s="45">
        <f t="shared" si="31"/>
        <v>0.954145441</v>
      </c>
      <c r="J1756" s="45">
        <f t="shared" si="43"/>
        <v>2.111878616</v>
      </c>
      <c r="K1756" s="21" t="s">
        <v>91</v>
      </c>
      <c r="L1756" s="8">
        <v>14.550385</v>
      </c>
      <c r="M1756" s="33">
        <f t="shared" si="6"/>
        <v>0.003276109725</v>
      </c>
      <c r="N1756" s="33">
        <f t="shared" si="8"/>
        <v>0.005747261502</v>
      </c>
      <c r="O1756" s="33">
        <f t="shared" si="10"/>
        <v>0.04633772788</v>
      </c>
      <c r="P1756" s="33">
        <f t="shared" si="12"/>
        <v>0.05739712198</v>
      </c>
      <c r="Q1756" s="45">
        <f t="shared" si="21"/>
        <v>-0.1226748008</v>
      </c>
      <c r="R1756" s="45">
        <f t="shared" si="32"/>
        <v>1.175872252</v>
      </c>
      <c r="S1756" s="45">
        <f t="shared" si="44"/>
        <v>1.215674372</v>
      </c>
      <c r="T1756" s="33">
        <f t="shared" si="22"/>
        <v>-0.6954377774</v>
      </c>
      <c r="U1756" s="33">
        <f t="shared" si="33"/>
        <v>-0.2217268106</v>
      </c>
      <c r="V1756" s="33">
        <f t="shared" si="42"/>
        <v>0.8962042437</v>
      </c>
      <c r="W1756" s="44">
        <f t="shared" si="13"/>
        <v>0.00820167294</v>
      </c>
      <c r="X1756" s="44">
        <f t="shared" si="14"/>
        <v>0.007088365189</v>
      </c>
      <c r="Y1756" s="33">
        <f t="shared" si="15"/>
        <v>0.8642584557</v>
      </c>
      <c r="Z1756" s="43">
        <v>1.0</v>
      </c>
      <c r="AA1756" s="33">
        <f t="shared" si="16"/>
        <v>1.864258456</v>
      </c>
      <c r="AB1756" s="33">
        <f t="shared" si="17"/>
        <v>0.4635936895</v>
      </c>
      <c r="AC1756" s="33">
        <f t="shared" si="18"/>
        <v>0.5364063105</v>
      </c>
      <c r="AD1756" s="33">
        <f t="shared" si="19"/>
        <v>0.003511080754</v>
      </c>
      <c r="AE1756" s="34">
        <f t="shared" si="23"/>
        <v>0</v>
      </c>
      <c r="AF1756" s="34">
        <f t="shared" si="24"/>
        <v>0</v>
      </c>
      <c r="AG1756" s="34">
        <f t="shared" si="25"/>
        <v>0</v>
      </c>
      <c r="AH1756" s="34">
        <f t="shared" si="26"/>
        <v>4</v>
      </c>
      <c r="AI1756" s="34">
        <f t="shared" si="28"/>
        <v>0</v>
      </c>
      <c r="AJ1756" s="34">
        <f t="shared" si="29"/>
        <v>1</v>
      </c>
      <c r="AK1756" s="34">
        <f t="shared" si="27"/>
        <v>0.003511080754</v>
      </c>
      <c r="AL1756" s="36">
        <f t="shared" si="34"/>
        <v>0</v>
      </c>
      <c r="AM1756" s="36">
        <f t="shared" si="35"/>
        <v>0</v>
      </c>
      <c r="AN1756" s="46">
        <f t="shared" si="36"/>
        <v>0</v>
      </c>
      <c r="AO1756" s="36">
        <f t="shared" si="37"/>
        <v>0</v>
      </c>
      <c r="AP1756" s="36">
        <f t="shared" si="39"/>
        <v>0</v>
      </c>
      <c r="AQ1756" s="36">
        <f t="shared" si="40"/>
        <v>0</v>
      </c>
      <c r="AR1756" s="36">
        <f t="shared" si="38"/>
        <v>0</v>
      </c>
      <c r="AS1756" s="38">
        <f t="shared" si="45"/>
        <v>0</v>
      </c>
      <c r="AT1756" s="38">
        <f t="shared" si="46"/>
        <v>0</v>
      </c>
      <c r="AU1756" s="38">
        <f t="shared" si="47"/>
        <v>0</v>
      </c>
      <c r="AV1756" s="38">
        <f t="shared" si="48"/>
        <v>0</v>
      </c>
      <c r="AW1756" s="38">
        <f t="shared" si="51"/>
        <v>0</v>
      </c>
      <c r="AX1756" s="38">
        <f t="shared" si="52"/>
        <v>0</v>
      </c>
      <c r="AY1756" s="38">
        <f t="shared" si="49"/>
        <v>0</v>
      </c>
      <c r="AZ1756" s="12">
        <f t="shared" si="30"/>
        <v>139.4371862</v>
      </c>
      <c r="BA1756" s="12">
        <f t="shared" si="41"/>
        <v>102.8457724</v>
      </c>
      <c r="BB1756" s="12">
        <f t="shared" si="53"/>
        <v>135.6335971</v>
      </c>
      <c r="BC1756" s="12">
        <f t="shared" si="50"/>
        <v>0.001170360251</v>
      </c>
      <c r="BD1756" s="12">
        <f t="shared" si="54"/>
        <v>123.8018885</v>
      </c>
    </row>
    <row r="1757" ht="14.25" customHeight="1">
      <c r="A1757" s="7">
        <v>39066.0</v>
      </c>
      <c r="B1757" s="21" t="s">
        <v>90</v>
      </c>
      <c r="C1757" s="8">
        <v>38.378704</v>
      </c>
      <c r="D1757" s="33">
        <f t="shared" si="5"/>
        <v>0.005920295083</v>
      </c>
      <c r="E1757" s="33">
        <f t="shared" si="7"/>
        <v>-0.006321927096</v>
      </c>
      <c r="F1757" s="33">
        <f t="shared" si="9"/>
        <v>0.01945267993</v>
      </c>
      <c r="G1757" s="33">
        <f t="shared" si="11"/>
        <v>0.02209294686</v>
      </c>
      <c r="H1757" s="33">
        <f t="shared" si="20"/>
        <v>-0.2719533989</v>
      </c>
      <c r="I1757" s="45">
        <f t="shared" si="31"/>
        <v>1.277604475</v>
      </c>
      <c r="J1757" s="45">
        <f t="shared" si="43"/>
        <v>1.923319918</v>
      </c>
      <c r="K1757" s="21" t="s">
        <v>91</v>
      </c>
      <c r="L1757" s="8">
        <v>14.529594</v>
      </c>
      <c r="M1757" s="33">
        <f t="shared" si="6"/>
        <v>-0.001428896899</v>
      </c>
      <c r="N1757" s="33">
        <f t="shared" si="8"/>
        <v>0.0004085058168</v>
      </c>
      <c r="O1757" s="33">
        <f t="shared" si="10"/>
        <v>0.05067611053</v>
      </c>
      <c r="P1757" s="33">
        <f t="shared" si="12"/>
        <v>0.04491069683</v>
      </c>
      <c r="Q1757" s="45">
        <f t="shared" si="21"/>
        <v>-0.3644517129</v>
      </c>
      <c r="R1757" s="45">
        <f t="shared" si="32"/>
        <v>1.297445147</v>
      </c>
      <c r="S1757" s="45">
        <f t="shared" si="44"/>
        <v>0.7242166427</v>
      </c>
      <c r="T1757" s="33">
        <f t="shared" si="22"/>
        <v>0.09249831402</v>
      </c>
      <c r="U1757" s="33">
        <f t="shared" si="33"/>
        <v>-0.01984067162</v>
      </c>
      <c r="V1757" s="33">
        <f t="shared" si="42"/>
        <v>1.199103275</v>
      </c>
      <c r="W1757" s="44">
        <f t="shared" si="13"/>
        <v>0.008069720242</v>
      </c>
      <c r="X1757" s="44">
        <f t="shared" si="14"/>
        <v>0.006907283061</v>
      </c>
      <c r="Y1757" s="33">
        <f t="shared" si="15"/>
        <v>0.8559507459</v>
      </c>
      <c r="Z1757" s="43">
        <v>1.0</v>
      </c>
      <c r="AA1757" s="33">
        <f t="shared" si="16"/>
        <v>1.855950746</v>
      </c>
      <c r="AB1757" s="33">
        <f t="shared" si="17"/>
        <v>0.4611925978</v>
      </c>
      <c r="AC1757" s="33">
        <f t="shared" si="18"/>
        <v>0.5388074022</v>
      </c>
      <c r="AD1757" s="33">
        <f t="shared" si="19"/>
        <v>0.001797284817</v>
      </c>
      <c r="AE1757" s="34">
        <f t="shared" si="23"/>
        <v>0</v>
      </c>
      <c r="AF1757" s="34">
        <f t="shared" si="24"/>
        <v>0</v>
      </c>
      <c r="AG1757" s="34">
        <f t="shared" si="25"/>
        <v>0</v>
      </c>
      <c r="AH1757" s="34">
        <f t="shared" si="26"/>
        <v>5</v>
      </c>
      <c r="AI1757" s="34">
        <f t="shared" si="28"/>
        <v>0</v>
      </c>
      <c r="AJ1757" s="34">
        <f t="shared" si="29"/>
        <v>1</v>
      </c>
      <c r="AK1757" s="34">
        <f t="shared" si="27"/>
        <v>0.001797284817</v>
      </c>
      <c r="AL1757" s="36">
        <f t="shared" si="34"/>
        <v>0</v>
      </c>
      <c r="AM1757" s="36">
        <f t="shared" si="35"/>
        <v>0</v>
      </c>
      <c r="AN1757" s="46">
        <f t="shared" si="36"/>
        <v>0</v>
      </c>
      <c r="AO1757" s="36">
        <f t="shared" si="37"/>
        <v>0</v>
      </c>
      <c r="AP1757" s="36">
        <f t="shared" si="39"/>
        <v>0</v>
      </c>
      <c r="AQ1757" s="36">
        <f t="shared" si="40"/>
        <v>0</v>
      </c>
      <c r="AR1757" s="36">
        <f t="shared" si="38"/>
        <v>0</v>
      </c>
      <c r="AS1757" s="38">
        <f t="shared" si="45"/>
        <v>-1</v>
      </c>
      <c r="AT1757" s="38">
        <f t="shared" si="46"/>
        <v>0</v>
      </c>
      <c r="AU1757" s="38">
        <f t="shared" si="47"/>
        <v>0</v>
      </c>
      <c r="AV1757" s="38">
        <f t="shared" si="48"/>
        <v>1</v>
      </c>
      <c r="AW1757" s="38">
        <f t="shared" si="51"/>
        <v>0</v>
      </c>
      <c r="AX1757" s="38">
        <f t="shared" si="52"/>
        <v>-1</v>
      </c>
      <c r="AY1757" s="38">
        <f t="shared" si="49"/>
        <v>-0.001797284817</v>
      </c>
      <c r="AZ1757" s="12">
        <f t="shared" si="30"/>
        <v>139.6877945</v>
      </c>
      <c r="BA1757" s="12">
        <f t="shared" si="41"/>
        <v>102.8457724</v>
      </c>
      <c r="BB1757" s="12">
        <f t="shared" si="53"/>
        <v>135.3898249</v>
      </c>
      <c r="BC1757" s="12">
        <f t="shared" si="50"/>
        <v>0</v>
      </c>
      <c r="BD1757" s="12">
        <f t="shared" si="54"/>
        <v>123.8018885</v>
      </c>
    </row>
    <row r="1758" ht="14.25" customHeight="1">
      <c r="A1758" s="7">
        <v>39069.0</v>
      </c>
      <c r="B1758" s="21" t="s">
        <v>90</v>
      </c>
      <c r="C1758" s="8">
        <v>38.50079</v>
      </c>
      <c r="D1758" s="33">
        <f t="shared" si="5"/>
        <v>0.003181087095</v>
      </c>
      <c r="E1758" s="33">
        <f t="shared" si="7"/>
        <v>0.004939607501</v>
      </c>
      <c r="F1758" s="33">
        <f t="shared" si="9"/>
        <v>0.00773308028</v>
      </c>
      <c r="G1758" s="33">
        <f t="shared" si="11"/>
        <v>0.01744149633</v>
      </c>
      <c r="H1758" s="33">
        <f t="shared" si="20"/>
        <v>0.4522347166</v>
      </c>
      <c r="I1758" s="45">
        <f t="shared" si="31"/>
        <v>0.6136941698</v>
      </c>
      <c r="J1758" s="45">
        <f t="shared" si="43"/>
        <v>1.614802601</v>
      </c>
      <c r="K1758" s="21" t="s">
        <v>91</v>
      </c>
      <c r="L1758" s="8">
        <v>14.52069</v>
      </c>
      <c r="M1758" s="33">
        <f t="shared" si="6"/>
        <v>-0.0006128182247</v>
      </c>
      <c r="N1758" s="33">
        <f t="shared" si="8"/>
        <v>0.001843801759</v>
      </c>
      <c r="O1758" s="33">
        <f t="shared" si="10"/>
        <v>0.04420232055</v>
      </c>
      <c r="P1758" s="33">
        <f t="shared" si="12"/>
        <v>0.04161887427</v>
      </c>
      <c r="Q1758" s="45">
        <f t="shared" si="21"/>
        <v>-0.3090715114</v>
      </c>
      <c r="R1758" s="45">
        <f t="shared" si="32"/>
        <v>1.016653168</v>
      </c>
      <c r="S1758" s="45">
        <f t="shared" si="44"/>
        <v>0.5812473283</v>
      </c>
      <c r="T1758" s="33">
        <f t="shared" si="22"/>
        <v>0.7613062281</v>
      </c>
      <c r="U1758" s="33">
        <f t="shared" si="33"/>
        <v>-0.4029589979</v>
      </c>
      <c r="V1758" s="33">
        <f t="shared" si="42"/>
        <v>1.033555273</v>
      </c>
      <c r="W1758" s="44">
        <f t="shared" si="13"/>
        <v>0.007935043512</v>
      </c>
      <c r="X1758" s="44">
        <f t="shared" si="14"/>
        <v>0.006935529501</v>
      </c>
      <c r="Y1758" s="33">
        <f t="shared" si="15"/>
        <v>0.8740379924</v>
      </c>
      <c r="Z1758" s="43">
        <v>1.0</v>
      </c>
      <c r="AA1758" s="33">
        <f t="shared" si="16"/>
        <v>1.874037992</v>
      </c>
      <c r="AB1758" s="33">
        <f t="shared" si="17"/>
        <v>0.4663928885</v>
      </c>
      <c r="AC1758" s="33">
        <f t="shared" si="18"/>
        <v>0.5336071115</v>
      </c>
      <c r="AD1758" s="33">
        <f t="shared" si="19"/>
        <v>0.002971289088</v>
      </c>
      <c r="AE1758" s="34">
        <f t="shared" si="23"/>
        <v>0</v>
      </c>
      <c r="AF1758" s="34">
        <f t="shared" si="24"/>
        <v>0</v>
      </c>
      <c r="AG1758" s="34">
        <f t="shared" si="25"/>
        <v>0</v>
      </c>
      <c r="AH1758" s="34">
        <f t="shared" si="26"/>
        <v>0</v>
      </c>
      <c r="AI1758" s="34">
        <f t="shared" si="28"/>
        <v>1</v>
      </c>
      <c r="AJ1758" s="34">
        <f t="shared" si="29"/>
        <v>0</v>
      </c>
      <c r="AK1758" s="34">
        <f t="shared" si="27"/>
        <v>0</v>
      </c>
      <c r="AL1758" s="36">
        <f t="shared" si="34"/>
        <v>0</v>
      </c>
      <c r="AM1758" s="36">
        <f t="shared" si="35"/>
        <v>0</v>
      </c>
      <c r="AN1758" s="46">
        <f t="shared" si="36"/>
        <v>0</v>
      </c>
      <c r="AO1758" s="36">
        <f t="shared" si="37"/>
        <v>0</v>
      </c>
      <c r="AP1758" s="36">
        <f t="shared" si="39"/>
        <v>0</v>
      </c>
      <c r="AQ1758" s="36">
        <f t="shared" si="40"/>
        <v>0</v>
      </c>
      <c r="AR1758" s="36">
        <f t="shared" si="38"/>
        <v>0</v>
      </c>
      <c r="AS1758" s="38">
        <f t="shared" si="45"/>
        <v>-1</v>
      </c>
      <c r="AT1758" s="38">
        <f t="shared" si="46"/>
        <v>0</v>
      </c>
      <c r="AU1758" s="38">
        <f t="shared" si="47"/>
        <v>0</v>
      </c>
      <c r="AV1758" s="38">
        <f t="shared" si="48"/>
        <v>2</v>
      </c>
      <c r="AW1758" s="38">
        <f t="shared" si="51"/>
        <v>0</v>
      </c>
      <c r="AX1758" s="38">
        <f t="shared" si="52"/>
        <v>-1</v>
      </c>
      <c r="AY1758" s="38">
        <f t="shared" si="49"/>
        <v>-0.002971289088</v>
      </c>
      <c r="AZ1758" s="12">
        <f t="shared" si="30"/>
        <v>139.6877945</v>
      </c>
      <c r="BA1758" s="12">
        <f t="shared" si="41"/>
        <v>102.8457724</v>
      </c>
      <c r="BB1758" s="12">
        <f t="shared" si="53"/>
        <v>134.9875425</v>
      </c>
      <c r="BC1758" s="12">
        <f t="shared" si="50"/>
        <v>-0.000990429696</v>
      </c>
      <c r="BD1758" s="12">
        <f t="shared" si="54"/>
        <v>123.6792715</v>
      </c>
    </row>
    <row r="1759" ht="14.25" customHeight="1">
      <c r="A1759" s="7">
        <v>39070.0</v>
      </c>
      <c r="B1759" s="21" t="s">
        <v>90</v>
      </c>
      <c r="C1759" s="8">
        <v>38.628975</v>
      </c>
      <c r="D1759" s="33">
        <f t="shared" si="5"/>
        <v>0.003329412202</v>
      </c>
      <c r="E1759" s="33">
        <f t="shared" si="7"/>
        <v>0.006841622139</v>
      </c>
      <c r="F1759" s="33">
        <f t="shared" si="9"/>
        <v>-0.009237470664</v>
      </c>
      <c r="G1759" s="33">
        <f t="shared" si="11"/>
        <v>0.01723555598</v>
      </c>
      <c r="H1759" s="33">
        <f t="shared" si="20"/>
        <v>0.5565646313</v>
      </c>
      <c r="I1759" s="45">
        <f t="shared" si="31"/>
        <v>-0.3220183638</v>
      </c>
      <c r="J1759" s="45">
        <f t="shared" si="43"/>
        <v>1.571105901</v>
      </c>
      <c r="K1759" s="21" t="s">
        <v>91</v>
      </c>
      <c r="L1759" s="8">
        <v>14.48209</v>
      </c>
      <c r="M1759" s="33">
        <f t="shared" si="6"/>
        <v>-0.002658275881</v>
      </c>
      <c r="N1759" s="33">
        <f t="shared" si="8"/>
        <v>-0.002658275881</v>
      </c>
      <c r="O1759" s="33">
        <f t="shared" si="10"/>
        <v>0.01604138508</v>
      </c>
      <c r="P1759" s="33">
        <f t="shared" si="12"/>
        <v>0.04370872477</v>
      </c>
      <c r="Q1759" s="45">
        <f t="shared" si="21"/>
        <v>-0.5231191785</v>
      </c>
      <c r="R1759" s="45">
        <f t="shared" si="32"/>
        <v>-0.04084325457</v>
      </c>
      <c r="S1759" s="45">
        <f t="shared" si="44"/>
        <v>0.63368189</v>
      </c>
      <c r="T1759" s="33">
        <f t="shared" si="22"/>
        <v>1.07968381</v>
      </c>
      <c r="U1759" s="33">
        <f t="shared" si="33"/>
        <v>-0.2811751093</v>
      </c>
      <c r="V1759" s="33">
        <f t="shared" si="42"/>
        <v>0.9374240107</v>
      </c>
      <c r="W1759" s="44">
        <f t="shared" si="13"/>
        <v>0.007931618846</v>
      </c>
      <c r="X1759" s="44">
        <f t="shared" si="14"/>
        <v>0.006847525292</v>
      </c>
      <c r="Y1759" s="33">
        <f t="shared" si="15"/>
        <v>0.8633200139</v>
      </c>
      <c r="Z1759" s="43">
        <v>1.0</v>
      </c>
      <c r="AA1759" s="33">
        <f t="shared" si="16"/>
        <v>1.863320014</v>
      </c>
      <c r="AB1759" s="33">
        <f t="shared" si="17"/>
        <v>0.463323534</v>
      </c>
      <c r="AC1759" s="33">
        <f t="shared" si="18"/>
        <v>0.536676466</v>
      </c>
      <c r="AD1759" s="33">
        <f t="shared" si="19"/>
        <v>0.0003664370887</v>
      </c>
      <c r="AE1759" s="34">
        <f t="shared" si="23"/>
        <v>-1</v>
      </c>
      <c r="AF1759" s="34">
        <f t="shared" si="24"/>
        <v>0</v>
      </c>
      <c r="AG1759" s="34">
        <f t="shared" si="25"/>
        <v>0</v>
      </c>
      <c r="AH1759" s="34">
        <f t="shared" si="26"/>
        <v>1</v>
      </c>
      <c r="AI1759" s="34">
        <f t="shared" si="28"/>
        <v>0</v>
      </c>
      <c r="AJ1759" s="34">
        <f t="shared" si="29"/>
        <v>-1</v>
      </c>
      <c r="AK1759" s="34">
        <f t="shared" si="27"/>
        <v>-0.0003664370887</v>
      </c>
      <c r="AL1759" s="36">
        <f t="shared" si="34"/>
        <v>0</v>
      </c>
      <c r="AM1759" s="36">
        <f t="shared" si="35"/>
        <v>0</v>
      </c>
      <c r="AN1759" s="46">
        <f t="shared" si="36"/>
        <v>0</v>
      </c>
      <c r="AO1759" s="36">
        <f t="shared" si="37"/>
        <v>0</v>
      </c>
      <c r="AP1759" s="36">
        <f t="shared" si="39"/>
        <v>0</v>
      </c>
      <c r="AQ1759" s="36">
        <f t="shared" si="40"/>
        <v>0</v>
      </c>
      <c r="AR1759" s="36">
        <f t="shared" si="38"/>
        <v>0</v>
      </c>
      <c r="AS1759" s="38">
        <f t="shared" si="45"/>
        <v>0</v>
      </c>
      <c r="AT1759" s="38">
        <f t="shared" si="46"/>
        <v>0</v>
      </c>
      <c r="AU1759" s="38">
        <f t="shared" si="47"/>
        <v>0</v>
      </c>
      <c r="AV1759" s="38">
        <f t="shared" si="48"/>
        <v>3</v>
      </c>
      <c r="AW1759" s="38">
        <f t="shared" si="51"/>
        <v>0</v>
      </c>
      <c r="AX1759" s="38">
        <f t="shared" si="52"/>
        <v>-1</v>
      </c>
      <c r="AY1759" s="38">
        <f t="shared" si="49"/>
        <v>-0.0003664370887</v>
      </c>
      <c r="AZ1759" s="12">
        <f t="shared" si="30"/>
        <v>139.6366077</v>
      </c>
      <c r="BA1759" s="12">
        <f t="shared" si="41"/>
        <v>102.8457724</v>
      </c>
      <c r="BB1759" s="12">
        <f t="shared" si="53"/>
        <v>134.9380781</v>
      </c>
      <c r="BC1759" s="12">
        <f t="shared" si="50"/>
        <v>-0.0002442913924</v>
      </c>
      <c r="BD1759" s="12">
        <f t="shared" si="54"/>
        <v>123.6490577</v>
      </c>
    </row>
    <row r="1760" ht="14.25" customHeight="1">
      <c r="A1760" s="7">
        <v>39071.0</v>
      </c>
      <c r="B1760" s="21" t="s">
        <v>90</v>
      </c>
      <c r="C1760" s="8">
        <v>38.641186</v>
      </c>
      <c r="D1760" s="33">
        <f t="shared" si="5"/>
        <v>0.0003161098631</v>
      </c>
      <c r="E1760" s="33">
        <f t="shared" si="7"/>
        <v>0.008604194673</v>
      </c>
      <c r="F1760" s="33">
        <f t="shared" si="9"/>
        <v>-0.006435600439</v>
      </c>
      <c r="G1760" s="33">
        <f t="shared" si="11"/>
        <v>0.01658104874</v>
      </c>
      <c r="H1760" s="33">
        <f t="shared" si="20"/>
        <v>0.6723640577</v>
      </c>
      <c r="I1760" s="45">
        <f t="shared" si="31"/>
        <v>-0.1569367308</v>
      </c>
      <c r="J1760" s="45">
        <f t="shared" si="43"/>
        <v>1.537850482</v>
      </c>
      <c r="K1760" s="21" t="s">
        <v>91</v>
      </c>
      <c r="L1760" s="8">
        <v>14.476154</v>
      </c>
      <c r="M1760" s="33">
        <f t="shared" si="6"/>
        <v>-0.0004098855897</v>
      </c>
      <c r="N1760" s="33">
        <f t="shared" si="8"/>
        <v>-0.001842255796</v>
      </c>
      <c r="O1760" s="33">
        <f t="shared" si="10"/>
        <v>0.007647837649</v>
      </c>
      <c r="P1760" s="33">
        <f t="shared" si="12"/>
        <v>0.04439090279</v>
      </c>
      <c r="Q1760" s="45">
        <f t="shared" si="21"/>
        <v>-0.4852258765</v>
      </c>
      <c r="R1760" s="45">
        <f t="shared" si="32"/>
        <v>-0.3544341091</v>
      </c>
      <c r="S1760" s="45">
        <f t="shared" si="44"/>
        <v>0.6360706323</v>
      </c>
      <c r="T1760" s="33">
        <f t="shared" si="22"/>
        <v>1.157589934</v>
      </c>
      <c r="U1760" s="33">
        <f t="shared" si="33"/>
        <v>0.1974973783</v>
      </c>
      <c r="V1760" s="33">
        <f t="shared" si="42"/>
        <v>0.9017798502</v>
      </c>
      <c r="W1760" s="44">
        <f t="shared" si="13"/>
        <v>0.007932603086</v>
      </c>
      <c r="X1760" s="44">
        <f t="shared" si="14"/>
        <v>0.006832875656</v>
      </c>
      <c r="Y1760" s="33">
        <f t="shared" si="15"/>
        <v>0.8613661344</v>
      </c>
      <c r="Z1760" s="43">
        <v>1.0</v>
      </c>
      <c r="AA1760" s="33">
        <f t="shared" si="16"/>
        <v>1.861366134</v>
      </c>
      <c r="AB1760" s="33">
        <f t="shared" si="17"/>
        <v>0.4627601837</v>
      </c>
      <c r="AC1760" s="33">
        <f t="shared" si="18"/>
        <v>0.5372398163</v>
      </c>
      <c r="AD1760" s="33">
        <f t="shared" si="19"/>
        <v>0.001650225394</v>
      </c>
      <c r="AE1760" s="34">
        <f t="shared" si="23"/>
        <v>-1</v>
      </c>
      <c r="AF1760" s="34">
        <f t="shared" si="24"/>
        <v>0</v>
      </c>
      <c r="AG1760" s="34">
        <f t="shared" si="25"/>
        <v>0</v>
      </c>
      <c r="AH1760" s="34">
        <f t="shared" si="26"/>
        <v>2</v>
      </c>
      <c r="AI1760" s="34">
        <f t="shared" si="28"/>
        <v>0</v>
      </c>
      <c r="AJ1760" s="34">
        <f t="shared" si="29"/>
        <v>-1</v>
      </c>
      <c r="AK1760" s="34">
        <f t="shared" si="27"/>
        <v>-0.001650225394</v>
      </c>
      <c r="AL1760" s="36">
        <f t="shared" si="34"/>
        <v>0</v>
      </c>
      <c r="AM1760" s="36">
        <f t="shared" si="35"/>
        <v>0</v>
      </c>
      <c r="AN1760" s="46">
        <f t="shared" si="36"/>
        <v>0</v>
      </c>
      <c r="AO1760" s="36">
        <f t="shared" si="37"/>
        <v>0</v>
      </c>
      <c r="AP1760" s="36">
        <f t="shared" si="39"/>
        <v>0</v>
      </c>
      <c r="AQ1760" s="36">
        <f t="shared" si="40"/>
        <v>0</v>
      </c>
      <c r="AR1760" s="36">
        <f t="shared" si="38"/>
        <v>0</v>
      </c>
      <c r="AS1760" s="38">
        <f t="shared" si="45"/>
        <v>0</v>
      </c>
      <c r="AT1760" s="38">
        <f t="shared" si="46"/>
        <v>0</v>
      </c>
      <c r="AU1760" s="38">
        <f t="shared" si="47"/>
        <v>0</v>
      </c>
      <c r="AV1760" s="38">
        <f t="shared" si="48"/>
        <v>4</v>
      </c>
      <c r="AW1760" s="38">
        <f t="shared" si="51"/>
        <v>0</v>
      </c>
      <c r="AX1760" s="38">
        <f t="shared" si="52"/>
        <v>-1</v>
      </c>
      <c r="AY1760" s="38">
        <f t="shared" si="49"/>
        <v>-0.001650225394</v>
      </c>
      <c r="AZ1760" s="12">
        <f t="shared" si="30"/>
        <v>139.4061759</v>
      </c>
      <c r="BA1760" s="12">
        <f t="shared" si="41"/>
        <v>102.8457724</v>
      </c>
      <c r="BB1760" s="12">
        <f t="shared" si="53"/>
        <v>134.7153999</v>
      </c>
      <c r="BC1760" s="12">
        <f t="shared" si="50"/>
        <v>-0.001100150263</v>
      </c>
      <c r="BD1760" s="12">
        <f t="shared" si="54"/>
        <v>123.5130251</v>
      </c>
    </row>
    <row r="1761" ht="14.25" customHeight="1">
      <c r="A1761" s="7">
        <v>39072.0</v>
      </c>
      <c r="B1761" s="21" t="s">
        <v>90</v>
      </c>
      <c r="C1761" s="8">
        <v>38.696136</v>
      </c>
      <c r="D1761" s="33">
        <f t="shared" si="5"/>
        <v>0.001422057801</v>
      </c>
      <c r="E1761" s="33">
        <f t="shared" si="7"/>
        <v>0.01424030743</v>
      </c>
      <c r="F1761" s="33">
        <f t="shared" si="9"/>
        <v>-0.0004728726176</v>
      </c>
      <c r="G1761" s="33">
        <f t="shared" si="11"/>
        <v>0.01835259887</v>
      </c>
      <c r="H1761" s="33">
        <f t="shared" si="20"/>
        <v>1.034967298</v>
      </c>
      <c r="I1761" s="45">
        <f t="shared" si="31"/>
        <v>0.1761312619</v>
      </c>
      <c r="J1761" s="45">
        <f t="shared" si="43"/>
        <v>1.623402999</v>
      </c>
      <c r="K1761" s="21" t="s">
        <v>91</v>
      </c>
      <c r="L1761" s="8">
        <v>14.44942</v>
      </c>
      <c r="M1761" s="33">
        <f t="shared" si="6"/>
        <v>-0.001846761232</v>
      </c>
      <c r="N1761" s="33">
        <f t="shared" si="8"/>
        <v>-0.006938991649</v>
      </c>
      <c r="O1761" s="33">
        <f t="shared" si="10"/>
        <v>-0.001231610346</v>
      </c>
      <c r="P1761" s="33">
        <f t="shared" si="12"/>
        <v>0.04002725341</v>
      </c>
      <c r="Q1761" s="45">
        <f t="shared" si="21"/>
        <v>-0.7047070015</v>
      </c>
      <c r="R1761" s="45">
        <f t="shared" si="32"/>
        <v>-0.6810882426</v>
      </c>
      <c r="S1761" s="45">
        <f t="shared" si="44"/>
        <v>0.4541169953</v>
      </c>
      <c r="T1761" s="33">
        <f t="shared" si="22"/>
        <v>1.739674299</v>
      </c>
      <c r="U1761" s="33">
        <f t="shared" si="33"/>
        <v>0.8572195045</v>
      </c>
      <c r="V1761" s="33">
        <f t="shared" si="42"/>
        <v>1.169286004</v>
      </c>
      <c r="W1761" s="44">
        <f t="shared" si="13"/>
        <v>0.007928615644</v>
      </c>
      <c r="X1761" s="44">
        <f t="shared" si="14"/>
        <v>0.006892106896</v>
      </c>
      <c r="Y1761" s="33">
        <f t="shared" si="15"/>
        <v>0.869269896</v>
      </c>
      <c r="Z1761" s="43">
        <v>1.0</v>
      </c>
      <c r="AA1761" s="33">
        <f t="shared" si="16"/>
        <v>1.869269896</v>
      </c>
      <c r="AB1761" s="33">
        <f t="shared" si="17"/>
        <v>0.4650317741</v>
      </c>
      <c r="AC1761" s="33">
        <f t="shared" si="18"/>
        <v>0.5349682259</v>
      </c>
      <c r="AD1761" s="33">
        <f t="shared" si="19"/>
        <v>0.0009504408453</v>
      </c>
      <c r="AE1761" s="34">
        <f t="shared" si="23"/>
        <v>-1</v>
      </c>
      <c r="AF1761" s="34">
        <f t="shared" si="24"/>
        <v>0</v>
      </c>
      <c r="AG1761" s="34">
        <f t="shared" si="25"/>
        <v>0</v>
      </c>
      <c r="AH1761" s="34">
        <f t="shared" si="26"/>
        <v>3</v>
      </c>
      <c r="AI1761" s="34">
        <f t="shared" si="28"/>
        <v>0</v>
      </c>
      <c r="AJ1761" s="34">
        <f t="shared" si="29"/>
        <v>-1</v>
      </c>
      <c r="AK1761" s="34">
        <f t="shared" si="27"/>
        <v>-0.0009504408453</v>
      </c>
      <c r="AL1761" s="36">
        <f t="shared" si="34"/>
        <v>0</v>
      </c>
      <c r="AM1761" s="36">
        <f t="shared" si="35"/>
        <v>0</v>
      </c>
      <c r="AN1761" s="46">
        <f t="shared" si="36"/>
        <v>0</v>
      </c>
      <c r="AO1761" s="36">
        <f t="shared" si="37"/>
        <v>0</v>
      </c>
      <c r="AP1761" s="36">
        <f t="shared" si="39"/>
        <v>0</v>
      </c>
      <c r="AQ1761" s="36">
        <f t="shared" si="40"/>
        <v>0</v>
      </c>
      <c r="AR1761" s="36">
        <f t="shared" si="38"/>
        <v>0</v>
      </c>
      <c r="AS1761" s="38">
        <f t="shared" si="45"/>
        <v>-1</v>
      </c>
      <c r="AT1761" s="38">
        <f t="shared" si="46"/>
        <v>0</v>
      </c>
      <c r="AU1761" s="38">
        <f t="shared" si="47"/>
        <v>0</v>
      </c>
      <c r="AV1761" s="38">
        <f t="shared" si="48"/>
        <v>5</v>
      </c>
      <c r="AW1761" s="38">
        <f t="shared" si="51"/>
        <v>0</v>
      </c>
      <c r="AX1761" s="38">
        <f t="shared" si="52"/>
        <v>-1</v>
      </c>
      <c r="AY1761" s="38">
        <f t="shared" si="49"/>
        <v>-0.0009504408453</v>
      </c>
      <c r="AZ1761" s="12">
        <f t="shared" si="30"/>
        <v>139.2736785</v>
      </c>
      <c r="BA1761" s="12">
        <f t="shared" si="41"/>
        <v>102.8457724</v>
      </c>
      <c r="BB1761" s="12">
        <f t="shared" si="53"/>
        <v>134.5873608</v>
      </c>
      <c r="BC1761" s="12">
        <f t="shared" si="50"/>
        <v>-0.0006336272302</v>
      </c>
      <c r="BD1761" s="12">
        <f t="shared" si="54"/>
        <v>123.4347639</v>
      </c>
    </row>
    <row r="1762" ht="14.25" customHeight="1">
      <c r="A1762" s="7">
        <v>39073.0</v>
      </c>
      <c r="B1762" s="21" t="s">
        <v>90</v>
      </c>
      <c r="C1762" s="8">
        <v>38.519096</v>
      </c>
      <c r="D1762" s="33">
        <f t="shared" si="5"/>
        <v>-0.004575133807</v>
      </c>
      <c r="E1762" s="33">
        <f t="shared" si="7"/>
        <v>0.003658070372</v>
      </c>
      <c r="F1762" s="33">
        <f t="shared" si="9"/>
        <v>-0.002686982779</v>
      </c>
      <c r="G1762" s="33">
        <f t="shared" si="11"/>
        <v>0.01694539554</v>
      </c>
      <c r="H1762" s="33">
        <f t="shared" si="20"/>
        <v>0.3558643159</v>
      </c>
      <c r="I1762" s="45">
        <f t="shared" si="31"/>
        <v>0.07500264632</v>
      </c>
      <c r="J1762" s="45">
        <f t="shared" si="43"/>
        <v>1.508561903</v>
      </c>
      <c r="K1762" s="21" t="s">
        <v>91</v>
      </c>
      <c r="L1762" s="8">
        <v>14.366283</v>
      </c>
      <c r="M1762" s="33">
        <f t="shared" si="6"/>
        <v>-0.005753656548</v>
      </c>
      <c r="N1762" s="33">
        <f t="shared" si="8"/>
        <v>-0.01123988736</v>
      </c>
      <c r="O1762" s="33">
        <f t="shared" si="10"/>
        <v>-0.01083597311</v>
      </c>
      <c r="P1762" s="33">
        <f t="shared" si="12"/>
        <v>0.03801070316</v>
      </c>
      <c r="Q1762" s="45">
        <f t="shared" si="21"/>
        <v>-0.8824795187</v>
      </c>
      <c r="R1762" s="45">
        <f t="shared" si="32"/>
        <v>-1.028036257</v>
      </c>
      <c r="S1762" s="45">
        <f t="shared" si="44"/>
        <v>0.3576194652</v>
      </c>
      <c r="T1762" s="33">
        <f t="shared" si="22"/>
        <v>1.238343835</v>
      </c>
      <c r="U1762" s="33">
        <f t="shared" si="33"/>
        <v>1.103038904</v>
      </c>
      <c r="V1762" s="33">
        <f t="shared" si="42"/>
        <v>1.150942438</v>
      </c>
      <c r="W1762" s="44">
        <f t="shared" si="13"/>
        <v>0.007972306218</v>
      </c>
      <c r="X1762" s="44">
        <f t="shared" si="14"/>
        <v>0.006990615477</v>
      </c>
      <c r="Y1762" s="33">
        <f t="shared" si="15"/>
        <v>0.8768623891</v>
      </c>
      <c r="Z1762" s="43">
        <v>1.0</v>
      </c>
      <c r="AA1762" s="33">
        <f t="shared" si="16"/>
        <v>1.876862389</v>
      </c>
      <c r="AB1762" s="33">
        <f t="shared" si="17"/>
        <v>0.4671958872</v>
      </c>
      <c r="AC1762" s="33">
        <f t="shared" si="18"/>
        <v>0.5328041128</v>
      </c>
      <c r="AD1762" s="33">
        <f t="shared" si="19"/>
        <v>-0.003797153835</v>
      </c>
      <c r="AE1762" s="34">
        <f t="shared" si="23"/>
        <v>-1</v>
      </c>
      <c r="AF1762" s="34">
        <f t="shared" si="24"/>
        <v>0</v>
      </c>
      <c r="AG1762" s="34">
        <f t="shared" si="25"/>
        <v>0</v>
      </c>
      <c r="AH1762" s="34">
        <f t="shared" si="26"/>
        <v>4</v>
      </c>
      <c r="AI1762" s="34">
        <f t="shared" si="28"/>
        <v>0</v>
      </c>
      <c r="AJ1762" s="34">
        <f t="shared" si="29"/>
        <v>-1</v>
      </c>
      <c r="AK1762" s="34">
        <f t="shared" si="27"/>
        <v>0.003797153835</v>
      </c>
      <c r="AL1762" s="36">
        <f t="shared" si="34"/>
        <v>-1</v>
      </c>
      <c r="AM1762" s="36">
        <f t="shared" si="35"/>
        <v>0</v>
      </c>
      <c r="AN1762" s="46">
        <f t="shared" si="36"/>
        <v>0</v>
      </c>
      <c r="AO1762" s="36">
        <f t="shared" si="37"/>
        <v>1</v>
      </c>
      <c r="AP1762" s="36">
        <f t="shared" si="39"/>
        <v>0</v>
      </c>
      <c r="AQ1762" s="36">
        <f t="shared" si="40"/>
        <v>-1</v>
      </c>
      <c r="AR1762" s="36">
        <f t="shared" si="38"/>
        <v>0.003797153835</v>
      </c>
      <c r="AS1762" s="38">
        <f t="shared" si="45"/>
        <v>-1</v>
      </c>
      <c r="AT1762" s="38">
        <f t="shared" si="46"/>
        <v>0</v>
      </c>
      <c r="AU1762" s="38">
        <f t="shared" si="47"/>
        <v>0</v>
      </c>
      <c r="AV1762" s="38">
        <f t="shared" si="48"/>
        <v>1</v>
      </c>
      <c r="AW1762" s="38">
        <f t="shared" si="51"/>
        <v>1</v>
      </c>
      <c r="AX1762" s="38">
        <f t="shared" si="52"/>
        <v>-1</v>
      </c>
      <c r="AY1762" s="38">
        <f t="shared" si="49"/>
        <v>0.003797153835</v>
      </c>
      <c r="AZ1762" s="12">
        <f t="shared" si="30"/>
        <v>139.8025221</v>
      </c>
      <c r="BA1762" s="12">
        <f t="shared" si="41"/>
        <v>103.2362936</v>
      </c>
      <c r="BB1762" s="12">
        <f t="shared" si="53"/>
        <v>135.0984098</v>
      </c>
      <c r="BC1762" s="12">
        <f t="shared" si="50"/>
        <v>0.003797153835</v>
      </c>
      <c r="BD1762" s="12">
        <f t="shared" si="54"/>
        <v>123.9034647</v>
      </c>
    </row>
    <row r="1763" ht="14.25" customHeight="1">
      <c r="A1763" s="7">
        <v>39077.0</v>
      </c>
      <c r="B1763" s="21" t="s">
        <v>90</v>
      </c>
      <c r="C1763" s="8">
        <v>38.360382</v>
      </c>
      <c r="D1763" s="33">
        <f t="shared" si="5"/>
        <v>-0.004120397841</v>
      </c>
      <c r="E1763" s="33">
        <f t="shared" si="7"/>
        <v>-0.003646886207</v>
      </c>
      <c r="F1763" s="33">
        <f t="shared" si="9"/>
        <v>0.001274707108</v>
      </c>
      <c r="G1763" s="33">
        <f t="shared" si="11"/>
        <v>0.02658760486</v>
      </c>
      <c r="H1763" s="33">
        <f t="shared" si="20"/>
        <v>-0.1028011849</v>
      </c>
      <c r="I1763" s="45">
        <f t="shared" si="31"/>
        <v>0.3085084073</v>
      </c>
      <c r="J1763" s="45">
        <f t="shared" si="43"/>
        <v>2.003189168</v>
      </c>
      <c r="K1763" s="21" t="s">
        <v>91</v>
      </c>
      <c r="L1763" s="8">
        <v>14.416762</v>
      </c>
      <c r="M1763" s="33">
        <f t="shared" si="6"/>
        <v>0.003513713324</v>
      </c>
      <c r="N1763" s="33">
        <f t="shared" si="8"/>
        <v>-0.007157235641</v>
      </c>
      <c r="O1763" s="33">
        <f t="shared" si="10"/>
        <v>-0.005326630406</v>
      </c>
      <c r="P1763" s="33">
        <f t="shared" si="12"/>
        <v>0.04993741201</v>
      </c>
      <c r="Q1763" s="45">
        <f t="shared" si="21"/>
        <v>-0.6778047674</v>
      </c>
      <c r="R1763" s="45">
        <f t="shared" si="32"/>
        <v>-0.8092533812</v>
      </c>
      <c r="S1763" s="45">
        <f t="shared" si="44"/>
        <v>0.7818881524</v>
      </c>
      <c r="T1763" s="33">
        <f t="shared" si="22"/>
        <v>0.5750035826</v>
      </c>
      <c r="U1763" s="33">
        <f t="shared" si="33"/>
        <v>1.117761789</v>
      </c>
      <c r="V1763" s="33">
        <f t="shared" si="42"/>
        <v>1.221301016</v>
      </c>
      <c r="W1763" s="44">
        <f t="shared" si="13"/>
        <v>0.007335417368</v>
      </c>
      <c r="X1763" s="44">
        <f t="shared" si="14"/>
        <v>0.006605740557</v>
      </c>
      <c r="Y1763" s="33">
        <f t="shared" si="15"/>
        <v>0.9005268856</v>
      </c>
      <c r="Z1763" s="43">
        <v>1.0</v>
      </c>
      <c r="AA1763" s="33">
        <f t="shared" si="16"/>
        <v>1.900526886</v>
      </c>
      <c r="AB1763" s="33">
        <f t="shared" si="17"/>
        <v>0.4738301218</v>
      </c>
      <c r="AC1763" s="33">
        <f t="shared" si="18"/>
        <v>0.5261698782</v>
      </c>
      <c r="AD1763" s="33">
        <f t="shared" si="19"/>
        <v>-0.001140223613</v>
      </c>
      <c r="AE1763" s="34">
        <f t="shared" si="23"/>
        <v>0</v>
      </c>
      <c r="AF1763" s="34">
        <f t="shared" si="24"/>
        <v>0</v>
      </c>
      <c r="AG1763" s="34">
        <f t="shared" si="25"/>
        <v>0</v>
      </c>
      <c r="AH1763" s="34">
        <f t="shared" si="26"/>
        <v>5</v>
      </c>
      <c r="AI1763" s="34">
        <f t="shared" si="28"/>
        <v>0</v>
      </c>
      <c r="AJ1763" s="34">
        <f t="shared" si="29"/>
        <v>-1</v>
      </c>
      <c r="AK1763" s="34">
        <f t="shared" si="27"/>
        <v>0.001140223613</v>
      </c>
      <c r="AL1763" s="36">
        <f t="shared" si="34"/>
        <v>-1</v>
      </c>
      <c r="AM1763" s="36">
        <f t="shared" si="35"/>
        <v>0</v>
      </c>
      <c r="AN1763" s="46">
        <f t="shared" si="36"/>
        <v>0</v>
      </c>
      <c r="AO1763" s="36">
        <f t="shared" si="37"/>
        <v>2</v>
      </c>
      <c r="AP1763" s="36">
        <f t="shared" si="39"/>
        <v>0</v>
      </c>
      <c r="AQ1763" s="36">
        <f t="shared" si="40"/>
        <v>-1</v>
      </c>
      <c r="AR1763" s="36">
        <f t="shared" si="38"/>
        <v>0.001140223613</v>
      </c>
      <c r="AS1763" s="38">
        <f t="shared" si="45"/>
        <v>-1</v>
      </c>
      <c r="AT1763" s="38">
        <f t="shared" si="46"/>
        <v>0</v>
      </c>
      <c r="AU1763" s="38">
        <f t="shared" si="47"/>
        <v>0</v>
      </c>
      <c r="AV1763" s="38">
        <f t="shared" si="48"/>
        <v>2</v>
      </c>
      <c r="AW1763" s="38">
        <f t="shared" si="51"/>
        <v>0</v>
      </c>
      <c r="AX1763" s="38">
        <f t="shared" si="52"/>
        <v>-1</v>
      </c>
      <c r="AY1763" s="38">
        <f t="shared" si="49"/>
        <v>0.001140223613</v>
      </c>
      <c r="AZ1763" s="12">
        <f t="shared" si="30"/>
        <v>139.9619282</v>
      </c>
      <c r="BA1763" s="12">
        <f t="shared" si="41"/>
        <v>103.3540061</v>
      </c>
      <c r="BB1763" s="12">
        <f t="shared" si="53"/>
        <v>135.2524521</v>
      </c>
      <c r="BC1763" s="12">
        <f t="shared" si="50"/>
        <v>0.001140223613</v>
      </c>
      <c r="BD1763" s="12">
        <f t="shared" si="54"/>
        <v>124.0447424</v>
      </c>
    </row>
    <row r="1764" ht="14.25" customHeight="1">
      <c r="A1764" s="7">
        <v>39078.0</v>
      </c>
      <c r="B1764" s="21" t="s">
        <v>90</v>
      </c>
      <c r="C1764" s="8">
        <v>38.3909</v>
      </c>
      <c r="D1764" s="33">
        <f t="shared" si="5"/>
        <v>0.0007955603779</v>
      </c>
      <c r="E1764" s="33">
        <f t="shared" si="7"/>
        <v>-0.006163119782</v>
      </c>
      <c r="F1764" s="33">
        <f t="shared" si="9"/>
        <v>0.0006363366194</v>
      </c>
      <c r="G1764" s="33">
        <f t="shared" si="11"/>
        <v>0.02208629039</v>
      </c>
      <c r="H1764" s="33">
        <f t="shared" si="20"/>
        <v>-0.2463568099</v>
      </c>
      <c r="I1764" s="45">
        <f t="shared" si="31"/>
        <v>0.2754013566</v>
      </c>
      <c r="J1764" s="45">
        <f t="shared" si="43"/>
        <v>1.684623598</v>
      </c>
      <c r="K1764" s="21" t="s">
        <v>91</v>
      </c>
      <c r="L1764" s="8">
        <v>14.458332</v>
      </c>
      <c r="M1764" s="33">
        <f t="shared" si="6"/>
        <v>0.002883449141</v>
      </c>
      <c r="N1764" s="33">
        <f t="shared" si="8"/>
        <v>-0.00164050907</v>
      </c>
      <c r="O1764" s="33">
        <f t="shared" si="10"/>
        <v>-0.004294424025</v>
      </c>
      <c r="P1764" s="33">
        <f t="shared" si="12"/>
        <v>0.05003263756</v>
      </c>
      <c r="Q1764" s="45">
        <f t="shared" si="21"/>
        <v>-0.4174571416</v>
      </c>
      <c r="R1764" s="45">
        <f t="shared" si="32"/>
        <v>-0.7653863302</v>
      </c>
      <c r="S1764" s="45">
        <f t="shared" si="44"/>
        <v>0.758882852</v>
      </c>
      <c r="T1764" s="33">
        <f t="shared" si="22"/>
        <v>0.1711003317</v>
      </c>
      <c r="U1764" s="33">
        <f t="shared" si="33"/>
        <v>1.040787687</v>
      </c>
      <c r="V1764" s="33">
        <f t="shared" si="42"/>
        <v>0.9257407462</v>
      </c>
      <c r="W1764" s="44">
        <f t="shared" si="13"/>
        <v>0.007279187503</v>
      </c>
      <c r="X1764" s="44">
        <f t="shared" si="14"/>
        <v>0.006606012795</v>
      </c>
      <c r="Y1764" s="33">
        <f t="shared" si="15"/>
        <v>0.9075206255</v>
      </c>
      <c r="Z1764" s="43">
        <v>1.0</v>
      </c>
      <c r="AA1764" s="33">
        <f t="shared" si="16"/>
        <v>1.907520626</v>
      </c>
      <c r="AB1764" s="33">
        <f t="shared" si="17"/>
        <v>0.4757592727</v>
      </c>
      <c r="AC1764" s="33">
        <f t="shared" si="18"/>
        <v>0.5242407273</v>
      </c>
      <c r="AD1764" s="33">
        <f t="shared" si="19"/>
        <v>0.004338742321</v>
      </c>
      <c r="AE1764" s="34">
        <f t="shared" si="23"/>
        <v>0</v>
      </c>
      <c r="AF1764" s="34">
        <f t="shared" si="24"/>
        <v>0</v>
      </c>
      <c r="AG1764" s="34">
        <f t="shared" si="25"/>
        <v>0</v>
      </c>
      <c r="AH1764" s="34">
        <f t="shared" si="26"/>
        <v>0</v>
      </c>
      <c r="AI1764" s="34">
        <f t="shared" si="28"/>
        <v>1</v>
      </c>
      <c r="AJ1764" s="34">
        <f t="shared" si="29"/>
        <v>0</v>
      </c>
      <c r="AK1764" s="34">
        <f t="shared" si="27"/>
        <v>0</v>
      </c>
      <c r="AL1764" s="36">
        <f t="shared" si="34"/>
        <v>-1</v>
      </c>
      <c r="AM1764" s="36">
        <f t="shared" si="35"/>
        <v>0</v>
      </c>
      <c r="AN1764" s="46">
        <f t="shared" si="36"/>
        <v>0</v>
      </c>
      <c r="AO1764" s="36">
        <f t="shared" si="37"/>
        <v>3</v>
      </c>
      <c r="AP1764" s="36">
        <f t="shared" si="39"/>
        <v>0</v>
      </c>
      <c r="AQ1764" s="36">
        <f t="shared" si="40"/>
        <v>-1</v>
      </c>
      <c r="AR1764" s="36">
        <f t="shared" si="38"/>
        <v>-0.004338742321</v>
      </c>
      <c r="AS1764" s="38">
        <f t="shared" si="45"/>
        <v>0</v>
      </c>
      <c r="AT1764" s="38">
        <f t="shared" si="46"/>
        <v>0</v>
      </c>
      <c r="AU1764" s="38">
        <f t="shared" si="47"/>
        <v>0</v>
      </c>
      <c r="AV1764" s="38">
        <f t="shared" si="48"/>
        <v>3</v>
      </c>
      <c r="AW1764" s="38">
        <f t="shared" si="51"/>
        <v>0</v>
      </c>
      <c r="AX1764" s="38">
        <f t="shared" si="52"/>
        <v>-1</v>
      </c>
      <c r="AY1764" s="38">
        <f t="shared" si="49"/>
        <v>-0.004338742321</v>
      </c>
      <c r="AZ1764" s="12">
        <f t="shared" si="30"/>
        <v>139.9619282</v>
      </c>
      <c r="BA1764" s="12">
        <f t="shared" si="41"/>
        <v>102.9055797</v>
      </c>
      <c r="BB1764" s="12">
        <f t="shared" si="53"/>
        <v>134.6656266</v>
      </c>
      <c r="BC1764" s="12">
        <f t="shared" si="50"/>
        <v>-0.00289249488</v>
      </c>
      <c r="BD1764" s="12">
        <f t="shared" si="54"/>
        <v>123.6859436</v>
      </c>
    </row>
    <row r="1765" ht="14.25" customHeight="1">
      <c r="A1765" s="7">
        <v>39079.0</v>
      </c>
      <c r="B1765" s="21" t="s">
        <v>90</v>
      </c>
      <c r="C1765" s="8">
        <v>38.610672</v>
      </c>
      <c r="D1765" s="33">
        <f t="shared" si="5"/>
        <v>0.005724585774</v>
      </c>
      <c r="E1765" s="33">
        <f t="shared" si="7"/>
        <v>-0.000789675555</v>
      </c>
      <c r="F1765" s="33">
        <f t="shared" si="9"/>
        <v>0.007807724596</v>
      </c>
      <c r="G1765" s="33">
        <f t="shared" si="11"/>
        <v>0.01724140157</v>
      </c>
      <c r="H1765" s="33">
        <f t="shared" si="20"/>
        <v>0.09599229465</v>
      </c>
      <c r="I1765" s="45">
        <f t="shared" si="31"/>
        <v>0.6704877019</v>
      </c>
      <c r="J1765" s="45">
        <f t="shared" si="43"/>
        <v>1.360805856</v>
      </c>
      <c r="K1765" s="21" t="s">
        <v>91</v>
      </c>
      <c r="L1765" s="8">
        <v>14.413785</v>
      </c>
      <c r="M1765" s="33">
        <f t="shared" si="6"/>
        <v>-0.003081060803</v>
      </c>
      <c r="N1765" s="33">
        <f t="shared" si="8"/>
        <v>-0.004308395724</v>
      </c>
      <c r="O1765" s="33">
        <f t="shared" si="10"/>
        <v>-0.006142714353</v>
      </c>
      <c r="P1765" s="33">
        <f t="shared" si="12"/>
        <v>0.04073723188</v>
      </c>
      <c r="Q1765" s="45">
        <f t="shared" si="21"/>
        <v>-0.5310121267</v>
      </c>
      <c r="R1765" s="45">
        <f t="shared" si="32"/>
        <v>-0.82673045</v>
      </c>
      <c r="S1765" s="45">
        <f t="shared" si="44"/>
        <v>0.3830437272</v>
      </c>
      <c r="T1765" s="33">
        <f t="shared" si="22"/>
        <v>0.6270044214</v>
      </c>
      <c r="U1765" s="33">
        <f t="shared" si="33"/>
        <v>1.497218152</v>
      </c>
      <c r="V1765" s="33">
        <f t="shared" si="42"/>
        <v>0.9777621288</v>
      </c>
      <c r="W1765" s="44">
        <f t="shared" si="13"/>
        <v>0.007028216494</v>
      </c>
      <c r="X1765" s="44">
        <f t="shared" si="14"/>
        <v>0.006667515324</v>
      </c>
      <c r="Y1765" s="33">
        <f t="shared" si="15"/>
        <v>0.948678136</v>
      </c>
      <c r="Z1765" s="43">
        <v>1.0</v>
      </c>
      <c r="AA1765" s="33">
        <f t="shared" si="16"/>
        <v>1.948678136</v>
      </c>
      <c r="AB1765" s="33">
        <f t="shared" si="17"/>
        <v>0.4868316211</v>
      </c>
      <c r="AC1765" s="33">
        <f t="shared" si="18"/>
        <v>0.5131683789</v>
      </c>
      <c r="AD1765" s="33">
        <f t="shared" si="19"/>
        <v>-0.002322159552</v>
      </c>
      <c r="AE1765" s="34">
        <f t="shared" si="23"/>
        <v>0</v>
      </c>
      <c r="AF1765" s="34">
        <f t="shared" si="24"/>
        <v>0</v>
      </c>
      <c r="AG1765" s="34">
        <f t="shared" si="25"/>
        <v>0</v>
      </c>
      <c r="AH1765" s="34">
        <f t="shared" si="26"/>
        <v>0</v>
      </c>
      <c r="AI1765" s="34">
        <f t="shared" si="28"/>
        <v>0</v>
      </c>
      <c r="AJ1765" s="34">
        <f t="shared" si="29"/>
        <v>0</v>
      </c>
      <c r="AK1765" s="34">
        <f t="shared" si="27"/>
        <v>0</v>
      </c>
      <c r="AL1765" s="36">
        <f t="shared" si="34"/>
        <v>-1</v>
      </c>
      <c r="AM1765" s="36">
        <f t="shared" si="35"/>
        <v>0</v>
      </c>
      <c r="AN1765" s="46">
        <f t="shared" si="36"/>
        <v>0</v>
      </c>
      <c r="AO1765" s="36">
        <f t="shared" si="37"/>
        <v>4</v>
      </c>
      <c r="AP1765" s="36">
        <f t="shared" si="39"/>
        <v>0</v>
      </c>
      <c r="AQ1765" s="36">
        <f t="shared" si="40"/>
        <v>-1</v>
      </c>
      <c r="AR1765" s="36">
        <f t="shared" si="38"/>
        <v>0.002322159552</v>
      </c>
      <c r="AS1765" s="38">
        <f t="shared" si="45"/>
        <v>0</v>
      </c>
      <c r="AT1765" s="38">
        <f t="shared" si="46"/>
        <v>0</v>
      </c>
      <c r="AU1765" s="38">
        <f t="shared" si="47"/>
        <v>0</v>
      </c>
      <c r="AV1765" s="38">
        <f t="shared" si="48"/>
        <v>4</v>
      </c>
      <c r="AW1765" s="38">
        <f t="shared" si="51"/>
        <v>0</v>
      </c>
      <c r="AX1765" s="38">
        <f t="shared" si="52"/>
        <v>-1</v>
      </c>
      <c r="AY1765" s="38">
        <f t="shared" si="49"/>
        <v>0.002322159552</v>
      </c>
      <c r="AZ1765" s="12">
        <f t="shared" si="30"/>
        <v>139.9619282</v>
      </c>
      <c r="BA1765" s="12">
        <f t="shared" si="41"/>
        <v>103.1445428</v>
      </c>
      <c r="BB1765" s="12">
        <f t="shared" si="53"/>
        <v>134.9783417</v>
      </c>
      <c r="BC1765" s="12">
        <f t="shared" si="50"/>
        <v>0.001548106368</v>
      </c>
      <c r="BD1765" s="12">
        <f t="shared" si="54"/>
        <v>123.8774226</v>
      </c>
    </row>
    <row r="1766" ht="14.25" customHeight="1">
      <c r="A1766" s="7">
        <v>39080.0</v>
      </c>
      <c r="B1766" s="21" t="s">
        <v>90</v>
      </c>
      <c r="C1766" s="8">
        <v>38.183357</v>
      </c>
      <c r="D1766" s="33">
        <f t="shared" si="5"/>
        <v>-0.01106727694</v>
      </c>
      <c r="E1766" s="33">
        <f t="shared" si="7"/>
        <v>-0.01325142645</v>
      </c>
      <c r="F1766" s="33">
        <f t="shared" si="9"/>
        <v>0.000800176595</v>
      </c>
      <c r="G1766" s="33">
        <f t="shared" si="11"/>
        <v>0.01410070973</v>
      </c>
      <c r="H1766" s="33">
        <f t="shared" si="20"/>
        <v>-0.7265980431</v>
      </c>
      <c r="I1766" s="45">
        <f t="shared" si="31"/>
        <v>0.2718387575</v>
      </c>
      <c r="J1766" s="45">
        <f t="shared" si="43"/>
        <v>1.159324097</v>
      </c>
      <c r="K1766" s="21" t="s">
        <v>91</v>
      </c>
      <c r="L1766" s="8">
        <v>14.327675</v>
      </c>
      <c r="M1766" s="33">
        <f t="shared" si="6"/>
        <v>-0.005974142115</v>
      </c>
      <c r="N1766" s="33">
        <f t="shared" si="8"/>
        <v>-0.008425597706</v>
      </c>
      <c r="O1766" s="33">
        <f t="shared" si="10"/>
        <v>-0.0153061242</v>
      </c>
      <c r="P1766" s="33">
        <f t="shared" si="12"/>
        <v>0.03032235266</v>
      </c>
      <c r="Q1766" s="45">
        <f t="shared" si="21"/>
        <v>-0.7087902594</v>
      </c>
      <c r="R1766" s="45">
        <f t="shared" si="32"/>
        <v>-1.14560333</v>
      </c>
      <c r="S1766" s="45">
        <f t="shared" si="44"/>
        <v>-0.03532608986</v>
      </c>
      <c r="T1766" s="33">
        <f t="shared" si="22"/>
        <v>-0.01780778369</v>
      </c>
      <c r="U1766" s="33">
        <f t="shared" si="33"/>
        <v>1.417442087</v>
      </c>
      <c r="V1766" s="33">
        <f t="shared" si="42"/>
        <v>1.194650187</v>
      </c>
      <c r="W1766" s="44">
        <f t="shared" si="13"/>
        <v>0.007261449683</v>
      </c>
      <c r="X1766" s="44">
        <f t="shared" si="14"/>
        <v>0.006879743032</v>
      </c>
      <c r="Y1766" s="33">
        <f t="shared" si="15"/>
        <v>0.9474338227</v>
      </c>
      <c r="Z1766" s="43">
        <v>1.0</v>
      </c>
      <c r="AA1766" s="33">
        <f t="shared" si="16"/>
        <v>1.947433823</v>
      </c>
      <c r="AB1766" s="33">
        <f t="shared" si="17"/>
        <v>0.4865037321</v>
      </c>
      <c r="AC1766" s="33">
        <f t="shared" si="18"/>
        <v>0.5134962679</v>
      </c>
      <c r="AD1766" s="33">
        <f t="shared" si="19"/>
        <v>-0.002189784262</v>
      </c>
      <c r="AE1766" s="34">
        <f t="shared" si="23"/>
        <v>0</v>
      </c>
      <c r="AF1766" s="34">
        <f t="shared" si="24"/>
        <v>0</v>
      </c>
      <c r="AG1766" s="34">
        <f t="shared" si="25"/>
        <v>0</v>
      </c>
      <c r="AH1766" s="34">
        <f t="shared" si="26"/>
        <v>0</v>
      </c>
      <c r="AI1766" s="34">
        <f t="shared" si="28"/>
        <v>0</v>
      </c>
      <c r="AJ1766" s="34">
        <f t="shared" si="29"/>
        <v>0</v>
      </c>
      <c r="AK1766" s="34">
        <f t="shared" si="27"/>
        <v>0</v>
      </c>
      <c r="AL1766" s="36">
        <f t="shared" si="34"/>
        <v>-1</v>
      </c>
      <c r="AM1766" s="36">
        <f t="shared" si="35"/>
        <v>0</v>
      </c>
      <c r="AN1766" s="46">
        <f t="shared" si="36"/>
        <v>0</v>
      </c>
      <c r="AO1766" s="36">
        <f t="shared" si="37"/>
        <v>5</v>
      </c>
      <c r="AP1766" s="36">
        <f t="shared" si="39"/>
        <v>0</v>
      </c>
      <c r="AQ1766" s="36">
        <f t="shared" si="40"/>
        <v>-1</v>
      </c>
      <c r="AR1766" s="36">
        <f t="shared" si="38"/>
        <v>0.002189784262</v>
      </c>
      <c r="AS1766" s="38">
        <f t="shared" si="45"/>
        <v>-1</v>
      </c>
      <c r="AT1766" s="38">
        <f t="shared" si="46"/>
        <v>0</v>
      </c>
      <c r="AU1766" s="38">
        <f t="shared" si="47"/>
        <v>0</v>
      </c>
      <c r="AV1766" s="38">
        <f t="shared" si="48"/>
        <v>5</v>
      </c>
      <c r="AW1766" s="38">
        <f t="shared" si="51"/>
        <v>0</v>
      </c>
      <c r="AX1766" s="38">
        <f t="shared" si="52"/>
        <v>-1</v>
      </c>
      <c r="AY1766" s="38">
        <f t="shared" si="49"/>
        <v>0.002189784262</v>
      </c>
      <c r="AZ1766" s="12">
        <f t="shared" si="30"/>
        <v>139.9619282</v>
      </c>
      <c r="BA1766" s="12">
        <f t="shared" si="41"/>
        <v>103.3704071</v>
      </c>
      <c r="BB1766" s="12">
        <f t="shared" si="53"/>
        <v>135.2739151</v>
      </c>
      <c r="BC1766" s="12">
        <f t="shared" si="50"/>
        <v>0.001459856175</v>
      </c>
      <c r="BD1766" s="12">
        <f t="shared" si="54"/>
        <v>124.0582658</v>
      </c>
    </row>
    <row r="1767" ht="14.25" customHeight="1">
      <c r="A1767" s="7">
        <v>39085.0</v>
      </c>
      <c r="B1767" s="21" t="s">
        <v>90</v>
      </c>
      <c r="C1767" s="8">
        <v>38.287144</v>
      </c>
      <c r="D1767" s="33">
        <f t="shared" si="5"/>
        <v>0.002718121406</v>
      </c>
      <c r="E1767" s="33">
        <f t="shared" si="7"/>
        <v>-0.006021740489</v>
      </c>
      <c r="F1767" s="33">
        <f t="shared" si="9"/>
        <v>-0.002385698068</v>
      </c>
      <c r="G1767" s="33">
        <f t="shared" si="11"/>
        <v>0.01702057364</v>
      </c>
      <c r="H1767" s="33">
        <f t="shared" si="20"/>
        <v>-0.2586173226</v>
      </c>
      <c r="I1767" s="45">
        <f t="shared" si="31"/>
        <v>0.09190820765</v>
      </c>
      <c r="J1767" s="45">
        <f t="shared" si="43"/>
        <v>1.286088106</v>
      </c>
      <c r="K1767" s="21" t="s">
        <v>91</v>
      </c>
      <c r="L1767" s="8">
        <v>14.425672</v>
      </c>
      <c r="M1767" s="33">
        <f t="shared" si="6"/>
        <v>0.006839700091</v>
      </c>
      <c r="N1767" s="33">
        <f t="shared" si="8"/>
        <v>0.004133915502</v>
      </c>
      <c r="O1767" s="33">
        <f t="shared" si="10"/>
        <v>-0.007152436606</v>
      </c>
      <c r="P1767" s="33">
        <f t="shared" si="12"/>
        <v>0.04316121626</v>
      </c>
      <c r="Q1767" s="45">
        <f t="shared" si="21"/>
        <v>-0.1512826517</v>
      </c>
      <c r="R1767" s="45">
        <f t="shared" si="32"/>
        <v>-0.8312789658</v>
      </c>
      <c r="S1767" s="45">
        <f t="shared" si="44"/>
        <v>0.4418392923</v>
      </c>
      <c r="T1767" s="33">
        <f t="shared" si="22"/>
        <v>-0.1073346708</v>
      </c>
      <c r="U1767" s="33">
        <f t="shared" si="33"/>
        <v>0.9231871734</v>
      </c>
      <c r="V1767" s="33">
        <f t="shared" si="42"/>
        <v>0.8442488134</v>
      </c>
      <c r="W1767" s="44">
        <f t="shared" si="13"/>
        <v>0.007271489543</v>
      </c>
      <c r="X1767" s="44">
        <f t="shared" si="14"/>
        <v>0.006766668293</v>
      </c>
      <c r="Y1767" s="33">
        <f t="shared" si="15"/>
        <v>0.9305752628</v>
      </c>
      <c r="Z1767" s="43">
        <v>1.0</v>
      </c>
      <c r="AA1767" s="33">
        <f t="shared" si="16"/>
        <v>1.930575263</v>
      </c>
      <c r="AB1767" s="33">
        <f t="shared" si="17"/>
        <v>0.4820196761</v>
      </c>
      <c r="AC1767" s="33">
        <f t="shared" si="18"/>
        <v>0.5179803239</v>
      </c>
      <c r="AD1767" s="33">
        <f t="shared" si="19"/>
        <v>0.003091473007</v>
      </c>
      <c r="AE1767" s="34">
        <f t="shared" si="23"/>
        <v>0</v>
      </c>
      <c r="AF1767" s="34">
        <f t="shared" si="24"/>
        <v>0</v>
      </c>
      <c r="AG1767" s="34">
        <f t="shared" si="25"/>
        <v>0</v>
      </c>
      <c r="AH1767" s="34">
        <f t="shared" si="26"/>
        <v>0</v>
      </c>
      <c r="AI1767" s="34">
        <f t="shared" si="28"/>
        <v>0</v>
      </c>
      <c r="AJ1767" s="34">
        <f t="shared" si="29"/>
        <v>0</v>
      </c>
      <c r="AK1767" s="34">
        <f t="shared" si="27"/>
        <v>0</v>
      </c>
      <c r="AL1767" s="36">
        <f t="shared" si="34"/>
        <v>0</v>
      </c>
      <c r="AM1767" s="36">
        <f t="shared" si="35"/>
        <v>0</v>
      </c>
      <c r="AN1767" s="46">
        <f t="shared" si="36"/>
        <v>0</v>
      </c>
      <c r="AO1767" s="36">
        <f t="shared" si="37"/>
        <v>0</v>
      </c>
      <c r="AP1767" s="36">
        <f t="shared" si="39"/>
        <v>1</v>
      </c>
      <c r="AQ1767" s="36">
        <f t="shared" si="40"/>
        <v>0</v>
      </c>
      <c r="AR1767" s="36">
        <f t="shared" si="38"/>
        <v>0</v>
      </c>
      <c r="AS1767" s="38">
        <f t="shared" si="45"/>
        <v>0</v>
      </c>
      <c r="AT1767" s="38">
        <f t="shared" si="46"/>
        <v>0</v>
      </c>
      <c r="AU1767" s="38">
        <f t="shared" si="47"/>
        <v>0</v>
      </c>
      <c r="AV1767" s="38">
        <f t="shared" si="48"/>
        <v>0</v>
      </c>
      <c r="AW1767" s="38">
        <f t="shared" si="51"/>
        <v>1</v>
      </c>
      <c r="AX1767" s="38">
        <f t="shared" si="52"/>
        <v>0</v>
      </c>
      <c r="AY1767" s="38">
        <f t="shared" si="49"/>
        <v>0</v>
      </c>
      <c r="AZ1767" s="12">
        <f t="shared" si="30"/>
        <v>139.9619282</v>
      </c>
      <c r="BA1767" s="12">
        <f t="shared" si="41"/>
        <v>103.3704071</v>
      </c>
      <c r="BB1767" s="12">
        <f t="shared" si="53"/>
        <v>135.2739151</v>
      </c>
      <c r="BC1767" s="12">
        <f t="shared" si="50"/>
        <v>0</v>
      </c>
      <c r="BD1767" s="12">
        <f t="shared" si="54"/>
        <v>124.0582658</v>
      </c>
    </row>
    <row r="1768" ht="14.25" customHeight="1">
      <c r="A1768" s="7">
        <v>39086.0</v>
      </c>
      <c r="B1768" s="21" t="s">
        <v>90</v>
      </c>
      <c r="C1768" s="8">
        <v>38.549629</v>
      </c>
      <c r="D1768" s="33">
        <f t="shared" si="5"/>
        <v>0.006855695478</v>
      </c>
      <c r="E1768" s="33">
        <f t="shared" si="7"/>
        <v>0.00493339717</v>
      </c>
      <c r="F1768" s="33">
        <f t="shared" si="9"/>
        <v>0.001268519425</v>
      </c>
      <c r="G1768" s="33">
        <f t="shared" si="11"/>
        <v>0.009011409267</v>
      </c>
      <c r="H1768" s="33">
        <f t="shared" si="20"/>
        <v>0.453728104</v>
      </c>
      <c r="I1768" s="45">
        <f t="shared" si="31"/>
        <v>0.2987988331</v>
      </c>
      <c r="J1768" s="45">
        <f t="shared" si="43"/>
        <v>0.8596909271</v>
      </c>
      <c r="K1768" s="21" t="s">
        <v>91</v>
      </c>
      <c r="L1768" s="8">
        <v>14.431607</v>
      </c>
      <c r="M1768" s="33">
        <f t="shared" si="6"/>
        <v>0.0004114193086</v>
      </c>
      <c r="N1768" s="33">
        <f t="shared" si="8"/>
        <v>0.001029704174</v>
      </c>
      <c r="O1768" s="33">
        <f t="shared" si="10"/>
        <v>-0.006134901303</v>
      </c>
      <c r="P1768" s="33">
        <f t="shared" si="12"/>
        <v>0.03779624237</v>
      </c>
      <c r="Q1768" s="45">
        <f t="shared" si="21"/>
        <v>-0.2919446899</v>
      </c>
      <c r="R1768" s="45">
        <f t="shared" si="32"/>
        <v>-0.7780994532</v>
      </c>
      <c r="S1768" s="45">
        <f t="shared" si="44"/>
        <v>0.219036489</v>
      </c>
      <c r="T1768" s="33">
        <f t="shared" si="22"/>
        <v>0.745672794</v>
      </c>
      <c r="U1768" s="33">
        <f t="shared" si="33"/>
        <v>1.076898286</v>
      </c>
      <c r="V1768" s="33">
        <f t="shared" si="42"/>
        <v>0.6406544381</v>
      </c>
      <c r="W1768" s="44">
        <f t="shared" si="13"/>
        <v>0.006656461895</v>
      </c>
      <c r="X1768" s="44">
        <f t="shared" si="14"/>
        <v>0.006726725933</v>
      </c>
      <c r="Y1768" s="33">
        <f t="shared" si="15"/>
        <v>1.010555763</v>
      </c>
      <c r="Z1768" s="43">
        <v>1.0</v>
      </c>
      <c r="AA1768" s="33">
        <f t="shared" si="16"/>
        <v>2.010555763</v>
      </c>
      <c r="AB1768" s="33">
        <f t="shared" si="17"/>
        <v>0.502625086</v>
      </c>
      <c r="AC1768" s="33">
        <f t="shared" si="18"/>
        <v>0.497374914</v>
      </c>
      <c r="AD1768" s="33">
        <f t="shared" si="19"/>
        <v>0.001887790617</v>
      </c>
      <c r="AE1768" s="34">
        <f t="shared" si="23"/>
        <v>0</v>
      </c>
      <c r="AF1768" s="34">
        <f t="shared" si="24"/>
        <v>0</v>
      </c>
      <c r="AG1768" s="34">
        <f t="shared" si="25"/>
        <v>0</v>
      </c>
      <c r="AH1768" s="34">
        <f t="shared" si="26"/>
        <v>0</v>
      </c>
      <c r="AI1768" s="34">
        <f t="shared" si="28"/>
        <v>0</v>
      </c>
      <c r="AJ1768" s="34">
        <f t="shared" si="29"/>
        <v>0</v>
      </c>
      <c r="AK1768" s="34">
        <f t="shared" si="27"/>
        <v>0</v>
      </c>
      <c r="AL1768" s="36">
        <f t="shared" si="34"/>
        <v>-1</v>
      </c>
      <c r="AM1768" s="36">
        <f t="shared" si="35"/>
        <v>0</v>
      </c>
      <c r="AN1768" s="46">
        <f t="shared" si="36"/>
        <v>0</v>
      </c>
      <c r="AO1768" s="36">
        <f t="shared" si="37"/>
        <v>1</v>
      </c>
      <c r="AP1768" s="36">
        <f t="shared" si="39"/>
        <v>0</v>
      </c>
      <c r="AQ1768" s="36">
        <f t="shared" si="40"/>
        <v>-1</v>
      </c>
      <c r="AR1768" s="36">
        <f t="shared" si="38"/>
        <v>-0.001887790617</v>
      </c>
      <c r="AS1768" s="38">
        <f t="shared" si="45"/>
        <v>0</v>
      </c>
      <c r="AT1768" s="38">
        <f t="shared" si="46"/>
        <v>0</v>
      </c>
      <c r="AU1768" s="38">
        <f t="shared" si="47"/>
        <v>0</v>
      </c>
      <c r="AV1768" s="38">
        <f t="shared" si="48"/>
        <v>0</v>
      </c>
      <c r="AW1768" s="38">
        <f t="shared" si="51"/>
        <v>0</v>
      </c>
      <c r="AX1768" s="38">
        <f t="shared" si="52"/>
        <v>0</v>
      </c>
      <c r="AY1768" s="38">
        <f t="shared" si="49"/>
        <v>0</v>
      </c>
      <c r="AZ1768" s="12">
        <f t="shared" si="30"/>
        <v>139.9619282</v>
      </c>
      <c r="BA1768" s="12">
        <f t="shared" si="41"/>
        <v>103.1752655</v>
      </c>
      <c r="BB1768" s="12">
        <f t="shared" si="53"/>
        <v>135.2739151</v>
      </c>
      <c r="BC1768" s="12">
        <f t="shared" si="50"/>
        <v>-0.000629263539</v>
      </c>
      <c r="BD1768" s="12">
        <f t="shared" si="54"/>
        <v>123.9802005</v>
      </c>
    </row>
    <row r="1769" ht="14.25" customHeight="1">
      <c r="A1769" s="7">
        <v>39087.0</v>
      </c>
      <c r="B1769" s="21" t="s">
        <v>90</v>
      </c>
      <c r="C1769" s="8">
        <v>38.427544</v>
      </c>
      <c r="D1769" s="33">
        <f t="shared" si="5"/>
        <v>-0.003166956548</v>
      </c>
      <c r="E1769" s="33">
        <f t="shared" si="7"/>
        <v>0.0009544970292</v>
      </c>
      <c r="F1769" s="33">
        <f t="shared" si="9"/>
        <v>-0.005214505433</v>
      </c>
      <c r="G1769" s="33">
        <f t="shared" si="11"/>
        <v>-0.01440380726</v>
      </c>
      <c r="H1769" s="33">
        <f t="shared" si="20"/>
        <v>0.1752868879</v>
      </c>
      <c r="I1769" s="45">
        <f t="shared" si="31"/>
        <v>-0.05904318757</v>
      </c>
      <c r="J1769" s="45">
        <f t="shared" si="43"/>
        <v>-0.3471201662</v>
      </c>
      <c r="K1769" s="21" t="s">
        <v>91</v>
      </c>
      <c r="L1769" s="8">
        <v>14.330645</v>
      </c>
      <c r="M1769" s="33">
        <f t="shared" si="6"/>
        <v>-0.006995894497</v>
      </c>
      <c r="N1769" s="33">
        <f t="shared" si="8"/>
        <v>-0.008831378336</v>
      </c>
      <c r="O1769" s="33">
        <f t="shared" si="10"/>
        <v>-0.01045739945</v>
      </c>
      <c r="P1769" s="33">
        <f t="shared" si="12"/>
        <v>0.005416234461</v>
      </c>
      <c r="Q1769" s="45">
        <f t="shared" si="21"/>
        <v>-0.7216654409</v>
      </c>
      <c r="R1769" s="45">
        <f t="shared" si="32"/>
        <v>-0.9120606961</v>
      </c>
      <c r="S1769" s="45">
        <f t="shared" si="44"/>
        <v>-1.044528874</v>
      </c>
      <c r="T1769" s="33">
        <f t="shared" si="22"/>
        <v>0.8969523288</v>
      </c>
      <c r="U1769" s="33">
        <f t="shared" si="33"/>
        <v>0.8530175086</v>
      </c>
      <c r="V1769" s="33">
        <f t="shared" si="42"/>
        <v>0.6974087079</v>
      </c>
      <c r="W1769" s="44">
        <f t="shared" si="13"/>
        <v>0.004730729726</v>
      </c>
      <c r="X1769" s="44">
        <f t="shared" si="14"/>
        <v>0.004312955361</v>
      </c>
      <c r="Y1769" s="33">
        <f t="shared" si="15"/>
        <v>0.9116892343</v>
      </c>
      <c r="Z1769" s="43">
        <v>1.0</v>
      </c>
      <c r="AA1769" s="33">
        <f t="shared" si="16"/>
        <v>1.911689234</v>
      </c>
      <c r="AB1769" s="33">
        <f t="shared" si="17"/>
        <v>0.4769024264</v>
      </c>
      <c r="AC1769" s="33">
        <f t="shared" si="18"/>
        <v>0.5230975736</v>
      </c>
      <c r="AD1769" s="33">
        <f t="shared" si="19"/>
        <v>-0.002299675107</v>
      </c>
      <c r="AE1769" s="34">
        <f t="shared" si="23"/>
        <v>0</v>
      </c>
      <c r="AF1769" s="34">
        <f t="shared" si="24"/>
        <v>0</v>
      </c>
      <c r="AG1769" s="34">
        <f t="shared" si="25"/>
        <v>0</v>
      </c>
      <c r="AH1769" s="34">
        <f t="shared" si="26"/>
        <v>0</v>
      </c>
      <c r="AI1769" s="34">
        <f t="shared" si="28"/>
        <v>0</v>
      </c>
      <c r="AJ1769" s="34">
        <f t="shared" si="29"/>
        <v>0</v>
      </c>
      <c r="AK1769" s="34">
        <f t="shared" si="27"/>
        <v>0</v>
      </c>
      <c r="AL1769" s="36">
        <f t="shared" si="34"/>
        <v>0</v>
      </c>
      <c r="AM1769" s="36">
        <f t="shared" si="35"/>
        <v>0</v>
      </c>
      <c r="AN1769" s="46">
        <f t="shared" si="36"/>
        <v>0</v>
      </c>
      <c r="AO1769" s="36">
        <f t="shared" si="37"/>
        <v>2</v>
      </c>
      <c r="AP1769" s="36">
        <f t="shared" si="39"/>
        <v>0</v>
      </c>
      <c r="AQ1769" s="36">
        <f t="shared" si="40"/>
        <v>-1</v>
      </c>
      <c r="AR1769" s="36">
        <f t="shared" si="38"/>
        <v>0.002299675107</v>
      </c>
      <c r="AS1769" s="38">
        <f t="shared" si="45"/>
        <v>0</v>
      </c>
      <c r="AT1769" s="38">
        <f t="shared" si="46"/>
        <v>0</v>
      </c>
      <c r="AU1769" s="38">
        <f t="shared" si="47"/>
        <v>0</v>
      </c>
      <c r="AV1769" s="38">
        <f t="shared" si="48"/>
        <v>0</v>
      </c>
      <c r="AW1769" s="38">
        <f t="shared" si="51"/>
        <v>0</v>
      </c>
      <c r="AX1769" s="38">
        <f t="shared" si="52"/>
        <v>0</v>
      </c>
      <c r="AY1769" s="38">
        <f t="shared" si="49"/>
        <v>0</v>
      </c>
      <c r="AZ1769" s="12">
        <f t="shared" si="30"/>
        <v>139.9619282</v>
      </c>
      <c r="BA1769" s="12">
        <f t="shared" si="41"/>
        <v>103.412535</v>
      </c>
      <c r="BB1769" s="12">
        <f t="shared" si="53"/>
        <v>135.2739151</v>
      </c>
      <c r="BC1769" s="12">
        <f t="shared" si="50"/>
        <v>0.0007665583691</v>
      </c>
      <c r="BD1769" s="12">
        <f t="shared" si="54"/>
        <v>124.0752385</v>
      </c>
    </row>
    <row r="1770" ht="14.25" customHeight="1">
      <c r="A1770" s="7">
        <v>39090.0</v>
      </c>
      <c r="B1770" s="21" t="s">
        <v>90</v>
      </c>
      <c r="C1770" s="8">
        <v>38.512989</v>
      </c>
      <c r="D1770" s="33">
        <f t="shared" si="5"/>
        <v>0.002223535285</v>
      </c>
      <c r="E1770" s="33">
        <f t="shared" si="7"/>
        <v>-0.002529948197</v>
      </c>
      <c r="F1770" s="33">
        <f t="shared" si="9"/>
        <v>-0.003317625913</v>
      </c>
      <c r="G1770" s="33">
        <f t="shared" si="11"/>
        <v>-0.009731875437</v>
      </c>
      <c r="H1770" s="33">
        <f t="shared" si="20"/>
        <v>-0.06413345478</v>
      </c>
      <c r="I1770" s="45">
        <f t="shared" si="31"/>
        <v>0.03183303093</v>
      </c>
      <c r="J1770" s="45">
        <f t="shared" si="43"/>
        <v>-0.110606208</v>
      </c>
      <c r="K1770" s="21" t="s">
        <v>91</v>
      </c>
      <c r="L1770" s="8">
        <v>14.422697</v>
      </c>
      <c r="M1770" s="33">
        <f t="shared" si="6"/>
        <v>0.006423437326</v>
      </c>
      <c r="N1770" s="33">
        <f t="shared" si="8"/>
        <v>0.0006182969983</v>
      </c>
      <c r="O1770" s="33">
        <f t="shared" si="10"/>
        <v>-0.003692762594</v>
      </c>
      <c r="P1770" s="33">
        <f t="shared" si="12"/>
        <v>0.003926833406</v>
      </c>
      <c r="Q1770" s="45">
        <f t="shared" si="21"/>
        <v>-0.3032928877</v>
      </c>
      <c r="R1770" s="45">
        <f t="shared" si="32"/>
        <v>-0.6652630336</v>
      </c>
      <c r="S1770" s="45">
        <f t="shared" si="44"/>
        <v>-1.103859298</v>
      </c>
      <c r="T1770" s="33">
        <f t="shared" si="22"/>
        <v>0.2391594329</v>
      </c>
      <c r="U1770" s="33">
        <f t="shared" si="33"/>
        <v>0.6970960645</v>
      </c>
      <c r="V1770" s="33">
        <f t="shared" si="42"/>
        <v>0.9932530899</v>
      </c>
      <c r="W1770" s="44">
        <f t="shared" si="13"/>
        <v>0.004754640122</v>
      </c>
      <c r="X1770" s="44">
        <f t="shared" si="14"/>
        <v>0.004184812938</v>
      </c>
      <c r="Y1770" s="33">
        <f t="shared" si="15"/>
        <v>0.8801534565</v>
      </c>
      <c r="Z1770" s="43">
        <v>1.0</v>
      </c>
      <c r="AA1770" s="33">
        <f t="shared" si="16"/>
        <v>1.880153457</v>
      </c>
      <c r="AB1770" s="33">
        <f t="shared" si="17"/>
        <v>0.4681285208</v>
      </c>
      <c r="AC1770" s="33">
        <f t="shared" si="18"/>
        <v>0.5318714792</v>
      </c>
      <c r="AD1770" s="33">
        <f t="shared" si="19"/>
        <v>0.001491272649</v>
      </c>
      <c r="AE1770" s="34">
        <f t="shared" si="23"/>
        <v>0</v>
      </c>
      <c r="AF1770" s="34">
        <f t="shared" si="24"/>
        <v>0</v>
      </c>
      <c r="AG1770" s="34">
        <f t="shared" si="25"/>
        <v>0</v>
      </c>
      <c r="AH1770" s="34">
        <f t="shared" si="26"/>
        <v>0</v>
      </c>
      <c r="AI1770" s="34">
        <f t="shared" si="28"/>
        <v>0</v>
      </c>
      <c r="AJ1770" s="34">
        <f t="shared" si="29"/>
        <v>0</v>
      </c>
      <c r="AK1770" s="34">
        <f t="shared" si="27"/>
        <v>0</v>
      </c>
      <c r="AL1770" s="36">
        <f t="shared" si="34"/>
        <v>0</v>
      </c>
      <c r="AM1770" s="36">
        <f t="shared" si="35"/>
        <v>0</v>
      </c>
      <c r="AN1770" s="46">
        <f t="shared" si="36"/>
        <v>0</v>
      </c>
      <c r="AO1770" s="36">
        <f t="shared" si="37"/>
        <v>3</v>
      </c>
      <c r="AP1770" s="36">
        <f t="shared" si="39"/>
        <v>0</v>
      </c>
      <c r="AQ1770" s="36">
        <f t="shared" si="40"/>
        <v>-1</v>
      </c>
      <c r="AR1770" s="36">
        <f t="shared" si="38"/>
        <v>-0.001491272649</v>
      </c>
      <c r="AS1770" s="38">
        <f t="shared" si="45"/>
        <v>0</v>
      </c>
      <c r="AT1770" s="38">
        <f t="shared" si="46"/>
        <v>0</v>
      </c>
      <c r="AU1770" s="38">
        <f t="shared" si="47"/>
        <v>0</v>
      </c>
      <c r="AV1770" s="38">
        <f t="shared" si="48"/>
        <v>0</v>
      </c>
      <c r="AW1770" s="38">
        <f t="shared" si="51"/>
        <v>0</v>
      </c>
      <c r="AX1770" s="38">
        <f t="shared" si="52"/>
        <v>0</v>
      </c>
      <c r="AY1770" s="38">
        <f t="shared" si="49"/>
        <v>0</v>
      </c>
      <c r="AZ1770" s="12">
        <f t="shared" si="30"/>
        <v>139.9619282</v>
      </c>
      <c r="BA1770" s="12">
        <f t="shared" si="41"/>
        <v>103.2583188</v>
      </c>
      <c r="BB1770" s="12">
        <f t="shared" si="53"/>
        <v>135.2739151</v>
      </c>
      <c r="BC1770" s="12">
        <f t="shared" si="50"/>
        <v>-0.0004970908831</v>
      </c>
      <c r="BD1770" s="12">
        <f t="shared" si="54"/>
        <v>124.0135618</v>
      </c>
    </row>
    <row r="1771" ht="14.25" customHeight="1">
      <c r="A1771" s="7">
        <v>39091.0</v>
      </c>
      <c r="B1771" s="21" t="s">
        <v>90</v>
      </c>
      <c r="C1771" s="8">
        <v>38.671719</v>
      </c>
      <c r="D1771" s="33">
        <f t="shared" si="5"/>
        <v>0.004121466656</v>
      </c>
      <c r="E1771" s="33">
        <f t="shared" si="7"/>
        <v>0.01278991787</v>
      </c>
      <c r="F1771" s="33">
        <f t="shared" si="9"/>
        <v>-0.0006309932341</v>
      </c>
      <c r="G1771" s="33">
        <f t="shared" si="11"/>
        <v>-0.001103567472</v>
      </c>
      <c r="H1771" s="33">
        <f t="shared" si="20"/>
        <v>0.9324933185</v>
      </c>
      <c r="I1771" s="45">
        <f t="shared" si="31"/>
        <v>0.1591276899</v>
      </c>
      <c r="J1771" s="45">
        <f t="shared" si="43"/>
        <v>0.3157903998</v>
      </c>
      <c r="K1771" s="21" t="s">
        <v>91</v>
      </c>
      <c r="L1771" s="8">
        <v>14.434577</v>
      </c>
      <c r="M1771" s="33">
        <f t="shared" si="6"/>
        <v>0.0008237016974</v>
      </c>
      <c r="N1771" s="33">
        <f t="shared" si="8"/>
        <v>0.007461224518</v>
      </c>
      <c r="O1771" s="33">
        <f t="shared" si="10"/>
        <v>-0.001027238464</v>
      </c>
      <c r="P1771" s="33">
        <f t="shared" si="12"/>
        <v>-0.002257583652</v>
      </c>
      <c r="Q1771" s="45">
        <f t="shared" si="21"/>
        <v>-0.01421142525</v>
      </c>
      <c r="R1771" s="45">
        <f t="shared" si="32"/>
        <v>-0.5802502423</v>
      </c>
      <c r="S1771" s="45">
        <f t="shared" si="44"/>
        <v>-1.366852644</v>
      </c>
      <c r="T1771" s="33">
        <f t="shared" si="22"/>
        <v>0.9467047438</v>
      </c>
      <c r="U1771" s="33">
        <f t="shared" si="33"/>
        <v>0.7393779322</v>
      </c>
      <c r="V1771" s="33">
        <f t="shared" si="42"/>
        <v>1.682643044</v>
      </c>
      <c r="W1771" s="44">
        <f t="shared" si="13"/>
        <v>0.004759055574</v>
      </c>
      <c r="X1771" s="44">
        <f t="shared" si="14"/>
        <v>0.003870588812</v>
      </c>
      <c r="Y1771" s="33">
        <f t="shared" si="15"/>
        <v>0.813310278</v>
      </c>
      <c r="Z1771" s="43">
        <v>1.0</v>
      </c>
      <c r="AA1771" s="33">
        <f t="shared" si="16"/>
        <v>1.813310278</v>
      </c>
      <c r="AB1771" s="33">
        <f t="shared" si="17"/>
        <v>0.4485224001</v>
      </c>
      <c r="AC1771" s="33">
        <f t="shared" si="18"/>
        <v>0.5514775999</v>
      </c>
      <c r="AD1771" s="33">
        <f t="shared" si="19"/>
        <v>0.004869842694</v>
      </c>
      <c r="AE1771" s="34">
        <f t="shared" si="23"/>
        <v>0</v>
      </c>
      <c r="AF1771" s="34">
        <f t="shared" si="24"/>
        <v>0</v>
      </c>
      <c r="AG1771" s="34">
        <f t="shared" si="25"/>
        <v>0</v>
      </c>
      <c r="AH1771" s="34">
        <f t="shared" si="26"/>
        <v>0</v>
      </c>
      <c r="AI1771" s="34">
        <f t="shared" si="28"/>
        <v>0</v>
      </c>
      <c r="AJ1771" s="34">
        <f t="shared" si="29"/>
        <v>0</v>
      </c>
      <c r="AK1771" s="34">
        <f t="shared" si="27"/>
        <v>0</v>
      </c>
      <c r="AL1771" s="36">
        <f t="shared" si="34"/>
        <v>0</v>
      </c>
      <c r="AM1771" s="36">
        <f t="shared" si="35"/>
        <v>0</v>
      </c>
      <c r="AN1771" s="46">
        <f t="shared" si="36"/>
        <v>0</v>
      </c>
      <c r="AO1771" s="36">
        <f t="shared" si="37"/>
        <v>4</v>
      </c>
      <c r="AP1771" s="36">
        <f t="shared" si="39"/>
        <v>0</v>
      </c>
      <c r="AQ1771" s="36">
        <f t="shared" si="40"/>
        <v>-1</v>
      </c>
      <c r="AR1771" s="36">
        <f t="shared" si="38"/>
        <v>-0.004869842694</v>
      </c>
      <c r="AS1771" s="38">
        <f t="shared" si="45"/>
        <v>-1</v>
      </c>
      <c r="AT1771" s="38">
        <f t="shared" si="46"/>
        <v>0</v>
      </c>
      <c r="AU1771" s="38">
        <f t="shared" si="47"/>
        <v>0</v>
      </c>
      <c r="AV1771" s="38">
        <f t="shared" si="48"/>
        <v>1</v>
      </c>
      <c r="AW1771" s="38">
        <f t="shared" si="51"/>
        <v>0</v>
      </c>
      <c r="AX1771" s="38">
        <f t="shared" si="52"/>
        <v>-1</v>
      </c>
      <c r="AY1771" s="38">
        <f t="shared" si="49"/>
        <v>-0.004869842694</v>
      </c>
      <c r="AZ1771" s="12">
        <f t="shared" si="30"/>
        <v>139.9619282</v>
      </c>
      <c r="BA1771" s="12">
        <f t="shared" si="41"/>
        <v>102.755467</v>
      </c>
      <c r="BB1771" s="12">
        <f t="shared" si="53"/>
        <v>134.6151524</v>
      </c>
      <c r="BC1771" s="12">
        <f t="shared" si="50"/>
        <v>-0.003246561796</v>
      </c>
      <c r="BD1771" s="12">
        <f t="shared" si="54"/>
        <v>123.6109442</v>
      </c>
    </row>
    <row r="1772" ht="14.25" customHeight="1">
      <c r="A1772" s="7">
        <v>39092.0</v>
      </c>
      <c r="B1772" s="21" t="s">
        <v>90</v>
      </c>
      <c r="C1772" s="8">
        <v>39.160072</v>
      </c>
      <c r="D1772" s="33">
        <f t="shared" si="5"/>
        <v>0.01262816892</v>
      </c>
      <c r="E1772" s="33">
        <f t="shared" si="7"/>
        <v>0.0227995068</v>
      </c>
      <c r="F1772" s="33">
        <f t="shared" si="9"/>
        <v>0.0166404736</v>
      </c>
      <c r="G1772" s="33">
        <f t="shared" si="11"/>
        <v>0.01390877815</v>
      </c>
      <c r="H1772" s="33">
        <f t="shared" si="20"/>
        <v>1.566522035</v>
      </c>
      <c r="I1772" s="45">
        <f t="shared" si="31"/>
        <v>1.136707293</v>
      </c>
      <c r="J1772" s="45">
        <f t="shared" si="43"/>
        <v>1.076046973</v>
      </c>
      <c r="K1772" s="21" t="s">
        <v>91</v>
      </c>
      <c r="L1772" s="8">
        <v>14.455364</v>
      </c>
      <c r="M1772" s="33">
        <f t="shared" si="6"/>
        <v>0.001440083766</v>
      </c>
      <c r="N1772" s="33">
        <f t="shared" si="8"/>
        <v>0.002058274998</v>
      </c>
      <c r="O1772" s="33">
        <f t="shared" si="10"/>
        <v>0.006200699234</v>
      </c>
      <c r="P1772" s="33">
        <f t="shared" si="12"/>
        <v>-0.004702464482</v>
      </c>
      <c r="Q1772" s="45">
        <f t="shared" si="21"/>
        <v>-0.2693116178</v>
      </c>
      <c r="R1772" s="45">
        <f t="shared" si="32"/>
        <v>-0.3357334013</v>
      </c>
      <c r="S1772" s="45">
        <f t="shared" si="44"/>
        <v>-1.481141866</v>
      </c>
      <c r="T1772" s="33">
        <f t="shared" si="22"/>
        <v>1.835833652</v>
      </c>
      <c r="U1772" s="33">
        <f t="shared" si="33"/>
        <v>1.472440694</v>
      </c>
      <c r="V1772" s="33">
        <f t="shared" si="42"/>
        <v>2.557188839</v>
      </c>
      <c r="W1772" s="44">
        <f t="shared" si="13"/>
        <v>0.005497809022</v>
      </c>
      <c r="X1772" s="44">
        <f t="shared" si="14"/>
        <v>0.003774482242</v>
      </c>
      <c r="Y1772" s="33">
        <f t="shared" si="15"/>
        <v>0.6865429895</v>
      </c>
      <c r="Z1772" s="43">
        <v>1.0</v>
      </c>
      <c r="AA1772" s="33">
        <f t="shared" si="16"/>
        <v>1.686542989</v>
      </c>
      <c r="AB1772" s="33">
        <f t="shared" si="17"/>
        <v>0.4070711472</v>
      </c>
      <c r="AC1772" s="33">
        <f t="shared" si="18"/>
        <v>0.5929288528</v>
      </c>
      <c r="AD1772" s="33">
        <f t="shared" si="19"/>
        <v>0.00434548591</v>
      </c>
      <c r="AE1772" s="34">
        <f t="shared" si="23"/>
        <v>-1</v>
      </c>
      <c r="AF1772" s="34">
        <f t="shared" si="24"/>
        <v>0</v>
      </c>
      <c r="AG1772" s="34">
        <f t="shared" si="25"/>
        <v>0</v>
      </c>
      <c r="AH1772" s="34">
        <f t="shared" si="26"/>
        <v>1</v>
      </c>
      <c r="AI1772" s="34">
        <f t="shared" si="28"/>
        <v>0</v>
      </c>
      <c r="AJ1772" s="34">
        <f t="shared" si="29"/>
        <v>-1</v>
      </c>
      <c r="AK1772" s="34">
        <f t="shared" si="27"/>
        <v>-0.00434548591</v>
      </c>
      <c r="AL1772" s="36">
        <f t="shared" si="34"/>
        <v>-1</v>
      </c>
      <c r="AM1772" s="36">
        <f t="shared" si="35"/>
        <v>0</v>
      </c>
      <c r="AN1772" s="46">
        <f t="shared" si="36"/>
        <v>0</v>
      </c>
      <c r="AO1772" s="36">
        <f t="shared" si="37"/>
        <v>5</v>
      </c>
      <c r="AP1772" s="36">
        <f t="shared" si="39"/>
        <v>0</v>
      </c>
      <c r="AQ1772" s="36">
        <f t="shared" si="40"/>
        <v>-1</v>
      </c>
      <c r="AR1772" s="36">
        <f t="shared" si="38"/>
        <v>-0.00434548591</v>
      </c>
      <c r="AS1772" s="38">
        <f t="shared" si="45"/>
        <v>-1</v>
      </c>
      <c r="AT1772" s="38">
        <f t="shared" si="46"/>
        <v>0</v>
      </c>
      <c r="AU1772" s="38">
        <f t="shared" si="47"/>
        <v>0</v>
      </c>
      <c r="AV1772" s="38">
        <f t="shared" si="48"/>
        <v>2</v>
      </c>
      <c r="AW1772" s="38">
        <f t="shared" si="51"/>
        <v>0</v>
      </c>
      <c r="AX1772" s="38">
        <f t="shared" si="52"/>
        <v>-1</v>
      </c>
      <c r="AY1772" s="38">
        <f t="shared" si="49"/>
        <v>-0.00434548591</v>
      </c>
      <c r="AZ1772" s="12">
        <f t="shared" si="30"/>
        <v>139.3537257</v>
      </c>
      <c r="BA1772" s="12">
        <f t="shared" si="41"/>
        <v>102.3089446</v>
      </c>
      <c r="BB1772" s="12">
        <f t="shared" si="53"/>
        <v>134.0301842</v>
      </c>
      <c r="BC1772" s="12">
        <f t="shared" si="50"/>
        <v>-0.00434548591</v>
      </c>
      <c r="BD1772" s="12">
        <f t="shared" si="54"/>
        <v>123.0737945</v>
      </c>
    </row>
    <row r="1773" ht="14.25" customHeight="1">
      <c r="A1773" s="7">
        <v>39093.0</v>
      </c>
      <c r="B1773" s="21" t="s">
        <v>90</v>
      </c>
      <c r="C1773" s="8">
        <v>39.648418</v>
      </c>
      <c r="D1773" s="33">
        <f t="shared" si="5"/>
        <v>0.01247050823</v>
      </c>
      <c r="E1773" s="33">
        <f t="shared" si="7"/>
        <v>0.02850323151</v>
      </c>
      <c r="F1773" s="33">
        <f t="shared" si="9"/>
        <v>0.03357724644</v>
      </c>
      <c r="G1773" s="33">
        <f t="shared" si="11"/>
        <v>0.0348947547</v>
      </c>
      <c r="H1773" s="33">
        <f t="shared" si="20"/>
        <v>1.910888345</v>
      </c>
      <c r="I1773" s="45">
        <f t="shared" si="31"/>
        <v>2.121478277</v>
      </c>
      <c r="J1773" s="45">
        <f t="shared" si="43"/>
        <v>2.115645508</v>
      </c>
      <c r="K1773" s="21" t="s">
        <v>91</v>
      </c>
      <c r="L1773" s="8">
        <v>14.473183</v>
      </c>
      <c r="M1773" s="33">
        <f t="shared" si="6"/>
        <v>0.0012326912</v>
      </c>
      <c r="N1773" s="33">
        <f t="shared" si="8"/>
        <v>0.002880898849</v>
      </c>
      <c r="O1773" s="33">
        <f t="shared" si="10"/>
        <v>0.003913569496</v>
      </c>
      <c r="P1773" s="33">
        <f t="shared" si="12"/>
        <v>-0.001433907048</v>
      </c>
      <c r="Q1773" s="45">
        <f t="shared" si="21"/>
        <v>-0.2499080347</v>
      </c>
      <c r="R1773" s="45">
        <f t="shared" si="32"/>
        <v>-0.4374263923</v>
      </c>
      <c r="S1773" s="45">
        <f t="shared" si="44"/>
        <v>-1.367879977</v>
      </c>
      <c r="T1773" s="33">
        <f t="shared" si="22"/>
        <v>2.160796379</v>
      </c>
      <c r="U1773" s="33">
        <f t="shared" si="33"/>
        <v>2.558904669</v>
      </c>
      <c r="V1773" s="33">
        <f t="shared" si="42"/>
        <v>3.483525484</v>
      </c>
      <c r="W1773" s="44">
        <f t="shared" si="13"/>
        <v>0.005688375209</v>
      </c>
      <c r="X1773" s="44">
        <f t="shared" si="14"/>
        <v>0.003762627606</v>
      </c>
      <c r="Y1773" s="33">
        <f t="shared" si="15"/>
        <v>0.6614591105</v>
      </c>
      <c r="Z1773" s="43">
        <v>1.0</v>
      </c>
      <c r="AA1773" s="33">
        <f t="shared" si="16"/>
        <v>1.661459111</v>
      </c>
      <c r="AB1773" s="33">
        <f t="shared" si="17"/>
        <v>0.3981194038</v>
      </c>
      <c r="AC1773" s="33">
        <f t="shared" si="18"/>
        <v>0.6018805962</v>
      </c>
      <c r="AD1773" s="33">
        <f t="shared" si="19"/>
        <v>0.0008140755677</v>
      </c>
      <c r="AE1773" s="34">
        <f t="shared" si="23"/>
        <v>-1</v>
      </c>
      <c r="AF1773" s="34">
        <f t="shared" si="24"/>
        <v>0</v>
      </c>
      <c r="AG1773" s="34">
        <f t="shared" si="25"/>
        <v>0</v>
      </c>
      <c r="AH1773" s="34">
        <f t="shared" si="26"/>
        <v>2</v>
      </c>
      <c r="AI1773" s="34">
        <f t="shared" si="28"/>
        <v>0</v>
      </c>
      <c r="AJ1773" s="34">
        <f t="shared" si="29"/>
        <v>-1</v>
      </c>
      <c r="AK1773" s="34">
        <f t="shared" si="27"/>
        <v>-0.0008140755677</v>
      </c>
      <c r="AL1773" s="36">
        <f t="shared" si="34"/>
        <v>-1</v>
      </c>
      <c r="AM1773" s="36">
        <f t="shared" si="35"/>
        <v>0</v>
      </c>
      <c r="AN1773" s="46">
        <f t="shared" si="36"/>
        <v>0</v>
      </c>
      <c r="AO1773" s="36">
        <f t="shared" si="37"/>
        <v>1</v>
      </c>
      <c r="AP1773" s="36">
        <f t="shared" si="39"/>
        <v>1</v>
      </c>
      <c r="AQ1773" s="36">
        <f t="shared" si="40"/>
        <v>-1</v>
      </c>
      <c r="AR1773" s="36">
        <f t="shared" si="38"/>
        <v>-0.0008140755677</v>
      </c>
      <c r="AS1773" s="38">
        <f t="shared" si="45"/>
        <v>-1</v>
      </c>
      <c r="AT1773" s="38">
        <f t="shared" si="46"/>
        <v>0</v>
      </c>
      <c r="AU1773" s="38">
        <f t="shared" si="47"/>
        <v>0</v>
      </c>
      <c r="AV1773" s="38">
        <f t="shared" si="48"/>
        <v>3</v>
      </c>
      <c r="AW1773" s="38">
        <f t="shared" si="51"/>
        <v>0</v>
      </c>
      <c r="AX1773" s="38">
        <f t="shared" si="52"/>
        <v>-1</v>
      </c>
      <c r="AY1773" s="38">
        <f t="shared" si="49"/>
        <v>-0.0008140755677</v>
      </c>
      <c r="AZ1773" s="12">
        <f t="shared" si="30"/>
        <v>139.2402812</v>
      </c>
      <c r="BA1773" s="12">
        <f t="shared" si="41"/>
        <v>102.2256573</v>
      </c>
      <c r="BB1773" s="12">
        <f t="shared" si="53"/>
        <v>133.9210735</v>
      </c>
      <c r="BC1773" s="12">
        <f t="shared" si="50"/>
        <v>-0.0008140755677</v>
      </c>
      <c r="BD1773" s="12">
        <f t="shared" si="54"/>
        <v>122.9736032</v>
      </c>
    </row>
    <row r="1774" ht="14.25" customHeight="1">
      <c r="A1774" s="7">
        <v>39094.0</v>
      </c>
      <c r="B1774" s="21" t="s">
        <v>90</v>
      </c>
      <c r="C1774" s="8">
        <v>39.495823</v>
      </c>
      <c r="D1774" s="33">
        <f t="shared" si="5"/>
        <v>-0.003848703371</v>
      </c>
      <c r="E1774" s="33">
        <f t="shared" si="7"/>
        <v>0.02779982504</v>
      </c>
      <c r="F1774" s="33">
        <f t="shared" si="9"/>
        <v>0.02878085692</v>
      </c>
      <c r="G1774" s="33">
        <f t="shared" si="11"/>
        <v>0.02943550785</v>
      </c>
      <c r="H1774" s="33">
        <f t="shared" si="20"/>
        <v>1.810689303</v>
      </c>
      <c r="I1774" s="45">
        <f t="shared" si="31"/>
        <v>1.787429742</v>
      </c>
      <c r="J1774" s="45">
        <f t="shared" si="43"/>
        <v>1.752711839</v>
      </c>
      <c r="K1774" s="21" t="s">
        <v>91</v>
      </c>
      <c r="L1774" s="8">
        <v>14.416762</v>
      </c>
      <c r="M1774" s="33">
        <f t="shared" si="6"/>
        <v>-0.003898313177</v>
      </c>
      <c r="N1774" s="33">
        <f t="shared" si="8"/>
        <v>0.006009289882</v>
      </c>
      <c r="O1774" s="33">
        <f t="shared" si="10"/>
        <v>-0.002875158767</v>
      </c>
      <c r="P1774" s="33">
        <f t="shared" si="12"/>
        <v>-0.007157235641</v>
      </c>
      <c r="Q1774" s="45">
        <f t="shared" si="21"/>
        <v>-0.1261757255</v>
      </c>
      <c r="R1774" s="45">
        <f t="shared" si="32"/>
        <v>-0.6973554405</v>
      </c>
      <c r="S1774" s="45">
        <f t="shared" si="44"/>
        <v>-1.622978533</v>
      </c>
      <c r="T1774" s="33">
        <f t="shared" si="22"/>
        <v>1.936865029</v>
      </c>
      <c r="U1774" s="33">
        <f t="shared" si="33"/>
        <v>2.484785182</v>
      </c>
      <c r="V1774" s="33">
        <f t="shared" si="42"/>
        <v>3.375690372</v>
      </c>
      <c r="W1774" s="44">
        <f t="shared" si="13"/>
        <v>0.005823964382</v>
      </c>
      <c r="X1774" s="44">
        <f t="shared" si="14"/>
        <v>0.003827820101</v>
      </c>
      <c r="Y1774" s="33">
        <f t="shared" si="15"/>
        <v>0.65725335</v>
      </c>
      <c r="Z1774" s="43">
        <v>1.0</v>
      </c>
      <c r="AA1774" s="33">
        <f t="shared" si="16"/>
        <v>1.65725335</v>
      </c>
      <c r="AB1774" s="33">
        <f t="shared" si="17"/>
        <v>0.3965919574</v>
      </c>
      <c r="AC1774" s="33">
        <f t="shared" si="18"/>
        <v>0.6034080426</v>
      </c>
      <c r="AD1774" s="33">
        <f t="shared" si="19"/>
        <v>0.001540481411</v>
      </c>
      <c r="AE1774" s="34">
        <f t="shared" si="23"/>
        <v>-1</v>
      </c>
      <c r="AF1774" s="34">
        <f t="shared" si="24"/>
        <v>0</v>
      </c>
      <c r="AG1774" s="34">
        <f t="shared" si="25"/>
        <v>0</v>
      </c>
      <c r="AH1774" s="34">
        <f t="shared" si="26"/>
        <v>3</v>
      </c>
      <c r="AI1774" s="34">
        <f t="shared" si="28"/>
        <v>0</v>
      </c>
      <c r="AJ1774" s="34">
        <f t="shared" si="29"/>
        <v>-1</v>
      </c>
      <c r="AK1774" s="34">
        <f t="shared" si="27"/>
        <v>-0.001540481411</v>
      </c>
      <c r="AL1774" s="36">
        <f t="shared" si="34"/>
        <v>-1</v>
      </c>
      <c r="AM1774" s="36">
        <f t="shared" si="35"/>
        <v>0</v>
      </c>
      <c r="AN1774" s="46">
        <f t="shared" si="36"/>
        <v>0</v>
      </c>
      <c r="AO1774" s="36">
        <f t="shared" si="37"/>
        <v>2</v>
      </c>
      <c r="AP1774" s="36">
        <f t="shared" si="39"/>
        <v>0</v>
      </c>
      <c r="AQ1774" s="36">
        <f t="shared" si="40"/>
        <v>-1</v>
      </c>
      <c r="AR1774" s="36">
        <f t="shared" si="38"/>
        <v>-0.001540481411</v>
      </c>
      <c r="AS1774" s="38">
        <f t="shared" si="45"/>
        <v>-1</v>
      </c>
      <c r="AT1774" s="38">
        <f t="shared" si="46"/>
        <v>0</v>
      </c>
      <c r="AU1774" s="38">
        <f t="shared" si="47"/>
        <v>0</v>
      </c>
      <c r="AV1774" s="38">
        <f t="shared" si="48"/>
        <v>4</v>
      </c>
      <c r="AW1774" s="38">
        <f t="shared" si="51"/>
        <v>0</v>
      </c>
      <c r="AX1774" s="38">
        <f t="shared" si="52"/>
        <v>-1</v>
      </c>
      <c r="AY1774" s="38">
        <f t="shared" si="49"/>
        <v>-0.001540481411</v>
      </c>
      <c r="AZ1774" s="12">
        <f t="shared" si="30"/>
        <v>139.0257841</v>
      </c>
      <c r="BA1774" s="12">
        <f t="shared" si="41"/>
        <v>102.0681806</v>
      </c>
      <c r="BB1774" s="12">
        <f t="shared" si="53"/>
        <v>133.7147706</v>
      </c>
      <c r="BC1774" s="12">
        <f t="shared" si="50"/>
        <v>-0.001540481411</v>
      </c>
      <c r="BD1774" s="12">
        <f t="shared" si="54"/>
        <v>122.7841646</v>
      </c>
    </row>
    <row r="1775" ht="14.25" customHeight="1">
      <c r="A1775" s="7">
        <v>39098.0</v>
      </c>
      <c r="B1775" s="21" t="s">
        <v>90</v>
      </c>
      <c r="C1775" s="8">
        <v>39.587376</v>
      </c>
      <c r="D1775" s="33">
        <f t="shared" si="5"/>
        <v>0.002318042594</v>
      </c>
      <c r="E1775" s="33">
        <f t="shared" si="7"/>
        <v>0.02789674413</v>
      </c>
      <c r="F1775" s="33">
        <f t="shared" si="9"/>
        <v>0.02529621862</v>
      </c>
      <c r="G1775" s="33">
        <f t="shared" si="11"/>
        <v>0.03330144912</v>
      </c>
      <c r="H1775" s="33">
        <f t="shared" si="20"/>
        <v>1.741922476</v>
      </c>
      <c r="I1775" s="45">
        <f t="shared" si="31"/>
        <v>1.512079245</v>
      </c>
      <c r="J1775" s="45">
        <f t="shared" si="43"/>
        <v>1.874825838</v>
      </c>
      <c r="K1775" s="21" t="s">
        <v>91</v>
      </c>
      <c r="L1775" s="8">
        <v>14.401921</v>
      </c>
      <c r="M1775" s="33">
        <f t="shared" si="6"/>
        <v>-0.001029426719</v>
      </c>
      <c r="N1775" s="33">
        <f t="shared" si="8"/>
        <v>-0.001440507278</v>
      </c>
      <c r="O1775" s="33">
        <f t="shared" si="10"/>
        <v>-0.0008231009412</v>
      </c>
      <c r="P1775" s="33">
        <f t="shared" si="12"/>
        <v>-0.006960759221</v>
      </c>
      <c r="Q1775" s="45">
        <f t="shared" si="21"/>
        <v>-0.4702560264</v>
      </c>
      <c r="R1775" s="45">
        <f t="shared" si="32"/>
        <v>-0.6257917542</v>
      </c>
      <c r="S1775" s="45">
        <f t="shared" si="44"/>
        <v>-1.608224288</v>
      </c>
      <c r="T1775" s="33">
        <f t="shared" si="22"/>
        <v>2.212178503</v>
      </c>
      <c r="U1775" s="33">
        <f t="shared" si="33"/>
        <v>2.137870999</v>
      </c>
      <c r="V1775" s="33">
        <f t="shared" si="42"/>
        <v>3.483050126</v>
      </c>
      <c r="W1775" s="44">
        <f t="shared" si="13"/>
        <v>0.00578593905</v>
      </c>
      <c r="X1775" s="44">
        <f t="shared" si="14"/>
        <v>0.003825696849</v>
      </c>
      <c r="Y1775" s="33">
        <f t="shared" si="15"/>
        <v>0.6612058674</v>
      </c>
      <c r="Z1775" s="43">
        <v>1.0</v>
      </c>
      <c r="AA1775" s="33">
        <f t="shared" si="16"/>
        <v>1.661205867</v>
      </c>
      <c r="AB1775" s="33">
        <f t="shared" si="17"/>
        <v>0.3980276499</v>
      </c>
      <c r="AC1775" s="33">
        <f t="shared" si="18"/>
        <v>0.6019723501</v>
      </c>
      <c r="AD1775" s="33">
        <f t="shared" si="19"/>
        <v>-0.0003201249516</v>
      </c>
      <c r="AE1775" s="34">
        <f t="shared" si="23"/>
        <v>-1</v>
      </c>
      <c r="AF1775" s="34">
        <f t="shared" si="24"/>
        <v>0</v>
      </c>
      <c r="AG1775" s="34">
        <f t="shared" si="25"/>
        <v>0</v>
      </c>
      <c r="AH1775" s="34">
        <f t="shared" si="26"/>
        <v>4</v>
      </c>
      <c r="AI1775" s="34">
        <f t="shared" si="28"/>
        <v>0</v>
      </c>
      <c r="AJ1775" s="34">
        <f t="shared" si="29"/>
        <v>-1</v>
      </c>
      <c r="AK1775" s="34">
        <f t="shared" si="27"/>
        <v>0.0003201249516</v>
      </c>
      <c r="AL1775" s="36">
        <f t="shared" si="34"/>
        <v>-1</v>
      </c>
      <c r="AM1775" s="36">
        <f t="shared" si="35"/>
        <v>0</v>
      </c>
      <c r="AN1775" s="46">
        <f t="shared" si="36"/>
        <v>0</v>
      </c>
      <c r="AO1775" s="36">
        <f t="shared" si="37"/>
        <v>3</v>
      </c>
      <c r="AP1775" s="36">
        <f t="shared" si="39"/>
        <v>0</v>
      </c>
      <c r="AQ1775" s="36">
        <f t="shared" si="40"/>
        <v>-1</v>
      </c>
      <c r="AR1775" s="36">
        <f t="shared" si="38"/>
        <v>0.0003201249516</v>
      </c>
      <c r="AS1775" s="38">
        <f t="shared" si="45"/>
        <v>-1</v>
      </c>
      <c r="AT1775" s="38">
        <f t="shared" si="46"/>
        <v>0</v>
      </c>
      <c r="AU1775" s="38">
        <f t="shared" si="47"/>
        <v>0</v>
      </c>
      <c r="AV1775" s="38">
        <f t="shared" si="48"/>
        <v>5</v>
      </c>
      <c r="AW1775" s="38">
        <f t="shared" si="51"/>
        <v>0</v>
      </c>
      <c r="AX1775" s="38">
        <f t="shared" si="52"/>
        <v>-1</v>
      </c>
      <c r="AY1775" s="38">
        <f t="shared" si="49"/>
        <v>0.0003201249516</v>
      </c>
      <c r="AZ1775" s="12">
        <f t="shared" si="30"/>
        <v>139.0702898</v>
      </c>
      <c r="BA1775" s="12">
        <f t="shared" si="41"/>
        <v>102.1008552</v>
      </c>
      <c r="BB1775" s="12">
        <f t="shared" si="53"/>
        <v>133.757576</v>
      </c>
      <c r="BC1775" s="12">
        <f t="shared" si="50"/>
        <v>0.0003201249516</v>
      </c>
      <c r="BD1775" s="12">
        <f t="shared" si="54"/>
        <v>122.8234709</v>
      </c>
    </row>
    <row r="1776" ht="14.25" customHeight="1">
      <c r="A1776" s="7">
        <v>39099.0</v>
      </c>
      <c r="B1776" s="21" t="s">
        <v>90</v>
      </c>
      <c r="C1776" s="8">
        <v>39.678947</v>
      </c>
      <c r="D1776" s="33">
        <f t="shared" si="5"/>
        <v>0.00231313639</v>
      </c>
      <c r="E1776" s="33">
        <f t="shared" si="7"/>
        <v>0.02604559678</v>
      </c>
      <c r="F1776" s="33">
        <f t="shared" si="9"/>
        <v>0.0391686357</v>
      </c>
      <c r="G1776" s="33">
        <f t="shared" si="11"/>
        <v>0.04000015412</v>
      </c>
      <c r="H1776" s="33">
        <f t="shared" si="20"/>
        <v>1.550604696</v>
      </c>
      <c r="I1776" s="45">
        <f t="shared" si="31"/>
        <v>2.336309517</v>
      </c>
      <c r="J1776" s="45">
        <f t="shared" si="43"/>
        <v>2.139927382</v>
      </c>
      <c r="K1776" s="21" t="s">
        <v>91</v>
      </c>
      <c r="L1776" s="8">
        <v>14.431607</v>
      </c>
      <c r="M1776" s="33">
        <f t="shared" si="6"/>
        <v>0.002061252801</v>
      </c>
      <c r="N1776" s="33">
        <f t="shared" si="8"/>
        <v>-0.0002057559428</v>
      </c>
      <c r="O1776" s="33">
        <f t="shared" si="10"/>
        <v>0.007253933384</v>
      </c>
      <c r="P1776" s="33">
        <f t="shared" si="12"/>
        <v>-0.008163220423</v>
      </c>
      <c r="Q1776" s="45">
        <f t="shared" si="21"/>
        <v>-0.4189052698</v>
      </c>
      <c r="R1776" s="45">
        <f t="shared" si="32"/>
        <v>-0.3473323918</v>
      </c>
      <c r="S1776" s="45">
        <f t="shared" si="44"/>
        <v>-1.673171253</v>
      </c>
      <c r="T1776" s="33">
        <f t="shared" si="22"/>
        <v>1.969509966</v>
      </c>
      <c r="U1776" s="33">
        <f t="shared" si="33"/>
        <v>2.683641909</v>
      </c>
      <c r="V1776" s="33">
        <f t="shared" si="42"/>
        <v>3.813098635</v>
      </c>
      <c r="W1776" s="44">
        <f t="shared" si="13"/>
        <v>0.005623245759</v>
      </c>
      <c r="X1776" s="44">
        <f t="shared" si="14"/>
        <v>0.003774524697</v>
      </c>
      <c r="Y1776" s="33">
        <f t="shared" si="15"/>
        <v>0.6712359478</v>
      </c>
      <c r="Z1776" s="43">
        <v>1.0</v>
      </c>
      <c r="AA1776" s="33">
        <f t="shared" si="16"/>
        <v>1.671235948</v>
      </c>
      <c r="AB1776" s="33">
        <f t="shared" si="17"/>
        <v>0.4016404438</v>
      </c>
      <c r="AC1776" s="33">
        <f t="shared" si="18"/>
        <v>0.5983595562</v>
      </c>
      <c r="AD1776" s="33">
        <f t="shared" si="19"/>
        <v>0.002583868233</v>
      </c>
      <c r="AE1776" s="34">
        <f t="shared" si="23"/>
        <v>-1</v>
      </c>
      <c r="AF1776" s="34">
        <f t="shared" si="24"/>
        <v>0</v>
      </c>
      <c r="AG1776" s="34">
        <f t="shared" si="25"/>
        <v>0</v>
      </c>
      <c r="AH1776" s="34">
        <f t="shared" si="26"/>
        <v>5</v>
      </c>
      <c r="AI1776" s="34">
        <f t="shared" si="28"/>
        <v>0</v>
      </c>
      <c r="AJ1776" s="34">
        <f t="shared" si="29"/>
        <v>-1</v>
      </c>
      <c r="AK1776" s="34">
        <f t="shared" si="27"/>
        <v>-0.002583868233</v>
      </c>
      <c r="AL1776" s="36">
        <f t="shared" si="34"/>
        <v>-1</v>
      </c>
      <c r="AM1776" s="36">
        <f t="shared" si="35"/>
        <v>0</v>
      </c>
      <c r="AN1776" s="46">
        <f t="shared" si="36"/>
        <v>0</v>
      </c>
      <c r="AO1776" s="36">
        <f t="shared" si="37"/>
        <v>4</v>
      </c>
      <c r="AP1776" s="36">
        <f t="shared" si="39"/>
        <v>0</v>
      </c>
      <c r="AQ1776" s="36">
        <f t="shared" si="40"/>
        <v>-1</v>
      </c>
      <c r="AR1776" s="36">
        <f t="shared" si="38"/>
        <v>-0.002583868233</v>
      </c>
      <c r="AS1776" s="38">
        <f t="shared" si="45"/>
        <v>-1</v>
      </c>
      <c r="AT1776" s="38">
        <f t="shared" si="46"/>
        <v>0</v>
      </c>
      <c r="AU1776" s="38">
        <f t="shared" si="47"/>
        <v>0</v>
      </c>
      <c r="AV1776" s="38">
        <f t="shared" si="48"/>
        <v>1</v>
      </c>
      <c r="AW1776" s="38">
        <f t="shared" si="51"/>
        <v>1</v>
      </c>
      <c r="AX1776" s="38">
        <f t="shared" si="52"/>
        <v>-1</v>
      </c>
      <c r="AY1776" s="38">
        <f t="shared" si="49"/>
        <v>-0.002583868233</v>
      </c>
      <c r="AZ1776" s="12">
        <f t="shared" si="30"/>
        <v>138.7109505</v>
      </c>
      <c r="BA1776" s="12">
        <f t="shared" si="41"/>
        <v>101.83704</v>
      </c>
      <c r="BB1776" s="12">
        <f t="shared" si="53"/>
        <v>133.4119641</v>
      </c>
      <c r="BC1776" s="12">
        <f t="shared" si="50"/>
        <v>-0.002583868233</v>
      </c>
      <c r="BD1776" s="12">
        <f t="shared" si="54"/>
        <v>122.5061112</v>
      </c>
    </row>
    <row r="1777" ht="14.25" customHeight="1">
      <c r="A1777" s="7">
        <v>39100.0</v>
      </c>
      <c r="B1777" s="21" t="s">
        <v>90</v>
      </c>
      <c r="C1777" s="8">
        <v>39.630127</v>
      </c>
      <c r="D1777" s="33">
        <f t="shared" si="5"/>
        <v>-0.001230375393</v>
      </c>
      <c r="E1777" s="33">
        <f t="shared" si="7"/>
        <v>0.01200342533</v>
      </c>
      <c r="F1777" s="33">
        <f t="shared" si="9"/>
        <v>0.0350766043</v>
      </c>
      <c r="G1777" s="33">
        <f t="shared" si="11"/>
        <v>0.03260722405</v>
      </c>
      <c r="H1777" s="33">
        <f t="shared" si="20"/>
        <v>0.5762425842</v>
      </c>
      <c r="I1777" s="45">
        <f t="shared" si="31"/>
        <v>1.97931644</v>
      </c>
      <c r="J1777" s="45">
        <f t="shared" si="43"/>
        <v>1.677630617</v>
      </c>
      <c r="K1777" s="21" t="s">
        <v>91</v>
      </c>
      <c r="L1777" s="8">
        <v>14.357369</v>
      </c>
      <c r="M1777" s="33">
        <f t="shared" si="6"/>
        <v>-0.005144125668</v>
      </c>
      <c r="N1777" s="33">
        <f t="shared" si="8"/>
        <v>-0.006779144406</v>
      </c>
      <c r="O1777" s="33">
        <f t="shared" si="10"/>
        <v>-0.004734822752</v>
      </c>
      <c r="P1777" s="33">
        <f t="shared" si="12"/>
        <v>-0.01185339384</v>
      </c>
      <c r="Q1777" s="45">
        <f t="shared" si="21"/>
        <v>-0.7198180719</v>
      </c>
      <c r="R1777" s="45">
        <f t="shared" si="32"/>
        <v>-0.8109622562</v>
      </c>
      <c r="S1777" s="45">
        <f t="shared" si="44"/>
        <v>-1.830255692</v>
      </c>
      <c r="T1777" s="33">
        <f t="shared" si="22"/>
        <v>1.296060656</v>
      </c>
      <c r="U1777" s="33">
        <f t="shared" si="33"/>
        <v>2.790278697</v>
      </c>
      <c r="V1777" s="33">
        <f t="shared" si="42"/>
        <v>3.507886309</v>
      </c>
      <c r="W1777" s="44">
        <f t="shared" si="13"/>
        <v>0.005586599814</v>
      </c>
      <c r="X1777" s="44">
        <f t="shared" si="14"/>
        <v>0.003916426115</v>
      </c>
      <c r="Y1777" s="33">
        <f t="shared" si="15"/>
        <v>0.7010393164</v>
      </c>
      <c r="Z1777" s="43">
        <v>1.0</v>
      </c>
      <c r="AA1777" s="33">
        <f t="shared" si="16"/>
        <v>1.701039316</v>
      </c>
      <c r="AB1777" s="33">
        <f t="shared" si="17"/>
        <v>0.4121241112</v>
      </c>
      <c r="AC1777" s="33">
        <f t="shared" si="18"/>
        <v>0.5878758888</v>
      </c>
      <c r="AD1777" s="33">
        <f t="shared" si="19"/>
        <v>0.0004593225503</v>
      </c>
      <c r="AE1777" s="34">
        <f t="shared" si="23"/>
        <v>-1</v>
      </c>
      <c r="AF1777" s="34">
        <f t="shared" si="24"/>
        <v>0</v>
      </c>
      <c r="AG1777" s="34">
        <f t="shared" si="25"/>
        <v>0</v>
      </c>
      <c r="AH1777" s="34">
        <f t="shared" si="26"/>
        <v>1</v>
      </c>
      <c r="AI1777" s="34">
        <f t="shared" si="28"/>
        <v>1</v>
      </c>
      <c r="AJ1777" s="34">
        <f t="shared" si="29"/>
        <v>-1</v>
      </c>
      <c r="AK1777" s="34">
        <f t="shared" si="27"/>
        <v>-0.0004593225503</v>
      </c>
      <c r="AL1777" s="36">
        <f t="shared" si="34"/>
        <v>-1</v>
      </c>
      <c r="AM1777" s="36">
        <f t="shared" si="35"/>
        <v>0</v>
      </c>
      <c r="AN1777" s="46">
        <f t="shared" si="36"/>
        <v>0</v>
      </c>
      <c r="AO1777" s="36">
        <f t="shared" si="37"/>
        <v>5</v>
      </c>
      <c r="AP1777" s="36">
        <f t="shared" si="39"/>
        <v>0</v>
      </c>
      <c r="AQ1777" s="36">
        <f t="shared" si="40"/>
        <v>-1</v>
      </c>
      <c r="AR1777" s="36">
        <f t="shared" si="38"/>
        <v>-0.0004593225503</v>
      </c>
      <c r="AS1777" s="38">
        <f t="shared" si="45"/>
        <v>-1</v>
      </c>
      <c r="AT1777" s="38">
        <f t="shared" si="46"/>
        <v>0</v>
      </c>
      <c r="AU1777" s="38">
        <f t="shared" si="47"/>
        <v>0</v>
      </c>
      <c r="AV1777" s="38">
        <f t="shared" si="48"/>
        <v>2</v>
      </c>
      <c r="AW1777" s="38">
        <f t="shared" si="51"/>
        <v>0</v>
      </c>
      <c r="AX1777" s="38">
        <f t="shared" si="52"/>
        <v>-1</v>
      </c>
      <c r="AY1777" s="38">
        <f t="shared" si="49"/>
        <v>-0.0004593225503</v>
      </c>
      <c r="AZ1777" s="12">
        <f t="shared" si="30"/>
        <v>138.6472374</v>
      </c>
      <c r="BA1777" s="12">
        <f t="shared" si="41"/>
        <v>101.790264</v>
      </c>
      <c r="BB1777" s="12">
        <f t="shared" si="53"/>
        <v>133.3506849</v>
      </c>
      <c r="BC1777" s="12">
        <f t="shared" si="50"/>
        <v>-0.0004593225503</v>
      </c>
      <c r="BD1777" s="12">
        <f t="shared" si="54"/>
        <v>122.4498414</v>
      </c>
    </row>
    <row r="1778" ht="14.25" customHeight="1">
      <c r="A1778" s="7">
        <v>39101.0</v>
      </c>
      <c r="B1778" s="21" t="s">
        <v>90</v>
      </c>
      <c r="C1778" s="8">
        <v>39.569073</v>
      </c>
      <c r="D1778" s="33">
        <f t="shared" si="5"/>
        <v>-0.001540595618</v>
      </c>
      <c r="E1778" s="33">
        <f t="shared" si="7"/>
        <v>-0.002001214777</v>
      </c>
      <c r="F1778" s="33">
        <f t="shared" si="9"/>
        <v>0.02644497564</v>
      </c>
      <c r="G1778" s="33">
        <f t="shared" si="11"/>
        <v>0.02774704103</v>
      </c>
      <c r="H1778" s="33">
        <f t="shared" si="20"/>
        <v>-0.3485867473</v>
      </c>
      <c r="I1778" s="45">
        <f t="shared" si="31"/>
        <v>1.395102457</v>
      </c>
      <c r="J1778" s="45">
        <f t="shared" si="43"/>
        <v>1.379565833</v>
      </c>
      <c r="K1778" s="21" t="s">
        <v>91</v>
      </c>
      <c r="L1778" s="8">
        <v>14.330645</v>
      </c>
      <c r="M1778" s="33">
        <f t="shared" si="6"/>
        <v>-0.001861343816</v>
      </c>
      <c r="N1778" s="33">
        <f t="shared" si="8"/>
        <v>-0.009848421042</v>
      </c>
      <c r="O1778" s="33">
        <f t="shared" si="10"/>
        <v>-0.006995894497</v>
      </c>
      <c r="P1778" s="33">
        <f t="shared" si="12"/>
        <v>-0.01308787668</v>
      </c>
      <c r="Q1778" s="45">
        <f t="shared" si="21"/>
        <v>-0.8370738515</v>
      </c>
      <c r="R1778" s="45">
        <f t="shared" si="32"/>
        <v>-0.8879859302</v>
      </c>
      <c r="S1778" s="45">
        <f t="shared" si="44"/>
        <v>-1.818177804</v>
      </c>
      <c r="T1778" s="33">
        <f t="shared" si="22"/>
        <v>0.4884871042</v>
      </c>
      <c r="U1778" s="33">
        <f t="shared" si="33"/>
        <v>2.283088387</v>
      </c>
      <c r="V1778" s="33">
        <f t="shared" si="42"/>
        <v>3.197743637</v>
      </c>
      <c r="W1778" s="44">
        <f t="shared" si="13"/>
        <v>0.00561686179</v>
      </c>
      <c r="X1778" s="44">
        <f t="shared" si="14"/>
        <v>0.003926766868</v>
      </c>
      <c r="Y1778" s="33">
        <f t="shared" si="15"/>
        <v>0.6991033454</v>
      </c>
      <c r="Z1778" s="43">
        <v>1.0</v>
      </c>
      <c r="AA1778" s="33">
        <f t="shared" si="16"/>
        <v>1.699103345</v>
      </c>
      <c r="AB1778" s="33">
        <f t="shared" si="17"/>
        <v>0.411454281</v>
      </c>
      <c r="AC1778" s="33">
        <f t="shared" si="18"/>
        <v>0.588545719</v>
      </c>
      <c r="AD1778" s="33">
        <f t="shared" si="19"/>
        <v>0.002741263992</v>
      </c>
      <c r="AE1778" s="34">
        <f t="shared" si="23"/>
        <v>0</v>
      </c>
      <c r="AF1778" s="34">
        <f t="shared" si="24"/>
        <v>0</v>
      </c>
      <c r="AG1778" s="34">
        <f t="shared" si="25"/>
        <v>0</v>
      </c>
      <c r="AH1778" s="34">
        <f t="shared" si="26"/>
        <v>2</v>
      </c>
      <c r="AI1778" s="34">
        <f t="shared" si="28"/>
        <v>0</v>
      </c>
      <c r="AJ1778" s="34">
        <f t="shared" si="29"/>
        <v>-1</v>
      </c>
      <c r="AK1778" s="34">
        <f t="shared" si="27"/>
        <v>-0.002741263992</v>
      </c>
      <c r="AL1778" s="36">
        <f t="shared" si="34"/>
        <v>-1</v>
      </c>
      <c r="AM1778" s="36">
        <f t="shared" si="35"/>
        <v>0</v>
      </c>
      <c r="AN1778" s="46">
        <f t="shared" si="36"/>
        <v>0</v>
      </c>
      <c r="AO1778" s="36">
        <f t="shared" si="37"/>
        <v>1</v>
      </c>
      <c r="AP1778" s="36">
        <f t="shared" si="39"/>
        <v>1</v>
      </c>
      <c r="AQ1778" s="36">
        <f t="shared" si="40"/>
        <v>-1</v>
      </c>
      <c r="AR1778" s="36">
        <f t="shared" si="38"/>
        <v>-0.002741263992</v>
      </c>
      <c r="AS1778" s="38">
        <f t="shared" si="45"/>
        <v>-1</v>
      </c>
      <c r="AT1778" s="38">
        <f t="shared" si="46"/>
        <v>0</v>
      </c>
      <c r="AU1778" s="38">
        <f t="shared" si="47"/>
        <v>0</v>
      </c>
      <c r="AV1778" s="38">
        <f t="shared" si="48"/>
        <v>3</v>
      </c>
      <c r="AW1778" s="38">
        <f t="shared" si="51"/>
        <v>0</v>
      </c>
      <c r="AX1778" s="38">
        <f t="shared" si="52"/>
        <v>-1</v>
      </c>
      <c r="AY1778" s="38">
        <f t="shared" si="49"/>
        <v>-0.002741263992</v>
      </c>
      <c r="AZ1778" s="12">
        <f t="shared" si="30"/>
        <v>138.2671687</v>
      </c>
      <c r="BA1778" s="12">
        <f t="shared" si="41"/>
        <v>101.51123</v>
      </c>
      <c r="BB1778" s="12">
        <f t="shared" si="53"/>
        <v>132.9851355</v>
      </c>
      <c r="BC1778" s="12">
        <f t="shared" si="50"/>
        <v>-0.002741263992</v>
      </c>
      <c r="BD1778" s="12">
        <f t="shared" si="54"/>
        <v>122.1141741</v>
      </c>
    </row>
    <row r="1779" ht="14.25" customHeight="1">
      <c r="A1779" s="7">
        <v>39104.0</v>
      </c>
      <c r="B1779" s="21" t="s">
        <v>90</v>
      </c>
      <c r="C1779" s="8">
        <v>39.562954</v>
      </c>
      <c r="D1779" s="33">
        <f t="shared" si="5"/>
        <v>-0.0001546409743</v>
      </c>
      <c r="E1779" s="33">
        <f t="shared" si="7"/>
        <v>0.001699698725</v>
      </c>
      <c r="F1779" s="33">
        <f t="shared" si="9"/>
        <v>0.02954677509</v>
      </c>
      <c r="G1779" s="33">
        <f t="shared" si="11"/>
        <v>0.02417819784</v>
      </c>
      <c r="H1779" s="33">
        <f t="shared" si="20"/>
        <v>-0.09961203998</v>
      </c>
      <c r="I1779" s="45">
        <f t="shared" si="31"/>
        <v>1.545902123</v>
      </c>
      <c r="J1779" s="45">
        <f t="shared" si="43"/>
        <v>1.160193988</v>
      </c>
      <c r="K1779" s="21" t="s">
        <v>91</v>
      </c>
      <c r="L1779" s="8">
        <v>14.262348</v>
      </c>
      <c r="M1779" s="33">
        <f t="shared" si="6"/>
        <v>-0.004765800841</v>
      </c>
      <c r="N1779" s="33">
        <f t="shared" si="8"/>
        <v>-0.01071072686</v>
      </c>
      <c r="O1779" s="33">
        <f t="shared" si="10"/>
        <v>-0.004765800841</v>
      </c>
      <c r="P1779" s="33">
        <f t="shared" si="12"/>
        <v>-0.01517336241</v>
      </c>
      <c r="Q1779" s="45">
        <f t="shared" si="21"/>
        <v>-0.8614235942</v>
      </c>
      <c r="R1779" s="45">
        <f t="shared" si="32"/>
        <v>-0.7761250212</v>
      </c>
      <c r="S1779" s="45">
        <f t="shared" si="44"/>
        <v>-1.823688796</v>
      </c>
      <c r="T1779" s="33">
        <f t="shared" si="22"/>
        <v>0.7618115542</v>
      </c>
      <c r="U1779" s="33">
        <f t="shared" si="33"/>
        <v>2.322027144</v>
      </c>
      <c r="V1779" s="33">
        <f t="shared" si="42"/>
        <v>2.983882785</v>
      </c>
      <c r="W1779" s="44">
        <f t="shared" si="13"/>
        <v>0.005607381754</v>
      </c>
      <c r="X1779" s="44">
        <f t="shared" si="14"/>
        <v>0.004010841129</v>
      </c>
      <c r="Y1779" s="33">
        <f t="shared" si="15"/>
        <v>0.7152787709</v>
      </c>
      <c r="Z1779" s="43">
        <v>1.0</v>
      </c>
      <c r="AA1779" s="33">
        <f t="shared" si="16"/>
        <v>1.715278771</v>
      </c>
      <c r="AB1779" s="33">
        <f t="shared" si="17"/>
        <v>0.4170043861</v>
      </c>
      <c r="AC1779" s="33">
        <f t="shared" si="18"/>
        <v>0.5829956139</v>
      </c>
      <c r="AD1779" s="33">
        <f t="shared" si="19"/>
        <v>-0.0008993504005</v>
      </c>
      <c r="AE1779" s="34">
        <f t="shared" si="23"/>
        <v>0</v>
      </c>
      <c r="AF1779" s="34">
        <f t="shared" si="24"/>
        <v>0</v>
      </c>
      <c r="AG1779" s="34">
        <f t="shared" si="25"/>
        <v>0</v>
      </c>
      <c r="AH1779" s="34">
        <f t="shared" si="26"/>
        <v>3</v>
      </c>
      <c r="AI1779" s="34">
        <f t="shared" si="28"/>
        <v>0</v>
      </c>
      <c r="AJ1779" s="34">
        <f t="shared" si="29"/>
        <v>-1</v>
      </c>
      <c r="AK1779" s="34">
        <f t="shared" si="27"/>
        <v>0.0008993504005</v>
      </c>
      <c r="AL1779" s="36">
        <f t="shared" si="34"/>
        <v>-1</v>
      </c>
      <c r="AM1779" s="36">
        <f t="shared" si="35"/>
        <v>0</v>
      </c>
      <c r="AN1779" s="46">
        <f t="shared" si="36"/>
        <v>0</v>
      </c>
      <c r="AO1779" s="36">
        <f t="shared" si="37"/>
        <v>2</v>
      </c>
      <c r="AP1779" s="36">
        <f t="shared" si="39"/>
        <v>0</v>
      </c>
      <c r="AQ1779" s="36">
        <f t="shared" si="40"/>
        <v>-1</v>
      </c>
      <c r="AR1779" s="36">
        <f t="shared" si="38"/>
        <v>0.0008993504005</v>
      </c>
      <c r="AS1779" s="38">
        <f t="shared" si="45"/>
        <v>-1</v>
      </c>
      <c r="AT1779" s="38">
        <f t="shared" si="46"/>
        <v>0</v>
      </c>
      <c r="AU1779" s="38">
        <f t="shared" si="47"/>
        <v>0</v>
      </c>
      <c r="AV1779" s="38">
        <f t="shared" si="48"/>
        <v>4</v>
      </c>
      <c r="AW1779" s="38">
        <f t="shared" si="51"/>
        <v>0</v>
      </c>
      <c r="AX1779" s="38">
        <f t="shared" si="52"/>
        <v>-1</v>
      </c>
      <c r="AY1779" s="38">
        <f t="shared" si="49"/>
        <v>0.0008993504005</v>
      </c>
      <c r="AZ1779" s="12">
        <f t="shared" si="30"/>
        <v>138.3915193</v>
      </c>
      <c r="BA1779" s="12">
        <f t="shared" si="41"/>
        <v>101.6025242</v>
      </c>
      <c r="BB1779" s="12">
        <f t="shared" si="53"/>
        <v>133.1047357</v>
      </c>
      <c r="BC1779" s="12">
        <f t="shared" si="50"/>
        <v>0.0008993504005</v>
      </c>
      <c r="BD1779" s="12">
        <f t="shared" si="54"/>
        <v>122.2239975</v>
      </c>
    </row>
    <row r="1780" ht="14.25" customHeight="1">
      <c r="A1780" s="7">
        <v>39105.0</v>
      </c>
      <c r="B1780" s="21" t="s">
        <v>90</v>
      </c>
      <c r="C1780" s="8">
        <v>39.581268</v>
      </c>
      <c r="D1780" s="33">
        <f t="shared" si="5"/>
        <v>0.0004629078001</v>
      </c>
      <c r="E1780" s="33">
        <f t="shared" si="7"/>
        <v>-0.0001542916105</v>
      </c>
      <c r="F1780" s="33">
        <f t="shared" si="9"/>
        <v>0.02773814829</v>
      </c>
      <c r="G1780" s="33">
        <f t="shared" si="11"/>
        <v>0.02432849758</v>
      </c>
      <c r="H1780" s="33">
        <f t="shared" si="20"/>
        <v>-0.2133550542</v>
      </c>
      <c r="I1780" s="45">
        <f t="shared" si="31"/>
        <v>1.377140452</v>
      </c>
      <c r="J1780" s="45">
        <f t="shared" si="43"/>
        <v>1.131584324</v>
      </c>
      <c r="K1780" s="21" t="s">
        <v>91</v>
      </c>
      <c r="L1780" s="8">
        <v>14.289072</v>
      </c>
      <c r="M1780" s="33">
        <f t="shared" si="6"/>
        <v>0.001873744772</v>
      </c>
      <c r="N1780" s="33">
        <f t="shared" si="8"/>
        <v>-0.007835690808</v>
      </c>
      <c r="O1780" s="33">
        <f t="shared" si="10"/>
        <v>-0.009264910717</v>
      </c>
      <c r="P1780" s="33">
        <f t="shared" si="12"/>
        <v>-0.0129234602</v>
      </c>
      <c r="Q1780" s="45">
        <f t="shared" si="21"/>
        <v>-0.7117010968</v>
      </c>
      <c r="R1780" s="45">
        <f t="shared" si="32"/>
        <v>-0.9207559548</v>
      </c>
      <c r="S1780" s="45">
        <f t="shared" si="44"/>
        <v>-1.663208182</v>
      </c>
      <c r="T1780" s="33">
        <f t="shared" si="22"/>
        <v>0.4983460426</v>
      </c>
      <c r="U1780" s="33">
        <f t="shared" si="33"/>
        <v>2.297896407</v>
      </c>
      <c r="V1780" s="33">
        <f t="shared" si="42"/>
        <v>2.794792506</v>
      </c>
      <c r="W1780" s="44">
        <f t="shared" si="13"/>
        <v>0.005606245857</v>
      </c>
      <c r="X1780" s="44">
        <f t="shared" si="14"/>
        <v>0.004053507916</v>
      </c>
      <c r="Y1780" s="33">
        <f t="shared" si="15"/>
        <v>0.7230342763</v>
      </c>
      <c r="Z1780" s="43">
        <v>1.0</v>
      </c>
      <c r="AA1780" s="33">
        <f t="shared" si="16"/>
        <v>1.723034276</v>
      </c>
      <c r="AB1780" s="33">
        <f t="shared" si="17"/>
        <v>0.4196284927</v>
      </c>
      <c r="AC1780" s="33">
        <f t="shared" si="18"/>
        <v>0.5803715073</v>
      </c>
      <c r="AD1780" s="33">
        <f t="shared" si="19"/>
        <v>0.00220952949</v>
      </c>
      <c r="AE1780" s="34">
        <f t="shared" si="23"/>
        <v>0</v>
      </c>
      <c r="AF1780" s="34">
        <f t="shared" si="24"/>
        <v>0</v>
      </c>
      <c r="AG1780" s="34">
        <f t="shared" si="25"/>
        <v>0</v>
      </c>
      <c r="AH1780" s="34">
        <f t="shared" si="26"/>
        <v>4</v>
      </c>
      <c r="AI1780" s="34">
        <f t="shared" si="28"/>
        <v>0</v>
      </c>
      <c r="AJ1780" s="34">
        <f t="shared" si="29"/>
        <v>-1</v>
      </c>
      <c r="AK1780" s="34">
        <f t="shared" si="27"/>
        <v>-0.00220952949</v>
      </c>
      <c r="AL1780" s="36">
        <f t="shared" si="34"/>
        <v>-1</v>
      </c>
      <c r="AM1780" s="36">
        <f t="shared" si="35"/>
        <v>0</v>
      </c>
      <c r="AN1780" s="46">
        <f t="shared" si="36"/>
        <v>0</v>
      </c>
      <c r="AO1780" s="36">
        <f t="shared" si="37"/>
        <v>3</v>
      </c>
      <c r="AP1780" s="36">
        <f t="shared" si="39"/>
        <v>0</v>
      </c>
      <c r="AQ1780" s="36">
        <f t="shared" si="40"/>
        <v>-1</v>
      </c>
      <c r="AR1780" s="36">
        <f t="shared" si="38"/>
        <v>-0.00220952949</v>
      </c>
      <c r="AS1780" s="38">
        <f t="shared" si="45"/>
        <v>-1</v>
      </c>
      <c r="AT1780" s="38">
        <f t="shared" si="46"/>
        <v>0</v>
      </c>
      <c r="AU1780" s="38">
        <f t="shared" si="47"/>
        <v>0</v>
      </c>
      <c r="AV1780" s="38">
        <f t="shared" si="48"/>
        <v>5</v>
      </c>
      <c r="AW1780" s="38">
        <f t="shared" si="51"/>
        <v>0</v>
      </c>
      <c r="AX1780" s="38">
        <f t="shared" si="52"/>
        <v>-1</v>
      </c>
      <c r="AY1780" s="38">
        <f t="shared" si="49"/>
        <v>-0.00220952949</v>
      </c>
      <c r="AZ1780" s="12">
        <f t="shared" si="30"/>
        <v>138.0857392</v>
      </c>
      <c r="BA1780" s="12">
        <f t="shared" si="41"/>
        <v>101.3780304</v>
      </c>
      <c r="BB1780" s="12">
        <f t="shared" si="53"/>
        <v>132.8106369</v>
      </c>
      <c r="BC1780" s="12">
        <f t="shared" si="50"/>
        <v>-0.00220952949</v>
      </c>
      <c r="BD1780" s="12">
        <f t="shared" si="54"/>
        <v>121.95394</v>
      </c>
    </row>
    <row r="1781" ht="14.25" customHeight="1">
      <c r="A1781" s="7">
        <v>39106.0</v>
      </c>
      <c r="B1781" s="21" t="s">
        <v>90</v>
      </c>
      <c r="C1781" s="8">
        <v>39.801044</v>
      </c>
      <c r="D1781" s="33">
        <f t="shared" si="5"/>
        <v>0.005552525503</v>
      </c>
      <c r="E1781" s="33">
        <f t="shared" si="7"/>
        <v>0.003077122989</v>
      </c>
      <c r="F1781" s="33">
        <f t="shared" si="9"/>
        <v>0.02920286528</v>
      </c>
      <c r="G1781" s="33">
        <f t="shared" si="11"/>
        <v>0.02855344523</v>
      </c>
      <c r="H1781" s="33">
        <f t="shared" si="20"/>
        <v>0.01123082419</v>
      </c>
      <c r="I1781" s="45">
        <f t="shared" si="31"/>
        <v>1.415112559</v>
      </c>
      <c r="J1781" s="45">
        <f t="shared" si="43"/>
        <v>1.307224857</v>
      </c>
      <c r="K1781" s="21" t="s">
        <v>91</v>
      </c>
      <c r="L1781" s="8">
        <v>14.292038</v>
      </c>
      <c r="M1781" s="33">
        <f t="shared" si="6"/>
        <v>0.0002075712125</v>
      </c>
      <c r="N1781" s="33">
        <f t="shared" si="8"/>
        <v>-0.009671064352</v>
      </c>
      <c r="O1781" s="33">
        <f t="shared" si="10"/>
        <v>-0.009874830416</v>
      </c>
      <c r="P1781" s="33">
        <f t="shared" si="12"/>
        <v>-0.01089192507</v>
      </c>
      <c r="Q1781" s="45">
        <f t="shared" si="21"/>
        <v>-0.8215776677</v>
      </c>
      <c r="R1781" s="45">
        <f t="shared" si="32"/>
        <v>-0.920835479</v>
      </c>
      <c r="S1781" s="45">
        <f t="shared" si="44"/>
        <v>-1.518654575</v>
      </c>
      <c r="T1781" s="33">
        <f t="shared" si="22"/>
        <v>0.8328084919</v>
      </c>
      <c r="U1781" s="33">
        <f t="shared" si="33"/>
        <v>2.335948038</v>
      </c>
      <c r="V1781" s="33">
        <f t="shared" si="42"/>
        <v>2.825879432</v>
      </c>
      <c r="W1781" s="44">
        <f t="shared" si="13"/>
        <v>0.005689637603</v>
      </c>
      <c r="X1781" s="44">
        <f t="shared" si="14"/>
        <v>0.00404740603</v>
      </c>
      <c r="Y1781" s="33">
        <f t="shared" si="15"/>
        <v>0.7113644686</v>
      </c>
      <c r="Z1781" s="43">
        <v>1.0</v>
      </c>
      <c r="AA1781" s="33">
        <f t="shared" si="16"/>
        <v>1.711364469</v>
      </c>
      <c r="AB1781" s="33">
        <f t="shared" si="17"/>
        <v>0.4156709349</v>
      </c>
      <c r="AC1781" s="33">
        <f t="shared" si="18"/>
        <v>0.5843290651</v>
      </c>
      <c r="AD1781" s="33">
        <f t="shared" si="19"/>
        <v>-0.002666245524</v>
      </c>
      <c r="AE1781" s="34">
        <f t="shared" si="23"/>
        <v>0</v>
      </c>
      <c r="AF1781" s="34">
        <f t="shared" si="24"/>
        <v>0</v>
      </c>
      <c r="AG1781" s="34">
        <f t="shared" si="25"/>
        <v>0</v>
      </c>
      <c r="AH1781" s="34">
        <f t="shared" si="26"/>
        <v>5</v>
      </c>
      <c r="AI1781" s="34">
        <f t="shared" si="28"/>
        <v>0</v>
      </c>
      <c r="AJ1781" s="34">
        <f t="shared" si="29"/>
        <v>-1</v>
      </c>
      <c r="AK1781" s="34">
        <f t="shared" si="27"/>
        <v>0.002666245524</v>
      </c>
      <c r="AL1781" s="36">
        <f t="shared" si="34"/>
        <v>-1</v>
      </c>
      <c r="AM1781" s="36">
        <f t="shared" si="35"/>
        <v>0</v>
      </c>
      <c r="AN1781" s="46">
        <f t="shared" si="36"/>
        <v>0</v>
      </c>
      <c r="AO1781" s="36">
        <f t="shared" si="37"/>
        <v>4</v>
      </c>
      <c r="AP1781" s="36">
        <f t="shared" si="39"/>
        <v>0</v>
      </c>
      <c r="AQ1781" s="36">
        <f t="shared" si="40"/>
        <v>-1</v>
      </c>
      <c r="AR1781" s="36">
        <f t="shared" si="38"/>
        <v>0.002666245524</v>
      </c>
      <c r="AS1781" s="38">
        <f t="shared" si="45"/>
        <v>-1</v>
      </c>
      <c r="AT1781" s="38">
        <f t="shared" si="46"/>
        <v>0</v>
      </c>
      <c r="AU1781" s="38">
        <f t="shared" si="47"/>
        <v>0</v>
      </c>
      <c r="AV1781" s="38">
        <f t="shared" si="48"/>
        <v>1</v>
      </c>
      <c r="AW1781" s="38">
        <f t="shared" si="51"/>
        <v>1</v>
      </c>
      <c r="AX1781" s="38">
        <f t="shared" si="52"/>
        <v>-1</v>
      </c>
      <c r="AY1781" s="38">
        <f t="shared" si="49"/>
        <v>0.002666245524</v>
      </c>
      <c r="AZ1781" s="12">
        <f t="shared" si="30"/>
        <v>138.4539097</v>
      </c>
      <c r="BA1781" s="12">
        <f t="shared" si="41"/>
        <v>101.6483291</v>
      </c>
      <c r="BB1781" s="12">
        <f t="shared" si="53"/>
        <v>133.1647427</v>
      </c>
      <c r="BC1781" s="12">
        <f t="shared" si="50"/>
        <v>0.002666245524</v>
      </c>
      <c r="BD1781" s="12">
        <f t="shared" si="54"/>
        <v>122.2790991</v>
      </c>
    </row>
    <row r="1782" ht="14.25" customHeight="1">
      <c r="A1782" s="7">
        <v>39107.0</v>
      </c>
      <c r="B1782" s="21" t="s">
        <v>90</v>
      </c>
      <c r="C1782" s="8">
        <v>39.324883</v>
      </c>
      <c r="D1782" s="33">
        <f t="shared" si="5"/>
        <v>-0.0119635304</v>
      </c>
      <c r="E1782" s="33">
        <f t="shared" si="7"/>
        <v>-0.007702322024</v>
      </c>
      <c r="F1782" s="33">
        <f t="shared" si="9"/>
        <v>0.004208649055</v>
      </c>
      <c r="G1782" s="33">
        <f t="shared" si="11"/>
        <v>0.02091915657</v>
      </c>
      <c r="H1782" s="33">
        <f t="shared" si="20"/>
        <v>-0.687654023</v>
      </c>
      <c r="I1782" s="45">
        <f t="shared" si="31"/>
        <v>-0.0998153305</v>
      </c>
      <c r="J1782" s="45">
        <f t="shared" si="43"/>
        <v>0.8945666657</v>
      </c>
      <c r="K1782" s="21" t="s">
        <v>91</v>
      </c>
      <c r="L1782" s="8">
        <v>14.23562</v>
      </c>
      <c r="M1782" s="33">
        <f t="shared" si="6"/>
        <v>-0.003947512594</v>
      </c>
      <c r="N1782" s="33">
        <f t="shared" si="8"/>
        <v>-0.008479896282</v>
      </c>
      <c r="O1782" s="33">
        <f t="shared" si="10"/>
        <v>-0.01520155425</v>
      </c>
      <c r="P1782" s="33">
        <f t="shared" si="12"/>
        <v>-0.009095115278</v>
      </c>
      <c r="Q1782" s="45">
        <f t="shared" si="21"/>
        <v>-0.781156622</v>
      </c>
      <c r="R1782" s="45">
        <f t="shared" si="32"/>
        <v>-1.114902055</v>
      </c>
      <c r="S1782" s="45">
        <f t="shared" si="44"/>
        <v>-1.394420639</v>
      </c>
      <c r="T1782" s="33">
        <f t="shared" si="22"/>
        <v>0.09350259901</v>
      </c>
      <c r="U1782" s="33">
        <f t="shared" si="33"/>
        <v>1.015086725</v>
      </c>
      <c r="V1782" s="33">
        <f t="shared" si="42"/>
        <v>2.288987305</v>
      </c>
      <c r="W1782" s="44">
        <f t="shared" si="13"/>
        <v>0.006306114898</v>
      </c>
      <c r="X1782" s="44">
        <f t="shared" si="14"/>
        <v>0.003943769044</v>
      </c>
      <c r="Y1782" s="33">
        <f t="shared" si="15"/>
        <v>0.6253880729</v>
      </c>
      <c r="Z1782" s="43">
        <v>1.0</v>
      </c>
      <c r="AA1782" s="33">
        <f t="shared" si="16"/>
        <v>1.625388073</v>
      </c>
      <c r="AB1782" s="33">
        <f t="shared" si="17"/>
        <v>0.384762312</v>
      </c>
      <c r="AC1782" s="33">
        <f t="shared" si="18"/>
        <v>0.615237688</v>
      </c>
      <c r="AD1782" s="33">
        <f t="shared" si="19"/>
        <v>0.001590776086</v>
      </c>
      <c r="AE1782" s="34">
        <f t="shared" si="23"/>
        <v>0</v>
      </c>
      <c r="AF1782" s="34">
        <f t="shared" si="24"/>
        <v>0</v>
      </c>
      <c r="AG1782" s="34">
        <f t="shared" si="25"/>
        <v>0</v>
      </c>
      <c r="AH1782" s="34">
        <f t="shared" si="26"/>
        <v>0</v>
      </c>
      <c r="AI1782" s="34">
        <f t="shared" si="28"/>
        <v>1</v>
      </c>
      <c r="AJ1782" s="34">
        <f t="shared" si="29"/>
        <v>0</v>
      </c>
      <c r="AK1782" s="34">
        <f t="shared" si="27"/>
        <v>0</v>
      </c>
      <c r="AL1782" s="36">
        <f t="shared" si="34"/>
        <v>-1</v>
      </c>
      <c r="AM1782" s="36">
        <f t="shared" si="35"/>
        <v>0</v>
      </c>
      <c r="AN1782" s="46">
        <f t="shared" si="36"/>
        <v>0</v>
      </c>
      <c r="AO1782" s="36">
        <f t="shared" si="37"/>
        <v>5</v>
      </c>
      <c r="AP1782" s="36">
        <f t="shared" si="39"/>
        <v>0</v>
      </c>
      <c r="AQ1782" s="36">
        <f t="shared" si="40"/>
        <v>-1</v>
      </c>
      <c r="AR1782" s="36">
        <f t="shared" si="38"/>
        <v>-0.001590776086</v>
      </c>
      <c r="AS1782" s="38">
        <f t="shared" si="45"/>
        <v>-1</v>
      </c>
      <c r="AT1782" s="38">
        <f t="shared" si="46"/>
        <v>0</v>
      </c>
      <c r="AU1782" s="38">
        <f t="shared" si="47"/>
        <v>0</v>
      </c>
      <c r="AV1782" s="38">
        <f t="shared" si="48"/>
        <v>2</v>
      </c>
      <c r="AW1782" s="38">
        <f t="shared" si="51"/>
        <v>0</v>
      </c>
      <c r="AX1782" s="38">
        <f t="shared" si="52"/>
        <v>-1</v>
      </c>
      <c r="AY1782" s="38">
        <f t="shared" si="49"/>
        <v>-0.001590776086</v>
      </c>
      <c r="AZ1782" s="12">
        <f t="shared" si="30"/>
        <v>138.4539097</v>
      </c>
      <c r="BA1782" s="12">
        <f t="shared" si="41"/>
        <v>101.4866294</v>
      </c>
      <c r="BB1782" s="12">
        <f t="shared" si="53"/>
        <v>132.9529074</v>
      </c>
      <c r="BC1782" s="12">
        <f t="shared" si="50"/>
        <v>-0.001060517391</v>
      </c>
      <c r="BD1782" s="12">
        <f t="shared" si="54"/>
        <v>122.14942</v>
      </c>
    </row>
    <row r="1783" ht="14.25" customHeight="1">
      <c r="A1783" s="7">
        <v>39108.0</v>
      </c>
      <c r="B1783" s="21" t="s">
        <v>90</v>
      </c>
      <c r="C1783" s="8">
        <v>39.343201</v>
      </c>
      <c r="D1783" s="33">
        <f t="shared" si="5"/>
        <v>0.000465811939</v>
      </c>
      <c r="E1783" s="33">
        <f t="shared" si="7"/>
        <v>-0.005708296477</v>
      </c>
      <c r="F1783" s="33">
        <f t="shared" si="9"/>
        <v>-0.007698087727</v>
      </c>
      <c r="G1783" s="33">
        <f t="shared" si="11"/>
        <v>0.02562067813</v>
      </c>
      <c r="H1783" s="33">
        <f t="shared" si="20"/>
        <v>-0.5332066963</v>
      </c>
      <c r="I1783" s="45">
        <f t="shared" si="31"/>
        <v>-0.7881027191</v>
      </c>
      <c r="J1783" s="45">
        <f t="shared" si="43"/>
        <v>1.100001643</v>
      </c>
      <c r="K1783" s="21" t="s">
        <v>91</v>
      </c>
      <c r="L1783" s="8">
        <v>14.202959</v>
      </c>
      <c r="M1783" s="33">
        <f t="shared" si="6"/>
        <v>-0.002294315246</v>
      </c>
      <c r="N1783" s="33">
        <f t="shared" si="8"/>
        <v>-0.008909996724</v>
      </c>
      <c r="O1783" s="33">
        <f t="shared" si="10"/>
        <v>-0.01867066837</v>
      </c>
      <c r="P1783" s="33">
        <f t="shared" si="12"/>
        <v>-0.01483016783</v>
      </c>
      <c r="Q1783" s="45">
        <f t="shared" si="21"/>
        <v>-0.8090632375</v>
      </c>
      <c r="R1783" s="45">
        <f t="shared" si="32"/>
        <v>-1.24389819</v>
      </c>
      <c r="S1783" s="45">
        <f t="shared" si="44"/>
        <v>-1.556889259</v>
      </c>
      <c r="T1783" s="33">
        <f t="shared" si="22"/>
        <v>0.2758565412</v>
      </c>
      <c r="U1783" s="33">
        <f t="shared" si="33"/>
        <v>0.4557954711</v>
      </c>
      <c r="V1783" s="33">
        <f t="shared" si="42"/>
        <v>2.656890902</v>
      </c>
      <c r="W1783" s="44">
        <f t="shared" si="13"/>
        <v>0.006190353795</v>
      </c>
      <c r="X1783" s="44">
        <f t="shared" si="14"/>
        <v>0.003849295363</v>
      </c>
      <c r="Y1783" s="33">
        <f t="shared" si="15"/>
        <v>0.6218215454</v>
      </c>
      <c r="Z1783" s="43">
        <v>1.0</v>
      </c>
      <c r="AA1783" s="33">
        <f t="shared" si="16"/>
        <v>1.621821545</v>
      </c>
      <c r="AB1783" s="33">
        <f t="shared" si="17"/>
        <v>0.3834093505</v>
      </c>
      <c r="AC1783" s="33">
        <f t="shared" si="18"/>
        <v>0.6165906495</v>
      </c>
      <c r="AD1783" s="33">
        <f t="shared" si="19"/>
        <v>0.002439428663</v>
      </c>
      <c r="AE1783" s="34">
        <f t="shared" si="23"/>
        <v>0</v>
      </c>
      <c r="AF1783" s="34">
        <f t="shared" si="24"/>
        <v>0</v>
      </c>
      <c r="AG1783" s="34">
        <f t="shared" si="25"/>
        <v>0</v>
      </c>
      <c r="AH1783" s="34">
        <f t="shared" si="26"/>
        <v>0</v>
      </c>
      <c r="AI1783" s="34">
        <f t="shared" si="28"/>
        <v>0</v>
      </c>
      <c r="AJ1783" s="34">
        <f t="shared" si="29"/>
        <v>0</v>
      </c>
      <c r="AK1783" s="34">
        <f t="shared" si="27"/>
        <v>0</v>
      </c>
      <c r="AL1783" s="36">
        <f t="shared" si="34"/>
        <v>0</v>
      </c>
      <c r="AM1783" s="36">
        <f t="shared" si="35"/>
        <v>0</v>
      </c>
      <c r="AN1783" s="46">
        <f t="shared" si="36"/>
        <v>0</v>
      </c>
      <c r="AO1783" s="36">
        <f t="shared" si="37"/>
        <v>0</v>
      </c>
      <c r="AP1783" s="36">
        <f t="shared" si="39"/>
        <v>1</v>
      </c>
      <c r="AQ1783" s="36">
        <f t="shared" si="40"/>
        <v>0</v>
      </c>
      <c r="AR1783" s="36">
        <f t="shared" si="38"/>
        <v>0</v>
      </c>
      <c r="AS1783" s="38">
        <f t="shared" si="45"/>
        <v>-1</v>
      </c>
      <c r="AT1783" s="38">
        <f t="shared" si="46"/>
        <v>0</v>
      </c>
      <c r="AU1783" s="38">
        <f t="shared" si="47"/>
        <v>0</v>
      </c>
      <c r="AV1783" s="38">
        <f t="shared" si="48"/>
        <v>3</v>
      </c>
      <c r="AW1783" s="38">
        <f t="shared" si="51"/>
        <v>0</v>
      </c>
      <c r="AX1783" s="38">
        <f t="shared" si="52"/>
        <v>-1</v>
      </c>
      <c r="AY1783" s="38">
        <f t="shared" si="49"/>
        <v>-0.002439428663</v>
      </c>
      <c r="AZ1783" s="12">
        <f t="shared" si="30"/>
        <v>138.4539097</v>
      </c>
      <c r="BA1783" s="12">
        <f t="shared" si="41"/>
        <v>101.4866294</v>
      </c>
      <c r="BB1783" s="12">
        <f t="shared" si="53"/>
        <v>132.6285782</v>
      </c>
      <c r="BC1783" s="12">
        <f t="shared" si="50"/>
        <v>-0.0008131428878</v>
      </c>
      <c r="BD1783" s="12">
        <f t="shared" si="54"/>
        <v>122.0500951</v>
      </c>
    </row>
    <row r="1784" ht="14.25" customHeight="1">
      <c r="A1784" s="7">
        <v>39111.0</v>
      </c>
      <c r="B1784" s="21" t="s">
        <v>90</v>
      </c>
      <c r="C1784" s="8">
        <v>39.434784</v>
      </c>
      <c r="D1784" s="33">
        <f t="shared" si="5"/>
        <v>0.002327797375</v>
      </c>
      <c r="E1784" s="33">
        <f t="shared" si="7"/>
        <v>-0.003239646868</v>
      </c>
      <c r="F1784" s="33">
        <f t="shared" si="9"/>
        <v>-0.001545454566</v>
      </c>
      <c r="G1784" s="33">
        <f t="shared" si="11"/>
        <v>0.02719092285</v>
      </c>
      <c r="H1784" s="33">
        <f t="shared" si="20"/>
        <v>-0.3531380881</v>
      </c>
      <c r="I1784" s="45">
        <f t="shared" si="31"/>
        <v>-0.4019128787</v>
      </c>
      <c r="J1784" s="45">
        <f t="shared" si="43"/>
        <v>1.14636374</v>
      </c>
      <c r="K1784" s="21" t="s">
        <v>91</v>
      </c>
      <c r="L1784" s="8">
        <v>14.167326</v>
      </c>
      <c r="M1784" s="33">
        <f t="shared" si="6"/>
        <v>-0.002508843404</v>
      </c>
      <c r="N1784" s="33">
        <f t="shared" si="8"/>
        <v>-0.006662437349</v>
      </c>
      <c r="O1784" s="33">
        <f t="shared" si="10"/>
        <v>-0.01730180466</v>
      </c>
      <c r="P1784" s="33">
        <f t="shared" si="12"/>
        <v>-0.02012721799</v>
      </c>
      <c r="Q1784" s="45">
        <f t="shared" si="21"/>
        <v>-0.6317209966</v>
      </c>
      <c r="R1784" s="45">
        <f t="shared" si="32"/>
        <v>-1.16558203</v>
      </c>
      <c r="S1784" s="45">
        <f t="shared" si="44"/>
        <v>-1.6903469</v>
      </c>
      <c r="T1784" s="33">
        <f t="shared" si="22"/>
        <v>0.2785829085</v>
      </c>
      <c r="U1784" s="33">
        <f t="shared" si="33"/>
        <v>0.7636691514</v>
      </c>
      <c r="V1784" s="33">
        <f t="shared" si="42"/>
        <v>2.83671064</v>
      </c>
      <c r="W1784" s="44">
        <f t="shared" si="13"/>
        <v>0.006193472721</v>
      </c>
      <c r="X1784" s="44">
        <f t="shared" si="14"/>
        <v>0.003770193085</v>
      </c>
      <c r="Y1784" s="33">
        <f t="shared" si="15"/>
        <v>0.6087365287</v>
      </c>
      <c r="Z1784" s="43">
        <v>1.0</v>
      </c>
      <c r="AA1784" s="33">
        <f t="shared" si="16"/>
        <v>1.608736529</v>
      </c>
      <c r="AB1784" s="33">
        <f t="shared" si="17"/>
        <v>0.3783941732</v>
      </c>
      <c r="AC1784" s="33">
        <f t="shared" si="18"/>
        <v>0.6216058268</v>
      </c>
      <c r="AD1784" s="33">
        <f t="shared" si="19"/>
        <v>0.001566918721</v>
      </c>
      <c r="AE1784" s="34">
        <f t="shared" si="23"/>
        <v>0</v>
      </c>
      <c r="AF1784" s="34">
        <f t="shared" si="24"/>
        <v>0</v>
      </c>
      <c r="AG1784" s="34">
        <f t="shared" si="25"/>
        <v>0</v>
      </c>
      <c r="AH1784" s="34">
        <f t="shared" si="26"/>
        <v>0</v>
      </c>
      <c r="AI1784" s="34">
        <f t="shared" si="28"/>
        <v>0</v>
      </c>
      <c r="AJ1784" s="34">
        <f t="shared" si="29"/>
        <v>0</v>
      </c>
      <c r="AK1784" s="34">
        <f t="shared" si="27"/>
        <v>0</v>
      </c>
      <c r="AL1784" s="36">
        <f t="shared" si="34"/>
        <v>0</v>
      </c>
      <c r="AM1784" s="36">
        <f t="shared" si="35"/>
        <v>0</v>
      </c>
      <c r="AN1784" s="46">
        <f t="shared" si="36"/>
        <v>0</v>
      </c>
      <c r="AO1784" s="36">
        <f t="shared" si="37"/>
        <v>0</v>
      </c>
      <c r="AP1784" s="36">
        <f t="shared" si="39"/>
        <v>0</v>
      </c>
      <c r="AQ1784" s="36">
        <f t="shared" si="40"/>
        <v>0</v>
      </c>
      <c r="AR1784" s="36">
        <f t="shared" si="38"/>
        <v>0</v>
      </c>
      <c r="AS1784" s="38">
        <f t="shared" si="45"/>
        <v>-1</v>
      </c>
      <c r="AT1784" s="38">
        <f t="shared" si="46"/>
        <v>0</v>
      </c>
      <c r="AU1784" s="38">
        <f t="shared" si="47"/>
        <v>0</v>
      </c>
      <c r="AV1784" s="38">
        <f t="shared" si="48"/>
        <v>4</v>
      </c>
      <c r="AW1784" s="38">
        <f t="shared" si="51"/>
        <v>0</v>
      </c>
      <c r="AX1784" s="38">
        <f t="shared" si="52"/>
        <v>-1</v>
      </c>
      <c r="AY1784" s="38">
        <f t="shared" si="49"/>
        <v>-0.001566918721</v>
      </c>
      <c r="AZ1784" s="12">
        <f t="shared" si="30"/>
        <v>138.4539097</v>
      </c>
      <c r="BA1784" s="12">
        <f t="shared" si="41"/>
        <v>101.4866294</v>
      </c>
      <c r="BB1784" s="12">
        <f t="shared" si="53"/>
        <v>132.42076</v>
      </c>
      <c r="BC1784" s="12">
        <f t="shared" si="50"/>
        <v>-0.0005223062402</v>
      </c>
      <c r="BD1784" s="12">
        <f t="shared" si="54"/>
        <v>121.9863475</v>
      </c>
    </row>
    <row r="1785" ht="14.25" customHeight="1">
      <c r="A1785" s="7">
        <v>39112.0</v>
      </c>
      <c r="B1785" s="21" t="s">
        <v>90</v>
      </c>
      <c r="C1785" s="8">
        <v>39.733879</v>
      </c>
      <c r="D1785" s="33">
        <f t="shared" si="5"/>
        <v>0.007584547693</v>
      </c>
      <c r="E1785" s="33">
        <f t="shared" si="7"/>
        <v>0.003855636964</v>
      </c>
      <c r="F1785" s="33">
        <f t="shared" si="9"/>
        <v>0.003700750461</v>
      </c>
      <c r="G1785" s="33">
        <f t="shared" si="11"/>
        <v>0.02909058407</v>
      </c>
      <c r="H1785" s="33">
        <f t="shared" si="20"/>
        <v>0.1208363449</v>
      </c>
      <c r="I1785" s="45">
        <f t="shared" si="31"/>
        <v>-0.07950350515</v>
      </c>
      <c r="J1785" s="45">
        <f t="shared" si="43"/>
        <v>1.203622853</v>
      </c>
      <c r="K1785" s="21" t="s">
        <v>91</v>
      </c>
      <c r="L1785" s="8">
        <v>14.197024</v>
      </c>
      <c r="M1785" s="33">
        <f t="shared" si="6"/>
        <v>0.002096231851</v>
      </c>
      <c r="N1785" s="33">
        <f t="shared" si="8"/>
        <v>-0.006441845909</v>
      </c>
      <c r="O1785" s="33">
        <f t="shared" si="10"/>
        <v>-0.0142270604</v>
      </c>
      <c r="P1785" s="33">
        <f t="shared" si="12"/>
        <v>-0.01503845104</v>
      </c>
      <c r="Q1785" s="45">
        <f t="shared" si="21"/>
        <v>-0.6237687931</v>
      </c>
      <c r="R1785" s="45">
        <f t="shared" si="32"/>
        <v>-1.004839491</v>
      </c>
      <c r="S1785" s="45">
        <f t="shared" si="44"/>
        <v>-1.437479985</v>
      </c>
      <c r="T1785" s="33">
        <f t="shared" si="22"/>
        <v>0.744605138</v>
      </c>
      <c r="U1785" s="33">
        <f t="shared" si="33"/>
        <v>0.9253359857</v>
      </c>
      <c r="V1785" s="33">
        <f t="shared" si="42"/>
        <v>2.641102838</v>
      </c>
      <c r="W1785" s="44">
        <f t="shared" si="13"/>
        <v>0.006275866445</v>
      </c>
      <c r="X1785" s="44">
        <f t="shared" si="14"/>
        <v>0.003798097089</v>
      </c>
      <c r="Y1785" s="33">
        <f t="shared" si="15"/>
        <v>0.6051908725</v>
      </c>
      <c r="Z1785" s="43">
        <v>1.0</v>
      </c>
      <c r="AA1785" s="33">
        <f t="shared" si="16"/>
        <v>1.605190873</v>
      </c>
      <c r="AB1785" s="33">
        <f t="shared" si="17"/>
        <v>0.3770211274</v>
      </c>
      <c r="AC1785" s="33">
        <f t="shared" si="18"/>
        <v>0.6229788726</v>
      </c>
      <c r="AD1785" s="33">
        <f t="shared" si="19"/>
        <v>-0.000043120449</v>
      </c>
      <c r="AE1785" s="34">
        <f t="shared" si="23"/>
        <v>0</v>
      </c>
      <c r="AF1785" s="34">
        <f t="shared" si="24"/>
        <v>0</v>
      </c>
      <c r="AG1785" s="34">
        <f t="shared" si="25"/>
        <v>0</v>
      </c>
      <c r="AH1785" s="34">
        <f t="shared" si="26"/>
        <v>0</v>
      </c>
      <c r="AI1785" s="34">
        <f t="shared" si="28"/>
        <v>0</v>
      </c>
      <c r="AJ1785" s="34">
        <f t="shared" si="29"/>
        <v>0</v>
      </c>
      <c r="AK1785" s="34">
        <f t="shared" si="27"/>
        <v>0</v>
      </c>
      <c r="AL1785" s="36">
        <f t="shared" si="34"/>
        <v>0</v>
      </c>
      <c r="AM1785" s="36">
        <f t="shared" si="35"/>
        <v>0</v>
      </c>
      <c r="AN1785" s="46">
        <f t="shared" si="36"/>
        <v>0</v>
      </c>
      <c r="AO1785" s="36">
        <f t="shared" si="37"/>
        <v>0</v>
      </c>
      <c r="AP1785" s="36">
        <f t="shared" si="39"/>
        <v>0</v>
      </c>
      <c r="AQ1785" s="36">
        <f t="shared" si="40"/>
        <v>0</v>
      </c>
      <c r="AR1785" s="36">
        <f t="shared" si="38"/>
        <v>0</v>
      </c>
      <c r="AS1785" s="38">
        <f t="shared" si="45"/>
        <v>-1</v>
      </c>
      <c r="AT1785" s="38">
        <f t="shared" si="46"/>
        <v>0</v>
      </c>
      <c r="AU1785" s="38">
        <f t="shared" si="47"/>
        <v>0</v>
      </c>
      <c r="AV1785" s="38">
        <f t="shared" si="48"/>
        <v>5</v>
      </c>
      <c r="AW1785" s="38">
        <f t="shared" si="51"/>
        <v>0</v>
      </c>
      <c r="AX1785" s="38">
        <f t="shared" si="52"/>
        <v>-1</v>
      </c>
      <c r="AY1785" s="38">
        <f t="shared" si="49"/>
        <v>0.000043120449</v>
      </c>
      <c r="AZ1785" s="12">
        <f t="shared" si="30"/>
        <v>138.4539097</v>
      </c>
      <c r="BA1785" s="12">
        <f t="shared" si="41"/>
        <v>101.4866294</v>
      </c>
      <c r="BB1785" s="12">
        <f t="shared" si="53"/>
        <v>132.4264701</v>
      </c>
      <c r="BC1785" s="12">
        <f t="shared" si="50"/>
        <v>0.000014373483</v>
      </c>
      <c r="BD1785" s="12">
        <f t="shared" si="54"/>
        <v>121.9881009</v>
      </c>
    </row>
    <row r="1786" ht="14.25" customHeight="1">
      <c r="A1786" s="7">
        <v>39113.0</v>
      </c>
      <c r="B1786" s="21" t="s">
        <v>90</v>
      </c>
      <c r="C1786" s="8">
        <v>39.825447</v>
      </c>
      <c r="D1786" s="33">
        <f t="shared" si="5"/>
        <v>0.00230453211</v>
      </c>
      <c r="E1786" s="33">
        <f t="shared" si="7"/>
        <v>0.0006131246206</v>
      </c>
      <c r="F1786" s="33">
        <f t="shared" si="9"/>
        <v>0.00369213427</v>
      </c>
      <c r="G1786" s="33">
        <f t="shared" si="11"/>
        <v>0.04300538583</v>
      </c>
      <c r="H1786" s="33">
        <f t="shared" si="20"/>
        <v>-0.0913604146</v>
      </c>
      <c r="I1786" s="45">
        <f t="shared" si="31"/>
        <v>-0.06713711048</v>
      </c>
      <c r="J1786" s="45">
        <f t="shared" si="43"/>
        <v>1.864276071</v>
      </c>
      <c r="K1786" s="21" t="s">
        <v>91</v>
      </c>
      <c r="L1786" s="8">
        <v>14.217807</v>
      </c>
      <c r="M1786" s="33">
        <f t="shared" si="6"/>
        <v>0.001463898349</v>
      </c>
      <c r="N1786" s="33">
        <f t="shared" si="8"/>
        <v>-0.005193870881</v>
      </c>
      <c r="O1786" s="33">
        <f t="shared" si="10"/>
        <v>-0.01481470497</v>
      </c>
      <c r="P1786" s="33">
        <f t="shared" si="12"/>
        <v>-0.007668236472</v>
      </c>
      <c r="Q1786" s="45">
        <f t="shared" si="21"/>
        <v>-0.5351320981</v>
      </c>
      <c r="R1786" s="45">
        <f t="shared" si="32"/>
        <v>-1.023636807</v>
      </c>
      <c r="S1786" s="45">
        <f t="shared" si="44"/>
        <v>-1.1218748</v>
      </c>
      <c r="T1786" s="33">
        <f t="shared" si="22"/>
        <v>0.4437716835</v>
      </c>
      <c r="U1786" s="33">
        <f t="shared" si="33"/>
        <v>0.956499697</v>
      </c>
      <c r="V1786" s="33">
        <f t="shared" si="42"/>
        <v>2.986150871</v>
      </c>
      <c r="W1786" s="44">
        <f t="shared" si="13"/>
        <v>0.005541030594</v>
      </c>
      <c r="X1786" s="44">
        <f t="shared" si="14"/>
        <v>0.003619654702</v>
      </c>
      <c r="Y1786" s="33">
        <f t="shared" si="15"/>
        <v>0.6532457529</v>
      </c>
      <c r="Z1786" s="43">
        <v>1.0</v>
      </c>
      <c r="AA1786" s="33">
        <f t="shared" si="16"/>
        <v>1.653245753</v>
      </c>
      <c r="AB1786" s="33">
        <f t="shared" si="17"/>
        <v>0.3951292491</v>
      </c>
      <c r="AC1786" s="33">
        <f t="shared" si="18"/>
        <v>0.6048707509</v>
      </c>
      <c r="AD1786" s="33">
        <f t="shared" si="19"/>
        <v>-0.001931248235</v>
      </c>
      <c r="AE1786" s="34">
        <f t="shared" si="23"/>
        <v>0</v>
      </c>
      <c r="AF1786" s="34">
        <f t="shared" si="24"/>
        <v>0</v>
      </c>
      <c r="AG1786" s="34">
        <f t="shared" si="25"/>
        <v>0</v>
      </c>
      <c r="AH1786" s="34">
        <f t="shared" si="26"/>
        <v>0</v>
      </c>
      <c r="AI1786" s="34">
        <f t="shared" si="28"/>
        <v>0</v>
      </c>
      <c r="AJ1786" s="34">
        <f t="shared" si="29"/>
        <v>0</v>
      </c>
      <c r="AK1786" s="34">
        <f t="shared" si="27"/>
        <v>0</v>
      </c>
      <c r="AL1786" s="36">
        <f t="shared" si="34"/>
        <v>0</v>
      </c>
      <c r="AM1786" s="36">
        <f t="shared" si="35"/>
        <v>0</v>
      </c>
      <c r="AN1786" s="46">
        <f t="shared" si="36"/>
        <v>0</v>
      </c>
      <c r="AO1786" s="36">
        <f t="shared" si="37"/>
        <v>0</v>
      </c>
      <c r="AP1786" s="36">
        <f t="shared" si="39"/>
        <v>0</v>
      </c>
      <c r="AQ1786" s="36">
        <f t="shared" si="40"/>
        <v>0</v>
      </c>
      <c r="AR1786" s="36">
        <f t="shared" si="38"/>
        <v>0</v>
      </c>
      <c r="AS1786" s="38">
        <f t="shared" si="45"/>
        <v>-1</v>
      </c>
      <c r="AT1786" s="38">
        <f t="shared" si="46"/>
        <v>0</v>
      </c>
      <c r="AU1786" s="38">
        <f t="shared" si="47"/>
        <v>0</v>
      </c>
      <c r="AV1786" s="38">
        <f t="shared" si="48"/>
        <v>1</v>
      </c>
      <c r="AW1786" s="38">
        <f t="shared" si="51"/>
        <v>1</v>
      </c>
      <c r="AX1786" s="38">
        <f t="shared" si="52"/>
        <v>-1</v>
      </c>
      <c r="AY1786" s="38">
        <f t="shared" si="49"/>
        <v>0.001931248235</v>
      </c>
      <c r="AZ1786" s="12">
        <f t="shared" si="30"/>
        <v>138.4539097</v>
      </c>
      <c r="BA1786" s="12">
        <f t="shared" si="41"/>
        <v>101.4866294</v>
      </c>
      <c r="BB1786" s="12">
        <f t="shared" si="53"/>
        <v>132.6822185</v>
      </c>
      <c r="BC1786" s="12">
        <f t="shared" si="50"/>
        <v>0.0006437494118</v>
      </c>
      <c r="BD1786" s="12">
        <f t="shared" si="54"/>
        <v>122.0666307</v>
      </c>
    </row>
    <row r="1787" ht="14.25" customHeight="1">
      <c r="A1787" s="7">
        <v>39114.0</v>
      </c>
      <c r="B1787" s="21" t="s">
        <v>90</v>
      </c>
      <c r="C1787" s="8">
        <v>39.910919</v>
      </c>
      <c r="D1787" s="33">
        <f t="shared" si="5"/>
        <v>0.002146165491</v>
      </c>
      <c r="E1787" s="33">
        <f t="shared" si="7"/>
        <v>0.01490242196</v>
      </c>
      <c r="F1787" s="33">
        <f t="shared" si="9"/>
        <v>0.007085316683</v>
      </c>
      <c r="G1787" s="33">
        <f t="shared" si="11"/>
        <v>0.04241044984</v>
      </c>
      <c r="H1787" s="33">
        <f t="shared" si="20"/>
        <v>0.8391065913</v>
      </c>
      <c r="I1787" s="45">
        <f t="shared" si="31"/>
        <v>0.1317647996</v>
      </c>
      <c r="J1787" s="45">
        <f t="shared" si="43"/>
        <v>1.763072344</v>
      </c>
      <c r="K1787" s="21" t="s">
        <v>91</v>
      </c>
      <c r="L1787" s="8">
        <v>14.283135</v>
      </c>
      <c r="M1787" s="33">
        <f t="shared" si="6"/>
        <v>0.004594801435</v>
      </c>
      <c r="N1787" s="33">
        <f t="shared" si="8"/>
        <v>0.003337754169</v>
      </c>
      <c r="O1787" s="33">
        <f t="shared" si="10"/>
        <v>-0.005170445922</v>
      </c>
      <c r="P1787" s="33">
        <f t="shared" si="12"/>
        <v>-0.009880787529</v>
      </c>
      <c r="Q1787" s="45">
        <f t="shared" si="21"/>
        <v>0.06523867233</v>
      </c>
      <c r="R1787" s="45">
        <f t="shared" si="32"/>
        <v>-0.5398425277</v>
      </c>
      <c r="S1787" s="45">
        <f t="shared" si="44"/>
        <v>-1.163662894</v>
      </c>
      <c r="T1787" s="33">
        <f t="shared" si="22"/>
        <v>0.773867919</v>
      </c>
      <c r="U1787" s="33">
        <f t="shared" si="33"/>
        <v>0.6716073274</v>
      </c>
      <c r="V1787" s="33">
        <f t="shared" si="42"/>
        <v>2.926735238</v>
      </c>
      <c r="W1787" s="44">
        <f t="shared" si="13"/>
        <v>0.005539268247</v>
      </c>
      <c r="X1787" s="44">
        <f t="shared" si="14"/>
        <v>0.003412939968</v>
      </c>
      <c r="Y1787" s="33">
        <f t="shared" si="15"/>
        <v>0.6161355285</v>
      </c>
      <c r="Z1787" s="43">
        <v>1.0</v>
      </c>
      <c r="AA1787" s="33">
        <f t="shared" si="16"/>
        <v>1.616135528</v>
      </c>
      <c r="AB1787" s="33">
        <f t="shared" si="17"/>
        <v>0.3812400121</v>
      </c>
      <c r="AC1787" s="33">
        <f t="shared" si="18"/>
        <v>0.6187599879</v>
      </c>
      <c r="AD1787" s="33">
        <f t="shared" si="19"/>
        <v>-0.003783467398</v>
      </c>
      <c r="AE1787" s="34">
        <f t="shared" si="23"/>
        <v>0</v>
      </c>
      <c r="AF1787" s="34">
        <f t="shared" si="24"/>
        <v>0</v>
      </c>
      <c r="AG1787" s="34">
        <f t="shared" si="25"/>
        <v>0</v>
      </c>
      <c r="AH1787" s="34">
        <f t="shared" si="26"/>
        <v>0</v>
      </c>
      <c r="AI1787" s="34">
        <f t="shared" si="28"/>
        <v>0</v>
      </c>
      <c r="AJ1787" s="34">
        <f t="shared" si="29"/>
        <v>0</v>
      </c>
      <c r="AK1787" s="34">
        <f t="shared" si="27"/>
        <v>0</v>
      </c>
      <c r="AL1787" s="36">
        <f t="shared" si="34"/>
        <v>0</v>
      </c>
      <c r="AM1787" s="36">
        <f t="shared" si="35"/>
        <v>0</v>
      </c>
      <c r="AN1787" s="46">
        <f t="shared" si="36"/>
        <v>0</v>
      </c>
      <c r="AO1787" s="36">
        <f t="shared" si="37"/>
        <v>0</v>
      </c>
      <c r="AP1787" s="36">
        <f t="shared" si="39"/>
        <v>0</v>
      </c>
      <c r="AQ1787" s="36">
        <f t="shared" si="40"/>
        <v>0</v>
      </c>
      <c r="AR1787" s="36">
        <f t="shared" si="38"/>
        <v>0</v>
      </c>
      <c r="AS1787" s="38">
        <f t="shared" si="45"/>
        <v>-1</v>
      </c>
      <c r="AT1787" s="38">
        <f t="shared" si="46"/>
        <v>0</v>
      </c>
      <c r="AU1787" s="38">
        <f t="shared" si="47"/>
        <v>0</v>
      </c>
      <c r="AV1787" s="38">
        <f t="shared" si="48"/>
        <v>2</v>
      </c>
      <c r="AW1787" s="38">
        <f t="shared" si="51"/>
        <v>0</v>
      </c>
      <c r="AX1787" s="38">
        <f t="shared" si="52"/>
        <v>-1</v>
      </c>
      <c r="AY1787" s="38">
        <f t="shared" si="49"/>
        <v>0.003783467398</v>
      </c>
      <c r="AZ1787" s="12">
        <f t="shared" si="30"/>
        <v>138.4539097</v>
      </c>
      <c r="BA1787" s="12">
        <f t="shared" si="41"/>
        <v>101.4866294</v>
      </c>
      <c r="BB1787" s="12">
        <f t="shared" si="53"/>
        <v>133.1842173</v>
      </c>
      <c r="BC1787" s="12">
        <f t="shared" si="50"/>
        <v>0.001261155799</v>
      </c>
      <c r="BD1787" s="12">
        <f t="shared" si="54"/>
        <v>122.2205757</v>
      </c>
    </row>
    <row r="1788" ht="14.25" customHeight="1">
      <c r="A1788" s="7">
        <v>39115.0</v>
      </c>
      <c r="B1788" s="21" t="s">
        <v>90</v>
      </c>
      <c r="C1788" s="8">
        <v>39.703365</v>
      </c>
      <c r="D1788" s="33">
        <f t="shared" si="5"/>
        <v>-0.005200431491</v>
      </c>
      <c r="E1788" s="33">
        <f t="shared" si="7"/>
        <v>0.00915441527</v>
      </c>
      <c r="F1788" s="33">
        <f t="shared" si="9"/>
        <v>0.003393862677</v>
      </c>
      <c r="G1788" s="33">
        <f t="shared" si="11"/>
        <v>0.02992858894</v>
      </c>
      <c r="H1788" s="33">
        <f t="shared" si="20"/>
        <v>0.4354907779</v>
      </c>
      <c r="I1788" s="45">
        <f t="shared" si="31"/>
        <v>-0.08672348127</v>
      </c>
      <c r="J1788" s="45">
        <f t="shared" si="43"/>
        <v>1.080797935</v>
      </c>
      <c r="K1788" s="21" t="s">
        <v>91</v>
      </c>
      <c r="L1788" s="8">
        <v>14.324705</v>
      </c>
      <c r="M1788" s="33">
        <f t="shared" si="6"/>
        <v>0.002910425477</v>
      </c>
      <c r="N1788" s="33">
        <f t="shared" si="8"/>
        <v>0.008571875762</v>
      </c>
      <c r="O1788" s="33">
        <f t="shared" si="10"/>
        <v>-0.0004144963468</v>
      </c>
      <c r="P1788" s="33">
        <f t="shared" si="12"/>
        <v>-0.007407491072</v>
      </c>
      <c r="Q1788" s="45">
        <f t="shared" si="21"/>
        <v>0.4279295264</v>
      </c>
      <c r="R1788" s="45">
        <f t="shared" si="32"/>
        <v>-0.2757151533</v>
      </c>
      <c r="S1788" s="45">
        <f t="shared" si="44"/>
        <v>-1.038069278</v>
      </c>
      <c r="T1788" s="33">
        <f t="shared" si="22"/>
        <v>0.007561251421</v>
      </c>
      <c r="U1788" s="33">
        <f t="shared" si="33"/>
        <v>0.1889916721</v>
      </c>
      <c r="V1788" s="33">
        <f t="shared" si="42"/>
        <v>2.118867213</v>
      </c>
      <c r="W1788" s="44">
        <f t="shared" si="13"/>
        <v>0.005648669287</v>
      </c>
      <c r="X1788" s="44">
        <f t="shared" si="14"/>
        <v>0.003492528072</v>
      </c>
      <c r="Y1788" s="33">
        <f t="shared" si="15"/>
        <v>0.6182921842</v>
      </c>
      <c r="Z1788" s="43">
        <v>1.0</v>
      </c>
      <c r="AA1788" s="33">
        <f t="shared" si="16"/>
        <v>1.618292184</v>
      </c>
      <c r="AB1788" s="33">
        <f t="shared" si="17"/>
        <v>0.3820646174</v>
      </c>
      <c r="AC1788" s="33">
        <f t="shared" si="18"/>
        <v>0.6179353826</v>
      </c>
      <c r="AD1788" s="33">
        <f t="shared" si="19"/>
        <v>0.003121386239</v>
      </c>
      <c r="AE1788" s="34">
        <f t="shared" si="23"/>
        <v>0</v>
      </c>
      <c r="AF1788" s="34">
        <f t="shared" si="24"/>
        <v>0</v>
      </c>
      <c r="AG1788" s="34">
        <f t="shared" si="25"/>
        <v>0</v>
      </c>
      <c r="AH1788" s="34">
        <f t="shared" si="26"/>
        <v>0</v>
      </c>
      <c r="AI1788" s="34">
        <f t="shared" si="28"/>
        <v>0</v>
      </c>
      <c r="AJ1788" s="34">
        <f t="shared" si="29"/>
        <v>0</v>
      </c>
      <c r="AK1788" s="34">
        <f t="shared" si="27"/>
        <v>0</v>
      </c>
      <c r="AL1788" s="36">
        <f t="shared" si="34"/>
        <v>0</v>
      </c>
      <c r="AM1788" s="36">
        <f t="shared" si="35"/>
        <v>0</v>
      </c>
      <c r="AN1788" s="46">
        <f t="shared" si="36"/>
        <v>0</v>
      </c>
      <c r="AO1788" s="36">
        <f t="shared" si="37"/>
        <v>0</v>
      </c>
      <c r="AP1788" s="36">
        <f t="shared" si="39"/>
        <v>0</v>
      </c>
      <c r="AQ1788" s="36">
        <f t="shared" si="40"/>
        <v>0</v>
      </c>
      <c r="AR1788" s="36">
        <f t="shared" si="38"/>
        <v>0</v>
      </c>
      <c r="AS1788" s="38">
        <f t="shared" si="45"/>
        <v>-1</v>
      </c>
      <c r="AT1788" s="38">
        <f t="shared" si="46"/>
        <v>0</v>
      </c>
      <c r="AU1788" s="38">
        <f t="shared" si="47"/>
        <v>0</v>
      </c>
      <c r="AV1788" s="38">
        <f t="shared" si="48"/>
        <v>3</v>
      </c>
      <c r="AW1788" s="38">
        <f t="shared" si="51"/>
        <v>0</v>
      </c>
      <c r="AX1788" s="38">
        <f t="shared" si="52"/>
        <v>-1</v>
      </c>
      <c r="AY1788" s="38">
        <f t="shared" si="49"/>
        <v>-0.003121386239</v>
      </c>
      <c r="AZ1788" s="12">
        <f t="shared" si="30"/>
        <v>138.4539097</v>
      </c>
      <c r="BA1788" s="12">
        <f t="shared" si="41"/>
        <v>101.4866294</v>
      </c>
      <c r="BB1788" s="12">
        <f t="shared" si="53"/>
        <v>132.7684979</v>
      </c>
      <c r="BC1788" s="12">
        <f t="shared" si="50"/>
        <v>-0.00104046208</v>
      </c>
      <c r="BD1788" s="12">
        <f t="shared" si="54"/>
        <v>122.0934099</v>
      </c>
    </row>
    <row r="1789" ht="14.25" customHeight="1">
      <c r="A1789" s="7">
        <v>39118.0</v>
      </c>
      <c r="B1789" s="21" t="s">
        <v>90</v>
      </c>
      <c r="C1789" s="8">
        <v>39.575169</v>
      </c>
      <c r="D1789" s="33">
        <f t="shared" si="5"/>
        <v>-0.003228844709</v>
      </c>
      <c r="E1789" s="33">
        <f t="shared" si="7"/>
        <v>0.00355992821</v>
      </c>
      <c r="F1789" s="33">
        <f t="shared" si="9"/>
        <v>0.0003087484317</v>
      </c>
      <c r="G1789" s="33">
        <f t="shared" si="11"/>
        <v>0.02986464605</v>
      </c>
      <c r="H1789" s="33">
        <f t="shared" si="20"/>
        <v>0.0540555169</v>
      </c>
      <c r="I1789" s="45">
        <f t="shared" si="31"/>
        <v>-0.2652171642</v>
      </c>
      <c r="J1789" s="45">
        <f t="shared" si="43"/>
        <v>1.043517329</v>
      </c>
      <c r="K1789" s="21" t="s">
        <v>91</v>
      </c>
      <c r="L1789" s="8">
        <v>14.223749</v>
      </c>
      <c r="M1789" s="33">
        <f t="shared" si="6"/>
        <v>-0.007047684403</v>
      </c>
      <c r="N1789" s="33">
        <f t="shared" si="8"/>
        <v>0.003982614644</v>
      </c>
      <c r="O1789" s="33">
        <f t="shared" si="10"/>
        <v>-0.002706356625</v>
      </c>
      <c r="P1789" s="33">
        <f t="shared" si="12"/>
        <v>-0.00745925951</v>
      </c>
      <c r="Q1789" s="45">
        <f t="shared" si="21"/>
        <v>0.07763223158</v>
      </c>
      <c r="R1789" s="45">
        <f t="shared" si="32"/>
        <v>-0.3955115806</v>
      </c>
      <c r="S1789" s="45">
        <f t="shared" si="44"/>
        <v>-1.006928899</v>
      </c>
      <c r="T1789" s="33">
        <f t="shared" si="22"/>
        <v>-0.02357671467</v>
      </c>
      <c r="U1789" s="33">
        <f t="shared" si="33"/>
        <v>0.1302944163</v>
      </c>
      <c r="V1789" s="33">
        <f t="shared" si="42"/>
        <v>2.050446228</v>
      </c>
      <c r="W1789" s="44">
        <f t="shared" si="13"/>
        <v>0.0056513714</v>
      </c>
      <c r="X1789" s="44">
        <f t="shared" si="14"/>
        <v>0.003497717882</v>
      </c>
      <c r="Y1789" s="33">
        <f t="shared" si="15"/>
        <v>0.6189148854</v>
      </c>
      <c r="Z1789" s="43">
        <v>1.0</v>
      </c>
      <c r="AA1789" s="33">
        <f t="shared" si="16"/>
        <v>1.618914885</v>
      </c>
      <c r="AB1789" s="33">
        <f t="shared" si="17"/>
        <v>0.3823023008</v>
      </c>
      <c r="AC1789" s="33">
        <f t="shared" si="18"/>
        <v>0.6176976992</v>
      </c>
      <c r="AD1789" s="33">
        <f t="shared" si="19"/>
        <v>-0.004528613308</v>
      </c>
      <c r="AE1789" s="34">
        <f t="shared" si="23"/>
        <v>0</v>
      </c>
      <c r="AF1789" s="34">
        <f t="shared" si="24"/>
        <v>0</v>
      </c>
      <c r="AG1789" s="34">
        <f t="shared" si="25"/>
        <v>0</v>
      </c>
      <c r="AH1789" s="34">
        <f t="shared" si="26"/>
        <v>0</v>
      </c>
      <c r="AI1789" s="34">
        <f t="shared" si="28"/>
        <v>0</v>
      </c>
      <c r="AJ1789" s="34">
        <f t="shared" si="29"/>
        <v>0</v>
      </c>
      <c r="AK1789" s="34">
        <f t="shared" si="27"/>
        <v>0</v>
      </c>
      <c r="AL1789" s="36">
        <f t="shared" si="34"/>
        <v>0</v>
      </c>
      <c r="AM1789" s="36">
        <f t="shared" si="35"/>
        <v>0</v>
      </c>
      <c r="AN1789" s="46">
        <f t="shared" si="36"/>
        <v>0</v>
      </c>
      <c r="AO1789" s="36">
        <f t="shared" si="37"/>
        <v>0</v>
      </c>
      <c r="AP1789" s="36">
        <f t="shared" si="39"/>
        <v>0</v>
      </c>
      <c r="AQ1789" s="36">
        <f t="shared" si="40"/>
        <v>0</v>
      </c>
      <c r="AR1789" s="36">
        <f t="shared" si="38"/>
        <v>0</v>
      </c>
      <c r="AS1789" s="38">
        <f t="shared" si="45"/>
        <v>-1</v>
      </c>
      <c r="AT1789" s="38">
        <f t="shared" si="46"/>
        <v>0</v>
      </c>
      <c r="AU1789" s="38">
        <f t="shared" si="47"/>
        <v>0</v>
      </c>
      <c r="AV1789" s="38">
        <f t="shared" si="48"/>
        <v>4</v>
      </c>
      <c r="AW1789" s="38">
        <f t="shared" si="51"/>
        <v>0</v>
      </c>
      <c r="AX1789" s="38">
        <f t="shared" si="52"/>
        <v>-1</v>
      </c>
      <c r="AY1789" s="38">
        <f t="shared" si="49"/>
        <v>0.004528613308</v>
      </c>
      <c r="AZ1789" s="12">
        <f t="shared" si="30"/>
        <v>138.4539097</v>
      </c>
      <c r="BA1789" s="12">
        <f t="shared" si="41"/>
        <v>101.4866294</v>
      </c>
      <c r="BB1789" s="12">
        <f t="shared" si="53"/>
        <v>133.3697551</v>
      </c>
      <c r="BC1789" s="12">
        <f t="shared" si="50"/>
        <v>0.001509537769</v>
      </c>
      <c r="BD1789" s="12">
        <f t="shared" si="54"/>
        <v>122.2777145</v>
      </c>
    </row>
    <row r="1790" ht="14.25" customHeight="1">
      <c r="A1790" s="7">
        <v>39119.0</v>
      </c>
      <c r="B1790" s="21" t="s">
        <v>90</v>
      </c>
      <c r="C1790" s="8">
        <v>39.306583</v>
      </c>
      <c r="D1790" s="33">
        <f t="shared" si="5"/>
        <v>-0.006786730336</v>
      </c>
      <c r="E1790" s="33">
        <f t="shared" si="7"/>
        <v>-0.01075394627</v>
      </c>
      <c r="F1790" s="33">
        <f t="shared" si="9"/>
        <v>-0.006939772622</v>
      </c>
      <c r="G1790" s="33">
        <f t="shared" si="11"/>
        <v>0.02060587923</v>
      </c>
      <c r="H1790" s="33">
        <f t="shared" si="20"/>
        <v>-0.8932020362</v>
      </c>
      <c r="I1790" s="45">
        <f t="shared" si="31"/>
        <v>-0.691096821</v>
      </c>
      <c r="J1790" s="45">
        <f t="shared" si="43"/>
        <v>0.5486733018</v>
      </c>
      <c r="K1790" s="21" t="s">
        <v>91</v>
      </c>
      <c r="L1790" s="8">
        <v>14.268284</v>
      </c>
      <c r="M1790" s="33">
        <f t="shared" si="6"/>
        <v>0.003131031066</v>
      </c>
      <c r="N1790" s="33">
        <f t="shared" si="8"/>
        <v>0.005019361804</v>
      </c>
      <c r="O1790" s="33">
        <f t="shared" si="10"/>
        <v>-0.00145481806</v>
      </c>
      <c r="P1790" s="33">
        <f t="shared" si="12"/>
        <v>-0.01070625002</v>
      </c>
      <c r="Q1790" s="45">
        <f t="shared" si="21"/>
        <v>0.1491283102</v>
      </c>
      <c r="R1790" s="45">
        <f t="shared" si="32"/>
        <v>-0.3398831937</v>
      </c>
      <c r="S1790" s="45">
        <f t="shared" si="44"/>
        <v>-1.087973312</v>
      </c>
      <c r="T1790" s="33">
        <f t="shared" si="22"/>
        <v>-1.042330346</v>
      </c>
      <c r="U1790" s="33">
        <f t="shared" si="33"/>
        <v>-0.3512136273</v>
      </c>
      <c r="V1790" s="33">
        <f t="shared" si="42"/>
        <v>1.636646614</v>
      </c>
      <c r="W1790" s="44">
        <f t="shared" si="13"/>
        <v>0.005941316947</v>
      </c>
      <c r="X1790" s="44">
        <f t="shared" si="14"/>
        <v>0.003228337045</v>
      </c>
      <c r="Y1790" s="33">
        <f t="shared" si="15"/>
        <v>0.5433706153</v>
      </c>
      <c r="Z1790" s="43">
        <v>1.0</v>
      </c>
      <c r="AA1790" s="33">
        <f t="shared" si="16"/>
        <v>1.543370615</v>
      </c>
      <c r="AB1790" s="33">
        <f t="shared" si="17"/>
        <v>0.3520674878</v>
      </c>
      <c r="AC1790" s="33">
        <f t="shared" si="18"/>
        <v>0.6479325122</v>
      </c>
      <c r="AD1790" s="33">
        <f t="shared" si="19"/>
        <v>0.0008710534956</v>
      </c>
      <c r="AE1790" s="34">
        <f t="shared" si="23"/>
        <v>1</v>
      </c>
      <c r="AF1790" s="34">
        <f t="shared" si="24"/>
        <v>0</v>
      </c>
      <c r="AG1790" s="34">
        <f t="shared" si="25"/>
        <v>0</v>
      </c>
      <c r="AH1790" s="34">
        <f t="shared" si="26"/>
        <v>1</v>
      </c>
      <c r="AI1790" s="34">
        <f t="shared" si="28"/>
        <v>0</v>
      </c>
      <c r="AJ1790" s="34">
        <f t="shared" si="29"/>
        <v>1</v>
      </c>
      <c r="AK1790" s="34">
        <f t="shared" si="27"/>
        <v>0.0008710534956</v>
      </c>
      <c r="AL1790" s="36">
        <f t="shared" si="34"/>
        <v>0</v>
      </c>
      <c r="AM1790" s="36">
        <f t="shared" si="35"/>
        <v>0</v>
      </c>
      <c r="AN1790" s="46">
        <f t="shared" si="36"/>
        <v>0</v>
      </c>
      <c r="AO1790" s="36">
        <f t="shared" si="37"/>
        <v>0</v>
      </c>
      <c r="AP1790" s="36">
        <f t="shared" si="39"/>
        <v>0</v>
      </c>
      <c r="AQ1790" s="36">
        <f t="shared" si="40"/>
        <v>0</v>
      </c>
      <c r="AR1790" s="36">
        <f t="shared" si="38"/>
        <v>0</v>
      </c>
      <c r="AS1790" s="38">
        <f t="shared" si="45"/>
        <v>-1</v>
      </c>
      <c r="AT1790" s="38">
        <f t="shared" si="46"/>
        <v>0</v>
      </c>
      <c r="AU1790" s="38">
        <f t="shared" si="47"/>
        <v>0</v>
      </c>
      <c r="AV1790" s="38">
        <f t="shared" si="48"/>
        <v>5</v>
      </c>
      <c r="AW1790" s="38">
        <f t="shared" si="51"/>
        <v>0</v>
      </c>
      <c r="AX1790" s="38">
        <f t="shared" si="52"/>
        <v>-1</v>
      </c>
      <c r="AY1790" s="38">
        <f t="shared" si="49"/>
        <v>-0.0008710534956</v>
      </c>
      <c r="AZ1790" s="12">
        <f t="shared" si="30"/>
        <v>138.5745104</v>
      </c>
      <c r="BA1790" s="12">
        <f t="shared" si="41"/>
        <v>101.4866294</v>
      </c>
      <c r="BB1790" s="12">
        <f t="shared" si="53"/>
        <v>133.2535829</v>
      </c>
      <c r="BC1790" s="12">
        <f t="shared" si="50"/>
        <v>0</v>
      </c>
      <c r="BD1790" s="12">
        <f t="shared" si="54"/>
        <v>122.2777145</v>
      </c>
    </row>
    <row r="1791" ht="14.25" customHeight="1">
      <c r="A1791" s="7">
        <v>39120.0</v>
      </c>
      <c r="B1791" s="21" t="s">
        <v>90</v>
      </c>
      <c r="C1791" s="8">
        <v>39.373737</v>
      </c>
      <c r="D1791" s="33">
        <f t="shared" si="5"/>
        <v>0.001708467002</v>
      </c>
      <c r="E1791" s="33">
        <f t="shared" si="7"/>
        <v>-0.01134224557</v>
      </c>
      <c r="F1791" s="33">
        <f t="shared" si="9"/>
        <v>-0.01073607516</v>
      </c>
      <c r="G1791" s="33">
        <f t="shared" si="11"/>
        <v>0.01815326596</v>
      </c>
      <c r="H1791" s="33">
        <f t="shared" si="20"/>
        <v>-0.9150254542</v>
      </c>
      <c r="I1791" s="45">
        <f t="shared" si="31"/>
        <v>-0.9013883032</v>
      </c>
      <c r="J1791" s="45">
        <f t="shared" si="43"/>
        <v>0.4092222493</v>
      </c>
      <c r="K1791" s="21" t="s">
        <v>91</v>
      </c>
      <c r="L1791" s="8">
        <v>14.262348</v>
      </c>
      <c r="M1791" s="33">
        <f t="shared" si="6"/>
        <v>-0.0004160276036</v>
      </c>
      <c r="N1791" s="33">
        <f t="shared" si="8"/>
        <v>0.003132761614</v>
      </c>
      <c r="O1791" s="33">
        <f t="shared" si="10"/>
        <v>-0.002077380427</v>
      </c>
      <c r="P1791" s="33">
        <f t="shared" si="12"/>
        <v>-0.01193169706</v>
      </c>
      <c r="Q1791" s="45">
        <f t="shared" si="21"/>
        <v>0.01175447475</v>
      </c>
      <c r="R1791" s="45">
        <f t="shared" si="32"/>
        <v>-0.3721335366</v>
      </c>
      <c r="S1791" s="45">
        <f t="shared" si="44"/>
        <v>-1.0996631</v>
      </c>
      <c r="T1791" s="33">
        <f t="shared" si="22"/>
        <v>-0.926779929</v>
      </c>
      <c r="U1791" s="33">
        <f t="shared" si="33"/>
        <v>-0.5292547665</v>
      </c>
      <c r="V1791" s="33">
        <f t="shared" si="42"/>
        <v>1.508885349</v>
      </c>
      <c r="W1791" s="44">
        <f t="shared" si="13"/>
        <v>0.005899740956</v>
      </c>
      <c r="X1791" s="44">
        <f t="shared" si="14"/>
        <v>0.003212778749</v>
      </c>
      <c r="Y1791" s="33">
        <f t="shared" si="15"/>
        <v>0.5445626805</v>
      </c>
      <c r="Z1791" s="43">
        <v>1.0</v>
      </c>
      <c r="AA1791" s="33">
        <f t="shared" si="16"/>
        <v>1.54456268</v>
      </c>
      <c r="AB1791" s="33">
        <f t="shared" si="17"/>
        <v>0.3525675503</v>
      </c>
      <c r="AC1791" s="33">
        <f t="shared" si="18"/>
        <v>0.6474324497</v>
      </c>
      <c r="AD1791" s="33">
        <f t="shared" si="19"/>
        <v>-0.004213125545</v>
      </c>
      <c r="AE1791" s="34">
        <f t="shared" si="23"/>
        <v>0</v>
      </c>
      <c r="AF1791" s="34">
        <f t="shared" si="24"/>
        <v>0</v>
      </c>
      <c r="AG1791" s="34">
        <f t="shared" si="25"/>
        <v>0</v>
      </c>
      <c r="AH1791" s="34">
        <f t="shared" si="26"/>
        <v>2</v>
      </c>
      <c r="AI1791" s="34">
        <f t="shared" si="28"/>
        <v>0</v>
      </c>
      <c r="AJ1791" s="34">
        <f t="shared" si="29"/>
        <v>1</v>
      </c>
      <c r="AK1791" s="34">
        <f t="shared" si="27"/>
        <v>-0.004213125545</v>
      </c>
      <c r="AL1791" s="36">
        <f t="shared" si="34"/>
        <v>0</v>
      </c>
      <c r="AM1791" s="36">
        <f t="shared" si="35"/>
        <v>0</v>
      </c>
      <c r="AN1791" s="46">
        <f t="shared" si="36"/>
        <v>0</v>
      </c>
      <c r="AO1791" s="36">
        <f t="shared" si="37"/>
        <v>0</v>
      </c>
      <c r="AP1791" s="36">
        <f t="shared" si="39"/>
        <v>0</v>
      </c>
      <c r="AQ1791" s="36">
        <f t="shared" si="40"/>
        <v>0</v>
      </c>
      <c r="AR1791" s="36">
        <f t="shared" si="38"/>
        <v>0</v>
      </c>
      <c r="AS1791" s="38">
        <f t="shared" si="45"/>
        <v>-1</v>
      </c>
      <c r="AT1791" s="38">
        <f t="shared" si="46"/>
        <v>0</v>
      </c>
      <c r="AU1791" s="38">
        <f t="shared" si="47"/>
        <v>0</v>
      </c>
      <c r="AV1791" s="38">
        <f t="shared" si="48"/>
        <v>1</v>
      </c>
      <c r="AW1791" s="38">
        <f t="shared" si="51"/>
        <v>1</v>
      </c>
      <c r="AX1791" s="38">
        <f t="shared" si="52"/>
        <v>-1</v>
      </c>
      <c r="AY1791" s="38">
        <f t="shared" si="49"/>
        <v>0.004213125545</v>
      </c>
      <c r="AZ1791" s="12">
        <f t="shared" si="30"/>
        <v>137.9906786</v>
      </c>
      <c r="BA1791" s="12">
        <f t="shared" si="41"/>
        <v>101.4866294</v>
      </c>
      <c r="BB1791" s="12">
        <f t="shared" si="53"/>
        <v>133.814997</v>
      </c>
      <c r="BC1791" s="12">
        <f t="shared" si="50"/>
        <v>0</v>
      </c>
      <c r="BD1791" s="12">
        <f t="shared" si="54"/>
        <v>122.2777145</v>
      </c>
    </row>
    <row r="1792" ht="14.25" customHeight="1">
      <c r="A1792" s="7">
        <v>39121.0</v>
      </c>
      <c r="B1792" s="21" t="s">
        <v>90</v>
      </c>
      <c r="C1792" s="8">
        <v>38.647297</v>
      </c>
      <c r="D1792" s="33">
        <f t="shared" si="5"/>
        <v>-0.01844986164</v>
      </c>
      <c r="E1792" s="33">
        <f t="shared" si="7"/>
        <v>-0.03166105997</v>
      </c>
      <c r="F1792" s="33">
        <f t="shared" si="9"/>
        <v>-0.01723046449</v>
      </c>
      <c r="G1792" s="33">
        <f t="shared" si="11"/>
        <v>-0.01309433241</v>
      </c>
      <c r="H1792" s="33">
        <f t="shared" si="20"/>
        <v>-2.209139323</v>
      </c>
      <c r="I1792" s="45">
        <f t="shared" si="31"/>
        <v>-1.26668327</v>
      </c>
      <c r="J1792" s="45">
        <f t="shared" si="43"/>
        <v>-1.16875361</v>
      </c>
      <c r="K1792" s="21" t="s">
        <v>91</v>
      </c>
      <c r="L1792" s="8">
        <v>14.211864</v>
      </c>
      <c r="M1792" s="33">
        <f t="shared" si="6"/>
        <v>-0.003539669625</v>
      </c>
      <c r="N1792" s="33">
        <f t="shared" si="8"/>
        <v>-0.004989870921</v>
      </c>
      <c r="O1792" s="33">
        <f t="shared" si="10"/>
        <v>-0.001668771715</v>
      </c>
      <c r="P1792" s="33">
        <f t="shared" si="12"/>
        <v>-0.01684495804</v>
      </c>
      <c r="Q1792" s="45">
        <f t="shared" si="21"/>
        <v>-0.5734869933</v>
      </c>
      <c r="R1792" s="45">
        <f t="shared" si="32"/>
        <v>-0.3559604899</v>
      </c>
      <c r="S1792" s="45">
        <f t="shared" si="44"/>
        <v>-1.243580479</v>
      </c>
      <c r="T1792" s="33">
        <f t="shared" si="22"/>
        <v>-1.63565233</v>
      </c>
      <c r="U1792" s="33">
        <f t="shared" si="33"/>
        <v>-0.91072278</v>
      </c>
      <c r="V1792" s="33">
        <f t="shared" si="42"/>
        <v>0.07482686961</v>
      </c>
      <c r="W1792" s="44">
        <f t="shared" si="13"/>
        <v>0.006692213233</v>
      </c>
      <c r="X1792" s="44">
        <f t="shared" si="14"/>
        <v>0.003239605135</v>
      </c>
      <c r="Y1792" s="33">
        <f t="shared" si="15"/>
        <v>0.4840857609</v>
      </c>
      <c r="Z1792" s="43">
        <v>1.0</v>
      </c>
      <c r="AA1792" s="33">
        <f t="shared" si="16"/>
        <v>1.484085761</v>
      </c>
      <c r="AB1792" s="33">
        <f t="shared" si="17"/>
        <v>0.3261844926</v>
      </c>
      <c r="AC1792" s="33">
        <f t="shared" si="18"/>
        <v>0.6738155074</v>
      </c>
      <c r="AD1792" s="33">
        <f t="shared" si="19"/>
        <v>0.004498914512</v>
      </c>
      <c r="AE1792" s="34">
        <f t="shared" si="23"/>
        <v>1</v>
      </c>
      <c r="AF1792" s="34">
        <f t="shared" si="24"/>
        <v>0</v>
      </c>
      <c r="AG1792" s="34">
        <f t="shared" si="25"/>
        <v>0</v>
      </c>
      <c r="AH1792" s="34">
        <f t="shared" si="26"/>
        <v>3</v>
      </c>
      <c r="AI1792" s="34">
        <f t="shared" si="28"/>
        <v>0</v>
      </c>
      <c r="AJ1792" s="34">
        <f t="shared" si="29"/>
        <v>1</v>
      </c>
      <c r="AK1792" s="34">
        <f t="shared" si="27"/>
        <v>0.004498914512</v>
      </c>
      <c r="AL1792" s="36">
        <f t="shared" si="34"/>
        <v>0</v>
      </c>
      <c r="AM1792" s="36">
        <f t="shared" si="35"/>
        <v>0</v>
      </c>
      <c r="AN1792" s="46">
        <f t="shared" si="36"/>
        <v>0</v>
      </c>
      <c r="AO1792" s="36">
        <f t="shared" si="37"/>
        <v>0</v>
      </c>
      <c r="AP1792" s="36">
        <f t="shared" si="39"/>
        <v>0</v>
      </c>
      <c r="AQ1792" s="36">
        <f t="shared" si="40"/>
        <v>0</v>
      </c>
      <c r="AR1792" s="36">
        <f t="shared" si="38"/>
        <v>0</v>
      </c>
      <c r="AS1792" s="38">
        <f t="shared" si="45"/>
        <v>0</v>
      </c>
      <c r="AT1792" s="38">
        <f t="shared" si="46"/>
        <v>0</v>
      </c>
      <c r="AU1792" s="38">
        <f t="shared" si="47"/>
        <v>0</v>
      </c>
      <c r="AV1792" s="38">
        <f t="shared" si="48"/>
        <v>2</v>
      </c>
      <c r="AW1792" s="38">
        <f t="shared" si="51"/>
        <v>0</v>
      </c>
      <c r="AX1792" s="38">
        <f t="shared" si="52"/>
        <v>-1</v>
      </c>
      <c r="AY1792" s="38">
        <f t="shared" si="49"/>
        <v>-0.004498914512</v>
      </c>
      <c r="AZ1792" s="12">
        <f t="shared" si="30"/>
        <v>138.6114869</v>
      </c>
      <c r="BA1792" s="12">
        <f t="shared" si="41"/>
        <v>101.4866294</v>
      </c>
      <c r="BB1792" s="12">
        <f t="shared" si="53"/>
        <v>133.2129748</v>
      </c>
      <c r="BC1792" s="12">
        <f t="shared" si="50"/>
        <v>0</v>
      </c>
      <c r="BD1792" s="12">
        <f t="shared" si="54"/>
        <v>122.2777145</v>
      </c>
    </row>
    <row r="1793" ht="14.25" customHeight="1">
      <c r="A1793" s="7">
        <v>39122.0</v>
      </c>
      <c r="B1793" s="21" t="s">
        <v>90</v>
      </c>
      <c r="C1793" s="8">
        <v>39.013557</v>
      </c>
      <c r="D1793" s="33">
        <f t="shared" si="5"/>
        <v>0.009476988779</v>
      </c>
      <c r="E1793" s="33">
        <f t="shared" si="7"/>
        <v>-0.01737404374</v>
      </c>
      <c r="F1793" s="33">
        <f t="shared" si="9"/>
        <v>-0.008378677678</v>
      </c>
      <c r="G1793" s="33">
        <f t="shared" si="11"/>
        <v>-0.01601226561</v>
      </c>
      <c r="H1793" s="33">
        <f t="shared" si="20"/>
        <v>-1.214585722</v>
      </c>
      <c r="I1793" s="45">
        <f t="shared" si="31"/>
        <v>-0.7508543694</v>
      </c>
      <c r="J1793" s="45">
        <f t="shared" si="43"/>
        <v>-1.295278316</v>
      </c>
      <c r="K1793" s="21" t="s">
        <v>91</v>
      </c>
      <c r="L1793" s="8">
        <v>14.182174</v>
      </c>
      <c r="M1793" s="33">
        <f t="shared" si="6"/>
        <v>-0.002089099642</v>
      </c>
      <c r="N1793" s="33">
        <f t="shared" si="8"/>
        <v>-0.009950012932</v>
      </c>
      <c r="O1793" s="33">
        <f t="shared" si="10"/>
        <v>-0.001463427445</v>
      </c>
      <c r="P1793" s="33">
        <f t="shared" si="12"/>
        <v>-0.02010677264</v>
      </c>
      <c r="Q1793" s="45">
        <f t="shared" si="21"/>
        <v>-0.9260470483</v>
      </c>
      <c r="R1793" s="45">
        <f t="shared" si="32"/>
        <v>-0.3544726639</v>
      </c>
      <c r="S1793" s="45">
        <f t="shared" si="44"/>
        <v>-1.323797296</v>
      </c>
      <c r="T1793" s="33">
        <f t="shared" si="22"/>
        <v>-0.2885386737</v>
      </c>
      <c r="U1793" s="33">
        <f t="shared" si="33"/>
        <v>-0.3963817055</v>
      </c>
      <c r="V1793" s="33">
        <f t="shared" si="42"/>
        <v>0.02851898008</v>
      </c>
      <c r="W1793" s="44">
        <f t="shared" si="13"/>
        <v>0.006411190073</v>
      </c>
      <c r="X1793" s="44">
        <f t="shared" si="14"/>
        <v>0.003212567667</v>
      </c>
      <c r="Y1793" s="33">
        <f t="shared" si="15"/>
        <v>0.5010875719</v>
      </c>
      <c r="Z1793" s="43">
        <v>1.0</v>
      </c>
      <c r="AA1793" s="33">
        <f t="shared" si="16"/>
        <v>1.501087572</v>
      </c>
      <c r="AB1793" s="33">
        <f t="shared" si="17"/>
        <v>0.3338163484</v>
      </c>
      <c r="AC1793" s="33">
        <f t="shared" si="18"/>
        <v>0.6661836516</v>
      </c>
      <c r="AD1793" s="33">
        <f t="shared" si="19"/>
        <v>-0.003224105304</v>
      </c>
      <c r="AE1793" s="34">
        <f t="shared" si="23"/>
        <v>0</v>
      </c>
      <c r="AF1793" s="34">
        <f t="shared" si="24"/>
        <v>0</v>
      </c>
      <c r="AG1793" s="34">
        <f t="shared" si="25"/>
        <v>0</v>
      </c>
      <c r="AH1793" s="34">
        <f t="shared" si="26"/>
        <v>4</v>
      </c>
      <c r="AI1793" s="34">
        <f t="shared" si="28"/>
        <v>0</v>
      </c>
      <c r="AJ1793" s="34">
        <f t="shared" si="29"/>
        <v>1</v>
      </c>
      <c r="AK1793" s="34">
        <f t="shared" si="27"/>
        <v>-0.003224105304</v>
      </c>
      <c r="AL1793" s="36">
        <f t="shared" si="34"/>
        <v>0</v>
      </c>
      <c r="AM1793" s="36">
        <f t="shared" si="35"/>
        <v>0</v>
      </c>
      <c r="AN1793" s="46">
        <f t="shared" si="36"/>
        <v>0</v>
      </c>
      <c r="AO1793" s="36">
        <f t="shared" si="37"/>
        <v>0</v>
      </c>
      <c r="AP1793" s="36">
        <f t="shared" si="39"/>
        <v>0</v>
      </c>
      <c r="AQ1793" s="36">
        <f t="shared" si="40"/>
        <v>0</v>
      </c>
      <c r="AR1793" s="36">
        <f t="shared" si="38"/>
        <v>0</v>
      </c>
      <c r="AS1793" s="38">
        <f t="shared" si="45"/>
        <v>0</v>
      </c>
      <c r="AT1793" s="38">
        <f t="shared" si="46"/>
        <v>0</v>
      </c>
      <c r="AU1793" s="38">
        <f t="shared" si="47"/>
        <v>0</v>
      </c>
      <c r="AV1793" s="38">
        <f t="shared" si="48"/>
        <v>3</v>
      </c>
      <c r="AW1793" s="38">
        <f t="shared" si="51"/>
        <v>0</v>
      </c>
      <c r="AX1793" s="38">
        <f t="shared" si="52"/>
        <v>-1</v>
      </c>
      <c r="AY1793" s="38">
        <f t="shared" si="49"/>
        <v>0.003224105304</v>
      </c>
      <c r="AZ1793" s="12">
        <f t="shared" si="30"/>
        <v>138.1645889</v>
      </c>
      <c r="BA1793" s="12">
        <f t="shared" si="41"/>
        <v>101.4866294</v>
      </c>
      <c r="BB1793" s="12">
        <f t="shared" si="53"/>
        <v>133.6424674</v>
      </c>
      <c r="BC1793" s="12">
        <f t="shared" si="50"/>
        <v>0</v>
      </c>
      <c r="BD1793" s="12">
        <f t="shared" si="54"/>
        <v>122.2777145</v>
      </c>
    </row>
    <row r="1794" ht="14.25" customHeight="1">
      <c r="A1794" s="7">
        <v>39125.0</v>
      </c>
      <c r="B1794" s="21" t="s">
        <v>90</v>
      </c>
      <c r="C1794" s="8">
        <v>38.897579</v>
      </c>
      <c r="D1794" s="33">
        <f t="shared" si="5"/>
        <v>-0.002972761494</v>
      </c>
      <c r="E1794" s="33">
        <f t="shared" si="7"/>
        <v>-0.0171215946</v>
      </c>
      <c r="F1794" s="33">
        <f t="shared" si="9"/>
        <v>-0.01362261804</v>
      </c>
      <c r="G1794" s="33">
        <f t="shared" si="11"/>
        <v>-0.01514701947</v>
      </c>
      <c r="H1794" s="33">
        <f t="shared" si="20"/>
        <v>-1.183928633</v>
      </c>
      <c r="I1794" s="45">
        <f t="shared" si="31"/>
        <v>-1.071575205</v>
      </c>
      <c r="J1794" s="45">
        <f t="shared" si="43"/>
        <v>-1.222581864</v>
      </c>
      <c r="K1794" s="21" t="s">
        <v>91</v>
      </c>
      <c r="L1794" s="8">
        <v>14.229685</v>
      </c>
      <c r="M1794" s="33">
        <f t="shared" si="6"/>
        <v>0.003350050563</v>
      </c>
      <c r="N1794" s="33">
        <f t="shared" si="8"/>
        <v>0.000417330199</v>
      </c>
      <c r="O1794" s="33">
        <f t="shared" si="10"/>
        <v>0.004401606909</v>
      </c>
      <c r="P1794" s="33">
        <f t="shared" si="12"/>
        <v>-0.0129763535</v>
      </c>
      <c r="Q1794" s="45">
        <f t="shared" si="21"/>
        <v>-0.1651626392</v>
      </c>
      <c r="R1794" s="45">
        <f t="shared" si="32"/>
        <v>-0.06287054173</v>
      </c>
      <c r="S1794" s="45">
        <f t="shared" si="44"/>
        <v>-1.02393224</v>
      </c>
      <c r="T1794" s="33">
        <f t="shared" si="22"/>
        <v>-1.018765994</v>
      </c>
      <c r="U1794" s="33">
        <f t="shared" si="33"/>
        <v>-1.008704663</v>
      </c>
      <c r="V1794" s="33">
        <f t="shared" si="42"/>
        <v>-0.1986496241</v>
      </c>
      <c r="W1794" s="44">
        <f t="shared" si="13"/>
        <v>0.006392138311</v>
      </c>
      <c r="X1794" s="44">
        <f t="shared" si="14"/>
        <v>0.00327779051</v>
      </c>
      <c r="Y1794" s="33">
        <f t="shared" si="15"/>
        <v>0.5127846663</v>
      </c>
      <c r="Z1794" s="43">
        <v>1.0</v>
      </c>
      <c r="AA1794" s="33">
        <f t="shared" si="16"/>
        <v>1.512784666</v>
      </c>
      <c r="AB1794" s="33">
        <f t="shared" si="17"/>
        <v>0.3389673876</v>
      </c>
      <c r="AC1794" s="33">
        <f t="shared" si="18"/>
        <v>0.6610326124</v>
      </c>
      <c r="AD1794" s="33">
        <f t="shared" si="19"/>
        <v>-0.003521530097</v>
      </c>
      <c r="AE1794" s="34">
        <f t="shared" si="23"/>
        <v>1</v>
      </c>
      <c r="AF1794" s="34">
        <f t="shared" si="24"/>
        <v>0</v>
      </c>
      <c r="AG1794" s="34">
        <f t="shared" si="25"/>
        <v>0</v>
      </c>
      <c r="AH1794" s="34">
        <f t="shared" si="26"/>
        <v>5</v>
      </c>
      <c r="AI1794" s="34">
        <f t="shared" si="28"/>
        <v>0</v>
      </c>
      <c r="AJ1794" s="34">
        <f t="shared" si="29"/>
        <v>1</v>
      </c>
      <c r="AK1794" s="34">
        <f t="shared" si="27"/>
        <v>-0.003521530097</v>
      </c>
      <c r="AL1794" s="36">
        <f t="shared" si="34"/>
        <v>1</v>
      </c>
      <c r="AM1794" s="36">
        <f t="shared" si="35"/>
        <v>0</v>
      </c>
      <c r="AN1794" s="46">
        <f t="shared" si="36"/>
        <v>0</v>
      </c>
      <c r="AO1794" s="36">
        <f t="shared" si="37"/>
        <v>1</v>
      </c>
      <c r="AP1794" s="36">
        <f t="shared" si="39"/>
        <v>0</v>
      </c>
      <c r="AQ1794" s="36">
        <f t="shared" si="40"/>
        <v>1</v>
      </c>
      <c r="AR1794" s="36">
        <f t="shared" si="38"/>
        <v>-0.003521530097</v>
      </c>
      <c r="AS1794" s="38">
        <f t="shared" si="45"/>
        <v>0</v>
      </c>
      <c r="AT1794" s="38">
        <f t="shared" si="46"/>
        <v>0</v>
      </c>
      <c r="AU1794" s="38">
        <f t="shared" si="47"/>
        <v>0</v>
      </c>
      <c r="AV1794" s="38">
        <f t="shared" si="48"/>
        <v>4</v>
      </c>
      <c r="AW1794" s="38">
        <f t="shared" si="51"/>
        <v>0</v>
      </c>
      <c r="AX1794" s="38">
        <f t="shared" si="52"/>
        <v>-1</v>
      </c>
      <c r="AY1794" s="38">
        <f t="shared" si="49"/>
        <v>0.003521530097</v>
      </c>
      <c r="AZ1794" s="12">
        <f t="shared" si="30"/>
        <v>137.6780381</v>
      </c>
      <c r="BA1794" s="12">
        <f t="shared" si="41"/>
        <v>101.1292412</v>
      </c>
      <c r="BB1794" s="12">
        <f t="shared" si="53"/>
        <v>134.1130934</v>
      </c>
      <c r="BC1794" s="12">
        <f t="shared" si="50"/>
        <v>-0.001173843366</v>
      </c>
      <c r="BD1794" s="12">
        <f t="shared" si="54"/>
        <v>122.1341796</v>
      </c>
    </row>
    <row r="1795" ht="14.25" customHeight="1">
      <c r="A1795" s="7">
        <v>39126.0</v>
      </c>
      <c r="B1795" s="21" t="s">
        <v>90</v>
      </c>
      <c r="C1795" s="8">
        <v>38.952518</v>
      </c>
      <c r="D1795" s="33">
        <f t="shared" si="5"/>
        <v>0.001412401528</v>
      </c>
      <c r="E1795" s="33">
        <f t="shared" si="7"/>
        <v>-0.009007778672</v>
      </c>
      <c r="F1795" s="33">
        <f t="shared" si="9"/>
        <v>-0.01966485578</v>
      </c>
      <c r="G1795" s="33">
        <f t="shared" si="11"/>
        <v>-0.01603688004</v>
      </c>
      <c r="H1795" s="33">
        <f t="shared" si="20"/>
        <v>-0.7079994808</v>
      </c>
      <c r="I1795" s="45">
        <f t="shared" si="31"/>
        <v>-1.49610944</v>
      </c>
      <c r="J1795" s="45">
        <f t="shared" si="43"/>
        <v>-1.277612962</v>
      </c>
      <c r="K1795" s="21" t="s">
        <v>91</v>
      </c>
      <c r="L1795" s="8">
        <v>14.315797</v>
      </c>
      <c r="M1795" s="33">
        <f t="shared" si="6"/>
        <v>0.006051574578</v>
      </c>
      <c r="N1795" s="33">
        <f t="shared" si="8"/>
        <v>0.003329972967</v>
      </c>
      <c r="O1795" s="33">
        <f t="shared" si="10"/>
        <v>0.00836604911</v>
      </c>
      <c r="P1795" s="33">
        <f t="shared" si="12"/>
        <v>-0.00598003558</v>
      </c>
      <c r="Q1795" s="45">
        <f t="shared" si="21"/>
        <v>0.03322762571</v>
      </c>
      <c r="R1795" s="45">
        <f t="shared" si="32"/>
        <v>0.1294827177</v>
      </c>
      <c r="S1795" s="45">
        <f t="shared" si="44"/>
        <v>-0.7364258121</v>
      </c>
      <c r="T1795" s="33">
        <f t="shared" si="22"/>
        <v>-0.7412271065</v>
      </c>
      <c r="U1795" s="33">
        <f t="shared" si="33"/>
        <v>-1.625592158</v>
      </c>
      <c r="V1795" s="33">
        <f t="shared" si="42"/>
        <v>-0.5411871498</v>
      </c>
      <c r="W1795" s="44">
        <f t="shared" si="13"/>
        <v>0.006372487558</v>
      </c>
      <c r="X1795" s="44">
        <f t="shared" si="14"/>
        <v>0.003600894873</v>
      </c>
      <c r="Y1795" s="33">
        <f t="shared" si="15"/>
        <v>0.5650689531</v>
      </c>
      <c r="Z1795" s="43">
        <v>1.0</v>
      </c>
      <c r="AA1795" s="33">
        <f t="shared" si="16"/>
        <v>1.565068953</v>
      </c>
      <c r="AB1795" s="33">
        <f t="shared" si="17"/>
        <v>0.361050516</v>
      </c>
      <c r="AC1795" s="33">
        <f t="shared" si="18"/>
        <v>0.638949484</v>
      </c>
      <c r="AD1795" s="33">
        <f t="shared" si="19"/>
        <v>0.001770813207</v>
      </c>
      <c r="AE1795" s="34">
        <f t="shared" si="23"/>
        <v>0</v>
      </c>
      <c r="AF1795" s="34">
        <f t="shared" si="24"/>
        <v>0</v>
      </c>
      <c r="AG1795" s="34">
        <f t="shared" si="25"/>
        <v>0</v>
      </c>
      <c r="AH1795" s="34">
        <f t="shared" si="26"/>
        <v>0</v>
      </c>
      <c r="AI1795" s="34">
        <f t="shared" si="28"/>
        <v>1</v>
      </c>
      <c r="AJ1795" s="34">
        <f t="shared" si="29"/>
        <v>0</v>
      </c>
      <c r="AK1795" s="34">
        <f t="shared" si="27"/>
        <v>0</v>
      </c>
      <c r="AL1795" s="36">
        <f t="shared" si="34"/>
        <v>1</v>
      </c>
      <c r="AM1795" s="36">
        <f t="shared" si="35"/>
        <v>0</v>
      </c>
      <c r="AN1795" s="46">
        <f t="shared" si="36"/>
        <v>0</v>
      </c>
      <c r="AO1795" s="36">
        <f t="shared" si="37"/>
        <v>2</v>
      </c>
      <c r="AP1795" s="36">
        <f t="shared" si="39"/>
        <v>0</v>
      </c>
      <c r="AQ1795" s="36">
        <f t="shared" si="40"/>
        <v>1</v>
      </c>
      <c r="AR1795" s="36">
        <f t="shared" si="38"/>
        <v>0.001770813207</v>
      </c>
      <c r="AS1795" s="38">
        <f t="shared" si="45"/>
        <v>0</v>
      </c>
      <c r="AT1795" s="38">
        <f t="shared" si="46"/>
        <v>0</v>
      </c>
      <c r="AU1795" s="38">
        <f t="shared" si="47"/>
        <v>0</v>
      </c>
      <c r="AV1795" s="38">
        <f t="shared" si="48"/>
        <v>5</v>
      </c>
      <c r="AW1795" s="38">
        <f t="shared" si="51"/>
        <v>0</v>
      </c>
      <c r="AX1795" s="38">
        <f t="shared" si="52"/>
        <v>-1</v>
      </c>
      <c r="AY1795" s="38">
        <f t="shared" si="49"/>
        <v>-0.001770813207</v>
      </c>
      <c r="AZ1795" s="12">
        <f t="shared" si="30"/>
        <v>137.6780381</v>
      </c>
      <c r="BA1795" s="12">
        <f t="shared" si="41"/>
        <v>101.3083222</v>
      </c>
      <c r="BB1795" s="12">
        <f t="shared" si="53"/>
        <v>133.8756042</v>
      </c>
      <c r="BC1795" s="12">
        <f t="shared" si="50"/>
        <v>0</v>
      </c>
      <c r="BD1795" s="12">
        <f t="shared" si="54"/>
        <v>122.1341796</v>
      </c>
    </row>
    <row r="1796" ht="14.25" customHeight="1">
      <c r="A1796" s="7">
        <v>39127.0</v>
      </c>
      <c r="B1796" s="21" t="s">
        <v>90</v>
      </c>
      <c r="C1796" s="8">
        <v>38.671719</v>
      </c>
      <c r="D1796" s="33">
        <f t="shared" si="5"/>
        <v>-0.007208750921</v>
      </c>
      <c r="E1796" s="33">
        <f t="shared" si="7"/>
        <v>-0.01782960048</v>
      </c>
      <c r="F1796" s="33">
        <f t="shared" si="9"/>
        <v>-0.02896961834</v>
      </c>
      <c r="G1796" s="33">
        <f t="shared" si="11"/>
        <v>-0.0253844438</v>
      </c>
      <c r="H1796" s="33">
        <f t="shared" si="20"/>
        <v>-1.304907693</v>
      </c>
      <c r="I1796" s="45">
        <f t="shared" si="31"/>
        <v>-2.080142354</v>
      </c>
      <c r="J1796" s="45">
        <f t="shared" si="43"/>
        <v>-1.716328411</v>
      </c>
      <c r="K1796" s="21" t="s">
        <v>91</v>
      </c>
      <c r="L1796" s="8">
        <v>14.217807</v>
      </c>
      <c r="M1796" s="33">
        <f t="shared" si="6"/>
        <v>-0.006844886107</v>
      </c>
      <c r="N1796" s="33">
        <f t="shared" si="8"/>
        <v>-0.003122978068</v>
      </c>
      <c r="O1796" s="33">
        <f t="shared" si="10"/>
        <v>0</v>
      </c>
      <c r="P1796" s="33">
        <f t="shared" si="12"/>
        <v>-0.01481470497</v>
      </c>
      <c r="Q1796" s="45">
        <f t="shared" si="21"/>
        <v>-0.4479561027</v>
      </c>
      <c r="R1796" s="45">
        <f t="shared" si="32"/>
        <v>-0.3091396477</v>
      </c>
      <c r="S1796" s="45">
        <f t="shared" si="44"/>
        <v>-1.040106314</v>
      </c>
      <c r="T1796" s="33">
        <f t="shared" si="22"/>
        <v>-0.85695159</v>
      </c>
      <c r="U1796" s="33">
        <f t="shared" si="33"/>
        <v>-1.771002706</v>
      </c>
      <c r="V1796" s="33">
        <f t="shared" si="42"/>
        <v>-0.676222097</v>
      </c>
      <c r="W1796" s="44">
        <f t="shared" si="13"/>
        <v>0.006483286777</v>
      </c>
      <c r="X1796" s="44">
        <f t="shared" si="14"/>
        <v>0.003837274573</v>
      </c>
      <c r="Y1796" s="33">
        <f t="shared" si="15"/>
        <v>0.5918717937</v>
      </c>
      <c r="Z1796" s="43">
        <v>1.0</v>
      </c>
      <c r="AA1796" s="33">
        <f t="shared" si="16"/>
        <v>1.591871794</v>
      </c>
      <c r="AB1796" s="33">
        <f t="shared" si="17"/>
        <v>0.3718087072</v>
      </c>
      <c r="AC1796" s="33">
        <f t="shared" si="18"/>
        <v>0.6281912928</v>
      </c>
      <c r="AD1796" s="33">
        <f t="shared" si="19"/>
        <v>0.00467805845</v>
      </c>
      <c r="AE1796" s="34">
        <f t="shared" si="23"/>
        <v>0</v>
      </c>
      <c r="AF1796" s="34">
        <f t="shared" si="24"/>
        <v>0</v>
      </c>
      <c r="AG1796" s="34">
        <f t="shared" si="25"/>
        <v>0</v>
      </c>
      <c r="AH1796" s="34">
        <f t="shared" si="26"/>
        <v>0</v>
      </c>
      <c r="AI1796" s="34">
        <f t="shared" si="28"/>
        <v>0</v>
      </c>
      <c r="AJ1796" s="34">
        <f t="shared" si="29"/>
        <v>0</v>
      </c>
      <c r="AK1796" s="34">
        <f t="shared" si="27"/>
        <v>0</v>
      </c>
      <c r="AL1796" s="36">
        <f t="shared" si="34"/>
        <v>1</v>
      </c>
      <c r="AM1796" s="36">
        <f t="shared" si="35"/>
        <v>0</v>
      </c>
      <c r="AN1796" s="46">
        <f t="shared" si="36"/>
        <v>0</v>
      </c>
      <c r="AO1796" s="36">
        <f t="shared" si="37"/>
        <v>3</v>
      </c>
      <c r="AP1796" s="36">
        <f t="shared" si="39"/>
        <v>0</v>
      </c>
      <c r="AQ1796" s="36">
        <f t="shared" si="40"/>
        <v>1</v>
      </c>
      <c r="AR1796" s="36">
        <f t="shared" si="38"/>
        <v>0.00467805845</v>
      </c>
      <c r="AS1796" s="38">
        <f t="shared" si="45"/>
        <v>0</v>
      </c>
      <c r="AT1796" s="38">
        <f t="shared" si="46"/>
        <v>0</v>
      </c>
      <c r="AU1796" s="38">
        <f t="shared" si="47"/>
        <v>0</v>
      </c>
      <c r="AV1796" s="38">
        <f t="shared" si="48"/>
        <v>0</v>
      </c>
      <c r="AW1796" s="38">
        <f t="shared" si="51"/>
        <v>1</v>
      </c>
      <c r="AX1796" s="38">
        <f t="shared" si="52"/>
        <v>0</v>
      </c>
      <c r="AY1796" s="38">
        <f t="shared" si="49"/>
        <v>0</v>
      </c>
      <c r="AZ1796" s="12">
        <f t="shared" si="30"/>
        <v>137.6780381</v>
      </c>
      <c r="BA1796" s="12">
        <f t="shared" si="41"/>
        <v>101.7822484</v>
      </c>
      <c r="BB1796" s="12">
        <f t="shared" si="53"/>
        <v>133.8756042</v>
      </c>
      <c r="BC1796" s="12">
        <f t="shared" si="50"/>
        <v>0.001559352817</v>
      </c>
      <c r="BD1796" s="12">
        <f t="shared" si="54"/>
        <v>122.3246299</v>
      </c>
    </row>
    <row r="1797" ht="14.25" customHeight="1">
      <c r="A1797" s="7">
        <v>39128.0</v>
      </c>
      <c r="B1797" s="21" t="s">
        <v>90</v>
      </c>
      <c r="C1797" s="8">
        <v>39.117332</v>
      </c>
      <c r="D1797" s="33">
        <f t="shared" si="5"/>
        <v>0.0115229685</v>
      </c>
      <c r="E1797" s="33">
        <f t="shared" si="7"/>
        <v>0.0121621701</v>
      </c>
      <c r="F1797" s="33">
        <f t="shared" si="9"/>
        <v>-0.01988395707</v>
      </c>
      <c r="G1797" s="33">
        <f t="shared" si="11"/>
        <v>-0.01293952452</v>
      </c>
      <c r="H1797" s="33">
        <f t="shared" si="20"/>
        <v>0.6349354453</v>
      </c>
      <c r="I1797" s="45">
        <f t="shared" si="31"/>
        <v>-1.54353626</v>
      </c>
      <c r="J1797" s="45">
        <f t="shared" si="43"/>
        <v>-1.122811781</v>
      </c>
      <c r="K1797" s="21" t="s">
        <v>91</v>
      </c>
      <c r="L1797" s="8">
        <v>14.208896</v>
      </c>
      <c r="M1797" s="33">
        <f t="shared" si="6"/>
        <v>-0.0006267492589</v>
      </c>
      <c r="N1797" s="33">
        <f t="shared" si="8"/>
        <v>-0.0002088396005</v>
      </c>
      <c r="O1797" s="33">
        <f t="shared" si="10"/>
        <v>-0.005197668439</v>
      </c>
      <c r="P1797" s="33">
        <f t="shared" si="12"/>
        <v>-0.0103412401</v>
      </c>
      <c r="Q1797" s="45">
        <f t="shared" si="21"/>
        <v>-0.2391196111</v>
      </c>
      <c r="R1797" s="45">
        <f t="shared" si="32"/>
        <v>-0.5752162071</v>
      </c>
      <c r="S1797" s="45">
        <f t="shared" si="44"/>
        <v>-0.8426161229</v>
      </c>
      <c r="T1797" s="33">
        <f t="shared" si="22"/>
        <v>0.8740550565</v>
      </c>
      <c r="U1797" s="33">
        <f t="shared" si="33"/>
        <v>-0.9683200531</v>
      </c>
      <c r="V1797" s="33">
        <f t="shared" si="42"/>
        <v>-0.2801956578</v>
      </c>
      <c r="W1797" s="44">
        <f t="shared" si="13"/>
        <v>0.007086007418</v>
      </c>
      <c r="X1797" s="44">
        <f t="shared" si="14"/>
        <v>0.003694633172</v>
      </c>
      <c r="Y1797" s="33">
        <f t="shared" si="15"/>
        <v>0.5213984342</v>
      </c>
      <c r="Z1797" s="43">
        <v>1.0</v>
      </c>
      <c r="AA1797" s="33">
        <f t="shared" si="16"/>
        <v>1.521398434</v>
      </c>
      <c r="AB1797" s="33">
        <f t="shared" si="17"/>
        <v>0.3427099847</v>
      </c>
      <c r="AC1797" s="33">
        <f t="shared" si="18"/>
        <v>0.6572900153</v>
      </c>
      <c r="AD1797" s="33">
        <f t="shared" si="19"/>
        <v>0.002613072908</v>
      </c>
      <c r="AE1797" s="34">
        <f t="shared" si="23"/>
        <v>0</v>
      </c>
      <c r="AF1797" s="34">
        <f t="shared" si="24"/>
        <v>0</v>
      </c>
      <c r="AG1797" s="34">
        <f t="shared" si="25"/>
        <v>0</v>
      </c>
      <c r="AH1797" s="34">
        <f t="shared" si="26"/>
        <v>0</v>
      </c>
      <c r="AI1797" s="34">
        <f t="shared" si="28"/>
        <v>0</v>
      </c>
      <c r="AJ1797" s="34">
        <f t="shared" si="29"/>
        <v>0</v>
      </c>
      <c r="AK1797" s="34">
        <f t="shared" si="27"/>
        <v>0</v>
      </c>
      <c r="AL1797" s="36">
        <f t="shared" si="34"/>
        <v>0</v>
      </c>
      <c r="AM1797" s="36">
        <f t="shared" si="35"/>
        <v>0</v>
      </c>
      <c r="AN1797" s="46">
        <f t="shared" si="36"/>
        <v>0</v>
      </c>
      <c r="AO1797" s="36">
        <f t="shared" si="37"/>
        <v>4</v>
      </c>
      <c r="AP1797" s="36">
        <f t="shared" si="39"/>
        <v>0</v>
      </c>
      <c r="AQ1797" s="36">
        <f t="shared" si="40"/>
        <v>1</v>
      </c>
      <c r="AR1797" s="36">
        <f t="shared" si="38"/>
        <v>0.002613072908</v>
      </c>
      <c r="AS1797" s="38">
        <f t="shared" si="45"/>
        <v>0</v>
      </c>
      <c r="AT1797" s="38">
        <f t="shared" si="46"/>
        <v>0</v>
      </c>
      <c r="AU1797" s="38">
        <f t="shared" si="47"/>
        <v>0</v>
      </c>
      <c r="AV1797" s="38">
        <f t="shared" si="48"/>
        <v>0</v>
      </c>
      <c r="AW1797" s="38">
        <f t="shared" si="51"/>
        <v>0</v>
      </c>
      <c r="AX1797" s="38">
        <f t="shared" si="52"/>
        <v>0</v>
      </c>
      <c r="AY1797" s="38">
        <f t="shared" si="49"/>
        <v>0</v>
      </c>
      <c r="AZ1797" s="12">
        <f t="shared" si="30"/>
        <v>137.6780381</v>
      </c>
      <c r="BA1797" s="12">
        <f t="shared" si="41"/>
        <v>102.0482128</v>
      </c>
      <c r="BB1797" s="12">
        <f t="shared" si="53"/>
        <v>133.8756042</v>
      </c>
      <c r="BC1797" s="12">
        <f t="shared" si="50"/>
        <v>0.0008710243026</v>
      </c>
      <c r="BD1797" s="12">
        <f t="shared" si="54"/>
        <v>122.4311776</v>
      </c>
    </row>
    <row r="1798" ht="14.25" customHeight="1">
      <c r="A1798" s="7">
        <v>39129.0</v>
      </c>
      <c r="B1798" s="21" t="s">
        <v>90</v>
      </c>
      <c r="C1798" s="8">
        <v>39.446976</v>
      </c>
      <c r="D1798" s="33">
        <f t="shared" si="5"/>
        <v>0.008427057346</v>
      </c>
      <c r="E1798" s="33">
        <f t="shared" si="7"/>
        <v>0.01110944588</v>
      </c>
      <c r="F1798" s="33">
        <f t="shared" si="9"/>
        <v>-0.006457613857</v>
      </c>
      <c r="G1798" s="33">
        <f t="shared" si="11"/>
        <v>-0.003085667435</v>
      </c>
      <c r="H1798" s="33">
        <f t="shared" si="20"/>
        <v>0.5390967212</v>
      </c>
      <c r="I1798" s="45">
        <f t="shared" si="31"/>
        <v>-0.7182861419</v>
      </c>
      <c r="J1798" s="45">
        <f t="shared" si="43"/>
        <v>-0.6426048295</v>
      </c>
      <c r="K1798" s="21" t="s">
        <v>91</v>
      </c>
      <c r="L1798" s="8">
        <v>14.21484</v>
      </c>
      <c r="M1798" s="33">
        <f t="shared" si="6"/>
        <v>0.0004183294747</v>
      </c>
      <c r="N1798" s="33">
        <f t="shared" si="8"/>
        <v>0.002303314005</v>
      </c>
      <c r="O1798" s="33">
        <f t="shared" si="10"/>
        <v>-0.007669616931</v>
      </c>
      <c r="P1798" s="33">
        <f t="shared" si="12"/>
        <v>-0.00808093425</v>
      </c>
      <c r="Q1798" s="45">
        <f t="shared" si="21"/>
        <v>-0.04392836568</v>
      </c>
      <c r="R1798" s="45">
        <f t="shared" si="32"/>
        <v>-0.6878370289</v>
      </c>
      <c r="S1798" s="45">
        <f t="shared" si="44"/>
        <v>-0.7277347475</v>
      </c>
      <c r="T1798" s="33">
        <f t="shared" si="22"/>
        <v>0.5830250869</v>
      </c>
      <c r="U1798" s="33">
        <f t="shared" si="33"/>
        <v>-0.03044911296</v>
      </c>
      <c r="V1798" s="33">
        <f t="shared" si="42"/>
        <v>0.08512991794</v>
      </c>
      <c r="W1798" s="44">
        <f t="shared" si="13"/>
        <v>0.007363470092</v>
      </c>
      <c r="X1798" s="44">
        <f t="shared" si="14"/>
        <v>0.003686005274</v>
      </c>
      <c r="Y1798" s="33">
        <f t="shared" si="15"/>
        <v>0.5005799206</v>
      </c>
      <c r="Z1798" s="43">
        <v>1.0</v>
      </c>
      <c r="AA1798" s="33">
        <f t="shared" si="16"/>
        <v>1.500579921</v>
      </c>
      <c r="AB1798" s="33">
        <f t="shared" si="17"/>
        <v>0.3335909762</v>
      </c>
      <c r="AC1798" s="33">
        <f t="shared" si="18"/>
        <v>0.6664090238</v>
      </c>
      <c r="AD1798" s="33">
        <f t="shared" si="19"/>
        <v>0.001201515322</v>
      </c>
      <c r="AE1798" s="34">
        <f t="shared" si="23"/>
        <v>0</v>
      </c>
      <c r="AF1798" s="34">
        <f t="shared" si="24"/>
        <v>0</v>
      </c>
      <c r="AG1798" s="34">
        <f t="shared" si="25"/>
        <v>0</v>
      </c>
      <c r="AH1798" s="34">
        <f t="shared" si="26"/>
        <v>0</v>
      </c>
      <c r="AI1798" s="34">
        <f t="shared" si="28"/>
        <v>0</v>
      </c>
      <c r="AJ1798" s="34">
        <f t="shared" si="29"/>
        <v>0</v>
      </c>
      <c r="AK1798" s="34">
        <f t="shared" si="27"/>
        <v>0</v>
      </c>
      <c r="AL1798" s="36">
        <f t="shared" si="34"/>
        <v>0</v>
      </c>
      <c r="AM1798" s="36">
        <f t="shared" si="35"/>
        <v>0</v>
      </c>
      <c r="AN1798" s="46">
        <f t="shared" si="36"/>
        <v>0</v>
      </c>
      <c r="AO1798" s="36">
        <f t="shared" si="37"/>
        <v>5</v>
      </c>
      <c r="AP1798" s="36">
        <f t="shared" si="39"/>
        <v>0</v>
      </c>
      <c r="AQ1798" s="36">
        <f t="shared" si="40"/>
        <v>1</v>
      </c>
      <c r="AR1798" s="36">
        <f t="shared" si="38"/>
        <v>0.001201515322</v>
      </c>
      <c r="AS1798" s="38">
        <f t="shared" si="45"/>
        <v>0</v>
      </c>
      <c r="AT1798" s="38">
        <f t="shared" si="46"/>
        <v>0</v>
      </c>
      <c r="AU1798" s="38">
        <f t="shared" si="47"/>
        <v>0</v>
      </c>
      <c r="AV1798" s="38">
        <f t="shared" si="48"/>
        <v>0</v>
      </c>
      <c r="AW1798" s="38">
        <f t="shared" si="51"/>
        <v>0</v>
      </c>
      <c r="AX1798" s="38">
        <f t="shared" si="52"/>
        <v>0</v>
      </c>
      <c r="AY1798" s="38">
        <f t="shared" si="49"/>
        <v>0</v>
      </c>
      <c r="AZ1798" s="12">
        <f t="shared" si="30"/>
        <v>137.6780381</v>
      </c>
      <c r="BA1798" s="12">
        <f t="shared" si="41"/>
        <v>102.1708253</v>
      </c>
      <c r="BB1798" s="12">
        <f t="shared" si="53"/>
        <v>133.8756042</v>
      </c>
      <c r="BC1798" s="12">
        <f t="shared" si="50"/>
        <v>0.0004005051073</v>
      </c>
      <c r="BD1798" s="12">
        <f t="shared" si="54"/>
        <v>122.4802119</v>
      </c>
    </row>
    <row r="1799" ht="14.25" customHeight="1">
      <c r="A1799" s="7">
        <v>39133.0</v>
      </c>
      <c r="B1799" s="21" t="s">
        <v>90</v>
      </c>
      <c r="C1799" s="8">
        <v>39.440872</v>
      </c>
      <c r="D1799" s="33">
        <f t="shared" si="5"/>
        <v>-0.0001547393646</v>
      </c>
      <c r="E1799" s="33">
        <f t="shared" si="7"/>
        <v>0.0139672703</v>
      </c>
      <c r="F1799" s="33">
        <f t="shared" si="9"/>
        <v>-0.003393466241</v>
      </c>
      <c r="G1799" s="33">
        <f t="shared" si="11"/>
        <v>-0.003085765537</v>
      </c>
      <c r="H1799" s="33">
        <f t="shared" si="20"/>
        <v>0.7149137577</v>
      </c>
      <c r="I1799" s="45">
        <f t="shared" si="31"/>
        <v>-0.5419178451</v>
      </c>
      <c r="J1799" s="45">
        <f t="shared" si="43"/>
        <v>-0.6492798123</v>
      </c>
      <c r="K1799" s="21" t="s">
        <v>91</v>
      </c>
      <c r="L1799" s="8">
        <v>14.18811</v>
      </c>
      <c r="M1799" s="33">
        <f t="shared" si="6"/>
        <v>-0.001880429185</v>
      </c>
      <c r="N1799" s="33">
        <f t="shared" si="8"/>
        <v>-0.002921709089</v>
      </c>
      <c r="O1799" s="33">
        <f t="shared" si="10"/>
        <v>-0.002505598208</v>
      </c>
      <c r="P1799" s="33">
        <f t="shared" si="12"/>
        <v>-0.00520517379</v>
      </c>
      <c r="Q1799" s="45">
        <f t="shared" si="21"/>
        <v>-0.4098361223</v>
      </c>
      <c r="R1799" s="45">
        <f t="shared" si="32"/>
        <v>-0.4029542835</v>
      </c>
      <c r="S1799" s="45">
        <f t="shared" si="44"/>
        <v>-0.6023580536</v>
      </c>
      <c r="T1799" s="33">
        <f t="shared" si="22"/>
        <v>1.12474988</v>
      </c>
      <c r="U1799" s="33">
        <f t="shared" si="33"/>
        <v>-0.1389635617</v>
      </c>
      <c r="V1799" s="33">
        <f t="shared" si="42"/>
        <v>-0.04692175877</v>
      </c>
      <c r="W1799" s="44">
        <f t="shared" si="13"/>
        <v>0.007363470111</v>
      </c>
      <c r="X1799" s="44">
        <f t="shared" si="14"/>
        <v>0.003560428142</v>
      </c>
      <c r="Y1799" s="33">
        <f t="shared" si="15"/>
        <v>0.4835258497</v>
      </c>
      <c r="Z1799" s="43">
        <v>1.0</v>
      </c>
      <c r="AA1799" s="33">
        <f t="shared" si="16"/>
        <v>1.48352585</v>
      </c>
      <c r="AB1799" s="33">
        <f t="shared" si="17"/>
        <v>0.3259301817</v>
      </c>
      <c r="AC1799" s="33">
        <f t="shared" si="18"/>
        <v>0.6740698183</v>
      </c>
      <c r="AD1799" s="33">
        <f t="shared" si="19"/>
        <v>0.005030678677</v>
      </c>
      <c r="AE1799" s="34">
        <f t="shared" si="23"/>
        <v>-1</v>
      </c>
      <c r="AF1799" s="34">
        <f t="shared" si="24"/>
        <v>0</v>
      </c>
      <c r="AG1799" s="34">
        <f t="shared" si="25"/>
        <v>0</v>
      </c>
      <c r="AH1799" s="34">
        <f t="shared" si="26"/>
        <v>1</v>
      </c>
      <c r="AI1799" s="34">
        <f t="shared" si="28"/>
        <v>0</v>
      </c>
      <c r="AJ1799" s="34">
        <f t="shared" si="29"/>
        <v>-1</v>
      </c>
      <c r="AK1799" s="34">
        <f t="shared" si="27"/>
        <v>-0.005030678677</v>
      </c>
      <c r="AL1799" s="36">
        <f t="shared" si="34"/>
        <v>0</v>
      </c>
      <c r="AM1799" s="36">
        <f t="shared" si="35"/>
        <v>0</v>
      </c>
      <c r="AN1799" s="46">
        <f t="shared" si="36"/>
        <v>0</v>
      </c>
      <c r="AO1799" s="36">
        <f t="shared" si="37"/>
        <v>0</v>
      </c>
      <c r="AP1799" s="36">
        <f t="shared" si="39"/>
        <v>1</v>
      </c>
      <c r="AQ1799" s="36">
        <f t="shared" si="40"/>
        <v>0</v>
      </c>
      <c r="AR1799" s="36">
        <f t="shared" si="38"/>
        <v>0</v>
      </c>
      <c r="AS1799" s="38">
        <f t="shared" si="45"/>
        <v>0</v>
      </c>
      <c r="AT1799" s="38">
        <f t="shared" si="46"/>
        <v>0</v>
      </c>
      <c r="AU1799" s="38">
        <f t="shared" si="47"/>
        <v>0</v>
      </c>
      <c r="AV1799" s="38">
        <f t="shared" si="48"/>
        <v>0</v>
      </c>
      <c r="AW1799" s="38">
        <f t="shared" si="51"/>
        <v>0</v>
      </c>
      <c r="AX1799" s="38">
        <f t="shared" si="52"/>
        <v>0</v>
      </c>
      <c r="AY1799" s="38">
        <f t="shared" si="49"/>
        <v>0</v>
      </c>
      <c r="AZ1799" s="12">
        <f t="shared" si="30"/>
        <v>136.9854241</v>
      </c>
      <c r="BA1799" s="12">
        <f t="shared" si="41"/>
        <v>102.1708253</v>
      </c>
      <c r="BB1799" s="12">
        <f t="shared" si="53"/>
        <v>133.8756042</v>
      </c>
      <c r="BC1799" s="12">
        <f t="shared" si="50"/>
        <v>-0.001676892892</v>
      </c>
      <c r="BD1799" s="12">
        <f t="shared" si="54"/>
        <v>122.2748257</v>
      </c>
    </row>
    <row r="1800" ht="14.25" customHeight="1">
      <c r="A1800" s="7">
        <v>39134.0</v>
      </c>
      <c r="B1800" s="21" t="s">
        <v>90</v>
      </c>
      <c r="C1800" s="8">
        <v>39.691154</v>
      </c>
      <c r="D1800" s="33">
        <f t="shared" si="5"/>
        <v>0.006345752193</v>
      </c>
      <c r="E1800" s="33">
        <f t="shared" si="7"/>
        <v>0.01896247118</v>
      </c>
      <c r="F1800" s="33">
        <f t="shared" si="9"/>
        <v>0.009783882766</v>
      </c>
      <c r="G1800" s="33">
        <f t="shared" si="11"/>
        <v>0.002776212222</v>
      </c>
      <c r="H1800" s="33">
        <f t="shared" si="20"/>
        <v>1.060920586</v>
      </c>
      <c r="I1800" s="45">
        <f t="shared" si="31"/>
        <v>0.2771897815</v>
      </c>
      <c r="J1800" s="45">
        <f t="shared" si="43"/>
        <v>-0.3670963372</v>
      </c>
      <c r="K1800" s="21" t="s">
        <v>91</v>
      </c>
      <c r="L1800" s="8">
        <v>14.125756</v>
      </c>
      <c r="M1800" s="33">
        <f t="shared" si="6"/>
        <v>-0.004394806637</v>
      </c>
      <c r="N1800" s="33">
        <f t="shared" si="8"/>
        <v>-0.01327491582</v>
      </c>
      <c r="O1800" s="33">
        <f t="shared" si="10"/>
        <v>-0.009989147959</v>
      </c>
      <c r="P1800" s="33">
        <f t="shared" si="12"/>
        <v>-0.01142943363</v>
      </c>
      <c r="Q1800" s="45">
        <f t="shared" si="21"/>
        <v>-1.154395538</v>
      </c>
      <c r="R1800" s="45">
        <f t="shared" si="32"/>
        <v>-0.7775130989</v>
      </c>
      <c r="S1800" s="45">
        <f t="shared" si="44"/>
        <v>-0.8404725977</v>
      </c>
      <c r="T1800" s="33">
        <f t="shared" si="22"/>
        <v>2.215316124</v>
      </c>
      <c r="U1800" s="33">
        <f t="shared" si="33"/>
        <v>1.05470288</v>
      </c>
      <c r="V1800" s="33">
        <f t="shared" si="42"/>
        <v>0.4733762605</v>
      </c>
      <c r="W1800" s="44">
        <f t="shared" si="13"/>
        <v>0.007504493326</v>
      </c>
      <c r="X1800" s="44">
        <f t="shared" si="14"/>
        <v>0.003638243944</v>
      </c>
      <c r="Y1800" s="33">
        <f t="shared" si="15"/>
        <v>0.4848087388</v>
      </c>
      <c r="Z1800" s="43">
        <v>1.0</v>
      </c>
      <c r="AA1800" s="33">
        <f t="shared" si="16"/>
        <v>1.484808739</v>
      </c>
      <c r="AB1800" s="33">
        <f t="shared" si="17"/>
        <v>0.3265125845</v>
      </c>
      <c r="AC1800" s="33">
        <f t="shared" si="18"/>
        <v>0.6734874155</v>
      </c>
      <c r="AD1800" s="33">
        <f t="shared" si="19"/>
        <v>0.002014933994</v>
      </c>
      <c r="AE1800" s="34">
        <f t="shared" si="23"/>
        <v>-1</v>
      </c>
      <c r="AF1800" s="34">
        <f t="shared" si="24"/>
        <v>0</v>
      </c>
      <c r="AG1800" s="34">
        <f t="shared" si="25"/>
        <v>0</v>
      </c>
      <c r="AH1800" s="34">
        <f t="shared" si="26"/>
        <v>2</v>
      </c>
      <c r="AI1800" s="34">
        <f t="shared" si="28"/>
        <v>0</v>
      </c>
      <c r="AJ1800" s="34">
        <f t="shared" si="29"/>
        <v>-1</v>
      </c>
      <c r="AK1800" s="34">
        <f t="shared" si="27"/>
        <v>-0.002014933994</v>
      </c>
      <c r="AL1800" s="36">
        <f t="shared" si="34"/>
        <v>-1</v>
      </c>
      <c r="AM1800" s="36">
        <f t="shared" si="35"/>
        <v>0</v>
      </c>
      <c r="AN1800" s="46">
        <f t="shared" si="36"/>
        <v>0</v>
      </c>
      <c r="AO1800" s="36">
        <f t="shared" si="37"/>
        <v>1</v>
      </c>
      <c r="AP1800" s="36">
        <f t="shared" si="39"/>
        <v>0</v>
      </c>
      <c r="AQ1800" s="36">
        <f t="shared" si="40"/>
        <v>-1</v>
      </c>
      <c r="AR1800" s="36">
        <f t="shared" si="38"/>
        <v>-0.002014933994</v>
      </c>
      <c r="AS1800" s="38">
        <f t="shared" si="45"/>
        <v>0</v>
      </c>
      <c r="AT1800" s="38">
        <f t="shared" si="46"/>
        <v>0</v>
      </c>
      <c r="AU1800" s="38">
        <f t="shared" si="47"/>
        <v>0</v>
      </c>
      <c r="AV1800" s="38">
        <f t="shared" si="48"/>
        <v>0</v>
      </c>
      <c r="AW1800" s="38">
        <f t="shared" si="51"/>
        <v>0</v>
      </c>
      <c r="AX1800" s="38">
        <f t="shared" si="52"/>
        <v>0</v>
      </c>
      <c r="AY1800" s="38">
        <f t="shared" si="49"/>
        <v>0</v>
      </c>
      <c r="AZ1800" s="12">
        <f t="shared" si="30"/>
        <v>136.7094076</v>
      </c>
      <c r="BA1800" s="12">
        <f t="shared" si="41"/>
        <v>101.9649579</v>
      </c>
      <c r="BB1800" s="12">
        <f t="shared" si="53"/>
        <v>133.8756042</v>
      </c>
      <c r="BC1800" s="12">
        <f t="shared" si="50"/>
        <v>-0.001343289329</v>
      </c>
      <c r="BD1800" s="12">
        <f t="shared" si="54"/>
        <v>122.1105752</v>
      </c>
    </row>
    <row r="1801" ht="14.25" customHeight="1">
      <c r="A1801" s="7">
        <v>39135.0</v>
      </c>
      <c r="B1801" s="21" t="s">
        <v>90</v>
      </c>
      <c r="C1801" s="8">
        <v>39.471409</v>
      </c>
      <c r="D1801" s="33">
        <f t="shared" si="5"/>
        <v>-0.00553637216</v>
      </c>
      <c r="E1801" s="33">
        <f t="shared" si="7"/>
        <v>0.02067893594</v>
      </c>
      <c r="F1801" s="33">
        <f t="shared" si="9"/>
        <v>0.0024806383</v>
      </c>
      <c r="G1801" s="33">
        <f t="shared" si="11"/>
        <v>-0.008282069184</v>
      </c>
      <c r="H1801" s="33">
        <f t="shared" si="20"/>
        <v>1.158373493</v>
      </c>
      <c r="I1801" s="45">
        <f t="shared" si="31"/>
        <v>-0.2110675196</v>
      </c>
      <c r="J1801" s="45">
        <f t="shared" si="43"/>
        <v>-0.9359805791</v>
      </c>
      <c r="K1801" s="21" t="s">
        <v>91</v>
      </c>
      <c r="L1801" s="8">
        <v>14.04558</v>
      </c>
      <c r="M1801" s="33">
        <f t="shared" si="6"/>
        <v>-0.005675873206</v>
      </c>
      <c r="N1801" s="33">
        <f t="shared" si="8"/>
        <v>-0.01211347151</v>
      </c>
      <c r="O1801" s="33">
        <f t="shared" si="10"/>
        <v>-0.01519861947</v>
      </c>
      <c r="P1801" s="33">
        <f t="shared" si="12"/>
        <v>-0.01724442658</v>
      </c>
      <c r="Q1801" s="45">
        <f t="shared" si="21"/>
        <v>-1.032035803</v>
      </c>
      <c r="R1801" s="45">
        <f t="shared" si="32"/>
        <v>-1.02838016</v>
      </c>
      <c r="S1801" s="45">
        <f t="shared" si="44"/>
        <v>-1.051716143</v>
      </c>
      <c r="T1801" s="33">
        <f t="shared" si="22"/>
        <v>2.190409296</v>
      </c>
      <c r="U1801" s="33">
        <f t="shared" si="33"/>
        <v>0.8173126402</v>
      </c>
      <c r="V1801" s="33">
        <f t="shared" si="42"/>
        <v>0.115735564</v>
      </c>
      <c r="W1801" s="44">
        <f t="shared" si="13"/>
        <v>0.007495168259</v>
      </c>
      <c r="X1801" s="44">
        <f t="shared" si="14"/>
        <v>0.003806186643</v>
      </c>
      <c r="Y1801" s="33">
        <f t="shared" si="15"/>
        <v>0.5078187055</v>
      </c>
      <c r="Z1801" s="43">
        <v>1.0</v>
      </c>
      <c r="AA1801" s="33">
        <f t="shared" si="16"/>
        <v>1.507818706</v>
      </c>
      <c r="AB1801" s="33">
        <f t="shared" si="17"/>
        <v>0.3367902943</v>
      </c>
      <c r="AC1801" s="33">
        <f t="shared" si="18"/>
        <v>0.6632097057</v>
      </c>
      <c r="AD1801" s="33">
        <f t="shared" si="19"/>
        <v>0.0001444973861</v>
      </c>
      <c r="AE1801" s="34">
        <f t="shared" si="23"/>
        <v>-1</v>
      </c>
      <c r="AF1801" s="34">
        <f t="shared" si="24"/>
        <v>0</v>
      </c>
      <c r="AG1801" s="34">
        <f t="shared" si="25"/>
        <v>0</v>
      </c>
      <c r="AH1801" s="34">
        <f t="shared" si="26"/>
        <v>3</v>
      </c>
      <c r="AI1801" s="34">
        <f t="shared" si="28"/>
        <v>0</v>
      </c>
      <c r="AJ1801" s="34">
        <f t="shared" si="29"/>
        <v>-1</v>
      </c>
      <c r="AK1801" s="34">
        <f t="shared" si="27"/>
        <v>-0.0001444973861</v>
      </c>
      <c r="AL1801" s="36">
        <f t="shared" si="34"/>
        <v>0</v>
      </c>
      <c r="AM1801" s="36">
        <f t="shared" si="35"/>
        <v>0</v>
      </c>
      <c r="AN1801" s="46">
        <f t="shared" si="36"/>
        <v>0</v>
      </c>
      <c r="AO1801" s="36">
        <f t="shared" si="37"/>
        <v>2</v>
      </c>
      <c r="AP1801" s="36">
        <f t="shared" si="39"/>
        <v>0</v>
      </c>
      <c r="AQ1801" s="36">
        <f t="shared" si="40"/>
        <v>-1</v>
      </c>
      <c r="AR1801" s="36">
        <f t="shared" si="38"/>
        <v>-0.0001444973861</v>
      </c>
      <c r="AS1801" s="38">
        <f t="shared" si="45"/>
        <v>0</v>
      </c>
      <c r="AT1801" s="38">
        <f t="shared" si="46"/>
        <v>0</v>
      </c>
      <c r="AU1801" s="38">
        <f t="shared" si="47"/>
        <v>0</v>
      </c>
      <c r="AV1801" s="38">
        <f t="shared" si="48"/>
        <v>0</v>
      </c>
      <c r="AW1801" s="38">
        <f t="shared" si="51"/>
        <v>0</v>
      </c>
      <c r="AX1801" s="38">
        <f t="shared" si="52"/>
        <v>0</v>
      </c>
      <c r="AY1801" s="38">
        <f t="shared" si="49"/>
        <v>0</v>
      </c>
      <c r="AZ1801" s="12">
        <f t="shared" si="30"/>
        <v>136.6896534</v>
      </c>
      <c r="BA1801" s="12">
        <f t="shared" si="41"/>
        <v>101.9502242</v>
      </c>
      <c r="BB1801" s="12">
        <f t="shared" si="53"/>
        <v>133.8756042</v>
      </c>
      <c r="BC1801" s="12">
        <f t="shared" si="50"/>
        <v>-0.00009633159072</v>
      </c>
      <c r="BD1801" s="12">
        <f t="shared" si="54"/>
        <v>122.0988121</v>
      </c>
    </row>
    <row r="1802" ht="14.25" customHeight="1">
      <c r="A1802" s="7">
        <v>39136.0</v>
      </c>
      <c r="B1802" s="21" t="s">
        <v>90</v>
      </c>
      <c r="C1802" s="8">
        <v>39.422562</v>
      </c>
      <c r="D1802" s="33">
        <f t="shared" si="5"/>
        <v>-0.001237528663</v>
      </c>
      <c r="E1802" s="33">
        <f t="shared" si="7"/>
        <v>0.007802935026</v>
      </c>
      <c r="F1802" s="33">
        <f t="shared" si="9"/>
        <v>0.02006000575</v>
      </c>
      <c r="G1802" s="33">
        <f t="shared" si="11"/>
        <v>0.002483898045</v>
      </c>
      <c r="H1802" s="33">
        <f t="shared" si="20"/>
        <v>0.2918234428</v>
      </c>
      <c r="I1802" s="45">
        <f t="shared" si="31"/>
        <v>0.9079210328</v>
      </c>
      <c r="J1802" s="45">
        <f t="shared" si="43"/>
        <v>-0.4065636197</v>
      </c>
      <c r="K1802" s="21" t="s">
        <v>91</v>
      </c>
      <c r="L1802" s="8">
        <v>14.033693</v>
      </c>
      <c r="M1802" s="33">
        <f t="shared" si="6"/>
        <v>-0.0008463160653</v>
      </c>
      <c r="N1802" s="33">
        <f t="shared" si="8"/>
        <v>-0.01233051463</v>
      </c>
      <c r="O1802" s="33">
        <f t="shared" si="10"/>
        <v>-0.01253677913</v>
      </c>
      <c r="P1802" s="33">
        <f t="shared" si="12"/>
        <v>-0.01418462982</v>
      </c>
      <c r="Q1802" s="45">
        <f t="shared" si="21"/>
        <v>-1.015291112</v>
      </c>
      <c r="R1802" s="45">
        <f t="shared" si="32"/>
        <v>-0.868915897</v>
      </c>
      <c r="S1802" s="45">
        <f t="shared" si="44"/>
        <v>-0.9185301916</v>
      </c>
      <c r="T1802" s="33">
        <f t="shared" si="22"/>
        <v>1.307114555</v>
      </c>
      <c r="U1802" s="33">
        <f t="shared" si="33"/>
        <v>1.77683693</v>
      </c>
      <c r="V1802" s="33">
        <f t="shared" si="42"/>
        <v>0.5119665718</v>
      </c>
      <c r="W1802" s="44">
        <f t="shared" si="13"/>
        <v>0.006990108752</v>
      </c>
      <c r="X1802" s="44">
        <f t="shared" si="14"/>
        <v>0.003736421229</v>
      </c>
      <c r="Y1802" s="33">
        <f t="shared" si="15"/>
        <v>0.5345297707</v>
      </c>
      <c r="Z1802" s="43">
        <v>1.0</v>
      </c>
      <c r="AA1802" s="33">
        <f t="shared" si="16"/>
        <v>1.534529771</v>
      </c>
      <c r="AB1802" s="33">
        <f t="shared" si="17"/>
        <v>0.3483345719</v>
      </c>
      <c r="AC1802" s="33">
        <f t="shared" si="18"/>
        <v>0.6516654281</v>
      </c>
      <c r="AD1802" s="33">
        <f t="shared" si="19"/>
        <v>-0.006828873235</v>
      </c>
      <c r="AE1802" s="34">
        <f t="shared" si="23"/>
        <v>-1</v>
      </c>
      <c r="AF1802" s="34">
        <f t="shared" si="24"/>
        <v>0</v>
      </c>
      <c r="AG1802" s="34">
        <f t="shared" si="25"/>
        <v>0</v>
      </c>
      <c r="AH1802" s="34">
        <f t="shared" si="26"/>
        <v>4</v>
      </c>
      <c r="AI1802" s="34">
        <f t="shared" si="28"/>
        <v>0</v>
      </c>
      <c r="AJ1802" s="34">
        <f t="shared" si="29"/>
        <v>-1</v>
      </c>
      <c r="AK1802" s="34">
        <f t="shared" si="27"/>
        <v>0.006828873235</v>
      </c>
      <c r="AL1802" s="36">
        <f t="shared" si="34"/>
        <v>-1</v>
      </c>
      <c r="AM1802" s="36">
        <f t="shared" si="35"/>
        <v>0</v>
      </c>
      <c r="AN1802" s="46">
        <f t="shared" si="36"/>
        <v>0</v>
      </c>
      <c r="AO1802" s="36">
        <f t="shared" si="37"/>
        <v>3</v>
      </c>
      <c r="AP1802" s="36">
        <f t="shared" si="39"/>
        <v>0</v>
      </c>
      <c r="AQ1802" s="36">
        <f t="shared" si="40"/>
        <v>-1</v>
      </c>
      <c r="AR1802" s="36">
        <f t="shared" si="38"/>
        <v>0.006828873235</v>
      </c>
      <c r="AS1802" s="38">
        <f t="shared" si="45"/>
        <v>0</v>
      </c>
      <c r="AT1802" s="38">
        <f t="shared" si="46"/>
        <v>0</v>
      </c>
      <c r="AU1802" s="38">
        <f t="shared" si="47"/>
        <v>0</v>
      </c>
      <c r="AV1802" s="38">
        <f t="shared" si="48"/>
        <v>0</v>
      </c>
      <c r="AW1802" s="38">
        <f t="shared" si="51"/>
        <v>0</v>
      </c>
      <c r="AX1802" s="38">
        <f t="shared" si="52"/>
        <v>0</v>
      </c>
      <c r="AY1802" s="38">
        <f t="shared" si="49"/>
        <v>0</v>
      </c>
      <c r="AZ1802" s="12">
        <f t="shared" si="30"/>
        <v>137.6230897</v>
      </c>
      <c r="BA1802" s="12">
        <f t="shared" si="41"/>
        <v>102.6464294</v>
      </c>
      <c r="BB1802" s="12">
        <f t="shared" si="53"/>
        <v>133.8756042</v>
      </c>
      <c r="BC1802" s="12">
        <f t="shared" si="50"/>
        <v>0.004552582156</v>
      </c>
      <c r="BD1802" s="12">
        <f t="shared" si="54"/>
        <v>122.654677</v>
      </c>
    </row>
    <row r="1803" ht="14.25" customHeight="1">
      <c r="A1803" s="7">
        <v>39139.0</v>
      </c>
      <c r="B1803" s="21" t="s">
        <v>90</v>
      </c>
      <c r="C1803" s="8">
        <v>39.36763</v>
      </c>
      <c r="D1803" s="33">
        <f t="shared" si="5"/>
        <v>-0.001393415273</v>
      </c>
      <c r="E1803" s="33">
        <f t="shared" si="7"/>
        <v>-0.002011459636</v>
      </c>
      <c r="F1803" s="33">
        <f t="shared" si="9"/>
        <v>0.00907564004</v>
      </c>
      <c r="G1803" s="33">
        <f t="shared" si="11"/>
        <v>0.0006209204991</v>
      </c>
      <c r="H1803" s="33">
        <f t="shared" si="20"/>
        <v>-0.3688803009</v>
      </c>
      <c r="I1803" s="45">
        <f t="shared" si="31"/>
        <v>0.1663488726</v>
      </c>
      <c r="J1803" s="45">
        <f t="shared" si="43"/>
        <v>-0.5353962074</v>
      </c>
      <c r="K1803" s="21" t="s">
        <v>91</v>
      </c>
      <c r="L1803" s="8">
        <v>14.170301</v>
      </c>
      <c r="M1803" s="33">
        <f t="shared" si="6"/>
        <v>0.009734287333</v>
      </c>
      <c r="N1803" s="33">
        <f t="shared" si="8"/>
        <v>-0.003133274803</v>
      </c>
      <c r="O1803" s="33">
        <f t="shared" si="10"/>
        <v>-0.0008371777134</v>
      </c>
      <c r="P1803" s="33">
        <f t="shared" si="12"/>
        <v>-0.002299380009</v>
      </c>
      <c r="Q1803" s="45">
        <f t="shared" si="21"/>
        <v>-0.3355906517</v>
      </c>
      <c r="R1803" s="45">
        <f t="shared" si="32"/>
        <v>-0.2636194724</v>
      </c>
      <c r="S1803" s="45">
        <f t="shared" si="44"/>
        <v>-0.4608876542</v>
      </c>
      <c r="T1803" s="33">
        <f t="shared" si="22"/>
        <v>-0.0332896492</v>
      </c>
      <c r="U1803" s="33">
        <f t="shared" si="33"/>
        <v>0.4299683451</v>
      </c>
      <c r="V1803" s="33">
        <f t="shared" si="42"/>
        <v>-0.07450855319</v>
      </c>
      <c r="W1803" s="44">
        <f t="shared" si="13"/>
        <v>0.006998008708</v>
      </c>
      <c r="X1803" s="44">
        <f t="shared" si="14"/>
        <v>0.004380174407</v>
      </c>
      <c r="Y1803" s="33">
        <f t="shared" si="15"/>
        <v>0.6259172558</v>
      </c>
      <c r="Z1803" s="43">
        <v>1.0</v>
      </c>
      <c r="AA1803" s="33">
        <f t="shared" si="16"/>
        <v>1.625917256</v>
      </c>
      <c r="AB1803" s="33">
        <f t="shared" si="17"/>
        <v>0.3849625518</v>
      </c>
      <c r="AC1803" s="33">
        <f t="shared" si="18"/>
        <v>0.6150374482</v>
      </c>
      <c r="AD1803" s="33">
        <f t="shared" si="19"/>
        <v>0.006814952785</v>
      </c>
      <c r="AE1803" s="34">
        <f t="shared" si="23"/>
        <v>0</v>
      </c>
      <c r="AF1803" s="34">
        <f t="shared" si="24"/>
        <v>0</v>
      </c>
      <c r="AG1803" s="34">
        <f t="shared" si="25"/>
        <v>0</v>
      </c>
      <c r="AH1803" s="34">
        <f t="shared" si="26"/>
        <v>5</v>
      </c>
      <c r="AI1803" s="34">
        <f t="shared" si="28"/>
        <v>0</v>
      </c>
      <c r="AJ1803" s="34">
        <f t="shared" si="29"/>
        <v>-1</v>
      </c>
      <c r="AK1803" s="34">
        <f t="shared" si="27"/>
        <v>-0.006814952785</v>
      </c>
      <c r="AL1803" s="36">
        <f t="shared" si="34"/>
        <v>0</v>
      </c>
      <c r="AM1803" s="36">
        <f t="shared" si="35"/>
        <v>0</v>
      </c>
      <c r="AN1803" s="46">
        <f t="shared" si="36"/>
        <v>0</v>
      </c>
      <c r="AO1803" s="36">
        <f t="shared" si="37"/>
        <v>4</v>
      </c>
      <c r="AP1803" s="36">
        <f t="shared" si="39"/>
        <v>0</v>
      </c>
      <c r="AQ1803" s="36">
        <f t="shared" si="40"/>
        <v>-1</v>
      </c>
      <c r="AR1803" s="36">
        <f t="shared" si="38"/>
        <v>-0.006814952785</v>
      </c>
      <c r="AS1803" s="38">
        <f t="shared" si="45"/>
        <v>0</v>
      </c>
      <c r="AT1803" s="38">
        <f t="shared" si="46"/>
        <v>0</v>
      </c>
      <c r="AU1803" s="38">
        <f t="shared" si="47"/>
        <v>0</v>
      </c>
      <c r="AV1803" s="38">
        <f t="shared" si="48"/>
        <v>0</v>
      </c>
      <c r="AW1803" s="38">
        <f t="shared" si="51"/>
        <v>0</v>
      </c>
      <c r="AX1803" s="38">
        <f t="shared" si="52"/>
        <v>0</v>
      </c>
      <c r="AY1803" s="38">
        <f t="shared" si="49"/>
        <v>0</v>
      </c>
      <c r="AZ1803" s="12">
        <f t="shared" si="30"/>
        <v>136.6851949</v>
      </c>
      <c r="BA1803" s="12">
        <f t="shared" si="41"/>
        <v>101.9468988</v>
      </c>
      <c r="BB1803" s="12">
        <f t="shared" si="53"/>
        <v>133.8756042</v>
      </c>
      <c r="BC1803" s="12">
        <f t="shared" si="50"/>
        <v>-0.004543301857</v>
      </c>
      <c r="BD1803" s="12">
        <f t="shared" si="54"/>
        <v>122.0974198</v>
      </c>
    </row>
    <row r="1804" ht="14.25" customHeight="1">
      <c r="A1804" s="7">
        <v>39140.0</v>
      </c>
      <c r="B1804" s="21" t="s">
        <v>90</v>
      </c>
      <c r="C1804" s="8">
        <v>38.311546</v>
      </c>
      <c r="D1804" s="33">
        <f t="shared" si="5"/>
        <v>-0.02682620214</v>
      </c>
      <c r="E1804" s="33">
        <f t="shared" si="7"/>
        <v>-0.0286333933</v>
      </c>
      <c r="F1804" s="33">
        <f t="shared" si="9"/>
        <v>-0.01506605334</v>
      </c>
      <c r="G1804" s="33">
        <f t="shared" si="11"/>
        <v>-0.02848343229</v>
      </c>
      <c r="H1804" s="33">
        <f t="shared" si="20"/>
        <v>-2.195327542</v>
      </c>
      <c r="I1804" s="45">
        <f t="shared" si="31"/>
        <v>-1.45577294</v>
      </c>
      <c r="J1804" s="45">
        <f t="shared" si="43"/>
        <v>-2.1633331</v>
      </c>
      <c r="K1804" s="21" t="s">
        <v>91</v>
      </c>
      <c r="L1804" s="8">
        <v>13.775353</v>
      </c>
      <c r="M1804" s="33">
        <f t="shared" si="6"/>
        <v>-0.02787153216</v>
      </c>
      <c r="N1804" s="33">
        <f t="shared" si="8"/>
        <v>-0.02909175359</v>
      </c>
      <c r="O1804" s="33">
        <f t="shared" si="10"/>
        <v>-0.03192846504</v>
      </c>
      <c r="P1804" s="33">
        <f t="shared" si="12"/>
        <v>-0.02766739468</v>
      </c>
      <c r="Q1804" s="45">
        <f t="shared" si="21"/>
        <v>-2.248048858</v>
      </c>
      <c r="R1804" s="45">
        <f t="shared" si="32"/>
        <v>-1.814395375</v>
      </c>
      <c r="S1804" s="45">
        <f t="shared" si="44"/>
        <v>-1.421288447</v>
      </c>
      <c r="T1804" s="33">
        <f t="shared" si="22"/>
        <v>0.05272131628</v>
      </c>
      <c r="U1804" s="33">
        <f t="shared" si="33"/>
        <v>0.3586224345</v>
      </c>
      <c r="V1804" s="33">
        <f t="shared" si="42"/>
        <v>-0.7420446532</v>
      </c>
      <c r="W1804" s="44">
        <f t="shared" si="13"/>
        <v>0.009192012645</v>
      </c>
      <c r="X1804" s="44">
        <f t="shared" si="14"/>
        <v>0.007600280711</v>
      </c>
      <c r="Y1804" s="33">
        <f t="shared" si="15"/>
        <v>0.8268353193</v>
      </c>
      <c r="Z1804" s="43">
        <v>1.0</v>
      </c>
      <c r="AA1804" s="33">
        <f t="shared" si="16"/>
        <v>1.826835319</v>
      </c>
      <c r="AB1804" s="33">
        <f t="shared" si="17"/>
        <v>0.4526052844</v>
      </c>
      <c r="AC1804" s="33">
        <f t="shared" si="18"/>
        <v>0.5473947156</v>
      </c>
      <c r="AD1804" s="33">
        <f t="shared" si="19"/>
        <v>-0.0006093861205</v>
      </c>
      <c r="AE1804" s="34">
        <f t="shared" si="23"/>
        <v>0</v>
      </c>
      <c r="AF1804" s="34">
        <f t="shared" si="24"/>
        <v>0</v>
      </c>
      <c r="AG1804" s="34">
        <f t="shared" si="25"/>
        <v>0</v>
      </c>
      <c r="AH1804" s="34">
        <f t="shared" si="26"/>
        <v>0</v>
      </c>
      <c r="AI1804" s="34">
        <f t="shared" si="28"/>
        <v>1</v>
      </c>
      <c r="AJ1804" s="34">
        <f t="shared" si="29"/>
        <v>0</v>
      </c>
      <c r="AK1804" s="34">
        <f t="shared" si="27"/>
        <v>0</v>
      </c>
      <c r="AL1804" s="36">
        <f t="shared" si="34"/>
        <v>0</v>
      </c>
      <c r="AM1804" s="36">
        <f t="shared" si="35"/>
        <v>0</v>
      </c>
      <c r="AN1804" s="46">
        <f t="shared" si="36"/>
        <v>0</v>
      </c>
      <c r="AO1804" s="36">
        <f t="shared" si="37"/>
        <v>5</v>
      </c>
      <c r="AP1804" s="36">
        <f t="shared" si="39"/>
        <v>0</v>
      </c>
      <c r="AQ1804" s="36">
        <f t="shared" si="40"/>
        <v>-1</v>
      </c>
      <c r="AR1804" s="36">
        <f t="shared" si="38"/>
        <v>0.0006093861205</v>
      </c>
      <c r="AS1804" s="38">
        <f t="shared" si="45"/>
        <v>0</v>
      </c>
      <c r="AT1804" s="38">
        <f t="shared" si="46"/>
        <v>0</v>
      </c>
      <c r="AU1804" s="38">
        <f t="shared" si="47"/>
        <v>0</v>
      </c>
      <c r="AV1804" s="38">
        <f t="shared" si="48"/>
        <v>0</v>
      </c>
      <c r="AW1804" s="38">
        <f t="shared" si="51"/>
        <v>0</v>
      </c>
      <c r="AX1804" s="38">
        <f t="shared" si="52"/>
        <v>0</v>
      </c>
      <c r="AY1804" s="38">
        <f t="shared" si="49"/>
        <v>0</v>
      </c>
      <c r="AZ1804" s="12">
        <f t="shared" si="30"/>
        <v>136.6851949</v>
      </c>
      <c r="BA1804" s="12">
        <f t="shared" si="41"/>
        <v>102.0090238</v>
      </c>
      <c r="BB1804" s="12">
        <f t="shared" si="53"/>
        <v>133.8756042</v>
      </c>
      <c r="BC1804" s="12">
        <f t="shared" si="50"/>
        <v>0.0002031287068</v>
      </c>
      <c r="BD1804" s="12">
        <f t="shared" si="54"/>
        <v>122.1222213</v>
      </c>
    </row>
    <row r="1805" ht="14.25" customHeight="1">
      <c r="A1805" s="7">
        <v>39141.0</v>
      </c>
      <c r="B1805" s="21" t="s">
        <v>90</v>
      </c>
      <c r="C1805" s="8">
        <v>38.549629</v>
      </c>
      <c r="D1805" s="33">
        <f t="shared" si="5"/>
        <v>0.006214392914</v>
      </c>
      <c r="E1805" s="33">
        <f t="shared" si="7"/>
        <v>-0.02876018672</v>
      </c>
      <c r="F1805" s="33">
        <f t="shared" si="9"/>
        <v>-0.01034307975</v>
      </c>
      <c r="G1805" s="33">
        <f t="shared" si="11"/>
        <v>-0.02980454035</v>
      </c>
      <c r="H1805" s="33">
        <f t="shared" si="20"/>
        <v>-2.116381903</v>
      </c>
      <c r="I1805" s="45">
        <f t="shared" si="31"/>
        <v>-1.100116434</v>
      </c>
      <c r="J1805" s="45">
        <f t="shared" si="43"/>
        <v>-2.226653511</v>
      </c>
      <c r="K1805" s="21" t="s">
        <v>91</v>
      </c>
      <c r="L1805" s="8">
        <v>13.86147</v>
      </c>
      <c r="M1805" s="33">
        <f t="shared" si="6"/>
        <v>0.006251527638</v>
      </c>
      <c r="N1805" s="33">
        <f t="shared" si="8"/>
        <v>-0.0187095119</v>
      </c>
      <c r="O1805" s="33">
        <f t="shared" si="10"/>
        <v>-0.03173606052</v>
      </c>
      <c r="P1805" s="33">
        <f t="shared" si="12"/>
        <v>-0.02363551685</v>
      </c>
      <c r="Q1805" s="45">
        <f t="shared" si="21"/>
        <v>-1.411046211</v>
      </c>
      <c r="R1805" s="45">
        <f t="shared" si="32"/>
        <v>-1.726756863</v>
      </c>
      <c r="S1805" s="45">
        <f t="shared" si="44"/>
        <v>-1.234126918</v>
      </c>
      <c r="T1805" s="33">
        <f t="shared" si="22"/>
        <v>-0.7053356927</v>
      </c>
      <c r="U1805" s="33">
        <f t="shared" si="33"/>
        <v>0.6266404289</v>
      </c>
      <c r="V1805" s="33">
        <f t="shared" si="42"/>
        <v>-0.9925265932</v>
      </c>
      <c r="W1805" s="44">
        <f t="shared" si="13"/>
        <v>0.009126372145</v>
      </c>
      <c r="X1805" s="44">
        <f t="shared" si="14"/>
        <v>0.007755354431</v>
      </c>
      <c r="Y1805" s="33">
        <f t="shared" si="15"/>
        <v>0.8497740732</v>
      </c>
      <c r="Z1805" s="43">
        <v>1.0</v>
      </c>
      <c r="AA1805" s="33">
        <f t="shared" si="16"/>
        <v>1.849774073</v>
      </c>
      <c r="AB1805" s="33">
        <f t="shared" si="17"/>
        <v>0.4593934392</v>
      </c>
      <c r="AC1805" s="33">
        <f t="shared" si="18"/>
        <v>0.5406065608</v>
      </c>
      <c r="AD1805" s="33">
        <f t="shared" si="19"/>
        <v>0.003890075163</v>
      </c>
      <c r="AE1805" s="34">
        <f t="shared" si="23"/>
        <v>0</v>
      </c>
      <c r="AF1805" s="34">
        <f t="shared" si="24"/>
        <v>0</v>
      </c>
      <c r="AG1805" s="34">
        <f t="shared" si="25"/>
        <v>0</v>
      </c>
      <c r="AH1805" s="34">
        <f t="shared" si="26"/>
        <v>0</v>
      </c>
      <c r="AI1805" s="34">
        <f t="shared" si="28"/>
        <v>0</v>
      </c>
      <c r="AJ1805" s="34">
        <f t="shared" si="29"/>
        <v>0</v>
      </c>
      <c r="AK1805" s="34">
        <f t="shared" si="27"/>
        <v>0</v>
      </c>
      <c r="AL1805" s="36">
        <f t="shared" si="34"/>
        <v>0</v>
      </c>
      <c r="AM1805" s="36">
        <f t="shared" si="35"/>
        <v>0</v>
      </c>
      <c r="AN1805" s="46">
        <f t="shared" si="36"/>
        <v>0</v>
      </c>
      <c r="AO1805" s="36">
        <f t="shared" si="37"/>
        <v>0</v>
      </c>
      <c r="AP1805" s="36">
        <f t="shared" si="39"/>
        <v>1</v>
      </c>
      <c r="AQ1805" s="36">
        <f t="shared" si="40"/>
        <v>0</v>
      </c>
      <c r="AR1805" s="36">
        <f t="shared" si="38"/>
        <v>0</v>
      </c>
      <c r="AS1805" s="38">
        <f t="shared" si="45"/>
        <v>0</v>
      </c>
      <c r="AT1805" s="38">
        <f t="shared" si="46"/>
        <v>0</v>
      </c>
      <c r="AU1805" s="38">
        <f t="shared" si="47"/>
        <v>0</v>
      </c>
      <c r="AV1805" s="38">
        <f t="shared" si="48"/>
        <v>0</v>
      </c>
      <c r="AW1805" s="38">
        <f t="shared" si="51"/>
        <v>0</v>
      </c>
      <c r="AX1805" s="38">
        <f t="shared" si="52"/>
        <v>0</v>
      </c>
      <c r="AY1805" s="38">
        <f t="shared" si="49"/>
        <v>0</v>
      </c>
      <c r="AZ1805" s="12">
        <f t="shared" si="30"/>
        <v>136.6851949</v>
      </c>
      <c r="BA1805" s="12">
        <f t="shared" si="41"/>
        <v>102.0090238</v>
      </c>
      <c r="BB1805" s="12">
        <f t="shared" si="53"/>
        <v>133.8756042</v>
      </c>
      <c r="BC1805" s="12">
        <f t="shared" si="50"/>
        <v>0</v>
      </c>
      <c r="BD1805" s="12">
        <f t="shared" si="54"/>
        <v>122.1222213</v>
      </c>
    </row>
    <row r="1806" ht="14.25" customHeight="1">
      <c r="A1806" s="7">
        <v>39142.0</v>
      </c>
      <c r="B1806" s="21" t="s">
        <v>90</v>
      </c>
      <c r="C1806" s="8">
        <v>38.720562</v>
      </c>
      <c r="D1806" s="33">
        <f t="shared" si="5"/>
        <v>0.004434102336</v>
      </c>
      <c r="E1806" s="33">
        <f t="shared" si="7"/>
        <v>-0.01902255377</v>
      </c>
      <c r="F1806" s="33">
        <f t="shared" si="9"/>
        <v>0.001263016004</v>
      </c>
      <c r="G1806" s="33">
        <f t="shared" si="11"/>
        <v>-0.02774319143</v>
      </c>
      <c r="H1806" s="33">
        <f t="shared" si="20"/>
        <v>-1.394103664</v>
      </c>
      <c r="I1806" s="45">
        <f t="shared" si="31"/>
        <v>-0.3219454092</v>
      </c>
      <c r="J1806" s="45">
        <f t="shared" si="43"/>
        <v>-2.05310266</v>
      </c>
      <c r="K1806" s="21" t="s">
        <v>91</v>
      </c>
      <c r="L1806" s="8">
        <v>13.813956</v>
      </c>
      <c r="M1806" s="33">
        <f t="shared" si="6"/>
        <v>-0.003427774976</v>
      </c>
      <c r="N1806" s="33">
        <f t="shared" si="8"/>
        <v>-0.01649088183</v>
      </c>
      <c r="O1806" s="33">
        <f t="shared" si="10"/>
        <v>-0.02840459151</v>
      </c>
      <c r="P1806" s="33">
        <f t="shared" si="12"/>
        <v>-0.02840459151</v>
      </c>
      <c r="Q1806" s="45">
        <f t="shared" si="21"/>
        <v>-1.214264627</v>
      </c>
      <c r="R1806" s="45">
        <f t="shared" si="32"/>
        <v>-1.49614768</v>
      </c>
      <c r="S1806" s="45">
        <f t="shared" si="44"/>
        <v>-1.376505431</v>
      </c>
      <c r="T1806" s="33">
        <f t="shared" si="22"/>
        <v>-0.1798390371</v>
      </c>
      <c r="U1806" s="33">
        <f t="shared" si="33"/>
        <v>1.17420227</v>
      </c>
      <c r="V1806" s="33">
        <f t="shared" si="42"/>
        <v>-0.676597229</v>
      </c>
      <c r="W1806" s="44">
        <f t="shared" si="13"/>
        <v>0.009184985291</v>
      </c>
      <c r="X1806" s="44">
        <f t="shared" si="14"/>
        <v>0.007745165777</v>
      </c>
      <c r="Y1806" s="33">
        <f t="shared" si="15"/>
        <v>0.8432420447</v>
      </c>
      <c r="Z1806" s="43">
        <v>1.0</v>
      </c>
      <c r="AA1806" s="33">
        <f t="shared" si="16"/>
        <v>1.843242045</v>
      </c>
      <c r="AB1806" s="33">
        <f t="shared" si="17"/>
        <v>0.4574776531</v>
      </c>
      <c r="AC1806" s="33">
        <f t="shared" si="18"/>
        <v>0.5425223469</v>
      </c>
      <c r="AD1806" s="33">
        <f t="shared" si="19"/>
        <v>0.003740673211</v>
      </c>
      <c r="AE1806" s="34">
        <f t="shared" si="23"/>
        <v>0</v>
      </c>
      <c r="AF1806" s="34">
        <f t="shared" si="24"/>
        <v>0</v>
      </c>
      <c r="AG1806" s="34">
        <f t="shared" si="25"/>
        <v>0</v>
      </c>
      <c r="AH1806" s="34">
        <f t="shared" si="26"/>
        <v>0</v>
      </c>
      <c r="AI1806" s="34">
        <f t="shared" si="28"/>
        <v>0</v>
      </c>
      <c r="AJ1806" s="34">
        <f t="shared" si="29"/>
        <v>0</v>
      </c>
      <c r="AK1806" s="34">
        <f t="shared" si="27"/>
        <v>0</v>
      </c>
      <c r="AL1806" s="36">
        <f t="shared" si="34"/>
        <v>-1</v>
      </c>
      <c r="AM1806" s="36">
        <f t="shared" si="35"/>
        <v>0</v>
      </c>
      <c r="AN1806" s="46">
        <f t="shared" si="36"/>
        <v>0</v>
      </c>
      <c r="AO1806" s="36">
        <f t="shared" si="37"/>
        <v>1</v>
      </c>
      <c r="AP1806" s="36">
        <f t="shared" si="39"/>
        <v>0</v>
      </c>
      <c r="AQ1806" s="36">
        <f t="shared" si="40"/>
        <v>-1</v>
      </c>
      <c r="AR1806" s="36">
        <f t="shared" si="38"/>
        <v>-0.003740673211</v>
      </c>
      <c r="AS1806" s="38">
        <f t="shared" si="45"/>
        <v>0</v>
      </c>
      <c r="AT1806" s="38">
        <f t="shared" si="46"/>
        <v>0</v>
      </c>
      <c r="AU1806" s="38">
        <f t="shared" si="47"/>
        <v>0</v>
      </c>
      <c r="AV1806" s="38">
        <f t="shared" si="48"/>
        <v>0</v>
      </c>
      <c r="AW1806" s="38">
        <f t="shared" si="51"/>
        <v>0</v>
      </c>
      <c r="AX1806" s="38">
        <f t="shared" si="52"/>
        <v>0</v>
      </c>
      <c r="AY1806" s="38">
        <f t="shared" si="49"/>
        <v>0</v>
      </c>
      <c r="AZ1806" s="12">
        <f t="shared" si="30"/>
        <v>136.6851949</v>
      </c>
      <c r="BA1806" s="12">
        <f t="shared" si="41"/>
        <v>101.6274414</v>
      </c>
      <c r="BB1806" s="12">
        <f t="shared" si="53"/>
        <v>133.8756042</v>
      </c>
      <c r="BC1806" s="12">
        <f t="shared" si="50"/>
        <v>-0.00124689107</v>
      </c>
      <c r="BD1806" s="12">
        <f t="shared" si="54"/>
        <v>121.9699482</v>
      </c>
    </row>
    <row r="1807" ht="14.25" customHeight="1">
      <c r="A1807" s="7">
        <v>39143.0</v>
      </c>
      <c r="B1807" s="21" t="s">
        <v>90</v>
      </c>
      <c r="C1807" s="8">
        <v>38.415321</v>
      </c>
      <c r="D1807" s="33">
        <f t="shared" si="5"/>
        <v>-0.007883175869</v>
      </c>
      <c r="E1807" s="33">
        <f t="shared" si="7"/>
        <v>-0.02554986152</v>
      </c>
      <c r="F1807" s="33">
        <f t="shared" si="9"/>
        <v>-0.01794629041</v>
      </c>
      <c r="G1807" s="33">
        <f t="shared" si="11"/>
        <v>-0.03747340421</v>
      </c>
      <c r="H1807" s="33">
        <f t="shared" si="20"/>
        <v>-1.778718396</v>
      </c>
      <c r="I1807" s="45">
        <f t="shared" si="31"/>
        <v>-1.547617049</v>
      </c>
      <c r="J1807" s="45">
        <f t="shared" si="43"/>
        <v>-2.535251861</v>
      </c>
      <c r="K1807" s="21" t="s">
        <v>91</v>
      </c>
      <c r="L1807" s="8">
        <v>13.626882</v>
      </c>
      <c r="M1807" s="33">
        <f t="shared" si="6"/>
        <v>-0.01354239148</v>
      </c>
      <c r="N1807" s="33">
        <f t="shared" si="8"/>
        <v>-0.02898816441</v>
      </c>
      <c r="O1807" s="33">
        <f t="shared" si="10"/>
        <v>-0.04096124006</v>
      </c>
      <c r="P1807" s="33">
        <f t="shared" si="12"/>
        <v>-0.04594600555</v>
      </c>
      <c r="Q1807" s="45">
        <f t="shared" si="21"/>
        <v>-2.03393803</v>
      </c>
      <c r="R1807" s="45">
        <f t="shared" si="32"/>
        <v>-2.026728737</v>
      </c>
      <c r="S1807" s="45">
        <f t="shared" si="44"/>
        <v>-1.965564478</v>
      </c>
      <c r="T1807" s="33">
        <f t="shared" si="22"/>
        <v>0.2552196336</v>
      </c>
      <c r="U1807" s="33">
        <f t="shared" si="33"/>
        <v>0.4791116882</v>
      </c>
      <c r="V1807" s="33">
        <f t="shared" si="42"/>
        <v>-0.569687383</v>
      </c>
      <c r="W1807" s="44">
        <f t="shared" si="13"/>
        <v>0.00925668102</v>
      </c>
      <c r="X1807" s="44">
        <f t="shared" si="14"/>
        <v>0.008060362808</v>
      </c>
      <c r="Y1807" s="33">
        <f t="shared" si="15"/>
        <v>0.8707616467</v>
      </c>
      <c r="Z1807" s="43">
        <v>1.0</v>
      </c>
      <c r="AA1807" s="33">
        <f t="shared" si="16"/>
        <v>1.870761647</v>
      </c>
      <c r="AB1807" s="33">
        <f t="shared" si="17"/>
        <v>0.4654583593</v>
      </c>
      <c r="AC1807" s="33">
        <f t="shared" si="18"/>
        <v>0.5345416407</v>
      </c>
      <c r="AD1807" s="33">
        <f t="shared" si="19"/>
        <v>-0.005843007117</v>
      </c>
      <c r="AE1807" s="34">
        <f t="shared" si="23"/>
        <v>0</v>
      </c>
      <c r="AF1807" s="34">
        <f t="shared" si="24"/>
        <v>0</v>
      </c>
      <c r="AG1807" s="34">
        <f t="shared" si="25"/>
        <v>0</v>
      </c>
      <c r="AH1807" s="34">
        <f t="shared" si="26"/>
        <v>0</v>
      </c>
      <c r="AI1807" s="34">
        <f t="shared" si="28"/>
        <v>0</v>
      </c>
      <c r="AJ1807" s="34">
        <f t="shared" si="29"/>
        <v>0</v>
      </c>
      <c r="AK1807" s="34">
        <f t="shared" si="27"/>
        <v>0</v>
      </c>
      <c r="AL1807" s="36">
        <f t="shared" si="34"/>
        <v>0</v>
      </c>
      <c r="AM1807" s="36">
        <f t="shared" si="35"/>
        <v>0</v>
      </c>
      <c r="AN1807" s="46">
        <f t="shared" si="36"/>
        <v>0</v>
      </c>
      <c r="AO1807" s="36">
        <f t="shared" si="37"/>
        <v>2</v>
      </c>
      <c r="AP1807" s="36">
        <f t="shared" si="39"/>
        <v>0</v>
      </c>
      <c r="AQ1807" s="36">
        <f t="shared" si="40"/>
        <v>-1</v>
      </c>
      <c r="AR1807" s="36">
        <f t="shared" si="38"/>
        <v>0.005843007117</v>
      </c>
      <c r="AS1807" s="38">
        <f t="shared" si="45"/>
        <v>0</v>
      </c>
      <c r="AT1807" s="38">
        <f t="shared" si="46"/>
        <v>0</v>
      </c>
      <c r="AU1807" s="38">
        <f t="shared" si="47"/>
        <v>0</v>
      </c>
      <c r="AV1807" s="38">
        <f t="shared" si="48"/>
        <v>0</v>
      </c>
      <c r="AW1807" s="38">
        <f t="shared" si="51"/>
        <v>0</v>
      </c>
      <c r="AX1807" s="38">
        <f t="shared" si="52"/>
        <v>0</v>
      </c>
      <c r="AY1807" s="38">
        <f t="shared" si="49"/>
        <v>0</v>
      </c>
      <c r="AZ1807" s="12">
        <f t="shared" si="30"/>
        <v>136.6851949</v>
      </c>
      <c r="BA1807" s="12">
        <f t="shared" si="41"/>
        <v>102.2212512</v>
      </c>
      <c r="BB1807" s="12">
        <f t="shared" si="53"/>
        <v>133.8756042</v>
      </c>
      <c r="BC1807" s="12">
        <f t="shared" si="50"/>
        <v>0.001947669039</v>
      </c>
      <c r="BD1807" s="12">
        <f t="shared" si="54"/>
        <v>122.2075053</v>
      </c>
    </row>
    <row r="1808" ht="14.25" customHeight="1">
      <c r="A1808" s="7">
        <v>39146.0</v>
      </c>
      <c r="B1808" s="21" t="s">
        <v>90</v>
      </c>
      <c r="C1808" s="8">
        <v>38.31765</v>
      </c>
      <c r="D1808" s="33">
        <f t="shared" si="5"/>
        <v>-0.002542501207</v>
      </c>
      <c r="E1808" s="33">
        <f t="shared" si="7"/>
        <v>-0.02667115089</v>
      </c>
      <c r="F1808" s="33">
        <f t="shared" si="9"/>
        <v>-0.02862896259</v>
      </c>
      <c r="G1808" s="33">
        <f t="shared" si="11"/>
        <v>-0.03490170166</v>
      </c>
      <c r="H1808" s="33">
        <f t="shared" si="20"/>
        <v>-1.786508459</v>
      </c>
      <c r="I1808" s="45">
        <f t="shared" si="31"/>
        <v>-2.171308006</v>
      </c>
      <c r="J1808" s="45">
        <f t="shared" si="43"/>
        <v>-2.312080972</v>
      </c>
      <c r="K1808" s="21" t="s">
        <v>91</v>
      </c>
      <c r="L1808" s="8">
        <v>13.745667</v>
      </c>
      <c r="M1808" s="33">
        <f t="shared" si="6"/>
        <v>0.008716961077</v>
      </c>
      <c r="N1808" s="33">
        <f t="shared" si="8"/>
        <v>-0.02996647707</v>
      </c>
      <c r="O1808" s="33">
        <f t="shared" si="10"/>
        <v>-0.03300585867</v>
      </c>
      <c r="P1808" s="33">
        <f t="shared" si="12"/>
        <v>-0.0404223333</v>
      </c>
      <c r="Q1808" s="45">
        <f t="shared" si="21"/>
        <v>-2.000965392</v>
      </c>
      <c r="R1808" s="45">
        <f t="shared" si="32"/>
        <v>-1.576083459</v>
      </c>
      <c r="S1808" s="45">
        <f t="shared" si="44"/>
        <v>-1.683024448</v>
      </c>
      <c r="T1808" s="33">
        <f t="shared" si="22"/>
        <v>0.2144569331</v>
      </c>
      <c r="U1808" s="33">
        <f t="shared" si="33"/>
        <v>-0.5952245476</v>
      </c>
      <c r="V1808" s="33">
        <f t="shared" si="42"/>
        <v>-0.6290565233</v>
      </c>
      <c r="W1808" s="44">
        <f t="shared" si="13"/>
        <v>0.00922532884</v>
      </c>
      <c r="X1808" s="44">
        <f t="shared" si="14"/>
        <v>0.008357679573</v>
      </c>
      <c r="Y1808" s="33">
        <f t="shared" si="15"/>
        <v>0.9059492316</v>
      </c>
      <c r="Z1808" s="43">
        <v>1.0</v>
      </c>
      <c r="AA1808" s="33">
        <f t="shared" si="16"/>
        <v>1.905949232</v>
      </c>
      <c r="AB1808" s="33">
        <f t="shared" si="17"/>
        <v>0.4753270531</v>
      </c>
      <c r="AC1808" s="33">
        <f t="shared" si="18"/>
        <v>0.5246729469</v>
      </c>
      <c r="AD1808" s="33">
        <f t="shared" si="19"/>
        <v>-0.003543168684</v>
      </c>
      <c r="AE1808" s="34">
        <f t="shared" si="23"/>
        <v>0</v>
      </c>
      <c r="AF1808" s="34">
        <f t="shared" si="24"/>
        <v>0</v>
      </c>
      <c r="AG1808" s="34">
        <f t="shared" si="25"/>
        <v>0</v>
      </c>
      <c r="AH1808" s="34">
        <f t="shared" si="26"/>
        <v>0</v>
      </c>
      <c r="AI1808" s="34">
        <f t="shared" si="28"/>
        <v>0</v>
      </c>
      <c r="AJ1808" s="34">
        <f t="shared" si="29"/>
        <v>0</v>
      </c>
      <c r="AK1808" s="34">
        <f t="shared" si="27"/>
        <v>0</v>
      </c>
      <c r="AL1808" s="36">
        <f t="shared" si="34"/>
        <v>0</v>
      </c>
      <c r="AM1808" s="36">
        <f t="shared" si="35"/>
        <v>0</v>
      </c>
      <c r="AN1808" s="46">
        <f t="shared" si="36"/>
        <v>0</v>
      </c>
      <c r="AO1808" s="36">
        <f t="shared" si="37"/>
        <v>3</v>
      </c>
      <c r="AP1808" s="36">
        <f t="shared" si="39"/>
        <v>0</v>
      </c>
      <c r="AQ1808" s="36">
        <f t="shared" si="40"/>
        <v>-1</v>
      </c>
      <c r="AR1808" s="36">
        <f t="shared" si="38"/>
        <v>0.003543168684</v>
      </c>
      <c r="AS1808" s="38">
        <f t="shared" si="45"/>
        <v>0</v>
      </c>
      <c r="AT1808" s="38">
        <f t="shared" si="46"/>
        <v>0</v>
      </c>
      <c r="AU1808" s="38">
        <f t="shared" si="47"/>
        <v>0</v>
      </c>
      <c r="AV1808" s="38">
        <f t="shared" si="48"/>
        <v>0</v>
      </c>
      <c r="AW1808" s="38">
        <f t="shared" si="51"/>
        <v>0</v>
      </c>
      <c r="AX1808" s="38">
        <f t="shared" si="52"/>
        <v>0</v>
      </c>
      <c r="AY1808" s="38">
        <f t="shared" si="49"/>
        <v>0</v>
      </c>
      <c r="AZ1808" s="12">
        <f t="shared" si="30"/>
        <v>136.6851949</v>
      </c>
      <c r="BA1808" s="12">
        <f t="shared" si="41"/>
        <v>102.5834384</v>
      </c>
      <c r="BB1808" s="12">
        <f t="shared" si="53"/>
        <v>133.8756042</v>
      </c>
      <c r="BC1808" s="12">
        <f t="shared" si="50"/>
        <v>0.001181056228</v>
      </c>
      <c r="BD1808" s="12">
        <f t="shared" si="54"/>
        <v>122.3518392</v>
      </c>
    </row>
    <row r="1809" ht="14.25" customHeight="1">
      <c r="A1809" s="7">
        <v>39147.0</v>
      </c>
      <c r="B1809" s="21" t="s">
        <v>90</v>
      </c>
      <c r="C1809" s="8">
        <v>38.616776</v>
      </c>
      <c r="D1809" s="33">
        <f t="shared" si="5"/>
        <v>0.007806480825</v>
      </c>
      <c r="E1809" s="33">
        <f t="shared" si="7"/>
        <v>0.007967049933</v>
      </c>
      <c r="F1809" s="33">
        <f t="shared" si="9"/>
        <v>-0.02089446704</v>
      </c>
      <c r="G1809" s="33">
        <f t="shared" si="11"/>
        <v>-0.02421702861</v>
      </c>
      <c r="H1809" s="33">
        <f t="shared" si="20"/>
        <v>0.3879589739</v>
      </c>
      <c r="I1809" s="45">
        <f t="shared" si="31"/>
        <v>-1.582470996</v>
      </c>
      <c r="J1809" s="45">
        <f t="shared" si="43"/>
        <v>-1.682611618</v>
      </c>
      <c r="K1809" s="21" t="s">
        <v>91</v>
      </c>
      <c r="L1809" s="8">
        <v>13.935706</v>
      </c>
      <c r="M1809" s="33">
        <f t="shared" si="6"/>
        <v>0.01382537493</v>
      </c>
      <c r="N1809" s="33">
        <f t="shared" si="8"/>
        <v>0.01164057284</v>
      </c>
      <c r="O1809" s="33">
        <f t="shared" si="10"/>
        <v>-0.01778982542</v>
      </c>
      <c r="P1809" s="33">
        <f t="shared" si="12"/>
        <v>-0.02025084948</v>
      </c>
      <c r="Q1809" s="45">
        <f t="shared" si="21"/>
        <v>0.7759426333</v>
      </c>
      <c r="R1809" s="45">
        <f t="shared" si="32"/>
        <v>-0.8479334555</v>
      </c>
      <c r="S1809" s="45">
        <f t="shared" si="44"/>
        <v>-0.9236929197</v>
      </c>
      <c r="T1809" s="33">
        <f t="shared" si="22"/>
        <v>-0.3879836594</v>
      </c>
      <c r="U1809" s="33">
        <f t="shared" si="33"/>
        <v>-0.7345375402</v>
      </c>
      <c r="V1809" s="33">
        <f t="shared" si="42"/>
        <v>-0.7589186979</v>
      </c>
      <c r="W1809" s="44">
        <f t="shared" si="13"/>
        <v>0.009458282556</v>
      </c>
      <c r="X1809" s="44">
        <f t="shared" si="14"/>
        <v>0.008978018252</v>
      </c>
      <c r="Y1809" s="33">
        <f t="shared" si="15"/>
        <v>0.9492228847</v>
      </c>
      <c r="Z1809" s="43">
        <v>1.0</v>
      </c>
      <c r="AA1809" s="33">
        <f t="shared" si="16"/>
        <v>1.949222885</v>
      </c>
      <c r="AB1809" s="33">
        <f t="shared" si="17"/>
        <v>0.4869750361</v>
      </c>
      <c r="AC1809" s="33">
        <f t="shared" si="18"/>
        <v>0.5130249639</v>
      </c>
      <c r="AD1809" s="33">
        <f t="shared" si="19"/>
        <v>0.0003433274575</v>
      </c>
      <c r="AE1809" s="34">
        <f t="shared" si="23"/>
        <v>0</v>
      </c>
      <c r="AF1809" s="34">
        <f t="shared" si="24"/>
        <v>0</v>
      </c>
      <c r="AG1809" s="34">
        <f t="shared" si="25"/>
        <v>0</v>
      </c>
      <c r="AH1809" s="34">
        <f t="shared" si="26"/>
        <v>0</v>
      </c>
      <c r="AI1809" s="34">
        <f t="shared" si="28"/>
        <v>0</v>
      </c>
      <c r="AJ1809" s="34">
        <f t="shared" si="29"/>
        <v>0</v>
      </c>
      <c r="AK1809" s="34">
        <f t="shared" si="27"/>
        <v>0</v>
      </c>
      <c r="AL1809" s="36">
        <f t="shared" si="34"/>
        <v>0</v>
      </c>
      <c r="AM1809" s="36">
        <f t="shared" si="35"/>
        <v>0</v>
      </c>
      <c r="AN1809" s="46">
        <f t="shared" si="36"/>
        <v>0</v>
      </c>
      <c r="AO1809" s="36">
        <f t="shared" si="37"/>
        <v>4</v>
      </c>
      <c r="AP1809" s="36">
        <f t="shared" si="39"/>
        <v>0</v>
      </c>
      <c r="AQ1809" s="36">
        <f t="shared" si="40"/>
        <v>-1</v>
      </c>
      <c r="AR1809" s="36">
        <f t="shared" si="38"/>
        <v>-0.0003433274575</v>
      </c>
      <c r="AS1809" s="38">
        <f t="shared" si="45"/>
        <v>0</v>
      </c>
      <c r="AT1809" s="38">
        <f t="shared" si="46"/>
        <v>0</v>
      </c>
      <c r="AU1809" s="38">
        <f t="shared" si="47"/>
        <v>0</v>
      </c>
      <c r="AV1809" s="38">
        <f t="shared" si="48"/>
        <v>0</v>
      </c>
      <c r="AW1809" s="38">
        <f t="shared" si="51"/>
        <v>0</v>
      </c>
      <c r="AX1809" s="38">
        <f t="shared" si="52"/>
        <v>0</v>
      </c>
      <c r="AY1809" s="38">
        <f t="shared" si="49"/>
        <v>0</v>
      </c>
      <c r="AZ1809" s="12">
        <f t="shared" si="30"/>
        <v>136.6851949</v>
      </c>
      <c r="BA1809" s="12">
        <f t="shared" si="41"/>
        <v>102.5482187</v>
      </c>
      <c r="BB1809" s="12">
        <f t="shared" si="53"/>
        <v>133.8756042</v>
      </c>
      <c r="BC1809" s="12">
        <f t="shared" si="50"/>
        <v>-0.0001144424858</v>
      </c>
      <c r="BD1809" s="12">
        <f t="shared" si="54"/>
        <v>122.3378369</v>
      </c>
    </row>
    <row r="1810" ht="14.25" customHeight="1">
      <c r="A1810" s="7">
        <v>39148.0</v>
      </c>
      <c r="B1810" s="21" t="s">
        <v>90</v>
      </c>
      <c r="C1810" s="8">
        <v>38.487965</v>
      </c>
      <c r="D1810" s="33">
        <f t="shared" si="5"/>
        <v>-0.003335622839</v>
      </c>
      <c r="E1810" s="33">
        <f t="shared" si="7"/>
        <v>-0.001599600349</v>
      </c>
      <c r="F1810" s="33">
        <f t="shared" si="9"/>
        <v>-0.03031378226</v>
      </c>
      <c r="G1810" s="33">
        <f t="shared" si="11"/>
        <v>-0.02082648599</v>
      </c>
      <c r="H1810" s="33">
        <f t="shared" si="20"/>
        <v>-0.1692744996</v>
      </c>
      <c r="I1810" s="45">
        <f t="shared" si="31"/>
        <v>-2.096222629</v>
      </c>
      <c r="J1810" s="45">
        <f t="shared" si="43"/>
        <v>-1.453052355</v>
      </c>
      <c r="K1810" s="21" t="s">
        <v>91</v>
      </c>
      <c r="L1810" s="8">
        <v>13.882256</v>
      </c>
      <c r="M1810" s="33">
        <f t="shared" si="6"/>
        <v>-0.003835471271</v>
      </c>
      <c r="N1810" s="33">
        <f t="shared" si="8"/>
        <v>0.001499552356</v>
      </c>
      <c r="O1810" s="33">
        <f t="shared" si="10"/>
        <v>-0.01723801544</v>
      </c>
      <c r="P1810" s="33">
        <f t="shared" si="12"/>
        <v>-0.02705497031</v>
      </c>
      <c r="Q1810" s="45">
        <f t="shared" si="21"/>
        <v>0.1544633073</v>
      </c>
      <c r="R1810" s="45">
        <f t="shared" si="32"/>
        <v>-0.7947078872</v>
      </c>
      <c r="S1810" s="45">
        <f t="shared" si="44"/>
        <v>-1.126407994</v>
      </c>
      <c r="T1810" s="33">
        <f t="shared" si="22"/>
        <v>-0.3237378069</v>
      </c>
      <c r="U1810" s="33">
        <f t="shared" si="33"/>
        <v>-1.301514742</v>
      </c>
      <c r="V1810" s="33">
        <f t="shared" si="42"/>
        <v>-0.3266443605</v>
      </c>
      <c r="W1810" s="44">
        <f t="shared" si="13"/>
        <v>0.009381824068</v>
      </c>
      <c r="X1810" s="44">
        <f t="shared" si="14"/>
        <v>0.008945050726</v>
      </c>
      <c r="Y1810" s="33">
        <f t="shared" si="15"/>
        <v>0.9534447311</v>
      </c>
      <c r="Z1810" s="43">
        <v>1.0</v>
      </c>
      <c r="AA1810" s="33">
        <f t="shared" si="16"/>
        <v>1.953444731</v>
      </c>
      <c r="AB1810" s="33">
        <f t="shared" si="17"/>
        <v>0.4880838019</v>
      </c>
      <c r="AC1810" s="33">
        <f t="shared" si="18"/>
        <v>0.5119161981</v>
      </c>
      <c r="AD1810" s="33">
        <f t="shared" si="19"/>
        <v>-0.002046546195</v>
      </c>
      <c r="AE1810" s="34">
        <f t="shared" si="23"/>
        <v>0</v>
      </c>
      <c r="AF1810" s="34">
        <f t="shared" si="24"/>
        <v>0</v>
      </c>
      <c r="AG1810" s="34">
        <f t="shared" si="25"/>
        <v>0</v>
      </c>
      <c r="AH1810" s="34">
        <f t="shared" si="26"/>
        <v>0</v>
      </c>
      <c r="AI1810" s="34">
        <f t="shared" si="28"/>
        <v>0</v>
      </c>
      <c r="AJ1810" s="34">
        <f t="shared" si="29"/>
        <v>0</v>
      </c>
      <c r="AK1810" s="34">
        <f t="shared" si="27"/>
        <v>0</v>
      </c>
      <c r="AL1810" s="36">
        <f t="shared" si="34"/>
        <v>1</v>
      </c>
      <c r="AM1810" s="36">
        <f t="shared" si="35"/>
        <v>0</v>
      </c>
      <c r="AN1810" s="46">
        <f t="shared" si="36"/>
        <v>1</v>
      </c>
      <c r="AO1810" s="36">
        <f t="shared" si="37"/>
        <v>1</v>
      </c>
      <c r="AP1810" s="36">
        <f t="shared" si="39"/>
        <v>0</v>
      </c>
      <c r="AQ1810" s="36">
        <f t="shared" si="40"/>
        <v>1</v>
      </c>
      <c r="AR1810" s="36">
        <f t="shared" si="38"/>
        <v>-0.002046546195</v>
      </c>
      <c r="AS1810" s="38">
        <f t="shared" si="45"/>
        <v>0</v>
      </c>
      <c r="AT1810" s="38">
        <f t="shared" si="46"/>
        <v>0</v>
      </c>
      <c r="AU1810" s="38">
        <f t="shared" si="47"/>
        <v>0</v>
      </c>
      <c r="AV1810" s="38">
        <f t="shared" si="48"/>
        <v>0</v>
      </c>
      <c r="AW1810" s="38">
        <f t="shared" si="51"/>
        <v>0</v>
      </c>
      <c r="AX1810" s="38">
        <f t="shared" si="52"/>
        <v>0</v>
      </c>
      <c r="AY1810" s="38">
        <f t="shared" si="49"/>
        <v>0</v>
      </c>
      <c r="AZ1810" s="12">
        <f t="shared" si="30"/>
        <v>136.6851949</v>
      </c>
      <c r="BA1810" s="12">
        <f t="shared" si="41"/>
        <v>102.338349</v>
      </c>
      <c r="BB1810" s="12">
        <f t="shared" si="53"/>
        <v>133.8756042</v>
      </c>
      <c r="BC1810" s="12">
        <f t="shared" si="50"/>
        <v>-0.0006821820651</v>
      </c>
      <c r="BD1810" s="12">
        <f t="shared" si="54"/>
        <v>122.2543803</v>
      </c>
    </row>
    <row r="1811" ht="14.25" customHeight="1">
      <c r="A1811" s="7">
        <v>39149.0</v>
      </c>
      <c r="B1811" s="21" t="s">
        <v>90</v>
      </c>
      <c r="C1811" s="8">
        <v>38.671959</v>
      </c>
      <c r="D1811" s="33">
        <f t="shared" si="5"/>
        <v>0.004780559325</v>
      </c>
      <c r="E1811" s="33">
        <f t="shared" si="7"/>
        <v>-0.00125522455</v>
      </c>
      <c r="F1811" s="33">
        <f t="shared" si="9"/>
        <v>-0.02025390074</v>
      </c>
      <c r="G1811" s="33">
        <f t="shared" si="11"/>
        <v>-0.01782350504</v>
      </c>
      <c r="H1811" s="33">
        <f t="shared" si="20"/>
        <v>-0.1221241101</v>
      </c>
      <c r="I1811" s="45">
        <f t="shared" si="31"/>
        <v>-1.399092503</v>
      </c>
      <c r="J1811" s="45">
        <f t="shared" si="43"/>
        <v>-1.263885632</v>
      </c>
      <c r="K1811" s="21" t="s">
        <v>91</v>
      </c>
      <c r="L1811" s="8">
        <v>14.00103</v>
      </c>
      <c r="M1811" s="33">
        <f t="shared" si="6"/>
        <v>0.008555813983</v>
      </c>
      <c r="N1811" s="33">
        <f t="shared" si="8"/>
        <v>0.01354239148</v>
      </c>
      <c r="O1811" s="33">
        <f t="shared" si="10"/>
        <v>-0.003171816329</v>
      </c>
      <c r="P1811" s="33">
        <f t="shared" si="12"/>
        <v>-0.01832222857</v>
      </c>
      <c r="Q1811" s="45">
        <f t="shared" si="21"/>
        <v>1.064035346</v>
      </c>
      <c r="R1811" s="45">
        <f t="shared" si="32"/>
        <v>-0.1301745298</v>
      </c>
      <c r="S1811" s="45">
        <f t="shared" si="44"/>
        <v>-0.7904812127</v>
      </c>
      <c r="T1811" s="33">
        <f t="shared" si="22"/>
        <v>-1.186159456</v>
      </c>
      <c r="U1811" s="33">
        <f t="shared" si="33"/>
        <v>-1.268917973</v>
      </c>
      <c r="V1811" s="33">
        <f t="shared" si="42"/>
        <v>-0.4734044197</v>
      </c>
      <c r="W1811" s="44">
        <f t="shared" si="13"/>
        <v>0.0094535432</v>
      </c>
      <c r="X1811" s="44">
        <f t="shared" si="14"/>
        <v>0.009214326663</v>
      </c>
      <c r="Y1811" s="33">
        <f t="shared" si="15"/>
        <v>0.9746955685</v>
      </c>
      <c r="Z1811" s="43">
        <v>1.0</v>
      </c>
      <c r="AA1811" s="33">
        <f t="shared" si="16"/>
        <v>1.974695568</v>
      </c>
      <c r="AB1811" s="33">
        <f t="shared" si="17"/>
        <v>0.4935928272</v>
      </c>
      <c r="AC1811" s="33">
        <f t="shared" si="18"/>
        <v>0.5064071728</v>
      </c>
      <c r="AD1811" s="33">
        <f t="shared" si="19"/>
        <v>-0.005841776735</v>
      </c>
      <c r="AE1811" s="34">
        <f t="shared" si="23"/>
        <v>1</v>
      </c>
      <c r="AF1811" s="34">
        <f t="shared" si="24"/>
        <v>0</v>
      </c>
      <c r="AG1811" s="34">
        <f t="shared" si="25"/>
        <v>0</v>
      </c>
      <c r="AH1811" s="34">
        <f t="shared" si="26"/>
        <v>1</v>
      </c>
      <c r="AI1811" s="34">
        <f t="shared" si="28"/>
        <v>0</v>
      </c>
      <c r="AJ1811" s="34">
        <f t="shared" si="29"/>
        <v>1</v>
      </c>
      <c r="AK1811" s="34">
        <f t="shared" si="27"/>
        <v>-0.005841776735</v>
      </c>
      <c r="AL1811" s="36">
        <f t="shared" si="34"/>
        <v>1</v>
      </c>
      <c r="AM1811" s="36">
        <f t="shared" si="35"/>
        <v>0</v>
      </c>
      <c r="AN1811" s="46">
        <f t="shared" si="36"/>
        <v>0</v>
      </c>
      <c r="AO1811" s="36">
        <f t="shared" si="37"/>
        <v>2</v>
      </c>
      <c r="AP1811" s="36">
        <f t="shared" si="39"/>
        <v>0</v>
      </c>
      <c r="AQ1811" s="36">
        <f t="shared" si="40"/>
        <v>1</v>
      </c>
      <c r="AR1811" s="36">
        <f t="shared" si="38"/>
        <v>-0.005841776735</v>
      </c>
      <c r="AS1811" s="38">
        <f t="shared" si="45"/>
        <v>0</v>
      </c>
      <c r="AT1811" s="38">
        <f t="shared" si="46"/>
        <v>0</v>
      </c>
      <c r="AU1811" s="38">
        <f t="shared" si="47"/>
        <v>0</v>
      </c>
      <c r="AV1811" s="38">
        <f t="shared" si="48"/>
        <v>0</v>
      </c>
      <c r="AW1811" s="38">
        <f t="shared" si="51"/>
        <v>0</v>
      </c>
      <c r="AX1811" s="38">
        <f t="shared" si="52"/>
        <v>0</v>
      </c>
      <c r="AY1811" s="38">
        <f t="shared" si="49"/>
        <v>0</v>
      </c>
      <c r="AZ1811" s="12">
        <f t="shared" si="30"/>
        <v>135.8867105</v>
      </c>
      <c r="BA1811" s="12">
        <f t="shared" si="41"/>
        <v>101.7405112</v>
      </c>
      <c r="BB1811" s="12">
        <f t="shared" si="53"/>
        <v>133.8756042</v>
      </c>
      <c r="BC1811" s="12">
        <f t="shared" si="50"/>
        <v>-0.003894517823</v>
      </c>
      <c r="BD1811" s="12">
        <f t="shared" si="54"/>
        <v>121.7782584</v>
      </c>
    </row>
    <row r="1812" ht="14.25" customHeight="1">
      <c r="A1812" s="7">
        <v>39150.0</v>
      </c>
      <c r="B1812" s="21" t="s">
        <v>90</v>
      </c>
      <c r="C1812" s="8">
        <v>38.567715</v>
      </c>
      <c r="D1812" s="33">
        <f t="shared" si="5"/>
        <v>-0.002695596569</v>
      </c>
      <c r="E1812" s="33">
        <f t="shared" si="7"/>
        <v>0.003967010975</v>
      </c>
      <c r="F1812" s="33">
        <f t="shared" si="9"/>
        <v>-0.02168420713</v>
      </c>
      <c r="G1812" s="33">
        <f t="shared" si="11"/>
        <v>-0.002059186701</v>
      </c>
      <c r="H1812" s="33">
        <f t="shared" si="20"/>
        <v>0.2537124551</v>
      </c>
      <c r="I1812" s="45">
        <f t="shared" si="31"/>
        <v>-1.432559529</v>
      </c>
      <c r="J1812" s="45">
        <f t="shared" si="43"/>
        <v>-0.5036750222</v>
      </c>
      <c r="K1812" s="21" t="s">
        <v>91</v>
      </c>
      <c r="L1812" s="8">
        <v>14.125756</v>
      </c>
      <c r="M1812" s="33">
        <f t="shared" si="6"/>
        <v>0.0089083446</v>
      </c>
      <c r="N1812" s="33">
        <f t="shared" si="8"/>
        <v>0.03660954868</v>
      </c>
      <c r="O1812" s="33">
        <f t="shared" si="10"/>
        <v>0.006560140656</v>
      </c>
      <c r="P1812" s="33">
        <f t="shared" si="12"/>
        <v>-0.006058881509</v>
      </c>
      <c r="Q1812" s="45">
        <f t="shared" si="21"/>
        <v>2.938950483</v>
      </c>
      <c r="R1812" s="45">
        <f t="shared" si="32"/>
        <v>0.3558565834</v>
      </c>
      <c r="S1812" s="45">
        <f t="shared" si="44"/>
        <v>-0.3379462649</v>
      </c>
      <c r="T1812" s="33">
        <f t="shared" si="22"/>
        <v>-2.685238028</v>
      </c>
      <c r="U1812" s="33">
        <f t="shared" si="33"/>
        <v>-1.788416113</v>
      </c>
      <c r="V1812" s="33">
        <f t="shared" si="42"/>
        <v>-0.1657287573</v>
      </c>
      <c r="W1812" s="44">
        <f t="shared" si="13"/>
        <v>0.008520720149</v>
      </c>
      <c r="X1812" s="44">
        <f t="shared" si="14"/>
        <v>0.00944304583</v>
      </c>
      <c r="Y1812" s="33">
        <f t="shared" si="15"/>
        <v>1.108245039</v>
      </c>
      <c r="Z1812" s="43">
        <v>1.0</v>
      </c>
      <c r="AA1812" s="33">
        <f t="shared" si="16"/>
        <v>2.108245039</v>
      </c>
      <c r="AB1812" s="33">
        <f t="shared" si="17"/>
        <v>0.5256718353</v>
      </c>
      <c r="AC1812" s="33">
        <f t="shared" si="18"/>
        <v>0.4743281647</v>
      </c>
      <c r="AD1812" s="33">
        <f t="shared" si="19"/>
        <v>-0.001364519898</v>
      </c>
      <c r="AE1812" s="34">
        <f t="shared" si="23"/>
        <v>1</v>
      </c>
      <c r="AF1812" s="34">
        <f t="shared" si="24"/>
        <v>0</v>
      </c>
      <c r="AG1812" s="34">
        <f t="shared" si="25"/>
        <v>0</v>
      </c>
      <c r="AH1812" s="34">
        <f t="shared" si="26"/>
        <v>2</v>
      </c>
      <c r="AI1812" s="34">
        <f t="shared" si="28"/>
        <v>0</v>
      </c>
      <c r="AJ1812" s="34">
        <f t="shared" si="29"/>
        <v>1</v>
      </c>
      <c r="AK1812" s="34">
        <f t="shared" si="27"/>
        <v>-0.001364519898</v>
      </c>
      <c r="AL1812" s="36">
        <f t="shared" si="34"/>
        <v>1</v>
      </c>
      <c r="AM1812" s="36">
        <f t="shared" si="35"/>
        <v>0</v>
      </c>
      <c r="AN1812" s="46">
        <f t="shared" si="36"/>
        <v>0</v>
      </c>
      <c r="AO1812" s="36">
        <f t="shared" si="37"/>
        <v>3</v>
      </c>
      <c r="AP1812" s="36">
        <f t="shared" si="39"/>
        <v>0</v>
      </c>
      <c r="AQ1812" s="36">
        <f t="shared" si="40"/>
        <v>1</v>
      </c>
      <c r="AR1812" s="36">
        <f t="shared" si="38"/>
        <v>-0.001364519898</v>
      </c>
      <c r="AS1812" s="38">
        <f t="shared" si="45"/>
        <v>0</v>
      </c>
      <c r="AT1812" s="38">
        <f t="shared" si="46"/>
        <v>0</v>
      </c>
      <c r="AU1812" s="38">
        <f t="shared" si="47"/>
        <v>0</v>
      </c>
      <c r="AV1812" s="38">
        <f t="shared" si="48"/>
        <v>0</v>
      </c>
      <c r="AW1812" s="38">
        <f t="shared" si="51"/>
        <v>0</v>
      </c>
      <c r="AX1812" s="38">
        <f t="shared" si="52"/>
        <v>0</v>
      </c>
      <c r="AY1812" s="38">
        <f t="shared" si="49"/>
        <v>0</v>
      </c>
      <c r="AZ1812" s="12">
        <f t="shared" si="30"/>
        <v>135.7012903</v>
      </c>
      <c r="BA1812" s="12">
        <f t="shared" si="41"/>
        <v>101.6016843</v>
      </c>
      <c r="BB1812" s="12">
        <f t="shared" si="53"/>
        <v>133.8756042</v>
      </c>
      <c r="BC1812" s="12">
        <f t="shared" si="50"/>
        <v>-0.0009096799322</v>
      </c>
      <c r="BD1812" s="12">
        <f t="shared" si="54"/>
        <v>121.6674792</v>
      </c>
    </row>
    <row r="1813" ht="14.25" customHeight="1">
      <c r="A1813" s="7">
        <v>39153.0</v>
      </c>
      <c r="B1813" s="21" t="s">
        <v>90</v>
      </c>
      <c r="C1813" s="8">
        <v>38.745594</v>
      </c>
      <c r="D1813" s="33">
        <f t="shared" si="5"/>
        <v>0.004612121823</v>
      </c>
      <c r="E1813" s="33">
        <f t="shared" si="7"/>
        <v>0.01116832582</v>
      </c>
      <c r="F1813" s="33">
        <f t="shared" si="9"/>
        <v>-0.01580069717</v>
      </c>
      <c r="G1813" s="33">
        <f t="shared" si="11"/>
        <v>-0.006868458572</v>
      </c>
      <c r="H1813" s="33">
        <f t="shared" si="20"/>
        <v>0.7754420712</v>
      </c>
      <c r="I1813" s="45">
        <f t="shared" si="31"/>
        <v>-1.038978007</v>
      </c>
      <c r="J1813" s="45">
        <f t="shared" si="43"/>
        <v>-0.7124169173</v>
      </c>
      <c r="K1813" s="21" t="s">
        <v>91</v>
      </c>
      <c r="L1813" s="8">
        <v>14.238594</v>
      </c>
      <c r="M1813" s="33">
        <f t="shared" si="6"/>
        <v>0.007988103433</v>
      </c>
      <c r="N1813" s="33">
        <f t="shared" si="8"/>
        <v>0.035860537</v>
      </c>
      <c r="O1813" s="33">
        <f t="shared" si="10"/>
        <v>0.004819445967</v>
      </c>
      <c r="P1813" s="33">
        <f t="shared" si="12"/>
        <v>0.00397823352</v>
      </c>
      <c r="Q1813" s="45">
        <f t="shared" si="21"/>
        <v>3.094918868</v>
      </c>
      <c r="R1813" s="45">
        <f t="shared" si="32"/>
        <v>0.3232532217</v>
      </c>
      <c r="S1813" s="45">
        <f t="shared" si="44"/>
        <v>0.04696808894</v>
      </c>
      <c r="T1813" s="33">
        <f t="shared" si="22"/>
        <v>-2.319476797</v>
      </c>
      <c r="U1813" s="33">
        <f t="shared" si="33"/>
        <v>-1.362231228</v>
      </c>
      <c r="V1813" s="33">
        <f t="shared" si="42"/>
        <v>-0.7593850062</v>
      </c>
      <c r="W1813" s="44">
        <f t="shared" si="13"/>
        <v>0.008300479528</v>
      </c>
      <c r="X1813" s="44">
        <f t="shared" si="14"/>
        <v>0.009607788847</v>
      </c>
      <c r="Y1813" s="33">
        <f t="shared" si="15"/>
        <v>1.157498048</v>
      </c>
      <c r="Z1813" s="43">
        <v>1.0</v>
      </c>
      <c r="AA1813" s="33">
        <f t="shared" si="16"/>
        <v>2.157498048</v>
      </c>
      <c r="AB1813" s="33">
        <f t="shared" si="17"/>
        <v>0.5365001599</v>
      </c>
      <c r="AC1813" s="33">
        <f t="shared" si="18"/>
        <v>0.4634998401</v>
      </c>
      <c r="AD1813" s="33">
        <f t="shared" si="19"/>
        <v>-0.003223494041</v>
      </c>
      <c r="AE1813" s="34">
        <f t="shared" si="23"/>
        <v>1</v>
      </c>
      <c r="AF1813" s="34">
        <f t="shared" si="24"/>
        <v>0</v>
      </c>
      <c r="AG1813" s="34">
        <f t="shared" si="25"/>
        <v>0</v>
      </c>
      <c r="AH1813" s="34">
        <f t="shared" si="26"/>
        <v>3</v>
      </c>
      <c r="AI1813" s="34">
        <f t="shared" si="28"/>
        <v>0</v>
      </c>
      <c r="AJ1813" s="34">
        <f t="shared" si="29"/>
        <v>1</v>
      </c>
      <c r="AK1813" s="34">
        <f t="shared" si="27"/>
        <v>-0.003223494041</v>
      </c>
      <c r="AL1813" s="36">
        <f t="shared" si="34"/>
        <v>1</v>
      </c>
      <c r="AM1813" s="36">
        <f t="shared" si="35"/>
        <v>0</v>
      </c>
      <c r="AN1813" s="46">
        <f t="shared" si="36"/>
        <v>0</v>
      </c>
      <c r="AO1813" s="36">
        <f t="shared" si="37"/>
        <v>4</v>
      </c>
      <c r="AP1813" s="36">
        <f t="shared" si="39"/>
        <v>0</v>
      </c>
      <c r="AQ1813" s="36">
        <f t="shared" si="40"/>
        <v>1</v>
      </c>
      <c r="AR1813" s="36">
        <f t="shared" si="38"/>
        <v>-0.003223494041</v>
      </c>
      <c r="AS1813" s="38">
        <f t="shared" si="45"/>
        <v>0</v>
      </c>
      <c r="AT1813" s="38">
        <f t="shared" si="46"/>
        <v>0</v>
      </c>
      <c r="AU1813" s="38">
        <f t="shared" si="47"/>
        <v>0</v>
      </c>
      <c r="AV1813" s="38">
        <f t="shared" si="48"/>
        <v>0</v>
      </c>
      <c r="AW1813" s="38">
        <f t="shared" si="51"/>
        <v>0</v>
      </c>
      <c r="AX1813" s="38">
        <f t="shared" si="52"/>
        <v>0</v>
      </c>
      <c r="AY1813" s="38">
        <f t="shared" si="49"/>
        <v>0</v>
      </c>
      <c r="AZ1813" s="12">
        <f t="shared" si="30"/>
        <v>135.263858</v>
      </c>
      <c r="BA1813" s="12">
        <f t="shared" si="41"/>
        <v>101.2741718</v>
      </c>
      <c r="BB1813" s="12">
        <f t="shared" si="53"/>
        <v>133.8756042</v>
      </c>
      <c r="BC1813" s="12">
        <f t="shared" si="50"/>
        <v>-0.002148996028</v>
      </c>
      <c r="BD1813" s="12">
        <f t="shared" si="54"/>
        <v>121.4060162</v>
      </c>
    </row>
    <row r="1814" ht="14.25" customHeight="1">
      <c r="A1814" s="7">
        <v>39154.0</v>
      </c>
      <c r="B1814" s="21" t="s">
        <v>90</v>
      </c>
      <c r="C1814" s="8">
        <v>38.126091</v>
      </c>
      <c r="D1814" s="33">
        <f t="shared" si="5"/>
        <v>-0.01598899219</v>
      </c>
      <c r="E1814" s="33">
        <f t="shared" si="7"/>
        <v>-0.01270652423</v>
      </c>
      <c r="F1814" s="33">
        <f t="shared" si="9"/>
        <v>-0.004840707812</v>
      </c>
      <c r="G1814" s="33">
        <f t="shared" si="11"/>
        <v>-0.01983383079</v>
      </c>
      <c r="H1814" s="33">
        <f t="shared" si="20"/>
        <v>-0.8556281037</v>
      </c>
      <c r="I1814" s="45">
        <f t="shared" si="31"/>
        <v>-0.3649561233</v>
      </c>
      <c r="J1814" s="45">
        <f t="shared" si="43"/>
        <v>-1.293651897</v>
      </c>
      <c r="K1814" s="21" t="s">
        <v>91</v>
      </c>
      <c r="L1814" s="8">
        <v>14.074102</v>
      </c>
      <c r="M1814" s="33">
        <f t="shared" si="6"/>
        <v>-0.01155254515</v>
      </c>
      <c r="N1814" s="33">
        <f t="shared" si="8"/>
        <v>0.009931036146</v>
      </c>
      <c r="O1814" s="33">
        <f t="shared" si="10"/>
        <v>0.02168721194</v>
      </c>
      <c r="P1814" s="33">
        <f t="shared" si="12"/>
        <v>-0.01093369249</v>
      </c>
      <c r="Q1814" s="45">
        <f t="shared" si="21"/>
        <v>1.019006329</v>
      </c>
      <c r="R1814" s="45">
        <f t="shared" si="32"/>
        <v>1.283452452</v>
      </c>
      <c r="S1814" s="45">
        <f t="shared" si="44"/>
        <v>-0.4685808568</v>
      </c>
      <c r="T1814" s="33">
        <f t="shared" si="22"/>
        <v>-1.874634432</v>
      </c>
      <c r="U1814" s="33">
        <f t="shared" si="33"/>
        <v>-1.648408575</v>
      </c>
      <c r="V1814" s="33">
        <f t="shared" si="42"/>
        <v>-0.8250710406</v>
      </c>
      <c r="W1814" s="44">
        <f t="shared" si="13"/>
        <v>0.009000849384</v>
      </c>
      <c r="X1814" s="44">
        <f t="shared" si="14"/>
        <v>0.009926706512</v>
      </c>
      <c r="Y1814" s="33">
        <f t="shared" si="15"/>
        <v>1.102863306</v>
      </c>
      <c r="Z1814" s="43">
        <v>1.0</v>
      </c>
      <c r="AA1814" s="33">
        <f t="shared" si="16"/>
        <v>2.102863306</v>
      </c>
      <c r="AB1814" s="33">
        <f t="shared" si="17"/>
        <v>0.5244579156</v>
      </c>
      <c r="AC1814" s="33">
        <f t="shared" si="18"/>
        <v>0.4755420844</v>
      </c>
      <c r="AD1814" s="33">
        <f t="shared" si="19"/>
        <v>0.004673584807</v>
      </c>
      <c r="AE1814" s="34">
        <f t="shared" si="23"/>
        <v>1</v>
      </c>
      <c r="AF1814" s="34">
        <f t="shared" si="24"/>
        <v>0</v>
      </c>
      <c r="AG1814" s="34">
        <f t="shared" si="25"/>
        <v>0</v>
      </c>
      <c r="AH1814" s="34">
        <f t="shared" si="26"/>
        <v>4</v>
      </c>
      <c r="AI1814" s="34">
        <f t="shared" si="28"/>
        <v>0</v>
      </c>
      <c r="AJ1814" s="34">
        <f t="shared" si="29"/>
        <v>1</v>
      </c>
      <c r="AK1814" s="34">
        <f t="shared" si="27"/>
        <v>0.004673584807</v>
      </c>
      <c r="AL1814" s="36">
        <f t="shared" si="34"/>
        <v>1</v>
      </c>
      <c r="AM1814" s="36">
        <f t="shared" si="35"/>
        <v>0</v>
      </c>
      <c r="AN1814" s="46">
        <f t="shared" si="36"/>
        <v>0</v>
      </c>
      <c r="AO1814" s="36">
        <f t="shared" si="37"/>
        <v>5</v>
      </c>
      <c r="AP1814" s="36">
        <f t="shared" si="39"/>
        <v>0</v>
      </c>
      <c r="AQ1814" s="36">
        <f t="shared" si="40"/>
        <v>1</v>
      </c>
      <c r="AR1814" s="36">
        <f t="shared" si="38"/>
        <v>0.004673584807</v>
      </c>
      <c r="AS1814" s="38">
        <f t="shared" si="45"/>
        <v>0</v>
      </c>
      <c r="AT1814" s="38">
        <f t="shared" si="46"/>
        <v>0</v>
      </c>
      <c r="AU1814" s="38">
        <f t="shared" si="47"/>
        <v>0</v>
      </c>
      <c r="AV1814" s="38">
        <f t="shared" si="48"/>
        <v>0</v>
      </c>
      <c r="AW1814" s="38">
        <f t="shared" si="51"/>
        <v>0</v>
      </c>
      <c r="AX1814" s="38">
        <f t="shared" si="52"/>
        <v>0</v>
      </c>
      <c r="AY1814" s="38">
        <f t="shared" si="49"/>
        <v>0</v>
      </c>
      <c r="AZ1814" s="12">
        <f t="shared" si="30"/>
        <v>135.8960252</v>
      </c>
      <c r="BA1814" s="12">
        <f t="shared" si="41"/>
        <v>101.7474853</v>
      </c>
      <c r="BB1814" s="12">
        <f t="shared" si="53"/>
        <v>133.8756042</v>
      </c>
      <c r="BC1814" s="12">
        <f t="shared" si="50"/>
        <v>0.003115723205</v>
      </c>
      <c r="BD1814" s="12">
        <f t="shared" si="54"/>
        <v>121.7842838</v>
      </c>
    </row>
    <row r="1815" ht="14.25" customHeight="1">
      <c r="A1815" s="7">
        <v>39155.0</v>
      </c>
      <c r="B1815" s="21" t="s">
        <v>90</v>
      </c>
      <c r="C1815" s="8">
        <v>38.451164</v>
      </c>
      <c r="D1815" s="33">
        <f t="shared" si="5"/>
        <v>0.008526260927</v>
      </c>
      <c r="E1815" s="33">
        <f t="shared" si="7"/>
        <v>-0.0009561690258</v>
      </c>
      <c r="F1815" s="33">
        <f t="shared" si="9"/>
        <v>-0.002554239886</v>
      </c>
      <c r="G1815" s="33">
        <f t="shared" si="11"/>
        <v>-0.01287090093</v>
      </c>
      <c r="H1815" s="33">
        <f t="shared" si="20"/>
        <v>-0.06323175176</v>
      </c>
      <c r="I1815" s="45">
        <f t="shared" si="31"/>
        <v>-0.2077957501</v>
      </c>
      <c r="J1815" s="45">
        <f t="shared" si="43"/>
        <v>-0.9310040357</v>
      </c>
      <c r="K1815" s="21" t="s">
        <v>91</v>
      </c>
      <c r="L1815" s="8">
        <v>14.068126</v>
      </c>
      <c r="M1815" s="33">
        <f t="shared" si="6"/>
        <v>-0.0004246096838</v>
      </c>
      <c r="N1815" s="33">
        <f t="shared" si="8"/>
        <v>0.01338903417</v>
      </c>
      <c r="O1815" s="33">
        <f t="shared" si="10"/>
        <v>0.01490866409</v>
      </c>
      <c r="P1815" s="33">
        <f t="shared" si="12"/>
        <v>-0.0173005387</v>
      </c>
      <c r="Q1815" s="45">
        <f t="shared" si="21"/>
        <v>1.346162678</v>
      </c>
      <c r="R1815" s="45">
        <f t="shared" si="32"/>
        <v>1.021609847</v>
      </c>
      <c r="S1815" s="45">
        <f t="shared" si="44"/>
        <v>-0.6868144912</v>
      </c>
      <c r="T1815" s="33">
        <f t="shared" si="22"/>
        <v>-1.40939443</v>
      </c>
      <c r="U1815" s="33">
        <f t="shared" si="33"/>
        <v>-1.229405597</v>
      </c>
      <c r="V1815" s="33">
        <f t="shared" si="42"/>
        <v>-0.2441895445</v>
      </c>
      <c r="W1815" s="44">
        <f t="shared" si="13"/>
        <v>0.009237094806</v>
      </c>
      <c r="X1815" s="44">
        <f t="shared" si="14"/>
        <v>0.009806562423</v>
      </c>
      <c r="Y1815" s="33">
        <f t="shared" si="15"/>
        <v>1.061650078</v>
      </c>
      <c r="Z1815" s="43">
        <v>1.0</v>
      </c>
      <c r="AA1815" s="33">
        <f t="shared" si="16"/>
        <v>2.061650078</v>
      </c>
      <c r="AB1815" s="33">
        <f t="shared" si="17"/>
        <v>0.5149516348</v>
      </c>
      <c r="AC1815" s="33">
        <f t="shared" si="18"/>
        <v>0.4850483652</v>
      </c>
      <c r="AD1815" s="33">
        <f t="shared" si="19"/>
        <v>0.002052136348</v>
      </c>
      <c r="AE1815" s="34">
        <f t="shared" si="23"/>
        <v>1</v>
      </c>
      <c r="AF1815" s="34">
        <f t="shared" si="24"/>
        <v>0</v>
      </c>
      <c r="AG1815" s="34">
        <f t="shared" si="25"/>
        <v>0</v>
      </c>
      <c r="AH1815" s="34">
        <f t="shared" si="26"/>
        <v>5</v>
      </c>
      <c r="AI1815" s="34">
        <f t="shared" si="28"/>
        <v>0</v>
      </c>
      <c r="AJ1815" s="34">
        <f t="shared" si="29"/>
        <v>1</v>
      </c>
      <c r="AK1815" s="34">
        <f t="shared" si="27"/>
        <v>0.002052136348</v>
      </c>
      <c r="AL1815" s="36">
        <f t="shared" si="34"/>
        <v>1</v>
      </c>
      <c r="AM1815" s="36">
        <f t="shared" si="35"/>
        <v>0</v>
      </c>
      <c r="AN1815" s="46">
        <f t="shared" si="36"/>
        <v>0</v>
      </c>
      <c r="AO1815" s="36">
        <f t="shared" si="37"/>
        <v>1</v>
      </c>
      <c r="AP1815" s="36">
        <f t="shared" si="39"/>
        <v>1</v>
      </c>
      <c r="AQ1815" s="36">
        <f t="shared" si="40"/>
        <v>1</v>
      </c>
      <c r="AR1815" s="36">
        <f t="shared" si="38"/>
        <v>0.002052136348</v>
      </c>
      <c r="AS1815" s="38">
        <f t="shared" si="45"/>
        <v>0</v>
      </c>
      <c r="AT1815" s="38">
        <f t="shared" si="46"/>
        <v>0</v>
      </c>
      <c r="AU1815" s="38">
        <f t="shared" si="47"/>
        <v>0</v>
      </c>
      <c r="AV1815" s="38">
        <f t="shared" si="48"/>
        <v>0</v>
      </c>
      <c r="AW1815" s="38">
        <f t="shared" si="51"/>
        <v>0</v>
      </c>
      <c r="AX1815" s="38">
        <f t="shared" si="52"/>
        <v>0</v>
      </c>
      <c r="AY1815" s="38">
        <f t="shared" si="49"/>
        <v>0</v>
      </c>
      <c r="AZ1815" s="12">
        <f t="shared" si="30"/>
        <v>136.1749023</v>
      </c>
      <c r="BA1815" s="12">
        <f t="shared" si="41"/>
        <v>101.956285</v>
      </c>
      <c r="BB1815" s="12">
        <f t="shared" si="53"/>
        <v>133.8756042</v>
      </c>
      <c r="BC1815" s="12">
        <f t="shared" si="50"/>
        <v>0.001368090899</v>
      </c>
      <c r="BD1815" s="12">
        <f t="shared" si="54"/>
        <v>121.9508957</v>
      </c>
    </row>
    <row r="1816" ht="14.25" customHeight="1">
      <c r="A1816" s="7">
        <v>39156.0</v>
      </c>
      <c r="B1816" s="21" t="s">
        <v>90</v>
      </c>
      <c r="C1816" s="8">
        <v>38.635174</v>
      </c>
      <c r="D1816" s="33">
        <f t="shared" si="5"/>
        <v>0.004785550835</v>
      </c>
      <c r="E1816" s="33">
        <f t="shared" si="7"/>
        <v>-0.0009512060147</v>
      </c>
      <c r="F1816" s="33">
        <f t="shared" si="9"/>
        <v>-0.002205236587</v>
      </c>
      <c r="G1816" s="33">
        <f t="shared" si="11"/>
        <v>-0.0009450058323</v>
      </c>
      <c r="H1816" s="33">
        <f t="shared" si="20"/>
        <v>-0.07941437647</v>
      </c>
      <c r="I1816" s="45">
        <f t="shared" si="31"/>
        <v>-0.1757144003</v>
      </c>
      <c r="J1816" s="45">
        <f t="shared" si="43"/>
        <v>-0.3612246907</v>
      </c>
      <c r="K1816" s="21" t="s">
        <v>91</v>
      </c>
      <c r="L1816" s="8">
        <v>14.080081</v>
      </c>
      <c r="M1816" s="33">
        <f t="shared" si="6"/>
        <v>0.0008497933556</v>
      </c>
      <c r="N1816" s="33">
        <f t="shared" si="8"/>
        <v>0.005646084609</v>
      </c>
      <c r="O1816" s="33">
        <f t="shared" si="10"/>
        <v>0.01926493757</v>
      </c>
      <c r="P1816" s="33">
        <f t="shared" si="12"/>
        <v>-0.009686866617</v>
      </c>
      <c r="Q1816" s="45">
        <f t="shared" si="21"/>
        <v>0.6729592018</v>
      </c>
      <c r="R1816" s="45">
        <f t="shared" si="32"/>
        <v>1.384644443</v>
      </c>
      <c r="S1816" s="45">
        <f t="shared" si="44"/>
        <v>-0.3604055547</v>
      </c>
      <c r="T1816" s="33">
        <f t="shared" si="22"/>
        <v>-0.7523735783</v>
      </c>
      <c r="U1816" s="33">
        <f t="shared" si="33"/>
        <v>-1.560358844</v>
      </c>
      <c r="V1816" s="33">
        <f t="shared" si="42"/>
        <v>-0.000819136005</v>
      </c>
      <c r="W1816" s="44">
        <f t="shared" si="13"/>
        <v>0.009175051009</v>
      </c>
      <c r="X1816" s="44">
        <f t="shared" si="14"/>
        <v>0.009708458401</v>
      </c>
      <c r="Y1816" s="33">
        <f t="shared" si="15"/>
        <v>1.058136722</v>
      </c>
      <c r="Z1816" s="43">
        <v>1.0</v>
      </c>
      <c r="AA1816" s="33">
        <f t="shared" si="16"/>
        <v>2.058136722</v>
      </c>
      <c r="AB1816" s="33">
        <f t="shared" si="17"/>
        <v>0.5141236298</v>
      </c>
      <c r="AC1816" s="33">
        <f t="shared" si="18"/>
        <v>0.4858763702</v>
      </c>
      <c r="AD1816" s="33">
        <f t="shared" si="19"/>
        <v>-0.004770054987</v>
      </c>
      <c r="AE1816" s="34">
        <f t="shared" si="23"/>
        <v>0</v>
      </c>
      <c r="AF1816" s="34">
        <f t="shared" si="24"/>
        <v>0</v>
      </c>
      <c r="AG1816" s="34">
        <f t="shared" si="25"/>
        <v>0</v>
      </c>
      <c r="AH1816" s="34">
        <f t="shared" si="26"/>
        <v>0</v>
      </c>
      <c r="AI1816" s="34">
        <f t="shared" si="28"/>
        <v>1</v>
      </c>
      <c r="AJ1816" s="34">
        <f t="shared" si="29"/>
        <v>0</v>
      </c>
      <c r="AK1816" s="34">
        <f t="shared" si="27"/>
        <v>0</v>
      </c>
      <c r="AL1816" s="36">
        <f t="shared" si="34"/>
        <v>1</v>
      </c>
      <c r="AM1816" s="36">
        <f t="shared" si="35"/>
        <v>0</v>
      </c>
      <c r="AN1816" s="46">
        <f t="shared" si="36"/>
        <v>0</v>
      </c>
      <c r="AO1816" s="36">
        <f t="shared" si="37"/>
        <v>2</v>
      </c>
      <c r="AP1816" s="36">
        <f t="shared" si="39"/>
        <v>0</v>
      </c>
      <c r="AQ1816" s="36">
        <f t="shared" si="40"/>
        <v>1</v>
      </c>
      <c r="AR1816" s="36">
        <f t="shared" si="38"/>
        <v>-0.004770054987</v>
      </c>
      <c r="AS1816" s="38">
        <f t="shared" si="45"/>
        <v>0</v>
      </c>
      <c r="AT1816" s="38">
        <f t="shared" si="46"/>
        <v>0</v>
      </c>
      <c r="AU1816" s="38">
        <f t="shared" si="47"/>
        <v>0</v>
      </c>
      <c r="AV1816" s="38">
        <f t="shared" si="48"/>
        <v>0</v>
      </c>
      <c r="AW1816" s="38">
        <f t="shared" si="51"/>
        <v>0</v>
      </c>
      <c r="AX1816" s="38">
        <f t="shared" si="52"/>
        <v>0</v>
      </c>
      <c r="AY1816" s="38">
        <f t="shared" si="49"/>
        <v>0</v>
      </c>
      <c r="AZ1816" s="12">
        <f t="shared" si="30"/>
        <v>136.1749023</v>
      </c>
      <c r="BA1816" s="12">
        <f t="shared" si="41"/>
        <v>101.4699479</v>
      </c>
      <c r="BB1816" s="12">
        <f t="shared" si="53"/>
        <v>133.8756042</v>
      </c>
      <c r="BC1816" s="12">
        <f t="shared" si="50"/>
        <v>-0.001590018329</v>
      </c>
      <c r="BD1816" s="12">
        <f t="shared" si="54"/>
        <v>121.7569916</v>
      </c>
    </row>
    <row r="1817" ht="14.25" customHeight="1">
      <c r="A1817" s="7">
        <v>39157.0</v>
      </c>
      <c r="B1817" s="21" t="s">
        <v>90</v>
      </c>
      <c r="C1817" s="8">
        <v>38.37756</v>
      </c>
      <c r="D1817" s="33">
        <f t="shared" si="5"/>
        <v>-0.006667861778</v>
      </c>
      <c r="E1817" s="33">
        <f t="shared" si="7"/>
        <v>-0.004930419134</v>
      </c>
      <c r="F1817" s="33">
        <f t="shared" si="9"/>
        <v>-0.0009829671865</v>
      </c>
      <c r="G1817" s="33">
        <f t="shared" si="11"/>
        <v>-0.01891161698</v>
      </c>
      <c r="H1817" s="33">
        <f t="shared" si="20"/>
        <v>-0.3712239766</v>
      </c>
      <c r="I1817" s="45">
        <f t="shared" si="31"/>
        <v>-0.08836298669</v>
      </c>
      <c r="J1817" s="45">
        <f t="shared" si="43"/>
        <v>-1.163168443</v>
      </c>
      <c r="K1817" s="21" t="s">
        <v>91</v>
      </c>
      <c r="L1817" s="8">
        <v>14.118969</v>
      </c>
      <c r="M1817" s="33">
        <f t="shared" si="6"/>
        <v>0.002761915929</v>
      </c>
      <c r="N1817" s="33">
        <f t="shared" si="8"/>
        <v>-0.0004804698595</v>
      </c>
      <c r="O1817" s="33">
        <f t="shared" si="10"/>
        <v>0.03611148904</v>
      </c>
      <c r="P1817" s="33">
        <f t="shared" si="12"/>
        <v>-0.006328922388</v>
      </c>
      <c r="Q1817" s="45">
        <f t="shared" si="21"/>
        <v>0.1518013983</v>
      </c>
      <c r="R1817" s="45">
        <f t="shared" si="32"/>
        <v>2.592280826</v>
      </c>
      <c r="S1817" s="45">
        <f t="shared" si="44"/>
        <v>-0.1907819713</v>
      </c>
      <c r="T1817" s="33">
        <f t="shared" si="22"/>
        <v>-0.5230253749</v>
      </c>
      <c r="U1817" s="33">
        <f t="shared" si="33"/>
        <v>-2.680643813</v>
      </c>
      <c r="V1817" s="33">
        <f t="shared" si="42"/>
        <v>-0.9723864714</v>
      </c>
      <c r="W1817" s="44">
        <f t="shared" si="13"/>
        <v>0.008868433827</v>
      </c>
      <c r="X1817" s="44">
        <f t="shared" si="14"/>
        <v>0.009734589758</v>
      </c>
      <c r="Y1817" s="33">
        <f t="shared" si="15"/>
        <v>1.097667294</v>
      </c>
      <c r="Z1817" s="43">
        <v>1.0</v>
      </c>
      <c r="AA1817" s="33">
        <f t="shared" si="16"/>
        <v>2.097667294</v>
      </c>
      <c r="AB1817" s="33">
        <f t="shared" si="17"/>
        <v>0.5232799772</v>
      </c>
      <c r="AC1817" s="33">
        <f t="shared" si="18"/>
        <v>0.4767200228</v>
      </c>
      <c r="AD1817" s="33">
        <f t="shared" si="19"/>
        <v>0.001046508828</v>
      </c>
      <c r="AE1817" s="34">
        <f t="shared" si="23"/>
        <v>0</v>
      </c>
      <c r="AF1817" s="34">
        <f t="shared" si="24"/>
        <v>0</v>
      </c>
      <c r="AG1817" s="34">
        <f t="shared" si="25"/>
        <v>0</v>
      </c>
      <c r="AH1817" s="34">
        <f t="shared" si="26"/>
        <v>0</v>
      </c>
      <c r="AI1817" s="34">
        <f t="shared" si="28"/>
        <v>0</v>
      </c>
      <c r="AJ1817" s="34">
        <f t="shared" si="29"/>
        <v>0</v>
      </c>
      <c r="AK1817" s="34">
        <f t="shared" si="27"/>
        <v>0</v>
      </c>
      <c r="AL1817" s="36">
        <f t="shared" si="34"/>
        <v>1</v>
      </c>
      <c r="AM1817" s="36">
        <f t="shared" si="35"/>
        <v>0</v>
      </c>
      <c r="AN1817" s="46">
        <f t="shared" si="36"/>
        <v>0</v>
      </c>
      <c r="AO1817" s="36">
        <f t="shared" si="37"/>
        <v>3</v>
      </c>
      <c r="AP1817" s="36">
        <f t="shared" si="39"/>
        <v>0</v>
      </c>
      <c r="AQ1817" s="36">
        <f t="shared" si="40"/>
        <v>1</v>
      </c>
      <c r="AR1817" s="36">
        <f t="shared" si="38"/>
        <v>0.001046508828</v>
      </c>
      <c r="AS1817" s="38">
        <f t="shared" si="45"/>
        <v>0</v>
      </c>
      <c r="AT1817" s="38">
        <f t="shared" si="46"/>
        <v>0</v>
      </c>
      <c r="AU1817" s="38">
        <f t="shared" si="47"/>
        <v>0</v>
      </c>
      <c r="AV1817" s="38">
        <f t="shared" si="48"/>
        <v>0</v>
      </c>
      <c r="AW1817" s="38">
        <f t="shared" si="51"/>
        <v>0</v>
      </c>
      <c r="AX1817" s="38">
        <f t="shared" si="52"/>
        <v>0</v>
      </c>
      <c r="AY1817" s="38">
        <f t="shared" si="49"/>
        <v>0</v>
      </c>
      <c r="AZ1817" s="12">
        <f t="shared" si="30"/>
        <v>136.1749023</v>
      </c>
      <c r="BA1817" s="12">
        <f t="shared" si="41"/>
        <v>101.5761371</v>
      </c>
      <c r="BB1817" s="12">
        <f t="shared" si="53"/>
        <v>133.8756042</v>
      </c>
      <c r="BC1817" s="12">
        <f t="shared" si="50"/>
        <v>0.0003488362761</v>
      </c>
      <c r="BD1817" s="12">
        <f t="shared" si="54"/>
        <v>121.7994648</v>
      </c>
    </row>
    <row r="1818" ht="14.25" customHeight="1">
      <c r="A1818" s="7">
        <v>39160.0</v>
      </c>
      <c r="B1818" s="21" t="s">
        <v>90</v>
      </c>
      <c r="C1818" s="8">
        <v>38.543171</v>
      </c>
      <c r="D1818" s="33">
        <f t="shared" si="5"/>
        <v>0.004315308217</v>
      </c>
      <c r="E1818" s="33">
        <f t="shared" si="7"/>
        <v>-0.005224413387</v>
      </c>
      <c r="F1818" s="33">
        <f t="shared" si="9"/>
        <v>0.005885564485</v>
      </c>
      <c r="G1818" s="33">
        <f t="shared" si="11"/>
        <v>-0.02291189571</v>
      </c>
      <c r="H1818" s="33">
        <f t="shared" si="20"/>
        <v>-0.3934518364</v>
      </c>
      <c r="I1818" s="45">
        <f t="shared" si="31"/>
        <v>0.3446722692</v>
      </c>
      <c r="J1818" s="45">
        <f t="shared" si="43"/>
        <v>-1.305838254</v>
      </c>
      <c r="K1818" s="21" t="s">
        <v>91</v>
      </c>
      <c r="L1818" s="8">
        <v>14.154853</v>
      </c>
      <c r="M1818" s="33">
        <f t="shared" si="6"/>
        <v>0.002541545349</v>
      </c>
      <c r="N1818" s="33">
        <f t="shared" si="8"/>
        <v>-0.005881268895</v>
      </c>
      <c r="O1818" s="33">
        <f t="shared" si="10"/>
        <v>0.02976836264</v>
      </c>
      <c r="P1818" s="33">
        <f t="shared" si="12"/>
        <v>-0.004220026395</v>
      </c>
      <c r="Q1818" s="45">
        <f t="shared" si="21"/>
        <v>-0.3066188254</v>
      </c>
      <c r="R1818" s="45">
        <f t="shared" si="32"/>
        <v>2.315264401</v>
      </c>
      <c r="S1818" s="45">
        <f t="shared" si="44"/>
        <v>-0.06919178424</v>
      </c>
      <c r="T1818" s="33">
        <f t="shared" si="22"/>
        <v>-0.08683301109</v>
      </c>
      <c r="U1818" s="33">
        <f t="shared" si="33"/>
        <v>-1.970592132</v>
      </c>
      <c r="V1818" s="33">
        <f t="shared" si="42"/>
        <v>-1.236646469</v>
      </c>
      <c r="W1818" s="44">
        <f t="shared" si="13"/>
        <v>0.008686219555</v>
      </c>
      <c r="X1818" s="44">
        <f t="shared" si="14"/>
        <v>0.009754073031</v>
      </c>
      <c r="Y1818" s="33">
        <f t="shared" si="15"/>
        <v>1.122936505</v>
      </c>
      <c r="Z1818" s="43">
        <v>1.0</v>
      </c>
      <c r="AA1818" s="33">
        <f t="shared" si="16"/>
        <v>2.122936505</v>
      </c>
      <c r="AB1818" s="33">
        <f t="shared" si="17"/>
        <v>0.5289543528</v>
      </c>
      <c r="AC1818" s="33">
        <f t="shared" si="18"/>
        <v>0.4710456472</v>
      </c>
      <c r="AD1818" s="33">
        <f t="shared" si="19"/>
        <v>0.001827836945</v>
      </c>
      <c r="AE1818" s="34">
        <f t="shared" si="23"/>
        <v>0</v>
      </c>
      <c r="AF1818" s="34">
        <f t="shared" si="24"/>
        <v>0</v>
      </c>
      <c r="AG1818" s="34">
        <f t="shared" si="25"/>
        <v>0</v>
      </c>
      <c r="AH1818" s="34">
        <f t="shared" si="26"/>
        <v>0</v>
      </c>
      <c r="AI1818" s="34">
        <f t="shared" si="28"/>
        <v>0</v>
      </c>
      <c r="AJ1818" s="34">
        <f t="shared" si="29"/>
        <v>0</v>
      </c>
      <c r="AK1818" s="34">
        <f t="shared" si="27"/>
        <v>0</v>
      </c>
      <c r="AL1818" s="36">
        <f t="shared" si="34"/>
        <v>1</v>
      </c>
      <c r="AM1818" s="36">
        <f t="shared" si="35"/>
        <v>0</v>
      </c>
      <c r="AN1818" s="46">
        <f t="shared" si="36"/>
        <v>0</v>
      </c>
      <c r="AO1818" s="36">
        <f t="shared" si="37"/>
        <v>4</v>
      </c>
      <c r="AP1818" s="36">
        <f t="shared" si="39"/>
        <v>0</v>
      </c>
      <c r="AQ1818" s="36">
        <f t="shared" si="40"/>
        <v>1</v>
      </c>
      <c r="AR1818" s="36">
        <f t="shared" si="38"/>
        <v>0.001827836945</v>
      </c>
      <c r="AS1818" s="38">
        <f t="shared" si="45"/>
        <v>1</v>
      </c>
      <c r="AT1818" s="38">
        <f t="shared" si="46"/>
        <v>0</v>
      </c>
      <c r="AU1818" s="38">
        <f t="shared" si="47"/>
        <v>0</v>
      </c>
      <c r="AV1818" s="38">
        <f t="shared" si="48"/>
        <v>1</v>
      </c>
      <c r="AW1818" s="38">
        <f t="shared" si="51"/>
        <v>0</v>
      </c>
      <c r="AX1818" s="38">
        <f t="shared" si="52"/>
        <v>1</v>
      </c>
      <c r="AY1818" s="38">
        <f t="shared" si="49"/>
        <v>0.001827836945</v>
      </c>
      <c r="AZ1818" s="12">
        <f t="shared" si="30"/>
        <v>136.1749023</v>
      </c>
      <c r="BA1818" s="12">
        <f t="shared" si="41"/>
        <v>101.7618017</v>
      </c>
      <c r="BB1818" s="12">
        <f t="shared" si="53"/>
        <v>134.1203069</v>
      </c>
      <c r="BC1818" s="12">
        <f t="shared" si="50"/>
        <v>0.001218557964</v>
      </c>
      <c r="BD1818" s="12">
        <f t="shared" si="54"/>
        <v>121.9478845</v>
      </c>
    </row>
    <row r="1819" ht="14.25" customHeight="1">
      <c r="A1819" s="7">
        <v>39161.0</v>
      </c>
      <c r="B1819" s="21" t="s">
        <v>90</v>
      </c>
      <c r="C1819" s="8">
        <v>38.886658</v>
      </c>
      <c r="D1819" s="33">
        <f t="shared" si="5"/>
        <v>0.008911747298</v>
      </c>
      <c r="E1819" s="33">
        <f t="shared" si="7"/>
        <v>0.0199487275</v>
      </c>
      <c r="F1819" s="33">
        <f t="shared" si="9"/>
        <v>0.006988724279</v>
      </c>
      <c r="G1819" s="33">
        <f t="shared" si="11"/>
        <v>-0.01405176843</v>
      </c>
      <c r="H1819" s="33">
        <f t="shared" si="20"/>
        <v>1.361563913</v>
      </c>
      <c r="I1819" s="45">
        <f t="shared" si="31"/>
        <v>0.4132532856</v>
      </c>
      <c r="J1819" s="45">
        <f t="shared" si="43"/>
        <v>-0.8635757081</v>
      </c>
      <c r="K1819" s="21" t="s">
        <v>91</v>
      </c>
      <c r="L1819" s="8">
        <v>14.241579</v>
      </c>
      <c r="M1819" s="33">
        <f t="shared" si="6"/>
        <v>0.006126944589</v>
      </c>
      <c r="N1819" s="33">
        <f t="shared" si="8"/>
        <v>0.01189965797</v>
      </c>
      <c r="O1819" s="33">
        <f t="shared" si="10"/>
        <v>0.02194887005</v>
      </c>
      <c r="P1819" s="33">
        <f t="shared" si="12"/>
        <v>0.003768578056</v>
      </c>
      <c r="Q1819" s="45">
        <f t="shared" si="21"/>
        <v>1.218236362</v>
      </c>
      <c r="R1819" s="45">
        <f t="shared" si="32"/>
        <v>1.891855982</v>
      </c>
      <c r="S1819" s="45">
        <f t="shared" si="44"/>
        <v>0.3195708975</v>
      </c>
      <c r="T1819" s="33">
        <f t="shared" si="22"/>
        <v>0.1433275512</v>
      </c>
      <c r="U1819" s="33">
        <f t="shared" si="33"/>
        <v>-1.478602696</v>
      </c>
      <c r="V1819" s="33">
        <f t="shared" si="42"/>
        <v>-1.183146606</v>
      </c>
      <c r="W1819" s="44">
        <f t="shared" si="13"/>
        <v>0.00897126866</v>
      </c>
      <c r="X1819" s="44">
        <f t="shared" si="14"/>
        <v>0.009843916957</v>
      </c>
      <c r="Y1819" s="33">
        <f t="shared" si="15"/>
        <v>1.097271448</v>
      </c>
      <c r="Z1819" s="43">
        <v>1.0</v>
      </c>
      <c r="AA1819" s="33">
        <f t="shared" si="16"/>
        <v>2.097271448</v>
      </c>
      <c r="AB1819" s="33">
        <f t="shared" si="17"/>
        <v>0.5231899997</v>
      </c>
      <c r="AC1819" s="33">
        <f t="shared" si="18"/>
        <v>0.4768100003</v>
      </c>
      <c r="AD1819" s="33">
        <f t="shared" si="19"/>
        <v>0.0000283049869</v>
      </c>
      <c r="AE1819" s="34">
        <f t="shared" si="23"/>
        <v>0</v>
      </c>
      <c r="AF1819" s="34">
        <f t="shared" si="24"/>
        <v>0</v>
      </c>
      <c r="AG1819" s="34">
        <f t="shared" si="25"/>
        <v>0</v>
      </c>
      <c r="AH1819" s="34">
        <f t="shared" si="26"/>
        <v>0</v>
      </c>
      <c r="AI1819" s="34">
        <f t="shared" si="28"/>
        <v>0</v>
      </c>
      <c r="AJ1819" s="34">
        <f t="shared" si="29"/>
        <v>0</v>
      </c>
      <c r="AK1819" s="34">
        <f t="shared" si="27"/>
        <v>0</v>
      </c>
      <c r="AL1819" s="36">
        <f t="shared" si="34"/>
        <v>1</v>
      </c>
      <c r="AM1819" s="36">
        <f t="shared" si="35"/>
        <v>0</v>
      </c>
      <c r="AN1819" s="46">
        <f t="shared" si="36"/>
        <v>0</v>
      </c>
      <c r="AO1819" s="36">
        <f t="shared" si="37"/>
        <v>5</v>
      </c>
      <c r="AP1819" s="36">
        <f t="shared" si="39"/>
        <v>0</v>
      </c>
      <c r="AQ1819" s="36">
        <f t="shared" si="40"/>
        <v>1</v>
      </c>
      <c r="AR1819" s="36">
        <f t="shared" si="38"/>
        <v>0.0000283049869</v>
      </c>
      <c r="AS1819" s="38">
        <f t="shared" si="45"/>
        <v>1</v>
      </c>
      <c r="AT1819" s="38">
        <f t="shared" si="46"/>
        <v>0</v>
      </c>
      <c r="AU1819" s="38">
        <f t="shared" si="47"/>
        <v>0</v>
      </c>
      <c r="AV1819" s="38">
        <f t="shared" si="48"/>
        <v>2</v>
      </c>
      <c r="AW1819" s="38">
        <f t="shared" si="51"/>
        <v>0</v>
      </c>
      <c r="AX1819" s="38">
        <f t="shared" si="52"/>
        <v>1</v>
      </c>
      <c r="AY1819" s="38">
        <f t="shared" si="49"/>
        <v>0.0000283049869</v>
      </c>
      <c r="AZ1819" s="12">
        <f t="shared" si="30"/>
        <v>136.1749023</v>
      </c>
      <c r="BA1819" s="12">
        <f t="shared" si="41"/>
        <v>101.7646821</v>
      </c>
      <c r="BB1819" s="12">
        <f t="shared" si="53"/>
        <v>134.1241032</v>
      </c>
      <c r="BC1819" s="12">
        <f t="shared" si="50"/>
        <v>0.00001886999127</v>
      </c>
      <c r="BD1819" s="12">
        <f t="shared" si="54"/>
        <v>121.9501857</v>
      </c>
    </row>
    <row r="1820" ht="14.25" customHeight="1">
      <c r="A1820" s="7">
        <v>39162.0</v>
      </c>
      <c r="B1820" s="21" t="s">
        <v>90</v>
      </c>
      <c r="C1820" s="8">
        <v>39.365063</v>
      </c>
      <c r="D1820" s="33">
        <f t="shared" si="5"/>
        <v>0.0123025486</v>
      </c>
      <c r="E1820" s="33">
        <f t="shared" si="7"/>
        <v>0.02376778503</v>
      </c>
      <c r="F1820" s="33">
        <f t="shared" si="9"/>
        <v>0.02278888998</v>
      </c>
      <c r="G1820" s="33">
        <f t="shared" si="11"/>
        <v>-0.008215709727</v>
      </c>
      <c r="H1820" s="33">
        <f t="shared" si="20"/>
        <v>1.589034097</v>
      </c>
      <c r="I1820" s="45">
        <f t="shared" si="31"/>
        <v>1.350786414</v>
      </c>
      <c r="J1820" s="45">
        <f t="shared" si="43"/>
        <v>-0.5765350966</v>
      </c>
      <c r="K1820" s="21" t="s">
        <v>91</v>
      </c>
      <c r="L1820" s="8">
        <v>14.432984</v>
      </c>
      <c r="M1820" s="33">
        <f t="shared" si="6"/>
        <v>0.01343987208</v>
      </c>
      <c r="N1820" s="33">
        <f t="shared" si="8"/>
        <v>0.0259350819</v>
      </c>
      <c r="O1820" s="33">
        <f t="shared" si="10"/>
        <v>0.03967136177</v>
      </c>
      <c r="P1820" s="33">
        <f t="shared" si="12"/>
        <v>0.02174949079</v>
      </c>
      <c r="Q1820" s="45">
        <f t="shared" si="21"/>
        <v>2.363619614</v>
      </c>
      <c r="R1820" s="45">
        <f t="shared" si="32"/>
        <v>3.109702446</v>
      </c>
      <c r="S1820" s="45">
        <f t="shared" si="44"/>
        <v>1.197977531</v>
      </c>
      <c r="T1820" s="33">
        <f t="shared" si="22"/>
        <v>-0.774585517</v>
      </c>
      <c r="U1820" s="33">
        <f t="shared" si="33"/>
        <v>-1.758916032</v>
      </c>
      <c r="V1820" s="33">
        <f t="shared" si="42"/>
        <v>-1.774512627</v>
      </c>
      <c r="W1820" s="44">
        <f t="shared" si="13"/>
        <v>0.009308928189</v>
      </c>
      <c r="X1820" s="44">
        <f t="shared" si="14"/>
        <v>0.01020371492</v>
      </c>
      <c r="Y1820" s="33">
        <f t="shared" si="15"/>
        <v>1.096121349</v>
      </c>
      <c r="Z1820" s="43">
        <v>1.0</v>
      </c>
      <c r="AA1820" s="33">
        <f t="shared" si="16"/>
        <v>2.096121349</v>
      </c>
      <c r="AB1820" s="33">
        <f t="shared" si="17"/>
        <v>0.5229283837</v>
      </c>
      <c r="AC1820" s="33">
        <f t="shared" si="18"/>
        <v>0.4770716163</v>
      </c>
      <c r="AD1820" s="33">
        <f t="shared" si="19"/>
        <v>-0.0004714863947</v>
      </c>
      <c r="AE1820" s="34">
        <f t="shared" si="23"/>
        <v>0</v>
      </c>
      <c r="AF1820" s="34">
        <f t="shared" si="24"/>
        <v>0</v>
      </c>
      <c r="AG1820" s="34">
        <f t="shared" si="25"/>
        <v>0</v>
      </c>
      <c r="AH1820" s="34">
        <f t="shared" si="26"/>
        <v>0</v>
      </c>
      <c r="AI1820" s="34">
        <f t="shared" si="28"/>
        <v>0</v>
      </c>
      <c r="AJ1820" s="34">
        <f t="shared" si="29"/>
        <v>0</v>
      </c>
      <c r="AK1820" s="34">
        <f t="shared" si="27"/>
        <v>0</v>
      </c>
      <c r="AL1820" s="36">
        <f t="shared" si="34"/>
        <v>1</v>
      </c>
      <c r="AM1820" s="36">
        <f t="shared" si="35"/>
        <v>0</v>
      </c>
      <c r="AN1820" s="46">
        <f t="shared" si="36"/>
        <v>0</v>
      </c>
      <c r="AO1820" s="36">
        <f t="shared" si="37"/>
        <v>1</v>
      </c>
      <c r="AP1820" s="36">
        <f t="shared" si="39"/>
        <v>1</v>
      </c>
      <c r="AQ1820" s="36">
        <f t="shared" si="40"/>
        <v>1</v>
      </c>
      <c r="AR1820" s="36">
        <f t="shared" si="38"/>
        <v>-0.0004714863947</v>
      </c>
      <c r="AS1820" s="38">
        <f t="shared" si="45"/>
        <v>1</v>
      </c>
      <c r="AT1820" s="38">
        <f t="shared" si="46"/>
        <v>0</v>
      </c>
      <c r="AU1820" s="38">
        <f t="shared" si="47"/>
        <v>0</v>
      </c>
      <c r="AV1820" s="38">
        <f t="shared" si="48"/>
        <v>3</v>
      </c>
      <c r="AW1820" s="38">
        <f t="shared" si="51"/>
        <v>0</v>
      </c>
      <c r="AX1820" s="38">
        <f t="shared" si="52"/>
        <v>1</v>
      </c>
      <c r="AY1820" s="38">
        <f t="shared" si="49"/>
        <v>-0.0004714863947</v>
      </c>
      <c r="AZ1820" s="12">
        <f t="shared" si="30"/>
        <v>136.1749023</v>
      </c>
      <c r="BA1820" s="12">
        <f t="shared" si="41"/>
        <v>101.7167014</v>
      </c>
      <c r="BB1820" s="12">
        <f t="shared" si="53"/>
        <v>134.0608655</v>
      </c>
      <c r="BC1820" s="12">
        <f t="shared" si="50"/>
        <v>-0.0003143242631</v>
      </c>
      <c r="BD1820" s="12">
        <f t="shared" si="54"/>
        <v>121.9118538</v>
      </c>
    </row>
    <row r="1821" ht="14.25" customHeight="1">
      <c r="A1821" s="7">
        <v>39163.0</v>
      </c>
      <c r="B1821" s="21" t="s">
        <v>90</v>
      </c>
      <c r="C1821" s="8">
        <v>39.322128</v>
      </c>
      <c r="D1821" s="33">
        <f t="shared" si="5"/>
        <v>-0.001090687953</v>
      </c>
      <c r="E1821" s="33">
        <f t="shared" si="7"/>
        <v>0.01778053336</v>
      </c>
      <c r="F1821" s="33">
        <f t="shared" si="9"/>
        <v>0.01681241439</v>
      </c>
      <c r="G1821" s="33">
        <f t="shared" si="11"/>
        <v>-0.003782003323</v>
      </c>
      <c r="H1821" s="33">
        <f t="shared" si="20"/>
        <v>1.141706552</v>
      </c>
      <c r="I1821" s="45">
        <f t="shared" si="31"/>
        <v>0.9480293297</v>
      </c>
      <c r="J1821" s="45">
        <f t="shared" si="43"/>
        <v>-0.3599484011</v>
      </c>
      <c r="K1821" s="21" t="s">
        <v>91</v>
      </c>
      <c r="L1821" s="8">
        <v>14.429993</v>
      </c>
      <c r="M1821" s="33">
        <f t="shared" si="6"/>
        <v>-0.0002072336531</v>
      </c>
      <c r="N1821" s="33">
        <f t="shared" si="8"/>
        <v>0.02485156158</v>
      </c>
      <c r="O1821" s="33">
        <f t="shared" si="10"/>
        <v>0.03063796021</v>
      </c>
      <c r="P1821" s="33">
        <f t="shared" si="12"/>
        <v>0.0273689659</v>
      </c>
      <c r="Q1821" s="45">
        <f t="shared" si="21"/>
        <v>2.136273038</v>
      </c>
      <c r="R1821" s="45">
        <f t="shared" si="32"/>
        <v>2.272040347</v>
      </c>
      <c r="S1821" s="45">
        <f t="shared" si="44"/>
        <v>1.524241863</v>
      </c>
      <c r="T1821" s="33">
        <f t="shared" si="22"/>
        <v>-0.9945664864</v>
      </c>
      <c r="U1821" s="33">
        <f t="shared" si="33"/>
        <v>-1.324011017</v>
      </c>
      <c r="V1821" s="33">
        <f t="shared" si="42"/>
        <v>-1.884190264</v>
      </c>
      <c r="W1821" s="44">
        <f t="shared" si="13"/>
        <v>0.009231851643</v>
      </c>
      <c r="X1821" s="44">
        <f t="shared" si="14"/>
        <v>0.01008441927</v>
      </c>
      <c r="Y1821" s="33">
        <f t="shared" si="15"/>
        <v>1.092350664</v>
      </c>
      <c r="Z1821" s="43">
        <v>1.0</v>
      </c>
      <c r="AA1821" s="33">
        <f t="shared" si="16"/>
        <v>2.092350664</v>
      </c>
      <c r="AB1821" s="33">
        <f t="shared" si="17"/>
        <v>0.5220686392</v>
      </c>
      <c r="AC1821" s="33">
        <f t="shared" si="18"/>
        <v>0.4779313608</v>
      </c>
      <c r="AD1821" s="33">
        <f t="shared" si="19"/>
        <v>0.00181818239</v>
      </c>
      <c r="AE1821" s="34">
        <f t="shared" si="23"/>
        <v>0</v>
      </c>
      <c r="AF1821" s="34">
        <f t="shared" si="24"/>
        <v>0</v>
      </c>
      <c r="AG1821" s="34">
        <f t="shared" si="25"/>
        <v>0</v>
      </c>
      <c r="AH1821" s="34">
        <f t="shared" si="26"/>
        <v>0</v>
      </c>
      <c r="AI1821" s="34">
        <f t="shared" si="28"/>
        <v>0</v>
      </c>
      <c r="AJ1821" s="34">
        <f t="shared" si="29"/>
        <v>0</v>
      </c>
      <c r="AK1821" s="34">
        <f t="shared" si="27"/>
        <v>0</v>
      </c>
      <c r="AL1821" s="36">
        <f t="shared" si="34"/>
        <v>1</v>
      </c>
      <c r="AM1821" s="36">
        <f t="shared" si="35"/>
        <v>0</v>
      </c>
      <c r="AN1821" s="46">
        <f t="shared" si="36"/>
        <v>0</v>
      </c>
      <c r="AO1821" s="36">
        <f t="shared" si="37"/>
        <v>2</v>
      </c>
      <c r="AP1821" s="36">
        <f t="shared" si="39"/>
        <v>0</v>
      </c>
      <c r="AQ1821" s="36">
        <f t="shared" si="40"/>
        <v>1</v>
      </c>
      <c r="AR1821" s="36">
        <f t="shared" si="38"/>
        <v>0.00181818239</v>
      </c>
      <c r="AS1821" s="38">
        <f t="shared" si="45"/>
        <v>1</v>
      </c>
      <c r="AT1821" s="38">
        <f t="shared" si="46"/>
        <v>0</v>
      </c>
      <c r="AU1821" s="38">
        <f t="shared" si="47"/>
        <v>0</v>
      </c>
      <c r="AV1821" s="38">
        <f t="shared" si="48"/>
        <v>4</v>
      </c>
      <c r="AW1821" s="38">
        <f t="shared" si="51"/>
        <v>0</v>
      </c>
      <c r="AX1821" s="38">
        <f t="shared" si="52"/>
        <v>1</v>
      </c>
      <c r="AY1821" s="38">
        <f t="shared" si="49"/>
        <v>0.00181818239</v>
      </c>
      <c r="AZ1821" s="12">
        <f t="shared" si="30"/>
        <v>136.1749023</v>
      </c>
      <c r="BA1821" s="12">
        <f t="shared" si="41"/>
        <v>101.9016409</v>
      </c>
      <c r="BB1821" s="12">
        <f t="shared" si="53"/>
        <v>134.3046126</v>
      </c>
      <c r="BC1821" s="12">
        <f t="shared" si="50"/>
        <v>0.001212121593</v>
      </c>
      <c r="BD1821" s="12">
        <f t="shared" si="54"/>
        <v>122.0596258</v>
      </c>
    </row>
    <row r="1822" ht="14.25" customHeight="1">
      <c r="A1822" s="7">
        <v>39164.0</v>
      </c>
      <c r="B1822" s="21" t="s">
        <v>90</v>
      </c>
      <c r="C1822" s="8">
        <v>39.309856</v>
      </c>
      <c r="D1822" s="33">
        <f t="shared" si="5"/>
        <v>-0.0003120889083</v>
      </c>
      <c r="E1822" s="33">
        <f t="shared" si="7"/>
        <v>0.02429273774</v>
      </c>
      <c r="F1822" s="33">
        <f t="shared" si="9"/>
        <v>0.01924254522</v>
      </c>
      <c r="G1822" s="33">
        <f t="shared" si="11"/>
        <v>-0.002858921244</v>
      </c>
      <c r="H1822" s="33">
        <f t="shared" si="20"/>
        <v>1.568068742</v>
      </c>
      <c r="I1822" s="45">
        <f t="shared" si="31"/>
        <v>1.067661465</v>
      </c>
      <c r="J1822" s="45">
        <f t="shared" si="43"/>
        <v>-0.3029790823</v>
      </c>
      <c r="K1822" s="21" t="s">
        <v>91</v>
      </c>
      <c r="L1822" s="8">
        <v>14.370178</v>
      </c>
      <c r="M1822" s="33">
        <f t="shared" si="6"/>
        <v>-0.004145185656</v>
      </c>
      <c r="N1822" s="33">
        <f t="shared" si="8"/>
        <v>0.01779230481</v>
      </c>
      <c r="O1822" s="33">
        <f t="shared" si="10"/>
        <v>0.01730328628</v>
      </c>
      <c r="P1822" s="33">
        <f t="shared" si="12"/>
        <v>0.02397693893</v>
      </c>
      <c r="Q1822" s="45">
        <f t="shared" si="21"/>
        <v>1.473257768</v>
      </c>
      <c r="R1822" s="45">
        <f t="shared" si="32"/>
        <v>1.307391268</v>
      </c>
      <c r="S1822" s="45">
        <f t="shared" si="44"/>
        <v>1.398359605</v>
      </c>
      <c r="T1822" s="33">
        <f t="shared" si="22"/>
        <v>0.094810974</v>
      </c>
      <c r="U1822" s="33">
        <f t="shared" si="33"/>
        <v>-0.239729803</v>
      </c>
      <c r="V1822" s="33">
        <f t="shared" si="42"/>
        <v>-1.701338687</v>
      </c>
      <c r="W1822" s="44">
        <f t="shared" si="13"/>
        <v>0.009228425191</v>
      </c>
      <c r="X1822" s="44">
        <f t="shared" si="14"/>
        <v>0.01014985432</v>
      </c>
      <c r="Y1822" s="33">
        <f t="shared" si="15"/>
        <v>1.099846844</v>
      </c>
      <c r="Z1822" s="43">
        <v>1.0</v>
      </c>
      <c r="AA1822" s="33">
        <f t="shared" si="16"/>
        <v>2.099846844</v>
      </c>
      <c r="AB1822" s="33">
        <f t="shared" si="17"/>
        <v>0.5237747919</v>
      </c>
      <c r="AC1822" s="33">
        <f t="shared" si="18"/>
        <v>0.4762252081</v>
      </c>
      <c r="AD1822" s="33">
        <f t="shared" si="19"/>
        <v>-0.002625500165</v>
      </c>
      <c r="AE1822" s="34">
        <f t="shared" si="23"/>
        <v>0</v>
      </c>
      <c r="AF1822" s="34">
        <f t="shared" si="24"/>
        <v>0</v>
      </c>
      <c r="AG1822" s="34">
        <f t="shared" si="25"/>
        <v>0</v>
      </c>
      <c r="AH1822" s="34">
        <f t="shared" si="26"/>
        <v>0</v>
      </c>
      <c r="AI1822" s="34">
        <f t="shared" si="28"/>
        <v>0</v>
      </c>
      <c r="AJ1822" s="34">
        <f t="shared" si="29"/>
        <v>0</v>
      </c>
      <c r="AK1822" s="34">
        <f t="shared" si="27"/>
        <v>0</v>
      </c>
      <c r="AL1822" s="36">
        <f t="shared" si="34"/>
        <v>0</v>
      </c>
      <c r="AM1822" s="36">
        <f t="shared" si="35"/>
        <v>0</v>
      </c>
      <c r="AN1822" s="46">
        <f t="shared" si="36"/>
        <v>0</v>
      </c>
      <c r="AO1822" s="36">
        <f t="shared" si="37"/>
        <v>3</v>
      </c>
      <c r="AP1822" s="36">
        <f t="shared" si="39"/>
        <v>0</v>
      </c>
      <c r="AQ1822" s="36">
        <f t="shared" si="40"/>
        <v>1</v>
      </c>
      <c r="AR1822" s="36">
        <f t="shared" si="38"/>
        <v>-0.002625500165</v>
      </c>
      <c r="AS1822" s="38">
        <f t="shared" si="45"/>
        <v>1</v>
      </c>
      <c r="AT1822" s="38">
        <f t="shared" si="46"/>
        <v>0</v>
      </c>
      <c r="AU1822" s="38">
        <f t="shared" si="47"/>
        <v>0</v>
      </c>
      <c r="AV1822" s="38">
        <f t="shared" si="48"/>
        <v>5</v>
      </c>
      <c r="AW1822" s="38">
        <f t="shared" si="51"/>
        <v>0</v>
      </c>
      <c r="AX1822" s="38">
        <f t="shared" si="52"/>
        <v>1</v>
      </c>
      <c r="AY1822" s="38">
        <f t="shared" si="49"/>
        <v>-0.002625500165</v>
      </c>
      <c r="AZ1822" s="12">
        <f t="shared" si="30"/>
        <v>136.1749023</v>
      </c>
      <c r="BA1822" s="12">
        <f t="shared" si="41"/>
        <v>101.6340982</v>
      </c>
      <c r="BB1822" s="12">
        <f t="shared" si="53"/>
        <v>133.9519958</v>
      </c>
      <c r="BC1822" s="12">
        <f t="shared" si="50"/>
        <v>-0.001750333444</v>
      </c>
      <c r="BD1822" s="12">
        <f t="shared" si="54"/>
        <v>121.8459807</v>
      </c>
    </row>
    <row r="1823" ht="14.25" customHeight="1">
      <c r="A1823" s="7">
        <v>39167.0</v>
      </c>
      <c r="B1823" s="21" t="s">
        <v>90</v>
      </c>
      <c r="C1823" s="8">
        <v>39.187191</v>
      </c>
      <c r="D1823" s="33">
        <f t="shared" si="5"/>
        <v>-0.003120464242</v>
      </c>
      <c r="E1823" s="33">
        <f t="shared" si="7"/>
        <v>0.01670905593</v>
      </c>
      <c r="F1823" s="33">
        <f t="shared" si="9"/>
        <v>0.01139734753</v>
      </c>
      <c r="G1823" s="33">
        <f t="shared" si="11"/>
        <v>-0.004583435681</v>
      </c>
      <c r="H1823" s="33">
        <f t="shared" si="20"/>
        <v>1.018139475</v>
      </c>
      <c r="I1823" s="45">
        <f t="shared" si="31"/>
        <v>0.5772992248</v>
      </c>
      <c r="J1823" s="45">
        <f t="shared" si="43"/>
        <v>-0.3662098865</v>
      </c>
      <c r="K1823" s="21" t="s">
        <v>91</v>
      </c>
      <c r="L1823" s="8">
        <v>14.400084</v>
      </c>
      <c r="M1823" s="33">
        <f t="shared" si="6"/>
        <v>0.002081115488</v>
      </c>
      <c r="N1823" s="33">
        <f t="shared" si="8"/>
        <v>0.01732487084</v>
      </c>
      <c r="O1823" s="33">
        <f t="shared" si="10"/>
        <v>0.01134170972</v>
      </c>
      <c r="P1823" s="33">
        <f t="shared" si="12"/>
        <v>0.01621581645</v>
      </c>
      <c r="Q1823" s="45">
        <f t="shared" si="21"/>
        <v>1.382196641</v>
      </c>
      <c r="R1823" s="45">
        <f t="shared" si="32"/>
        <v>0.8916353916</v>
      </c>
      <c r="S1823" s="45">
        <f t="shared" si="44"/>
        <v>1.052104783</v>
      </c>
      <c r="T1823" s="33">
        <f t="shared" si="22"/>
        <v>-0.364057165</v>
      </c>
      <c r="U1823" s="33">
        <f t="shared" si="33"/>
        <v>-0.3143361668</v>
      </c>
      <c r="V1823" s="33">
        <f t="shared" si="42"/>
        <v>-1.41831467</v>
      </c>
      <c r="W1823" s="44">
        <f t="shared" si="13"/>
        <v>0.009249198587</v>
      </c>
      <c r="X1823" s="44">
        <f t="shared" si="14"/>
        <v>0.009954940573</v>
      </c>
      <c r="Y1823" s="33">
        <f t="shared" si="15"/>
        <v>1.076303042</v>
      </c>
      <c r="Z1823" s="43">
        <v>1.0</v>
      </c>
      <c r="AA1823" s="33">
        <f t="shared" si="16"/>
        <v>2.076303042</v>
      </c>
      <c r="AB1823" s="33">
        <f t="shared" si="17"/>
        <v>0.5183747363</v>
      </c>
      <c r="AC1823" s="33">
        <f t="shared" si="18"/>
        <v>0.4816252637</v>
      </c>
      <c r="AD1823" s="33">
        <f t="shared" si="19"/>
        <v>-0.006326500701</v>
      </c>
      <c r="AE1823" s="34">
        <f t="shared" si="23"/>
        <v>0</v>
      </c>
      <c r="AF1823" s="34">
        <f t="shared" si="24"/>
        <v>0</v>
      </c>
      <c r="AG1823" s="34">
        <f t="shared" si="25"/>
        <v>0</v>
      </c>
      <c r="AH1823" s="34">
        <f t="shared" si="26"/>
        <v>0</v>
      </c>
      <c r="AI1823" s="34">
        <f t="shared" si="28"/>
        <v>0</v>
      </c>
      <c r="AJ1823" s="34">
        <f t="shared" si="29"/>
        <v>0</v>
      </c>
      <c r="AK1823" s="34">
        <f t="shared" si="27"/>
        <v>0</v>
      </c>
      <c r="AL1823" s="36">
        <f t="shared" si="34"/>
        <v>0</v>
      </c>
      <c r="AM1823" s="36">
        <f t="shared" si="35"/>
        <v>0</v>
      </c>
      <c r="AN1823" s="46">
        <f t="shared" si="36"/>
        <v>0</v>
      </c>
      <c r="AO1823" s="36">
        <f t="shared" si="37"/>
        <v>4</v>
      </c>
      <c r="AP1823" s="36">
        <f t="shared" si="39"/>
        <v>0</v>
      </c>
      <c r="AQ1823" s="36">
        <f t="shared" si="40"/>
        <v>1</v>
      </c>
      <c r="AR1823" s="36">
        <f t="shared" si="38"/>
        <v>-0.006326500701</v>
      </c>
      <c r="AS1823" s="38">
        <f t="shared" si="45"/>
        <v>1</v>
      </c>
      <c r="AT1823" s="38">
        <f t="shared" si="46"/>
        <v>0</v>
      </c>
      <c r="AU1823" s="38">
        <f t="shared" si="47"/>
        <v>0</v>
      </c>
      <c r="AV1823" s="38">
        <f t="shared" si="48"/>
        <v>1</v>
      </c>
      <c r="AW1823" s="38">
        <f t="shared" si="51"/>
        <v>1</v>
      </c>
      <c r="AX1823" s="38">
        <f t="shared" si="52"/>
        <v>1</v>
      </c>
      <c r="AY1823" s="38">
        <f t="shared" si="49"/>
        <v>-0.006326500701</v>
      </c>
      <c r="AZ1823" s="12">
        <f t="shared" si="30"/>
        <v>136.1749023</v>
      </c>
      <c r="BA1823" s="12">
        <f t="shared" si="41"/>
        <v>100.99111</v>
      </c>
      <c r="BB1823" s="12">
        <f t="shared" si="53"/>
        <v>133.1045484</v>
      </c>
      <c r="BC1823" s="12">
        <f t="shared" si="50"/>
        <v>-0.004217667134</v>
      </c>
      <c r="BD1823" s="12">
        <f t="shared" si="54"/>
        <v>121.332075</v>
      </c>
    </row>
    <row r="1824" ht="14.25" customHeight="1">
      <c r="A1824" s="7">
        <v>39168.0</v>
      </c>
      <c r="B1824" s="21" t="s">
        <v>90</v>
      </c>
      <c r="C1824" s="8">
        <v>38.610645</v>
      </c>
      <c r="D1824" s="33">
        <f t="shared" si="5"/>
        <v>-0.01471261362</v>
      </c>
      <c r="E1824" s="33">
        <f t="shared" si="7"/>
        <v>-0.007097884318</v>
      </c>
      <c r="F1824" s="33">
        <f t="shared" si="9"/>
        <v>0.01270924942</v>
      </c>
      <c r="G1824" s="33">
        <f t="shared" si="11"/>
        <v>0.007807019847</v>
      </c>
      <c r="H1824" s="33">
        <f t="shared" si="20"/>
        <v>-0.5586403268</v>
      </c>
      <c r="I1824" s="45">
        <f t="shared" si="31"/>
        <v>0.6424770584</v>
      </c>
      <c r="J1824" s="45">
        <f t="shared" si="43"/>
        <v>0.2147087106</v>
      </c>
      <c r="K1824" s="21" t="s">
        <v>91</v>
      </c>
      <c r="L1824" s="8">
        <v>14.361211</v>
      </c>
      <c r="M1824" s="33">
        <f t="shared" si="6"/>
        <v>-0.002699498142</v>
      </c>
      <c r="N1824" s="33">
        <f t="shared" si="8"/>
        <v>0.008400192142</v>
      </c>
      <c r="O1824" s="33">
        <f t="shared" si="10"/>
        <v>0.02039980952</v>
      </c>
      <c r="P1824" s="33">
        <f t="shared" si="12"/>
        <v>0.04252943645</v>
      </c>
      <c r="Q1824" s="45">
        <f t="shared" si="21"/>
        <v>0.6572026912</v>
      </c>
      <c r="R1824" s="45">
        <f t="shared" si="32"/>
        <v>1.428774027</v>
      </c>
      <c r="S1824" s="45">
        <f t="shared" si="44"/>
        <v>2.534809481</v>
      </c>
      <c r="T1824" s="33">
        <f t="shared" si="22"/>
        <v>-1.215843018</v>
      </c>
      <c r="U1824" s="33">
        <f t="shared" si="33"/>
        <v>-0.7862969689</v>
      </c>
      <c r="V1824" s="33">
        <f t="shared" si="42"/>
        <v>-2.320100771</v>
      </c>
      <c r="W1824" s="44">
        <f t="shared" si="13"/>
        <v>0.007675856053</v>
      </c>
      <c r="X1824" s="44">
        <f t="shared" si="14"/>
        <v>0.007394182771</v>
      </c>
      <c r="Y1824" s="33">
        <f t="shared" si="15"/>
        <v>0.9633039911</v>
      </c>
      <c r="Z1824" s="43">
        <v>1.0</v>
      </c>
      <c r="AA1824" s="33">
        <f t="shared" si="16"/>
        <v>1.963303991</v>
      </c>
      <c r="AB1824" s="33">
        <f t="shared" si="17"/>
        <v>0.490654527</v>
      </c>
      <c r="AC1824" s="33">
        <f t="shared" si="18"/>
        <v>0.509345473</v>
      </c>
      <c r="AD1824" s="33">
        <f t="shared" si="19"/>
        <v>0.0006989492105</v>
      </c>
      <c r="AE1824" s="34">
        <f t="shared" si="23"/>
        <v>1</v>
      </c>
      <c r="AF1824" s="34">
        <f t="shared" si="24"/>
        <v>0</v>
      </c>
      <c r="AG1824" s="34">
        <f t="shared" si="25"/>
        <v>0</v>
      </c>
      <c r="AH1824" s="34">
        <f t="shared" si="26"/>
        <v>1</v>
      </c>
      <c r="AI1824" s="34">
        <f t="shared" si="28"/>
        <v>0</v>
      </c>
      <c r="AJ1824" s="34">
        <f t="shared" si="29"/>
        <v>1</v>
      </c>
      <c r="AK1824" s="34">
        <f t="shared" si="27"/>
        <v>0.0006989492105</v>
      </c>
      <c r="AL1824" s="36">
        <f t="shared" si="34"/>
        <v>0</v>
      </c>
      <c r="AM1824" s="36">
        <f t="shared" si="35"/>
        <v>0</v>
      </c>
      <c r="AN1824" s="46">
        <f t="shared" si="36"/>
        <v>0</v>
      </c>
      <c r="AO1824" s="36">
        <f t="shared" si="37"/>
        <v>5</v>
      </c>
      <c r="AP1824" s="36">
        <f t="shared" si="39"/>
        <v>0</v>
      </c>
      <c r="AQ1824" s="36">
        <f t="shared" si="40"/>
        <v>1</v>
      </c>
      <c r="AR1824" s="36">
        <f t="shared" si="38"/>
        <v>0.0006989492105</v>
      </c>
      <c r="AS1824" s="38">
        <f t="shared" si="45"/>
        <v>1</v>
      </c>
      <c r="AT1824" s="38">
        <f t="shared" si="46"/>
        <v>0</v>
      </c>
      <c r="AU1824" s="38">
        <f t="shared" si="47"/>
        <v>0</v>
      </c>
      <c r="AV1824" s="38">
        <f t="shared" si="48"/>
        <v>2</v>
      </c>
      <c r="AW1824" s="38">
        <f t="shared" si="51"/>
        <v>0</v>
      </c>
      <c r="AX1824" s="38">
        <f t="shared" si="52"/>
        <v>1</v>
      </c>
      <c r="AY1824" s="38">
        <f t="shared" si="49"/>
        <v>0.0006989492105</v>
      </c>
      <c r="AZ1824" s="12">
        <f t="shared" si="30"/>
        <v>136.2700817</v>
      </c>
      <c r="BA1824" s="12">
        <f t="shared" si="41"/>
        <v>101.0616976</v>
      </c>
      <c r="BB1824" s="12">
        <f t="shared" si="53"/>
        <v>133.1975818</v>
      </c>
      <c r="BC1824" s="12">
        <f t="shared" si="50"/>
        <v>0.0006989492105</v>
      </c>
      <c r="BD1824" s="12">
        <f t="shared" si="54"/>
        <v>121.4168799</v>
      </c>
    </row>
    <row r="1825" ht="14.25" customHeight="1">
      <c r="A1825" s="7">
        <v>39169.0</v>
      </c>
      <c r="B1825" s="21" t="s">
        <v>90</v>
      </c>
      <c r="C1825" s="8">
        <v>38.57383</v>
      </c>
      <c r="D1825" s="33">
        <f t="shared" si="5"/>
        <v>-0.0009534935249</v>
      </c>
      <c r="E1825" s="33">
        <f t="shared" si="7"/>
        <v>-0.02009987892</v>
      </c>
      <c r="F1825" s="33">
        <f t="shared" si="9"/>
        <v>0.003190176505</v>
      </c>
      <c r="G1825" s="33">
        <f t="shared" si="11"/>
        <v>0.0006277881429</v>
      </c>
      <c r="H1825" s="33">
        <f t="shared" si="20"/>
        <v>-1.401744051</v>
      </c>
      <c r="I1825" s="45">
        <f t="shared" si="31"/>
        <v>0.0744791415</v>
      </c>
      <c r="J1825" s="45">
        <f t="shared" si="43"/>
        <v>-0.09985468317</v>
      </c>
      <c r="K1825" s="21" t="s">
        <v>91</v>
      </c>
      <c r="L1825" s="8">
        <v>14.328313</v>
      </c>
      <c r="M1825" s="33">
        <f t="shared" si="6"/>
        <v>-0.002290753893</v>
      </c>
      <c r="N1825" s="33">
        <f t="shared" si="8"/>
        <v>-0.007252207859</v>
      </c>
      <c r="O1825" s="33">
        <f t="shared" si="10"/>
        <v>0.01849478744</v>
      </c>
      <c r="P1825" s="33">
        <f t="shared" si="12"/>
        <v>0.0336791841</v>
      </c>
      <c r="Q1825" s="45">
        <f t="shared" si="21"/>
        <v>-0.5386103296</v>
      </c>
      <c r="R1825" s="45">
        <f t="shared" si="32"/>
        <v>1.264384881</v>
      </c>
      <c r="S1825" s="45">
        <f t="shared" si="44"/>
        <v>2.112916056</v>
      </c>
      <c r="T1825" s="33">
        <f t="shared" si="22"/>
        <v>-0.8631337218</v>
      </c>
      <c r="U1825" s="33">
        <f t="shared" si="33"/>
        <v>-1.18990574</v>
      </c>
      <c r="V1825" s="33">
        <f t="shared" si="42"/>
        <v>-2.212770739</v>
      </c>
      <c r="W1825" s="44">
        <f t="shared" si="13"/>
        <v>0.00755734475</v>
      </c>
      <c r="X1825" s="44">
        <f t="shared" si="14"/>
        <v>0.007389115247</v>
      </c>
      <c r="Y1825" s="33">
        <f t="shared" si="15"/>
        <v>0.9777396019</v>
      </c>
      <c r="Z1825" s="43">
        <v>1.0</v>
      </c>
      <c r="AA1825" s="33">
        <f t="shared" si="16"/>
        <v>1.977739602</v>
      </c>
      <c r="AB1825" s="33">
        <f t="shared" si="17"/>
        <v>0.4943722626</v>
      </c>
      <c r="AC1825" s="33">
        <f t="shared" si="18"/>
        <v>0.5056277374</v>
      </c>
      <c r="AD1825" s="33">
        <f t="shared" si="19"/>
        <v>0.003391806205</v>
      </c>
      <c r="AE1825" s="34">
        <f t="shared" si="23"/>
        <v>0</v>
      </c>
      <c r="AF1825" s="34">
        <f t="shared" si="24"/>
        <v>0</v>
      </c>
      <c r="AG1825" s="34">
        <f t="shared" si="25"/>
        <v>0</v>
      </c>
      <c r="AH1825" s="34">
        <f t="shared" si="26"/>
        <v>2</v>
      </c>
      <c r="AI1825" s="34">
        <f t="shared" si="28"/>
        <v>0</v>
      </c>
      <c r="AJ1825" s="34">
        <f t="shared" si="29"/>
        <v>1</v>
      </c>
      <c r="AK1825" s="34">
        <f t="shared" si="27"/>
        <v>0.003391806205</v>
      </c>
      <c r="AL1825" s="36">
        <f t="shared" si="34"/>
        <v>1</v>
      </c>
      <c r="AM1825" s="36">
        <f t="shared" si="35"/>
        <v>0</v>
      </c>
      <c r="AN1825" s="46">
        <f t="shared" si="36"/>
        <v>0</v>
      </c>
      <c r="AO1825" s="36">
        <f t="shared" si="37"/>
        <v>1</v>
      </c>
      <c r="AP1825" s="36">
        <f t="shared" si="39"/>
        <v>1</v>
      </c>
      <c r="AQ1825" s="36">
        <f t="shared" si="40"/>
        <v>1</v>
      </c>
      <c r="AR1825" s="36">
        <f t="shared" si="38"/>
        <v>0.003391806205</v>
      </c>
      <c r="AS1825" s="38">
        <f t="shared" si="45"/>
        <v>1</v>
      </c>
      <c r="AT1825" s="38">
        <f t="shared" si="46"/>
        <v>0</v>
      </c>
      <c r="AU1825" s="38">
        <f t="shared" si="47"/>
        <v>0</v>
      </c>
      <c r="AV1825" s="38">
        <f t="shared" si="48"/>
        <v>3</v>
      </c>
      <c r="AW1825" s="38">
        <f t="shared" si="51"/>
        <v>0</v>
      </c>
      <c r="AX1825" s="38">
        <f t="shared" si="52"/>
        <v>1</v>
      </c>
      <c r="AY1825" s="38">
        <f t="shared" si="49"/>
        <v>0.003391806205</v>
      </c>
      <c r="AZ1825" s="12">
        <f t="shared" si="30"/>
        <v>136.7322834</v>
      </c>
      <c r="BA1825" s="12">
        <f t="shared" si="41"/>
        <v>101.4044793</v>
      </c>
      <c r="BB1825" s="12">
        <f t="shared" si="53"/>
        <v>133.6493622</v>
      </c>
      <c r="BC1825" s="12">
        <f t="shared" si="50"/>
        <v>0.003391806205</v>
      </c>
      <c r="BD1825" s="12">
        <f t="shared" si="54"/>
        <v>121.8287024</v>
      </c>
    </row>
    <row r="1826" ht="14.25" customHeight="1">
      <c r="A1826" s="7">
        <v>39170.0</v>
      </c>
      <c r="B1826" s="21" t="s">
        <v>90</v>
      </c>
      <c r="C1826" s="8">
        <v>39.003178</v>
      </c>
      <c r="D1826" s="33">
        <f t="shared" si="5"/>
        <v>0.01113055146</v>
      </c>
      <c r="E1826" s="33">
        <f t="shared" si="7"/>
        <v>-0.008111209037</v>
      </c>
      <c r="F1826" s="33">
        <f t="shared" si="9"/>
        <v>0.009525102695</v>
      </c>
      <c r="G1826" s="33">
        <f t="shared" si="11"/>
        <v>0.007298861003</v>
      </c>
      <c r="H1826" s="33">
        <f t="shared" si="20"/>
        <v>-0.5926831332</v>
      </c>
      <c r="I1826" s="45">
        <f t="shared" si="31"/>
        <v>0.4481528547</v>
      </c>
      <c r="J1826" s="45">
        <f t="shared" si="43"/>
        <v>0.2170951328</v>
      </c>
      <c r="K1826" s="21" t="s">
        <v>91</v>
      </c>
      <c r="L1826" s="8">
        <v>14.388129</v>
      </c>
      <c r="M1826" s="33">
        <f t="shared" si="6"/>
        <v>0.004174671505</v>
      </c>
      <c r="N1826" s="33">
        <f t="shared" si="8"/>
        <v>-0.002901179509</v>
      </c>
      <c r="O1826" s="33">
        <f t="shared" si="10"/>
        <v>0.02187828323</v>
      </c>
      <c r="P1826" s="33">
        <f t="shared" si="12"/>
        <v>0.04156470456</v>
      </c>
      <c r="Q1826" s="45">
        <f t="shared" si="21"/>
        <v>-0.2063118657</v>
      </c>
      <c r="R1826" s="45">
        <f t="shared" si="32"/>
        <v>1.42703342</v>
      </c>
      <c r="S1826" s="45">
        <f t="shared" si="44"/>
        <v>2.582527013</v>
      </c>
      <c r="T1826" s="33">
        <f t="shared" si="22"/>
        <v>-0.3863712676</v>
      </c>
      <c r="U1826" s="33">
        <f t="shared" si="33"/>
        <v>-0.9788805657</v>
      </c>
      <c r="V1826" s="33">
        <f t="shared" si="42"/>
        <v>-2.36543188</v>
      </c>
      <c r="W1826" s="44">
        <f t="shared" si="13"/>
        <v>0.007901888451</v>
      </c>
      <c r="X1826" s="44">
        <f t="shared" si="14"/>
        <v>0.007307430099</v>
      </c>
      <c r="Y1826" s="33">
        <f t="shared" si="15"/>
        <v>0.9247700906</v>
      </c>
      <c r="Z1826" s="43">
        <v>1.0</v>
      </c>
      <c r="AA1826" s="33">
        <f t="shared" si="16"/>
        <v>1.924770091</v>
      </c>
      <c r="AB1826" s="33">
        <f t="shared" si="17"/>
        <v>0.4804574298</v>
      </c>
      <c r="AC1826" s="33">
        <f t="shared" si="18"/>
        <v>0.5195425702</v>
      </c>
      <c r="AD1826" s="33">
        <f t="shared" si="19"/>
        <v>0.0009614188442</v>
      </c>
      <c r="AE1826" s="34">
        <f t="shared" si="23"/>
        <v>0</v>
      </c>
      <c r="AF1826" s="34">
        <f t="shared" si="24"/>
        <v>0</v>
      </c>
      <c r="AG1826" s="34">
        <f t="shared" si="25"/>
        <v>0</v>
      </c>
      <c r="AH1826" s="34">
        <f t="shared" si="26"/>
        <v>3</v>
      </c>
      <c r="AI1826" s="34">
        <f t="shared" si="28"/>
        <v>0</v>
      </c>
      <c r="AJ1826" s="34">
        <f t="shared" si="29"/>
        <v>1</v>
      </c>
      <c r="AK1826" s="34">
        <f t="shared" si="27"/>
        <v>0.0009614188442</v>
      </c>
      <c r="AL1826" s="36">
        <f t="shared" si="34"/>
        <v>0</v>
      </c>
      <c r="AM1826" s="36">
        <f t="shared" si="35"/>
        <v>0</v>
      </c>
      <c r="AN1826" s="46">
        <f t="shared" si="36"/>
        <v>0</v>
      </c>
      <c r="AO1826" s="36">
        <f t="shared" si="37"/>
        <v>2</v>
      </c>
      <c r="AP1826" s="36">
        <f t="shared" si="39"/>
        <v>0</v>
      </c>
      <c r="AQ1826" s="36">
        <f t="shared" si="40"/>
        <v>1</v>
      </c>
      <c r="AR1826" s="36">
        <f t="shared" si="38"/>
        <v>0.0009614188442</v>
      </c>
      <c r="AS1826" s="38">
        <f t="shared" si="45"/>
        <v>1</v>
      </c>
      <c r="AT1826" s="38">
        <f t="shared" si="46"/>
        <v>0</v>
      </c>
      <c r="AU1826" s="38">
        <f t="shared" si="47"/>
        <v>0</v>
      </c>
      <c r="AV1826" s="38">
        <f t="shared" si="48"/>
        <v>4</v>
      </c>
      <c r="AW1826" s="38">
        <f t="shared" si="51"/>
        <v>0</v>
      </c>
      <c r="AX1826" s="38">
        <f t="shared" si="52"/>
        <v>1</v>
      </c>
      <c r="AY1826" s="38">
        <f t="shared" si="49"/>
        <v>0.0009614188442</v>
      </c>
      <c r="AZ1826" s="12">
        <f t="shared" si="30"/>
        <v>136.8637404</v>
      </c>
      <c r="BA1826" s="12">
        <f t="shared" si="41"/>
        <v>101.5019715</v>
      </c>
      <c r="BB1826" s="12">
        <f t="shared" si="53"/>
        <v>133.7778552</v>
      </c>
      <c r="BC1826" s="12">
        <f t="shared" si="50"/>
        <v>0.0009614188442</v>
      </c>
      <c r="BD1826" s="12">
        <f t="shared" si="54"/>
        <v>121.9458309</v>
      </c>
    </row>
    <row r="1827" ht="14.25" customHeight="1">
      <c r="A1827" s="7">
        <v>39171.0</v>
      </c>
      <c r="B1827" s="21" t="s">
        <v>90</v>
      </c>
      <c r="C1827" s="8">
        <v>38.984791</v>
      </c>
      <c r="D1827" s="33">
        <f t="shared" si="5"/>
        <v>-0.0004714231235</v>
      </c>
      <c r="E1827" s="33">
        <f t="shared" si="7"/>
        <v>-0.008269300198</v>
      </c>
      <c r="F1827" s="33">
        <f t="shared" si="9"/>
        <v>0.0158225536</v>
      </c>
      <c r="G1827" s="33">
        <f t="shared" si="11"/>
        <v>0.01482403336</v>
      </c>
      <c r="H1827" s="33">
        <f t="shared" si="20"/>
        <v>-0.6108528094</v>
      </c>
      <c r="I1827" s="45">
        <f t="shared" si="31"/>
        <v>0.8052987023</v>
      </c>
      <c r="J1827" s="45">
        <f t="shared" si="43"/>
        <v>0.5670701768</v>
      </c>
      <c r="K1827" s="21" t="s">
        <v>91</v>
      </c>
      <c r="L1827" s="8">
        <v>14.355231</v>
      </c>
      <c r="M1827" s="33">
        <f t="shared" si="6"/>
        <v>-0.002286468241</v>
      </c>
      <c r="N1827" s="33">
        <f t="shared" si="8"/>
        <v>-0.001040140213</v>
      </c>
      <c r="O1827" s="33">
        <f t="shared" si="10"/>
        <v>0.0167336581</v>
      </c>
      <c r="P1827" s="33">
        <f t="shared" si="12"/>
        <v>0.05344942445</v>
      </c>
      <c r="Q1827" s="45">
        <f t="shared" si="21"/>
        <v>-0.07328061898</v>
      </c>
      <c r="R1827" s="45">
        <f t="shared" si="32"/>
        <v>1.069187357</v>
      </c>
      <c r="S1827" s="45">
        <f t="shared" si="44"/>
        <v>3.148391583</v>
      </c>
      <c r="T1827" s="33">
        <f t="shared" si="22"/>
        <v>-0.5375721904</v>
      </c>
      <c r="U1827" s="33">
        <f t="shared" si="33"/>
        <v>-0.2638886549</v>
      </c>
      <c r="V1827" s="33">
        <f t="shared" si="42"/>
        <v>-2.581321406</v>
      </c>
      <c r="W1827" s="44">
        <f t="shared" si="13"/>
        <v>0.007663503614</v>
      </c>
      <c r="X1827" s="44">
        <f t="shared" si="14"/>
        <v>0.006422053402</v>
      </c>
      <c r="Y1827" s="33">
        <f t="shared" si="15"/>
        <v>0.8380048768</v>
      </c>
      <c r="Z1827" s="43">
        <v>1.0</v>
      </c>
      <c r="AA1827" s="33">
        <f t="shared" si="16"/>
        <v>1.838004877</v>
      </c>
      <c r="AB1827" s="33">
        <f t="shared" si="17"/>
        <v>0.4559318027</v>
      </c>
      <c r="AC1827" s="33">
        <f t="shared" si="18"/>
        <v>0.5440681973</v>
      </c>
      <c r="AD1827" s="33">
        <f t="shared" si="19"/>
        <v>-0.007113551644</v>
      </c>
      <c r="AE1827" s="34">
        <f t="shared" si="23"/>
        <v>0</v>
      </c>
      <c r="AF1827" s="34">
        <f t="shared" si="24"/>
        <v>0</v>
      </c>
      <c r="AG1827" s="34">
        <f t="shared" si="25"/>
        <v>0</v>
      </c>
      <c r="AH1827" s="34">
        <f t="shared" si="26"/>
        <v>4</v>
      </c>
      <c r="AI1827" s="34">
        <f t="shared" si="28"/>
        <v>0</v>
      </c>
      <c r="AJ1827" s="34">
        <f t="shared" si="29"/>
        <v>1</v>
      </c>
      <c r="AK1827" s="34">
        <f t="shared" si="27"/>
        <v>-0.007113551644</v>
      </c>
      <c r="AL1827" s="36">
        <f t="shared" si="34"/>
        <v>0</v>
      </c>
      <c r="AM1827" s="36">
        <f t="shared" si="35"/>
        <v>0</v>
      </c>
      <c r="AN1827" s="46">
        <f t="shared" si="36"/>
        <v>0</v>
      </c>
      <c r="AO1827" s="36">
        <f t="shared" si="37"/>
        <v>3</v>
      </c>
      <c r="AP1827" s="36">
        <f t="shared" si="39"/>
        <v>0</v>
      </c>
      <c r="AQ1827" s="36">
        <f t="shared" si="40"/>
        <v>1</v>
      </c>
      <c r="AR1827" s="36">
        <f t="shared" si="38"/>
        <v>-0.007113551644</v>
      </c>
      <c r="AS1827" s="38">
        <f t="shared" si="45"/>
        <v>1</v>
      </c>
      <c r="AT1827" s="38">
        <f t="shared" si="46"/>
        <v>0</v>
      </c>
      <c r="AU1827" s="38">
        <f t="shared" si="47"/>
        <v>0</v>
      </c>
      <c r="AV1827" s="38">
        <f t="shared" si="48"/>
        <v>5</v>
      </c>
      <c r="AW1827" s="38">
        <f t="shared" si="51"/>
        <v>0</v>
      </c>
      <c r="AX1827" s="38">
        <f t="shared" si="52"/>
        <v>1</v>
      </c>
      <c r="AY1827" s="38">
        <f t="shared" si="49"/>
        <v>-0.007113551644</v>
      </c>
      <c r="AZ1827" s="12">
        <f t="shared" si="30"/>
        <v>135.8901531</v>
      </c>
      <c r="BA1827" s="12">
        <f t="shared" si="41"/>
        <v>100.779932</v>
      </c>
      <c r="BB1827" s="12">
        <f t="shared" si="53"/>
        <v>132.8262195</v>
      </c>
      <c r="BC1827" s="12">
        <f t="shared" si="50"/>
        <v>-0.007113551644</v>
      </c>
      <c r="BD1827" s="12">
        <f t="shared" si="54"/>
        <v>121.0783629</v>
      </c>
    </row>
    <row r="1828" ht="14.25" customHeight="1">
      <c r="A1828" s="7">
        <v>39174.0</v>
      </c>
      <c r="B1828" s="21" t="s">
        <v>90</v>
      </c>
      <c r="C1828" s="8">
        <v>38.880512</v>
      </c>
      <c r="D1828" s="33">
        <f t="shared" si="5"/>
        <v>-0.002674863641</v>
      </c>
      <c r="E1828" s="33">
        <f t="shared" si="7"/>
        <v>-0.007826001103</v>
      </c>
      <c r="F1828" s="33">
        <f t="shared" si="9"/>
        <v>0.008752289738</v>
      </c>
      <c r="G1828" s="33">
        <f t="shared" si="11"/>
        <v>0.01468936639</v>
      </c>
      <c r="H1828" s="33">
        <f t="shared" si="20"/>
        <v>-0.5792333513</v>
      </c>
      <c r="I1828" s="45">
        <f t="shared" si="31"/>
        <v>0.3745629744</v>
      </c>
      <c r="J1828" s="45">
        <f t="shared" si="43"/>
        <v>0.5631763858</v>
      </c>
      <c r="K1828" s="21" t="s">
        <v>91</v>
      </c>
      <c r="L1828" s="8">
        <v>14.510744</v>
      </c>
      <c r="M1828" s="33">
        <f t="shared" si="6"/>
        <v>0.01083319384</v>
      </c>
      <c r="N1828" s="33">
        <f t="shared" si="8"/>
        <v>0.007684677395</v>
      </c>
      <c r="O1828" s="33">
        <f t="shared" si="10"/>
        <v>0.02514268428</v>
      </c>
      <c r="P1828" s="33">
        <f t="shared" si="12"/>
        <v>0.05565950346</v>
      </c>
      <c r="Q1828" s="45">
        <f t="shared" si="21"/>
        <v>0.592870285</v>
      </c>
      <c r="R1828" s="45">
        <f t="shared" si="32"/>
        <v>1.53215988</v>
      </c>
      <c r="S1828" s="45">
        <f t="shared" si="44"/>
        <v>3.173581614</v>
      </c>
      <c r="T1828" s="33">
        <f t="shared" si="22"/>
        <v>-1.172103636</v>
      </c>
      <c r="U1828" s="33">
        <f t="shared" si="33"/>
        <v>-1.157596905</v>
      </c>
      <c r="V1828" s="33">
        <f t="shared" si="42"/>
        <v>-2.610405228</v>
      </c>
      <c r="W1828" s="44">
        <f t="shared" si="13"/>
        <v>0.007666565893</v>
      </c>
      <c r="X1828" s="44">
        <f t="shared" si="14"/>
        <v>0.00654396102</v>
      </c>
      <c r="Y1828" s="33">
        <f t="shared" si="15"/>
        <v>0.8535713527</v>
      </c>
      <c r="Z1828" s="43">
        <v>1.0</v>
      </c>
      <c r="AA1828" s="33">
        <f t="shared" si="16"/>
        <v>1.853571353</v>
      </c>
      <c r="AB1828" s="33">
        <f t="shared" si="17"/>
        <v>0.4605009413</v>
      </c>
      <c r="AC1828" s="33">
        <f t="shared" si="18"/>
        <v>0.5394990587</v>
      </c>
      <c r="AD1828" s="33">
        <f t="shared" si="19"/>
        <v>-0.005152940883</v>
      </c>
      <c r="AE1828" s="34">
        <f t="shared" si="23"/>
        <v>1</v>
      </c>
      <c r="AF1828" s="34">
        <f t="shared" si="24"/>
        <v>0</v>
      </c>
      <c r="AG1828" s="34">
        <f t="shared" si="25"/>
        <v>0</v>
      </c>
      <c r="AH1828" s="34">
        <f t="shared" si="26"/>
        <v>5</v>
      </c>
      <c r="AI1828" s="34">
        <f t="shared" si="28"/>
        <v>0</v>
      </c>
      <c r="AJ1828" s="34">
        <f t="shared" si="29"/>
        <v>1</v>
      </c>
      <c r="AK1828" s="34">
        <f t="shared" si="27"/>
        <v>-0.005152940883</v>
      </c>
      <c r="AL1828" s="36">
        <f t="shared" si="34"/>
        <v>1</v>
      </c>
      <c r="AM1828" s="36">
        <f t="shared" si="35"/>
        <v>0</v>
      </c>
      <c r="AN1828" s="46">
        <f t="shared" si="36"/>
        <v>0</v>
      </c>
      <c r="AO1828" s="36">
        <f t="shared" si="37"/>
        <v>4</v>
      </c>
      <c r="AP1828" s="36">
        <f t="shared" si="39"/>
        <v>0</v>
      </c>
      <c r="AQ1828" s="36">
        <f t="shared" si="40"/>
        <v>1</v>
      </c>
      <c r="AR1828" s="36">
        <f t="shared" si="38"/>
        <v>-0.005152940883</v>
      </c>
      <c r="AS1828" s="38">
        <f t="shared" si="45"/>
        <v>1</v>
      </c>
      <c r="AT1828" s="38">
        <f t="shared" si="46"/>
        <v>0</v>
      </c>
      <c r="AU1828" s="38">
        <f t="shared" si="47"/>
        <v>0</v>
      </c>
      <c r="AV1828" s="38">
        <f t="shared" si="48"/>
        <v>1</v>
      </c>
      <c r="AW1828" s="38">
        <f t="shared" si="51"/>
        <v>1</v>
      </c>
      <c r="AX1828" s="38">
        <f t="shared" si="52"/>
        <v>1</v>
      </c>
      <c r="AY1828" s="38">
        <f t="shared" si="49"/>
        <v>-0.005152940883</v>
      </c>
      <c r="AZ1828" s="12">
        <f t="shared" si="30"/>
        <v>135.1899192</v>
      </c>
      <c r="BA1828" s="12">
        <f t="shared" si="41"/>
        <v>100.2606189</v>
      </c>
      <c r="BB1828" s="12">
        <f t="shared" si="53"/>
        <v>132.1417738</v>
      </c>
      <c r="BC1828" s="12">
        <f t="shared" si="50"/>
        <v>-0.005152940883</v>
      </c>
      <c r="BD1828" s="12">
        <f t="shared" si="54"/>
        <v>120.4544532</v>
      </c>
    </row>
    <row r="1829" ht="14.25" customHeight="1">
      <c r="A1829" s="7">
        <v>39175.0</v>
      </c>
      <c r="B1829" s="21" t="s">
        <v>90</v>
      </c>
      <c r="C1829" s="8">
        <v>38.886658</v>
      </c>
      <c r="D1829" s="33">
        <f t="shared" si="5"/>
        <v>0.0001580740501</v>
      </c>
      <c r="E1829" s="33">
        <f t="shared" si="7"/>
        <v>0.007148624427</v>
      </c>
      <c r="F1829" s="33">
        <f t="shared" si="9"/>
        <v>0</v>
      </c>
      <c r="G1829" s="33">
        <f t="shared" si="11"/>
        <v>0.006988724279</v>
      </c>
      <c r="H1829" s="33">
        <f t="shared" si="20"/>
        <v>0.3934303319</v>
      </c>
      <c r="I1829" s="45">
        <f t="shared" si="31"/>
        <v>-0.1392176234</v>
      </c>
      <c r="J1829" s="45">
        <f t="shared" si="43"/>
        <v>0.205692114</v>
      </c>
      <c r="K1829" s="21" t="s">
        <v>91</v>
      </c>
      <c r="L1829" s="8">
        <v>14.651299</v>
      </c>
      <c r="M1829" s="33">
        <f t="shared" si="6"/>
        <v>0.009686271083</v>
      </c>
      <c r="N1829" s="33">
        <f t="shared" si="8"/>
        <v>0.02019941076</v>
      </c>
      <c r="O1829" s="33">
        <f t="shared" si="10"/>
        <v>0.02876928183</v>
      </c>
      <c r="P1829" s="33">
        <f t="shared" si="12"/>
        <v>0.05134960511</v>
      </c>
      <c r="Q1829" s="45">
        <f t="shared" si="21"/>
        <v>1.526352753</v>
      </c>
      <c r="R1829" s="45">
        <f t="shared" si="32"/>
        <v>1.684011671</v>
      </c>
      <c r="S1829" s="45">
        <f t="shared" si="44"/>
        <v>2.816357544</v>
      </c>
      <c r="T1829" s="33">
        <f t="shared" si="22"/>
        <v>-1.132922421</v>
      </c>
      <c r="U1829" s="33">
        <f t="shared" si="33"/>
        <v>-1.823229294</v>
      </c>
      <c r="V1829" s="33">
        <f t="shared" si="42"/>
        <v>-2.61066543</v>
      </c>
      <c r="W1829" s="44">
        <f t="shared" si="13"/>
        <v>0.007485047274</v>
      </c>
      <c r="X1829" s="44">
        <f t="shared" si="14"/>
        <v>0.006232721119</v>
      </c>
      <c r="Y1829" s="33">
        <f t="shared" si="15"/>
        <v>0.8326896132</v>
      </c>
      <c r="Z1829" s="43">
        <v>1.0</v>
      </c>
      <c r="AA1829" s="33">
        <f t="shared" si="16"/>
        <v>1.832689613</v>
      </c>
      <c r="AB1829" s="33">
        <f t="shared" si="17"/>
        <v>0.4543538672</v>
      </c>
      <c r="AC1829" s="33">
        <f t="shared" si="18"/>
        <v>0.5456461328</v>
      </c>
      <c r="AD1829" s="33">
        <f t="shared" si="19"/>
        <v>-0.002870176448</v>
      </c>
      <c r="AE1829" s="34">
        <f t="shared" si="23"/>
        <v>1</v>
      </c>
      <c r="AF1829" s="34">
        <f t="shared" si="24"/>
        <v>0</v>
      </c>
      <c r="AG1829" s="34">
        <f t="shared" si="25"/>
        <v>0</v>
      </c>
      <c r="AH1829" s="34">
        <f t="shared" si="26"/>
        <v>1</v>
      </c>
      <c r="AI1829" s="34">
        <f t="shared" si="28"/>
        <v>1</v>
      </c>
      <c r="AJ1829" s="34">
        <f t="shared" si="29"/>
        <v>1</v>
      </c>
      <c r="AK1829" s="34">
        <f t="shared" si="27"/>
        <v>-0.002870176448</v>
      </c>
      <c r="AL1829" s="36">
        <f t="shared" si="34"/>
        <v>1</v>
      </c>
      <c r="AM1829" s="36">
        <f t="shared" si="35"/>
        <v>0</v>
      </c>
      <c r="AN1829" s="46">
        <f t="shared" si="36"/>
        <v>0</v>
      </c>
      <c r="AO1829" s="36">
        <f t="shared" si="37"/>
        <v>5</v>
      </c>
      <c r="AP1829" s="36">
        <f t="shared" si="39"/>
        <v>0</v>
      </c>
      <c r="AQ1829" s="36">
        <f t="shared" si="40"/>
        <v>1</v>
      </c>
      <c r="AR1829" s="36">
        <f t="shared" si="38"/>
        <v>-0.002870176448</v>
      </c>
      <c r="AS1829" s="38">
        <f t="shared" si="45"/>
        <v>1</v>
      </c>
      <c r="AT1829" s="38">
        <f t="shared" si="46"/>
        <v>0</v>
      </c>
      <c r="AU1829" s="38">
        <f t="shared" si="47"/>
        <v>0</v>
      </c>
      <c r="AV1829" s="38">
        <f t="shared" si="48"/>
        <v>2</v>
      </c>
      <c r="AW1829" s="38">
        <f t="shared" si="51"/>
        <v>0</v>
      </c>
      <c r="AX1829" s="38">
        <f t="shared" si="52"/>
        <v>1</v>
      </c>
      <c r="AY1829" s="38">
        <f t="shared" si="49"/>
        <v>-0.002870176448</v>
      </c>
      <c r="AZ1829" s="12">
        <f t="shared" si="30"/>
        <v>134.8019002</v>
      </c>
      <c r="BA1829" s="12">
        <f t="shared" si="41"/>
        <v>99.97285328</v>
      </c>
      <c r="BB1829" s="12">
        <f t="shared" si="53"/>
        <v>131.7625036</v>
      </c>
      <c r="BC1829" s="12">
        <f t="shared" si="50"/>
        <v>-0.002870176448</v>
      </c>
      <c r="BD1829" s="12">
        <f t="shared" si="54"/>
        <v>120.1087277</v>
      </c>
    </row>
    <row r="1830" ht="14.25" customHeight="1">
      <c r="A1830" s="7">
        <v>39176.0</v>
      </c>
      <c r="B1830" s="21" t="s">
        <v>90</v>
      </c>
      <c r="C1830" s="8">
        <v>39.089054</v>
      </c>
      <c r="D1830" s="33">
        <f t="shared" si="5"/>
        <v>0.005204767147</v>
      </c>
      <c r="E1830" s="33">
        <f t="shared" si="7"/>
        <v>0.01335682767</v>
      </c>
      <c r="F1830" s="33">
        <f t="shared" si="9"/>
        <v>-0.007011521866</v>
      </c>
      <c r="G1830" s="33">
        <f t="shared" si="11"/>
        <v>0.01561758331</v>
      </c>
      <c r="H1830" s="33">
        <f t="shared" si="20"/>
        <v>0.782885926</v>
      </c>
      <c r="I1830" s="45">
        <f t="shared" si="31"/>
        <v>-0.5505426052</v>
      </c>
      <c r="J1830" s="45">
        <f t="shared" si="43"/>
        <v>0.5867634907</v>
      </c>
      <c r="K1830" s="21" t="s">
        <v>91</v>
      </c>
      <c r="L1830" s="8">
        <v>14.791865</v>
      </c>
      <c r="M1830" s="33">
        <f t="shared" si="6"/>
        <v>0.009594098107</v>
      </c>
      <c r="N1830" s="33">
        <f t="shared" si="8"/>
        <v>0.03235216874</v>
      </c>
      <c r="O1830" s="33">
        <f t="shared" si="10"/>
        <v>0.02486533623</v>
      </c>
      <c r="P1830" s="33">
        <f t="shared" si="12"/>
        <v>0.06552313975</v>
      </c>
      <c r="Q1830" s="45">
        <f t="shared" si="21"/>
        <v>2.370023146</v>
      </c>
      <c r="R1830" s="45">
        <f t="shared" si="32"/>
        <v>1.39230413</v>
      </c>
      <c r="S1830" s="45">
        <f t="shared" si="44"/>
        <v>3.281996123</v>
      </c>
      <c r="T1830" s="33">
        <f t="shared" si="22"/>
        <v>-1.58713722</v>
      </c>
      <c r="U1830" s="33">
        <f t="shared" si="33"/>
        <v>-1.942846736</v>
      </c>
      <c r="V1830" s="33">
        <f t="shared" si="42"/>
        <v>-2.695232632</v>
      </c>
      <c r="W1830" s="44">
        <f t="shared" si="13"/>
        <v>0.007505803295</v>
      </c>
      <c r="X1830" s="44">
        <f t="shared" si="14"/>
        <v>0.006234794174</v>
      </c>
      <c r="Y1830" s="33">
        <f t="shared" si="15"/>
        <v>0.8306631455</v>
      </c>
      <c r="Z1830" s="43">
        <v>1.0</v>
      </c>
      <c r="AA1830" s="33">
        <f t="shared" si="16"/>
        <v>1.830663146</v>
      </c>
      <c r="AB1830" s="33">
        <f t="shared" si="17"/>
        <v>0.4537498597</v>
      </c>
      <c r="AC1830" s="33">
        <f t="shared" si="18"/>
        <v>0.5462501403</v>
      </c>
      <c r="AD1830" s="33">
        <f t="shared" si="19"/>
        <v>-0.001018807031</v>
      </c>
      <c r="AE1830" s="34">
        <f t="shared" si="23"/>
        <v>1</v>
      </c>
      <c r="AF1830" s="34">
        <f t="shared" si="24"/>
        <v>0</v>
      </c>
      <c r="AG1830" s="34">
        <f t="shared" si="25"/>
        <v>0</v>
      </c>
      <c r="AH1830" s="34">
        <f t="shared" si="26"/>
        <v>2</v>
      </c>
      <c r="AI1830" s="34">
        <f t="shared" si="28"/>
        <v>0</v>
      </c>
      <c r="AJ1830" s="34">
        <f t="shared" si="29"/>
        <v>1</v>
      </c>
      <c r="AK1830" s="34">
        <f t="shared" si="27"/>
        <v>-0.001018807031</v>
      </c>
      <c r="AL1830" s="36">
        <f t="shared" si="34"/>
        <v>1</v>
      </c>
      <c r="AM1830" s="36">
        <f t="shared" si="35"/>
        <v>0</v>
      </c>
      <c r="AN1830" s="46">
        <f t="shared" si="36"/>
        <v>0</v>
      </c>
      <c r="AO1830" s="36">
        <f t="shared" si="37"/>
        <v>1</v>
      </c>
      <c r="AP1830" s="36">
        <f t="shared" si="39"/>
        <v>1</v>
      </c>
      <c r="AQ1830" s="36">
        <f t="shared" si="40"/>
        <v>1</v>
      </c>
      <c r="AR1830" s="36">
        <f t="shared" si="38"/>
        <v>-0.001018807031</v>
      </c>
      <c r="AS1830" s="38">
        <f t="shared" si="45"/>
        <v>1</v>
      </c>
      <c r="AT1830" s="38">
        <f t="shared" si="46"/>
        <v>0</v>
      </c>
      <c r="AU1830" s="38">
        <f t="shared" si="47"/>
        <v>0</v>
      </c>
      <c r="AV1830" s="38">
        <f t="shared" si="48"/>
        <v>3</v>
      </c>
      <c r="AW1830" s="38">
        <f t="shared" si="51"/>
        <v>0</v>
      </c>
      <c r="AX1830" s="38">
        <f t="shared" si="52"/>
        <v>1</v>
      </c>
      <c r="AY1830" s="38">
        <f t="shared" si="49"/>
        <v>-0.001018807031</v>
      </c>
      <c r="AZ1830" s="12">
        <f t="shared" si="30"/>
        <v>134.6645631</v>
      </c>
      <c r="BA1830" s="12">
        <f t="shared" si="41"/>
        <v>99.87100023</v>
      </c>
      <c r="BB1830" s="12">
        <f t="shared" si="53"/>
        <v>131.6282631</v>
      </c>
      <c r="BC1830" s="12">
        <f t="shared" si="50"/>
        <v>-0.001018807031</v>
      </c>
      <c r="BD1830" s="12">
        <f t="shared" si="54"/>
        <v>119.9863601</v>
      </c>
    </row>
    <row r="1831" ht="14.25" customHeight="1">
      <c r="A1831" s="7">
        <v>39177.0</v>
      </c>
      <c r="B1831" s="21" t="s">
        <v>90</v>
      </c>
      <c r="C1831" s="8">
        <v>39.058395</v>
      </c>
      <c r="D1831" s="33">
        <f t="shared" si="5"/>
        <v>-0.0007843372214</v>
      </c>
      <c r="E1831" s="33">
        <f t="shared" si="7"/>
        <v>0.001415705151</v>
      </c>
      <c r="F1831" s="33">
        <f t="shared" si="9"/>
        <v>-0.006706986967</v>
      </c>
      <c r="G1831" s="33">
        <f t="shared" si="11"/>
        <v>0.00999266678</v>
      </c>
      <c r="H1831" s="33">
        <f t="shared" si="20"/>
        <v>0.003204973756</v>
      </c>
      <c r="I1831" s="45">
        <f t="shared" si="31"/>
        <v>-0.5284934281</v>
      </c>
      <c r="J1831" s="45">
        <f t="shared" si="43"/>
        <v>0.3089486947</v>
      </c>
      <c r="K1831" s="21" t="s">
        <v>91</v>
      </c>
      <c r="L1831" s="8">
        <v>14.809816</v>
      </c>
      <c r="M1831" s="33">
        <f t="shared" si="6"/>
        <v>0.00121357246</v>
      </c>
      <c r="N1831" s="33">
        <f t="shared" si="8"/>
        <v>0.02930798021</v>
      </c>
      <c r="O1831" s="33">
        <f t="shared" si="10"/>
        <v>0.02632177299</v>
      </c>
      <c r="P1831" s="33">
        <f t="shared" si="12"/>
        <v>0.05776617863</v>
      </c>
      <c r="Q1831" s="45">
        <f t="shared" si="21"/>
        <v>2.012562173</v>
      </c>
      <c r="R1831" s="45">
        <f t="shared" si="32"/>
        <v>1.425777736</v>
      </c>
      <c r="S1831" s="45">
        <f t="shared" si="44"/>
        <v>2.643592899</v>
      </c>
      <c r="T1831" s="33">
        <f t="shared" si="22"/>
        <v>-2.009357199</v>
      </c>
      <c r="U1831" s="33">
        <f t="shared" si="33"/>
        <v>-1.954271164</v>
      </c>
      <c r="V1831" s="33">
        <f t="shared" si="42"/>
        <v>-2.334644204</v>
      </c>
      <c r="W1831" s="44">
        <f t="shared" si="13"/>
        <v>0.00745351692</v>
      </c>
      <c r="X1831" s="44">
        <f t="shared" si="14"/>
        <v>0.006117699929</v>
      </c>
      <c r="Y1831" s="33">
        <f t="shared" si="15"/>
        <v>0.8207803101</v>
      </c>
      <c r="Z1831" s="43">
        <v>1.0</v>
      </c>
      <c r="AA1831" s="33">
        <f t="shared" si="16"/>
        <v>1.82078031</v>
      </c>
      <c r="AB1831" s="33">
        <f t="shared" si="17"/>
        <v>0.450784922</v>
      </c>
      <c r="AC1831" s="33">
        <f t="shared" si="18"/>
        <v>0.549215078</v>
      </c>
      <c r="AD1831" s="33">
        <f t="shared" si="19"/>
        <v>-0.006104456155</v>
      </c>
      <c r="AE1831" s="34">
        <f t="shared" si="23"/>
        <v>1</v>
      </c>
      <c r="AF1831" s="34">
        <f t="shared" si="24"/>
        <v>0</v>
      </c>
      <c r="AG1831" s="34">
        <f t="shared" si="25"/>
        <v>0</v>
      </c>
      <c r="AH1831" s="34">
        <f t="shared" si="26"/>
        <v>3</v>
      </c>
      <c r="AI1831" s="34">
        <f t="shared" si="28"/>
        <v>0</v>
      </c>
      <c r="AJ1831" s="34">
        <f t="shared" si="29"/>
        <v>1</v>
      </c>
      <c r="AK1831" s="34">
        <f t="shared" si="27"/>
        <v>-0.006104456155</v>
      </c>
      <c r="AL1831" s="36">
        <f t="shared" si="34"/>
        <v>1</v>
      </c>
      <c r="AM1831" s="36">
        <f t="shared" si="35"/>
        <v>0</v>
      </c>
      <c r="AN1831" s="46">
        <f t="shared" si="36"/>
        <v>0</v>
      </c>
      <c r="AO1831" s="36">
        <f t="shared" si="37"/>
        <v>2</v>
      </c>
      <c r="AP1831" s="36">
        <f t="shared" si="39"/>
        <v>0</v>
      </c>
      <c r="AQ1831" s="36">
        <f t="shared" si="40"/>
        <v>1</v>
      </c>
      <c r="AR1831" s="36">
        <f t="shared" si="38"/>
        <v>-0.006104456155</v>
      </c>
      <c r="AS1831" s="38">
        <f t="shared" si="45"/>
        <v>1</v>
      </c>
      <c r="AT1831" s="38">
        <f t="shared" si="46"/>
        <v>0</v>
      </c>
      <c r="AU1831" s="38">
        <f t="shared" si="47"/>
        <v>0</v>
      </c>
      <c r="AV1831" s="38">
        <f t="shared" si="48"/>
        <v>4</v>
      </c>
      <c r="AW1831" s="38">
        <f t="shared" si="51"/>
        <v>0</v>
      </c>
      <c r="AX1831" s="38">
        <f t="shared" si="52"/>
        <v>1</v>
      </c>
      <c r="AY1831" s="38">
        <f t="shared" si="49"/>
        <v>-0.006104456155</v>
      </c>
      <c r="AZ1831" s="12">
        <f t="shared" si="30"/>
        <v>133.8425092</v>
      </c>
      <c r="BA1831" s="12">
        <f t="shared" si="41"/>
        <v>99.26134209</v>
      </c>
      <c r="BB1831" s="12">
        <f t="shared" si="53"/>
        <v>130.8247441</v>
      </c>
      <c r="BC1831" s="12">
        <f t="shared" si="50"/>
        <v>-0.006104456155</v>
      </c>
      <c r="BD1831" s="12">
        <f t="shared" si="54"/>
        <v>119.2539086</v>
      </c>
    </row>
    <row r="1832" ht="14.25" customHeight="1">
      <c r="A1832" s="7">
        <v>39181.0</v>
      </c>
      <c r="B1832" s="21" t="s">
        <v>90</v>
      </c>
      <c r="C1832" s="8">
        <v>38.635174</v>
      </c>
      <c r="D1832" s="33">
        <f t="shared" si="5"/>
        <v>-0.01083559629</v>
      </c>
      <c r="E1832" s="33">
        <f t="shared" si="7"/>
        <v>-0.008968035766</v>
      </c>
      <c r="F1832" s="33">
        <f t="shared" si="9"/>
        <v>-0.01716317658</v>
      </c>
      <c r="G1832" s="33">
        <f t="shared" si="11"/>
        <v>0.001749105437</v>
      </c>
      <c r="H1832" s="33">
        <f t="shared" si="20"/>
        <v>-0.6479414434</v>
      </c>
      <c r="I1832" s="45">
        <f t="shared" si="31"/>
        <v>-1.12491468</v>
      </c>
      <c r="J1832" s="45">
        <f t="shared" si="43"/>
        <v>-0.07830378755</v>
      </c>
      <c r="K1832" s="21" t="s">
        <v>91</v>
      </c>
      <c r="L1832" s="8">
        <v>14.842712</v>
      </c>
      <c r="M1832" s="33">
        <f t="shared" si="6"/>
        <v>0.002221229487</v>
      </c>
      <c r="N1832" s="33">
        <f t="shared" si="8"/>
        <v>0.03395842254</v>
      </c>
      <c r="O1832" s="33">
        <f t="shared" si="10"/>
        <v>0.03288296081</v>
      </c>
      <c r="P1832" s="33">
        <f t="shared" si="12"/>
        <v>0.05075523037</v>
      </c>
      <c r="Q1832" s="45">
        <f t="shared" si="21"/>
        <v>2.245797758</v>
      </c>
      <c r="R1832" s="45">
        <f t="shared" si="32"/>
        <v>1.737603319</v>
      </c>
      <c r="S1832" s="45">
        <f t="shared" si="44"/>
        <v>2.173252934</v>
      </c>
      <c r="T1832" s="33">
        <f t="shared" si="22"/>
        <v>-2.893739202</v>
      </c>
      <c r="U1832" s="33">
        <f t="shared" si="33"/>
        <v>-2.862517999</v>
      </c>
      <c r="V1832" s="33">
        <f t="shared" si="42"/>
        <v>-2.251556722</v>
      </c>
      <c r="W1832" s="44">
        <f t="shared" si="13"/>
        <v>0.007850244885</v>
      </c>
      <c r="X1832" s="44">
        <f t="shared" si="14"/>
        <v>0.005948386188</v>
      </c>
      <c r="Y1832" s="33">
        <f t="shared" si="15"/>
        <v>0.7577325644</v>
      </c>
      <c r="Z1832" s="43">
        <v>1.0</v>
      </c>
      <c r="AA1832" s="33">
        <f t="shared" si="16"/>
        <v>1.757732564</v>
      </c>
      <c r="AB1832" s="33">
        <f t="shared" si="17"/>
        <v>0.43108524</v>
      </c>
      <c r="AC1832" s="33">
        <f t="shared" si="18"/>
        <v>0.56891476</v>
      </c>
      <c r="AD1832" s="33">
        <f t="shared" si="19"/>
        <v>-0.002283644295</v>
      </c>
      <c r="AE1832" s="34">
        <f t="shared" si="23"/>
        <v>1</v>
      </c>
      <c r="AF1832" s="34">
        <f t="shared" si="24"/>
        <v>0</v>
      </c>
      <c r="AG1832" s="34">
        <f t="shared" si="25"/>
        <v>0</v>
      </c>
      <c r="AH1832" s="34">
        <f t="shared" si="26"/>
        <v>4</v>
      </c>
      <c r="AI1832" s="34">
        <f t="shared" si="28"/>
        <v>0</v>
      </c>
      <c r="AJ1832" s="34">
        <f t="shared" si="29"/>
        <v>1</v>
      </c>
      <c r="AK1832" s="34">
        <f t="shared" si="27"/>
        <v>-0.002283644295</v>
      </c>
      <c r="AL1832" s="36">
        <f t="shared" si="34"/>
        <v>1</v>
      </c>
      <c r="AM1832" s="36">
        <f t="shared" si="35"/>
        <v>0</v>
      </c>
      <c r="AN1832" s="46">
        <f t="shared" si="36"/>
        <v>0</v>
      </c>
      <c r="AO1832" s="36">
        <f t="shared" si="37"/>
        <v>3</v>
      </c>
      <c r="AP1832" s="36">
        <f t="shared" si="39"/>
        <v>0</v>
      </c>
      <c r="AQ1832" s="36">
        <f t="shared" si="40"/>
        <v>1</v>
      </c>
      <c r="AR1832" s="36">
        <f t="shared" si="38"/>
        <v>-0.002283644295</v>
      </c>
      <c r="AS1832" s="38">
        <f t="shared" si="45"/>
        <v>1</v>
      </c>
      <c r="AT1832" s="38">
        <f t="shared" si="46"/>
        <v>0</v>
      </c>
      <c r="AU1832" s="38">
        <f t="shared" si="47"/>
        <v>0</v>
      </c>
      <c r="AV1832" s="38">
        <f t="shared" si="48"/>
        <v>5</v>
      </c>
      <c r="AW1832" s="38">
        <f t="shared" si="51"/>
        <v>0</v>
      </c>
      <c r="AX1832" s="38">
        <f t="shared" si="52"/>
        <v>1</v>
      </c>
      <c r="AY1832" s="38">
        <f t="shared" si="49"/>
        <v>-0.002283644295</v>
      </c>
      <c r="AZ1832" s="12">
        <f t="shared" si="30"/>
        <v>133.5368605</v>
      </c>
      <c r="BA1832" s="12">
        <f t="shared" si="41"/>
        <v>99.03466449</v>
      </c>
      <c r="BB1832" s="12">
        <f t="shared" si="53"/>
        <v>130.5259869</v>
      </c>
      <c r="BC1832" s="12">
        <f t="shared" si="50"/>
        <v>-0.002283644295</v>
      </c>
      <c r="BD1832" s="12">
        <f t="shared" si="54"/>
        <v>118.9815751</v>
      </c>
    </row>
    <row r="1833" ht="14.25" customHeight="1">
      <c r="A1833" s="7">
        <v>39182.0</v>
      </c>
      <c r="B1833" s="21" t="s">
        <v>90</v>
      </c>
      <c r="C1833" s="8">
        <v>38.89278</v>
      </c>
      <c r="D1833" s="33">
        <f t="shared" si="5"/>
        <v>0.006667654713</v>
      </c>
      <c r="E1833" s="33">
        <f t="shared" si="7"/>
        <v>0.0003155308243</v>
      </c>
      <c r="F1833" s="33">
        <f t="shared" si="9"/>
        <v>-0.007512939624</v>
      </c>
      <c r="G1833" s="33">
        <f t="shared" si="11"/>
        <v>0.003798780321</v>
      </c>
      <c r="H1833" s="33">
        <f t="shared" si="20"/>
        <v>-0.0214106428</v>
      </c>
      <c r="I1833" s="45">
        <f t="shared" si="31"/>
        <v>-0.5332030529</v>
      </c>
      <c r="J1833" s="45">
        <f t="shared" si="43"/>
        <v>0.02519475867</v>
      </c>
      <c r="K1833" s="21" t="s">
        <v>91</v>
      </c>
      <c r="L1833" s="8">
        <v>14.977281</v>
      </c>
      <c r="M1833" s="33">
        <f t="shared" si="6"/>
        <v>0.009066335047</v>
      </c>
      <c r="N1833" s="33">
        <f t="shared" si="8"/>
        <v>0.03215114263</v>
      </c>
      <c r="O1833" s="33">
        <f t="shared" si="10"/>
        <v>0.04008289118</v>
      </c>
      <c r="P1833" s="33">
        <f t="shared" si="12"/>
        <v>0.05187920942</v>
      </c>
      <c r="Q1833" s="45">
        <f t="shared" si="21"/>
        <v>2.002322862</v>
      </c>
      <c r="R1833" s="45">
        <f t="shared" si="32"/>
        <v>2.058354869</v>
      </c>
      <c r="S1833" s="45">
        <f t="shared" si="44"/>
        <v>2.100637166</v>
      </c>
      <c r="T1833" s="33">
        <f t="shared" si="22"/>
        <v>-2.023733504</v>
      </c>
      <c r="U1833" s="33">
        <f t="shared" si="33"/>
        <v>-2.591557922</v>
      </c>
      <c r="V1833" s="33">
        <f t="shared" si="42"/>
        <v>-2.075442407</v>
      </c>
      <c r="W1833" s="44">
        <f t="shared" si="13"/>
        <v>0.007925293869</v>
      </c>
      <c r="X1833" s="44">
        <f t="shared" si="14"/>
        <v>0.006005401717</v>
      </c>
      <c r="Y1833" s="33">
        <f t="shared" si="15"/>
        <v>0.7577512981</v>
      </c>
      <c r="Z1833" s="43">
        <v>1.0</v>
      </c>
      <c r="AA1833" s="33">
        <f t="shared" si="16"/>
        <v>1.757751298</v>
      </c>
      <c r="AB1833" s="33">
        <f t="shared" si="17"/>
        <v>0.4310913034</v>
      </c>
      <c r="AC1833" s="33">
        <f t="shared" si="18"/>
        <v>0.5689086966</v>
      </c>
      <c r="AD1833" s="33">
        <f t="shared" si="19"/>
        <v>0.003638197511</v>
      </c>
      <c r="AE1833" s="34">
        <f t="shared" si="23"/>
        <v>1</v>
      </c>
      <c r="AF1833" s="34">
        <f t="shared" si="24"/>
        <v>0</v>
      </c>
      <c r="AG1833" s="34">
        <f t="shared" si="25"/>
        <v>0</v>
      </c>
      <c r="AH1833" s="34">
        <f t="shared" si="26"/>
        <v>5</v>
      </c>
      <c r="AI1833" s="34">
        <f t="shared" si="28"/>
        <v>0</v>
      </c>
      <c r="AJ1833" s="34">
        <f t="shared" si="29"/>
        <v>1</v>
      </c>
      <c r="AK1833" s="34">
        <f t="shared" si="27"/>
        <v>0.003638197511</v>
      </c>
      <c r="AL1833" s="36">
        <f t="shared" si="34"/>
        <v>1</v>
      </c>
      <c r="AM1833" s="36">
        <f t="shared" si="35"/>
        <v>0</v>
      </c>
      <c r="AN1833" s="46">
        <f t="shared" si="36"/>
        <v>0</v>
      </c>
      <c r="AO1833" s="36">
        <f t="shared" si="37"/>
        <v>4</v>
      </c>
      <c r="AP1833" s="36">
        <f t="shared" si="39"/>
        <v>0</v>
      </c>
      <c r="AQ1833" s="36">
        <f t="shared" si="40"/>
        <v>1</v>
      </c>
      <c r="AR1833" s="36">
        <f t="shared" si="38"/>
        <v>0.003638197511</v>
      </c>
      <c r="AS1833" s="38">
        <f t="shared" si="45"/>
        <v>1</v>
      </c>
      <c r="AT1833" s="38">
        <f t="shared" si="46"/>
        <v>0</v>
      </c>
      <c r="AU1833" s="38">
        <f t="shared" si="47"/>
        <v>0</v>
      </c>
      <c r="AV1833" s="38">
        <f t="shared" si="48"/>
        <v>1</v>
      </c>
      <c r="AW1833" s="38">
        <f t="shared" si="51"/>
        <v>1</v>
      </c>
      <c r="AX1833" s="38">
        <f t="shared" si="52"/>
        <v>1</v>
      </c>
      <c r="AY1833" s="38">
        <f t="shared" si="49"/>
        <v>0.003638197511</v>
      </c>
      <c r="AZ1833" s="12">
        <f t="shared" si="30"/>
        <v>134.022694</v>
      </c>
      <c r="BA1833" s="12">
        <f t="shared" si="41"/>
        <v>99.39497216</v>
      </c>
      <c r="BB1833" s="12">
        <f t="shared" si="53"/>
        <v>131.0008662</v>
      </c>
      <c r="BC1833" s="12">
        <f t="shared" si="50"/>
        <v>0.003638197511</v>
      </c>
      <c r="BD1833" s="12">
        <f t="shared" si="54"/>
        <v>119.4144536</v>
      </c>
    </row>
    <row r="1834" ht="14.25" customHeight="1">
      <c r="A1834" s="7">
        <v>39183.0</v>
      </c>
      <c r="B1834" s="21" t="s">
        <v>90</v>
      </c>
      <c r="C1834" s="8">
        <v>38.770103</v>
      </c>
      <c r="D1834" s="33">
        <f t="shared" si="5"/>
        <v>-0.003154235825</v>
      </c>
      <c r="E1834" s="33">
        <f t="shared" si="7"/>
        <v>-0.002997300514</v>
      </c>
      <c r="F1834" s="33">
        <f t="shared" si="9"/>
        <v>0.004129897338</v>
      </c>
      <c r="G1834" s="33">
        <f t="shared" si="11"/>
        <v>0.01689163466</v>
      </c>
      <c r="H1834" s="33">
        <f t="shared" si="20"/>
        <v>-0.2114680622</v>
      </c>
      <c r="I1834" s="45">
        <f t="shared" si="31"/>
        <v>0.1799010183</v>
      </c>
      <c r="J1834" s="45">
        <f t="shared" si="43"/>
        <v>0.6638019525</v>
      </c>
      <c r="K1834" s="21" t="s">
        <v>91</v>
      </c>
      <c r="L1834" s="8">
        <v>14.845703</v>
      </c>
      <c r="M1834" s="33">
        <f t="shared" si="6"/>
        <v>-0.008785172689</v>
      </c>
      <c r="N1834" s="33">
        <f t="shared" si="8"/>
        <v>0.01326872109</v>
      </c>
      <c r="O1834" s="33">
        <f t="shared" si="10"/>
        <v>0.03373615219</v>
      </c>
      <c r="P1834" s="33">
        <f t="shared" si="12"/>
        <v>0.0548241728</v>
      </c>
      <c r="Q1834" s="45">
        <f t="shared" si="21"/>
        <v>0.6988002141</v>
      </c>
      <c r="R1834" s="45">
        <f t="shared" si="32"/>
        <v>1.629407256</v>
      </c>
      <c r="S1834" s="45">
        <f t="shared" si="44"/>
        <v>2.105807644</v>
      </c>
      <c r="T1834" s="33">
        <f t="shared" si="22"/>
        <v>-0.9102682763</v>
      </c>
      <c r="U1834" s="33">
        <f t="shared" si="33"/>
        <v>-1.449506238</v>
      </c>
      <c r="V1834" s="33">
        <f t="shared" si="42"/>
        <v>-1.442005691</v>
      </c>
      <c r="W1834" s="44">
        <f t="shared" si="13"/>
        <v>0.007010614692</v>
      </c>
      <c r="X1834" s="44">
        <f t="shared" si="14"/>
        <v>0.005686817367</v>
      </c>
      <c r="Y1834" s="33">
        <f t="shared" si="15"/>
        <v>0.8111724316</v>
      </c>
      <c r="Z1834" s="43">
        <v>1.0</v>
      </c>
      <c r="AA1834" s="33">
        <f t="shared" si="16"/>
        <v>1.811172432</v>
      </c>
      <c r="AB1834" s="33">
        <f t="shared" si="17"/>
        <v>0.4478714547</v>
      </c>
      <c r="AC1834" s="33">
        <f t="shared" si="18"/>
        <v>0.5521285453</v>
      </c>
      <c r="AD1834" s="33">
        <f t="shared" si="19"/>
        <v>0.006397889514</v>
      </c>
      <c r="AE1834" s="34">
        <f t="shared" si="23"/>
        <v>0</v>
      </c>
      <c r="AF1834" s="34">
        <f t="shared" si="24"/>
        <v>0</v>
      </c>
      <c r="AG1834" s="34">
        <f t="shared" si="25"/>
        <v>0</v>
      </c>
      <c r="AH1834" s="34">
        <f t="shared" si="26"/>
        <v>0</v>
      </c>
      <c r="AI1834" s="34">
        <f t="shared" si="28"/>
        <v>1</v>
      </c>
      <c r="AJ1834" s="34">
        <f t="shared" si="29"/>
        <v>0</v>
      </c>
      <c r="AK1834" s="34">
        <f t="shared" si="27"/>
        <v>0</v>
      </c>
      <c r="AL1834" s="36">
        <f t="shared" si="34"/>
        <v>1</v>
      </c>
      <c r="AM1834" s="36">
        <f t="shared" si="35"/>
        <v>0</v>
      </c>
      <c r="AN1834" s="46">
        <f t="shared" si="36"/>
        <v>0</v>
      </c>
      <c r="AO1834" s="36">
        <f t="shared" si="37"/>
        <v>5</v>
      </c>
      <c r="AP1834" s="36">
        <f t="shared" si="39"/>
        <v>0</v>
      </c>
      <c r="AQ1834" s="36">
        <f t="shared" si="40"/>
        <v>1</v>
      </c>
      <c r="AR1834" s="36">
        <f t="shared" si="38"/>
        <v>0.006397889514</v>
      </c>
      <c r="AS1834" s="38">
        <f t="shared" si="45"/>
        <v>1</v>
      </c>
      <c r="AT1834" s="38">
        <f t="shared" si="46"/>
        <v>0</v>
      </c>
      <c r="AU1834" s="38">
        <f t="shared" si="47"/>
        <v>0</v>
      </c>
      <c r="AV1834" s="38">
        <f t="shared" si="48"/>
        <v>2</v>
      </c>
      <c r="AW1834" s="38">
        <f t="shared" si="51"/>
        <v>0</v>
      </c>
      <c r="AX1834" s="38">
        <f t="shared" si="52"/>
        <v>1</v>
      </c>
      <c r="AY1834" s="38">
        <f t="shared" si="49"/>
        <v>0.006397889514</v>
      </c>
      <c r="AZ1834" s="12">
        <f t="shared" si="30"/>
        <v>134.022694</v>
      </c>
      <c r="BA1834" s="12">
        <f t="shared" si="41"/>
        <v>100.0308902</v>
      </c>
      <c r="BB1834" s="12">
        <f t="shared" si="53"/>
        <v>131.8389953</v>
      </c>
      <c r="BC1834" s="12">
        <f t="shared" si="50"/>
        <v>0.004265259676</v>
      </c>
      <c r="BD1834" s="12">
        <f t="shared" si="54"/>
        <v>119.9237872</v>
      </c>
    </row>
    <row r="1835" ht="14.25" customHeight="1">
      <c r="A1835" s="7">
        <v>39184.0</v>
      </c>
      <c r="B1835" s="21" t="s">
        <v>90</v>
      </c>
      <c r="C1835" s="8">
        <v>39.35281</v>
      </c>
      <c r="D1835" s="33">
        <f t="shared" si="5"/>
        <v>0.01502980273</v>
      </c>
      <c r="E1835" s="33">
        <f t="shared" si="7"/>
        <v>0.006747566723</v>
      </c>
      <c r="F1835" s="33">
        <f t="shared" si="9"/>
        <v>0.02019452048</v>
      </c>
      <c r="G1835" s="33">
        <f t="shared" si="11"/>
        <v>0.02344912107</v>
      </c>
      <c r="H1835" s="33">
        <f t="shared" si="20"/>
        <v>0.4863059303</v>
      </c>
      <c r="I1835" s="45">
        <f t="shared" si="31"/>
        <v>1.179831417</v>
      </c>
      <c r="J1835" s="45">
        <f t="shared" si="43"/>
        <v>0.9905924694</v>
      </c>
      <c r="K1835" s="21" t="s">
        <v>91</v>
      </c>
      <c r="L1835" s="8">
        <v>14.854671</v>
      </c>
      <c r="M1835" s="33">
        <f t="shared" si="6"/>
        <v>0.0006040805208</v>
      </c>
      <c r="N1835" s="33">
        <f t="shared" si="8"/>
        <v>0.004245982505</v>
      </c>
      <c r="O1835" s="33">
        <f t="shared" si="10"/>
        <v>0.03673551799</v>
      </c>
      <c r="P1835" s="33">
        <f t="shared" si="12"/>
        <v>0.05590972102</v>
      </c>
      <c r="Q1835" s="45">
        <f t="shared" si="21"/>
        <v>0.1131405837</v>
      </c>
      <c r="R1835" s="45">
        <f t="shared" si="32"/>
        <v>1.716841014</v>
      </c>
      <c r="S1835" s="45">
        <f t="shared" si="44"/>
        <v>2.035355766</v>
      </c>
      <c r="T1835" s="33">
        <f t="shared" si="22"/>
        <v>0.3731653467</v>
      </c>
      <c r="U1835" s="33">
        <f t="shared" si="33"/>
        <v>-0.5370095974</v>
      </c>
      <c r="V1835" s="33">
        <f t="shared" si="42"/>
        <v>-1.044763297</v>
      </c>
      <c r="W1835" s="44">
        <f t="shared" si="13"/>
        <v>0.007517371013</v>
      </c>
      <c r="X1835" s="44">
        <f t="shared" si="14"/>
        <v>0.00566178452</v>
      </c>
      <c r="Y1835" s="33">
        <f t="shared" si="15"/>
        <v>0.753160182</v>
      </c>
      <c r="Z1835" s="43">
        <v>1.0</v>
      </c>
      <c r="AA1835" s="33">
        <f t="shared" si="16"/>
        <v>1.753160182</v>
      </c>
      <c r="AB1835" s="33">
        <f t="shared" si="17"/>
        <v>0.4296014647</v>
      </c>
      <c r="AC1835" s="33">
        <f t="shared" si="18"/>
        <v>0.5703985353</v>
      </c>
      <c r="AD1835" s="33">
        <f t="shared" si="19"/>
        <v>-0.0008047125935</v>
      </c>
      <c r="AE1835" s="34">
        <f t="shared" si="23"/>
        <v>0</v>
      </c>
      <c r="AF1835" s="34">
        <f t="shared" si="24"/>
        <v>0</v>
      </c>
      <c r="AG1835" s="34">
        <f t="shared" si="25"/>
        <v>0</v>
      </c>
      <c r="AH1835" s="34">
        <f t="shared" si="26"/>
        <v>0</v>
      </c>
      <c r="AI1835" s="34">
        <f t="shared" si="28"/>
        <v>0</v>
      </c>
      <c r="AJ1835" s="34">
        <f t="shared" si="29"/>
        <v>0</v>
      </c>
      <c r="AK1835" s="34">
        <f t="shared" si="27"/>
        <v>0</v>
      </c>
      <c r="AL1835" s="36">
        <f t="shared" si="34"/>
        <v>0</v>
      </c>
      <c r="AM1835" s="36">
        <f t="shared" si="35"/>
        <v>0</v>
      </c>
      <c r="AN1835" s="46">
        <f t="shared" si="36"/>
        <v>0</v>
      </c>
      <c r="AO1835" s="36">
        <f t="shared" si="37"/>
        <v>0</v>
      </c>
      <c r="AP1835" s="36">
        <f t="shared" si="39"/>
        <v>1</v>
      </c>
      <c r="AQ1835" s="36">
        <f t="shared" si="40"/>
        <v>0</v>
      </c>
      <c r="AR1835" s="36">
        <f t="shared" si="38"/>
        <v>0</v>
      </c>
      <c r="AS1835" s="38">
        <f t="shared" si="45"/>
        <v>1</v>
      </c>
      <c r="AT1835" s="38">
        <f t="shared" si="46"/>
        <v>0</v>
      </c>
      <c r="AU1835" s="38">
        <f t="shared" si="47"/>
        <v>0</v>
      </c>
      <c r="AV1835" s="38">
        <f t="shared" si="48"/>
        <v>3</v>
      </c>
      <c r="AW1835" s="38">
        <f t="shared" si="51"/>
        <v>0</v>
      </c>
      <c r="AX1835" s="38">
        <f t="shared" si="52"/>
        <v>1</v>
      </c>
      <c r="AY1835" s="38">
        <f t="shared" si="49"/>
        <v>-0.0008047125935</v>
      </c>
      <c r="AZ1835" s="12">
        <f t="shared" si="30"/>
        <v>134.022694</v>
      </c>
      <c r="BA1835" s="12">
        <f t="shared" si="41"/>
        <v>100.0308902</v>
      </c>
      <c r="BB1835" s="12">
        <f t="shared" si="53"/>
        <v>131.7329028</v>
      </c>
      <c r="BC1835" s="12">
        <f t="shared" si="50"/>
        <v>-0.0002682375312</v>
      </c>
      <c r="BD1835" s="12">
        <f t="shared" si="54"/>
        <v>119.8916192</v>
      </c>
    </row>
    <row r="1836" ht="14.25" customHeight="1">
      <c r="A1836" s="7">
        <v>39185.0</v>
      </c>
      <c r="B1836" s="21" t="s">
        <v>90</v>
      </c>
      <c r="C1836" s="8">
        <v>39.500008</v>
      </c>
      <c r="D1836" s="33">
        <f t="shared" si="5"/>
        <v>0.003740469867</v>
      </c>
      <c r="E1836" s="33">
        <f t="shared" si="7"/>
        <v>0.01130648098</v>
      </c>
      <c r="F1836" s="33">
        <f t="shared" si="9"/>
        <v>0.01273819277</v>
      </c>
      <c r="G1836" s="33">
        <f t="shared" si="11"/>
        <v>0.02238462806</v>
      </c>
      <c r="H1836" s="33">
        <f t="shared" si="20"/>
        <v>0.8494355559</v>
      </c>
      <c r="I1836" s="45">
        <f t="shared" si="31"/>
        <v>0.7395267353</v>
      </c>
      <c r="J1836" s="45">
        <f t="shared" si="43"/>
        <v>0.9573093352</v>
      </c>
      <c r="K1836" s="21" t="s">
        <v>91</v>
      </c>
      <c r="L1836" s="8">
        <v>14.917476</v>
      </c>
      <c r="M1836" s="33">
        <f t="shared" si="6"/>
        <v>0.004227963043</v>
      </c>
      <c r="N1836" s="33">
        <f t="shared" si="8"/>
        <v>0.007269502876</v>
      </c>
      <c r="O1836" s="33">
        <f t="shared" si="10"/>
        <v>0.03679053753</v>
      </c>
      <c r="P1836" s="33">
        <f t="shared" si="12"/>
        <v>0.05947373456</v>
      </c>
      <c r="Q1836" s="45">
        <f t="shared" si="21"/>
        <v>0.3000482888</v>
      </c>
      <c r="R1836" s="45">
        <f t="shared" si="32"/>
        <v>1.648509841</v>
      </c>
      <c r="S1836" s="45">
        <f t="shared" si="44"/>
        <v>2.059716479</v>
      </c>
      <c r="T1836" s="33">
        <f t="shared" si="22"/>
        <v>0.5493872671</v>
      </c>
      <c r="U1836" s="33">
        <f t="shared" si="33"/>
        <v>-0.9089831056</v>
      </c>
      <c r="V1836" s="33">
        <f t="shared" si="42"/>
        <v>-1.102407143</v>
      </c>
      <c r="W1836" s="44">
        <f t="shared" si="13"/>
        <v>0.007494634164</v>
      </c>
      <c r="X1836" s="44">
        <f t="shared" si="14"/>
        <v>0.005652840331</v>
      </c>
      <c r="Y1836" s="33">
        <f t="shared" si="15"/>
        <v>0.7542516696</v>
      </c>
      <c r="Z1836" s="43">
        <v>1.0</v>
      </c>
      <c r="AA1836" s="33">
        <f t="shared" si="16"/>
        <v>1.75425167</v>
      </c>
      <c r="AB1836" s="33">
        <f t="shared" si="17"/>
        <v>0.4299563641</v>
      </c>
      <c r="AC1836" s="33">
        <f t="shared" si="18"/>
        <v>0.5700436359</v>
      </c>
      <c r="AD1836" s="33">
        <f t="shared" si="19"/>
        <v>-0.003388771667</v>
      </c>
      <c r="AE1836" s="34">
        <f t="shared" si="23"/>
        <v>0</v>
      </c>
      <c r="AF1836" s="34">
        <f t="shared" si="24"/>
        <v>0</v>
      </c>
      <c r="AG1836" s="34">
        <f t="shared" si="25"/>
        <v>0</v>
      </c>
      <c r="AH1836" s="34">
        <f t="shared" si="26"/>
        <v>0</v>
      </c>
      <c r="AI1836" s="34">
        <f t="shared" si="28"/>
        <v>0</v>
      </c>
      <c r="AJ1836" s="34">
        <f t="shared" si="29"/>
        <v>0</v>
      </c>
      <c r="AK1836" s="34">
        <f t="shared" si="27"/>
        <v>0</v>
      </c>
      <c r="AL1836" s="36">
        <f t="shared" si="34"/>
        <v>0</v>
      </c>
      <c r="AM1836" s="36">
        <f t="shared" si="35"/>
        <v>0</v>
      </c>
      <c r="AN1836" s="46">
        <f t="shared" si="36"/>
        <v>0</v>
      </c>
      <c r="AO1836" s="36">
        <f t="shared" si="37"/>
        <v>0</v>
      </c>
      <c r="AP1836" s="36">
        <f t="shared" si="39"/>
        <v>0</v>
      </c>
      <c r="AQ1836" s="36">
        <f t="shared" si="40"/>
        <v>0</v>
      </c>
      <c r="AR1836" s="36">
        <f t="shared" si="38"/>
        <v>0</v>
      </c>
      <c r="AS1836" s="38">
        <f t="shared" si="45"/>
        <v>1</v>
      </c>
      <c r="AT1836" s="38">
        <f t="shared" si="46"/>
        <v>0</v>
      </c>
      <c r="AU1836" s="38">
        <f t="shared" si="47"/>
        <v>0</v>
      </c>
      <c r="AV1836" s="38">
        <f t="shared" si="48"/>
        <v>4</v>
      </c>
      <c r="AW1836" s="38">
        <f t="shared" si="51"/>
        <v>0</v>
      </c>
      <c r="AX1836" s="38">
        <f t="shared" si="52"/>
        <v>1</v>
      </c>
      <c r="AY1836" s="38">
        <f t="shared" si="49"/>
        <v>-0.003388771667</v>
      </c>
      <c r="AZ1836" s="12">
        <f t="shared" si="30"/>
        <v>134.022694</v>
      </c>
      <c r="BA1836" s="12">
        <f t="shared" si="41"/>
        <v>100.0308902</v>
      </c>
      <c r="BB1836" s="12">
        <f t="shared" si="53"/>
        <v>131.2864901</v>
      </c>
      <c r="BC1836" s="12">
        <f t="shared" si="50"/>
        <v>-0.001129590556</v>
      </c>
      <c r="BD1836" s="12">
        <f t="shared" si="54"/>
        <v>119.7561907</v>
      </c>
    </row>
    <row r="1837" ht="14.25" customHeight="1">
      <c r="A1837" s="7">
        <v>39188.0</v>
      </c>
      <c r="B1837" s="21" t="s">
        <v>90</v>
      </c>
      <c r="C1837" s="8">
        <v>39.598145</v>
      </c>
      <c r="D1837" s="33">
        <f t="shared" si="5"/>
        <v>0.002484480509</v>
      </c>
      <c r="E1837" s="33">
        <f t="shared" si="7"/>
        <v>0.02492472274</v>
      </c>
      <c r="F1837" s="33">
        <f t="shared" si="9"/>
        <v>0.01573316117</v>
      </c>
      <c r="G1837" s="33">
        <f t="shared" si="11"/>
        <v>0.03180465355</v>
      </c>
      <c r="H1837" s="33">
        <f t="shared" si="20"/>
        <v>1.877562401</v>
      </c>
      <c r="I1837" s="45">
        <f t="shared" si="31"/>
        <v>0.9916540218</v>
      </c>
      <c r="J1837" s="45">
        <f t="shared" si="43"/>
        <v>1.450653745</v>
      </c>
      <c r="K1837" s="21" t="s">
        <v>91</v>
      </c>
      <c r="L1837" s="8">
        <v>15.034111</v>
      </c>
      <c r="M1837" s="33">
        <f t="shared" si="6"/>
        <v>0.007818681927</v>
      </c>
      <c r="N1837" s="33">
        <f t="shared" si="8"/>
        <v>0.01289515016</v>
      </c>
      <c r="O1837" s="33">
        <f t="shared" si="10"/>
        <v>0.04729147166</v>
      </c>
      <c r="P1837" s="33">
        <f t="shared" si="12"/>
        <v>0.06481648908</v>
      </c>
      <c r="Q1837" s="45">
        <f t="shared" si="21"/>
        <v>0.6507208063</v>
      </c>
      <c r="R1837" s="45">
        <f t="shared" si="32"/>
        <v>2.09784867</v>
      </c>
      <c r="S1837" s="45">
        <f t="shared" si="44"/>
        <v>2.138219728</v>
      </c>
      <c r="T1837" s="33">
        <f t="shared" si="22"/>
        <v>1.226841595</v>
      </c>
      <c r="U1837" s="33">
        <f t="shared" si="33"/>
        <v>-1.106194649</v>
      </c>
      <c r="V1837" s="33">
        <f t="shared" si="42"/>
        <v>-0.6875659829</v>
      </c>
      <c r="W1837" s="44">
        <f t="shared" si="13"/>
        <v>0.007269202461</v>
      </c>
      <c r="X1837" s="44">
        <f t="shared" si="14"/>
        <v>0.005758075085</v>
      </c>
      <c r="Y1837" s="33">
        <f t="shared" si="15"/>
        <v>0.792119234</v>
      </c>
      <c r="Z1837" s="43">
        <v>1.0</v>
      </c>
      <c r="AA1837" s="33">
        <f t="shared" si="16"/>
        <v>1.792119234</v>
      </c>
      <c r="AB1837" s="33">
        <f t="shared" si="17"/>
        <v>0.4420014132</v>
      </c>
      <c r="AC1837" s="33">
        <f t="shared" si="18"/>
        <v>0.5579985868</v>
      </c>
      <c r="AD1837" s="33">
        <f t="shared" si="19"/>
        <v>-0.005940666434</v>
      </c>
      <c r="AE1837" s="34">
        <f t="shared" si="23"/>
        <v>-1</v>
      </c>
      <c r="AF1837" s="34">
        <f t="shared" si="24"/>
        <v>0</v>
      </c>
      <c r="AG1837" s="34">
        <f t="shared" si="25"/>
        <v>0</v>
      </c>
      <c r="AH1837" s="34">
        <f t="shared" si="26"/>
        <v>1</v>
      </c>
      <c r="AI1837" s="34">
        <f t="shared" si="28"/>
        <v>0</v>
      </c>
      <c r="AJ1837" s="34">
        <f t="shared" si="29"/>
        <v>-1</v>
      </c>
      <c r="AK1837" s="34">
        <f t="shared" si="27"/>
        <v>0.005940666434</v>
      </c>
      <c r="AL1837" s="36">
        <f t="shared" si="34"/>
        <v>1</v>
      </c>
      <c r="AM1837" s="36">
        <f t="shared" si="35"/>
        <v>0</v>
      </c>
      <c r="AN1837" s="46">
        <f t="shared" si="36"/>
        <v>0</v>
      </c>
      <c r="AO1837" s="36">
        <f t="shared" si="37"/>
        <v>1</v>
      </c>
      <c r="AP1837" s="36">
        <f t="shared" si="39"/>
        <v>0</v>
      </c>
      <c r="AQ1837" s="36">
        <f t="shared" si="40"/>
        <v>1</v>
      </c>
      <c r="AR1837" s="36">
        <f t="shared" si="38"/>
        <v>-0.005940666434</v>
      </c>
      <c r="AS1837" s="38">
        <f t="shared" si="45"/>
        <v>0</v>
      </c>
      <c r="AT1837" s="38">
        <f t="shared" si="46"/>
        <v>0</v>
      </c>
      <c r="AU1837" s="38">
        <f t="shared" si="47"/>
        <v>0</v>
      </c>
      <c r="AV1837" s="38">
        <f t="shared" si="48"/>
        <v>5</v>
      </c>
      <c r="AW1837" s="38">
        <f t="shared" si="51"/>
        <v>0</v>
      </c>
      <c r="AX1837" s="38">
        <f t="shared" si="52"/>
        <v>1</v>
      </c>
      <c r="AY1837" s="38">
        <f t="shared" si="49"/>
        <v>-0.005940666434</v>
      </c>
      <c r="AZ1837" s="12">
        <f t="shared" si="30"/>
        <v>134.8188781</v>
      </c>
      <c r="BA1837" s="12">
        <f t="shared" si="41"/>
        <v>99.43664006</v>
      </c>
      <c r="BB1837" s="12">
        <f t="shared" si="53"/>
        <v>130.5065608</v>
      </c>
      <c r="BC1837" s="12">
        <f t="shared" si="50"/>
        <v>-0.001980222145</v>
      </c>
      <c r="BD1837" s="12">
        <f t="shared" si="54"/>
        <v>119.5190469</v>
      </c>
    </row>
    <row r="1838" ht="14.25" customHeight="1">
      <c r="A1838" s="7">
        <v>39189.0</v>
      </c>
      <c r="B1838" s="21" t="s">
        <v>90</v>
      </c>
      <c r="C1838" s="8">
        <v>40.358692</v>
      </c>
      <c r="D1838" s="33">
        <f t="shared" si="5"/>
        <v>0.01920663203</v>
      </c>
      <c r="E1838" s="33">
        <f t="shared" si="7"/>
        <v>0.03769110874</v>
      </c>
      <c r="F1838" s="33">
        <f t="shared" si="9"/>
        <v>0.03801853227</v>
      </c>
      <c r="G1838" s="33">
        <f t="shared" si="11"/>
        <v>0.04710357121</v>
      </c>
      <c r="H1838" s="33">
        <f t="shared" si="20"/>
        <v>2.728728083</v>
      </c>
      <c r="I1838" s="45">
        <f t="shared" si="31"/>
        <v>2.516406977</v>
      </c>
      <c r="J1838" s="45">
        <f t="shared" si="43"/>
        <v>2.19974044</v>
      </c>
      <c r="K1838" s="21" t="s">
        <v>91</v>
      </c>
      <c r="L1838" s="8">
        <v>15.422898</v>
      </c>
      <c r="M1838" s="33">
        <f t="shared" si="6"/>
        <v>0.02586032523</v>
      </c>
      <c r="N1838" s="33">
        <f t="shared" si="8"/>
        <v>0.02975286369</v>
      </c>
      <c r="O1838" s="33">
        <f t="shared" si="10"/>
        <v>0.06286059488</v>
      </c>
      <c r="P1838" s="33">
        <f t="shared" si="12"/>
        <v>0.08958376325</v>
      </c>
      <c r="Q1838" s="45">
        <f t="shared" si="21"/>
        <v>1.70438677</v>
      </c>
      <c r="R1838" s="45">
        <f t="shared" si="32"/>
        <v>2.717297526</v>
      </c>
      <c r="S1838" s="45">
        <f t="shared" si="44"/>
        <v>2.848355831</v>
      </c>
      <c r="T1838" s="33">
        <f t="shared" si="22"/>
        <v>1.024341314</v>
      </c>
      <c r="U1838" s="33">
        <f t="shared" si="33"/>
        <v>-0.2008905486</v>
      </c>
      <c r="V1838" s="33">
        <f t="shared" si="42"/>
        <v>-0.6486153906</v>
      </c>
      <c r="W1838" s="44">
        <f t="shared" si="13"/>
        <v>0.008258209992</v>
      </c>
      <c r="X1838" s="44">
        <f t="shared" si="14"/>
        <v>0.007669665333</v>
      </c>
      <c r="Y1838" s="33">
        <f t="shared" si="15"/>
        <v>0.9287321756</v>
      </c>
      <c r="Z1838" s="43">
        <v>1.0</v>
      </c>
      <c r="AA1838" s="33">
        <f t="shared" si="16"/>
        <v>1.928732176</v>
      </c>
      <c r="AB1838" s="33">
        <f t="shared" si="17"/>
        <v>0.4815246966</v>
      </c>
      <c r="AC1838" s="33">
        <f t="shared" si="18"/>
        <v>0.5184753034</v>
      </c>
      <c r="AD1838" s="33">
        <f t="shared" si="19"/>
        <v>-0.00002676602706</v>
      </c>
      <c r="AE1838" s="34">
        <f t="shared" si="23"/>
        <v>-1</v>
      </c>
      <c r="AF1838" s="34">
        <f t="shared" si="24"/>
        <v>0</v>
      </c>
      <c r="AG1838" s="34">
        <f t="shared" si="25"/>
        <v>0</v>
      </c>
      <c r="AH1838" s="34">
        <f t="shared" si="26"/>
        <v>2</v>
      </c>
      <c r="AI1838" s="34">
        <f t="shared" si="28"/>
        <v>0</v>
      </c>
      <c r="AJ1838" s="34">
        <f t="shared" si="29"/>
        <v>-1</v>
      </c>
      <c r="AK1838" s="34">
        <f t="shared" si="27"/>
        <v>0.00002676602706</v>
      </c>
      <c r="AL1838" s="36">
        <f t="shared" si="34"/>
        <v>0</v>
      </c>
      <c r="AM1838" s="36">
        <f t="shared" si="35"/>
        <v>0</v>
      </c>
      <c r="AN1838" s="46">
        <f t="shared" si="36"/>
        <v>0</v>
      </c>
      <c r="AO1838" s="36">
        <f t="shared" si="37"/>
        <v>2</v>
      </c>
      <c r="AP1838" s="36">
        <f t="shared" si="39"/>
        <v>0</v>
      </c>
      <c r="AQ1838" s="36">
        <f t="shared" si="40"/>
        <v>1</v>
      </c>
      <c r="AR1838" s="36">
        <f t="shared" si="38"/>
        <v>-0.00002676602706</v>
      </c>
      <c r="AS1838" s="38">
        <f t="shared" si="45"/>
        <v>0</v>
      </c>
      <c r="AT1838" s="38">
        <f t="shared" si="46"/>
        <v>0</v>
      </c>
      <c r="AU1838" s="38">
        <f t="shared" si="47"/>
        <v>0</v>
      </c>
      <c r="AV1838" s="38">
        <f t="shared" si="48"/>
        <v>0</v>
      </c>
      <c r="AW1838" s="38">
        <f t="shared" si="51"/>
        <v>1</v>
      </c>
      <c r="AX1838" s="38">
        <f t="shared" si="52"/>
        <v>0</v>
      </c>
      <c r="AY1838" s="38">
        <f t="shared" si="49"/>
        <v>0</v>
      </c>
      <c r="AZ1838" s="12">
        <f t="shared" si="30"/>
        <v>134.8224867</v>
      </c>
      <c r="BA1838" s="12">
        <f t="shared" si="41"/>
        <v>99.43397853</v>
      </c>
      <c r="BB1838" s="12">
        <f t="shared" si="53"/>
        <v>130.5065608</v>
      </c>
      <c r="BC1838" s="12">
        <f t="shared" si="50"/>
        <v>0</v>
      </c>
      <c r="BD1838" s="12">
        <f t="shared" si="54"/>
        <v>119.5190469</v>
      </c>
    </row>
    <row r="1839" ht="14.25" customHeight="1">
      <c r="A1839" s="7">
        <v>39190.0</v>
      </c>
      <c r="B1839" s="21" t="s">
        <v>90</v>
      </c>
      <c r="C1839" s="8">
        <v>40.432293</v>
      </c>
      <c r="D1839" s="33">
        <f t="shared" si="5"/>
        <v>0.00182367159</v>
      </c>
      <c r="E1839" s="33">
        <f t="shared" si="7"/>
        <v>0.04287298386</v>
      </c>
      <c r="F1839" s="33">
        <f t="shared" si="9"/>
        <v>0.03974718013</v>
      </c>
      <c r="G1839" s="33">
        <f t="shared" si="11"/>
        <v>0.03974718013</v>
      </c>
      <c r="H1839" s="33">
        <f t="shared" si="20"/>
        <v>2.876946529</v>
      </c>
      <c r="I1839" s="45">
        <f t="shared" si="31"/>
        <v>2.548414911</v>
      </c>
      <c r="J1839" s="45">
        <f t="shared" si="43"/>
        <v>1.776517134</v>
      </c>
      <c r="K1839" s="21" t="s">
        <v>91</v>
      </c>
      <c r="L1839" s="8">
        <v>15.449816</v>
      </c>
      <c r="M1839" s="33">
        <f t="shared" si="6"/>
        <v>0.001745326981</v>
      </c>
      <c r="N1839" s="33">
        <f t="shared" si="8"/>
        <v>0.04069278498</v>
      </c>
      <c r="O1839" s="33">
        <f t="shared" si="10"/>
        <v>0.05450144728</v>
      </c>
      <c r="P1839" s="33">
        <f t="shared" si="12"/>
        <v>0.08483869661</v>
      </c>
      <c r="Q1839" s="45">
        <f t="shared" si="21"/>
        <v>2.318378945</v>
      </c>
      <c r="R1839" s="45">
        <f t="shared" si="32"/>
        <v>2.148889226</v>
      </c>
      <c r="S1839" s="45">
        <f t="shared" si="44"/>
        <v>2.478662094</v>
      </c>
      <c r="T1839" s="33">
        <f t="shared" si="22"/>
        <v>0.5585675841</v>
      </c>
      <c r="U1839" s="33">
        <f t="shared" si="33"/>
        <v>0.399525685</v>
      </c>
      <c r="V1839" s="33">
        <f t="shared" si="42"/>
        <v>-0.7021449595</v>
      </c>
      <c r="W1839" s="44">
        <f t="shared" si="13"/>
        <v>0.008111971362</v>
      </c>
      <c r="X1839" s="44">
        <f t="shared" si="14"/>
        <v>0.007678110568</v>
      </c>
      <c r="Y1839" s="33">
        <f t="shared" si="15"/>
        <v>0.9465159855</v>
      </c>
      <c r="Z1839" s="43">
        <v>1.0</v>
      </c>
      <c r="AA1839" s="33">
        <f t="shared" si="16"/>
        <v>1.946515985</v>
      </c>
      <c r="AB1839" s="33">
        <f t="shared" si="17"/>
        <v>0.4862616041</v>
      </c>
      <c r="AC1839" s="33">
        <f t="shared" si="18"/>
        <v>0.5137383959</v>
      </c>
      <c r="AD1839" s="33">
        <f t="shared" si="19"/>
        <v>-0.00008346581526</v>
      </c>
      <c r="AE1839" s="34">
        <f t="shared" si="23"/>
        <v>0</v>
      </c>
      <c r="AF1839" s="34">
        <f t="shared" si="24"/>
        <v>0</v>
      </c>
      <c r="AG1839" s="34">
        <f t="shared" si="25"/>
        <v>0</v>
      </c>
      <c r="AH1839" s="34">
        <f t="shared" si="26"/>
        <v>3</v>
      </c>
      <c r="AI1839" s="34">
        <f t="shared" si="28"/>
        <v>0</v>
      </c>
      <c r="AJ1839" s="34">
        <f t="shared" si="29"/>
        <v>-1</v>
      </c>
      <c r="AK1839" s="34">
        <f t="shared" si="27"/>
        <v>0.00008346581526</v>
      </c>
      <c r="AL1839" s="36">
        <f t="shared" si="34"/>
        <v>0</v>
      </c>
      <c r="AM1839" s="36">
        <f t="shared" si="35"/>
        <v>0</v>
      </c>
      <c r="AN1839" s="46">
        <f t="shared" si="36"/>
        <v>0</v>
      </c>
      <c r="AO1839" s="36">
        <f t="shared" si="37"/>
        <v>3</v>
      </c>
      <c r="AP1839" s="36">
        <f t="shared" si="39"/>
        <v>0</v>
      </c>
      <c r="AQ1839" s="36">
        <f t="shared" si="40"/>
        <v>1</v>
      </c>
      <c r="AR1839" s="36">
        <f t="shared" si="38"/>
        <v>-0.00008346581526</v>
      </c>
      <c r="AS1839" s="38">
        <f t="shared" si="45"/>
        <v>0</v>
      </c>
      <c r="AT1839" s="38">
        <f t="shared" si="46"/>
        <v>0</v>
      </c>
      <c r="AU1839" s="38">
        <f t="shared" si="47"/>
        <v>0</v>
      </c>
      <c r="AV1839" s="38">
        <f t="shared" si="48"/>
        <v>0</v>
      </c>
      <c r="AW1839" s="38">
        <f t="shared" si="51"/>
        <v>0</v>
      </c>
      <c r="AX1839" s="38">
        <f t="shared" si="52"/>
        <v>0</v>
      </c>
      <c r="AY1839" s="38">
        <f t="shared" si="49"/>
        <v>0</v>
      </c>
      <c r="AZ1839" s="12">
        <f t="shared" si="30"/>
        <v>134.8337397</v>
      </c>
      <c r="BA1839" s="12">
        <f t="shared" si="41"/>
        <v>99.4256792</v>
      </c>
      <c r="BB1839" s="12">
        <f t="shared" si="53"/>
        <v>130.5065608</v>
      </c>
      <c r="BC1839" s="12">
        <f t="shared" si="50"/>
        <v>0</v>
      </c>
      <c r="BD1839" s="12">
        <f t="shared" si="54"/>
        <v>119.5190469</v>
      </c>
    </row>
    <row r="1840" ht="14.25" customHeight="1">
      <c r="A1840" s="7">
        <v>39191.0</v>
      </c>
      <c r="B1840" s="21" t="s">
        <v>90</v>
      </c>
      <c r="C1840" s="8">
        <v>40.499767</v>
      </c>
      <c r="D1840" s="33">
        <f t="shared" si="5"/>
        <v>0.001668814578</v>
      </c>
      <c r="E1840" s="33">
        <f t="shared" si="7"/>
        <v>0.02914549177</v>
      </c>
      <c r="F1840" s="33">
        <f t="shared" si="9"/>
        <v>0.03608971964</v>
      </c>
      <c r="G1840" s="33">
        <f t="shared" si="11"/>
        <v>0.02882515392</v>
      </c>
      <c r="H1840" s="33">
        <f t="shared" si="20"/>
        <v>1.791501781</v>
      </c>
      <c r="I1840" s="45">
        <f t="shared" si="31"/>
        <v>2.248322746</v>
      </c>
      <c r="J1840" s="45">
        <f t="shared" si="43"/>
        <v>1.223680392</v>
      </c>
      <c r="K1840" s="21" t="s">
        <v>91</v>
      </c>
      <c r="L1840" s="8">
        <v>15.47673</v>
      </c>
      <c r="M1840" s="33">
        <f t="shared" si="6"/>
        <v>0.001742027219</v>
      </c>
      <c r="N1840" s="33">
        <f t="shared" si="8"/>
        <v>0.04187632294</v>
      </c>
      <c r="O1840" s="33">
        <f t="shared" si="10"/>
        <v>0.04630011158</v>
      </c>
      <c r="P1840" s="33">
        <f t="shared" si="12"/>
        <v>0.07231671566</v>
      </c>
      <c r="Q1840" s="45">
        <f t="shared" si="21"/>
        <v>2.256414027</v>
      </c>
      <c r="R1840" s="45">
        <f t="shared" si="32"/>
        <v>1.681577363</v>
      </c>
      <c r="S1840" s="45">
        <f t="shared" si="44"/>
        <v>1.944426558</v>
      </c>
      <c r="T1840" s="33">
        <f t="shared" si="22"/>
        <v>-0.4649122453</v>
      </c>
      <c r="U1840" s="33">
        <f t="shared" si="33"/>
        <v>0.5667453833</v>
      </c>
      <c r="V1840" s="33">
        <f t="shared" si="42"/>
        <v>-0.7207461657</v>
      </c>
      <c r="W1840" s="44">
        <f t="shared" si="13"/>
        <v>0.007739872263</v>
      </c>
      <c r="X1840" s="44">
        <f t="shared" si="14"/>
        <v>0.0073691298</v>
      </c>
      <c r="Y1840" s="33">
        <f t="shared" si="15"/>
        <v>0.9520996665</v>
      </c>
      <c r="Z1840" s="43">
        <v>1.0</v>
      </c>
      <c r="AA1840" s="33">
        <f t="shared" si="16"/>
        <v>1.952099666</v>
      </c>
      <c r="AB1840" s="33">
        <f t="shared" si="17"/>
        <v>0.4877310738</v>
      </c>
      <c r="AC1840" s="33">
        <f t="shared" si="18"/>
        <v>0.5122689262</v>
      </c>
      <c r="AD1840" s="33">
        <f t="shared" si="19"/>
        <v>0.001214070659</v>
      </c>
      <c r="AE1840" s="34">
        <f t="shared" si="23"/>
        <v>0</v>
      </c>
      <c r="AF1840" s="34">
        <f t="shared" si="24"/>
        <v>0</v>
      </c>
      <c r="AG1840" s="34">
        <f t="shared" si="25"/>
        <v>0</v>
      </c>
      <c r="AH1840" s="34">
        <f t="shared" si="26"/>
        <v>4</v>
      </c>
      <c r="AI1840" s="34">
        <f t="shared" si="28"/>
        <v>0</v>
      </c>
      <c r="AJ1840" s="34">
        <f t="shared" si="29"/>
        <v>-1</v>
      </c>
      <c r="AK1840" s="34">
        <f t="shared" si="27"/>
        <v>-0.001214070659</v>
      </c>
      <c r="AL1840" s="36">
        <f t="shared" si="34"/>
        <v>0</v>
      </c>
      <c r="AM1840" s="36">
        <f t="shared" si="35"/>
        <v>0</v>
      </c>
      <c r="AN1840" s="46">
        <f t="shared" si="36"/>
        <v>0</v>
      </c>
      <c r="AO1840" s="36">
        <f t="shared" si="37"/>
        <v>4</v>
      </c>
      <c r="AP1840" s="36">
        <f t="shared" si="39"/>
        <v>0</v>
      </c>
      <c r="AQ1840" s="36">
        <f t="shared" si="40"/>
        <v>1</v>
      </c>
      <c r="AR1840" s="36">
        <f t="shared" si="38"/>
        <v>0.001214070659</v>
      </c>
      <c r="AS1840" s="38">
        <f t="shared" si="45"/>
        <v>0</v>
      </c>
      <c r="AT1840" s="38">
        <f t="shared" si="46"/>
        <v>0</v>
      </c>
      <c r="AU1840" s="38">
        <f t="shared" si="47"/>
        <v>0</v>
      </c>
      <c r="AV1840" s="38">
        <f t="shared" si="48"/>
        <v>0</v>
      </c>
      <c r="AW1840" s="38">
        <f t="shared" si="51"/>
        <v>0</v>
      </c>
      <c r="AX1840" s="38">
        <f t="shared" si="52"/>
        <v>0</v>
      </c>
      <c r="AY1840" s="38">
        <f t="shared" si="49"/>
        <v>0</v>
      </c>
      <c r="AZ1840" s="12">
        <f t="shared" si="30"/>
        <v>134.6700421</v>
      </c>
      <c r="BA1840" s="12">
        <f t="shared" si="41"/>
        <v>99.546389</v>
      </c>
      <c r="BB1840" s="12">
        <f t="shared" si="53"/>
        <v>130.5065608</v>
      </c>
      <c r="BC1840" s="12">
        <f t="shared" si="50"/>
        <v>0</v>
      </c>
      <c r="BD1840" s="12">
        <f t="shared" si="54"/>
        <v>119.5190469</v>
      </c>
    </row>
    <row r="1841" ht="14.25" customHeight="1">
      <c r="A1841" s="7">
        <v>39192.0</v>
      </c>
      <c r="B1841" s="21" t="s">
        <v>90</v>
      </c>
      <c r="C1841" s="8">
        <v>40.880058</v>
      </c>
      <c r="D1841" s="33">
        <f t="shared" si="5"/>
        <v>0.009389955256</v>
      </c>
      <c r="E1841" s="33">
        <f t="shared" si="7"/>
        <v>0.03493796761</v>
      </c>
      <c r="F1841" s="33">
        <f t="shared" si="9"/>
        <v>0.04663947405</v>
      </c>
      <c r="G1841" s="33">
        <f t="shared" si="11"/>
        <v>0.03961967674</v>
      </c>
      <c r="H1841" s="33">
        <f t="shared" si="20"/>
        <v>2.070161913</v>
      </c>
      <c r="I1841" s="45">
        <f t="shared" si="31"/>
        <v>2.85060329</v>
      </c>
      <c r="J1841" s="45">
        <f t="shared" si="43"/>
        <v>1.717710149</v>
      </c>
      <c r="K1841" s="21" t="s">
        <v>91</v>
      </c>
      <c r="L1841" s="8">
        <v>15.578415</v>
      </c>
      <c r="M1841" s="33">
        <f t="shared" si="6"/>
        <v>0.006570186338</v>
      </c>
      <c r="N1841" s="33">
        <f t="shared" si="8"/>
        <v>0.04430635585</v>
      </c>
      <c r="O1841" s="33">
        <f t="shared" si="10"/>
        <v>0.0518979439</v>
      </c>
      <c r="P1841" s="33">
        <f t="shared" si="12"/>
        <v>0.07958576279</v>
      </c>
      <c r="Q1841" s="45">
        <f t="shared" si="21"/>
        <v>2.270385505</v>
      </c>
      <c r="R1841" s="45">
        <f t="shared" si="32"/>
        <v>1.846794262</v>
      </c>
      <c r="S1841" s="45">
        <f t="shared" si="44"/>
        <v>2.062845322</v>
      </c>
      <c r="T1841" s="33">
        <f t="shared" si="22"/>
        <v>-0.200223592</v>
      </c>
      <c r="U1841" s="33">
        <f t="shared" si="33"/>
        <v>1.003809027</v>
      </c>
      <c r="V1841" s="33">
        <f t="shared" si="42"/>
        <v>-0.3451351728</v>
      </c>
      <c r="W1841" s="44">
        <f t="shared" si="13"/>
        <v>0.00791167382</v>
      </c>
      <c r="X1841" s="44">
        <f t="shared" si="14"/>
        <v>0.00734436809</v>
      </c>
      <c r="Y1841" s="33">
        <f t="shared" si="15"/>
        <v>0.9282951063</v>
      </c>
      <c r="Z1841" s="43">
        <v>1.0</v>
      </c>
      <c r="AA1841" s="33">
        <f t="shared" si="16"/>
        <v>1.928295106</v>
      </c>
      <c r="AB1841" s="33">
        <f t="shared" si="17"/>
        <v>0.4814071784</v>
      </c>
      <c r="AC1841" s="33">
        <f t="shared" si="18"/>
        <v>0.5185928216</v>
      </c>
      <c r="AD1841" s="33">
        <f t="shared" si="19"/>
        <v>0.003946940752</v>
      </c>
      <c r="AE1841" s="34">
        <f t="shared" si="23"/>
        <v>0</v>
      </c>
      <c r="AF1841" s="34">
        <f t="shared" si="24"/>
        <v>0</v>
      </c>
      <c r="AG1841" s="34">
        <f t="shared" si="25"/>
        <v>0</v>
      </c>
      <c r="AH1841" s="34">
        <f t="shared" si="26"/>
        <v>5</v>
      </c>
      <c r="AI1841" s="34">
        <f t="shared" si="28"/>
        <v>0</v>
      </c>
      <c r="AJ1841" s="34">
        <f t="shared" si="29"/>
        <v>-1</v>
      </c>
      <c r="AK1841" s="34">
        <f t="shared" si="27"/>
        <v>-0.003946940752</v>
      </c>
      <c r="AL1841" s="36">
        <f t="shared" si="34"/>
        <v>-1</v>
      </c>
      <c r="AM1841" s="36">
        <f t="shared" si="35"/>
        <v>1</v>
      </c>
      <c r="AN1841" s="46">
        <f t="shared" si="36"/>
        <v>0</v>
      </c>
      <c r="AO1841" s="36">
        <f t="shared" si="37"/>
        <v>1</v>
      </c>
      <c r="AP1841" s="36">
        <f t="shared" si="39"/>
        <v>0</v>
      </c>
      <c r="AQ1841" s="36">
        <f t="shared" si="40"/>
        <v>-1</v>
      </c>
      <c r="AR1841" s="36">
        <f t="shared" si="38"/>
        <v>-0.003946940752</v>
      </c>
      <c r="AS1841" s="38">
        <f t="shared" si="45"/>
        <v>0</v>
      </c>
      <c r="AT1841" s="38">
        <f t="shared" si="46"/>
        <v>0</v>
      </c>
      <c r="AU1841" s="38">
        <f t="shared" si="47"/>
        <v>0</v>
      </c>
      <c r="AV1841" s="38">
        <f t="shared" si="48"/>
        <v>0</v>
      </c>
      <c r="AW1841" s="38">
        <f t="shared" si="51"/>
        <v>0</v>
      </c>
      <c r="AX1841" s="38">
        <f t="shared" si="52"/>
        <v>0</v>
      </c>
      <c r="AY1841" s="38">
        <f t="shared" si="49"/>
        <v>0</v>
      </c>
      <c r="AZ1841" s="12">
        <f t="shared" si="30"/>
        <v>134.1385074</v>
      </c>
      <c r="BA1841" s="12">
        <f t="shared" si="41"/>
        <v>99.1534853</v>
      </c>
      <c r="BB1841" s="12">
        <f t="shared" si="53"/>
        <v>130.5065608</v>
      </c>
      <c r="BC1841" s="12">
        <f t="shared" si="50"/>
        <v>-0.002631293835</v>
      </c>
      <c r="BD1841" s="12">
        <f t="shared" si="54"/>
        <v>119.2045571</v>
      </c>
    </row>
    <row r="1842" ht="14.25" customHeight="1">
      <c r="A1842" s="7">
        <v>39195.0</v>
      </c>
      <c r="B1842" s="21" t="s">
        <v>90</v>
      </c>
      <c r="C1842" s="8">
        <v>40.843239</v>
      </c>
      <c r="D1842" s="33">
        <f t="shared" si="5"/>
        <v>-0.0009006591918</v>
      </c>
      <c r="E1842" s="33">
        <f t="shared" si="7"/>
        <v>0.03144324059</v>
      </c>
      <c r="F1842" s="33">
        <f t="shared" si="9"/>
        <v>0.05715167738</v>
      </c>
      <c r="G1842" s="33">
        <f t="shared" si="11"/>
        <v>0.03900759647</v>
      </c>
      <c r="H1842" s="33">
        <f t="shared" si="20"/>
        <v>1.762002718</v>
      </c>
      <c r="I1842" s="45">
        <f t="shared" si="31"/>
        <v>3.342425324</v>
      </c>
      <c r="J1842" s="45">
        <f t="shared" si="43"/>
        <v>1.65968219</v>
      </c>
      <c r="K1842" s="21" t="s">
        <v>91</v>
      </c>
      <c r="L1842" s="8">
        <v>15.446825</v>
      </c>
      <c r="M1842" s="33">
        <f t="shared" si="6"/>
        <v>-0.008446944057</v>
      </c>
      <c r="N1842" s="33">
        <f t="shared" si="8"/>
        <v>0.02745183935</v>
      </c>
      <c r="O1842" s="33">
        <f t="shared" si="10"/>
        <v>0.0407009851</v>
      </c>
      <c r="P1842" s="33">
        <f t="shared" si="12"/>
        <v>0.07492231481</v>
      </c>
      <c r="Q1842" s="45">
        <f t="shared" si="21"/>
        <v>1.193335318</v>
      </c>
      <c r="R1842" s="45">
        <f t="shared" si="32"/>
        <v>1.303059107</v>
      </c>
      <c r="S1842" s="45">
        <f t="shared" si="44"/>
        <v>1.82486604</v>
      </c>
      <c r="T1842" s="33">
        <f t="shared" si="22"/>
        <v>0.5686673998</v>
      </c>
      <c r="U1842" s="33">
        <f t="shared" si="33"/>
        <v>2.039366217</v>
      </c>
      <c r="V1842" s="33">
        <f t="shared" si="42"/>
        <v>-0.1651838505</v>
      </c>
      <c r="W1842" s="44">
        <f t="shared" si="13"/>
        <v>0.007921714166</v>
      </c>
      <c r="X1842" s="44">
        <f t="shared" si="14"/>
        <v>0.007647915072</v>
      </c>
      <c r="Y1842" s="33">
        <f t="shared" si="15"/>
        <v>0.965436888</v>
      </c>
      <c r="Z1842" s="43">
        <v>1.0</v>
      </c>
      <c r="AA1842" s="33">
        <f t="shared" si="16"/>
        <v>1.965436888</v>
      </c>
      <c r="AB1842" s="33">
        <f t="shared" si="17"/>
        <v>0.4912072699</v>
      </c>
      <c r="AC1842" s="33">
        <f t="shared" si="18"/>
        <v>0.5087927301</v>
      </c>
      <c r="AD1842" s="33">
        <f t="shared" si="19"/>
        <v>-0.001918847085</v>
      </c>
      <c r="AE1842" s="34">
        <f t="shared" si="23"/>
        <v>0</v>
      </c>
      <c r="AF1842" s="34">
        <f t="shared" si="24"/>
        <v>0</v>
      </c>
      <c r="AG1842" s="34">
        <f t="shared" si="25"/>
        <v>0</v>
      </c>
      <c r="AH1842" s="34">
        <f t="shared" si="26"/>
        <v>0</v>
      </c>
      <c r="AI1842" s="34">
        <f t="shared" si="28"/>
        <v>1</v>
      </c>
      <c r="AJ1842" s="34">
        <f t="shared" si="29"/>
        <v>0</v>
      </c>
      <c r="AK1842" s="34">
        <f t="shared" si="27"/>
        <v>0</v>
      </c>
      <c r="AL1842" s="36">
        <f t="shared" si="34"/>
        <v>-1</v>
      </c>
      <c r="AM1842" s="36">
        <f t="shared" si="35"/>
        <v>0</v>
      </c>
      <c r="AN1842" s="46">
        <f t="shared" si="36"/>
        <v>0</v>
      </c>
      <c r="AO1842" s="36">
        <f t="shared" si="37"/>
        <v>2</v>
      </c>
      <c r="AP1842" s="36">
        <f t="shared" si="39"/>
        <v>0</v>
      </c>
      <c r="AQ1842" s="36">
        <f t="shared" si="40"/>
        <v>-1</v>
      </c>
      <c r="AR1842" s="36">
        <f t="shared" si="38"/>
        <v>0.001918847085</v>
      </c>
      <c r="AS1842" s="38">
        <f t="shared" si="45"/>
        <v>0</v>
      </c>
      <c r="AT1842" s="38">
        <f t="shared" si="46"/>
        <v>0</v>
      </c>
      <c r="AU1842" s="38">
        <f t="shared" si="47"/>
        <v>0</v>
      </c>
      <c r="AV1842" s="38">
        <f t="shared" si="48"/>
        <v>0</v>
      </c>
      <c r="AW1842" s="38">
        <f t="shared" si="51"/>
        <v>0</v>
      </c>
      <c r="AX1842" s="38">
        <f t="shared" si="52"/>
        <v>0</v>
      </c>
      <c r="AY1842" s="38">
        <f t="shared" si="49"/>
        <v>0</v>
      </c>
      <c r="AZ1842" s="12">
        <f t="shared" si="30"/>
        <v>134.1385074</v>
      </c>
      <c r="BA1842" s="12">
        <f t="shared" si="41"/>
        <v>99.34374567</v>
      </c>
      <c r="BB1842" s="12">
        <f t="shared" si="53"/>
        <v>130.5065608</v>
      </c>
      <c r="BC1842" s="12">
        <f t="shared" si="50"/>
        <v>0.0006396156951</v>
      </c>
      <c r="BD1842" s="12">
        <f t="shared" si="54"/>
        <v>119.2808022</v>
      </c>
    </row>
    <row r="1843" ht="14.25" customHeight="1">
      <c r="A1843" s="7">
        <v>39196.0</v>
      </c>
      <c r="B1843" s="21" t="s">
        <v>90</v>
      </c>
      <c r="C1843" s="8">
        <v>40.732845</v>
      </c>
      <c r="D1843" s="33">
        <f t="shared" si="5"/>
        <v>-0.002702870847</v>
      </c>
      <c r="E1843" s="33">
        <f t="shared" si="7"/>
        <v>0.009270691924</v>
      </c>
      <c r="F1843" s="33">
        <f t="shared" si="9"/>
        <v>0.04731122332</v>
      </c>
      <c r="G1843" s="33">
        <f t="shared" si="11"/>
        <v>0.03944283733</v>
      </c>
      <c r="H1843" s="33">
        <f t="shared" si="20"/>
        <v>0.4030713083</v>
      </c>
      <c r="I1843" s="45">
        <f t="shared" si="31"/>
        <v>2.487223076</v>
      </c>
      <c r="J1843" s="45">
        <f t="shared" si="43"/>
        <v>1.637531138</v>
      </c>
      <c r="K1843" s="21" t="s">
        <v>91</v>
      </c>
      <c r="L1843" s="8">
        <v>15.464773</v>
      </c>
      <c r="M1843" s="33">
        <f t="shared" si="6"/>
        <v>0.001161921625</v>
      </c>
      <c r="N1843" s="33">
        <f t="shared" si="8"/>
        <v>0.00271511878</v>
      </c>
      <c r="O1843" s="33">
        <f t="shared" si="10"/>
        <v>0.03254876503</v>
      </c>
      <c r="P1843" s="33">
        <f t="shared" si="12"/>
        <v>0.07393630482</v>
      </c>
      <c r="Q1843" s="45">
        <f t="shared" si="21"/>
        <v>-0.2323037217</v>
      </c>
      <c r="R1843" s="45">
        <f t="shared" si="32"/>
        <v>0.9249701033</v>
      </c>
      <c r="S1843" s="45">
        <f t="shared" si="44"/>
        <v>1.715280633</v>
      </c>
      <c r="T1843" s="33">
        <f t="shared" si="22"/>
        <v>0.6353750299</v>
      </c>
      <c r="U1843" s="33">
        <f t="shared" si="33"/>
        <v>1.562252973</v>
      </c>
      <c r="V1843" s="33">
        <f t="shared" si="42"/>
        <v>-0.07774949473</v>
      </c>
      <c r="W1843" s="44">
        <f t="shared" si="13"/>
        <v>0.007908199359</v>
      </c>
      <c r="X1843" s="44">
        <f t="shared" si="14"/>
        <v>0.007660568796</v>
      </c>
      <c r="Y1843" s="33">
        <f t="shared" si="15"/>
        <v>0.9686868588</v>
      </c>
      <c r="Z1843" s="43">
        <v>1.0</v>
      </c>
      <c r="AA1843" s="33">
        <f t="shared" si="16"/>
        <v>1.968686859</v>
      </c>
      <c r="AB1843" s="33">
        <f t="shared" si="17"/>
        <v>0.4920472012</v>
      </c>
      <c r="AC1843" s="33">
        <f t="shared" si="18"/>
        <v>0.5079527988</v>
      </c>
      <c r="AD1843" s="33">
        <f t="shared" si="19"/>
        <v>0.003928847536</v>
      </c>
      <c r="AE1843" s="34">
        <f t="shared" si="23"/>
        <v>0</v>
      </c>
      <c r="AF1843" s="34">
        <f t="shared" si="24"/>
        <v>0</v>
      </c>
      <c r="AG1843" s="34">
        <f t="shared" si="25"/>
        <v>0</v>
      </c>
      <c r="AH1843" s="34">
        <f t="shared" si="26"/>
        <v>0</v>
      </c>
      <c r="AI1843" s="34">
        <f t="shared" si="28"/>
        <v>0</v>
      </c>
      <c r="AJ1843" s="34">
        <f t="shared" si="29"/>
        <v>0</v>
      </c>
      <c r="AK1843" s="34">
        <f t="shared" si="27"/>
        <v>0</v>
      </c>
      <c r="AL1843" s="36">
        <f t="shared" si="34"/>
        <v>-1</v>
      </c>
      <c r="AM1843" s="36">
        <f t="shared" si="35"/>
        <v>0</v>
      </c>
      <c r="AN1843" s="46">
        <f t="shared" si="36"/>
        <v>0</v>
      </c>
      <c r="AO1843" s="36">
        <f t="shared" si="37"/>
        <v>3</v>
      </c>
      <c r="AP1843" s="36">
        <f t="shared" si="39"/>
        <v>0</v>
      </c>
      <c r="AQ1843" s="36">
        <f t="shared" si="40"/>
        <v>-1</v>
      </c>
      <c r="AR1843" s="36">
        <f t="shared" si="38"/>
        <v>-0.003928847536</v>
      </c>
      <c r="AS1843" s="38">
        <f t="shared" si="45"/>
        <v>0</v>
      </c>
      <c r="AT1843" s="38">
        <f t="shared" si="46"/>
        <v>0</v>
      </c>
      <c r="AU1843" s="38">
        <f t="shared" si="47"/>
        <v>0</v>
      </c>
      <c r="AV1843" s="38">
        <f t="shared" si="48"/>
        <v>0</v>
      </c>
      <c r="AW1843" s="38">
        <f t="shared" si="51"/>
        <v>0</v>
      </c>
      <c r="AX1843" s="38">
        <f t="shared" si="52"/>
        <v>0</v>
      </c>
      <c r="AY1843" s="38">
        <f t="shared" si="49"/>
        <v>0</v>
      </c>
      <c r="AZ1843" s="12">
        <f t="shared" si="30"/>
        <v>134.1385074</v>
      </c>
      <c r="BA1843" s="12">
        <f t="shared" si="41"/>
        <v>98.95343924</v>
      </c>
      <c r="BB1843" s="12">
        <f t="shared" si="53"/>
        <v>130.5065608</v>
      </c>
      <c r="BC1843" s="12">
        <f t="shared" si="50"/>
        <v>-0.001309615845</v>
      </c>
      <c r="BD1843" s="12">
        <f t="shared" si="54"/>
        <v>119.1245902</v>
      </c>
    </row>
    <row r="1844" ht="14.25" customHeight="1">
      <c r="A1844" s="7">
        <v>39197.0</v>
      </c>
      <c r="B1844" s="21" t="s">
        <v>90</v>
      </c>
      <c r="C1844" s="8">
        <v>41.082458</v>
      </c>
      <c r="D1844" s="33">
        <f t="shared" si="5"/>
        <v>0.008583073439</v>
      </c>
      <c r="E1844" s="33">
        <f t="shared" si="7"/>
        <v>0.01608033954</v>
      </c>
      <c r="F1844" s="33">
        <f t="shared" si="9"/>
        <v>0.05964273554</v>
      </c>
      <c r="G1844" s="33">
        <f t="shared" si="11"/>
        <v>0.06401895125</v>
      </c>
      <c r="H1844" s="33">
        <f t="shared" si="20"/>
        <v>0.7828191206</v>
      </c>
      <c r="I1844" s="45">
        <f t="shared" si="31"/>
        <v>2.96491698</v>
      </c>
      <c r="J1844" s="45">
        <f t="shared" si="43"/>
        <v>2.699933516</v>
      </c>
      <c r="K1844" s="21" t="s">
        <v>91</v>
      </c>
      <c r="L1844" s="8">
        <v>15.473737</v>
      </c>
      <c r="M1844" s="33">
        <f t="shared" si="6"/>
        <v>0.0005796399339</v>
      </c>
      <c r="N1844" s="33">
        <f t="shared" si="8"/>
        <v>0.001548303229</v>
      </c>
      <c r="O1844" s="33">
        <f t="shared" si="10"/>
        <v>0.04230409298</v>
      </c>
      <c r="P1844" s="33">
        <f t="shared" si="12"/>
        <v>0.07746742249</v>
      </c>
      <c r="Q1844" s="45">
        <f t="shared" si="21"/>
        <v>-0.3104400732</v>
      </c>
      <c r="R1844" s="45">
        <f t="shared" si="32"/>
        <v>1.295201163</v>
      </c>
      <c r="S1844" s="45">
        <f t="shared" si="44"/>
        <v>1.738295727</v>
      </c>
      <c r="T1844" s="33">
        <f t="shared" si="22"/>
        <v>1.093259194</v>
      </c>
      <c r="U1844" s="33">
        <f t="shared" si="33"/>
        <v>1.669715817</v>
      </c>
      <c r="V1844" s="33">
        <f t="shared" si="42"/>
        <v>0.9616377894</v>
      </c>
      <c r="W1844" s="44">
        <f t="shared" si="13"/>
        <v>0.006983966377</v>
      </c>
      <c r="X1844" s="44">
        <f t="shared" si="14"/>
        <v>0.007552969474</v>
      </c>
      <c r="Y1844" s="33">
        <f t="shared" si="15"/>
        <v>1.081472772</v>
      </c>
      <c r="Z1844" s="43">
        <v>1.0</v>
      </c>
      <c r="AA1844" s="33">
        <f t="shared" si="16"/>
        <v>2.081472772</v>
      </c>
      <c r="AB1844" s="33">
        <f t="shared" si="17"/>
        <v>0.5195709434</v>
      </c>
      <c r="AC1844" s="33">
        <f t="shared" si="18"/>
        <v>0.4804290566</v>
      </c>
      <c r="AD1844" s="33">
        <f t="shared" si="19"/>
        <v>-0.007578714965</v>
      </c>
      <c r="AE1844" s="34">
        <f t="shared" si="23"/>
        <v>-1</v>
      </c>
      <c r="AF1844" s="34">
        <f t="shared" si="24"/>
        <v>0</v>
      </c>
      <c r="AG1844" s="34">
        <f t="shared" si="25"/>
        <v>0</v>
      </c>
      <c r="AH1844" s="34">
        <f t="shared" si="26"/>
        <v>1</v>
      </c>
      <c r="AI1844" s="34">
        <f t="shared" si="28"/>
        <v>0</v>
      </c>
      <c r="AJ1844" s="34">
        <f t="shared" si="29"/>
        <v>-1</v>
      </c>
      <c r="AK1844" s="34">
        <f t="shared" si="27"/>
        <v>0.007578714965</v>
      </c>
      <c r="AL1844" s="36">
        <f t="shared" si="34"/>
        <v>-1</v>
      </c>
      <c r="AM1844" s="36">
        <f t="shared" si="35"/>
        <v>0</v>
      </c>
      <c r="AN1844" s="46">
        <f t="shared" si="36"/>
        <v>0</v>
      </c>
      <c r="AO1844" s="36">
        <f t="shared" si="37"/>
        <v>4</v>
      </c>
      <c r="AP1844" s="36">
        <f t="shared" si="39"/>
        <v>0</v>
      </c>
      <c r="AQ1844" s="36">
        <f t="shared" si="40"/>
        <v>-1</v>
      </c>
      <c r="AR1844" s="36">
        <f t="shared" si="38"/>
        <v>0.007578714965</v>
      </c>
      <c r="AS1844" s="38">
        <f t="shared" si="45"/>
        <v>0</v>
      </c>
      <c r="AT1844" s="38">
        <f t="shared" si="46"/>
        <v>0</v>
      </c>
      <c r="AU1844" s="38">
        <f t="shared" si="47"/>
        <v>0</v>
      </c>
      <c r="AV1844" s="38">
        <f t="shared" si="48"/>
        <v>0</v>
      </c>
      <c r="AW1844" s="38">
        <f t="shared" si="51"/>
        <v>0</v>
      </c>
      <c r="AX1844" s="38">
        <f t="shared" si="52"/>
        <v>0</v>
      </c>
      <c r="AY1844" s="38">
        <f t="shared" si="49"/>
        <v>0</v>
      </c>
      <c r="AZ1844" s="12">
        <f t="shared" si="30"/>
        <v>135.1551049</v>
      </c>
      <c r="BA1844" s="12">
        <f t="shared" si="41"/>
        <v>99.70337915</v>
      </c>
      <c r="BB1844" s="12">
        <f t="shared" si="53"/>
        <v>130.5065608</v>
      </c>
      <c r="BC1844" s="12">
        <f t="shared" si="50"/>
        <v>0.005052476643</v>
      </c>
      <c r="BD1844" s="12">
        <f t="shared" si="54"/>
        <v>119.7264644</v>
      </c>
    </row>
    <row r="1845" ht="14.25" customHeight="1">
      <c r="A1845" s="7">
        <v>39198.0</v>
      </c>
      <c r="B1845" s="21" t="s">
        <v>90</v>
      </c>
      <c r="C1845" s="8">
        <v>40.732845</v>
      </c>
      <c r="D1845" s="33">
        <f t="shared" si="5"/>
        <v>-0.008510031216</v>
      </c>
      <c r="E1845" s="33">
        <f t="shared" si="7"/>
        <v>0.005755045455</v>
      </c>
      <c r="F1845" s="33">
        <f t="shared" si="9"/>
        <v>0.03506827086</v>
      </c>
      <c r="G1845" s="33">
        <f t="shared" si="11"/>
        <v>0.05597097825</v>
      </c>
      <c r="H1845" s="33">
        <f t="shared" si="20"/>
        <v>0.1661477349</v>
      </c>
      <c r="I1845" s="45">
        <f t="shared" si="31"/>
        <v>1.531291614</v>
      </c>
      <c r="J1845" s="45">
        <f t="shared" si="43"/>
        <v>2.202502281</v>
      </c>
      <c r="K1845" s="21" t="s">
        <v>91</v>
      </c>
      <c r="L1845" s="8">
        <v>15.575423</v>
      </c>
      <c r="M1845" s="33">
        <f t="shared" si="6"/>
        <v>0.006571521799</v>
      </c>
      <c r="N1845" s="33">
        <f t="shared" si="8"/>
        <v>0.006376863847</v>
      </c>
      <c r="O1845" s="33">
        <f t="shared" si="10"/>
        <v>0.0485202264</v>
      </c>
      <c r="P1845" s="33">
        <f t="shared" si="12"/>
        <v>0.08703816004</v>
      </c>
      <c r="Q1845" s="45">
        <f t="shared" si="21"/>
        <v>-0.04622292815</v>
      </c>
      <c r="R1845" s="45">
        <f t="shared" si="32"/>
        <v>1.50655577</v>
      </c>
      <c r="S1845" s="45">
        <f t="shared" si="44"/>
        <v>1.919680451</v>
      </c>
      <c r="T1845" s="33">
        <f t="shared" si="22"/>
        <v>0.2123706631</v>
      </c>
      <c r="U1845" s="33">
        <f t="shared" si="33"/>
        <v>0.02473584425</v>
      </c>
      <c r="V1845" s="33">
        <f t="shared" si="42"/>
        <v>0.2828218301</v>
      </c>
      <c r="W1845" s="44">
        <f t="shared" si="13"/>
        <v>0.007408061735</v>
      </c>
      <c r="X1845" s="44">
        <f t="shared" si="14"/>
        <v>0.007438115637</v>
      </c>
      <c r="Y1845" s="33">
        <f t="shared" si="15"/>
        <v>1.004056918</v>
      </c>
      <c r="Z1845" s="43">
        <v>1.0</v>
      </c>
      <c r="AA1845" s="33">
        <f t="shared" si="16"/>
        <v>2.004056918</v>
      </c>
      <c r="AB1845" s="33">
        <f t="shared" si="17"/>
        <v>0.5010121764</v>
      </c>
      <c r="AC1845" s="33">
        <f t="shared" si="18"/>
        <v>0.4989878236</v>
      </c>
      <c r="AD1845" s="33">
        <f t="shared" si="19"/>
        <v>-0.0007138094993</v>
      </c>
      <c r="AE1845" s="34">
        <f t="shared" si="23"/>
        <v>0</v>
      </c>
      <c r="AF1845" s="34">
        <f t="shared" si="24"/>
        <v>0</v>
      </c>
      <c r="AG1845" s="34">
        <f t="shared" si="25"/>
        <v>0</v>
      </c>
      <c r="AH1845" s="34">
        <f t="shared" si="26"/>
        <v>2</v>
      </c>
      <c r="AI1845" s="34">
        <f t="shared" si="28"/>
        <v>0</v>
      </c>
      <c r="AJ1845" s="34">
        <f t="shared" si="29"/>
        <v>-1</v>
      </c>
      <c r="AK1845" s="34">
        <f t="shared" si="27"/>
        <v>0.0007138094993</v>
      </c>
      <c r="AL1845" s="36">
        <f t="shared" si="34"/>
        <v>0</v>
      </c>
      <c r="AM1845" s="36">
        <f t="shared" si="35"/>
        <v>0</v>
      </c>
      <c r="AN1845" s="46">
        <f t="shared" si="36"/>
        <v>0</v>
      </c>
      <c r="AO1845" s="36">
        <f t="shared" si="37"/>
        <v>5</v>
      </c>
      <c r="AP1845" s="36">
        <f t="shared" si="39"/>
        <v>0</v>
      </c>
      <c r="AQ1845" s="36">
        <f t="shared" si="40"/>
        <v>-1</v>
      </c>
      <c r="AR1845" s="36">
        <f t="shared" si="38"/>
        <v>0.0007138094993</v>
      </c>
      <c r="AS1845" s="38">
        <f t="shared" si="45"/>
        <v>0</v>
      </c>
      <c r="AT1845" s="38">
        <f t="shared" si="46"/>
        <v>0</v>
      </c>
      <c r="AU1845" s="38">
        <f t="shared" si="47"/>
        <v>0</v>
      </c>
      <c r="AV1845" s="38">
        <f t="shared" si="48"/>
        <v>0</v>
      </c>
      <c r="AW1845" s="38">
        <f t="shared" si="51"/>
        <v>0</v>
      </c>
      <c r="AX1845" s="38">
        <f t="shared" si="52"/>
        <v>0</v>
      </c>
      <c r="AY1845" s="38">
        <f t="shared" si="49"/>
        <v>0</v>
      </c>
      <c r="AZ1845" s="12">
        <f t="shared" si="30"/>
        <v>135.2515799</v>
      </c>
      <c r="BA1845" s="12">
        <f t="shared" si="41"/>
        <v>99.77454837</v>
      </c>
      <c r="BB1845" s="12">
        <f t="shared" si="53"/>
        <v>130.5065608</v>
      </c>
      <c r="BC1845" s="12">
        <f t="shared" si="50"/>
        <v>0.0004758729996</v>
      </c>
      <c r="BD1845" s="12">
        <f t="shared" si="54"/>
        <v>119.783439</v>
      </c>
    </row>
    <row r="1846" ht="14.25" customHeight="1">
      <c r="A1846" s="7">
        <v>39199.0</v>
      </c>
      <c r="B1846" s="21" t="s">
        <v>90</v>
      </c>
      <c r="C1846" s="8">
        <v>40.659241</v>
      </c>
      <c r="D1846" s="33">
        <f t="shared" si="5"/>
        <v>-0.00180699384</v>
      </c>
      <c r="E1846" s="33">
        <f t="shared" si="7"/>
        <v>-0.005401582356</v>
      </c>
      <c r="F1846" s="33">
        <f t="shared" si="9"/>
        <v>0.02934766494</v>
      </c>
      <c r="G1846" s="33">
        <f t="shared" si="11"/>
        <v>0.04245969393</v>
      </c>
      <c r="H1846" s="33">
        <f t="shared" si="20"/>
        <v>-0.4784342566</v>
      </c>
      <c r="I1846" s="45">
        <f t="shared" si="31"/>
        <v>1.205713303</v>
      </c>
      <c r="J1846" s="45">
        <f t="shared" si="43"/>
        <v>1.562213344</v>
      </c>
      <c r="K1846" s="21" t="s">
        <v>91</v>
      </c>
      <c r="L1846" s="8">
        <v>15.569445</v>
      </c>
      <c r="M1846" s="33">
        <f t="shared" si="6"/>
        <v>-0.0003838098009</v>
      </c>
      <c r="N1846" s="33">
        <f t="shared" si="8"/>
        <v>-0.0005757967033</v>
      </c>
      <c r="O1846" s="33">
        <f t="shared" si="10"/>
        <v>0.04370504769</v>
      </c>
      <c r="P1846" s="33">
        <f t="shared" si="12"/>
        <v>0.08210351742</v>
      </c>
      <c r="Q1846" s="45">
        <f t="shared" si="21"/>
        <v>-0.4541647927</v>
      </c>
      <c r="R1846" s="45">
        <f t="shared" si="32"/>
        <v>1.255471894</v>
      </c>
      <c r="S1846" s="45">
        <f t="shared" si="44"/>
        <v>1.701415869</v>
      </c>
      <c r="T1846" s="33">
        <f t="shared" si="22"/>
        <v>-0.02426946384</v>
      </c>
      <c r="U1846" s="33">
        <f t="shared" si="33"/>
        <v>-0.04975859069</v>
      </c>
      <c r="V1846" s="33">
        <f t="shared" si="42"/>
        <v>-0.1392025249</v>
      </c>
      <c r="W1846" s="44">
        <f t="shared" si="13"/>
        <v>0.007199932431</v>
      </c>
      <c r="X1846" s="44">
        <f t="shared" si="14"/>
        <v>0.007508685857</v>
      </c>
      <c r="Y1846" s="33">
        <f t="shared" si="15"/>
        <v>1.042882823</v>
      </c>
      <c r="Z1846" s="43">
        <v>1.0</v>
      </c>
      <c r="AA1846" s="33">
        <f t="shared" si="16"/>
        <v>2.042882823</v>
      </c>
      <c r="AB1846" s="33">
        <f t="shared" si="17"/>
        <v>0.5104956638</v>
      </c>
      <c r="AC1846" s="33">
        <f t="shared" si="18"/>
        <v>0.4895043362</v>
      </c>
      <c r="AD1846" s="33">
        <f t="shared" si="19"/>
        <v>-0.002762279427</v>
      </c>
      <c r="AE1846" s="34">
        <f t="shared" si="23"/>
        <v>0</v>
      </c>
      <c r="AF1846" s="34">
        <f t="shared" si="24"/>
        <v>0</v>
      </c>
      <c r="AG1846" s="34">
        <f t="shared" si="25"/>
        <v>0</v>
      </c>
      <c r="AH1846" s="34">
        <f t="shared" si="26"/>
        <v>3</v>
      </c>
      <c r="AI1846" s="34">
        <f t="shared" si="28"/>
        <v>0</v>
      </c>
      <c r="AJ1846" s="34">
        <f t="shared" si="29"/>
        <v>-1</v>
      </c>
      <c r="AK1846" s="34">
        <f t="shared" si="27"/>
        <v>0.002762279427</v>
      </c>
      <c r="AL1846" s="36">
        <f t="shared" si="34"/>
        <v>0</v>
      </c>
      <c r="AM1846" s="36">
        <f t="shared" si="35"/>
        <v>0</v>
      </c>
      <c r="AN1846" s="46">
        <f t="shared" si="36"/>
        <v>0</v>
      </c>
      <c r="AO1846" s="36">
        <f t="shared" si="37"/>
        <v>0</v>
      </c>
      <c r="AP1846" s="36">
        <f t="shared" si="39"/>
        <v>1</v>
      </c>
      <c r="AQ1846" s="36">
        <f t="shared" si="40"/>
        <v>0</v>
      </c>
      <c r="AR1846" s="36">
        <f t="shared" si="38"/>
        <v>0</v>
      </c>
      <c r="AS1846" s="38">
        <f t="shared" si="45"/>
        <v>0</v>
      </c>
      <c r="AT1846" s="38">
        <f t="shared" si="46"/>
        <v>0</v>
      </c>
      <c r="AU1846" s="38">
        <f t="shared" si="47"/>
        <v>0</v>
      </c>
      <c r="AV1846" s="38">
        <f t="shared" si="48"/>
        <v>0</v>
      </c>
      <c r="AW1846" s="38">
        <f t="shared" si="51"/>
        <v>0</v>
      </c>
      <c r="AX1846" s="38">
        <f t="shared" si="52"/>
        <v>0</v>
      </c>
      <c r="AY1846" s="38">
        <f t="shared" si="49"/>
        <v>0</v>
      </c>
      <c r="AZ1846" s="12">
        <f t="shared" si="30"/>
        <v>135.6251825</v>
      </c>
      <c r="BA1846" s="12">
        <f t="shared" si="41"/>
        <v>99.77454837</v>
      </c>
      <c r="BB1846" s="12">
        <f t="shared" si="53"/>
        <v>130.5065608</v>
      </c>
      <c r="BC1846" s="12">
        <f t="shared" si="50"/>
        <v>0.0009207598092</v>
      </c>
      <c r="BD1846" s="12">
        <f t="shared" si="54"/>
        <v>119.8937308</v>
      </c>
    </row>
    <row r="1847" ht="14.25" customHeight="1">
      <c r="A1847" s="7">
        <v>39202.0</v>
      </c>
      <c r="B1847" s="21" t="s">
        <v>90</v>
      </c>
      <c r="C1847" s="8">
        <v>40.536579</v>
      </c>
      <c r="D1847" s="33">
        <f t="shared" si="5"/>
        <v>-0.003016829557</v>
      </c>
      <c r="E1847" s="33">
        <f t="shared" si="7"/>
        <v>-0.007508219414</v>
      </c>
      <c r="F1847" s="33">
        <f t="shared" si="9"/>
        <v>0.02369893842</v>
      </c>
      <c r="G1847" s="33">
        <f t="shared" si="11"/>
        <v>0.03980495881</v>
      </c>
      <c r="H1847" s="33">
        <f t="shared" si="20"/>
        <v>-0.5929690585</v>
      </c>
      <c r="I1847" s="45">
        <f t="shared" si="31"/>
        <v>0.9062404043</v>
      </c>
      <c r="J1847" s="45">
        <f t="shared" si="43"/>
        <v>1.454238952</v>
      </c>
      <c r="K1847" s="21" t="s">
        <v>91</v>
      </c>
      <c r="L1847" s="8">
        <v>15.608319</v>
      </c>
      <c r="M1847" s="33">
        <f t="shared" si="6"/>
        <v>0.00249681347</v>
      </c>
      <c r="N1847" s="33">
        <f t="shared" si="8"/>
        <v>0.01045483457</v>
      </c>
      <c r="O1847" s="33">
        <f t="shared" si="10"/>
        <v>0.03819367836</v>
      </c>
      <c r="P1847" s="33">
        <f t="shared" si="12"/>
        <v>0.08729138528</v>
      </c>
      <c r="Q1847" s="45">
        <f t="shared" si="21"/>
        <v>0.169453039</v>
      </c>
      <c r="R1847" s="45">
        <f t="shared" si="32"/>
        <v>0.9900139573</v>
      </c>
      <c r="S1847" s="45">
        <f t="shared" si="44"/>
        <v>1.76169938</v>
      </c>
      <c r="T1847" s="33">
        <f t="shared" si="22"/>
        <v>-0.7624220975</v>
      </c>
      <c r="U1847" s="33">
        <f t="shared" si="33"/>
        <v>-0.08377355303</v>
      </c>
      <c r="V1847" s="33">
        <f t="shared" si="42"/>
        <v>-0.3074604272</v>
      </c>
      <c r="W1847" s="44">
        <f t="shared" si="13"/>
        <v>0.007270042753</v>
      </c>
      <c r="X1847" s="44">
        <f t="shared" si="14"/>
        <v>0.007373555206</v>
      </c>
      <c r="Y1847" s="33">
        <f t="shared" si="15"/>
        <v>1.014238218</v>
      </c>
      <c r="Z1847" s="43">
        <v>1.0</v>
      </c>
      <c r="AA1847" s="33">
        <f t="shared" si="16"/>
        <v>2.014238218</v>
      </c>
      <c r="AB1847" s="33">
        <f t="shared" si="17"/>
        <v>0.5035343928</v>
      </c>
      <c r="AC1847" s="33">
        <f t="shared" si="18"/>
        <v>0.4964656072</v>
      </c>
      <c r="AD1847" s="33">
        <f t="shared" si="19"/>
        <v>-0.001823887528</v>
      </c>
      <c r="AE1847" s="34">
        <f t="shared" si="23"/>
        <v>0</v>
      </c>
      <c r="AF1847" s="34">
        <f t="shared" si="24"/>
        <v>0</v>
      </c>
      <c r="AG1847" s="34">
        <f t="shared" si="25"/>
        <v>0</v>
      </c>
      <c r="AH1847" s="34">
        <f t="shared" si="26"/>
        <v>4</v>
      </c>
      <c r="AI1847" s="34">
        <f t="shared" si="28"/>
        <v>0</v>
      </c>
      <c r="AJ1847" s="34">
        <f t="shared" si="29"/>
        <v>-1</v>
      </c>
      <c r="AK1847" s="34">
        <f t="shared" si="27"/>
        <v>0.001823887528</v>
      </c>
      <c r="AL1847" s="36">
        <f t="shared" si="34"/>
        <v>0</v>
      </c>
      <c r="AM1847" s="36">
        <f t="shared" si="35"/>
        <v>0</v>
      </c>
      <c r="AN1847" s="46">
        <f t="shared" si="36"/>
        <v>0</v>
      </c>
      <c r="AO1847" s="36">
        <f t="shared" si="37"/>
        <v>0</v>
      </c>
      <c r="AP1847" s="36">
        <f t="shared" si="39"/>
        <v>0</v>
      </c>
      <c r="AQ1847" s="36">
        <f t="shared" si="40"/>
        <v>0</v>
      </c>
      <c r="AR1847" s="36">
        <f t="shared" si="38"/>
        <v>0</v>
      </c>
      <c r="AS1847" s="38">
        <f t="shared" si="45"/>
        <v>0</v>
      </c>
      <c r="AT1847" s="38">
        <f t="shared" si="46"/>
        <v>0</v>
      </c>
      <c r="AU1847" s="38">
        <f t="shared" si="47"/>
        <v>0</v>
      </c>
      <c r="AV1847" s="38">
        <f t="shared" si="48"/>
        <v>0</v>
      </c>
      <c r="AW1847" s="38">
        <f t="shared" si="51"/>
        <v>0</v>
      </c>
      <c r="AX1847" s="38">
        <f t="shared" si="52"/>
        <v>0</v>
      </c>
      <c r="AY1847" s="38">
        <f t="shared" si="49"/>
        <v>0</v>
      </c>
      <c r="AZ1847" s="12">
        <f t="shared" si="30"/>
        <v>135.8725476</v>
      </c>
      <c r="BA1847" s="12">
        <f t="shared" si="41"/>
        <v>99.77454837</v>
      </c>
      <c r="BB1847" s="12">
        <f t="shared" si="53"/>
        <v>130.5065608</v>
      </c>
      <c r="BC1847" s="12">
        <f t="shared" si="50"/>
        <v>0.0006079625093</v>
      </c>
      <c r="BD1847" s="12">
        <f t="shared" si="54"/>
        <v>119.9666217</v>
      </c>
    </row>
    <row r="1848" ht="14.25" customHeight="1">
      <c r="A1848" s="7">
        <v>39203.0</v>
      </c>
      <c r="B1848" s="21" t="s">
        <v>90</v>
      </c>
      <c r="C1848" s="8">
        <v>40.7267</v>
      </c>
      <c r="D1848" s="33">
        <f t="shared" si="5"/>
        <v>0.004690109641</v>
      </c>
      <c r="E1848" s="33">
        <f t="shared" si="7"/>
        <v>-0.0001508610557</v>
      </c>
      <c r="F1848" s="33">
        <f t="shared" si="9"/>
        <v>0.009118432282</v>
      </c>
      <c r="G1848" s="33">
        <f t="shared" si="11"/>
        <v>0.04748363396</v>
      </c>
      <c r="H1848" s="33">
        <f t="shared" si="20"/>
        <v>-0.1485904789</v>
      </c>
      <c r="I1848" s="45">
        <f t="shared" si="31"/>
        <v>0.2076579772</v>
      </c>
      <c r="J1848" s="45">
        <f t="shared" si="43"/>
        <v>1.777008368</v>
      </c>
      <c r="K1848" s="21" t="s">
        <v>91</v>
      </c>
      <c r="L1848" s="8">
        <v>15.739907</v>
      </c>
      <c r="M1848" s="33">
        <f t="shared" si="6"/>
        <v>0.008430632408</v>
      </c>
      <c r="N1848" s="33">
        <f t="shared" si="8"/>
        <v>0.01779101446</v>
      </c>
      <c r="O1848" s="33">
        <f t="shared" si="10"/>
        <v>0.02055443795</v>
      </c>
      <c r="P1848" s="33">
        <f t="shared" si="12"/>
        <v>0.08470709703</v>
      </c>
      <c r="Q1848" s="45">
        <f t="shared" si="21"/>
        <v>0.5812997773</v>
      </c>
      <c r="R1848" s="45">
        <f t="shared" si="32"/>
        <v>0.2445406151</v>
      </c>
      <c r="S1848" s="45">
        <f t="shared" si="44"/>
        <v>1.620778037</v>
      </c>
      <c r="T1848" s="33">
        <f t="shared" si="22"/>
        <v>-0.7298902562</v>
      </c>
      <c r="U1848" s="33">
        <f t="shared" si="33"/>
        <v>-0.03688263788</v>
      </c>
      <c r="V1848" s="33">
        <f t="shared" si="42"/>
        <v>0.1562303309</v>
      </c>
      <c r="W1848" s="44">
        <f t="shared" si="13"/>
        <v>0.007208193739</v>
      </c>
      <c r="X1848" s="44">
        <f t="shared" si="14"/>
        <v>0.00727909055</v>
      </c>
      <c r="Y1848" s="33">
        <f t="shared" si="15"/>
        <v>1.009835586</v>
      </c>
      <c r="Z1848" s="43">
        <v>1.0</v>
      </c>
      <c r="AA1848" s="33">
        <f t="shared" si="16"/>
        <v>2.009835586</v>
      </c>
      <c r="AB1848" s="33">
        <f t="shared" si="17"/>
        <v>0.5024468634</v>
      </c>
      <c r="AC1848" s="33">
        <f t="shared" si="18"/>
        <v>0.4975531366</v>
      </c>
      <c r="AD1848" s="33">
        <f t="shared" si="19"/>
        <v>0.003935387</v>
      </c>
      <c r="AE1848" s="34">
        <f t="shared" si="23"/>
        <v>0</v>
      </c>
      <c r="AF1848" s="34">
        <f t="shared" si="24"/>
        <v>0</v>
      </c>
      <c r="AG1848" s="34">
        <f t="shared" si="25"/>
        <v>0</v>
      </c>
      <c r="AH1848" s="34">
        <f t="shared" si="26"/>
        <v>5</v>
      </c>
      <c r="AI1848" s="34">
        <f t="shared" si="28"/>
        <v>0</v>
      </c>
      <c r="AJ1848" s="34">
        <f t="shared" si="29"/>
        <v>-1</v>
      </c>
      <c r="AK1848" s="34">
        <f t="shared" si="27"/>
        <v>-0.003935387</v>
      </c>
      <c r="AL1848" s="36">
        <f t="shared" si="34"/>
        <v>0</v>
      </c>
      <c r="AM1848" s="36">
        <f t="shared" si="35"/>
        <v>0</v>
      </c>
      <c r="AN1848" s="46">
        <f t="shared" si="36"/>
        <v>0</v>
      </c>
      <c r="AO1848" s="36">
        <f t="shared" si="37"/>
        <v>0</v>
      </c>
      <c r="AP1848" s="36">
        <f t="shared" si="39"/>
        <v>0</v>
      </c>
      <c r="AQ1848" s="36">
        <f t="shared" si="40"/>
        <v>0</v>
      </c>
      <c r="AR1848" s="36">
        <f t="shared" si="38"/>
        <v>0</v>
      </c>
      <c r="AS1848" s="38">
        <f t="shared" si="45"/>
        <v>0</v>
      </c>
      <c r="AT1848" s="38">
        <f t="shared" si="46"/>
        <v>0</v>
      </c>
      <c r="AU1848" s="38">
        <f t="shared" si="47"/>
        <v>0</v>
      </c>
      <c r="AV1848" s="38">
        <f t="shared" si="48"/>
        <v>0</v>
      </c>
      <c r="AW1848" s="38">
        <f t="shared" si="51"/>
        <v>0</v>
      </c>
      <c r="AX1848" s="38">
        <f t="shared" si="52"/>
        <v>0</v>
      </c>
      <c r="AY1848" s="38">
        <f t="shared" si="49"/>
        <v>0</v>
      </c>
      <c r="AZ1848" s="12">
        <f t="shared" si="30"/>
        <v>135.3378366</v>
      </c>
      <c r="BA1848" s="12">
        <f t="shared" si="41"/>
        <v>99.77454837</v>
      </c>
      <c r="BB1848" s="12">
        <f t="shared" si="53"/>
        <v>130.5065608</v>
      </c>
      <c r="BC1848" s="12">
        <f t="shared" si="50"/>
        <v>-0.001311795667</v>
      </c>
      <c r="BD1848" s="12">
        <f t="shared" si="54"/>
        <v>119.80925</v>
      </c>
    </row>
    <row r="1849" ht="14.25" customHeight="1">
      <c r="A1849" s="7">
        <v>39204.0</v>
      </c>
      <c r="B1849" s="21" t="s">
        <v>90</v>
      </c>
      <c r="C1849" s="8">
        <v>41.106987</v>
      </c>
      <c r="D1849" s="33">
        <f t="shared" si="5"/>
        <v>0.009337535327</v>
      </c>
      <c r="E1849" s="33">
        <f t="shared" si="7"/>
        <v>0.000597067488</v>
      </c>
      <c r="F1849" s="33">
        <f t="shared" si="9"/>
        <v>0.01668700808</v>
      </c>
      <c r="G1849" s="33">
        <f t="shared" si="11"/>
        <v>0.05709744972</v>
      </c>
      <c r="H1849" s="33">
        <f t="shared" si="20"/>
        <v>-0.09669868399</v>
      </c>
      <c r="I1849" s="45">
        <f t="shared" si="31"/>
        <v>0.5558181823</v>
      </c>
      <c r="J1849" s="45">
        <f t="shared" si="43"/>
        <v>2.125325308</v>
      </c>
      <c r="K1849" s="21" t="s">
        <v>91</v>
      </c>
      <c r="L1849" s="8">
        <v>15.76383</v>
      </c>
      <c r="M1849" s="33">
        <f t="shared" si="6"/>
        <v>0.001519894622</v>
      </c>
      <c r="N1849" s="33">
        <f t="shared" si="8"/>
        <v>0.01874744284</v>
      </c>
      <c r="O1849" s="33">
        <f t="shared" si="10"/>
        <v>0.0203247728</v>
      </c>
      <c r="P1849" s="33">
        <f t="shared" si="12"/>
        <v>0.07593394961</v>
      </c>
      <c r="Q1849" s="45">
        <f t="shared" si="21"/>
        <v>0.6253550918</v>
      </c>
      <c r="R1849" s="45">
        <f t="shared" si="32"/>
        <v>0.2217122673</v>
      </c>
      <c r="S1849" s="45">
        <f t="shared" si="44"/>
        <v>1.340315369</v>
      </c>
      <c r="T1849" s="33">
        <f t="shared" si="22"/>
        <v>-0.7220537758</v>
      </c>
      <c r="U1849" s="33">
        <f t="shared" si="33"/>
        <v>0.334105915</v>
      </c>
      <c r="V1849" s="33">
        <f t="shared" si="42"/>
        <v>0.7850099388</v>
      </c>
      <c r="W1849" s="44">
        <f t="shared" si="13"/>
        <v>0.007352299535</v>
      </c>
      <c r="X1849" s="44">
        <f t="shared" si="14"/>
        <v>0.007177499193</v>
      </c>
      <c r="Y1849" s="33">
        <f t="shared" si="15"/>
        <v>0.9762250788</v>
      </c>
      <c r="Z1849" s="43">
        <v>1.0</v>
      </c>
      <c r="AA1849" s="33">
        <f t="shared" si="16"/>
        <v>1.976225079</v>
      </c>
      <c r="AB1849" s="33">
        <f t="shared" si="17"/>
        <v>0.4939847638</v>
      </c>
      <c r="AC1849" s="33">
        <f t="shared" si="18"/>
        <v>0.5060152362</v>
      </c>
      <c r="AD1849" s="33">
        <f t="shared" si="19"/>
        <v>0.0002173089016</v>
      </c>
      <c r="AE1849" s="34">
        <f t="shared" si="23"/>
        <v>0</v>
      </c>
      <c r="AF1849" s="34">
        <f t="shared" si="24"/>
        <v>0</v>
      </c>
      <c r="AG1849" s="34">
        <f t="shared" si="25"/>
        <v>0</v>
      </c>
      <c r="AH1849" s="34">
        <f t="shared" si="26"/>
        <v>0</v>
      </c>
      <c r="AI1849" s="34">
        <f t="shared" si="28"/>
        <v>1</v>
      </c>
      <c r="AJ1849" s="34">
        <f t="shared" si="29"/>
        <v>0</v>
      </c>
      <c r="AK1849" s="34">
        <f t="shared" si="27"/>
        <v>0</v>
      </c>
      <c r="AL1849" s="36">
        <f t="shared" si="34"/>
        <v>0</v>
      </c>
      <c r="AM1849" s="36">
        <f t="shared" si="35"/>
        <v>0</v>
      </c>
      <c r="AN1849" s="46">
        <f t="shared" si="36"/>
        <v>0</v>
      </c>
      <c r="AO1849" s="36">
        <f t="shared" si="37"/>
        <v>0</v>
      </c>
      <c r="AP1849" s="36">
        <f t="shared" si="39"/>
        <v>0</v>
      </c>
      <c r="AQ1849" s="36">
        <f t="shared" si="40"/>
        <v>0</v>
      </c>
      <c r="AR1849" s="36">
        <f t="shared" si="38"/>
        <v>0</v>
      </c>
      <c r="AS1849" s="38">
        <f t="shared" si="45"/>
        <v>0</v>
      </c>
      <c r="AT1849" s="38">
        <f t="shared" si="46"/>
        <v>0</v>
      </c>
      <c r="AU1849" s="38">
        <f t="shared" si="47"/>
        <v>0</v>
      </c>
      <c r="AV1849" s="38">
        <f t="shared" si="48"/>
        <v>0</v>
      </c>
      <c r="AW1849" s="38">
        <f t="shared" si="51"/>
        <v>0</v>
      </c>
      <c r="AX1849" s="38">
        <f t="shared" si="52"/>
        <v>0</v>
      </c>
      <c r="AY1849" s="38">
        <f t="shared" si="49"/>
        <v>0</v>
      </c>
      <c r="AZ1849" s="12">
        <f t="shared" si="30"/>
        <v>135.3378366</v>
      </c>
      <c r="BA1849" s="12">
        <f t="shared" si="41"/>
        <v>99.77454837</v>
      </c>
      <c r="BB1849" s="12">
        <f t="shared" si="53"/>
        <v>130.5065608</v>
      </c>
      <c r="BC1849" s="12">
        <f t="shared" si="50"/>
        <v>0</v>
      </c>
      <c r="BD1849" s="12">
        <f t="shared" si="54"/>
        <v>119.80925</v>
      </c>
    </row>
    <row r="1850" ht="14.25" customHeight="1">
      <c r="A1850" s="7">
        <v>39205.0</v>
      </c>
      <c r="B1850" s="21" t="s">
        <v>90</v>
      </c>
      <c r="C1850" s="8">
        <v>41.284866</v>
      </c>
      <c r="D1850" s="33">
        <f t="shared" si="5"/>
        <v>0.004327220577</v>
      </c>
      <c r="E1850" s="33">
        <f t="shared" si="7"/>
        <v>0.01355223285</v>
      </c>
      <c r="F1850" s="33">
        <f t="shared" si="9"/>
        <v>0.01938527202</v>
      </c>
      <c r="G1850" s="33">
        <f t="shared" si="11"/>
        <v>0.0561746007</v>
      </c>
      <c r="H1850" s="33">
        <f t="shared" si="20"/>
        <v>0.6529983098</v>
      </c>
      <c r="I1850" s="45">
        <f t="shared" si="31"/>
        <v>0.6673821786</v>
      </c>
      <c r="J1850" s="45">
        <f t="shared" si="43"/>
        <v>2.011381982</v>
      </c>
      <c r="K1850" s="21" t="s">
        <v>91</v>
      </c>
      <c r="L1850" s="8">
        <v>15.823652</v>
      </c>
      <c r="M1850" s="33">
        <f t="shared" si="6"/>
        <v>0.003794889947</v>
      </c>
      <c r="N1850" s="33">
        <f t="shared" si="8"/>
        <v>0.01593722366</v>
      </c>
      <c r="O1850" s="33">
        <f t="shared" si="10"/>
        <v>0.02241571702</v>
      </c>
      <c r="P1850" s="33">
        <f t="shared" si="12"/>
        <v>0.0697536788</v>
      </c>
      <c r="Q1850" s="45">
        <f t="shared" si="21"/>
        <v>0.4501920487</v>
      </c>
      <c r="R1850" s="45">
        <f t="shared" si="32"/>
        <v>0.2921146006</v>
      </c>
      <c r="S1850" s="45">
        <f t="shared" si="44"/>
        <v>1.142939624</v>
      </c>
      <c r="T1850" s="33">
        <f t="shared" si="22"/>
        <v>0.2028062611</v>
      </c>
      <c r="U1850" s="33">
        <f t="shared" si="33"/>
        <v>0.375267578</v>
      </c>
      <c r="V1850" s="33">
        <f t="shared" si="42"/>
        <v>0.8684423578</v>
      </c>
      <c r="W1850" s="44">
        <f t="shared" si="13"/>
        <v>0.007339837163</v>
      </c>
      <c r="X1850" s="44">
        <f t="shared" si="14"/>
        <v>0.007042313138</v>
      </c>
      <c r="Y1850" s="33">
        <f t="shared" si="15"/>
        <v>0.9594644925</v>
      </c>
      <c r="Z1850" s="43">
        <v>1.0</v>
      </c>
      <c r="AA1850" s="33">
        <f t="shared" si="16"/>
        <v>1.959464492</v>
      </c>
      <c r="AB1850" s="33">
        <f t="shared" si="17"/>
        <v>0.4896564833</v>
      </c>
      <c r="AC1850" s="33">
        <f t="shared" si="18"/>
        <v>0.5103435167</v>
      </c>
      <c r="AD1850" s="33">
        <f t="shared" si="19"/>
        <v>-0.002093439242</v>
      </c>
      <c r="AE1850" s="34">
        <f t="shared" si="23"/>
        <v>0</v>
      </c>
      <c r="AF1850" s="34">
        <f t="shared" si="24"/>
        <v>0</v>
      </c>
      <c r="AG1850" s="34">
        <f t="shared" si="25"/>
        <v>0</v>
      </c>
      <c r="AH1850" s="34">
        <f t="shared" si="26"/>
        <v>0</v>
      </c>
      <c r="AI1850" s="34">
        <f t="shared" si="28"/>
        <v>0</v>
      </c>
      <c r="AJ1850" s="34">
        <f t="shared" si="29"/>
        <v>0</v>
      </c>
      <c r="AK1850" s="34">
        <f t="shared" si="27"/>
        <v>0</v>
      </c>
      <c r="AL1850" s="36">
        <f t="shared" si="34"/>
        <v>0</v>
      </c>
      <c r="AM1850" s="36">
        <f t="shared" si="35"/>
        <v>0</v>
      </c>
      <c r="AN1850" s="46">
        <f t="shared" si="36"/>
        <v>0</v>
      </c>
      <c r="AO1850" s="36">
        <f t="shared" si="37"/>
        <v>0</v>
      </c>
      <c r="AP1850" s="36">
        <f t="shared" si="39"/>
        <v>0</v>
      </c>
      <c r="AQ1850" s="36">
        <f t="shared" si="40"/>
        <v>0</v>
      </c>
      <c r="AR1850" s="36">
        <f t="shared" si="38"/>
        <v>0</v>
      </c>
      <c r="AS1850" s="38">
        <f t="shared" si="45"/>
        <v>0</v>
      </c>
      <c r="AT1850" s="38">
        <f t="shared" si="46"/>
        <v>0</v>
      </c>
      <c r="AU1850" s="38">
        <f t="shared" si="47"/>
        <v>0</v>
      </c>
      <c r="AV1850" s="38">
        <f t="shared" si="48"/>
        <v>0</v>
      </c>
      <c r="AW1850" s="38">
        <f t="shared" si="51"/>
        <v>0</v>
      </c>
      <c r="AX1850" s="38">
        <f t="shared" si="52"/>
        <v>0</v>
      </c>
      <c r="AY1850" s="38">
        <f t="shared" si="49"/>
        <v>0</v>
      </c>
      <c r="AZ1850" s="12">
        <f t="shared" si="30"/>
        <v>135.3378366</v>
      </c>
      <c r="BA1850" s="12">
        <f t="shared" si="41"/>
        <v>99.77454837</v>
      </c>
      <c r="BB1850" s="12">
        <f t="shared" si="53"/>
        <v>130.5065608</v>
      </c>
      <c r="BC1850" s="12">
        <f t="shared" si="50"/>
        <v>0</v>
      </c>
      <c r="BD1850" s="12">
        <f t="shared" si="54"/>
        <v>119.80925</v>
      </c>
    </row>
    <row r="1851" ht="14.25" customHeight="1">
      <c r="A1851" s="7">
        <v>39206.0</v>
      </c>
      <c r="B1851" s="21" t="s">
        <v>90</v>
      </c>
      <c r="C1851" s="8">
        <v>41.352329</v>
      </c>
      <c r="D1851" s="33">
        <f t="shared" si="5"/>
        <v>0.001634085478</v>
      </c>
      <c r="E1851" s="33">
        <f t="shared" si="7"/>
        <v>0.01704626016</v>
      </c>
      <c r="F1851" s="33">
        <f t="shared" si="9"/>
        <v>0.01155260103</v>
      </c>
      <c r="G1851" s="33">
        <f t="shared" si="11"/>
        <v>0.05873088231</v>
      </c>
      <c r="H1851" s="33">
        <f t="shared" si="20"/>
        <v>0.8322432144</v>
      </c>
      <c r="I1851" s="45">
        <f t="shared" si="31"/>
        <v>0.282527536</v>
      </c>
      <c r="J1851" s="45">
        <f t="shared" si="43"/>
        <v>2.027187115</v>
      </c>
      <c r="K1851" s="21" t="s">
        <v>91</v>
      </c>
      <c r="L1851" s="8">
        <v>15.91337</v>
      </c>
      <c r="M1851" s="33">
        <f t="shared" si="6"/>
        <v>0.005669866855</v>
      </c>
      <c r="N1851" s="33">
        <f t="shared" si="8"/>
        <v>0.02208974051</v>
      </c>
      <c r="O1851" s="33">
        <f t="shared" si="10"/>
        <v>0.02150122461</v>
      </c>
      <c r="P1851" s="33">
        <f t="shared" si="12"/>
        <v>0.07451503786</v>
      </c>
      <c r="Q1851" s="45">
        <f t="shared" si="21"/>
        <v>0.7878236426</v>
      </c>
      <c r="R1851" s="45">
        <f t="shared" si="32"/>
        <v>0.239477556</v>
      </c>
      <c r="S1851" s="45">
        <f t="shared" si="44"/>
        <v>1.219813577</v>
      </c>
      <c r="T1851" s="33">
        <f t="shared" si="22"/>
        <v>0.04441957173</v>
      </c>
      <c r="U1851" s="33">
        <f t="shared" si="33"/>
        <v>0.04304998002</v>
      </c>
      <c r="V1851" s="33">
        <f t="shared" si="42"/>
        <v>0.8073735379</v>
      </c>
      <c r="W1851" s="44">
        <f t="shared" si="13"/>
        <v>0.007298142312</v>
      </c>
      <c r="X1851" s="44">
        <f t="shared" si="14"/>
        <v>0.007039976646</v>
      </c>
      <c r="Y1851" s="33">
        <f t="shared" si="15"/>
        <v>0.9646258383</v>
      </c>
      <c r="Z1851" s="43">
        <v>1.0</v>
      </c>
      <c r="AA1851" s="33">
        <f t="shared" si="16"/>
        <v>1.964625838</v>
      </c>
      <c r="AB1851" s="33">
        <f t="shared" si="17"/>
        <v>0.4909972268</v>
      </c>
      <c r="AC1851" s="33">
        <f t="shared" si="18"/>
        <v>0.5090027732</v>
      </c>
      <c r="AD1851" s="33">
        <f t="shared" si="19"/>
        <v>-0.003389607017</v>
      </c>
      <c r="AE1851" s="34">
        <f t="shared" si="23"/>
        <v>0</v>
      </c>
      <c r="AF1851" s="34">
        <f t="shared" si="24"/>
        <v>0</v>
      </c>
      <c r="AG1851" s="34">
        <f t="shared" si="25"/>
        <v>0</v>
      </c>
      <c r="AH1851" s="34">
        <f t="shared" si="26"/>
        <v>0</v>
      </c>
      <c r="AI1851" s="34">
        <f t="shared" si="28"/>
        <v>0</v>
      </c>
      <c r="AJ1851" s="34">
        <f t="shared" si="29"/>
        <v>0</v>
      </c>
      <c r="AK1851" s="34">
        <f t="shared" si="27"/>
        <v>0</v>
      </c>
      <c r="AL1851" s="36">
        <f t="shared" si="34"/>
        <v>0</v>
      </c>
      <c r="AM1851" s="36">
        <f t="shared" si="35"/>
        <v>0</v>
      </c>
      <c r="AN1851" s="46">
        <f t="shared" si="36"/>
        <v>0</v>
      </c>
      <c r="AO1851" s="36">
        <f t="shared" si="37"/>
        <v>0</v>
      </c>
      <c r="AP1851" s="36">
        <f t="shared" si="39"/>
        <v>0</v>
      </c>
      <c r="AQ1851" s="36">
        <f t="shared" si="40"/>
        <v>0</v>
      </c>
      <c r="AR1851" s="36">
        <f t="shared" si="38"/>
        <v>0</v>
      </c>
      <c r="AS1851" s="38">
        <f t="shared" si="45"/>
        <v>0</v>
      </c>
      <c r="AT1851" s="38">
        <f t="shared" si="46"/>
        <v>0</v>
      </c>
      <c r="AU1851" s="38">
        <f t="shared" si="47"/>
        <v>0</v>
      </c>
      <c r="AV1851" s="38">
        <f t="shared" si="48"/>
        <v>0</v>
      </c>
      <c r="AW1851" s="38">
        <f t="shared" si="51"/>
        <v>0</v>
      </c>
      <c r="AX1851" s="38">
        <f t="shared" si="52"/>
        <v>0</v>
      </c>
      <c r="AY1851" s="38">
        <f t="shared" si="49"/>
        <v>0</v>
      </c>
      <c r="AZ1851" s="12">
        <f t="shared" si="30"/>
        <v>135.3378366</v>
      </c>
      <c r="BA1851" s="12">
        <f t="shared" si="41"/>
        <v>99.77454837</v>
      </c>
      <c r="BB1851" s="12">
        <f t="shared" si="53"/>
        <v>130.5065608</v>
      </c>
      <c r="BC1851" s="12">
        <f t="shared" si="50"/>
        <v>0</v>
      </c>
      <c r="BD1851" s="12">
        <f t="shared" si="54"/>
        <v>119.80925</v>
      </c>
    </row>
    <row r="1852" ht="14.25" customHeight="1">
      <c r="A1852" s="7">
        <v>39209.0</v>
      </c>
      <c r="B1852" s="21" t="s">
        <v>90</v>
      </c>
      <c r="C1852" s="8">
        <v>41.38913</v>
      </c>
      <c r="D1852" s="33">
        <f t="shared" si="5"/>
        <v>0.0008899377832</v>
      </c>
      <c r="E1852" s="33">
        <f t="shared" si="7"/>
        <v>0.0210316465</v>
      </c>
      <c r="F1852" s="33">
        <f t="shared" si="9"/>
        <v>0.01336551687</v>
      </c>
      <c r="G1852" s="33">
        <f t="shared" si="11"/>
        <v>0.07128105596</v>
      </c>
      <c r="H1852" s="33">
        <f t="shared" si="20"/>
        <v>1.035029363</v>
      </c>
      <c r="I1852" s="45">
        <f t="shared" si="31"/>
        <v>0.3509910525</v>
      </c>
      <c r="J1852" s="45">
        <f t="shared" si="43"/>
        <v>2.404612701</v>
      </c>
      <c r="K1852" s="21" t="s">
        <v>91</v>
      </c>
      <c r="L1852" s="8">
        <v>16.033003</v>
      </c>
      <c r="M1852" s="33">
        <f t="shared" si="6"/>
        <v>0.007517766507</v>
      </c>
      <c r="N1852" s="33">
        <f t="shared" si="8"/>
        <v>0.0272088237</v>
      </c>
      <c r="O1852" s="33">
        <f t="shared" si="10"/>
        <v>0.03794812203</v>
      </c>
      <c r="P1852" s="33">
        <f t="shared" si="12"/>
        <v>0.08019363308</v>
      </c>
      <c r="Q1852" s="45">
        <f t="shared" si="21"/>
        <v>1.055315607</v>
      </c>
      <c r="R1852" s="45">
        <f t="shared" si="32"/>
        <v>0.8990203085</v>
      </c>
      <c r="S1852" s="45">
        <f t="shared" si="44"/>
        <v>1.314693069</v>
      </c>
      <c r="T1852" s="33">
        <f t="shared" si="22"/>
        <v>-0.02028624459</v>
      </c>
      <c r="U1852" s="33">
        <f t="shared" si="33"/>
        <v>-0.548029256</v>
      </c>
      <c r="V1852" s="33">
        <f t="shared" si="42"/>
        <v>1.089919633</v>
      </c>
      <c r="W1852" s="44">
        <f t="shared" si="13"/>
        <v>0.006573059448</v>
      </c>
      <c r="X1852" s="44">
        <f t="shared" si="14"/>
        <v>0.007083943547</v>
      </c>
      <c r="Y1852" s="33">
        <f t="shared" si="15"/>
        <v>1.077723943</v>
      </c>
      <c r="Z1852" s="43">
        <v>1.0</v>
      </c>
      <c r="AA1852" s="33">
        <f t="shared" si="16"/>
        <v>2.077723943</v>
      </c>
      <c r="AB1852" s="33">
        <f t="shared" si="17"/>
        <v>0.5187041073</v>
      </c>
      <c r="AC1852" s="33">
        <f t="shared" si="18"/>
        <v>0.4812958927</v>
      </c>
      <c r="AD1852" s="33">
        <f t="shared" si="19"/>
        <v>0.002311625233</v>
      </c>
      <c r="AE1852" s="34">
        <f t="shared" si="23"/>
        <v>0</v>
      </c>
      <c r="AF1852" s="34">
        <f t="shared" si="24"/>
        <v>0</v>
      </c>
      <c r="AG1852" s="34">
        <f t="shared" si="25"/>
        <v>0</v>
      </c>
      <c r="AH1852" s="34">
        <f t="shared" si="26"/>
        <v>0</v>
      </c>
      <c r="AI1852" s="34">
        <f t="shared" si="28"/>
        <v>0</v>
      </c>
      <c r="AJ1852" s="34">
        <f t="shared" si="29"/>
        <v>0</v>
      </c>
      <c r="AK1852" s="34">
        <f t="shared" si="27"/>
        <v>0</v>
      </c>
      <c r="AL1852" s="36">
        <f t="shared" si="34"/>
        <v>0</v>
      </c>
      <c r="AM1852" s="36">
        <f t="shared" si="35"/>
        <v>0</v>
      </c>
      <c r="AN1852" s="46">
        <f t="shared" si="36"/>
        <v>0</v>
      </c>
      <c r="AO1852" s="36">
        <f t="shared" si="37"/>
        <v>0</v>
      </c>
      <c r="AP1852" s="36">
        <f t="shared" si="39"/>
        <v>0</v>
      </c>
      <c r="AQ1852" s="36">
        <f t="shared" si="40"/>
        <v>0</v>
      </c>
      <c r="AR1852" s="36">
        <f t="shared" si="38"/>
        <v>0</v>
      </c>
      <c r="AS1852" s="38">
        <f t="shared" si="45"/>
        <v>-1</v>
      </c>
      <c r="AT1852" s="38">
        <f t="shared" si="46"/>
        <v>0</v>
      </c>
      <c r="AU1852" s="38">
        <f t="shared" si="47"/>
        <v>0</v>
      </c>
      <c r="AV1852" s="38">
        <f t="shared" si="48"/>
        <v>1</v>
      </c>
      <c r="AW1852" s="38">
        <f t="shared" si="51"/>
        <v>0</v>
      </c>
      <c r="AX1852" s="38">
        <f t="shared" si="52"/>
        <v>-1</v>
      </c>
      <c r="AY1852" s="38">
        <f t="shared" si="49"/>
        <v>-0.002311625233</v>
      </c>
      <c r="AZ1852" s="12">
        <f t="shared" si="30"/>
        <v>135.3378366</v>
      </c>
      <c r="BA1852" s="12">
        <f t="shared" si="41"/>
        <v>99.77454837</v>
      </c>
      <c r="BB1852" s="12">
        <f t="shared" si="53"/>
        <v>130.2048786</v>
      </c>
      <c r="BC1852" s="12">
        <f t="shared" si="50"/>
        <v>-0.0007705417442</v>
      </c>
      <c r="BD1852" s="12">
        <f t="shared" si="54"/>
        <v>119.716932</v>
      </c>
    </row>
    <row r="1853" ht="14.25" customHeight="1">
      <c r="A1853" s="7">
        <v>39210.0</v>
      </c>
      <c r="B1853" s="21" t="s">
        <v>90</v>
      </c>
      <c r="C1853" s="8">
        <v>41.186733</v>
      </c>
      <c r="D1853" s="33">
        <f t="shared" si="5"/>
        <v>-0.004890100372</v>
      </c>
      <c r="E1853" s="33">
        <f t="shared" si="7"/>
        <v>0.01129561197</v>
      </c>
      <c r="F1853" s="33">
        <f t="shared" si="9"/>
        <v>0.01114304685</v>
      </c>
      <c r="G1853" s="33">
        <f t="shared" si="11"/>
        <v>0.05898146134</v>
      </c>
      <c r="H1853" s="33">
        <f t="shared" si="20"/>
        <v>0.4338476795</v>
      </c>
      <c r="I1853" s="45">
        <f t="shared" si="31"/>
        <v>0.2255705817</v>
      </c>
      <c r="J1853" s="45">
        <f t="shared" si="43"/>
        <v>1.819344015</v>
      </c>
      <c r="K1853" s="21" t="s">
        <v>91</v>
      </c>
      <c r="L1853" s="8">
        <v>15.871501</v>
      </c>
      <c r="M1853" s="33">
        <f t="shared" si="6"/>
        <v>-0.01007309735</v>
      </c>
      <c r="N1853" s="33">
        <f t="shared" si="8"/>
        <v>0.008360532245</v>
      </c>
      <c r="O1853" s="33">
        <f t="shared" si="10"/>
        <v>0.02630028905</v>
      </c>
      <c r="P1853" s="33">
        <f t="shared" si="12"/>
        <v>0.05970509601</v>
      </c>
      <c r="Q1853" s="45">
        <f t="shared" si="21"/>
        <v>-0.03800643046</v>
      </c>
      <c r="R1853" s="45">
        <f t="shared" si="32"/>
        <v>0.3933319357</v>
      </c>
      <c r="S1853" s="45">
        <f t="shared" si="44"/>
        <v>0.7801939953</v>
      </c>
      <c r="T1853" s="33">
        <f t="shared" si="22"/>
        <v>0.4718541099</v>
      </c>
      <c r="U1853" s="33">
        <f t="shared" si="33"/>
        <v>-0.1677613541</v>
      </c>
      <c r="V1853" s="33">
        <f t="shared" si="42"/>
        <v>1.03915002</v>
      </c>
      <c r="W1853" s="44">
        <f t="shared" si="13"/>
        <v>0.006781799515</v>
      </c>
      <c r="X1853" s="44">
        <f t="shared" si="14"/>
        <v>0.007620083524</v>
      </c>
      <c r="Y1853" s="33">
        <f t="shared" si="15"/>
        <v>1.123607902</v>
      </c>
      <c r="Z1853" s="43">
        <v>1.0</v>
      </c>
      <c r="AA1853" s="33">
        <f t="shared" si="16"/>
        <v>2.123607902</v>
      </c>
      <c r="AB1853" s="33">
        <f t="shared" si="17"/>
        <v>0.5291032779</v>
      </c>
      <c r="AC1853" s="33">
        <f t="shared" si="18"/>
        <v>0.4708967221</v>
      </c>
      <c r="AD1853" s="33">
        <f t="shared" si="19"/>
        <v>-0.0001973556118</v>
      </c>
      <c r="AE1853" s="34">
        <f t="shared" si="23"/>
        <v>0</v>
      </c>
      <c r="AF1853" s="34">
        <f t="shared" si="24"/>
        <v>0</v>
      </c>
      <c r="AG1853" s="34">
        <f t="shared" si="25"/>
        <v>0</v>
      </c>
      <c r="AH1853" s="34">
        <f t="shared" si="26"/>
        <v>0</v>
      </c>
      <c r="AI1853" s="34">
        <f t="shared" si="28"/>
        <v>0</v>
      </c>
      <c r="AJ1853" s="34">
        <f t="shared" si="29"/>
        <v>0</v>
      </c>
      <c r="AK1853" s="34">
        <f t="shared" si="27"/>
        <v>0</v>
      </c>
      <c r="AL1853" s="36">
        <f t="shared" si="34"/>
        <v>0</v>
      </c>
      <c r="AM1853" s="36">
        <f t="shared" si="35"/>
        <v>0</v>
      </c>
      <c r="AN1853" s="46">
        <f t="shared" si="36"/>
        <v>0</v>
      </c>
      <c r="AO1853" s="36">
        <f t="shared" si="37"/>
        <v>0</v>
      </c>
      <c r="AP1853" s="36">
        <f t="shared" si="39"/>
        <v>0</v>
      </c>
      <c r="AQ1853" s="36">
        <f t="shared" si="40"/>
        <v>0</v>
      </c>
      <c r="AR1853" s="36">
        <f t="shared" si="38"/>
        <v>0</v>
      </c>
      <c r="AS1853" s="38">
        <f t="shared" si="45"/>
        <v>-1</v>
      </c>
      <c r="AT1853" s="38">
        <f t="shared" si="46"/>
        <v>0</v>
      </c>
      <c r="AU1853" s="38">
        <f t="shared" si="47"/>
        <v>0</v>
      </c>
      <c r="AV1853" s="38">
        <f t="shared" si="48"/>
        <v>2</v>
      </c>
      <c r="AW1853" s="38">
        <f t="shared" si="51"/>
        <v>0</v>
      </c>
      <c r="AX1853" s="38">
        <f t="shared" si="52"/>
        <v>-1</v>
      </c>
      <c r="AY1853" s="38">
        <f t="shared" si="49"/>
        <v>0.0001973556118</v>
      </c>
      <c r="AZ1853" s="12">
        <f t="shared" si="30"/>
        <v>135.3378366</v>
      </c>
      <c r="BA1853" s="12">
        <f t="shared" si="41"/>
        <v>99.77454837</v>
      </c>
      <c r="BB1853" s="12">
        <f t="shared" si="53"/>
        <v>130.2305752</v>
      </c>
      <c r="BC1853" s="12">
        <f t="shared" si="50"/>
        <v>0.00006578520393</v>
      </c>
      <c r="BD1853" s="12">
        <f t="shared" si="54"/>
        <v>119.7248076</v>
      </c>
    </row>
    <row r="1854" ht="14.25" customHeight="1">
      <c r="A1854" s="7">
        <v>39211.0</v>
      </c>
      <c r="B1854" s="21" t="s">
        <v>90</v>
      </c>
      <c r="C1854" s="8">
        <v>41.198997</v>
      </c>
      <c r="D1854" s="33">
        <f t="shared" si="5"/>
        <v>0.0002977657878</v>
      </c>
      <c r="E1854" s="33">
        <f t="shared" si="7"/>
        <v>0.002238305619</v>
      </c>
      <c r="F1854" s="33">
        <f t="shared" si="9"/>
        <v>0.002836709527</v>
      </c>
      <c r="G1854" s="33">
        <f t="shared" si="11"/>
        <v>0.06264863418</v>
      </c>
      <c r="H1854" s="33">
        <f t="shared" si="20"/>
        <v>-0.1334076355</v>
      </c>
      <c r="I1854" s="45">
        <f t="shared" si="31"/>
        <v>-0.1815061786</v>
      </c>
      <c r="J1854" s="45">
        <f t="shared" si="43"/>
        <v>1.866697196</v>
      </c>
      <c r="K1854" s="21" t="s">
        <v>91</v>
      </c>
      <c r="L1854" s="8">
        <v>15.883463</v>
      </c>
      <c r="M1854" s="33">
        <f t="shared" si="6"/>
        <v>0.0007536779288</v>
      </c>
      <c r="N1854" s="33">
        <f t="shared" si="8"/>
        <v>0.007589082095</v>
      </c>
      <c r="O1854" s="33">
        <f t="shared" si="10"/>
        <v>0.02647880082</v>
      </c>
      <c r="P1854" s="33">
        <f t="shared" si="12"/>
        <v>0.06990305545</v>
      </c>
      <c r="Q1854" s="45">
        <f t="shared" si="21"/>
        <v>-0.09946960588</v>
      </c>
      <c r="R1854" s="45">
        <f t="shared" si="32"/>
        <v>0.3830598828</v>
      </c>
      <c r="S1854" s="45">
        <f t="shared" si="44"/>
        <v>0.9979940659</v>
      </c>
      <c r="T1854" s="33">
        <f t="shared" si="22"/>
        <v>-0.03393802963</v>
      </c>
      <c r="U1854" s="33">
        <f t="shared" si="33"/>
        <v>-0.5645660614</v>
      </c>
      <c r="V1854" s="33">
        <f t="shared" si="42"/>
        <v>0.8687031305</v>
      </c>
      <c r="W1854" s="44">
        <f t="shared" si="13"/>
        <v>0.006662724495</v>
      </c>
      <c r="X1854" s="44">
        <f t="shared" si="14"/>
        <v>0.00713098477</v>
      </c>
      <c r="Y1854" s="33">
        <f t="shared" si="15"/>
        <v>1.0702806</v>
      </c>
      <c r="Z1854" s="43">
        <v>1.0</v>
      </c>
      <c r="AA1854" s="33">
        <f t="shared" si="16"/>
        <v>2.0702806</v>
      </c>
      <c r="AB1854" s="33">
        <f t="shared" si="17"/>
        <v>0.5169736895</v>
      </c>
      <c r="AC1854" s="33">
        <f t="shared" si="18"/>
        <v>0.4830263105</v>
      </c>
      <c r="AD1854" s="33">
        <f t="shared" si="19"/>
        <v>-0.0005814374609</v>
      </c>
      <c r="AE1854" s="34">
        <f t="shared" si="23"/>
        <v>0</v>
      </c>
      <c r="AF1854" s="34">
        <f t="shared" si="24"/>
        <v>0</v>
      </c>
      <c r="AG1854" s="34">
        <f t="shared" si="25"/>
        <v>0</v>
      </c>
      <c r="AH1854" s="34">
        <f t="shared" si="26"/>
        <v>0</v>
      </c>
      <c r="AI1854" s="34">
        <f t="shared" si="28"/>
        <v>0</v>
      </c>
      <c r="AJ1854" s="34">
        <f t="shared" si="29"/>
        <v>0</v>
      </c>
      <c r="AK1854" s="34">
        <f t="shared" si="27"/>
        <v>0</v>
      </c>
      <c r="AL1854" s="36">
        <f t="shared" si="34"/>
        <v>0</v>
      </c>
      <c r="AM1854" s="36">
        <f t="shared" si="35"/>
        <v>0</v>
      </c>
      <c r="AN1854" s="46">
        <f t="shared" si="36"/>
        <v>0</v>
      </c>
      <c r="AO1854" s="36">
        <f t="shared" si="37"/>
        <v>0</v>
      </c>
      <c r="AP1854" s="36">
        <f t="shared" si="39"/>
        <v>0</v>
      </c>
      <c r="AQ1854" s="36">
        <f t="shared" si="40"/>
        <v>0</v>
      </c>
      <c r="AR1854" s="36">
        <f t="shared" si="38"/>
        <v>0</v>
      </c>
      <c r="AS1854" s="38">
        <f t="shared" si="45"/>
        <v>0</v>
      </c>
      <c r="AT1854" s="38">
        <f t="shared" si="46"/>
        <v>0</v>
      </c>
      <c r="AU1854" s="38">
        <f t="shared" si="47"/>
        <v>0</v>
      </c>
      <c r="AV1854" s="38">
        <f t="shared" si="48"/>
        <v>3</v>
      </c>
      <c r="AW1854" s="38">
        <f t="shared" si="51"/>
        <v>0</v>
      </c>
      <c r="AX1854" s="38">
        <f t="shared" si="52"/>
        <v>-1</v>
      </c>
      <c r="AY1854" s="38">
        <f t="shared" si="49"/>
        <v>0.0005814374609</v>
      </c>
      <c r="AZ1854" s="12">
        <f t="shared" si="30"/>
        <v>135.3378366</v>
      </c>
      <c r="BA1854" s="12">
        <f t="shared" si="41"/>
        <v>99.77454837</v>
      </c>
      <c r="BB1854" s="12">
        <f t="shared" si="53"/>
        <v>130.3062962</v>
      </c>
      <c r="BC1854" s="12">
        <f t="shared" si="50"/>
        <v>0.000193812487</v>
      </c>
      <c r="BD1854" s="12">
        <f t="shared" si="54"/>
        <v>119.7480117</v>
      </c>
    </row>
    <row r="1855" ht="14.25" customHeight="1">
      <c r="A1855" s="7">
        <v>39212.0</v>
      </c>
      <c r="B1855" s="21" t="s">
        <v>90</v>
      </c>
      <c r="C1855" s="8">
        <v>40.696041</v>
      </c>
      <c r="D1855" s="33">
        <f t="shared" si="5"/>
        <v>-0.0122079671</v>
      </c>
      <c r="E1855" s="33">
        <f t="shared" si="7"/>
        <v>-0.01426249028</v>
      </c>
      <c r="F1855" s="33">
        <f t="shared" si="9"/>
        <v>-0.0009035460204</v>
      </c>
      <c r="G1855" s="33">
        <f t="shared" si="11"/>
        <v>0.03413303904</v>
      </c>
      <c r="H1855" s="33">
        <f t="shared" si="20"/>
        <v>-1.160629204</v>
      </c>
      <c r="I1855" s="45">
        <f t="shared" si="31"/>
        <v>-0.3740898262</v>
      </c>
      <c r="J1855" s="45">
        <f t="shared" si="43"/>
        <v>0.8093548874</v>
      </c>
      <c r="K1855" s="21" t="s">
        <v>91</v>
      </c>
      <c r="L1855" s="8">
        <v>15.69505</v>
      </c>
      <c r="M1855" s="33">
        <f t="shared" si="6"/>
        <v>-0.01186221166</v>
      </c>
      <c r="N1855" s="33">
        <f t="shared" si="8"/>
        <v>-0.008127200977</v>
      </c>
      <c r="O1855" s="33">
        <f t="shared" si="10"/>
        <v>0.007680497666</v>
      </c>
      <c r="P1855" s="33">
        <f t="shared" si="12"/>
        <v>0.05657338355</v>
      </c>
      <c r="Q1855" s="45">
        <f t="shared" si="21"/>
        <v>-1.000081727</v>
      </c>
      <c r="R1855" s="45">
        <f t="shared" si="32"/>
        <v>-0.4048870164</v>
      </c>
      <c r="S1855" s="45">
        <f t="shared" si="44"/>
        <v>0.6449314831</v>
      </c>
      <c r="T1855" s="33">
        <f t="shared" si="22"/>
        <v>-0.1605474767</v>
      </c>
      <c r="U1855" s="33">
        <f t="shared" si="33"/>
        <v>0.03079719017</v>
      </c>
      <c r="V1855" s="33">
        <f t="shared" si="42"/>
        <v>0.1644234043</v>
      </c>
      <c r="W1855" s="44">
        <f t="shared" si="13"/>
        <v>0.006868666803</v>
      </c>
      <c r="X1855" s="44">
        <f t="shared" si="14"/>
        <v>0.007893090288</v>
      </c>
      <c r="Y1855" s="33">
        <f t="shared" si="15"/>
        <v>1.149144443</v>
      </c>
      <c r="Z1855" s="43">
        <v>1.0</v>
      </c>
      <c r="AA1855" s="33">
        <f t="shared" si="16"/>
        <v>2.149144443</v>
      </c>
      <c r="AB1855" s="33">
        <f t="shared" si="17"/>
        <v>0.5346985619</v>
      </c>
      <c r="AC1855" s="33">
        <f t="shared" si="18"/>
        <v>0.4653014381</v>
      </c>
      <c r="AD1855" s="33">
        <f t="shared" si="19"/>
        <v>0.001764617305</v>
      </c>
      <c r="AE1855" s="34">
        <f t="shared" si="23"/>
        <v>0</v>
      </c>
      <c r="AF1855" s="34">
        <f t="shared" si="24"/>
        <v>0</v>
      </c>
      <c r="AG1855" s="34">
        <f t="shared" si="25"/>
        <v>0</v>
      </c>
      <c r="AH1855" s="34">
        <f t="shared" si="26"/>
        <v>0</v>
      </c>
      <c r="AI1855" s="34">
        <f t="shared" si="28"/>
        <v>0</v>
      </c>
      <c r="AJ1855" s="34">
        <f t="shared" si="29"/>
        <v>0</v>
      </c>
      <c r="AK1855" s="34">
        <f t="shared" si="27"/>
        <v>0</v>
      </c>
      <c r="AL1855" s="36">
        <f t="shared" si="34"/>
        <v>0</v>
      </c>
      <c r="AM1855" s="36">
        <f t="shared" si="35"/>
        <v>0</v>
      </c>
      <c r="AN1855" s="46">
        <f t="shared" si="36"/>
        <v>0</v>
      </c>
      <c r="AO1855" s="36">
        <f t="shared" si="37"/>
        <v>0</v>
      </c>
      <c r="AP1855" s="36">
        <f t="shared" si="39"/>
        <v>0</v>
      </c>
      <c r="AQ1855" s="36">
        <f t="shared" si="40"/>
        <v>0</v>
      </c>
      <c r="AR1855" s="36">
        <f t="shared" si="38"/>
        <v>0</v>
      </c>
      <c r="AS1855" s="38">
        <f t="shared" si="45"/>
        <v>0</v>
      </c>
      <c r="AT1855" s="38">
        <f t="shared" si="46"/>
        <v>0</v>
      </c>
      <c r="AU1855" s="38">
        <f t="shared" si="47"/>
        <v>0</v>
      </c>
      <c r="AV1855" s="38">
        <f t="shared" si="48"/>
        <v>4</v>
      </c>
      <c r="AW1855" s="38">
        <f t="shared" si="51"/>
        <v>0</v>
      </c>
      <c r="AX1855" s="38">
        <f t="shared" si="52"/>
        <v>-1</v>
      </c>
      <c r="AY1855" s="38">
        <f t="shared" si="49"/>
        <v>-0.001764617305</v>
      </c>
      <c r="AZ1855" s="12">
        <f t="shared" si="30"/>
        <v>135.3378366</v>
      </c>
      <c r="BA1855" s="12">
        <f t="shared" si="41"/>
        <v>99.77454837</v>
      </c>
      <c r="BB1855" s="12">
        <f t="shared" si="53"/>
        <v>130.0763554</v>
      </c>
      <c r="BC1855" s="12">
        <f t="shared" si="50"/>
        <v>-0.0005882057683</v>
      </c>
      <c r="BD1855" s="12">
        <f t="shared" si="54"/>
        <v>119.6775753</v>
      </c>
    </row>
    <row r="1856" ht="14.25" customHeight="1">
      <c r="A1856" s="7">
        <v>39213.0</v>
      </c>
      <c r="B1856" s="21" t="s">
        <v>90</v>
      </c>
      <c r="C1856" s="8">
        <v>40.972057</v>
      </c>
      <c r="D1856" s="33">
        <f t="shared" si="5"/>
        <v>0.006782379642</v>
      </c>
      <c r="E1856" s="33">
        <f t="shared" si="7"/>
        <v>-0.009195902847</v>
      </c>
      <c r="F1856" s="33">
        <f t="shared" si="9"/>
        <v>0.00769360156</v>
      </c>
      <c r="G1856" s="33">
        <f t="shared" si="11"/>
        <v>0.03726705574</v>
      </c>
      <c r="H1856" s="33">
        <f t="shared" si="20"/>
        <v>-0.8419702423</v>
      </c>
      <c r="I1856" s="45">
        <f t="shared" si="31"/>
        <v>0.02070416432</v>
      </c>
      <c r="J1856" s="45">
        <f t="shared" si="43"/>
        <v>0.8892912714</v>
      </c>
      <c r="K1856" s="21" t="s">
        <v>91</v>
      </c>
      <c r="L1856" s="8">
        <v>15.757854</v>
      </c>
      <c r="M1856" s="33">
        <f t="shared" si="6"/>
        <v>0.004001516402</v>
      </c>
      <c r="N1856" s="33">
        <f t="shared" si="8"/>
        <v>-0.009772662861</v>
      </c>
      <c r="O1856" s="33">
        <f t="shared" si="10"/>
        <v>0.01210120207</v>
      </c>
      <c r="P1856" s="33">
        <f t="shared" si="12"/>
        <v>0.05633513337</v>
      </c>
      <c r="Q1856" s="45">
        <f t="shared" si="21"/>
        <v>-1.074873176</v>
      </c>
      <c r="R1856" s="45">
        <f t="shared" si="32"/>
        <v>-0.2225290413</v>
      </c>
      <c r="S1856" s="45">
        <f t="shared" si="44"/>
        <v>0.6160255339</v>
      </c>
      <c r="T1856" s="33">
        <f t="shared" si="22"/>
        <v>0.2329029335</v>
      </c>
      <c r="U1856" s="33">
        <f t="shared" si="33"/>
        <v>0.2432332056</v>
      </c>
      <c r="V1856" s="33">
        <f t="shared" si="42"/>
        <v>0.2732657374</v>
      </c>
      <c r="W1856" s="44">
        <f t="shared" si="13"/>
        <v>0.006949387871</v>
      </c>
      <c r="X1856" s="44">
        <f t="shared" si="14"/>
        <v>0.007891073258</v>
      </c>
      <c r="Y1856" s="33">
        <f t="shared" si="15"/>
        <v>1.135506235</v>
      </c>
      <c r="Z1856" s="43">
        <v>1.0</v>
      </c>
      <c r="AA1856" s="33">
        <f t="shared" si="16"/>
        <v>2.135506235</v>
      </c>
      <c r="AB1856" s="33">
        <f t="shared" si="17"/>
        <v>0.5317269584</v>
      </c>
      <c r="AC1856" s="33">
        <f t="shared" si="18"/>
        <v>0.4682730416</v>
      </c>
      <c r="AD1856" s="33">
        <f t="shared" si="19"/>
        <v>0.0007204521674</v>
      </c>
      <c r="AE1856" s="34">
        <f t="shared" si="23"/>
        <v>0</v>
      </c>
      <c r="AF1856" s="34">
        <f t="shared" si="24"/>
        <v>0</v>
      </c>
      <c r="AG1856" s="34">
        <f t="shared" si="25"/>
        <v>0</v>
      </c>
      <c r="AH1856" s="34">
        <f t="shared" si="26"/>
        <v>0</v>
      </c>
      <c r="AI1856" s="34">
        <f t="shared" si="28"/>
        <v>0</v>
      </c>
      <c r="AJ1856" s="34">
        <f t="shared" si="29"/>
        <v>0</v>
      </c>
      <c r="AK1856" s="34">
        <f t="shared" si="27"/>
        <v>0</v>
      </c>
      <c r="AL1856" s="36">
        <f t="shared" si="34"/>
        <v>0</v>
      </c>
      <c r="AM1856" s="36">
        <f t="shared" si="35"/>
        <v>0</v>
      </c>
      <c r="AN1856" s="46">
        <f t="shared" si="36"/>
        <v>0</v>
      </c>
      <c r="AO1856" s="36">
        <f t="shared" si="37"/>
        <v>0</v>
      </c>
      <c r="AP1856" s="36">
        <f t="shared" si="39"/>
        <v>0</v>
      </c>
      <c r="AQ1856" s="36">
        <f t="shared" si="40"/>
        <v>0</v>
      </c>
      <c r="AR1856" s="36">
        <f t="shared" si="38"/>
        <v>0</v>
      </c>
      <c r="AS1856" s="38">
        <f t="shared" si="45"/>
        <v>0</v>
      </c>
      <c r="AT1856" s="38">
        <f t="shared" si="46"/>
        <v>0</v>
      </c>
      <c r="AU1856" s="38">
        <f t="shared" si="47"/>
        <v>0</v>
      </c>
      <c r="AV1856" s="38">
        <f t="shared" si="48"/>
        <v>5</v>
      </c>
      <c r="AW1856" s="38">
        <f t="shared" si="51"/>
        <v>0</v>
      </c>
      <c r="AX1856" s="38">
        <f t="shared" si="52"/>
        <v>-1</v>
      </c>
      <c r="AY1856" s="38">
        <f t="shared" si="49"/>
        <v>-0.0007204521674</v>
      </c>
      <c r="AZ1856" s="12">
        <f t="shared" si="30"/>
        <v>135.3378366</v>
      </c>
      <c r="BA1856" s="12">
        <f t="shared" si="41"/>
        <v>99.77454837</v>
      </c>
      <c r="BB1856" s="12">
        <f t="shared" si="53"/>
        <v>129.9826416</v>
      </c>
      <c r="BC1856" s="12">
        <f t="shared" si="50"/>
        <v>-0.0002401507225</v>
      </c>
      <c r="BD1856" s="12">
        <f t="shared" si="54"/>
        <v>119.6488346</v>
      </c>
    </row>
    <row r="1857" ht="14.25" customHeight="1">
      <c r="A1857" s="7">
        <v>39216.0</v>
      </c>
      <c r="B1857" s="21" t="s">
        <v>90</v>
      </c>
      <c r="C1857" s="8">
        <v>40.965927</v>
      </c>
      <c r="D1857" s="33">
        <f t="shared" si="5"/>
        <v>-0.0001496141626</v>
      </c>
      <c r="E1857" s="33">
        <f t="shared" si="7"/>
        <v>-0.01022497936</v>
      </c>
      <c r="F1857" s="33">
        <f t="shared" si="9"/>
        <v>0.01059161899</v>
      </c>
      <c r="G1857" s="33">
        <f t="shared" si="11"/>
        <v>0.03454156754</v>
      </c>
      <c r="H1857" s="33">
        <f t="shared" si="20"/>
        <v>-0.9221790249</v>
      </c>
      <c r="I1857" s="45">
        <f t="shared" si="31"/>
        <v>0.134599853</v>
      </c>
      <c r="J1857" s="45">
        <f t="shared" si="43"/>
        <v>0.7660372941</v>
      </c>
      <c r="K1857" s="21" t="s">
        <v>91</v>
      </c>
      <c r="L1857" s="8">
        <v>15.730933</v>
      </c>
      <c r="M1857" s="33">
        <f t="shared" si="6"/>
        <v>-0.00170841791</v>
      </c>
      <c r="N1857" s="33">
        <f t="shared" si="8"/>
        <v>-0.01884051291</v>
      </c>
      <c r="O1857" s="33">
        <f t="shared" si="10"/>
        <v>0.007855682601</v>
      </c>
      <c r="P1857" s="33">
        <f t="shared" si="12"/>
        <v>0.04634939838</v>
      </c>
      <c r="Q1857" s="45">
        <f t="shared" si="21"/>
        <v>-1.571621861</v>
      </c>
      <c r="R1857" s="45">
        <f t="shared" si="32"/>
        <v>-0.4070676293</v>
      </c>
      <c r="S1857" s="45">
        <f t="shared" si="44"/>
        <v>0.3493387036</v>
      </c>
      <c r="T1857" s="33">
        <f t="shared" si="22"/>
        <v>0.6494428361</v>
      </c>
      <c r="U1857" s="33">
        <f t="shared" si="33"/>
        <v>0.5416674823</v>
      </c>
      <c r="V1857" s="33">
        <f t="shared" si="42"/>
        <v>0.4166985905</v>
      </c>
      <c r="W1857" s="44">
        <f t="shared" si="13"/>
        <v>0.006961759987</v>
      </c>
      <c r="X1857" s="44">
        <f t="shared" si="14"/>
        <v>0.007857968946</v>
      </c>
      <c r="Y1857" s="33">
        <f t="shared" si="15"/>
        <v>1.128733102</v>
      </c>
      <c r="Z1857" s="43">
        <v>1.0</v>
      </c>
      <c r="AA1857" s="33">
        <f t="shared" si="16"/>
        <v>2.128733102</v>
      </c>
      <c r="AB1857" s="33">
        <f t="shared" si="17"/>
        <v>0.5302370227</v>
      </c>
      <c r="AC1857" s="33">
        <f t="shared" si="18"/>
        <v>0.4697629773</v>
      </c>
      <c r="AD1857" s="33">
        <f t="shared" si="19"/>
        <v>0.006489647225</v>
      </c>
      <c r="AE1857" s="34">
        <f t="shared" si="23"/>
        <v>0</v>
      </c>
      <c r="AF1857" s="34">
        <f t="shared" si="24"/>
        <v>0</v>
      </c>
      <c r="AG1857" s="34">
        <f t="shared" si="25"/>
        <v>0</v>
      </c>
      <c r="AH1857" s="34">
        <f t="shared" si="26"/>
        <v>0</v>
      </c>
      <c r="AI1857" s="34">
        <f t="shared" si="28"/>
        <v>0</v>
      </c>
      <c r="AJ1857" s="34">
        <f t="shared" si="29"/>
        <v>0</v>
      </c>
      <c r="AK1857" s="34">
        <f t="shared" si="27"/>
        <v>0</v>
      </c>
      <c r="AL1857" s="36">
        <f t="shared" si="34"/>
        <v>0</v>
      </c>
      <c r="AM1857" s="36">
        <f t="shared" si="35"/>
        <v>0</v>
      </c>
      <c r="AN1857" s="46">
        <f t="shared" si="36"/>
        <v>0</v>
      </c>
      <c r="AO1857" s="36">
        <f t="shared" si="37"/>
        <v>0</v>
      </c>
      <c r="AP1857" s="36">
        <f t="shared" si="39"/>
        <v>0</v>
      </c>
      <c r="AQ1857" s="36">
        <f t="shared" si="40"/>
        <v>0</v>
      </c>
      <c r="AR1857" s="36">
        <f t="shared" si="38"/>
        <v>0</v>
      </c>
      <c r="AS1857" s="38">
        <f t="shared" si="45"/>
        <v>0</v>
      </c>
      <c r="AT1857" s="38">
        <f t="shared" si="46"/>
        <v>0</v>
      </c>
      <c r="AU1857" s="38">
        <f t="shared" si="47"/>
        <v>0</v>
      </c>
      <c r="AV1857" s="38">
        <f t="shared" si="48"/>
        <v>0</v>
      </c>
      <c r="AW1857" s="38">
        <f t="shared" si="51"/>
        <v>1</v>
      </c>
      <c r="AX1857" s="38">
        <f t="shared" si="52"/>
        <v>0</v>
      </c>
      <c r="AY1857" s="38">
        <f t="shared" si="49"/>
        <v>0</v>
      </c>
      <c r="AZ1857" s="12">
        <f t="shared" si="30"/>
        <v>135.3378366</v>
      </c>
      <c r="BA1857" s="12">
        <f t="shared" si="41"/>
        <v>99.77454837</v>
      </c>
      <c r="BB1857" s="12">
        <f t="shared" si="53"/>
        <v>129.9826416</v>
      </c>
      <c r="BC1857" s="12">
        <f t="shared" si="50"/>
        <v>0</v>
      </c>
      <c r="BD1857" s="12">
        <f t="shared" si="54"/>
        <v>119.6488346</v>
      </c>
    </row>
    <row r="1858" ht="14.25" customHeight="1">
      <c r="A1858" s="7">
        <v>39217.0</v>
      </c>
      <c r="B1858" s="21" t="s">
        <v>90</v>
      </c>
      <c r="C1858" s="8">
        <v>41.370735</v>
      </c>
      <c r="D1858" s="33">
        <f t="shared" si="5"/>
        <v>0.009881577927</v>
      </c>
      <c r="E1858" s="33">
        <f t="shared" si="7"/>
        <v>0.004467506563</v>
      </c>
      <c r="F1858" s="33">
        <f t="shared" si="9"/>
        <v>0.01581358175</v>
      </c>
      <c r="G1858" s="33">
        <f t="shared" si="11"/>
        <v>0.02507620911</v>
      </c>
      <c r="H1858" s="33">
        <f t="shared" si="20"/>
        <v>0.000142576489</v>
      </c>
      <c r="I1858" s="45">
        <f t="shared" si="31"/>
        <v>0.3743148045</v>
      </c>
      <c r="J1858" s="45">
        <f t="shared" si="43"/>
        <v>0.4137733096</v>
      </c>
      <c r="K1858" s="21" t="s">
        <v>91</v>
      </c>
      <c r="L1858" s="8">
        <v>15.689072</v>
      </c>
      <c r="M1858" s="33">
        <f t="shared" si="6"/>
        <v>-0.002661062761</v>
      </c>
      <c r="N1858" s="33">
        <f t="shared" si="8"/>
        <v>-0.01149412396</v>
      </c>
      <c r="O1858" s="33">
        <f t="shared" si="10"/>
        <v>-0.003229688714</v>
      </c>
      <c r="P1858" s="33">
        <f t="shared" si="12"/>
        <v>0.0172583648</v>
      </c>
      <c r="Q1858" s="45">
        <f t="shared" si="21"/>
        <v>-1.121366859</v>
      </c>
      <c r="R1858" s="45">
        <f t="shared" si="32"/>
        <v>-0.879292921</v>
      </c>
      <c r="S1858" s="45">
        <f t="shared" si="44"/>
        <v>-0.3832793901</v>
      </c>
      <c r="T1858" s="33">
        <f t="shared" si="22"/>
        <v>1.121509436</v>
      </c>
      <c r="U1858" s="33">
        <f t="shared" si="33"/>
        <v>1.253607725</v>
      </c>
      <c r="V1858" s="33">
        <f t="shared" si="42"/>
        <v>0.7970526997</v>
      </c>
      <c r="W1858" s="44">
        <f t="shared" si="13"/>
        <v>0.005970895046</v>
      </c>
      <c r="X1858" s="44">
        <f t="shared" si="14"/>
        <v>0.005628353077</v>
      </c>
      <c r="Y1858" s="33">
        <f t="shared" si="15"/>
        <v>0.9426313865</v>
      </c>
      <c r="Z1858" s="43">
        <v>1.0</v>
      </c>
      <c r="AA1858" s="33">
        <f t="shared" si="16"/>
        <v>1.942631387</v>
      </c>
      <c r="AB1858" s="33">
        <f t="shared" si="17"/>
        <v>0.4852343028</v>
      </c>
      <c r="AC1858" s="33">
        <f t="shared" si="18"/>
        <v>0.5147656972</v>
      </c>
      <c r="AD1858" s="33">
        <f t="shared" si="19"/>
        <v>0.00581339748</v>
      </c>
      <c r="AE1858" s="34">
        <f t="shared" si="23"/>
        <v>-1</v>
      </c>
      <c r="AF1858" s="34">
        <f t="shared" si="24"/>
        <v>0</v>
      </c>
      <c r="AG1858" s="34">
        <f t="shared" si="25"/>
        <v>0</v>
      </c>
      <c r="AH1858" s="34">
        <f t="shared" si="26"/>
        <v>1</v>
      </c>
      <c r="AI1858" s="34">
        <f t="shared" si="28"/>
        <v>0</v>
      </c>
      <c r="AJ1858" s="34">
        <f t="shared" si="29"/>
        <v>-1</v>
      </c>
      <c r="AK1858" s="34">
        <f t="shared" si="27"/>
        <v>-0.00581339748</v>
      </c>
      <c r="AL1858" s="36">
        <f t="shared" si="34"/>
        <v>-1</v>
      </c>
      <c r="AM1858" s="36">
        <f t="shared" si="35"/>
        <v>0</v>
      </c>
      <c r="AN1858" s="46">
        <f t="shared" si="36"/>
        <v>0</v>
      </c>
      <c r="AO1858" s="36">
        <f t="shared" si="37"/>
        <v>1</v>
      </c>
      <c r="AP1858" s="36">
        <f t="shared" si="39"/>
        <v>0</v>
      </c>
      <c r="AQ1858" s="36">
        <f t="shared" si="40"/>
        <v>-1</v>
      </c>
      <c r="AR1858" s="36">
        <f t="shared" si="38"/>
        <v>-0.00581339748</v>
      </c>
      <c r="AS1858" s="38">
        <f t="shared" si="45"/>
        <v>0</v>
      </c>
      <c r="AT1858" s="38">
        <f t="shared" si="46"/>
        <v>0</v>
      </c>
      <c r="AU1858" s="38">
        <f t="shared" si="47"/>
        <v>0</v>
      </c>
      <c r="AV1858" s="38">
        <f t="shared" si="48"/>
        <v>0</v>
      </c>
      <c r="AW1858" s="38">
        <f t="shared" si="51"/>
        <v>0</v>
      </c>
      <c r="AX1858" s="38">
        <f t="shared" si="52"/>
        <v>0</v>
      </c>
      <c r="AY1858" s="38">
        <f t="shared" si="49"/>
        <v>0</v>
      </c>
      <c r="AZ1858" s="12">
        <f t="shared" si="30"/>
        <v>134.5510639</v>
      </c>
      <c r="BA1858" s="12">
        <f t="shared" si="41"/>
        <v>99.19451926</v>
      </c>
      <c r="BB1858" s="12">
        <f t="shared" si="53"/>
        <v>129.9826416</v>
      </c>
      <c r="BC1858" s="12">
        <f t="shared" si="50"/>
        <v>-0.00387559832</v>
      </c>
      <c r="BD1858" s="12">
        <f t="shared" si="54"/>
        <v>119.1851238</v>
      </c>
    </row>
    <row r="1859" ht="14.25" customHeight="1">
      <c r="A1859" s="7">
        <v>39218.0</v>
      </c>
      <c r="B1859" s="21" t="s">
        <v>90</v>
      </c>
      <c r="C1859" s="8">
        <v>42.100624</v>
      </c>
      <c r="D1859" s="33">
        <f t="shared" si="5"/>
        <v>0.01764264038</v>
      </c>
      <c r="E1859" s="33">
        <f t="shared" si="7"/>
        <v>0.02188468326</v>
      </c>
      <c r="F1859" s="33">
        <f t="shared" si="9"/>
        <v>0.02417197349</v>
      </c>
      <c r="G1859" s="33">
        <f t="shared" si="11"/>
        <v>0.04126233949</v>
      </c>
      <c r="H1859" s="33">
        <f t="shared" si="20"/>
        <v>1.069138669</v>
      </c>
      <c r="I1859" s="45">
        <f t="shared" si="31"/>
        <v>0.779598119</v>
      </c>
      <c r="J1859" s="45">
        <f t="shared" si="43"/>
        <v>0.9569271445</v>
      </c>
      <c r="K1859" s="21" t="s">
        <v>91</v>
      </c>
      <c r="L1859" s="8">
        <v>15.772808</v>
      </c>
      <c r="M1859" s="33">
        <f t="shared" si="6"/>
        <v>0.005337218161</v>
      </c>
      <c r="N1859" s="33">
        <f t="shared" si="8"/>
        <v>-0.006966679747</v>
      </c>
      <c r="O1859" s="33">
        <f t="shared" si="10"/>
        <v>0.000569531643</v>
      </c>
      <c r="P1859" s="33">
        <f t="shared" si="12"/>
        <v>0.02090588004</v>
      </c>
      <c r="Q1859" s="45">
        <f t="shared" si="21"/>
        <v>-0.8511085002</v>
      </c>
      <c r="R1859" s="45">
        <f t="shared" si="32"/>
        <v>-0.7267140496</v>
      </c>
      <c r="S1859" s="45">
        <f t="shared" si="44"/>
        <v>-0.3065626579</v>
      </c>
      <c r="T1859" s="33">
        <f t="shared" si="22"/>
        <v>1.920247169</v>
      </c>
      <c r="U1859" s="33">
        <f t="shared" si="33"/>
        <v>1.506312169</v>
      </c>
      <c r="V1859" s="33">
        <f t="shared" si="42"/>
        <v>1.263489802</v>
      </c>
      <c r="W1859" s="44">
        <f t="shared" si="13"/>
        <v>0.00700776348</v>
      </c>
      <c r="X1859" s="44">
        <f t="shared" si="14"/>
        <v>0.005714369385</v>
      </c>
      <c r="Y1859" s="33">
        <f t="shared" si="15"/>
        <v>0.8154341112</v>
      </c>
      <c r="Z1859" s="43">
        <v>1.0</v>
      </c>
      <c r="AA1859" s="33">
        <f t="shared" si="16"/>
        <v>1.815434111</v>
      </c>
      <c r="AB1859" s="33">
        <f t="shared" si="17"/>
        <v>0.4491675606</v>
      </c>
      <c r="AC1859" s="33">
        <f t="shared" si="18"/>
        <v>0.5508324394</v>
      </c>
      <c r="AD1859" s="33">
        <f t="shared" si="19"/>
        <v>0.004658235104</v>
      </c>
      <c r="AE1859" s="34">
        <f t="shared" si="23"/>
        <v>-1</v>
      </c>
      <c r="AF1859" s="34">
        <f t="shared" si="24"/>
        <v>0</v>
      </c>
      <c r="AG1859" s="34">
        <f t="shared" si="25"/>
        <v>0</v>
      </c>
      <c r="AH1859" s="34">
        <f t="shared" si="26"/>
        <v>2</v>
      </c>
      <c r="AI1859" s="34">
        <f t="shared" si="28"/>
        <v>0</v>
      </c>
      <c r="AJ1859" s="34">
        <f t="shared" si="29"/>
        <v>-1</v>
      </c>
      <c r="AK1859" s="34">
        <f t="shared" si="27"/>
        <v>-0.004658235104</v>
      </c>
      <c r="AL1859" s="36">
        <f t="shared" si="34"/>
        <v>-1</v>
      </c>
      <c r="AM1859" s="36">
        <f t="shared" si="35"/>
        <v>0</v>
      </c>
      <c r="AN1859" s="46">
        <f t="shared" si="36"/>
        <v>0</v>
      </c>
      <c r="AO1859" s="36">
        <f t="shared" si="37"/>
        <v>2</v>
      </c>
      <c r="AP1859" s="36">
        <f t="shared" si="39"/>
        <v>0</v>
      </c>
      <c r="AQ1859" s="36">
        <f t="shared" si="40"/>
        <v>-1</v>
      </c>
      <c r="AR1859" s="36">
        <f t="shared" si="38"/>
        <v>-0.004658235104</v>
      </c>
      <c r="AS1859" s="38">
        <f t="shared" si="45"/>
        <v>-1</v>
      </c>
      <c r="AT1859" s="38">
        <f t="shared" si="46"/>
        <v>0</v>
      </c>
      <c r="AU1859" s="38">
        <f t="shared" si="47"/>
        <v>0</v>
      </c>
      <c r="AV1859" s="38">
        <f t="shared" si="48"/>
        <v>1</v>
      </c>
      <c r="AW1859" s="38">
        <f t="shared" si="51"/>
        <v>0</v>
      </c>
      <c r="AX1859" s="38">
        <f t="shared" si="52"/>
        <v>-1</v>
      </c>
      <c r="AY1859" s="38">
        <f t="shared" si="49"/>
        <v>-0.004658235104</v>
      </c>
      <c r="AZ1859" s="12">
        <f t="shared" si="30"/>
        <v>133.9242934</v>
      </c>
      <c r="BA1859" s="12">
        <f t="shared" si="41"/>
        <v>98.73244787</v>
      </c>
      <c r="BB1859" s="12">
        <f t="shared" si="53"/>
        <v>129.3771519</v>
      </c>
      <c r="BC1859" s="12">
        <f t="shared" si="50"/>
        <v>-0.004658235104</v>
      </c>
      <c r="BD1859" s="12">
        <f t="shared" si="54"/>
        <v>118.6299315</v>
      </c>
    </row>
    <row r="1860" ht="14.25" customHeight="1">
      <c r="A1860" s="7">
        <v>39219.0</v>
      </c>
      <c r="B1860" s="21" t="s">
        <v>90</v>
      </c>
      <c r="C1860" s="8">
        <v>42.008621</v>
      </c>
      <c r="D1860" s="33">
        <f t="shared" si="5"/>
        <v>-0.002185312028</v>
      </c>
      <c r="E1860" s="33">
        <f t="shared" si="7"/>
        <v>0.03225326021</v>
      </c>
      <c r="F1860" s="33">
        <f t="shared" si="9"/>
        <v>0.01753075812</v>
      </c>
      <c r="G1860" s="33">
        <f t="shared" si="11"/>
        <v>0.03725586866</v>
      </c>
      <c r="H1860" s="33">
        <f t="shared" si="20"/>
        <v>1.682151313</v>
      </c>
      <c r="I1860" s="45">
        <f t="shared" si="31"/>
        <v>0.41984378</v>
      </c>
      <c r="J1860" s="45">
        <f t="shared" si="43"/>
        <v>0.7894377907</v>
      </c>
      <c r="K1860" s="21" t="s">
        <v>91</v>
      </c>
      <c r="L1860" s="8">
        <v>15.611315</v>
      </c>
      <c r="M1860" s="33">
        <f t="shared" si="6"/>
        <v>-0.01023869688</v>
      </c>
      <c r="N1860" s="33">
        <f t="shared" si="8"/>
        <v>-0.005335121583</v>
      </c>
      <c r="O1860" s="33">
        <f t="shared" si="10"/>
        <v>-0.01341896295</v>
      </c>
      <c r="P1860" s="33">
        <f t="shared" si="12"/>
        <v>0.008695958384</v>
      </c>
      <c r="Q1860" s="45">
        <f t="shared" si="21"/>
        <v>-0.7562442299</v>
      </c>
      <c r="R1860" s="45">
        <f t="shared" si="32"/>
        <v>-1.314151081</v>
      </c>
      <c r="S1860" s="45">
        <f t="shared" si="44"/>
        <v>-0.6228400628</v>
      </c>
      <c r="T1860" s="33">
        <f t="shared" si="22"/>
        <v>2.438395542</v>
      </c>
      <c r="U1860" s="33">
        <f t="shared" si="33"/>
        <v>1.733994861</v>
      </c>
      <c r="V1860" s="33">
        <f t="shared" si="42"/>
        <v>1.412277854</v>
      </c>
      <c r="W1860" s="44">
        <f t="shared" si="13"/>
        <v>0.007071413796</v>
      </c>
      <c r="X1860" s="44">
        <f t="shared" si="14"/>
        <v>0.006241708742</v>
      </c>
      <c r="Y1860" s="33">
        <f t="shared" si="15"/>
        <v>0.8826677269</v>
      </c>
      <c r="Z1860" s="43">
        <v>1.0</v>
      </c>
      <c r="AA1860" s="33">
        <f t="shared" si="16"/>
        <v>1.882667727</v>
      </c>
      <c r="AB1860" s="33">
        <f t="shared" si="17"/>
        <v>0.468838826</v>
      </c>
      <c r="AC1860" s="33">
        <f t="shared" si="18"/>
        <v>0.531161174</v>
      </c>
      <c r="AD1860" s="33">
        <f t="shared" si="19"/>
        <v>0.002401762414</v>
      </c>
      <c r="AE1860" s="34">
        <f t="shared" si="23"/>
        <v>-1</v>
      </c>
      <c r="AF1860" s="34">
        <f t="shared" si="24"/>
        <v>0</v>
      </c>
      <c r="AG1860" s="34">
        <f t="shared" si="25"/>
        <v>0</v>
      </c>
      <c r="AH1860" s="34">
        <f t="shared" si="26"/>
        <v>3</v>
      </c>
      <c r="AI1860" s="34">
        <f t="shared" si="28"/>
        <v>0</v>
      </c>
      <c r="AJ1860" s="34">
        <f t="shared" si="29"/>
        <v>-1</v>
      </c>
      <c r="AK1860" s="34">
        <f t="shared" si="27"/>
        <v>-0.002401762414</v>
      </c>
      <c r="AL1860" s="36">
        <f t="shared" si="34"/>
        <v>-1</v>
      </c>
      <c r="AM1860" s="36">
        <f t="shared" si="35"/>
        <v>0</v>
      </c>
      <c r="AN1860" s="46">
        <f t="shared" si="36"/>
        <v>0</v>
      </c>
      <c r="AO1860" s="36">
        <f t="shared" si="37"/>
        <v>3</v>
      </c>
      <c r="AP1860" s="36">
        <f t="shared" si="39"/>
        <v>0</v>
      </c>
      <c r="AQ1860" s="36">
        <f t="shared" si="40"/>
        <v>-1</v>
      </c>
      <c r="AR1860" s="36">
        <f t="shared" si="38"/>
        <v>-0.002401762414</v>
      </c>
      <c r="AS1860" s="38">
        <f t="shared" si="45"/>
        <v>-1</v>
      </c>
      <c r="AT1860" s="38">
        <f t="shared" si="46"/>
        <v>0</v>
      </c>
      <c r="AU1860" s="38">
        <f t="shared" si="47"/>
        <v>0</v>
      </c>
      <c r="AV1860" s="38">
        <f t="shared" si="48"/>
        <v>2</v>
      </c>
      <c r="AW1860" s="38">
        <f t="shared" si="51"/>
        <v>0</v>
      </c>
      <c r="AX1860" s="38">
        <f t="shared" si="52"/>
        <v>-1</v>
      </c>
      <c r="AY1860" s="38">
        <f t="shared" si="49"/>
        <v>-0.002401762414</v>
      </c>
      <c r="AZ1860" s="12">
        <f t="shared" si="30"/>
        <v>133.6026391</v>
      </c>
      <c r="BA1860" s="12">
        <f t="shared" si="41"/>
        <v>98.49531599</v>
      </c>
      <c r="BB1860" s="12">
        <f t="shared" si="53"/>
        <v>129.0664187</v>
      </c>
      <c r="BC1860" s="12">
        <f t="shared" si="50"/>
        <v>-0.002401762414</v>
      </c>
      <c r="BD1860" s="12">
        <f t="shared" si="54"/>
        <v>118.3450105</v>
      </c>
    </row>
    <row r="1861" ht="14.25" customHeight="1">
      <c r="A1861" s="7">
        <v>39220.0</v>
      </c>
      <c r="B1861" s="21" t="s">
        <v>90</v>
      </c>
      <c r="C1861" s="8">
        <v>42.615849</v>
      </c>
      <c r="D1861" s="33">
        <f t="shared" si="5"/>
        <v>0.0144548425</v>
      </c>
      <c r="E1861" s="33">
        <f t="shared" si="7"/>
        <v>0.04011983094</v>
      </c>
      <c r="F1861" s="33">
        <f t="shared" si="9"/>
        <v>0.03055499002</v>
      </c>
      <c r="G1861" s="33">
        <f t="shared" si="11"/>
        <v>0.04246058066</v>
      </c>
      <c r="H1861" s="33">
        <f t="shared" si="20"/>
        <v>2.108977351</v>
      </c>
      <c r="I1861" s="45">
        <f t="shared" si="31"/>
        <v>1.069239814</v>
      </c>
      <c r="J1861" s="45">
        <f t="shared" si="43"/>
        <v>0.9450064031</v>
      </c>
      <c r="K1861" s="21" t="s">
        <v>91</v>
      </c>
      <c r="L1861" s="8">
        <v>15.739907</v>
      </c>
      <c r="M1861" s="33">
        <f t="shared" si="6"/>
        <v>0.008237102384</v>
      </c>
      <c r="N1861" s="33">
        <f t="shared" si="8"/>
        <v>-0.00113892412</v>
      </c>
      <c r="O1861" s="33">
        <f t="shared" si="10"/>
        <v>-0.01090045666</v>
      </c>
      <c r="P1861" s="33">
        <f t="shared" si="12"/>
        <v>0.01036639478</v>
      </c>
      <c r="Q1861" s="45">
        <f t="shared" si="21"/>
        <v>-0.5388089247</v>
      </c>
      <c r="R1861" s="45">
        <f t="shared" si="32"/>
        <v>-1.202993317</v>
      </c>
      <c r="S1861" s="45">
        <f t="shared" si="44"/>
        <v>-0.5941069432</v>
      </c>
      <c r="T1861" s="33">
        <f t="shared" si="22"/>
        <v>2.647786276</v>
      </c>
      <c r="U1861" s="33">
        <f t="shared" si="33"/>
        <v>2.272233131</v>
      </c>
      <c r="V1861" s="33">
        <f t="shared" si="42"/>
        <v>1.539113346</v>
      </c>
      <c r="W1861" s="44">
        <f t="shared" si="13"/>
        <v>0.007436743538</v>
      </c>
      <c r="X1861" s="44">
        <f t="shared" si="14"/>
        <v>0.006338096037</v>
      </c>
      <c r="Y1861" s="33">
        <f t="shared" si="15"/>
        <v>0.8522676632</v>
      </c>
      <c r="Z1861" s="43">
        <v>1.0</v>
      </c>
      <c r="AA1861" s="33">
        <f t="shared" si="16"/>
        <v>1.852267663</v>
      </c>
      <c r="AB1861" s="33">
        <f t="shared" si="17"/>
        <v>0.4601212234</v>
      </c>
      <c r="AC1861" s="33">
        <f t="shared" si="18"/>
        <v>0.5398787766</v>
      </c>
      <c r="AD1861" s="33">
        <f t="shared" si="19"/>
        <v>0.004405488559</v>
      </c>
      <c r="AE1861" s="34">
        <f t="shared" si="23"/>
        <v>-1</v>
      </c>
      <c r="AF1861" s="34">
        <f t="shared" si="24"/>
        <v>0</v>
      </c>
      <c r="AG1861" s="34">
        <f t="shared" si="25"/>
        <v>0</v>
      </c>
      <c r="AH1861" s="34">
        <f t="shared" si="26"/>
        <v>4</v>
      </c>
      <c r="AI1861" s="34">
        <f t="shared" si="28"/>
        <v>0</v>
      </c>
      <c r="AJ1861" s="34">
        <f t="shared" si="29"/>
        <v>-1</v>
      </c>
      <c r="AK1861" s="34">
        <f t="shared" si="27"/>
        <v>-0.004405488559</v>
      </c>
      <c r="AL1861" s="36">
        <f t="shared" si="34"/>
        <v>-1</v>
      </c>
      <c r="AM1861" s="36">
        <f t="shared" si="35"/>
        <v>0</v>
      </c>
      <c r="AN1861" s="46">
        <f t="shared" si="36"/>
        <v>0</v>
      </c>
      <c r="AO1861" s="36">
        <f t="shared" si="37"/>
        <v>4</v>
      </c>
      <c r="AP1861" s="36">
        <f t="shared" si="39"/>
        <v>0</v>
      </c>
      <c r="AQ1861" s="36">
        <f t="shared" si="40"/>
        <v>-1</v>
      </c>
      <c r="AR1861" s="36">
        <f t="shared" si="38"/>
        <v>-0.004405488559</v>
      </c>
      <c r="AS1861" s="38">
        <f t="shared" si="45"/>
        <v>-1</v>
      </c>
      <c r="AT1861" s="38">
        <f t="shared" si="46"/>
        <v>0</v>
      </c>
      <c r="AU1861" s="38">
        <f t="shared" si="47"/>
        <v>0</v>
      </c>
      <c r="AV1861" s="38">
        <f t="shared" si="48"/>
        <v>3</v>
      </c>
      <c r="AW1861" s="38">
        <f t="shared" si="51"/>
        <v>0</v>
      </c>
      <c r="AX1861" s="38">
        <f t="shared" si="52"/>
        <v>-1</v>
      </c>
      <c r="AY1861" s="38">
        <f t="shared" si="49"/>
        <v>-0.004405488559</v>
      </c>
      <c r="AZ1861" s="12">
        <f t="shared" si="30"/>
        <v>133.0140542</v>
      </c>
      <c r="BA1861" s="12">
        <f t="shared" si="41"/>
        <v>98.061396</v>
      </c>
      <c r="BB1861" s="12">
        <f t="shared" si="53"/>
        <v>128.4978181</v>
      </c>
      <c r="BC1861" s="12">
        <f t="shared" si="50"/>
        <v>-0.004405488559</v>
      </c>
      <c r="BD1861" s="12">
        <f t="shared" si="54"/>
        <v>117.8236429</v>
      </c>
    </row>
    <row r="1862" ht="14.25" customHeight="1">
      <c r="A1862" s="7">
        <v>39223.0</v>
      </c>
      <c r="B1862" s="21" t="s">
        <v>90</v>
      </c>
      <c r="C1862" s="8">
        <v>42.33984</v>
      </c>
      <c r="D1862" s="33">
        <f t="shared" si="5"/>
        <v>-0.00647667491</v>
      </c>
      <c r="E1862" s="33">
        <f t="shared" si="7"/>
        <v>0.03353794484</v>
      </c>
      <c r="F1862" s="33">
        <f t="shared" si="9"/>
        <v>0.02297004068</v>
      </c>
      <c r="G1862" s="33">
        <f t="shared" si="11"/>
        <v>0.03664256402</v>
      </c>
      <c r="H1862" s="33">
        <f t="shared" si="20"/>
        <v>1.649198428</v>
      </c>
      <c r="I1862" s="45">
        <f t="shared" si="31"/>
        <v>0.6578186665</v>
      </c>
      <c r="J1862" s="45">
        <f t="shared" si="43"/>
        <v>0.715558214</v>
      </c>
      <c r="K1862" s="21" t="s">
        <v>91</v>
      </c>
      <c r="L1862" s="8">
        <v>15.524585</v>
      </c>
      <c r="M1862" s="33">
        <f t="shared" si="6"/>
        <v>-0.01368000459</v>
      </c>
      <c r="N1862" s="33">
        <f t="shared" si="8"/>
        <v>-0.01311734021</v>
      </c>
      <c r="O1862" s="33">
        <f t="shared" si="10"/>
        <v>-0.0317107157</v>
      </c>
      <c r="P1862" s="33">
        <f t="shared" si="12"/>
        <v>0.005034044213</v>
      </c>
      <c r="Q1862" s="45">
        <f t="shared" si="21"/>
        <v>-1.216387741</v>
      </c>
      <c r="R1862" s="45">
        <f t="shared" si="32"/>
        <v>-2.080412836</v>
      </c>
      <c r="S1862" s="45">
        <f t="shared" si="44"/>
        <v>-0.7474108219</v>
      </c>
      <c r="T1862" s="33">
        <f t="shared" si="22"/>
        <v>2.865586168</v>
      </c>
      <c r="U1862" s="33">
        <f t="shared" si="33"/>
        <v>2.738231502</v>
      </c>
      <c r="V1862" s="33">
        <f t="shared" si="42"/>
        <v>1.462969036</v>
      </c>
      <c r="W1862" s="44">
        <f t="shared" si="13"/>
        <v>0.007656723275</v>
      </c>
      <c r="X1862" s="44">
        <f t="shared" si="14"/>
        <v>0.006818236482</v>
      </c>
      <c r="Y1862" s="33">
        <f t="shared" si="15"/>
        <v>0.8904901272</v>
      </c>
      <c r="Z1862" s="43">
        <v>1.0</v>
      </c>
      <c r="AA1862" s="33">
        <f t="shared" si="16"/>
        <v>1.890490127</v>
      </c>
      <c r="AB1862" s="33">
        <f t="shared" si="17"/>
        <v>0.4710366451</v>
      </c>
      <c r="AC1862" s="33">
        <f t="shared" si="18"/>
        <v>0.5289633549</v>
      </c>
      <c r="AD1862" s="33">
        <f t="shared" si="19"/>
        <v>0.001925190415</v>
      </c>
      <c r="AE1862" s="34">
        <f t="shared" si="23"/>
        <v>-1</v>
      </c>
      <c r="AF1862" s="34">
        <f t="shared" si="24"/>
        <v>0</v>
      </c>
      <c r="AG1862" s="34">
        <f t="shared" si="25"/>
        <v>0</v>
      </c>
      <c r="AH1862" s="34">
        <f t="shared" si="26"/>
        <v>5</v>
      </c>
      <c r="AI1862" s="34">
        <f t="shared" si="28"/>
        <v>0</v>
      </c>
      <c r="AJ1862" s="34">
        <f t="shared" si="29"/>
        <v>-1</v>
      </c>
      <c r="AK1862" s="34">
        <f t="shared" si="27"/>
        <v>-0.001925190415</v>
      </c>
      <c r="AL1862" s="36">
        <f t="shared" si="34"/>
        <v>-1</v>
      </c>
      <c r="AM1862" s="36">
        <f t="shared" si="35"/>
        <v>0</v>
      </c>
      <c r="AN1862" s="46">
        <f t="shared" si="36"/>
        <v>0</v>
      </c>
      <c r="AO1862" s="36">
        <f t="shared" si="37"/>
        <v>5</v>
      </c>
      <c r="AP1862" s="36">
        <f t="shared" si="39"/>
        <v>0</v>
      </c>
      <c r="AQ1862" s="36">
        <f t="shared" si="40"/>
        <v>-1</v>
      </c>
      <c r="AR1862" s="36">
        <f t="shared" si="38"/>
        <v>-0.001925190415</v>
      </c>
      <c r="AS1862" s="38">
        <f t="shared" si="45"/>
        <v>-1</v>
      </c>
      <c r="AT1862" s="38">
        <f t="shared" si="46"/>
        <v>0</v>
      </c>
      <c r="AU1862" s="38">
        <f t="shared" si="47"/>
        <v>0</v>
      </c>
      <c r="AV1862" s="38">
        <f t="shared" si="48"/>
        <v>4</v>
      </c>
      <c r="AW1862" s="38">
        <f t="shared" si="51"/>
        <v>0</v>
      </c>
      <c r="AX1862" s="38">
        <f t="shared" si="52"/>
        <v>-1</v>
      </c>
      <c r="AY1862" s="38">
        <f t="shared" si="49"/>
        <v>-0.001925190415</v>
      </c>
      <c r="AZ1862" s="12">
        <f t="shared" si="30"/>
        <v>132.7579768</v>
      </c>
      <c r="BA1862" s="12">
        <f t="shared" si="41"/>
        <v>97.87260914</v>
      </c>
      <c r="BB1862" s="12">
        <f t="shared" si="53"/>
        <v>128.2504353</v>
      </c>
      <c r="BC1862" s="12">
        <f t="shared" si="50"/>
        <v>-0.001925190415</v>
      </c>
      <c r="BD1862" s="12">
        <f t="shared" si="54"/>
        <v>117.59681</v>
      </c>
    </row>
    <row r="1863" ht="14.25" customHeight="1">
      <c r="A1863" s="7">
        <v>39224.0</v>
      </c>
      <c r="B1863" s="21" t="s">
        <v>90</v>
      </c>
      <c r="C1863" s="8">
        <v>42.119011</v>
      </c>
      <c r="D1863" s="33">
        <f t="shared" si="5"/>
        <v>-0.005215631424</v>
      </c>
      <c r="E1863" s="33">
        <f t="shared" si="7"/>
        <v>0.01808708499</v>
      </c>
      <c r="F1863" s="33">
        <f t="shared" si="9"/>
        <v>0.02263539572</v>
      </c>
      <c r="G1863" s="33">
        <f t="shared" si="11"/>
        <v>0.03403066984</v>
      </c>
      <c r="H1863" s="33">
        <f t="shared" si="20"/>
        <v>0.7145687954</v>
      </c>
      <c r="I1863" s="45">
        <f t="shared" si="31"/>
        <v>0.6377478993</v>
      </c>
      <c r="J1863" s="45">
        <f t="shared" si="43"/>
        <v>0.605380267</v>
      </c>
      <c r="K1863" s="21" t="s">
        <v>91</v>
      </c>
      <c r="L1863" s="8">
        <v>15.395979</v>
      </c>
      <c r="M1863" s="33">
        <f t="shared" si="6"/>
        <v>-0.008284021763</v>
      </c>
      <c r="N1863" s="33">
        <f t="shared" si="8"/>
        <v>-0.01868134712</v>
      </c>
      <c r="O1863" s="33">
        <f t="shared" si="10"/>
        <v>-0.02996074536</v>
      </c>
      <c r="P1863" s="33">
        <f t="shared" si="12"/>
        <v>-0.004448432576</v>
      </c>
      <c r="Q1863" s="45">
        <f t="shared" si="21"/>
        <v>-1.522172278</v>
      </c>
      <c r="R1863" s="45">
        <f t="shared" si="32"/>
        <v>-1.950106019</v>
      </c>
      <c r="S1863" s="45">
        <f t="shared" si="44"/>
        <v>-1.003793452</v>
      </c>
      <c r="T1863" s="33">
        <f t="shared" si="22"/>
        <v>2.236741073</v>
      </c>
      <c r="U1863" s="33">
        <f t="shared" si="33"/>
        <v>2.587853918</v>
      </c>
      <c r="V1863" s="33">
        <f t="shared" si="42"/>
        <v>1.609173719</v>
      </c>
      <c r="W1863" s="44">
        <f t="shared" si="13"/>
        <v>0.007754980681</v>
      </c>
      <c r="X1863" s="44">
        <f t="shared" si="14"/>
        <v>0.007075735589</v>
      </c>
      <c r="Y1863" s="33">
        <f t="shared" si="15"/>
        <v>0.9124117622</v>
      </c>
      <c r="Z1863" s="43">
        <v>1.0</v>
      </c>
      <c r="AA1863" s="33">
        <f t="shared" si="16"/>
        <v>1.912411762</v>
      </c>
      <c r="AB1863" s="33">
        <f t="shared" si="17"/>
        <v>0.4771000578</v>
      </c>
      <c r="AC1863" s="33">
        <f t="shared" si="18"/>
        <v>0.5228999422</v>
      </c>
      <c r="AD1863" s="33">
        <f t="shared" si="19"/>
        <v>0.001662812703</v>
      </c>
      <c r="AE1863" s="34">
        <f t="shared" si="23"/>
        <v>-1</v>
      </c>
      <c r="AF1863" s="34">
        <f t="shared" si="24"/>
        <v>0</v>
      </c>
      <c r="AG1863" s="34">
        <f t="shared" si="25"/>
        <v>0</v>
      </c>
      <c r="AH1863" s="34">
        <f t="shared" si="26"/>
        <v>1</v>
      </c>
      <c r="AI1863" s="34">
        <f t="shared" si="28"/>
        <v>1</v>
      </c>
      <c r="AJ1863" s="34">
        <f t="shared" si="29"/>
        <v>-1</v>
      </c>
      <c r="AK1863" s="34">
        <f t="shared" si="27"/>
        <v>-0.001662812703</v>
      </c>
      <c r="AL1863" s="36">
        <f t="shared" si="34"/>
        <v>-1</v>
      </c>
      <c r="AM1863" s="36">
        <f t="shared" si="35"/>
        <v>0</v>
      </c>
      <c r="AN1863" s="46">
        <f t="shared" si="36"/>
        <v>0</v>
      </c>
      <c r="AO1863" s="36">
        <f t="shared" si="37"/>
        <v>1</v>
      </c>
      <c r="AP1863" s="36">
        <f t="shared" si="39"/>
        <v>1</v>
      </c>
      <c r="AQ1863" s="36">
        <f t="shared" si="40"/>
        <v>-1</v>
      </c>
      <c r="AR1863" s="36">
        <f t="shared" si="38"/>
        <v>-0.001662812703</v>
      </c>
      <c r="AS1863" s="38">
        <f t="shared" si="45"/>
        <v>-1</v>
      </c>
      <c r="AT1863" s="38">
        <f t="shared" si="46"/>
        <v>0</v>
      </c>
      <c r="AU1863" s="38">
        <f t="shared" si="47"/>
        <v>0</v>
      </c>
      <c r="AV1863" s="38">
        <f t="shared" si="48"/>
        <v>5</v>
      </c>
      <c r="AW1863" s="38">
        <f t="shared" si="51"/>
        <v>0</v>
      </c>
      <c r="AX1863" s="38">
        <f t="shared" si="52"/>
        <v>-1</v>
      </c>
      <c r="AY1863" s="38">
        <f t="shared" si="49"/>
        <v>-0.001662812703</v>
      </c>
      <c r="AZ1863" s="12">
        <f t="shared" si="30"/>
        <v>132.5372252</v>
      </c>
      <c r="BA1863" s="12">
        <f t="shared" si="41"/>
        <v>97.70986533</v>
      </c>
      <c r="BB1863" s="12">
        <f t="shared" si="53"/>
        <v>128.0371789</v>
      </c>
      <c r="BC1863" s="12">
        <f t="shared" si="50"/>
        <v>-0.001662812703</v>
      </c>
      <c r="BD1863" s="12">
        <f t="shared" si="54"/>
        <v>117.4012685</v>
      </c>
    </row>
    <row r="1864" ht="14.25" customHeight="1">
      <c r="A1864" s="7">
        <v>39225.0</v>
      </c>
      <c r="B1864" s="21" t="s">
        <v>90</v>
      </c>
      <c r="C1864" s="8">
        <v>42.13131</v>
      </c>
      <c r="D1864" s="33">
        <f t="shared" si="5"/>
        <v>0.0002920059068</v>
      </c>
      <c r="E1864" s="33">
        <f t="shared" si="7"/>
        <v>0.0007288728072</v>
      </c>
      <c r="F1864" s="33">
        <f t="shared" si="9"/>
        <v>0.02262950722</v>
      </c>
      <c r="G1864" s="33">
        <f t="shared" si="11"/>
        <v>0.02553041008</v>
      </c>
      <c r="H1864" s="33">
        <f t="shared" si="20"/>
        <v>-0.2860095415</v>
      </c>
      <c r="I1864" s="45">
        <f t="shared" si="31"/>
        <v>0.6240736769</v>
      </c>
      <c r="J1864" s="45">
        <f t="shared" si="43"/>
        <v>0.2964517549</v>
      </c>
      <c r="K1864" s="21" t="s">
        <v>91</v>
      </c>
      <c r="L1864" s="8">
        <v>15.351122</v>
      </c>
      <c r="M1864" s="33">
        <f t="shared" si="6"/>
        <v>-0.002913552948</v>
      </c>
      <c r="N1864" s="33">
        <f t="shared" si="8"/>
        <v>-0.02673499861</v>
      </c>
      <c r="O1864" s="33">
        <f t="shared" si="10"/>
        <v>-0.03351542419</v>
      </c>
      <c r="P1864" s="33">
        <f t="shared" si="12"/>
        <v>-0.007924071606</v>
      </c>
      <c r="Q1864" s="45">
        <f t="shared" si="21"/>
        <v>-1.922891407</v>
      </c>
      <c r="R1864" s="45">
        <f t="shared" si="32"/>
        <v>-2.021426036</v>
      </c>
      <c r="S1864" s="45">
        <f t="shared" si="44"/>
        <v>-1.090592117</v>
      </c>
      <c r="T1864" s="33">
        <f t="shared" si="22"/>
        <v>1.636881865</v>
      </c>
      <c r="U1864" s="33">
        <f t="shared" si="33"/>
        <v>2.645499713</v>
      </c>
      <c r="V1864" s="33">
        <f t="shared" si="42"/>
        <v>1.387043872</v>
      </c>
      <c r="W1864" s="44">
        <f t="shared" si="13"/>
        <v>0.007587645275</v>
      </c>
      <c r="X1864" s="44">
        <f t="shared" si="14"/>
        <v>0.007098579446</v>
      </c>
      <c r="Y1864" s="33">
        <f t="shared" si="15"/>
        <v>0.9355444528</v>
      </c>
      <c r="Z1864" s="43">
        <v>1.0</v>
      </c>
      <c r="AA1864" s="33">
        <f t="shared" si="16"/>
        <v>1.935544453</v>
      </c>
      <c r="AB1864" s="33">
        <f t="shared" si="17"/>
        <v>0.4833495048</v>
      </c>
      <c r="AC1864" s="33">
        <f t="shared" si="18"/>
        <v>0.5166504952</v>
      </c>
      <c r="AD1864" s="33">
        <f t="shared" si="19"/>
        <v>-0.0007833648876</v>
      </c>
      <c r="AE1864" s="34">
        <f t="shared" si="23"/>
        <v>-1</v>
      </c>
      <c r="AF1864" s="34">
        <f t="shared" si="24"/>
        <v>0</v>
      </c>
      <c r="AG1864" s="34">
        <f t="shared" si="25"/>
        <v>0</v>
      </c>
      <c r="AH1864" s="34">
        <f t="shared" si="26"/>
        <v>2</v>
      </c>
      <c r="AI1864" s="34">
        <f t="shared" si="28"/>
        <v>0</v>
      </c>
      <c r="AJ1864" s="34">
        <f t="shared" si="29"/>
        <v>-1</v>
      </c>
      <c r="AK1864" s="34">
        <f t="shared" si="27"/>
        <v>0.0007833648876</v>
      </c>
      <c r="AL1864" s="36">
        <f t="shared" si="34"/>
        <v>-1</v>
      </c>
      <c r="AM1864" s="36">
        <f t="shared" si="35"/>
        <v>0</v>
      </c>
      <c r="AN1864" s="46">
        <f t="shared" si="36"/>
        <v>0</v>
      </c>
      <c r="AO1864" s="36">
        <f t="shared" si="37"/>
        <v>2</v>
      </c>
      <c r="AP1864" s="36">
        <f t="shared" si="39"/>
        <v>0</v>
      </c>
      <c r="AQ1864" s="36">
        <f t="shared" si="40"/>
        <v>-1</v>
      </c>
      <c r="AR1864" s="36">
        <f t="shared" si="38"/>
        <v>0.0007833648876</v>
      </c>
      <c r="AS1864" s="38">
        <f t="shared" si="45"/>
        <v>-1</v>
      </c>
      <c r="AT1864" s="38">
        <f t="shared" si="46"/>
        <v>0</v>
      </c>
      <c r="AU1864" s="38">
        <f t="shared" si="47"/>
        <v>0</v>
      </c>
      <c r="AV1864" s="38">
        <f t="shared" si="48"/>
        <v>1</v>
      </c>
      <c r="AW1864" s="38">
        <f t="shared" si="51"/>
        <v>1</v>
      </c>
      <c r="AX1864" s="38">
        <f t="shared" si="52"/>
        <v>-1</v>
      </c>
      <c r="AY1864" s="38">
        <f t="shared" si="49"/>
        <v>0.0007833648876</v>
      </c>
      <c r="AZ1864" s="12">
        <f t="shared" si="30"/>
        <v>132.6410502</v>
      </c>
      <c r="BA1864" s="12">
        <f t="shared" si="41"/>
        <v>97.7864078</v>
      </c>
      <c r="BB1864" s="12">
        <f t="shared" si="53"/>
        <v>128.1374787</v>
      </c>
      <c r="BC1864" s="12">
        <f t="shared" si="50"/>
        <v>0.0007833648876</v>
      </c>
      <c r="BD1864" s="12">
        <f t="shared" si="54"/>
        <v>117.4932366</v>
      </c>
    </row>
    <row r="1865" ht="14.25" customHeight="1">
      <c r="A1865" s="7">
        <v>39226.0</v>
      </c>
      <c r="B1865" s="21" t="s">
        <v>90</v>
      </c>
      <c r="C1865" s="8">
        <v>41.98407</v>
      </c>
      <c r="D1865" s="33">
        <f t="shared" si="5"/>
        <v>-0.00349478808</v>
      </c>
      <c r="E1865" s="33">
        <f t="shared" si="7"/>
        <v>-0.0005844276583</v>
      </c>
      <c r="F1865" s="33">
        <f t="shared" si="9"/>
        <v>0.03164998286</v>
      </c>
      <c r="G1865" s="33">
        <f t="shared" si="11"/>
        <v>0.03071783962</v>
      </c>
      <c r="H1865" s="33">
        <f t="shared" si="20"/>
        <v>-0.4006726509</v>
      </c>
      <c r="I1865" s="45">
        <f t="shared" si="31"/>
        <v>1.052665613</v>
      </c>
      <c r="J1865" s="45">
        <f t="shared" si="43"/>
        <v>0.4516345931</v>
      </c>
      <c r="K1865" s="21" t="s">
        <v>91</v>
      </c>
      <c r="L1865" s="8">
        <v>15.324207</v>
      </c>
      <c r="M1865" s="33">
        <f t="shared" si="6"/>
        <v>-0.00175329204</v>
      </c>
      <c r="N1865" s="33">
        <f t="shared" si="8"/>
        <v>-0.01839101959</v>
      </c>
      <c r="O1865" s="33">
        <f t="shared" si="10"/>
        <v>-0.02362802285</v>
      </c>
      <c r="P1865" s="33">
        <f t="shared" si="12"/>
        <v>-0.01612900016</v>
      </c>
      <c r="Q1865" s="45">
        <f t="shared" si="21"/>
        <v>-1.477294636</v>
      </c>
      <c r="R1865" s="45">
        <f t="shared" si="32"/>
        <v>-1.623336693</v>
      </c>
      <c r="S1865" s="45">
        <f t="shared" si="44"/>
        <v>-1.323484062</v>
      </c>
      <c r="T1865" s="33">
        <f t="shared" si="22"/>
        <v>1.076621985</v>
      </c>
      <c r="U1865" s="33">
        <f t="shared" si="33"/>
        <v>2.676002306</v>
      </c>
      <c r="V1865" s="33">
        <f t="shared" si="42"/>
        <v>1.775118655</v>
      </c>
      <c r="W1865" s="44">
        <f t="shared" si="13"/>
        <v>0.007325102401</v>
      </c>
      <c r="X1865" s="44">
        <f t="shared" si="14"/>
        <v>0.006911503895</v>
      </c>
      <c r="Y1865" s="33">
        <f t="shared" si="15"/>
        <v>0.9435368295</v>
      </c>
      <c r="Z1865" s="43">
        <v>1.0</v>
      </c>
      <c r="AA1865" s="33">
        <f t="shared" si="16"/>
        <v>1.943536829</v>
      </c>
      <c r="AB1865" s="33">
        <f t="shared" si="17"/>
        <v>0.4854741187</v>
      </c>
      <c r="AC1865" s="33">
        <f t="shared" si="18"/>
        <v>0.5145258813</v>
      </c>
      <c r="AD1865" s="33">
        <f t="shared" si="19"/>
        <v>-0.003902684065</v>
      </c>
      <c r="AE1865" s="34">
        <f t="shared" si="23"/>
        <v>-1</v>
      </c>
      <c r="AF1865" s="34">
        <f t="shared" si="24"/>
        <v>0</v>
      </c>
      <c r="AG1865" s="34">
        <f t="shared" si="25"/>
        <v>0</v>
      </c>
      <c r="AH1865" s="34">
        <f t="shared" si="26"/>
        <v>3</v>
      </c>
      <c r="AI1865" s="34">
        <f t="shared" si="28"/>
        <v>0</v>
      </c>
      <c r="AJ1865" s="34">
        <f t="shared" si="29"/>
        <v>-1</v>
      </c>
      <c r="AK1865" s="34">
        <f t="shared" si="27"/>
        <v>0.003902684065</v>
      </c>
      <c r="AL1865" s="36">
        <f t="shared" si="34"/>
        <v>-1</v>
      </c>
      <c r="AM1865" s="36">
        <f t="shared" si="35"/>
        <v>0</v>
      </c>
      <c r="AN1865" s="46">
        <f t="shared" si="36"/>
        <v>0</v>
      </c>
      <c r="AO1865" s="36">
        <f t="shared" si="37"/>
        <v>3</v>
      </c>
      <c r="AP1865" s="36">
        <f t="shared" si="39"/>
        <v>0</v>
      </c>
      <c r="AQ1865" s="36">
        <f t="shared" si="40"/>
        <v>-1</v>
      </c>
      <c r="AR1865" s="36">
        <f t="shared" si="38"/>
        <v>0.003902684065</v>
      </c>
      <c r="AS1865" s="38">
        <f t="shared" si="45"/>
        <v>-1</v>
      </c>
      <c r="AT1865" s="38">
        <f t="shared" si="46"/>
        <v>0</v>
      </c>
      <c r="AU1865" s="38">
        <f t="shared" si="47"/>
        <v>0</v>
      </c>
      <c r="AV1865" s="38">
        <f t="shared" si="48"/>
        <v>2</v>
      </c>
      <c r="AW1865" s="38">
        <f t="shared" si="51"/>
        <v>0</v>
      </c>
      <c r="AX1865" s="38">
        <f t="shared" si="52"/>
        <v>-1</v>
      </c>
      <c r="AY1865" s="38">
        <f t="shared" si="49"/>
        <v>0.003902684065</v>
      </c>
      <c r="AZ1865" s="12">
        <f t="shared" si="30"/>
        <v>133.1587063</v>
      </c>
      <c r="BA1865" s="12">
        <f t="shared" si="41"/>
        <v>98.16803726</v>
      </c>
      <c r="BB1865" s="12">
        <f t="shared" si="53"/>
        <v>128.6375588</v>
      </c>
      <c r="BC1865" s="12">
        <f t="shared" si="50"/>
        <v>0.003902684065</v>
      </c>
      <c r="BD1865" s="12">
        <f t="shared" si="54"/>
        <v>117.9517755</v>
      </c>
    </row>
    <row r="1866" ht="14.25" customHeight="1">
      <c r="A1866" s="7">
        <v>39227.0</v>
      </c>
      <c r="B1866" s="21" t="s">
        <v>90</v>
      </c>
      <c r="C1866" s="8">
        <v>42.211029</v>
      </c>
      <c r="D1866" s="33">
        <f t="shared" si="5"/>
        <v>0.005405836071</v>
      </c>
      <c r="E1866" s="33">
        <f t="shared" si="7"/>
        <v>-0.009499282767</v>
      </c>
      <c r="F1866" s="33">
        <f t="shared" si="9"/>
        <v>0.03023943855</v>
      </c>
      <c r="G1866" s="33">
        <f t="shared" si="11"/>
        <v>0.0381656903</v>
      </c>
      <c r="H1866" s="33">
        <f t="shared" si="20"/>
        <v>-0.9824488218</v>
      </c>
      <c r="I1866" s="45">
        <f t="shared" si="31"/>
        <v>0.9472537043</v>
      </c>
      <c r="J1866" s="45">
        <f t="shared" si="43"/>
        <v>0.6909696234</v>
      </c>
      <c r="K1866" s="21" t="s">
        <v>91</v>
      </c>
      <c r="L1866" s="8">
        <v>15.518604</v>
      </c>
      <c r="M1866" s="33">
        <f t="shared" si="6"/>
        <v>0.01268561564</v>
      </c>
      <c r="N1866" s="33">
        <f t="shared" si="8"/>
        <v>-0.01405999413</v>
      </c>
      <c r="O1866" s="33">
        <f t="shared" si="10"/>
        <v>-0.01518290498</v>
      </c>
      <c r="P1866" s="33">
        <f t="shared" si="12"/>
        <v>-0.003265434317</v>
      </c>
      <c r="Q1866" s="45">
        <f t="shared" si="21"/>
        <v>-1.241381178</v>
      </c>
      <c r="R1866" s="45">
        <f t="shared" si="32"/>
        <v>-1.306051339</v>
      </c>
      <c r="S1866" s="45">
        <f t="shared" si="44"/>
        <v>-0.9995591468</v>
      </c>
      <c r="T1866" s="33">
        <f t="shared" si="22"/>
        <v>0.2589323559</v>
      </c>
      <c r="U1866" s="33">
        <f t="shared" si="33"/>
        <v>2.253305043</v>
      </c>
      <c r="V1866" s="33">
        <f t="shared" si="42"/>
        <v>1.69052877</v>
      </c>
      <c r="W1866" s="44">
        <f t="shared" si="13"/>
        <v>0.007329236389</v>
      </c>
      <c r="X1866" s="44">
        <f t="shared" si="14"/>
        <v>0.007541094383</v>
      </c>
      <c r="Y1866" s="33">
        <f t="shared" si="15"/>
        <v>1.028905875</v>
      </c>
      <c r="Z1866" s="43">
        <v>1.0</v>
      </c>
      <c r="AA1866" s="33">
        <f t="shared" si="16"/>
        <v>2.028905875</v>
      </c>
      <c r="AB1866" s="33">
        <f t="shared" si="17"/>
        <v>0.5071235132</v>
      </c>
      <c r="AC1866" s="33">
        <f t="shared" si="18"/>
        <v>0.4928764868</v>
      </c>
      <c r="AD1866" s="33">
        <f t="shared" si="19"/>
        <v>-0.005259666129</v>
      </c>
      <c r="AE1866" s="34">
        <f t="shared" si="23"/>
        <v>0</v>
      </c>
      <c r="AF1866" s="34">
        <f t="shared" si="24"/>
        <v>0</v>
      </c>
      <c r="AG1866" s="34">
        <f t="shared" si="25"/>
        <v>0</v>
      </c>
      <c r="AH1866" s="34">
        <f t="shared" si="26"/>
        <v>4</v>
      </c>
      <c r="AI1866" s="34">
        <f t="shared" si="28"/>
        <v>0</v>
      </c>
      <c r="AJ1866" s="34">
        <f t="shared" si="29"/>
        <v>-1</v>
      </c>
      <c r="AK1866" s="34">
        <f t="shared" si="27"/>
        <v>0.005259666129</v>
      </c>
      <c r="AL1866" s="36">
        <f t="shared" si="34"/>
        <v>-1</v>
      </c>
      <c r="AM1866" s="36">
        <f t="shared" si="35"/>
        <v>0</v>
      </c>
      <c r="AN1866" s="46">
        <f t="shared" si="36"/>
        <v>0</v>
      </c>
      <c r="AO1866" s="36">
        <f t="shared" si="37"/>
        <v>4</v>
      </c>
      <c r="AP1866" s="36">
        <f t="shared" si="39"/>
        <v>0</v>
      </c>
      <c r="AQ1866" s="36">
        <f t="shared" si="40"/>
        <v>-1</v>
      </c>
      <c r="AR1866" s="36">
        <f t="shared" si="38"/>
        <v>0.005259666129</v>
      </c>
      <c r="AS1866" s="38">
        <f t="shared" si="45"/>
        <v>-1</v>
      </c>
      <c r="AT1866" s="38">
        <f t="shared" si="46"/>
        <v>0</v>
      </c>
      <c r="AU1866" s="38">
        <f t="shared" si="47"/>
        <v>0</v>
      </c>
      <c r="AV1866" s="38">
        <f t="shared" si="48"/>
        <v>3</v>
      </c>
      <c r="AW1866" s="38">
        <f t="shared" si="51"/>
        <v>0</v>
      </c>
      <c r="AX1866" s="38">
        <f t="shared" si="52"/>
        <v>-1</v>
      </c>
      <c r="AY1866" s="38">
        <f t="shared" si="49"/>
        <v>0.005259666129</v>
      </c>
      <c r="AZ1866" s="12">
        <f t="shared" si="30"/>
        <v>133.8590766</v>
      </c>
      <c r="BA1866" s="12">
        <f t="shared" si="41"/>
        <v>98.68436836</v>
      </c>
      <c r="BB1866" s="12">
        <f t="shared" si="53"/>
        <v>129.3141494</v>
      </c>
      <c r="BC1866" s="12">
        <f t="shared" si="50"/>
        <v>0.005259666129</v>
      </c>
      <c r="BD1866" s="12">
        <f t="shared" si="54"/>
        <v>118.5721625</v>
      </c>
    </row>
    <row r="1867" ht="14.25" customHeight="1">
      <c r="A1867" s="7">
        <v>39231.0</v>
      </c>
      <c r="B1867" s="21" t="s">
        <v>90</v>
      </c>
      <c r="C1867" s="8">
        <v>42.002499</v>
      </c>
      <c r="D1867" s="33">
        <f t="shared" si="5"/>
        <v>-0.004940178075</v>
      </c>
      <c r="E1867" s="33">
        <f t="shared" si="7"/>
        <v>-0.007967460434</v>
      </c>
      <c r="F1867" s="33">
        <f t="shared" si="9"/>
        <v>0.02530327216</v>
      </c>
      <c r="G1867" s="33">
        <f t="shared" si="11"/>
        <v>0.03616289377</v>
      </c>
      <c r="H1867" s="33">
        <f t="shared" si="20"/>
        <v>-0.9108563925</v>
      </c>
      <c r="I1867" s="45">
        <f t="shared" si="31"/>
        <v>0.6711725887</v>
      </c>
      <c r="J1867" s="45">
        <f t="shared" si="43"/>
        <v>0.5925700994</v>
      </c>
      <c r="K1867" s="21" t="s">
        <v>91</v>
      </c>
      <c r="L1867" s="8">
        <v>15.605328</v>
      </c>
      <c r="M1867" s="33">
        <f t="shared" si="6"/>
        <v>0.005588389265</v>
      </c>
      <c r="N1867" s="33">
        <f t="shared" si="8"/>
        <v>0.005200976387</v>
      </c>
      <c r="O1867" s="33">
        <f t="shared" si="10"/>
        <v>-0.007984586801</v>
      </c>
      <c r="P1867" s="33">
        <f t="shared" si="12"/>
        <v>-0.0001916285796</v>
      </c>
      <c r="Q1867" s="45">
        <f t="shared" si="21"/>
        <v>-0.1908303058</v>
      </c>
      <c r="R1867" s="45">
        <f t="shared" si="32"/>
        <v>-1.040980294</v>
      </c>
      <c r="S1867" s="45">
        <f t="shared" si="44"/>
        <v>-0.9447407149</v>
      </c>
      <c r="T1867" s="33">
        <f t="shared" si="22"/>
        <v>-0.7200260867</v>
      </c>
      <c r="U1867" s="33">
        <f t="shared" si="33"/>
        <v>1.712152882</v>
      </c>
      <c r="V1867" s="33">
        <f t="shared" si="42"/>
        <v>1.537310814</v>
      </c>
      <c r="W1867" s="44">
        <f t="shared" si="13"/>
        <v>0.007409325866</v>
      </c>
      <c r="X1867" s="44">
        <f t="shared" si="14"/>
        <v>0.007629085321</v>
      </c>
      <c r="Y1867" s="33">
        <f t="shared" si="15"/>
        <v>1.029659845</v>
      </c>
      <c r="Z1867" s="43">
        <v>1.0</v>
      </c>
      <c r="AA1867" s="33">
        <f t="shared" si="16"/>
        <v>2.029659845</v>
      </c>
      <c r="AB1867" s="33">
        <f t="shared" si="17"/>
        <v>0.5073066048</v>
      </c>
      <c r="AC1867" s="33">
        <f t="shared" si="18"/>
        <v>0.4926933952</v>
      </c>
      <c r="AD1867" s="33">
        <f t="shared" si="19"/>
        <v>-0.007548091089</v>
      </c>
      <c r="AE1867" s="34">
        <f t="shared" si="23"/>
        <v>0</v>
      </c>
      <c r="AF1867" s="34">
        <f t="shared" si="24"/>
        <v>0</v>
      </c>
      <c r="AG1867" s="34">
        <f t="shared" si="25"/>
        <v>0</v>
      </c>
      <c r="AH1867" s="34">
        <f t="shared" si="26"/>
        <v>5</v>
      </c>
      <c r="AI1867" s="34">
        <f t="shared" si="28"/>
        <v>0</v>
      </c>
      <c r="AJ1867" s="34">
        <f t="shared" si="29"/>
        <v>-1</v>
      </c>
      <c r="AK1867" s="34">
        <f t="shared" si="27"/>
        <v>0.007548091089</v>
      </c>
      <c r="AL1867" s="36">
        <f t="shared" si="34"/>
        <v>-1</v>
      </c>
      <c r="AM1867" s="36">
        <f t="shared" si="35"/>
        <v>0</v>
      </c>
      <c r="AN1867" s="46">
        <f t="shared" si="36"/>
        <v>0</v>
      </c>
      <c r="AO1867" s="36">
        <f t="shared" si="37"/>
        <v>5</v>
      </c>
      <c r="AP1867" s="36">
        <f t="shared" si="39"/>
        <v>0</v>
      </c>
      <c r="AQ1867" s="36">
        <f t="shared" si="40"/>
        <v>-1</v>
      </c>
      <c r="AR1867" s="36">
        <f t="shared" si="38"/>
        <v>0.007548091089</v>
      </c>
      <c r="AS1867" s="38">
        <f t="shared" si="45"/>
        <v>-1</v>
      </c>
      <c r="AT1867" s="38">
        <f t="shared" si="46"/>
        <v>0</v>
      </c>
      <c r="AU1867" s="38">
        <f t="shared" si="47"/>
        <v>0</v>
      </c>
      <c r="AV1867" s="38">
        <f t="shared" si="48"/>
        <v>4</v>
      </c>
      <c r="AW1867" s="38">
        <f t="shared" si="51"/>
        <v>0</v>
      </c>
      <c r="AX1867" s="38">
        <f t="shared" si="52"/>
        <v>-1</v>
      </c>
      <c r="AY1867" s="38">
        <f t="shared" si="49"/>
        <v>0.007548091089</v>
      </c>
      <c r="AZ1867" s="12">
        <f t="shared" si="30"/>
        <v>134.8694571</v>
      </c>
      <c r="BA1867" s="12">
        <f t="shared" si="41"/>
        <v>99.42924696</v>
      </c>
      <c r="BB1867" s="12">
        <f t="shared" si="53"/>
        <v>130.2902244</v>
      </c>
      <c r="BC1867" s="12">
        <f t="shared" si="50"/>
        <v>0.007548091089</v>
      </c>
      <c r="BD1867" s="12">
        <f t="shared" si="54"/>
        <v>119.467156</v>
      </c>
    </row>
    <row r="1868" ht="14.25" customHeight="1">
      <c r="A1868" s="7">
        <v>39232.0</v>
      </c>
      <c r="B1868" s="21" t="s">
        <v>90</v>
      </c>
      <c r="C1868" s="8">
        <v>42.05769</v>
      </c>
      <c r="D1868" s="33">
        <f t="shared" si="5"/>
        <v>0.001313993246</v>
      </c>
      <c r="E1868" s="33">
        <f t="shared" si="7"/>
        <v>-0.001455898383</v>
      </c>
      <c r="F1868" s="33">
        <f t="shared" si="9"/>
        <v>0.01660485365</v>
      </c>
      <c r="G1868" s="33">
        <f t="shared" si="11"/>
        <v>0.03268101761</v>
      </c>
      <c r="H1868" s="33">
        <f t="shared" si="20"/>
        <v>-0.5449138148</v>
      </c>
      <c r="I1868" s="45">
        <f t="shared" si="31"/>
        <v>0.2028457989</v>
      </c>
      <c r="J1868" s="45">
        <f t="shared" si="43"/>
        <v>0.4370794157</v>
      </c>
      <c r="K1868" s="21" t="s">
        <v>91</v>
      </c>
      <c r="L1868" s="8">
        <v>15.865516</v>
      </c>
      <c r="M1868" s="33">
        <f t="shared" si="6"/>
        <v>0.01667302347</v>
      </c>
      <c r="N1868" s="33">
        <f t="shared" si="8"/>
        <v>0.03049737857</v>
      </c>
      <c r="O1868" s="33">
        <f t="shared" si="10"/>
        <v>0.01124629933</v>
      </c>
      <c r="P1868" s="33">
        <f t="shared" si="12"/>
        <v>0.007980288575</v>
      </c>
      <c r="Q1868" s="45">
        <f t="shared" si="21"/>
        <v>1.210244553</v>
      </c>
      <c r="R1868" s="45">
        <f t="shared" si="32"/>
        <v>-0.2924265394</v>
      </c>
      <c r="S1868" s="45">
        <f t="shared" si="44"/>
        <v>-0.7748347046</v>
      </c>
      <c r="T1868" s="33">
        <f t="shared" si="22"/>
        <v>-1.755158368</v>
      </c>
      <c r="U1868" s="33">
        <f t="shared" si="33"/>
        <v>0.4952723383</v>
      </c>
      <c r="V1868" s="33">
        <f t="shared" si="42"/>
        <v>1.21191412</v>
      </c>
      <c r="W1868" s="44">
        <f t="shared" si="13"/>
        <v>0.007378500753</v>
      </c>
      <c r="X1868" s="44">
        <f t="shared" si="14"/>
        <v>0.008300522059</v>
      </c>
      <c r="Y1868" s="33">
        <f t="shared" si="15"/>
        <v>1.124960522</v>
      </c>
      <c r="Z1868" s="43">
        <v>1.0</v>
      </c>
      <c r="AA1868" s="33">
        <f t="shared" si="16"/>
        <v>2.124960522</v>
      </c>
      <c r="AB1868" s="33">
        <f t="shared" si="17"/>
        <v>0.529403022</v>
      </c>
      <c r="AC1868" s="33">
        <f t="shared" si="18"/>
        <v>0.470596978</v>
      </c>
      <c r="AD1868" s="33">
        <f t="shared" si="19"/>
        <v>-0.00132059329</v>
      </c>
      <c r="AE1868" s="34">
        <f t="shared" si="23"/>
        <v>1</v>
      </c>
      <c r="AF1868" s="34">
        <f t="shared" si="24"/>
        <v>0</v>
      </c>
      <c r="AG1868" s="34">
        <f t="shared" si="25"/>
        <v>1</v>
      </c>
      <c r="AH1868" s="34">
        <f t="shared" si="26"/>
        <v>1</v>
      </c>
      <c r="AI1868" s="34">
        <f t="shared" si="28"/>
        <v>1</v>
      </c>
      <c r="AJ1868" s="34">
        <f t="shared" si="29"/>
        <v>1</v>
      </c>
      <c r="AK1868" s="34">
        <f t="shared" si="27"/>
        <v>-0.00132059329</v>
      </c>
      <c r="AL1868" s="36">
        <f t="shared" si="34"/>
        <v>0</v>
      </c>
      <c r="AM1868" s="36">
        <f t="shared" si="35"/>
        <v>0</v>
      </c>
      <c r="AN1868" s="46">
        <f t="shared" si="36"/>
        <v>0</v>
      </c>
      <c r="AO1868" s="36">
        <f t="shared" si="37"/>
        <v>0</v>
      </c>
      <c r="AP1868" s="36">
        <f t="shared" si="39"/>
        <v>1</v>
      </c>
      <c r="AQ1868" s="36">
        <f t="shared" si="40"/>
        <v>0</v>
      </c>
      <c r="AR1868" s="36">
        <f t="shared" si="38"/>
        <v>0</v>
      </c>
      <c r="AS1868" s="38">
        <f t="shared" si="45"/>
        <v>-1</v>
      </c>
      <c r="AT1868" s="38">
        <f t="shared" si="46"/>
        <v>0</v>
      </c>
      <c r="AU1868" s="38">
        <f t="shared" si="47"/>
        <v>0</v>
      </c>
      <c r="AV1868" s="38">
        <f t="shared" si="48"/>
        <v>5</v>
      </c>
      <c r="AW1868" s="38">
        <f t="shared" si="51"/>
        <v>0</v>
      </c>
      <c r="AX1868" s="38">
        <f t="shared" si="52"/>
        <v>-1</v>
      </c>
      <c r="AY1868" s="38">
        <f t="shared" si="49"/>
        <v>0.00132059329</v>
      </c>
      <c r="AZ1868" s="12">
        <f t="shared" si="30"/>
        <v>134.6913494</v>
      </c>
      <c r="BA1868" s="12">
        <f t="shared" si="41"/>
        <v>99.42924696</v>
      </c>
      <c r="BB1868" s="12">
        <f t="shared" si="53"/>
        <v>130.4622848</v>
      </c>
      <c r="BC1868" s="12">
        <f t="shared" si="50"/>
        <v>0</v>
      </c>
      <c r="BD1868" s="12">
        <f t="shared" si="54"/>
        <v>119.467156</v>
      </c>
    </row>
    <row r="1869" ht="14.25" customHeight="1">
      <c r="A1869" s="7">
        <v>39233.0</v>
      </c>
      <c r="B1869" s="21" t="s">
        <v>90</v>
      </c>
      <c r="C1869" s="8">
        <v>41.910503</v>
      </c>
      <c r="D1869" s="33">
        <f t="shared" si="5"/>
        <v>-0.003499645368</v>
      </c>
      <c r="E1869" s="33">
        <f t="shared" si="7"/>
        <v>-0.005240924149</v>
      </c>
      <c r="F1869" s="33">
        <f t="shared" si="9"/>
        <v>-0.004515871309</v>
      </c>
      <c r="G1869" s="33">
        <f t="shared" si="11"/>
        <v>0.01954694466</v>
      </c>
      <c r="H1869" s="33">
        <f t="shared" si="20"/>
        <v>-0.8405576175</v>
      </c>
      <c r="I1869" s="45">
        <f t="shared" si="31"/>
        <v>-0.9463100616</v>
      </c>
      <c r="J1869" s="45">
        <f t="shared" si="43"/>
        <v>-0.1033947233</v>
      </c>
      <c r="K1869" s="21" t="s">
        <v>91</v>
      </c>
      <c r="L1869" s="8">
        <v>15.847576</v>
      </c>
      <c r="M1869" s="33">
        <f t="shared" si="6"/>
        <v>-0.001130754272</v>
      </c>
      <c r="N1869" s="33">
        <f t="shared" si="8"/>
        <v>0.03233991626</v>
      </c>
      <c r="O1869" s="33">
        <f t="shared" si="10"/>
        <v>0.004740310032</v>
      </c>
      <c r="P1869" s="33">
        <f t="shared" si="12"/>
        <v>0.005312541432</v>
      </c>
      <c r="Q1869" s="45">
        <f t="shared" si="21"/>
        <v>1.299457911</v>
      </c>
      <c r="R1869" s="45">
        <f t="shared" si="32"/>
        <v>-0.6247498179</v>
      </c>
      <c r="S1869" s="45">
        <f t="shared" si="44"/>
        <v>-0.8987007392</v>
      </c>
      <c r="T1869" s="33">
        <f t="shared" si="22"/>
        <v>-2.140015529</v>
      </c>
      <c r="U1869" s="33">
        <f t="shared" si="33"/>
        <v>-0.3215602437</v>
      </c>
      <c r="V1869" s="33">
        <f t="shared" si="42"/>
        <v>0.7953060159</v>
      </c>
      <c r="W1869" s="44">
        <f t="shared" si="13"/>
        <v>0.007230048752</v>
      </c>
      <c r="X1869" s="44">
        <f t="shared" si="14"/>
        <v>0.008303368592</v>
      </c>
      <c r="Y1869" s="33">
        <f t="shared" si="15"/>
        <v>1.148452642</v>
      </c>
      <c r="Z1869" s="43">
        <v>1.0</v>
      </c>
      <c r="AA1869" s="33">
        <f t="shared" si="16"/>
        <v>2.148452642</v>
      </c>
      <c r="AB1869" s="33">
        <f t="shared" si="17"/>
        <v>0.534548735</v>
      </c>
      <c r="AC1869" s="33">
        <f t="shared" si="18"/>
        <v>0.465451265</v>
      </c>
      <c r="AD1869" s="33">
        <f t="shared" si="19"/>
        <v>0.004563189398</v>
      </c>
      <c r="AE1869" s="34">
        <f t="shared" si="23"/>
        <v>1</v>
      </c>
      <c r="AF1869" s="34">
        <f t="shared" si="24"/>
        <v>0</v>
      </c>
      <c r="AG1869" s="34">
        <f t="shared" si="25"/>
        <v>0</v>
      </c>
      <c r="AH1869" s="34">
        <f t="shared" si="26"/>
        <v>2</v>
      </c>
      <c r="AI1869" s="34">
        <f t="shared" si="28"/>
        <v>0</v>
      </c>
      <c r="AJ1869" s="34">
        <f t="shared" si="29"/>
        <v>1</v>
      </c>
      <c r="AK1869" s="34">
        <f t="shared" si="27"/>
        <v>0.004563189398</v>
      </c>
      <c r="AL1869" s="36">
        <f t="shared" si="34"/>
        <v>0</v>
      </c>
      <c r="AM1869" s="36">
        <f t="shared" si="35"/>
        <v>0</v>
      </c>
      <c r="AN1869" s="46">
        <f t="shared" si="36"/>
        <v>0</v>
      </c>
      <c r="AO1869" s="36">
        <f t="shared" si="37"/>
        <v>0</v>
      </c>
      <c r="AP1869" s="36">
        <f t="shared" si="39"/>
        <v>0</v>
      </c>
      <c r="AQ1869" s="36">
        <f t="shared" si="40"/>
        <v>0</v>
      </c>
      <c r="AR1869" s="36">
        <f t="shared" si="38"/>
        <v>0</v>
      </c>
      <c r="AS1869" s="38">
        <f t="shared" si="45"/>
        <v>0</v>
      </c>
      <c r="AT1869" s="38">
        <f t="shared" si="46"/>
        <v>0</v>
      </c>
      <c r="AU1869" s="38">
        <f t="shared" si="47"/>
        <v>0</v>
      </c>
      <c r="AV1869" s="38">
        <f t="shared" si="48"/>
        <v>0</v>
      </c>
      <c r="AW1869" s="38">
        <f t="shared" si="51"/>
        <v>1</v>
      </c>
      <c r="AX1869" s="38">
        <f t="shared" si="52"/>
        <v>0</v>
      </c>
      <c r="AY1869" s="38">
        <f t="shared" si="49"/>
        <v>0</v>
      </c>
      <c r="AZ1869" s="12">
        <f t="shared" si="30"/>
        <v>135.3059716</v>
      </c>
      <c r="BA1869" s="12">
        <f t="shared" si="41"/>
        <v>99.42924696</v>
      </c>
      <c r="BB1869" s="12">
        <f t="shared" si="53"/>
        <v>130.4622848</v>
      </c>
      <c r="BC1869" s="12">
        <f t="shared" si="50"/>
        <v>0.001521063133</v>
      </c>
      <c r="BD1869" s="12">
        <f t="shared" si="54"/>
        <v>119.6488731</v>
      </c>
    </row>
    <row r="1870" ht="14.25" customHeight="1">
      <c r="A1870" s="7">
        <v>39234.0</v>
      </c>
      <c r="B1870" s="21" t="s">
        <v>90</v>
      </c>
      <c r="C1870" s="8">
        <v>42.137417</v>
      </c>
      <c r="D1870" s="33">
        <f t="shared" si="5"/>
        <v>0.005414251411</v>
      </c>
      <c r="E1870" s="33">
        <f t="shared" si="7"/>
        <v>0.00365250439</v>
      </c>
      <c r="F1870" s="33">
        <f t="shared" si="9"/>
        <v>0.003065942107</v>
      </c>
      <c r="G1870" s="33">
        <f t="shared" si="11"/>
        <v>0.02065044852</v>
      </c>
      <c r="H1870" s="33">
        <f t="shared" si="20"/>
        <v>-0.2438052187</v>
      </c>
      <c r="I1870" s="45">
        <f t="shared" si="31"/>
        <v>-0.57139807</v>
      </c>
      <c r="J1870" s="45">
        <f t="shared" si="43"/>
        <v>-0.09138492159</v>
      </c>
      <c r="K1870" s="21" t="s">
        <v>91</v>
      </c>
      <c r="L1870" s="8">
        <v>15.79075</v>
      </c>
      <c r="M1870" s="33">
        <f t="shared" si="6"/>
        <v>-0.003585784981</v>
      </c>
      <c r="N1870" s="33">
        <f t="shared" si="8"/>
        <v>0.03044483803</v>
      </c>
      <c r="O1870" s="33">
        <f t="shared" si="10"/>
        <v>0.01149390682</v>
      </c>
      <c r="P1870" s="33">
        <f t="shared" si="12"/>
        <v>-0.002079292441</v>
      </c>
      <c r="Q1870" s="45">
        <f t="shared" si="21"/>
        <v>1.151576899</v>
      </c>
      <c r="R1870" s="45">
        <f t="shared" si="32"/>
        <v>-0.3497171392</v>
      </c>
      <c r="S1870" s="45">
        <f t="shared" si="44"/>
        <v>-1.136034954</v>
      </c>
      <c r="T1870" s="33">
        <f t="shared" si="22"/>
        <v>-1.395382118</v>
      </c>
      <c r="U1870" s="33">
        <f t="shared" si="33"/>
        <v>-0.2216809308</v>
      </c>
      <c r="V1870" s="33">
        <f t="shared" si="42"/>
        <v>1.044650032</v>
      </c>
      <c r="W1870" s="44">
        <f t="shared" si="13"/>
        <v>0.007260453776</v>
      </c>
      <c r="X1870" s="44">
        <f t="shared" si="14"/>
        <v>0.008303772243</v>
      </c>
      <c r="Y1870" s="33">
        <f t="shared" si="15"/>
        <v>1.143698796</v>
      </c>
      <c r="Z1870" s="43">
        <v>1.0</v>
      </c>
      <c r="AA1870" s="33">
        <f t="shared" si="16"/>
        <v>2.143698796</v>
      </c>
      <c r="AB1870" s="33">
        <f t="shared" si="17"/>
        <v>0.5335165547</v>
      </c>
      <c r="AC1870" s="33">
        <f t="shared" si="18"/>
        <v>0.4664834453</v>
      </c>
      <c r="AD1870" s="33">
        <f t="shared" si="19"/>
        <v>-0.001880259314</v>
      </c>
      <c r="AE1870" s="34">
        <f t="shared" si="23"/>
        <v>1</v>
      </c>
      <c r="AF1870" s="34">
        <f t="shared" si="24"/>
        <v>0</v>
      </c>
      <c r="AG1870" s="34">
        <f t="shared" si="25"/>
        <v>0</v>
      </c>
      <c r="AH1870" s="34">
        <f t="shared" si="26"/>
        <v>3</v>
      </c>
      <c r="AI1870" s="34">
        <f t="shared" si="28"/>
        <v>0</v>
      </c>
      <c r="AJ1870" s="34">
        <f t="shared" si="29"/>
        <v>1</v>
      </c>
      <c r="AK1870" s="34">
        <f t="shared" si="27"/>
        <v>-0.001880259314</v>
      </c>
      <c r="AL1870" s="36">
        <f t="shared" si="34"/>
        <v>0</v>
      </c>
      <c r="AM1870" s="36">
        <f t="shared" si="35"/>
        <v>0</v>
      </c>
      <c r="AN1870" s="46">
        <f t="shared" si="36"/>
        <v>0</v>
      </c>
      <c r="AO1870" s="36">
        <f t="shared" si="37"/>
        <v>0</v>
      </c>
      <c r="AP1870" s="36">
        <f t="shared" si="39"/>
        <v>0</v>
      </c>
      <c r="AQ1870" s="36">
        <f t="shared" si="40"/>
        <v>0</v>
      </c>
      <c r="AR1870" s="36">
        <f t="shared" si="38"/>
        <v>0</v>
      </c>
      <c r="AS1870" s="38">
        <f t="shared" si="45"/>
        <v>-1</v>
      </c>
      <c r="AT1870" s="38">
        <f t="shared" si="46"/>
        <v>0</v>
      </c>
      <c r="AU1870" s="38">
        <f t="shared" si="47"/>
        <v>0</v>
      </c>
      <c r="AV1870" s="38">
        <f t="shared" si="48"/>
        <v>1</v>
      </c>
      <c r="AW1870" s="38">
        <f t="shared" si="51"/>
        <v>0</v>
      </c>
      <c r="AX1870" s="38">
        <f t="shared" si="52"/>
        <v>-1</v>
      </c>
      <c r="AY1870" s="38">
        <f t="shared" si="49"/>
        <v>0.001880259314</v>
      </c>
      <c r="AZ1870" s="12">
        <f t="shared" si="30"/>
        <v>135.0515613</v>
      </c>
      <c r="BA1870" s="12">
        <f t="shared" si="41"/>
        <v>99.42924696</v>
      </c>
      <c r="BB1870" s="12">
        <f t="shared" si="53"/>
        <v>130.7075877</v>
      </c>
      <c r="BC1870" s="12">
        <f t="shared" si="50"/>
        <v>0</v>
      </c>
      <c r="BD1870" s="12">
        <f t="shared" si="54"/>
        <v>119.6488731</v>
      </c>
    </row>
    <row r="1871" ht="14.25" customHeight="1">
      <c r="A1871" s="7">
        <v>39237.0</v>
      </c>
      <c r="B1871" s="21" t="s">
        <v>90</v>
      </c>
      <c r="C1871" s="8">
        <v>41.898212</v>
      </c>
      <c r="D1871" s="33">
        <f t="shared" si="5"/>
        <v>-0.005676783653</v>
      </c>
      <c r="E1871" s="33">
        <f t="shared" si="7"/>
        <v>-0.007410788304</v>
      </c>
      <c r="F1871" s="33">
        <f t="shared" si="9"/>
        <v>-0.0168396739</v>
      </c>
      <c r="G1871" s="33">
        <f t="shared" si="11"/>
        <v>0.01320078006</v>
      </c>
      <c r="H1871" s="33">
        <f t="shared" si="20"/>
        <v>-0.9703072565</v>
      </c>
      <c r="I1871" s="45">
        <f t="shared" si="31"/>
        <v>-1.758542422</v>
      </c>
      <c r="J1871" s="45">
        <f t="shared" si="43"/>
        <v>-0.4306663064</v>
      </c>
      <c r="K1871" s="21" t="s">
        <v>91</v>
      </c>
      <c r="L1871" s="8">
        <v>15.751876</v>
      </c>
      <c r="M1871" s="33">
        <f t="shared" si="6"/>
        <v>-0.002461821003</v>
      </c>
      <c r="N1871" s="33">
        <f t="shared" si="8"/>
        <v>0.01503176446</v>
      </c>
      <c r="O1871" s="33">
        <f t="shared" si="10"/>
        <v>0.0007604238068</v>
      </c>
      <c r="P1871" s="33">
        <f t="shared" si="12"/>
        <v>-0.01014832182</v>
      </c>
      <c r="Q1871" s="45">
        <f t="shared" si="21"/>
        <v>0.2271347663</v>
      </c>
      <c r="R1871" s="45">
        <f t="shared" si="32"/>
        <v>-0.8743223542</v>
      </c>
      <c r="S1871" s="45">
        <f t="shared" si="44"/>
        <v>-1.403918678</v>
      </c>
      <c r="T1871" s="33">
        <f t="shared" si="22"/>
        <v>-1.197442023</v>
      </c>
      <c r="U1871" s="33">
        <f t="shared" si="33"/>
        <v>-0.8842200676</v>
      </c>
      <c r="V1871" s="33">
        <f t="shared" si="42"/>
        <v>0.9732523715</v>
      </c>
      <c r="W1871" s="44">
        <f t="shared" si="13"/>
        <v>0.00741182776</v>
      </c>
      <c r="X1871" s="44">
        <f t="shared" si="14"/>
        <v>0.00820637373</v>
      </c>
      <c r="Y1871" s="33">
        <f t="shared" si="15"/>
        <v>1.107199735</v>
      </c>
      <c r="Z1871" s="43">
        <v>1.0</v>
      </c>
      <c r="AA1871" s="33">
        <f t="shared" si="16"/>
        <v>2.107199735</v>
      </c>
      <c r="AB1871" s="33">
        <f t="shared" si="17"/>
        <v>0.5254365386</v>
      </c>
      <c r="AC1871" s="33">
        <f t="shared" si="18"/>
        <v>0.4745634614</v>
      </c>
      <c r="AD1871" s="33">
        <f t="shared" si="19"/>
        <v>-0.002153557253</v>
      </c>
      <c r="AE1871" s="34">
        <f t="shared" si="23"/>
        <v>1</v>
      </c>
      <c r="AF1871" s="34">
        <f t="shared" si="24"/>
        <v>0</v>
      </c>
      <c r="AG1871" s="34">
        <f t="shared" si="25"/>
        <v>0</v>
      </c>
      <c r="AH1871" s="34">
        <f t="shared" si="26"/>
        <v>4</v>
      </c>
      <c r="AI1871" s="34">
        <f t="shared" si="28"/>
        <v>0</v>
      </c>
      <c r="AJ1871" s="34">
        <f t="shared" si="29"/>
        <v>1</v>
      </c>
      <c r="AK1871" s="34">
        <f t="shared" si="27"/>
        <v>-0.002153557253</v>
      </c>
      <c r="AL1871" s="36">
        <f t="shared" si="34"/>
        <v>0</v>
      </c>
      <c r="AM1871" s="36">
        <f t="shared" si="35"/>
        <v>0</v>
      </c>
      <c r="AN1871" s="46">
        <f t="shared" si="36"/>
        <v>0</v>
      </c>
      <c r="AO1871" s="36">
        <f t="shared" si="37"/>
        <v>0</v>
      </c>
      <c r="AP1871" s="36">
        <f t="shared" si="39"/>
        <v>0</v>
      </c>
      <c r="AQ1871" s="36">
        <f t="shared" si="40"/>
        <v>0</v>
      </c>
      <c r="AR1871" s="36">
        <f t="shared" si="38"/>
        <v>0</v>
      </c>
      <c r="AS1871" s="38">
        <f t="shared" si="45"/>
        <v>0</v>
      </c>
      <c r="AT1871" s="38">
        <f t="shared" si="46"/>
        <v>0</v>
      </c>
      <c r="AU1871" s="38">
        <f t="shared" si="47"/>
        <v>0</v>
      </c>
      <c r="AV1871" s="38">
        <f t="shared" si="48"/>
        <v>2</v>
      </c>
      <c r="AW1871" s="38">
        <f t="shared" si="51"/>
        <v>0</v>
      </c>
      <c r="AX1871" s="38">
        <f t="shared" si="52"/>
        <v>-1</v>
      </c>
      <c r="AY1871" s="38">
        <f t="shared" si="49"/>
        <v>0.002153557253</v>
      </c>
      <c r="AZ1871" s="12">
        <f t="shared" si="30"/>
        <v>134.76072</v>
      </c>
      <c r="BA1871" s="12">
        <f t="shared" si="41"/>
        <v>99.42924696</v>
      </c>
      <c r="BB1871" s="12">
        <f t="shared" si="53"/>
        <v>130.989074</v>
      </c>
      <c r="BC1871" s="12">
        <f t="shared" si="50"/>
        <v>0</v>
      </c>
      <c r="BD1871" s="12">
        <f t="shared" si="54"/>
        <v>119.6488731</v>
      </c>
    </row>
    <row r="1872" ht="14.25" customHeight="1">
      <c r="A1872" s="7">
        <v>39238.0</v>
      </c>
      <c r="B1872" s="21" t="s">
        <v>90</v>
      </c>
      <c r="C1872" s="8">
        <v>41.475014</v>
      </c>
      <c r="D1872" s="33">
        <f t="shared" si="5"/>
        <v>-0.01010062195</v>
      </c>
      <c r="E1872" s="33">
        <f t="shared" si="7"/>
        <v>-0.01255841944</v>
      </c>
      <c r="F1872" s="33">
        <f t="shared" si="9"/>
        <v>-0.02042582117</v>
      </c>
      <c r="G1872" s="33">
        <f t="shared" si="11"/>
        <v>0.002075037576</v>
      </c>
      <c r="H1872" s="33">
        <f t="shared" si="20"/>
        <v>-1.292026284</v>
      </c>
      <c r="I1872" s="45">
        <f t="shared" si="31"/>
        <v>-1.977006722</v>
      </c>
      <c r="J1872" s="45">
        <f t="shared" si="43"/>
        <v>-0.934550254</v>
      </c>
      <c r="K1872" s="21" t="s">
        <v>91</v>
      </c>
      <c r="L1872" s="8">
        <v>15.647198</v>
      </c>
      <c r="M1872" s="33">
        <f t="shared" si="6"/>
        <v>-0.006645430678</v>
      </c>
      <c r="N1872" s="33">
        <f t="shared" si="8"/>
        <v>0.002683057991</v>
      </c>
      <c r="O1872" s="33">
        <f t="shared" si="10"/>
        <v>0.0078979889</v>
      </c>
      <c r="P1872" s="33">
        <f t="shared" si="12"/>
        <v>-0.02406317768</v>
      </c>
      <c r="Q1872" s="45">
        <f t="shared" si="21"/>
        <v>-0.4848480049</v>
      </c>
      <c r="R1872" s="45">
        <f t="shared" si="32"/>
        <v>-0.5501135088</v>
      </c>
      <c r="S1872" s="45">
        <f t="shared" si="44"/>
        <v>-1.823734774</v>
      </c>
      <c r="T1872" s="33">
        <f t="shared" si="22"/>
        <v>-0.8071782792</v>
      </c>
      <c r="U1872" s="33">
        <f t="shared" si="33"/>
        <v>-1.426893213</v>
      </c>
      <c r="V1872" s="33">
        <f t="shared" si="42"/>
        <v>0.8891845203</v>
      </c>
      <c r="W1872" s="44">
        <f t="shared" si="13"/>
        <v>0.007793212608</v>
      </c>
      <c r="X1872" s="44">
        <f t="shared" si="14"/>
        <v>0.008090358758</v>
      </c>
      <c r="Y1872" s="33">
        <f t="shared" si="15"/>
        <v>1.038128839</v>
      </c>
      <c r="Z1872" s="43">
        <v>1.0</v>
      </c>
      <c r="AA1872" s="33">
        <f t="shared" si="16"/>
        <v>2.038128839</v>
      </c>
      <c r="AB1872" s="33">
        <f t="shared" si="17"/>
        <v>0.5093538834</v>
      </c>
      <c r="AC1872" s="33">
        <f t="shared" si="18"/>
        <v>0.4906461166</v>
      </c>
      <c r="AD1872" s="33">
        <f t="shared" si="19"/>
        <v>0.001599475588</v>
      </c>
      <c r="AE1872" s="34">
        <f t="shared" si="23"/>
        <v>0</v>
      </c>
      <c r="AF1872" s="34">
        <f t="shared" si="24"/>
        <v>0</v>
      </c>
      <c r="AG1872" s="34">
        <f t="shared" si="25"/>
        <v>0</v>
      </c>
      <c r="AH1872" s="34">
        <f t="shared" si="26"/>
        <v>5</v>
      </c>
      <c r="AI1872" s="34">
        <f t="shared" si="28"/>
        <v>0</v>
      </c>
      <c r="AJ1872" s="34">
        <f t="shared" si="29"/>
        <v>1</v>
      </c>
      <c r="AK1872" s="34">
        <f t="shared" si="27"/>
        <v>0.001599475588</v>
      </c>
      <c r="AL1872" s="36">
        <f t="shared" si="34"/>
        <v>1</v>
      </c>
      <c r="AM1872" s="36">
        <f t="shared" si="35"/>
        <v>0</v>
      </c>
      <c r="AN1872" s="46">
        <f t="shared" si="36"/>
        <v>0</v>
      </c>
      <c r="AO1872" s="36">
        <f t="shared" si="37"/>
        <v>1</v>
      </c>
      <c r="AP1872" s="36">
        <f t="shared" si="39"/>
        <v>0</v>
      </c>
      <c r="AQ1872" s="36">
        <f t="shared" si="40"/>
        <v>1</v>
      </c>
      <c r="AR1872" s="36">
        <f t="shared" si="38"/>
        <v>0.001599475588</v>
      </c>
      <c r="AS1872" s="38">
        <f t="shared" si="45"/>
        <v>0</v>
      </c>
      <c r="AT1872" s="38">
        <f t="shared" si="46"/>
        <v>0</v>
      </c>
      <c r="AU1872" s="38">
        <f t="shared" si="47"/>
        <v>0</v>
      </c>
      <c r="AV1872" s="38">
        <f t="shared" si="48"/>
        <v>3</v>
      </c>
      <c r="AW1872" s="38">
        <f t="shared" si="51"/>
        <v>0</v>
      </c>
      <c r="AX1872" s="38">
        <f t="shared" si="52"/>
        <v>-1</v>
      </c>
      <c r="AY1872" s="38">
        <f t="shared" si="49"/>
        <v>-0.001599475588</v>
      </c>
      <c r="AZ1872" s="12">
        <f t="shared" si="30"/>
        <v>134.9762665</v>
      </c>
      <c r="BA1872" s="12">
        <f t="shared" si="41"/>
        <v>99.58828161</v>
      </c>
      <c r="BB1872" s="12">
        <f t="shared" si="53"/>
        <v>130.7795602</v>
      </c>
      <c r="BC1872" s="12">
        <f t="shared" si="50"/>
        <v>0.0005331585295</v>
      </c>
      <c r="BD1872" s="12">
        <f t="shared" si="54"/>
        <v>119.7126649</v>
      </c>
    </row>
    <row r="1873" ht="14.25" customHeight="1">
      <c r="A1873" s="7">
        <v>39239.0</v>
      </c>
      <c r="B1873" s="21" t="s">
        <v>90</v>
      </c>
      <c r="C1873" s="8">
        <v>41.360905</v>
      </c>
      <c r="D1873" s="33">
        <f t="shared" si="5"/>
        <v>-0.002751270922</v>
      </c>
      <c r="E1873" s="33">
        <f t="shared" si="7"/>
        <v>-0.01656736259</v>
      </c>
      <c r="F1873" s="33">
        <f t="shared" si="9"/>
        <v>-0.01799914058</v>
      </c>
      <c r="G1873" s="33">
        <f t="shared" si="11"/>
        <v>0.004228837475</v>
      </c>
      <c r="H1873" s="33">
        <f t="shared" si="20"/>
        <v>-1.513423324</v>
      </c>
      <c r="I1873" s="45">
        <f t="shared" si="31"/>
        <v>-1.844397722</v>
      </c>
      <c r="J1873" s="45">
        <f t="shared" si="43"/>
        <v>-0.8487862433</v>
      </c>
      <c r="K1873" s="21" t="s">
        <v>91</v>
      </c>
      <c r="L1873" s="8">
        <v>15.551498</v>
      </c>
      <c r="M1873" s="33">
        <f t="shared" si="6"/>
        <v>-0.006116111012</v>
      </c>
      <c r="N1873" s="33">
        <f t="shared" si="8"/>
        <v>-0.01979248579</v>
      </c>
      <c r="O1873" s="33">
        <f t="shared" si="10"/>
        <v>0.01010127385</v>
      </c>
      <c r="P1873" s="33">
        <f t="shared" si="12"/>
        <v>-0.02016211321</v>
      </c>
      <c r="Q1873" s="45">
        <f t="shared" si="21"/>
        <v>-1.775526908</v>
      </c>
      <c r="R1873" s="45">
        <f t="shared" si="32"/>
        <v>-0.449598967</v>
      </c>
      <c r="S1873" s="45">
        <f t="shared" si="44"/>
        <v>-1.677669351</v>
      </c>
      <c r="T1873" s="33">
        <f t="shared" si="22"/>
        <v>0.2621035839</v>
      </c>
      <c r="U1873" s="33">
        <f t="shared" si="33"/>
        <v>-1.394798755</v>
      </c>
      <c r="V1873" s="33">
        <f t="shared" si="42"/>
        <v>0.828883108</v>
      </c>
      <c r="W1873" s="44">
        <f t="shared" si="13"/>
        <v>0.007735122957</v>
      </c>
      <c r="X1873" s="44">
        <f t="shared" si="14"/>
        <v>0.00790791554</v>
      </c>
      <c r="Y1873" s="33">
        <f t="shared" si="15"/>
        <v>1.022338699</v>
      </c>
      <c r="Z1873" s="43">
        <v>1.0</v>
      </c>
      <c r="AA1873" s="33">
        <f t="shared" si="16"/>
        <v>2.022338699</v>
      </c>
      <c r="AB1873" s="33">
        <f t="shared" si="17"/>
        <v>0.5055229866</v>
      </c>
      <c r="AC1873" s="33">
        <f t="shared" si="18"/>
        <v>0.4944770134</v>
      </c>
      <c r="AD1873" s="33">
        <f t="shared" si="19"/>
        <v>0.0005432861098</v>
      </c>
      <c r="AE1873" s="34">
        <f t="shared" si="23"/>
        <v>0</v>
      </c>
      <c r="AF1873" s="34">
        <f t="shared" si="24"/>
        <v>0</v>
      </c>
      <c r="AG1873" s="34">
        <f t="shared" si="25"/>
        <v>0</v>
      </c>
      <c r="AH1873" s="34">
        <f t="shared" si="26"/>
        <v>0</v>
      </c>
      <c r="AI1873" s="34">
        <f t="shared" si="28"/>
        <v>1</v>
      </c>
      <c r="AJ1873" s="34">
        <f t="shared" si="29"/>
        <v>0</v>
      </c>
      <c r="AK1873" s="34">
        <f t="shared" si="27"/>
        <v>0</v>
      </c>
      <c r="AL1873" s="36">
        <f t="shared" si="34"/>
        <v>1</v>
      </c>
      <c r="AM1873" s="36">
        <f t="shared" si="35"/>
        <v>0</v>
      </c>
      <c r="AN1873" s="46">
        <f t="shared" si="36"/>
        <v>0</v>
      </c>
      <c r="AO1873" s="36">
        <f t="shared" si="37"/>
        <v>2</v>
      </c>
      <c r="AP1873" s="36">
        <f t="shared" si="39"/>
        <v>0</v>
      </c>
      <c r="AQ1873" s="36">
        <f t="shared" si="40"/>
        <v>1</v>
      </c>
      <c r="AR1873" s="36">
        <f t="shared" si="38"/>
        <v>0.0005432861098</v>
      </c>
      <c r="AS1873" s="38">
        <f t="shared" si="45"/>
        <v>0</v>
      </c>
      <c r="AT1873" s="38">
        <f t="shared" si="46"/>
        <v>0</v>
      </c>
      <c r="AU1873" s="38">
        <f t="shared" si="47"/>
        <v>0</v>
      </c>
      <c r="AV1873" s="38">
        <f t="shared" si="48"/>
        <v>4</v>
      </c>
      <c r="AW1873" s="38">
        <f t="shared" si="51"/>
        <v>0</v>
      </c>
      <c r="AX1873" s="38">
        <f t="shared" si="52"/>
        <v>-1</v>
      </c>
      <c r="AY1873" s="38">
        <f t="shared" si="49"/>
        <v>-0.0005432861098</v>
      </c>
      <c r="AZ1873" s="12">
        <f t="shared" si="30"/>
        <v>134.9762665</v>
      </c>
      <c r="BA1873" s="12">
        <f t="shared" si="41"/>
        <v>99.64238654</v>
      </c>
      <c r="BB1873" s="12">
        <f t="shared" si="53"/>
        <v>130.7085095</v>
      </c>
      <c r="BC1873" s="12">
        <f t="shared" si="50"/>
        <v>0</v>
      </c>
      <c r="BD1873" s="12">
        <f t="shared" si="54"/>
        <v>119.7126649</v>
      </c>
    </row>
    <row r="1874" ht="14.25" customHeight="1">
      <c r="A1874" s="7">
        <v>39240.0</v>
      </c>
      <c r="B1874" s="21" t="s">
        <v>90</v>
      </c>
      <c r="C1874" s="8">
        <v>40.922989</v>
      </c>
      <c r="D1874" s="33">
        <f t="shared" si="5"/>
        <v>-0.01058767936</v>
      </c>
      <c r="E1874" s="33">
        <f t="shared" si="7"/>
        <v>-0.02356244686</v>
      </c>
      <c r="F1874" s="33">
        <f t="shared" si="9"/>
        <v>-0.02867988202</v>
      </c>
      <c r="G1874" s="33">
        <f t="shared" si="11"/>
        <v>-0.006699386395</v>
      </c>
      <c r="H1874" s="33">
        <f t="shared" si="20"/>
        <v>-1.89630811</v>
      </c>
      <c r="I1874" s="45">
        <f t="shared" si="31"/>
        <v>-2.443374763</v>
      </c>
      <c r="J1874" s="45">
        <f t="shared" si="43"/>
        <v>-1.332796207</v>
      </c>
      <c r="K1874" s="21" t="s">
        <v>91</v>
      </c>
      <c r="L1874" s="8">
        <v>15.366079</v>
      </c>
      <c r="M1874" s="33">
        <f t="shared" si="6"/>
        <v>-0.01192290286</v>
      </c>
      <c r="N1874" s="33">
        <f t="shared" si="8"/>
        <v>-0.03038300621</v>
      </c>
      <c r="O1874" s="33">
        <f t="shared" si="10"/>
        <v>0.0009743261763</v>
      </c>
      <c r="P1874" s="33">
        <f t="shared" si="12"/>
        <v>-0.03257375297</v>
      </c>
      <c r="Q1874" s="45">
        <f t="shared" si="21"/>
        <v>-2.325740187</v>
      </c>
      <c r="R1874" s="45">
        <f t="shared" si="32"/>
        <v>-0.8777920233</v>
      </c>
      <c r="S1874" s="45">
        <f t="shared" si="44"/>
        <v>-1.993346828</v>
      </c>
      <c r="T1874" s="33">
        <f t="shared" si="22"/>
        <v>0.4294320768</v>
      </c>
      <c r="U1874" s="33">
        <f t="shared" si="33"/>
        <v>-1.56558274</v>
      </c>
      <c r="V1874" s="33">
        <f t="shared" si="42"/>
        <v>0.6605506212</v>
      </c>
      <c r="W1874" s="44">
        <f t="shared" si="13"/>
        <v>0.008104926086</v>
      </c>
      <c r="X1874" s="44">
        <f t="shared" si="14"/>
        <v>0.008261086501</v>
      </c>
      <c r="Y1874" s="33">
        <f t="shared" si="15"/>
        <v>1.019267346</v>
      </c>
      <c r="Z1874" s="43">
        <v>1.0</v>
      </c>
      <c r="AA1874" s="33">
        <f t="shared" si="16"/>
        <v>2.019267346</v>
      </c>
      <c r="AB1874" s="33">
        <f t="shared" si="17"/>
        <v>0.5047708754</v>
      </c>
      <c r="AC1874" s="33">
        <f t="shared" si="18"/>
        <v>0.4952291246</v>
      </c>
      <c r="AD1874" s="33">
        <f t="shared" si="19"/>
        <v>-0.0008170758092</v>
      </c>
      <c r="AE1874" s="34">
        <f t="shared" si="23"/>
        <v>0</v>
      </c>
      <c r="AF1874" s="34">
        <f t="shared" si="24"/>
        <v>0</v>
      </c>
      <c r="AG1874" s="34">
        <f t="shared" si="25"/>
        <v>0</v>
      </c>
      <c r="AH1874" s="34">
        <f t="shared" si="26"/>
        <v>0</v>
      </c>
      <c r="AI1874" s="34">
        <f t="shared" si="28"/>
        <v>0</v>
      </c>
      <c r="AJ1874" s="34">
        <f t="shared" si="29"/>
        <v>0</v>
      </c>
      <c r="AK1874" s="34">
        <f t="shared" si="27"/>
        <v>0</v>
      </c>
      <c r="AL1874" s="36">
        <f t="shared" si="34"/>
        <v>1</v>
      </c>
      <c r="AM1874" s="36">
        <f t="shared" si="35"/>
        <v>0</v>
      </c>
      <c r="AN1874" s="46">
        <f t="shared" si="36"/>
        <v>0</v>
      </c>
      <c r="AO1874" s="36">
        <f t="shared" si="37"/>
        <v>3</v>
      </c>
      <c r="AP1874" s="36">
        <f t="shared" si="39"/>
        <v>0</v>
      </c>
      <c r="AQ1874" s="36">
        <f t="shared" si="40"/>
        <v>1</v>
      </c>
      <c r="AR1874" s="36">
        <f t="shared" si="38"/>
        <v>-0.0008170758092</v>
      </c>
      <c r="AS1874" s="38">
        <f t="shared" si="45"/>
        <v>0</v>
      </c>
      <c r="AT1874" s="38">
        <f t="shared" si="46"/>
        <v>0</v>
      </c>
      <c r="AU1874" s="38">
        <f t="shared" si="47"/>
        <v>0</v>
      </c>
      <c r="AV1874" s="38">
        <f t="shared" si="48"/>
        <v>5</v>
      </c>
      <c r="AW1874" s="38">
        <f t="shared" si="51"/>
        <v>0</v>
      </c>
      <c r="AX1874" s="38">
        <f t="shared" si="52"/>
        <v>-1</v>
      </c>
      <c r="AY1874" s="38">
        <f t="shared" si="49"/>
        <v>0.0008170758092</v>
      </c>
      <c r="AZ1874" s="12">
        <f t="shared" si="30"/>
        <v>134.9762665</v>
      </c>
      <c r="BA1874" s="12">
        <f t="shared" si="41"/>
        <v>99.56097116</v>
      </c>
      <c r="BB1874" s="12">
        <f t="shared" si="53"/>
        <v>130.8153082</v>
      </c>
      <c r="BC1874" s="12">
        <f t="shared" si="50"/>
        <v>0</v>
      </c>
      <c r="BD1874" s="12">
        <f t="shared" si="54"/>
        <v>119.7126649</v>
      </c>
    </row>
    <row r="1875" ht="14.25" customHeight="1">
      <c r="A1875" s="7">
        <v>39241.0</v>
      </c>
      <c r="B1875" s="21" t="s">
        <v>90</v>
      </c>
      <c r="C1875" s="8">
        <v>41.083347</v>
      </c>
      <c r="D1875" s="33">
        <f t="shared" si="5"/>
        <v>0.003918530975</v>
      </c>
      <c r="E1875" s="33">
        <f t="shared" si="7"/>
        <v>-0.02501505966</v>
      </c>
      <c r="F1875" s="33">
        <f t="shared" si="9"/>
        <v>-0.02145392288</v>
      </c>
      <c r="G1875" s="33">
        <f t="shared" si="11"/>
        <v>0.009517043685</v>
      </c>
      <c r="H1875" s="33">
        <f t="shared" si="20"/>
        <v>-1.941668973</v>
      </c>
      <c r="I1875" s="45">
        <f t="shared" si="31"/>
        <v>-1.932958321</v>
      </c>
      <c r="J1875" s="45">
        <f t="shared" si="43"/>
        <v>-0.6570684181</v>
      </c>
      <c r="K1875" s="21" t="s">
        <v>91</v>
      </c>
      <c r="L1875" s="8">
        <v>15.452804</v>
      </c>
      <c r="M1875" s="33">
        <f t="shared" si="6"/>
        <v>0.005643925168</v>
      </c>
      <c r="N1875" s="33">
        <f t="shared" si="8"/>
        <v>-0.02140151671</v>
      </c>
      <c r="O1875" s="33">
        <f t="shared" si="10"/>
        <v>0.008391755606</v>
      </c>
      <c r="P1875" s="33">
        <f t="shared" si="12"/>
        <v>-0.01543454784</v>
      </c>
      <c r="Q1875" s="45">
        <f t="shared" si="21"/>
        <v>-1.689949716</v>
      </c>
      <c r="R1875" s="45">
        <f t="shared" si="32"/>
        <v>-0.5147331346</v>
      </c>
      <c r="S1875" s="45">
        <f t="shared" si="44"/>
        <v>-1.470469714</v>
      </c>
      <c r="T1875" s="33">
        <f t="shared" si="22"/>
        <v>-0.2517192564</v>
      </c>
      <c r="U1875" s="33">
        <f t="shared" si="33"/>
        <v>-1.418225186</v>
      </c>
      <c r="V1875" s="33">
        <f t="shared" si="42"/>
        <v>0.8134012962</v>
      </c>
      <c r="W1875" s="44">
        <f t="shared" si="13"/>
        <v>0.007647699717</v>
      </c>
      <c r="X1875" s="44">
        <f t="shared" si="14"/>
        <v>0.008043552654</v>
      </c>
      <c r="Y1875" s="33">
        <f t="shared" si="15"/>
        <v>1.051761046</v>
      </c>
      <c r="Z1875" s="43">
        <v>1.0</v>
      </c>
      <c r="AA1875" s="33">
        <f t="shared" si="16"/>
        <v>2.051761046</v>
      </c>
      <c r="AB1875" s="33">
        <f t="shared" si="17"/>
        <v>0.5126138095</v>
      </c>
      <c r="AC1875" s="33">
        <f t="shared" si="18"/>
        <v>0.4873861905</v>
      </c>
      <c r="AD1875" s="33">
        <f t="shared" si="19"/>
        <v>-0.00400944297</v>
      </c>
      <c r="AE1875" s="34">
        <f t="shared" si="23"/>
        <v>0</v>
      </c>
      <c r="AF1875" s="34">
        <f t="shared" si="24"/>
        <v>0</v>
      </c>
      <c r="AG1875" s="34">
        <f t="shared" si="25"/>
        <v>0</v>
      </c>
      <c r="AH1875" s="34">
        <f t="shared" si="26"/>
        <v>0</v>
      </c>
      <c r="AI1875" s="34">
        <f t="shared" si="28"/>
        <v>0</v>
      </c>
      <c r="AJ1875" s="34">
        <f t="shared" si="29"/>
        <v>0</v>
      </c>
      <c r="AK1875" s="34">
        <f t="shared" si="27"/>
        <v>0</v>
      </c>
      <c r="AL1875" s="36">
        <f t="shared" si="34"/>
        <v>1</v>
      </c>
      <c r="AM1875" s="36">
        <f t="shared" si="35"/>
        <v>0</v>
      </c>
      <c r="AN1875" s="46">
        <f t="shared" si="36"/>
        <v>0</v>
      </c>
      <c r="AO1875" s="36">
        <f t="shared" si="37"/>
        <v>4</v>
      </c>
      <c r="AP1875" s="36">
        <f t="shared" si="39"/>
        <v>0</v>
      </c>
      <c r="AQ1875" s="36">
        <f t="shared" si="40"/>
        <v>1</v>
      </c>
      <c r="AR1875" s="36">
        <f t="shared" si="38"/>
        <v>-0.00400944297</v>
      </c>
      <c r="AS1875" s="38">
        <f t="shared" si="45"/>
        <v>0</v>
      </c>
      <c r="AT1875" s="38">
        <f t="shared" si="46"/>
        <v>0</v>
      </c>
      <c r="AU1875" s="38">
        <f t="shared" si="47"/>
        <v>0</v>
      </c>
      <c r="AV1875" s="38">
        <f t="shared" si="48"/>
        <v>0</v>
      </c>
      <c r="AW1875" s="38">
        <f t="shared" si="51"/>
        <v>1</v>
      </c>
      <c r="AX1875" s="38">
        <f t="shared" si="52"/>
        <v>0</v>
      </c>
      <c r="AY1875" s="38">
        <f t="shared" si="49"/>
        <v>0</v>
      </c>
      <c r="AZ1875" s="12">
        <f t="shared" si="30"/>
        <v>134.9762665</v>
      </c>
      <c r="BA1875" s="12">
        <f t="shared" si="41"/>
        <v>99.16178712</v>
      </c>
      <c r="BB1875" s="12">
        <f t="shared" si="53"/>
        <v>130.8153082</v>
      </c>
      <c r="BC1875" s="12">
        <f t="shared" si="50"/>
        <v>-0.00133648099</v>
      </c>
      <c r="BD1875" s="12">
        <f t="shared" si="54"/>
        <v>119.5526712</v>
      </c>
    </row>
    <row r="1876" ht="14.25" customHeight="1">
      <c r="A1876" s="7">
        <v>39244.0</v>
      </c>
      <c r="B1876" s="21" t="s">
        <v>90</v>
      </c>
      <c r="C1876" s="8">
        <v>40.731781</v>
      </c>
      <c r="D1876" s="33">
        <f t="shared" si="5"/>
        <v>-0.008557384577</v>
      </c>
      <c r="E1876" s="33">
        <f t="shared" si="7"/>
        <v>-0.02783963669</v>
      </c>
      <c r="F1876" s="33">
        <f t="shared" si="9"/>
        <v>-0.03504411134</v>
      </c>
      <c r="G1876" s="33">
        <f t="shared" si="11"/>
        <v>-0.005864387038</v>
      </c>
      <c r="H1876" s="33">
        <f t="shared" si="20"/>
        <v>-2.031339526</v>
      </c>
      <c r="I1876" s="45">
        <f t="shared" si="31"/>
        <v>-2.596606014</v>
      </c>
      <c r="J1876" s="45">
        <f t="shared" si="43"/>
        <v>-1.369652507</v>
      </c>
      <c r="K1876" s="21" t="s">
        <v>91</v>
      </c>
      <c r="L1876" s="8">
        <v>15.440845</v>
      </c>
      <c r="M1876" s="33">
        <f t="shared" si="6"/>
        <v>-0.0007739048525</v>
      </c>
      <c r="N1876" s="33">
        <f t="shared" si="8"/>
        <v>-0.01974564807</v>
      </c>
      <c r="O1876" s="33">
        <f t="shared" si="10"/>
        <v>-0.00501069555</v>
      </c>
      <c r="P1876" s="33">
        <f t="shared" si="12"/>
        <v>-0.02011752362</v>
      </c>
      <c r="Q1876" s="45">
        <f t="shared" si="21"/>
        <v>-1.530413083</v>
      </c>
      <c r="R1876" s="45">
        <f t="shared" si="32"/>
        <v>-1.124970774</v>
      </c>
      <c r="S1876" s="45">
        <f t="shared" si="44"/>
        <v>-1.604277225</v>
      </c>
      <c r="T1876" s="33">
        <f t="shared" si="22"/>
        <v>-0.5009264426</v>
      </c>
      <c r="U1876" s="33">
        <f t="shared" si="33"/>
        <v>-1.47163524</v>
      </c>
      <c r="V1876" s="33">
        <f t="shared" si="42"/>
        <v>0.2346247179</v>
      </c>
      <c r="W1876" s="44">
        <f t="shared" si="13"/>
        <v>0.007753111922</v>
      </c>
      <c r="X1876" s="44">
        <f t="shared" si="14"/>
        <v>0.007965684586</v>
      </c>
      <c r="Y1876" s="33">
        <f t="shared" si="15"/>
        <v>1.027417722</v>
      </c>
      <c r="Z1876" s="43">
        <v>1.0</v>
      </c>
      <c r="AA1876" s="33">
        <f t="shared" si="16"/>
        <v>2.027417722</v>
      </c>
      <c r="AB1876" s="33">
        <f t="shared" si="17"/>
        <v>0.5067617347</v>
      </c>
      <c r="AC1876" s="33">
        <f t="shared" si="18"/>
        <v>0.4932382653</v>
      </c>
      <c r="AD1876" s="33">
        <f t="shared" si="19"/>
        <v>0.004604402461</v>
      </c>
      <c r="AE1876" s="34">
        <f t="shared" si="23"/>
        <v>0</v>
      </c>
      <c r="AF1876" s="34">
        <f t="shared" si="24"/>
        <v>0</v>
      </c>
      <c r="AG1876" s="34">
        <f t="shared" si="25"/>
        <v>0</v>
      </c>
      <c r="AH1876" s="34">
        <f t="shared" si="26"/>
        <v>0</v>
      </c>
      <c r="AI1876" s="34">
        <f t="shared" si="28"/>
        <v>0</v>
      </c>
      <c r="AJ1876" s="34">
        <f t="shared" si="29"/>
        <v>0</v>
      </c>
      <c r="AK1876" s="34">
        <f t="shared" si="27"/>
        <v>0</v>
      </c>
      <c r="AL1876" s="36">
        <f t="shared" si="34"/>
        <v>1</v>
      </c>
      <c r="AM1876" s="36">
        <f t="shared" si="35"/>
        <v>0</v>
      </c>
      <c r="AN1876" s="46">
        <f t="shared" si="36"/>
        <v>0</v>
      </c>
      <c r="AO1876" s="36">
        <f t="shared" si="37"/>
        <v>5</v>
      </c>
      <c r="AP1876" s="36">
        <f t="shared" si="39"/>
        <v>0</v>
      </c>
      <c r="AQ1876" s="36">
        <f t="shared" si="40"/>
        <v>1</v>
      </c>
      <c r="AR1876" s="36">
        <f t="shared" si="38"/>
        <v>0.004604402461</v>
      </c>
      <c r="AS1876" s="38">
        <f t="shared" si="45"/>
        <v>0</v>
      </c>
      <c r="AT1876" s="38">
        <f t="shared" si="46"/>
        <v>0</v>
      </c>
      <c r="AU1876" s="38">
        <f t="shared" si="47"/>
        <v>0</v>
      </c>
      <c r="AV1876" s="38">
        <f t="shared" si="48"/>
        <v>0</v>
      </c>
      <c r="AW1876" s="38">
        <f t="shared" si="51"/>
        <v>0</v>
      </c>
      <c r="AX1876" s="38">
        <f t="shared" si="52"/>
        <v>0</v>
      </c>
      <c r="AY1876" s="38">
        <f t="shared" si="49"/>
        <v>0</v>
      </c>
      <c r="AZ1876" s="12">
        <f t="shared" si="30"/>
        <v>134.9762665</v>
      </c>
      <c r="BA1876" s="12">
        <f t="shared" si="41"/>
        <v>99.6183679</v>
      </c>
      <c r="BB1876" s="12">
        <f t="shared" si="53"/>
        <v>130.8153082</v>
      </c>
      <c r="BC1876" s="12">
        <f t="shared" si="50"/>
        <v>0.00153480082</v>
      </c>
      <c r="BD1876" s="12">
        <f t="shared" si="54"/>
        <v>119.7361607</v>
      </c>
    </row>
    <row r="1877" ht="14.25" customHeight="1">
      <c r="A1877" s="7">
        <v>39245.0</v>
      </c>
      <c r="B1877" s="21" t="s">
        <v>90</v>
      </c>
      <c r="C1877" s="8">
        <v>40.725601</v>
      </c>
      <c r="D1877" s="33">
        <f t="shared" si="5"/>
        <v>-0.0001517242764</v>
      </c>
      <c r="E1877" s="33">
        <f t="shared" si="7"/>
        <v>-0.01806902344</v>
      </c>
      <c r="F1877" s="33">
        <f t="shared" si="9"/>
        <v>-0.0304005245</v>
      </c>
      <c r="G1877" s="33">
        <f t="shared" si="11"/>
        <v>-0.005866485091</v>
      </c>
      <c r="H1877" s="33">
        <f t="shared" si="20"/>
        <v>-1.374457921</v>
      </c>
      <c r="I1877" s="45">
        <f t="shared" si="31"/>
        <v>-2.209768567</v>
      </c>
      <c r="J1877" s="45">
        <f t="shared" si="43"/>
        <v>-1.359781587</v>
      </c>
      <c r="K1877" s="21" t="s">
        <v>91</v>
      </c>
      <c r="L1877" s="8">
        <v>15.294297</v>
      </c>
      <c r="M1877" s="33">
        <f t="shared" si="6"/>
        <v>-0.009490931358</v>
      </c>
      <c r="N1877" s="33">
        <f t="shared" si="8"/>
        <v>-0.0225536227</v>
      </c>
      <c r="O1877" s="33">
        <f t="shared" si="10"/>
        <v>-0.01993107739</v>
      </c>
      <c r="P1877" s="33">
        <f t="shared" si="12"/>
        <v>-0.02775652277</v>
      </c>
      <c r="Q1877" s="45">
        <f t="shared" si="21"/>
        <v>-1.628955248</v>
      </c>
      <c r="R1877" s="45">
        <f t="shared" si="32"/>
        <v>-1.773720954</v>
      </c>
      <c r="S1877" s="45">
        <f t="shared" si="44"/>
        <v>-1.800172765</v>
      </c>
      <c r="T1877" s="33">
        <f t="shared" si="22"/>
        <v>0.2544973267</v>
      </c>
      <c r="U1877" s="33">
        <f t="shared" si="33"/>
        <v>-0.4360476132</v>
      </c>
      <c r="V1877" s="33">
        <f t="shared" si="42"/>
        <v>0.4403911771</v>
      </c>
      <c r="W1877" s="44">
        <f t="shared" si="13"/>
        <v>0.007753110275</v>
      </c>
      <c r="X1877" s="44">
        <f t="shared" si="14"/>
        <v>0.008189793028</v>
      </c>
      <c r="Y1877" s="33">
        <f t="shared" si="15"/>
        <v>1.056323558</v>
      </c>
      <c r="Z1877" s="43">
        <v>1.0</v>
      </c>
      <c r="AA1877" s="33">
        <f t="shared" si="16"/>
        <v>2.056323558</v>
      </c>
      <c r="AB1877" s="33">
        <f t="shared" si="17"/>
        <v>0.513695208</v>
      </c>
      <c r="AC1877" s="33">
        <f t="shared" si="18"/>
        <v>0.486304792</v>
      </c>
      <c r="AD1877" s="33">
        <f t="shared" si="19"/>
        <v>-0.002559803528</v>
      </c>
      <c r="AE1877" s="34">
        <f t="shared" si="23"/>
        <v>0</v>
      </c>
      <c r="AF1877" s="34">
        <f t="shared" si="24"/>
        <v>0</v>
      </c>
      <c r="AG1877" s="34">
        <f t="shared" si="25"/>
        <v>0</v>
      </c>
      <c r="AH1877" s="34">
        <f t="shared" si="26"/>
        <v>0</v>
      </c>
      <c r="AI1877" s="34">
        <f t="shared" si="28"/>
        <v>0</v>
      </c>
      <c r="AJ1877" s="34">
        <f t="shared" si="29"/>
        <v>0</v>
      </c>
      <c r="AK1877" s="34">
        <f t="shared" si="27"/>
        <v>0</v>
      </c>
      <c r="AL1877" s="36">
        <f t="shared" si="34"/>
        <v>0</v>
      </c>
      <c r="AM1877" s="36">
        <f t="shared" si="35"/>
        <v>0</v>
      </c>
      <c r="AN1877" s="46">
        <f t="shared" si="36"/>
        <v>0</v>
      </c>
      <c r="AO1877" s="36">
        <f t="shared" si="37"/>
        <v>0</v>
      </c>
      <c r="AP1877" s="36">
        <f t="shared" si="39"/>
        <v>1</v>
      </c>
      <c r="AQ1877" s="36">
        <f t="shared" si="40"/>
        <v>0</v>
      </c>
      <c r="AR1877" s="36">
        <f t="shared" si="38"/>
        <v>0</v>
      </c>
      <c r="AS1877" s="38">
        <f t="shared" si="45"/>
        <v>0</v>
      </c>
      <c r="AT1877" s="38">
        <f t="shared" si="46"/>
        <v>0</v>
      </c>
      <c r="AU1877" s="38">
        <f t="shared" si="47"/>
        <v>0</v>
      </c>
      <c r="AV1877" s="38">
        <f t="shared" si="48"/>
        <v>0</v>
      </c>
      <c r="AW1877" s="38">
        <f t="shared" si="51"/>
        <v>0</v>
      </c>
      <c r="AX1877" s="38">
        <f t="shared" si="52"/>
        <v>0</v>
      </c>
      <c r="AY1877" s="38">
        <f t="shared" si="49"/>
        <v>0</v>
      </c>
      <c r="AZ1877" s="12">
        <f t="shared" si="30"/>
        <v>134.9762665</v>
      </c>
      <c r="BA1877" s="12">
        <f t="shared" si="41"/>
        <v>99.6183679</v>
      </c>
      <c r="BB1877" s="12">
        <f t="shared" si="53"/>
        <v>130.8153082</v>
      </c>
      <c r="BC1877" s="12">
        <f t="shared" si="50"/>
        <v>0</v>
      </c>
      <c r="BD1877" s="12">
        <f t="shared" si="54"/>
        <v>119.7361607</v>
      </c>
    </row>
    <row r="1878" ht="14.25" customHeight="1">
      <c r="A1878" s="7">
        <v>39246.0</v>
      </c>
      <c r="B1878" s="21" t="s">
        <v>90</v>
      </c>
      <c r="C1878" s="8">
        <v>40.94767</v>
      </c>
      <c r="D1878" s="33">
        <f t="shared" si="5"/>
        <v>0.005452810874</v>
      </c>
      <c r="E1878" s="33">
        <f t="shared" si="7"/>
        <v>-0.009990956436</v>
      </c>
      <c r="F1878" s="33">
        <f t="shared" si="9"/>
        <v>-0.02639279523</v>
      </c>
      <c r="G1878" s="33">
        <f t="shared" si="11"/>
        <v>-0.01022619008</v>
      </c>
      <c r="H1878" s="33">
        <f t="shared" si="20"/>
        <v>-0.8819605524</v>
      </c>
      <c r="I1878" s="45">
        <f t="shared" si="31"/>
        <v>-1.911599336</v>
      </c>
      <c r="J1878" s="45">
        <f t="shared" si="43"/>
        <v>-1.587987412</v>
      </c>
      <c r="K1878" s="21" t="s">
        <v>91</v>
      </c>
      <c r="L1878" s="8">
        <v>15.462897</v>
      </c>
      <c r="M1878" s="33">
        <f t="shared" si="6"/>
        <v>0.01102371688</v>
      </c>
      <c r="N1878" s="33">
        <f t="shared" si="8"/>
        <v>-0.005697264662</v>
      </c>
      <c r="O1878" s="33">
        <f t="shared" si="10"/>
        <v>-0.02537698742</v>
      </c>
      <c r="P1878" s="33">
        <f t="shared" si="12"/>
        <v>-0.01441608529</v>
      </c>
      <c r="Q1878" s="45">
        <f t="shared" si="21"/>
        <v>-0.6947537086</v>
      </c>
      <c r="R1878" s="45">
        <f t="shared" si="32"/>
        <v>-1.939377178</v>
      </c>
      <c r="S1878" s="45">
        <f t="shared" si="44"/>
        <v>-1.398790268</v>
      </c>
      <c r="T1878" s="33">
        <f t="shared" si="22"/>
        <v>-0.1872068438</v>
      </c>
      <c r="U1878" s="33">
        <f t="shared" si="33"/>
        <v>0.02777784131</v>
      </c>
      <c r="V1878" s="33">
        <f t="shared" si="42"/>
        <v>-0.1891971439</v>
      </c>
      <c r="W1878" s="44">
        <f t="shared" si="13"/>
        <v>0.007507389591</v>
      </c>
      <c r="X1878" s="44">
        <f t="shared" si="14"/>
        <v>0.008636161635</v>
      </c>
      <c r="Y1878" s="33">
        <f t="shared" si="15"/>
        <v>1.150354798</v>
      </c>
      <c r="Z1878" s="43">
        <v>1.0</v>
      </c>
      <c r="AA1878" s="33">
        <f t="shared" si="16"/>
        <v>2.150354798</v>
      </c>
      <c r="AB1878" s="33">
        <f t="shared" si="17"/>
        <v>0.5349604628</v>
      </c>
      <c r="AC1878" s="33">
        <f t="shared" si="18"/>
        <v>0.4650395372</v>
      </c>
      <c r="AD1878" s="33">
        <f t="shared" si="19"/>
        <v>0.004481569856</v>
      </c>
      <c r="AE1878" s="34">
        <f t="shared" si="23"/>
        <v>0</v>
      </c>
      <c r="AF1878" s="34">
        <f t="shared" si="24"/>
        <v>0</v>
      </c>
      <c r="AG1878" s="34">
        <f t="shared" si="25"/>
        <v>0</v>
      </c>
      <c r="AH1878" s="34">
        <f t="shared" si="26"/>
        <v>0</v>
      </c>
      <c r="AI1878" s="34">
        <f t="shared" si="28"/>
        <v>0</v>
      </c>
      <c r="AJ1878" s="34">
        <f t="shared" si="29"/>
        <v>0</v>
      </c>
      <c r="AK1878" s="34">
        <f t="shared" si="27"/>
        <v>0</v>
      </c>
      <c r="AL1878" s="36">
        <f t="shared" si="34"/>
        <v>0</v>
      </c>
      <c r="AM1878" s="36">
        <f t="shared" si="35"/>
        <v>0</v>
      </c>
      <c r="AN1878" s="46">
        <f t="shared" si="36"/>
        <v>0</v>
      </c>
      <c r="AO1878" s="36">
        <f t="shared" si="37"/>
        <v>0</v>
      </c>
      <c r="AP1878" s="36">
        <f t="shared" si="39"/>
        <v>0</v>
      </c>
      <c r="AQ1878" s="36">
        <f t="shared" si="40"/>
        <v>0</v>
      </c>
      <c r="AR1878" s="36">
        <f t="shared" si="38"/>
        <v>0</v>
      </c>
      <c r="AS1878" s="38">
        <f t="shared" si="45"/>
        <v>0</v>
      </c>
      <c r="AT1878" s="38">
        <f t="shared" si="46"/>
        <v>0</v>
      </c>
      <c r="AU1878" s="38">
        <f t="shared" si="47"/>
        <v>0</v>
      </c>
      <c r="AV1878" s="38">
        <f t="shared" si="48"/>
        <v>0</v>
      </c>
      <c r="AW1878" s="38">
        <f t="shared" si="51"/>
        <v>0</v>
      </c>
      <c r="AX1878" s="38">
        <f t="shared" si="52"/>
        <v>0</v>
      </c>
      <c r="AY1878" s="38">
        <f t="shared" si="49"/>
        <v>0</v>
      </c>
      <c r="AZ1878" s="12">
        <f t="shared" si="30"/>
        <v>134.9762665</v>
      </c>
      <c r="BA1878" s="12">
        <f t="shared" si="41"/>
        <v>99.6183679</v>
      </c>
      <c r="BB1878" s="12">
        <f t="shared" si="53"/>
        <v>130.8153082</v>
      </c>
      <c r="BC1878" s="12">
        <f t="shared" si="50"/>
        <v>0</v>
      </c>
      <c r="BD1878" s="12">
        <f t="shared" si="54"/>
        <v>119.7361607</v>
      </c>
    </row>
    <row r="1879" ht="14.25" customHeight="1">
      <c r="A1879" s="7">
        <v>39247.0</v>
      </c>
      <c r="B1879" s="21" t="s">
        <v>90</v>
      </c>
      <c r="C1879" s="8">
        <v>41.25605</v>
      </c>
      <c r="D1879" s="33">
        <f t="shared" si="5"/>
        <v>0.007531075639</v>
      </c>
      <c r="E1879" s="33">
        <f t="shared" si="7"/>
        <v>0.008138726133</v>
      </c>
      <c r="F1879" s="33">
        <f t="shared" si="9"/>
        <v>-0.01561548903</v>
      </c>
      <c r="G1879" s="33">
        <f t="shared" si="11"/>
        <v>-0.0200608428</v>
      </c>
      <c r="H1879" s="33">
        <f t="shared" si="20"/>
        <v>0.1606069329</v>
      </c>
      <c r="I1879" s="45">
        <f t="shared" si="31"/>
        <v>-1.316764499</v>
      </c>
      <c r="J1879" s="45">
        <f t="shared" si="43"/>
        <v>-2.077486534</v>
      </c>
      <c r="K1879" s="21" t="s">
        <v>91</v>
      </c>
      <c r="L1879" s="8">
        <v>15.447843</v>
      </c>
      <c r="M1879" s="33">
        <f t="shared" si="6"/>
        <v>-0.0009735562489</v>
      </c>
      <c r="N1879" s="33">
        <f t="shared" si="8"/>
        <v>0.005321071172</v>
      </c>
      <c r="O1879" s="33">
        <f t="shared" si="10"/>
        <v>-0.02522360517</v>
      </c>
      <c r="P1879" s="33">
        <f t="shared" si="12"/>
        <v>-0.02060286285</v>
      </c>
      <c r="Q1879" s="45">
        <f t="shared" si="21"/>
        <v>-0.1181205193</v>
      </c>
      <c r="R1879" s="45">
        <f t="shared" si="32"/>
        <v>-1.839441983</v>
      </c>
      <c r="S1879" s="45">
        <f t="shared" si="44"/>
        <v>-1.55421172</v>
      </c>
      <c r="T1879" s="33">
        <f t="shared" si="22"/>
        <v>0.2787274522</v>
      </c>
      <c r="U1879" s="33">
        <f t="shared" si="33"/>
        <v>0.5226774842</v>
      </c>
      <c r="V1879" s="33">
        <f t="shared" si="42"/>
        <v>-0.5232748142</v>
      </c>
      <c r="W1879" s="44">
        <f t="shared" si="13"/>
        <v>0.006494320378</v>
      </c>
      <c r="X1879" s="44">
        <f t="shared" si="14"/>
        <v>0.008518830638</v>
      </c>
      <c r="Y1879" s="33">
        <f t="shared" si="15"/>
        <v>1.311735508</v>
      </c>
      <c r="Z1879" s="43">
        <v>1.0</v>
      </c>
      <c r="AA1879" s="33">
        <f t="shared" si="16"/>
        <v>2.311735508</v>
      </c>
      <c r="AB1879" s="33">
        <f t="shared" si="17"/>
        <v>0.5674245619</v>
      </c>
      <c r="AC1879" s="33">
        <f t="shared" si="18"/>
        <v>0.4325754381</v>
      </c>
      <c r="AD1879" s="33">
        <f t="shared" si="19"/>
        <v>-0.004058147001</v>
      </c>
      <c r="AE1879" s="34">
        <f t="shared" si="23"/>
        <v>0</v>
      </c>
      <c r="AF1879" s="34">
        <f t="shared" si="24"/>
        <v>0</v>
      </c>
      <c r="AG1879" s="34">
        <f t="shared" si="25"/>
        <v>0</v>
      </c>
      <c r="AH1879" s="34">
        <f t="shared" si="26"/>
        <v>0</v>
      </c>
      <c r="AI1879" s="34">
        <f t="shared" si="28"/>
        <v>0</v>
      </c>
      <c r="AJ1879" s="34">
        <f t="shared" si="29"/>
        <v>0</v>
      </c>
      <c r="AK1879" s="34">
        <f t="shared" si="27"/>
        <v>0</v>
      </c>
      <c r="AL1879" s="36">
        <f t="shared" si="34"/>
        <v>0</v>
      </c>
      <c r="AM1879" s="36">
        <f t="shared" si="35"/>
        <v>0</v>
      </c>
      <c r="AN1879" s="46">
        <f t="shared" si="36"/>
        <v>0</v>
      </c>
      <c r="AO1879" s="36">
        <f t="shared" si="37"/>
        <v>0</v>
      </c>
      <c r="AP1879" s="36">
        <f t="shared" si="39"/>
        <v>0</v>
      </c>
      <c r="AQ1879" s="36">
        <f t="shared" si="40"/>
        <v>0</v>
      </c>
      <c r="AR1879" s="36">
        <f t="shared" si="38"/>
        <v>0</v>
      </c>
      <c r="AS1879" s="38">
        <f t="shared" si="45"/>
        <v>0</v>
      </c>
      <c r="AT1879" s="38">
        <f t="shared" si="46"/>
        <v>0</v>
      </c>
      <c r="AU1879" s="38">
        <f t="shared" si="47"/>
        <v>0</v>
      </c>
      <c r="AV1879" s="38">
        <f t="shared" si="48"/>
        <v>0</v>
      </c>
      <c r="AW1879" s="38">
        <f t="shared" si="51"/>
        <v>0</v>
      </c>
      <c r="AX1879" s="38">
        <f t="shared" si="52"/>
        <v>0</v>
      </c>
      <c r="AY1879" s="38">
        <f t="shared" si="49"/>
        <v>0</v>
      </c>
      <c r="AZ1879" s="12">
        <f t="shared" si="30"/>
        <v>134.9762665</v>
      </c>
      <c r="BA1879" s="12">
        <f t="shared" si="41"/>
        <v>99.6183679</v>
      </c>
      <c r="BB1879" s="12">
        <f t="shared" si="53"/>
        <v>130.8153082</v>
      </c>
      <c r="BC1879" s="12">
        <f t="shared" si="50"/>
        <v>0</v>
      </c>
      <c r="BD1879" s="12">
        <f t="shared" si="54"/>
        <v>119.7361607</v>
      </c>
    </row>
    <row r="1880" ht="14.25" customHeight="1">
      <c r="A1880" s="7">
        <v>39248.0</v>
      </c>
      <c r="B1880" s="21" t="s">
        <v>90</v>
      </c>
      <c r="C1880" s="8">
        <v>41.126503</v>
      </c>
      <c r="D1880" s="33">
        <f t="shared" si="5"/>
        <v>-0.003140072789</v>
      </c>
      <c r="E1880" s="33">
        <f t="shared" si="7"/>
        <v>0.001050449955</v>
      </c>
      <c r="F1880" s="33">
        <f t="shared" si="9"/>
        <v>-0.02399088677</v>
      </c>
      <c r="G1880" s="33">
        <f t="shared" si="11"/>
        <v>-0.02099849933</v>
      </c>
      <c r="H1880" s="33">
        <f t="shared" si="20"/>
        <v>-0.2341728723</v>
      </c>
      <c r="I1880" s="45">
        <f t="shared" si="31"/>
        <v>-1.675414409</v>
      </c>
      <c r="J1880" s="45">
        <f t="shared" si="43"/>
        <v>-2.096965812</v>
      </c>
      <c r="K1880" s="21" t="s">
        <v>91</v>
      </c>
      <c r="L1880" s="8">
        <v>15.529136</v>
      </c>
      <c r="M1880" s="33">
        <f t="shared" si="6"/>
        <v>0.005262417543</v>
      </c>
      <c r="N1880" s="33">
        <f t="shared" si="8"/>
        <v>0.004939686027</v>
      </c>
      <c r="O1880" s="33">
        <f t="shared" si="10"/>
        <v>-0.01656754746</v>
      </c>
      <c r="P1880" s="33">
        <f t="shared" si="12"/>
        <v>-0.00526406648</v>
      </c>
      <c r="Q1880" s="45">
        <f t="shared" si="21"/>
        <v>-0.1323918068</v>
      </c>
      <c r="R1880" s="45">
        <f t="shared" si="32"/>
        <v>-1.391972554</v>
      </c>
      <c r="S1880" s="45">
        <f t="shared" si="44"/>
        <v>-1.110847901</v>
      </c>
      <c r="T1880" s="33">
        <f t="shared" si="22"/>
        <v>-0.1017810655</v>
      </c>
      <c r="U1880" s="33">
        <f t="shared" si="33"/>
        <v>-0.2834418551</v>
      </c>
      <c r="V1880" s="33">
        <f t="shared" si="42"/>
        <v>-0.9861179107</v>
      </c>
      <c r="W1880" s="44">
        <f t="shared" si="13"/>
        <v>0.00650704485</v>
      </c>
      <c r="X1880" s="44">
        <f t="shared" si="14"/>
        <v>0.00833784527</v>
      </c>
      <c r="Y1880" s="33">
        <f t="shared" si="15"/>
        <v>1.281356662</v>
      </c>
      <c r="Z1880" s="43">
        <v>1.0</v>
      </c>
      <c r="AA1880" s="33">
        <f t="shared" si="16"/>
        <v>2.281356662</v>
      </c>
      <c r="AB1880" s="33">
        <f t="shared" si="17"/>
        <v>0.5616643305</v>
      </c>
      <c r="AC1880" s="33">
        <f t="shared" si="18"/>
        <v>0.4383356695</v>
      </c>
      <c r="AD1880" s="33">
        <f t="shared" si="19"/>
        <v>-0.002287080572</v>
      </c>
      <c r="AE1880" s="34">
        <f t="shared" si="23"/>
        <v>0</v>
      </c>
      <c r="AF1880" s="34">
        <f t="shared" si="24"/>
        <v>0</v>
      </c>
      <c r="AG1880" s="34">
        <f t="shared" si="25"/>
        <v>0</v>
      </c>
      <c r="AH1880" s="34">
        <f t="shared" si="26"/>
        <v>0</v>
      </c>
      <c r="AI1880" s="34">
        <f t="shared" si="28"/>
        <v>0</v>
      </c>
      <c r="AJ1880" s="34">
        <f t="shared" si="29"/>
        <v>0</v>
      </c>
      <c r="AK1880" s="34">
        <f t="shared" si="27"/>
        <v>0</v>
      </c>
      <c r="AL1880" s="36">
        <f t="shared" si="34"/>
        <v>0</v>
      </c>
      <c r="AM1880" s="36">
        <f t="shared" si="35"/>
        <v>0</v>
      </c>
      <c r="AN1880" s="46">
        <f t="shared" si="36"/>
        <v>0</v>
      </c>
      <c r="AO1880" s="36">
        <f t="shared" si="37"/>
        <v>0</v>
      </c>
      <c r="AP1880" s="36">
        <f t="shared" si="39"/>
        <v>0</v>
      </c>
      <c r="AQ1880" s="36">
        <f t="shared" si="40"/>
        <v>0</v>
      </c>
      <c r="AR1880" s="36">
        <f t="shared" si="38"/>
        <v>0</v>
      </c>
      <c r="AS1880" s="38">
        <f t="shared" si="45"/>
        <v>0</v>
      </c>
      <c r="AT1880" s="38">
        <f t="shared" si="46"/>
        <v>0</v>
      </c>
      <c r="AU1880" s="38">
        <f t="shared" si="47"/>
        <v>0</v>
      </c>
      <c r="AV1880" s="38">
        <f t="shared" si="48"/>
        <v>0</v>
      </c>
      <c r="AW1880" s="38">
        <f t="shared" si="51"/>
        <v>0</v>
      </c>
      <c r="AX1880" s="38">
        <f t="shared" si="52"/>
        <v>0</v>
      </c>
      <c r="AY1880" s="38">
        <f t="shared" si="49"/>
        <v>0</v>
      </c>
      <c r="AZ1880" s="12">
        <f t="shared" si="30"/>
        <v>134.9762665</v>
      </c>
      <c r="BA1880" s="12">
        <f t="shared" si="41"/>
        <v>99.6183679</v>
      </c>
      <c r="BB1880" s="12">
        <f t="shared" si="53"/>
        <v>130.8153082</v>
      </c>
      <c r="BC1880" s="12">
        <f t="shared" si="50"/>
        <v>0</v>
      </c>
      <c r="BD1880" s="12">
        <f t="shared" si="54"/>
        <v>119.7361607</v>
      </c>
    </row>
    <row r="1881" ht="14.25" customHeight="1">
      <c r="A1881" s="7">
        <v>39251.0</v>
      </c>
      <c r="B1881" s="21" t="s">
        <v>90</v>
      </c>
      <c r="C1881" s="8">
        <v>41.071022</v>
      </c>
      <c r="D1881" s="33">
        <f t="shared" si="5"/>
        <v>-0.001349032764</v>
      </c>
      <c r="E1881" s="33">
        <f t="shared" si="7"/>
        <v>0.008328656191</v>
      </c>
      <c r="F1881" s="33">
        <f t="shared" si="9"/>
        <v>-0.01974284726</v>
      </c>
      <c r="G1881" s="33">
        <f t="shared" si="11"/>
        <v>-0.03625005805</v>
      </c>
      <c r="H1881" s="33">
        <f t="shared" si="20"/>
        <v>0.2074646118</v>
      </c>
      <c r="I1881" s="45">
        <f t="shared" si="31"/>
        <v>-1.409649747</v>
      </c>
      <c r="J1881" s="45">
        <f t="shared" si="43"/>
        <v>-2.731284329</v>
      </c>
      <c r="K1881" s="21" t="s">
        <v>91</v>
      </c>
      <c r="L1881" s="8">
        <v>15.583318</v>
      </c>
      <c r="M1881" s="33">
        <f t="shared" si="6"/>
        <v>0.003489054381</v>
      </c>
      <c r="N1881" s="33">
        <f t="shared" si="8"/>
        <v>0.009227020931</v>
      </c>
      <c r="O1881" s="33">
        <f t="shared" si="10"/>
        <v>-0.01070082065</v>
      </c>
      <c r="P1881" s="33">
        <f t="shared" si="12"/>
        <v>-0.009948534003</v>
      </c>
      <c r="Q1881" s="45">
        <f t="shared" si="21"/>
        <v>0.1113649563</v>
      </c>
      <c r="R1881" s="45">
        <f t="shared" si="32"/>
        <v>-1.096664813</v>
      </c>
      <c r="S1881" s="45">
        <f t="shared" si="44"/>
        <v>-1.213460202</v>
      </c>
      <c r="T1881" s="33">
        <f t="shared" si="22"/>
        <v>0.09609965551</v>
      </c>
      <c r="U1881" s="33">
        <f t="shared" si="33"/>
        <v>-0.3129849339</v>
      </c>
      <c r="V1881" s="33">
        <f t="shared" si="42"/>
        <v>-1.517824127</v>
      </c>
      <c r="W1881" s="44">
        <f t="shared" si="13"/>
        <v>0.00539001933</v>
      </c>
      <c r="X1881" s="44">
        <f t="shared" si="14"/>
        <v>0.00814951554</v>
      </c>
      <c r="Y1881" s="33">
        <f t="shared" si="15"/>
        <v>1.511964066</v>
      </c>
      <c r="Z1881" s="43">
        <v>1.0</v>
      </c>
      <c r="AA1881" s="33">
        <f t="shared" si="16"/>
        <v>2.511964066</v>
      </c>
      <c r="AB1881" s="33">
        <f t="shared" si="17"/>
        <v>0.6019051332</v>
      </c>
      <c r="AC1881" s="33">
        <f t="shared" si="18"/>
        <v>0.3980948668</v>
      </c>
      <c r="AD1881" s="33">
        <f t="shared" si="19"/>
        <v>-0.004295198401</v>
      </c>
      <c r="AE1881" s="34">
        <f t="shared" si="23"/>
        <v>0</v>
      </c>
      <c r="AF1881" s="34">
        <f t="shared" si="24"/>
        <v>0</v>
      </c>
      <c r="AG1881" s="34">
        <f t="shared" si="25"/>
        <v>0</v>
      </c>
      <c r="AH1881" s="34">
        <f t="shared" si="26"/>
        <v>0</v>
      </c>
      <c r="AI1881" s="34">
        <f t="shared" si="28"/>
        <v>0</v>
      </c>
      <c r="AJ1881" s="34">
        <f t="shared" si="29"/>
        <v>0</v>
      </c>
      <c r="AK1881" s="34">
        <f t="shared" si="27"/>
        <v>0</v>
      </c>
      <c r="AL1881" s="36">
        <f t="shared" si="34"/>
        <v>0</v>
      </c>
      <c r="AM1881" s="36">
        <f t="shared" si="35"/>
        <v>0</v>
      </c>
      <c r="AN1881" s="46">
        <f t="shared" si="36"/>
        <v>0</v>
      </c>
      <c r="AO1881" s="36">
        <f t="shared" si="37"/>
        <v>0</v>
      </c>
      <c r="AP1881" s="36">
        <f t="shared" si="39"/>
        <v>0</v>
      </c>
      <c r="AQ1881" s="36">
        <f t="shared" si="40"/>
        <v>0</v>
      </c>
      <c r="AR1881" s="36">
        <f t="shared" si="38"/>
        <v>0</v>
      </c>
      <c r="AS1881" s="38">
        <f t="shared" si="45"/>
        <v>1</v>
      </c>
      <c r="AT1881" s="38">
        <f t="shared" si="46"/>
        <v>0</v>
      </c>
      <c r="AU1881" s="38">
        <f t="shared" si="47"/>
        <v>0</v>
      </c>
      <c r="AV1881" s="38">
        <f t="shared" si="48"/>
        <v>1</v>
      </c>
      <c r="AW1881" s="38">
        <f t="shared" si="51"/>
        <v>0</v>
      </c>
      <c r="AX1881" s="38">
        <f t="shared" si="52"/>
        <v>1</v>
      </c>
      <c r="AY1881" s="38">
        <f t="shared" si="49"/>
        <v>-0.004295198401</v>
      </c>
      <c r="AZ1881" s="12">
        <f t="shared" si="30"/>
        <v>134.9762665</v>
      </c>
      <c r="BA1881" s="12">
        <f t="shared" si="41"/>
        <v>99.6183679</v>
      </c>
      <c r="BB1881" s="12">
        <f t="shared" si="53"/>
        <v>130.2534305</v>
      </c>
      <c r="BC1881" s="12">
        <f t="shared" si="50"/>
        <v>-0.0014317328</v>
      </c>
      <c r="BD1881" s="12">
        <f t="shared" si="54"/>
        <v>119.5647305</v>
      </c>
    </row>
    <row r="1882" ht="14.25" customHeight="1">
      <c r="A1882" s="7">
        <v>39252.0</v>
      </c>
      <c r="B1882" s="21" t="s">
        <v>90</v>
      </c>
      <c r="C1882" s="8">
        <v>40.583775</v>
      </c>
      <c r="D1882" s="33">
        <f t="shared" si="5"/>
        <v>-0.01186352266</v>
      </c>
      <c r="E1882" s="33">
        <f t="shared" si="7"/>
        <v>-0.003482477766</v>
      </c>
      <c r="F1882" s="33">
        <f t="shared" si="9"/>
        <v>-0.02148857623</v>
      </c>
      <c r="G1882" s="33">
        <f t="shared" si="11"/>
        <v>-0.04147547558</v>
      </c>
      <c r="H1882" s="33">
        <f t="shared" si="20"/>
        <v>-0.470258578</v>
      </c>
      <c r="I1882" s="45">
        <f t="shared" si="31"/>
        <v>-1.439559619</v>
      </c>
      <c r="J1882" s="45">
        <f t="shared" si="43"/>
        <v>-2.805967225</v>
      </c>
      <c r="K1882" s="21" t="s">
        <v>91</v>
      </c>
      <c r="L1882" s="8">
        <v>15.471931</v>
      </c>
      <c r="M1882" s="33">
        <f t="shared" si="6"/>
        <v>-0.00714783591</v>
      </c>
      <c r="N1882" s="33">
        <f t="shared" si="8"/>
        <v>0.01161439457</v>
      </c>
      <c r="O1882" s="33">
        <f t="shared" si="10"/>
        <v>-0.0112011748</v>
      </c>
      <c r="P1882" s="33">
        <f t="shared" si="12"/>
        <v>-0.003391652659</v>
      </c>
      <c r="Q1882" s="45">
        <f t="shared" si="21"/>
        <v>0.2530379352</v>
      </c>
      <c r="R1882" s="45">
        <f t="shared" si="32"/>
        <v>-1.081914223</v>
      </c>
      <c r="S1882" s="45">
        <f t="shared" si="44"/>
        <v>-1.010561263</v>
      </c>
      <c r="T1882" s="33">
        <f t="shared" si="22"/>
        <v>-0.7232965133</v>
      </c>
      <c r="U1882" s="33">
        <f t="shared" si="33"/>
        <v>-0.3576453951</v>
      </c>
      <c r="V1882" s="33">
        <f t="shared" si="42"/>
        <v>-1.795405962</v>
      </c>
      <c r="W1882" s="44">
        <f t="shared" si="13"/>
        <v>0.005756533806</v>
      </c>
      <c r="X1882" s="44">
        <f t="shared" si="14"/>
        <v>0.007711273427</v>
      </c>
      <c r="Y1882" s="33">
        <f t="shared" si="15"/>
        <v>1.33956886</v>
      </c>
      <c r="Z1882" s="43">
        <v>1.0</v>
      </c>
      <c r="AA1882" s="33">
        <f t="shared" si="16"/>
        <v>2.33956886</v>
      </c>
      <c r="AB1882" s="33">
        <f t="shared" si="17"/>
        <v>0.5725708197</v>
      </c>
      <c r="AC1882" s="33">
        <f t="shared" si="18"/>
        <v>0.4274291803</v>
      </c>
      <c r="AD1882" s="33">
        <f t="shared" si="19"/>
        <v>-0.003268592233</v>
      </c>
      <c r="AE1882" s="34">
        <f t="shared" si="23"/>
        <v>0</v>
      </c>
      <c r="AF1882" s="34">
        <f t="shared" si="24"/>
        <v>0</v>
      </c>
      <c r="AG1882" s="34">
        <f t="shared" si="25"/>
        <v>0</v>
      </c>
      <c r="AH1882" s="34">
        <f t="shared" si="26"/>
        <v>0</v>
      </c>
      <c r="AI1882" s="34">
        <f t="shared" si="28"/>
        <v>0</v>
      </c>
      <c r="AJ1882" s="34">
        <f t="shared" si="29"/>
        <v>0</v>
      </c>
      <c r="AK1882" s="34">
        <f t="shared" si="27"/>
        <v>0</v>
      </c>
      <c r="AL1882" s="36">
        <f t="shared" si="34"/>
        <v>0</v>
      </c>
      <c r="AM1882" s="36">
        <f t="shared" si="35"/>
        <v>0</v>
      </c>
      <c r="AN1882" s="46">
        <f t="shared" si="36"/>
        <v>0</v>
      </c>
      <c r="AO1882" s="36">
        <f t="shared" si="37"/>
        <v>0</v>
      </c>
      <c r="AP1882" s="36">
        <f t="shared" si="39"/>
        <v>0</v>
      </c>
      <c r="AQ1882" s="36">
        <f t="shared" si="40"/>
        <v>0</v>
      </c>
      <c r="AR1882" s="36">
        <f t="shared" si="38"/>
        <v>0</v>
      </c>
      <c r="AS1882" s="38">
        <f t="shared" si="45"/>
        <v>1</v>
      </c>
      <c r="AT1882" s="38">
        <f t="shared" si="46"/>
        <v>0</v>
      </c>
      <c r="AU1882" s="38">
        <f t="shared" si="47"/>
        <v>0</v>
      </c>
      <c r="AV1882" s="38">
        <f t="shared" si="48"/>
        <v>2</v>
      </c>
      <c r="AW1882" s="38">
        <f t="shared" si="51"/>
        <v>0</v>
      </c>
      <c r="AX1882" s="38">
        <f t="shared" si="52"/>
        <v>1</v>
      </c>
      <c r="AY1882" s="38">
        <f t="shared" si="49"/>
        <v>-0.003268592233</v>
      </c>
      <c r="AZ1882" s="12">
        <f t="shared" si="30"/>
        <v>134.9762665</v>
      </c>
      <c r="BA1882" s="12">
        <f t="shared" si="41"/>
        <v>99.6183679</v>
      </c>
      <c r="BB1882" s="12">
        <f t="shared" si="53"/>
        <v>129.8276852</v>
      </c>
      <c r="BC1882" s="12">
        <f t="shared" si="50"/>
        <v>-0.001089530744</v>
      </c>
      <c r="BD1882" s="12">
        <f t="shared" si="54"/>
        <v>119.4344611</v>
      </c>
    </row>
    <row r="1883" ht="14.25" customHeight="1">
      <c r="A1883" s="7">
        <v>39253.0</v>
      </c>
      <c r="B1883" s="21" t="s">
        <v>90</v>
      </c>
      <c r="C1883" s="8">
        <v>40.411053</v>
      </c>
      <c r="D1883" s="33">
        <f t="shared" si="5"/>
        <v>-0.004255937256</v>
      </c>
      <c r="E1883" s="33">
        <f t="shared" si="7"/>
        <v>-0.0131049459</v>
      </c>
      <c r="F1883" s="33">
        <f t="shared" si="9"/>
        <v>-0.02296497139</v>
      </c>
      <c r="G1883" s="33">
        <f t="shared" si="11"/>
        <v>-0.04055076222</v>
      </c>
      <c r="H1883" s="33">
        <f t="shared" si="20"/>
        <v>-1.013507396</v>
      </c>
      <c r="I1883" s="45">
        <f t="shared" si="31"/>
        <v>-1.453245584</v>
      </c>
      <c r="J1883" s="45">
        <f t="shared" si="43"/>
        <v>-2.600235201</v>
      </c>
      <c r="K1883" s="21" t="s">
        <v>91</v>
      </c>
      <c r="L1883" s="8">
        <v>15.502039</v>
      </c>
      <c r="M1883" s="33">
        <f t="shared" si="6"/>
        <v>0.001945975586</v>
      </c>
      <c r="N1883" s="33">
        <f t="shared" si="8"/>
        <v>0.002531349721</v>
      </c>
      <c r="O1883" s="33">
        <f t="shared" si="10"/>
        <v>-0.003180336711</v>
      </c>
      <c r="P1883" s="33">
        <f t="shared" si="12"/>
        <v>0.006888811683</v>
      </c>
      <c r="Q1883" s="45">
        <f t="shared" si="21"/>
        <v>-0.2251460796</v>
      </c>
      <c r="R1883" s="45">
        <f t="shared" si="32"/>
        <v>-0.721326419</v>
      </c>
      <c r="S1883" s="45">
        <f t="shared" si="44"/>
        <v>-0.722710636</v>
      </c>
      <c r="T1883" s="33">
        <f t="shared" si="22"/>
        <v>-0.7883613162</v>
      </c>
      <c r="U1883" s="33">
        <f t="shared" si="33"/>
        <v>-0.7319191649</v>
      </c>
      <c r="V1883" s="33">
        <f t="shared" si="42"/>
        <v>-1.877524565</v>
      </c>
      <c r="W1883" s="44">
        <f t="shared" si="13"/>
        <v>0.005733148245</v>
      </c>
      <c r="X1883" s="44">
        <f t="shared" si="14"/>
        <v>0.00747852756</v>
      </c>
      <c r="Y1883" s="33">
        <f t="shared" si="15"/>
        <v>1.304436453</v>
      </c>
      <c r="Z1883" s="43">
        <v>1.0</v>
      </c>
      <c r="AA1883" s="33">
        <f t="shared" si="16"/>
        <v>2.304436453</v>
      </c>
      <c r="AB1883" s="33">
        <f t="shared" si="17"/>
        <v>0.5660544257</v>
      </c>
      <c r="AC1883" s="33">
        <f t="shared" si="18"/>
        <v>0.4339455743</v>
      </c>
      <c r="AD1883" s="33">
        <f t="shared" si="19"/>
        <v>-0.001946469907</v>
      </c>
      <c r="AE1883" s="34">
        <f t="shared" si="23"/>
        <v>0</v>
      </c>
      <c r="AF1883" s="34">
        <f t="shared" si="24"/>
        <v>0</v>
      </c>
      <c r="AG1883" s="34">
        <f t="shared" si="25"/>
        <v>0</v>
      </c>
      <c r="AH1883" s="34">
        <f t="shared" si="26"/>
        <v>0</v>
      </c>
      <c r="AI1883" s="34">
        <f t="shared" si="28"/>
        <v>0</v>
      </c>
      <c r="AJ1883" s="34">
        <f t="shared" si="29"/>
        <v>0</v>
      </c>
      <c r="AK1883" s="34">
        <f t="shared" si="27"/>
        <v>0</v>
      </c>
      <c r="AL1883" s="36">
        <f t="shared" si="34"/>
        <v>0</v>
      </c>
      <c r="AM1883" s="36">
        <f t="shared" si="35"/>
        <v>0</v>
      </c>
      <c r="AN1883" s="46">
        <f t="shared" si="36"/>
        <v>0</v>
      </c>
      <c r="AO1883" s="36">
        <f t="shared" si="37"/>
        <v>0</v>
      </c>
      <c r="AP1883" s="36">
        <f t="shared" si="39"/>
        <v>0</v>
      </c>
      <c r="AQ1883" s="36">
        <f t="shared" si="40"/>
        <v>0</v>
      </c>
      <c r="AR1883" s="36">
        <f t="shared" si="38"/>
        <v>0</v>
      </c>
      <c r="AS1883" s="38">
        <f t="shared" si="45"/>
        <v>1</v>
      </c>
      <c r="AT1883" s="38">
        <f t="shared" si="46"/>
        <v>0</v>
      </c>
      <c r="AU1883" s="38">
        <f t="shared" si="47"/>
        <v>0</v>
      </c>
      <c r="AV1883" s="38">
        <f t="shared" si="48"/>
        <v>3</v>
      </c>
      <c r="AW1883" s="38">
        <f t="shared" si="51"/>
        <v>0</v>
      </c>
      <c r="AX1883" s="38">
        <f t="shared" si="52"/>
        <v>1</v>
      </c>
      <c r="AY1883" s="38">
        <f t="shared" si="49"/>
        <v>-0.001946469907</v>
      </c>
      <c r="AZ1883" s="12">
        <f t="shared" si="30"/>
        <v>134.9762665</v>
      </c>
      <c r="BA1883" s="12">
        <f t="shared" si="41"/>
        <v>99.6183679</v>
      </c>
      <c r="BB1883" s="12">
        <f t="shared" si="53"/>
        <v>129.5749795</v>
      </c>
      <c r="BC1883" s="12">
        <f t="shared" si="50"/>
        <v>-0.0006488233023</v>
      </c>
      <c r="BD1883" s="12">
        <f t="shared" si="54"/>
        <v>119.3569692</v>
      </c>
    </row>
    <row r="1884" ht="14.25" customHeight="1">
      <c r="A1884" s="7">
        <v>39254.0</v>
      </c>
      <c r="B1884" s="21" t="s">
        <v>90</v>
      </c>
      <c r="C1884" s="8">
        <v>40.633091</v>
      </c>
      <c r="D1884" s="33">
        <f t="shared" si="5"/>
        <v>0.005494486867</v>
      </c>
      <c r="E1884" s="33">
        <f t="shared" si="7"/>
        <v>-0.01509982172</v>
      </c>
      <c r="F1884" s="33">
        <f t="shared" si="9"/>
        <v>-0.007083988904</v>
      </c>
      <c r="G1884" s="33">
        <f t="shared" si="11"/>
        <v>-0.03556070295</v>
      </c>
      <c r="H1884" s="33">
        <f t="shared" si="20"/>
        <v>-1.097617943</v>
      </c>
      <c r="I1884" s="45">
        <f t="shared" si="31"/>
        <v>-0.7047056214</v>
      </c>
      <c r="J1884" s="45">
        <f t="shared" si="43"/>
        <v>-2.272566876</v>
      </c>
      <c r="K1884" s="21" t="s">
        <v>91</v>
      </c>
      <c r="L1884" s="8">
        <v>15.68268</v>
      </c>
      <c r="M1884" s="33">
        <f t="shared" si="6"/>
        <v>0.01165272517</v>
      </c>
      <c r="N1884" s="33">
        <f t="shared" si="8"/>
        <v>0.01520192819</v>
      </c>
      <c r="O1884" s="33">
        <f t="shared" si="10"/>
        <v>0.02060388991</v>
      </c>
      <c r="P1884" s="33">
        <f t="shared" si="12"/>
        <v>0.02159829099</v>
      </c>
      <c r="Q1884" s="45">
        <f t="shared" si="21"/>
        <v>0.4646317064</v>
      </c>
      <c r="R1884" s="45">
        <f t="shared" si="32"/>
        <v>0.2682360605</v>
      </c>
      <c r="S1884" s="45">
        <f t="shared" si="44"/>
        <v>-0.3342272504</v>
      </c>
      <c r="T1884" s="33">
        <f t="shared" si="22"/>
        <v>-1.562249649</v>
      </c>
      <c r="U1884" s="33">
        <f t="shared" si="33"/>
        <v>-0.972941682</v>
      </c>
      <c r="V1884" s="33">
        <f t="shared" si="42"/>
        <v>-1.938339625</v>
      </c>
      <c r="W1884" s="44">
        <f t="shared" si="13"/>
        <v>0.005958685252</v>
      </c>
      <c r="X1884" s="44">
        <f t="shared" si="14"/>
        <v>0.007842374562</v>
      </c>
      <c r="Y1884" s="33">
        <f t="shared" si="15"/>
        <v>1.316124989</v>
      </c>
      <c r="Z1884" s="43">
        <v>1.0</v>
      </c>
      <c r="AA1884" s="33">
        <f t="shared" si="16"/>
        <v>2.316124989</v>
      </c>
      <c r="AB1884" s="33">
        <f t="shared" si="17"/>
        <v>0.5682443716</v>
      </c>
      <c r="AC1884" s="33">
        <f t="shared" si="18"/>
        <v>0.4317556284</v>
      </c>
      <c r="AD1884" s="33">
        <f t="shared" si="19"/>
        <v>-0.004902316158</v>
      </c>
      <c r="AE1884" s="34">
        <f t="shared" si="23"/>
        <v>1</v>
      </c>
      <c r="AF1884" s="34">
        <f t="shared" si="24"/>
        <v>0</v>
      </c>
      <c r="AG1884" s="34">
        <f t="shared" si="25"/>
        <v>0</v>
      </c>
      <c r="AH1884" s="34">
        <f t="shared" si="26"/>
        <v>1</v>
      </c>
      <c r="AI1884" s="34">
        <f t="shared" si="28"/>
        <v>0</v>
      </c>
      <c r="AJ1884" s="34">
        <f t="shared" si="29"/>
        <v>1</v>
      </c>
      <c r="AK1884" s="34">
        <f t="shared" si="27"/>
        <v>-0.004902316158</v>
      </c>
      <c r="AL1884" s="36">
        <f t="shared" si="34"/>
        <v>0</v>
      </c>
      <c r="AM1884" s="36">
        <f t="shared" si="35"/>
        <v>0</v>
      </c>
      <c r="AN1884" s="46">
        <f t="shared" si="36"/>
        <v>0</v>
      </c>
      <c r="AO1884" s="36">
        <f t="shared" si="37"/>
        <v>0</v>
      </c>
      <c r="AP1884" s="36">
        <f t="shared" si="39"/>
        <v>0</v>
      </c>
      <c r="AQ1884" s="36">
        <f t="shared" si="40"/>
        <v>0</v>
      </c>
      <c r="AR1884" s="36">
        <f t="shared" si="38"/>
        <v>0</v>
      </c>
      <c r="AS1884" s="38">
        <f t="shared" si="45"/>
        <v>1</v>
      </c>
      <c r="AT1884" s="38">
        <f t="shared" si="46"/>
        <v>0</v>
      </c>
      <c r="AU1884" s="38">
        <f t="shared" si="47"/>
        <v>0</v>
      </c>
      <c r="AV1884" s="38">
        <f t="shared" si="48"/>
        <v>4</v>
      </c>
      <c r="AW1884" s="38">
        <f t="shared" si="51"/>
        <v>0</v>
      </c>
      <c r="AX1884" s="38">
        <f t="shared" si="52"/>
        <v>1</v>
      </c>
      <c r="AY1884" s="38">
        <f t="shared" si="49"/>
        <v>-0.004902316158</v>
      </c>
      <c r="AZ1884" s="12">
        <f t="shared" si="30"/>
        <v>134.3145701</v>
      </c>
      <c r="BA1884" s="12">
        <f t="shared" si="41"/>
        <v>99.6183679</v>
      </c>
      <c r="BB1884" s="12">
        <f t="shared" si="53"/>
        <v>128.939762</v>
      </c>
      <c r="BC1884" s="12">
        <f t="shared" si="50"/>
        <v>-0.003268210772</v>
      </c>
      <c r="BD1884" s="12">
        <f t="shared" si="54"/>
        <v>118.9668855</v>
      </c>
    </row>
    <row r="1885" ht="14.25" customHeight="1">
      <c r="A1885" s="7">
        <v>39255.0</v>
      </c>
      <c r="B1885" s="21" t="s">
        <v>90</v>
      </c>
      <c r="C1885" s="8">
        <v>40.00399</v>
      </c>
      <c r="D1885" s="33">
        <f t="shared" si="5"/>
        <v>-0.01548247954</v>
      </c>
      <c r="E1885" s="33">
        <f t="shared" si="7"/>
        <v>-0.02729415141</v>
      </c>
      <c r="F1885" s="33">
        <f t="shared" si="9"/>
        <v>-0.0262723726</v>
      </c>
      <c r="G1885" s="33">
        <f t="shared" si="11"/>
        <v>-0.04716265002</v>
      </c>
      <c r="H1885" s="33">
        <f t="shared" si="20"/>
        <v>-1.792125918</v>
      </c>
      <c r="I1885" s="45">
        <f t="shared" si="31"/>
        <v>-1.528338603</v>
      </c>
      <c r="J1885" s="45">
        <f t="shared" si="43"/>
        <v>-2.590613238</v>
      </c>
      <c r="K1885" s="21" t="s">
        <v>91</v>
      </c>
      <c r="L1885" s="8">
        <v>15.541183</v>
      </c>
      <c r="M1885" s="33">
        <f t="shared" si="6"/>
        <v>-0.009022501256</v>
      </c>
      <c r="N1885" s="33">
        <f t="shared" si="8"/>
        <v>0.0007757675636</v>
      </c>
      <c r="O1885" s="33">
        <f t="shared" si="10"/>
        <v>0.005719285639</v>
      </c>
      <c r="P1885" s="33">
        <f t="shared" si="12"/>
        <v>0.01415903609</v>
      </c>
      <c r="Q1885" s="45">
        <f t="shared" si="21"/>
        <v>-0.3118422591</v>
      </c>
      <c r="R1885" s="45">
        <f t="shared" si="32"/>
        <v>-0.3430594805</v>
      </c>
      <c r="S1885" s="45">
        <f t="shared" si="44"/>
        <v>-0.5184064676</v>
      </c>
      <c r="T1885" s="33">
        <f t="shared" si="22"/>
        <v>-1.480283659</v>
      </c>
      <c r="U1885" s="33">
        <f t="shared" si="33"/>
        <v>-1.185279123</v>
      </c>
      <c r="V1885" s="33">
        <f t="shared" si="42"/>
        <v>-2.07220677</v>
      </c>
      <c r="W1885" s="44">
        <f t="shared" si="13"/>
        <v>0.006696267551</v>
      </c>
      <c r="X1885" s="44">
        <f t="shared" si="14"/>
        <v>0.008144124056</v>
      </c>
      <c r="Y1885" s="33">
        <f t="shared" si="15"/>
        <v>1.216218437</v>
      </c>
      <c r="Z1885" s="43">
        <v>1.0</v>
      </c>
      <c r="AA1885" s="33">
        <f t="shared" si="16"/>
        <v>2.216218437</v>
      </c>
      <c r="AB1885" s="33">
        <f t="shared" si="17"/>
        <v>0.54878094</v>
      </c>
      <c r="AC1885" s="33">
        <f t="shared" si="18"/>
        <v>0.45121906</v>
      </c>
      <c r="AD1885" s="33">
        <f t="shared" si="19"/>
        <v>-0.00308776609</v>
      </c>
      <c r="AE1885" s="34">
        <f t="shared" si="23"/>
        <v>1</v>
      </c>
      <c r="AF1885" s="34">
        <f t="shared" si="24"/>
        <v>0</v>
      </c>
      <c r="AG1885" s="34">
        <f t="shared" si="25"/>
        <v>0</v>
      </c>
      <c r="AH1885" s="34">
        <f t="shared" si="26"/>
        <v>2</v>
      </c>
      <c r="AI1885" s="34">
        <f t="shared" si="28"/>
        <v>0</v>
      </c>
      <c r="AJ1885" s="34">
        <f t="shared" si="29"/>
        <v>1</v>
      </c>
      <c r="AK1885" s="34">
        <f t="shared" si="27"/>
        <v>-0.00308776609</v>
      </c>
      <c r="AL1885" s="36">
        <f t="shared" si="34"/>
        <v>1</v>
      </c>
      <c r="AM1885" s="36">
        <f t="shared" si="35"/>
        <v>0</v>
      </c>
      <c r="AN1885" s="46">
        <f t="shared" si="36"/>
        <v>0</v>
      </c>
      <c r="AO1885" s="36">
        <f t="shared" si="37"/>
        <v>1</v>
      </c>
      <c r="AP1885" s="36">
        <f t="shared" si="39"/>
        <v>0</v>
      </c>
      <c r="AQ1885" s="36">
        <f t="shared" si="40"/>
        <v>1</v>
      </c>
      <c r="AR1885" s="36">
        <f t="shared" si="38"/>
        <v>-0.00308776609</v>
      </c>
      <c r="AS1885" s="38">
        <f t="shared" si="45"/>
        <v>1</v>
      </c>
      <c r="AT1885" s="38">
        <f t="shared" si="46"/>
        <v>0</v>
      </c>
      <c r="AU1885" s="38">
        <f t="shared" si="47"/>
        <v>0</v>
      </c>
      <c r="AV1885" s="38">
        <f t="shared" si="48"/>
        <v>5</v>
      </c>
      <c r="AW1885" s="38">
        <f t="shared" si="51"/>
        <v>0</v>
      </c>
      <c r="AX1885" s="38">
        <f t="shared" si="52"/>
        <v>1</v>
      </c>
      <c r="AY1885" s="38">
        <f t="shared" si="49"/>
        <v>-0.00308776609</v>
      </c>
      <c r="AZ1885" s="12">
        <f t="shared" si="30"/>
        <v>133.8998382</v>
      </c>
      <c r="BA1885" s="12">
        <f t="shared" si="41"/>
        <v>99.31076968</v>
      </c>
      <c r="BB1885" s="12">
        <f t="shared" si="53"/>
        <v>128.5416261</v>
      </c>
      <c r="BC1885" s="12">
        <f t="shared" si="50"/>
        <v>-0.00308776609</v>
      </c>
      <c r="BD1885" s="12">
        <f t="shared" si="54"/>
        <v>118.5995436</v>
      </c>
    </row>
    <row r="1886" ht="14.25" customHeight="1">
      <c r="A1886" s="7">
        <v>39258.0</v>
      </c>
      <c r="B1886" s="21" t="s">
        <v>90</v>
      </c>
      <c r="C1886" s="8">
        <v>39.87447</v>
      </c>
      <c r="D1886" s="33">
        <f t="shared" si="5"/>
        <v>-0.003237677042</v>
      </c>
      <c r="E1886" s="33">
        <f t="shared" si="7"/>
        <v>-0.0291337284</v>
      </c>
      <c r="F1886" s="33">
        <f t="shared" si="9"/>
        <v>-0.02104771701</v>
      </c>
      <c r="G1886" s="33">
        <f t="shared" si="11"/>
        <v>-0.05535422982</v>
      </c>
      <c r="H1886" s="33">
        <f t="shared" si="20"/>
        <v>-1.871351039</v>
      </c>
      <c r="I1886" s="45">
        <f t="shared" si="31"/>
        <v>-1.254179173</v>
      </c>
      <c r="J1886" s="45">
        <f t="shared" si="43"/>
        <v>-2.730216715</v>
      </c>
      <c r="K1886" s="21" t="s">
        <v>91</v>
      </c>
      <c r="L1886" s="8">
        <v>15.586337</v>
      </c>
      <c r="M1886" s="33">
        <f t="shared" si="6"/>
        <v>0.002905441626</v>
      </c>
      <c r="N1886" s="33">
        <f t="shared" si="8"/>
        <v>0.0001937328109</v>
      </c>
      <c r="O1886" s="33">
        <f t="shared" si="10"/>
        <v>0.009422541318</v>
      </c>
      <c r="P1886" s="33">
        <f t="shared" si="12"/>
        <v>0.004364632283</v>
      </c>
      <c r="Q1886" s="45">
        <f t="shared" si="21"/>
        <v>-0.3513849628</v>
      </c>
      <c r="R1886" s="45">
        <f t="shared" si="32"/>
        <v>-0.1821416162</v>
      </c>
      <c r="S1886" s="45">
        <f t="shared" si="44"/>
        <v>-0.7629028555</v>
      </c>
      <c r="T1886" s="33">
        <f t="shared" si="22"/>
        <v>-1.519966077</v>
      </c>
      <c r="U1886" s="33">
        <f t="shared" si="33"/>
        <v>-1.072037557</v>
      </c>
      <c r="V1886" s="33">
        <f t="shared" si="42"/>
        <v>-1.967313859</v>
      </c>
      <c r="W1886" s="44">
        <f t="shared" si="13"/>
        <v>0.006440603331</v>
      </c>
      <c r="X1886" s="44">
        <f t="shared" si="14"/>
        <v>0.00766850306</v>
      </c>
      <c r="Y1886" s="33">
        <f t="shared" si="15"/>
        <v>1.190649799</v>
      </c>
      <c r="Z1886" s="43">
        <v>1.0</v>
      </c>
      <c r="AA1886" s="33">
        <f t="shared" si="16"/>
        <v>2.190649799</v>
      </c>
      <c r="AB1886" s="33">
        <f t="shared" si="17"/>
        <v>0.5435144401</v>
      </c>
      <c r="AC1886" s="33">
        <f t="shared" si="18"/>
        <v>0.4564855599</v>
      </c>
      <c r="AD1886" s="33">
        <f t="shared" si="19"/>
        <v>-0.001502733569</v>
      </c>
      <c r="AE1886" s="34">
        <f t="shared" si="23"/>
        <v>1</v>
      </c>
      <c r="AF1886" s="34">
        <f t="shared" si="24"/>
        <v>0</v>
      </c>
      <c r="AG1886" s="34">
        <f t="shared" si="25"/>
        <v>0</v>
      </c>
      <c r="AH1886" s="34">
        <f t="shared" si="26"/>
        <v>3</v>
      </c>
      <c r="AI1886" s="34">
        <f t="shared" si="28"/>
        <v>0</v>
      </c>
      <c r="AJ1886" s="34">
        <f t="shared" si="29"/>
        <v>1</v>
      </c>
      <c r="AK1886" s="34">
        <f t="shared" si="27"/>
        <v>-0.001502733569</v>
      </c>
      <c r="AL1886" s="36">
        <f t="shared" si="34"/>
        <v>1</v>
      </c>
      <c r="AM1886" s="36">
        <f t="shared" si="35"/>
        <v>0</v>
      </c>
      <c r="AN1886" s="46">
        <f t="shared" si="36"/>
        <v>0</v>
      </c>
      <c r="AO1886" s="36">
        <f t="shared" si="37"/>
        <v>2</v>
      </c>
      <c r="AP1886" s="36">
        <f t="shared" si="39"/>
        <v>0</v>
      </c>
      <c r="AQ1886" s="36">
        <f t="shared" si="40"/>
        <v>1</v>
      </c>
      <c r="AR1886" s="36">
        <f t="shared" si="38"/>
        <v>-0.001502733569</v>
      </c>
      <c r="AS1886" s="38">
        <f t="shared" si="45"/>
        <v>1</v>
      </c>
      <c r="AT1886" s="38">
        <f t="shared" si="46"/>
        <v>0</v>
      </c>
      <c r="AU1886" s="38">
        <f t="shared" si="47"/>
        <v>0</v>
      </c>
      <c r="AV1886" s="38">
        <f t="shared" si="48"/>
        <v>1</v>
      </c>
      <c r="AW1886" s="38">
        <f t="shared" si="51"/>
        <v>1</v>
      </c>
      <c r="AX1886" s="38">
        <f t="shared" si="52"/>
        <v>1</v>
      </c>
      <c r="AY1886" s="38">
        <f t="shared" si="49"/>
        <v>-0.001502733569</v>
      </c>
      <c r="AZ1886" s="12">
        <f t="shared" si="30"/>
        <v>133.6986224</v>
      </c>
      <c r="BA1886" s="12">
        <f t="shared" si="41"/>
        <v>99.16153206</v>
      </c>
      <c r="BB1886" s="12">
        <f t="shared" si="53"/>
        <v>128.3484623</v>
      </c>
      <c r="BC1886" s="12">
        <f t="shared" si="50"/>
        <v>-0.001502733569</v>
      </c>
      <c r="BD1886" s="12">
        <f t="shared" si="54"/>
        <v>118.4213201</v>
      </c>
    </row>
    <row r="1887" ht="14.25" customHeight="1">
      <c r="A1887" s="7">
        <v>39259.0</v>
      </c>
      <c r="B1887" s="21" t="s">
        <v>90</v>
      </c>
      <c r="C1887" s="8">
        <v>39.880646</v>
      </c>
      <c r="D1887" s="33">
        <f t="shared" si="5"/>
        <v>0.0001548860712</v>
      </c>
      <c r="E1887" s="33">
        <f t="shared" si="7"/>
        <v>-0.01732537202</v>
      </c>
      <c r="F1887" s="33">
        <f t="shared" si="9"/>
        <v>-0.02074751457</v>
      </c>
      <c r="G1887" s="33">
        <f t="shared" si="11"/>
        <v>-0.05051730374</v>
      </c>
      <c r="H1887" s="33">
        <f t="shared" si="20"/>
        <v>-1.14246871</v>
      </c>
      <c r="I1887" s="45">
        <f t="shared" si="31"/>
        <v>-1.20374229</v>
      </c>
      <c r="J1887" s="45">
        <f t="shared" si="43"/>
        <v>-2.382355881</v>
      </c>
      <c r="K1887" s="21" t="s">
        <v>91</v>
      </c>
      <c r="L1887" s="8">
        <v>15.640521</v>
      </c>
      <c r="M1887" s="33">
        <f t="shared" si="6"/>
        <v>0.003476378061</v>
      </c>
      <c r="N1887" s="33">
        <f t="shared" si="8"/>
        <v>0.01089650671</v>
      </c>
      <c r="O1887" s="33">
        <f t="shared" si="10"/>
        <v>0.02263745761</v>
      </c>
      <c r="P1887" s="33">
        <f t="shared" si="12"/>
        <v>0.002255191304</v>
      </c>
      <c r="Q1887" s="45">
        <f t="shared" si="21"/>
        <v>0.2193154233</v>
      </c>
      <c r="R1887" s="45">
        <f t="shared" si="32"/>
        <v>0.3688464378</v>
      </c>
      <c r="S1887" s="45">
        <f t="shared" si="44"/>
        <v>-0.7979962848</v>
      </c>
      <c r="T1887" s="33">
        <f t="shared" si="22"/>
        <v>-1.361784133</v>
      </c>
      <c r="U1887" s="33">
        <f t="shared" si="33"/>
        <v>-1.572588728</v>
      </c>
      <c r="V1887" s="33">
        <f t="shared" si="42"/>
        <v>-1.584359596</v>
      </c>
      <c r="W1887" s="44">
        <f t="shared" si="13"/>
        <v>0.006453224193</v>
      </c>
      <c r="X1887" s="44">
        <f t="shared" si="14"/>
        <v>0.007605339482</v>
      </c>
      <c r="Y1887" s="33">
        <f t="shared" si="15"/>
        <v>1.178533281</v>
      </c>
      <c r="Z1887" s="43">
        <v>1.0</v>
      </c>
      <c r="AA1887" s="33">
        <f t="shared" si="16"/>
        <v>2.178533281</v>
      </c>
      <c r="AB1887" s="33">
        <f t="shared" si="17"/>
        <v>0.5409755689</v>
      </c>
      <c r="AC1887" s="33">
        <f t="shared" si="18"/>
        <v>0.4590244311</v>
      </c>
      <c r="AD1887" s="33">
        <f t="shared" si="19"/>
        <v>-0.00006290679484</v>
      </c>
      <c r="AE1887" s="34">
        <f t="shared" si="23"/>
        <v>1</v>
      </c>
      <c r="AF1887" s="34">
        <f t="shared" si="24"/>
        <v>0</v>
      </c>
      <c r="AG1887" s="34">
        <f t="shared" si="25"/>
        <v>0</v>
      </c>
      <c r="AH1887" s="34">
        <f t="shared" si="26"/>
        <v>4</v>
      </c>
      <c r="AI1887" s="34">
        <f t="shared" si="28"/>
        <v>0</v>
      </c>
      <c r="AJ1887" s="34">
        <f t="shared" si="29"/>
        <v>1</v>
      </c>
      <c r="AK1887" s="34">
        <f t="shared" si="27"/>
        <v>-0.00006290679484</v>
      </c>
      <c r="AL1887" s="36">
        <f t="shared" si="34"/>
        <v>1</v>
      </c>
      <c r="AM1887" s="36">
        <f t="shared" si="35"/>
        <v>0</v>
      </c>
      <c r="AN1887" s="46">
        <f t="shared" si="36"/>
        <v>0</v>
      </c>
      <c r="AO1887" s="36">
        <f t="shared" si="37"/>
        <v>3</v>
      </c>
      <c r="AP1887" s="36">
        <f t="shared" si="39"/>
        <v>0</v>
      </c>
      <c r="AQ1887" s="36">
        <f t="shared" si="40"/>
        <v>1</v>
      </c>
      <c r="AR1887" s="36">
        <f t="shared" si="38"/>
        <v>-0.00006290679484</v>
      </c>
      <c r="AS1887" s="38">
        <f t="shared" si="45"/>
        <v>1</v>
      </c>
      <c r="AT1887" s="38">
        <f t="shared" si="46"/>
        <v>0</v>
      </c>
      <c r="AU1887" s="38">
        <f t="shared" si="47"/>
        <v>0</v>
      </c>
      <c r="AV1887" s="38">
        <f t="shared" si="48"/>
        <v>2</v>
      </c>
      <c r="AW1887" s="38">
        <f t="shared" si="51"/>
        <v>0</v>
      </c>
      <c r="AX1887" s="38">
        <f t="shared" si="52"/>
        <v>1</v>
      </c>
      <c r="AY1887" s="38">
        <f t="shared" si="49"/>
        <v>-0.00006290679484</v>
      </c>
      <c r="AZ1887" s="12">
        <f t="shared" si="30"/>
        <v>133.6902118</v>
      </c>
      <c r="BA1887" s="12">
        <f t="shared" si="41"/>
        <v>99.15529412</v>
      </c>
      <c r="BB1887" s="12">
        <f t="shared" si="53"/>
        <v>128.3403883</v>
      </c>
      <c r="BC1887" s="12">
        <f t="shared" si="50"/>
        <v>-0.00006290679484</v>
      </c>
      <c r="BD1887" s="12">
        <f t="shared" si="54"/>
        <v>118.4138706</v>
      </c>
    </row>
    <row r="1888" ht="14.25" customHeight="1">
      <c r="A1888" s="7">
        <v>39260.0</v>
      </c>
      <c r="B1888" s="21" t="s">
        <v>90</v>
      </c>
      <c r="C1888" s="8">
        <v>40.19519</v>
      </c>
      <c r="D1888" s="33">
        <f t="shared" si="5"/>
        <v>0.007887134025</v>
      </c>
      <c r="E1888" s="33">
        <f t="shared" si="7"/>
        <v>-0.005341682138</v>
      </c>
      <c r="F1888" s="33">
        <f t="shared" si="9"/>
        <v>-0.01837662558</v>
      </c>
      <c r="G1888" s="33">
        <f t="shared" si="11"/>
        <v>-0.04428441029</v>
      </c>
      <c r="H1888" s="33">
        <f t="shared" si="20"/>
        <v>-0.4578918712</v>
      </c>
      <c r="I1888" s="45">
        <f t="shared" si="31"/>
        <v>-1.065650019</v>
      </c>
      <c r="J1888" s="45">
        <f t="shared" si="43"/>
        <v>-2.043220707</v>
      </c>
      <c r="K1888" s="21" t="s">
        <v>91</v>
      </c>
      <c r="L1888" s="8">
        <v>15.788047</v>
      </c>
      <c r="M1888" s="33">
        <f t="shared" si="6"/>
        <v>0.009432294487</v>
      </c>
      <c r="N1888" s="33">
        <f t="shared" si="8"/>
        <v>0.018449702</v>
      </c>
      <c r="O1888" s="33">
        <f t="shared" si="10"/>
        <v>0.02102775437</v>
      </c>
      <c r="P1888" s="33">
        <f t="shared" si="12"/>
        <v>-0.00488285411</v>
      </c>
      <c r="Q1888" s="45">
        <f t="shared" si="21"/>
        <v>0.614367459</v>
      </c>
      <c r="R1888" s="45">
        <f t="shared" si="32"/>
        <v>0.2984131086</v>
      </c>
      <c r="S1888" s="45">
        <f t="shared" si="44"/>
        <v>-0.9576228947</v>
      </c>
      <c r="T1888" s="33">
        <f t="shared" si="22"/>
        <v>-1.07225933</v>
      </c>
      <c r="U1888" s="33">
        <f t="shared" si="33"/>
        <v>-1.364063127</v>
      </c>
      <c r="V1888" s="33">
        <f t="shared" si="42"/>
        <v>-1.085597813</v>
      </c>
      <c r="W1888" s="44">
        <f t="shared" si="13"/>
        <v>0.006818421886</v>
      </c>
      <c r="X1888" s="44">
        <f t="shared" si="14"/>
        <v>0.006918198205</v>
      </c>
      <c r="Y1888" s="33">
        <f t="shared" si="15"/>
        <v>1.014633345</v>
      </c>
      <c r="Z1888" s="43">
        <v>1.0</v>
      </c>
      <c r="AA1888" s="33">
        <f t="shared" si="16"/>
        <v>2.014633345</v>
      </c>
      <c r="AB1888" s="33">
        <f t="shared" si="17"/>
        <v>0.5036317638</v>
      </c>
      <c r="AC1888" s="33">
        <f t="shared" si="18"/>
        <v>0.4963682362</v>
      </c>
      <c r="AD1888" s="33">
        <f t="shared" si="19"/>
        <v>-0.001180327498</v>
      </c>
      <c r="AE1888" s="34">
        <f t="shared" si="23"/>
        <v>1</v>
      </c>
      <c r="AF1888" s="34">
        <f t="shared" si="24"/>
        <v>0</v>
      </c>
      <c r="AG1888" s="34">
        <f t="shared" si="25"/>
        <v>0</v>
      </c>
      <c r="AH1888" s="34">
        <f t="shared" si="26"/>
        <v>5</v>
      </c>
      <c r="AI1888" s="34">
        <f t="shared" si="28"/>
        <v>0</v>
      </c>
      <c r="AJ1888" s="34">
        <f t="shared" si="29"/>
        <v>1</v>
      </c>
      <c r="AK1888" s="34">
        <f t="shared" si="27"/>
        <v>-0.001180327498</v>
      </c>
      <c r="AL1888" s="36">
        <f t="shared" si="34"/>
        <v>1</v>
      </c>
      <c r="AM1888" s="36">
        <f t="shared" si="35"/>
        <v>0</v>
      </c>
      <c r="AN1888" s="46">
        <f t="shared" si="36"/>
        <v>0</v>
      </c>
      <c r="AO1888" s="36">
        <f t="shared" si="37"/>
        <v>4</v>
      </c>
      <c r="AP1888" s="36">
        <f t="shared" si="39"/>
        <v>0</v>
      </c>
      <c r="AQ1888" s="36">
        <f t="shared" si="40"/>
        <v>1</v>
      </c>
      <c r="AR1888" s="36">
        <f t="shared" si="38"/>
        <v>-0.001180327498</v>
      </c>
      <c r="AS1888" s="38">
        <f t="shared" si="45"/>
        <v>1</v>
      </c>
      <c r="AT1888" s="38">
        <f t="shared" si="46"/>
        <v>0</v>
      </c>
      <c r="AU1888" s="38">
        <f t="shared" si="47"/>
        <v>0</v>
      </c>
      <c r="AV1888" s="38">
        <f t="shared" si="48"/>
        <v>3</v>
      </c>
      <c r="AW1888" s="38">
        <f t="shared" si="51"/>
        <v>0</v>
      </c>
      <c r="AX1888" s="38">
        <f t="shared" si="52"/>
        <v>1</v>
      </c>
      <c r="AY1888" s="38">
        <f t="shared" si="49"/>
        <v>-0.001180327498</v>
      </c>
      <c r="AZ1888" s="12">
        <f t="shared" si="30"/>
        <v>133.5324136</v>
      </c>
      <c r="BA1888" s="12">
        <f t="shared" si="41"/>
        <v>99.0382584</v>
      </c>
      <c r="BB1888" s="12">
        <f t="shared" si="53"/>
        <v>128.1889047</v>
      </c>
      <c r="BC1888" s="12">
        <f t="shared" si="50"/>
        <v>-0.001180327498</v>
      </c>
      <c r="BD1888" s="12">
        <f t="shared" si="54"/>
        <v>118.2741034</v>
      </c>
    </row>
    <row r="1889" ht="14.25" customHeight="1">
      <c r="A1889" s="7">
        <v>39261.0</v>
      </c>
      <c r="B1889" s="21" t="s">
        <v>90</v>
      </c>
      <c r="C1889" s="8">
        <v>40.244534</v>
      </c>
      <c r="D1889" s="33">
        <f t="shared" si="5"/>
        <v>0.001227609572</v>
      </c>
      <c r="E1889" s="33">
        <f t="shared" si="7"/>
        <v>-0.009562575488</v>
      </c>
      <c r="F1889" s="33">
        <f t="shared" si="9"/>
        <v>-0.02451800403</v>
      </c>
      <c r="G1889" s="33">
        <f t="shared" si="11"/>
        <v>-0.03975063244</v>
      </c>
      <c r="H1889" s="33">
        <f t="shared" si="20"/>
        <v>-0.6961912727</v>
      </c>
      <c r="I1889" s="45">
        <f t="shared" si="31"/>
        <v>-1.292505126</v>
      </c>
      <c r="J1889" s="45">
        <f t="shared" si="43"/>
        <v>-1.80516789</v>
      </c>
      <c r="K1889" s="21" t="s">
        <v>91</v>
      </c>
      <c r="L1889" s="8">
        <v>15.845255</v>
      </c>
      <c r="M1889" s="33">
        <f t="shared" si="6"/>
        <v>0.003623500741</v>
      </c>
      <c r="N1889" s="33">
        <f t="shared" si="8"/>
        <v>0.01036653174</v>
      </c>
      <c r="O1889" s="33">
        <f t="shared" si="10"/>
        <v>0.0257260512</v>
      </c>
      <c r="P1889" s="33">
        <f t="shared" si="12"/>
        <v>-0.0001464577296</v>
      </c>
      <c r="Q1889" s="45">
        <f t="shared" si="21"/>
        <v>0.1702719737</v>
      </c>
      <c r="R1889" s="45">
        <f t="shared" si="32"/>
        <v>0.494481475</v>
      </c>
      <c r="S1889" s="45">
        <f t="shared" si="44"/>
        <v>-0.8061394042</v>
      </c>
      <c r="T1889" s="33">
        <f t="shared" si="22"/>
        <v>-0.8664632464</v>
      </c>
      <c r="U1889" s="33">
        <f t="shared" si="33"/>
        <v>-1.786986601</v>
      </c>
      <c r="V1889" s="33">
        <f t="shared" si="42"/>
        <v>-0.9990284859</v>
      </c>
      <c r="W1889" s="44">
        <f t="shared" si="13"/>
        <v>0.006854300364</v>
      </c>
      <c r="X1889" s="44">
        <f t="shared" si="14"/>
        <v>0.006966837116</v>
      </c>
      <c r="Y1889" s="33">
        <f t="shared" si="15"/>
        <v>1.016418416</v>
      </c>
      <c r="Z1889" s="43">
        <v>1.0</v>
      </c>
      <c r="AA1889" s="33">
        <f t="shared" si="16"/>
        <v>2.016418416</v>
      </c>
      <c r="AB1889" s="33">
        <f t="shared" si="17"/>
        <v>0.5040711827</v>
      </c>
      <c r="AC1889" s="33">
        <f t="shared" si="18"/>
        <v>0.4959288173</v>
      </c>
      <c r="AD1889" s="33">
        <f t="shared" si="19"/>
        <v>-0.00007488297647</v>
      </c>
      <c r="AE1889" s="34">
        <f t="shared" si="23"/>
        <v>0</v>
      </c>
      <c r="AF1889" s="34">
        <f t="shared" si="24"/>
        <v>0</v>
      </c>
      <c r="AG1889" s="34">
        <f t="shared" si="25"/>
        <v>0</v>
      </c>
      <c r="AH1889" s="34">
        <f t="shared" si="26"/>
        <v>0</v>
      </c>
      <c r="AI1889" s="34">
        <f t="shared" si="28"/>
        <v>1</v>
      </c>
      <c r="AJ1889" s="34">
        <f t="shared" si="29"/>
        <v>0</v>
      </c>
      <c r="AK1889" s="34">
        <f t="shared" si="27"/>
        <v>0</v>
      </c>
      <c r="AL1889" s="36">
        <f t="shared" si="34"/>
        <v>1</v>
      </c>
      <c r="AM1889" s="36">
        <f t="shared" si="35"/>
        <v>0</v>
      </c>
      <c r="AN1889" s="46">
        <f t="shared" si="36"/>
        <v>0</v>
      </c>
      <c r="AO1889" s="36">
        <f t="shared" si="37"/>
        <v>5</v>
      </c>
      <c r="AP1889" s="36">
        <f t="shared" si="39"/>
        <v>0</v>
      </c>
      <c r="AQ1889" s="36">
        <f t="shared" si="40"/>
        <v>1</v>
      </c>
      <c r="AR1889" s="36">
        <f t="shared" si="38"/>
        <v>-0.00007488297647</v>
      </c>
      <c r="AS1889" s="38">
        <f t="shared" si="45"/>
        <v>0</v>
      </c>
      <c r="AT1889" s="38">
        <f t="shared" si="46"/>
        <v>0</v>
      </c>
      <c r="AU1889" s="38">
        <f t="shared" si="47"/>
        <v>0</v>
      </c>
      <c r="AV1889" s="38">
        <f t="shared" si="48"/>
        <v>4</v>
      </c>
      <c r="AW1889" s="38">
        <f t="shared" si="51"/>
        <v>0</v>
      </c>
      <c r="AX1889" s="38">
        <f t="shared" si="52"/>
        <v>1</v>
      </c>
      <c r="AY1889" s="38">
        <f t="shared" si="49"/>
        <v>-0.00007488297647</v>
      </c>
      <c r="AZ1889" s="12">
        <f t="shared" si="30"/>
        <v>133.5324136</v>
      </c>
      <c r="BA1889" s="12">
        <f t="shared" si="41"/>
        <v>99.03084212</v>
      </c>
      <c r="BB1889" s="12">
        <f t="shared" si="53"/>
        <v>128.1793055</v>
      </c>
      <c r="BC1889" s="12">
        <f t="shared" si="50"/>
        <v>-0.00004992198431</v>
      </c>
      <c r="BD1889" s="12">
        <f t="shared" si="54"/>
        <v>118.2681989</v>
      </c>
    </row>
    <row r="1890" ht="14.25" customHeight="1">
      <c r="A1890" s="7">
        <v>39262.0</v>
      </c>
      <c r="B1890" s="21" t="s">
        <v>90</v>
      </c>
      <c r="C1890" s="8">
        <v>39.997829</v>
      </c>
      <c r="D1890" s="33">
        <f t="shared" si="5"/>
        <v>-0.006130149252</v>
      </c>
      <c r="E1890" s="33">
        <f t="shared" si="7"/>
        <v>-0.0001540096375</v>
      </c>
      <c r="F1890" s="33">
        <f t="shared" si="9"/>
        <v>-0.02744395749</v>
      </c>
      <c r="G1890" s="33">
        <f t="shared" si="11"/>
        <v>-0.05077643938</v>
      </c>
      <c r="H1890" s="33">
        <f t="shared" si="20"/>
        <v>-0.1553463278</v>
      </c>
      <c r="I1890" s="45">
        <f t="shared" si="31"/>
        <v>-1.378919394</v>
      </c>
      <c r="J1890" s="45">
        <f t="shared" si="43"/>
        <v>-2.068664073</v>
      </c>
      <c r="K1890" s="21" t="s">
        <v>91</v>
      </c>
      <c r="L1890" s="8">
        <v>15.748919</v>
      </c>
      <c r="M1890" s="33">
        <f t="shared" si="6"/>
        <v>-0.006079801177</v>
      </c>
      <c r="N1890" s="33">
        <f t="shared" si="8"/>
        <v>0.0133668074</v>
      </c>
      <c r="O1890" s="33">
        <f t="shared" si="10"/>
        <v>0.0141529445</v>
      </c>
      <c r="P1890" s="33">
        <f t="shared" si="12"/>
        <v>-0.002649082532</v>
      </c>
      <c r="Q1890" s="45">
        <f t="shared" si="21"/>
        <v>0.3409366739</v>
      </c>
      <c r="R1890" s="45">
        <f t="shared" si="32"/>
        <v>0.02136909573</v>
      </c>
      <c r="S1890" s="45">
        <f t="shared" si="44"/>
        <v>-0.8457580733</v>
      </c>
      <c r="T1890" s="33">
        <f t="shared" si="22"/>
        <v>-0.4962830017</v>
      </c>
      <c r="U1890" s="33">
        <f t="shared" si="33"/>
        <v>-1.40028849</v>
      </c>
      <c r="V1890" s="33">
        <f t="shared" si="42"/>
        <v>-1.222906</v>
      </c>
      <c r="W1890" s="44">
        <f t="shared" si="13"/>
        <v>0.006680631267</v>
      </c>
      <c r="X1890" s="44">
        <f t="shared" si="14"/>
        <v>0.007056438513</v>
      </c>
      <c r="Y1890" s="33">
        <f t="shared" si="15"/>
        <v>1.056253254</v>
      </c>
      <c r="Z1890" s="43">
        <v>1.0</v>
      </c>
      <c r="AA1890" s="33">
        <f t="shared" si="16"/>
        <v>2.056253254</v>
      </c>
      <c r="AB1890" s="33">
        <f t="shared" si="17"/>
        <v>0.5136785811</v>
      </c>
      <c r="AC1890" s="33">
        <f t="shared" si="18"/>
        <v>0.4863214189</v>
      </c>
      <c r="AD1890" s="33">
        <f t="shared" si="19"/>
        <v>0.001240301876</v>
      </c>
      <c r="AE1890" s="34">
        <f t="shared" si="23"/>
        <v>0</v>
      </c>
      <c r="AF1890" s="34">
        <f t="shared" si="24"/>
        <v>0</v>
      </c>
      <c r="AG1890" s="34">
        <f t="shared" si="25"/>
        <v>0</v>
      </c>
      <c r="AH1890" s="34">
        <f t="shared" si="26"/>
        <v>0</v>
      </c>
      <c r="AI1890" s="34">
        <f t="shared" si="28"/>
        <v>0</v>
      </c>
      <c r="AJ1890" s="34">
        <f t="shared" si="29"/>
        <v>0</v>
      </c>
      <c r="AK1890" s="34">
        <f t="shared" si="27"/>
        <v>0</v>
      </c>
      <c r="AL1890" s="36">
        <f t="shared" si="34"/>
        <v>1</v>
      </c>
      <c r="AM1890" s="36">
        <f t="shared" si="35"/>
        <v>0</v>
      </c>
      <c r="AN1890" s="46">
        <f t="shared" si="36"/>
        <v>0</v>
      </c>
      <c r="AO1890" s="36">
        <f t="shared" si="37"/>
        <v>1</v>
      </c>
      <c r="AP1890" s="36">
        <f t="shared" si="39"/>
        <v>1</v>
      </c>
      <c r="AQ1890" s="36">
        <f t="shared" si="40"/>
        <v>1</v>
      </c>
      <c r="AR1890" s="36">
        <f t="shared" si="38"/>
        <v>0.001240301876</v>
      </c>
      <c r="AS1890" s="38">
        <f t="shared" si="45"/>
        <v>1</v>
      </c>
      <c r="AT1890" s="38">
        <f t="shared" si="46"/>
        <v>0</v>
      </c>
      <c r="AU1890" s="38">
        <f t="shared" si="47"/>
        <v>0</v>
      </c>
      <c r="AV1890" s="38">
        <f t="shared" si="48"/>
        <v>5</v>
      </c>
      <c r="AW1890" s="38">
        <f t="shared" si="51"/>
        <v>0</v>
      </c>
      <c r="AX1890" s="38">
        <f t="shared" si="52"/>
        <v>1</v>
      </c>
      <c r="AY1890" s="38">
        <f t="shared" si="49"/>
        <v>0.001240301876</v>
      </c>
      <c r="AZ1890" s="12">
        <f t="shared" si="30"/>
        <v>133.5324136</v>
      </c>
      <c r="BA1890" s="12">
        <f t="shared" si="41"/>
        <v>99.15367026</v>
      </c>
      <c r="BB1890" s="12">
        <f t="shared" si="53"/>
        <v>128.3382865</v>
      </c>
      <c r="BC1890" s="12">
        <f t="shared" si="50"/>
        <v>0.0008268679175</v>
      </c>
      <c r="BD1890" s="12">
        <f t="shared" si="54"/>
        <v>118.3659911</v>
      </c>
    </row>
    <row r="1891" ht="14.25" customHeight="1">
      <c r="A1891" s="7">
        <v>39265.0</v>
      </c>
      <c r="B1891" s="21" t="s">
        <v>90</v>
      </c>
      <c r="C1891" s="8">
        <v>40.275375</v>
      </c>
      <c r="D1891" s="33">
        <f t="shared" si="5"/>
        <v>0.006939026616</v>
      </c>
      <c r="E1891" s="33">
        <f t="shared" si="7"/>
        <v>0.01005417752</v>
      </c>
      <c r="F1891" s="33">
        <f t="shared" si="9"/>
        <v>-0.01937246655</v>
      </c>
      <c r="G1891" s="33">
        <f t="shared" si="11"/>
        <v>-0.03873284617</v>
      </c>
      <c r="H1891" s="33">
        <f t="shared" si="20"/>
        <v>0.4257727257</v>
      </c>
      <c r="I1891" s="45">
        <f t="shared" si="31"/>
        <v>-1.019769392</v>
      </c>
      <c r="J1891" s="45">
        <f t="shared" si="43"/>
        <v>-1.615420149</v>
      </c>
      <c r="K1891" s="21" t="s">
        <v>91</v>
      </c>
      <c r="L1891" s="8">
        <v>15.824183</v>
      </c>
      <c r="M1891" s="33">
        <f t="shared" si="6"/>
        <v>0.004778994673</v>
      </c>
      <c r="N1891" s="33">
        <f t="shared" si="8"/>
        <v>0.01525990359</v>
      </c>
      <c r="O1891" s="33">
        <f t="shared" si="10"/>
        <v>0.01545659275</v>
      </c>
      <c r="P1891" s="33">
        <f t="shared" si="12"/>
        <v>0.00459037387</v>
      </c>
      <c r="Q1891" s="45">
        <f t="shared" si="21"/>
        <v>0.4666297099</v>
      </c>
      <c r="R1891" s="45">
        <f t="shared" si="32"/>
        <v>0.08245453583</v>
      </c>
      <c r="S1891" s="45">
        <f t="shared" si="44"/>
        <v>-0.6323713991</v>
      </c>
      <c r="T1891" s="33">
        <f t="shared" si="22"/>
        <v>-0.04085698421</v>
      </c>
      <c r="U1891" s="33">
        <f t="shared" si="33"/>
        <v>-1.102223928</v>
      </c>
      <c r="V1891" s="33">
        <f t="shared" si="42"/>
        <v>-0.9830487495</v>
      </c>
      <c r="W1891" s="44">
        <f t="shared" si="13"/>
        <v>0.006962577307</v>
      </c>
      <c r="X1891" s="44">
        <f t="shared" si="14"/>
        <v>0.007114876784</v>
      </c>
      <c r="Y1891" s="33">
        <f t="shared" si="15"/>
        <v>1.021874009</v>
      </c>
      <c r="Z1891" s="43">
        <v>1.0</v>
      </c>
      <c r="AA1891" s="33">
        <f t="shared" si="16"/>
        <v>2.021874009</v>
      </c>
      <c r="AB1891" s="33">
        <f t="shared" si="17"/>
        <v>0.5054093402</v>
      </c>
      <c r="AC1891" s="33">
        <f t="shared" si="18"/>
        <v>0.4945906598</v>
      </c>
      <c r="AD1891" s="33">
        <f t="shared" si="19"/>
        <v>-0.0009547566461</v>
      </c>
      <c r="AE1891" s="34">
        <f t="shared" si="23"/>
        <v>0</v>
      </c>
      <c r="AF1891" s="34">
        <f t="shared" si="24"/>
        <v>0</v>
      </c>
      <c r="AG1891" s="34">
        <f t="shared" si="25"/>
        <v>0</v>
      </c>
      <c r="AH1891" s="34">
        <f t="shared" si="26"/>
        <v>0</v>
      </c>
      <c r="AI1891" s="34">
        <f t="shared" si="28"/>
        <v>0</v>
      </c>
      <c r="AJ1891" s="34">
        <f t="shared" si="29"/>
        <v>0</v>
      </c>
      <c r="AK1891" s="34">
        <f t="shared" si="27"/>
        <v>0</v>
      </c>
      <c r="AL1891" s="36">
        <f t="shared" si="34"/>
        <v>1</v>
      </c>
      <c r="AM1891" s="36">
        <f t="shared" si="35"/>
        <v>0</v>
      </c>
      <c r="AN1891" s="46">
        <f t="shared" si="36"/>
        <v>0</v>
      </c>
      <c r="AO1891" s="36">
        <f t="shared" si="37"/>
        <v>2</v>
      </c>
      <c r="AP1891" s="36">
        <f t="shared" si="39"/>
        <v>0</v>
      </c>
      <c r="AQ1891" s="36">
        <f t="shared" si="40"/>
        <v>1</v>
      </c>
      <c r="AR1891" s="36">
        <f t="shared" si="38"/>
        <v>-0.0009547566461</v>
      </c>
      <c r="AS1891" s="38">
        <f t="shared" si="45"/>
        <v>0</v>
      </c>
      <c r="AT1891" s="38">
        <f t="shared" si="46"/>
        <v>0</v>
      </c>
      <c r="AU1891" s="38">
        <f t="shared" si="47"/>
        <v>0</v>
      </c>
      <c r="AV1891" s="38">
        <f t="shared" si="48"/>
        <v>0</v>
      </c>
      <c r="AW1891" s="38">
        <f t="shared" si="51"/>
        <v>1</v>
      </c>
      <c r="AX1891" s="38">
        <f t="shared" si="52"/>
        <v>0</v>
      </c>
      <c r="AY1891" s="38">
        <f t="shared" si="49"/>
        <v>0</v>
      </c>
      <c r="AZ1891" s="12">
        <f t="shared" si="30"/>
        <v>133.5324136</v>
      </c>
      <c r="BA1891" s="12">
        <f t="shared" si="41"/>
        <v>99.05900264</v>
      </c>
      <c r="BB1891" s="12">
        <f t="shared" si="53"/>
        <v>128.3382865</v>
      </c>
      <c r="BC1891" s="12">
        <f t="shared" si="50"/>
        <v>-0.0003182522154</v>
      </c>
      <c r="BD1891" s="12">
        <f t="shared" si="54"/>
        <v>118.3283209</v>
      </c>
    </row>
    <row r="1892" ht="14.25" customHeight="1">
      <c r="A1892" s="7">
        <v>39266.0</v>
      </c>
      <c r="B1892" s="21" t="s">
        <v>90</v>
      </c>
      <c r="C1892" s="8">
        <v>40.454247</v>
      </c>
      <c r="D1892" s="33">
        <f t="shared" si="5"/>
        <v>0.004441224942</v>
      </c>
      <c r="E1892" s="33">
        <f t="shared" si="7"/>
        <v>0.01438294154</v>
      </c>
      <c r="F1892" s="33">
        <f t="shared" si="9"/>
        <v>-0.003191620297</v>
      </c>
      <c r="G1892" s="33">
        <f t="shared" si="11"/>
        <v>-0.02461161315</v>
      </c>
      <c r="H1892" s="33">
        <f t="shared" si="20"/>
        <v>0.6580665927</v>
      </c>
      <c r="I1892" s="45">
        <f t="shared" si="31"/>
        <v>-0.3532647689</v>
      </c>
      <c r="J1892" s="45">
        <f t="shared" si="43"/>
        <v>-1.155670174</v>
      </c>
      <c r="K1892" s="21" t="s">
        <v>91</v>
      </c>
      <c r="L1892" s="8">
        <v>15.926546</v>
      </c>
      <c r="M1892" s="33">
        <f t="shared" si="6"/>
        <v>0.006468769983</v>
      </c>
      <c r="N1892" s="33">
        <f t="shared" si="8"/>
        <v>0.01828743429</v>
      </c>
      <c r="O1892" s="33">
        <f t="shared" si="10"/>
        <v>0.02938321015</v>
      </c>
      <c r="P1892" s="33">
        <f t="shared" si="12"/>
        <v>0.01785290887</v>
      </c>
      <c r="Q1892" s="45">
        <f t="shared" si="21"/>
        <v>0.6518152139</v>
      </c>
      <c r="R1892" s="45">
        <f t="shared" si="32"/>
        <v>0.6650674442</v>
      </c>
      <c r="S1892" s="45">
        <f t="shared" si="44"/>
        <v>-0.2705730738</v>
      </c>
      <c r="T1892" s="33">
        <f t="shared" si="22"/>
        <v>0.006251378762</v>
      </c>
      <c r="U1892" s="33">
        <f t="shared" si="33"/>
        <v>-1.018332213</v>
      </c>
      <c r="V1892" s="33">
        <f t="shared" si="42"/>
        <v>-0.8850971002</v>
      </c>
      <c r="W1892" s="44">
        <f t="shared" si="13"/>
        <v>0.006824556747</v>
      </c>
      <c r="X1892" s="44">
        <f t="shared" si="14"/>
        <v>0.00704965247</v>
      </c>
      <c r="Y1892" s="33">
        <f t="shared" si="15"/>
        <v>1.0329832</v>
      </c>
      <c r="Z1892" s="43">
        <v>1.0</v>
      </c>
      <c r="AA1892" s="33">
        <f t="shared" si="16"/>
        <v>2.0329832</v>
      </c>
      <c r="AB1892" s="33">
        <f t="shared" si="17"/>
        <v>0.5081120199</v>
      </c>
      <c r="AC1892" s="33">
        <f t="shared" si="18"/>
        <v>0.4918879801</v>
      </c>
      <c r="AD1892" s="33">
        <f t="shared" si="19"/>
        <v>0.00461771527</v>
      </c>
      <c r="AE1892" s="34">
        <f t="shared" si="23"/>
        <v>0</v>
      </c>
      <c r="AF1892" s="34">
        <f t="shared" si="24"/>
        <v>0</v>
      </c>
      <c r="AG1892" s="34">
        <f t="shared" si="25"/>
        <v>0</v>
      </c>
      <c r="AH1892" s="34">
        <f t="shared" si="26"/>
        <v>0</v>
      </c>
      <c r="AI1892" s="34">
        <f t="shared" si="28"/>
        <v>0</v>
      </c>
      <c r="AJ1892" s="34">
        <f t="shared" si="29"/>
        <v>0</v>
      </c>
      <c r="AK1892" s="34">
        <f t="shared" si="27"/>
        <v>0</v>
      </c>
      <c r="AL1892" s="36">
        <f t="shared" si="34"/>
        <v>1</v>
      </c>
      <c r="AM1892" s="36">
        <f t="shared" si="35"/>
        <v>0</v>
      </c>
      <c r="AN1892" s="46">
        <f t="shared" si="36"/>
        <v>0</v>
      </c>
      <c r="AO1892" s="36">
        <f t="shared" si="37"/>
        <v>3</v>
      </c>
      <c r="AP1892" s="36">
        <f t="shared" si="39"/>
        <v>0</v>
      </c>
      <c r="AQ1892" s="36">
        <f t="shared" si="40"/>
        <v>1</v>
      </c>
      <c r="AR1892" s="36">
        <f t="shared" si="38"/>
        <v>0.00461771527</v>
      </c>
      <c r="AS1892" s="38">
        <f t="shared" si="45"/>
        <v>0</v>
      </c>
      <c r="AT1892" s="38">
        <f t="shared" si="46"/>
        <v>0</v>
      </c>
      <c r="AU1892" s="38">
        <f t="shared" si="47"/>
        <v>0</v>
      </c>
      <c r="AV1892" s="38">
        <f t="shared" si="48"/>
        <v>0</v>
      </c>
      <c r="AW1892" s="38">
        <f t="shared" si="51"/>
        <v>0</v>
      </c>
      <c r="AX1892" s="38">
        <f t="shared" si="52"/>
        <v>0</v>
      </c>
      <c r="AY1892" s="38">
        <f t="shared" si="49"/>
        <v>0</v>
      </c>
      <c r="AZ1892" s="12">
        <f t="shared" si="30"/>
        <v>133.5324136</v>
      </c>
      <c r="BA1892" s="12">
        <f t="shared" si="41"/>
        <v>99.5164289</v>
      </c>
      <c r="BB1892" s="12">
        <f t="shared" si="53"/>
        <v>128.3382865</v>
      </c>
      <c r="BC1892" s="12">
        <f t="shared" si="50"/>
        <v>0.001539238423</v>
      </c>
      <c r="BD1892" s="12">
        <f t="shared" si="54"/>
        <v>118.5104564</v>
      </c>
    </row>
    <row r="1893" ht="14.25" customHeight="1">
      <c r="A1893" s="7">
        <v>39268.0</v>
      </c>
      <c r="B1893" s="21" t="s">
        <v>90</v>
      </c>
      <c r="C1893" s="8">
        <v>40.651615</v>
      </c>
      <c r="D1893" s="33">
        <f t="shared" si="5"/>
        <v>0.004878795544</v>
      </c>
      <c r="E1893" s="33">
        <f t="shared" si="7"/>
        <v>0.01135521439</v>
      </c>
      <c r="F1893" s="33">
        <f t="shared" si="9"/>
        <v>0.005952876308</v>
      </c>
      <c r="G1893" s="33">
        <f t="shared" si="11"/>
        <v>-0.01714880272</v>
      </c>
      <c r="H1893" s="33">
        <f t="shared" si="20"/>
        <v>0.4679115146</v>
      </c>
      <c r="I1893" s="45">
        <f t="shared" si="31"/>
        <v>0.005496790754</v>
      </c>
      <c r="J1893" s="45">
        <f t="shared" si="43"/>
        <v>-0.921162105</v>
      </c>
      <c r="K1893" s="21" t="s">
        <v>91</v>
      </c>
      <c r="L1893" s="8">
        <v>15.857297</v>
      </c>
      <c r="M1893" s="33">
        <f t="shared" si="6"/>
        <v>-0.004348023733</v>
      </c>
      <c r="N1893" s="33">
        <f t="shared" si="8"/>
        <v>0.004386229658</v>
      </c>
      <c r="O1893" s="33">
        <f t="shared" si="10"/>
        <v>0.02291685629</v>
      </c>
      <c r="P1893" s="33">
        <f t="shared" si="12"/>
        <v>0.01966363626</v>
      </c>
      <c r="Q1893" s="45">
        <f t="shared" si="21"/>
        <v>-0.1021981441</v>
      </c>
      <c r="R1893" s="45">
        <f t="shared" si="32"/>
        <v>0.4012467105</v>
      </c>
      <c r="S1893" s="45">
        <f t="shared" si="44"/>
        <v>-0.2105800463</v>
      </c>
      <c r="T1893" s="33">
        <f t="shared" si="22"/>
        <v>0.5701096587</v>
      </c>
      <c r="U1893" s="33">
        <f t="shared" si="33"/>
        <v>-0.3957499198</v>
      </c>
      <c r="V1893" s="33">
        <f t="shared" si="42"/>
        <v>-0.7105820586</v>
      </c>
      <c r="W1893" s="44">
        <f t="shared" si="13"/>
        <v>0.006946799463</v>
      </c>
      <c r="X1893" s="44">
        <f t="shared" si="14"/>
        <v>0.006967529863</v>
      </c>
      <c r="Y1893" s="33">
        <f t="shared" si="15"/>
        <v>1.002984166</v>
      </c>
      <c r="Z1893" s="43">
        <v>1.0</v>
      </c>
      <c r="AA1893" s="33">
        <f t="shared" si="16"/>
        <v>2.002984166</v>
      </c>
      <c r="AB1893" s="33">
        <f t="shared" si="17"/>
        <v>0.5007449299</v>
      </c>
      <c r="AC1893" s="33">
        <f t="shared" si="18"/>
        <v>0.4992550701</v>
      </c>
      <c r="AD1893" s="33">
        <f t="shared" si="19"/>
        <v>0.003018539531</v>
      </c>
      <c r="AE1893" s="34">
        <f t="shared" si="23"/>
        <v>0</v>
      </c>
      <c r="AF1893" s="34">
        <f t="shared" si="24"/>
        <v>0</v>
      </c>
      <c r="AG1893" s="34">
        <f t="shared" si="25"/>
        <v>0</v>
      </c>
      <c r="AH1893" s="34">
        <f t="shared" si="26"/>
        <v>0</v>
      </c>
      <c r="AI1893" s="34">
        <f t="shared" si="28"/>
        <v>0</v>
      </c>
      <c r="AJ1893" s="34">
        <f t="shared" si="29"/>
        <v>0</v>
      </c>
      <c r="AK1893" s="34">
        <f t="shared" si="27"/>
        <v>0</v>
      </c>
      <c r="AL1893" s="36">
        <f t="shared" si="34"/>
        <v>0</v>
      </c>
      <c r="AM1893" s="36">
        <f t="shared" si="35"/>
        <v>0</v>
      </c>
      <c r="AN1893" s="46">
        <f t="shared" si="36"/>
        <v>0</v>
      </c>
      <c r="AO1893" s="36">
        <f t="shared" si="37"/>
        <v>4</v>
      </c>
      <c r="AP1893" s="36">
        <f t="shared" si="39"/>
        <v>0</v>
      </c>
      <c r="AQ1893" s="36">
        <f t="shared" si="40"/>
        <v>1</v>
      </c>
      <c r="AR1893" s="36">
        <f t="shared" si="38"/>
        <v>0.003018539531</v>
      </c>
      <c r="AS1893" s="38">
        <f t="shared" si="45"/>
        <v>0</v>
      </c>
      <c r="AT1893" s="38">
        <f t="shared" si="46"/>
        <v>0</v>
      </c>
      <c r="AU1893" s="38">
        <f t="shared" si="47"/>
        <v>0</v>
      </c>
      <c r="AV1893" s="38">
        <f t="shared" si="48"/>
        <v>0</v>
      </c>
      <c r="AW1893" s="38">
        <f t="shared" si="51"/>
        <v>0</v>
      </c>
      <c r="AX1893" s="38">
        <f t="shared" si="52"/>
        <v>0</v>
      </c>
      <c r="AY1893" s="38">
        <f t="shared" si="49"/>
        <v>0</v>
      </c>
      <c r="AZ1893" s="12">
        <f t="shared" si="30"/>
        <v>133.5324136</v>
      </c>
      <c r="BA1893" s="12">
        <f t="shared" si="41"/>
        <v>99.81682318</v>
      </c>
      <c r="BB1893" s="12">
        <f t="shared" si="53"/>
        <v>128.3382865</v>
      </c>
      <c r="BC1893" s="12">
        <f t="shared" si="50"/>
        <v>0.001006179844</v>
      </c>
      <c r="BD1893" s="12">
        <f t="shared" si="54"/>
        <v>118.6296992</v>
      </c>
    </row>
    <row r="1894" ht="14.25" customHeight="1">
      <c r="A1894" s="7">
        <v>39269.0</v>
      </c>
      <c r="B1894" s="21" t="s">
        <v>90</v>
      </c>
      <c r="C1894" s="8">
        <v>40.8428</v>
      </c>
      <c r="D1894" s="33">
        <f t="shared" si="5"/>
        <v>0.004703011184</v>
      </c>
      <c r="E1894" s="33">
        <f t="shared" si="7"/>
        <v>0.01486577034</v>
      </c>
      <c r="F1894" s="33">
        <f t="shared" si="9"/>
        <v>0.005161039804</v>
      </c>
      <c r="G1894" s="33">
        <f t="shared" si="11"/>
        <v>-0.001959509849</v>
      </c>
      <c r="H1894" s="33">
        <f t="shared" si="20"/>
        <v>0.6520199951</v>
      </c>
      <c r="I1894" s="45">
        <f t="shared" si="31"/>
        <v>-0.03575335499</v>
      </c>
      <c r="J1894" s="45">
        <f t="shared" si="43"/>
        <v>-0.4791416192</v>
      </c>
      <c r="K1894" s="21" t="s">
        <v>91</v>
      </c>
      <c r="L1894" s="8">
        <v>15.836222</v>
      </c>
      <c r="M1894" s="33">
        <f t="shared" si="6"/>
        <v>-0.001329041135</v>
      </c>
      <c r="N1894" s="33">
        <f t="shared" si="8"/>
        <v>-0.0005700760259</v>
      </c>
      <c r="O1894" s="33">
        <f t="shared" si="10"/>
        <v>0.009790546004</v>
      </c>
      <c r="P1894" s="33">
        <f t="shared" si="12"/>
        <v>0.03059615924</v>
      </c>
      <c r="Q1894" s="45">
        <f t="shared" si="21"/>
        <v>-0.3607357236</v>
      </c>
      <c r="R1894" s="45">
        <f t="shared" si="32"/>
        <v>-0.1310132019</v>
      </c>
      <c r="S1894" s="45">
        <f t="shared" si="44"/>
        <v>0.08432621816</v>
      </c>
      <c r="T1894" s="33">
        <f t="shared" si="22"/>
        <v>1.012755719</v>
      </c>
      <c r="U1894" s="33">
        <f t="shared" si="33"/>
        <v>0.09525984692</v>
      </c>
      <c r="V1894" s="33">
        <f t="shared" si="42"/>
        <v>-0.5634678374</v>
      </c>
      <c r="W1894" s="44">
        <f t="shared" si="13"/>
        <v>0.006652921337</v>
      </c>
      <c r="X1894" s="44">
        <f t="shared" si="14"/>
        <v>0.006304777214</v>
      </c>
      <c r="Y1894" s="33">
        <f t="shared" si="15"/>
        <v>0.9476704886</v>
      </c>
      <c r="Z1894" s="43">
        <v>1.0</v>
      </c>
      <c r="AA1894" s="33">
        <f t="shared" si="16"/>
        <v>1.947670489</v>
      </c>
      <c r="AB1894" s="33">
        <f t="shared" si="17"/>
        <v>0.4865661282</v>
      </c>
      <c r="AC1894" s="33">
        <f t="shared" si="18"/>
        <v>0.5134338718</v>
      </c>
      <c r="AD1894" s="33">
        <f t="shared" si="19"/>
        <v>-0.002225189603</v>
      </c>
      <c r="AE1894" s="34">
        <f t="shared" si="23"/>
        <v>-1</v>
      </c>
      <c r="AF1894" s="34">
        <f t="shared" si="24"/>
        <v>0</v>
      </c>
      <c r="AG1894" s="34">
        <f t="shared" si="25"/>
        <v>0</v>
      </c>
      <c r="AH1894" s="34">
        <f t="shared" si="26"/>
        <v>1</v>
      </c>
      <c r="AI1894" s="34">
        <f t="shared" si="28"/>
        <v>0</v>
      </c>
      <c r="AJ1894" s="34">
        <f t="shared" si="29"/>
        <v>-1</v>
      </c>
      <c r="AK1894" s="34">
        <f t="shared" si="27"/>
        <v>0.002225189603</v>
      </c>
      <c r="AL1894" s="36">
        <f t="shared" si="34"/>
        <v>0</v>
      </c>
      <c r="AM1894" s="36">
        <f t="shared" si="35"/>
        <v>0</v>
      </c>
      <c r="AN1894" s="46">
        <f t="shared" si="36"/>
        <v>0</v>
      </c>
      <c r="AO1894" s="36">
        <f t="shared" si="37"/>
        <v>5</v>
      </c>
      <c r="AP1894" s="36">
        <f t="shared" si="39"/>
        <v>0</v>
      </c>
      <c r="AQ1894" s="36">
        <f t="shared" si="40"/>
        <v>1</v>
      </c>
      <c r="AR1894" s="36">
        <f t="shared" si="38"/>
        <v>-0.002225189603</v>
      </c>
      <c r="AS1894" s="38">
        <f t="shared" si="45"/>
        <v>0</v>
      </c>
      <c r="AT1894" s="38">
        <f t="shared" si="46"/>
        <v>0</v>
      </c>
      <c r="AU1894" s="38">
        <f t="shared" si="47"/>
        <v>0</v>
      </c>
      <c r="AV1894" s="38">
        <f t="shared" si="48"/>
        <v>0</v>
      </c>
      <c r="AW1894" s="38">
        <f t="shared" si="51"/>
        <v>0</v>
      </c>
      <c r="AX1894" s="38">
        <f t="shared" si="52"/>
        <v>0</v>
      </c>
      <c r="AY1894" s="38">
        <f t="shared" si="49"/>
        <v>0</v>
      </c>
      <c r="AZ1894" s="12">
        <f t="shared" si="30"/>
        <v>133.8295485</v>
      </c>
      <c r="BA1894" s="12">
        <f t="shared" si="41"/>
        <v>99.59471182</v>
      </c>
      <c r="BB1894" s="12">
        <f t="shared" si="53"/>
        <v>128.3382865</v>
      </c>
      <c r="BC1894" s="12">
        <f t="shared" si="50"/>
        <v>0</v>
      </c>
      <c r="BD1894" s="12">
        <f t="shared" si="54"/>
        <v>118.6296992</v>
      </c>
    </row>
    <row r="1895" ht="14.25" customHeight="1">
      <c r="A1895" s="7">
        <v>39272.0</v>
      </c>
      <c r="B1895" s="21" t="s">
        <v>90</v>
      </c>
      <c r="C1895" s="8">
        <v>40.737946</v>
      </c>
      <c r="D1895" s="33">
        <f t="shared" si="5"/>
        <v>-0.002567257877</v>
      </c>
      <c r="E1895" s="33">
        <f t="shared" si="7"/>
        <v>0.0185039293</v>
      </c>
      <c r="F1895" s="33">
        <f t="shared" si="9"/>
        <v>0.01834706988</v>
      </c>
      <c r="G1895" s="33">
        <f t="shared" si="11"/>
        <v>-0.008407323775</v>
      </c>
      <c r="H1895" s="33">
        <f t="shared" si="20"/>
        <v>0.8355862459</v>
      </c>
      <c r="I1895" s="45">
        <f t="shared" si="31"/>
        <v>0.4989682419</v>
      </c>
      <c r="J1895" s="45">
        <f t="shared" si="43"/>
        <v>-0.6501586431</v>
      </c>
      <c r="K1895" s="21" t="s">
        <v>91</v>
      </c>
      <c r="L1895" s="8">
        <v>15.866327</v>
      </c>
      <c r="M1895" s="33">
        <f t="shared" si="6"/>
        <v>0.001901021595</v>
      </c>
      <c r="N1895" s="33">
        <f t="shared" si="8"/>
        <v>0.007454987863</v>
      </c>
      <c r="O1895" s="33">
        <f t="shared" si="10"/>
        <v>0.02092144465</v>
      </c>
      <c r="P1895" s="33">
        <f t="shared" si="12"/>
        <v>0.02676038601</v>
      </c>
      <c r="Q1895" s="45">
        <f t="shared" si="21"/>
        <v>0.1108095926</v>
      </c>
      <c r="R1895" s="45">
        <f t="shared" si="32"/>
        <v>0.3525448968</v>
      </c>
      <c r="S1895" s="45">
        <f t="shared" si="44"/>
        <v>-0.004121926678</v>
      </c>
      <c r="T1895" s="33">
        <f t="shared" si="22"/>
        <v>0.7247766533</v>
      </c>
      <c r="U1895" s="33">
        <f t="shared" si="33"/>
        <v>0.1464233452</v>
      </c>
      <c r="V1895" s="33">
        <f t="shared" si="42"/>
        <v>-0.6460367165</v>
      </c>
      <c r="W1895" s="44">
        <f t="shared" si="13"/>
        <v>0.006605819303</v>
      </c>
      <c r="X1895" s="44">
        <f t="shared" si="14"/>
        <v>0.00623126055</v>
      </c>
      <c r="Y1895" s="33">
        <f t="shared" si="15"/>
        <v>0.943298668</v>
      </c>
      <c r="Z1895" s="43">
        <v>1.0</v>
      </c>
      <c r="AA1895" s="33">
        <f t="shared" si="16"/>
        <v>1.943298668</v>
      </c>
      <c r="AB1895" s="33">
        <f t="shared" si="17"/>
        <v>0.4854110609</v>
      </c>
      <c r="AC1895" s="33">
        <f t="shared" si="18"/>
        <v>0.5145889391</v>
      </c>
      <c r="AD1895" s="33">
        <f t="shared" si="19"/>
        <v>0.00453560418</v>
      </c>
      <c r="AE1895" s="34">
        <f t="shared" si="23"/>
        <v>0</v>
      </c>
      <c r="AF1895" s="34">
        <f t="shared" si="24"/>
        <v>0</v>
      </c>
      <c r="AG1895" s="34">
        <f t="shared" si="25"/>
        <v>0</v>
      </c>
      <c r="AH1895" s="34">
        <f t="shared" si="26"/>
        <v>2</v>
      </c>
      <c r="AI1895" s="34">
        <f t="shared" si="28"/>
        <v>0</v>
      </c>
      <c r="AJ1895" s="34">
        <f t="shared" si="29"/>
        <v>-1</v>
      </c>
      <c r="AK1895" s="34">
        <f t="shared" si="27"/>
        <v>-0.00453560418</v>
      </c>
      <c r="AL1895" s="36">
        <f t="shared" si="34"/>
        <v>0</v>
      </c>
      <c r="AM1895" s="36">
        <f t="shared" si="35"/>
        <v>0</v>
      </c>
      <c r="AN1895" s="46">
        <f t="shared" si="36"/>
        <v>0</v>
      </c>
      <c r="AO1895" s="36">
        <f t="shared" si="37"/>
        <v>0</v>
      </c>
      <c r="AP1895" s="36">
        <f t="shared" si="39"/>
        <v>1</v>
      </c>
      <c r="AQ1895" s="36">
        <f t="shared" si="40"/>
        <v>0</v>
      </c>
      <c r="AR1895" s="36">
        <f t="shared" si="38"/>
        <v>0</v>
      </c>
      <c r="AS1895" s="38">
        <f t="shared" si="45"/>
        <v>0</v>
      </c>
      <c r="AT1895" s="38">
        <f t="shared" si="46"/>
        <v>0</v>
      </c>
      <c r="AU1895" s="38">
        <f t="shared" si="47"/>
        <v>0</v>
      </c>
      <c r="AV1895" s="38">
        <f t="shared" si="48"/>
        <v>0</v>
      </c>
      <c r="AW1895" s="38">
        <f t="shared" si="51"/>
        <v>0</v>
      </c>
      <c r="AX1895" s="38">
        <f t="shared" si="52"/>
        <v>0</v>
      </c>
      <c r="AY1895" s="38">
        <f t="shared" si="49"/>
        <v>0</v>
      </c>
      <c r="AZ1895" s="12">
        <f t="shared" si="30"/>
        <v>133.2225507</v>
      </c>
      <c r="BA1895" s="12">
        <f t="shared" si="41"/>
        <v>99.59471182</v>
      </c>
      <c r="BB1895" s="12">
        <f t="shared" si="53"/>
        <v>128.3382865</v>
      </c>
      <c r="BC1895" s="12">
        <f t="shared" si="50"/>
        <v>-0.00151186806</v>
      </c>
      <c r="BD1895" s="12">
        <f t="shared" si="54"/>
        <v>118.4503468</v>
      </c>
    </row>
    <row r="1896" ht="14.25" customHeight="1">
      <c r="A1896" s="7">
        <v>39273.0</v>
      </c>
      <c r="B1896" s="21" t="s">
        <v>90</v>
      </c>
      <c r="C1896" s="8">
        <v>40.626923</v>
      </c>
      <c r="D1896" s="33">
        <f t="shared" si="5"/>
        <v>-0.00272529695</v>
      </c>
      <c r="E1896" s="33">
        <f t="shared" si="7"/>
        <v>0.008728608983</v>
      </c>
      <c r="F1896" s="33">
        <f t="shared" si="9"/>
        <v>0.01887054549</v>
      </c>
      <c r="G1896" s="33">
        <f t="shared" si="11"/>
        <v>-0.002574353427</v>
      </c>
      <c r="H1896" s="33">
        <f t="shared" si="20"/>
        <v>0.2812671171</v>
      </c>
      <c r="I1896" s="45">
        <f t="shared" si="31"/>
        <v>0.5218308014</v>
      </c>
      <c r="J1896" s="45">
        <f t="shared" si="43"/>
        <v>-0.4703914996</v>
      </c>
      <c r="K1896" s="21" t="s">
        <v>91</v>
      </c>
      <c r="L1896" s="8">
        <v>15.685692</v>
      </c>
      <c r="M1896" s="33">
        <f t="shared" si="6"/>
        <v>-0.01138480254</v>
      </c>
      <c r="N1896" s="33">
        <f t="shared" si="8"/>
        <v>-0.008751857837</v>
      </c>
      <c r="O1896" s="33">
        <f t="shared" si="10"/>
        <v>0.00637449325</v>
      </c>
      <c r="P1896" s="33">
        <f t="shared" si="12"/>
        <v>0.01585709849</v>
      </c>
      <c r="Q1896" s="45">
        <f t="shared" si="21"/>
        <v>-0.818285263</v>
      </c>
      <c r="R1896" s="45">
        <f t="shared" si="32"/>
        <v>-0.2494818725</v>
      </c>
      <c r="S1896" s="45">
        <f t="shared" si="44"/>
        <v>-0.2750306392</v>
      </c>
      <c r="T1896" s="33">
        <f t="shared" si="22"/>
        <v>1.09955238</v>
      </c>
      <c r="U1896" s="33">
        <f t="shared" si="33"/>
        <v>0.7713126739</v>
      </c>
      <c r="V1896" s="33">
        <f t="shared" si="42"/>
        <v>-0.1953608604</v>
      </c>
      <c r="W1896" s="44">
        <f t="shared" si="13"/>
        <v>0.006350624621</v>
      </c>
      <c r="X1896" s="44">
        <f t="shared" si="14"/>
        <v>0.006842438671</v>
      </c>
      <c r="Y1896" s="33">
        <f t="shared" si="15"/>
        <v>1.077443414</v>
      </c>
      <c r="Z1896" s="43">
        <v>1.0</v>
      </c>
      <c r="AA1896" s="33">
        <f t="shared" si="16"/>
        <v>2.077443414</v>
      </c>
      <c r="AB1896" s="33">
        <f t="shared" si="17"/>
        <v>0.5186391151</v>
      </c>
      <c r="AC1896" s="33">
        <f t="shared" si="18"/>
        <v>0.4813608849</v>
      </c>
      <c r="AD1896" s="33">
        <f t="shared" si="19"/>
        <v>0.001982295337</v>
      </c>
      <c r="AE1896" s="34">
        <f t="shared" si="23"/>
        <v>-1</v>
      </c>
      <c r="AF1896" s="34">
        <f t="shared" si="24"/>
        <v>0</v>
      </c>
      <c r="AG1896" s="34">
        <f t="shared" si="25"/>
        <v>0</v>
      </c>
      <c r="AH1896" s="34">
        <f t="shared" si="26"/>
        <v>3</v>
      </c>
      <c r="AI1896" s="34">
        <f t="shared" si="28"/>
        <v>0</v>
      </c>
      <c r="AJ1896" s="34">
        <f t="shared" si="29"/>
        <v>-1</v>
      </c>
      <c r="AK1896" s="34">
        <f t="shared" si="27"/>
        <v>-0.001982295337</v>
      </c>
      <c r="AL1896" s="36">
        <f t="shared" si="34"/>
        <v>0</v>
      </c>
      <c r="AM1896" s="36">
        <f t="shared" si="35"/>
        <v>0</v>
      </c>
      <c r="AN1896" s="46">
        <f t="shared" si="36"/>
        <v>0</v>
      </c>
      <c r="AO1896" s="36">
        <f t="shared" si="37"/>
        <v>0</v>
      </c>
      <c r="AP1896" s="36">
        <f t="shared" si="39"/>
        <v>0</v>
      </c>
      <c r="AQ1896" s="36">
        <f t="shared" si="40"/>
        <v>0</v>
      </c>
      <c r="AR1896" s="36">
        <f t="shared" si="38"/>
        <v>0</v>
      </c>
      <c r="AS1896" s="38">
        <f t="shared" si="45"/>
        <v>0</v>
      </c>
      <c r="AT1896" s="38">
        <f t="shared" si="46"/>
        <v>0</v>
      </c>
      <c r="AU1896" s="38">
        <f t="shared" si="47"/>
        <v>0</v>
      </c>
      <c r="AV1896" s="38">
        <f t="shared" si="48"/>
        <v>0</v>
      </c>
      <c r="AW1896" s="38">
        <f t="shared" si="51"/>
        <v>0</v>
      </c>
      <c r="AX1896" s="38">
        <f t="shared" si="52"/>
        <v>0</v>
      </c>
      <c r="AY1896" s="38">
        <f t="shared" si="49"/>
        <v>0</v>
      </c>
      <c r="AZ1896" s="12">
        <f t="shared" si="30"/>
        <v>132.9584642</v>
      </c>
      <c r="BA1896" s="12">
        <f t="shared" si="41"/>
        <v>99.59471182</v>
      </c>
      <c r="BB1896" s="12">
        <f t="shared" si="53"/>
        <v>128.3382865</v>
      </c>
      <c r="BC1896" s="12">
        <f t="shared" si="50"/>
        <v>-0.0006607651123</v>
      </c>
      <c r="BD1896" s="12">
        <f t="shared" si="54"/>
        <v>118.3720789</v>
      </c>
    </row>
    <row r="1897" ht="14.25" customHeight="1">
      <c r="A1897" s="7">
        <v>39274.0</v>
      </c>
      <c r="B1897" s="21" t="s">
        <v>90</v>
      </c>
      <c r="C1897" s="8">
        <v>40.774963</v>
      </c>
      <c r="D1897" s="33">
        <f t="shared" si="5"/>
        <v>0.003643889054</v>
      </c>
      <c r="E1897" s="33">
        <f t="shared" si="7"/>
        <v>0.007927869724</v>
      </c>
      <c r="F1897" s="33">
        <f t="shared" si="9"/>
        <v>0.02242483735</v>
      </c>
      <c r="G1897" s="33">
        <f t="shared" si="11"/>
        <v>0.001212063144</v>
      </c>
      <c r="H1897" s="33">
        <f t="shared" si="20"/>
        <v>0.239696136</v>
      </c>
      <c r="I1897" s="45">
        <f t="shared" si="31"/>
        <v>0.6609969037</v>
      </c>
      <c r="J1897" s="45">
        <f t="shared" si="43"/>
        <v>-0.3524698012</v>
      </c>
      <c r="K1897" s="21" t="s">
        <v>91</v>
      </c>
      <c r="L1897" s="8">
        <v>15.68268</v>
      </c>
      <c r="M1897" s="33">
        <f t="shared" si="6"/>
        <v>-0.0001920221307</v>
      </c>
      <c r="N1897" s="33">
        <f t="shared" si="8"/>
        <v>-0.01531192011</v>
      </c>
      <c r="O1897" s="33">
        <f t="shared" si="10"/>
        <v>0.002695498443</v>
      </c>
      <c r="P1897" s="33">
        <f t="shared" si="12"/>
        <v>0.02539397528</v>
      </c>
      <c r="Q1897" s="45">
        <f t="shared" si="21"/>
        <v>-1.171461693</v>
      </c>
      <c r="R1897" s="45">
        <f t="shared" si="32"/>
        <v>-0.387236465</v>
      </c>
      <c r="S1897" s="45">
        <f t="shared" si="44"/>
        <v>-0.008184906758</v>
      </c>
      <c r="T1897" s="33">
        <f t="shared" si="22"/>
        <v>1.411157829</v>
      </c>
      <c r="U1897" s="33">
        <f t="shared" si="33"/>
        <v>1.048233369</v>
      </c>
      <c r="V1897" s="33">
        <f t="shared" si="42"/>
        <v>-0.3442848944</v>
      </c>
      <c r="W1897" s="44">
        <f t="shared" si="13"/>
        <v>0.00640577541</v>
      </c>
      <c r="X1897" s="44">
        <f t="shared" si="14"/>
        <v>0.006407835725</v>
      </c>
      <c r="Y1897" s="33">
        <f t="shared" si="15"/>
        <v>1.000321634</v>
      </c>
      <c r="Z1897" s="43">
        <v>1.0</v>
      </c>
      <c r="AA1897" s="33">
        <f t="shared" si="16"/>
        <v>2.000321634</v>
      </c>
      <c r="AB1897" s="33">
        <f t="shared" si="17"/>
        <v>0.5000803956</v>
      </c>
      <c r="AC1897" s="33">
        <f t="shared" si="18"/>
        <v>0.4999196044</v>
      </c>
      <c r="AD1897" s="33">
        <f t="shared" si="19"/>
        <v>0.001096019762</v>
      </c>
      <c r="AE1897" s="34">
        <f t="shared" si="23"/>
        <v>-1</v>
      </c>
      <c r="AF1897" s="34">
        <f t="shared" si="24"/>
        <v>0</v>
      </c>
      <c r="AG1897" s="34">
        <f t="shared" si="25"/>
        <v>0</v>
      </c>
      <c r="AH1897" s="34">
        <f t="shared" si="26"/>
        <v>4</v>
      </c>
      <c r="AI1897" s="34">
        <f t="shared" si="28"/>
        <v>0</v>
      </c>
      <c r="AJ1897" s="34">
        <f t="shared" si="29"/>
        <v>-1</v>
      </c>
      <c r="AK1897" s="34">
        <f t="shared" si="27"/>
        <v>-0.001096019762</v>
      </c>
      <c r="AL1897" s="36">
        <f t="shared" si="34"/>
        <v>-1</v>
      </c>
      <c r="AM1897" s="36">
        <f t="shared" si="35"/>
        <v>0</v>
      </c>
      <c r="AN1897" s="46">
        <f t="shared" si="36"/>
        <v>0</v>
      </c>
      <c r="AO1897" s="36">
        <f t="shared" si="37"/>
        <v>1</v>
      </c>
      <c r="AP1897" s="36">
        <f t="shared" si="39"/>
        <v>0</v>
      </c>
      <c r="AQ1897" s="36">
        <f t="shared" si="40"/>
        <v>-1</v>
      </c>
      <c r="AR1897" s="36">
        <f t="shared" si="38"/>
        <v>-0.001096019762</v>
      </c>
      <c r="AS1897" s="38">
        <f t="shared" si="45"/>
        <v>0</v>
      </c>
      <c r="AT1897" s="38">
        <f t="shared" si="46"/>
        <v>0</v>
      </c>
      <c r="AU1897" s="38">
        <f t="shared" si="47"/>
        <v>0</v>
      </c>
      <c r="AV1897" s="38">
        <f t="shared" si="48"/>
        <v>0</v>
      </c>
      <c r="AW1897" s="38">
        <f t="shared" si="51"/>
        <v>0</v>
      </c>
      <c r="AX1897" s="38">
        <f t="shared" si="52"/>
        <v>0</v>
      </c>
      <c r="AY1897" s="38">
        <f t="shared" si="49"/>
        <v>0</v>
      </c>
      <c r="AZ1897" s="12">
        <f t="shared" si="30"/>
        <v>132.8127391</v>
      </c>
      <c r="BA1897" s="12">
        <f t="shared" si="41"/>
        <v>99.48555405</v>
      </c>
      <c r="BB1897" s="12">
        <f t="shared" si="53"/>
        <v>128.3382865</v>
      </c>
      <c r="BC1897" s="12">
        <f t="shared" si="50"/>
        <v>-0.0007306798411</v>
      </c>
      <c r="BD1897" s="12">
        <f t="shared" si="54"/>
        <v>118.2855868</v>
      </c>
    </row>
    <row r="1898" ht="14.25" customHeight="1">
      <c r="A1898" s="7">
        <v>39275.0</v>
      </c>
      <c r="B1898" s="21" t="s">
        <v>90</v>
      </c>
      <c r="C1898" s="8">
        <v>41.286888</v>
      </c>
      <c r="D1898" s="33">
        <f t="shared" si="5"/>
        <v>0.0125548857</v>
      </c>
      <c r="E1898" s="33">
        <f t="shared" si="7"/>
        <v>0.01562725122</v>
      </c>
      <c r="F1898" s="33">
        <f t="shared" si="9"/>
        <v>0.0271599164</v>
      </c>
      <c r="G1898" s="33">
        <f t="shared" si="11"/>
        <v>0.008284183203</v>
      </c>
      <c r="H1898" s="33">
        <f t="shared" si="20"/>
        <v>0.6880255841</v>
      </c>
      <c r="I1898" s="45">
        <f t="shared" si="31"/>
        <v>0.846518007</v>
      </c>
      <c r="J1898" s="45">
        <f t="shared" si="43"/>
        <v>-0.1410409566</v>
      </c>
      <c r="K1898" s="21" t="s">
        <v>91</v>
      </c>
      <c r="L1898" s="8">
        <v>15.845255</v>
      </c>
      <c r="M1898" s="33">
        <f t="shared" si="6"/>
        <v>0.01036653174</v>
      </c>
      <c r="N1898" s="33">
        <f t="shared" si="8"/>
        <v>-0.0007593980235</v>
      </c>
      <c r="O1898" s="33">
        <f t="shared" si="10"/>
        <v>0.003623500741</v>
      </c>
      <c r="P1898" s="33">
        <f t="shared" si="12"/>
        <v>0.0247274492</v>
      </c>
      <c r="Q1898" s="45">
        <f t="shared" si="21"/>
        <v>-0.3147200209</v>
      </c>
      <c r="R1898" s="45">
        <f t="shared" si="32"/>
        <v>-0.3219364766</v>
      </c>
      <c r="S1898" s="45">
        <f t="shared" si="44"/>
        <v>-0.008510054927</v>
      </c>
      <c r="T1898" s="33">
        <f t="shared" si="22"/>
        <v>1.002745605</v>
      </c>
      <c r="U1898" s="33">
        <f t="shared" si="33"/>
        <v>1.168454484</v>
      </c>
      <c r="V1898" s="33">
        <f t="shared" si="42"/>
        <v>-0.1325309017</v>
      </c>
      <c r="W1898" s="44">
        <f t="shared" si="13"/>
        <v>0.006897280638</v>
      </c>
      <c r="X1898" s="44">
        <f t="shared" si="14"/>
        <v>0.006356689607</v>
      </c>
      <c r="Y1898" s="33">
        <f t="shared" si="15"/>
        <v>0.9216225843</v>
      </c>
      <c r="Z1898" s="43">
        <v>1.0</v>
      </c>
      <c r="AA1898" s="33">
        <f t="shared" si="16"/>
        <v>1.921622584</v>
      </c>
      <c r="AB1898" s="33">
        <f t="shared" si="17"/>
        <v>0.4796064492</v>
      </c>
      <c r="AC1898" s="33">
        <f t="shared" si="18"/>
        <v>0.5203935508</v>
      </c>
      <c r="AD1898" s="33">
        <f t="shared" si="19"/>
        <v>-0.005390936643</v>
      </c>
      <c r="AE1898" s="34">
        <f t="shared" si="23"/>
        <v>-1</v>
      </c>
      <c r="AF1898" s="34">
        <f t="shared" si="24"/>
        <v>0</v>
      </c>
      <c r="AG1898" s="34">
        <f t="shared" si="25"/>
        <v>0</v>
      </c>
      <c r="AH1898" s="34">
        <f t="shared" si="26"/>
        <v>5</v>
      </c>
      <c r="AI1898" s="34">
        <f t="shared" si="28"/>
        <v>0</v>
      </c>
      <c r="AJ1898" s="34">
        <f t="shared" si="29"/>
        <v>-1</v>
      </c>
      <c r="AK1898" s="34">
        <f t="shared" si="27"/>
        <v>0.005390936643</v>
      </c>
      <c r="AL1898" s="36">
        <f t="shared" si="34"/>
        <v>-1</v>
      </c>
      <c r="AM1898" s="36">
        <f t="shared" si="35"/>
        <v>0</v>
      </c>
      <c r="AN1898" s="46">
        <f t="shared" si="36"/>
        <v>0</v>
      </c>
      <c r="AO1898" s="36">
        <f t="shared" si="37"/>
        <v>2</v>
      </c>
      <c r="AP1898" s="36">
        <f t="shared" si="39"/>
        <v>0</v>
      </c>
      <c r="AQ1898" s="36">
        <f t="shared" si="40"/>
        <v>-1</v>
      </c>
      <c r="AR1898" s="36">
        <f t="shared" si="38"/>
        <v>0.005390936643</v>
      </c>
      <c r="AS1898" s="38">
        <f t="shared" si="45"/>
        <v>0</v>
      </c>
      <c r="AT1898" s="38">
        <f t="shared" si="46"/>
        <v>0</v>
      </c>
      <c r="AU1898" s="38">
        <f t="shared" si="47"/>
        <v>0</v>
      </c>
      <c r="AV1898" s="38">
        <f t="shared" si="48"/>
        <v>0</v>
      </c>
      <c r="AW1898" s="38">
        <f t="shared" si="51"/>
        <v>0</v>
      </c>
      <c r="AX1898" s="38">
        <f t="shared" si="52"/>
        <v>0</v>
      </c>
      <c r="AY1898" s="38">
        <f t="shared" si="49"/>
        <v>0</v>
      </c>
      <c r="AZ1898" s="12">
        <f t="shared" si="30"/>
        <v>133.5287242</v>
      </c>
      <c r="BA1898" s="12">
        <f t="shared" si="41"/>
        <v>100.0218744</v>
      </c>
      <c r="BB1898" s="12">
        <f t="shared" si="53"/>
        <v>128.3382865</v>
      </c>
      <c r="BC1898" s="12">
        <f t="shared" si="50"/>
        <v>0.003593957762</v>
      </c>
      <c r="BD1898" s="12">
        <f t="shared" si="54"/>
        <v>118.7107002</v>
      </c>
    </row>
    <row r="1899" ht="14.25" customHeight="1">
      <c r="A1899" s="7">
        <v>39276.0</v>
      </c>
      <c r="B1899" s="21" t="s">
        <v>90</v>
      </c>
      <c r="C1899" s="8">
        <v>41.231377</v>
      </c>
      <c r="D1899" s="33">
        <f t="shared" si="5"/>
        <v>-0.00134451887</v>
      </c>
      <c r="E1899" s="33">
        <f t="shared" si="7"/>
        <v>0.009513965742</v>
      </c>
      <c r="F1899" s="33">
        <f t="shared" si="9"/>
        <v>0.02452116851</v>
      </c>
      <c r="G1899" s="33">
        <f t="shared" si="11"/>
        <v>-0.00059804562</v>
      </c>
      <c r="H1899" s="33">
        <f t="shared" si="20"/>
        <v>0.3778470009</v>
      </c>
      <c r="I1899" s="45">
        <f t="shared" si="31"/>
        <v>0.7530819065</v>
      </c>
      <c r="J1899" s="45">
        <f t="shared" si="43"/>
        <v>-0.3739699597</v>
      </c>
      <c r="K1899" s="21" t="s">
        <v>91</v>
      </c>
      <c r="L1899" s="8">
        <v>15.989767</v>
      </c>
      <c r="M1899" s="33">
        <f t="shared" si="6"/>
        <v>0.009120206649</v>
      </c>
      <c r="N1899" s="33">
        <f t="shared" si="8"/>
        <v>0.009695810023</v>
      </c>
      <c r="O1899" s="33">
        <f t="shared" si="10"/>
        <v>0.009120206649</v>
      </c>
      <c r="P1899" s="33">
        <f t="shared" si="12"/>
        <v>0.03508088476</v>
      </c>
      <c r="Q1899" s="45">
        <f t="shared" si="21"/>
        <v>0.307414557</v>
      </c>
      <c r="R1899" s="45">
        <f t="shared" si="32"/>
        <v>-0.04140542372</v>
      </c>
      <c r="S1899" s="45">
        <f t="shared" si="44"/>
        <v>0.3009134004</v>
      </c>
      <c r="T1899" s="33">
        <f t="shared" si="22"/>
        <v>0.07043244389</v>
      </c>
      <c r="U1899" s="33">
        <f t="shared" si="33"/>
        <v>0.7944873302</v>
      </c>
      <c r="V1899" s="33">
        <f t="shared" si="42"/>
        <v>-0.6748833601</v>
      </c>
      <c r="W1899" s="44">
        <f t="shared" si="13"/>
        <v>0.006699390368</v>
      </c>
      <c r="X1899" s="44">
        <f t="shared" si="14"/>
        <v>0.006568747436</v>
      </c>
      <c r="Y1899" s="33">
        <f t="shared" si="15"/>
        <v>0.9804992805</v>
      </c>
      <c r="Z1899" s="43">
        <v>1.0</v>
      </c>
      <c r="AA1899" s="33">
        <f t="shared" si="16"/>
        <v>1.98049928</v>
      </c>
      <c r="AB1899" s="33">
        <f t="shared" si="17"/>
        <v>0.4950768173</v>
      </c>
      <c r="AC1899" s="33">
        <f t="shared" si="18"/>
        <v>0.5049231827</v>
      </c>
      <c r="AD1899" s="33">
        <f t="shared" si="19"/>
        <v>-0.005998617562</v>
      </c>
      <c r="AE1899" s="34">
        <f t="shared" si="23"/>
        <v>0</v>
      </c>
      <c r="AF1899" s="34">
        <f t="shared" si="24"/>
        <v>0</v>
      </c>
      <c r="AG1899" s="34">
        <f t="shared" si="25"/>
        <v>0</v>
      </c>
      <c r="AH1899" s="34">
        <f t="shared" si="26"/>
        <v>0</v>
      </c>
      <c r="AI1899" s="34">
        <f t="shared" si="28"/>
        <v>1</v>
      </c>
      <c r="AJ1899" s="34">
        <f t="shared" si="29"/>
        <v>0</v>
      </c>
      <c r="AK1899" s="34">
        <f t="shared" si="27"/>
        <v>0</v>
      </c>
      <c r="AL1899" s="36">
        <f t="shared" si="34"/>
        <v>0</v>
      </c>
      <c r="AM1899" s="36">
        <f t="shared" si="35"/>
        <v>0</v>
      </c>
      <c r="AN1899" s="46">
        <f t="shared" si="36"/>
        <v>0</v>
      </c>
      <c r="AO1899" s="36">
        <f t="shared" si="37"/>
        <v>3</v>
      </c>
      <c r="AP1899" s="36">
        <f t="shared" si="39"/>
        <v>0</v>
      </c>
      <c r="AQ1899" s="36">
        <f t="shared" si="40"/>
        <v>-1</v>
      </c>
      <c r="AR1899" s="36">
        <f t="shared" si="38"/>
        <v>0.005998617562</v>
      </c>
      <c r="AS1899" s="38">
        <f t="shared" si="45"/>
        <v>0</v>
      </c>
      <c r="AT1899" s="38">
        <f t="shared" si="46"/>
        <v>0</v>
      </c>
      <c r="AU1899" s="38">
        <f t="shared" si="47"/>
        <v>0</v>
      </c>
      <c r="AV1899" s="38">
        <f t="shared" si="48"/>
        <v>0</v>
      </c>
      <c r="AW1899" s="38">
        <f t="shared" si="51"/>
        <v>0</v>
      </c>
      <c r="AX1899" s="38">
        <f t="shared" si="52"/>
        <v>0</v>
      </c>
      <c r="AY1899" s="38">
        <f t="shared" si="49"/>
        <v>0</v>
      </c>
      <c r="AZ1899" s="12">
        <f t="shared" si="30"/>
        <v>133.5287242</v>
      </c>
      <c r="BA1899" s="12">
        <f t="shared" si="41"/>
        <v>100.6218673</v>
      </c>
      <c r="BB1899" s="12">
        <f t="shared" si="53"/>
        <v>128.3382865</v>
      </c>
      <c r="BC1899" s="12">
        <f t="shared" si="50"/>
        <v>0.001999539187</v>
      </c>
      <c r="BD1899" s="12">
        <f t="shared" si="54"/>
        <v>118.9480669</v>
      </c>
    </row>
    <row r="1900" ht="14.25" customHeight="1">
      <c r="A1900" s="7">
        <v>39279.0</v>
      </c>
      <c r="B1900" s="21" t="s">
        <v>90</v>
      </c>
      <c r="C1900" s="8">
        <v>41.317715</v>
      </c>
      <c r="D1900" s="33">
        <f t="shared" si="5"/>
        <v>0.00209398779</v>
      </c>
      <c r="E1900" s="33">
        <f t="shared" si="7"/>
        <v>0.0142316699</v>
      </c>
      <c r="F1900" s="33">
        <f t="shared" si="9"/>
        <v>0.03299894102</v>
      </c>
      <c r="G1900" s="33">
        <f t="shared" si="11"/>
        <v>0.004649361994</v>
      </c>
      <c r="H1900" s="33">
        <f t="shared" si="20"/>
        <v>0.7125972235</v>
      </c>
      <c r="I1900" s="45">
        <f t="shared" si="31"/>
        <v>1.12197638</v>
      </c>
      <c r="J1900" s="45">
        <f t="shared" si="43"/>
        <v>-0.2081212537</v>
      </c>
      <c r="K1900" s="21" t="s">
        <v>91</v>
      </c>
      <c r="L1900" s="8">
        <v>16.212559</v>
      </c>
      <c r="M1900" s="33">
        <f t="shared" si="6"/>
        <v>0.01393341129</v>
      </c>
      <c r="N1900" s="33">
        <f t="shared" si="8"/>
        <v>0.02182181169</v>
      </c>
      <c r="O1900" s="33">
        <f t="shared" si="10"/>
        <v>0.02943948089</v>
      </c>
      <c r="P1900" s="33">
        <f t="shared" si="12"/>
        <v>0.04400908074</v>
      </c>
      <c r="Q1900" s="45">
        <f t="shared" si="21"/>
        <v>1.070507079</v>
      </c>
      <c r="R1900" s="45">
        <f t="shared" si="32"/>
        <v>0.9532173456</v>
      </c>
      <c r="S1900" s="45">
        <f t="shared" si="44"/>
        <v>0.5783187741</v>
      </c>
      <c r="T1900" s="33">
        <f t="shared" si="22"/>
        <v>-0.3579098552</v>
      </c>
      <c r="U1900" s="33">
        <f t="shared" si="33"/>
        <v>0.1687590344</v>
      </c>
      <c r="V1900" s="33">
        <f t="shared" si="42"/>
        <v>-0.7864400278</v>
      </c>
      <c r="W1900" s="44">
        <f t="shared" si="13"/>
        <v>0.006672801247</v>
      </c>
      <c r="X1900" s="44">
        <f t="shared" si="14"/>
        <v>0.007079360401</v>
      </c>
      <c r="Y1900" s="33">
        <f t="shared" si="15"/>
        <v>1.060927808</v>
      </c>
      <c r="Z1900" s="43">
        <v>1.0</v>
      </c>
      <c r="AA1900" s="33">
        <f t="shared" si="16"/>
        <v>2.060927808</v>
      </c>
      <c r="AB1900" s="33">
        <f t="shared" si="17"/>
        <v>0.5147816454</v>
      </c>
      <c r="AC1900" s="33">
        <f t="shared" si="18"/>
        <v>0.4852183546</v>
      </c>
      <c r="AD1900" s="33">
        <f t="shared" si="19"/>
        <v>0.001593511283</v>
      </c>
      <c r="AE1900" s="34">
        <f t="shared" si="23"/>
        <v>0</v>
      </c>
      <c r="AF1900" s="34">
        <f t="shared" si="24"/>
        <v>0</v>
      </c>
      <c r="AG1900" s="34">
        <f t="shared" si="25"/>
        <v>0</v>
      </c>
      <c r="AH1900" s="34">
        <f t="shared" si="26"/>
        <v>0</v>
      </c>
      <c r="AI1900" s="34">
        <f t="shared" si="28"/>
        <v>0</v>
      </c>
      <c r="AJ1900" s="34">
        <f t="shared" si="29"/>
        <v>0</v>
      </c>
      <c r="AK1900" s="34">
        <f t="shared" si="27"/>
        <v>0</v>
      </c>
      <c r="AL1900" s="36">
        <f t="shared" si="34"/>
        <v>0</v>
      </c>
      <c r="AM1900" s="36">
        <f t="shared" si="35"/>
        <v>0</v>
      </c>
      <c r="AN1900" s="46">
        <f t="shared" si="36"/>
        <v>0</v>
      </c>
      <c r="AO1900" s="36">
        <f t="shared" si="37"/>
        <v>4</v>
      </c>
      <c r="AP1900" s="36">
        <f t="shared" si="39"/>
        <v>0</v>
      </c>
      <c r="AQ1900" s="36">
        <f t="shared" si="40"/>
        <v>-1</v>
      </c>
      <c r="AR1900" s="36">
        <f t="shared" si="38"/>
        <v>-0.001593511283</v>
      </c>
      <c r="AS1900" s="38">
        <f t="shared" si="45"/>
        <v>0</v>
      </c>
      <c r="AT1900" s="38">
        <f t="shared" si="46"/>
        <v>0</v>
      </c>
      <c r="AU1900" s="38">
        <f t="shared" si="47"/>
        <v>0</v>
      </c>
      <c r="AV1900" s="38">
        <f t="shared" si="48"/>
        <v>0</v>
      </c>
      <c r="AW1900" s="38">
        <f t="shared" si="51"/>
        <v>0</v>
      </c>
      <c r="AX1900" s="38">
        <f t="shared" si="52"/>
        <v>0</v>
      </c>
      <c r="AY1900" s="38">
        <f t="shared" si="49"/>
        <v>0</v>
      </c>
      <c r="AZ1900" s="12">
        <f t="shared" si="30"/>
        <v>133.5287242</v>
      </c>
      <c r="BA1900" s="12">
        <f t="shared" si="41"/>
        <v>100.4615253</v>
      </c>
      <c r="BB1900" s="12">
        <f t="shared" si="53"/>
        <v>128.3382865</v>
      </c>
      <c r="BC1900" s="12">
        <f t="shared" si="50"/>
        <v>-0.0005311704275</v>
      </c>
      <c r="BD1900" s="12">
        <f t="shared" si="54"/>
        <v>118.8848852</v>
      </c>
    </row>
    <row r="1901" ht="14.25" customHeight="1">
      <c r="A1901" s="7">
        <v>39280.0</v>
      </c>
      <c r="B1901" s="21" t="s">
        <v>90</v>
      </c>
      <c r="C1901" s="8">
        <v>40.953838</v>
      </c>
      <c r="D1901" s="33">
        <f t="shared" si="5"/>
        <v>-0.008806803571</v>
      </c>
      <c r="E1901" s="33">
        <f t="shared" si="7"/>
        <v>0.008046757565</v>
      </c>
      <c r="F1901" s="33">
        <f t="shared" si="9"/>
        <v>0.01684560355</v>
      </c>
      <c r="G1901" s="33">
        <f t="shared" si="11"/>
        <v>-0.002853203896</v>
      </c>
      <c r="H1901" s="33">
        <f t="shared" si="20"/>
        <v>0.3622561489</v>
      </c>
      <c r="I1901" s="45">
        <f t="shared" si="31"/>
        <v>0.458772318</v>
      </c>
      <c r="J1901" s="45">
        <f t="shared" si="43"/>
        <v>-0.4094509395</v>
      </c>
      <c r="K1901" s="21" t="s">
        <v>91</v>
      </c>
      <c r="L1901" s="8">
        <v>16.007835</v>
      </c>
      <c r="M1901" s="33">
        <f t="shared" si="6"/>
        <v>-0.01262749452</v>
      </c>
      <c r="N1901" s="33">
        <f t="shared" si="8"/>
        <v>0.02053737891</v>
      </c>
      <c r="O1901" s="33">
        <f t="shared" si="10"/>
        <v>0.01160578085</v>
      </c>
      <c r="P1901" s="33">
        <f t="shared" si="12"/>
        <v>0.02724175943</v>
      </c>
      <c r="Q1901" s="45">
        <f t="shared" si="21"/>
        <v>1.050225779</v>
      </c>
      <c r="R1901" s="45">
        <f t="shared" si="32"/>
        <v>0.1258951191</v>
      </c>
      <c r="S1901" s="45">
        <f t="shared" si="44"/>
        <v>0.1284284991</v>
      </c>
      <c r="T1901" s="33">
        <f t="shared" si="22"/>
        <v>-0.6879696303</v>
      </c>
      <c r="U1901" s="33">
        <f t="shared" si="33"/>
        <v>0.3328771988</v>
      </c>
      <c r="V1901" s="33">
        <f t="shared" si="42"/>
        <v>-0.5378794386</v>
      </c>
      <c r="W1901" s="44">
        <f t="shared" si="13"/>
        <v>0.006968856108</v>
      </c>
      <c r="X1901" s="44">
        <f t="shared" si="14"/>
        <v>0.007802749094</v>
      </c>
      <c r="Y1901" s="33">
        <f t="shared" si="15"/>
        <v>1.119659952</v>
      </c>
      <c r="Z1901" s="43">
        <v>1.0</v>
      </c>
      <c r="AA1901" s="33">
        <f t="shared" si="16"/>
        <v>2.119659952</v>
      </c>
      <c r="AB1901" s="33">
        <f t="shared" si="17"/>
        <v>0.5282262142</v>
      </c>
      <c r="AC1901" s="33">
        <f t="shared" si="18"/>
        <v>0.4717737858</v>
      </c>
      <c r="AD1901" s="33">
        <f t="shared" si="19"/>
        <v>-0.004455148522</v>
      </c>
      <c r="AE1901" s="34">
        <f t="shared" si="23"/>
        <v>0</v>
      </c>
      <c r="AF1901" s="34">
        <f t="shared" si="24"/>
        <v>0</v>
      </c>
      <c r="AG1901" s="34">
        <f t="shared" si="25"/>
        <v>0</v>
      </c>
      <c r="AH1901" s="34">
        <f t="shared" si="26"/>
        <v>0</v>
      </c>
      <c r="AI1901" s="34">
        <f t="shared" si="28"/>
        <v>0</v>
      </c>
      <c r="AJ1901" s="34">
        <f t="shared" si="29"/>
        <v>0</v>
      </c>
      <c r="AK1901" s="34">
        <f t="shared" si="27"/>
        <v>0</v>
      </c>
      <c r="AL1901" s="36">
        <f t="shared" si="34"/>
        <v>0</v>
      </c>
      <c r="AM1901" s="36">
        <f t="shared" si="35"/>
        <v>0</v>
      </c>
      <c r="AN1901" s="46">
        <f t="shared" si="36"/>
        <v>0</v>
      </c>
      <c r="AO1901" s="36">
        <f t="shared" si="37"/>
        <v>5</v>
      </c>
      <c r="AP1901" s="36">
        <f t="shared" si="39"/>
        <v>0</v>
      </c>
      <c r="AQ1901" s="36">
        <f t="shared" si="40"/>
        <v>-1</v>
      </c>
      <c r="AR1901" s="36">
        <f t="shared" si="38"/>
        <v>0.004455148522</v>
      </c>
      <c r="AS1901" s="38">
        <f t="shared" si="45"/>
        <v>0</v>
      </c>
      <c r="AT1901" s="38">
        <f t="shared" si="46"/>
        <v>0</v>
      </c>
      <c r="AU1901" s="38">
        <f t="shared" si="47"/>
        <v>0</v>
      </c>
      <c r="AV1901" s="38">
        <f t="shared" si="48"/>
        <v>0</v>
      </c>
      <c r="AW1901" s="38">
        <f t="shared" si="51"/>
        <v>0</v>
      </c>
      <c r="AX1901" s="38">
        <f t="shared" si="52"/>
        <v>0</v>
      </c>
      <c r="AY1901" s="38">
        <f t="shared" si="49"/>
        <v>0</v>
      </c>
      <c r="AZ1901" s="12">
        <f t="shared" si="30"/>
        <v>133.5287242</v>
      </c>
      <c r="BA1901" s="12">
        <f t="shared" si="41"/>
        <v>100.9090963</v>
      </c>
      <c r="BB1901" s="12">
        <f t="shared" si="53"/>
        <v>128.3382865</v>
      </c>
      <c r="BC1901" s="12">
        <f t="shared" si="50"/>
        <v>0.001485049507</v>
      </c>
      <c r="BD1901" s="12">
        <f t="shared" si="54"/>
        <v>119.0614351</v>
      </c>
    </row>
    <row r="1902" ht="14.25" customHeight="1">
      <c r="A1902" s="7">
        <v>39281.0</v>
      </c>
      <c r="B1902" s="21" t="s">
        <v>90</v>
      </c>
      <c r="C1902" s="8">
        <v>40.787292</v>
      </c>
      <c r="D1902" s="33">
        <f t="shared" si="5"/>
        <v>-0.004066676242</v>
      </c>
      <c r="E1902" s="33">
        <f t="shared" si="7"/>
        <v>0.0003023669206</v>
      </c>
      <c r="F1902" s="33">
        <f t="shared" si="9"/>
        <v>0.00823263377</v>
      </c>
      <c r="G1902" s="33">
        <f t="shared" si="11"/>
        <v>0.005014738033</v>
      </c>
      <c r="H1902" s="33">
        <f t="shared" si="20"/>
        <v>-0.08728208202</v>
      </c>
      <c r="I1902" s="45">
        <f t="shared" si="31"/>
        <v>0.1259038901</v>
      </c>
      <c r="J1902" s="45">
        <f t="shared" si="43"/>
        <v>-0.1673559193</v>
      </c>
      <c r="K1902" s="21" t="s">
        <v>91</v>
      </c>
      <c r="L1902" s="8">
        <v>16.086115</v>
      </c>
      <c r="M1902" s="33">
        <f t="shared" si="6"/>
        <v>0.004890105377</v>
      </c>
      <c r="N1902" s="33">
        <f t="shared" si="8"/>
        <v>0.02572487611</v>
      </c>
      <c r="O1902" s="33">
        <f t="shared" si="10"/>
        <v>0.01001905875</v>
      </c>
      <c r="P1902" s="33">
        <f t="shared" si="12"/>
        <v>0.03969666101</v>
      </c>
      <c r="Q1902" s="45">
        <f t="shared" si="21"/>
        <v>1.460327161</v>
      </c>
      <c r="R1902" s="45">
        <f t="shared" si="32"/>
        <v>0.08498928386</v>
      </c>
      <c r="S1902" s="45">
        <f t="shared" si="44"/>
        <v>0.5139731517</v>
      </c>
      <c r="T1902" s="33">
        <f t="shared" si="22"/>
        <v>-1.547609243</v>
      </c>
      <c r="U1902" s="33">
        <f t="shared" si="33"/>
        <v>0.04091460626</v>
      </c>
      <c r="V1902" s="33">
        <f t="shared" si="42"/>
        <v>-0.681329071</v>
      </c>
      <c r="W1902" s="44">
        <f t="shared" si="13"/>
        <v>0.006478126816</v>
      </c>
      <c r="X1902" s="44">
        <f t="shared" si="14"/>
        <v>0.007571686289</v>
      </c>
      <c r="Y1902" s="33">
        <f t="shared" si="15"/>
        <v>1.168807976</v>
      </c>
      <c r="Z1902" s="43">
        <v>1.0</v>
      </c>
      <c r="AA1902" s="33">
        <f t="shared" si="16"/>
        <v>2.168807976</v>
      </c>
      <c r="AB1902" s="33">
        <f t="shared" si="17"/>
        <v>0.5389172249</v>
      </c>
      <c r="AC1902" s="33">
        <f t="shared" si="18"/>
        <v>0.4610827751</v>
      </c>
      <c r="AD1902" s="33">
        <f t="shared" si="19"/>
        <v>-0.00770836227</v>
      </c>
      <c r="AE1902" s="34">
        <f t="shared" si="23"/>
        <v>1</v>
      </c>
      <c r="AF1902" s="34">
        <f t="shared" si="24"/>
        <v>0</v>
      </c>
      <c r="AG1902" s="34">
        <f t="shared" si="25"/>
        <v>0</v>
      </c>
      <c r="AH1902" s="34">
        <f t="shared" si="26"/>
        <v>1</v>
      </c>
      <c r="AI1902" s="34">
        <f t="shared" si="28"/>
        <v>0</v>
      </c>
      <c r="AJ1902" s="34">
        <f t="shared" si="29"/>
        <v>1</v>
      </c>
      <c r="AK1902" s="34">
        <f t="shared" si="27"/>
        <v>-0.00770836227</v>
      </c>
      <c r="AL1902" s="36">
        <f t="shared" si="34"/>
        <v>0</v>
      </c>
      <c r="AM1902" s="36">
        <f t="shared" si="35"/>
        <v>0</v>
      </c>
      <c r="AN1902" s="46">
        <f t="shared" si="36"/>
        <v>0</v>
      </c>
      <c r="AO1902" s="36">
        <f t="shared" si="37"/>
        <v>0</v>
      </c>
      <c r="AP1902" s="36">
        <f t="shared" si="39"/>
        <v>1</v>
      </c>
      <c r="AQ1902" s="36">
        <f t="shared" si="40"/>
        <v>0</v>
      </c>
      <c r="AR1902" s="36">
        <f t="shared" si="38"/>
        <v>0</v>
      </c>
      <c r="AS1902" s="38">
        <f t="shared" si="45"/>
        <v>0</v>
      </c>
      <c r="AT1902" s="38">
        <f t="shared" si="46"/>
        <v>0</v>
      </c>
      <c r="AU1902" s="38">
        <f t="shared" si="47"/>
        <v>0</v>
      </c>
      <c r="AV1902" s="38">
        <f t="shared" si="48"/>
        <v>0</v>
      </c>
      <c r="AW1902" s="38">
        <f t="shared" si="51"/>
        <v>0</v>
      </c>
      <c r="AX1902" s="38">
        <f t="shared" si="52"/>
        <v>0</v>
      </c>
      <c r="AY1902" s="38">
        <f t="shared" si="49"/>
        <v>0</v>
      </c>
      <c r="AZ1902" s="12">
        <f t="shared" si="30"/>
        <v>132.4994364</v>
      </c>
      <c r="BA1902" s="12">
        <f t="shared" si="41"/>
        <v>100.9090963</v>
      </c>
      <c r="BB1902" s="12">
        <f t="shared" si="53"/>
        <v>128.3382865</v>
      </c>
      <c r="BC1902" s="12">
        <f t="shared" si="50"/>
        <v>-0.00256945409</v>
      </c>
      <c r="BD1902" s="12">
        <f t="shared" si="54"/>
        <v>118.7555123</v>
      </c>
    </row>
    <row r="1903" ht="14.25" customHeight="1">
      <c r="A1903" s="7">
        <v>39282.0</v>
      </c>
      <c r="B1903" s="21" t="s">
        <v>90</v>
      </c>
      <c r="C1903" s="8">
        <v>40.38023</v>
      </c>
      <c r="D1903" s="33">
        <f t="shared" si="5"/>
        <v>-0.009980118317</v>
      </c>
      <c r="E1903" s="33">
        <f t="shared" si="7"/>
        <v>-0.02195995009</v>
      </c>
      <c r="F1903" s="33">
        <f t="shared" si="9"/>
        <v>-0.006675872533</v>
      </c>
      <c r="G1903" s="33">
        <f t="shared" si="11"/>
        <v>-0.0007627368681</v>
      </c>
      <c r="H1903" s="33">
        <f t="shared" si="20"/>
        <v>-1.512004924</v>
      </c>
      <c r="I1903" s="45">
        <f t="shared" si="31"/>
        <v>-0.4915615023</v>
      </c>
      <c r="J1903" s="45">
        <f t="shared" si="43"/>
        <v>-0.3171764965</v>
      </c>
      <c r="K1903" s="21" t="s">
        <v>91</v>
      </c>
      <c r="L1903" s="8">
        <v>16.1674</v>
      </c>
      <c r="M1903" s="33">
        <f t="shared" si="6"/>
        <v>0.005053115684</v>
      </c>
      <c r="N1903" s="33">
        <f t="shared" si="8"/>
        <v>0.02033069206</v>
      </c>
      <c r="O1903" s="33">
        <f t="shared" si="10"/>
        <v>0.01955585495</v>
      </c>
      <c r="P1903" s="33">
        <f t="shared" si="12"/>
        <v>0.04292086996</v>
      </c>
      <c r="Q1903" s="45">
        <f t="shared" si="21"/>
        <v>1.117578647</v>
      </c>
      <c r="R1903" s="45">
        <f t="shared" si="32"/>
        <v>0.6013171006</v>
      </c>
      <c r="S1903" s="45">
        <f t="shared" si="44"/>
        <v>0.634687755</v>
      </c>
      <c r="T1903" s="33">
        <f t="shared" si="22"/>
        <v>-2.629583571</v>
      </c>
      <c r="U1903" s="33">
        <f t="shared" si="33"/>
        <v>-1.092878603</v>
      </c>
      <c r="V1903" s="33">
        <f t="shared" si="42"/>
        <v>-0.9518642515</v>
      </c>
      <c r="W1903" s="44">
        <f t="shared" si="13"/>
        <v>0.006806730974</v>
      </c>
      <c r="X1903" s="44">
        <f t="shared" si="14"/>
        <v>0.007602859032</v>
      </c>
      <c r="Y1903" s="33">
        <f t="shared" si="15"/>
        <v>1.116961881</v>
      </c>
      <c r="Z1903" s="43">
        <v>1.0</v>
      </c>
      <c r="AA1903" s="33">
        <f t="shared" si="16"/>
        <v>2.116961881</v>
      </c>
      <c r="AB1903" s="33">
        <f t="shared" si="17"/>
        <v>0.5276249379</v>
      </c>
      <c r="AC1903" s="33">
        <f t="shared" si="18"/>
        <v>0.4723750621</v>
      </c>
      <c r="AD1903" s="33">
        <f t="shared" si="19"/>
        <v>-0.002136876813</v>
      </c>
      <c r="AE1903" s="34">
        <f t="shared" si="23"/>
        <v>1</v>
      </c>
      <c r="AF1903" s="34">
        <f t="shared" si="24"/>
        <v>0</v>
      </c>
      <c r="AG1903" s="34">
        <f t="shared" si="25"/>
        <v>0</v>
      </c>
      <c r="AH1903" s="34">
        <f t="shared" si="26"/>
        <v>2</v>
      </c>
      <c r="AI1903" s="34">
        <f t="shared" si="28"/>
        <v>0</v>
      </c>
      <c r="AJ1903" s="34">
        <f t="shared" si="29"/>
        <v>1</v>
      </c>
      <c r="AK1903" s="34">
        <f t="shared" si="27"/>
        <v>-0.002136876813</v>
      </c>
      <c r="AL1903" s="36">
        <f t="shared" si="34"/>
        <v>1</v>
      </c>
      <c r="AM1903" s="36">
        <f t="shared" si="35"/>
        <v>0</v>
      </c>
      <c r="AN1903" s="46">
        <f t="shared" si="36"/>
        <v>0</v>
      </c>
      <c r="AO1903" s="36">
        <f t="shared" si="37"/>
        <v>1</v>
      </c>
      <c r="AP1903" s="36">
        <f t="shared" si="39"/>
        <v>0</v>
      </c>
      <c r="AQ1903" s="36">
        <f t="shared" si="40"/>
        <v>1</v>
      </c>
      <c r="AR1903" s="36">
        <f t="shared" si="38"/>
        <v>-0.002136876813</v>
      </c>
      <c r="AS1903" s="38">
        <f t="shared" si="45"/>
        <v>0</v>
      </c>
      <c r="AT1903" s="38">
        <f t="shared" si="46"/>
        <v>0</v>
      </c>
      <c r="AU1903" s="38">
        <f t="shared" si="47"/>
        <v>0</v>
      </c>
      <c r="AV1903" s="38">
        <f t="shared" si="48"/>
        <v>0</v>
      </c>
      <c r="AW1903" s="38">
        <f t="shared" si="51"/>
        <v>0</v>
      </c>
      <c r="AX1903" s="38">
        <f t="shared" si="52"/>
        <v>0</v>
      </c>
      <c r="AY1903" s="38">
        <f t="shared" si="49"/>
        <v>0</v>
      </c>
      <c r="AZ1903" s="12">
        <f t="shared" si="30"/>
        <v>132.2163014</v>
      </c>
      <c r="BA1903" s="12">
        <f t="shared" si="41"/>
        <v>100.693466</v>
      </c>
      <c r="BB1903" s="12">
        <f t="shared" si="53"/>
        <v>128.3382865</v>
      </c>
      <c r="BC1903" s="12">
        <f t="shared" si="50"/>
        <v>-0.001424584542</v>
      </c>
      <c r="BD1903" s="12">
        <f t="shared" si="54"/>
        <v>118.586335</v>
      </c>
    </row>
    <row r="1904" ht="14.25" customHeight="1">
      <c r="A1904" s="7">
        <v>39283.0</v>
      </c>
      <c r="B1904" s="21" t="s">
        <v>90</v>
      </c>
      <c r="C1904" s="8">
        <v>39.886806</v>
      </c>
      <c r="D1904" s="33">
        <f t="shared" si="5"/>
        <v>-0.01221944501</v>
      </c>
      <c r="E1904" s="33">
        <f t="shared" si="7"/>
        <v>-0.03261038311</v>
      </c>
      <c r="F1904" s="33">
        <f t="shared" si="9"/>
        <v>-0.02340667143</v>
      </c>
      <c r="G1904" s="33">
        <f t="shared" si="11"/>
        <v>-0.01836643439</v>
      </c>
      <c r="H1904" s="33">
        <f t="shared" si="20"/>
        <v>-2.139649039</v>
      </c>
      <c r="I1904" s="45">
        <f t="shared" si="31"/>
        <v>-1.227788466</v>
      </c>
      <c r="J1904" s="45">
        <f t="shared" si="43"/>
        <v>-0.8053280246</v>
      </c>
      <c r="K1904" s="21" t="s">
        <v>91</v>
      </c>
      <c r="L1904" s="8">
        <v>16.019873</v>
      </c>
      <c r="M1904" s="33">
        <f t="shared" si="6"/>
        <v>-0.009124967527</v>
      </c>
      <c r="N1904" s="33">
        <f t="shared" si="8"/>
        <v>0.001882829187</v>
      </c>
      <c r="O1904" s="33">
        <f t="shared" si="10"/>
        <v>0.01159689476</v>
      </c>
      <c r="P1904" s="33">
        <f t="shared" si="12"/>
        <v>0.0215009807</v>
      </c>
      <c r="Q1904" s="45">
        <f t="shared" si="21"/>
        <v>-0.0933499767</v>
      </c>
      <c r="R1904" s="45">
        <f t="shared" si="32"/>
        <v>0.2072024289</v>
      </c>
      <c r="S1904" s="45">
        <f t="shared" si="44"/>
        <v>0.02407333753</v>
      </c>
      <c r="T1904" s="33">
        <f t="shared" si="22"/>
        <v>-2.046299062</v>
      </c>
      <c r="U1904" s="33">
        <f t="shared" si="33"/>
        <v>-1.434990895</v>
      </c>
      <c r="V1904" s="33">
        <f t="shared" si="42"/>
        <v>-0.8294013621</v>
      </c>
      <c r="W1904" s="44">
        <f t="shared" si="13"/>
        <v>0.007193439869</v>
      </c>
      <c r="X1904" s="44">
        <f t="shared" si="14"/>
        <v>0.00765269578</v>
      </c>
      <c r="Y1904" s="33">
        <f t="shared" si="15"/>
        <v>1.063843713</v>
      </c>
      <c r="Z1904" s="43">
        <v>1.0</v>
      </c>
      <c r="AA1904" s="33">
        <f t="shared" si="16"/>
        <v>2.063843713</v>
      </c>
      <c r="AB1904" s="33">
        <f t="shared" si="17"/>
        <v>0.515467187</v>
      </c>
      <c r="AC1904" s="33">
        <f t="shared" si="18"/>
        <v>0.484532813</v>
      </c>
      <c r="AD1904" s="33">
        <f t="shared" si="19"/>
        <v>0.01138821663</v>
      </c>
      <c r="AE1904" s="34">
        <f t="shared" si="23"/>
        <v>1</v>
      </c>
      <c r="AF1904" s="34">
        <f t="shared" si="24"/>
        <v>0</v>
      </c>
      <c r="AG1904" s="34">
        <f t="shared" si="25"/>
        <v>0</v>
      </c>
      <c r="AH1904" s="34">
        <f t="shared" si="26"/>
        <v>3</v>
      </c>
      <c r="AI1904" s="34">
        <f t="shared" si="28"/>
        <v>0</v>
      </c>
      <c r="AJ1904" s="34">
        <f t="shared" si="29"/>
        <v>1</v>
      </c>
      <c r="AK1904" s="34">
        <f t="shared" si="27"/>
        <v>0.01138821663</v>
      </c>
      <c r="AL1904" s="36">
        <f t="shared" si="34"/>
        <v>1</v>
      </c>
      <c r="AM1904" s="36">
        <f t="shared" si="35"/>
        <v>0</v>
      </c>
      <c r="AN1904" s="46">
        <f t="shared" si="36"/>
        <v>0</v>
      </c>
      <c r="AO1904" s="36">
        <f t="shared" si="37"/>
        <v>2</v>
      </c>
      <c r="AP1904" s="36">
        <f t="shared" si="39"/>
        <v>0</v>
      </c>
      <c r="AQ1904" s="36">
        <f t="shared" si="40"/>
        <v>1</v>
      </c>
      <c r="AR1904" s="36">
        <f t="shared" si="38"/>
        <v>0.01138821663</v>
      </c>
      <c r="AS1904" s="38">
        <f t="shared" si="45"/>
        <v>0</v>
      </c>
      <c r="AT1904" s="38">
        <f t="shared" si="46"/>
        <v>0</v>
      </c>
      <c r="AU1904" s="38">
        <f t="shared" si="47"/>
        <v>0</v>
      </c>
      <c r="AV1904" s="38">
        <f t="shared" si="48"/>
        <v>0</v>
      </c>
      <c r="AW1904" s="38">
        <f t="shared" si="51"/>
        <v>0</v>
      </c>
      <c r="AX1904" s="38">
        <f t="shared" si="52"/>
        <v>0</v>
      </c>
      <c r="AY1904" s="38">
        <f t="shared" si="49"/>
        <v>0</v>
      </c>
      <c r="AZ1904" s="12">
        <f t="shared" si="30"/>
        <v>133.7220093</v>
      </c>
      <c r="BA1904" s="12">
        <f t="shared" si="41"/>
        <v>101.840185</v>
      </c>
      <c r="BB1904" s="12">
        <f t="shared" si="53"/>
        <v>128.3382865</v>
      </c>
      <c r="BC1904" s="12">
        <f t="shared" si="50"/>
        <v>0.00759214442</v>
      </c>
      <c r="BD1904" s="12">
        <f t="shared" si="54"/>
        <v>119.4866596</v>
      </c>
    </row>
    <row r="1905" ht="14.25" customHeight="1">
      <c r="A1905" s="7">
        <v>39286.0</v>
      </c>
      <c r="B1905" s="21" t="s">
        <v>90</v>
      </c>
      <c r="C1905" s="8">
        <v>41.071022</v>
      </c>
      <c r="D1905" s="33">
        <f t="shared" si="5"/>
        <v>0.0296894166</v>
      </c>
      <c r="E1905" s="33">
        <f t="shared" si="7"/>
        <v>-0.005970635114</v>
      </c>
      <c r="F1905" s="33">
        <f t="shared" si="9"/>
        <v>0.008176062681</v>
      </c>
      <c r="G1905" s="33">
        <f t="shared" si="11"/>
        <v>0.02667313935</v>
      </c>
      <c r="H1905" s="33">
        <f t="shared" si="20"/>
        <v>-0.3628019027</v>
      </c>
      <c r="I1905" s="45">
        <f t="shared" si="31"/>
        <v>0.2871999214</v>
      </c>
      <c r="J1905" s="45">
        <f t="shared" si="43"/>
        <v>0.5367079241</v>
      </c>
      <c r="K1905" s="21" t="s">
        <v>91</v>
      </c>
      <c r="L1905" s="8">
        <v>16.149336</v>
      </c>
      <c r="M1905" s="33">
        <f t="shared" si="6"/>
        <v>0.008081399896</v>
      </c>
      <c r="N1905" s="33">
        <f t="shared" si="8"/>
        <v>-0.003899631144</v>
      </c>
      <c r="O1905" s="33">
        <f t="shared" si="10"/>
        <v>0.01783708353</v>
      </c>
      <c r="P1905" s="33">
        <f t="shared" si="12"/>
        <v>0.03913170574</v>
      </c>
      <c r="Q1905" s="45">
        <f t="shared" si="21"/>
        <v>-0.4638122104</v>
      </c>
      <c r="R1905" s="45">
        <f t="shared" si="32"/>
        <v>0.5724055563</v>
      </c>
      <c r="S1905" s="45">
        <f t="shared" si="44"/>
        <v>0.5907641942</v>
      </c>
      <c r="T1905" s="33">
        <f t="shared" si="22"/>
        <v>0.1010103077</v>
      </c>
      <c r="U1905" s="33">
        <f t="shared" si="33"/>
        <v>-0.2852056349</v>
      </c>
      <c r="V1905" s="33">
        <f t="shared" si="42"/>
        <v>-0.05405627006</v>
      </c>
      <c r="W1905" s="44">
        <f t="shared" si="13"/>
        <v>0.009189144474</v>
      </c>
      <c r="X1905" s="44">
        <f t="shared" si="14"/>
        <v>0.007414888269</v>
      </c>
      <c r="Y1905" s="33">
        <f t="shared" si="15"/>
        <v>0.8069182382</v>
      </c>
      <c r="Z1905" s="43">
        <v>1.0</v>
      </c>
      <c r="AA1905" s="33">
        <f t="shared" si="16"/>
        <v>1.806918238</v>
      </c>
      <c r="AB1905" s="33">
        <f t="shared" si="17"/>
        <v>0.4465715278</v>
      </c>
      <c r="AC1905" s="33">
        <f t="shared" si="18"/>
        <v>0.5534284722</v>
      </c>
      <c r="AD1905" s="33">
        <f t="shared" si="19"/>
        <v>0.002120141795</v>
      </c>
      <c r="AE1905" s="34">
        <f t="shared" si="23"/>
        <v>0</v>
      </c>
      <c r="AF1905" s="34">
        <f t="shared" si="24"/>
        <v>0</v>
      </c>
      <c r="AG1905" s="34">
        <f t="shared" si="25"/>
        <v>0</v>
      </c>
      <c r="AH1905" s="34">
        <f t="shared" si="26"/>
        <v>4</v>
      </c>
      <c r="AI1905" s="34">
        <f t="shared" si="28"/>
        <v>0</v>
      </c>
      <c r="AJ1905" s="34">
        <f t="shared" si="29"/>
        <v>1</v>
      </c>
      <c r="AK1905" s="34">
        <f t="shared" si="27"/>
        <v>0.002120141795</v>
      </c>
      <c r="AL1905" s="36">
        <f t="shared" si="34"/>
        <v>0</v>
      </c>
      <c r="AM1905" s="36">
        <f t="shared" si="35"/>
        <v>0</v>
      </c>
      <c r="AN1905" s="46">
        <f t="shared" si="36"/>
        <v>0</v>
      </c>
      <c r="AO1905" s="36">
        <f t="shared" si="37"/>
        <v>3</v>
      </c>
      <c r="AP1905" s="36">
        <f t="shared" si="39"/>
        <v>0</v>
      </c>
      <c r="AQ1905" s="36">
        <f t="shared" si="40"/>
        <v>1</v>
      </c>
      <c r="AR1905" s="36">
        <f t="shared" si="38"/>
        <v>0.002120141795</v>
      </c>
      <c r="AS1905" s="38">
        <f t="shared" si="45"/>
        <v>0</v>
      </c>
      <c r="AT1905" s="38">
        <f t="shared" si="46"/>
        <v>0</v>
      </c>
      <c r="AU1905" s="38">
        <f t="shared" si="47"/>
        <v>0</v>
      </c>
      <c r="AV1905" s="38">
        <f t="shared" si="48"/>
        <v>0</v>
      </c>
      <c r="AW1905" s="38">
        <f t="shared" si="51"/>
        <v>0</v>
      </c>
      <c r="AX1905" s="38">
        <f t="shared" si="52"/>
        <v>0</v>
      </c>
      <c r="AY1905" s="38">
        <f t="shared" si="49"/>
        <v>0</v>
      </c>
      <c r="AZ1905" s="12">
        <f t="shared" si="30"/>
        <v>134.0055189</v>
      </c>
      <c r="BA1905" s="12">
        <f t="shared" si="41"/>
        <v>102.0561006</v>
      </c>
      <c r="BB1905" s="12">
        <f t="shared" si="53"/>
        <v>128.3382865</v>
      </c>
      <c r="BC1905" s="12">
        <f t="shared" si="50"/>
        <v>0.001413427863</v>
      </c>
      <c r="BD1905" s="12">
        <f t="shared" si="54"/>
        <v>119.6555453</v>
      </c>
    </row>
    <row r="1906" ht="14.25" customHeight="1">
      <c r="A1906" s="7">
        <v>39287.0</v>
      </c>
      <c r="B1906" s="21" t="s">
        <v>90</v>
      </c>
      <c r="C1906" s="8">
        <v>40.867466</v>
      </c>
      <c r="D1906" s="33">
        <f t="shared" si="5"/>
        <v>-0.004956195149</v>
      </c>
      <c r="E1906" s="33">
        <f t="shared" si="7"/>
        <v>-0.002109008684</v>
      </c>
      <c r="F1906" s="33">
        <f t="shared" si="9"/>
        <v>0.005920778199</v>
      </c>
      <c r="G1906" s="33">
        <f t="shared" si="11"/>
        <v>0.024903052</v>
      </c>
      <c r="H1906" s="33">
        <f t="shared" si="20"/>
        <v>-0.1090162353</v>
      </c>
      <c r="I1906" s="45">
        <f t="shared" si="31"/>
        <v>0.2051762697</v>
      </c>
      <c r="J1906" s="45">
        <f t="shared" si="43"/>
        <v>0.5064666012</v>
      </c>
      <c r="K1906" s="21" t="s">
        <v>91</v>
      </c>
      <c r="L1906" s="8">
        <v>16.022884</v>
      </c>
      <c r="M1906" s="33">
        <f t="shared" si="6"/>
        <v>-0.007830167135</v>
      </c>
      <c r="N1906" s="33">
        <f t="shared" si="8"/>
        <v>0.0009401021437</v>
      </c>
      <c r="O1906" s="33">
        <f t="shared" si="10"/>
        <v>0.02149678828</v>
      </c>
      <c r="P1906" s="33">
        <f t="shared" si="12"/>
        <v>0.02800831267</v>
      </c>
      <c r="Q1906" s="45">
        <f t="shared" si="21"/>
        <v>-0.1428804851</v>
      </c>
      <c r="R1906" s="45">
        <f t="shared" si="32"/>
        <v>0.8271131384</v>
      </c>
      <c r="S1906" s="45">
        <f t="shared" si="44"/>
        <v>0.2855006795</v>
      </c>
      <c r="T1906" s="33">
        <f t="shared" si="22"/>
        <v>0.03386424981</v>
      </c>
      <c r="U1906" s="33">
        <f t="shared" si="33"/>
        <v>-0.6219368687</v>
      </c>
      <c r="V1906" s="33">
        <f t="shared" si="42"/>
        <v>0.2209659217</v>
      </c>
      <c r="W1906" s="44">
        <f t="shared" si="13"/>
        <v>0.009242248978</v>
      </c>
      <c r="X1906" s="44">
        <f t="shared" si="14"/>
        <v>0.007724015533</v>
      </c>
      <c r="Y1906" s="33">
        <f t="shared" si="15"/>
        <v>0.8357290041</v>
      </c>
      <c r="Z1906" s="43">
        <v>1.0</v>
      </c>
      <c r="AA1906" s="33">
        <f t="shared" si="16"/>
        <v>1.835729004</v>
      </c>
      <c r="AB1906" s="33">
        <f t="shared" si="17"/>
        <v>0.4552572859</v>
      </c>
      <c r="AC1906" s="33">
        <f t="shared" si="18"/>
        <v>0.5447427141</v>
      </c>
      <c r="AD1906" s="33">
        <f t="shared" si="19"/>
        <v>0.005658009325</v>
      </c>
      <c r="AE1906" s="34">
        <f t="shared" si="23"/>
        <v>0</v>
      </c>
      <c r="AF1906" s="34">
        <f t="shared" si="24"/>
        <v>0</v>
      </c>
      <c r="AG1906" s="34">
        <f t="shared" si="25"/>
        <v>0</v>
      </c>
      <c r="AH1906" s="34">
        <f t="shared" si="26"/>
        <v>5</v>
      </c>
      <c r="AI1906" s="34">
        <f t="shared" si="28"/>
        <v>0</v>
      </c>
      <c r="AJ1906" s="34">
        <f t="shared" si="29"/>
        <v>1</v>
      </c>
      <c r="AK1906" s="34">
        <f t="shared" si="27"/>
        <v>0.005658009325</v>
      </c>
      <c r="AL1906" s="36">
        <f t="shared" si="34"/>
        <v>0</v>
      </c>
      <c r="AM1906" s="36">
        <f t="shared" si="35"/>
        <v>0</v>
      </c>
      <c r="AN1906" s="46">
        <f t="shared" si="36"/>
        <v>0</v>
      </c>
      <c r="AO1906" s="36">
        <f t="shared" si="37"/>
        <v>4</v>
      </c>
      <c r="AP1906" s="36">
        <f t="shared" si="39"/>
        <v>0</v>
      </c>
      <c r="AQ1906" s="36">
        <f t="shared" si="40"/>
        <v>1</v>
      </c>
      <c r="AR1906" s="36">
        <f t="shared" si="38"/>
        <v>0.005658009325</v>
      </c>
      <c r="AS1906" s="38">
        <f t="shared" si="45"/>
        <v>0</v>
      </c>
      <c r="AT1906" s="38">
        <f t="shared" si="46"/>
        <v>0</v>
      </c>
      <c r="AU1906" s="38">
        <f t="shared" si="47"/>
        <v>0</v>
      </c>
      <c r="AV1906" s="38">
        <f t="shared" si="48"/>
        <v>0</v>
      </c>
      <c r="AW1906" s="38">
        <f t="shared" si="51"/>
        <v>0</v>
      </c>
      <c r="AX1906" s="38">
        <f t="shared" si="52"/>
        <v>0</v>
      </c>
      <c r="AY1906" s="38">
        <f t="shared" si="49"/>
        <v>0</v>
      </c>
      <c r="AZ1906" s="12">
        <f t="shared" si="30"/>
        <v>134.7637234</v>
      </c>
      <c r="BA1906" s="12">
        <f t="shared" si="41"/>
        <v>102.633535</v>
      </c>
      <c r="BB1906" s="12">
        <f t="shared" si="53"/>
        <v>128.3382865</v>
      </c>
      <c r="BC1906" s="12">
        <f t="shared" si="50"/>
        <v>0.003772006217</v>
      </c>
      <c r="BD1906" s="12">
        <f t="shared" si="54"/>
        <v>120.1068868</v>
      </c>
    </row>
    <row r="1907" ht="14.25" customHeight="1">
      <c r="A1907" s="7">
        <v>39288.0</v>
      </c>
      <c r="B1907" s="21" t="s">
        <v>90</v>
      </c>
      <c r="C1907" s="8">
        <v>42.138027</v>
      </c>
      <c r="D1907" s="33">
        <f t="shared" si="5"/>
        <v>0.03108979157</v>
      </c>
      <c r="E1907" s="33">
        <f t="shared" si="7"/>
        <v>0.03311656484</v>
      </c>
      <c r="F1907" s="33">
        <f t="shared" si="9"/>
        <v>0.03342894511</v>
      </c>
      <c r="G1907" s="33">
        <f t="shared" si="11"/>
        <v>0.05660342112</v>
      </c>
      <c r="H1907" s="33">
        <f t="shared" si="20"/>
        <v>2.093014068</v>
      </c>
      <c r="I1907" s="45">
        <f t="shared" si="31"/>
        <v>1.589393478</v>
      </c>
      <c r="J1907" s="45">
        <f t="shared" si="43"/>
        <v>1.464055597</v>
      </c>
      <c r="K1907" s="21" t="s">
        <v>91</v>
      </c>
      <c r="L1907" s="8">
        <v>16.272778</v>
      </c>
      <c r="M1907" s="33">
        <f t="shared" si="6"/>
        <v>0.01559606872</v>
      </c>
      <c r="N1907" s="33">
        <f t="shared" si="8"/>
        <v>0.01160398269</v>
      </c>
      <c r="O1907" s="33">
        <f t="shared" si="10"/>
        <v>0.03762736981</v>
      </c>
      <c r="P1907" s="33">
        <f t="shared" si="12"/>
        <v>0.04042429277</v>
      </c>
      <c r="Q1907" s="45">
        <f t="shared" si="21"/>
        <v>0.5372246923</v>
      </c>
      <c r="R1907" s="45">
        <f t="shared" si="32"/>
        <v>1.796658277</v>
      </c>
      <c r="S1907" s="45">
        <f t="shared" si="44"/>
        <v>0.7305102604</v>
      </c>
      <c r="T1907" s="33">
        <f t="shared" si="22"/>
        <v>1.555789376</v>
      </c>
      <c r="U1907" s="33">
        <f t="shared" si="33"/>
        <v>-0.2072647999</v>
      </c>
      <c r="V1907" s="33">
        <f t="shared" si="42"/>
        <v>0.7335453369</v>
      </c>
      <c r="W1907" s="44">
        <f t="shared" si="13"/>
        <v>0.01138567517</v>
      </c>
      <c r="X1907" s="44">
        <f t="shared" si="14"/>
        <v>0.008345079801</v>
      </c>
      <c r="Y1907" s="33">
        <f t="shared" si="15"/>
        <v>0.7329455367</v>
      </c>
      <c r="Z1907" s="43">
        <v>1.0</v>
      </c>
      <c r="AA1907" s="33">
        <f t="shared" si="16"/>
        <v>1.732945537</v>
      </c>
      <c r="AB1907" s="33">
        <f t="shared" si="17"/>
        <v>0.4229478199</v>
      </c>
      <c r="AC1907" s="33">
        <f t="shared" si="18"/>
        <v>0.5770521801</v>
      </c>
      <c r="AD1907" s="33">
        <f t="shared" si="19"/>
        <v>0.002261384889</v>
      </c>
      <c r="AE1907" s="34">
        <f t="shared" si="23"/>
        <v>-1</v>
      </c>
      <c r="AF1907" s="34">
        <f t="shared" si="24"/>
        <v>1</v>
      </c>
      <c r="AG1907" s="34">
        <f t="shared" si="25"/>
        <v>0</v>
      </c>
      <c r="AH1907" s="34">
        <f t="shared" si="26"/>
        <v>1</v>
      </c>
      <c r="AI1907" s="34">
        <f t="shared" si="28"/>
        <v>1</v>
      </c>
      <c r="AJ1907" s="34">
        <f t="shared" si="29"/>
        <v>-1</v>
      </c>
      <c r="AK1907" s="34">
        <f t="shared" si="27"/>
        <v>-0.002261384889</v>
      </c>
      <c r="AL1907" s="36">
        <f t="shared" si="34"/>
        <v>0</v>
      </c>
      <c r="AM1907" s="36">
        <f t="shared" si="35"/>
        <v>0</v>
      </c>
      <c r="AN1907" s="46">
        <f t="shared" si="36"/>
        <v>0</v>
      </c>
      <c r="AO1907" s="36">
        <f t="shared" si="37"/>
        <v>5</v>
      </c>
      <c r="AP1907" s="36">
        <f t="shared" si="39"/>
        <v>0</v>
      </c>
      <c r="AQ1907" s="36">
        <f t="shared" si="40"/>
        <v>1</v>
      </c>
      <c r="AR1907" s="36">
        <f t="shared" si="38"/>
        <v>0.002261384889</v>
      </c>
      <c r="AS1907" s="38">
        <f t="shared" si="45"/>
        <v>0</v>
      </c>
      <c r="AT1907" s="38">
        <f t="shared" si="46"/>
        <v>0</v>
      </c>
      <c r="AU1907" s="38">
        <f t="shared" si="47"/>
        <v>0</v>
      </c>
      <c r="AV1907" s="38">
        <f t="shared" si="48"/>
        <v>0</v>
      </c>
      <c r="AW1907" s="38">
        <f t="shared" si="51"/>
        <v>0</v>
      </c>
      <c r="AX1907" s="38">
        <f t="shared" si="52"/>
        <v>0</v>
      </c>
      <c r="AY1907" s="38">
        <f t="shared" si="49"/>
        <v>0</v>
      </c>
      <c r="AZ1907" s="12">
        <f t="shared" si="30"/>
        <v>134.4589708</v>
      </c>
      <c r="BA1907" s="12">
        <f t="shared" si="41"/>
        <v>102.8656289</v>
      </c>
      <c r="BB1907" s="12">
        <f t="shared" si="53"/>
        <v>128.3382865</v>
      </c>
      <c r="BC1907" s="12">
        <f t="shared" si="50"/>
        <v>0</v>
      </c>
      <c r="BD1907" s="12">
        <f t="shared" si="54"/>
        <v>120.1068868</v>
      </c>
    </row>
    <row r="1908" ht="14.25" customHeight="1">
      <c r="A1908" s="7">
        <v>39289.0</v>
      </c>
      <c r="B1908" s="21" t="s">
        <v>90</v>
      </c>
      <c r="C1908" s="8">
        <v>41.225193</v>
      </c>
      <c r="D1908" s="33">
        <f t="shared" si="5"/>
        <v>-0.02166295066</v>
      </c>
      <c r="E1908" s="33">
        <f t="shared" si="7"/>
        <v>0.02092516561</v>
      </c>
      <c r="F1908" s="33">
        <f t="shared" si="9"/>
        <v>-0.001494300079</v>
      </c>
      <c r="G1908" s="33">
        <f t="shared" si="11"/>
        <v>0.02562503125</v>
      </c>
      <c r="H1908" s="33">
        <f t="shared" si="20"/>
        <v>1.245064888</v>
      </c>
      <c r="I1908" s="45">
        <f t="shared" si="31"/>
        <v>-0.1457968083</v>
      </c>
      <c r="J1908" s="45">
        <f t="shared" si="43"/>
        <v>0.5264721037</v>
      </c>
      <c r="K1908" s="21" t="s">
        <v>91</v>
      </c>
      <c r="L1908" s="8">
        <v>15.950632</v>
      </c>
      <c r="M1908" s="33">
        <f t="shared" si="6"/>
        <v>-0.01979661985</v>
      </c>
      <c r="N1908" s="33">
        <f t="shared" si="8"/>
        <v>-0.01340772171</v>
      </c>
      <c r="O1908" s="33">
        <f t="shared" si="10"/>
        <v>0.006650382086</v>
      </c>
      <c r="P1908" s="33">
        <f t="shared" si="12"/>
        <v>0.01029798049</v>
      </c>
      <c r="Q1908" s="45">
        <f t="shared" si="21"/>
        <v>-1.06239239</v>
      </c>
      <c r="R1908" s="45">
        <f t="shared" si="32"/>
        <v>0.02637954543</v>
      </c>
      <c r="S1908" s="45">
        <f t="shared" si="44"/>
        <v>-0.2374496997</v>
      </c>
      <c r="T1908" s="33">
        <f t="shared" si="22"/>
        <v>2.307457279</v>
      </c>
      <c r="U1908" s="33">
        <f t="shared" si="33"/>
        <v>-0.1721763538</v>
      </c>
      <c r="V1908" s="33">
        <f t="shared" si="42"/>
        <v>0.7639218034</v>
      </c>
      <c r="W1908" s="44">
        <f t="shared" si="13"/>
        <v>0.01255089872</v>
      </c>
      <c r="X1908" s="44">
        <f t="shared" si="14"/>
        <v>0.009462574121</v>
      </c>
      <c r="Y1908" s="33">
        <f t="shared" si="15"/>
        <v>0.7539359797</v>
      </c>
      <c r="Z1908" s="43">
        <v>1.0</v>
      </c>
      <c r="AA1908" s="33">
        <f t="shared" si="16"/>
        <v>1.75393598</v>
      </c>
      <c r="AB1908" s="33">
        <f t="shared" si="17"/>
        <v>0.4298537623</v>
      </c>
      <c r="AC1908" s="33">
        <f t="shared" si="18"/>
        <v>0.5701462377</v>
      </c>
      <c r="AD1908" s="33">
        <f t="shared" si="19"/>
        <v>-0.0000553584852</v>
      </c>
      <c r="AE1908" s="34">
        <f t="shared" si="23"/>
        <v>-1</v>
      </c>
      <c r="AF1908" s="34">
        <f t="shared" si="24"/>
        <v>0</v>
      </c>
      <c r="AG1908" s="34">
        <f t="shared" si="25"/>
        <v>0</v>
      </c>
      <c r="AH1908" s="34">
        <f t="shared" si="26"/>
        <v>2</v>
      </c>
      <c r="AI1908" s="34">
        <f t="shared" si="28"/>
        <v>0</v>
      </c>
      <c r="AJ1908" s="34">
        <f t="shared" si="29"/>
        <v>-1</v>
      </c>
      <c r="AK1908" s="34">
        <f t="shared" si="27"/>
        <v>0.0000553584852</v>
      </c>
      <c r="AL1908" s="36">
        <f t="shared" si="34"/>
        <v>0</v>
      </c>
      <c r="AM1908" s="36">
        <f t="shared" si="35"/>
        <v>0</v>
      </c>
      <c r="AN1908" s="46">
        <f t="shared" si="36"/>
        <v>0</v>
      </c>
      <c r="AO1908" s="36">
        <f t="shared" si="37"/>
        <v>0</v>
      </c>
      <c r="AP1908" s="36">
        <f t="shared" si="39"/>
        <v>1</v>
      </c>
      <c r="AQ1908" s="36">
        <f t="shared" si="40"/>
        <v>0</v>
      </c>
      <c r="AR1908" s="36">
        <f t="shared" si="38"/>
        <v>0</v>
      </c>
      <c r="AS1908" s="38">
        <f t="shared" si="45"/>
        <v>0</v>
      </c>
      <c r="AT1908" s="38">
        <f t="shared" si="46"/>
        <v>0</v>
      </c>
      <c r="AU1908" s="38">
        <f t="shared" si="47"/>
        <v>0</v>
      </c>
      <c r="AV1908" s="38">
        <f t="shared" si="48"/>
        <v>0</v>
      </c>
      <c r="AW1908" s="38">
        <f t="shared" si="51"/>
        <v>0</v>
      </c>
      <c r="AX1908" s="38">
        <f t="shared" si="52"/>
        <v>0</v>
      </c>
      <c r="AY1908" s="38">
        <f t="shared" si="49"/>
        <v>0</v>
      </c>
      <c r="AZ1908" s="12">
        <f t="shared" si="30"/>
        <v>134.4664142</v>
      </c>
      <c r="BA1908" s="12">
        <f t="shared" si="41"/>
        <v>102.8656289</v>
      </c>
      <c r="BB1908" s="12">
        <f t="shared" si="53"/>
        <v>128.3382865</v>
      </c>
      <c r="BC1908" s="12">
        <f t="shared" si="50"/>
        <v>0.0000184528284</v>
      </c>
      <c r="BD1908" s="12">
        <f t="shared" si="54"/>
        <v>120.1091031</v>
      </c>
    </row>
    <row r="1909" ht="14.25" customHeight="1">
      <c r="A1909" s="7">
        <v>39290.0</v>
      </c>
      <c r="B1909" s="21" t="s">
        <v>90</v>
      </c>
      <c r="C1909" s="8">
        <v>40.497417</v>
      </c>
      <c r="D1909" s="33">
        <f t="shared" si="5"/>
        <v>-0.01765367114</v>
      </c>
      <c r="E1909" s="33">
        <f t="shared" si="7"/>
        <v>0.01530859603</v>
      </c>
      <c r="F1909" s="33">
        <f t="shared" si="9"/>
        <v>-0.01780100626</v>
      </c>
      <c r="G1909" s="33">
        <f t="shared" si="11"/>
        <v>0.006283660782</v>
      </c>
      <c r="H1909" s="33">
        <f t="shared" si="20"/>
        <v>0.8724806913</v>
      </c>
      <c r="I1909" s="45">
        <f t="shared" si="31"/>
        <v>-0.9366027371</v>
      </c>
      <c r="J1909" s="45">
        <f t="shared" si="43"/>
        <v>-0.03406871243</v>
      </c>
      <c r="K1909" s="21" t="s">
        <v>91</v>
      </c>
      <c r="L1909" s="8">
        <v>15.739882</v>
      </c>
      <c r="M1909" s="33">
        <f t="shared" si="6"/>
        <v>-0.01321264261</v>
      </c>
      <c r="N1909" s="33">
        <f t="shared" si="8"/>
        <v>-0.01747772907</v>
      </c>
      <c r="O1909" s="33">
        <f t="shared" si="10"/>
        <v>-0.01562780746</v>
      </c>
      <c r="P1909" s="33">
        <f t="shared" si="12"/>
        <v>-0.006650129644</v>
      </c>
      <c r="Q1909" s="45">
        <f t="shared" si="21"/>
        <v>-1.28707913</v>
      </c>
      <c r="R1909" s="45">
        <f t="shared" si="32"/>
        <v>-1.242433355</v>
      </c>
      <c r="S1909" s="45">
        <f t="shared" si="44"/>
        <v>-0.8091396553</v>
      </c>
      <c r="T1909" s="33">
        <f t="shared" si="22"/>
        <v>2.159559821</v>
      </c>
      <c r="U1909" s="33">
        <f t="shared" si="33"/>
        <v>0.3058306176</v>
      </c>
      <c r="V1909" s="33">
        <f t="shared" si="42"/>
        <v>0.7750709429</v>
      </c>
      <c r="W1909" s="44">
        <f t="shared" si="13"/>
        <v>0.01325042619</v>
      </c>
      <c r="X1909" s="44">
        <f t="shared" si="14"/>
        <v>0.009913376623</v>
      </c>
      <c r="Y1909" s="33">
        <f t="shared" si="15"/>
        <v>0.7481553029</v>
      </c>
      <c r="Z1909" s="43">
        <v>1.0</v>
      </c>
      <c r="AA1909" s="33">
        <f t="shared" si="16"/>
        <v>1.748155303</v>
      </c>
      <c r="AB1909" s="33">
        <f t="shared" si="17"/>
        <v>0.4279684429</v>
      </c>
      <c r="AC1909" s="33">
        <f t="shared" si="18"/>
        <v>0.5720315571</v>
      </c>
      <c r="AD1909" s="33">
        <f t="shared" si="19"/>
        <v>0.0003609022203</v>
      </c>
      <c r="AE1909" s="34">
        <f t="shared" si="23"/>
        <v>-1</v>
      </c>
      <c r="AF1909" s="34">
        <f t="shared" si="24"/>
        <v>0</v>
      </c>
      <c r="AG1909" s="34">
        <f t="shared" si="25"/>
        <v>0</v>
      </c>
      <c r="AH1909" s="34">
        <f t="shared" si="26"/>
        <v>3</v>
      </c>
      <c r="AI1909" s="34">
        <f t="shared" si="28"/>
        <v>0</v>
      </c>
      <c r="AJ1909" s="34">
        <f t="shared" si="29"/>
        <v>-1</v>
      </c>
      <c r="AK1909" s="34">
        <f t="shared" si="27"/>
        <v>-0.0003609022203</v>
      </c>
      <c r="AL1909" s="36">
        <f t="shared" si="34"/>
        <v>0</v>
      </c>
      <c r="AM1909" s="36">
        <f t="shared" si="35"/>
        <v>0</v>
      </c>
      <c r="AN1909" s="46">
        <f t="shared" si="36"/>
        <v>0</v>
      </c>
      <c r="AO1909" s="36">
        <f t="shared" si="37"/>
        <v>0</v>
      </c>
      <c r="AP1909" s="36">
        <f t="shared" si="39"/>
        <v>0</v>
      </c>
      <c r="AQ1909" s="36">
        <f t="shared" si="40"/>
        <v>0</v>
      </c>
      <c r="AR1909" s="36">
        <f t="shared" si="38"/>
        <v>0</v>
      </c>
      <c r="AS1909" s="38">
        <f t="shared" si="45"/>
        <v>0</v>
      </c>
      <c r="AT1909" s="38">
        <f t="shared" si="46"/>
        <v>0</v>
      </c>
      <c r="AU1909" s="38">
        <f t="shared" si="47"/>
        <v>0</v>
      </c>
      <c r="AV1909" s="38">
        <f t="shared" si="48"/>
        <v>0</v>
      </c>
      <c r="AW1909" s="38">
        <f t="shared" si="51"/>
        <v>0</v>
      </c>
      <c r="AX1909" s="38">
        <f t="shared" si="52"/>
        <v>0</v>
      </c>
      <c r="AY1909" s="38">
        <f t="shared" si="49"/>
        <v>0</v>
      </c>
      <c r="AZ1909" s="12">
        <f t="shared" si="30"/>
        <v>134.417885</v>
      </c>
      <c r="BA1909" s="12">
        <f t="shared" si="41"/>
        <v>102.8656289</v>
      </c>
      <c r="BB1909" s="12">
        <f t="shared" si="53"/>
        <v>128.3382865</v>
      </c>
      <c r="BC1909" s="12">
        <f t="shared" si="50"/>
        <v>-0.0001203007401</v>
      </c>
      <c r="BD1909" s="12">
        <f t="shared" si="54"/>
        <v>120.0946539</v>
      </c>
    </row>
    <row r="1910" ht="14.25" customHeight="1">
      <c r="A1910" s="7">
        <v>39293.0</v>
      </c>
      <c r="B1910" s="21" t="s">
        <v>90</v>
      </c>
      <c r="C1910" s="8">
        <v>40.645458</v>
      </c>
      <c r="D1910" s="33">
        <f t="shared" si="5"/>
        <v>0.003655566477</v>
      </c>
      <c r="E1910" s="33">
        <f t="shared" si="7"/>
        <v>-0.01036166083</v>
      </c>
      <c r="F1910" s="33">
        <f t="shared" si="9"/>
        <v>-0.01627043025</v>
      </c>
      <c r="G1910" s="33">
        <f t="shared" si="11"/>
        <v>0.0161916038</v>
      </c>
      <c r="H1910" s="33">
        <f t="shared" si="20"/>
        <v>-0.6728013237</v>
      </c>
      <c r="I1910" s="45">
        <f t="shared" si="31"/>
        <v>-0.8315626613</v>
      </c>
      <c r="J1910" s="45">
        <f t="shared" si="43"/>
        <v>0.292000545</v>
      </c>
      <c r="K1910" s="21" t="s">
        <v>91</v>
      </c>
      <c r="L1910" s="8">
        <v>15.772999</v>
      </c>
      <c r="M1910" s="33">
        <f t="shared" si="6"/>
        <v>0.002104018315</v>
      </c>
      <c r="N1910" s="33">
        <f t="shared" si="8"/>
        <v>-0.02330355873</v>
      </c>
      <c r="O1910" s="33">
        <f t="shared" si="10"/>
        <v>-0.0271123146</v>
      </c>
      <c r="P1910" s="33">
        <f t="shared" si="12"/>
        <v>0.001528993831</v>
      </c>
      <c r="Q1910" s="45">
        <f t="shared" si="21"/>
        <v>-1.613087941</v>
      </c>
      <c r="R1910" s="45">
        <f t="shared" si="32"/>
        <v>-1.856614246</v>
      </c>
      <c r="S1910" s="45">
        <f t="shared" si="44"/>
        <v>-0.4853122935</v>
      </c>
      <c r="T1910" s="33">
        <f t="shared" si="22"/>
        <v>0.9402866172</v>
      </c>
      <c r="U1910" s="33">
        <f t="shared" si="33"/>
        <v>1.025051585</v>
      </c>
      <c r="V1910" s="33">
        <f t="shared" si="42"/>
        <v>0.7773128385</v>
      </c>
      <c r="W1910" s="44">
        <f t="shared" si="13"/>
        <v>0.01317722777</v>
      </c>
      <c r="X1910" s="44">
        <f t="shared" si="14"/>
        <v>0.009830227428</v>
      </c>
      <c r="Y1910" s="33">
        <f t="shared" si="15"/>
        <v>0.7460011769</v>
      </c>
      <c r="Z1910" s="43">
        <v>1.0</v>
      </c>
      <c r="AA1910" s="33">
        <f t="shared" si="16"/>
        <v>1.746001177</v>
      </c>
      <c r="AB1910" s="33">
        <f t="shared" si="17"/>
        <v>0.4272626999</v>
      </c>
      <c r="AC1910" s="33">
        <f t="shared" si="18"/>
        <v>0.5727373001</v>
      </c>
      <c r="AD1910" s="33">
        <f t="shared" si="19"/>
        <v>0.001245322042</v>
      </c>
      <c r="AE1910" s="34">
        <f t="shared" si="23"/>
        <v>0</v>
      </c>
      <c r="AF1910" s="34">
        <f t="shared" si="24"/>
        <v>0</v>
      </c>
      <c r="AG1910" s="34">
        <f t="shared" si="25"/>
        <v>0</v>
      </c>
      <c r="AH1910" s="34">
        <f t="shared" si="26"/>
        <v>4</v>
      </c>
      <c r="AI1910" s="34">
        <f t="shared" si="28"/>
        <v>0</v>
      </c>
      <c r="AJ1910" s="34">
        <f t="shared" si="29"/>
        <v>-1</v>
      </c>
      <c r="AK1910" s="34">
        <f t="shared" si="27"/>
        <v>-0.001245322042</v>
      </c>
      <c r="AL1910" s="36">
        <f t="shared" si="34"/>
        <v>-1</v>
      </c>
      <c r="AM1910" s="36">
        <f t="shared" si="35"/>
        <v>0</v>
      </c>
      <c r="AN1910" s="46">
        <f t="shared" si="36"/>
        <v>0</v>
      </c>
      <c r="AO1910" s="36">
        <f t="shared" si="37"/>
        <v>1</v>
      </c>
      <c r="AP1910" s="36">
        <f t="shared" si="39"/>
        <v>0</v>
      </c>
      <c r="AQ1910" s="36">
        <f t="shared" si="40"/>
        <v>-1</v>
      </c>
      <c r="AR1910" s="36">
        <f t="shared" si="38"/>
        <v>-0.001245322042</v>
      </c>
      <c r="AS1910" s="38">
        <f t="shared" si="45"/>
        <v>0</v>
      </c>
      <c r="AT1910" s="38">
        <f t="shared" si="46"/>
        <v>0</v>
      </c>
      <c r="AU1910" s="38">
        <f t="shared" si="47"/>
        <v>0</v>
      </c>
      <c r="AV1910" s="38">
        <f t="shared" si="48"/>
        <v>0</v>
      </c>
      <c r="AW1910" s="38">
        <f t="shared" si="51"/>
        <v>0</v>
      </c>
      <c r="AX1910" s="38">
        <f t="shared" si="52"/>
        <v>0</v>
      </c>
      <c r="AY1910" s="38">
        <f t="shared" si="49"/>
        <v>0</v>
      </c>
      <c r="AZ1910" s="12">
        <f t="shared" si="30"/>
        <v>134.2504914</v>
      </c>
      <c r="BA1910" s="12">
        <f t="shared" si="41"/>
        <v>102.7375281</v>
      </c>
      <c r="BB1910" s="12">
        <f t="shared" si="53"/>
        <v>128.3382865</v>
      </c>
      <c r="BC1910" s="12">
        <f t="shared" si="50"/>
        <v>-0.0008302146944</v>
      </c>
      <c r="BD1910" s="12">
        <f t="shared" si="54"/>
        <v>119.9949496</v>
      </c>
    </row>
    <row r="1911" ht="14.25" customHeight="1">
      <c r="A1911" s="7">
        <v>39294.0</v>
      </c>
      <c r="B1911" s="21" t="s">
        <v>90</v>
      </c>
      <c r="C1911" s="8">
        <v>40.472736</v>
      </c>
      <c r="D1911" s="33">
        <f t="shared" si="5"/>
        <v>-0.004249478503</v>
      </c>
      <c r="E1911" s="33">
        <f t="shared" si="7"/>
        <v>-0.009658783346</v>
      </c>
      <c r="F1911" s="33">
        <f t="shared" si="9"/>
        <v>-0.01174742157</v>
      </c>
      <c r="G1911" s="33">
        <f t="shared" si="11"/>
        <v>0.004900289569</v>
      </c>
      <c r="H1911" s="33">
        <f t="shared" si="20"/>
        <v>-0.6080826286</v>
      </c>
      <c r="I1911" s="45">
        <f t="shared" si="31"/>
        <v>-0.5822231599</v>
      </c>
      <c r="J1911" s="45">
        <f t="shared" si="43"/>
        <v>-0.03137731838</v>
      </c>
      <c r="K1911" s="21" t="s">
        <v>91</v>
      </c>
      <c r="L1911" s="8">
        <v>15.688701</v>
      </c>
      <c r="M1911" s="33">
        <f t="shared" si="6"/>
        <v>-0.005344449714</v>
      </c>
      <c r="N1911" s="33">
        <f t="shared" si="8"/>
        <v>-0.02085660734</v>
      </c>
      <c r="O1911" s="33">
        <f t="shared" si="10"/>
        <v>-0.01993611253</v>
      </c>
      <c r="P1911" s="33">
        <f t="shared" si="12"/>
        <v>-0.00856170584</v>
      </c>
      <c r="Q1911" s="45">
        <f t="shared" si="21"/>
        <v>-1.395883721</v>
      </c>
      <c r="R1911" s="45">
        <f t="shared" si="32"/>
        <v>-1.37190112</v>
      </c>
      <c r="S1911" s="45">
        <f t="shared" si="44"/>
        <v>-0.8454891807</v>
      </c>
      <c r="T1911" s="33">
        <f t="shared" si="22"/>
        <v>0.7878010927</v>
      </c>
      <c r="U1911" s="33">
        <f t="shared" si="33"/>
        <v>0.7896779599</v>
      </c>
      <c r="V1911" s="33">
        <f t="shared" si="42"/>
        <v>0.8141118623</v>
      </c>
      <c r="W1911" s="44">
        <f t="shared" si="13"/>
        <v>0.01314415471</v>
      </c>
      <c r="X1911" s="44">
        <f t="shared" si="14"/>
        <v>0.009838464474</v>
      </c>
      <c r="Y1911" s="33">
        <f t="shared" si="15"/>
        <v>0.7485049204</v>
      </c>
      <c r="Z1911" s="43">
        <v>1.0</v>
      </c>
      <c r="AA1911" s="33">
        <f t="shared" si="16"/>
        <v>1.74850492</v>
      </c>
      <c r="AB1911" s="33">
        <f t="shared" si="17"/>
        <v>0.4280828219</v>
      </c>
      <c r="AC1911" s="33">
        <f t="shared" si="18"/>
        <v>0.5719171781</v>
      </c>
      <c r="AD1911" s="33">
        <f t="shared" si="19"/>
        <v>-0.007446933666</v>
      </c>
      <c r="AE1911" s="34">
        <f t="shared" si="23"/>
        <v>0</v>
      </c>
      <c r="AF1911" s="34">
        <f t="shared" si="24"/>
        <v>0</v>
      </c>
      <c r="AG1911" s="34">
        <f t="shared" si="25"/>
        <v>0</v>
      </c>
      <c r="AH1911" s="34">
        <f t="shared" si="26"/>
        <v>5</v>
      </c>
      <c r="AI1911" s="34">
        <f t="shared" si="28"/>
        <v>0</v>
      </c>
      <c r="AJ1911" s="34">
        <f t="shared" si="29"/>
        <v>-1</v>
      </c>
      <c r="AK1911" s="34">
        <f t="shared" si="27"/>
        <v>0.007446933666</v>
      </c>
      <c r="AL1911" s="36">
        <f t="shared" si="34"/>
        <v>0</v>
      </c>
      <c r="AM1911" s="36">
        <f t="shared" si="35"/>
        <v>0</v>
      </c>
      <c r="AN1911" s="46">
        <f t="shared" si="36"/>
        <v>0</v>
      </c>
      <c r="AO1911" s="36">
        <f t="shared" si="37"/>
        <v>2</v>
      </c>
      <c r="AP1911" s="36">
        <f t="shared" si="39"/>
        <v>0</v>
      </c>
      <c r="AQ1911" s="36">
        <f t="shared" si="40"/>
        <v>-1</v>
      </c>
      <c r="AR1911" s="36">
        <f t="shared" si="38"/>
        <v>0.007446933666</v>
      </c>
      <c r="AS1911" s="38">
        <f t="shared" si="45"/>
        <v>0</v>
      </c>
      <c r="AT1911" s="38">
        <f t="shared" si="46"/>
        <v>0</v>
      </c>
      <c r="AU1911" s="38">
        <f t="shared" si="47"/>
        <v>0</v>
      </c>
      <c r="AV1911" s="38">
        <f t="shared" si="48"/>
        <v>0</v>
      </c>
      <c r="AW1911" s="38">
        <f t="shared" si="51"/>
        <v>0</v>
      </c>
      <c r="AX1911" s="38">
        <f t="shared" si="52"/>
        <v>0</v>
      </c>
      <c r="AY1911" s="38">
        <f t="shared" si="49"/>
        <v>0</v>
      </c>
      <c r="AZ1911" s="12">
        <f t="shared" si="30"/>
        <v>135.2502459</v>
      </c>
      <c r="BA1911" s="12">
        <f t="shared" si="41"/>
        <v>103.5026076</v>
      </c>
      <c r="BB1911" s="12">
        <f t="shared" si="53"/>
        <v>128.3382865</v>
      </c>
      <c r="BC1911" s="12">
        <f t="shared" si="50"/>
        <v>0.004964622444</v>
      </c>
      <c r="BD1911" s="12">
        <f t="shared" si="54"/>
        <v>120.5906792</v>
      </c>
    </row>
    <row r="1912" ht="14.25" customHeight="1">
      <c r="A1912" s="7">
        <v>39295.0</v>
      </c>
      <c r="B1912" s="21" t="s">
        <v>90</v>
      </c>
      <c r="C1912" s="8">
        <v>40.972321</v>
      </c>
      <c r="D1912" s="33">
        <f t="shared" si="5"/>
        <v>0.01234374172</v>
      </c>
      <c r="E1912" s="33">
        <f t="shared" si="7"/>
        <v>-0.02766399101</v>
      </c>
      <c r="F1912" s="33">
        <f t="shared" si="9"/>
        <v>0.004536437477</v>
      </c>
      <c r="G1912" s="33">
        <f t="shared" si="11"/>
        <v>0.01280641808</v>
      </c>
      <c r="H1912" s="33">
        <f t="shared" si="20"/>
        <v>-1.66163461</v>
      </c>
      <c r="I1912" s="45">
        <f t="shared" si="31"/>
        <v>0.2345315918</v>
      </c>
      <c r="J1912" s="45">
        <f t="shared" si="43"/>
        <v>0.2469799849</v>
      </c>
      <c r="K1912" s="21" t="s">
        <v>91</v>
      </c>
      <c r="L1912" s="8">
        <v>16.037937</v>
      </c>
      <c r="M1912" s="33">
        <f t="shared" si="6"/>
        <v>0.02226035157</v>
      </c>
      <c r="N1912" s="33">
        <f t="shared" si="8"/>
        <v>-0.01443152484</v>
      </c>
      <c r="O1912" s="33">
        <f t="shared" si="10"/>
        <v>-0.00299500532</v>
      </c>
      <c r="P1912" s="33">
        <f t="shared" si="12"/>
        <v>0.006994046292</v>
      </c>
      <c r="Q1912" s="45">
        <f t="shared" si="21"/>
        <v>-0.9476123646</v>
      </c>
      <c r="R1912" s="45">
        <f t="shared" si="32"/>
        <v>-0.3804985144</v>
      </c>
      <c r="S1912" s="45">
        <f t="shared" si="44"/>
        <v>-0.2057082314</v>
      </c>
      <c r="T1912" s="33">
        <f t="shared" si="22"/>
        <v>-0.7140222454</v>
      </c>
      <c r="U1912" s="33">
        <f t="shared" si="33"/>
        <v>0.6150301062</v>
      </c>
      <c r="V1912" s="33">
        <f t="shared" si="42"/>
        <v>0.4526882163</v>
      </c>
      <c r="W1912" s="44">
        <f t="shared" si="13"/>
        <v>0.01339083989</v>
      </c>
      <c r="X1912" s="44">
        <f t="shared" si="14"/>
        <v>0.01098430172</v>
      </c>
      <c r="Y1912" s="33">
        <f t="shared" si="15"/>
        <v>0.8202847481</v>
      </c>
      <c r="Z1912" s="43">
        <v>1.0</v>
      </c>
      <c r="AA1912" s="33">
        <f t="shared" si="16"/>
        <v>1.820284748</v>
      </c>
      <c r="AB1912" s="33">
        <f t="shared" si="17"/>
        <v>0.4506354014</v>
      </c>
      <c r="AC1912" s="33">
        <f t="shared" si="18"/>
        <v>0.5493645986</v>
      </c>
      <c r="AD1912" s="33">
        <f t="shared" si="19"/>
        <v>-0.001444460263</v>
      </c>
      <c r="AE1912" s="34">
        <f t="shared" si="23"/>
        <v>0</v>
      </c>
      <c r="AF1912" s="34">
        <f t="shared" si="24"/>
        <v>0</v>
      </c>
      <c r="AG1912" s="34">
        <f t="shared" si="25"/>
        <v>0</v>
      </c>
      <c r="AH1912" s="34">
        <f t="shared" si="26"/>
        <v>0</v>
      </c>
      <c r="AI1912" s="34">
        <f t="shared" si="28"/>
        <v>1</v>
      </c>
      <c r="AJ1912" s="34">
        <f t="shared" si="29"/>
        <v>0</v>
      </c>
      <c r="AK1912" s="34">
        <f t="shared" si="27"/>
        <v>0</v>
      </c>
      <c r="AL1912" s="36">
        <f t="shared" si="34"/>
        <v>0</v>
      </c>
      <c r="AM1912" s="36">
        <f t="shared" si="35"/>
        <v>0</v>
      </c>
      <c r="AN1912" s="46">
        <f t="shared" si="36"/>
        <v>0</v>
      </c>
      <c r="AO1912" s="36">
        <f t="shared" si="37"/>
        <v>3</v>
      </c>
      <c r="AP1912" s="36">
        <f t="shared" si="39"/>
        <v>0</v>
      </c>
      <c r="AQ1912" s="36">
        <f t="shared" si="40"/>
        <v>-1</v>
      </c>
      <c r="AR1912" s="36">
        <f t="shared" si="38"/>
        <v>0.001444460263</v>
      </c>
      <c r="AS1912" s="38">
        <f t="shared" si="45"/>
        <v>0</v>
      </c>
      <c r="AT1912" s="38">
        <f t="shared" si="46"/>
        <v>0</v>
      </c>
      <c r="AU1912" s="38">
        <f t="shared" si="47"/>
        <v>0</v>
      </c>
      <c r="AV1912" s="38">
        <f t="shared" si="48"/>
        <v>0</v>
      </c>
      <c r="AW1912" s="38">
        <f t="shared" si="51"/>
        <v>0</v>
      </c>
      <c r="AX1912" s="38">
        <f t="shared" si="52"/>
        <v>0</v>
      </c>
      <c r="AY1912" s="38">
        <f t="shared" si="49"/>
        <v>0</v>
      </c>
      <c r="AZ1912" s="12">
        <f t="shared" si="30"/>
        <v>135.2502459</v>
      </c>
      <c r="BA1912" s="12">
        <f t="shared" si="41"/>
        <v>103.652113</v>
      </c>
      <c r="BB1912" s="12">
        <f t="shared" si="53"/>
        <v>128.3382865</v>
      </c>
      <c r="BC1912" s="12">
        <f t="shared" si="50"/>
        <v>0.0004814867543</v>
      </c>
      <c r="BD1912" s="12">
        <f t="shared" si="54"/>
        <v>120.648742</v>
      </c>
    </row>
    <row r="1913" ht="14.25" customHeight="1">
      <c r="A1913" s="7">
        <v>39296.0</v>
      </c>
      <c r="B1913" s="21" t="s">
        <v>90</v>
      </c>
      <c r="C1913" s="8">
        <v>41.206703</v>
      </c>
      <c r="D1913" s="33">
        <f t="shared" si="5"/>
        <v>0.005720496039</v>
      </c>
      <c r="E1913" s="33">
        <f t="shared" si="7"/>
        <v>-0.0004485121513</v>
      </c>
      <c r="F1913" s="33">
        <f t="shared" si="9"/>
        <v>0.02046726826</v>
      </c>
      <c r="G1913" s="33">
        <f t="shared" si="11"/>
        <v>0.01365475886</v>
      </c>
      <c r="H1913" s="33">
        <f t="shared" si="20"/>
        <v>0.01451730059</v>
      </c>
      <c r="I1913" s="45">
        <f t="shared" si="31"/>
        <v>1.025576979</v>
      </c>
      <c r="J1913" s="45">
        <f t="shared" si="43"/>
        <v>0.3168468207</v>
      </c>
      <c r="K1913" s="21" t="s">
        <v>91</v>
      </c>
      <c r="L1913" s="8">
        <v>16.155363</v>
      </c>
      <c r="M1913" s="33">
        <f t="shared" si="6"/>
        <v>0.007321764638</v>
      </c>
      <c r="N1913" s="33">
        <f t="shared" si="8"/>
        <v>0.01283529079</v>
      </c>
      <c r="O1913" s="33">
        <f t="shared" si="10"/>
        <v>-0.0007445229289</v>
      </c>
      <c r="P1913" s="33">
        <f t="shared" si="12"/>
        <v>0.01879677224</v>
      </c>
      <c r="Q1913" s="45">
        <f t="shared" si="21"/>
        <v>0.8139693233</v>
      </c>
      <c r="R1913" s="45">
        <f t="shared" si="32"/>
        <v>-0.2241203129</v>
      </c>
      <c r="S1913" s="45">
        <f t="shared" si="44"/>
        <v>0.3371121448</v>
      </c>
      <c r="T1913" s="33">
        <f t="shared" si="22"/>
        <v>-0.7994520228</v>
      </c>
      <c r="U1913" s="33">
        <f t="shared" si="33"/>
        <v>1.249697292</v>
      </c>
      <c r="V1913" s="33">
        <f t="shared" si="42"/>
        <v>-0.02026532408</v>
      </c>
      <c r="W1913" s="44">
        <f t="shared" si="13"/>
        <v>0.01340590891</v>
      </c>
      <c r="X1913" s="44">
        <f t="shared" si="14"/>
        <v>0.01102834943</v>
      </c>
      <c r="Y1913" s="33">
        <f t="shared" si="15"/>
        <v>0.8226483934</v>
      </c>
      <c r="Z1913" s="43">
        <v>1.0</v>
      </c>
      <c r="AA1913" s="33">
        <f t="shared" si="16"/>
        <v>1.822648393</v>
      </c>
      <c r="AB1913" s="33">
        <f t="shared" si="17"/>
        <v>0.4513478279</v>
      </c>
      <c r="AC1913" s="33">
        <f t="shared" si="18"/>
        <v>0.5486521721</v>
      </c>
      <c r="AD1913" s="33">
        <f t="shared" si="19"/>
        <v>0.001588755569</v>
      </c>
      <c r="AE1913" s="34">
        <f t="shared" si="23"/>
        <v>0</v>
      </c>
      <c r="AF1913" s="34">
        <f t="shared" si="24"/>
        <v>0</v>
      </c>
      <c r="AG1913" s="34">
        <f t="shared" si="25"/>
        <v>0</v>
      </c>
      <c r="AH1913" s="34">
        <f t="shared" si="26"/>
        <v>0</v>
      </c>
      <c r="AI1913" s="34">
        <f t="shared" si="28"/>
        <v>0</v>
      </c>
      <c r="AJ1913" s="34">
        <f t="shared" si="29"/>
        <v>0</v>
      </c>
      <c r="AK1913" s="34">
        <f t="shared" si="27"/>
        <v>0</v>
      </c>
      <c r="AL1913" s="36">
        <f t="shared" si="34"/>
        <v>-1</v>
      </c>
      <c r="AM1913" s="36">
        <f t="shared" si="35"/>
        <v>0</v>
      </c>
      <c r="AN1913" s="46">
        <f t="shared" si="36"/>
        <v>0</v>
      </c>
      <c r="AO1913" s="36">
        <f t="shared" si="37"/>
        <v>4</v>
      </c>
      <c r="AP1913" s="36">
        <f t="shared" si="39"/>
        <v>0</v>
      </c>
      <c r="AQ1913" s="36">
        <f t="shared" si="40"/>
        <v>-1</v>
      </c>
      <c r="AR1913" s="36">
        <f t="shared" si="38"/>
        <v>-0.001588755569</v>
      </c>
      <c r="AS1913" s="38">
        <f t="shared" si="45"/>
        <v>0</v>
      </c>
      <c r="AT1913" s="38">
        <f t="shared" si="46"/>
        <v>0</v>
      </c>
      <c r="AU1913" s="38">
        <f t="shared" si="47"/>
        <v>0</v>
      </c>
      <c r="AV1913" s="38">
        <f t="shared" si="48"/>
        <v>0</v>
      </c>
      <c r="AW1913" s="38">
        <f t="shared" si="51"/>
        <v>0</v>
      </c>
      <c r="AX1913" s="38">
        <f t="shared" si="52"/>
        <v>0</v>
      </c>
      <c r="AY1913" s="38">
        <f t="shared" si="49"/>
        <v>0</v>
      </c>
      <c r="AZ1913" s="12">
        <f t="shared" si="30"/>
        <v>135.2502459</v>
      </c>
      <c r="BA1913" s="12">
        <f t="shared" si="41"/>
        <v>103.4874352</v>
      </c>
      <c r="BB1913" s="12">
        <f t="shared" si="53"/>
        <v>128.3382865</v>
      </c>
      <c r="BC1913" s="12">
        <f t="shared" si="50"/>
        <v>-0.0005295851895</v>
      </c>
      <c r="BD1913" s="12">
        <f t="shared" si="54"/>
        <v>120.5848482</v>
      </c>
    </row>
    <row r="1914" ht="14.25" customHeight="1">
      <c r="A1914" s="7">
        <v>39297.0</v>
      </c>
      <c r="B1914" s="21" t="s">
        <v>90</v>
      </c>
      <c r="C1914" s="8">
        <v>40.997013</v>
      </c>
      <c r="D1914" s="33">
        <f t="shared" si="5"/>
        <v>-0.005088735199</v>
      </c>
      <c r="E1914" s="33">
        <f t="shared" si="7"/>
        <v>0.0123364905</v>
      </c>
      <c r="F1914" s="33">
        <f t="shared" si="9"/>
        <v>0.02783394088</v>
      </c>
      <c r="G1914" s="33">
        <f t="shared" si="11"/>
        <v>0.003775769536</v>
      </c>
      <c r="H1914" s="33">
        <f t="shared" si="20"/>
        <v>0.7874676171</v>
      </c>
      <c r="I1914" s="45">
        <f t="shared" si="31"/>
        <v>1.371604241</v>
      </c>
      <c r="J1914" s="45">
        <f t="shared" si="43"/>
        <v>0.01658838333</v>
      </c>
      <c r="K1914" s="21" t="s">
        <v>91</v>
      </c>
      <c r="L1914" s="8">
        <v>16.040951</v>
      </c>
      <c r="M1914" s="33">
        <f t="shared" si="6"/>
        <v>-0.007081982621</v>
      </c>
      <c r="N1914" s="33">
        <f t="shared" si="8"/>
        <v>0.01912777999</v>
      </c>
      <c r="O1914" s="33">
        <f t="shared" si="10"/>
        <v>0.001315740768</v>
      </c>
      <c r="P1914" s="33">
        <f t="shared" si="12"/>
        <v>0.01292789404</v>
      </c>
      <c r="Q1914" s="45">
        <f t="shared" si="21"/>
        <v>1.205406508</v>
      </c>
      <c r="R1914" s="45">
        <f t="shared" si="32"/>
        <v>-0.08120309406</v>
      </c>
      <c r="S1914" s="45">
        <f t="shared" si="44"/>
        <v>0.1195708243</v>
      </c>
      <c r="T1914" s="33">
        <f t="shared" si="22"/>
        <v>-0.417938891</v>
      </c>
      <c r="U1914" s="33">
        <f t="shared" si="33"/>
        <v>1.452807335</v>
      </c>
      <c r="V1914" s="33">
        <f t="shared" si="42"/>
        <v>-0.102982441</v>
      </c>
      <c r="W1914" s="44">
        <f t="shared" si="13"/>
        <v>0.01343322082</v>
      </c>
      <c r="X1914" s="44">
        <f t="shared" si="14"/>
        <v>0.01116616433</v>
      </c>
      <c r="Y1914" s="33">
        <f t="shared" si="15"/>
        <v>0.8312350763</v>
      </c>
      <c r="Z1914" s="43">
        <v>1.0</v>
      </c>
      <c r="AA1914" s="33">
        <f t="shared" si="16"/>
        <v>1.831235076</v>
      </c>
      <c r="AB1914" s="33">
        <f t="shared" si="17"/>
        <v>0.4539204644</v>
      </c>
      <c r="AC1914" s="33">
        <f t="shared" si="18"/>
        <v>0.5460795356</v>
      </c>
      <c r="AD1914" s="33">
        <f t="shared" si="19"/>
        <v>0.00419429681</v>
      </c>
      <c r="AE1914" s="34">
        <f t="shared" si="23"/>
        <v>0</v>
      </c>
      <c r="AF1914" s="34">
        <f t="shared" si="24"/>
        <v>0</v>
      </c>
      <c r="AG1914" s="34">
        <f t="shared" si="25"/>
        <v>0</v>
      </c>
      <c r="AH1914" s="34">
        <f t="shared" si="26"/>
        <v>0</v>
      </c>
      <c r="AI1914" s="34">
        <f t="shared" si="28"/>
        <v>0</v>
      </c>
      <c r="AJ1914" s="34">
        <f t="shared" si="29"/>
        <v>0</v>
      </c>
      <c r="AK1914" s="34">
        <f t="shared" si="27"/>
        <v>0</v>
      </c>
      <c r="AL1914" s="36">
        <f t="shared" si="34"/>
        <v>-1</v>
      </c>
      <c r="AM1914" s="36">
        <f t="shared" si="35"/>
        <v>0</v>
      </c>
      <c r="AN1914" s="46">
        <f t="shared" si="36"/>
        <v>0</v>
      </c>
      <c r="AO1914" s="36">
        <f t="shared" si="37"/>
        <v>5</v>
      </c>
      <c r="AP1914" s="36">
        <f t="shared" si="39"/>
        <v>0</v>
      </c>
      <c r="AQ1914" s="36">
        <f t="shared" si="40"/>
        <v>-1</v>
      </c>
      <c r="AR1914" s="36">
        <f t="shared" si="38"/>
        <v>-0.00419429681</v>
      </c>
      <c r="AS1914" s="38">
        <f t="shared" si="45"/>
        <v>0</v>
      </c>
      <c r="AT1914" s="38">
        <f t="shared" si="46"/>
        <v>0</v>
      </c>
      <c r="AU1914" s="38">
        <f t="shared" si="47"/>
        <v>0</v>
      </c>
      <c r="AV1914" s="38">
        <f t="shared" si="48"/>
        <v>0</v>
      </c>
      <c r="AW1914" s="38">
        <f t="shared" si="51"/>
        <v>0</v>
      </c>
      <c r="AX1914" s="38">
        <f t="shared" si="52"/>
        <v>0</v>
      </c>
      <c r="AY1914" s="38">
        <f t="shared" si="49"/>
        <v>0</v>
      </c>
      <c r="AZ1914" s="12">
        <f t="shared" si="30"/>
        <v>135.2502459</v>
      </c>
      <c r="BA1914" s="12">
        <f t="shared" si="41"/>
        <v>103.0533781</v>
      </c>
      <c r="BB1914" s="12">
        <f t="shared" si="53"/>
        <v>128.3382865</v>
      </c>
      <c r="BC1914" s="12">
        <f t="shared" si="50"/>
        <v>-0.001398098937</v>
      </c>
      <c r="BD1914" s="12">
        <f t="shared" si="54"/>
        <v>120.4162587</v>
      </c>
    </row>
    <row r="1915" ht="14.25" customHeight="1">
      <c r="A1915" s="7">
        <v>39300.0</v>
      </c>
      <c r="B1915" s="21" t="s">
        <v>90</v>
      </c>
      <c r="C1915" s="8">
        <v>42.25523</v>
      </c>
      <c r="D1915" s="33">
        <f t="shared" si="5"/>
        <v>0.03069045542</v>
      </c>
      <c r="E1915" s="33">
        <f t="shared" si="7"/>
        <v>0.03960521247</v>
      </c>
      <c r="F1915" s="33">
        <f t="shared" si="9"/>
        <v>0.02883317586</v>
      </c>
      <c r="G1915" s="33">
        <f t="shared" si="11"/>
        <v>0.03724498039</v>
      </c>
      <c r="H1915" s="33">
        <f t="shared" si="20"/>
        <v>2.389351475</v>
      </c>
      <c r="I1915" s="45">
        <f t="shared" si="31"/>
        <v>1.378802346</v>
      </c>
      <c r="J1915" s="45">
        <f t="shared" si="43"/>
        <v>1.227962874</v>
      </c>
      <c r="K1915" s="21" t="s">
        <v>91</v>
      </c>
      <c r="L1915" s="8">
        <v>16.326965</v>
      </c>
      <c r="M1915" s="33">
        <f t="shared" si="6"/>
        <v>0.01783023962</v>
      </c>
      <c r="N1915" s="33">
        <f t="shared" si="8"/>
        <v>0.03512115863</v>
      </c>
      <c r="O1915" s="33">
        <f t="shared" si="10"/>
        <v>0.01099915192</v>
      </c>
      <c r="P1915" s="33">
        <f t="shared" si="12"/>
        <v>0.02903242824</v>
      </c>
      <c r="Q1915" s="45">
        <f t="shared" si="21"/>
        <v>2.184323192</v>
      </c>
      <c r="R1915" s="45">
        <f t="shared" si="32"/>
        <v>0.5161127588</v>
      </c>
      <c r="S1915" s="45">
        <f t="shared" si="44"/>
        <v>0.9358221497</v>
      </c>
      <c r="T1915" s="33">
        <f t="shared" si="22"/>
        <v>0.205028283</v>
      </c>
      <c r="U1915" s="33">
        <f t="shared" si="33"/>
        <v>0.8626895868</v>
      </c>
      <c r="V1915" s="33">
        <f t="shared" si="42"/>
        <v>0.2921407243</v>
      </c>
      <c r="W1915" s="44">
        <f t="shared" si="13"/>
        <v>0.01502697998</v>
      </c>
      <c r="X1915" s="44">
        <f t="shared" si="14"/>
        <v>0.0118059856</v>
      </c>
      <c r="Y1915" s="33">
        <f t="shared" si="15"/>
        <v>0.7856525809</v>
      </c>
      <c r="Z1915" s="43">
        <v>1.0</v>
      </c>
      <c r="AA1915" s="33">
        <f t="shared" si="16"/>
        <v>1.785652581</v>
      </c>
      <c r="AB1915" s="33">
        <f t="shared" si="17"/>
        <v>0.4399806487</v>
      </c>
      <c r="AC1915" s="33">
        <f t="shared" si="18"/>
        <v>0.5600193513</v>
      </c>
      <c r="AD1915" s="33">
        <f t="shared" si="19"/>
        <v>0.001799278299</v>
      </c>
      <c r="AE1915" s="34">
        <f t="shared" si="23"/>
        <v>0</v>
      </c>
      <c r="AF1915" s="34">
        <f t="shared" si="24"/>
        <v>0</v>
      </c>
      <c r="AG1915" s="34">
        <f t="shared" si="25"/>
        <v>0</v>
      </c>
      <c r="AH1915" s="34">
        <f t="shared" si="26"/>
        <v>0</v>
      </c>
      <c r="AI1915" s="34">
        <f t="shared" si="28"/>
        <v>0</v>
      </c>
      <c r="AJ1915" s="34">
        <f t="shared" si="29"/>
        <v>0</v>
      </c>
      <c r="AK1915" s="34">
        <f t="shared" si="27"/>
        <v>0</v>
      </c>
      <c r="AL1915" s="36">
        <f t="shared" si="34"/>
        <v>0</v>
      </c>
      <c r="AM1915" s="36">
        <f t="shared" si="35"/>
        <v>0</v>
      </c>
      <c r="AN1915" s="46">
        <f t="shared" si="36"/>
        <v>0</v>
      </c>
      <c r="AO1915" s="36">
        <f t="shared" si="37"/>
        <v>0</v>
      </c>
      <c r="AP1915" s="36">
        <f t="shared" si="39"/>
        <v>1</v>
      </c>
      <c r="AQ1915" s="36">
        <f t="shared" si="40"/>
        <v>0</v>
      </c>
      <c r="AR1915" s="36">
        <f t="shared" si="38"/>
        <v>0</v>
      </c>
      <c r="AS1915" s="38">
        <f t="shared" si="45"/>
        <v>0</v>
      </c>
      <c r="AT1915" s="38">
        <f t="shared" si="46"/>
        <v>0</v>
      </c>
      <c r="AU1915" s="38">
        <f t="shared" si="47"/>
        <v>0</v>
      </c>
      <c r="AV1915" s="38">
        <f t="shared" si="48"/>
        <v>0</v>
      </c>
      <c r="AW1915" s="38">
        <f t="shared" si="51"/>
        <v>0</v>
      </c>
      <c r="AX1915" s="38">
        <f t="shared" si="52"/>
        <v>0</v>
      </c>
      <c r="AY1915" s="38">
        <f t="shared" si="49"/>
        <v>0</v>
      </c>
      <c r="AZ1915" s="12">
        <f t="shared" si="30"/>
        <v>135.2502459</v>
      </c>
      <c r="BA1915" s="12">
        <f t="shared" si="41"/>
        <v>103.0533781</v>
      </c>
      <c r="BB1915" s="12">
        <f t="shared" si="53"/>
        <v>128.3382865</v>
      </c>
      <c r="BC1915" s="12">
        <f t="shared" si="50"/>
        <v>0</v>
      </c>
      <c r="BD1915" s="12">
        <f t="shared" si="54"/>
        <v>120.4162587</v>
      </c>
    </row>
    <row r="1916" ht="14.25" customHeight="1">
      <c r="A1916" s="7">
        <v>39301.0</v>
      </c>
      <c r="B1916" s="21" t="s">
        <v>90</v>
      </c>
      <c r="C1916" s="8">
        <v>42.656128</v>
      </c>
      <c r="D1916" s="33">
        <f t="shared" si="5"/>
        <v>0.009487535626</v>
      </c>
      <c r="E1916" s="33">
        <f t="shared" si="7"/>
        <v>0.05394723006</v>
      </c>
      <c r="F1916" s="33">
        <f t="shared" si="9"/>
        <v>0.0437673821</v>
      </c>
      <c r="G1916" s="33">
        <f t="shared" si="11"/>
        <v>0.04994729726</v>
      </c>
      <c r="H1916" s="33">
        <f t="shared" si="20"/>
        <v>3.061453496</v>
      </c>
      <c r="I1916" s="45">
        <f t="shared" si="31"/>
        <v>2.04143964</v>
      </c>
      <c r="J1916" s="45">
        <f t="shared" si="43"/>
        <v>1.668941246</v>
      </c>
      <c r="K1916" s="21" t="s">
        <v>91</v>
      </c>
      <c r="L1916" s="8">
        <v>16.396208</v>
      </c>
      <c r="M1916" s="33">
        <f t="shared" si="6"/>
        <v>0.004241020912</v>
      </c>
      <c r="N1916" s="33">
        <f t="shared" si="8"/>
        <v>0.04509659531</v>
      </c>
      <c r="O1916" s="33">
        <f t="shared" si="10"/>
        <v>0.023299426</v>
      </c>
      <c r="P1916" s="33">
        <f t="shared" si="12"/>
        <v>0.04529707711</v>
      </c>
      <c r="Q1916" s="45">
        <f t="shared" si="21"/>
        <v>2.667837123</v>
      </c>
      <c r="R1916" s="45">
        <f t="shared" si="32"/>
        <v>1.240028893</v>
      </c>
      <c r="S1916" s="45">
        <f t="shared" si="44"/>
        <v>1.793077382</v>
      </c>
      <c r="T1916" s="33">
        <f t="shared" si="22"/>
        <v>0.3936163736</v>
      </c>
      <c r="U1916" s="33">
        <f t="shared" si="33"/>
        <v>0.8014107468</v>
      </c>
      <c r="V1916" s="33">
        <f t="shared" si="42"/>
        <v>-0.1241361365</v>
      </c>
      <c r="W1916" s="44">
        <f t="shared" si="13"/>
        <v>0.01507563836</v>
      </c>
      <c r="X1916" s="44">
        <f t="shared" si="14"/>
        <v>0.01141926038</v>
      </c>
      <c r="Y1916" s="33">
        <f t="shared" si="15"/>
        <v>0.7574644669</v>
      </c>
      <c r="Z1916" s="43">
        <v>1.0</v>
      </c>
      <c r="AA1916" s="33">
        <f t="shared" si="16"/>
        <v>1.757464467</v>
      </c>
      <c r="AB1916" s="33">
        <f t="shared" si="17"/>
        <v>0.4309984533</v>
      </c>
      <c r="AC1916" s="33">
        <f t="shared" si="18"/>
        <v>0.5690015467</v>
      </c>
      <c r="AD1916" s="33">
        <f t="shared" si="19"/>
        <v>-0.00976643718</v>
      </c>
      <c r="AE1916" s="34">
        <f t="shared" si="23"/>
        <v>0</v>
      </c>
      <c r="AF1916" s="34">
        <f t="shared" si="24"/>
        <v>0</v>
      </c>
      <c r="AG1916" s="34">
        <f t="shared" si="25"/>
        <v>0</v>
      </c>
      <c r="AH1916" s="34">
        <f t="shared" si="26"/>
        <v>0</v>
      </c>
      <c r="AI1916" s="34">
        <f t="shared" si="28"/>
        <v>0</v>
      </c>
      <c r="AJ1916" s="34">
        <f t="shared" si="29"/>
        <v>0</v>
      </c>
      <c r="AK1916" s="34">
        <f t="shared" si="27"/>
        <v>0</v>
      </c>
      <c r="AL1916" s="36">
        <f t="shared" si="34"/>
        <v>0</v>
      </c>
      <c r="AM1916" s="36">
        <f t="shared" si="35"/>
        <v>0</v>
      </c>
      <c r="AN1916" s="46">
        <f t="shared" si="36"/>
        <v>0</v>
      </c>
      <c r="AO1916" s="36">
        <f t="shared" si="37"/>
        <v>0</v>
      </c>
      <c r="AP1916" s="36">
        <f t="shared" si="39"/>
        <v>0</v>
      </c>
      <c r="AQ1916" s="36">
        <f t="shared" si="40"/>
        <v>0</v>
      </c>
      <c r="AR1916" s="36">
        <f t="shared" si="38"/>
        <v>0</v>
      </c>
      <c r="AS1916" s="38">
        <f t="shared" si="45"/>
        <v>0</v>
      </c>
      <c r="AT1916" s="38">
        <f t="shared" si="46"/>
        <v>0</v>
      </c>
      <c r="AU1916" s="38">
        <f t="shared" si="47"/>
        <v>0</v>
      </c>
      <c r="AV1916" s="38">
        <f t="shared" si="48"/>
        <v>0</v>
      </c>
      <c r="AW1916" s="38">
        <f t="shared" si="51"/>
        <v>0</v>
      </c>
      <c r="AX1916" s="38">
        <f t="shared" si="52"/>
        <v>0</v>
      </c>
      <c r="AY1916" s="38">
        <f t="shared" si="49"/>
        <v>0</v>
      </c>
      <c r="AZ1916" s="12">
        <f t="shared" si="30"/>
        <v>135.2502459</v>
      </c>
      <c r="BA1916" s="12">
        <f t="shared" si="41"/>
        <v>103.0533781</v>
      </c>
      <c r="BB1916" s="12">
        <f t="shared" si="53"/>
        <v>128.3382865</v>
      </c>
      <c r="BC1916" s="12">
        <f t="shared" si="50"/>
        <v>0</v>
      </c>
      <c r="BD1916" s="12">
        <f t="shared" si="54"/>
        <v>120.4162587</v>
      </c>
    </row>
    <row r="1917" ht="14.25" customHeight="1">
      <c r="A1917" s="7">
        <v>39302.0</v>
      </c>
      <c r="B1917" s="21" t="s">
        <v>90</v>
      </c>
      <c r="C1917" s="8">
        <v>43.137218</v>
      </c>
      <c r="D1917" s="33">
        <f t="shared" si="5"/>
        <v>0.01127833262</v>
      </c>
      <c r="E1917" s="33">
        <f t="shared" si="7"/>
        <v>0.05283803668</v>
      </c>
      <c r="F1917" s="33">
        <f t="shared" si="9"/>
        <v>0.0237123347</v>
      </c>
      <c r="G1917" s="33">
        <f t="shared" si="11"/>
        <v>0.05793395815</v>
      </c>
      <c r="H1917" s="33">
        <f t="shared" si="20"/>
        <v>2.739605405</v>
      </c>
      <c r="I1917" s="45">
        <f t="shared" si="31"/>
        <v>1.028640418</v>
      </c>
      <c r="J1917" s="45">
        <f t="shared" si="43"/>
        <v>1.920836961</v>
      </c>
      <c r="K1917" s="21" t="s">
        <v>91</v>
      </c>
      <c r="L1917" s="8">
        <v>16.817707</v>
      </c>
      <c r="M1917" s="33">
        <f t="shared" si="6"/>
        <v>0.02570710252</v>
      </c>
      <c r="N1917" s="33">
        <f t="shared" si="8"/>
        <v>0.04862034313</v>
      </c>
      <c r="O1917" s="33">
        <f t="shared" si="10"/>
        <v>0.03348715259</v>
      </c>
      <c r="P1917" s="33">
        <f t="shared" si="12"/>
        <v>0.07237455588</v>
      </c>
      <c r="Q1917" s="45">
        <f t="shared" si="21"/>
        <v>2.6817586</v>
      </c>
      <c r="R1917" s="45">
        <f t="shared" si="32"/>
        <v>1.813566835</v>
      </c>
      <c r="S1917" s="45">
        <f t="shared" si="44"/>
        <v>3.194867682</v>
      </c>
      <c r="T1917" s="33">
        <f t="shared" si="22"/>
        <v>0.05784680472</v>
      </c>
      <c r="U1917" s="33">
        <f t="shared" si="33"/>
        <v>-0.784926417</v>
      </c>
      <c r="V1917" s="33">
        <f t="shared" si="42"/>
        <v>-1.274030722</v>
      </c>
      <c r="W1917" s="44">
        <f t="shared" si="13"/>
        <v>0.01520100489</v>
      </c>
      <c r="X1917" s="44">
        <f t="shared" si="14"/>
        <v>0.01253794665</v>
      </c>
      <c r="Y1917" s="33">
        <f t="shared" si="15"/>
        <v>0.8248103823</v>
      </c>
      <c r="Z1917" s="43">
        <v>1.0</v>
      </c>
      <c r="AA1917" s="33">
        <f t="shared" si="16"/>
        <v>1.824810382</v>
      </c>
      <c r="AB1917" s="33">
        <f t="shared" si="17"/>
        <v>0.451997857</v>
      </c>
      <c r="AC1917" s="33">
        <f t="shared" si="18"/>
        <v>0.548002143</v>
      </c>
      <c r="AD1917" s="33">
        <f t="shared" si="19"/>
        <v>-0.009208013209</v>
      </c>
      <c r="AE1917" s="34">
        <f t="shared" si="23"/>
        <v>0</v>
      </c>
      <c r="AF1917" s="34">
        <f t="shared" si="24"/>
        <v>0</v>
      </c>
      <c r="AG1917" s="34">
        <f t="shared" si="25"/>
        <v>0</v>
      </c>
      <c r="AH1917" s="34">
        <f t="shared" si="26"/>
        <v>0</v>
      </c>
      <c r="AI1917" s="34">
        <f t="shared" si="28"/>
        <v>0</v>
      </c>
      <c r="AJ1917" s="34">
        <f t="shared" si="29"/>
        <v>0</v>
      </c>
      <c r="AK1917" s="34">
        <f t="shared" si="27"/>
        <v>0</v>
      </c>
      <c r="AL1917" s="36">
        <f t="shared" si="34"/>
        <v>0</v>
      </c>
      <c r="AM1917" s="36">
        <f t="shared" si="35"/>
        <v>0</v>
      </c>
      <c r="AN1917" s="46">
        <f t="shared" si="36"/>
        <v>0</v>
      </c>
      <c r="AO1917" s="36">
        <f t="shared" si="37"/>
        <v>0</v>
      </c>
      <c r="AP1917" s="36">
        <f t="shared" si="39"/>
        <v>0</v>
      </c>
      <c r="AQ1917" s="36">
        <f t="shared" si="40"/>
        <v>0</v>
      </c>
      <c r="AR1917" s="36">
        <f t="shared" si="38"/>
        <v>0</v>
      </c>
      <c r="AS1917" s="38">
        <f t="shared" si="45"/>
        <v>1</v>
      </c>
      <c r="AT1917" s="38">
        <f t="shared" si="46"/>
        <v>0</v>
      </c>
      <c r="AU1917" s="38">
        <f t="shared" si="47"/>
        <v>0</v>
      </c>
      <c r="AV1917" s="38">
        <f t="shared" si="48"/>
        <v>1</v>
      </c>
      <c r="AW1917" s="38">
        <f t="shared" si="51"/>
        <v>0</v>
      </c>
      <c r="AX1917" s="38">
        <f t="shared" si="52"/>
        <v>1</v>
      </c>
      <c r="AY1917" s="38">
        <f t="shared" si="49"/>
        <v>-0.009208013209</v>
      </c>
      <c r="AZ1917" s="12">
        <f t="shared" si="30"/>
        <v>135.2502459</v>
      </c>
      <c r="BA1917" s="12">
        <f t="shared" si="41"/>
        <v>103.0533781</v>
      </c>
      <c r="BB1917" s="12">
        <f t="shared" si="53"/>
        <v>127.1565459</v>
      </c>
      <c r="BC1917" s="12">
        <f t="shared" si="50"/>
        <v>-0.003069337736</v>
      </c>
      <c r="BD1917" s="12">
        <f t="shared" si="54"/>
        <v>120.0466605</v>
      </c>
    </row>
    <row r="1918" ht="14.25" customHeight="1">
      <c r="A1918" s="7">
        <v>39303.0</v>
      </c>
      <c r="B1918" s="21" t="s">
        <v>90</v>
      </c>
      <c r="C1918" s="8">
        <v>42.249062</v>
      </c>
      <c r="D1918" s="33">
        <f t="shared" si="5"/>
        <v>-0.02058908852</v>
      </c>
      <c r="E1918" s="33">
        <f t="shared" si="7"/>
        <v>0.02529586024</v>
      </c>
      <c r="F1918" s="33">
        <f t="shared" si="9"/>
        <v>0.02483600259</v>
      </c>
      <c r="G1918" s="33">
        <f t="shared" si="11"/>
        <v>0.02330459007</v>
      </c>
      <c r="H1918" s="33">
        <f t="shared" si="20"/>
        <v>1.155598492</v>
      </c>
      <c r="I1918" s="45">
        <f t="shared" si="31"/>
        <v>1.062321935</v>
      </c>
      <c r="J1918" s="45">
        <f t="shared" si="43"/>
        <v>0.6916850175</v>
      </c>
      <c r="K1918" s="21" t="s">
        <v>91</v>
      </c>
      <c r="L1918" s="8">
        <v>16.814693</v>
      </c>
      <c r="M1918" s="33">
        <f t="shared" si="6"/>
        <v>-0.0001792158705</v>
      </c>
      <c r="N1918" s="33">
        <f t="shared" si="8"/>
        <v>0.04081183444</v>
      </c>
      <c r="O1918" s="33">
        <f t="shared" si="10"/>
        <v>0.05417095699</v>
      </c>
      <c r="P1918" s="33">
        <f t="shared" si="12"/>
        <v>0.06118159664</v>
      </c>
      <c r="Q1918" s="45">
        <f t="shared" si="21"/>
        <v>2.073828916</v>
      </c>
      <c r="R1918" s="45">
        <f t="shared" si="32"/>
        <v>2.923210652</v>
      </c>
      <c r="S1918" s="45">
        <f t="shared" si="44"/>
        <v>2.477010156</v>
      </c>
      <c r="T1918" s="33">
        <f t="shared" si="22"/>
        <v>-0.918230424</v>
      </c>
      <c r="U1918" s="33">
        <f t="shared" si="33"/>
        <v>-1.860888717</v>
      </c>
      <c r="V1918" s="33">
        <f t="shared" si="42"/>
        <v>-1.785325138</v>
      </c>
      <c r="W1918" s="44">
        <f t="shared" si="13"/>
        <v>0.01588750349</v>
      </c>
      <c r="X1918" s="44">
        <f t="shared" si="14"/>
        <v>0.01245876761</v>
      </c>
      <c r="Y1918" s="33">
        <f t="shared" si="15"/>
        <v>0.7841866167</v>
      </c>
      <c r="Z1918" s="43">
        <v>1.0</v>
      </c>
      <c r="AA1918" s="33">
        <f t="shared" si="16"/>
        <v>1.784186617</v>
      </c>
      <c r="AB1918" s="33">
        <f t="shared" si="17"/>
        <v>0.4395205128</v>
      </c>
      <c r="AC1918" s="33">
        <f t="shared" si="18"/>
        <v>0.5604794872</v>
      </c>
      <c r="AD1918" s="33">
        <f t="shared" si="19"/>
        <v>0.005201260309</v>
      </c>
      <c r="AE1918" s="34">
        <f t="shared" si="23"/>
        <v>0</v>
      </c>
      <c r="AF1918" s="34">
        <f t="shared" si="24"/>
        <v>0</v>
      </c>
      <c r="AG1918" s="34">
        <f t="shared" si="25"/>
        <v>0</v>
      </c>
      <c r="AH1918" s="34">
        <f t="shared" si="26"/>
        <v>0</v>
      </c>
      <c r="AI1918" s="34">
        <f t="shared" si="28"/>
        <v>0</v>
      </c>
      <c r="AJ1918" s="34">
        <f t="shared" si="29"/>
        <v>0</v>
      </c>
      <c r="AK1918" s="34">
        <f t="shared" si="27"/>
        <v>0</v>
      </c>
      <c r="AL1918" s="36">
        <f t="shared" si="34"/>
        <v>1</v>
      </c>
      <c r="AM1918" s="36">
        <f t="shared" si="35"/>
        <v>0</v>
      </c>
      <c r="AN1918" s="46">
        <f t="shared" si="36"/>
        <v>0</v>
      </c>
      <c r="AO1918" s="36">
        <f t="shared" si="37"/>
        <v>1</v>
      </c>
      <c r="AP1918" s="36">
        <f t="shared" si="39"/>
        <v>0</v>
      </c>
      <c r="AQ1918" s="36">
        <f t="shared" si="40"/>
        <v>1</v>
      </c>
      <c r="AR1918" s="36">
        <f t="shared" si="38"/>
        <v>0.005201260309</v>
      </c>
      <c r="AS1918" s="38">
        <f t="shared" si="45"/>
        <v>1</v>
      </c>
      <c r="AT1918" s="38">
        <f t="shared" si="46"/>
        <v>0</v>
      </c>
      <c r="AU1918" s="38">
        <f t="shared" si="47"/>
        <v>0</v>
      </c>
      <c r="AV1918" s="38">
        <f t="shared" si="48"/>
        <v>2</v>
      </c>
      <c r="AW1918" s="38">
        <f t="shared" si="51"/>
        <v>0</v>
      </c>
      <c r="AX1918" s="38">
        <f t="shared" si="52"/>
        <v>1</v>
      </c>
      <c r="AY1918" s="38">
        <f t="shared" si="49"/>
        <v>0.005201260309</v>
      </c>
      <c r="AZ1918" s="12">
        <f t="shared" si="30"/>
        <v>135.2502459</v>
      </c>
      <c r="BA1918" s="12">
        <f t="shared" si="41"/>
        <v>103.5893856</v>
      </c>
      <c r="BB1918" s="12">
        <f t="shared" si="53"/>
        <v>127.8179202</v>
      </c>
      <c r="BC1918" s="12">
        <f t="shared" si="50"/>
        <v>0.003467506873</v>
      </c>
      <c r="BD1918" s="12">
        <f t="shared" si="54"/>
        <v>120.4629231</v>
      </c>
    </row>
    <row r="1919" ht="14.25" customHeight="1">
      <c r="A1919" s="7">
        <v>39304.0</v>
      </c>
      <c r="B1919" s="21" t="s">
        <v>90</v>
      </c>
      <c r="C1919" s="8">
        <v>41.909828</v>
      </c>
      <c r="D1919" s="33">
        <f t="shared" si="5"/>
        <v>-0.008029385362</v>
      </c>
      <c r="E1919" s="33">
        <f t="shared" si="7"/>
        <v>0.0222654026</v>
      </c>
      <c r="F1919" s="33">
        <f t="shared" si="9"/>
        <v>0.03487657003</v>
      </c>
      <c r="G1919" s="33">
        <f t="shared" si="11"/>
        <v>0.01645472573</v>
      </c>
      <c r="H1919" s="33">
        <f t="shared" si="20"/>
        <v>0.975282537</v>
      </c>
      <c r="I1919" s="45">
        <f t="shared" si="31"/>
        <v>1.503441299</v>
      </c>
      <c r="J1919" s="45">
        <f t="shared" si="43"/>
        <v>0.4601632044</v>
      </c>
      <c r="K1919" s="21" t="s">
        <v>91</v>
      </c>
      <c r="L1919" s="8">
        <v>16.552778</v>
      </c>
      <c r="M1919" s="33">
        <f t="shared" si="6"/>
        <v>-0.01557655558</v>
      </c>
      <c r="N1919" s="33">
        <f t="shared" si="8"/>
        <v>0.03190752219</v>
      </c>
      <c r="O1919" s="33">
        <f t="shared" si="10"/>
        <v>0.05164562225</v>
      </c>
      <c r="P1919" s="33">
        <f t="shared" si="12"/>
        <v>0.03521070695</v>
      </c>
      <c r="Q1919" s="45">
        <f t="shared" si="21"/>
        <v>1.492872297</v>
      </c>
      <c r="R1919" s="45">
        <f t="shared" si="32"/>
        <v>2.552038066</v>
      </c>
      <c r="S1919" s="45">
        <f t="shared" si="44"/>
        <v>1.15123479</v>
      </c>
      <c r="T1919" s="33">
        <f t="shared" si="22"/>
        <v>-0.5175897597</v>
      </c>
      <c r="U1919" s="33">
        <f t="shared" si="33"/>
        <v>-1.048596767</v>
      </c>
      <c r="V1919" s="33">
        <f t="shared" si="42"/>
        <v>-0.6910715852</v>
      </c>
      <c r="W1919" s="44">
        <f t="shared" si="13"/>
        <v>0.01601524309</v>
      </c>
      <c r="X1919" s="44">
        <f t="shared" si="14"/>
        <v>0.01303569295</v>
      </c>
      <c r="Y1919" s="33">
        <f t="shared" si="15"/>
        <v>0.8139553593</v>
      </c>
      <c r="Z1919" s="43">
        <v>1.0</v>
      </c>
      <c r="AA1919" s="33">
        <f t="shared" si="16"/>
        <v>1.813955359</v>
      </c>
      <c r="AB1919" s="33">
        <f t="shared" si="17"/>
        <v>0.4487185173</v>
      </c>
      <c r="AC1919" s="33">
        <f t="shared" si="18"/>
        <v>0.5512814827</v>
      </c>
      <c r="AD1919" s="33">
        <f t="shared" si="19"/>
        <v>0.005471371387</v>
      </c>
      <c r="AE1919" s="34">
        <f t="shared" si="23"/>
        <v>0</v>
      </c>
      <c r="AF1919" s="34">
        <f t="shared" si="24"/>
        <v>0</v>
      </c>
      <c r="AG1919" s="34">
        <f t="shared" si="25"/>
        <v>0</v>
      </c>
      <c r="AH1919" s="34">
        <f t="shared" si="26"/>
        <v>0</v>
      </c>
      <c r="AI1919" s="34">
        <f t="shared" si="28"/>
        <v>0</v>
      </c>
      <c r="AJ1919" s="34">
        <f t="shared" si="29"/>
        <v>0</v>
      </c>
      <c r="AK1919" s="34">
        <f t="shared" si="27"/>
        <v>0</v>
      </c>
      <c r="AL1919" s="36">
        <f t="shared" si="34"/>
        <v>1</v>
      </c>
      <c r="AM1919" s="36">
        <f t="shared" si="35"/>
        <v>0</v>
      </c>
      <c r="AN1919" s="46">
        <f t="shared" si="36"/>
        <v>0</v>
      </c>
      <c r="AO1919" s="36">
        <f t="shared" si="37"/>
        <v>2</v>
      </c>
      <c r="AP1919" s="36">
        <f t="shared" si="39"/>
        <v>0</v>
      </c>
      <c r="AQ1919" s="36">
        <f t="shared" si="40"/>
        <v>1</v>
      </c>
      <c r="AR1919" s="36">
        <f t="shared" si="38"/>
        <v>0.005471371387</v>
      </c>
      <c r="AS1919" s="38">
        <f t="shared" si="45"/>
        <v>0</v>
      </c>
      <c r="AT1919" s="38">
        <f t="shared" si="46"/>
        <v>0</v>
      </c>
      <c r="AU1919" s="38">
        <f t="shared" si="47"/>
        <v>0</v>
      </c>
      <c r="AV1919" s="38">
        <f t="shared" si="48"/>
        <v>3</v>
      </c>
      <c r="AW1919" s="38">
        <f t="shared" si="51"/>
        <v>0</v>
      </c>
      <c r="AX1919" s="38">
        <f t="shared" si="52"/>
        <v>1</v>
      </c>
      <c r="AY1919" s="38">
        <f t="shared" si="49"/>
        <v>0.005471371387</v>
      </c>
      <c r="AZ1919" s="12">
        <f t="shared" si="30"/>
        <v>135.2502459</v>
      </c>
      <c r="BA1919" s="12">
        <f t="shared" si="41"/>
        <v>104.1561616</v>
      </c>
      <c r="BB1919" s="12">
        <f t="shared" si="53"/>
        <v>128.5172595</v>
      </c>
      <c r="BC1919" s="12">
        <f t="shared" si="50"/>
        <v>0.003647580925</v>
      </c>
      <c r="BD1919" s="12">
        <f t="shared" si="54"/>
        <v>120.9023214</v>
      </c>
    </row>
    <row r="1920" ht="14.25" customHeight="1">
      <c r="A1920" s="7">
        <v>39307.0</v>
      </c>
      <c r="B1920" s="21" t="s">
        <v>90</v>
      </c>
      <c r="C1920" s="8">
        <v>41.990005</v>
      </c>
      <c r="D1920" s="33">
        <f t="shared" si="5"/>
        <v>0.00191308349</v>
      </c>
      <c r="E1920" s="33">
        <f t="shared" si="7"/>
        <v>-0.006276737814</v>
      </c>
      <c r="F1920" s="33">
        <f t="shared" si="9"/>
        <v>0.03307988312</v>
      </c>
      <c r="G1920" s="33">
        <f t="shared" si="11"/>
        <v>0.01627122894</v>
      </c>
      <c r="H1920" s="33">
        <f t="shared" si="20"/>
        <v>-0.4423946337</v>
      </c>
      <c r="I1920" s="45">
        <f t="shared" si="31"/>
        <v>1.399730074</v>
      </c>
      <c r="J1920" s="45">
        <f t="shared" si="43"/>
        <v>0.4740552496</v>
      </c>
      <c r="K1920" s="21" t="s">
        <v>91</v>
      </c>
      <c r="L1920" s="8">
        <v>16.41427</v>
      </c>
      <c r="M1920" s="33">
        <f t="shared" si="6"/>
        <v>-0.008367658891</v>
      </c>
      <c r="N1920" s="33">
        <f t="shared" si="8"/>
        <v>0.005347288979</v>
      </c>
      <c r="O1920" s="33">
        <f t="shared" si="10"/>
        <v>0.0406562506</v>
      </c>
      <c r="P1920" s="33">
        <f t="shared" si="12"/>
        <v>0.01244165094</v>
      </c>
      <c r="Q1920" s="45">
        <f t="shared" si="21"/>
        <v>0.04039095883</v>
      </c>
      <c r="R1920" s="45">
        <f t="shared" si="32"/>
        <v>1.823234997</v>
      </c>
      <c r="S1920" s="45">
        <f t="shared" si="44"/>
        <v>0.1074739564</v>
      </c>
      <c r="T1920" s="33">
        <f t="shared" si="22"/>
        <v>-0.4827855925</v>
      </c>
      <c r="U1920" s="33">
        <f t="shared" si="33"/>
        <v>-0.4235049226</v>
      </c>
      <c r="V1920" s="33">
        <f t="shared" si="42"/>
        <v>0.3665812932</v>
      </c>
      <c r="W1920" s="44">
        <f t="shared" si="13"/>
        <v>0.01601460652</v>
      </c>
      <c r="X1920" s="44">
        <f t="shared" si="14"/>
        <v>0.01289736105</v>
      </c>
      <c r="Y1920" s="33">
        <f t="shared" si="15"/>
        <v>0.8053498558</v>
      </c>
      <c r="Z1920" s="43">
        <v>1.0</v>
      </c>
      <c r="AA1920" s="33">
        <f t="shared" si="16"/>
        <v>1.805349856</v>
      </c>
      <c r="AB1920" s="33">
        <f t="shared" si="17"/>
        <v>0.4460907415</v>
      </c>
      <c r="AC1920" s="33">
        <f t="shared" si="18"/>
        <v>0.5539092585</v>
      </c>
      <c r="AD1920" s="33">
        <f t="shared" si="19"/>
        <v>-0.00216779472</v>
      </c>
      <c r="AE1920" s="34">
        <f t="shared" si="23"/>
        <v>0</v>
      </c>
      <c r="AF1920" s="34">
        <f t="shared" si="24"/>
        <v>0</v>
      </c>
      <c r="AG1920" s="34">
        <f t="shared" si="25"/>
        <v>0</v>
      </c>
      <c r="AH1920" s="34">
        <f t="shared" si="26"/>
        <v>0</v>
      </c>
      <c r="AI1920" s="34">
        <f t="shared" si="28"/>
        <v>0</v>
      </c>
      <c r="AJ1920" s="34">
        <f t="shared" si="29"/>
        <v>0</v>
      </c>
      <c r="AK1920" s="34">
        <f t="shared" si="27"/>
        <v>0</v>
      </c>
      <c r="AL1920" s="36">
        <f t="shared" si="34"/>
        <v>0</v>
      </c>
      <c r="AM1920" s="36">
        <f t="shared" si="35"/>
        <v>0</v>
      </c>
      <c r="AN1920" s="46">
        <f t="shared" si="36"/>
        <v>0</v>
      </c>
      <c r="AO1920" s="36">
        <f t="shared" si="37"/>
        <v>3</v>
      </c>
      <c r="AP1920" s="36">
        <f t="shared" si="39"/>
        <v>0</v>
      </c>
      <c r="AQ1920" s="36">
        <f t="shared" si="40"/>
        <v>1</v>
      </c>
      <c r="AR1920" s="36">
        <f t="shared" si="38"/>
        <v>-0.00216779472</v>
      </c>
      <c r="AS1920" s="38">
        <f t="shared" si="45"/>
        <v>0</v>
      </c>
      <c r="AT1920" s="38">
        <f t="shared" si="46"/>
        <v>0</v>
      </c>
      <c r="AU1920" s="38">
        <f t="shared" si="47"/>
        <v>0</v>
      </c>
      <c r="AV1920" s="38">
        <f t="shared" si="48"/>
        <v>4</v>
      </c>
      <c r="AW1920" s="38">
        <f t="shared" si="51"/>
        <v>0</v>
      </c>
      <c r="AX1920" s="38">
        <f t="shared" si="52"/>
        <v>1</v>
      </c>
      <c r="AY1920" s="38">
        <f t="shared" si="49"/>
        <v>-0.00216779472</v>
      </c>
      <c r="AZ1920" s="12">
        <f t="shared" si="30"/>
        <v>135.2502459</v>
      </c>
      <c r="BA1920" s="12">
        <f t="shared" si="41"/>
        <v>103.9303724</v>
      </c>
      <c r="BB1920" s="12">
        <f t="shared" si="53"/>
        <v>128.2386605</v>
      </c>
      <c r="BC1920" s="12">
        <f t="shared" si="50"/>
        <v>-0.00144519648</v>
      </c>
      <c r="BD1920" s="12">
        <f t="shared" si="54"/>
        <v>120.7275938</v>
      </c>
    </row>
    <row r="1921" ht="14.25" customHeight="1">
      <c r="A1921" s="7">
        <v>39308.0</v>
      </c>
      <c r="B1921" s="21" t="s">
        <v>90</v>
      </c>
      <c r="C1921" s="8">
        <v>41.422569</v>
      </c>
      <c r="D1921" s="33">
        <f t="shared" si="5"/>
        <v>-0.01351359687</v>
      </c>
      <c r="E1921" s="33">
        <f t="shared" si="7"/>
        <v>-0.02891868198</v>
      </c>
      <c r="F1921" s="33">
        <f t="shared" si="9"/>
        <v>0.02346846529</v>
      </c>
      <c r="G1921" s="33">
        <f t="shared" si="11"/>
        <v>0.01144534976</v>
      </c>
      <c r="H1921" s="33">
        <f t="shared" si="20"/>
        <v>-1.561711697</v>
      </c>
      <c r="I1921" s="45">
        <f t="shared" si="31"/>
        <v>0.9461756941</v>
      </c>
      <c r="J1921" s="45">
        <f t="shared" si="43"/>
        <v>0.3231506221</v>
      </c>
      <c r="K1921" s="21" t="s">
        <v>91</v>
      </c>
      <c r="L1921" s="8">
        <v>16.29987</v>
      </c>
      <c r="M1921" s="33">
        <f t="shared" si="6"/>
        <v>-0.006969545402</v>
      </c>
      <c r="N1921" s="33">
        <f t="shared" si="8"/>
        <v>-0.005875626852</v>
      </c>
      <c r="O1921" s="33">
        <f t="shared" si="10"/>
        <v>0.0389559977</v>
      </c>
      <c r="P1921" s="33">
        <f t="shared" si="12"/>
        <v>0.01824325401</v>
      </c>
      <c r="Q1921" s="45">
        <f t="shared" si="21"/>
        <v>-0.5601213631</v>
      </c>
      <c r="R1921" s="45">
        <f t="shared" si="32"/>
        <v>1.658439284</v>
      </c>
      <c r="S1921" s="45">
        <f t="shared" si="44"/>
        <v>0.3652571413</v>
      </c>
      <c r="T1921" s="33">
        <f t="shared" si="22"/>
        <v>-1.001590334</v>
      </c>
      <c r="U1921" s="33">
        <f t="shared" si="33"/>
        <v>-0.7122635902</v>
      </c>
      <c r="V1921" s="33">
        <f t="shared" si="42"/>
        <v>-0.04210651917</v>
      </c>
      <c r="W1921" s="44">
        <f t="shared" si="13"/>
        <v>0.01619872186</v>
      </c>
      <c r="X1921" s="44">
        <f t="shared" si="14"/>
        <v>0.01264937636</v>
      </c>
      <c r="Y1921" s="33">
        <f t="shared" si="15"/>
        <v>0.7808873113</v>
      </c>
      <c r="Z1921" s="43">
        <v>1.0</v>
      </c>
      <c r="AA1921" s="33">
        <f t="shared" si="16"/>
        <v>1.780887311</v>
      </c>
      <c r="AB1921" s="33">
        <f t="shared" si="17"/>
        <v>0.4384821579</v>
      </c>
      <c r="AC1921" s="33">
        <f t="shared" si="18"/>
        <v>0.5615178421</v>
      </c>
      <c r="AD1921" s="33">
        <f t="shared" si="19"/>
        <v>0.004390622643</v>
      </c>
      <c r="AE1921" s="34">
        <f t="shared" si="23"/>
        <v>1</v>
      </c>
      <c r="AF1921" s="34">
        <f t="shared" si="24"/>
        <v>0</v>
      </c>
      <c r="AG1921" s="34">
        <f t="shared" si="25"/>
        <v>0</v>
      </c>
      <c r="AH1921" s="34">
        <f t="shared" si="26"/>
        <v>1</v>
      </c>
      <c r="AI1921" s="34">
        <f t="shared" si="28"/>
        <v>0</v>
      </c>
      <c r="AJ1921" s="34">
        <f t="shared" si="29"/>
        <v>1</v>
      </c>
      <c r="AK1921" s="34">
        <f t="shared" si="27"/>
        <v>0.004390622643</v>
      </c>
      <c r="AL1921" s="36">
        <f t="shared" si="34"/>
        <v>0</v>
      </c>
      <c r="AM1921" s="36">
        <f t="shared" si="35"/>
        <v>0</v>
      </c>
      <c r="AN1921" s="46">
        <f t="shared" si="36"/>
        <v>0</v>
      </c>
      <c r="AO1921" s="36">
        <f t="shared" si="37"/>
        <v>4</v>
      </c>
      <c r="AP1921" s="36">
        <f t="shared" si="39"/>
        <v>0</v>
      </c>
      <c r="AQ1921" s="36">
        <f t="shared" si="40"/>
        <v>1</v>
      </c>
      <c r="AR1921" s="36">
        <f t="shared" si="38"/>
        <v>0.004390622643</v>
      </c>
      <c r="AS1921" s="38">
        <f t="shared" si="45"/>
        <v>0</v>
      </c>
      <c r="AT1921" s="38">
        <f t="shared" si="46"/>
        <v>0</v>
      </c>
      <c r="AU1921" s="38">
        <f t="shared" si="47"/>
        <v>0</v>
      </c>
      <c r="AV1921" s="38">
        <f t="shared" si="48"/>
        <v>5</v>
      </c>
      <c r="AW1921" s="38">
        <f t="shared" si="51"/>
        <v>0</v>
      </c>
      <c r="AX1921" s="38">
        <f t="shared" si="52"/>
        <v>1</v>
      </c>
      <c r="AY1921" s="38">
        <f t="shared" si="49"/>
        <v>0.004390622643</v>
      </c>
      <c r="AZ1921" s="12">
        <f t="shared" si="30"/>
        <v>135.8440787</v>
      </c>
      <c r="BA1921" s="12">
        <f t="shared" si="41"/>
        <v>104.3866914</v>
      </c>
      <c r="BB1921" s="12">
        <f t="shared" si="53"/>
        <v>128.801708</v>
      </c>
      <c r="BC1921" s="12">
        <f t="shared" si="50"/>
        <v>0.004390622643</v>
      </c>
      <c r="BD1921" s="12">
        <f t="shared" si="54"/>
        <v>121.2576631</v>
      </c>
    </row>
    <row r="1922" ht="14.25" customHeight="1">
      <c r="A1922" s="7">
        <v>39309.0</v>
      </c>
      <c r="B1922" s="21" t="s">
        <v>90</v>
      </c>
      <c r="C1922" s="8">
        <v>41.533588</v>
      </c>
      <c r="D1922" s="33">
        <f t="shared" si="5"/>
        <v>0.002680157283</v>
      </c>
      <c r="E1922" s="33">
        <f t="shared" si="7"/>
        <v>-0.03717509089</v>
      </c>
      <c r="F1922" s="33">
        <f t="shared" si="9"/>
        <v>0.01369868697</v>
      </c>
      <c r="G1922" s="33">
        <f t="shared" si="11"/>
        <v>0.01829726769</v>
      </c>
      <c r="H1922" s="33">
        <f t="shared" si="20"/>
        <v>-1.945187133</v>
      </c>
      <c r="I1922" s="45">
        <f t="shared" si="31"/>
        <v>0.5223410869</v>
      </c>
      <c r="J1922" s="45">
        <f t="shared" si="43"/>
        <v>0.5892392011</v>
      </c>
      <c r="K1922" s="21" t="s">
        <v>91</v>
      </c>
      <c r="L1922" s="8">
        <v>16.206532</v>
      </c>
      <c r="M1922" s="33">
        <f t="shared" si="6"/>
        <v>-0.005726303339</v>
      </c>
      <c r="N1922" s="33">
        <f t="shared" si="8"/>
        <v>-0.03634116113</v>
      </c>
      <c r="O1922" s="33">
        <f t="shared" si="10"/>
        <v>0.01051226227</v>
      </c>
      <c r="P1922" s="33">
        <f t="shared" si="12"/>
        <v>0.007485772668</v>
      </c>
      <c r="Q1922" s="45">
        <f t="shared" si="21"/>
        <v>-2.156949832</v>
      </c>
      <c r="R1922" s="45">
        <f t="shared" si="32"/>
        <v>0.1966891308</v>
      </c>
      <c r="S1922" s="45">
        <f t="shared" si="44"/>
        <v>-0.1237023741</v>
      </c>
      <c r="T1922" s="33">
        <f t="shared" si="22"/>
        <v>0.2117626985</v>
      </c>
      <c r="U1922" s="33">
        <f t="shared" si="33"/>
        <v>0.3256519561</v>
      </c>
      <c r="V1922" s="33">
        <f t="shared" si="42"/>
        <v>0.7129415752</v>
      </c>
      <c r="W1922" s="44">
        <f t="shared" si="13"/>
        <v>0.01616460089</v>
      </c>
      <c r="X1922" s="44">
        <f t="shared" si="14"/>
        <v>0.01269931487</v>
      </c>
      <c r="Y1922" s="33">
        <f t="shared" si="15"/>
        <v>0.7856250181</v>
      </c>
      <c r="Z1922" s="43">
        <v>1.0</v>
      </c>
      <c r="AA1922" s="33">
        <f t="shared" si="16"/>
        <v>1.785625018</v>
      </c>
      <c r="AB1922" s="33">
        <f t="shared" si="17"/>
        <v>0.4399720043</v>
      </c>
      <c r="AC1922" s="33">
        <f t="shared" si="18"/>
        <v>0.5600279957</v>
      </c>
      <c r="AD1922" s="33">
        <f t="shared" si="19"/>
        <v>0.009330346097</v>
      </c>
      <c r="AE1922" s="34">
        <f t="shared" si="23"/>
        <v>0</v>
      </c>
      <c r="AF1922" s="34">
        <f t="shared" si="24"/>
        <v>0</v>
      </c>
      <c r="AG1922" s="34">
        <f t="shared" si="25"/>
        <v>0</v>
      </c>
      <c r="AH1922" s="34">
        <f t="shared" si="26"/>
        <v>2</v>
      </c>
      <c r="AI1922" s="34">
        <f t="shared" si="28"/>
        <v>0</v>
      </c>
      <c r="AJ1922" s="34">
        <f t="shared" si="29"/>
        <v>1</v>
      </c>
      <c r="AK1922" s="34">
        <f t="shared" si="27"/>
        <v>0.009330346097</v>
      </c>
      <c r="AL1922" s="36">
        <f t="shared" si="34"/>
        <v>0</v>
      </c>
      <c r="AM1922" s="36">
        <f t="shared" si="35"/>
        <v>0</v>
      </c>
      <c r="AN1922" s="46">
        <f t="shared" si="36"/>
        <v>0</v>
      </c>
      <c r="AO1922" s="36">
        <f t="shared" si="37"/>
        <v>5</v>
      </c>
      <c r="AP1922" s="36">
        <f t="shared" si="39"/>
        <v>0</v>
      </c>
      <c r="AQ1922" s="36">
        <f t="shared" si="40"/>
        <v>1</v>
      </c>
      <c r="AR1922" s="36">
        <f t="shared" si="38"/>
        <v>0.009330346097</v>
      </c>
      <c r="AS1922" s="38">
        <f t="shared" si="45"/>
        <v>0</v>
      </c>
      <c r="AT1922" s="38">
        <f t="shared" si="46"/>
        <v>0</v>
      </c>
      <c r="AU1922" s="38">
        <f t="shared" si="47"/>
        <v>0</v>
      </c>
      <c r="AV1922" s="38">
        <f t="shared" si="48"/>
        <v>0</v>
      </c>
      <c r="AW1922" s="38">
        <f t="shared" si="51"/>
        <v>1</v>
      </c>
      <c r="AX1922" s="38">
        <f t="shared" si="52"/>
        <v>0</v>
      </c>
      <c r="AY1922" s="38">
        <f t="shared" si="49"/>
        <v>0</v>
      </c>
      <c r="AZ1922" s="12">
        <f t="shared" si="30"/>
        <v>137.111551</v>
      </c>
      <c r="BA1922" s="12">
        <f t="shared" si="41"/>
        <v>105.3606554</v>
      </c>
      <c r="BB1922" s="12">
        <f t="shared" si="53"/>
        <v>128.801708</v>
      </c>
      <c r="BC1922" s="12">
        <f t="shared" si="50"/>
        <v>0.006220230732</v>
      </c>
      <c r="BD1922" s="12">
        <f t="shared" si="54"/>
        <v>122.0119137</v>
      </c>
    </row>
    <row r="1923" ht="14.25" customHeight="1">
      <c r="A1923" s="7">
        <v>39310.0</v>
      </c>
      <c r="B1923" s="21" t="s">
        <v>90</v>
      </c>
      <c r="C1923" s="8">
        <v>42.168877</v>
      </c>
      <c r="D1923" s="33">
        <f t="shared" si="5"/>
        <v>0.01529578904</v>
      </c>
      <c r="E1923" s="33">
        <f t="shared" si="7"/>
        <v>-0.001897911958</v>
      </c>
      <c r="F1923" s="33">
        <f t="shared" si="9"/>
        <v>0.02334993897</v>
      </c>
      <c r="G1923" s="33">
        <f t="shared" si="11"/>
        <v>0.04429511669</v>
      </c>
      <c r="H1923" s="33">
        <f t="shared" si="20"/>
        <v>-0.07932973655</v>
      </c>
      <c r="I1923" s="45">
        <f t="shared" si="31"/>
        <v>0.9635836366</v>
      </c>
      <c r="J1923" s="45">
        <f t="shared" si="43"/>
        <v>1.535808619</v>
      </c>
      <c r="K1923" s="21" t="s">
        <v>91</v>
      </c>
      <c r="L1923" s="8">
        <v>16.131273</v>
      </c>
      <c r="M1923" s="33">
        <f t="shared" si="6"/>
        <v>-0.00464374488</v>
      </c>
      <c r="N1923" s="33">
        <f t="shared" si="8"/>
        <v>-0.04064421515</v>
      </c>
      <c r="O1923" s="33">
        <f t="shared" si="10"/>
        <v>-0.001491145696</v>
      </c>
      <c r="P1923" s="33">
        <f t="shared" si="12"/>
        <v>-0.002234558432</v>
      </c>
      <c r="Q1923" s="45">
        <f t="shared" si="21"/>
        <v>-2.291141781</v>
      </c>
      <c r="R1923" s="45">
        <f t="shared" si="32"/>
        <v>-0.4394904344</v>
      </c>
      <c r="S1923" s="45">
        <f t="shared" si="44"/>
        <v>-0.5618531883</v>
      </c>
      <c r="T1923" s="33">
        <f t="shared" si="22"/>
        <v>2.211812044</v>
      </c>
      <c r="U1923" s="33">
        <f t="shared" si="33"/>
        <v>1.403074071</v>
      </c>
      <c r="V1923" s="33">
        <f t="shared" si="42"/>
        <v>2.097661807</v>
      </c>
      <c r="W1923" s="44">
        <f t="shared" si="13"/>
        <v>0.0162463334</v>
      </c>
      <c r="X1923" s="44">
        <f t="shared" si="14"/>
        <v>0.01269940094</v>
      </c>
      <c r="Y1923" s="33">
        <f t="shared" si="15"/>
        <v>0.7816779717</v>
      </c>
      <c r="Z1923" s="43">
        <v>1.0</v>
      </c>
      <c r="AA1923" s="33">
        <f t="shared" si="16"/>
        <v>1.781677972</v>
      </c>
      <c r="AB1923" s="33">
        <f t="shared" si="17"/>
        <v>0.4387313443</v>
      </c>
      <c r="AC1923" s="33">
        <f t="shared" si="18"/>
        <v>0.5612686557</v>
      </c>
      <c r="AD1923" s="33">
        <f t="shared" si="19"/>
        <v>-0.002632485632</v>
      </c>
      <c r="AE1923" s="34">
        <f t="shared" si="23"/>
        <v>-1</v>
      </c>
      <c r="AF1923" s="34">
        <f t="shared" si="24"/>
        <v>1</v>
      </c>
      <c r="AG1923" s="34">
        <f t="shared" si="25"/>
        <v>0</v>
      </c>
      <c r="AH1923" s="34">
        <f t="shared" si="26"/>
        <v>1</v>
      </c>
      <c r="AI1923" s="34">
        <f t="shared" si="28"/>
        <v>0</v>
      </c>
      <c r="AJ1923" s="34">
        <f t="shared" si="29"/>
        <v>-1</v>
      </c>
      <c r="AK1923" s="34">
        <f t="shared" si="27"/>
        <v>0.002632485632</v>
      </c>
      <c r="AL1923" s="36">
        <f t="shared" si="34"/>
        <v>-1</v>
      </c>
      <c r="AM1923" s="36">
        <f t="shared" si="35"/>
        <v>1</v>
      </c>
      <c r="AN1923" s="46">
        <f t="shared" si="36"/>
        <v>0</v>
      </c>
      <c r="AO1923" s="36">
        <f t="shared" si="37"/>
        <v>1</v>
      </c>
      <c r="AP1923" s="36">
        <f t="shared" si="39"/>
        <v>1</v>
      </c>
      <c r="AQ1923" s="36">
        <f t="shared" si="40"/>
        <v>-1</v>
      </c>
      <c r="AR1923" s="36">
        <f t="shared" si="38"/>
        <v>0.002632485632</v>
      </c>
      <c r="AS1923" s="38">
        <f t="shared" si="45"/>
        <v>-1</v>
      </c>
      <c r="AT1923" s="38">
        <f t="shared" si="46"/>
        <v>0</v>
      </c>
      <c r="AU1923" s="38">
        <f t="shared" si="47"/>
        <v>0</v>
      </c>
      <c r="AV1923" s="38">
        <f t="shared" si="48"/>
        <v>1</v>
      </c>
      <c r="AW1923" s="38">
        <f t="shared" si="51"/>
        <v>0</v>
      </c>
      <c r="AX1923" s="38">
        <f t="shared" si="52"/>
        <v>-1</v>
      </c>
      <c r="AY1923" s="38">
        <f t="shared" si="49"/>
        <v>0.002632485632</v>
      </c>
      <c r="AZ1923" s="12">
        <f t="shared" si="30"/>
        <v>137.4724952</v>
      </c>
      <c r="BA1923" s="12">
        <f t="shared" si="41"/>
        <v>105.6380158</v>
      </c>
      <c r="BB1923" s="12">
        <f t="shared" si="53"/>
        <v>129.1407767</v>
      </c>
      <c r="BC1923" s="12">
        <f t="shared" si="50"/>
        <v>0.002632485632</v>
      </c>
      <c r="BD1923" s="12">
        <f t="shared" si="54"/>
        <v>122.3331083</v>
      </c>
    </row>
    <row r="1924" ht="14.25" customHeight="1">
      <c r="A1924" s="7">
        <v>39311.0</v>
      </c>
      <c r="B1924" s="21" t="s">
        <v>90</v>
      </c>
      <c r="C1924" s="8">
        <v>42.791824</v>
      </c>
      <c r="D1924" s="33">
        <f t="shared" si="5"/>
        <v>0.01477267227</v>
      </c>
      <c r="E1924" s="33">
        <f t="shared" si="7"/>
        <v>0.02104508756</v>
      </c>
      <c r="F1924" s="33">
        <f t="shared" si="9"/>
        <v>0.04377906751</v>
      </c>
      <c r="G1924" s="33">
        <f t="shared" si="11"/>
        <v>0.07283155237</v>
      </c>
      <c r="H1924" s="33">
        <f t="shared" si="20"/>
        <v>1.112388936</v>
      </c>
      <c r="I1924" s="45">
        <f t="shared" si="31"/>
        <v>1.875750475</v>
      </c>
      <c r="J1924" s="45">
        <f t="shared" si="43"/>
        <v>2.528908288</v>
      </c>
      <c r="K1924" s="21" t="s">
        <v>91</v>
      </c>
      <c r="L1924" s="8">
        <v>16.393208</v>
      </c>
      <c r="M1924" s="33">
        <f t="shared" si="6"/>
        <v>0.01623771416</v>
      </c>
      <c r="N1924" s="33">
        <f t="shared" si="8"/>
        <v>-0.009640073708</v>
      </c>
      <c r="O1924" s="33">
        <f t="shared" si="10"/>
        <v>0.02195985762</v>
      </c>
      <c r="P1924" s="33">
        <f t="shared" si="12"/>
        <v>0.02330449186</v>
      </c>
      <c r="Q1924" s="45">
        <f t="shared" si="21"/>
        <v>-0.6700889816</v>
      </c>
      <c r="R1924" s="45">
        <f t="shared" si="32"/>
        <v>0.7435500197</v>
      </c>
      <c r="S1924" s="45">
        <f t="shared" si="44"/>
        <v>0.5833559183</v>
      </c>
      <c r="T1924" s="33">
        <f t="shared" si="22"/>
        <v>1.782477917</v>
      </c>
      <c r="U1924" s="33">
        <f t="shared" si="33"/>
        <v>1.132200455</v>
      </c>
      <c r="V1924" s="33">
        <f t="shared" si="42"/>
        <v>1.945552369</v>
      </c>
      <c r="W1924" s="44">
        <f t="shared" si="13"/>
        <v>0.01609767419</v>
      </c>
      <c r="X1924" s="44">
        <f t="shared" si="14"/>
        <v>0.01300660052</v>
      </c>
      <c r="Y1924" s="33">
        <f t="shared" si="15"/>
        <v>0.8079801071</v>
      </c>
      <c r="Z1924" s="43">
        <v>1.0</v>
      </c>
      <c r="AA1924" s="33">
        <f t="shared" si="16"/>
        <v>1.807980107</v>
      </c>
      <c r="AB1924" s="33">
        <f t="shared" si="17"/>
        <v>0.4468965692</v>
      </c>
      <c r="AC1924" s="33">
        <f t="shared" si="18"/>
        <v>0.5531034308</v>
      </c>
      <c r="AD1924" s="33">
        <f t="shared" si="19"/>
        <v>-0.005670550238</v>
      </c>
      <c r="AE1924" s="34">
        <f t="shared" si="23"/>
        <v>-1</v>
      </c>
      <c r="AF1924" s="34">
        <f t="shared" si="24"/>
        <v>0</v>
      </c>
      <c r="AG1924" s="34">
        <f t="shared" si="25"/>
        <v>0</v>
      </c>
      <c r="AH1924" s="34">
        <f t="shared" si="26"/>
        <v>2</v>
      </c>
      <c r="AI1924" s="34">
        <f t="shared" si="28"/>
        <v>0</v>
      </c>
      <c r="AJ1924" s="34">
        <f t="shared" si="29"/>
        <v>-1</v>
      </c>
      <c r="AK1924" s="34">
        <f t="shared" si="27"/>
        <v>0.005670550238</v>
      </c>
      <c r="AL1924" s="36">
        <f t="shared" si="34"/>
        <v>-1</v>
      </c>
      <c r="AM1924" s="36">
        <f t="shared" si="35"/>
        <v>0</v>
      </c>
      <c r="AN1924" s="46">
        <f t="shared" si="36"/>
        <v>0</v>
      </c>
      <c r="AO1924" s="36">
        <f t="shared" si="37"/>
        <v>2</v>
      </c>
      <c r="AP1924" s="36">
        <f t="shared" si="39"/>
        <v>0</v>
      </c>
      <c r="AQ1924" s="36">
        <f t="shared" si="40"/>
        <v>-1</v>
      </c>
      <c r="AR1924" s="36">
        <f t="shared" si="38"/>
        <v>0.005670550238</v>
      </c>
      <c r="AS1924" s="38">
        <f t="shared" si="45"/>
        <v>-1</v>
      </c>
      <c r="AT1924" s="38">
        <f t="shared" si="46"/>
        <v>0</v>
      </c>
      <c r="AU1924" s="38">
        <f t="shared" si="47"/>
        <v>0</v>
      </c>
      <c r="AV1924" s="38">
        <f t="shared" si="48"/>
        <v>2</v>
      </c>
      <c r="AW1924" s="38">
        <f t="shared" si="51"/>
        <v>0</v>
      </c>
      <c r="AX1924" s="38">
        <f t="shared" si="52"/>
        <v>-1</v>
      </c>
      <c r="AY1924" s="38">
        <f t="shared" si="49"/>
        <v>0.005670550238</v>
      </c>
      <c r="AZ1924" s="12">
        <f t="shared" si="30"/>
        <v>138.2520399</v>
      </c>
      <c r="BA1924" s="12">
        <f t="shared" si="41"/>
        <v>106.2370415</v>
      </c>
      <c r="BB1924" s="12">
        <f t="shared" si="53"/>
        <v>129.8730759</v>
      </c>
      <c r="BC1924" s="12">
        <f t="shared" si="50"/>
        <v>0.005670550238</v>
      </c>
      <c r="BD1924" s="12">
        <f t="shared" si="54"/>
        <v>123.0268044</v>
      </c>
    </row>
    <row r="1925" ht="14.25" customHeight="1">
      <c r="A1925" s="7">
        <v>39314.0</v>
      </c>
      <c r="B1925" s="21" t="s">
        <v>90</v>
      </c>
      <c r="C1925" s="8">
        <v>42.316895</v>
      </c>
      <c r="D1925" s="33">
        <f t="shared" si="5"/>
        <v>-0.0110985921</v>
      </c>
      <c r="E1925" s="33">
        <f t="shared" si="7"/>
        <v>0.00778494787</v>
      </c>
      <c r="F1925" s="33">
        <f t="shared" si="9"/>
        <v>0.001459345979</v>
      </c>
      <c r="G1925" s="33">
        <f t="shared" si="11"/>
        <v>0.03033459942</v>
      </c>
      <c r="H1925" s="33">
        <f t="shared" si="20"/>
        <v>0.4115766473</v>
      </c>
      <c r="I1925" s="45">
        <f t="shared" si="31"/>
        <v>-0.03103464606</v>
      </c>
      <c r="J1925" s="45">
        <f t="shared" si="43"/>
        <v>0.9497885132</v>
      </c>
      <c r="K1925" s="21" t="s">
        <v>91</v>
      </c>
      <c r="L1925" s="8">
        <v>16.41427</v>
      </c>
      <c r="M1925" s="33">
        <f t="shared" si="6"/>
        <v>0.001284800388</v>
      </c>
      <c r="N1925" s="33">
        <f t="shared" si="8"/>
        <v>0</v>
      </c>
      <c r="O1925" s="33">
        <f t="shared" si="10"/>
        <v>0.005347288979</v>
      </c>
      <c r="P1925" s="33">
        <f t="shared" si="12"/>
        <v>0.01640525654</v>
      </c>
      <c r="Q1925" s="45">
        <f t="shared" si="21"/>
        <v>-0.2113052597</v>
      </c>
      <c r="R1925" s="45">
        <f t="shared" si="32"/>
        <v>-0.1757853947</v>
      </c>
      <c r="S1925" s="45">
        <f t="shared" si="44"/>
        <v>0.2507704606</v>
      </c>
      <c r="T1925" s="33">
        <f t="shared" si="22"/>
        <v>0.622881907</v>
      </c>
      <c r="U1925" s="33">
        <f t="shared" si="33"/>
        <v>0.1447507487</v>
      </c>
      <c r="V1925" s="33">
        <f t="shared" si="42"/>
        <v>0.6990180526</v>
      </c>
      <c r="W1925" s="44">
        <f t="shared" si="13"/>
        <v>0.01518194852</v>
      </c>
      <c r="X1925" s="44">
        <f t="shared" si="14"/>
        <v>0.01290664383</v>
      </c>
      <c r="Y1925" s="33">
        <f t="shared" si="15"/>
        <v>0.8501309174</v>
      </c>
      <c r="Z1925" s="43">
        <v>1.0</v>
      </c>
      <c r="AA1925" s="33">
        <f t="shared" si="16"/>
        <v>1.850130917</v>
      </c>
      <c r="AB1925" s="33">
        <f t="shared" si="17"/>
        <v>0.4594977087</v>
      </c>
      <c r="AC1925" s="33">
        <f t="shared" si="18"/>
        <v>0.5405022913</v>
      </c>
      <c r="AD1925" s="33">
        <f t="shared" si="19"/>
        <v>0.003785911032</v>
      </c>
      <c r="AE1925" s="34">
        <f t="shared" si="23"/>
        <v>0</v>
      </c>
      <c r="AF1925" s="34">
        <f t="shared" si="24"/>
        <v>0</v>
      </c>
      <c r="AG1925" s="34">
        <f t="shared" si="25"/>
        <v>0</v>
      </c>
      <c r="AH1925" s="34">
        <f t="shared" si="26"/>
        <v>3</v>
      </c>
      <c r="AI1925" s="34">
        <f t="shared" si="28"/>
        <v>0</v>
      </c>
      <c r="AJ1925" s="34">
        <f t="shared" si="29"/>
        <v>-1</v>
      </c>
      <c r="AK1925" s="34">
        <f t="shared" si="27"/>
        <v>-0.003785911032</v>
      </c>
      <c r="AL1925" s="36">
        <f t="shared" si="34"/>
        <v>0</v>
      </c>
      <c r="AM1925" s="36">
        <f t="shared" si="35"/>
        <v>0</v>
      </c>
      <c r="AN1925" s="46">
        <f t="shared" si="36"/>
        <v>0</v>
      </c>
      <c r="AO1925" s="36">
        <f t="shared" si="37"/>
        <v>3</v>
      </c>
      <c r="AP1925" s="36">
        <f t="shared" si="39"/>
        <v>0</v>
      </c>
      <c r="AQ1925" s="36">
        <f t="shared" si="40"/>
        <v>-1</v>
      </c>
      <c r="AR1925" s="36">
        <f t="shared" si="38"/>
        <v>-0.003785911032</v>
      </c>
      <c r="AS1925" s="38">
        <f t="shared" si="45"/>
        <v>0</v>
      </c>
      <c r="AT1925" s="38">
        <f t="shared" si="46"/>
        <v>0</v>
      </c>
      <c r="AU1925" s="38">
        <f t="shared" si="47"/>
        <v>0</v>
      </c>
      <c r="AV1925" s="38">
        <f t="shared" si="48"/>
        <v>3</v>
      </c>
      <c r="AW1925" s="38">
        <f t="shared" si="51"/>
        <v>0</v>
      </c>
      <c r="AX1925" s="38">
        <f t="shared" si="52"/>
        <v>-1</v>
      </c>
      <c r="AY1925" s="38">
        <f t="shared" si="49"/>
        <v>-0.003785911032</v>
      </c>
      <c r="AZ1925" s="12">
        <f t="shared" si="30"/>
        <v>137.72863</v>
      </c>
      <c r="BA1925" s="12">
        <f t="shared" si="41"/>
        <v>105.8348375</v>
      </c>
      <c r="BB1925" s="12">
        <f t="shared" si="53"/>
        <v>129.381388</v>
      </c>
      <c r="BC1925" s="12">
        <f t="shared" si="50"/>
        <v>-0.003785911032</v>
      </c>
      <c r="BD1925" s="12">
        <f t="shared" si="54"/>
        <v>122.5610358</v>
      </c>
    </row>
    <row r="1926" ht="14.25" customHeight="1">
      <c r="A1926" s="7">
        <v>39315.0</v>
      </c>
      <c r="B1926" s="21" t="s">
        <v>90</v>
      </c>
      <c r="C1926" s="8">
        <v>42.218212</v>
      </c>
      <c r="D1926" s="33">
        <f t="shared" si="5"/>
        <v>-0.00233200002</v>
      </c>
      <c r="E1926" s="33">
        <f t="shared" si="7"/>
        <v>0.01920795883</v>
      </c>
      <c r="F1926" s="33">
        <f t="shared" si="9"/>
        <v>-0.010266192</v>
      </c>
      <c r="G1926" s="33">
        <f t="shared" si="11"/>
        <v>0.03305186576</v>
      </c>
      <c r="H1926" s="33">
        <f t="shared" si="20"/>
        <v>0.982337368</v>
      </c>
      <c r="I1926" s="45">
        <f t="shared" si="31"/>
        <v>-0.529468221</v>
      </c>
      <c r="J1926" s="45">
        <f t="shared" si="43"/>
        <v>1.042290509</v>
      </c>
      <c r="K1926" s="21" t="s">
        <v>91</v>
      </c>
      <c r="L1926" s="8">
        <v>16.266756</v>
      </c>
      <c r="M1926" s="33">
        <f t="shared" si="6"/>
        <v>-0.008986936367</v>
      </c>
      <c r="N1926" s="33">
        <f t="shared" si="8"/>
        <v>-0.002031549945</v>
      </c>
      <c r="O1926" s="33">
        <f t="shared" si="10"/>
        <v>-0.007895240168</v>
      </c>
      <c r="P1926" s="33">
        <f t="shared" si="12"/>
        <v>0.01522023126</v>
      </c>
      <c r="Q1926" s="45">
        <f t="shared" si="21"/>
        <v>-0.3322215042</v>
      </c>
      <c r="R1926" s="45">
        <f t="shared" si="32"/>
        <v>-0.9416924118</v>
      </c>
      <c r="S1926" s="45">
        <f t="shared" si="44"/>
        <v>0.1750907585</v>
      </c>
      <c r="T1926" s="33">
        <f t="shared" si="22"/>
        <v>1.314558872</v>
      </c>
      <c r="U1926" s="33">
        <f t="shared" si="33"/>
        <v>0.4122241908</v>
      </c>
      <c r="V1926" s="33">
        <f t="shared" si="42"/>
        <v>0.8671997504</v>
      </c>
      <c r="W1926" s="44">
        <f t="shared" si="13"/>
        <v>0.01513352799</v>
      </c>
      <c r="X1926" s="44">
        <f t="shared" si="14"/>
        <v>0.012950309</v>
      </c>
      <c r="Y1926" s="33">
        <f t="shared" si="15"/>
        <v>0.8557362839</v>
      </c>
      <c r="Z1926" s="43">
        <v>1.0</v>
      </c>
      <c r="AA1926" s="33">
        <f t="shared" si="16"/>
        <v>1.855736284</v>
      </c>
      <c r="AB1926" s="33">
        <f t="shared" si="17"/>
        <v>0.4611303294</v>
      </c>
      <c r="AC1926" s="33">
        <f t="shared" si="18"/>
        <v>0.5388696706</v>
      </c>
      <c r="AD1926" s="33">
        <f t="shared" si="19"/>
        <v>0.00315594677</v>
      </c>
      <c r="AE1926" s="34">
        <f t="shared" si="23"/>
        <v>-1</v>
      </c>
      <c r="AF1926" s="34">
        <f t="shared" si="24"/>
        <v>0</v>
      </c>
      <c r="AG1926" s="34">
        <f t="shared" si="25"/>
        <v>0</v>
      </c>
      <c r="AH1926" s="34">
        <f t="shared" si="26"/>
        <v>4</v>
      </c>
      <c r="AI1926" s="34">
        <f t="shared" si="28"/>
        <v>0</v>
      </c>
      <c r="AJ1926" s="34">
        <f t="shared" si="29"/>
        <v>-1</v>
      </c>
      <c r="AK1926" s="34">
        <f t="shared" si="27"/>
        <v>-0.00315594677</v>
      </c>
      <c r="AL1926" s="36">
        <f t="shared" si="34"/>
        <v>0</v>
      </c>
      <c r="AM1926" s="36">
        <f t="shared" si="35"/>
        <v>0</v>
      </c>
      <c r="AN1926" s="46">
        <f t="shared" si="36"/>
        <v>0</v>
      </c>
      <c r="AO1926" s="36">
        <f t="shared" si="37"/>
        <v>4</v>
      </c>
      <c r="AP1926" s="36">
        <f t="shared" si="39"/>
        <v>0</v>
      </c>
      <c r="AQ1926" s="36">
        <f t="shared" si="40"/>
        <v>-1</v>
      </c>
      <c r="AR1926" s="36">
        <f t="shared" si="38"/>
        <v>-0.00315594677</v>
      </c>
      <c r="AS1926" s="38">
        <f t="shared" si="45"/>
        <v>0</v>
      </c>
      <c r="AT1926" s="38">
        <f t="shared" si="46"/>
        <v>0</v>
      </c>
      <c r="AU1926" s="38">
        <f t="shared" si="47"/>
        <v>0</v>
      </c>
      <c r="AV1926" s="38">
        <f t="shared" si="48"/>
        <v>4</v>
      </c>
      <c r="AW1926" s="38">
        <f t="shared" si="51"/>
        <v>0</v>
      </c>
      <c r="AX1926" s="38">
        <f t="shared" si="52"/>
        <v>-1</v>
      </c>
      <c r="AY1926" s="38">
        <f t="shared" si="49"/>
        <v>-0.00315594677</v>
      </c>
      <c r="AZ1926" s="12">
        <f t="shared" si="30"/>
        <v>137.2939657</v>
      </c>
      <c r="BA1926" s="12">
        <f t="shared" si="41"/>
        <v>105.5008284</v>
      </c>
      <c r="BB1926" s="12">
        <f t="shared" si="53"/>
        <v>128.9730672</v>
      </c>
      <c r="BC1926" s="12">
        <f t="shared" si="50"/>
        <v>-0.00315594677</v>
      </c>
      <c r="BD1926" s="12">
        <f t="shared" si="54"/>
        <v>122.1742397</v>
      </c>
    </row>
    <row r="1927" ht="14.25" customHeight="1">
      <c r="A1927" s="7">
        <v>39316.0</v>
      </c>
      <c r="B1927" s="21" t="s">
        <v>90</v>
      </c>
      <c r="C1927" s="8">
        <v>42.434082</v>
      </c>
      <c r="D1927" s="33">
        <f t="shared" si="5"/>
        <v>0.005113196172</v>
      </c>
      <c r="E1927" s="33">
        <f t="shared" si="7"/>
        <v>0.02168110301</v>
      </c>
      <c r="F1927" s="33">
        <f t="shared" si="9"/>
        <v>-0.01629998485</v>
      </c>
      <c r="G1927" s="33">
        <f t="shared" si="11"/>
        <v>0.007025839155</v>
      </c>
      <c r="H1927" s="33">
        <f t="shared" si="20"/>
        <v>1.076898822</v>
      </c>
      <c r="I1927" s="45">
        <f t="shared" si="31"/>
        <v>-0.7763954032</v>
      </c>
      <c r="J1927" s="45">
        <f t="shared" si="43"/>
        <v>0.1637262846</v>
      </c>
      <c r="K1927" s="21" t="s">
        <v>91</v>
      </c>
      <c r="L1927" s="8">
        <v>16.242664</v>
      </c>
      <c r="M1927" s="33">
        <f t="shared" si="6"/>
        <v>-0.00148105744</v>
      </c>
      <c r="N1927" s="33">
        <f t="shared" si="8"/>
        <v>0.002229471425</v>
      </c>
      <c r="O1927" s="33">
        <f t="shared" si="10"/>
        <v>-0.03419271129</v>
      </c>
      <c r="P1927" s="33">
        <f t="shared" si="12"/>
        <v>-0.001850575237</v>
      </c>
      <c r="Q1927" s="45">
        <f t="shared" si="21"/>
        <v>-0.1270432836</v>
      </c>
      <c r="R1927" s="45">
        <f t="shared" si="32"/>
        <v>-2.425990406</v>
      </c>
      <c r="S1927" s="45">
        <f t="shared" si="44"/>
        <v>-0.6202131725</v>
      </c>
      <c r="T1927" s="33">
        <f t="shared" si="22"/>
        <v>1.203942105</v>
      </c>
      <c r="U1927" s="33">
        <f t="shared" si="33"/>
        <v>1.649595003</v>
      </c>
      <c r="V1927" s="33">
        <f t="shared" si="42"/>
        <v>0.7839394571</v>
      </c>
      <c r="W1927" s="44">
        <f t="shared" si="13"/>
        <v>0.01350914945</v>
      </c>
      <c r="X1927" s="44">
        <f t="shared" si="14"/>
        <v>0.01248027649</v>
      </c>
      <c r="Y1927" s="33">
        <f t="shared" si="15"/>
        <v>0.9238388056</v>
      </c>
      <c r="Z1927" s="43">
        <v>1.0</v>
      </c>
      <c r="AA1927" s="33">
        <f t="shared" si="16"/>
        <v>1.923838806</v>
      </c>
      <c r="AB1927" s="33">
        <f t="shared" si="17"/>
        <v>0.4802059314</v>
      </c>
      <c r="AC1927" s="33">
        <f t="shared" si="18"/>
        <v>0.5197940686</v>
      </c>
      <c r="AD1927" s="33">
        <f t="shared" si="19"/>
        <v>-0.006500920255</v>
      </c>
      <c r="AE1927" s="34">
        <f t="shared" si="23"/>
        <v>-1</v>
      </c>
      <c r="AF1927" s="34">
        <f t="shared" si="24"/>
        <v>0</v>
      </c>
      <c r="AG1927" s="34">
        <f t="shared" si="25"/>
        <v>0</v>
      </c>
      <c r="AH1927" s="34">
        <f t="shared" si="26"/>
        <v>5</v>
      </c>
      <c r="AI1927" s="34">
        <f t="shared" si="28"/>
        <v>0</v>
      </c>
      <c r="AJ1927" s="34">
        <f t="shared" si="29"/>
        <v>-1</v>
      </c>
      <c r="AK1927" s="34">
        <f t="shared" si="27"/>
        <v>0.006500920255</v>
      </c>
      <c r="AL1927" s="36">
        <f t="shared" si="34"/>
        <v>-1</v>
      </c>
      <c r="AM1927" s="36">
        <f t="shared" si="35"/>
        <v>0</v>
      </c>
      <c r="AN1927" s="46">
        <f t="shared" si="36"/>
        <v>0</v>
      </c>
      <c r="AO1927" s="36">
        <f t="shared" si="37"/>
        <v>5</v>
      </c>
      <c r="AP1927" s="36">
        <f t="shared" si="39"/>
        <v>0</v>
      </c>
      <c r="AQ1927" s="36">
        <f t="shared" si="40"/>
        <v>-1</v>
      </c>
      <c r="AR1927" s="36">
        <f t="shared" si="38"/>
        <v>0.006500920255</v>
      </c>
      <c r="AS1927" s="38">
        <f t="shared" si="45"/>
        <v>0</v>
      </c>
      <c r="AT1927" s="38">
        <f t="shared" si="46"/>
        <v>0</v>
      </c>
      <c r="AU1927" s="38">
        <f t="shared" si="47"/>
        <v>0</v>
      </c>
      <c r="AV1927" s="38">
        <f t="shared" si="48"/>
        <v>5</v>
      </c>
      <c r="AW1927" s="38">
        <f t="shared" si="51"/>
        <v>0</v>
      </c>
      <c r="AX1927" s="38">
        <f t="shared" si="52"/>
        <v>-1</v>
      </c>
      <c r="AY1927" s="38">
        <f t="shared" si="49"/>
        <v>0.006500920255</v>
      </c>
      <c r="AZ1927" s="12">
        <f t="shared" si="30"/>
        <v>138.1865029</v>
      </c>
      <c r="BA1927" s="12">
        <f t="shared" si="41"/>
        <v>106.1866809</v>
      </c>
      <c r="BB1927" s="12">
        <f t="shared" si="53"/>
        <v>129.8115109</v>
      </c>
      <c r="BC1927" s="12">
        <f t="shared" si="50"/>
        <v>0.006500920255</v>
      </c>
      <c r="BD1927" s="12">
        <f t="shared" si="54"/>
        <v>122.9684847</v>
      </c>
    </row>
    <row r="1928" ht="14.25" customHeight="1">
      <c r="A1928" s="7">
        <v>39317.0</v>
      </c>
      <c r="B1928" s="21" t="s">
        <v>90</v>
      </c>
      <c r="C1928" s="8">
        <v>41.885166</v>
      </c>
      <c r="D1928" s="33">
        <f t="shared" si="5"/>
        <v>-0.01293573406</v>
      </c>
      <c r="E1928" s="33">
        <f t="shared" si="7"/>
        <v>-0.006727971437</v>
      </c>
      <c r="F1928" s="33">
        <f t="shared" si="9"/>
        <v>-0.008613114298</v>
      </c>
      <c r="G1928" s="33">
        <f t="shared" si="11"/>
        <v>0.01600897296</v>
      </c>
      <c r="H1928" s="33">
        <f t="shared" si="20"/>
        <v>-0.3749055524</v>
      </c>
      <c r="I1928" s="45">
        <f t="shared" si="31"/>
        <v>-0.4023133402</v>
      </c>
      <c r="J1928" s="45">
        <f t="shared" si="43"/>
        <v>0.4912197699</v>
      </c>
      <c r="K1928" s="21" t="s">
        <v>91</v>
      </c>
      <c r="L1928" s="8">
        <v>16.251698</v>
      </c>
      <c r="M1928" s="33">
        <f t="shared" si="6"/>
        <v>0.0005561895512</v>
      </c>
      <c r="N1928" s="33">
        <f t="shared" si="8"/>
        <v>0.007465312874</v>
      </c>
      <c r="O1928" s="33">
        <f t="shared" si="10"/>
        <v>-0.03348232406</v>
      </c>
      <c r="P1928" s="33">
        <f t="shared" si="12"/>
        <v>0.01887486339</v>
      </c>
      <c r="Q1928" s="45">
        <f t="shared" si="21"/>
        <v>0.1429091128</v>
      </c>
      <c r="R1928" s="45">
        <f t="shared" si="32"/>
        <v>-2.269035191</v>
      </c>
      <c r="S1928" s="45">
        <f t="shared" si="44"/>
        <v>0.3300179027</v>
      </c>
      <c r="T1928" s="33">
        <f t="shared" si="22"/>
        <v>-0.5178146652</v>
      </c>
      <c r="U1928" s="33">
        <f t="shared" si="33"/>
        <v>1.86672185</v>
      </c>
      <c r="V1928" s="33">
        <f t="shared" si="42"/>
        <v>0.1612018672</v>
      </c>
      <c r="W1928" s="44">
        <f t="shared" si="13"/>
        <v>0.01288423126</v>
      </c>
      <c r="X1928" s="44">
        <f t="shared" si="14"/>
        <v>0.01158004834</v>
      </c>
      <c r="Y1928" s="33">
        <f t="shared" si="15"/>
        <v>0.8987768148</v>
      </c>
      <c r="Z1928" s="43">
        <v>1.0</v>
      </c>
      <c r="AA1928" s="33">
        <f t="shared" si="16"/>
        <v>1.898776815</v>
      </c>
      <c r="AB1928" s="33">
        <f t="shared" si="17"/>
        <v>0.4733451598</v>
      </c>
      <c r="AC1928" s="33">
        <f t="shared" si="18"/>
        <v>0.5266548402</v>
      </c>
      <c r="AD1928" s="33">
        <f t="shared" si="19"/>
        <v>0.001965702732</v>
      </c>
      <c r="AE1928" s="34">
        <f t="shared" si="23"/>
        <v>0</v>
      </c>
      <c r="AF1928" s="34">
        <f t="shared" si="24"/>
        <v>0</v>
      </c>
      <c r="AG1928" s="34">
        <f t="shared" si="25"/>
        <v>0</v>
      </c>
      <c r="AH1928" s="34">
        <f t="shared" si="26"/>
        <v>0</v>
      </c>
      <c r="AI1928" s="34">
        <f t="shared" si="28"/>
        <v>1</v>
      </c>
      <c r="AJ1928" s="34">
        <f t="shared" si="29"/>
        <v>0</v>
      </c>
      <c r="AK1928" s="34">
        <f t="shared" si="27"/>
        <v>0</v>
      </c>
      <c r="AL1928" s="36">
        <f t="shared" si="34"/>
        <v>-1</v>
      </c>
      <c r="AM1928" s="36">
        <f t="shared" si="35"/>
        <v>0</v>
      </c>
      <c r="AN1928" s="46">
        <f t="shared" si="36"/>
        <v>0</v>
      </c>
      <c r="AO1928" s="36">
        <f t="shared" si="37"/>
        <v>1</v>
      </c>
      <c r="AP1928" s="36">
        <f t="shared" si="39"/>
        <v>1</v>
      </c>
      <c r="AQ1928" s="36">
        <f t="shared" si="40"/>
        <v>-1</v>
      </c>
      <c r="AR1928" s="36">
        <f t="shared" si="38"/>
        <v>-0.001965702732</v>
      </c>
      <c r="AS1928" s="38">
        <f t="shared" si="45"/>
        <v>0</v>
      </c>
      <c r="AT1928" s="38">
        <f t="shared" si="46"/>
        <v>0</v>
      </c>
      <c r="AU1928" s="38">
        <f t="shared" si="47"/>
        <v>0</v>
      </c>
      <c r="AV1928" s="38">
        <f t="shared" si="48"/>
        <v>0</v>
      </c>
      <c r="AW1928" s="38">
        <f t="shared" si="51"/>
        <v>1</v>
      </c>
      <c r="AX1928" s="38">
        <f t="shared" si="52"/>
        <v>0</v>
      </c>
      <c r="AY1928" s="38">
        <f t="shared" si="49"/>
        <v>0</v>
      </c>
      <c r="AZ1928" s="12">
        <f t="shared" si="30"/>
        <v>138.1865029</v>
      </c>
      <c r="BA1928" s="12">
        <f t="shared" si="41"/>
        <v>105.9779494</v>
      </c>
      <c r="BB1928" s="12">
        <f t="shared" si="53"/>
        <v>129.8115109</v>
      </c>
      <c r="BC1928" s="12">
        <f t="shared" si="50"/>
        <v>-0.0006552342439</v>
      </c>
      <c r="BD1928" s="12">
        <f t="shared" si="54"/>
        <v>122.8879115</v>
      </c>
    </row>
    <row r="1929" ht="14.25" customHeight="1">
      <c r="A1929" s="7">
        <v>39318.0</v>
      </c>
      <c r="B1929" s="21" t="s">
        <v>90</v>
      </c>
      <c r="C1929" s="8">
        <v>42.076366</v>
      </c>
      <c r="D1929" s="33">
        <f t="shared" si="5"/>
        <v>0.004564861937</v>
      </c>
      <c r="E1929" s="33">
        <f t="shared" si="7"/>
        <v>-0.0167195023</v>
      </c>
      <c r="F1929" s="33">
        <f t="shared" si="9"/>
        <v>0.003973721868</v>
      </c>
      <c r="G1929" s="33">
        <f t="shared" si="11"/>
        <v>0.03898888169</v>
      </c>
      <c r="H1929" s="33">
        <f t="shared" si="20"/>
        <v>-0.8684959655</v>
      </c>
      <c r="I1929" s="45">
        <f t="shared" si="31"/>
        <v>0.1856027606</v>
      </c>
      <c r="J1929" s="45">
        <f t="shared" si="43"/>
        <v>1.30098019</v>
      </c>
      <c r="K1929" s="21" t="s">
        <v>91</v>
      </c>
      <c r="L1929" s="8">
        <v>16.257717</v>
      </c>
      <c r="M1929" s="33">
        <f t="shared" si="6"/>
        <v>0.0003703613001</v>
      </c>
      <c r="N1929" s="33">
        <f t="shared" si="8"/>
        <v>-0.00826506929</v>
      </c>
      <c r="O1929" s="33">
        <f t="shared" si="10"/>
        <v>-0.01782546712</v>
      </c>
      <c r="P1929" s="33">
        <f t="shared" si="12"/>
        <v>0.03289954779</v>
      </c>
      <c r="Q1929" s="45">
        <f t="shared" si="21"/>
        <v>-0.6505547148</v>
      </c>
      <c r="R1929" s="45">
        <f t="shared" si="32"/>
        <v>-1.332496779</v>
      </c>
      <c r="S1929" s="45">
        <f t="shared" si="44"/>
        <v>0.9629262387</v>
      </c>
      <c r="T1929" s="33">
        <f t="shared" si="22"/>
        <v>-0.2179412507</v>
      </c>
      <c r="U1929" s="33">
        <f t="shared" si="33"/>
        <v>1.518099539</v>
      </c>
      <c r="V1929" s="33">
        <f t="shared" si="42"/>
        <v>0.3380539516</v>
      </c>
      <c r="W1929" s="44">
        <f t="shared" si="13"/>
        <v>0.01213904613</v>
      </c>
      <c r="X1929" s="44">
        <f t="shared" si="14"/>
        <v>0.01109068298</v>
      </c>
      <c r="Y1929" s="33">
        <f t="shared" si="15"/>
        <v>0.9136371069</v>
      </c>
      <c r="Z1929" s="43">
        <v>1.0</v>
      </c>
      <c r="AA1929" s="33">
        <f t="shared" si="16"/>
        <v>1.913637107</v>
      </c>
      <c r="AB1929" s="33">
        <f t="shared" si="17"/>
        <v>0.4774348823</v>
      </c>
      <c r="AC1929" s="33">
        <f t="shared" si="18"/>
        <v>0.5225651177</v>
      </c>
      <c r="AD1929" s="33">
        <f t="shared" si="19"/>
        <v>-0.0009368181645</v>
      </c>
      <c r="AE1929" s="34">
        <f t="shared" si="23"/>
        <v>0</v>
      </c>
      <c r="AF1929" s="34">
        <f t="shared" si="24"/>
        <v>0</v>
      </c>
      <c r="AG1929" s="34">
        <f t="shared" si="25"/>
        <v>0</v>
      </c>
      <c r="AH1929" s="34">
        <f t="shared" si="26"/>
        <v>0</v>
      </c>
      <c r="AI1929" s="34">
        <f t="shared" si="28"/>
        <v>0</v>
      </c>
      <c r="AJ1929" s="34">
        <f t="shared" si="29"/>
        <v>0</v>
      </c>
      <c r="AK1929" s="34">
        <f t="shared" si="27"/>
        <v>0</v>
      </c>
      <c r="AL1929" s="36">
        <f t="shared" si="34"/>
        <v>-1</v>
      </c>
      <c r="AM1929" s="36">
        <f t="shared" si="35"/>
        <v>0</v>
      </c>
      <c r="AN1929" s="46">
        <f t="shared" si="36"/>
        <v>0</v>
      </c>
      <c r="AO1929" s="36">
        <f t="shared" si="37"/>
        <v>2</v>
      </c>
      <c r="AP1929" s="36">
        <f t="shared" si="39"/>
        <v>0</v>
      </c>
      <c r="AQ1929" s="36">
        <f t="shared" si="40"/>
        <v>-1</v>
      </c>
      <c r="AR1929" s="36">
        <f t="shared" si="38"/>
        <v>0.0009368181645</v>
      </c>
      <c r="AS1929" s="38">
        <f t="shared" si="45"/>
        <v>0</v>
      </c>
      <c r="AT1929" s="38">
        <f t="shared" si="46"/>
        <v>0</v>
      </c>
      <c r="AU1929" s="38">
        <f t="shared" si="47"/>
        <v>0</v>
      </c>
      <c r="AV1929" s="38">
        <f t="shared" si="48"/>
        <v>0</v>
      </c>
      <c r="AW1929" s="38">
        <f t="shared" si="51"/>
        <v>0</v>
      </c>
      <c r="AX1929" s="38">
        <f t="shared" si="52"/>
        <v>0</v>
      </c>
      <c r="AY1929" s="38">
        <f t="shared" si="49"/>
        <v>0</v>
      </c>
      <c r="AZ1929" s="12">
        <f t="shared" si="30"/>
        <v>138.1865029</v>
      </c>
      <c r="BA1929" s="12">
        <f t="shared" si="41"/>
        <v>106.0772315</v>
      </c>
      <c r="BB1929" s="12">
        <f t="shared" si="53"/>
        <v>129.8115109</v>
      </c>
      <c r="BC1929" s="12">
        <f t="shared" si="50"/>
        <v>0.0003122727215</v>
      </c>
      <c r="BD1929" s="12">
        <f t="shared" si="54"/>
        <v>122.9262861</v>
      </c>
    </row>
    <row r="1930" ht="14.25" customHeight="1">
      <c r="A1930" s="7">
        <v>39321.0</v>
      </c>
      <c r="B1930" s="21" t="s">
        <v>90</v>
      </c>
      <c r="C1930" s="8">
        <v>42.002342</v>
      </c>
      <c r="D1930" s="33">
        <f t="shared" si="5"/>
        <v>-0.001759277405</v>
      </c>
      <c r="E1930" s="33">
        <f t="shared" si="7"/>
        <v>-0.007433272219</v>
      </c>
      <c r="F1930" s="33">
        <f t="shared" si="9"/>
        <v>0.0002938080146</v>
      </c>
      <c r="G1930" s="33">
        <f t="shared" si="11"/>
        <v>0.03338341027</v>
      </c>
      <c r="H1930" s="33">
        <f t="shared" si="20"/>
        <v>-0.3935586298</v>
      </c>
      <c r="I1930" s="45">
        <f t="shared" si="31"/>
        <v>0.01247323025</v>
      </c>
      <c r="J1930" s="45">
        <f t="shared" si="43"/>
        <v>1.083700243</v>
      </c>
      <c r="K1930" s="21" t="s">
        <v>91</v>
      </c>
      <c r="L1930" s="8">
        <v>16.260731</v>
      </c>
      <c r="M1930" s="33">
        <f t="shared" si="6"/>
        <v>0.0001853888833</v>
      </c>
      <c r="N1930" s="33">
        <f t="shared" si="8"/>
        <v>-0.00935399503</v>
      </c>
      <c r="O1930" s="33">
        <f t="shared" si="10"/>
        <v>-0.00935399503</v>
      </c>
      <c r="P1930" s="33">
        <f t="shared" si="12"/>
        <v>0.0309219572</v>
      </c>
      <c r="Q1930" s="45">
        <f t="shared" si="21"/>
        <v>-0.682213481</v>
      </c>
      <c r="R1930" s="45">
        <f t="shared" si="32"/>
        <v>-0.8638866612</v>
      </c>
      <c r="S1930" s="45">
        <f t="shared" si="44"/>
        <v>0.8456563938</v>
      </c>
      <c r="T1930" s="33">
        <f t="shared" si="22"/>
        <v>0.2886548511</v>
      </c>
      <c r="U1930" s="33">
        <f t="shared" si="33"/>
        <v>0.8763598915</v>
      </c>
      <c r="V1930" s="33">
        <f t="shared" si="42"/>
        <v>0.2380438489</v>
      </c>
      <c r="W1930" s="44">
        <f t="shared" si="13"/>
        <v>0.01216016783</v>
      </c>
      <c r="X1930" s="44">
        <f t="shared" si="14"/>
        <v>0.01109509926</v>
      </c>
      <c r="Y1930" s="33">
        <f t="shared" si="15"/>
        <v>0.9124133335</v>
      </c>
      <c r="Z1930" s="43">
        <v>1.0</v>
      </c>
      <c r="AA1930" s="33">
        <f t="shared" si="16"/>
        <v>1.912413334</v>
      </c>
      <c r="AB1930" s="33">
        <f t="shared" si="17"/>
        <v>0.4771004874</v>
      </c>
      <c r="AC1930" s="33">
        <f t="shared" si="18"/>
        <v>0.5228995126</v>
      </c>
      <c r="AD1930" s="33">
        <f t="shared" si="19"/>
        <v>0.003127620632</v>
      </c>
      <c r="AE1930" s="34">
        <f t="shared" si="23"/>
        <v>0</v>
      </c>
      <c r="AF1930" s="34">
        <f t="shared" si="24"/>
        <v>0</v>
      </c>
      <c r="AG1930" s="34">
        <f t="shared" si="25"/>
        <v>0</v>
      </c>
      <c r="AH1930" s="34">
        <f t="shared" si="26"/>
        <v>0</v>
      </c>
      <c r="AI1930" s="34">
        <f t="shared" si="28"/>
        <v>0</v>
      </c>
      <c r="AJ1930" s="34">
        <f t="shared" si="29"/>
        <v>0</v>
      </c>
      <c r="AK1930" s="34">
        <f t="shared" si="27"/>
        <v>0</v>
      </c>
      <c r="AL1930" s="36">
        <f t="shared" si="34"/>
        <v>0</v>
      </c>
      <c r="AM1930" s="36">
        <f t="shared" si="35"/>
        <v>0</v>
      </c>
      <c r="AN1930" s="46">
        <f t="shared" si="36"/>
        <v>0</v>
      </c>
      <c r="AO1930" s="36">
        <f t="shared" si="37"/>
        <v>3</v>
      </c>
      <c r="AP1930" s="36">
        <f t="shared" si="39"/>
        <v>0</v>
      </c>
      <c r="AQ1930" s="36">
        <f t="shared" si="40"/>
        <v>-1</v>
      </c>
      <c r="AR1930" s="36">
        <f t="shared" si="38"/>
        <v>-0.003127620632</v>
      </c>
      <c r="AS1930" s="38">
        <f t="shared" si="45"/>
        <v>0</v>
      </c>
      <c r="AT1930" s="38">
        <f t="shared" si="46"/>
        <v>0</v>
      </c>
      <c r="AU1930" s="38">
        <f t="shared" si="47"/>
        <v>0</v>
      </c>
      <c r="AV1930" s="38">
        <f t="shared" si="48"/>
        <v>0</v>
      </c>
      <c r="AW1930" s="38">
        <f t="shared" si="51"/>
        <v>0</v>
      </c>
      <c r="AX1930" s="38">
        <f t="shared" si="52"/>
        <v>0</v>
      </c>
      <c r="AY1930" s="38">
        <f t="shared" si="49"/>
        <v>0</v>
      </c>
      <c r="AZ1930" s="12">
        <f t="shared" si="30"/>
        <v>138.1865029</v>
      </c>
      <c r="BA1930" s="12">
        <f t="shared" si="41"/>
        <v>105.7454621</v>
      </c>
      <c r="BB1930" s="12">
        <f t="shared" si="53"/>
        <v>129.8115109</v>
      </c>
      <c r="BC1930" s="12">
        <f t="shared" si="50"/>
        <v>-0.001042540211</v>
      </c>
      <c r="BD1930" s="12">
        <f t="shared" si="54"/>
        <v>122.7981305</v>
      </c>
    </row>
    <row r="1931" ht="14.25" customHeight="1">
      <c r="A1931" s="7">
        <v>39322.0</v>
      </c>
      <c r="B1931" s="21" t="s">
        <v>90</v>
      </c>
      <c r="C1931" s="8">
        <v>41.638439</v>
      </c>
      <c r="D1931" s="33">
        <f t="shared" si="5"/>
        <v>-0.008663874029</v>
      </c>
      <c r="E1931" s="33">
        <f t="shared" si="7"/>
        <v>-0.01373277011</v>
      </c>
      <c r="F1931" s="33">
        <f t="shared" si="9"/>
        <v>0.005211410234</v>
      </c>
      <c r="G1931" s="33">
        <f t="shared" si="11"/>
        <v>0.02880217932</v>
      </c>
      <c r="H1931" s="33">
        <f t="shared" si="20"/>
        <v>-0.6961262211</v>
      </c>
      <c r="I1931" s="45">
        <f t="shared" si="31"/>
        <v>0.2374134384</v>
      </c>
      <c r="J1931" s="45">
        <f t="shared" si="43"/>
        <v>0.9135693079</v>
      </c>
      <c r="K1931" s="21" t="s">
        <v>91</v>
      </c>
      <c r="L1931" s="8">
        <v>16.034929</v>
      </c>
      <c r="M1931" s="33">
        <f t="shared" si="6"/>
        <v>-0.01388633758</v>
      </c>
      <c r="N1931" s="33">
        <f t="shared" si="8"/>
        <v>-0.01425158157</v>
      </c>
      <c r="O1931" s="33">
        <f t="shared" si="10"/>
        <v>-0.01625417871</v>
      </c>
      <c r="P1931" s="33">
        <f t="shared" si="12"/>
        <v>0.02206862123</v>
      </c>
      <c r="Q1931" s="45">
        <f t="shared" si="21"/>
        <v>-0.9176520379</v>
      </c>
      <c r="R1931" s="45">
        <f t="shared" si="32"/>
        <v>-1.189905894</v>
      </c>
      <c r="S1931" s="45">
        <f t="shared" si="44"/>
        <v>0.4176297082</v>
      </c>
      <c r="T1931" s="33">
        <f t="shared" si="22"/>
        <v>0.2215258168</v>
      </c>
      <c r="U1931" s="33">
        <f t="shared" si="33"/>
        <v>1.427319333</v>
      </c>
      <c r="V1931" s="33">
        <f t="shared" si="42"/>
        <v>0.4959395998</v>
      </c>
      <c r="W1931" s="44">
        <f t="shared" si="13"/>
        <v>0.01231319345</v>
      </c>
      <c r="X1931" s="44">
        <f t="shared" si="14"/>
        <v>0.01153157392</v>
      </c>
      <c r="Y1931" s="33">
        <f t="shared" si="15"/>
        <v>0.9365217858</v>
      </c>
      <c r="Z1931" s="43">
        <v>1.0</v>
      </c>
      <c r="AA1931" s="33">
        <f t="shared" si="16"/>
        <v>1.936521786</v>
      </c>
      <c r="AB1931" s="33">
        <f t="shared" si="17"/>
        <v>0.4836102504</v>
      </c>
      <c r="AC1931" s="33">
        <f t="shared" si="18"/>
        <v>0.5163897496</v>
      </c>
      <c r="AD1931" s="33">
        <f t="shared" si="19"/>
        <v>0.002447091107</v>
      </c>
      <c r="AE1931" s="34">
        <f t="shared" si="23"/>
        <v>0</v>
      </c>
      <c r="AF1931" s="34">
        <f t="shared" si="24"/>
        <v>0</v>
      </c>
      <c r="AG1931" s="34">
        <f t="shared" si="25"/>
        <v>0</v>
      </c>
      <c r="AH1931" s="34">
        <f t="shared" si="26"/>
        <v>0</v>
      </c>
      <c r="AI1931" s="34">
        <f t="shared" si="28"/>
        <v>0</v>
      </c>
      <c r="AJ1931" s="34">
        <f t="shared" si="29"/>
        <v>0</v>
      </c>
      <c r="AK1931" s="34">
        <f t="shared" si="27"/>
        <v>0</v>
      </c>
      <c r="AL1931" s="36">
        <f t="shared" si="34"/>
        <v>-1</v>
      </c>
      <c r="AM1931" s="36">
        <f t="shared" si="35"/>
        <v>0</v>
      </c>
      <c r="AN1931" s="46">
        <f t="shared" si="36"/>
        <v>0</v>
      </c>
      <c r="AO1931" s="36">
        <f t="shared" si="37"/>
        <v>4</v>
      </c>
      <c r="AP1931" s="36">
        <f t="shared" si="39"/>
        <v>0</v>
      </c>
      <c r="AQ1931" s="36">
        <f t="shared" si="40"/>
        <v>-1</v>
      </c>
      <c r="AR1931" s="36">
        <f t="shared" si="38"/>
        <v>-0.002447091107</v>
      </c>
      <c r="AS1931" s="38">
        <f t="shared" si="45"/>
        <v>0</v>
      </c>
      <c r="AT1931" s="38">
        <f t="shared" si="46"/>
        <v>0</v>
      </c>
      <c r="AU1931" s="38">
        <f t="shared" si="47"/>
        <v>0</v>
      </c>
      <c r="AV1931" s="38">
        <f t="shared" si="48"/>
        <v>0</v>
      </c>
      <c r="AW1931" s="38">
        <f t="shared" si="51"/>
        <v>0</v>
      </c>
      <c r="AX1931" s="38">
        <f t="shared" si="52"/>
        <v>0</v>
      </c>
      <c r="AY1931" s="38">
        <f t="shared" si="49"/>
        <v>0</v>
      </c>
      <c r="AZ1931" s="12">
        <f t="shared" si="30"/>
        <v>138.1865029</v>
      </c>
      <c r="BA1931" s="12">
        <f t="shared" si="41"/>
        <v>105.4866934</v>
      </c>
      <c r="BB1931" s="12">
        <f t="shared" si="53"/>
        <v>129.8115109</v>
      </c>
      <c r="BC1931" s="12">
        <f t="shared" si="50"/>
        <v>-0.0008156970358</v>
      </c>
      <c r="BD1931" s="12">
        <f t="shared" si="54"/>
        <v>122.6979644</v>
      </c>
    </row>
    <row r="1932" ht="14.25" customHeight="1">
      <c r="A1932" s="7">
        <v>39323.0</v>
      </c>
      <c r="B1932" s="21" t="s">
        <v>90</v>
      </c>
      <c r="C1932" s="8">
        <v>42.057858</v>
      </c>
      <c r="D1932" s="33">
        <f t="shared" si="5"/>
        <v>0.01007288001</v>
      </c>
      <c r="E1932" s="33">
        <f t="shared" si="7"/>
        <v>-0.008866080807</v>
      </c>
      <c r="F1932" s="33">
        <f t="shared" si="9"/>
        <v>0.0126227958</v>
      </c>
      <c r="G1932" s="33">
        <f t="shared" si="11"/>
        <v>0.0264943985</v>
      </c>
      <c r="H1932" s="33">
        <f t="shared" si="20"/>
        <v>-0.4484841816</v>
      </c>
      <c r="I1932" s="45">
        <f t="shared" si="31"/>
        <v>0.5591792015</v>
      </c>
      <c r="J1932" s="45">
        <f t="shared" si="43"/>
        <v>0.8213515916</v>
      </c>
      <c r="K1932" s="21" t="s">
        <v>91</v>
      </c>
      <c r="L1932" s="8">
        <v>16.110207</v>
      </c>
      <c r="M1932" s="33">
        <f t="shared" si="6"/>
        <v>0.004694626337</v>
      </c>
      <c r="N1932" s="33">
        <f t="shared" si="8"/>
        <v>-0.00815488149</v>
      </c>
      <c r="O1932" s="33">
        <f t="shared" si="10"/>
        <v>-0.00594359114</v>
      </c>
      <c r="P1932" s="33">
        <f t="shared" si="12"/>
        <v>0.004506190541</v>
      </c>
      <c r="Q1932" s="45">
        <f t="shared" si="21"/>
        <v>-0.564397378</v>
      </c>
      <c r="R1932" s="45">
        <f t="shared" si="32"/>
        <v>-0.6476562101</v>
      </c>
      <c r="S1932" s="45">
        <f t="shared" si="44"/>
        <v>-0.4060556372</v>
      </c>
      <c r="T1932" s="33">
        <f t="shared" si="22"/>
        <v>0.1159131963</v>
      </c>
      <c r="U1932" s="33">
        <f t="shared" si="33"/>
        <v>1.206835412</v>
      </c>
      <c r="V1932" s="33">
        <f t="shared" si="42"/>
        <v>1.227407229</v>
      </c>
      <c r="W1932" s="44">
        <f t="shared" si="13"/>
        <v>0.01221796686</v>
      </c>
      <c r="X1932" s="44">
        <f t="shared" si="14"/>
        <v>0.01045850035</v>
      </c>
      <c r="Y1932" s="33">
        <f t="shared" si="15"/>
        <v>0.8559935112</v>
      </c>
      <c r="Z1932" s="43">
        <v>1.0</v>
      </c>
      <c r="AA1932" s="33">
        <f t="shared" si="16"/>
        <v>1.855993511</v>
      </c>
      <c r="AB1932" s="33">
        <f t="shared" si="17"/>
        <v>0.4612050129</v>
      </c>
      <c r="AC1932" s="33">
        <f t="shared" si="18"/>
        <v>0.5387949871</v>
      </c>
      <c r="AD1932" s="33">
        <f t="shared" si="19"/>
        <v>-0.001124023506</v>
      </c>
      <c r="AE1932" s="34">
        <f t="shared" si="23"/>
        <v>0</v>
      </c>
      <c r="AF1932" s="34">
        <f t="shared" si="24"/>
        <v>0</v>
      </c>
      <c r="AG1932" s="34">
        <f t="shared" si="25"/>
        <v>0</v>
      </c>
      <c r="AH1932" s="34">
        <f t="shared" si="26"/>
        <v>0</v>
      </c>
      <c r="AI1932" s="34">
        <f t="shared" si="28"/>
        <v>0</v>
      </c>
      <c r="AJ1932" s="34">
        <f t="shared" si="29"/>
        <v>0</v>
      </c>
      <c r="AK1932" s="34">
        <f t="shared" si="27"/>
        <v>0</v>
      </c>
      <c r="AL1932" s="36">
        <f t="shared" si="34"/>
        <v>-1</v>
      </c>
      <c r="AM1932" s="36">
        <f t="shared" si="35"/>
        <v>0</v>
      </c>
      <c r="AN1932" s="46">
        <f t="shared" si="36"/>
        <v>0</v>
      </c>
      <c r="AO1932" s="36">
        <f t="shared" si="37"/>
        <v>5</v>
      </c>
      <c r="AP1932" s="36">
        <f t="shared" si="39"/>
        <v>0</v>
      </c>
      <c r="AQ1932" s="36">
        <f t="shared" si="40"/>
        <v>-1</v>
      </c>
      <c r="AR1932" s="36">
        <f t="shared" si="38"/>
        <v>0.001124023506</v>
      </c>
      <c r="AS1932" s="38">
        <f t="shared" si="45"/>
        <v>-1</v>
      </c>
      <c r="AT1932" s="38">
        <f t="shared" si="46"/>
        <v>0</v>
      </c>
      <c r="AU1932" s="38">
        <f t="shared" si="47"/>
        <v>0</v>
      </c>
      <c r="AV1932" s="38">
        <f t="shared" si="48"/>
        <v>1</v>
      </c>
      <c r="AW1932" s="38">
        <f t="shared" si="51"/>
        <v>0</v>
      </c>
      <c r="AX1932" s="38">
        <f t="shared" si="52"/>
        <v>-1</v>
      </c>
      <c r="AY1932" s="38">
        <f t="shared" si="49"/>
        <v>0.001124023506</v>
      </c>
      <c r="AZ1932" s="12">
        <f t="shared" si="30"/>
        <v>138.1865029</v>
      </c>
      <c r="BA1932" s="12">
        <f t="shared" si="41"/>
        <v>105.6052629</v>
      </c>
      <c r="BB1932" s="12">
        <f t="shared" si="53"/>
        <v>129.9574221</v>
      </c>
      <c r="BC1932" s="12">
        <f t="shared" si="50"/>
        <v>0.0007493490042</v>
      </c>
      <c r="BD1932" s="12">
        <f t="shared" si="54"/>
        <v>122.789908</v>
      </c>
    </row>
    <row r="1933" ht="14.25" customHeight="1">
      <c r="A1933" s="7">
        <v>39324.0</v>
      </c>
      <c r="B1933" s="21" t="s">
        <v>90</v>
      </c>
      <c r="C1933" s="8">
        <v>41.854313</v>
      </c>
      <c r="D1933" s="33">
        <f t="shared" si="5"/>
        <v>-0.00483964257</v>
      </c>
      <c r="E1933" s="33">
        <f t="shared" si="7"/>
        <v>-0.000736609233</v>
      </c>
      <c r="F1933" s="33">
        <f t="shared" si="9"/>
        <v>-0.007459624784</v>
      </c>
      <c r="G1933" s="33">
        <f t="shared" si="11"/>
        <v>0.0157161324</v>
      </c>
      <c r="H1933" s="33">
        <f t="shared" si="20"/>
        <v>-0.04993635385</v>
      </c>
      <c r="I1933" s="45">
        <f t="shared" si="31"/>
        <v>-0.3821527885</v>
      </c>
      <c r="J1933" s="45">
        <f t="shared" si="43"/>
        <v>0.4400536599</v>
      </c>
      <c r="K1933" s="21" t="s">
        <v>91</v>
      </c>
      <c r="L1933" s="8">
        <v>16.077076</v>
      </c>
      <c r="M1933" s="33">
        <f t="shared" si="6"/>
        <v>-0.002056522303</v>
      </c>
      <c r="N1933" s="33">
        <f t="shared" si="8"/>
        <v>-0.01074484648</v>
      </c>
      <c r="O1933" s="33">
        <f t="shared" si="10"/>
        <v>-0.003359747244</v>
      </c>
      <c r="P1933" s="33">
        <f t="shared" si="12"/>
        <v>-0.004845883067</v>
      </c>
      <c r="Q1933" s="45">
        <f t="shared" si="21"/>
        <v>-0.6907320784</v>
      </c>
      <c r="R1933" s="45">
        <f t="shared" si="32"/>
        <v>-0.5052585834</v>
      </c>
      <c r="S1933" s="45">
        <f t="shared" si="44"/>
        <v>-0.8761638637</v>
      </c>
      <c r="T1933" s="33">
        <f t="shared" si="22"/>
        <v>0.6407957245</v>
      </c>
      <c r="U1933" s="33">
        <f t="shared" si="33"/>
        <v>0.1231057949</v>
      </c>
      <c r="V1933" s="33">
        <f t="shared" si="42"/>
        <v>1.316217524</v>
      </c>
      <c r="W1933" s="44">
        <f t="shared" si="13"/>
        <v>0.01224861281</v>
      </c>
      <c r="X1933" s="44">
        <f t="shared" si="14"/>
        <v>0.0103355133</v>
      </c>
      <c r="Y1933" s="33">
        <f t="shared" si="15"/>
        <v>0.8438109241</v>
      </c>
      <c r="Z1933" s="43">
        <v>1.0</v>
      </c>
      <c r="AA1933" s="33">
        <f t="shared" si="16"/>
        <v>1.843810924</v>
      </c>
      <c r="AB1933" s="33">
        <f t="shared" si="17"/>
        <v>0.45764504</v>
      </c>
      <c r="AC1933" s="33">
        <f t="shared" si="18"/>
        <v>0.54235496</v>
      </c>
      <c r="AD1933" s="33">
        <f t="shared" si="19"/>
        <v>-0.002713037314</v>
      </c>
      <c r="AE1933" s="34">
        <f t="shared" si="23"/>
        <v>0</v>
      </c>
      <c r="AF1933" s="34">
        <f t="shared" si="24"/>
        <v>0</v>
      </c>
      <c r="AG1933" s="34">
        <f t="shared" si="25"/>
        <v>0</v>
      </c>
      <c r="AH1933" s="34">
        <f t="shared" si="26"/>
        <v>0</v>
      </c>
      <c r="AI1933" s="34">
        <f t="shared" si="28"/>
        <v>0</v>
      </c>
      <c r="AJ1933" s="34">
        <f t="shared" si="29"/>
        <v>0</v>
      </c>
      <c r="AK1933" s="34">
        <f t="shared" si="27"/>
        <v>0</v>
      </c>
      <c r="AL1933" s="36">
        <f t="shared" si="34"/>
        <v>0</v>
      </c>
      <c r="AM1933" s="36">
        <f t="shared" si="35"/>
        <v>0</v>
      </c>
      <c r="AN1933" s="46">
        <f t="shared" si="36"/>
        <v>0</v>
      </c>
      <c r="AO1933" s="36">
        <f t="shared" si="37"/>
        <v>0</v>
      </c>
      <c r="AP1933" s="36">
        <f t="shared" si="39"/>
        <v>1</v>
      </c>
      <c r="AQ1933" s="36">
        <f t="shared" si="40"/>
        <v>0</v>
      </c>
      <c r="AR1933" s="36">
        <f t="shared" si="38"/>
        <v>0</v>
      </c>
      <c r="AS1933" s="38">
        <f t="shared" si="45"/>
        <v>-1</v>
      </c>
      <c r="AT1933" s="38">
        <f t="shared" si="46"/>
        <v>0</v>
      </c>
      <c r="AU1933" s="38">
        <f t="shared" si="47"/>
        <v>0</v>
      </c>
      <c r="AV1933" s="38">
        <f t="shared" si="48"/>
        <v>2</v>
      </c>
      <c r="AW1933" s="38">
        <f t="shared" si="51"/>
        <v>0</v>
      </c>
      <c r="AX1933" s="38">
        <f t="shared" si="52"/>
        <v>-1</v>
      </c>
      <c r="AY1933" s="38">
        <f t="shared" si="49"/>
        <v>0.002713037314</v>
      </c>
      <c r="AZ1933" s="12">
        <f t="shared" si="30"/>
        <v>138.1865029</v>
      </c>
      <c r="BA1933" s="12">
        <f t="shared" si="41"/>
        <v>105.6052629</v>
      </c>
      <c r="BB1933" s="12">
        <f t="shared" si="53"/>
        <v>130.3100014</v>
      </c>
      <c r="BC1933" s="12">
        <f t="shared" si="50"/>
        <v>0.0009043457714</v>
      </c>
      <c r="BD1933" s="12">
        <f t="shared" si="54"/>
        <v>122.9009526</v>
      </c>
    </row>
    <row r="1934" ht="14.25" customHeight="1">
      <c r="A1934" s="7">
        <v>39325.0</v>
      </c>
      <c r="B1934" s="21" t="s">
        <v>90</v>
      </c>
      <c r="C1934" s="8">
        <v>41.959156</v>
      </c>
      <c r="D1934" s="33">
        <f t="shared" si="5"/>
        <v>0.002504950923</v>
      </c>
      <c r="E1934" s="33">
        <f t="shared" si="7"/>
        <v>-0.002785649312</v>
      </c>
      <c r="F1934" s="33">
        <f t="shared" si="9"/>
        <v>-0.01945857695</v>
      </c>
      <c r="G1934" s="33">
        <f t="shared" si="11"/>
        <v>0.02346861221</v>
      </c>
      <c r="H1934" s="33">
        <f t="shared" si="20"/>
        <v>-0.1653937181</v>
      </c>
      <c r="I1934" s="45">
        <f t="shared" si="31"/>
        <v>-0.9441832442</v>
      </c>
      <c r="J1934" s="45">
        <f t="shared" si="43"/>
        <v>0.6936034933</v>
      </c>
      <c r="K1934" s="21" t="s">
        <v>91</v>
      </c>
      <c r="L1934" s="8">
        <v>16.191481</v>
      </c>
      <c r="M1934" s="33">
        <f t="shared" si="6"/>
        <v>0.007116032791</v>
      </c>
      <c r="N1934" s="33">
        <f t="shared" si="8"/>
        <v>-0.004074126767</v>
      </c>
      <c r="O1934" s="33">
        <f t="shared" si="10"/>
        <v>-0.01230552312</v>
      </c>
      <c r="P1934" s="33">
        <f t="shared" si="12"/>
        <v>0.009384106965</v>
      </c>
      <c r="Q1934" s="45">
        <f t="shared" si="21"/>
        <v>-0.3474753676</v>
      </c>
      <c r="R1934" s="45">
        <f t="shared" si="32"/>
        <v>-0.9378266127</v>
      </c>
      <c r="S1934" s="45">
        <f t="shared" si="44"/>
        <v>-0.2253138654</v>
      </c>
      <c r="T1934" s="33">
        <f t="shared" si="22"/>
        <v>0.1820816495</v>
      </c>
      <c r="U1934" s="33">
        <f t="shared" si="33"/>
        <v>-0.006356631489</v>
      </c>
      <c r="V1934" s="33">
        <f t="shared" si="42"/>
        <v>0.9189173587</v>
      </c>
      <c r="W1934" s="44">
        <f t="shared" si="13"/>
        <v>0.01217226015</v>
      </c>
      <c r="X1934" s="44">
        <f t="shared" si="14"/>
        <v>0.01032498787</v>
      </c>
      <c r="Y1934" s="33">
        <f t="shared" si="15"/>
        <v>0.8482391721</v>
      </c>
      <c r="Z1934" s="43">
        <v>1.0</v>
      </c>
      <c r="AA1934" s="33">
        <f t="shared" si="16"/>
        <v>1.848239172</v>
      </c>
      <c r="AB1934" s="33">
        <f t="shared" si="17"/>
        <v>0.4589444834</v>
      </c>
      <c r="AC1934" s="33">
        <f t="shared" si="18"/>
        <v>0.5410555166</v>
      </c>
      <c r="AD1934" s="33">
        <f t="shared" si="19"/>
        <v>-0.002023153933</v>
      </c>
      <c r="AE1934" s="34">
        <f t="shared" si="23"/>
        <v>0</v>
      </c>
      <c r="AF1934" s="34">
        <f t="shared" si="24"/>
        <v>0</v>
      </c>
      <c r="AG1934" s="34">
        <f t="shared" si="25"/>
        <v>0</v>
      </c>
      <c r="AH1934" s="34">
        <f t="shared" si="26"/>
        <v>0</v>
      </c>
      <c r="AI1934" s="34">
        <f t="shared" si="28"/>
        <v>0</v>
      </c>
      <c r="AJ1934" s="34">
        <f t="shared" si="29"/>
        <v>0</v>
      </c>
      <c r="AK1934" s="34">
        <f t="shared" si="27"/>
        <v>0</v>
      </c>
      <c r="AL1934" s="36">
        <f t="shared" si="34"/>
        <v>0</v>
      </c>
      <c r="AM1934" s="36">
        <f t="shared" si="35"/>
        <v>0</v>
      </c>
      <c r="AN1934" s="46">
        <f t="shared" si="36"/>
        <v>0</v>
      </c>
      <c r="AO1934" s="36">
        <f t="shared" si="37"/>
        <v>0</v>
      </c>
      <c r="AP1934" s="36">
        <f t="shared" si="39"/>
        <v>0</v>
      </c>
      <c r="AQ1934" s="36">
        <f t="shared" si="40"/>
        <v>0</v>
      </c>
      <c r="AR1934" s="36">
        <f t="shared" si="38"/>
        <v>0</v>
      </c>
      <c r="AS1934" s="38">
        <f t="shared" si="45"/>
        <v>0</v>
      </c>
      <c r="AT1934" s="38">
        <f t="shared" si="46"/>
        <v>0</v>
      </c>
      <c r="AU1934" s="38">
        <f t="shared" si="47"/>
        <v>0</v>
      </c>
      <c r="AV1934" s="38">
        <f t="shared" si="48"/>
        <v>3</v>
      </c>
      <c r="AW1934" s="38">
        <f t="shared" si="51"/>
        <v>0</v>
      </c>
      <c r="AX1934" s="38">
        <f t="shared" si="52"/>
        <v>-1</v>
      </c>
      <c r="AY1934" s="38">
        <f t="shared" si="49"/>
        <v>0.002023153933</v>
      </c>
      <c r="AZ1934" s="12">
        <f t="shared" si="30"/>
        <v>138.1865029</v>
      </c>
      <c r="BA1934" s="12">
        <f t="shared" si="41"/>
        <v>105.6052629</v>
      </c>
      <c r="BB1934" s="12">
        <f t="shared" si="53"/>
        <v>130.5736386</v>
      </c>
      <c r="BC1934" s="12">
        <f t="shared" si="50"/>
        <v>0.0006743846443</v>
      </c>
      <c r="BD1934" s="12">
        <f t="shared" si="54"/>
        <v>122.9838351</v>
      </c>
    </row>
    <row r="1935" ht="14.25" customHeight="1">
      <c r="A1935" s="7">
        <v>39329.0</v>
      </c>
      <c r="B1935" s="21" t="s">
        <v>90</v>
      </c>
      <c r="C1935" s="8">
        <v>42.316895</v>
      </c>
      <c r="D1935" s="33">
        <f t="shared" si="5"/>
        <v>0.00852588646</v>
      </c>
      <c r="E1935" s="33">
        <f t="shared" si="7"/>
        <v>0.007488939545</v>
      </c>
      <c r="F1935" s="33">
        <f t="shared" si="9"/>
        <v>0</v>
      </c>
      <c r="G1935" s="33">
        <f t="shared" si="11"/>
        <v>0.001459345979</v>
      </c>
      <c r="H1935" s="33">
        <f t="shared" si="20"/>
        <v>0.3329924853</v>
      </c>
      <c r="I1935" s="45">
        <f t="shared" si="31"/>
        <v>-0.05659553348</v>
      </c>
      <c r="J1935" s="45">
        <f t="shared" si="43"/>
        <v>-0.06320445962</v>
      </c>
      <c r="K1935" s="21" t="s">
        <v>91</v>
      </c>
      <c r="L1935" s="8">
        <v>16.369122</v>
      </c>
      <c r="M1935" s="33">
        <f t="shared" si="6"/>
        <v>0.01097126322</v>
      </c>
      <c r="N1935" s="33">
        <f t="shared" si="8"/>
        <v>0.006665813486</v>
      </c>
      <c r="O1935" s="33">
        <f t="shared" si="10"/>
        <v>-0.00275053353</v>
      </c>
      <c r="P1935" s="33">
        <f t="shared" si="12"/>
        <v>0.002582047551</v>
      </c>
      <c r="Q1935" s="45">
        <f t="shared" si="21"/>
        <v>0.2086171832</v>
      </c>
      <c r="R1935" s="45">
        <f t="shared" si="32"/>
        <v>-0.4488674935</v>
      </c>
      <c r="S1935" s="45">
        <f t="shared" si="44"/>
        <v>-0.6079639465</v>
      </c>
      <c r="T1935" s="33">
        <f t="shared" si="22"/>
        <v>0.124375302</v>
      </c>
      <c r="U1935" s="33">
        <f t="shared" si="33"/>
        <v>0.39227196</v>
      </c>
      <c r="V1935" s="33">
        <f t="shared" si="42"/>
        <v>0.5447594869</v>
      </c>
      <c r="W1935" s="44">
        <f t="shared" si="13"/>
        <v>0.0101977571</v>
      </c>
      <c r="X1935" s="44">
        <f t="shared" si="14"/>
        <v>0.00982129742</v>
      </c>
      <c r="Y1935" s="33">
        <f t="shared" si="15"/>
        <v>0.9630840703</v>
      </c>
      <c r="Z1935" s="43">
        <v>1.0</v>
      </c>
      <c r="AA1935" s="33">
        <f t="shared" si="16"/>
        <v>1.96308407</v>
      </c>
      <c r="AB1935" s="33">
        <f t="shared" si="17"/>
        <v>0.4905974659</v>
      </c>
      <c r="AC1935" s="33">
        <f t="shared" si="18"/>
        <v>0.5094025341</v>
      </c>
      <c r="AD1935" s="33">
        <f t="shared" si="19"/>
        <v>0.004250403757</v>
      </c>
      <c r="AE1935" s="34">
        <f t="shared" si="23"/>
        <v>0</v>
      </c>
      <c r="AF1935" s="34">
        <f t="shared" si="24"/>
        <v>0</v>
      </c>
      <c r="AG1935" s="34">
        <f t="shared" si="25"/>
        <v>0</v>
      </c>
      <c r="AH1935" s="34">
        <f t="shared" si="26"/>
        <v>0</v>
      </c>
      <c r="AI1935" s="34">
        <f t="shared" si="28"/>
        <v>0</v>
      </c>
      <c r="AJ1935" s="34">
        <f t="shared" si="29"/>
        <v>0</v>
      </c>
      <c r="AK1935" s="34">
        <f t="shared" si="27"/>
        <v>0</v>
      </c>
      <c r="AL1935" s="36">
        <f t="shared" si="34"/>
        <v>0</v>
      </c>
      <c r="AM1935" s="36">
        <f t="shared" si="35"/>
        <v>0</v>
      </c>
      <c r="AN1935" s="46">
        <f t="shared" si="36"/>
        <v>0</v>
      </c>
      <c r="AO1935" s="36">
        <f t="shared" si="37"/>
        <v>0</v>
      </c>
      <c r="AP1935" s="36">
        <f t="shared" si="39"/>
        <v>0</v>
      </c>
      <c r="AQ1935" s="36">
        <f t="shared" si="40"/>
        <v>0</v>
      </c>
      <c r="AR1935" s="36">
        <f t="shared" si="38"/>
        <v>0</v>
      </c>
      <c r="AS1935" s="38">
        <f t="shared" si="45"/>
        <v>0</v>
      </c>
      <c r="AT1935" s="38">
        <f t="shared" si="46"/>
        <v>0</v>
      </c>
      <c r="AU1935" s="38">
        <f t="shared" si="47"/>
        <v>0</v>
      </c>
      <c r="AV1935" s="38">
        <f t="shared" si="48"/>
        <v>4</v>
      </c>
      <c r="AW1935" s="38">
        <f t="shared" si="51"/>
        <v>0</v>
      </c>
      <c r="AX1935" s="38">
        <f t="shared" si="52"/>
        <v>-1</v>
      </c>
      <c r="AY1935" s="38">
        <f t="shared" si="49"/>
        <v>-0.004250403757</v>
      </c>
      <c r="AZ1935" s="12">
        <f t="shared" si="30"/>
        <v>138.1865029</v>
      </c>
      <c r="BA1935" s="12">
        <f t="shared" si="41"/>
        <v>105.6052629</v>
      </c>
      <c r="BB1935" s="12">
        <f t="shared" si="53"/>
        <v>130.0186479</v>
      </c>
      <c r="BC1935" s="12">
        <f t="shared" si="50"/>
        <v>-0.001416801252</v>
      </c>
      <c r="BD1935" s="12">
        <f t="shared" si="54"/>
        <v>122.8095914</v>
      </c>
    </row>
    <row r="1936" ht="14.25" customHeight="1">
      <c r="A1936" s="7">
        <v>39330.0</v>
      </c>
      <c r="B1936" s="21" t="s">
        <v>90</v>
      </c>
      <c r="C1936" s="8">
        <v>42.133961</v>
      </c>
      <c r="D1936" s="33">
        <f t="shared" si="5"/>
        <v>-0.004322954224</v>
      </c>
      <c r="E1936" s="33">
        <f t="shared" si="7"/>
        <v>0.01190059022</v>
      </c>
      <c r="F1936" s="33">
        <f t="shared" si="9"/>
        <v>-0.001995607962</v>
      </c>
      <c r="G1936" s="33">
        <f t="shared" si="11"/>
        <v>-0.01224131267</v>
      </c>
      <c r="H1936" s="33">
        <f t="shared" si="20"/>
        <v>0.5355376478</v>
      </c>
      <c r="I1936" s="45">
        <f t="shared" si="31"/>
        <v>-0.1673557597</v>
      </c>
      <c r="J1936" s="45">
        <f t="shared" si="43"/>
        <v>-0.5181798096</v>
      </c>
      <c r="K1936" s="21" t="s">
        <v>91</v>
      </c>
      <c r="L1936" s="8">
        <v>16.164389</v>
      </c>
      <c r="M1936" s="33">
        <f t="shared" si="6"/>
        <v>-0.01250726826</v>
      </c>
      <c r="N1936" s="33">
        <f t="shared" si="8"/>
        <v>0.008073624773</v>
      </c>
      <c r="O1936" s="33">
        <f t="shared" si="10"/>
        <v>-0.006293018719</v>
      </c>
      <c r="P1936" s="33">
        <f t="shared" si="12"/>
        <v>-0.01413857399</v>
      </c>
      <c r="Q1936" s="45">
        <f t="shared" si="21"/>
        <v>0.2641864958</v>
      </c>
      <c r="R1936" s="45">
        <f t="shared" si="32"/>
        <v>-0.6136400911</v>
      </c>
      <c r="S1936" s="45">
        <f t="shared" si="44"/>
        <v>-1.47735466</v>
      </c>
      <c r="T1936" s="33">
        <f t="shared" si="22"/>
        <v>0.2713511519</v>
      </c>
      <c r="U1936" s="33">
        <f t="shared" si="33"/>
        <v>0.4462843314</v>
      </c>
      <c r="V1936" s="33">
        <f t="shared" si="42"/>
        <v>0.9591748509</v>
      </c>
      <c r="W1936" s="44">
        <f t="shared" si="13"/>
        <v>0.009995814625</v>
      </c>
      <c r="X1936" s="44">
        <f t="shared" si="14"/>
        <v>0.01016435002</v>
      </c>
      <c r="Y1936" s="33">
        <f t="shared" si="15"/>
        <v>1.016860596</v>
      </c>
      <c r="Z1936" s="43">
        <v>1.0</v>
      </c>
      <c r="AA1936" s="33">
        <f t="shared" si="16"/>
        <v>2.016860596</v>
      </c>
      <c r="AB1936" s="33">
        <f t="shared" si="17"/>
        <v>0.5041799111</v>
      </c>
      <c r="AC1936" s="33">
        <f t="shared" si="18"/>
        <v>0.4958200889</v>
      </c>
      <c r="AD1936" s="33">
        <f t="shared" si="19"/>
        <v>-0.004356753191</v>
      </c>
      <c r="AE1936" s="34">
        <f t="shared" si="23"/>
        <v>0</v>
      </c>
      <c r="AF1936" s="34">
        <f t="shared" si="24"/>
        <v>0</v>
      </c>
      <c r="AG1936" s="34">
        <f t="shared" si="25"/>
        <v>0</v>
      </c>
      <c r="AH1936" s="34">
        <f t="shared" si="26"/>
        <v>0</v>
      </c>
      <c r="AI1936" s="34">
        <f t="shared" si="28"/>
        <v>0</v>
      </c>
      <c r="AJ1936" s="34">
        <f t="shared" si="29"/>
        <v>0</v>
      </c>
      <c r="AK1936" s="34">
        <f t="shared" si="27"/>
        <v>0</v>
      </c>
      <c r="AL1936" s="36">
        <f t="shared" si="34"/>
        <v>0</v>
      </c>
      <c r="AM1936" s="36">
        <f t="shared" si="35"/>
        <v>0</v>
      </c>
      <c r="AN1936" s="46">
        <f t="shared" si="36"/>
        <v>0</v>
      </c>
      <c r="AO1936" s="36">
        <f t="shared" si="37"/>
        <v>0</v>
      </c>
      <c r="AP1936" s="36">
        <f t="shared" si="39"/>
        <v>0</v>
      </c>
      <c r="AQ1936" s="36">
        <f t="shared" si="40"/>
        <v>0</v>
      </c>
      <c r="AR1936" s="36">
        <f t="shared" si="38"/>
        <v>0</v>
      </c>
      <c r="AS1936" s="38">
        <f t="shared" si="45"/>
        <v>0</v>
      </c>
      <c r="AT1936" s="38">
        <f t="shared" si="46"/>
        <v>0</v>
      </c>
      <c r="AU1936" s="38">
        <f t="shared" si="47"/>
        <v>0</v>
      </c>
      <c r="AV1936" s="38">
        <f t="shared" si="48"/>
        <v>5</v>
      </c>
      <c r="AW1936" s="38">
        <f t="shared" si="51"/>
        <v>0</v>
      </c>
      <c r="AX1936" s="38">
        <f t="shared" si="52"/>
        <v>-1</v>
      </c>
      <c r="AY1936" s="38">
        <f t="shared" si="49"/>
        <v>0.004356753191</v>
      </c>
      <c r="AZ1936" s="12">
        <f t="shared" si="30"/>
        <v>138.1865029</v>
      </c>
      <c r="BA1936" s="12">
        <f t="shared" si="41"/>
        <v>105.6052629</v>
      </c>
      <c r="BB1936" s="12">
        <f t="shared" si="53"/>
        <v>130.5851071</v>
      </c>
      <c r="BC1936" s="12">
        <f t="shared" si="50"/>
        <v>0.001452251064</v>
      </c>
      <c r="BD1936" s="12">
        <f t="shared" si="54"/>
        <v>122.9879418</v>
      </c>
    </row>
    <row r="1937" ht="14.25" customHeight="1">
      <c r="A1937" s="7">
        <v>39331.0</v>
      </c>
      <c r="B1937" s="21" t="s">
        <v>90</v>
      </c>
      <c r="C1937" s="8">
        <v>42.518467</v>
      </c>
      <c r="D1937" s="33">
        <f t="shared" si="5"/>
        <v>0.009125797596</v>
      </c>
      <c r="E1937" s="33">
        <f t="shared" si="7"/>
        <v>0.01095179407</v>
      </c>
      <c r="F1937" s="33">
        <f t="shared" si="9"/>
        <v>0.001988613775</v>
      </c>
      <c r="G1937" s="33">
        <f t="shared" si="11"/>
        <v>-0.01434378545</v>
      </c>
      <c r="H1937" s="33">
        <f t="shared" si="20"/>
        <v>0.4611406982</v>
      </c>
      <c r="I1937" s="45">
        <f t="shared" si="31"/>
        <v>-0.006715474456</v>
      </c>
      <c r="J1937" s="45">
        <f t="shared" si="43"/>
        <v>-0.5842564314</v>
      </c>
      <c r="K1937" s="21" t="s">
        <v>91</v>
      </c>
      <c r="L1937" s="8">
        <v>16.456425</v>
      </c>
      <c r="M1937" s="33">
        <f t="shared" si="6"/>
        <v>0.01806662782</v>
      </c>
      <c r="N1937" s="33">
        <f t="shared" si="8"/>
        <v>0.0214905991</v>
      </c>
      <c r="O1937" s="33">
        <f t="shared" si="10"/>
        <v>0.01316046432</v>
      </c>
      <c r="P1937" s="33">
        <f t="shared" si="12"/>
        <v>-0.02148223893</v>
      </c>
      <c r="Q1937" s="45">
        <f t="shared" si="21"/>
        <v>0.999684105</v>
      </c>
      <c r="R1937" s="45">
        <f t="shared" si="32"/>
        <v>0.3461958974</v>
      </c>
      <c r="S1937" s="45">
        <f t="shared" si="44"/>
        <v>-1.868809338</v>
      </c>
      <c r="T1937" s="33">
        <f t="shared" si="22"/>
        <v>-0.5385434068</v>
      </c>
      <c r="U1937" s="33">
        <f t="shared" si="33"/>
        <v>-0.3529113718</v>
      </c>
      <c r="V1937" s="33">
        <f t="shared" si="42"/>
        <v>1.284552906</v>
      </c>
      <c r="W1937" s="44">
        <f t="shared" si="13"/>
        <v>0.009872374621</v>
      </c>
      <c r="X1937" s="44">
        <f t="shared" si="14"/>
        <v>0.009220873932</v>
      </c>
      <c r="Y1937" s="33">
        <f t="shared" si="15"/>
        <v>0.9340077019</v>
      </c>
      <c r="Z1937" s="43">
        <v>1.0</v>
      </c>
      <c r="AA1937" s="33">
        <f t="shared" si="16"/>
        <v>1.934007702</v>
      </c>
      <c r="AB1937" s="33">
        <f t="shared" si="17"/>
        <v>0.4829389774</v>
      </c>
      <c r="AC1937" s="33">
        <f t="shared" si="18"/>
        <v>0.5170610226</v>
      </c>
      <c r="AD1937" s="33">
        <f t="shared" si="19"/>
        <v>-0.003423509808</v>
      </c>
      <c r="AE1937" s="34">
        <f t="shared" si="23"/>
        <v>0</v>
      </c>
      <c r="AF1937" s="34">
        <f t="shared" si="24"/>
        <v>0</v>
      </c>
      <c r="AG1937" s="34">
        <f t="shared" si="25"/>
        <v>0</v>
      </c>
      <c r="AH1937" s="34">
        <f t="shared" si="26"/>
        <v>0</v>
      </c>
      <c r="AI1937" s="34">
        <f t="shared" si="28"/>
        <v>0</v>
      </c>
      <c r="AJ1937" s="34">
        <f t="shared" si="29"/>
        <v>0</v>
      </c>
      <c r="AK1937" s="34">
        <f t="shared" si="27"/>
        <v>0</v>
      </c>
      <c r="AL1937" s="36">
        <f t="shared" si="34"/>
        <v>0</v>
      </c>
      <c r="AM1937" s="36">
        <f t="shared" si="35"/>
        <v>0</v>
      </c>
      <c r="AN1937" s="46">
        <f t="shared" si="36"/>
        <v>0</v>
      </c>
      <c r="AO1937" s="36">
        <f t="shared" si="37"/>
        <v>0</v>
      </c>
      <c r="AP1937" s="36">
        <f t="shared" si="39"/>
        <v>0</v>
      </c>
      <c r="AQ1937" s="36">
        <f t="shared" si="40"/>
        <v>0</v>
      </c>
      <c r="AR1937" s="36">
        <f t="shared" si="38"/>
        <v>0</v>
      </c>
      <c r="AS1937" s="38">
        <f t="shared" si="45"/>
        <v>-1</v>
      </c>
      <c r="AT1937" s="38">
        <f t="shared" si="46"/>
        <v>0</v>
      </c>
      <c r="AU1937" s="38">
        <f t="shared" si="47"/>
        <v>0</v>
      </c>
      <c r="AV1937" s="38">
        <f t="shared" si="48"/>
        <v>1</v>
      </c>
      <c r="AW1937" s="38">
        <f t="shared" si="51"/>
        <v>1</v>
      </c>
      <c r="AX1937" s="38">
        <f t="shared" si="52"/>
        <v>-1</v>
      </c>
      <c r="AY1937" s="38">
        <f t="shared" si="49"/>
        <v>0.003423509808</v>
      </c>
      <c r="AZ1937" s="12">
        <f t="shared" si="30"/>
        <v>138.1865029</v>
      </c>
      <c r="BA1937" s="12">
        <f t="shared" si="41"/>
        <v>105.6052629</v>
      </c>
      <c r="BB1937" s="12">
        <f t="shared" si="53"/>
        <v>131.0321665</v>
      </c>
      <c r="BC1937" s="12">
        <f t="shared" si="50"/>
        <v>0.001141169936</v>
      </c>
      <c r="BD1937" s="12">
        <f t="shared" si="54"/>
        <v>123.1282919</v>
      </c>
    </row>
    <row r="1938" ht="14.25" customHeight="1">
      <c r="A1938" s="7">
        <v>39332.0</v>
      </c>
      <c r="B1938" s="21" t="s">
        <v>90</v>
      </c>
      <c r="C1938" s="8">
        <v>42.158756</v>
      </c>
      <c r="D1938" s="33">
        <f t="shared" si="5"/>
        <v>-0.008460112167</v>
      </c>
      <c r="E1938" s="33">
        <f t="shared" si="7"/>
        <v>0.007273874021</v>
      </c>
      <c r="F1938" s="33">
        <f t="shared" si="9"/>
        <v>0.006531906785</v>
      </c>
      <c r="G1938" s="33">
        <f t="shared" si="11"/>
        <v>-0.002137467573</v>
      </c>
      <c r="H1938" s="33">
        <f t="shared" si="20"/>
        <v>0.2466075603</v>
      </c>
      <c r="I1938" s="45">
        <f t="shared" si="31"/>
        <v>0.1897093515</v>
      </c>
      <c r="J1938" s="45">
        <f t="shared" si="43"/>
        <v>-0.1704269314</v>
      </c>
      <c r="K1938" s="21" t="s">
        <v>91</v>
      </c>
      <c r="L1938" s="8">
        <v>16.435349</v>
      </c>
      <c r="M1938" s="33">
        <f t="shared" si="6"/>
        <v>-0.001280715587</v>
      </c>
      <c r="N1938" s="33">
        <f t="shared" si="8"/>
        <v>0.02228471147</v>
      </c>
      <c r="O1938" s="33">
        <f t="shared" si="10"/>
        <v>0.01130041919</v>
      </c>
      <c r="P1938" s="33">
        <f t="shared" si="12"/>
        <v>-0.02256026916</v>
      </c>
      <c r="Q1938" s="45">
        <f t="shared" si="21"/>
        <v>1.014485515</v>
      </c>
      <c r="R1938" s="45">
        <f t="shared" si="32"/>
        <v>0.2304806305</v>
      </c>
      <c r="S1938" s="45">
        <f t="shared" si="44"/>
        <v>-1.950592179</v>
      </c>
      <c r="T1938" s="33">
        <f t="shared" si="22"/>
        <v>-0.7678779542</v>
      </c>
      <c r="U1938" s="33">
        <f t="shared" si="33"/>
        <v>-0.04077127908</v>
      </c>
      <c r="V1938" s="33">
        <f t="shared" si="42"/>
        <v>1.780165248</v>
      </c>
      <c r="W1938" s="44">
        <f t="shared" si="13"/>
        <v>0.008910405846</v>
      </c>
      <c r="X1938" s="44">
        <f t="shared" si="14"/>
        <v>0.00921872044</v>
      </c>
      <c r="Y1938" s="33">
        <f t="shared" si="15"/>
        <v>1.034601633</v>
      </c>
      <c r="Z1938" s="43">
        <v>1.0</v>
      </c>
      <c r="AA1938" s="33">
        <f t="shared" si="16"/>
        <v>2.034601633</v>
      </c>
      <c r="AB1938" s="33">
        <f t="shared" si="17"/>
        <v>0.5085032943</v>
      </c>
      <c r="AC1938" s="33">
        <f t="shared" si="18"/>
        <v>0.4914967057</v>
      </c>
      <c r="AD1938" s="33">
        <f t="shared" si="19"/>
        <v>0.003770654198</v>
      </c>
      <c r="AE1938" s="34">
        <f t="shared" si="23"/>
        <v>0</v>
      </c>
      <c r="AF1938" s="34">
        <f t="shared" si="24"/>
        <v>0</v>
      </c>
      <c r="AG1938" s="34">
        <f t="shared" si="25"/>
        <v>0</v>
      </c>
      <c r="AH1938" s="34">
        <f t="shared" si="26"/>
        <v>0</v>
      </c>
      <c r="AI1938" s="34">
        <f t="shared" si="28"/>
        <v>0</v>
      </c>
      <c r="AJ1938" s="34">
        <f t="shared" si="29"/>
        <v>0</v>
      </c>
      <c r="AK1938" s="34">
        <f t="shared" si="27"/>
        <v>0</v>
      </c>
      <c r="AL1938" s="36">
        <f t="shared" si="34"/>
        <v>0</v>
      </c>
      <c r="AM1938" s="36">
        <f t="shared" si="35"/>
        <v>0</v>
      </c>
      <c r="AN1938" s="46">
        <f t="shared" si="36"/>
        <v>0</v>
      </c>
      <c r="AO1938" s="36">
        <f t="shared" si="37"/>
        <v>0</v>
      </c>
      <c r="AP1938" s="36">
        <f t="shared" si="39"/>
        <v>0</v>
      </c>
      <c r="AQ1938" s="36">
        <f t="shared" si="40"/>
        <v>0</v>
      </c>
      <c r="AR1938" s="36">
        <f t="shared" si="38"/>
        <v>0</v>
      </c>
      <c r="AS1938" s="38">
        <f t="shared" si="45"/>
        <v>-1</v>
      </c>
      <c r="AT1938" s="38">
        <f t="shared" si="46"/>
        <v>0</v>
      </c>
      <c r="AU1938" s="38">
        <f t="shared" si="47"/>
        <v>0</v>
      </c>
      <c r="AV1938" s="38">
        <f t="shared" si="48"/>
        <v>2</v>
      </c>
      <c r="AW1938" s="38">
        <f t="shared" si="51"/>
        <v>0</v>
      </c>
      <c r="AX1938" s="38">
        <f t="shared" si="52"/>
        <v>-1</v>
      </c>
      <c r="AY1938" s="38">
        <f t="shared" si="49"/>
        <v>-0.003770654198</v>
      </c>
      <c r="AZ1938" s="12">
        <f t="shared" si="30"/>
        <v>138.1865029</v>
      </c>
      <c r="BA1938" s="12">
        <f t="shared" si="41"/>
        <v>105.6052629</v>
      </c>
      <c r="BB1938" s="12">
        <f t="shared" si="53"/>
        <v>130.5380895</v>
      </c>
      <c r="BC1938" s="12">
        <f t="shared" si="50"/>
        <v>-0.001256884733</v>
      </c>
      <c r="BD1938" s="12">
        <f t="shared" si="54"/>
        <v>122.9735338</v>
      </c>
    </row>
    <row r="1939" ht="14.25" customHeight="1">
      <c r="A1939" s="7">
        <v>39335.0</v>
      </c>
      <c r="B1939" s="21" t="s">
        <v>90</v>
      </c>
      <c r="C1939" s="8">
        <v>42.456451</v>
      </c>
      <c r="D1939" s="33">
        <f t="shared" si="5"/>
        <v>0.007061285205</v>
      </c>
      <c r="E1939" s="33">
        <f t="shared" si="7"/>
        <v>0.01185188282</v>
      </c>
      <c r="F1939" s="33">
        <f t="shared" si="9"/>
        <v>0.009033218315</v>
      </c>
      <c r="G1939" s="33">
        <f t="shared" si="11"/>
        <v>0.01304283568</v>
      </c>
      <c r="H1939" s="33">
        <f t="shared" si="20"/>
        <v>0.4730947333</v>
      </c>
      <c r="I1939" s="45">
        <f t="shared" si="31"/>
        <v>0.2906586514</v>
      </c>
      <c r="J1939" s="45">
        <f t="shared" si="43"/>
        <v>0.3327894953</v>
      </c>
      <c r="K1939" s="21" t="s">
        <v>91</v>
      </c>
      <c r="L1939" s="8">
        <v>16.429331</v>
      </c>
      <c r="M1939" s="33">
        <f t="shared" si="6"/>
        <v>-0.0003661619841</v>
      </c>
      <c r="N1939" s="33">
        <f t="shared" si="8"/>
        <v>0.01468982362</v>
      </c>
      <c r="O1939" s="33">
        <f t="shared" si="10"/>
        <v>0.01055584865</v>
      </c>
      <c r="P1939" s="33">
        <f t="shared" si="12"/>
        <v>-0.007457781407</v>
      </c>
      <c r="Q1939" s="45">
        <f t="shared" si="21"/>
        <v>0.5508880262</v>
      </c>
      <c r="R1939" s="45">
        <f t="shared" si="32"/>
        <v>0.1664332516</v>
      </c>
      <c r="S1939" s="45">
        <f t="shared" si="44"/>
        <v>-1.151935051</v>
      </c>
      <c r="T1939" s="33">
        <f t="shared" si="22"/>
        <v>-0.07779329296</v>
      </c>
      <c r="U1939" s="33">
        <f t="shared" si="33"/>
        <v>0.1242253998</v>
      </c>
      <c r="V1939" s="33">
        <f t="shared" si="42"/>
        <v>1.484724546</v>
      </c>
      <c r="W1939" s="44">
        <f t="shared" si="13"/>
        <v>0.00883952554</v>
      </c>
      <c r="X1939" s="44">
        <f t="shared" si="14"/>
        <v>0.008565877323</v>
      </c>
      <c r="Y1939" s="33">
        <f t="shared" si="15"/>
        <v>0.9690426578</v>
      </c>
      <c r="Z1939" s="43">
        <v>1.0</v>
      </c>
      <c r="AA1939" s="33">
        <f t="shared" si="16"/>
        <v>1.969042658</v>
      </c>
      <c r="AB1939" s="33">
        <f t="shared" si="17"/>
        <v>0.4921389864</v>
      </c>
      <c r="AC1939" s="33">
        <f t="shared" si="18"/>
        <v>0.5078610136</v>
      </c>
      <c r="AD1939" s="33">
        <f t="shared" si="19"/>
        <v>-0.000007965891345</v>
      </c>
      <c r="AE1939" s="34">
        <f t="shared" si="23"/>
        <v>0</v>
      </c>
      <c r="AF1939" s="34">
        <f t="shared" si="24"/>
        <v>0</v>
      </c>
      <c r="AG1939" s="34">
        <f t="shared" si="25"/>
        <v>0</v>
      </c>
      <c r="AH1939" s="34">
        <f t="shared" si="26"/>
        <v>0</v>
      </c>
      <c r="AI1939" s="34">
        <f t="shared" si="28"/>
        <v>0</v>
      </c>
      <c r="AJ1939" s="34">
        <f t="shared" si="29"/>
        <v>0</v>
      </c>
      <c r="AK1939" s="34">
        <f t="shared" si="27"/>
        <v>0</v>
      </c>
      <c r="AL1939" s="36">
        <f t="shared" si="34"/>
        <v>0</v>
      </c>
      <c r="AM1939" s="36">
        <f t="shared" si="35"/>
        <v>0</v>
      </c>
      <c r="AN1939" s="46">
        <f t="shared" si="36"/>
        <v>0</v>
      </c>
      <c r="AO1939" s="36">
        <f t="shared" si="37"/>
        <v>0</v>
      </c>
      <c r="AP1939" s="36">
        <f t="shared" si="39"/>
        <v>0</v>
      </c>
      <c r="AQ1939" s="36">
        <f t="shared" si="40"/>
        <v>0</v>
      </c>
      <c r="AR1939" s="36">
        <f t="shared" si="38"/>
        <v>0</v>
      </c>
      <c r="AS1939" s="38">
        <f t="shared" si="45"/>
        <v>-1</v>
      </c>
      <c r="AT1939" s="38">
        <f t="shared" si="46"/>
        <v>0</v>
      </c>
      <c r="AU1939" s="38">
        <f t="shared" si="47"/>
        <v>0</v>
      </c>
      <c r="AV1939" s="38">
        <f t="shared" si="48"/>
        <v>3</v>
      </c>
      <c r="AW1939" s="38">
        <f t="shared" si="51"/>
        <v>0</v>
      </c>
      <c r="AX1939" s="38">
        <f t="shared" si="52"/>
        <v>-1</v>
      </c>
      <c r="AY1939" s="38">
        <f t="shared" si="49"/>
        <v>0.000007965891345</v>
      </c>
      <c r="AZ1939" s="12">
        <f t="shared" si="30"/>
        <v>138.1865029</v>
      </c>
      <c r="BA1939" s="12">
        <f t="shared" si="41"/>
        <v>105.6052629</v>
      </c>
      <c r="BB1939" s="12">
        <f t="shared" si="53"/>
        <v>130.5391293</v>
      </c>
      <c r="BC1939" s="12">
        <f t="shared" si="50"/>
        <v>0.000002655297115</v>
      </c>
      <c r="BD1939" s="12">
        <f t="shared" si="54"/>
        <v>122.9738604</v>
      </c>
    </row>
    <row r="1940" ht="14.25" customHeight="1">
      <c r="A1940" s="7">
        <v>39336.0</v>
      </c>
      <c r="B1940" s="21" t="s">
        <v>90</v>
      </c>
      <c r="C1940" s="8">
        <v>43.330879</v>
      </c>
      <c r="D1940" s="33">
        <f t="shared" si="5"/>
        <v>0.02059588071</v>
      </c>
      <c r="E1940" s="33">
        <f t="shared" si="7"/>
        <v>0.02396168244</v>
      </c>
      <c r="F1940" s="33">
        <f t="shared" si="9"/>
        <v>0.03163006958</v>
      </c>
      <c r="G1940" s="33">
        <f t="shared" si="11"/>
        <v>0.03193317076</v>
      </c>
      <c r="H1940" s="33">
        <f t="shared" si="20"/>
        <v>1.105469047</v>
      </c>
      <c r="I1940" s="45">
        <f t="shared" si="31"/>
        <v>1.409270697</v>
      </c>
      <c r="J1940" s="45">
        <f t="shared" si="43"/>
        <v>0.950561239</v>
      </c>
      <c r="K1940" s="21" t="s">
        <v>91</v>
      </c>
      <c r="L1940" s="8">
        <v>16.75749</v>
      </c>
      <c r="M1940" s="33">
        <f t="shared" si="6"/>
        <v>0.01997397216</v>
      </c>
      <c r="N1940" s="33">
        <f t="shared" si="8"/>
        <v>0.02372564637</v>
      </c>
      <c r="O1940" s="33">
        <f t="shared" si="10"/>
        <v>0.03054961059</v>
      </c>
      <c r="P1940" s="33">
        <f t="shared" si="12"/>
        <v>0.02090985466</v>
      </c>
      <c r="Q1940" s="45">
        <f t="shared" si="21"/>
        <v>1.052833218</v>
      </c>
      <c r="R1940" s="45">
        <f t="shared" si="32"/>
        <v>1.185164538</v>
      </c>
      <c r="S1940" s="45">
        <f t="shared" si="44"/>
        <v>0.2845390136</v>
      </c>
      <c r="T1940" s="33">
        <f t="shared" si="22"/>
        <v>0.05263582913</v>
      </c>
      <c r="U1940" s="33">
        <f t="shared" si="33"/>
        <v>0.2241061591</v>
      </c>
      <c r="V1940" s="33">
        <f t="shared" si="42"/>
        <v>0.6660222254</v>
      </c>
      <c r="W1940" s="44">
        <f t="shared" si="13"/>
        <v>0.009899709551</v>
      </c>
      <c r="X1940" s="44">
        <f t="shared" si="14"/>
        <v>0.009464982867</v>
      </c>
      <c r="Y1940" s="33">
        <f t="shared" si="15"/>
        <v>0.9560869254</v>
      </c>
      <c r="Z1940" s="43">
        <v>1.0</v>
      </c>
      <c r="AA1940" s="33">
        <f t="shared" si="16"/>
        <v>1.956086925</v>
      </c>
      <c r="AB1940" s="33">
        <f t="shared" si="17"/>
        <v>0.4887752753</v>
      </c>
      <c r="AC1940" s="33">
        <f t="shared" si="18"/>
        <v>0.5112247247</v>
      </c>
      <c r="AD1940" s="33">
        <f t="shared" si="19"/>
        <v>-0.006834246206</v>
      </c>
      <c r="AE1940" s="34">
        <f t="shared" si="23"/>
        <v>0</v>
      </c>
      <c r="AF1940" s="34">
        <f t="shared" si="24"/>
        <v>0</v>
      </c>
      <c r="AG1940" s="34">
        <f t="shared" si="25"/>
        <v>0</v>
      </c>
      <c r="AH1940" s="34">
        <f t="shared" si="26"/>
        <v>0</v>
      </c>
      <c r="AI1940" s="34">
        <f t="shared" si="28"/>
        <v>0</v>
      </c>
      <c r="AJ1940" s="34">
        <f t="shared" si="29"/>
        <v>0</v>
      </c>
      <c r="AK1940" s="34">
        <f t="shared" si="27"/>
        <v>0</v>
      </c>
      <c r="AL1940" s="36">
        <f t="shared" si="34"/>
        <v>0</v>
      </c>
      <c r="AM1940" s="36">
        <f t="shared" si="35"/>
        <v>0</v>
      </c>
      <c r="AN1940" s="46">
        <f t="shared" si="36"/>
        <v>0</v>
      </c>
      <c r="AO1940" s="36">
        <f t="shared" si="37"/>
        <v>0</v>
      </c>
      <c r="AP1940" s="36">
        <f t="shared" si="39"/>
        <v>0</v>
      </c>
      <c r="AQ1940" s="36">
        <f t="shared" si="40"/>
        <v>0</v>
      </c>
      <c r="AR1940" s="36">
        <f t="shared" si="38"/>
        <v>0</v>
      </c>
      <c r="AS1940" s="38">
        <f t="shared" si="45"/>
        <v>0</v>
      </c>
      <c r="AT1940" s="38">
        <f t="shared" si="46"/>
        <v>0</v>
      </c>
      <c r="AU1940" s="38">
        <f t="shared" si="47"/>
        <v>0</v>
      </c>
      <c r="AV1940" s="38">
        <f t="shared" si="48"/>
        <v>4</v>
      </c>
      <c r="AW1940" s="38">
        <f t="shared" si="51"/>
        <v>0</v>
      </c>
      <c r="AX1940" s="38">
        <f t="shared" si="52"/>
        <v>-1</v>
      </c>
      <c r="AY1940" s="38">
        <f t="shared" si="49"/>
        <v>0.006834246206</v>
      </c>
      <c r="AZ1940" s="12">
        <f t="shared" si="30"/>
        <v>138.1865029</v>
      </c>
      <c r="BA1940" s="12">
        <f t="shared" si="41"/>
        <v>105.6052629</v>
      </c>
      <c r="BB1940" s="12">
        <f t="shared" si="53"/>
        <v>131.4312659</v>
      </c>
      <c r="BC1940" s="12">
        <f t="shared" si="50"/>
        <v>0.002278082069</v>
      </c>
      <c r="BD1940" s="12">
        <f t="shared" si="54"/>
        <v>123.2540049</v>
      </c>
    </row>
    <row r="1941" ht="14.25" customHeight="1">
      <c r="A1941" s="7">
        <v>39337.0</v>
      </c>
      <c r="B1941" s="21" t="s">
        <v>90</v>
      </c>
      <c r="C1941" s="8">
        <v>43.151024</v>
      </c>
      <c r="D1941" s="33">
        <f t="shared" si="5"/>
        <v>-0.004150735091</v>
      </c>
      <c r="E1941" s="33">
        <f t="shared" si="7"/>
        <v>0.02413879388</v>
      </c>
      <c r="F1941" s="33">
        <f t="shared" si="9"/>
        <v>0.03632665</v>
      </c>
      <c r="G1941" s="33">
        <f t="shared" si="11"/>
        <v>0.04172737331</v>
      </c>
      <c r="H1941" s="33">
        <f t="shared" si="20"/>
        <v>1.083852474</v>
      </c>
      <c r="I1941" s="45">
        <f t="shared" si="31"/>
        <v>1.600019344</v>
      </c>
      <c r="J1941" s="45">
        <f t="shared" si="43"/>
        <v>1.248335259</v>
      </c>
      <c r="K1941" s="21" t="s">
        <v>91</v>
      </c>
      <c r="L1941" s="8">
        <v>16.915009</v>
      </c>
      <c r="M1941" s="33">
        <f t="shared" si="6"/>
        <v>0.009399916097</v>
      </c>
      <c r="N1941" s="33">
        <f t="shared" si="8"/>
        <v>0.04643664539</v>
      </c>
      <c r="O1941" s="33">
        <f t="shared" si="10"/>
        <v>0.05488518222</v>
      </c>
      <c r="P1941" s="33">
        <f t="shared" si="12"/>
        <v>0.03773888994</v>
      </c>
      <c r="Q1941" s="45">
        <f t="shared" si="21"/>
        <v>2.301280396</v>
      </c>
      <c r="R1941" s="45">
        <f t="shared" si="32"/>
        <v>2.423918282</v>
      </c>
      <c r="S1941" s="45">
        <f t="shared" si="44"/>
        <v>1.143380537</v>
      </c>
      <c r="T1941" s="33">
        <f t="shared" si="22"/>
        <v>-1.217427922</v>
      </c>
      <c r="U1941" s="33">
        <f t="shared" si="33"/>
        <v>-0.8238989376</v>
      </c>
      <c r="V1941" s="33">
        <f t="shared" si="42"/>
        <v>0.1049547218</v>
      </c>
      <c r="W1941" s="44">
        <f t="shared" si="13"/>
        <v>0.009352694065</v>
      </c>
      <c r="X1941" s="44">
        <f t="shared" si="14"/>
        <v>0.009440221668</v>
      </c>
      <c r="Y1941" s="33">
        <f t="shared" si="15"/>
        <v>1.009358544</v>
      </c>
      <c r="Z1941" s="43">
        <v>1.0</v>
      </c>
      <c r="AA1941" s="33">
        <f t="shared" si="16"/>
        <v>2.009358544</v>
      </c>
      <c r="AB1941" s="33">
        <f t="shared" si="17"/>
        <v>0.5023287393</v>
      </c>
      <c r="AC1941" s="33">
        <f t="shared" si="18"/>
        <v>0.4976712607</v>
      </c>
      <c r="AD1941" s="33">
        <f t="shared" si="19"/>
        <v>0.0018981751</v>
      </c>
      <c r="AE1941" s="34">
        <f t="shared" si="23"/>
        <v>1</v>
      </c>
      <c r="AF1941" s="34">
        <f t="shared" si="24"/>
        <v>0</v>
      </c>
      <c r="AG1941" s="34">
        <f t="shared" si="25"/>
        <v>0</v>
      </c>
      <c r="AH1941" s="34">
        <f t="shared" si="26"/>
        <v>1</v>
      </c>
      <c r="AI1941" s="34">
        <f t="shared" si="28"/>
        <v>0</v>
      </c>
      <c r="AJ1941" s="34">
        <f t="shared" si="29"/>
        <v>1</v>
      </c>
      <c r="AK1941" s="34">
        <f t="shared" si="27"/>
        <v>0.0018981751</v>
      </c>
      <c r="AL1941" s="36">
        <f t="shared" si="34"/>
        <v>0</v>
      </c>
      <c r="AM1941" s="36">
        <f t="shared" si="35"/>
        <v>0</v>
      </c>
      <c r="AN1941" s="46">
        <f t="shared" si="36"/>
        <v>0</v>
      </c>
      <c r="AO1941" s="36">
        <f t="shared" si="37"/>
        <v>0</v>
      </c>
      <c r="AP1941" s="36">
        <f t="shared" si="39"/>
        <v>0</v>
      </c>
      <c r="AQ1941" s="36">
        <f t="shared" si="40"/>
        <v>0</v>
      </c>
      <c r="AR1941" s="36">
        <f t="shared" si="38"/>
        <v>0</v>
      </c>
      <c r="AS1941" s="38">
        <f t="shared" si="45"/>
        <v>0</v>
      </c>
      <c r="AT1941" s="38">
        <f t="shared" si="46"/>
        <v>0</v>
      </c>
      <c r="AU1941" s="38">
        <f t="shared" si="47"/>
        <v>0</v>
      </c>
      <c r="AV1941" s="38">
        <f t="shared" si="48"/>
        <v>5</v>
      </c>
      <c r="AW1941" s="38">
        <f t="shared" si="51"/>
        <v>0</v>
      </c>
      <c r="AX1941" s="38">
        <f t="shared" si="52"/>
        <v>-1</v>
      </c>
      <c r="AY1941" s="38">
        <f t="shared" si="49"/>
        <v>-0.0018981751</v>
      </c>
      <c r="AZ1941" s="12">
        <f t="shared" si="30"/>
        <v>138.448805</v>
      </c>
      <c r="BA1941" s="12">
        <f t="shared" si="41"/>
        <v>105.6052629</v>
      </c>
      <c r="BB1941" s="12">
        <f t="shared" si="53"/>
        <v>131.1817863</v>
      </c>
      <c r="BC1941" s="12">
        <f t="shared" si="50"/>
        <v>0</v>
      </c>
      <c r="BD1941" s="12">
        <f t="shared" si="54"/>
        <v>123.2540049</v>
      </c>
    </row>
    <row r="1942" ht="14.25" customHeight="1">
      <c r="A1942" s="7">
        <v>39338.0</v>
      </c>
      <c r="B1942" s="21" t="s">
        <v>90</v>
      </c>
      <c r="C1942" s="8">
        <v>43.337055</v>
      </c>
      <c r="D1942" s="33">
        <f t="shared" si="5"/>
        <v>0.004311160727</v>
      </c>
      <c r="E1942" s="33">
        <f t="shared" si="7"/>
        <v>0.01925252855</v>
      </c>
      <c r="F1942" s="33">
        <f t="shared" si="9"/>
        <v>0.03041517236</v>
      </c>
      <c r="G1942" s="33">
        <f t="shared" si="11"/>
        <v>0.04342189266</v>
      </c>
      <c r="H1942" s="33">
        <f t="shared" si="20"/>
        <v>0.8085153434</v>
      </c>
      <c r="I1942" s="45">
        <f t="shared" si="31"/>
        <v>1.245482147</v>
      </c>
      <c r="J1942" s="45">
        <f t="shared" si="43"/>
        <v>1.266201155</v>
      </c>
      <c r="K1942" s="21" t="s">
        <v>91</v>
      </c>
      <c r="L1942" s="8">
        <v>16.924099</v>
      </c>
      <c r="M1942" s="33">
        <f t="shared" si="6"/>
        <v>0.0005373925607</v>
      </c>
      <c r="N1942" s="33">
        <f t="shared" si="8"/>
        <v>0.0284189306</v>
      </c>
      <c r="O1942" s="33">
        <f t="shared" si="10"/>
        <v>0.05052026954</v>
      </c>
      <c r="P1942" s="33">
        <f t="shared" si="12"/>
        <v>0.04427640657</v>
      </c>
      <c r="Q1942" s="45">
        <f t="shared" si="21"/>
        <v>1.202763589</v>
      </c>
      <c r="R1942" s="45">
        <f t="shared" si="32"/>
        <v>2.058127477</v>
      </c>
      <c r="S1942" s="45">
        <f t="shared" si="44"/>
        <v>1.450846448</v>
      </c>
      <c r="T1942" s="33">
        <f t="shared" si="22"/>
        <v>-0.3942482456</v>
      </c>
      <c r="U1942" s="33">
        <f t="shared" si="33"/>
        <v>-0.8126453294</v>
      </c>
      <c r="V1942" s="33">
        <f t="shared" si="42"/>
        <v>-0.1846452925</v>
      </c>
      <c r="W1942" s="44">
        <f t="shared" si="13"/>
        <v>0.009365235782</v>
      </c>
      <c r="X1942" s="44">
        <f t="shared" si="14"/>
        <v>0.0092765164</v>
      </c>
      <c r="Y1942" s="33">
        <f t="shared" si="15"/>
        <v>0.9905267327</v>
      </c>
      <c r="Z1942" s="43">
        <v>1.0</v>
      </c>
      <c r="AA1942" s="33">
        <f t="shared" si="16"/>
        <v>1.990526733</v>
      </c>
      <c r="AB1942" s="33">
        <f t="shared" si="17"/>
        <v>0.4976204119</v>
      </c>
      <c r="AC1942" s="33">
        <f t="shared" si="18"/>
        <v>0.5023795881</v>
      </c>
      <c r="AD1942" s="33">
        <f t="shared" si="19"/>
        <v>-0.007044404953</v>
      </c>
      <c r="AE1942" s="34">
        <f t="shared" si="23"/>
        <v>0</v>
      </c>
      <c r="AF1942" s="34">
        <f t="shared" si="24"/>
        <v>0</v>
      </c>
      <c r="AG1942" s="34">
        <f t="shared" si="25"/>
        <v>0</v>
      </c>
      <c r="AH1942" s="34">
        <f t="shared" si="26"/>
        <v>2</v>
      </c>
      <c r="AI1942" s="34">
        <f t="shared" si="28"/>
        <v>0</v>
      </c>
      <c r="AJ1942" s="34">
        <f t="shared" si="29"/>
        <v>1</v>
      </c>
      <c r="AK1942" s="34">
        <f t="shared" si="27"/>
        <v>-0.007044404953</v>
      </c>
      <c r="AL1942" s="36">
        <f t="shared" si="34"/>
        <v>0</v>
      </c>
      <c r="AM1942" s="36">
        <f t="shared" si="35"/>
        <v>0</v>
      </c>
      <c r="AN1942" s="46">
        <f t="shared" si="36"/>
        <v>0</v>
      </c>
      <c r="AO1942" s="36">
        <f t="shared" si="37"/>
        <v>0</v>
      </c>
      <c r="AP1942" s="36">
        <f t="shared" si="39"/>
        <v>0</v>
      </c>
      <c r="AQ1942" s="36">
        <f t="shared" si="40"/>
        <v>0</v>
      </c>
      <c r="AR1942" s="36">
        <f t="shared" si="38"/>
        <v>0</v>
      </c>
      <c r="AS1942" s="38">
        <f t="shared" si="45"/>
        <v>0</v>
      </c>
      <c r="AT1942" s="38">
        <f t="shared" si="46"/>
        <v>0</v>
      </c>
      <c r="AU1942" s="38">
        <f t="shared" si="47"/>
        <v>0</v>
      </c>
      <c r="AV1942" s="38">
        <f t="shared" si="48"/>
        <v>0</v>
      </c>
      <c r="AW1942" s="38">
        <f t="shared" si="51"/>
        <v>1</v>
      </c>
      <c r="AX1942" s="38">
        <f t="shared" si="52"/>
        <v>0</v>
      </c>
      <c r="AY1942" s="38">
        <f t="shared" si="49"/>
        <v>0</v>
      </c>
      <c r="AZ1942" s="12">
        <f t="shared" si="30"/>
        <v>137.4735156</v>
      </c>
      <c r="BA1942" s="12">
        <f t="shared" si="41"/>
        <v>105.6052629</v>
      </c>
      <c r="BB1942" s="12">
        <f t="shared" si="53"/>
        <v>131.1817863</v>
      </c>
      <c r="BC1942" s="12">
        <f t="shared" si="50"/>
        <v>-0.002348134984</v>
      </c>
      <c r="BD1942" s="12">
        <f t="shared" si="54"/>
        <v>122.9645879</v>
      </c>
    </row>
    <row r="1943" ht="14.25" customHeight="1">
      <c r="A1943" s="7">
        <v>39339.0</v>
      </c>
      <c r="B1943" s="21" t="s">
        <v>90</v>
      </c>
      <c r="C1943" s="8">
        <v>43.138618</v>
      </c>
      <c r="D1943" s="33">
        <f t="shared" si="5"/>
        <v>-0.004578922126</v>
      </c>
      <c r="E1943" s="33">
        <f t="shared" si="7"/>
        <v>0.02324219434</v>
      </c>
      <c r="F1943" s="33">
        <f t="shared" si="9"/>
        <v>0.03068512915</v>
      </c>
      <c r="G1943" s="33">
        <f t="shared" si="11"/>
        <v>0.02299660482</v>
      </c>
      <c r="H1943" s="33">
        <f t="shared" si="20"/>
        <v>0.9904330105</v>
      </c>
      <c r="I1943" s="45">
        <f t="shared" si="31"/>
        <v>1.219659703</v>
      </c>
      <c r="J1943" s="45">
        <f t="shared" si="43"/>
        <v>0.5354241636</v>
      </c>
      <c r="K1943" s="21" t="s">
        <v>91</v>
      </c>
      <c r="L1943" s="8">
        <v>17.08465</v>
      </c>
      <c r="M1943" s="33">
        <f t="shared" si="6"/>
        <v>0.009486531602</v>
      </c>
      <c r="N1943" s="33">
        <f t="shared" si="8"/>
        <v>0.0395063713</v>
      </c>
      <c r="O1943" s="33">
        <f t="shared" si="10"/>
        <v>0.06267147086</v>
      </c>
      <c r="P1943" s="33">
        <f t="shared" si="12"/>
        <v>0.05910116331</v>
      </c>
      <c r="Q1943" s="45">
        <f t="shared" si="21"/>
        <v>1.764789596</v>
      </c>
      <c r="R1943" s="45">
        <f t="shared" si="32"/>
        <v>2.55671357</v>
      </c>
      <c r="S1943" s="45">
        <f t="shared" si="44"/>
        <v>2.171054628</v>
      </c>
      <c r="T1943" s="33">
        <f t="shared" si="22"/>
        <v>-0.7743565854</v>
      </c>
      <c r="U1943" s="33">
        <f t="shared" si="33"/>
        <v>-1.337053867</v>
      </c>
      <c r="V1943" s="33">
        <f t="shared" si="42"/>
        <v>-1.635630465</v>
      </c>
      <c r="W1943" s="44">
        <f t="shared" si="13"/>
        <v>0.008944035649</v>
      </c>
      <c r="X1943" s="44">
        <f t="shared" si="14"/>
        <v>0.009265194242</v>
      </c>
      <c r="Y1943" s="33">
        <f t="shared" si="15"/>
        <v>1.035907571</v>
      </c>
      <c r="Z1943" s="43">
        <v>1.0</v>
      </c>
      <c r="AA1943" s="33">
        <f t="shared" si="16"/>
        <v>2.035907571</v>
      </c>
      <c r="AB1943" s="33">
        <f t="shared" si="17"/>
        <v>0.5088185661</v>
      </c>
      <c r="AC1943" s="33">
        <f t="shared" si="18"/>
        <v>0.4911814339</v>
      </c>
      <c r="AD1943" s="33">
        <f t="shared" si="19"/>
        <v>0.01150988298</v>
      </c>
      <c r="AE1943" s="34">
        <f t="shared" si="23"/>
        <v>0</v>
      </c>
      <c r="AF1943" s="34">
        <f t="shared" si="24"/>
        <v>0</v>
      </c>
      <c r="AG1943" s="34">
        <f t="shared" si="25"/>
        <v>0</v>
      </c>
      <c r="AH1943" s="34">
        <f t="shared" si="26"/>
        <v>3</v>
      </c>
      <c r="AI1943" s="34">
        <f t="shared" si="28"/>
        <v>0</v>
      </c>
      <c r="AJ1943" s="34">
        <f t="shared" si="29"/>
        <v>1</v>
      </c>
      <c r="AK1943" s="34">
        <f t="shared" si="27"/>
        <v>0.01150988298</v>
      </c>
      <c r="AL1943" s="36">
        <f t="shared" si="34"/>
        <v>1</v>
      </c>
      <c r="AM1943" s="36">
        <f t="shared" si="35"/>
        <v>0</v>
      </c>
      <c r="AN1943" s="46">
        <f t="shared" si="36"/>
        <v>0</v>
      </c>
      <c r="AO1943" s="36">
        <f t="shared" si="37"/>
        <v>1</v>
      </c>
      <c r="AP1943" s="36">
        <f t="shared" si="39"/>
        <v>0</v>
      </c>
      <c r="AQ1943" s="36">
        <f t="shared" si="40"/>
        <v>1</v>
      </c>
      <c r="AR1943" s="36">
        <f t="shared" si="38"/>
        <v>0.01150988298</v>
      </c>
      <c r="AS1943" s="38">
        <f t="shared" si="45"/>
        <v>1</v>
      </c>
      <c r="AT1943" s="38">
        <f t="shared" si="46"/>
        <v>0</v>
      </c>
      <c r="AU1943" s="38">
        <f t="shared" si="47"/>
        <v>0</v>
      </c>
      <c r="AV1943" s="38">
        <f t="shared" si="48"/>
        <v>1</v>
      </c>
      <c r="AW1943" s="38">
        <f t="shared" si="51"/>
        <v>0</v>
      </c>
      <c r="AX1943" s="38">
        <f t="shared" si="52"/>
        <v>1</v>
      </c>
      <c r="AY1943" s="38">
        <f t="shared" si="49"/>
        <v>0.01150988298</v>
      </c>
      <c r="AZ1943" s="12">
        <f t="shared" si="30"/>
        <v>139.0558197</v>
      </c>
      <c r="BA1943" s="12">
        <f t="shared" si="41"/>
        <v>106.8207671</v>
      </c>
      <c r="BB1943" s="12">
        <f t="shared" si="53"/>
        <v>132.6916733</v>
      </c>
      <c r="BC1943" s="12">
        <f t="shared" si="50"/>
        <v>0.01150988298</v>
      </c>
      <c r="BD1943" s="12">
        <f t="shared" si="54"/>
        <v>124.3798959</v>
      </c>
    </row>
    <row r="1944" ht="14.25" customHeight="1">
      <c r="A1944" s="7">
        <v>39342.0</v>
      </c>
      <c r="B1944" s="21" t="s">
        <v>90</v>
      </c>
      <c r="C1944" s="8">
        <v>43.287483</v>
      </c>
      <c r="D1944" s="33">
        <f t="shared" si="5"/>
        <v>0.00345085232</v>
      </c>
      <c r="E1944" s="33">
        <f t="shared" si="7"/>
        <v>0.01957375099</v>
      </c>
      <c r="F1944" s="33">
        <f t="shared" si="9"/>
        <v>0.03165761961</v>
      </c>
      <c r="G1944" s="33">
        <f t="shared" si="11"/>
        <v>0.01158303044</v>
      </c>
      <c r="H1944" s="33">
        <f t="shared" si="20"/>
        <v>0.7700409795</v>
      </c>
      <c r="I1944" s="45">
        <f t="shared" si="31"/>
        <v>1.231893203</v>
      </c>
      <c r="J1944" s="45">
        <f t="shared" si="43"/>
        <v>0.1137941213</v>
      </c>
      <c r="K1944" s="21" t="s">
        <v>91</v>
      </c>
      <c r="L1944" s="8">
        <v>16.745378</v>
      </c>
      <c r="M1944" s="33">
        <f t="shared" si="6"/>
        <v>-0.01985829385</v>
      </c>
      <c r="N1944" s="33">
        <f t="shared" si="8"/>
        <v>0.01923675407</v>
      </c>
      <c r="O1944" s="33">
        <f t="shared" si="10"/>
        <v>0.03420916221</v>
      </c>
      <c r="P1944" s="33">
        <f t="shared" si="12"/>
        <v>0.02148267746</v>
      </c>
      <c r="Q1944" s="45">
        <f t="shared" si="21"/>
        <v>0.6365778509</v>
      </c>
      <c r="R1944" s="45">
        <f t="shared" si="32"/>
        <v>1.048667805</v>
      </c>
      <c r="S1944" s="45">
        <f t="shared" si="44"/>
        <v>0.1598055251</v>
      </c>
      <c r="T1944" s="33">
        <f t="shared" si="22"/>
        <v>0.1334631287</v>
      </c>
      <c r="U1944" s="33">
        <f t="shared" si="33"/>
        <v>0.1832253978</v>
      </c>
      <c r="V1944" s="33">
        <f t="shared" si="42"/>
        <v>-0.04601140389</v>
      </c>
      <c r="W1944" s="44">
        <f t="shared" si="13"/>
        <v>0.008378547009</v>
      </c>
      <c r="X1944" s="44">
        <f t="shared" si="14"/>
        <v>0.01001859289</v>
      </c>
      <c r="Y1944" s="33">
        <f t="shared" si="15"/>
        <v>1.195743472</v>
      </c>
      <c r="Z1944" s="43">
        <v>1.0</v>
      </c>
      <c r="AA1944" s="33">
        <f t="shared" si="16"/>
        <v>2.195743472</v>
      </c>
      <c r="AB1944" s="33">
        <f t="shared" si="17"/>
        <v>0.5445733927</v>
      </c>
      <c r="AC1944" s="33">
        <f t="shared" si="18"/>
        <v>0.4554266073</v>
      </c>
      <c r="AD1944" s="33">
        <f t="shared" si="19"/>
        <v>-0.0008836874256</v>
      </c>
      <c r="AE1944" s="34">
        <f t="shared" si="23"/>
        <v>0</v>
      </c>
      <c r="AF1944" s="34">
        <f t="shared" si="24"/>
        <v>0</v>
      </c>
      <c r="AG1944" s="34">
        <f t="shared" si="25"/>
        <v>0</v>
      </c>
      <c r="AH1944" s="34">
        <f t="shared" si="26"/>
        <v>4</v>
      </c>
      <c r="AI1944" s="34">
        <f t="shared" si="28"/>
        <v>0</v>
      </c>
      <c r="AJ1944" s="34">
        <f t="shared" si="29"/>
        <v>1</v>
      </c>
      <c r="AK1944" s="34">
        <f t="shared" si="27"/>
        <v>-0.0008836874256</v>
      </c>
      <c r="AL1944" s="36">
        <f t="shared" si="34"/>
        <v>0</v>
      </c>
      <c r="AM1944" s="36">
        <f t="shared" si="35"/>
        <v>0</v>
      </c>
      <c r="AN1944" s="46">
        <f t="shared" si="36"/>
        <v>0</v>
      </c>
      <c r="AO1944" s="36">
        <f t="shared" si="37"/>
        <v>2</v>
      </c>
      <c r="AP1944" s="36">
        <f t="shared" si="39"/>
        <v>0</v>
      </c>
      <c r="AQ1944" s="36">
        <f t="shared" si="40"/>
        <v>1</v>
      </c>
      <c r="AR1944" s="36">
        <f t="shared" si="38"/>
        <v>-0.0008836874256</v>
      </c>
      <c r="AS1944" s="38">
        <f t="shared" si="45"/>
        <v>0</v>
      </c>
      <c r="AT1944" s="38">
        <f t="shared" si="46"/>
        <v>0</v>
      </c>
      <c r="AU1944" s="38">
        <f t="shared" si="47"/>
        <v>0</v>
      </c>
      <c r="AV1944" s="38">
        <f t="shared" si="48"/>
        <v>2</v>
      </c>
      <c r="AW1944" s="38">
        <f t="shared" si="51"/>
        <v>0</v>
      </c>
      <c r="AX1944" s="38">
        <f t="shared" si="52"/>
        <v>1</v>
      </c>
      <c r="AY1944" s="38">
        <f t="shared" si="49"/>
        <v>-0.0008836874256</v>
      </c>
      <c r="AZ1944" s="12">
        <f t="shared" si="30"/>
        <v>138.9329378</v>
      </c>
      <c r="BA1944" s="12">
        <f t="shared" si="41"/>
        <v>106.7263709</v>
      </c>
      <c r="BB1944" s="12">
        <f t="shared" si="53"/>
        <v>132.5744154</v>
      </c>
      <c r="BC1944" s="12">
        <f t="shared" si="50"/>
        <v>-0.0008836874256</v>
      </c>
      <c r="BD1944" s="12">
        <f t="shared" si="54"/>
        <v>124.2699829</v>
      </c>
    </row>
    <row r="1945" ht="14.25" customHeight="1">
      <c r="A1945" s="7">
        <v>39343.0</v>
      </c>
      <c r="B1945" s="21" t="s">
        <v>90</v>
      </c>
      <c r="C1945" s="8">
        <v>43.957241</v>
      </c>
      <c r="D1945" s="33">
        <f t="shared" si="5"/>
        <v>0.01547232488</v>
      </c>
      <c r="E1945" s="33">
        <f t="shared" si="7"/>
        <v>0.01445532642</v>
      </c>
      <c r="F1945" s="33">
        <f t="shared" si="9"/>
        <v>0.0387633828</v>
      </c>
      <c r="G1945" s="33">
        <f t="shared" si="11"/>
        <v>0.0387633828</v>
      </c>
      <c r="H1945" s="33">
        <f t="shared" si="20"/>
        <v>0.4800101835</v>
      </c>
      <c r="I1945" s="45">
        <f t="shared" si="31"/>
        <v>1.545779907</v>
      </c>
      <c r="J1945" s="45">
        <f t="shared" si="43"/>
        <v>1.051293336</v>
      </c>
      <c r="K1945" s="21" t="s">
        <v>91</v>
      </c>
      <c r="L1945" s="8">
        <v>17.087675</v>
      </c>
      <c r="M1945" s="33">
        <f t="shared" si="6"/>
        <v>0.02044128236</v>
      </c>
      <c r="N1945" s="33">
        <f t="shared" si="8"/>
        <v>0.01970372651</v>
      </c>
      <c r="O1945" s="33">
        <f t="shared" si="10"/>
        <v>0.04389685653</v>
      </c>
      <c r="P1945" s="33">
        <f t="shared" si="12"/>
        <v>0.04102558323</v>
      </c>
      <c r="Q1945" s="45">
        <f t="shared" si="21"/>
        <v>0.6561065681</v>
      </c>
      <c r="R1945" s="45">
        <f t="shared" si="32"/>
        <v>1.481758242</v>
      </c>
      <c r="S1945" s="45">
        <f t="shared" si="44"/>
        <v>1.14314653</v>
      </c>
      <c r="T1945" s="33">
        <f t="shared" si="22"/>
        <v>-0.1760963846</v>
      </c>
      <c r="U1945" s="33">
        <f t="shared" si="33"/>
        <v>0.06402166505</v>
      </c>
      <c r="V1945" s="33">
        <f t="shared" si="42"/>
        <v>-0.09185319434</v>
      </c>
      <c r="W1945" s="44">
        <f t="shared" si="13"/>
        <v>0.008529632373</v>
      </c>
      <c r="X1945" s="44">
        <f t="shared" si="14"/>
        <v>0.01091197628</v>
      </c>
      <c r="Y1945" s="33">
        <f t="shared" si="15"/>
        <v>1.279302062</v>
      </c>
      <c r="Z1945" s="43">
        <v>1.0</v>
      </c>
      <c r="AA1945" s="33">
        <f t="shared" si="16"/>
        <v>2.279302062</v>
      </c>
      <c r="AB1945" s="33">
        <f t="shared" si="17"/>
        <v>0.5612692075</v>
      </c>
      <c r="AC1945" s="33">
        <f t="shared" si="18"/>
        <v>0.4387307925</v>
      </c>
      <c r="AD1945" s="33">
        <f t="shared" si="19"/>
        <v>0.0001879830791</v>
      </c>
      <c r="AE1945" s="34">
        <f t="shared" si="23"/>
        <v>0</v>
      </c>
      <c r="AF1945" s="34">
        <f t="shared" si="24"/>
        <v>0</v>
      </c>
      <c r="AG1945" s="34">
        <f t="shared" si="25"/>
        <v>0</v>
      </c>
      <c r="AH1945" s="34">
        <f t="shared" si="26"/>
        <v>5</v>
      </c>
      <c r="AI1945" s="34">
        <f t="shared" si="28"/>
        <v>0</v>
      </c>
      <c r="AJ1945" s="34">
        <f t="shared" si="29"/>
        <v>1</v>
      </c>
      <c r="AK1945" s="34">
        <f t="shared" si="27"/>
        <v>0.0001879830791</v>
      </c>
      <c r="AL1945" s="36">
        <f t="shared" si="34"/>
        <v>0</v>
      </c>
      <c r="AM1945" s="36">
        <f t="shared" si="35"/>
        <v>0</v>
      </c>
      <c r="AN1945" s="46">
        <f t="shared" si="36"/>
        <v>0</v>
      </c>
      <c r="AO1945" s="36">
        <f t="shared" si="37"/>
        <v>3</v>
      </c>
      <c r="AP1945" s="36">
        <f t="shared" si="39"/>
        <v>0</v>
      </c>
      <c r="AQ1945" s="36">
        <f t="shared" si="40"/>
        <v>1</v>
      </c>
      <c r="AR1945" s="36">
        <f t="shared" si="38"/>
        <v>0.0001879830791</v>
      </c>
      <c r="AS1945" s="38">
        <f t="shared" si="45"/>
        <v>0</v>
      </c>
      <c r="AT1945" s="38">
        <f t="shared" si="46"/>
        <v>0</v>
      </c>
      <c r="AU1945" s="38">
        <f t="shared" si="47"/>
        <v>0</v>
      </c>
      <c r="AV1945" s="38">
        <f t="shared" si="48"/>
        <v>3</v>
      </c>
      <c r="AW1945" s="38">
        <f t="shared" si="51"/>
        <v>0</v>
      </c>
      <c r="AX1945" s="38">
        <f t="shared" si="52"/>
        <v>1</v>
      </c>
      <c r="AY1945" s="38">
        <f t="shared" si="49"/>
        <v>0.0001879830791</v>
      </c>
      <c r="AZ1945" s="12">
        <f t="shared" si="30"/>
        <v>138.9590548</v>
      </c>
      <c r="BA1945" s="12">
        <f t="shared" si="41"/>
        <v>106.7464337</v>
      </c>
      <c r="BB1945" s="12">
        <f t="shared" si="53"/>
        <v>132.5993371</v>
      </c>
      <c r="BC1945" s="12">
        <f t="shared" si="50"/>
        <v>0.0001879830791</v>
      </c>
      <c r="BD1945" s="12">
        <f t="shared" si="54"/>
        <v>124.2933436</v>
      </c>
    </row>
    <row r="1946" ht="14.25" customHeight="1">
      <c r="A1946" s="7">
        <v>39344.0</v>
      </c>
      <c r="B1946" s="21" t="s">
        <v>90</v>
      </c>
      <c r="C1946" s="8">
        <v>44.099876</v>
      </c>
      <c r="D1946" s="33">
        <f t="shared" si="5"/>
        <v>0.003244857884</v>
      </c>
      <c r="E1946" s="33">
        <f t="shared" si="7"/>
        <v>0.02198909579</v>
      </c>
      <c r="F1946" s="33">
        <f t="shared" si="9"/>
        <v>0.04665867992</v>
      </c>
      <c r="G1946" s="33">
        <f t="shared" si="11"/>
        <v>0.04456995952</v>
      </c>
      <c r="H1946" s="33">
        <f t="shared" si="20"/>
        <v>0.8510916587</v>
      </c>
      <c r="I1946" s="45">
        <f t="shared" si="31"/>
        <v>1.898389722</v>
      </c>
      <c r="J1946" s="45">
        <f t="shared" si="43"/>
        <v>1.238409219</v>
      </c>
      <c r="K1946" s="21" t="s">
        <v>91</v>
      </c>
      <c r="L1946" s="8">
        <v>17.151287</v>
      </c>
      <c r="M1946" s="33">
        <f t="shared" si="6"/>
        <v>0.003722683162</v>
      </c>
      <c r="N1946" s="33">
        <f t="shared" si="8"/>
        <v>0.01396854119</v>
      </c>
      <c r="O1946" s="33">
        <f t="shared" si="10"/>
        <v>0.06105383878</v>
      </c>
      <c r="P1946" s="33">
        <f t="shared" si="12"/>
        <v>0.05437660711</v>
      </c>
      <c r="Q1946" s="45">
        <f t="shared" si="21"/>
        <v>0.3415162385</v>
      </c>
      <c r="R1946" s="45">
        <f t="shared" si="32"/>
        <v>2.214014072</v>
      </c>
      <c r="S1946" s="45">
        <f t="shared" si="44"/>
        <v>1.773896564</v>
      </c>
      <c r="T1946" s="33">
        <f t="shared" si="22"/>
        <v>0.5095754202</v>
      </c>
      <c r="U1946" s="33">
        <f t="shared" si="33"/>
        <v>-0.3156243506</v>
      </c>
      <c r="V1946" s="33">
        <f t="shared" si="42"/>
        <v>-0.5354873441</v>
      </c>
      <c r="W1946" s="44">
        <f t="shared" si="13"/>
        <v>0.008473674958</v>
      </c>
      <c r="X1946" s="44">
        <f t="shared" si="14"/>
        <v>0.01059985659</v>
      </c>
      <c r="Y1946" s="33">
        <f t="shared" si="15"/>
        <v>1.250916118</v>
      </c>
      <c r="Z1946" s="43">
        <v>1.0</v>
      </c>
      <c r="AA1946" s="33">
        <f t="shared" si="16"/>
        <v>2.250916118</v>
      </c>
      <c r="AB1946" s="33">
        <f t="shared" si="17"/>
        <v>0.5557364436</v>
      </c>
      <c r="AC1946" s="33">
        <f t="shared" si="18"/>
        <v>0.4442635564</v>
      </c>
      <c r="AD1946" s="33">
        <f t="shared" si="19"/>
        <v>0.001806971119</v>
      </c>
      <c r="AE1946" s="34">
        <f t="shared" si="23"/>
        <v>0</v>
      </c>
      <c r="AF1946" s="34">
        <f t="shared" si="24"/>
        <v>0</v>
      </c>
      <c r="AG1946" s="34">
        <f t="shared" si="25"/>
        <v>0</v>
      </c>
      <c r="AH1946" s="34">
        <f t="shared" si="26"/>
        <v>0</v>
      </c>
      <c r="AI1946" s="34">
        <f t="shared" si="28"/>
        <v>1</v>
      </c>
      <c r="AJ1946" s="34">
        <f t="shared" si="29"/>
        <v>0</v>
      </c>
      <c r="AK1946" s="34">
        <f t="shared" si="27"/>
        <v>0</v>
      </c>
      <c r="AL1946" s="36">
        <f t="shared" si="34"/>
        <v>0</v>
      </c>
      <c r="AM1946" s="36">
        <f t="shared" si="35"/>
        <v>0</v>
      </c>
      <c r="AN1946" s="46">
        <f t="shared" si="36"/>
        <v>0</v>
      </c>
      <c r="AO1946" s="36">
        <f t="shared" si="37"/>
        <v>4</v>
      </c>
      <c r="AP1946" s="36">
        <f t="shared" si="39"/>
        <v>0</v>
      </c>
      <c r="AQ1946" s="36">
        <f t="shared" si="40"/>
        <v>1</v>
      </c>
      <c r="AR1946" s="36">
        <f t="shared" si="38"/>
        <v>0.001806971119</v>
      </c>
      <c r="AS1946" s="38">
        <f t="shared" si="45"/>
        <v>0</v>
      </c>
      <c r="AT1946" s="38">
        <f t="shared" si="46"/>
        <v>0</v>
      </c>
      <c r="AU1946" s="38">
        <f t="shared" si="47"/>
        <v>0</v>
      </c>
      <c r="AV1946" s="38">
        <f t="shared" si="48"/>
        <v>4</v>
      </c>
      <c r="AW1946" s="38">
        <f t="shared" si="51"/>
        <v>0</v>
      </c>
      <c r="AX1946" s="38">
        <f t="shared" si="52"/>
        <v>1</v>
      </c>
      <c r="AY1946" s="38">
        <f t="shared" si="49"/>
        <v>0.001806971119</v>
      </c>
      <c r="AZ1946" s="12">
        <f t="shared" si="30"/>
        <v>138.9590548</v>
      </c>
      <c r="BA1946" s="12">
        <f t="shared" si="41"/>
        <v>106.9393214</v>
      </c>
      <c r="BB1946" s="12">
        <f t="shared" si="53"/>
        <v>132.8389403</v>
      </c>
      <c r="BC1946" s="12">
        <f t="shared" si="50"/>
        <v>0.001204647412</v>
      </c>
      <c r="BD1946" s="12">
        <f t="shared" si="54"/>
        <v>124.4430733</v>
      </c>
    </row>
    <row r="1947" ht="14.25" customHeight="1">
      <c r="A1947" s="7">
        <v>39345.0</v>
      </c>
      <c r="B1947" s="21" t="s">
        <v>90</v>
      </c>
      <c r="C1947" s="8">
        <v>44.050255</v>
      </c>
      <c r="D1947" s="33">
        <f t="shared" si="5"/>
        <v>-0.001125195908</v>
      </c>
      <c r="E1947" s="33">
        <f t="shared" si="7"/>
        <v>0.01645704813</v>
      </c>
      <c r="F1947" s="33">
        <f t="shared" si="9"/>
        <v>0.03602641647</v>
      </c>
      <c r="G1947" s="33">
        <f t="shared" si="11"/>
        <v>0.03808667288</v>
      </c>
      <c r="H1947" s="33">
        <f t="shared" si="20"/>
        <v>0.5275727555</v>
      </c>
      <c r="I1947" s="45">
        <f t="shared" si="31"/>
        <v>1.293634306</v>
      </c>
      <c r="J1947" s="45">
        <f t="shared" si="43"/>
        <v>0.9794864479</v>
      </c>
      <c r="K1947" s="21" t="s">
        <v>91</v>
      </c>
      <c r="L1947" s="8">
        <v>17.057386</v>
      </c>
      <c r="M1947" s="33">
        <f t="shared" si="6"/>
        <v>-0.005474866114</v>
      </c>
      <c r="N1947" s="33">
        <f t="shared" si="8"/>
        <v>0.007875574351</v>
      </c>
      <c r="O1947" s="33">
        <f t="shared" si="10"/>
        <v>0.03651832035</v>
      </c>
      <c r="P1947" s="33">
        <f t="shared" si="12"/>
        <v>0.05015938272</v>
      </c>
      <c r="Q1947" s="45">
        <f t="shared" si="21"/>
        <v>0.01457923128</v>
      </c>
      <c r="R1947" s="45">
        <f t="shared" si="32"/>
        <v>1.009593716</v>
      </c>
      <c r="S1947" s="45">
        <f t="shared" si="44"/>
        <v>1.490768468</v>
      </c>
      <c r="T1947" s="33">
        <f t="shared" si="22"/>
        <v>0.5129935243</v>
      </c>
      <c r="U1947" s="33">
        <f t="shared" si="33"/>
        <v>0.2840405896</v>
      </c>
      <c r="V1947" s="33">
        <f t="shared" si="42"/>
        <v>-0.5112820197</v>
      </c>
      <c r="W1947" s="44">
        <f t="shared" si="13"/>
        <v>0.008476258045</v>
      </c>
      <c r="X1947" s="44">
        <f t="shared" si="14"/>
        <v>0.0107197953</v>
      </c>
      <c r="Y1947" s="33">
        <f t="shared" si="15"/>
        <v>1.26468487</v>
      </c>
      <c r="Z1947" s="43">
        <v>1.0</v>
      </c>
      <c r="AA1947" s="33">
        <f t="shared" si="16"/>
        <v>2.26468487</v>
      </c>
      <c r="AB1947" s="33">
        <f t="shared" si="17"/>
        <v>0.5584374615</v>
      </c>
      <c r="AC1947" s="33">
        <f t="shared" si="18"/>
        <v>0.4415625385</v>
      </c>
      <c r="AD1947" s="33">
        <f t="shared" si="19"/>
        <v>0.001341578938</v>
      </c>
      <c r="AE1947" s="34">
        <f t="shared" si="23"/>
        <v>0</v>
      </c>
      <c r="AF1947" s="34">
        <f t="shared" si="24"/>
        <v>0</v>
      </c>
      <c r="AG1947" s="34">
        <f t="shared" si="25"/>
        <v>0</v>
      </c>
      <c r="AH1947" s="34">
        <f t="shared" si="26"/>
        <v>0</v>
      </c>
      <c r="AI1947" s="34">
        <f t="shared" si="28"/>
        <v>0</v>
      </c>
      <c r="AJ1947" s="34">
        <f t="shared" si="29"/>
        <v>0</v>
      </c>
      <c r="AK1947" s="34">
        <f t="shared" si="27"/>
        <v>0</v>
      </c>
      <c r="AL1947" s="36">
        <f t="shared" si="34"/>
        <v>0</v>
      </c>
      <c r="AM1947" s="36">
        <f t="shared" si="35"/>
        <v>0</v>
      </c>
      <c r="AN1947" s="46">
        <f t="shared" si="36"/>
        <v>0</v>
      </c>
      <c r="AO1947" s="36">
        <f t="shared" si="37"/>
        <v>5</v>
      </c>
      <c r="AP1947" s="36">
        <f t="shared" si="39"/>
        <v>0</v>
      </c>
      <c r="AQ1947" s="36">
        <f t="shared" si="40"/>
        <v>1</v>
      </c>
      <c r="AR1947" s="36">
        <f t="shared" si="38"/>
        <v>0.001341578938</v>
      </c>
      <c r="AS1947" s="38">
        <f t="shared" si="45"/>
        <v>0</v>
      </c>
      <c r="AT1947" s="38">
        <f t="shared" si="46"/>
        <v>0</v>
      </c>
      <c r="AU1947" s="38">
        <f t="shared" si="47"/>
        <v>0</v>
      </c>
      <c r="AV1947" s="38">
        <f t="shared" si="48"/>
        <v>5</v>
      </c>
      <c r="AW1947" s="38">
        <f t="shared" si="51"/>
        <v>0</v>
      </c>
      <c r="AX1947" s="38">
        <f t="shared" si="52"/>
        <v>1</v>
      </c>
      <c r="AY1947" s="38">
        <f t="shared" si="49"/>
        <v>0.001341578938</v>
      </c>
      <c r="AZ1947" s="12">
        <f t="shared" si="30"/>
        <v>138.9590548</v>
      </c>
      <c r="BA1947" s="12">
        <f t="shared" si="41"/>
        <v>107.082789</v>
      </c>
      <c r="BB1947" s="12">
        <f t="shared" si="53"/>
        <v>133.0171542</v>
      </c>
      <c r="BC1947" s="12">
        <f t="shared" si="50"/>
        <v>0.0008943859587</v>
      </c>
      <c r="BD1947" s="12">
        <f t="shared" si="54"/>
        <v>124.5543734</v>
      </c>
    </row>
    <row r="1948" ht="14.25" customHeight="1">
      <c r="A1948" s="7">
        <v>39346.0</v>
      </c>
      <c r="B1948" s="21" t="s">
        <v>90</v>
      </c>
      <c r="C1948" s="8">
        <v>44.304527</v>
      </c>
      <c r="D1948" s="33">
        <f t="shared" si="5"/>
        <v>0.005772316187</v>
      </c>
      <c r="E1948" s="33">
        <f t="shared" si="7"/>
        <v>0.02702703642</v>
      </c>
      <c r="F1948" s="33">
        <f t="shared" si="9"/>
        <v>0.0508973984</v>
      </c>
      <c r="G1948" s="33">
        <f t="shared" si="11"/>
        <v>0.05776176224</v>
      </c>
      <c r="H1948" s="33">
        <f t="shared" si="20"/>
        <v>1.080702025</v>
      </c>
      <c r="I1948" s="45">
        <f t="shared" si="31"/>
        <v>2.002768537</v>
      </c>
      <c r="J1948" s="45">
        <f t="shared" si="43"/>
        <v>1.740880823</v>
      </c>
      <c r="K1948" s="21" t="s">
        <v>91</v>
      </c>
      <c r="L1948" s="8">
        <v>17.130083</v>
      </c>
      <c r="M1948" s="33">
        <f t="shared" si="6"/>
        <v>0.004261907422</v>
      </c>
      <c r="N1948" s="33">
        <f t="shared" si="8"/>
        <v>0.002659287723</v>
      </c>
      <c r="O1948" s="33">
        <f t="shared" si="10"/>
        <v>0.04227071783</v>
      </c>
      <c r="P1948" s="33">
        <f t="shared" si="12"/>
        <v>0.05404881385</v>
      </c>
      <c r="Q1948" s="45">
        <f t="shared" si="21"/>
        <v>-0.252682096</v>
      </c>
      <c r="R1948" s="45">
        <f t="shared" si="32"/>
        <v>1.24404495</v>
      </c>
      <c r="S1948" s="45">
        <f t="shared" si="44"/>
        <v>1.622117944</v>
      </c>
      <c r="T1948" s="33">
        <f t="shared" si="22"/>
        <v>1.333384121</v>
      </c>
      <c r="U1948" s="33">
        <f t="shared" si="33"/>
        <v>0.7587235876</v>
      </c>
      <c r="V1948" s="33">
        <f t="shared" si="42"/>
        <v>0.1187628799</v>
      </c>
      <c r="W1948" s="44">
        <f t="shared" si="13"/>
        <v>0.007753817153</v>
      </c>
      <c r="X1948" s="44">
        <f t="shared" si="14"/>
        <v>0.01071637062</v>
      </c>
      <c r="Y1948" s="33">
        <f t="shared" si="15"/>
        <v>1.382076777</v>
      </c>
      <c r="Z1948" s="43">
        <v>1.0</v>
      </c>
      <c r="AA1948" s="33">
        <f t="shared" si="16"/>
        <v>2.382076777</v>
      </c>
      <c r="AB1948" s="33">
        <f t="shared" si="17"/>
        <v>0.5801982498</v>
      </c>
      <c r="AC1948" s="33">
        <f t="shared" si="18"/>
        <v>0.4198017502</v>
      </c>
      <c r="AD1948" s="33">
        <f t="shared" si="19"/>
        <v>-0.002656703253</v>
      </c>
      <c r="AE1948" s="34">
        <f t="shared" si="23"/>
        <v>-1</v>
      </c>
      <c r="AF1948" s="34">
        <f t="shared" si="24"/>
        <v>0</v>
      </c>
      <c r="AG1948" s="34">
        <f t="shared" si="25"/>
        <v>0</v>
      </c>
      <c r="AH1948" s="34">
        <f t="shared" si="26"/>
        <v>1</v>
      </c>
      <c r="AI1948" s="34">
        <f t="shared" si="28"/>
        <v>0</v>
      </c>
      <c r="AJ1948" s="34">
        <f t="shared" si="29"/>
        <v>-1</v>
      </c>
      <c r="AK1948" s="34">
        <f t="shared" si="27"/>
        <v>0.002656703253</v>
      </c>
      <c r="AL1948" s="36">
        <f t="shared" si="34"/>
        <v>0</v>
      </c>
      <c r="AM1948" s="36">
        <f t="shared" si="35"/>
        <v>0</v>
      </c>
      <c r="AN1948" s="46">
        <f t="shared" si="36"/>
        <v>0</v>
      </c>
      <c r="AO1948" s="36">
        <f t="shared" si="37"/>
        <v>0</v>
      </c>
      <c r="AP1948" s="36">
        <f t="shared" si="39"/>
        <v>1</v>
      </c>
      <c r="AQ1948" s="36">
        <f t="shared" si="40"/>
        <v>0</v>
      </c>
      <c r="AR1948" s="36">
        <f t="shared" si="38"/>
        <v>0</v>
      </c>
      <c r="AS1948" s="38">
        <f t="shared" si="45"/>
        <v>0</v>
      </c>
      <c r="AT1948" s="38">
        <f t="shared" si="46"/>
        <v>0</v>
      </c>
      <c r="AU1948" s="38">
        <f t="shared" si="47"/>
        <v>0</v>
      </c>
      <c r="AV1948" s="38">
        <f t="shared" si="48"/>
        <v>0</v>
      </c>
      <c r="AW1948" s="38">
        <f t="shared" si="51"/>
        <v>1</v>
      </c>
      <c r="AX1948" s="38">
        <f t="shared" si="52"/>
        <v>0</v>
      </c>
      <c r="AY1948" s="38">
        <f t="shared" si="49"/>
        <v>0</v>
      </c>
      <c r="AZ1948" s="12">
        <f t="shared" si="30"/>
        <v>139.3282278</v>
      </c>
      <c r="BA1948" s="12">
        <f t="shared" si="41"/>
        <v>107.082789</v>
      </c>
      <c r="BB1948" s="12">
        <f t="shared" si="53"/>
        <v>133.0171542</v>
      </c>
      <c r="BC1948" s="12">
        <f t="shared" si="50"/>
        <v>0.000885567751</v>
      </c>
      <c r="BD1948" s="12">
        <f t="shared" si="54"/>
        <v>124.6646747</v>
      </c>
    </row>
    <row r="1949" ht="14.25" customHeight="1">
      <c r="A1949" s="7">
        <v>39349.0</v>
      </c>
      <c r="B1949" s="21" t="s">
        <v>90</v>
      </c>
      <c r="C1949" s="8">
        <v>44.186691</v>
      </c>
      <c r="D1949" s="33">
        <f t="shared" si="5"/>
        <v>-0.002659683061</v>
      </c>
      <c r="E1949" s="33">
        <f t="shared" si="7"/>
        <v>0.02077293337</v>
      </c>
      <c r="F1949" s="33">
        <f t="shared" si="9"/>
        <v>0.04075328859</v>
      </c>
      <c r="G1949" s="33">
        <f t="shared" si="11"/>
        <v>0.05015464026</v>
      </c>
      <c r="H1949" s="33">
        <f t="shared" si="20"/>
        <v>0.7058424019</v>
      </c>
      <c r="I1949" s="45">
        <f t="shared" si="31"/>
        <v>1.415535019</v>
      </c>
      <c r="J1949" s="45">
        <f t="shared" si="43"/>
        <v>1.403147008</v>
      </c>
      <c r="K1949" s="21" t="s">
        <v>91</v>
      </c>
      <c r="L1949" s="8">
        <v>17.175522</v>
      </c>
      <c r="M1949" s="33">
        <f t="shared" si="6"/>
        <v>0.002652584929</v>
      </c>
      <c r="N1949" s="33">
        <f t="shared" si="8"/>
        <v>0.02568732697</v>
      </c>
      <c r="O1949" s="33">
        <f t="shared" si="10"/>
        <v>0.04541822184</v>
      </c>
      <c r="P1949" s="33">
        <f t="shared" si="12"/>
        <v>0.05645349836</v>
      </c>
      <c r="Q1949" s="45">
        <f t="shared" si="21"/>
        <v>0.9544633124</v>
      </c>
      <c r="R1949" s="45">
        <f t="shared" si="32"/>
        <v>1.350016353</v>
      </c>
      <c r="S1949" s="45">
        <f t="shared" si="44"/>
        <v>1.676307626</v>
      </c>
      <c r="T1949" s="33">
        <f t="shared" si="22"/>
        <v>-0.2486209105</v>
      </c>
      <c r="U1949" s="33">
        <f t="shared" si="33"/>
        <v>0.0655186655</v>
      </c>
      <c r="V1949" s="33">
        <f t="shared" si="42"/>
        <v>-0.2731606186</v>
      </c>
      <c r="W1949" s="44">
        <f t="shared" si="13"/>
        <v>0.007837075456</v>
      </c>
      <c r="X1949" s="44">
        <f t="shared" si="14"/>
        <v>0.01070251355</v>
      </c>
      <c r="Y1949" s="33">
        <f t="shared" si="15"/>
        <v>1.365625942</v>
      </c>
      <c r="Z1949" s="43">
        <v>1.0</v>
      </c>
      <c r="AA1949" s="33">
        <f t="shared" si="16"/>
        <v>2.365625942</v>
      </c>
      <c r="AB1949" s="33">
        <f t="shared" si="17"/>
        <v>0.5772789002</v>
      </c>
      <c r="AC1949" s="33">
        <f t="shared" si="18"/>
        <v>0.4227210998</v>
      </c>
      <c r="AD1949" s="33">
        <f t="shared" si="19"/>
        <v>-0.002628755633</v>
      </c>
      <c r="AE1949" s="34">
        <f t="shared" si="23"/>
        <v>0</v>
      </c>
      <c r="AF1949" s="34">
        <f t="shared" si="24"/>
        <v>0</v>
      </c>
      <c r="AG1949" s="34">
        <f t="shared" si="25"/>
        <v>0</v>
      </c>
      <c r="AH1949" s="34">
        <f t="shared" si="26"/>
        <v>2</v>
      </c>
      <c r="AI1949" s="34">
        <f t="shared" si="28"/>
        <v>0</v>
      </c>
      <c r="AJ1949" s="34">
        <f t="shared" si="29"/>
        <v>-1</v>
      </c>
      <c r="AK1949" s="34">
        <f t="shared" si="27"/>
        <v>0.002628755633</v>
      </c>
      <c r="AL1949" s="36">
        <f t="shared" si="34"/>
        <v>0</v>
      </c>
      <c r="AM1949" s="36">
        <f t="shared" si="35"/>
        <v>0</v>
      </c>
      <c r="AN1949" s="46">
        <f t="shared" si="36"/>
        <v>0</v>
      </c>
      <c r="AO1949" s="36">
        <f t="shared" si="37"/>
        <v>0</v>
      </c>
      <c r="AP1949" s="36">
        <f t="shared" si="39"/>
        <v>0</v>
      </c>
      <c r="AQ1949" s="36">
        <f t="shared" si="40"/>
        <v>0</v>
      </c>
      <c r="AR1949" s="36">
        <f t="shared" si="38"/>
        <v>0</v>
      </c>
      <c r="AS1949" s="38">
        <f t="shared" si="45"/>
        <v>0</v>
      </c>
      <c r="AT1949" s="38">
        <f t="shared" si="46"/>
        <v>0</v>
      </c>
      <c r="AU1949" s="38">
        <f t="shared" si="47"/>
        <v>0</v>
      </c>
      <c r="AV1949" s="38">
        <f t="shared" si="48"/>
        <v>0</v>
      </c>
      <c r="AW1949" s="38">
        <f t="shared" si="51"/>
        <v>0</v>
      </c>
      <c r="AX1949" s="38">
        <f t="shared" si="52"/>
        <v>0</v>
      </c>
      <c r="AY1949" s="38">
        <f t="shared" si="49"/>
        <v>0</v>
      </c>
      <c r="AZ1949" s="12">
        <f t="shared" si="30"/>
        <v>139.6944877</v>
      </c>
      <c r="BA1949" s="12">
        <f t="shared" si="41"/>
        <v>107.082789</v>
      </c>
      <c r="BB1949" s="12">
        <f t="shared" si="53"/>
        <v>133.0171542</v>
      </c>
      <c r="BC1949" s="12">
        <f t="shared" si="50"/>
        <v>0.0008762518778</v>
      </c>
      <c r="BD1949" s="12">
        <f t="shared" si="54"/>
        <v>124.7739124</v>
      </c>
    </row>
    <row r="1950" ht="14.25" customHeight="1">
      <c r="A1950" s="7">
        <v>39350.0</v>
      </c>
      <c r="B1950" s="21" t="s">
        <v>90</v>
      </c>
      <c r="C1950" s="8">
        <v>44.168098</v>
      </c>
      <c r="D1950" s="33">
        <f t="shared" si="5"/>
        <v>-0.0004207828099</v>
      </c>
      <c r="E1950" s="33">
        <f t="shared" si="7"/>
        <v>0.004796866118</v>
      </c>
      <c r="F1950" s="33">
        <f t="shared" si="9"/>
        <v>0.0193215328</v>
      </c>
      <c r="G1950" s="33">
        <f t="shared" si="11"/>
        <v>0.05156274381</v>
      </c>
      <c r="H1950" s="33">
        <f t="shared" si="20"/>
        <v>-0.1901032771</v>
      </c>
      <c r="I1950" s="45">
        <f t="shared" si="31"/>
        <v>0.3026735058</v>
      </c>
      <c r="J1950" s="45">
        <f t="shared" si="43"/>
        <v>1.438974204</v>
      </c>
      <c r="K1950" s="21" t="s">
        <v>91</v>
      </c>
      <c r="L1950" s="8">
        <v>17.272461</v>
      </c>
      <c r="M1950" s="33">
        <f t="shared" si="6"/>
        <v>0.005644020601</v>
      </c>
      <c r="N1950" s="33">
        <f t="shared" si="8"/>
        <v>0.01081399313</v>
      </c>
      <c r="O1950" s="33">
        <f t="shared" si="10"/>
        <v>0.0307307956</v>
      </c>
      <c r="P1950" s="33">
        <f t="shared" si="12"/>
        <v>0.06221922003</v>
      </c>
      <c r="Q1950" s="45">
        <f t="shared" si="21"/>
        <v>0.1687512882</v>
      </c>
      <c r="R1950" s="45">
        <f t="shared" si="32"/>
        <v>0.691450988</v>
      </c>
      <c r="S1950" s="45">
        <f t="shared" si="44"/>
        <v>1.880866873</v>
      </c>
      <c r="T1950" s="33">
        <f t="shared" si="22"/>
        <v>-0.3588545653</v>
      </c>
      <c r="U1950" s="33">
        <f t="shared" si="33"/>
        <v>-0.3887774822</v>
      </c>
      <c r="V1950" s="33">
        <f t="shared" si="42"/>
        <v>-0.4418926691</v>
      </c>
      <c r="W1950" s="44">
        <f t="shared" si="13"/>
        <v>0.007804626644</v>
      </c>
      <c r="X1950" s="44">
        <f t="shared" si="14"/>
        <v>0.01070182195</v>
      </c>
      <c r="Y1950" s="33">
        <f t="shared" si="15"/>
        <v>1.371215106</v>
      </c>
      <c r="Z1950" s="43">
        <v>1.0</v>
      </c>
      <c r="AA1950" s="33">
        <f t="shared" si="16"/>
        <v>2.371215106</v>
      </c>
      <c r="AB1950" s="33">
        <f t="shared" si="17"/>
        <v>0.5782752912</v>
      </c>
      <c r="AC1950" s="33">
        <f t="shared" si="18"/>
        <v>0.4217247088</v>
      </c>
      <c r="AD1950" s="33">
        <f t="shared" si="19"/>
        <v>0.005760187487</v>
      </c>
      <c r="AE1950" s="34">
        <f t="shared" si="23"/>
        <v>0</v>
      </c>
      <c r="AF1950" s="34">
        <f t="shared" si="24"/>
        <v>0</v>
      </c>
      <c r="AG1950" s="34">
        <f t="shared" si="25"/>
        <v>0</v>
      </c>
      <c r="AH1950" s="34">
        <f t="shared" si="26"/>
        <v>3</v>
      </c>
      <c r="AI1950" s="34">
        <f t="shared" si="28"/>
        <v>0</v>
      </c>
      <c r="AJ1950" s="34">
        <f t="shared" si="29"/>
        <v>-1</v>
      </c>
      <c r="AK1950" s="34">
        <f t="shared" si="27"/>
        <v>-0.005760187487</v>
      </c>
      <c r="AL1950" s="36">
        <f t="shared" si="34"/>
        <v>0</v>
      </c>
      <c r="AM1950" s="36">
        <f t="shared" si="35"/>
        <v>0</v>
      </c>
      <c r="AN1950" s="46">
        <f t="shared" si="36"/>
        <v>0</v>
      </c>
      <c r="AO1950" s="36">
        <f t="shared" si="37"/>
        <v>0</v>
      </c>
      <c r="AP1950" s="36">
        <f t="shared" si="39"/>
        <v>0</v>
      </c>
      <c r="AQ1950" s="36">
        <f t="shared" si="40"/>
        <v>0</v>
      </c>
      <c r="AR1950" s="36">
        <f t="shared" si="38"/>
        <v>0</v>
      </c>
      <c r="AS1950" s="38">
        <f t="shared" si="45"/>
        <v>0</v>
      </c>
      <c r="AT1950" s="38">
        <f t="shared" si="46"/>
        <v>0</v>
      </c>
      <c r="AU1950" s="38">
        <f t="shared" si="47"/>
        <v>0</v>
      </c>
      <c r="AV1950" s="38">
        <f t="shared" si="48"/>
        <v>0</v>
      </c>
      <c r="AW1950" s="38">
        <f t="shared" si="51"/>
        <v>0</v>
      </c>
      <c r="AX1950" s="38">
        <f t="shared" si="52"/>
        <v>0</v>
      </c>
      <c r="AY1950" s="38">
        <f t="shared" si="49"/>
        <v>0</v>
      </c>
      <c r="AZ1950" s="12">
        <f t="shared" si="30"/>
        <v>138.8898212</v>
      </c>
      <c r="BA1950" s="12">
        <f t="shared" si="41"/>
        <v>107.082789</v>
      </c>
      <c r="BB1950" s="12">
        <f t="shared" si="53"/>
        <v>133.0171542</v>
      </c>
      <c r="BC1950" s="12">
        <f t="shared" si="50"/>
        <v>-0.001920062496</v>
      </c>
      <c r="BD1950" s="12">
        <f t="shared" si="54"/>
        <v>124.5343387</v>
      </c>
    </row>
    <row r="1951" ht="14.25" customHeight="1">
      <c r="A1951" s="7">
        <v>39351.0</v>
      </c>
      <c r="B1951" s="21" t="s">
        <v>90</v>
      </c>
      <c r="C1951" s="8">
        <v>44.794468</v>
      </c>
      <c r="D1951" s="33">
        <f t="shared" si="5"/>
        <v>0.01418150268</v>
      </c>
      <c r="E1951" s="33">
        <f t="shared" si="7"/>
        <v>0.01575042977</v>
      </c>
      <c r="F1951" s="33">
        <f t="shared" si="9"/>
        <v>0.03808586327</v>
      </c>
      <c r="G1951" s="33">
        <f t="shared" si="11"/>
        <v>0.07579604509</v>
      </c>
      <c r="H1951" s="33">
        <f t="shared" si="20"/>
        <v>0.4031756516</v>
      </c>
      <c r="I1951" s="45">
        <f t="shared" si="31"/>
        <v>1.251178783</v>
      </c>
      <c r="J1951" s="45">
        <f t="shared" si="43"/>
        <v>2.506276867</v>
      </c>
      <c r="K1951" s="21" t="s">
        <v>91</v>
      </c>
      <c r="L1951" s="8">
        <v>17.372421</v>
      </c>
      <c r="M1951" s="33">
        <f t="shared" si="6"/>
        <v>0.00578724711</v>
      </c>
      <c r="N1951" s="33">
        <f t="shared" si="8"/>
        <v>0.01289314324</v>
      </c>
      <c r="O1951" s="33">
        <f t="shared" si="10"/>
        <v>0.02704178283</v>
      </c>
      <c r="P1951" s="33">
        <f t="shared" si="12"/>
        <v>0.08341115823</v>
      </c>
      <c r="Q1951" s="45">
        <f t="shared" si="21"/>
        <v>0.2781065798</v>
      </c>
      <c r="R1951" s="45">
        <f t="shared" si="32"/>
        <v>0.5201006221</v>
      </c>
      <c r="S1951" s="45">
        <f t="shared" si="44"/>
        <v>2.781933705</v>
      </c>
      <c r="T1951" s="33">
        <f t="shared" si="22"/>
        <v>0.1250690718</v>
      </c>
      <c r="U1951" s="33">
        <f t="shared" si="33"/>
        <v>0.7310781611</v>
      </c>
      <c r="V1951" s="33">
        <f t="shared" si="42"/>
        <v>-0.275656838</v>
      </c>
      <c r="W1951" s="44">
        <f t="shared" si="13"/>
        <v>0.00774925566</v>
      </c>
      <c r="X1951" s="44">
        <f t="shared" si="14"/>
        <v>0.009937413605</v>
      </c>
      <c r="Y1951" s="33">
        <f t="shared" si="15"/>
        <v>1.282370081</v>
      </c>
      <c r="Z1951" s="43">
        <v>1.0</v>
      </c>
      <c r="AA1951" s="33">
        <f t="shared" si="16"/>
        <v>2.282370081</v>
      </c>
      <c r="AB1951" s="33">
        <f t="shared" si="17"/>
        <v>0.5618589603</v>
      </c>
      <c r="AC1951" s="33">
        <f t="shared" si="18"/>
        <v>0.4381410397</v>
      </c>
      <c r="AD1951" s="33">
        <f t="shared" si="19"/>
        <v>0.0031864213</v>
      </c>
      <c r="AE1951" s="34">
        <f t="shared" si="23"/>
        <v>0</v>
      </c>
      <c r="AF1951" s="34">
        <f t="shared" si="24"/>
        <v>0</v>
      </c>
      <c r="AG1951" s="34">
        <f t="shared" si="25"/>
        <v>0</v>
      </c>
      <c r="AH1951" s="34">
        <f t="shared" si="26"/>
        <v>4</v>
      </c>
      <c r="AI1951" s="34">
        <f t="shared" si="28"/>
        <v>0</v>
      </c>
      <c r="AJ1951" s="34">
        <f t="shared" si="29"/>
        <v>-1</v>
      </c>
      <c r="AK1951" s="34">
        <f t="shared" si="27"/>
        <v>-0.0031864213</v>
      </c>
      <c r="AL1951" s="36">
        <f t="shared" si="34"/>
        <v>0</v>
      </c>
      <c r="AM1951" s="36">
        <f t="shared" si="35"/>
        <v>0</v>
      </c>
      <c r="AN1951" s="46">
        <f t="shared" si="36"/>
        <v>0</v>
      </c>
      <c r="AO1951" s="36">
        <f t="shared" si="37"/>
        <v>0</v>
      </c>
      <c r="AP1951" s="36">
        <f t="shared" si="39"/>
        <v>0</v>
      </c>
      <c r="AQ1951" s="36">
        <f t="shared" si="40"/>
        <v>0</v>
      </c>
      <c r="AR1951" s="36">
        <f t="shared" si="38"/>
        <v>0</v>
      </c>
      <c r="AS1951" s="38">
        <f t="shared" si="45"/>
        <v>0</v>
      </c>
      <c r="AT1951" s="38">
        <f t="shared" si="46"/>
        <v>0</v>
      </c>
      <c r="AU1951" s="38">
        <f t="shared" si="47"/>
        <v>0</v>
      </c>
      <c r="AV1951" s="38">
        <f t="shared" si="48"/>
        <v>0</v>
      </c>
      <c r="AW1951" s="38">
        <f t="shared" si="51"/>
        <v>0</v>
      </c>
      <c r="AX1951" s="38">
        <f t="shared" si="52"/>
        <v>0</v>
      </c>
      <c r="AY1951" s="38">
        <f t="shared" si="49"/>
        <v>0</v>
      </c>
      <c r="AZ1951" s="12">
        <f t="shared" si="30"/>
        <v>138.4472597</v>
      </c>
      <c r="BA1951" s="12">
        <f t="shared" si="41"/>
        <v>107.082789</v>
      </c>
      <c r="BB1951" s="12">
        <f t="shared" si="53"/>
        <v>133.0171542</v>
      </c>
      <c r="BC1951" s="12">
        <f t="shared" si="50"/>
        <v>-0.001062140433</v>
      </c>
      <c r="BD1951" s="12">
        <f t="shared" si="54"/>
        <v>124.4020657</v>
      </c>
    </row>
    <row r="1952" ht="14.25" customHeight="1">
      <c r="A1952" s="7">
        <v>39352.0</v>
      </c>
      <c r="B1952" s="21" t="s">
        <v>90</v>
      </c>
      <c r="C1952" s="8">
        <v>45.036324</v>
      </c>
      <c r="D1952" s="33">
        <f t="shared" si="5"/>
        <v>0.005399238138</v>
      </c>
      <c r="E1952" s="33">
        <f t="shared" si="7"/>
        <v>0.02238509175</v>
      </c>
      <c r="F1952" s="33">
        <f t="shared" si="9"/>
        <v>0.03921053242</v>
      </c>
      <c r="G1952" s="33">
        <f t="shared" si="11"/>
        <v>0.07081829988</v>
      </c>
      <c r="H1952" s="33">
        <f t="shared" si="20"/>
        <v>0.7592673115</v>
      </c>
      <c r="I1952" s="45">
        <f t="shared" si="31"/>
        <v>1.277560581</v>
      </c>
      <c r="J1952" s="45">
        <f t="shared" si="43"/>
        <v>2.21286792</v>
      </c>
      <c r="K1952" s="21" t="s">
        <v>91</v>
      </c>
      <c r="L1952" s="8">
        <v>17.366362</v>
      </c>
      <c r="M1952" s="33">
        <f t="shared" si="6"/>
        <v>-0.0003487711931</v>
      </c>
      <c r="N1952" s="33">
        <f t="shared" si="8"/>
        <v>0.01811391265</v>
      </c>
      <c r="O1952" s="33">
        <f t="shared" si="10"/>
        <v>0.02613214446</v>
      </c>
      <c r="P1952" s="33">
        <f t="shared" si="12"/>
        <v>0.07797261699</v>
      </c>
      <c r="Q1952" s="45">
        <f t="shared" si="21"/>
        <v>0.5493920438</v>
      </c>
      <c r="R1952" s="45">
        <f t="shared" si="32"/>
        <v>0.4721478581</v>
      </c>
      <c r="S1952" s="45">
        <f t="shared" si="44"/>
        <v>2.338672889</v>
      </c>
      <c r="T1952" s="33">
        <f t="shared" si="22"/>
        <v>0.2098752678</v>
      </c>
      <c r="U1952" s="33">
        <f t="shared" si="33"/>
        <v>0.8054127234</v>
      </c>
      <c r="V1952" s="33">
        <f t="shared" si="42"/>
        <v>-0.1258049696</v>
      </c>
      <c r="W1952" s="44">
        <f t="shared" si="13"/>
        <v>0.00761590641</v>
      </c>
      <c r="X1952" s="44">
        <f t="shared" si="14"/>
        <v>0.009984357495</v>
      </c>
      <c r="Y1952" s="33">
        <f t="shared" si="15"/>
        <v>1.31098742</v>
      </c>
      <c r="Z1952" s="43">
        <v>1.0</v>
      </c>
      <c r="AA1952" s="33">
        <f t="shared" si="16"/>
        <v>2.31098742</v>
      </c>
      <c r="AB1952" s="33">
        <f t="shared" si="17"/>
        <v>0.5672845333</v>
      </c>
      <c r="AC1952" s="33">
        <f t="shared" si="18"/>
        <v>0.4327154667</v>
      </c>
      <c r="AD1952" s="33">
        <f t="shared" si="19"/>
        <v>0.003942853424</v>
      </c>
      <c r="AE1952" s="34">
        <f t="shared" si="23"/>
        <v>0</v>
      </c>
      <c r="AF1952" s="34">
        <f t="shared" si="24"/>
        <v>0</v>
      </c>
      <c r="AG1952" s="34">
        <f t="shared" si="25"/>
        <v>0</v>
      </c>
      <c r="AH1952" s="34">
        <f t="shared" si="26"/>
        <v>5</v>
      </c>
      <c r="AI1952" s="34">
        <f t="shared" si="28"/>
        <v>0</v>
      </c>
      <c r="AJ1952" s="34">
        <f t="shared" si="29"/>
        <v>-1</v>
      </c>
      <c r="AK1952" s="34">
        <f t="shared" si="27"/>
        <v>-0.003942853424</v>
      </c>
      <c r="AL1952" s="36">
        <f t="shared" si="34"/>
        <v>0</v>
      </c>
      <c r="AM1952" s="36">
        <f t="shared" si="35"/>
        <v>0</v>
      </c>
      <c r="AN1952" s="46">
        <f t="shared" si="36"/>
        <v>0</v>
      </c>
      <c r="AO1952" s="36">
        <f t="shared" si="37"/>
        <v>0</v>
      </c>
      <c r="AP1952" s="36">
        <f t="shared" si="39"/>
        <v>0</v>
      </c>
      <c r="AQ1952" s="36">
        <f t="shared" si="40"/>
        <v>0</v>
      </c>
      <c r="AR1952" s="36">
        <f t="shared" si="38"/>
        <v>0</v>
      </c>
      <c r="AS1952" s="38">
        <f t="shared" si="45"/>
        <v>0</v>
      </c>
      <c r="AT1952" s="38">
        <f t="shared" si="46"/>
        <v>0</v>
      </c>
      <c r="AU1952" s="38">
        <f t="shared" si="47"/>
        <v>0</v>
      </c>
      <c r="AV1952" s="38">
        <f t="shared" si="48"/>
        <v>0</v>
      </c>
      <c r="AW1952" s="38">
        <f t="shared" si="51"/>
        <v>0</v>
      </c>
      <c r="AX1952" s="38">
        <f t="shared" si="52"/>
        <v>0</v>
      </c>
      <c r="AY1952" s="38">
        <f t="shared" si="49"/>
        <v>0</v>
      </c>
      <c r="AZ1952" s="12">
        <f t="shared" si="30"/>
        <v>137.9013825</v>
      </c>
      <c r="BA1952" s="12">
        <f t="shared" si="41"/>
        <v>107.082789</v>
      </c>
      <c r="BB1952" s="12">
        <f t="shared" si="53"/>
        <v>133.0171542</v>
      </c>
      <c r="BC1952" s="12">
        <f t="shared" si="50"/>
        <v>-0.001314284475</v>
      </c>
      <c r="BD1952" s="12">
        <f t="shared" si="54"/>
        <v>124.238566</v>
      </c>
    </row>
    <row r="1953" ht="14.25" customHeight="1">
      <c r="A1953" s="7">
        <v>39353.0</v>
      </c>
      <c r="B1953" s="21" t="s">
        <v>90</v>
      </c>
      <c r="C1953" s="8">
        <v>45.433239</v>
      </c>
      <c r="D1953" s="33">
        <f t="shared" si="5"/>
        <v>0.008813219303</v>
      </c>
      <c r="E1953" s="33">
        <f t="shared" si="7"/>
        <v>0.02547622278</v>
      </c>
      <c r="F1953" s="33">
        <f t="shared" si="9"/>
        <v>0.05319180601</v>
      </c>
      <c r="G1953" s="33">
        <f t="shared" si="11"/>
        <v>0.0855091326</v>
      </c>
      <c r="H1953" s="33">
        <f t="shared" si="20"/>
        <v>0.916916749</v>
      </c>
      <c r="I1953" s="45">
        <f t="shared" si="31"/>
        <v>1.968640604</v>
      </c>
      <c r="J1953" s="45">
        <f t="shared" si="43"/>
        <v>2.772936322</v>
      </c>
      <c r="K1953" s="21" t="s">
        <v>91</v>
      </c>
      <c r="L1953" s="8">
        <v>17.408773</v>
      </c>
      <c r="M1953" s="33">
        <f t="shared" si="6"/>
        <v>0.002442134973</v>
      </c>
      <c r="N1953" s="33">
        <f t="shared" si="8"/>
        <v>0.01626903968</v>
      </c>
      <c r="O1953" s="33">
        <f t="shared" si="10"/>
        <v>0.01897159146</v>
      </c>
      <c r="P1953" s="33">
        <f t="shared" si="12"/>
        <v>0.08283203986</v>
      </c>
      <c r="Q1953" s="45">
        <f t="shared" si="21"/>
        <v>0.4545020801</v>
      </c>
      <c r="R1953" s="45">
        <f t="shared" si="32"/>
        <v>0.170860995</v>
      </c>
      <c r="S1953" s="45">
        <f t="shared" si="44"/>
        <v>2.403137863</v>
      </c>
      <c r="T1953" s="33">
        <f t="shared" si="22"/>
        <v>0.4624146689</v>
      </c>
      <c r="U1953" s="33">
        <f t="shared" si="33"/>
        <v>1.797779609</v>
      </c>
      <c r="V1953" s="33">
        <f t="shared" si="42"/>
        <v>0.3697984591</v>
      </c>
      <c r="W1953" s="44">
        <f t="shared" si="13"/>
        <v>0.0074432743</v>
      </c>
      <c r="X1953" s="44">
        <f t="shared" si="14"/>
        <v>0.00989555344</v>
      </c>
      <c r="Y1953" s="33">
        <f t="shared" si="15"/>
        <v>1.329462417</v>
      </c>
      <c r="Z1953" s="43">
        <v>1.0</v>
      </c>
      <c r="AA1953" s="33">
        <f t="shared" si="16"/>
        <v>2.329462417</v>
      </c>
      <c r="AB1953" s="33">
        <f t="shared" si="17"/>
        <v>0.5707164053</v>
      </c>
      <c r="AC1953" s="33">
        <f t="shared" si="18"/>
        <v>0.4292835947</v>
      </c>
      <c r="AD1953" s="33">
        <f t="shared" si="19"/>
        <v>0.002630500469</v>
      </c>
      <c r="AE1953" s="34">
        <f t="shared" si="23"/>
        <v>0</v>
      </c>
      <c r="AF1953" s="34">
        <f t="shared" si="24"/>
        <v>0</v>
      </c>
      <c r="AG1953" s="34">
        <f t="shared" si="25"/>
        <v>0</v>
      </c>
      <c r="AH1953" s="34">
        <f t="shared" si="26"/>
        <v>0</v>
      </c>
      <c r="AI1953" s="34">
        <f t="shared" si="28"/>
        <v>1</v>
      </c>
      <c r="AJ1953" s="34">
        <f t="shared" si="29"/>
        <v>0</v>
      </c>
      <c r="AK1953" s="34">
        <f t="shared" si="27"/>
        <v>0</v>
      </c>
      <c r="AL1953" s="36">
        <f t="shared" si="34"/>
        <v>-1</v>
      </c>
      <c r="AM1953" s="36">
        <f t="shared" si="35"/>
        <v>0</v>
      </c>
      <c r="AN1953" s="46">
        <f t="shared" si="36"/>
        <v>0</v>
      </c>
      <c r="AO1953" s="36">
        <f t="shared" si="37"/>
        <v>1</v>
      </c>
      <c r="AP1953" s="36">
        <f t="shared" si="39"/>
        <v>0</v>
      </c>
      <c r="AQ1953" s="36">
        <f t="shared" si="40"/>
        <v>-1</v>
      </c>
      <c r="AR1953" s="36">
        <f t="shared" si="38"/>
        <v>-0.002630500469</v>
      </c>
      <c r="AS1953" s="38">
        <f t="shared" si="45"/>
        <v>0</v>
      </c>
      <c r="AT1953" s="38">
        <f t="shared" si="46"/>
        <v>0</v>
      </c>
      <c r="AU1953" s="38">
        <f t="shared" si="47"/>
        <v>0</v>
      </c>
      <c r="AV1953" s="38">
        <f t="shared" si="48"/>
        <v>0</v>
      </c>
      <c r="AW1953" s="38">
        <f t="shared" si="51"/>
        <v>0</v>
      </c>
      <c r="AX1953" s="38">
        <f t="shared" si="52"/>
        <v>0</v>
      </c>
      <c r="AY1953" s="38">
        <f t="shared" si="49"/>
        <v>0</v>
      </c>
      <c r="AZ1953" s="12">
        <f t="shared" si="30"/>
        <v>137.9013825</v>
      </c>
      <c r="BA1953" s="12">
        <f t="shared" si="41"/>
        <v>106.8011076</v>
      </c>
      <c r="BB1953" s="12">
        <f t="shared" si="53"/>
        <v>133.0171542</v>
      </c>
      <c r="BC1953" s="12">
        <f t="shared" si="50"/>
        <v>-0.0008768334897</v>
      </c>
      <c r="BD1953" s="12">
        <f t="shared" si="54"/>
        <v>124.1296295</v>
      </c>
    </row>
    <row r="1954" ht="14.25" customHeight="1">
      <c r="A1954" s="7">
        <v>39356.0</v>
      </c>
      <c r="B1954" s="21" t="s">
        <v>90</v>
      </c>
      <c r="C1954" s="8">
        <v>45.898354</v>
      </c>
      <c r="D1954" s="33">
        <f t="shared" si="5"/>
        <v>0.01023732867</v>
      </c>
      <c r="E1954" s="33">
        <f t="shared" si="7"/>
        <v>0.03873707131</v>
      </c>
      <c r="F1954" s="33">
        <f t="shared" si="9"/>
        <v>0.06031468727</v>
      </c>
      <c r="G1954" s="33">
        <f t="shared" si="11"/>
        <v>0.09388172631</v>
      </c>
      <c r="H1954" s="33">
        <f t="shared" si="20"/>
        <v>1.6133752</v>
      </c>
      <c r="I1954" s="45">
        <f t="shared" si="31"/>
        <v>2.236136591</v>
      </c>
      <c r="J1954" s="45">
        <f t="shared" si="43"/>
        <v>2.955526136</v>
      </c>
      <c r="K1954" s="21" t="s">
        <v>91</v>
      </c>
      <c r="L1954" s="8">
        <v>17.539034</v>
      </c>
      <c r="M1954" s="33">
        <f t="shared" si="6"/>
        <v>0.00748249173</v>
      </c>
      <c r="N1954" s="33">
        <f t="shared" si="8"/>
        <v>0.0211645387</v>
      </c>
      <c r="O1954" s="33">
        <f t="shared" si="10"/>
        <v>0.0473955261</v>
      </c>
      <c r="P1954" s="33">
        <f t="shared" si="12"/>
        <v>0.08322604955</v>
      </c>
      <c r="Q1954" s="45">
        <f t="shared" si="21"/>
        <v>0.6955767602</v>
      </c>
      <c r="R1954" s="45">
        <f t="shared" si="32"/>
        <v>1.382140862</v>
      </c>
      <c r="S1954" s="45">
        <f t="shared" si="44"/>
        <v>2.270257912</v>
      </c>
      <c r="T1954" s="33">
        <f t="shared" si="22"/>
        <v>0.9177984395</v>
      </c>
      <c r="U1954" s="33">
        <f t="shared" si="33"/>
        <v>0.8539957287</v>
      </c>
      <c r="V1954" s="33">
        <f t="shared" si="42"/>
        <v>0.6852682239</v>
      </c>
      <c r="W1954" s="44">
        <f t="shared" si="13"/>
        <v>0.007554031931</v>
      </c>
      <c r="X1954" s="44">
        <f t="shared" si="14"/>
        <v>0.009901899051</v>
      </c>
      <c r="Y1954" s="33">
        <f t="shared" si="15"/>
        <v>1.310809796</v>
      </c>
      <c r="Z1954" s="43">
        <v>1.0</v>
      </c>
      <c r="AA1954" s="33">
        <f t="shared" si="16"/>
        <v>2.310809796</v>
      </c>
      <c r="AB1954" s="33">
        <f t="shared" si="17"/>
        <v>0.5672512719</v>
      </c>
      <c r="AC1954" s="33">
        <f t="shared" si="18"/>
        <v>0.4327487281</v>
      </c>
      <c r="AD1954" s="33">
        <f t="shared" si="19"/>
        <v>-0.002065453707</v>
      </c>
      <c r="AE1954" s="34">
        <f t="shared" si="23"/>
        <v>0</v>
      </c>
      <c r="AF1954" s="34">
        <f t="shared" si="24"/>
        <v>0</v>
      </c>
      <c r="AG1954" s="34">
        <f t="shared" si="25"/>
        <v>0</v>
      </c>
      <c r="AH1954" s="34">
        <f t="shared" si="26"/>
        <v>0</v>
      </c>
      <c r="AI1954" s="34">
        <f t="shared" si="28"/>
        <v>0</v>
      </c>
      <c r="AJ1954" s="34">
        <f t="shared" si="29"/>
        <v>0</v>
      </c>
      <c r="AK1954" s="34">
        <f t="shared" si="27"/>
        <v>0</v>
      </c>
      <c r="AL1954" s="36">
        <f t="shared" si="34"/>
        <v>0</v>
      </c>
      <c r="AM1954" s="36">
        <f t="shared" si="35"/>
        <v>0</v>
      </c>
      <c r="AN1954" s="46">
        <f t="shared" si="36"/>
        <v>0</v>
      </c>
      <c r="AO1954" s="36">
        <f t="shared" si="37"/>
        <v>2</v>
      </c>
      <c r="AP1954" s="36">
        <f t="shared" si="39"/>
        <v>0</v>
      </c>
      <c r="AQ1954" s="36">
        <f t="shared" si="40"/>
        <v>-1</v>
      </c>
      <c r="AR1954" s="36">
        <f t="shared" si="38"/>
        <v>0.002065453707</v>
      </c>
      <c r="AS1954" s="38">
        <f t="shared" si="45"/>
        <v>0</v>
      </c>
      <c r="AT1954" s="38">
        <f t="shared" si="46"/>
        <v>0</v>
      </c>
      <c r="AU1954" s="38">
        <f t="shared" si="47"/>
        <v>0</v>
      </c>
      <c r="AV1954" s="38">
        <f t="shared" si="48"/>
        <v>0</v>
      </c>
      <c r="AW1954" s="38">
        <f t="shared" si="51"/>
        <v>0</v>
      </c>
      <c r="AX1954" s="38">
        <f t="shared" si="52"/>
        <v>0</v>
      </c>
      <c r="AY1954" s="38">
        <f t="shared" si="49"/>
        <v>0</v>
      </c>
      <c r="AZ1954" s="12">
        <f t="shared" si="30"/>
        <v>137.9013825</v>
      </c>
      <c r="BA1954" s="12">
        <f t="shared" si="41"/>
        <v>107.0217004</v>
      </c>
      <c r="BB1954" s="12">
        <f t="shared" si="53"/>
        <v>133.0171542</v>
      </c>
      <c r="BC1954" s="12">
        <f t="shared" si="50"/>
        <v>0.0006884845688</v>
      </c>
      <c r="BD1954" s="12">
        <f t="shared" si="54"/>
        <v>124.2150908</v>
      </c>
    </row>
    <row r="1955" ht="14.25" customHeight="1">
      <c r="A1955" s="7">
        <v>39357.0</v>
      </c>
      <c r="B1955" s="21" t="s">
        <v>90</v>
      </c>
      <c r="C1955" s="8">
        <v>45.743309</v>
      </c>
      <c r="D1955" s="33">
        <f t="shared" si="5"/>
        <v>-0.003378007848</v>
      </c>
      <c r="E1955" s="33">
        <f t="shared" si="7"/>
        <v>0.03566399893</v>
      </c>
      <c r="F1955" s="33">
        <f t="shared" si="9"/>
        <v>0.04063194048</v>
      </c>
      <c r="G1955" s="33">
        <f t="shared" si="11"/>
        <v>0.08097035475</v>
      </c>
      <c r="H1955" s="33">
        <f t="shared" si="20"/>
        <v>1.397193128</v>
      </c>
      <c r="I1955" s="45">
        <f t="shared" si="31"/>
        <v>1.141052232</v>
      </c>
      <c r="J1955" s="45">
        <f t="shared" si="43"/>
        <v>2.211275997</v>
      </c>
      <c r="K1955" s="21" t="s">
        <v>91</v>
      </c>
      <c r="L1955" s="8">
        <v>17.545084</v>
      </c>
      <c r="M1955" s="33">
        <f t="shared" si="6"/>
        <v>0.0003449448812</v>
      </c>
      <c r="N1955" s="33">
        <f t="shared" si="8"/>
        <v>0.01578368016</v>
      </c>
      <c r="O1955" s="33">
        <f t="shared" si="10"/>
        <v>0.0267683579</v>
      </c>
      <c r="P1955" s="33">
        <f t="shared" si="12"/>
        <v>0.07184026119</v>
      </c>
      <c r="Q1955" s="45">
        <f t="shared" si="21"/>
        <v>0.3990554536</v>
      </c>
      <c r="R1955" s="45">
        <f t="shared" si="32"/>
        <v>0.4713745506</v>
      </c>
      <c r="S1955" s="45">
        <f t="shared" si="44"/>
        <v>1.705647726</v>
      </c>
      <c r="T1955" s="33">
        <f t="shared" si="22"/>
        <v>0.9981376748</v>
      </c>
      <c r="U1955" s="33">
        <f t="shared" si="33"/>
        <v>0.6696776817</v>
      </c>
      <c r="V1955" s="33">
        <f t="shared" si="42"/>
        <v>0.5056282716</v>
      </c>
      <c r="W1955" s="44">
        <f t="shared" si="13"/>
        <v>0.007689836254</v>
      </c>
      <c r="X1955" s="44">
        <f t="shared" si="14"/>
        <v>0.009795590349</v>
      </c>
      <c r="Y1955" s="33">
        <f t="shared" si="15"/>
        <v>1.273836012</v>
      </c>
      <c r="Z1955" s="43">
        <v>1.0</v>
      </c>
      <c r="AA1955" s="33">
        <f t="shared" si="16"/>
        <v>2.273836012</v>
      </c>
      <c r="AB1955" s="33">
        <f t="shared" si="17"/>
        <v>0.5602145473</v>
      </c>
      <c r="AC1955" s="33">
        <f t="shared" si="18"/>
        <v>0.4397854527</v>
      </c>
      <c r="AD1955" s="33">
        <f t="shared" si="19"/>
        <v>0.0004551654342</v>
      </c>
      <c r="AE1955" s="34">
        <f t="shared" si="23"/>
        <v>0</v>
      </c>
      <c r="AF1955" s="34">
        <f t="shared" si="24"/>
        <v>0</v>
      </c>
      <c r="AG1955" s="34">
        <f t="shared" si="25"/>
        <v>0</v>
      </c>
      <c r="AH1955" s="34">
        <f t="shared" si="26"/>
        <v>0</v>
      </c>
      <c r="AI1955" s="34">
        <f t="shared" si="28"/>
        <v>0</v>
      </c>
      <c r="AJ1955" s="34">
        <f t="shared" si="29"/>
        <v>0</v>
      </c>
      <c r="AK1955" s="34">
        <f t="shared" si="27"/>
        <v>0</v>
      </c>
      <c r="AL1955" s="36">
        <f t="shared" si="34"/>
        <v>0</v>
      </c>
      <c r="AM1955" s="36">
        <f t="shared" si="35"/>
        <v>0</v>
      </c>
      <c r="AN1955" s="46">
        <f t="shared" si="36"/>
        <v>0</v>
      </c>
      <c r="AO1955" s="36">
        <f t="shared" si="37"/>
        <v>3</v>
      </c>
      <c r="AP1955" s="36">
        <f t="shared" si="39"/>
        <v>0</v>
      </c>
      <c r="AQ1955" s="36">
        <f t="shared" si="40"/>
        <v>-1</v>
      </c>
      <c r="AR1955" s="36">
        <f t="shared" si="38"/>
        <v>-0.0004551654342</v>
      </c>
      <c r="AS1955" s="38">
        <f t="shared" si="45"/>
        <v>0</v>
      </c>
      <c r="AT1955" s="38">
        <f t="shared" si="46"/>
        <v>0</v>
      </c>
      <c r="AU1955" s="38">
        <f t="shared" si="47"/>
        <v>0</v>
      </c>
      <c r="AV1955" s="38">
        <f t="shared" si="48"/>
        <v>0</v>
      </c>
      <c r="AW1955" s="38">
        <f t="shared" si="51"/>
        <v>0</v>
      </c>
      <c r="AX1955" s="38">
        <f t="shared" si="52"/>
        <v>0</v>
      </c>
      <c r="AY1955" s="38">
        <f t="shared" si="49"/>
        <v>0</v>
      </c>
      <c r="AZ1955" s="12">
        <f t="shared" si="30"/>
        <v>137.9013825</v>
      </c>
      <c r="BA1955" s="12">
        <f t="shared" si="41"/>
        <v>106.9729878</v>
      </c>
      <c r="BB1955" s="12">
        <f t="shared" si="53"/>
        <v>133.0171542</v>
      </c>
      <c r="BC1955" s="12">
        <f t="shared" si="50"/>
        <v>-0.0001517218114</v>
      </c>
      <c r="BD1955" s="12">
        <f t="shared" si="54"/>
        <v>124.1962447</v>
      </c>
    </row>
    <row r="1956" ht="14.25" customHeight="1">
      <c r="A1956" s="7">
        <v>39358.0</v>
      </c>
      <c r="B1956" s="21" t="s">
        <v>90</v>
      </c>
      <c r="C1956" s="8">
        <v>45.563465</v>
      </c>
      <c r="D1956" s="33">
        <f t="shared" si="5"/>
        <v>-0.003931591394</v>
      </c>
      <c r="E1956" s="33">
        <f t="shared" si="7"/>
        <v>0.01716723145</v>
      </c>
      <c r="F1956" s="33">
        <f t="shared" si="9"/>
        <v>0.0331880525</v>
      </c>
      <c r="G1956" s="33">
        <f t="shared" si="11"/>
        <v>0.08139524314</v>
      </c>
      <c r="H1956" s="33">
        <f t="shared" si="20"/>
        <v>0.3987959122</v>
      </c>
      <c r="I1956" s="45">
        <f t="shared" si="31"/>
        <v>0.7483709361</v>
      </c>
      <c r="J1956" s="45">
        <f t="shared" si="43"/>
        <v>2.117967348</v>
      </c>
      <c r="K1956" s="21" t="s">
        <v>91</v>
      </c>
      <c r="L1956" s="8">
        <v>17.439056</v>
      </c>
      <c r="M1956" s="33">
        <f t="shared" si="6"/>
        <v>-0.006043174259</v>
      </c>
      <c r="N1956" s="33">
        <f t="shared" si="8"/>
        <v>0.00383567725</v>
      </c>
      <c r="O1956" s="33">
        <f t="shared" si="10"/>
        <v>0.01677827442</v>
      </c>
      <c r="P1956" s="33">
        <f t="shared" si="12"/>
        <v>0.07885649127</v>
      </c>
      <c r="Q1956" s="45">
        <f t="shared" si="21"/>
        <v>-0.2211946085</v>
      </c>
      <c r="R1956" s="45">
        <f t="shared" si="32"/>
        <v>0.04893041122</v>
      </c>
      <c r="S1956" s="45">
        <f t="shared" si="44"/>
        <v>1.901870988</v>
      </c>
      <c r="T1956" s="33">
        <f t="shared" si="22"/>
        <v>0.6199905207</v>
      </c>
      <c r="U1956" s="33">
        <f t="shared" si="33"/>
        <v>0.6994405249</v>
      </c>
      <c r="V1956" s="33">
        <f t="shared" si="42"/>
        <v>0.21609636</v>
      </c>
      <c r="W1956" s="44">
        <f t="shared" si="13"/>
        <v>0.007668201453</v>
      </c>
      <c r="X1956" s="44">
        <f t="shared" si="14"/>
        <v>0.009334725807</v>
      </c>
      <c r="Y1956" s="33">
        <f t="shared" si="15"/>
        <v>1.217329235</v>
      </c>
      <c r="Z1956" s="43">
        <v>1.0</v>
      </c>
      <c r="AA1956" s="33">
        <f t="shared" si="16"/>
        <v>2.217329235</v>
      </c>
      <c r="AB1956" s="33">
        <f t="shared" si="17"/>
        <v>0.5490069836</v>
      </c>
      <c r="AC1956" s="33">
        <f t="shared" si="18"/>
        <v>0.4509930164</v>
      </c>
      <c r="AD1956" s="33">
        <f t="shared" si="19"/>
        <v>0.000638509366</v>
      </c>
      <c r="AE1956" s="34">
        <f t="shared" si="23"/>
        <v>0</v>
      </c>
      <c r="AF1956" s="34">
        <f t="shared" si="24"/>
        <v>0</v>
      </c>
      <c r="AG1956" s="34">
        <f t="shared" si="25"/>
        <v>0</v>
      </c>
      <c r="AH1956" s="34">
        <f t="shared" si="26"/>
        <v>0</v>
      </c>
      <c r="AI1956" s="34">
        <f t="shared" si="28"/>
        <v>0</v>
      </c>
      <c r="AJ1956" s="34">
        <f t="shared" si="29"/>
        <v>0</v>
      </c>
      <c r="AK1956" s="34">
        <f t="shared" si="27"/>
        <v>0</v>
      </c>
      <c r="AL1956" s="36">
        <f t="shared" si="34"/>
        <v>0</v>
      </c>
      <c r="AM1956" s="36">
        <f t="shared" si="35"/>
        <v>0</v>
      </c>
      <c r="AN1956" s="46">
        <f t="shared" si="36"/>
        <v>0</v>
      </c>
      <c r="AO1956" s="36">
        <f t="shared" si="37"/>
        <v>4</v>
      </c>
      <c r="AP1956" s="36">
        <f t="shared" si="39"/>
        <v>0</v>
      </c>
      <c r="AQ1956" s="36">
        <f t="shared" si="40"/>
        <v>-1</v>
      </c>
      <c r="AR1956" s="36">
        <f t="shared" si="38"/>
        <v>-0.000638509366</v>
      </c>
      <c r="AS1956" s="38">
        <f t="shared" si="45"/>
        <v>0</v>
      </c>
      <c r="AT1956" s="38">
        <f t="shared" si="46"/>
        <v>0</v>
      </c>
      <c r="AU1956" s="38">
        <f t="shared" si="47"/>
        <v>0</v>
      </c>
      <c r="AV1956" s="38">
        <f t="shared" si="48"/>
        <v>0</v>
      </c>
      <c r="AW1956" s="38">
        <f t="shared" si="51"/>
        <v>0</v>
      </c>
      <c r="AX1956" s="38">
        <f t="shared" si="52"/>
        <v>0</v>
      </c>
      <c r="AY1956" s="38">
        <f t="shared" si="49"/>
        <v>0</v>
      </c>
      <c r="AZ1956" s="12">
        <f t="shared" si="30"/>
        <v>137.9013825</v>
      </c>
      <c r="BA1956" s="12">
        <f t="shared" si="41"/>
        <v>106.9046845</v>
      </c>
      <c r="BB1956" s="12">
        <f t="shared" si="53"/>
        <v>133.0171542</v>
      </c>
      <c r="BC1956" s="12">
        <f t="shared" si="50"/>
        <v>-0.0002128364553</v>
      </c>
      <c r="BD1956" s="12">
        <f t="shared" si="54"/>
        <v>124.1698112</v>
      </c>
    </row>
    <row r="1957" ht="14.25" customHeight="1">
      <c r="A1957" s="7">
        <v>39359.0</v>
      </c>
      <c r="B1957" s="21" t="s">
        <v>90</v>
      </c>
      <c r="C1957" s="8">
        <v>45.811523</v>
      </c>
      <c r="D1957" s="33">
        <f t="shared" si="5"/>
        <v>0.005444230372</v>
      </c>
      <c r="E1957" s="33">
        <f t="shared" si="7"/>
        <v>0.01721275031</v>
      </c>
      <c r="F1957" s="33">
        <f t="shared" si="9"/>
        <v>0.03998315106</v>
      </c>
      <c r="G1957" s="33">
        <f t="shared" si="11"/>
        <v>0.07745001719</v>
      </c>
      <c r="H1957" s="33">
        <f t="shared" si="20"/>
        <v>0.3933257766</v>
      </c>
      <c r="I1957" s="45">
        <f t="shared" si="31"/>
        <v>1.062648843</v>
      </c>
      <c r="J1957" s="45">
        <f t="shared" si="43"/>
        <v>1.863565606</v>
      </c>
      <c r="K1957" s="21" t="s">
        <v>91</v>
      </c>
      <c r="L1957" s="8">
        <v>17.529942</v>
      </c>
      <c r="M1957" s="33">
        <f t="shared" si="6"/>
        <v>0.005211635309</v>
      </c>
      <c r="N1957" s="33">
        <f t="shared" si="8"/>
        <v>0.009419359104</v>
      </c>
      <c r="O1957" s="33">
        <f t="shared" si="10"/>
        <v>0.0277038932</v>
      </c>
      <c r="P1957" s="33">
        <f t="shared" si="12"/>
        <v>0.0652339132</v>
      </c>
      <c r="Q1957" s="45">
        <f t="shared" si="21"/>
        <v>0.05466958697</v>
      </c>
      <c r="R1957" s="45">
        <f t="shared" si="32"/>
        <v>0.4991226764</v>
      </c>
      <c r="S1957" s="45">
        <f t="shared" si="44"/>
        <v>1.312733127</v>
      </c>
      <c r="T1957" s="33">
        <f t="shared" si="22"/>
        <v>0.3386561896</v>
      </c>
      <c r="U1957" s="33">
        <f t="shared" si="33"/>
        <v>0.5635261671</v>
      </c>
      <c r="V1957" s="33">
        <f t="shared" si="42"/>
        <v>0.5508324785</v>
      </c>
      <c r="W1957" s="44">
        <f t="shared" si="13"/>
        <v>0.007581058972</v>
      </c>
      <c r="X1957" s="44">
        <f t="shared" si="14"/>
        <v>0.008726605281</v>
      </c>
      <c r="Y1957" s="33">
        <f t="shared" si="15"/>
        <v>1.151106371</v>
      </c>
      <c r="Z1957" s="43">
        <v>1.0</v>
      </c>
      <c r="AA1957" s="33">
        <f t="shared" si="16"/>
        <v>2.151106371</v>
      </c>
      <c r="AB1957" s="33">
        <f t="shared" si="17"/>
        <v>0.5351229425</v>
      </c>
      <c r="AC1957" s="33">
        <f t="shared" si="18"/>
        <v>0.4648770575</v>
      </c>
      <c r="AD1957" s="33">
        <f t="shared" si="19"/>
        <v>-0.002548456853</v>
      </c>
      <c r="AE1957" s="34">
        <f t="shared" si="23"/>
        <v>0</v>
      </c>
      <c r="AF1957" s="34">
        <f t="shared" si="24"/>
        <v>0</v>
      </c>
      <c r="AG1957" s="34">
        <f t="shared" si="25"/>
        <v>0</v>
      </c>
      <c r="AH1957" s="34">
        <f t="shared" si="26"/>
        <v>0</v>
      </c>
      <c r="AI1957" s="34">
        <f t="shared" si="28"/>
        <v>0</v>
      </c>
      <c r="AJ1957" s="34">
        <f t="shared" si="29"/>
        <v>0</v>
      </c>
      <c r="AK1957" s="34">
        <f t="shared" si="27"/>
        <v>0</v>
      </c>
      <c r="AL1957" s="36">
        <f t="shared" si="34"/>
        <v>0</v>
      </c>
      <c r="AM1957" s="36">
        <f t="shared" si="35"/>
        <v>0</v>
      </c>
      <c r="AN1957" s="46">
        <f t="shared" si="36"/>
        <v>0</v>
      </c>
      <c r="AO1957" s="36">
        <f t="shared" si="37"/>
        <v>5</v>
      </c>
      <c r="AP1957" s="36">
        <f t="shared" si="39"/>
        <v>0</v>
      </c>
      <c r="AQ1957" s="36">
        <f t="shared" si="40"/>
        <v>-1</v>
      </c>
      <c r="AR1957" s="36">
        <f t="shared" si="38"/>
        <v>0.002548456853</v>
      </c>
      <c r="AS1957" s="38">
        <f t="shared" si="45"/>
        <v>0</v>
      </c>
      <c r="AT1957" s="38">
        <f t="shared" si="46"/>
        <v>0</v>
      </c>
      <c r="AU1957" s="38">
        <f t="shared" si="47"/>
        <v>0</v>
      </c>
      <c r="AV1957" s="38">
        <f t="shared" si="48"/>
        <v>0</v>
      </c>
      <c r="AW1957" s="38">
        <f t="shared" si="51"/>
        <v>0</v>
      </c>
      <c r="AX1957" s="38">
        <f t="shared" si="52"/>
        <v>0</v>
      </c>
      <c r="AY1957" s="38">
        <f t="shared" si="49"/>
        <v>0</v>
      </c>
      <c r="AZ1957" s="12">
        <f t="shared" si="30"/>
        <v>137.9013825</v>
      </c>
      <c r="BA1957" s="12">
        <f t="shared" si="41"/>
        <v>107.1771265</v>
      </c>
      <c r="BB1957" s="12">
        <f t="shared" si="53"/>
        <v>133.0171542</v>
      </c>
      <c r="BC1957" s="12">
        <f t="shared" si="50"/>
        <v>0.0008494856177</v>
      </c>
      <c r="BD1957" s="12">
        <f t="shared" si="54"/>
        <v>124.2752917</v>
      </c>
    </row>
    <row r="1958" ht="14.25" customHeight="1">
      <c r="A1958" s="7">
        <v>39360.0</v>
      </c>
      <c r="B1958" s="21" t="s">
        <v>90</v>
      </c>
      <c r="C1958" s="8">
        <v>45.730896</v>
      </c>
      <c r="D1958" s="33">
        <f t="shared" si="5"/>
        <v>-0.001759972049</v>
      </c>
      <c r="E1958" s="33">
        <f t="shared" si="7"/>
        <v>0.006551524975</v>
      </c>
      <c r="F1958" s="33">
        <f t="shared" si="9"/>
        <v>0.03219465586</v>
      </c>
      <c r="G1958" s="33">
        <f t="shared" si="11"/>
        <v>0.08473067849</v>
      </c>
      <c r="H1958" s="33">
        <f t="shared" si="20"/>
        <v>-0.1693232138</v>
      </c>
      <c r="I1958" s="45">
        <f t="shared" si="31"/>
        <v>0.6650075555</v>
      </c>
      <c r="J1958" s="45">
        <f t="shared" si="43"/>
        <v>2.051964795</v>
      </c>
      <c r="K1958" s="21" t="s">
        <v>91</v>
      </c>
      <c r="L1958" s="8">
        <v>17.590527</v>
      </c>
      <c r="M1958" s="33">
        <f t="shared" si="6"/>
        <v>0.003456086734</v>
      </c>
      <c r="N1958" s="33">
        <f t="shared" si="8"/>
        <v>0.0104403682</v>
      </c>
      <c r="O1958" s="33">
        <f t="shared" si="10"/>
        <v>0.02687926264</v>
      </c>
      <c r="P1958" s="33">
        <f t="shared" si="12"/>
        <v>0.0702861862</v>
      </c>
      <c r="Q1958" s="45">
        <f t="shared" si="21"/>
        <v>0.08720181859</v>
      </c>
      <c r="R1958" s="45">
        <f t="shared" si="32"/>
        <v>0.4474139501</v>
      </c>
      <c r="S1958" s="45">
        <f t="shared" si="44"/>
        <v>1.4532899</v>
      </c>
      <c r="T1958" s="33">
        <f t="shared" si="22"/>
        <v>-0.2565250324</v>
      </c>
      <c r="U1958" s="33">
        <f t="shared" si="33"/>
        <v>0.2175936054</v>
      </c>
      <c r="V1958" s="33">
        <f t="shared" si="42"/>
        <v>0.5986748952</v>
      </c>
      <c r="W1958" s="44">
        <f t="shared" si="13"/>
        <v>0.007148124381</v>
      </c>
      <c r="X1958" s="44">
        <f t="shared" si="14"/>
        <v>0.008662618173</v>
      </c>
      <c r="Y1958" s="33">
        <f t="shared" si="15"/>
        <v>1.211872893</v>
      </c>
      <c r="Z1958" s="43">
        <v>1.0</v>
      </c>
      <c r="AA1958" s="33">
        <f t="shared" si="16"/>
        <v>2.211872893</v>
      </c>
      <c r="AB1958" s="33">
        <f t="shared" si="17"/>
        <v>0.5478944549</v>
      </c>
      <c r="AC1958" s="33">
        <f t="shared" si="18"/>
        <v>0.4521055451</v>
      </c>
      <c r="AD1958" s="33">
        <f t="shared" si="19"/>
        <v>0.003365219428</v>
      </c>
      <c r="AE1958" s="34">
        <f t="shared" si="23"/>
        <v>0</v>
      </c>
      <c r="AF1958" s="34">
        <f t="shared" si="24"/>
        <v>0</v>
      </c>
      <c r="AG1958" s="34">
        <f t="shared" si="25"/>
        <v>0</v>
      </c>
      <c r="AH1958" s="34">
        <f t="shared" si="26"/>
        <v>0</v>
      </c>
      <c r="AI1958" s="34">
        <f t="shared" si="28"/>
        <v>0</v>
      </c>
      <c r="AJ1958" s="34">
        <f t="shared" si="29"/>
        <v>0</v>
      </c>
      <c r="AK1958" s="34">
        <f t="shared" si="27"/>
        <v>0</v>
      </c>
      <c r="AL1958" s="36">
        <f t="shared" si="34"/>
        <v>0</v>
      </c>
      <c r="AM1958" s="36">
        <f t="shared" si="35"/>
        <v>0</v>
      </c>
      <c r="AN1958" s="46">
        <f t="shared" si="36"/>
        <v>0</v>
      </c>
      <c r="AO1958" s="36">
        <f t="shared" si="37"/>
        <v>0</v>
      </c>
      <c r="AP1958" s="36">
        <f t="shared" si="39"/>
        <v>1</v>
      </c>
      <c r="AQ1958" s="36">
        <f t="shared" si="40"/>
        <v>0</v>
      </c>
      <c r="AR1958" s="36">
        <f t="shared" si="38"/>
        <v>0</v>
      </c>
      <c r="AS1958" s="38">
        <f t="shared" si="45"/>
        <v>0</v>
      </c>
      <c r="AT1958" s="38">
        <f t="shared" si="46"/>
        <v>0</v>
      </c>
      <c r="AU1958" s="38">
        <f t="shared" si="47"/>
        <v>0</v>
      </c>
      <c r="AV1958" s="38">
        <f t="shared" si="48"/>
        <v>0</v>
      </c>
      <c r="AW1958" s="38">
        <f t="shared" si="51"/>
        <v>0</v>
      </c>
      <c r="AX1958" s="38">
        <f t="shared" si="52"/>
        <v>0</v>
      </c>
      <c r="AY1958" s="38">
        <f t="shared" si="49"/>
        <v>0</v>
      </c>
      <c r="AZ1958" s="12">
        <f t="shared" si="30"/>
        <v>137.9013825</v>
      </c>
      <c r="BA1958" s="12">
        <f t="shared" si="41"/>
        <v>107.1771265</v>
      </c>
      <c r="BB1958" s="12">
        <f t="shared" si="53"/>
        <v>133.0171542</v>
      </c>
      <c r="BC1958" s="12">
        <f t="shared" si="50"/>
        <v>0</v>
      </c>
      <c r="BD1958" s="12">
        <f t="shared" si="54"/>
        <v>124.2752917</v>
      </c>
    </row>
    <row r="1959" ht="14.25" customHeight="1">
      <c r="A1959" s="7">
        <v>39363.0</v>
      </c>
      <c r="B1959" s="21" t="s">
        <v>90</v>
      </c>
      <c r="C1959" s="8">
        <v>45.836319</v>
      </c>
      <c r="D1959" s="33">
        <f t="shared" si="5"/>
        <v>0.002305290498</v>
      </c>
      <c r="E1959" s="33">
        <f t="shared" si="7"/>
        <v>-0.001351573523</v>
      </c>
      <c r="F1959" s="33">
        <f t="shared" si="9"/>
        <v>0.03733314178</v>
      </c>
      <c r="G1959" s="33">
        <f t="shared" si="11"/>
        <v>0.07960787867</v>
      </c>
      <c r="H1959" s="33">
        <f t="shared" si="20"/>
        <v>-0.5725575137</v>
      </c>
      <c r="I1959" s="45">
        <f t="shared" si="31"/>
        <v>0.9057544678</v>
      </c>
      <c r="J1959" s="45">
        <f t="shared" si="43"/>
        <v>1.763296774</v>
      </c>
      <c r="K1959" s="21" t="s">
        <v>91</v>
      </c>
      <c r="L1959" s="8">
        <v>17.508736</v>
      </c>
      <c r="M1959" s="33">
        <f t="shared" si="6"/>
        <v>-0.004649718567</v>
      </c>
      <c r="N1959" s="33">
        <f t="shared" si="8"/>
        <v>-0.001727461159</v>
      </c>
      <c r="O1959" s="33">
        <f t="shared" si="10"/>
        <v>0.01940051662</v>
      </c>
      <c r="P1959" s="33">
        <f t="shared" si="12"/>
        <v>0.06569987542</v>
      </c>
      <c r="Q1959" s="45">
        <f t="shared" si="21"/>
        <v>-0.559601822</v>
      </c>
      <c r="R1959" s="45">
        <f t="shared" si="32"/>
        <v>0.1179978087</v>
      </c>
      <c r="S1959" s="45">
        <f t="shared" si="44"/>
        <v>1.238840823</v>
      </c>
      <c r="T1959" s="33">
        <f t="shared" si="22"/>
        <v>-0.0129556917</v>
      </c>
      <c r="U1959" s="33">
        <f t="shared" si="33"/>
        <v>0.7877566591</v>
      </c>
      <c r="V1959" s="33">
        <f t="shared" si="42"/>
        <v>0.5244559512</v>
      </c>
      <c r="W1959" s="44">
        <f t="shared" si="13"/>
        <v>0.007123456129</v>
      </c>
      <c r="X1959" s="44">
        <f t="shared" si="14"/>
        <v>0.008813259933</v>
      </c>
      <c r="Y1959" s="33">
        <f t="shared" si="15"/>
        <v>1.237216847</v>
      </c>
      <c r="Z1959" s="43">
        <v>1.0</v>
      </c>
      <c r="AA1959" s="33">
        <f t="shared" si="16"/>
        <v>2.237216847</v>
      </c>
      <c r="AB1959" s="33">
        <f t="shared" si="17"/>
        <v>0.5530160604</v>
      </c>
      <c r="AC1959" s="33">
        <f t="shared" si="18"/>
        <v>0.4469839396</v>
      </c>
      <c r="AD1959" s="33">
        <f t="shared" si="19"/>
        <v>-0.005856128472</v>
      </c>
      <c r="AE1959" s="34">
        <f t="shared" si="23"/>
        <v>0</v>
      </c>
      <c r="AF1959" s="34">
        <f t="shared" si="24"/>
        <v>0</v>
      </c>
      <c r="AG1959" s="34">
        <f t="shared" si="25"/>
        <v>0</v>
      </c>
      <c r="AH1959" s="34">
        <f t="shared" si="26"/>
        <v>0</v>
      </c>
      <c r="AI1959" s="34">
        <f t="shared" si="28"/>
        <v>0</v>
      </c>
      <c r="AJ1959" s="34">
        <f t="shared" si="29"/>
        <v>0</v>
      </c>
      <c r="AK1959" s="34">
        <f t="shared" si="27"/>
        <v>0</v>
      </c>
      <c r="AL1959" s="36">
        <f t="shared" si="34"/>
        <v>0</v>
      </c>
      <c r="AM1959" s="36">
        <f t="shared" si="35"/>
        <v>0</v>
      </c>
      <c r="AN1959" s="46">
        <f t="shared" si="36"/>
        <v>0</v>
      </c>
      <c r="AO1959" s="36">
        <f t="shared" si="37"/>
        <v>0</v>
      </c>
      <c r="AP1959" s="36">
        <f t="shared" si="39"/>
        <v>0</v>
      </c>
      <c r="AQ1959" s="36">
        <f t="shared" si="40"/>
        <v>0</v>
      </c>
      <c r="AR1959" s="36">
        <f t="shared" si="38"/>
        <v>0</v>
      </c>
      <c r="AS1959" s="38">
        <f t="shared" si="45"/>
        <v>0</v>
      </c>
      <c r="AT1959" s="38">
        <f t="shared" si="46"/>
        <v>0</v>
      </c>
      <c r="AU1959" s="38">
        <f t="shared" si="47"/>
        <v>0</v>
      </c>
      <c r="AV1959" s="38">
        <f t="shared" si="48"/>
        <v>0</v>
      </c>
      <c r="AW1959" s="38">
        <f t="shared" si="51"/>
        <v>0</v>
      </c>
      <c r="AX1959" s="38">
        <f t="shared" si="52"/>
        <v>0</v>
      </c>
      <c r="AY1959" s="38">
        <f t="shared" si="49"/>
        <v>0</v>
      </c>
      <c r="AZ1959" s="12">
        <f t="shared" si="30"/>
        <v>137.9013825</v>
      </c>
      <c r="BA1959" s="12">
        <f t="shared" si="41"/>
        <v>107.1771265</v>
      </c>
      <c r="BB1959" s="12">
        <f t="shared" si="53"/>
        <v>133.0171542</v>
      </c>
      <c r="BC1959" s="12">
        <f t="shared" si="50"/>
        <v>0</v>
      </c>
      <c r="BD1959" s="12">
        <f t="shared" si="54"/>
        <v>124.2752917</v>
      </c>
    </row>
    <row r="1960" ht="14.25" customHeight="1">
      <c r="A1960" s="7">
        <v>39364.0</v>
      </c>
      <c r="B1960" s="21" t="s">
        <v>90</v>
      </c>
      <c r="C1960" s="8">
        <v>45.402206</v>
      </c>
      <c r="D1960" s="33">
        <f t="shared" si="5"/>
        <v>-0.009470939409</v>
      </c>
      <c r="E1960" s="33">
        <f t="shared" si="7"/>
        <v>-0.00745689386</v>
      </c>
      <c r="F1960" s="33">
        <f t="shared" si="9"/>
        <v>0.02794116242</v>
      </c>
      <c r="G1960" s="33">
        <f t="shared" si="11"/>
        <v>0.04780256131</v>
      </c>
      <c r="H1960" s="33">
        <f t="shared" si="20"/>
        <v>-0.8782538542</v>
      </c>
      <c r="I1960" s="45">
        <f t="shared" si="31"/>
        <v>0.4427235791</v>
      </c>
      <c r="J1960" s="45">
        <f t="shared" si="43"/>
        <v>0.5577888893</v>
      </c>
      <c r="K1960" s="21" t="s">
        <v>91</v>
      </c>
      <c r="L1960" s="8">
        <v>17.532965</v>
      </c>
      <c r="M1960" s="33">
        <f t="shared" si="6"/>
        <v>0.001383823481</v>
      </c>
      <c r="N1960" s="33">
        <f t="shared" si="8"/>
        <v>-0.000690734795</v>
      </c>
      <c r="O1960" s="33">
        <f t="shared" si="10"/>
        <v>0.01508204303</v>
      </c>
      <c r="P1960" s="33">
        <f t="shared" si="12"/>
        <v>0.04627632181</v>
      </c>
      <c r="Q1960" s="45">
        <f t="shared" si="21"/>
        <v>-0.4940614043</v>
      </c>
      <c r="R1960" s="45">
        <f t="shared" si="32"/>
        <v>-0.07027412526</v>
      </c>
      <c r="S1960" s="45">
        <f t="shared" si="44"/>
        <v>0.5234291418</v>
      </c>
      <c r="T1960" s="33">
        <f t="shared" si="22"/>
        <v>-0.3841924499</v>
      </c>
      <c r="U1960" s="33">
        <f t="shared" si="33"/>
        <v>0.5129977044</v>
      </c>
      <c r="V1960" s="33">
        <f t="shared" si="42"/>
        <v>0.03435974758</v>
      </c>
      <c r="W1960" s="44">
        <f t="shared" si="13"/>
        <v>0.00655592367</v>
      </c>
      <c r="X1960" s="44">
        <f t="shared" si="14"/>
        <v>0.007885108841</v>
      </c>
      <c r="Y1960" s="33">
        <f t="shared" si="15"/>
        <v>1.202745675</v>
      </c>
      <c r="Z1960" s="43">
        <v>1.0</v>
      </c>
      <c r="AA1960" s="33">
        <f t="shared" si="16"/>
        <v>2.202745675</v>
      </c>
      <c r="AB1960" s="33">
        <f t="shared" si="17"/>
        <v>0.5460211266</v>
      </c>
      <c r="AC1960" s="33">
        <f t="shared" si="18"/>
        <v>0.4539788734</v>
      </c>
      <c r="AD1960" s="33">
        <f t="shared" si="19"/>
        <v>0.002987234756</v>
      </c>
      <c r="AE1960" s="34">
        <f t="shared" si="23"/>
        <v>0</v>
      </c>
      <c r="AF1960" s="34">
        <f t="shared" si="24"/>
        <v>0</v>
      </c>
      <c r="AG1960" s="34">
        <f t="shared" si="25"/>
        <v>0</v>
      </c>
      <c r="AH1960" s="34">
        <f t="shared" si="26"/>
        <v>0</v>
      </c>
      <c r="AI1960" s="34">
        <f t="shared" si="28"/>
        <v>0</v>
      </c>
      <c r="AJ1960" s="34">
        <f t="shared" si="29"/>
        <v>0</v>
      </c>
      <c r="AK1960" s="34">
        <f t="shared" si="27"/>
        <v>0</v>
      </c>
      <c r="AL1960" s="36">
        <f t="shared" si="34"/>
        <v>0</v>
      </c>
      <c r="AM1960" s="36">
        <f t="shared" si="35"/>
        <v>0</v>
      </c>
      <c r="AN1960" s="46">
        <f t="shared" si="36"/>
        <v>0</v>
      </c>
      <c r="AO1960" s="36">
        <f t="shared" si="37"/>
        <v>0</v>
      </c>
      <c r="AP1960" s="36">
        <f t="shared" si="39"/>
        <v>0</v>
      </c>
      <c r="AQ1960" s="36">
        <f t="shared" si="40"/>
        <v>0</v>
      </c>
      <c r="AR1960" s="36">
        <f t="shared" si="38"/>
        <v>0</v>
      </c>
      <c r="AS1960" s="38">
        <f t="shared" si="45"/>
        <v>0</v>
      </c>
      <c r="AT1960" s="38">
        <f t="shared" si="46"/>
        <v>0</v>
      </c>
      <c r="AU1960" s="38">
        <f t="shared" si="47"/>
        <v>0</v>
      </c>
      <c r="AV1960" s="38">
        <f t="shared" si="48"/>
        <v>0</v>
      </c>
      <c r="AW1960" s="38">
        <f t="shared" si="51"/>
        <v>0</v>
      </c>
      <c r="AX1960" s="38">
        <f t="shared" si="52"/>
        <v>0</v>
      </c>
      <c r="AY1960" s="38">
        <f t="shared" si="49"/>
        <v>0</v>
      </c>
      <c r="AZ1960" s="12">
        <f t="shared" si="30"/>
        <v>137.9013825</v>
      </c>
      <c r="BA1960" s="12">
        <f t="shared" si="41"/>
        <v>107.1771265</v>
      </c>
      <c r="BB1960" s="12">
        <f t="shared" si="53"/>
        <v>133.0171542</v>
      </c>
      <c r="BC1960" s="12">
        <f t="shared" si="50"/>
        <v>0</v>
      </c>
      <c r="BD1960" s="12">
        <f t="shared" si="54"/>
        <v>124.2752917</v>
      </c>
    </row>
    <row r="1961" ht="14.25" customHeight="1">
      <c r="A1961" s="7">
        <v>39365.0</v>
      </c>
      <c r="B1961" s="21" t="s">
        <v>90</v>
      </c>
      <c r="C1961" s="8">
        <v>45.644089</v>
      </c>
      <c r="D1961" s="33">
        <f t="shared" si="5"/>
        <v>0.005327560515</v>
      </c>
      <c r="E1961" s="33">
        <f t="shared" si="7"/>
        <v>0.0017694879</v>
      </c>
      <c r="F1961" s="33">
        <f t="shared" si="9"/>
        <v>0.01896709656</v>
      </c>
      <c r="G1961" s="33">
        <f t="shared" si="11"/>
        <v>0.05777533808</v>
      </c>
      <c r="H1961" s="33">
        <f t="shared" si="20"/>
        <v>-0.3787819751</v>
      </c>
      <c r="I1961" s="45">
        <f t="shared" si="31"/>
        <v>0.01937062278</v>
      </c>
      <c r="J1961" s="45">
        <f t="shared" si="43"/>
        <v>0.8927332271</v>
      </c>
      <c r="K1961" s="21" t="s">
        <v>91</v>
      </c>
      <c r="L1961" s="8">
        <v>17.529942</v>
      </c>
      <c r="M1961" s="33">
        <f t="shared" si="6"/>
        <v>-0.0001724180708</v>
      </c>
      <c r="N1961" s="33">
        <f t="shared" si="8"/>
        <v>0.005211635309</v>
      </c>
      <c r="O1961" s="33">
        <f t="shared" si="10"/>
        <v>0.009067302709</v>
      </c>
      <c r="P1961" s="33">
        <f t="shared" si="12"/>
        <v>0.03635428157</v>
      </c>
      <c r="Q1961" s="45">
        <f t="shared" si="21"/>
        <v>-0.166506874</v>
      </c>
      <c r="R1961" s="45">
        <f t="shared" si="32"/>
        <v>-0.3133246028</v>
      </c>
      <c r="S1961" s="45">
        <f t="shared" si="44"/>
        <v>0.1735486307</v>
      </c>
      <c r="T1961" s="33">
        <f t="shared" si="22"/>
        <v>-0.2122751011</v>
      </c>
      <c r="U1961" s="33">
        <f t="shared" si="33"/>
        <v>0.3326952256</v>
      </c>
      <c r="V1961" s="33">
        <f t="shared" si="42"/>
        <v>0.7191845965</v>
      </c>
      <c r="W1961" s="44">
        <f t="shared" si="13"/>
        <v>0.006401433417</v>
      </c>
      <c r="X1961" s="44">
        <f t="shared" si="14"/>
        <v>0.007719869946</v>
      </c>
      <c r="Y1961" s="33">
        <f t="shared" si="15"/>
        <v>1.205959579</v>
      </c>
      <c r="Z1961" s="43">
        <v>1.0</v>
      </c>
      <c r="AA1961" s="33">
        <f t="shared" si="16"/>
        <v>2.205959579</v>
      </c>
      <c r="AB1961" s="33">
        <f t="shared" si="17"/>
        <v>0.5466825368</v>
      </c>
      <c r="AC1961" s="33">
        <f t="shared" si="18"/>
        <v>0.4533174632</v>
      </c>
      <c r="AD1961" s="33">
        <f t="shared" si="19"/>
        <v>-0.008265945889</v>
      </c>
      <c r="AE1961" s="34">
        <f t="shared" si="23"/>
        <v>0</v>
      </c>
      <c r="AF1961" s="34">
        <f t="shared" si="24"/>
        <v>0</v>
      </c>
      <c r="AG1961" s="34">
        <f t="shared" si="25"/>
        <v>0</v>
      </c>
      <c r="AH1961" s="34">
        <f t="shared" si="26"/>
        <v>0</v>
      </c>
      <c r="AI1961" s="34">
        <f t="shared" si="28"/>
        <v>0</v>
      </c>
      <c r="AJ1961" s="34">
        <f t="shared" si="29"/>
        <v>0</v>
      </c>
      <c r="AK1961" s="34">
        <f t="shared" si="27"/>
        <v>0</v>
      </c>
      <c r="AL1961" s="36">
        <f t="shared" si="34"/>
        <v>0</v>
      </c>
      <c r="AM1961" s="36">
        <f t="shared" si="35"/>
        <v>0</v>
      </c>
      <c r="AN1961" s="46">
        <f t="shared" si="36"/>
        <v>0</v>
      </c>
      <c r="AO1961" s="36">
        <f t="shared" si="37"/>
        <v>0</v>
      </c>
      <c r="AP1961" s="36">
        <f t="shared" si="39"/>
        <v>0</v>
      </c>
      <c r="AQ1961" s="36">
        <f t="shared" si="40"/>
        <v>0</v>
      </c>
      <c r="AR1961" s="36">
        <f t="shared" si="38"/>
        <v>0</v>
      </c>
      <c r="AS1961" s="38">
        <f t="shared" si="45"/>
        <v>0</v>
      </c>
      <c r="AT1961" s="38">
        <f t="shared" si="46"/>
        <v>0</v>
      </c>
      <c r="AU1961" s="38">
        <f t="shared" si="47"/>
        <v>0</v>
      </c>
      <c r="AV1961" s="38">
        <f t="shared" si="48"/>
        <v>0</v>
      </c>
      <c r="AW1961" s="38">
        <f t="shared" si="51"/>
        <v>0</v>
      </c>
      <c r="AX1961" s="38">
        <f t="shared" si="52"/>
        <v>0</v>
      </c>
      <c r="AY1961" s="38">
        <f t="shared" si="49"/>
        <v>0</v>
      </c>
      <c r="AZ1961" s="12">
        <f t="shared" si="30"/>
        <v>137.9013825</v>
      </c>
      <c r="BA1961" s="12">
        <f t="shared" si="41"/>
        <v>107.1771265</v>
      </c>
      <c r="BB1961" s="12">
        <f t="shared" si="53"/>
        <v>133.0171542</v>
      </c>
      <c r="BC1961" s="12">
        <f t="shared" si="50"/>
        <v>0</v>
      </c>
      <c r="BD1961" s="12">
        <f t="shared" si="54"/>
        <v>124.2752917</v>
      </c>
    </row>
    <row r="1962" ht="14.25" customHeight="1">
      <c r="A1962" s="7">
        <v>39366.0</v>
      </c>
      <c r="B1962" s="21" t="s">
        <v>90</v>
      </c>
      <c r="C1962" s="8">
        <v>44.50919</v>
      </c>
      <c r="D1962" s="33">
        <f t="shared" si="5"/>
        <v>-0.02486409576</v>
      </c>
      <c r="E1962" s="33">
        <f t="shared" si="7"/>
        <v>-0.02842806601</v>
      </c>
      <c r="F1962" s="33">
        <f t="shared" si="9"/>
        <v>-0.0117046409</v>
      </c>
      <c r="G1962" s="33">
        <f t="shared" si="11"/>
        <v>0.02704694631</v>
      </c>
      <c r="H1962" s="33">
        <f t="shared" si="20"/>
        <v>-1.928218936</v>
      </c>
      <c r="I1962" s="45">
        <f t="shared" si="31"/>
        <v>-1.446598542</v>
      </c>
      <c r="J1962" s="45">
        <f t="shared" si="43"/>
        <v>-0.2467698721</v>
      </c>
      <c r="K1962" s="21" t="s">
        <v>91</v>
      </c>
      <c r="L1962" s="8">
        <v>17.323952</v>
      </c>
      <c r="M1962" s="33">
        <f t="shared" si="6"/>
        <v>-0.01175075194</v>
      </c>
      <c r="N1962" s="33">
        <f t="shared" si="8"/>
        <v>-0.01175075194</v>
      </c>
      <c r="O1962" s="33">
        <f t="shared" si="10"/>
        <v>-0.002442077391</v>
      </c>
      <c r="P1962" s="33">
        <f t="shared" si="12"/>
        <v>0.02362625035</v>
      </c>
      <c r="Q1962" s="45">
        <f t="shared" si="21"/>
        <v>-1.044407927</v>
      </c>
      <c r="R1962" s="45">
        <f t="shared" si="32"/>
        <v>-0.7951879185</v>
      </c>
      <c r="S1962" s="45">
        <f t="shared" si="44"/>
        <v>-0.2784545352</v>
      </c>
      <c r="T1962" s="33">
        <f t="shared" si="22"/>
        <v>-0.8838110094</v>
      </c>
      <c r="U1962" s="33">
        <f t="shared" si="33"/>
        <v>-0.6514106236</v>
      </c>
      <c r="V1962" s="33">
        <f t="shared" si="42"/>
        <v>0.03168466309</v>
      </c>
      <c r="W1962" s="44">
        <f t="shared" si="13"/>
        <v>0.008887896747</v>
      </c>
      <c r="X1962" s="44">
        <f t="shared" si="14"/>
        <v>0.008294538833</v>
      </c>
      <c r="Y1962" s="33">
        <f t="shared" si="15"/>
        <v>0.9332397831</v>
      </c>
      <c r="Z1962" s="43">
        <v>1.0</v>
      </c>
      <c r="AA1962" s="33">
        <f t="shared" si="16"/>
        <v>1.933239783</v>
      </c>
      <c r="AB1962" s="33">
        <f t="shared" si="17"/>
        <v>0.4827335912</v>
      </c>
      <c r="AC1962" s="33">
        <f t="shared" si="18"/>
        <v>0.5172664088</v>
      </c>
      <c r="AD1962" s="33">
        <f t="shared" si="19"/>
        <v>-0.005450175254</v>
      </c>
      <c r="AE1962" s="34">
        <f t="shared" si="23"/>
        <v>0</v>
      </c>
      <c r="AF1962" s="34">
        <f t="shared" si="24"/>
        <v>0</v>
      </c>
      <c r="AG1962" s="34">
        <f t="shared" si="25"/>
        <v>0</v>
      </c>
      <c r="AH1962" s="34">
        <f t="shared" si="26"/>
        <v>0</v>
      </c>
      <c r="AI1962" s="34">
        <f t="shared" si="28"/>
        <v>0</v>
      </c>
      <c r="AJ1962" s="34">
        <f t="shared" si="29"/>
        <v>0</v>
      </c>
      <c r="AK1962" s="34">
        <f t="shared" si="27"/>
        <v>0</v>
      </c>
      <c r="AL1962" s="36">
        <f t="shared" si="34"/>
        <v>0</v>
      </c>
      <c r="AM1962" s="36">
        <f t="shared" si="35"/>
        <v>0</v>
      </c>
      <c r="AN1962" s="46">
        <f t="shared" si="36"/>
        <v>0</v>
      </c>
      <c r="AO1962" s="36">
        <f t="shared" si="37"/>
        <v>0</v>
      </c>
      <c r="AP1962" s="36">
        <f t="shared" si="39"/>
        <v>0</v>
      </c>
      <c r="AQ1962" s="36">
        <f t="shared" si="40"/>
        <v>0</v>
      </c>
      <c r="AR1962" s="36">
        <f t="shared" si="38"/>
        <v>0</v>
      </c>
      <c r="AS1962" s="38">
        <f t="shared" si="45"/>
        <v>0</v>
      </c>
      <c r="AT1962" s="38">
        <f t="shared" si="46"/>
        <v>0</v>
      </c>
      <c r="AU1962" s="38">
        <f t="shared" si="47"/>
        <v>0</v>
      </c>
      <c r="AV1962" s="38">
        <f t="shared" si="48"/>
        <v>0</v>
      </c>
      <c r="AW1962" s="38">
        <f t="shared" si="51"/>
        <v>0</v>
      </c>
      <c r="AX1962" s="38">
        <f t="shared" si="52"/>
        <v>0</v>
      </c>
      <c r="AY1962" s="38">
        <f t="shared" si="49"/>
        <v>0</v>
      </c>
      <c r="AZ1962" s="12">
        <f t="shared" si="30"/>
        <v>137.9013825</v>
      </c>
      <c r="BA1962" s="12">
        <f t="shared" si="41"/>
        <v>107.1771265</v>
      </c>
      <c r="BB1962" s="12">
        <f t="shared" si="53"/>
        <v>133.0171542</v>
      </c>
      <c r="BC1962" s="12">
        <f t="shared" si="50"/>
        <v>0</v>
      </c>
      <c r="BD1962" s="12">
        <f t="shared" si="54"/>
        <v>124.2752917</v>
      </c>
    </row>
    <row r="1963" ht="14.25" customHeight="1">
      <c r="A1963" s="7">
        <v>39367.0</v>
      </c>
      <c r="B1963" s="21" t="s">
        <v>90</v>
      </c>
      <c r="C1963" s="8">
        <v>44.515385</v>
      </c>
      <c r="D1963" s="33">
        <f t="shared" si="5"/>
        <v>0.0001391847392</v>
      </c>
      <c r="E1963" s="33">
        <f t="shared" si="7"/>
        <v>-0.02657964541</v>
      </c>
      <c r="F1963" s="33">
        <f t="shared" si="9"/>
        <v>-0.02020225765</v>
      </c>
      <c r="G1963" s="33">
        <f t="shared" si="11"/>
        <v>0.03191495379</v>
      </c>
      <c r="H1963" s="33">
        <f t="shared" si="20"/>
        <v>-1.757270076</v>
      </c>
      <c r="I1963" s="45">
        <f t="shared" si="31"/>
        <v>-1.8085401</v>
      </c>
      <c r="J1963" s="45">
        <f t="shared" si="43"/>
        <v>-0.08492988032</v>
      </c>
      <c r="K1963" s="21" t="s">
        <v>91</v>
      </c>
      <c r="L1963" s="8">
        <v>17.508736</v>
      </c>
      <c r="M1963" s="33">
        <f t="shared" si="6"/>
        <v>0.01066638836</v>
      </c>
      <c r="N1963" s="33">
        <f t="shared" si="8"/>
        <v>-0.004649718567</v>
      </c>
      <c r="O1963" s="33">
        <f t="shared" si="10"/>
        <v>0.005742104857</v>
      </c>
      <c r="P1963" s="33">
        <f t="shared" si="12"/>
        <v>0.02482263318</v>
      </c>
      <c r="Q1963" s="45">
        <f t="shared" si="21"/>
        <v>-0.6377674827</v>
      </c>
      <c r="R1963" s="45">
        <f t="shared" si="32"/>
        <v>-0.4403787564</v>
      </c>
      <c r="S1963" s="45">
        <f t="shared" si="44"/>
        <v>-0.2270886045</v>
      </c>
      <c r="T1963" s="33">
        <f t="shared" si="22"/>
        <v>-1.119502594</v>
      </c>
      <c r="U1963" s="33">
        <f t="shared" si="33"/>
        <v>-1.368161344</v>
      </c>
      <c r="V1963" s="33">
        <f t="shared" si="42"/>
        <v>0.1421587241</v>
      </c>
      <c r="W1963" s="44">
        <f t="shared" si="13"/>
        <v>0.008783607881</v>
      </c>
      <c r="X1963" s="44">
        <f t="shared" si="14"/>
        <v>0.008360502778</v>
      </c>
      <c r="Y1963" s="33">
        <f t="shared" si="15"/>
        <v>0.9518301467</v>
      </c>
      <c r="Z1963" s="43">
        <v>1.0</v>
      </c>
      <c r="AA1963" s="33">
        <f t="shared" si="16"/>
        <v>1.951830147</v>
      </c>
      <c r="AB1963" s="33">
        <f t="shared" si="17"/>
        <v>0.4876603368</v>
      </c>
      <c r="AC1963" s="33">
        <f t="shared" si="18"/>
        <v>0.5123396632</v>
      </c>
      <c r="AD1963" s="33">
        <f t="shared" si="19"/>
        <v>-0.001503023624</v>
      </c>
      <c r="AE1963" s="34">
        <f t="shared" si="23"/>
        <v>1</v>
      </c>
      <c r="AF1963" s="34">
        <f t="shared" si="24"/>
        <v>0</v>
      </c>
      <c r="AG1963" s="34">
        <f t="shared" si="25"/>
        <v>0</v>
      </c>
      <c r="AH1963" s="34">
        <f t="shared" si="26"/>
        <v>1</v>
      </c>
      <c r="AI1963" s="34">
        <f t="shared" si="28"/>
        <v>0</v>
      </c>
      <c r="AJ1963" s="34">
        <f t="shared" si="29"/>
        <v>1</v>
      </c>
      <c r="AK1963" s="34">
        <f t="shared" si="27"/>
        <v>-0.001503023624</v>
      </c>
      <c r="AL1963" s="36">
        <f t="shared" si="34"/>
        <v>1</v>
      </c>
      <c r="AM1963" s="36">
        <f t="shared" si="35"/>
        <v>0</v>
      </c>
      <c r="AN1963" s="46">
        <f t="shared" si="36"/>
        <v>0</v>
      </c>
      <c r="AO1963" s="36">
        <f t="shared" si="37"/>
        <v>1</v>
      </c>
      <c r="AP1963" s="36">
        <f t="shared" si="39"/>
        <v>0</v>
      </c>
      <c r="AQ1963" s="36">
        <f t="shared" si="40"/>
        <v>1</v>
      </c>
      <c r="AR1963" s="36">
        <f t="shared" si="38"/>
        <v>-0.001503023624</v>
      </c>
      <c r="AS1963" s="38">
        <f t="shared" si="45"/>
        <v>0</v>
      </c>
      <c r="AT1963" s="38">
        <f t="shared" si="46"/>
        <v>0</v>
      </c>
      <c r="AU1963" s="38">
        <f t="shared" si="47"/>
        <v>0</v>
      </c>
      <c r="AV1963" s="38">
        <f t="shared" si="48"/>
        <v>0</v>
      </c>
      <c r="AW1963" s="38">
        <f t="shared" si="51"/>
        <v>0</v>
      </c>
      <c r="AX1963" s="38">
        <f t="shared" si="52"/>
        <v>0</v>
      </c>
      <c r="AY1963" s="38">
        <f t="shared" si="49"/>
        <v>0</v>
      </c>
      <c r="AZ1963" s="12">
        <f t="shared" si="30"/>
        <v>137.6941134</v>
      </c>
      <c r="BA1963" s="12">
        <f t="shared" si="41"/>
        <v>107.0160368</v>
      </c>
      <c r="BB1963" s="12">
        <f t="shared" si="53"/>
        <v>133.0171542</v>
      </c>
      <c r="BC1963" s="12">
        <f t="shared" si="50"/>
        <v>-0.001002015749</v>
      </c>
      <c r="BD1963" s="12">
        <f t="shared" si="54"/>
        <v>124.1507659</v>
      </c>
    </row>
    <row r="1964" ht="14.25" customHeight="1">
      <c r="A1964" s="7">
        <v>39370.0</v>
      </c>
      <c r="B1964" s="21" t="s">
        <v>90</v>
      </c>
      <c r="C1964" s="8">
        <v>44.248703</v>
      </c>
      <c r="D1964" s="33">
        <f t="shared" si="5"/>
        <v>-0.005990782737</v>
      </c>
      <c r="E1964" s="33">
        <f t="shared" si="7"/>
        <v>-0.03463663825</v>
      </c>
      <c r="F1964" s="33">
        <f t="shared" si="9"/>
        <v>-0.03594139781</v>
      </c>
      <c r="G1964" s="33">
        <f t="shared" si="11"/>
        <v>0.02220549529</v>
      </c>
      <c r="H1964" s="33">
        <f t="shared" si="20"/>
        <v>-2.142928334</v>
      </c>
      <c r="I1964" s="45">
        <f t="shared" si="31"/>
        <v>-2.49824847</v>
      </c>
      <c r="J1964" s="45">
        <f t="shared" si="43"/>
        <v>-0.4651808249</v>
      </c>
      <c r="K1964" s="21" t="s">
        <v>91</v>
      </c>
      <c r="L1964" s="8">
        <v>17.460262</v>
      </c>
      <c r="M1964" s="33">
        <f t="shared" si="6"/>
        <v>-0.002768560792</v>
      </c>
      <c r="N1964" s="33">
        <f t="shared" si="8"/>
        <v>-0.002768560792</v>
      </c>
      <c r="O1964" s="33">
        <f t="shared" si="10"/>
        <v>-0.004491239369</v>
      </c>
      <c r="P1964" s="33">
        <f t="shared" si="12"/>
        <v>0.04269142207</v>
      </c>
      <c r="Q1964" s="45">
        <f t="shared" si="21"/>
        <v>-0.5176160149</v>
      </c>
      <c r="R1964" s="45">
        <f t="shared" si="32"/>
        <v>-0.857661146</v>
      </c>
      <c r="S1964" s="45">
        <f t="shared" si="44"/>
        <v>0.4110379457</v>
      </c>
      <c r="T1964" s="33">
        <f t="shared" si="22"/>
        <v>-1.625312319</v>
      </c>
      <c r="U1964" s="33">
        <f t="shared" si="33"/>
        <v>-1.640587324</v>
      </c>
      <c r="V1964" s="33">
        <f t="shared" si="42"/>
        <v>-0.8762187706</v>
      </c>
      <c r="W1964" s="44">
        <f t="shared" si="13"/>
        <v>0.008931871981</v>
      </c>
      <c r="X1964" s="44">
        <f t="shared" si="14"/>
        <v>0.006819891377</v>
      </c>
      <c r="Y1964" s="33">
        <f t="shared" si="15"/>
        <v>0.7635455805</v>
      </c>
      <c r="Z1964" s="43">
        <v>1.0</v>
      </c>
      <c r="AA1964" s="33">
        <f t="shared" si="16"/>
        <v>1.76354558</v>
      </c>
      <c r="AB1964" s="33">
        <f t="shared" si="17"/>
        <v>0.4329605024</v>
      </c>
      <c r="AC1964" s="33">
        <f t="shared" si="18"/>
        <v>0.5670394976</v>
      </c>
      <c r="AD1964" s="33">
        <f t="shared" si="19"/>
        <v>0.001974807574</v>
      </c>
      <c r="AE1964" s="34">
        <f t="shared" si="23"/>
        <v>1</v>
      </c>
      <c r="AF1964" s="34">
        <f t="shared" si="24"/>
        <v>0</v>
      </c>
      <c r="AG1964" s="34">
        <f t="shared" si="25"/>
        <v>0</v>
      </c>
      <c r="AH1964" s="34">
        <f t="shared" si="26"/>
        <v>2</v>
      </c>
      <c r="AI1964" s="34">
        <f t="shared" si="28"/>
        <v>0</v>
      </c>
      <c r="AJ1964" s="34">
        <f t="shared" si="29"/>
        <v>1</v>
      </c>
      <c r="AK1964" s="34">
        <f t="shared" si="27"/>
        <v>0.001974807574</v>
      </c>
      <c r="AL1964" s="36">
        <f t="shared" si="34"/>
        <v>1</v>
      </c>
      <c r="AM1964" s="36">
        <f t="shared" si="35"/>
        <v>0</v>
      </c>
      <c r="AN1964" s="46">
        <f t="shared" si="36"/>
        <v>0</v>
      </c>
      <c r="AO1964" s="36">
        <f t="shared" si="37"/>
        <v>2</v>
      </c>
      <c r="AP1964" s="36">
        <f t="shared" si="39"/>
        <v>0</v>
      </c>
      <c r="AQ1964" s="36">
        <f t="shared" si="40"/>
        <v>1</v>
      </c>
      <c r="AR1964" s="36">
        <f t="shared" si="38"/>
        <v>0.001974807574</v>
      </c>
      <c r="AS1964" s="38">
        <f t="shared" si="45"/>
        <v>0</v>
      </c>
      <c r="AT1964" s="38">
        <f t="shared" si="46"/>
        <v>0</v>
      </c>
      <c r="AU1964" s="38">
        <f t="shared" si="47"/>
        <v>0</v>
      </c>
      <c r="AV1964" s="38">
        <f t="shared" si="48"/>
        <v>0</v>
      </c>
      <c r="AW1964" s="38">
        <f t="shared" si="51"/>
        <v>0</v>
      </c>
      <c r="AX1964" s="38">
        <f t="shared" si="52"/>
        <v>0</v>
      </c>
      <c r="AY1964" s="38">
        <f t="shared" si="49"/>
        <v>0</v>
      </c>
      <c r="AZ1964" s="12">
        <f t="shared" si="30"/>
        <v>137.9660328</v>
      </c>
      <c r="BA1964" s="12">
        <f t="shared" si="41"/>
        <v>107.2273728</v>
      </c>
      <c r="BB1964" s="12">
        <f t="shared" si="53"/>
        <v>133.0171542</v>
      </c>
      <c r="BC1964" s="12">
        <f t="shared" si="50"/>
        <v>0.001316538383</v>
      </c>
      <c r="BD1964" s="12">
        <f t="shared" si="54"/>
        <v>124.3142151</v>
      </c>
    </row>
    <row r="1965" ht="14.25" customHeight="1">
      <c r="A1965" s="7">
        <v>39371.0</v>
      </c>
      <c r="B1965" s="21" t="s">
        <v>90</v>
      </c>
      <c r="C1965" s="8">
        <v>44.57119</v>
      </c>
      <c r="D1965" s="33">
        <f t="shared" si="5"/>
        <v>0.007288055426</v>
      </c>
      <c r="E1965" s="33">
        <f t="shared" si="7"/>
        <v>-0.01830342781</v>
      </c>
      <c r="F1965" s="33">
        <f t="shared" si="9"/>
        <v>-0.02562383495</v>
      </c>
      <c r="G1965" s="33">
        <f t="shared" si="11"/>
        <v>0.01396695939</v>
      </c>
      <c r="H1965" s="33">
        <f t="shared" si="20"/>
        <v>-1.32428194</v>
      </c>
      <c r="I1965" s="45">
        <f t="shared" si="31"/>
        <v>-1.96887361</v>
      </c>
      <c r="J1965" s="45">
        <f t="shared" si="43"/>
        <v>-0.8207361506</v>
      </c>
      <c r="K1965" s="21" t="s">
        <v>91</v>
      </c>
      <c r="L1965" s="8">
        <v>17.496616</v>
      </c>
      <c r="M1965" s="33">
        <f t="shared" si="6"/>
        <v>0.002082099341</v>
      </c>
      <c r="N1965" s="33">
        <f t="shared" si="8"/>
        <v>-0.002073180435</v>
      </c>
      <c r="O1965" s="33">
        <f t="shared" si="10"/>
        <v>-0.002762483212</v>
      </c>
      <c r="P1965" s="33">
        <f t="shared" si="12"/>
        <v>0.02393192754</v>
      </c>
      <c r="Q1965" s="45">
        <f t="shared" si="21"/>
        <v>-0.4762870137</v>
      </c>
      <c r="R1965" s="45">
        <f t="shared" si="32"/>
        <v>-0.7697229518</v>
      </c>
      <c r="S1965" s="45">
        <f t="shared" si="44"/>
        <v>-0.2603188126</v>
      </c>
      <c r="T1965" s="33">
        <f t="shared" si="22"/>
        <v>-0.8479949266</v>
      </c>
      <c r="U1965" s="33">
        <f t="shared" si="33"/>
        <v>-1.199150659</v>
      </c>
      <c r="V1965" s="33">
        <f t="shared" si="42"/>
        <v>-0.5604173379</v>
      </c>
      <c r="W1965" s="44">
        <f t="shared" si="13"/>
        <v>0.008412928533</v>
      </c>
      <c r="X1965" s="44">
        <f t="shared" si="14"/>
        <v>0.005286440831</v>
      </c>
      <c r="Y1965" s="33">
        <f t="shared" si="15"/>
        <v>0.6283710613</v>
      </c>
      <c r="Z1965" s="43">
        <v>1.0</v>
      </c>
      <c r="AA1965" s="33">
        <f t="shared" si="16"/>
        <v>1.628371061</v>
      </c>
      <c r="AB1965" s="33">
        <f t="shared" si="17"/>
        <v>0.3858893567</v>
      </c>
      <c r="AC1965" s="33">
        <f t="shared" si="18"/>
        <v>0.6141106433</v>
      </c>
      <c r="AD1965" s="33">
        <f t="shared" si="19"/>
        <v>-0.01285204665</v>
      </c>
      <c r="AE1965" s="34">
        <f t="shared" si="23"/>
        <v>0</v>
      </c>
      <c r="AF1965" s="34">
        <f t="shared" si="24"/>
        <v>0</v>
      </c>
      <c r="AG1965" s="34">
        <f t="shared" si="25"/>
        <v>0</v>
      </c>
      <c r="AH1965" s="34">
        <f t="shared" si="26"/>
        <v>3</v>
      </c>
      <c r="AI1965" s="34">
        <f t="shared" si="28"/>
        <v>0</v>
      </c>
      <c r="AJ1965" s="34">
        <f t="shared" si="29"/>
        <v>1</v>
      </c>
      <c r="AK1965" s="34">
        <f t="shared" si="27"/>
        <v>-0.01285204665</v>
      </c>
      <c r="AL1965" s="36">
        <f t="shared" si="34"/>
        <v>1</v>
      </c>
      <c r="AM1965" s="36">
        <f t="shared" si="35"/>
        <v>0</v>
      </c>
      <c r="AN1965" s="46">
        <f t="shared" si="36"/>
        <v>0</v>
      </c>
      <c r="AO1965" s="36">
        <f t="shared" si="37"/>
        <v>3</v>
      </c>
      <c r="AP1965" s="36">
        <f t="shared" si="39"/>
        <v>0</v>
      </c>
      <c r="AQ1965" s="36">
        <f t="shared" si="40"/>
        <v>1</v>
      </c>
      <c r="AR1965" s="36">
        <f t="shared" si="38"/>
        <v>-0.01285204665</v>
      </c>
      <c r="AS1965" s="38">
        <f t="shared" si="45"/>
        <v>0</v>
      </c>
      <c r="AT1965" s="38">
        <f t="shared" si="46"/>
        <v>0</v>
      </c>
      <c r="AU1965" s="38">
        <f t="shared" si="47"/>
        <v>0</v>
      </c>
      <c r="AV1965" s="38">
        <f t="shared" si="48"/>
        <v>0</v>
      </c>
      <c r="AW1965" s="38">
        <f t="shared" si="51"/>
        <v>0</v>
      </c>
      <c r="AX1965" s="38">
        <f t="shared" si="52"/>
        <v>0</v>
      </c>
      <c r="AY1965" s="38">
        <f t="shared" si="49"/>
        <v>0</v>
      </c>
      <c r="AZ1965" s="12">
        <f t="shared" si="30"/>
        <v>136.1928869</v>
      </c>
      <c r="BA1965" s="12">
        <f t="shared" si="41"/>
        <v>105.8492816</v>
      </c>
      <c r="BB1965" s="12">
        <f t="shared" si="53"/>
        <v>133.0171542</v>
      </c>
      <c r="BC1965" s="12">
        <f t="shared" si="50"/>
        <v>-0.008568031101</v>
      </c>
      <c r="BD1965" s="12">
        <f t="shared" si="54"/>
        <v>123.249087</v>
      </c>
    </row>
    <row r="1966" ht="14.25" customHeight="1">
      <c r="A1966" s="7">
        <v>39372.0</v>
      </c>
      <c r="B1966" s="21" t="s">
        <v>90</v>
      </c>
      <c r="C1966" s="8">
        <v>44.720039</v>
      </c>
      <c r="D1966" s="33">
        <f t="shared" si="5"/>
        <v>0.003339578773</v>
      </c>
      <c r="E1966" s="33">
        <f t="shared" si="7"/>
        <v>-0.02024468053</v>
      </c>
      <c r="F1966" s="33">
        <f t="shared" si="9"/>
        <v>-0.01851101535</v>
      </c>
      <c r="G1966" s="33">
        <f t="shared" si="11"/>
        <v>0.0140626926</v>
      </c>
      <c r="H1966" s="33">
        <f t="shared" si="20"/>
        <v>-1.395713502</v>
      </c>
      <c r="I1966" s="45">
        <f t="shared" si="31"/>
        <v>-1.573190211</v>
      </c>
      <c r="J1966" s="45">
        <f t="shared" si="43"/>
        <v>-0.8052051336</v>
      </c>
      <c r="K1966" s="21" t="s">
        <v>91</v>
      </c>
      <c r="L1966" s="8">
        <v>17.8995</v>
      </c>
      <c r="M1966" s="33">
        <f t="shared" si="6"/>
        <v>0.0230263955</v>
      </c>
      <c r="N1966" s="33">
        <f t="shared" si="8"/>
        <v>0.0210815301</v>
      </c>
      <c r="O1966" s="33">
        <f t="shared" si="10"/>
        <v>0.02640303466</v>
      </c>
      <c r="P1966" s="33">
        <f t="shared" si="12"/>
        <v>0.04362430644</v>
      </c>
      <c r="Q1966" s="45">
        <f t="shared" si="21"/>
        <v>0.735699645</v>
      </c>
      <c r="R1966" s="45">
        <f t="shared" si="32"/>
        <v>0.4537259782</v>
      </c>
      <c r="S1966" s="45">
        <f t="shared" si="44"/>
        <v>0.4401670492</v>
      </c>
      <c r="T1966" s="33">
        <f t="shared" si="22"/>
        <v>-2.131413147</v>
      </c>
      <c r="U1966" s="33">
        <f t="shared" si="33"/>
        <v>-2.026916189</v>
      </c>
      <c r="V1966" s="33">
        <f t="shared" si="42"/>
        <v>-1.245372183</v>
      </c>
      <c r="W1966" s="44">
        <f t="shared" si="13"/>
        <v>0.008414446736</v>
      </c>
      <c r="X1966" s="44">
        <f t="shared" si="14"/>
        <v>0.007191054964</v>
      </c>
      <c r="Y1966" s="33">
        <f t="shared" si="15"/>
        <v>0.8546081745</v>
      </c>
      <c r="Z1966" s="43">
        <v>1.0</v>
      </c>
      <c r="AA1966" s="33">
        <f t="shared" si="16"/>
        <v>1.854608174</v>
      </c>
      <c r="AB1966" s="33">
        <f t="shared" si="17"/>
        <v>0.4608025491</v>
      </c>
      <c r="AC1966" s="33">
        <f t="shared" si="18"/>
        <v>0.5391974509</v>
      </c>
      <c r="AD1966" s="33">
        <f t="shared" si="19"/>
        <v>-0.003933393177</v>
      </c>
      <c r="AE1966" s="34">
        <f t="shared" si="23"/>
        <v>1</v>
      </c>
      <c r="AF1966" s="34">
        <f t="shared" si="24"/>
        <v>0</v>
      </c>
      <c r="AG1966" s="34">
        <f t="shared" si="25"/>
        <v>0</v>
      </c>
      <c r="AH1966" s="34">
        <f t="shared" si="26"/>
        <v>4</v>
      </c>
      <c r="AI1966" s="34">
        <f t="shared" si="28"/>
        <v>0</v>
      </c>
      <c r="AJ1966" s="34">
        <f t="shared" si="29"/>
        <v>1</v>
      </c>
      <c r="AK1966" s="34">
        <f t="shared" si="27"/>
        <v>-0.003933393177</v>
      </c>
      <c r="AL1966" s="36">
        <f t="shared" si="34"/>
        <v>1</v>
      </c>
      <c r="AM1966" s="36">
        <f t="shared" si="35"/>
        <v>0</v>
      </c>
      <c r="AN1966" s="46">
        <f t="shared" si="36"/>
        <v>0</v>
      </c>
      <c r="AO1966" s="36">
        <f t="shared" si="37"/>
        <v>4</v>
      </c>
      <c r="AP1966" s="36">
        <f t="shared" si="39"/>
        <v>0</v>
      </c>
      <c r="AQ1966" s="36">
        <f t="shared" si="40"/>
        <v>1</v>
      </c>
      <c r="AR1966" s="36">
        <f t="shared" si="38"/>
        <v>-0.003933393177</v>
      </c>
      <c r="AS1966" s="38">
        <f t="shared" si="45"/>
        <v>1</v>
      </c>
      <c r="AT1966" s="38">
        <f t="shared" si="46"/>
        <v>0</v>
      </c>
      <c r="AU1966" s="38">
        <f t="shared" si="47"/>
        <v>0</v>
      </c>
      <c r="AV1966" s="38">
        <f t="shared" si="48"/>
        <v>1</v>
      </c>
      <c r="AW1966" s="38">
        <f t="shared" si="51"/>
        <v>0</v>
      </c>
      <c r="AX1966" s="38">
        <f t="shared" si="52"/>
        <v>1</v>
      </c>
      <c r="AY1966" s="38">
        <f t="shared" si="49"/>
        <v>-0.003933393177</v>
      </c>
      <c r="AZ1966" s="12">
        <f t="shared" si="30"/>
        <v>135.6571868</v>
      </c>
      <c r="BA1966" s="12">
        <f t="shared" si="41"/>
        <v>105.4329348</v>
      </c>
      <c r="BB1966" s="12">
        <f t="shared" si="53"/>
        <v>132.4939454</v>
      </c>
      <c r="BC1966" s="12">
        <f t="shared" si="50"/>
        <v>-0.003933393177</v>
      </c>
      <c r="BD1966" s="12">
        <f t="shared" si="54"/>
        <v>122.7642999</v>
      </c>
    </row>
    <row r="1967" ht="14.25" customHeight="1">
      <c r="A1967" s="7">
        <v>39373.0</v>
      </c>
      <c r="B1967" s="21" t="s">
        <v>90</v>
      </c>
      <c r="C1967" s="8">
        <v>44.577404</v>
      </c>
      <c r="D1967" s="33">
        <f t="shared" si="5"/>
        <v>-0.003189509741</v>
      </c>
      <c r="E1967" s="33">
        <f t="shared" si="7"/>
        <v>0.001532582372</v>
      </c>
      <c r="F1967" s="33">
        <f t="shared" si="9"/>
        <v>-0.02693905199</v>
      </c>
      <c r="G1967" s="33">
        <f t="shared" si="11"/>
        <v>0.01196699088</v>
      </c>
      <c r="H1967" s="33">
        <f t="shared" si="20"/>
        <v>-0.3085596593</v>
      </c>
      <c r="I1967" s="45">
        <f t="shared" si="31"/>
        <v>-1.890839087</v>
      </c>
      <c r="J1967" s="45">
        <f t="shared" si="43"/>
        <v>-0.8743400198</v>
      </c>
      <c r="K1967" s="21" t="s">
        <v>91</v>
      </c>
      <c r="L1967" s="8">
        <v>17.981285</v>
      </c>
      <c r="M1967" s="33">
        <f t="shared" si="6"/>
        <v>0.004569122043</v>
      </c>
      <c r="N1967" s="33">
        <f t="shared" si="8"/>
        <v>0.03794359393</v>
      </c>
      <c r="O1967" s="33">
        <f t="shared" si="10"/>
        <v>0.02574697623</v>
      </c>
      <c r="P1967" s="33">
        <f t="shared" si="12"/>
        <v>0.05416416091</v>
      </c>
      <c r="Q1967" s="45">
        <f t="shared" si="21"/>
        <v>1.596494869</v>
      </c>
      <c r="R1967" s="45">
        <f t="shared" si="32"/>
        <v>0.4227188715</v>
      </c>
      <c r="S1967" s="45">
        <f t="shared" si="44"/>
        <v>0.7999965696</v>
      </c>
      <c r="T1967" s="33">
        <f t="shared" si="22"/>
        <v>-1.905054528</v>
      </c>
      <c r="U1967" s="33">
        <f t="shared" si="33"/>
        <v>-2.313557959</v>
      </c>
      <c r="V1967" s="33">
        <f t="shared" si="42"/>
        <v>-1.674336589</v>
      </c>
      <c r="W1967" s="44">
        <f t="shared" si="13"/>
        <v>0.008451012671</v>
      </c>
      <c r="X1967" s="44">
        <f t="shared" si="14"/>
        <v>0.006977215231</v>
      </c>
      <c r="Y1967" s="33">
        <f t="shared" si="15"/>
        <v>0.8256070014</v>
      </c>
      <c r="Z1967" s="43">
        <v>1.0</v>
      </c>
      <c r="AA1967" s="33">
        <f t="shared" si="16"/>
        <v>1.825607001</v>
      </c>
      <c r="AB1967" s="33">
        <f t="shared" si="17"/>
        <v>0.4522369824</v>
      </c>
      <c r="AC1967" s="33">
        <f t="shared" si="18"/>
        <v>0.5477630176</v>
      </c>
      <c r="AD1967" s="33">
        <f t="shared" si="19"/>
        <v>-0.003775082886</v>
      </c>
      <c r="AE1967" s="34">
        <f t="shared" si="23"/>
        <v>1</v>
      </c>
      <c r="AF1967" s="34">
        <f t="shared" si="24"/>
        <v>0</v>
      </c>
      <c r="AG1967" s="34">
        <f t="shared" si="25"/>
        <v>0</v>
      </c>
      <c r="AH1967" s="34">
        <f t="shared" si="26"/>
        <v>5</v>
      </c>
      <c r="AI1967" s="34">
        <f t="shared" si="28"/>
        <v>0</v>
      </c>
      <c r="AJ1967" s="34">
        <f t="shared" si="29"/>
        <v>1</v>
      </c>
      <c r="AK1967" s="34">
        <f t="shared" si="27"/>
        <v>-0.003775082886</v>
      </c>
      <c r="AL1967" s="36">
        <f t="shared" si="34"/>
        <v>1</v>
      </c>
      <c r="AM1967" s="36">
        <f t="shared" si="35"/>
        <v>0</v>
      </c>
      <c r="AN1967" s="46">
        <f t="shared" si="36"/>
        <v>0</v>
      </c>
      <c r="AO1967" s="36">
        <f t="shared" si="37"/>
        <v>5</v>
      </c>
      <c r="AP1967" s="36">
        <f t="shared" si="39"/>
        <v>0</v>
      </c>
      <c r="AQ1967" s="36">
        <f t="shared" si="40"/>
        <v>1</v>
      </c>
      <c r="AR1967" s="36">
        <f t="shared" si="38"/>
        <v>-0.003775082886</v>
      </c>
      <c r="AS1967" s="38">
        <f t="shared" si="45"/>
        <v>1</v>
      </c>
      <c r="AT1967" s="38">
        <f t="shared" si="46"/>
        <v>0</v>
      </c>
      <c r="AU1967" s="38">
        <f t="shared" si="47"/>
        <v>0</v>
      </c>
      <c r="AV1967" s="38">
        <f t="shared" si="48"/>
        <v>2</v>
      </c>
      <c r="AW1967" s="38">
        <f t="shared" si="51"/>
        <v>0</v>
      </c>
      <c r="AX1967" s="38">
        <f t="shared" si="52"/>
        <v>1</v>
      </c>
      <c r="AY1967" s="38">
        <f t="shared" si="49"/>
        <v>-0.003775082886</v>
      </c>
      <c r="AZ1967" s="12">
        <f t="shared" si="30"/>
        <v>135.1450696</v>
      </c>
      <c r="BA1967" s="12">
        <f t="shared" si="41"/>
        <v>105.0349167</v>
      </c>
      <c r="BB1967" s="12">
        <f t="shared" si="53"/>
        <v>131.9937698</v>
      </c>
      <c r="BC1967" s="12">
        <f t="shared" si="50"/>
        <v>-0.003775082886</v>
      </c>
      <c r="BD1967" s="12">
        <f t="shared" si="54"/>
        <v>122.3008545</v>
      </c>
    </row>
    <row r="1968" ht="14.25" customHeight="1">
      <c r="A1968" s="7">
        <v>39374.0</v>
      </c>
      <c r="B1968" s="21" t="s">
        <v>90</v>
      </c>
      <c r="C1968" s="8">
        <v>43.659542</v>
      </c>
      <c r="D1968" s="33">
        <f t="shared" si="5"/>
        <v>-0.02059029727</v>
      </c>
      <c r="E1968" s="33">
        <f t="shared" si="7"/>
        <v>-0.01922578003</v>
      </c>
      <c r="F1968" s="33">
        <f t="shared" si="9"/>
        <v>-0.04529441103</v>
      </c>
      <c r="G1968" s="33">
        <f t="shared" si="11"/>
        <v>-0.01455799314</v>
      </c>
      <c r="H1968" s="33">
        <f t="shared" si="20"/>
        <v>-1.302805126</v>
      </c>
      <c r="I1968" s="45">
        <f t="shared" si="31"/>
        <v>-2.576199296</v>
      </c>
      <c r="J1968" s="45">
        <f t="shared" si="43"/>
        <v>-1.849044318</v>
      </c>
      <c r="K1968" s="21" t="s">
        <v>91</v>
      </c>
      <c r="L1968" s="8">
        <v>17.799536</v>
      </c>
      <c r="M1968" s="33">
        <f t="shared" si="6"/>
        <v>-0.01010767584</v>
      </c>
      <c r="N1968" s="33">
        <f t="shared" si="8"/>
        <v>0.01660885172</v>
      </c>
      <c r="O1968" s="33">
        <f t="shared" si="10"/>
        <v>0.01188190666</v>
      </c>
      <c r="P1968" s="33">
        <f t="shared" si="12"/>
        <v>0.03908054619</v>
      </c>
      <c r="Q1968" s="45">
        <f t="shared" si="21"/>
        <v>0.4496419304</v>
      </c>
      <c r="R1968" s="45">
        <f t="shared" si="32"/>
        <v>-0.1423226609</v>
      </c>
      <c r="S1968" s="45">
        <f t="shared" si="44"/>
        <v>0.2618241318</v>
      </c>
      <c r="T1968" s="33">
        <f t="shared" si="22"/>
        <v>-1.752447056</v>
      </c>
      <c r="U1968" s="33">
        <f t="shared" si="33"/>
        <v>-2.433876635</v>
      </c>
      <c r="V1968" s="33">
        <f t="shared" si="42"/>
        <v>-2.110868449</v>
      </c>
      <c r="W1968" s="44">
        <f t="shared" si="13"/>
        <v>0.009586267143</v>
      </c>
      <c r="X1968" s="44">
        <f t="shared" si="14"/>
        <v>0.007522540355</v>
      </c>
      <c r="Y1968" s="33">
        <f t="shared" si="15"/>
        <v>0.784720501</v>
      </c>
      <c r="Z1968" s="43">
        <v>1.0</v>
      </c>
      <c r="AA1968" s="33">
        <f t="shared" si="16"/>
        <v>1.784720501</v>
      </c>
      <c r="AB1968" s="33">
        <f t="shared" si="17"/>
        <v>0.4396881756</v>
      </c>
      <c r="AC1968" s="33">
        <f t="shared" si="18"/>
        <v>0.5603118244</v>
      </c>
      <c r="AD1968" s="33">
        <f t="shared" si="19"/>
        <v>0.0001369718322</v>
      </c>
      <c r="AE1968" s="34">
        <f t="shared" si="23"/>
        <v>1</v>
      </c>
      <c r="AF1968" s="34">
        <f t="shared" si="24"/>
        <v>0</v>
      </c>
      <c r="AG1968" s="34">
        <f t="shared" si="25"/>
        <v>0</v>
      </c>
      <c r="AH1968" s="34">
        <f t="shared" si="26"/>
        <v>1</v>
      </c>
      <c r="AI1968" s="34">
        <f t="shared" si="28"/>
        <v>1</v>
      </c>
      <c r="AJ1968" s="34">
        <f t="shared" si="29"/>
        <v>1</v>
      </c>
      <c r="AK1968" s="34">
        <f t="shared" si="27"/>
        <v>0.0001369718322</v>
      </c>
      <c r="AL1968" s="36">
        <f t="shared" si="34"/>
        <v>1</v>
      </c>
      <c r="AM1968" s="36">
        <f t="shared" si="35"/>
        <v>0</v>
      </c>
      <c r="AN1968" s="46">
        <f t="shared" si="36"/>
        <v>0</v>
      </c>
      <c r="AO1968" s="36">
        <f t="shared" si="37"/>
        <v>1</v>
      </c>
      <c r="AP1968" s="36">
        <f t="shared" si="39"/>
        <v>1</v>
      </c>
      <c r="AQ1968" s="36">
        <f t="shared" si="40"/>
        <v>1</v>
      </c>
      <c r="AR1968" s="36">
        <f t="shared" si="38"/>
        <v>0.0001369718322</v>
      </c>
      <c r="AS1968" s="38">
        <f t="shared" si="45"/>
        <v>1</v>
      </c>
      <c r="AT1968" s="38">
        <f t="shared" si="46"/>
        <v>0</v>
      </c>
      <c r="AU1968" s="38">
        <f t="shared" si="47"/>
        <v>0</v>
      </c>
      <c r="AV1968" s="38">
        <f t="shared" si="48"/>
        <v>3</v>
      </c>
      <c r="AW1968" s="38">
        <f t="shared" si="51"/>
        <v>0</v>
      </c>
      <c r="AX1968" s="38">
        <f t="shared" si="52"/>
        <v>1</v>
      </c>
      <c r="AY1968" s="38">
        <f t="shared" si="49"/>
        <v>0.0001369718322</v>
      </c>
      <c r="AZ1968" s="12">
        <f t="shared" si="30"/>
        <v>135.1635807</v>
      </c>
      <c r="BA1968" s="12">
        <f t="shared" si="41"/>
        <v>105.0493036</v>
      </c>
      <c r="BB1968" s="12">
        <f t="shared" si="53"/>
        <v>132.0118492</v>
      </c>
      <c r="BC1968" s="12">
        <f t="shared" si="50"/>
        <v>0.0001369718322</v>
      </c>
      <c r="BD1968" s="12">
        <f t="shared" si="54"/>
        <v>122.3176063</v>
      </c>
    </row>
    <row r="1969" ht="14.25" customHeight="1">
      <c r="A1969" s="7">
        <v>39377.0</v>
      </c>
      <c r="B1969" s="21" t="s">
        <v>90</v>
      </c>
      <c r="C1969" s="8">
        <v>44.137093</v>
      </c>
      <c r="D1969" s="33">
        <f t="shared" si="5"/>
        <v>0.0109380671</v>
      </c>
      <c r="E1969" s="33">
        <f t="shared" si="7"/>
        <v>-0.002522333818</v>
      </c>
      <c r="F1969" s="33">
        <f t="shared" si="9"/>
        <v>-0.03707160691</v>
      </c>
      <c r="G1969" s="33">
        <f t="shared" si="11"/>
        <v>-0.001122464681</v>
      </c>
      <c r="H1969" s="33">
        <f t="shared" si="20"/>
        <v>-0.4478346572</v>
      </c>
      <c r="I1969" s="45">
        <f t="shared" si="31"/>
        <v>-2.094322609</v>
      </c>
      <c r="J1969" s="45">
        <f t="shared" si="43"/>
        <v>-1.280522372</v>
      </c>
      <c r="K1969" s="21" t="s">
        <v>91</v>
      </c>
      <c r="L1969" s="8">
        <v>17.947964</v>
      </c>
      <c r="M1969" s="33">
        <f t="shared" si="6"/>
        <v>0.008338869058</v>
      </c>
      <c r="N1969" s="33">
        <f t="shared" si="8"/>
        <v>0.02793211236</v>
      </c>
      <c r="O1969" s="33">
        <f t="shared" si="10"/>
        <v>0.02508621982</v>
      </c>
      <c r="P1969" s="33">
        <f t="shared" si="12"/>
        <v>0.04497342206</v>
      </c>
      <c r="Q1969" s="45">
        <f t="shared" si="21"/>
        <v>1.012378125</v>
      </c>
      <c r="R1969" s="45">
        <f t="shared" si="32"/>
        <v>0.4026430773</v>
      </c>
      <c r="S1969" s="45">
        <f t="shared" si="44"/>
        <v>0.4527239054</v>
      </c>
      <c r="T1969" s="33">
        <f t="shared" si="22"/>
        <v>-1.460212782</v>
      </c>
      <c r="U1969" s="33">
        <f t="shared" si="33"/>
        <v>-2.496965687</v>
      </c>
      <c r="V1969" s="33">
        <f t="shared" si="42"/>
        <v>-1.733246277</v>
      </c>
      <c r="W1969" s="44">
        <f t="shared" si="13"/>
        <v>0.009915683052</v>
      </c>
      <c r="X1969" s="44">
        <f t="shared" si="14"/>
        <v>0.007656931341</v>
      </c>
      <c r="Y1969" s="33">
        <f t="shared" si="15"/>
        <v>0.7722041236</v>
      </c>
      <c r="Z1969" s="43">
        <v>1.0</v>
      </c>
      <c r="AA1969" s="33">
        <f t="shared" si="16"/>
        <v>1.772204124</v>
      </c>
      <c r="AB1969" s="33">
        <f t="shared" si="17"/>
        <v>0.4357309146</v>
      </c>
      <c r="AC1969" s="33">
        <f t="shared" si="18"/>
        <v>0.5642690854</v>
      </c>
      <c r="AD1969" s="33">
        <f t="shared" si="19"/>
        <v>-0.002557920307</v>
      </c>
      <c r="AE1969" s="34">
        <f t="shared" si="23"/>
        <v>1</v>
      </c>
      <c r="AF1969" s="34">
        <f t="shared" si="24"/>
        <v>0</v>
      </c>
      <c r="AG1969" s="34">
        <f t="shared" si="25"/>
        <v>0</v>
      </c>
      <c r="AH1969" s="34">
        <f t="shared" si="26"/>
        <v>2</v>
      </c>
      <c r="AI1969" s="34">
        <f t="shared" si="28"/>
        <v>0</v>
      </c>
      <c r="AJ1969" s="34">
        <f t="shared" si="29"/>
        <v>1</v>
      </c>
      <c r="AK1969" s="34">
        <f t="shared" si="27"/>
        <v>-0.002557920307</v>
      </c>
      <c r="AL1969" s="36">
        <f t="shared" si="34"/>
        <v>1</v>
      </c>
      <c r="AM1969" s="36">
        <f t="shared" si="35"/>
        <v>0</v>
      </c>
      <c r="AN1969" s="46">
        <f t="shared" si="36"/>
        <v>0</v>
      </c>
      <c r="AO1969" s="36">
        <f t="shared" si="37"/>
        <v>2</v>
      </c>
      <c r="AP1969" s="36">
        <f t="shared" si="39"/>
        <v>0</v>
      </c>
      <c r="AQ1969" s="36">
        <f t="shared" si="40"/>
        <v>1</v>
      </c>
      <c r="AR1969" s="36">
        <f t="shared" si="38"/>
        <v>-0.002557920307</v>
      </c>
      <c r="AS1969" s="38">
        <f t="shared" si="45"/>
        <v>1</v>
      </c>
      <c r="AT1969" s="38">
        <f t="shared" si="46"/>
        <v>0</v>
      </c>
      <c r="AU1969" s="38">
        <f t="shared" si="47"/>
        <v>0</v>
      </c>
      <c r="AV1969" s="38">
        <f t="shared" si="48"/>
        <v>4</v>
      </c>
      <c r="AW1969" s="38">
        <f t="shared" si="51"/>
        <v>0</v>
      </c>
      <c r="AX1969" s="38">
        <f t="shared" si="52"/>
        <v>1</v>
      </c>
      <c r="AY1969" s="38">
        <f t="shared" si="49"/>
        <v>-0.002557920307</v>
      </c>
      <c r="AZ1969" s="12">
        <f t="shared" si="30"/>
        <v>134.817843</v>
      </c>
      <c r="BA1969" s="12">
        <f t="shared" si="41"/>
        <v>104.7805958</v>
      </c>
      <c r="BB1969" s="12">
        <f t="shared" si="53"/>
        <v>131.6741734</v>
      </c>
      <c r="BC1969" s="12">
        <f t="shared" si="50"/>
        <v>-0.002557920307</v>
      </c>
      <c r="BD1969" s="12">
        <f t="shared" si="54"/>
        <v>122.0047276</v>
      </c>
    </row>
    <row r="1970" ht="14.25" customHeight="1">
      <c r="A1970" s="7">
        <v>39378.0</v>
      </c>
      <c r="B1970" s="21" t="s">
        <v>90</v>
      </c>
      <c r="C1970" s="8">
        <v>44.360344</v>
      </c>
      <c r="D1970" s="33">
        <f t="shared" si="5"/>
        <v>0.005058126506</v>
      </c>
      <c r="E1970" s="33">
        <f t="shared" si="7"/>
        <v>-0.004730544551</v>
      </c>
      <c r="F1970" s="33">
        <f t="shared" si="9"/>
        <v>-0.02294738718</v>
      </c>
      <c r="G1970" s="33">
        <f t="shared" si="11"/>
        <v>0.004352598566</v>
      </c>
      <c r="H1970" s="33">
        <f t="shared" si="20"/>
        <v>-0.5403877275</v>
      </c>
      <c r="I1970" s="45">
        <f t="shared" si="31"/>
        <v>-1.482018532</v>
      </c>
      <c r="J1970" s="45">
        <f t="shared" si="43"/>
        <v>-1.068787069</v>
      </c>
      <c r="K1970" s="21" t="s">
        <v>91</v>
      </c>
      <c r="L1970" s="8">
        <v>18.099428</v>
      </c>
      <c r="M1970" s="33">
        <f t="shared" si="6"/>
        <v>0.00843906306</v>
      </c>
      <c r="N1970" s="33">
        <f t="shared" si="8"/>
        <v>0.03445306224</v>
      </c>
      <c r="O1970" s="33">
        <f t="shared" si="10"/>
        <v>0.03230845439</v>
      </c>
      <c r="P1970" s="33">
        <f t="shared" si="12"/>
        <v>0.04787777492</v>
      </c>
      <c r="Q1970" s="45">
        <f t="shared" si="21"/>
        <v>1.319430112</v>
      </c>
      <c r="R1970" s="45">
        <f t="shared" si="32"/>
        <v>0.6835998555</v>
      </c>
      <c r="S1970" s="45">
        <f t="shared" si="44"/>
        <v>0.5320667005</v>
      </c>
      <c r="T1970" s="33">
        <f t="shared" si="22"/>
        <v>-1.85981784</v>
      </c>
      <c r="U1970" s="33">
        <f t="shared" si="33"/>
        <v>-2.165618388</v>
      </c>
      <c r="V1970" s="33">
        <f t="shared" si="42"/>
        <v>-1.600853769</v>
      </c>
      <c r="W1970" s="44">
        <f t="shared" si="13"/>
        <v>0.009979192597</v>
      </c>
      <c r="X1970" s="44">
        <f t="shared" si="14"/>
        <v>0.00774749974</v>
      </c>
      <c r="Y1970" s="33">
        <f t="shared" si="15"/>
        <v>0.7763653888</v>
      </c>
      <c r="Z1970" s="43">
        <v>1.0</v>
      </c>
      <c r="AA1970" s="33">
        <f t="shared" si="16"/>
        <v>1.776365389</v>
      </c>
      <c r="AB1970" s="33">
        <f t="shared" si="17"/>
        <v>0.437052756</v>
      </c>
      <c r="AC1970" s="33">
        <f t="shared" si="18"/>
        <v>0.562947244</v>
      </c>
      <c r="AD1970" s="33">
        <f t="shared" si="19"/>
        <v>-0.002401570478</v>
      </c>
      <c r="AE1970" s="34">
        <f t="shared" si="23"/>
        <v>1</v>
      </c>
      <c r="AF1970" s="34">
        <f t="shared" si="24"/>
        <v>0</v>
      </c>
      <c r="AG1970" s="34">
        <f t="shared" si="25"/>
        <v>0</v>
      </c>
      <c r="AH1970" s="34">
        <f t="shared" si="26"/>
        <v>3</v>
      </c>
      <c r="AI1970" s="34">
        <f t="shared" si="28"/>
        <v>0</v>
      </c>
      <c r="AJ1970" s="34">
        <f t="shared" si="29"/>
        <v>1</v>
      </c>
      <c r="AK1970" s="34">
        <f t="shared" si="27"/>
        <v>-0.002401570478</v>
      </c>
      <c r="AL1970" s="36">
        <f t="shared" si="34"/>
        <v>1</v>
      </c>
      <c r="AM1970" s="36">
        <f t="shared" si="35"/>
        <v>0</v>
      </c>
      <c r="AN1970" s="46">
        <f t="shared" si="36"/>
        <v>0</v>
      </c>
      <c r="AO1970" s="36">
        <f t="shared" si="37"/>
        <v>3</v>
      </c>
      <c r="AP1970" s="36">
        <f t="shared" si="39"/>
        <v>0</v>
      </c>
      <c r="AQ1970" s="36">
        <f t="shared" si="40"/>
        <v>1</v>
      </c>
      <c r="AR1970" s="36">
        <f t="shared" si="38"/>
        <v>-0.002401570478</v>
      </c>
      <c r="AS1970" s="38">
        <f t="shared" si="45"/>
        <v>1</v>
      </c>
      <c r="AT1970" s="38">
        <f t="shared" si="46"/>
        <v>0</v>
      </c>
      <c r="AU1970" s="38">
        <f t="shared" si="47"/>
        <v>0</v>
      </c>
      <c r="AV1970" s="38">
        <f t="shared" si="48"/>
        <v>5</v>
      </c>
      <c r="AW1970" s="38">
        <f t="shared" si="51"/>
        <v>0</v>
      </c>
      <c r="AX1970" s="38">
        <f t="shared" si="52"/>
        <v>1</v>
      </c>
      <c r="AY1970" s="38">
        <f t="shared" si="49"/>
        <v>-0.002401570478</v>
      </c>
      <c r="AZ1970" s="12">
        <f t="shared" si="30"/>
        <v>134.4940685</v>
      </c>
      <c r="BA1970" s="12">
        <f t="shared" si="41"/>
        <v>104.5289578</v>
      </c>
      <c r="BB1970" s="12">
        <f t="shared" si="53"/>
        <v>131.3579486</v>
      </c>
      <c r="BC1970" s="12">
        <f t="shared" si="50"/>
        <v>-0.002401570478</v>
      </c>
      <c r="BD1970" s="12">
        <f t="shared" si="54"/>
        <v>121.7117247</v>
      </c>
    </row>
    <row r="1971" ht="14.25" customHeight="1">
      <c r="A1971" s="7">
        <v>39379.0</v>
      </c>
      <c r="B1971" s="21" t="s">
        <v>90</v>
      </c>
      <c r="C1971" s="8">
        <v>44.527786</v>
      </c>
      <c r="D1971" s="33">
        <f t="shared" si="5"/>
        <v>0.003774587501</v>
      </c>
      <c r="E1971" s="33">
        <f t="shared" si="7"/>
        <v>-0.004299034712</v>
      </c>
      <c r="F1971" s="33">
        <f t="shared" si="9"/>
        <v>-0.02445668266</v>
      </c>
      <c r="G1971" s="33">
        <f t="shared" si="11"/>
        <v>-0.00595345836</v>
      </c>
      <c r="H1971" s="33">
        <f t="shared" si="20"/>
        <v>-0.5256784692</v>
      </c>
      <c r="I1971" s="45">
        <f t="shared" si="31"/>
        <v>-1.527775523</v>
      </c>
      <c r="J1971" s="45">
        <f t="shared" si="43"/>
        <v>-1.430105526</v>
      </c>
      <c r="K1971" s="21" t="s">
        <v>91</v>
      </c>
      <c r="L1971" s="8">
        <v>18.229681</v>
      </c>
      <c r="M1971" s="33">
        <f t="shared" si="6"/>
        <v>0.007196525769</v>
      </c>
      <c r="N1971" s="33">
        <f t="shared" si="8"/>
        <v>0.01844638118</v>
      </c>
      <c r="O1971" s="33">
        <f t="shared" si="10"/>
        <v>0.03991678923</v>
      </c>
      <c r="P1971" s="33">
        <f t="shared" si="12"/>
        <v>0.04934602955</v>
      </c>
      <c r="Q1971" s="45">
        <f t="shared" si="21"/>
        <v>0.4416541662</v>
      </c>
      <c r="R1971" s="45">
        <f t="shared" si="32"/>
        <v>0.9872526262</v>
      </c>
      <c r="S1971" s="45">
        <f t="shared" si="44"/>
        <v>0.5616419256</v>
      </c>
      <c r="T1971" s="33">
        <f t="shared" si="22"/>
        <v>-0.9673326354</v>
      </c>
      <c r="U1971" s="33">
        <f t="shared" si="33"/>
        <v>-2.515028149</v>
      </c>
      <c r="V1971" s="33">
        <f t="shared" si="42"/>
        <v>-1.991747452</v>
      </c>
      <c r="W1971" s="44">
        <f t="shared" si="13"/>
        <v>0.009473871013</v>
      </c>
      <c r="X1971" s="44">
        <f t="shared" si="14"/>
        <v>0.00778653115</v>
      </c>
      <c r="Y1971" s="33">
        <f t="shared" si="15"/>
        <v>0.8218954152</v>
      </c>
      <c r="Z1971" s="43">
        <v>1.0</v>
      </c>
      <c r="AA1971" s="33">
        <f t="shared" si="16"/>
        <v>1.821895415</v>
      </c>
      <c r="AB1971" s="33">
        <f t="shared" si="17"/>
        <v>0.4511210733</v>
      </c>
      <c r="AC1971" s="33">
        <f t="shared" si="18"/>
        <v>0.5488789267</v>
      </c>
      <c r="AD1971" s="33">
        <f t="shared" si="19"/>
        <v>-0.009084158845</v>
      </c>
      <c r="AE1971" s="34">
        <f t="shared" si="23"/>
        <v>0</v>
      </c>
      <c r="AF1971" s="34">
        <f t="shared" si="24"/>
        <v>0</v>
      </c>
      <c r="AG1971" s="34">
        <f t="shared" si="25"/>
        <v>0</v>
      </c>
      <c r="AH1971" s="34">
        <f t="shared" si="26"/>
        <v>4</v>
      </c>
      <c r="AI1971" s="34">
        <f t="shared" si="28"/>
        <v>0</v>
      </c>
      <c r="AJ1971" s="34">
        <f t="shared" si="29"/>
        <v>1</v>
      </c>
      <c r="AK1971" s="34">
        <f t="shared" si="27"/>
        <v>-0.009084158845</v>
      </c>
      <c r="AL1971" s="36">
        <f t="shared" si="34"/>
        <v>1</v>
      </c>
      <c r="AM1971" s="36">
        <f t="shared" si="35"/>
        <v>0</v>
      </c>
      <c r="AN1971" s="46">
        <f t="shared" si="36"/>
        <v>0</v>
      </c>
      <c r="AO1971" s="36">
        <f t="shared" si="37"/>
        <v>4</v>
      </c>
      <c r="AP1971" s="36">
        <f t="shared" si="39"/>
        <v>0</v>
      </c>
      <c r="AQ1971" s="36">
        <f t="shared" si="40"/>
        <v>1</v>
      </c>
      <c r="AR1971" s="36">
        <f t="shared" si="38"/>
        <v>-0.009084158845</v>
      </c>
      <c r="AS1971" s="38">
        <f t="shared" si="45"/>
        <v>1</v>
      </c>
      <c r="AT1971" s="38">
        <f t="shared" si="46"/>
        <v>0</v>
      </c>
      <c r="AU1971" s="38">
        <f t="shared" si="47"/>
        <v>0</v>
      </c>
      <c r="AV1971" s="38">
        <f t="shared" si="48"/>
        <v>1</v>
      </c>
      <c r="AW1971" s="38">
        <f t="shared" si="51"/>
        <v>1</v>
      </c>
      <c r="AX1971" s="38">
        <f t="shared" si="52"/>
        <v>1</v>
      </c>
      <c r="AY1971" s="38">
        <f t="shared" si="49"/>
        <v>-0.009084158845</v>
      </c>
      <c r="AZ1971" s="12">
        <f t="shared" si="30"/>
        <v>133.272303</v>
      </c>
      <c r="BA1971" s="12">
        <f t="shared" si="41"/>
        <v>103.5794002</v>
      </c>
      <c r="BB1971" s="12">
        <f t="shared" si="53"/>
        <v>130.1646722</v>
      </c>
      <c r="BC1971" s="12">
        <f t="shared" si="50"/>
        <v>-0.009084158845</v>
      </c>
      <c r="BD1971" s="12">
        <f t="shared" si="54"/>
        <v>120.606076</v>
      </c>
    </row>
    <row r="1972" ht="14.25" customHeight="1">
      <c r="A1972" s="7">
        <v>39380.0</v>
      </c>
      <c r="B1972" s="21" t="s">
        <v>90</v>
      </c>
      <c r="C1972" s="8">
        <v>44.639416</v>
      </c>
      <c r="D1972" s="33">
        <f t="shared" si="5"/>
        <v>0.00250697396</v>
      </c>
      <c r="E1972" s="33">
        <f t="shared" si="7"/>
        <v>0.001391108374</v>
      </c>
      <c r="F1972" s="33">
        <f t="shared" si="9"/>
        <v>0.002925822735</v>
      </c>
      <c r="G1972" s="33">
        <f t="shared" si="11"/>
        <v>-0.008813063873</v>
      </c>
      <c r="H1972" s="33">
        <f t="shared" si="20"/>
        <v>-0.2541444738</v>
      </c>
      <c r="I1972" s="45">
        <f t="shared" si="31"/>
        <v>-0.4461197784</v>
      </c>
      <c r="J1972" s="45">
        <f t="shared" si="43"/>
        <v>-1.5151803</v>
      </c>
      <c r="K1972" s="21" t="s">
        <v>91</v>
      </c>
      <c r="L1972" s="8">
        <v>18.568951</v>
      </c>
      <c r="M1972" s="33">
        <f t="shared" si="6"/>
        <v>0.01861085775</v>
      </c>
      <c r="N1972" s="33">
        <f t="shared" si="8"/>
        <v>0.03268209141</v>
      </c>
      <c r="O1972" s="33">
        <f t="shared" si="10"/>
        <v>0.07186576135</v>
      </c>
      <c r="P1972" s="33">
        <f t="shared" si="12"/>
        <v>0.0692481822</v>
      </c>
      <c r="Q1972" s="45">
        <f t="shared" si="21"/>
        <v>1.18090558</v>
      </c>
      <c r="R1972" s="45">
        <f t="shared" si="32"/>
        <v>2.358563939</v>
      </c>
      <c r="S1972" s="45">
        <f t="shared" si="44"/>
        <v>1.263325921</v>
      </c>
      <c r="T1972" s="33">
        <f t="shared" si="22"/>
        <v>-1.435050053</v>
      </c>
      <c r="U1972" s="33">
        <f t="shared" si="33"/>
        <v>-2.804683717</v>
      </c>
      <c r="V1972" s="33">
        <f t="shared" si="42"/>
        <v>-2.778506221</v>
      </c>
      <c r="W1972" s="44">
        <f t="shared" si="13"/>
        <v>0.009404833965</v>
      </c>
      <c r="X1972" s="44">
        <f t="shared" si="14"/>
        <v>0.008546221463</v>
      </c>
      <c r="Y1972" s="33">
        <f t="shared" si="15"/>
        <v>0.908705193</v>
      </c>
      <c r="Z1972" s="43">
        <v>1.0</v>
      </c>
      <c r="AA1972" s="33">
        <f t="shared" si="16"/>
        <v>1.908705193</v>
      </c>
      <c r="AB1972" s="33">
        <f t="shared" si="17"/>
        <v>0.4760846234</v>
      </c>
      <c r="AC1972" s="33">
        <f t="shared" si="18"/>
        <v>0.5239153766</v>
      </c>
      <c r="AD1972" s="33">
        <f t="shared" si="19"/>
        <v>0.00007341134322</v>
      </c>
      <c r="AE1972" s="34">
        <f t="shared" si="23"/>
        <v>1</v>
      </c>
      <c r="AF1972" s="34">
        <f t="shared" si="24"/>
        <v>0</v>
      </c>
      <c r="AG1972" s="34">
        <f t="shared" si="25"/>
        <v>0</v>
      </c>
      <c r="AH1972" s="34">
        <f t="shared" si="26"/>
        <v>5</v>
      </c>
      <c r="AI1972" s="34">
        <f t="shared" si="28"/>
        <v>0</v>
      </c>
      <c r="AJ1972" s="34">
        <f t="shared" si="29"/>
        <v>1</v>
      </c>
      <c r="AK1972" s="34">
        <f t="shared" si="27"/>
        <v>0.00007341134322</v>
      </c>
      <c r="AL1972" s="36">
        <f t="shared" si="34"/>
        <v>1</v>
      </c>
      <c r="AM1972" s="36">
        <f t="shared" si="35"/>
        <v>0</v>
      </c>
      <c r="AN1972" s="46">
        <f t="shared" si="36"/>
        <v>0</v>
      </c>
      <c r="AO1972" s="36">
        <f t="shared" si="37"/>
        <v>5</v>
      </c>
      <c r="AP1972" s="36">
        <f t="shared" si="39"/>
        <v>0</v>
      </c>
      <c r="AQ1972" s="36">
        <f t="shared" si="40"/>
        <v>1</v>
      </c>
      <c r="AR1972" s="36">
        <f t="shared" si="38"/>
        <v>0.00007341134322</v>
      </c>
      <c r="AS1972" s="38">
        <f t="shared" si="45"/>
        <v>1</v>
      </c>
      <c r="AT1972" s="38">
        <f t="shared" si="46"/>
        <v>0</v>
      </c>
      <c r="AU1972" s="38">
        <f t="shared" si="47"/>
        <v>0</v>
      </c>
      <c r="AV1972" s="38">
        <f t="shared" si="48"/>
        <v>2</v>
      </c>
      <c r="AW1972" s="38">
        <f t="shared" si="51"/>
        <v>0</v>
      </c>
      <c r="AX1972" s="38">
        <f t="shared" si="52"/>
        <v>1</v>
      </c>
      <c r="AY1972" s="38">
        <f t="shared" si="49"/>
        <v>0.00007341134322</v>
      </c>
      <c r="AZ1972" s="12">
        <f t="shared" si="30"/>
        <v>133.2820867</v>
      </c>
      <c r="BA1972" s="12">
        <f t="shared" si="41"/>
        <v>103.5870041</v>
      </c>
      <c r="BB1972" s="12">
        <f t="shared" si="53"/>
        <v>130.1742277</v>
      </c>
      <c r="BC1972" s="12">
        <f t="shared" si="50"/>
        <v>0.00007341134322</v>
      </c>
      <c r="BD1972" s="12">
        <f t="shared" si="54"/>
        <v>120.6149299</v>
      </c>
    </row>
    <row r="1973" ht="14.25" customHeight="1">
      <c r="A1973" s="7">
        <v>39381.0</v>
      </c>
      <c r="B1973" s="21" t="s">
        <v>90</v>
      </c>
      <c r="C1973" s="8">
        <v>44.862667</v>
      </c>
      <c r="D1973" s="33">
        <f t="shared" si="5"/>
        <v>0.005001207901</v>
      </c>
      <c r="E1973" s="33">
        <f t="shared" si="7"/>
        <v>0.02755697712</v>
      </c>
      <c r="F1973" s="33">
        <f t="shared" si="9"/>
        <v>0.00780139271</v>
      </c>
      <c r="G1973" s="33">
        <f t="shared" si="11"/>
        <v>-0.01255847068</v>
      </c>
      <c r="H1973" s="33">
        <f t="shared" si="20"/>
        <v>1.022162919</v>
      </c>
      <c r="I1973" s="45">
        <f t="shared" si="31"/>
        <v>-0.2567051979</v>
      </c>
      <c r="J1973" s="45">
        <f t="shared" si="43"/>
        <v>-1.613682338</v>
      </c>
      <c r="K1973" s="21" t="s">
        <v>91</v>
      </c>
      <c r="L1973" s="8">
        <v>18.650738</v>
      </c>
      <c r="M1973" s="33">
        <f t="shared" si="6"/>
        <v>0.004404502979</v>
      </c>
      <c r="N1973" s="33">
        <f t="shared" si="8"/>
        <v>0.04782158366</v>
      </c>
      <c r="O1973" s="33">
        <f t="shared" si="10"/>
        <v>0.06522469697</v>
      </c>
      <c r="P1973" s="33">
        <f t="shared" si="12"/>
        <v>0.07134132888</v>
      </c>
      <c r="Q1973" s="45">
        <f t="shared" si="21"/>
        <v>1.960896693</v>
      </c>
      <c r="R1973" s="45">
        <f t="shared" si="32"/>
        <v>1.939636696</v>
      </c>
      <c r="S1973" s="45">
        <f t="shared" si="44"/>
        <v>1.296517664</v>
      </c>
      <c r="T1973" s="33">
        <f t="shared" si="22"/>
        <v>-0.9387337736</v>
      </c>
      <c r="U1973" s="33">
        <f t="shared" si="33"/>
        <v>-2.196341894</v>
      </c>
      <c r="V1973" s="33">
        <f t="shared" si="42"/>
        <v>-2.910200002</v>
      </c>
      <c r="W1973" s="44">
        <f t="shared" si="13"/>
        <v>0.009245565254</v>
      </c>
      <c r="X1973" s="44">
        <f t="shared" si="14"/>
        <v>0.008546056534</v>
      </c>
      <c r="Y1973" s="33">
        <f t="shared" si="15"/>
        <v>0.9243411623</v>
      </c>
      <c r="Z1973" s="43">
        <v>1.0</v>
      </c>
      <c r="AA1973" s="33">
        <f t="shared" si="16"/>
        <v>1.924341162</v>
      </c>
      <c r="AB1973" s="33">
        <f t="shared" si="17"/>
        <v>0.4803416257</v>
      </c>
      <c r="AC1973" s="33">
        <f t="shared" si="18"/>
        <v>0.5196583743</v>
      </c>
      <c r="AD1973" s="33">
        <f t="shared" si="19"/>
        <v>0.006751509741</v>
      </c>
      <c r="AE1973" s="34">
        <f t="shared" si="23"/>
        <v>0</v>
      </c>
      <c r="AF1973" s="34">
        <f t="shared" si="24"/>
        <v>0</v>
      </c>
      <c r="AG1973" s="34">
        <f t="shared" si="25"/>
        <v>0</v>
      </c>
      <c r="AH1973" s="34">
        <f t="shared" si="26"/>
        <v>0</v>
      </c>
      <c r="AI1973" s="34">
        <f t="shared" si="28"/>
        <v>1</v>
      </c>
      <c r="AJ1973" s="34">
        <f t="shared" si="29"/>
        <v>0</v>
      </c>
      <c r="AK1973" s="34">
        <f t="shared" si="27"/>
        <v>0</v>
      </c>
      <c r="AL1973" s="36">
        <f t="shared" si="34"/>
        <v>1</v>
      </c>
      <c r="AM1973" s="36">
        <f t="shared" si="35"/>
        <v>0</v>
      </c>
      <c r="AN1973" s="46">
        <f t="shared" si="36"/>
        <v>0</v>
      </c>
      <c r="AO1973" s="36">
        <f t="shared" si="37"/>
        <v>1</v>
      </c>
      <c r="AP1973" s="36">
        <f t="shared" si="39"/>
        <v>1</v>
      </c>
      <c r="AQ1973" s="36">
        <f t="shared" si="40"/>
        <v>1</v>
      </c>
      <c r="AR1973" s="36">
        <f t="shared" si="38"/>
        <v>0.006751509741</v>
      </c>
      <c r="AS1973" s="38">
        <f t="shared" si="45"/>
        <v>1</v>
      </c>
      <c r="AT1973" s="38">
        <f t="shared" si="46"/>
        <v>0</v>
      </c>
      <c r="AU1973" s="38">
        <f t="shared" si="47"/>
        <v>0</v>
      </c>
      <c r="AV1973" s="38">
        <f t="shared" si="48"/>
        <v>3</v>
      </c>
      <c r="AW1973" s="38">
        <f t="shared" si="51"/>
        <v>0</v>
      </c>
      <c r="AX1973" s="38">
        <f t="shared" si="52"/>
        <v>1</v>
      </c>
      <c r="AY1973" s="38">
        <f t="shared" si="49"/>
        <v>0.006751509741</v>
      </c>
      <c r="AZ1973" s="12">
        <f t="shared" si="30"/>
        <v>133.2820867</v>
      </c>
      <c r="BA1973" s="12">
        <f t="shared" si="41"/>
        <v>104.2863727</v>
      </c>
      <c r="BB1973" s="12">
        <f t="shared" si="53"/>
        <v>131.0531003</v>
      </c>
      <c r="BC1973" s="12">
        <f t="shared" si="50"/>
        <v>0.004501006494</v>
      </c>
      <c r="BD1973" s="12">
        <f t="shared" si="54"/>
        <v>121.1578184</v>
      </c>
    </row>
    <row r="1974" ht="14.25" customHeight="1">
      <c r="A1974" s="7">
        <v>39384.0</v>
      </c>
      <c r="B1974" s="21" t="s">
        <v>90</v>
      </c>
      <c r="C1974" s="8">
        <v>45.706085</v>
      </c>
      <c r="D1974" s="33">
        <f t="shared" si="5"/>
        <v>0.01879999689</v>
      </c>
      <c r="E1974" s="33">
        <f t="shared" si="7"/>
        <v>0.03554814994</v>
      </c>
      <c r="F1974" s="33">
        <f t="shared" si="9"/>
        <v>0.03293615182</v>
      </c>
      <c r="G1974" s="33">
        <f t="shared" si="11"/>
        <v>-0.004189017323</v>
      </c>
      <c r="H1974" s="33">
        <f t="shared" si="20"/>
        <v>1.387710757</v>
      </c>
      <c r="I1974" s="45">
        <f t="shared" si="31"/>
        <v>0.7215267029</v>
      </c>
      <c r="J1974" s="45">
        <f t="shared" si="43"/>
        <v>-1.277562286</v>
      </c>
      <c r="K1974" s="21" t="s">
        <v>91</v>
      </c>
      <c r="L1974" s="8">
        <v>18.732529</v>
      </c>
      <c r="M1974" s="33">
        <f t="shared" si="6"/>
        <v>0.004385402873</v>
      </c>
      <c r="N1974" s="33">
        <f t="shared" si="8"/>
        <v>0.04371331478</v>
      </c>
      <c r="O1974" s="33">
        <f t="shared" si="10"/>
        <v>0.07286643236</v>
      </c>
      <c r="P1974" s="33">
        <f t="shared" si="12"/>
        <v>0.0680479324</v>
      </c>
      <c r="Q1974" s="45">
        <f t="shared" si="21"/>
        <v>1.655519611</v>
      </c>
      <c r="R1974" s="45">
        <f t="shared" si="32"/>
        <v>2.163224629</v>
      </c>
      <c r="S1974" s="45">
        <f t="shared" si="44"/>
        <v>1.133009131</v>
      </c>
      <c r="T1974" s="33">
        <f t="shared" si="22"/>
        <v>-0.2678088542</v>
      </c>
      <c r="U1974" s="33">
        <f t="shared" si="33"/>
        <v>-1.441697926</v>
      </c>
      <c r="V1974" s="33">
        <f t="shared" si="42"/>
        <v>-2.410571417</v>
      </c>
      <c r="W1974" s="44">
        <f t="shared" si="13"/>
        <v>0.009945157185</v>
      </c>
      <c r="X1974" s="44">
        <f t="shared" si="14"/>
        <v>0.008497752339</v>
      </c>
      <c r="Y1974" s="33">
        <f t="shared" si="15"/>
        <v>0.8544613405</v>
      </c>
      <c r="Z1974" s="43">
        <v>1.0</v>
      </c>
      <c r="AA1974" s="33">
        <f t="shared" si="16"/>
        <v>1.85446134</v>
      </c>
      <c r="AB1974" s="33">
        <f t="shared" si="17"/>
        <v>0.4607598561</v>
      </c>
      <c r="AC1974" s="33">
        <f t="shared" si="18"/>
        <v>0.5392401439</v>
      </c>
      <c r="AD1974" s="33">
        <f t="shared" si="19"/>
        <v>0.001834780282</v>
      </c>
      <c r="AE1974" s="34">
        <f t="shared" si="23"/>
        <v>0</v>
      </c>
      <c r="AF1974" s="34">
        <f t="shared" si="24"/>
        <v>0</v>
      </c>
      <c r="AG1974" s="34">
        <f t="shared" si="25"/>
        <v>0</v>
      </c>
      <c r="AH1974" s="34">
        <f t="shared" si="26"/>
        <v>0</v>
      </c>
      <c r="AI1974" s="34">
        <f t="shared" si="28"/>
        <v>0</v>
      </c>
      <c r="AJ1974" s="34">
        <f t="shared" si="29"/>
        <v>0</v>
      </c>
      <c r="AK1974" s="34">
        <f t="shared" si="27"/>
        <v>0</v>
      </c>
      <c r="AL1974" s="36">
        <f t="shared" si="34"/>
        <v>1</v>
      </c>
      <c r="AM1974" s="36">
        <f t="shared" si="35"/>
        <v>0</v>
      </c>
      <c r="AN1974" s="46">
        <f t="shared" si="36"/>
        <v>0</v>
      </c>
      <c r="AO1974" s="36">
        <f t="shared" si="37"/>
        <v>2</v>
      </c>
      <c r="AP1974" s="36">
        <f t="shared" si="39"/>
        <v>0</v>
      </c>
      <c r="AQ1974" s="36">
        <f t="shared" si="40"/>
        <v>1</v>
      </c>
      <c r="AR1974" s="36">
        <f t="shared" si="38"/>
        <v>0.001834780282</v>
      </c>
      <c r="AS1974" s="38">
        <f t="shared" si="45"/>
        <v>1</v>
      </c>
      <c r="AT1974" s="38">
        <f t="shared" si="46"/>
        <v>0</v>
      </c>
      <c r="AU1974" s="38">
        <f t="shared" si="47"/>
        <v>0</v>
      </c>
      <c r="AV1974" s="38">
        <f t="shared" si="48"/>
        <v>4</v>
      </c>
      <c r="AW1974" s="38">
        <f t="shared" si="51"/>
        <v>0</v>
      </c>
      <c r="AX1974" s="38">
        <f t="shared" si="52"/>
        <v>1</v>
      </c>
      <c r="AY1974" s="38">
        <f t="shared" si="49"/>
        <v>0.001834780282</v>
      </c>
      <c r="AZ1974" s="12">
        <f t="shared" si="30"/>
        <v>133.2820867</v>
      </c>
      <c r="BA1974" s="12">
        <f t="shared" si="41"/>
        <v>104.4777153</v>
      </c>
      <c r="BB1974" s="12">
        <f t="shared" si="53"/>
        <v>131.2935539</v>
      </c>
      <c r="BC1974" s="12">
        <f t="shared" si="50"/>
        <v>0.001223186855</v>
      </c>
      <c r="BD1974" s="12">
        <f t="shared" si="54"/>
        <v>121.3060171</v>
      </c>
    </row>
    <row r="1975" ht="14.25" customHeight="1">
      <c r="A1975" s="7">
        <v>39385.0</v>
      </c>
      <c r="B1975" s="21" t="s">
        <v>90</v>
      </c>
      <c r="C1975" s="8">
        <v>45.792927</v>
      </c>
      <c r="D1975" s="33">
        <f t="shared" si="5"/>
        <v>0.001900009594</v>
      </c>
      <c r="E1975" s="33">
        <f t="shared" si="7"/>
        <v>0.03229422657</v>
      </c>
      <c r="F1975" s="33">
        <f t="shared" si="9"/>
        <v>0.02741091274</v>
      </c>
      <c r="G1975" s="33">
        <f t="shared" si="11"/>
        <v>0.001084705088</v>
      </c>
      <c r="H1975" s="33">
        <f t="shared" si="20"/>
        <v>1.188758193</v>
      </c>
      <c r="I1975" s="45">
        <f t="shared" si="31"/>
        <v>0.5039559121</v>
      </c>
      <c r="J1975" s="45">
        <f t="shared" si="43"/>
        <v>-1.082797208</v>
      </c>
      <c r="K1975" s="21" t="s">
        <v>91</v>
      </c>
      <c r="L1975" s="8">
        <v>18.699203</v>
      </c>
      <c r="M1975" s="33">
        <f t="shared" si="6"/>
        <v>-0.001779044356</v>
      </c>
      <c r="N1975" s="33">
        <f t="shared" si="8"/>
        <v>0.03313778756</v>
      </c>
      <c r="O1975" s="33">
        <f t="shared" si="10"/>
        <v>0.06873254805</v>
      </c>
      <c r="P1975" s="33">
        <f t="shared" si="12"/>
        <v>0.06578019233</v>
      </c>
      <c r="Q1975" s="45">
        <f t="shared" si="21"/>
        <v>1.057985793</v>
      </c>
      <c r="R1975" s="45">
        <f t="shared" si="32"/>
        <v>1.882136616</v>
      </c>
      <c r="S1975" s="45">
        <f t="shared" si="44"/>
        <v>1.01407761</v>
      </c>
      <c r="T1975" s="33">
        <f t="shared" si="22"/>
        <v>0.1307723998</v>
      </c>
      <c r="U1975" s="33">
        <f t="shared" si="33"/>
        <v>-1.378180704</v>
      </c>
      <c r="V1975" s="33">
        <f t="shared" si="42"/>
        <v>-2.096874817</v>
      </c>
      <c r="W1975" s="44">
        <f t="shared" si="13"/>
        <v>0.009925352153</v>
      </c>
      <c r="X1975" s="44">
        <f t="shared" si="14"/>
        <v>0.008550147087</v>
      </c>
      <c r="Y1975" s="33">
        <f t="shared" si="15"/>
        <v>0.8614452118</v>
      </c>
      <c r="Z1975" s="43">
        <v>1.0</v>
      </c>
      <c r="AA1975" s="33">
        <f t="shared" si="16"/>
        <v>1.861445212</v>
      </c>
      <c r="AB1975" s="33">
        <f t="shared" si="17"/>
        <v>0.4627830066</v>
      </c>
      <c r="AC1975" s="33">
        <f t="shared" si="18"/>
        <v>0.5372169934</v>
      </c>
      <c r="AD1975" s="33">
        <f t="shared" si="19"/>
        <v>-0.001013526618</v>
      </c>
      <c r="AE1975" s="34">
        <f t="shared" si="23"/>
        <v>0</v>
      </c>
      <c r="AF1975" s="34">
        <f t="shared" si="24"/>
        <v>0</v>
      </c>
      <c r="AG1975" s="34">
        <f t="shared" si="25"/>
        <v>0</v>
      </c>
      <c r="AH1975" s="34">
        <f t="shared" si="26"/>
        <v>0</v>
      </c>
      <c r="AI1975" s="34">
        <f t="shared" si="28"/>
        <v>0</v>
      </c>
      <c r="AJ1975" s="34">
        <f t="shared" si="29"/>
        <v>0</v>
      </c>
      <c r="AK1975" s="34">
        <f t="shared" si="27"/>
        <v>0</v>
      </c>
      <c r="AL1975" s="36">
        <f t="shared" si="34"/>
        <v>1</v>
      </c>
      <c r="AM1975" s="36">
        <f t="shared" si="35"/>
        <v>0</v>
      </c>
      <c r="AN1975" s="46">
        <f t="shared" si="36"/>
        <v>0</v>
      </c>
      <c r="AO1975" s="36">
        <f t="shared" si="37"/>
        <v>3</v>
      </c>
      <c r="AP1975" s="36">
        <f t="shared" si="39"/>
        <v>0</v>
      </c>
      <c r="AQ1975" s="36">
        <f t="shared" si="40"/>
        <v>1</v>
      </c>
      <c r="AR1975" s="36">
        <f t="shared" si="38"/>
        <v>-0.001013526618</v>
      </c>
      <c r="AS1975" s="38">
        <f t="shared" si="45"/>
        <v>1</v>
      </c>
      <c r="AT1975" s="38">
        <f t="shared" si="46"/>
        <v>0</v>
      </c>
      <c r="AU1975" s="38">
        <f t="shared" si="47"/>
        <v>0</v>
      </c>
      <c r="AV1975" s="38">
        <f t="shared" si="48"/>
        <v>5</v>
      </c>
      <c r="AW1975" s="38">
        <f t="shared" si="51"/>
        <v>0</v>
      </c>
      <c r="AX1975" s="38">
        <f t="shared" si="52"/>
        <v>1</v>
      </c>
      <c r="AY1975" s="38">
        <f t="shared" si="49"/>
        <v>-0.001013526618</v>
      </c>
      <c r="AZ1975" s="12">
        <f t="shared" si="30"/>
        <v>133.2820867</v>
      </c>
      <c r="BA1975" s="12">
        <f t="shared" si="41"/>
        <v>104.3718244</v>
      </c>
      <c r="BB1975" s="12">
        <f t="shared" si="53"/>
        <v>131.1604844</v>
      </c>
      <c r="BC1975" s="12">
        <f t="shared" si="50"/>
        <v>-0.0006756844121</v>
      </c>
      <c r="BD1975" s="12">
        <f t="shared" si="54"/>
        <v>121.2240525</v>
      </c>
    </row>
    <row r="1976" ht="14.25" customHeight="1">
      <c r="A1976" s="7">
        <v>39386.0</v>
      </c>
      <c r="B1976" s="21" t="s">
        <v>90</v>
      </c>
      <c r="C1976" s="8">
        <v>45.718487</v>
      </c>
      <c r="D1976" s="33">
        <f t="shared" si="5"/>
        <v>-0.001625578553</v>
      </c>
      <c r="E1976" s="33">
        <f t="shared" si="7"/>
        <v>0.02674062887</v>
      </c>
      <c r="F1976" s="33">
        <f t="shared" si="9"/>
        <v>0.02232663527</v>
      </c>
      <c r="G1976" s="33">
        <f t="shared" si="11"/>
        <v>0.003402331232</v>
      </c>
      <c r="H1976" s="33">
        <f t="shared" si="20"/>
        <v>0.9313616461</v>
      </c>
      <c r="I1976" s="45">
        <f t="shared" si="31"/>
        <v>0.3092014061</v>
      </c>
      <c r="J1976" s="45">
        <f t="shared" si="43"/>
        <v>-0.9721165168</v>
      </c>
      <c r="K1976" s="21" t="s">
        <v>91</v>
      </c>
      <c r="L1976" s="8">
        <v>18.708296</v>
      </c>
      <c r="M1976" s="33">
        <f t="shared" si="6"/>
        <v>0.0004862774098</v>
      </c>
      <c r="N1976" s="33">
        <f t="shared" si="8"/>
        <v>0.02625471066</v>
      </c>
      <c r="O1976" s="33">
        <f t="shared" si="10"/>
        <v>0.04518539624</v>
      </c>
      <c r="P1976" s="33">
        <f t="shared" si="12"/>
        <v>0.07278146248</v>
      </c>
      <c r="Q1976" s="45">
        <f t="shared" si="21"/>
        <v>0.7085704933</v>
      </c>
      <c r="R1976" s="45">
        <f t="shared" si="32"/>
        <v>0.8792698268</v>
      </c>
      <c r="S1976" s="45">
        <f t="shared" si="44"/>
        <v>1.233639414</v>
      </c>
      <c r="T1976" s="33">
        <f t="shared" si="22"/>
        <v>0.2227911529</v>
      </c>
      <c r="U1976" s="33">
        <f t="shared" si="33"/>
        <v>-0.5700684207</v>
      </c>
      <c r="V1976" s="33">
        <f t="shared" si="42"/>
        <v>-2.20575593</v>
      </c>
      <c r="W1976" s="44">
        <f t="shared" si="13"/>
        <v>0.009889366371</v>
      </c>
      <c r="X1976" s="44">
        <f t="shared" si="14"/>
        <v>0.008298590631</v>
      </c>
      <c r="Y1976" s="33">
        <f t="shared" si="15"/>
        <v>0.8391428045</v>
      </c>
      <c r="Z1976" s="43">
        <v>1.0</v>
      </c>
      <c r="AA1976" s="33">
        <f t="shared" si="16"/>
        <v>1.839142804</v>
      </c>
      <c r="AB1976" s="33">
        <f t="shared" si="17"/>
        <v>0.4562684325</v>
      </c>
      <c r="AC1976" s="33">
        <f t="shared" si="18"/>
        <v>0.5437315675</v>
      </c>
      <c r="AD1976" s="33">
        <f t="shared" si="19"/>
        <v>-0.0006602066023</v>
      </c>
      <c r="AE1976" s="34">
        <f t="shared" si="23"/>
        <v>0</v>
      </c>
      <c r="AF1976" s="34">
        <f t="shared" si="24"/>
        <v>0</v>
      </c>
      <c r="AG1976" s="34">
        <f t="shared" si="25"/>
        <v>0</v>
      </c>
      <c r="AH1976" s="34">
        <f t="shared" si="26"/>
        <v>0</v>
      </c>
      <c r="AI1976" s="34">
        <f t="shared" si="28"/>
        <v>0</v>
      </c>
      <c r="AJ1976" s="34">
        <f t="shared" si="29"/>
        <v>0</v>
      </c>
      <c r="AK1976" s="34">
        <f t="shared" si="27"/>
        <v>0</v>
      </c>
      <c r="AL1976" s="36">
        <f t="shared" si="34"/>
        <v>0</v>
      </c>
      <c r="AM1976" s="36">
        <f t="shared" si="35"/>
        <v>0</v>
      </c>
      <c r="AN1976" s="46">
        <f t="shared" si="36"/>
        <v>0</v>
      </c>
      <c r="AO1976" s="36">
        <f t="shared" si="37"/>
        <v>4</v>
      </c>
      <c r="AP1976" s="36">
        <f t="shared" si="39"/>
        <v>0</v>
      </c>
      <c r="AQ1976" s="36">
        <f t="shared" si="40"/>
        <v>1</v>
      </c>
      <c r="AR1976" s="36">
        <f t="shared" si="38"/>
        <v>-0.0006602066023</v>
      </c>
      <c r="AS1976" s="38">
        <f t="shared" si="45"/>
        <v>1</v>
      </c>
      <c r="AT1976" s="38">
        <f t="shared" si="46"/>
        <v>0</v>
      </c>
      <c r="AU1976" s="38">
        <f t="shared" si="47"/>
        <v>0</v>
      </c>
      <c r="AV1976" s="38">
        <f t="shared" si="48"/>
        <v>1</v>
      </c>
      <c r="AW1976" s="38">
        <f t="shared" si="51"/>
        <v>1</v>
      </c>
      <c r="AX1976" s="38">
        <f t="shared" si="52"/>
        <v>1</v>
      </c>
      <c r="AY1976" s="38">
        <f t="shared" si="49"/>
        <v>-0.0006602066023</v>
      </c>
      <c r="AZ1976" s="12">
        <f t="shared" si="30"/>
        <v>133.2820867</v>
      </c>
      <c r="BA1976" s="12">
        <f t="shared" si="41"/>
        <v>104.3029174</v>
      </c>
      <c r="BB1976" s="12">
        <f t="shared" si="53"/>
        <v>131.0738914</v>
      </c>
      <c r="BC1976" s="12">
        <f t="shared" si="50"/>
        <v>-0.0004401377349</v>
      </c>
      <c r="BD1976" s="12">
        <f t="shared" si="54"/>
        <v>121.1706972</v>
      </c>
    </row>
    <row r="1977" ht="14.25" customHeight="1">
      <c r="A1977" s="7">
        <v>39387.0</v>
      </c>
      <c r="B1977" s="21" t="s">
        <v>90</v>
      </c>
      <c r="C1977" s="8">
        <v>44.893661</v>
      </c>
      <c r="D1977" s="33">
        <f t="shared" si="5"/>
        <v>-0.01804141069</v>
      </c>
      <c r="E1977" s="33">
        <f t="shared" si="7"/>
        <v>0.00569552702</v>
      </c>
      <c r="F1977" s="33">
        <f t="shared" si="9"/>
        <v>0.00709455849</v>
      </c>
      <c r="G1977" s="33">
        <f t="shared" si="11"/>
        <v>-0.02003561418</v>
      </c>
      <c r="H1977" s="33">
        <f t="shared" si="20"/>
        <v>-0.08543067151</v>
      </c>
      <c r="I1977" s="45">
        <f t="shared" si="31"/>
        <v>-0.2667171927</v>
      </c>
      <c r="J1977" s="45">
        <f t="shared" si="43"/>
        <v>-1.745248849</v>
      </c>
      <c r="K1977" s="21" t="s">
        <v>91</v>
      </c>
      <c r="L1977" s="8">
        <v>18.447781</v>
      </c>
      <c r="M1977" s="33">
        <f t="shared" si="6"/>
        <v>-0.01392510574</v>
      </c>
      <c r="N1977" s="33">
        <f t="shared" si="8"/>
        <v>-0.006525409001</v>
      </c>
      <c r="O1977" s="33">
        <f t="shared" si="10"/>
        <v>0.02594341839</v>
      </c>
      <c r="P1977" s="33">
        <f t="shared" si="12"/>
        <v>0.0523583592</v>
      </c>
      <c r="Q1977" s="45">
        <f t="shared" si="21"/>
        <v>-0.976501446</v>
      </c>
      <c r="R1977" s="45">
        <f t="shared" si="32"/>
        <v>0.1163793532</v>
      </c>
      <c r="S1977" s="45">
        <f t="shared" si="44"/>
        <v>0.4849395597</v>
      </c>
      <c r="T1977" s="33">
        <f t="shared" si="22"/>
        <v>0.8910707745</v>
      </c>
      <c r="U1977" s="33">
        <f t="shared" si="33"/>
        <v>-0.3830965459</v>
      </c>
      <c r="V1977" s="33">
        <f t="shared" si="42"/>
        <v>-2.230188409</v>
      </c>
      <c r="W1977" s="44">
        <f t="shared" si="13"/>
        <v>0.01060446561</v>
      </c>
      <c r="X1977" s="44">
        <f t="shared" si="14"/>
        <v>0.009156040099</v>
      </c>
      <c r="Y1977" s="33">
        <f t="shared" si="15"/>
        <v>0.8634136254</v>
      </c>
      <c r="Z1977" s="43">
        <v>1.0</v>
      </c>
      <c r="AA1977" s="33">
        <f t="shared" si="16"/>
        <v>1.863413625</v>
      </c>
      <c r="AB1977" s="33">
        <f t="shared" si="17"/>
        <v>0.4633504948</v>
      </c>
      <c r="AC1977" s="33">
        <f t="shared" si="18"/>
        <v>0.5366495052</v>
      </c>
      <c r="AD1977" s="33">
        <f t="shared" si="19"/>
        <v>0.007213263302</v>
      </c>
      <c r="AE1977" s="34">
        <f t="shared" si="23"/>
        <v>0</v>
      </c>
      <c r="AF1977" s="34">
        <f t="shared" si="24"/>
        <v>0</v>
      </c>
      <c r="AG1977" s="34">
        <f t="shared" si="25"/>
        <v>0</v>
      </c>
      <c r="AH1977" s="34">
        <f t="shared" si="26"/>
        <v>0</v>
      </c>
      <c r="AI1977" s="34">
        <f t="shared" si="28"/>
        <v>0</v>
      </c>
      <c r="AJ1977" s="34">
        <f t="shared" si="29"/>
        <v>0</v>
      </c>
      <c r="AK1977" s="34">
        <f t="shared" si="27"/>
        <v>0</v>
      </c>
      <c r="AL1977" s="36">
        <f t="shared" si="34"/>
        <v>0</v>
      </c>
      <c r="AM1977" s="36">
        <f t="shared" si="35"/>
        <v>0</v>
      </c>
      <c r="AN1977" s="46">
        <f t="shared" si="36"/>
        <v>0</v>
      </c>
      <c r="AO1977" s="36">
        <f t="shared" si="37"/>
        <v>5</v>
      </c>
      <c r="AP1977" s="36">
        <f t="shared" si="39"/>
        <v>0</v>
      </c>
      <c r="AQ1977" s="36">
        <f t="shared" si="40"/>
        <v>1</v>
      </c>
      <c r="AR1977" s="36">
        <f t="shared" si="38"/>
        <v>0.007213263302</v>
      </c>
      <c r="AS1977" s="38">
        <f t="shared" si="45"/>
        <v>1</v>
      </c>
      <c r="AT1977" s="38">
        <f t="shared" si="46"/>
        <v>0</v>
      </c>
      <c r="AU1977" s="38">
        <f t="shared" si="47"/>
        <v>0</v>
      </c>
      <c r="AV1977" s="38">
        <f t="shared" si="48"/>
        <v>2</v>
      </c>
      <c r="AW1977" s="38">
        <f t="shared" si="51"/>
        <v>0</v>
      </c>
      <c r="AX1977" s="38">
        <f t="shared" si="52"/>
        <v>1</v>
      </c>
      <c r="AY1977" s="38">
        <f t="shared" si="49"/>
        <v>0.007213263302</v>
      </c>
      <c r="AZ1977" s="12">
        <f t="shared" si="30"/>
        <v>133.2820867</v>
      </c>
      <c r="BA1977" s="12">
        <f t="shared" si="41"/>
        <v>105.0552818</v>
      </c>
      <c r="BB1977" s="12">
        <f t="shared" si="53"/>
        <v>132.0193619</v>
      </c>
      <c r="BC1977" s="12">
        <f t="shared" si="50"/>
        <v>0.004808842201</v>
      </c>
      <c r="BD1977" s="12">
        <f t="shared" si="54"/>
        <v>121.753388</v>
      </c>
    </row>
    <row r="1978" ht="14.25" customHeight="1">
      <c r="A1978" s="7">
        <v>39388.0</v>
      </c>
      <c r="B1978" s="21" t="s">
        <v>90</v>
      </c>
      <c r="C1978" s="8">
        <v>45.259579</v>
      </c>
      <c r="D1978" s="33">
        <f t="shared" si="5"/>
        <v>0.00815077211</v>
      </c>
      <c r="E1978" s="33">
        <f t="shared" si="7"/>
        <v>0.00884726715</v>
      </c>
      <c r="F1978" s="33">
        <f t="shared" si="9"/>
        <v>0.03664804821</v>
      </c>
      <c r="G1978" s="33">
        <f t="shared" si="11"/>
        <v>-0.01030631458</v>
      </c>
      <c r="H1978" s="33">
        <f t="shared" si="20"/>
        <v>0.1216999107</v>
      </c>
      <c r="I1978" s="45">
        <f t="shared" si="31"/>
        <v>0.8952967082</v>
      </c>
      <c r="J1978" s="45">
        <f t="shared" si="43"/>
        <v>-1.343689283</v>
      </c>
      <c r="K1978" s="21" t="s">
        <v>91</v>
      </c>
      <c r="L1978" s="8">
        <v>18.329645</v>
      </c>
      <c r="M1978" s="33">
        <f t="shared" si="6"/>
        <v>-0.006403805422</v>
      </c>
      <c r="N1978" s="33">
        <f t="shared" si="8"/>
        <v>-0.01721610158</v>
      </c>
      <c r="O1978" s="33">
        <f t="shared" si="10"/>
        <v>0.02978218084</v>
      </c>
      <c r="P1978" s="33">
        <f t="shared" si="12"/>
        <v>0.0420179566</v>
      </c>
      <c r="Q1978" s="45">
        <f t="shared" si="21"/>
        <v>-1.525067711</v>
      </c>
      <c r="R1978" s="45">
        <f t="shared" si="32"/>
        <v>0.269854321</v>
      </c>
      <c r="S1978" s="45">
        <f t="shared" si="44"/>
        <v>0.1345894865</v>
      </c>
      <c r="T1978" s="33">
        <f t="shared" si="22"/>
        <v>1.646767622</v>
      </c>
      <c r="U1978" s="33">
        <f t="shared" si="33"/>
        <v>0.6254423872</v>
      </c>
      <c r="V1978" s="33">
        <f t="shared" si="42"/>
        <v>-1.478278769</v>
      </c>
      <c r="W1978" s="44">
        <f t="shared" si="13"/>
        <v>0.01079485393</v>
      </c>
      <c r="X1978" s="44">
        <f t="shared" si="14"/>
        <v>0.009370156264</v>
      </c>
      <c r="Y1978" s="33">
        <f t="shared" si="15"/>
        <v>0.8680206629</v>
      </c>
      <c r="Z1978" s="43">
        <v>1.0</v>
      </c>
      <c r="AA1978" s="33">
        <f t="shared" si="16"/>
        <v>1.868020663</v>
      </c>
      <c r="AB1978" s="33">
        <f t="shared" si="17"/>
        <v>0.4646740157</v>
      </c>
      <c r="AC1978" s="33">
        <f t="shared" si="18"/>
        <v>0.5353259843</v>
      </c>
      <c r="AD1978" s="33">
        <f t="shared" si="19"/>
        <v>0.0001032669178</v>
      </c>
      <c r="AE1978" s="34">
        <f t="shared" si="23"/>
        <v>-1</v>
      </c>
      <c r="AF1978" s="34">
        <f t="shared" si="24"/>
        <v>0</v>
      </c>
      <c r="AG1978" s="34">
        <f t="shared" si="25"/>
        <v>0</v>
      </c>
      <c r="AH1978" s="34">
        <f t="shared" si="26"/>
        <v>1</v>
      </c>
      <c r="AI1978" s="34">
        <f t="shared" si="28"/>
        <v>0</v>
      </c>
      <c r="AJ1978" s="34">
        <f t="shared" si="29"/>
        <v>-1</v>
      </c>
      <c r="AK1978" s="34">
        <f t="shared" si="27"/>
        <v>-0.0001032669178</v>
      </c>
      <c r="AL1978" s="36">
        <f t="shared" si="34"/>
        <v>0</v>
      </c>
      <c r="AM1978" s="36">
        <f t="shared" si="35"/>
        <v>0</v>
      </c>
      <c r="AN1978" s="46">
        <f t="shared" si="36"/>
        <v>0</v>
      </c>
      <c r="AO1978" s="36">
        <f t="shared" si="37"/>
        <v>0</v>
      </c>
      <c r="AP1978" s="36">
        <f t="shared" si="39"/>
        <v>1</v>
      </c>
      <c r="AQ1978" s="36">
        <f t="shared" si="40"/>
        <v>0</v>
      </c>
      <c r="AR1978" s="36">
        <f t="shared" si="38"/>
        <v>0</v>
      </c>
      <c r="AS1978" s="38">
        <f t="shared" si="45"/>
        <v>1</v>
      </c>
      <c r="AT1978" s="38">
        <f t="shared" si="46"/>
        <v>0</v>
      </c>
      <c r="AU1978" s="38">
        <f t="shared" si="47"/>
        <v>0</v>
      </c>
      <c r="AV1978" s="38">
        <f t="shared" si="48"/>
        <v>3</v>
      </c>
      <c r="AW1978" s="38">
        <f t="shared" si="51"/>
        <v>0</v>
      </c>
      <c r="AX1978" s="38">
        <f t="shared" si="52"/>
        <v>1</v>
      </c>
      <c r="AY1978" s="38">
        <f t="shared" si="49"/>
        <v>0.0001032669178</v>
      </c>
      <c r="AZ1978" s="12">
        <f t="shared" si="30"/>
        <v>133.2683231</v>
      </c>
      <c r="BA1978" s="12">
        <f t="shared" si="41"/>
        <v>105.0552818</v>
      </c>
      <c r="BB1978" s="12">
        <f t="shared" si="53"/>
        <v>132.0329951</v>
      </c>
      <c r="BC1978" s="12">
        <f t="shared" si="50"/>
        <v>0</v>
      </c>
      <c r="BD1978" s="12">
        <f t="shared" si="54"/>
        <v>121.753388</v>
      </c>
    </row>
    <row r="1979" ht="14.25" customHeight="1">
      <c r="A1979" s="7">
        <v>39391.0</v>
      </c>
      <c r="B1979" s="21" t="s">
        <v>90</v>
      </c>
      <c r="C1979" s="8">
        <v>45.12315</v>
      </c>
      <c r="D1979" s="33">
        <f t="shared" si="5"/>
        <v>-0.003014367412</v>
      </c>
      <c r="E1979" s="33">
        <f t="shared" si="7"/>
        <v>-0.01275399107</v>
      </c>
      <c r="F1979" s="33">
        <f t="shared" si="9"/>
        <v>0.02234077808</v>
      </c>
      <c r="G1979" s="33">
        <f t="shared" si="11"/>
        <v>-0.01555903737</v>
      </c>
      <c r="H1979" s="33">
        <f t="shared" si="20"/>
        <v>-1.032255896</v>
      </c>
      <c r="I1979" s="45">
        <f t="shared" si="31"/>
        <v>0.3285244099</v>
      </c>
      <c r="J1979" s="45">
        <f t="shared" si="43"/>
        <v>-1.480223245</v>
      </c>
      <c r="K1979" s="21" t="s">
        <v>91</v>
      </c>
      <c r="L1979" s="8">
        <v>18.278149</v>
      </c>
      <c r="M1979" s="33">
        <f t="shared" si="6"/>
        <v>-0.002809437935</v>
      </c>
      <c r="N1979" s="33">
        <f t="shared" si="8"/>
        <v>-0.02425620161</v>
      </c>
      <c r="O1979" s="33">
        <f t="shared" si="10"/>
        <v>0.0183967942</v>
      </c>
      <c r="P1979" s="33">
        <f t="shared" si="12"/>
        <v>0.04394452004</v>
      </c>
      <c r="Q1979" s="45">
        <f t="shared" si="21"/>
        <v>-1.856511587</v>
      </c>
      <c r="R1979" s="45">
        <f t="shared" si="32"/>
        <v>-0.1566313905</v>
      </c>
      <c r="S1979" s="45">
        <f t="shared" si="44"/>
        <v>0.2155309742</v>
      </c>
      <c r="T1979" s="33">
        <f t="shared" si="22"/>
        <v>0.8242556914</v>
      </c>
      <c r="U1979" s="33">
        <f t="shared" si="33"/>
        <v>0.4851558004</v>
      </c>
      <c r="V1979" s="33">
        <f t="shared" si="42"/>
        <v>-1.695754219</v>
      </c>
      <c r="W1979" s="44">
        <f t="shared" si="13"/>
        <v>0.01078861143</v>
      </c>
      <c r="X1979" s="44">
        <f t="shared" si="14"/>
        <v>0.00930920697</v>
      </c>
      <c r="Y1979" s="33">
        <f t="shared" si="15"/>
        <v>0.8628735058</v>
      </c>
      <c r="Z1979" s="43">
        <v>1.0</v>
      </c>
      <c r="AA1979" s="33">
        <f t="shared" si="16"/>
        <v>1.862873506</v>
      </c>
      <c r="AB1979" s="33">
        <f t="shared" si="17"/>
        <v>0.4631948992</v>
      </c>
      <c r="AC1979" s="33">
        <f t="shared" si="18"/>
        <v>0.5368051008</v>
      </c>
      <c r="AD1979" s="33">
        <f t="shared" si="19"/>
        <v>-0.001313576294</v>
      </c>
      <c r="AE1979" s="34">
        <f t="shared" si="23"/>
        <v>0</v>
      </c>
      <c r="AF1979" s="34">
        <f t="shared" si="24"/>
        <v>0</v>
      </c>
      <c r="AG1979" s="34">
        <f t="shared" si="25"/>
        <v>0</v>
      </c>
      <c r="AH1979" s="34">
        <f t="shared" si="26"/>
        <v>2</v>
      </c>
      <c r="AI1979" s="34">
        <f t="shared" si="28"/>
        <v>0</v>
      </c>
      <c r="AJ1979" s="34">
        <f t="shared" si="29"/>
        <v>-1</v>
      </c>
      <c r="AK1979" s="34">
        <f t="shared" si="27"/>
        <v>0.001313576294</v>
      </c>
      <c r="AL1979" s="36">
        <f t="shared" si="34"/>
        <v>0</v>
      </c>
      <c r="AM1979" s="36">
        <f t="shared" si="35"/>
        <v>0</v>
      </c>
      <c r="AN1979" s="46">
        <f t="shared" si="36"/>
        <v>0</v>
      </c>
      <c r="AO1979" s="36">
        <f t="shared" si="37"/>
        <v>0</v>
      </c>
      <c r="AP1979" s="36">
        <f t="shared" si="39"/>
        <v>0</v>
      </c>
      <c r="AQ1979" s="36">
        <f t="shared" si="40"/>
        <v>0</v>
      </c>
      <c r="AR1979" s="36">
        <f t="shared" si="38"/>
        <v>0</v>
      </c>
      <c r="AS1979" s="38">
        <f t="shared" si="45"/>
        <v>1</v>
      </c>
      <c r="AT1979" s="38">
        <f t="shared" si="46"/>
        <v>0</v>
      </c>
      <c r="AU1979" s="38">
        <f t="shared" si="47"/>
        <v>0</v>
      </c>
      <c r="AV1979" s="38">
        <f t="shared" si="48"/>
        <v>4</v>
      </c>
      <c r="AW1979" s="38">
        <f t="shared" si="51"/>
        <v>0</v>
      </c>
      <c r="AX1979" s="38">
        <f t="shared" si="52"/>
        <v>1</v>
      </c>
      <c r="AY1979" s="38">
        <f t="shared" si="49"/>
        <v>-0.001313576294</v>
      </c>
      <c r="AZ1979" s="12">
        <f t="shared" si="30"/>
        <v>133.4433812</v>
      </c>
      <c r="BA1979" s="12">
        <f t="shared" si="41"/>
        <v>105.0552818</v>
      </c>
      <c r="BB1979" s="12">
        <f t="shared" si="53"/>
        <v>131.8595597</v>
      </c>
      <c r="BC1979" s="12">
        <f t="shared" si="50"/>
        <v>0</v>
      </c>
      <c r="BD1979" s="12">
        <f t="shared" si="54"/>
        <v>121.753388</v>
      </c>
    </row>
    <row r="1980" ht="14.25" customHeight="1">
      <c r="A1980" s="7">
        <v>39392.0</v>
      </c>
      <c r="B1980" s="21" t="s">
        <v>90</v>
      </c>
      <c r="C1980" s="8">
        <v>45.575848</v>
      </c>
      <c r="D1980" s="33">
        <f t="shared" si="5"/>
        <v>0.01003249995</v>
      </c>
      <c r="E1980" s="33">
        <f t="shared" si="7"/>
        <v>-0.004740448236</v>
      </c>
      <c r="F1980" s="33">
        <f t="shared" si="9"/>
        <v>0.02740068923</v>
      </c>
      <c r="G1980" s="33">
        <f t="shared" si="11"/>
        <v>0.003824527821</v>
      </c>
      <c r="H1980" s="33">
        <f t="shared" si="20"/>
        <v>-0.5654209933</v>
      </c>
      <c r="I1980" s="45">
        <f t="shared" si="31"/>
        <v>0.5352910767</v>
      </c>
      <c r="J1980" s="45">
        <f t="shared" si="43"/>
        <v>-0.804923605</v>
      </c>
      <c r="K1980" s="21" t="s">
        <v>91</v>
      </c>
      <c r="L1980" s="8">
        <v>18.481106</v>
      </c>
      <c r="M1980" s="33">
        <f t="shared" si="6"/>
        <v>0.01110380488</v>
      </c>
      <c r="N1980" s="33">
        <f t="shared" si="8"/>
        <v>-0.01166343828</v>
      </c>
      <c r="O1980" s="33">
        <f t="shared" si="10"/>
        <v>0.02108784874</v>
      </c>
      <c r="P1980" s="33">
        <f t="shared" si="12"/>
        <v>0.05407761893</v>
      </c>
      <c r="Q1980" s="45">
        <f t="shared" si="21"/>
        <v>-1.110429203</v>
      </c>
      <c r="R1980" s="45">
        <f t="shared" si="32"/>
        <v>-0.029930837</v>
      </c>
      <c r="S1980" s="45">
        <f t="shared" si="44"/>
        <v>0.5719527631</v>
      </c>
      <c r="T1980" s="33">
        <f t="shared" si="22"/>
        <v>0.5450082095</v>
      </c>
      <c r="U1980" s="33">
        <f t="shared" si="33"/>
        <v>0.5652219137</v>
      </c>
      <c r="V1980" s="33">
        <f t="shared" si="42"/>
        <v>-1.376876368</v>
      </c>
      <c r="W1980" s="44">
        <f t="shared" si="13"/>
        <v>0.01083810126</v>
      </c>
      <c r="X1980" s="44">
        <f t="shared" si="14"/>
        <v>0.009516127453</v>
      </c>
      <c r="Y1980" s="33">
        <f t="shared" si="15"/>
        <v>0.8780253319</v>
      </c>
      <c r="Z1980" s="43">
        <v>1.0</v>
      </c>
      <c r="AA1980" s="33">
        <f t="shared" si="16"/>
        <v>1.878025332</v>
      </c>
      <c r="AB1980" s="33">
        <f t="shared" si="17"/>
        <v>0.4675258193</v>
      </c>
      <c r="AC1980" s="33">
        <f t="shared" si="18"/>
        <v>0.5324741807</v>
      </c>
      <c r="AD1980" s="33">
        <f t="shared" si="19"/>
        <v>0.001848052733</v>
      </c>
      <c r="AE1980" s="34">
        <f t="shared" si="23"/>
        <v>0</v>
      </c>
      <c r="AF1980" s="34">
        <f t="shared" si="24"/>
        <v>0</v>
      </c>
      <c r="AG1980" s="34">
        <f t="shared" si="25"/>
        <v>0</v>
      </c>
      <c r="AH1980" s="34">
        <f t="shared" si="26"/>
        <v>3</v>
      </c>
      <c r="AI1980" s="34">
        <f t="shared" si="28"/>
        <v>0</v>
      </c>
      <c r="AJ1980" s="34">
        <f t="shared" si="29"/>
        <v>-1</v>
      </c>
      <c r="AK1980" s="34">
        <f t="shared" si="27"/>
        <v>-0.001848052733</v>
      </c>
      <c r="AL1980" s="36">
        <f t="shared" si="34"/>
        <v>0</v>
      </c>
      <c r="AM1980" s="36">
        <f t="shared" si="35"/>
        <v>0</v>
      </c>
      <c r="AN1980" s="46">
        <f t="shared" si="36"/>
        <v>0</v>
      </c>
      <c r="AO1980" s="36">
        <f t="shared" si="37"/>
        <v>0</v>
      </c>
      <c r="AP1980" s="36">
        <f t="shared" si="39"/>
        <v>0</v>
      </c>
      <c r="AQ1980" s="36">
        <f t="shared" si="40"/>
        <v>0</v>
      </c>
      <c r="AR1980" s="36">
        <f t="shared" si="38"/>
        <v>0</v>
      </c>
      <c r="AS1980" s="38">
        <f t="shared" si="45"/>
        <v>1</v>
      </c>
      <c r="AT1980" s="38">
        <f t="shared" si="46"/>
        <v>0</v>
      </c>
      <c r="AU1980" s="38">
        <f t="shared" si="47"/>
        <v>0</v>
      </c>
      <c r="AV1980" s="38">
        <f t="shared" si="48"/>
        <v>5</v>
      </c>
      <c r="AW1980" s="38">
        <f t="shared" si="51"/>
        <v>0</v>
      </c>
      <c r="AX1980" s="38">
        <f t="shared" si="52"/>
        <v>1</v>
      </c>
      <c r="AY1980" s="38">
        <f t="shared" si="49"/>
        <v>0.001848052733</v>
      </c>
      <c r="AZ1980" s="12">
        <f t="shared" si="30"/>
        <v>133.1967708</v>
      </c>
      <c r="BA1980" s="12">
        <f t="shared" si="41"/>
        <v>105.0552818</v>
      </c>
      <c r="BB1980" s="12">
        <f t="shared" si="53"/>
        <v>132.1032431</v>
      </c>
      <c r="BC1980" s="12">
        <f t="shared" si="50"/>
        <v>0</v>
      </c>
      <c r="BD1980" s="12">
        <f t="shared" si="54"/>
        <v>121.753388</v>
      </c>
    </row>
    <row r="1981" ht="14.25" customHeight="1">
      <c r="A1981" s="7">
        <v>39393.0</v>
      </c>
      <c r="B1981" s="21" t="s">
        <v>90</v>
      </c>
      <c r="C1981" s="8">
        <v>44.862667</v>
      </c>
      <c r="D1981" s="33">
        <f t="shared" si="5"/>
        <v>-0.01564822228</v>
      </c>
      <c r="E1981" s="33">
        <f t="shared" si="7"/>
        <v>-0.01871934213</v>
      </c>
      <c r="F1981" s="33">
        <f t="shared" si="9"/>
        <v>0.007520719759</v>
      </c>
      <c r="G1981" s="33">
        <f t="shared" si="11"/>
        <v>-0.01711989476</v>
      </c>
      <c r="H1981" s="33">
        <f t="shared" si="20"/>
        <v>-1.323335295</v>
      </c>
      <c r="I1981" s="45">
        <f t="shared" si="31"/>
        <v>-0.235834125</v>
      </c>
      <c r="J1981" s="45">
        <f t="shared" si="43"/>
        <v>-1.476485219</v>
      </c>
      <c r="K1981" s="21" t="s">
        <v>91</v>
      </c>
      <c r="L1981" s="8">
        <v>18.163042</v>
      </c>
      <c r="M1981" s="33">
        <f t="shared" si="6"/>
        <v>-0.01721022541</v>
      </c>
      <c r="N1981" s="33">
        <f t="shared" si="8"/>
        <v>-0.02914503812</v>
      </c>
      <c r="O1981" s="33">
        <f t="shared" si="10"/>
        <v>-0.003655522003</v>
      </c>
      <c r="P1981" s="33">
        <f t="shared" si="12"/>
        <v>0.03611535052</v>
      </c>
      <c r="Q1981" s="45">
        <f t="shared" si="21"/>
        <v>-2.001243543</v>
      </c>
      <c r="R1981" s="45">
        <f t="shared" si="32"/>
        <v>-1.001387123</v>
      </c>
      <c r="S1981" s="45">
        <f t="shared" si="44"/>
        <v>-0.09438327455</v>
      </c>
      <c r="T1981" s="33">
        <f t="shared" si="22"/>
        <v>0.6779082482</v>
      </c>
      <c r="U1981" s="33">
        <f t="shared" si="33"/>
        <v>0.7655529983</v>
      </c>
      <c r="V1981" s="33">
        <f t="shared" si="42"/>
        <v>-1.382101944</v>
      </c>
      <c r="W1981" s="44">
        <f t="shared" si="13"/>
        <v>0.01132457127</v>
      </c>
      <c r="X1981" s="44">
        <f t="shared" si="14"/>
        <v>0.0104969535</v>
      </c>
      <c r="Y1981" s="33">
        <f t="shared" si="15"/>
        <v>0.9269184015</v>
      </c>
      <c r="Z1981" s="43">
        <v>1.0</v>
      </c>
      <c r="AA1981" s="33">
        <f t="shared" si="16"/>
        <v>1.926918401</v>
      </c>
      <c r="AB1981" s="33">
        <f t="shared" si="17"/>
        <v>0.481036665</v>
      </c>
      <c r="AC1981" s="33">
        <f t="shared" si="18"/>
        <v>0.518963335</v>
      </c>
      <c r="AD1981" s="33">
        <f t="shared" si="19"/>
        <v>-0.005355478705</v>
      </c>
      <c r="AE1981" s="34">
        <f t="shared" si="23"/>
        <v>0</v>
      </c>
      <c r="AF1981" s="34">
        <f t="shared" si="24"/>
        <v>0</v>
      </c>
      <c r="AG1981" s="34">
        <f t="shared" si="25"/>
        <v>0</v>
      </c>
      <c r="AH1981" s="34">
        <f t="shared" si="26"/>
        <v>4</v>
      </c>
      <c r="AI1981" s="34">
        <f t="shared" si="28"/>
        <v>0</v>
      </c>
      <c r="AJ1981" s="34">
        <f t="shared" si="29"/>
        <v>-1</v>
      </c>
      <c r="AK1981" s="34">
        <f t="shared" si="27"/>
        <v>0.005355478705</v>
      </c>
      <c r="AL1981" s="36">
        <f t="shared" si="34"/>
        <v>0</v>
      </c>
      <c r="AM1981" s="36">
        <f t="shared" si="35"/>
        <v>0</v>
      </c>
      <c r="AN1981" s="46">
        <f t="shared" si="36"/>
        <v>0</v>
      </c>
      <c r="AO1981" s="36">
        <f t="shared" si="37"/>
        <v>0</v>
      </c>
      <c r="AP1981" s="36">
        <f t="shared" si="39"/>
        <v>0</v>
      </c>
      <c r="AQ1981" s="36">
        <f t="shared" si="40"/>
        <v>0</v>
      </c>
      <c r="AR1981" s="36">
        <f t="shared" si="38"/>
        <v>0</v>
      </c>
      <c r="AS1981" s="38">
        <f t="shared" si="45"/>
        <v>1</v>
      </c>
      <c r="AT1981" s="38">
        <f t="shared" si="46"/>
        <v>0</v>
      </c>
      <c r="AU1981" s="38">
        <f t="shared" si="47"/>
        <v>0</v>
      </c>
      <c r="AV1981" s="38">
        <f t="shared" si="48"/>
        <v>1</v>
      </c>
      <c r="AW1981" s="38">
        <f t="shared" si="51"/>
        <v>1</v>
      </c>
      <c r="AX1981" s="38">
        <f t="shared" si="52"/>
        <v>1</v>
      </c>
      <c r="AY1981" s="38">
        <f t="shared" si="49"/>
        <v>-0.005355478705</v>
      </c>
      <c r="AZ1981" s="12">
        <f t="shared" si="30"/>
        <v>133.9101032</v>
      </c>
      <c r="BA1981" s="12">
        <f t="shared" si="41"/>
        <v>105.0552818</v>
      </c>
      <c r="BB1981" s="12">
        <f t="shared" si="53"/>
        <v>131.395767</v>
      </c>
      <c r="BC1981" s="12">
        <f t="shared" si="50"/>
        <v>0</v>
      </c>
      <c r="BD1981" s="12">
        <f t="shared" si="54"/>
        <v>121.753388</v>
      </c>
    </row>
    <row r="1982" ht="14.25" customHeight="1">
      <c r="A1982" s="7">
        <v>39394.0</v>
      </c>
      <c r="B1982" s="21" t="s">
        <v>90</v>
      </c>
      <c r="C1982" s="8">
        <v>45.582073</v>
      </c>
      <c r="D1982" s="33">
        <f t="shared" si="5"/>
        <v>0.01603573858</v>
      </c>
      <c r="E1982" s="33">
        <f t="shared" si="7"/>
        <v>0.01533428071</v>
      </c>
      <c r="F1982" s="33">
        <f t="shared" si="9"/>
        <v>0.02111714454</v>
      </c>
      <c r="G1982" s="33">
        <f t="shared" si="11"/>
        <v>0.0241047523</v>
      </c>
      <c r="H1982" s="33">
        <f t="shared" si="20"/>
        <v>0.5170657795</v>
      </c>
      <c r="I1982" s="45">
        <f t="shared" si="31"/>
        <v>0.3056149124</v>
      </c>
      <c r="J1982" s="45">
        <f t="shared" si="43"/>
        <v>-0.1175393319</v>
      </c>
      <c r="K1982" s="21" t="s">
        <v>91</v>
      </c>
      <c r="L1982" s="8">
        <v>18.620449</v>
      </c>
      <c r="M1982" s="33">
        <f t="shared" si="6"/>
        <v>0.02518339164</v>
      </c>
      <c r="N1982" s="33">
        <f t="shared" si="8"/>
        <v>0.009359824903</v>
      </c>
      <c r="O1982" s="33">
        <f t="shared" si="10"/>
        <v>0.002773339216</v>
      </c>
      <c r="P1982" s="33">
        <f t="shared" si="12"/>
        <v>0.0748384087</v>
      </c>
      <c r="Q1982" s="45">
        <f t="shared" si="21"/>
        <v>0.03690255811</v>
      </c>
      <c r="R1982" s="45">
        <f t="shared" si="32"/>
        <v>-0.7145345138</v>
      </c>
      <c r="S1982" s="45">
        <f t="shared" si="44"/>
        <v>1.289414833</v>
      </c>
      <c r="T1982" s="33">
        <f t="shared" si="22"/>
        <v>0.4801632214</v>
      </c>
      <c r="U1982" s="33">
        <f t="shared" si="33"/>
        <v>1.020149426</v>
      </c>
      <c r="V1982" s="33">
        <f t="shared" si="42"/>
        <v>-1.406954165</v>
      </c>
      <c r="W1982" s="44">
        <f t="shared" si="13"/>
        <v>0.01040631874</v>
      </c>
      <c r="X1982" s="44">
        <f t="shared" si="14"/>
        <v>0.01120723323</v>
      </c>
      <c r="Y1982" s="33">
        <f t="shared" si="15"/>
        <v>1.076964248</v>
      </c>
      <c r="Z1982" s="43">
        <v>1.0</v>
      </c>
      <c r="AA1982" s="33">
        <f t="shared" si="16"/>
        <v>2.076964248</v>
      </c>
      <c r="AB1982" s="33">
        <f t="shared" si="17"/>
        <v>0.5185280627</v>
      </c>
      <c r="AC1982" s="33">
        <f t="shared" si="18"/>
        <v>0.4814719373</v>
      </c>
      <c r="AD1982" s="33">
        <f t="shared" si="19"/>
        <v>0.004871524618</v>
      </c>
      <c r="AE1982" s="34">
        <f t="shared" si="23"/>
        <v>0</v>
      </c>
      <c r="AF1982" s="34">
        <f t="shared" si="24"/>
        <v>0</v>
      </c>
      <c r="AG1982" s="34">
        <f t="shared" si="25"/>
        <v>0</v>
      </c>
      <c r="AH1982" s="34">
        <f t="shared" si="26"/>
        <v>5</v>
      </c>
      <c r="AI1982" s="34">
        <f t="shared" si="28"/>
        <v>0</v>
      </c>
      <c r="AJ1982" s="34">
        <f t="shared" si="29"/>
        <v>-1</v>
      </c>
      <c r="AK1982" s="34">
        <f t="shared" si="27"/>
        <v>-0.004871524618</v>
      </c>
      <c r="AL1982" s="36">
        <f t="shared" si="34"/>
        <v>-1</v>
      </c>
      <c r="AM1982" s="36">
        <f t="shared" si="35"/>
        <v>0</v>
      </c>
      <c r="AN1982" s="46">
        <f t="shared" si="36"/>
        <v>0</v>
      </c>
      <c r="AO1982" s="36">
        <f t="shared" si="37"/>
        <v>1</v>
      </c>
      <c r="AP1982" s="36">
        <f t="shared" si="39"/>
        <v>0</v>
      </c>
      <c r="AQ1982" s="36">
        <f t="shared" si="40"/>
        <v>-1</v>
      </c>
      <c r="AR1982" s="36">
        <f t="shared" si="38"/>
        <v>-0.004871524618</v>
      </c>
      <c r="AS1982" s="38">
        <f t="shared" si="45"/>
        <v>1</v>
      </c>
      <c r="AT1982" s="38">
        <f t="shared" si="46"/>
        <v>0</v>
      </c>
      <c r="AU1982" s="38">
        <f t="shared" si="47"/>
        <v>0</v>
      </c>
      <c r="AV1982" s="38">
        <f t="shared" si="48"/>
        <v>2</v>
      </c>
      <c r="AW1982" s="38">
        <f t="shared" si="51"/>
        <v>0</v>
      </c>
      <c r="AX1982" s="38">
        <f t="shared" si="52"/>
        <v>1</v>
      </c>
      <c r="AY1982" s="38">
        <f t="shared" si="49"/>
        <v>0.004871524618</v>
      </c>
      <c r="AZ1982" s="12">
        <f t="shared" si="30"/>
        <v>133.2577569</v>
      </c>
      <c r="BA1982" s="12">
        <f t="shared" si="41"/>
        <v>104.5435024</v>
      </c>
      <c r="BB1982" s="12">
        <f t="shared" si="53"/>
        <v>132.0358647</v>
      </c>
      <c r="BC1982" s="12">
        <f t="shared" si="50"/>
        <v>-0.001623841539</v>
      </c>
      <c r="BD1982" s="12">
        <f t="shared" si="54"/>
        <v>121.5556798</v>
      </c>
    </row>
    <row r="1983" ht="14.25" customHeight="1">
      <c r="A1983" s="7">
        <v>39395.0</v>
      </c>
      <c r="B1983" s="21" t="s">
        <v>90</v>
      </c>
      <c r="C1983" s="8">
        <v>45.569645</v>
      </c>
      <c r="D1983" s="33">
        <f t="shared" si="5"/>
        <v>-0.0002726510486</v>
      </c>
      <c r="E1983" s="33">
        <f t="shared" si="7"/>
        <v>0.006850837035</v>
      </c>
      <c r="F1983" s="33">
        <f t="shared" si="9"/>
        <v>0.01575871537</v>
      </c>
      <c r="G1983" s="33">
        <f t="shared" si="11"/>
        <v>0.02368304801</v>
      </c>
      <c r="H1983" s="33">
        <f t="shared" si="20"/>
        <v>0.003300037762</v>
      </c>
      <c r="I1983" s="45">
        <f t="shared" si="31"/>
        <v>0.09133845064</v>
      </c>
      <c r="J1983" s="45">
        <f t="shared" si="43"/>
        <v>-0.13424226</v>
      </c>
      <c r="K1983" s="21" t="s">
        <v>91</v>
      </c>
      <c r="L1983" s="8">
        <v>18.42658</v>
      </c>
      <c r="M1983" s="33">
        <f t="shared" si="6"/>
        <v>-0.01041161789</v>
      </c>
      <c r="N1983" s="33">
        <f t="shared" si="8"/>
        <v>0.005288427572</v>
      </c>
      <c r="O1983" s="33">
        <f t="shared" si="10"/>
        <v>-0.01201872012</v>
      </c>
      <c r="P1983" s="33">
        <f t="shared" si="12"/>
        <v>0.05242205948</v>
      </c>
      <c r="Q1983" s="45">
        <f t="shared" si="21"/>
        <v>-0.219760332</v>
      </c>
      <c r="R1983" s="45">
        <f t="shared" si="32"/>
        <v>-1.291756063</v>
      </c>
      <c r="S1983" s="45">
        <f t="shared" si="44"/>
        <v>0.4404342238</v>
      </c>
      <c r="T1983" s="33">
        <f t="shared" si="22"/>
        <v>0.2230603698</v>
      </c>
      <c r="U1983" s="33">
        <f t="shared" si="33"/>
        <v>1.383094513</v>
      </c>
      <c r="V1983" s="33">
        <f t="shared" si="42"/>
        <v>-0.5746764838</v>
      </c>
      <c r="W1983" s="44">
        <f t="shared" si="13"/>
        <v>0.0104090255</v>
      </c>
      <c r="X1983" s="44">
        <f t="shared" si="14"/>
        <v>0.01150229982</v>
      </c>
      <c r="Y1983" s="33">
        <f t="shared" si="15"/>
        <v>1.105031381</v>
      </c>
      <c r="Z1983" s="43">
        <v>1.0</v>
      </c>
      <c r="AA1983" s="33">
        <f t="shared" si="16"/>
        <v>2.105031381</v>
      </c>
      <c r="AB1983" s="33">
        <f t="shared" si="17"/>
        <v>0.5249476995</v>
      </c>
      <c r="AC1983" s="33">
        <f t="shared" si="18"/>
        <v>0.4750523005</v>
      </c>
      <c r="AD1983" s="33">
        <f t="shared" si="19"/>
        <v>0.00107406692</v>
      </c>
      <c r="AE1983" s="34">
        <f t="shared" si="23"/>
        <v>0</v>
      </c>
      <c r="AF1983" s="34">
        <f t="shared" si="24"/>
        <v>0</v>
      </c>
      <c r="AG1983" s="34">
        <f t="shared" si="25"/>
        <v>0</v>
      </c>
      <c r="AH1983" s="34">
        <f t="shared" si="26"/>
        <v>0</v>
      </c>
      <c r="AI1983" s="34">
        <f t="shared" si="28"/>
        <v>1</v>
      </c>
      <c r="AJ1983" s="34">
        <f t="shared" si="29"/>
        <v>0</v>
      </c>
      <c r="AK1983" s="34">
        <f t="shared" si="27"/>
        <v>0</v>
      </c>
      <c r="AL1983" s="36">
        <f t="shared" si="34"/>
        <v>-1</v>
      </c>
      <c r="AM1983" s="36">
        <f t="shared" si="35"/>
        <v>0</v>
      </c>
      <c r="AN1983" s="46">
        <f t="shared" si="36"/>
        <v>0</v>
      </c>
      <c r="AO1983" s="36">
        <f t="shared" si="37"/>
        <v>2</v>
      </c>
      <c r="AP1983" s="36">
        <f t="shared" si="39"/>
        <v>0</v>
      </c>
      <c r="AQ1983" s="36">
        <f t="shared" si="40"/>
        <v>-1</v>
      </c>
      <c r="AR1983" s="36">
        <f t="shared" si="38"/>
        <v>-0.00107406692</v>
      </c>
      <c r="AS1983" s="38">
        <f t="shared" si="45"/>
        <v>0</v>
      </c>
      <c r="AT1983" s="38">
        <f t="shared" si="46"/>
        <v>0</v>
      </c>
      <c r="AU1983" s="38">
        <f t="shared" si="47"/>
        <v>0</v>
      </c>
      <c r="AV1983" s="38">
        <f t="shared" si="48"/>
        <v>3</v>
      </c>
      <c r="AW1983" s="38">
        <f t="shared" si="51"/>
        <v>0</v>
      </c>
      <c r="AX1983" s="38">
        <f t="shared" si="52"/>
        <v>1</v>
      </c>
      <c r="AY1983" s="38">
        <f t="shared" si="49"/>
        <v>0.00107406692</v>
      </c>
      <c r="AZ1983" s="12">
        <f t="shared" si="30"/>
        <v>133.2577569</v>
      </c>
      <c r="BA1983" s="12">
        <f t="shared" si="41"/>
        <v>104.4312157</v>
      </c>
      <c r="BB1983" s="12">
        <f t="shared" si="53"/>
        <v>132.1776801</v>
      </c>
      <c r="BC1983" s="12">
        <f t="shared" si="50"/>
        <v>0</v>
      </c>
      <c r="BD1983" s="12">
        <f t="shared" si="54"/>
        <v>121.5556798</v>
      </c>
    </row>
    <row r="1984" ht="14.25" customHeight="1">
      <c r="A1984" s="7">
        <v>39398.0</v>
      </c>
      <c r="B1984" s="21" t="s">
        <v>90</v>
      </c>
      <c r="C1984" s="8">
        <v>45.005299</v>
      </c>
      <c r="D1984" s="33">
        <f t="shared" si="5"/>
        <v>-0.01238425272</v>
      </c>
      <c r="E1984" s="33">
        <f t="shared" si="7"/>
        <v>-0.002611763585</v>
      </c>
      <c r="F1984" s="33">
        <f t="shared" si="9"/>
        <v>-0.01533244425</v>
      </c>
      <c r="G1984" s="33">
        <f t="shared" si="11"/>
        <v>0.01709871587</v>
      </c>
      <c r="H1984" s="33">
        <f t="shared" si="20"/>
        <v>-0.5518461616</v>
      </c>
      <c r="I1984" s="45">
        <f t="shared" si="31"/>
        <v>-1.11899006</v>
      </c>
      <c r="J1984" s="45">
        <f t="shared" si="43"/>
        <v>-0.3350951004</v>
      </c>
      <c r="K1984" s="21" t="s">
        <v>91</v>
      </c>
      <c r="L1984" s="8">
        <v>18.132751</v>
      </c>
      <c r="M1984" s="33">
        <f t="shared" si="6"/>
        <v>-0.01594593245</v>
      </c>
      <c r="N1984" s="33">
        <f t="shared" si="8"/>
        <v>-0.007954744214</v>
      </c>
      <c r="O1984" s="33">
        <f t="shared" si="10"/>
        <v>-0.03201799394</v>
      </c>
      <c r="P1984" s="33">
        <f t="shared" si="12"/>
        <v>0.03851540143</v>
      </c>
      <c r="Q1984" s="45">
        <f t="shared" si="21"/>
        <v>-1.034190406</v>
      </c>
      <c r="R1984" s="45">
        <f t="shared" si="32"/>
        <v>-2.059302403</v>
      </c>
      <c r="S1984" s="45">
        <f t="shared" si="44"/>
        <v>-0.09389166367</v>
      </c>
      <c r="T1984" s="33">
        <f t="shared" si="22"/>
        <v>0.4823442444</v>
      </c>
      <c r="U1984" s="33">
        <f t="shared" si="33"/>
        <v>0.9403123425</v>
      </c>
      <c r="V1984" s="33">
        <f t="shared" si="42"/>
        <v>-0.2412034367</v>
      </c>
      <c r="W1984" s="44">
        <f t="shared" si="13"/>
        <v>0.0107352804</v>
      </c>
      <c r="X1984" s="44">
        <f t="shared" si="14"/>
        <v>0.01218442601</v>
      </c>
      <c r="Y1984" s="33">
        <f t="shared" si="15"/>
        <v>1.134989079</v>
      </c>
      <c r="Z1984" s="43">
        <v>1.0</v>
      </c>
      <c r="AA1984" s="33">
        <f t="shared" si="16"/>
        <v>2.134989079</v>
      </c>
      <c r="AB1984" s="33">
        <f t="shared" si="17"/>
        <v>0.5316135291</v>
      </c>
      <c r="AC1984" s="33">
        <f t="shared" si="18"/>
        <v>0.4683864709</v>
      </c>
      <c r="AD1984" s="33">
        <f t="shared" si="19"/>
        <v>-0.003592260163</v>
      </c>
      <c r="AE1984" s="34">
        <f t="shared" si="23"/>
        <v>0</v>
      </c>
      <c r="AF1984" s="34">
        <f t="shared" si="24"/>
        <v>0</v>
      </c>
      <c r="AG1984" s="34">
        <f t="shared" si="25"/>
        <v>0</v>
      </c>
      <c r="AH1984" s="34">
        <f t="shared" si="26"/>
        <v>0</v>
      </c>
      <c r="AI1984" s="34">
        <f t="shared" si="28"/>
        <v>0</v>
      </c>
      <c r="AJ1984" s="34">
        <f t="shared" si="29"/>
        <v>0</v>
      </c>
      <c r="AK1984" s="34">
        <f t="shared" si="27"/>
        <v>0</v>
      </c>
      <c r="AL1984" s="36">
        <f t="shared" si="34"/>
        <v>0</v>
      </c>
      <c r="AM1984" s="36">
        <f t="shared" si="35"/>
        <v>0</v>
      </c>
      <c r="AN1984" s="46">
        <f t="shared" si="36"/>
        <v>0</v>
      </c>
      <c r="AO1984" s="36">
        <f t="shared" si="37"/>
        <v>3</v>
      </c>
      <c r="AP1984" s="36">
        <f t="shared" si="39"/>
        <v>0</v>
      </c>
      <c r="AQ1984" s="36">
        <f t="shared" si="40"/>
        <v>-1</v>
      </c>
      <c r="AR1984" s="36">
        <f t="shared" si="38"/>
        <v>0.003592260163</v>
      </c>
      <c r="AS1984" s="38">
        <f t="shared" si="45"/>
        <v>0</v>
      </c>
      <c r="AT1984" s="38">
        <f t="shared" si="46"/>
        <v>0</v>
      </c>
      <c r="AU1984" s="38">
        <f t="shared" si="47"/>
        <v>0</v>
      </c>
      <c r="AV1984" s="38">
        <f t="shared" si="48"/>
        <v>4</v>
      </c>
      <c r="AW1984" s="38">
        <f t="shared" si="51"/>
        <v>0</v>
      </c>
      <c r="AX1984" s="38">
        <f t="shared" si="52"/>
        <v>1</v>
      </c>
      <c r="AY1984" s="38">
        <f t="shared" si="49"/>
        <v>-0.003592260163</v>
      </c>
      <c r="AZ1984" s="12">
        <f t="shared" si="30"/>
        <v>133.2577569</v>
      </c>
      <c r="BA1984" s="12">
        <f t="shared" si="41"/>
        <v>104.8063598</v>
      </c>
      <c r="BB1984" s="12">
        <f t="shared" si="53"/>
        <v>131.7028635</v>
      </c>
      <c r="BC1984" s="12">
        <f t="shared" si="50"/>
        <v>0</v>
      </c>
      <c r="BD1984" s="12">
        <f t="shared" si="54"/>
        <v>121.5556798</v>
      </c>
    </row>
    <row r="1985" ht="14.25" customHeight="1">
      <c r="A1985" s="7">
        <v>39399.0</v>
      </c>
      <c r="B1985" s="21" t="s">
        <v>90</v>
      </c>
      <c r="C1985" s="8">
        <v>45.482845</v>
      </c>
      <c r="D1985" s="33">
        <f t="shared" si="5"/>
        <v>0.01061088384</v>
      </c>
      <c r="E1985" s="33">
        <f t="shared" si="7"/>
        <v>-0.002040620286</v>
      </c>
      <c r="F1985" s="33">
        <f t="shared" si="9"/>
        <v>-0.006771395067</v>
      </c>
      <c r="G1985" s="33">
        <f t="shared" si="11"/>
        <v>0.02045390756</v>
      </c>
      <c r="H1985" s="33">
        <f t="shared" si="20"/>
        <v>-0.4977172394</v>
      </c>
      <c r="I1985" s="45">
        <f t="shared" si="31"/>
        <v>-0.7474479377</v>
      </c>
      <c r="J1985" s="45">
        <f t="shared" si="43"/>
        <v>-0.2009670177</v>
      </c>
      <c r="K1985" s="21" t="s">
        <v>91</v>
      </c>
      <c r="L1985" s="8">
        <v>18.490196</v>
      </c>
      <c r="M1985" s="33">
        <f t="shared" si="6"/>
        <v>0.01971267349</v>
      </c>
      <c r="N1985" s="33">
        <f t="shared" si="8"/>
        <v>0.0004918536802</v>
      </c>
      <c r="O1985" s="33">
        <f t="shared" si="10"/>
        <v>-0.0111773213</v>
      </c>
      <c r="P1985" s="33">
        <f t="shared" si="12"/>
        <v>0.05678698098</v>
      </c>
      <c r="Q1985" s="45">
        <f t="shared" si="21"/>
        <v>-0.5546391517</v>
      </c>
      <c r="R1985" s="45">
        <f t="shared" si="32"/>
        <v>-1.166437488</v>
      </c>
      <c r="S1985" s="45">
        <f t="shared" si="44"/>
        <v>0.5681095484</v>
      </c>
      <c r="T1985" s="33">
        <f t="shared" si="22"/>
        <v>0.0569219123</v>
      </c>
      <c r="U1985" s="33">
        <f t="shared" si="33"/>
        <v>0.4189895506</v>
      </c>
      <c r="V1985" s="33">
        <f t="shared" si="42"/>
        <v>-0.7690765662</v>
      </c>
      <c r="W1985" s="44">
        <f t="shared" si="13"/>
        <v>0.01086423612</v>
      </c>
      <c r="X1985" s="44">
        <f t="shared" si="14"/>
        <v>0.01281505314</v>
      </c>
      <c r="Y1985" s="33">
        <f t="shared" si="15"/>
        <v>1.179563202</v>
      </c>
      <c r="Z1985" s="43">
        <v>1.0</v>
      </c>
      <c r="AA1985" s="33">
        <f t="shared" si="16"/>
        <v>2.179563202</v>
      </c>
      <c r="AB1985" s="33">
        <f t="shared" si="17"/>
        <v>0.5411924743</v>
      </c>
      <c r="AC1985" s="33">
        <f t="shared" si="18"/>
        <v>0.4588075257</v>
      </c>
      <c r="AD1985" s="33">
        <f t="shared" si="19"/>
        <v>0.002907584359</v>
      </c>
      <c r="AE1985" s="34">
        <f t="shared" si="23"/>
        <v>0</v>
      </c>
      <c r="AF1985" s="34">
        <f t="shared" si="24"/>
        <v>0</v>
      </c>
      <c r="AG1985" s="34">
        <f t="shared" si="25"/>
        <v>0</v>
      </c>
      <c r="AH1985" s="34">
        <f t="shared" si="26"/>
        <v>0</v>
      </c>
      <c r="AI1985" s="34">
        <f t="shared" si="28"/>
        <v>0</v>
      </c>
      <c r="AJ1985" s="34">
        <f t="shared" si="29"/>
        <v>0</v>
      </c>
      <c r="AK1985" s="34">
        <f t="shared" si="27"/>
        <v>0</v>
      </c>
      <c r="AL1985" s="36">
        <f t="shared" si="34"/>
        <v>0</v>
      </c>
      <c r="AM1985" s="36">
        <f t="shared" si="35"/>
        <v>0</v>
      </c>
      <c r="AN1985" s="46">
        <f t="shared" si="36"/>
        <v>0</v>
      </c>
      <c r="AO1985" s="36">
        <f t="shared" si="37"/>
        <v>4</v>
      </c>
      <c r="AP1985" s="36">
        <f t="shared" si="39"/>
        <v>0</v>
      </c>
      <c r="AQ1985" s="36">
        <f t="shared" si="40"/>
        <v>-1</v>
      </c>
      <c r="AR1985" s="36">
        <f t="shared" si="38"/>
        <v>-0.002907584359</v>
      </c>
      <c r="AS1985" s="38">
        <f t="shared" si="45"/>
        <v>0</v>
      </c>
      <c r="AT1985" s="38">
        <f t="shared" si="46"/>
        <v>0</v>
      </c>
      <c r="AU1985" s="38">
        <f t="shared" si="47"/>
        <v>0</v>
      </c>
      <c r="AV1985" s="38">
        <f t="shared" si="48"/>
        <v>5</v>
      </c>
      <c r="AW1985" s="38">
        <f t="shared" si="51"/>
        <v>0</v>
      </c>
      <c r="AX1985" s="38">
        <f t="shared" si="52"/>
        <v>1</v>
      </c>
      <c r="AY1985" s="38">
        <f t="shared" si="49"/>
        <v>0.002907584359</v>
      </c>
      <c r="AZ1985" s="12">
        <f t="shared" si="30"/>
        <v>133.2577569</v>
      </c>
      <c r="BA1985" s="12">
        <f t="shared" si="41"/>
        <v>104.5016265</v>
      </c>
      <c r="BB1985" s="12">
        <f t="shared" si="53"/>
        <v>132.0858007</v>
      </c>
      <c r="BC1985" s="12">
        <f t="shared" si="50"/>
        <v>0</v>
      </c>
      <c r="BD1985" s="12">
        <f t="shared" si="54"/>
        <v>121.5556798</v>
      </c>
    </row>
    <row r="1986" ht="14.25" customHeight="1">
      <c r="A1986" s="7">
        <v>39400.0</v>
      </c>
      <c r="B1986" s="21" t="s">
        <v>90</v>
      </c>
      <c r="C1986" s="8">
        <v>45.929348</v>
      </c>
      <c r="D1986" s="33">
        <f t="shared" si="5"/>
        <v>0.009816954063</v>
      </c>
      <c r="E1986" s="33">
        <f t="shared" si="7"/>
        <v>0.02377658466</v>
      </c>
      <c r="F1986" s="33">
        <f t="shared" si="9"/>
        <v>0.004612160503</v>
      </c>
      <c r="G1986" s="33">
        <f t="shared" si="11"/>
        <v>0.0270417698</v>
      </c>
      <c r="H1986" s="33">
        <f t="shared" si="20"/>
        <v>1.006382873</v>
      </c>
      <c r="I1986" s="45">
        <f t="shared" si="31"/>
        <v>-0.2951662203</v>
      </c>
      <c r="J1986" s="45">
        <f t="shared" si="43"/>
        <v>0.01991425005</v>
      </c>
      <c r="K1986" s="21" t="s">
        <v>91</v>
      </c>
      <c r="L1986" s="8">
        <v>18.58713</v>
      </c>
      <c r="M1986" s="33">
        <f t="shared" si="6"/>
        <v>0.005242453893</v>
      </c>
      <c r="N1986" s="33">
        <f t="shared" si="8"/>
        <v>0.02334895223</v>
      </c>
      <c r="O1986" s="33">
        <f t="shared" si="10"/>
        <v>-0.006476591989</v>
      </c>
      <c r="P1986" s="33">
        <f t="shared" si="12"/>
        <v>0.03841615688</v>
      </c>
      <c r="Q1986" s="45">
        <f t="shared" si="21"/>
        <v>0.7520978866</v>
      </c>
      <c r="R1986" s="45">
        <f t="shared" si="32"/>
        <v>-0.9691816003</v>
      </c>
      <c r="S1986" s="45">
        <f t="shared" si="44"/>
        <v>-0.1325587914</v>
      </c>
      <c r="T1986" s="33">
        <f t="shared" si="22"/>
        <v>0.2542849863</v>
      </c>
      <c r="U1986" s="33">
        <f t="shared" si="33"/>
        <v>0.67401538</v>
      </c>
      <c r="V1986" s="33">
        <f t="shared" si="42"/>
        <v>0.1524730415</v>
      </c>
      <c r="W1986" s="44">
        <f t="shared" si="13"/>
        <v>0.01103075333</v>
      </c>
      <c r="X1986" s="44">
        <f t="shared" si="14"/>
        <v>0.01192712044</v>
      </c>
      <c r="Y1986" s="33">
        <f t="shared" si="15"/>
        <v>1.081260734</v>
      </c>
      <c r="Z1986" s="43">
        <v>1.0</v>
      </c>
      <c r="AA1986" s="33">
        <f t="shared" si="16"/>
        <v>2.081260734</v>
      </c>
      <c r="AB1986" s="33">
        <f t="shared" si="17"/>
        <v>0.5195219976</v>
      </c>
      <c r="AC1986" s="33">
        <f t="shared" si="18"/>
        <v>0.4804780024</v>
      </c>
      <c r="AD1986" s="33">
        <f t="shared" si="19"/>
        <v>-0.007987088184</v>
      </c>
      <c r="AE1986" s="34">
        <f t="shared" si="23"/>
        <v>0</v>
      </c>
      <c r="AF1986" s="34">
        <f t="shared" si="24"/>
        <v>0</v>
      </c>
      <c r="AG1986" s="34">
        <f t="shared" si="25"/>
        <v>0</v>
      </c>
      <c r="AH1986" s="34">
        <f t="shared" si="26"/>
        <v>0</v>
      </c>
      <c r="AI1986" s="34">
        <f t="shared" si="28"/>
        <v>0</v>
      </c>
      <c r="AJ1986" s="34">
        <f t="shared" si="29"/>
        <v>0</v>
      </c>
      <c r="AK1986" s="34">
        <f t="shared" si="27"/>
        <v>0</v>
      </c>
      <c r="AL1986" s="36">
        <f t="shared" si="34"/>
        <v>0</v>
      </c>
      <c r="AM1986" s="36">
        <f t="shared" si="35"/>
        <v>0</v>
      </c>
      <c r="AN1986" s="46">
        <f t="shared" si="36"/>
        <v>0</v>
      </c>
      <c r="AO1986" s="36">
        <f t="shared" si="37"/>
        <v>5</v>
      </c>
      <c r="AP1986" s="36">
        <f t="shared" si="39"/>
        <v>0</v>
      </c>
      <c r="AQ1986" s="36">
        <f t="shared" si="40"/>
        <v>-1</v>
      </c>
      <c r="AR1986" s="36">
        <f t="shared" si="38"/>
        <v>0.007987088184</v>
      </c>
      <c r="AS1986" s="38">
        <f t="shared" si="45"/>
        <v>0</v>
      </c>
      <c r="AT1986" s="38">
        <f t="shared" si="46"/>
        <v>0</v>
      </c>
      <c r="AU1986" s="38">
        <f t="shared" si="47"/>
        <v>0</v>
      </c>
      <c r="AV1986" s="38">
        <f t="shared" si="48"/>
        <v>0</v>
      </c>
      <c r="AW1986" s="38">
        <f t="shared" si="51"/>
        <v>1</v>
      </c>
      <c r="AX1986" s="38">
        <f t="shared" si="52"/>
        <v>0</v>
      </c>
      <c r="AY1986" s="38">
        <f t="shared" si="49"/>
        <v>0</v>
      </c>
      <c r="AZ1986" s="12">
        <f t="shared" si="30"/>
        <v>133.2577569</v>
      </c>
      <c r="BA1986" s="12">
        <f t="shared" si="41"/>
        <v>105.3362902</v>
      </c>
      <c r="BB1986" s="12">
        <f t="shared" si="53"/>
        <v>132.0858007</v>
      </c>
      <c r="BC1986" s="12">
        <f t="shared" si="50"/>
        <v>0.002662362728</v>
      </c>
      <c r="BD1986" s="12">
        <f t="shared" si="54"/>
        <v>121.8793051</v>
      </c>
    </row>
    <row r="1987" ht="14.25" customHeight="1">
      <c r="A1987" s="7">
        <v>39401.0</v>
      </c>
      <c r="B1987" s="21" t="s">
        <v>90</v>
      </c>
      <c r="C1987" s="8">
        <v>45.631676</v>
      </c>
      <c r="D1987" s="33">
        <f t="shared" si="5"/>
        <v>-0.006481084817</v>
      </c>
      <c r="E1987" s="33">
        <f t="shared" si="7"/>
        <v>0.001088212903</v>
      </c>
      <c r="F1987" s="33">
        <f t="shared" si="9"/>
        <v>0.01643918058</v>
      </c>
      <c r="G1987" s="33">
        <f t="shared" si="11"/>
        <v>0.0236503678</v>
      </c>
      <c r="H1987" s="33">
        <f t="shared" si="20"/>
        <v>-0.309429059</v>
      </c>
      <c r="I1987" s="45">
        <f t="shared" si="31"/>
        <v>0.1579415287</v>
      </c>
      <c r="J1987" s="45">
        <f t="shared" si="43"/>
        <v>-0.0877601418</v>
      </c>
      <c r="K1987" s="21" t="s">
        <v>91</v>
      </c>
      <c r="L1987" s="8">
        <v>18.765854</v>
      </c>
      <c r="M1987" s="33">
        <f t="shared" si="6"/>
        <v>0.00961547049</v>
      </c>
      <c r="N1987" s="33">
        <f t="shared" si="8"/>
        <v>0.00780888796</v>
      </c>
      <c r="O1987" s="33">
        <f t="shared" si="10"/>
        <v>0.01724180269</v>
      </c>
      <c r="P1987" s="33">
        <f t="shared" si="12"/>
        <v>0.04363253238</v>
      </c>
      <c r="Q1987" s="45">
        <f t="shared" si="21"/>
        <v>-0.1608852024</v>
      </c>
      <c r="R1987" s="45">
        <f t="shared" si="32"/>
        <v>-0.07931621066</v>
      </c>
      <c r="S1987" s="45">
        <f t="shared" si="44"/>
        <v>0.04620353656</v>
      </c>
      <c r="T1987" s="33">
        <f t="shared" si="22"/>
        <v>-0.1485438566</v>
      </c>
      <c r="U1987" s="33">
        <f t="shared" si="33"/>
        <v>0.2372577394</v>
      </c>
      <c r="V1987" s="33">
        <f t="shared" si="42"/>
        <v>-0.1339636784</v>
      </c>
      <c r="W1987" s="44">
        <f t="shared" si="13"/>
        <v>0.01112685892</v>
      </c>
      <c r="X1987" s="44">
        <f t="shared" si="14"/>
        <v>0.01203821497</v>
      </c>
      <c r="Y1987" s="33">
        <f t="shared" si="15"/>
        <v>1.081905959</v>
      </c>
      <c r="Z1987" s="43">
        <v>1.0</v>
      </c>
      <c r="AA1987" s="33">
        <f t="shared" si="16"/>
        <v>2.081905959</v>
      </c>
      <c r="AB1987" s="33">
        <f t="shared" si="17"/>
        <v>0.5196709075</v>
      </c>
      <c r="AC1987" s="33">
        <f t="shared" si="18"/>
        <v>0.4803290925</v>
      </c>
      <c r="AD1987" s="33">
        <f t="shared" si="19"/>
        <v>-0.001169099156</v>
      </c>
      <c r="AE1987" s="34">
        <f t="shared" si="23"/>
        <v>0</v>
      </c>
      <c r="AF1987" s="34">
        <f t="shared" si="24"/>
        <v>0</v>
      </c>
      <c r="AG1987" s="34">
        <f t="shared" si="25"/>
        <v>0</v>
      </c>
      <c r="AH1987" s="34">
        <f t="shared" si="26"/>
        <v>0</v>
      </c>
      <c r="AI1987" s="34">
        <f t="shared" si="28"/>
        <v>0</v>
      </c>
      <c r="AJ1987" s="34">
        <f t="shared" si="29"/>
        <v>0</v>
      </c>
      <c r="AK1987" s="34">
        <f t="shared" si="27"/>
        <v>0</v>
      </c>
      <c r="AL1987" s="36">
        <f t="shared" si="34"/>
        <v>0</v>
      </c>
      <c r="AM1987" s="36">
        <f t="shared" si="35"/>
        <v>0</v>
      </c>
      <c r="AN1987" s="46">
        <f t="shared" si="36"/>
        <v>0</v>
      </c>
      <c r="AO1987" s="36">
        <f t="shared" si="37"/>
        <v>0</v>
      </c>
      <c r="AP1987" s="36">
        <f t="shared" si="39"/>
        <v>1</v>
      </c>
      <c r="AQ1987" s="36">
        <f t="shared" si="40"/>
        <v>0</v>
      </c>
      <c r="AR1987" s="36">
        <f t="shared" si="38"/>
        <v>0</v>
      </c>
      <c r="AS1987" s="38">
        <f t="shared" si="45"/>
        <v>0</v>
      </c>
      <c r="AT1987" s="38">
        <f t="shared" si="46"/>
        <v>0</v>
      </c>
      <c r="AU1987" s="38">
        <f t="shared" si="47"/>
        <v>0</v>
      </c>
      <c r="AV1987" s="38">
        <f t="shared" si="48"/>
        <v>0</v>
      </c>
      <c r="AW1987" s="38">
        <f t="shared" si="51"/>
        <v>0</v>
      </c>
      <c r="AX1987" s="38">
        <f t="shared" si="52"/>
        <v>0</v>
      </c>
      <c r="AY1987" s="38">
        <f t="shared" si="49"/>
        <v>0</v>
      </c>
      <c r="AZ1987" s="12">
        <f t="shared" si="30"/>
        <v>133.2577569</v>
      </c>
      <c r="BA1987" s="12">
        <f t="shared" si="41"/>
        <v>105.3362902</v>
      </c>
      <c r="BB1987" s="12">
        <f t="shared" si="53"/>
        <v>132.0858007</v>
      </c>
      <c r="BC1987" s="12">
        <f t="shared" si="50"/>
        <v>0</v>
      </c>
      <c r="BD1987" s="12">
        <f t="shared" si="54"/>
        <v>121.8793051</v>
      </c>
    </row>
    <row r="1988" ht="14.25" customHeight="1">
      <c r="A1988" s="7">
        <v>39402.0</v>
      </c>
      <c r="B1988" s="21" t="s">
        <v>90</v>
      </c>
      <c r="C1988" s="8">
        <v>45.985165</v>
      </c>
      <c r="D1988" s="33">
        <f t="shared" si="5"/>
        <v>0.007746570606</v>
      </c>
      <c r="E1988" s="33">
        <f t="shared" si="7"/>
        <v>0.009118350604</v>
      </c>
      <c r="F1988" s="33">
        <f t="shared" si="9"/>
        <v>0.01603165597</v>
      </c>
      <c r="G1988" s="33">
        <f t="shared" si="11"/>
        <v>0.05326723308</v>
      </c>
      <c r="H1988" s="33">
        <f t="shared" si="20"/>
        <v>0.1741538458</v>
      </c>
      <c r="I1988" s="45">
        <f t="shared" si="31"/>
        <v>0.1218232593</v>
      </c>
      <c r="J1988" s="45">
        <f t="shared" si="43"/>
        <v>0.875120617</v>
      </c>
      <c r="K1988" s="21" t="s">
        <v>91</v>
      </c>
      <c r="L1988" s="8">
        <v>18.968807</v>
      </c>
      <c r="M1988" s="33">
        <f t="shared" si="6"/>
        <v>0.0108150154</v>
      </c>
      <c r="N1988" s="33">
        <f t="shared" si="8"/>
        <v>0.02942635041</v>
      </c>
      <c r="O1988" s="33">
        <f t="shared" si="10"/>
        <v>0.03487039711</v>
      </c>
      <c r="P1988" s="33">
        <f t="shared" si="12"/>
        <v>0.06569109442</v>
      </c>
      <c r="Q1988" s="45">
        <f t="shared" si="21"/>
        <v>1.071694028</v>
      </c>
      <c r="R1988" s="45">
        <f t="shared" si="32"/>
        <v>0.5714059071</v>
      </c>
      <c r="S1988" s="45">
        <f t="shared" si="44"/>
        <v>0.8598279977</v>
      </c>
      <c r="T1988" s="33">
        <f t="shared" si="22"/>
        <v>-0.8975401824</v>
      </c>
      <c r="U1988" s="33">
        <f t="shared" si="33"/>
        <v>-0.4495826479</v>
      </c>
      <c r="V1988" s="33">
        <f t="shared" si="42"/>
        <v>0.0152926193</v>
      </c>
      <c r="W1988" s="44">
        <f t="shared" si="13"/>
        <v>0.009943564497</v>
      </c>
      <c r="X1988" s="44">
        <f t="shared" si="14"/>
        <v>0.01181889848</v>
      </c>
      <c r="Y1988" s="33">
        <f t="shared" si="15"/>
        <v>1.188597759</v>
      </c>
      <c r="Z1988" s="43">
        <v>1.0</v>
      </c>
      <c r="AA1988" s="33">
        <f t="shared" si="16"/>
        <v>2.188597759</v>
      </c>
      <c r="AB1988" s="33">
        <f t="shared" si="17"/>
        <v>0.543086437</v>
      </c>
      <c r="AC1988" s="33">
        <f t="shared" si="18"/>
        <v>0.456913563</v>
      </c>
      <c r="AD1988" s="33">
        <f t="shared" si="19"/>
        <v>0.009146480411</v>
      </c>
      <c r="AE1988" s="34">
        <f t="shared" si="23"/>
        <v>0</v>
      </c>
      <c r="AF1988" s="34">
        <f t="shared" si="24"/>
        <v>0</v>
      </c>
      <c r="AG1988" s="34">
        <f t="shared" si="25"/>
        <v>0</v>
      </c>
      <c r="AH1988" s="34">
        <f t="shared" si="26"/>
        <v>0</v>
      </c>
      <c r="AI1988" s="34">
        <f t="shared" si="28"/>
        <v>0</v>
      </c>
      <c r="AJ1988" s="34">
        <f t="shared" si="29"/>
        <v>0</v>
      </c>
      <c r="AK1988" s="34">
        <f t="shared" si="27"/>
        <v>0</v>
      </c>
      <c r="AL1988" s="36">
        <f t="shared" si="34"/>
        <v>0</v>
      </c>
      <c r="AM1988" s="36">
        <f t="shared" si="35"/>
        <v>0</v>
      </c>
      <c r="AN1988" s="46">
        <f t="shared" si="36"/>
        <v>0</v>
      </c>
      <c r="AO1988" s="36">
        <f t="shared" si="37"/>
        <v>0</v>
      </c>
      <c r="AP1988" s="36">
        <f t="shared" si="39"/>
        <v>0</v>
      </c>
      <c r="AQ1988" s="36">
        <f t="shared" si="40"/>
        <v>0</v>
      </c>
      <c r="AR1988" s="36">
        <f t="shared" si="38"/>
        <v>0</v>
      </c>
      <c r="AS1988" s="38">
        <f t="shared" si="45"/>
        <v>0</v>
      </c>
      <c r="AT1988" s="38">
        <f t="shared" si="46"/>
        <v>0</v>
      </c>
      <c r="AU1988" s="38">
        <f t="shared" si="47"/>
        <v>0</v>
      </c>
      <c r="AV1988" s="38">
        <f t="shared" si="48"/>
        <v>0</v>
      </c>
      <c r="AW1988" s="38">
        <f t="shared" si="51"/>
        <v>0</v>
      </c>
      <c r="AX1988" s="38">
        <f t="shared" si="52"/>
        <v>0</v>
      </c>
      <c r="AY1988" s="38">
        <f t="shared" si="49"/>
        <v>0</v>
      </c>
      <c r="AZ1988" s="12">
        <f t="shared" si="30"/>
        <v>133.2577569</v>
      </c>
      <c r="BA1988" s="12">
        <f t="shared" si="41"/>
        <v>105.3362902</v>
      </c>
      <c r="BB1988" s="12">
        <f t="shared" si="53"/>
        <v>132.0858007</v>
      </c>
      <c r="BC1988" s="12">
        <f t="shared" si="50"/>
        <v>0</v>
      </c>
      <c r="BD1988" s="12">
        <f t="shared" si="54"/>
        <v>121.8793051</v>
      </c>
    </row>
    <row r="1989" ht="14.25" customHeight="1">
      <c r="A1989" s="7">
        <v>39405.0</v>
      </c>
      <c r="B1989" s="21" t="s">
        <v>90</v>
      </c>
      <c r="C1989" s="8">
        <v>46.561916</v>
      </c>
      <c r="D1989" s="33">
        <f t="shared" si="5"/>
        <v>0.01254211005</v>
      </c>
      <c r="E1989" s="33">
        <f t="shared" si="7"/>
        <v>0.03458741603</v>
      </c>
      <c r="F1989" s="33">
        <f t="shared" si="9"/>
        <v>0.03188531829</v>
      </c>
      <c r="G1989" s="33">
        <f t="shared" si="11"/>
        <v>0.05493843919</v>
      </c>
      <c r="H1989" s="33">
        <f t="shared" si="20"/>
        <v>1.642868111</v>
      </c>
      <c r="I1989" s="45">
        <f t="shared" si="31"/>
        <v>0.73972858</v>
      </c>
      <c r="J1989" s="45">
        <f t="shared" si="43"/>
        <v>0.9048577683</v>
      </c>
      <c r="K1989" s="21" t="s">
        <v>91</v>
      </c>
      <c r="L1989" s="8">
        <v>18.871868</v>
      </c>
      <c r="M1989" s="33">
        <f t="shared" si="6"/>
        <v>-0.005110442634</v>
      </c>
      <c r="N1989" s="33">
        <f t="shared" si="8"/>
        <v>0.04076143769</v>
      </c>
      <c r="O1989" s="33">
        <f t="shared" si="10"/>
        <v>0.03248244666</v>
      </c>
      <c r="P1989" s="33">
        <f t="shared" si="12"/>
        <v>0.05147681375</v>
      </c>
      <c r="Q1989" s="45">
        <f t="shared" si="21"/>
        <v>1.684517623</v>
      </c>
      <c r="R1989" s="45">
        <f t="shared" si="32"/>
        <v>0.450141289</v>
      </c>
      <c r="S1989" s="45">
        <f t="shared" si="44"/>
        <v>0.2882822763</v>
      </c>
      <c r="T1989" s="33">
        <f t="shared" si="22"/>
        <v>-0.04164951139</v>
      </c>
      <c r="U1989" s="33">
        <f t="shared" si="33"/>
        <v>0.289587291</v>
      </c>
      <c r="V1989" s="33">
        <f t="shared" si="42"/>
        <v>0.616575492</v>
      </c>
      <c r="W1989" s="44">
        <f t="shared" si="13"/>
        <v>0.01002014662</v>
      </c>
      <c r="X1989" s="44">
        <f t="shared" si="14"/>
        <v>0.01189662306</v>
      </c>
      <c r="Y1989" s="33">
        <f t="shared" si="15"/>
        <v>1.187270358</v>
      </c>
      <c r="Z1989" s="43">
        <v>1.0</v>
      </c>
      <c r="AA1989" s="33">
        <f t="shared" si="16"/>
        <v>2.187270358</v>
      </c>
      <c r="AB1989" s="33">
        <f t="shared" si="17"/>
        <v>0.5428091473</v>
      </c>
      <c r="AC1989" s="33">
        <f t="shared" si="18"/>
        <v>0.4571908527</v>
      </c>
      <c r="AD1989" s="33">
        <f t="shared" si="19"/>
        <v>-0.005331365868</v>
      </c>
      <c r="AE1989" s="34">
        <f t="shared" si="23"/>
        <v>0</v>
      </c>
      <c r="AF1989" s="34">
        <f t="shared" si="24"/>
        <v>0</v>
      </c>
      <c r="AG1989" s="34">
        <f t="shared" si="25"/>
        <v>0</v>
      </c>
      <c r="AH1989" s="34">
        <f t="shared" si="26"/>
        <v>0</v>
      </c>
      <c r="AI1989" s="34">
        <f t="shared" si="28"/>
        <v>0</v>
      </c>
      <c r="AJ1989" s="34">
        <f t="shared" si="29"/>
        <v>0</v>
      </c>
      <c r="AK1989" s="34">
        <f t="shared" si="27"/>
        <v>0</v>
      </c>
      <c r="AL1989" s="36">
        <f t="shared" si="34"/>
        <v>0</v>
      </c>
      <c r="AM1989" s="36">
        <f t="shared" si="35"/>
        <v>0</v>
      </c>
      <c r="AN1989" s="46">
        <f t="shared" si="36"/>
        <v>0</v>
      </c>
      <c r="AO1989" s="36">
        <f t="shared" si="37"/>
        <v>0</v>
      </c>
      <c r="AP1989" s="36">
        <f t="shared" si="39"/>
        <v>0</v>
      </c>
      <c r="AQ1989" s="36">
        <f t="shared" si="40"/>
        <v>0</v>
      </c>
      <c r="AR1989" s="36">
        <f t="shared" si="38"/>
        <v>0</v>
      </c>
      <c r="AS1989" s="38">
        <f t="shared" si="45"/>
        <v>0</v>
      </c>
      <c r="AT1989" s="38">
        <f t="shared" si="46"/>
        <v>0</v>
      </c>
      <c r="AU1989" s="38">
        <f t="shared" si="47"/>
        <v>0</v>
      </c>
      <c r="AV1989" s="38">
        <f t="shared" si="48"/>
        <v>0</v>
      </c>
      <c r="AW1989" s="38">
        <f t="shared" si="51"/>
        <v>0</v>
      </c>
      <c r="AX1989" s="38">
        <f t="shared" si="52"/>
        <v>0</v>
      </c>
      <c r="AY1989" s="38">
        <f t="shared" si="49"/>
        <v>0</v>
      </c>
      <c r="AZ1989" s="12">
        <f t="shared" si="30"/>
        <v>133.2577569</v>
      </c>
      <c r="BA1989" s="12">
        <f t="shared" si="41"/>
        <v>105.3362902</v>
      </c>
      <c r="BB1989" s="12">
        <f t="shared" si="53"/>
        <v>132.0858007</v>
      </c>
      <c r="BC1989" s="12">
        <f t="shared" si="50"/>
        <v>0</v>
      </c>
      <c r="BD1989" s="12">
        <f t="shared" si="54"/>
        <v>121.8793051</v>
      </c>
    </row>
    <row r="1990" ht="14.25" customHeight="1">
      <c r="A1990" s="7">
        <v>39406.0</v>
      </c>
      <c r="B1990" s="21" t="s">
        <v>90</v>
      </c>
      <c r="C1990" s="8">
        <v>46.413067</v>
      </c>
      <c r="D1990" s="33">
        <f t="shared" si="5"/>
        <v>-0.003196797142</v>
      </c>
      <c r="E1990" s="33">
        <f t="shared" si="7"/>
        <v>0.0204521507</v>
      </c>
      <c r="F1990" s="33">
        <f t="shared" si="9"/>
        <v>0.01836979534</v>
      </c>
      <c r="G1990" s="33">
        <f t="shared" si="11"/>
        <v>0.04627382962</v>
      </c>
      <c r="H1990" s="33">
        <f t="shared" si="20"/>
        <v>0.7650545457</v>
      </c>
      <c r="I1990" s="45">
        <f t="shared" si="31"/>
        <v>0.180434702</v>
      </c>
      <c r="J1990" s="45">
        <f t="shared" si="43"/>
        <v>0.6097780636</v>
      </c>
      <c r="K1990" s="21" t="s">
        <v>91</v>
      </c>
      <c r="L1990" s="8">
        <v>19.020308</v>
      </c>
      <c r="M1990" s="33">
        <f t="shared" si="6"/>
        <v>0.007865676042</v>
      </c>
      <c r="N1990" s="33">
        <f t="shared" si="8"/>
        <v>0.0286698962</v>
      </c>
      <c r="O1990" s="33">
        <f t="shared" si="10"/>
        <v>0.02917585127</v>
      </c>
      <c r="P1990" s="33">
        <f t="shared" si="12"/>
        <v>0.05087895595</v>
      </c>
      <c r="Q1990" s="45">
        <f t="shared" si="21"/>
        <v>0.9399718687</v>
      </c>
      <c r="R1990" s="45">
        <f t="shared" si="32"/>
        <v>0.2884266698</v>
      </c>
      <c r="S1990" s="45">
        <f t="shared" si="44"/>
        <v>0.2538376381</v>
      </c>
      <c r="T1990" s="33">
        <f t="shared" si="22"/>
        <v>-0.174917323</v>
      </c>
      <c r="U1990" s="33">
        <f t="shared" si="33"/>
        <v>-0.1079919678</v>
      </c>
      <c r="V1990" s="33">
        <f t="shared" si="42"/>
        <v>0.3559404255</v>
      </c>
      <c r="W1990" s="44">
        <f t="shared" si="13"/>
        <v>0.01008878418</v>
      </c>
      <c r="X1990" s="44">
        <f t="shared" si="14"/>
        <v>0.01188244275</v>
      </c>
      <c r="Y1990" s="33">
        <f t="shared" si="15"/>
        <v>1.177787386</v>
      </c>
      <c r="Z1990" s="43">
        <v>1.0</v>
      </c>
      <c r="AA1990" s="33">
        <f t="shared" si="16"/>
        <v>2.177787386</v>
      </c>
      <c r="AB1990" s="33">
        <f t="shared" si="17"/>
        <v>0.5408183525</v>
      </c>
      <c r="AC1990" s="33">
        <f t="shared" si="18"/>
        <v>0.4591816475</v>
      </c>
      <c r="AD1990" s="33">
        <f t="shared" si="19"/>
        <v>0.00539465071</v>
      </c>
      <c r="AE1990" s="34">
        <f t="shared" si="23"/>
        <v>0</v>
      </c>
      <c r="AF1990" s="34">
        <f t="shared" si="24"/>
        <v>0</v>
      </c>
      <c r="AG1990" s="34">
        <f t="shared" si="25"/>
        <v>0</v>
      </c>
      <c r="AH1990" s="34">
        <f t="shared" si="26"/>
        <v>0</v>
      </c>
      <c r="AI1990" s="34">
        <f t="shared" si="28"/>
        <v>0</v>
      </c>
      <c r="AJ1990" s="34">
        <f t="shared" si="29"/>
        <v>0</v>
      </c>
      <c r="AK1990" s="34">
        <f t="shared" si="27"/>
        <v>0</v>
      </c>
      <c r="AL1990" s="36">
        <f t="shared" si="34"/>
        <v>0</v>
      </c>
      <c r="AM1990" s="36">
        <f t="shared" si="35"/>
        <v>0</v>
      </c>
      <c r="AN1990" s="46">
        <f t="shared" si="36"/>
        <v>0</v>
      </c>
      <c r="AO1990" s="36">
        <f t="shared" si="37"/>
        <v>0</v>
      </c>
      <c r="AP1990" s="36">
        <f t="shared" si="39"/>
        <v>0</v>
      </c>
      <c r="AQ1990" s="36">
        <f t="shared" si="40"/>
        <v>0</v>
      </c>
      <c r="AR1990" s="36">
        <f t="shared" si="38"/>
        <v>0</v>
      </c>
      <c r="AS1990" s="38">
        <f t="shared" si="45"/>
        <v>0</v>
      </c>
      <c r="AT1990" s="38">
        <f t="shared" si="46"/>
        <v>0</v>
      </c>
      <c r="AU1990" s="38">
        <f t="shared" si="47"/>
        <v>0</v>
      </c>
      <c r="AV1990" s="38">
        <f t="shared" si="48"/>
        <v>0</v>
      </c>
      <c r="AW1990" s="38">
        <f t="shared" si="51"/>
        <v>0</v>
      </c>
      <c r="AX1990" s="38">
        <f t="shared" si="52"/>
        <v>0</v>
      </c>
      <c r="AY1990" s="38">
        <f t="shared" si="49"/>
        <v>0</v>
      </c>
      <c r="AZ1990" s="12">
        <f t="shared" si="30"/>
        <v>133.2577569</v>
      </c>
      <c r="BA1990" s="12">
        <f t="shared" si="41"/>
        <v>105.3362902</v>
      </c>
      <c r="BB1990" s="12">
        <f t="shared" si="53"/>
        <v>132.0858007</v>
      </c>
      <c r="BC1990" s="12">
        <f t="shared" si="50"/>
        <v>0</v>
      </c>
      <c r="BD1990" s="12">
        <f t="shared" si="54"/>
        <v>121.8793051</v>
      </c>
    </row>
    <row r="1991" ht="14.25" customHeight="1">
      <c r="A1991" s="7">
        <v>39407.0</v>
      </c>
      <c r="B1991" s="21" t="s">
        <v>90</v>
      </c>
      <c r="C1991" s="8">
        <v>46.537125</v>
      </c>
      <c r="D1991" s="33">
        <f t="shared" si="5"/>
        <v>0.002672911058</v>
      </c>
      <c r="E1991" s="33">
        <f t="shared" si="7"/>
        <v>0.01323286801</v>
      </c>
      <c r="F1991" s="33">
        <f t="shared" si="9"/>
        <v>0.03732408508</v>
      </c>
      <c r="G1991" s="33">
        <f t="shared" si="11"/>
        <v>0.04512550882</v>
      </c>
      <c r="H1991" s="33">
        <f t="shared" si="20"/>
        <v>0.3208116639</v>
      </c>
      <c r="I1991" s="45">
        <f t="shared" si="31"/>
        <v>0.9255339984</v>
      </c>
      <c r="J1991" s="45">
        <f t="shared" si="43"/>
        <v>0.5639242559</v>
      </c>
      <c r="K1991" s="21" t="s">
        <v>91</v>
      </c>
      <c r="L1991" s="8">
        <v>18.856728</v>
      </c>
      <c r="M1991" s="33">
        <f t="shared" si="6"/>
        <v>-0.008600281341</v>
      </c>
      <c r="N1991" s="33">
        <f t="shared" si="8"/>
        <v>0.01450455234</v>
      </c>
      <c r="O1991" s="33">
        <f t="shared" si="10"/>
        <v>0.03819217067</v>
      </c>
      <c r="P1991" s="33">
        <f t="shared" si="12"/>
        <v>0.03439703635</v>
      </c>
      <c r="Q1991" s="45">
        <f t="shared" si="21"/>
        <v>0.1111023225</v>
      </c>
      <c r="R1991" s="45">
        <f t="shared" si="32"/>
        <v>0.6430791084</v>
      </c>
      <c r="S1991" s="45">
        <f t="shared" si="44"/>
        <v>-0.3897194319</v>
      </c>
      <c r="T1991" s="33">
        <f t="shared" si="22"/>
        <v>0.2097093414</v>
      </c>
      <c r="U1991" s="33">
        <f t="shared" si="33"/>
        <v>0.2824548901</v>
      </c>
      <c r="V1991" s="33">
        <f t="shared" si="42"/>
        <v>0.9536436878</v>
      </c>
      <c r="W1991" s="44">
        <f t="shared" si="13"/>
        <v>0.01008338838</v>
      </c>
      <c r="X1991" s="44">
        <f t="shared" si="14"/>
        <v>0.01208078042</v>
      </c>
      <c r="Y1991" s="33">
        <f t="shared" si="15"/>
        <v>1.198087385</v>
      </c>
      <c r="Z1991" s="43">
        <v>1.0</v>
      </c>
      <c r="AA1991" s="33">
        <f t="shared" si="16"/>
        <v>2.198087385</v>
      </c>
      <c r="AB1991" s="33">
        <f t="shared" si="17"/>
        <v>0.5450590331</v>
      </c>
      <c r="AC1991" s="33">
        <f t="shared" si="18"/>
        <v>0.4549409669</v>
      </c>
      <c r="AD1991" s="33">
        <f t="shared" si="19"/>
        <v>0.003048691746</v>
      </c>
      <c r="AE1991" s="34">
        <f t="shared" si="23"/>
        <v>0</v>
      </c>
      <c r="AF1991" s="34">
        <f t="shared" si="24"/>
        <v>0</v>
      </c>
      <c r="AG1991" s="34">
        <f t="shared" si="25"/>
        <v>0</v>
      </c>
      <c r="AH1991" s="34">
        <f t="shared" si="26"/>
        <v>0</v>
      </c>
      <c r="AI1991" s="34">
        <f t="shared" si="28"/>
        <v>0</v>
      </c>
      <c r="AJ1991" s="34">
        <f t="shared" si="29"/>
        <v>0</v>
      </c>
      <c r="AK1991" s="34">
        <f t="shared" si="27"/>
        <v>0</v>
      </c>
      <c r="AL1991" s="36">
        <f t="shared" si="34"/>
        <v>0</v>
      </c>
      <c r="AM1991" s="36">
        <f t="shared" si="35"/>
        <v>0</v>
      </c>
      <c r="AN1991" s="46">
        <f t="shared" si="36"/>
        <v>0</v>
      </c>
      <c r="AO1991" s="36">
        <f t="shared" si="37"/>
        <v>0</v>
      </c>
      <c r="AP1991" s="36">
        <f t="shared" si="39"/>
        <v>0</v>
      </c>
      <c r="AQ1991" s="36">
        <f t="shared" si="40"/>
        <v>0</v>
      </c>
      <c r="AR1991" s="36">
        <f t="shared" si="38"/>
        <v>0</v>
      </c>
      <c r="AS1991" s="38">
        <f t="shared" si="45"/>
        <v>0</v>
      </c>
      <c r="AT1991" s="38">
        <f t="shared" si="46"/>
        <v>0</v>
      </c>
      <c r="AU1991" s="38">
        <f t="shared" si="47"/>
        <v>0</v>
      </c>
      <c r="AV1991" s="38">
        <f t="shared" si="48"/>
        <v>0</v>
      </c>
      <c r="AW1991" s="38">
        <f t="shared" si="51"/>
        <v>0</v>
      </c>
      <c r="AX1991" s="38">
        <f t="shared" si="52"/>
        <v>0</v>
      </c>
      <c r="AY1991" s="38">
        <f t="shared" si="49"/>
        <v>0</v>
      </c>
      <c r="AZ1991" s="12">
        <f t="shared" si="30"/>
        <v>133.2577569</v>
      </c>
      <c r="BA1991" s="12">
        <f t="shared" si="41"/>
        <v>105.3362902</v>
      </c>
      <c r="BB1991" s="12">
        <f t="shared" si="53"/>
        <v>132.0858007</v>
      </c>
      <c r="BC1991" s="12">
        <f t="shared" si="50"/>
        <v>0</v>
      </c>
      <c r="BD1991" s="12">
        <f t="shared" si="54"/>
        <v>121.8793051</v>
      </c>
    </row>
    <row r="1992" ht="14.25" customHeight="1">
      <c r="A1992" s="7">
        <v>39409.0</v>
      </c>
      <c r="B1992" s="21" t="s">
        <v>90</v>
      </c>
      <c r="C1992" s="8">
        <v>46.828609</v>
      </c>
      <c r="D1992" s="33">
        <f t="shared" si="5"/>
        <v>0.006263472443</v>
      </c>
      <c r="E1992" s="33">
        <f t="shared" si="7"/>
        <v>0.02623030984</v>
      </c>
      <c r="F1992" s="33">
        <f t="shared" si="9"/>
        <v>0.02734706691</v>
      </c>
      <c r="G1992" s="33">
        <f t="shared" si="11"/>
        <v>0.04904170341</v>
      </c>
      <c r="H1992" s="33">
        <f t="shared" si="20"/>
        <v>1.061563107</v>
      </c>
      <c r="I1992" s="45">
        <f t="shared" si="31"/>
        <v>0.5028683474</v>
      </c>
      <c r="J1992" s="45">
        <f t="shared" si="43"/>
        <v>0.6801365543</v>
      </c>
      <c r="K1992" s="21" t="s">
        <v>91</v>
      </c>
      <c r="L1992" s="8">
        <v>18.871868</v>
      </c>
      <c r="M1992" s="33">
        <f t="shared" si="6"/>
        <v>0.0008028964516</v>
      </c>
      <c r="N1992" s="33">
        <f t="shared" si="8"/>
        <v>0.00564930325</v>
      </c>
      <c r="O1992" s="33">
        <f t="shared" si="10"/>
        <v>0.01350230599</v>
      </c>
      <c r="P1992" s="33">
        <f t="shared" si="12"/>
        <v>0.01631309168</v>
      </c>
      <c r="Q1992" s="45">
        <f t="shared" si="21"/>
        <v>-0.4231624631</v>
      </c>
      <c r="R1992" s="45">
        <f t="shared" si="32"/>
        <v>-0.4371630799</v>
      </c>
      <c r="S1992" s="45">
        <f t="shared" si="44"/>
        <v>-1.095742153</v>
      </c>
      <c r="T1992" s="33">
        <f t="shared" si="22"/>
        <v>1.48472557</v>
      </c>
      <c r="U1992" s="33">
        <f t="shared" si="33"/>
        <v>0.9400314273</v>
      </c>
      <c r="V1992" s="33">
        <f t="shared" si="42"/>
        <v>1.775878707</v>
      </c>
      <c r="W1992" s="44">
        <f t="shared" si="13"/>
        <v>0.01012318565</v>
      </c>
      <c r="X1992" s="44">
        <f t="shared" si="14"/>
        <v>0.01141126196</v>
      </c>
      <c r="Y1992" s="33">
        <f t="shared" si="15"/>
        <v>1.127240214</v>
      </c>
      <c r="Z1992" s="43">
        <v>1.0</v>
      </c>
      <c r="AA1992" s="33">
        <f t="shared" si="16"/>
        <v>2.127240214</v>
      </c>
      <c r="AB1992" s="33">
        <f t="shared" si="17"/>
        <v>0.529907345</v>
      </c>
      <c r="AC1992" s="33">
        <f t="shared" si="18"/>
        <v>0.470092655</v>
      </c>
      <c r="AD1992" s="33">
        <f t="shared" si="19"/>
        <v>-0.001453819685</v>
      </c>
      <c r="AE1992" s="34">
        <f t="shared" si="23"/>
        <v>-1</v>
      </c>
      <c r="AF1992" s="34">
        <f t="shared" si="24"/>
        <v>0</v>
      </c>
      <c r="AG1992" s="34">
        <f t="shared" si="25"/>
        <v>0</v>
      </c>
      <c r="AH1992" s="34">
        <f t="shared" si="26"/>
        <v>1</v>
      </c>
      <c r="AI1992" s="34">
        <f t="shared" si="28"/>
        <v>0</v>
      </c>
      <c r="AJ1992" s="34">
        <f t="shared" si="29"/>
        <v>-1</v>
      </c>
      <c r="AK1992" s="34">
        <f t="shared" si="27"/>
        <v>0.001453819685</v>
      </c>
      <c r="AL1992" s="36">
        <f t="shared" si="34"/>
        <v>0</v>
      </c>
      <c r="AM1992" s="36">
        <f t="shared" si="35"/>
        <v>0</v>
      </c>
      <c r="AN1992" s="46">
        <f t="shared" si="36"/>
        <v>0</v>
      </c>
      <c r="AO1992" s="36">
        <f t="shared" si="37"/>
        <v>0</v>
      </c>
      <c r="AP1992" s="36">
        <f t="shared" si="39"/>
        <v>0</v>
      </c>
      <c r="AQ1992" s="36">
        <f t="shared" si="40"/>
        <v>0</v>
      </c>
      <c r="AR1992" s="36">
        <f t="shared" si="38"/>
        <v>0</v>
      </c>
      <c r="AS1992" s="38">
        <f t="shared" si="45"/>
        <v>-1</v>
      </c>
      <c r="AT1992" s="38">
        <f t="shared" si="46"/>
        <v>0</v>
      </c>
      <c r="AU1992" s="38">
        <f t="shared" si="47"/>
        <v>0</v>
      </c>
      <c r="AV1992" s="38">
        <f t="shared" si="48"/>
        <v>1</v>
      </c>
      <c r="AW1992" s="38">
        <f t="shared" si="51"/>
        <v>0</v>
      </c>
      <c r="AX1992" s="38">
        <f t="shared" si="52"/>
        <v>-1</v>
      </c>
      <c r="AY1992" s="38">
        <f t="shared" si="49"/>
        <v>0.001453819685</v>
      </c>
      <c r="AZ1992" s="12">
        <f t="shared" si="30"/>
        <v>133.4514896</v>
      </c>
      <c r="BA1992" s="12">
        <f t="shared" si="41"/>
        <v>105.3362902</v>
      </c>
      <c r="BB1992" s="12">
        <f t="shared" si="53"/>
        <v>132.2778296</v>
      </c>
      <c r="BC1992" s="12">
        <f t="shared" si="50"/>
        <v>0.0009692131237</v>
      </c>
      <c r="BD1992" s="12">
        <f t="shared" si="54"/>
        <v>121.9974321</v>
      </c>
    </row>
    <row r="1993" ht="14.25" customHeight="1">
      <c r="A1993" s="7">
        <v>39412.0</v>
      </c>
      <c r="B1993" s="21" t="s">
        <v>90</v>
      </c>
      <c r="C1993" s="8">
        <v>46.320045</v>
      </c>
      <c r="D1993" s="33">
        <f t="shared" si="5"/>
        <v>-0.01086011331</v>
      </c>
      <c r="E1993" s="33">
        <f t="shared" si="7"/>
        <v>0.007282348557</v>
      </c>
      <c r="F1993" s="33">
        <f t="shared" si="9"/>
        <v>0.01646710217</v>
      </c>
      <c r="G1993" s="33">
        <f t="shared" si="11"/>
        <v>0.03248531791</v>
      </c>
      <c r="H1993" s="33">
        <f t="shared" si="20"/>
        <v>-0.08509923698</v>
      </c>
      <c r="I1993" s="45">
        <f t="shared" si="31"/>
        <v>0.06120231695</v>
      </c>
      <c r="J1993" s="45">
        <f t="shared" si="43"/>
        <v>0.1327563167</v>
      </c>
      <c r="K1993" s="21" t="s">
        <v>91</v>
      </c>
      <c r="L1993" s="8">
        <v>18.699203</v>
      </c>
      <c r="M1993" s="33">
        <f t="shared" si="6"/>
        <v>-0.009149332753</v>
      </c>
      <c r="N1993" s="33">
        <f t="shared" si="8"/>
        <v>-0.01421301825</v>
      </c>
      <c r="O1993" s="33">
        <f t="shared" si="10"/>
        <v>0.01479509491</v>
      </c>
      <c r="P1993" s="33">
        <f t="shared" si="12"/>
        <v>0.00259855669</v>
      </c>
      <c r="Q1993" s="45">
        <f t="shared" si="21"/>
        <v>-1.595814324</v>
      </c>
      <c r="R1993" s="45">
        <f t="shared" si="32"/>
        <v>-0.4006611524</v>
      </c>
      <c r="S1993" s="45">
        <f t="shared" si="44"/>
        <v>-1.648185216</v>
      </c>
      <c r="T1993" s="33">
        <f t="shared" si="22"/>
        <v>1.510715087</v>
      </c>
      <c r="U1993" s="33">
        <f t="shared" si="33"/>
        <v>0.4618634693</v>
      </c>
      <c r="V1993" s="33">
        <f t="shared" si="42"/>
        <v>1.780941533</v>
      </c>
      <c r="W1993" s="44">
        <f t="shared" si="13"/>
        <v>0.01052572171</v>
      </c>
      <c r="X1993" s="44">
        <f t="shared" si="14"/>
        <v>0.01159142028</v>
      </c>
      <c r="Y1993" s="33">
        <f t="shared" si="15"/>
        <v>1.101247079</v>
      </c>
      <c r="Z1993" s="43">
        <v>1.0</v>
      </c>
      <c r="AA1993" s="33">
        <f t="shared" si="16"/>
        <v>2.101247079</v>
      </c>
      <c r="AB1993" s="33">
        <f t="shared" si="17"/>
        <v>0.5240921403</v>
      </c>
      <c r="AC1993" s="33">
        <f t="shared" si="18"/>
        <v>0.4759078597</v>
      </c>
      <c r="AD1993" s="33">
        <f t="shared" si="19"/>
        <v>-0.00100598671</v>
      </c>
      <c r="AE1993" s="34">
        <f t="shared" si="23"/>
        <v>-1</v>
      </c>
      <c r="AF1993" s="34">
        <f t="shared" si="24"/>
        <v>0</v>
      </c>
      <c r="AG1993" s="34">
        <f t="shared" si="25"/>
        <v>0</v>
      </c>
      <c r="AH1993" s="34">
        <f t="shared" si="26"/>
        <v>2</v>
      </c>
      <c r="AI1993" s="34">
        <f t="shared" si="28"/>
        <v>0</v>
      </c>
      <c r="AJ1993" s="34">
        <f t="shared" si="29"/>
        <v>-1</v>
      </c>
      <c r="AK1993" s="34">
        <f t="shared" si="27"/>
        <v>0.00100598671</v>
      </c>
      <c r="AL1993" s="36">
        <f t="shared" si="34"/>
        <v>0</v>
      </c>
      <c r="AM1993" s="36">
        <f t="shared" si="35"/>
        <v>0</v>
      </c>
      <c r="AN1993" s="46">
        <f t="shared" si="36"/>
        <v>0</v>
      </c>
      <c r="AO1993" s="36">
        <f t="shared" si="37"/>
        <v>0</v>
      </c>
      <c r="AP1993" s="36">
        <f t="shared" si="39"/>
        <v>0</v>
      </c>
      <c r="AQ1993" s="36">
        <f t="shared" si="40"/>
        <v>0</v>
      </c>
      <c r="AR1993" s="36">
        <f t="shared" si="38"/>
        <v>0</v>
      </c>
      <c r="AS1993" s="38">
        <f t="shared" si="45"/>
        <v>-1</v>
      </c>
      <c r="AT1993" s="38">
        <f t="shared" si="46"/>
        <v>0</v>
      </c>
      <c r="AU1993" s="38">
        <f t="shared" si="47"/>
        <v>0</v>
      </c>
      <c r="AV1993" s="38">
        <f t="shared" si="48"/>
        <v>2</v>
      </c>
      <c r="AW1993" s="38">
        <f t="shared" si="51"/>
        <v>0</v>
      </c>
      <c r="AX1993" s="38">
        <f t="shared" si="52"/>
        <v>-1</v>
      </c>
      <c r="AY1993" s="38">
        <f t="shared" si="49"/>
        <v>0.00100598671</v>
      </c>
      <c r="AZ1993" s="12">
        <f t="shared" si="30"/>
        <v>133.5857401</v>
      </c>
      <c r="BA1993" s="12">
        <f t="shared" si="41"/>
        <v>105.3362902</v>
      </c>
      <c r="BB1993" s="12">
        <f t="shared" si="53"/>
        <v>132.4108994</v>
      </c>
      <c r="BC1993" s="12">
        <f t="shared" si="50"/>
        <v>0.0006706578063</v>
      </c>
      <c r="BD1993" s="12">
        <f t="shared" si="54"/>
        <v>122.0792507</v>
      </c>
    </row>
    <row r="1994" ht="14.25" customHeight="1">
      <c r="A1994" s="7">
        <v>39413.0</v>
      </c>
      <c r="B1994" s="21" t="s">
        <v>90</v>
      </c>
      <c r="C1994" s="8">
        <v>47.08287</v>
      </c>
      <c r="D1994" s="33">
        <f t="shared" si="5"/>
        <v>0.01646857208</v>
      </c>
      <c r="E1994" s="33">
        <f t="shared" si="7"/>
        <v>0.01118841415</v>
      </c>
      <c r="F1994" s="33">
        <f t="shared" si="9"/>
        <v>0.04616280852</v>
      </c>
      <c r="G1994" s="33">
        <f t="shared" si="11"/>
        <v>0.03012257558</v>
      </c>
      <c r="H1994" s="33">
        <f t="shared" si="20"/>
        <v>0.1366093935</v>
      </c>
      <c r="I1994" s="45">
        <f t="shared" si="31"/>
        <v>1.22990564</v>
      </c>
      <c r="J1994" s="45">
        <f t="shared" si="43"/>
        <v>0.04780445381</v>
      </c>
      <c r="K1994" s="21" t="s">
        <v>91</v>
      </c>
      <c r="L1994" s="8">
        <v>19.077858</v>
      </c>
      <c r="M1994" s="33">
        <f t="shared" si="6"/>
        <v>0.02024979353</v>
      </c>
      <c r="N1994" s="33">
        <f t="shared" si="8"/>
        <v>0.01091518868</v>
      </c>
      <c r="O1994" s="33">
        <f t="shared" si="10"/>
        <v>0.05212154515</v>
      </c>
      <c r="P1994" s="33">
        <f t="shared" si="12"/>
        <v>0.0184347239</v>
      </c>
      <c r="Q1994" s="45">
        <f t="shared" si="21"/>
        <v>-0.1312113233</v>
      </c>
      <c r="R1994" s="45">
        <f t="shared" si="32"/>
        <v>1.213361559</v>
      </c>
      <c r="S1994" s="45">
        <f t="shared" si="44"/>
        <v>-1.046336537</v>
      </c>
      <c r="T1994" s="33">
        <f t="shared" si="22"/>
        <v>0.2678207168</v>
      </c>
      <c r="U1994" s="33">
        <f t="shared" si="33"/>
        <v>0.01654408159</v>
      </c>
      <c r="V1994" s="33">
        <f t="shared" si="42"/>
        <v>1.094140991</v>
      </c>
      <c r="W1994" s="44">
        <f t="shared" si="13"/>
        <v>0.0103370374</v>
      </c>
      <c r="X1994" s="44">
        <f t="shared" si="14"/>
        <v>0.01240747187</v>
      </c>
      <c r="Y1994" s="33">
        <f t="shared" si="15"/>
        <v>1.20029283</v>
      </c>
      <c r="Z1994" s="43">
        <v>1.0</v>
      </c>
      <c r="AA1994" s="33">
        <f t="shared" si="16"/>
        <v>2.20029283</v>
      </c>
      <c r="AB1994" s="33">
        <f t="shared" si="17"/>
        <v>0.5455150395</v>
      </c>
      <c r="AC1994" s="33">
        <f t="shared" si="18"/>
        <v>0.4544849605</v>
      </c>
      <c r="AD1994" s="33">
        <f t="shared" si="19"/>
        <v>0.006370328127</v>
      </c>
      <c r="AE1994" s="34">
        <f t="shared" si="23"/>
        <v>0</v>
      </c>
      <c r="AF1994" s="34">
        <f t="shared" si="24"/>
        <v>0</v>
      </c>
      <c r="AG1994" s="34">
        <f t="shared" si="25"/>
        <v>0</v>
      </c>
      <c r="AH1994" s="34">
        <f t="shared" si="26"/>
        <v>3</v>
      </c>
      <c r="AI1994" s="34">
        <f t="shared" si="28"/>
        <v>0</v>
      </c>
      <c r="AJ1994" s="34">
        <f t="shared" si="29"/>
        <v>-1</v>
      </c>
      <c r="AK1994" s="34">
        <f t="shared" si="27"/>
        <v>-0.006370328127</v>
      </c>
      <c r="AL1994" s="36">
        <f t="shared" si="34"/>
        <v>0</v>
      </c>
      <c r="AM1994" s="36">
        <f t="shared" si="35"/>
        <v>0</v>
      </c>
      <c r="AN1994" s="46">
        <f t="shared" si="36"/>
        <v>0</v>
      </c>
      <c r="AO1994" s="36">
        <f t="shared" si="37"/>
        <v>0</v>
      </c>
      <c r="AP1994" s="36">
        <f t="shared" si="39"/>
        <v>0</v>
      </c>
      <c r="AQ1994" s="36">
        <f t="shared" si="40"/>
        <v>0</v>
      </c>
      <c r="AR1994" s="36">
        <f t="shared" si="38"/>
        <v>0</v>
      </c>
      <c r="AS1994" s="38">
        <f t="shared" si="45"/>
        <v>-1</v>
      </c>
      <c r="AT1994" s="38">
        <f t="shared" si="46"/>
        <v>0</v>
      </c>
      <c r="AU1994" s="38">
        <f t="shared" si="47"/>
        <v>0</v>
      </c>
      <c r="AV1994" s="38">
        <f t="shared" si="48"/>
        <v>3</v>
      </c>
      <c r="AW1994" s="38">
        <f t="shared" si="51"/>
        <v>0</v>
      </c>
      <c r="AX1994" s="38">
        <f t="shared" si="52"/>
        <v>-1</v>
      </c>
      <c r="AY1994" s="38">
        <f t="shared" si="49"/>
        <v>-0.006370328127</v>
      </c>
      <c r="AZ1994" s="12">
        <f t="shared" si="30"/>
        <v>132.7347551</v>
      </c>
      <c r="BA1994" s="12">
        <f t="shared" si="41"/>
        <v>105.3362902</v>
      </c>
      <c r="BB1994" s="12">
        <f t="shared" si="53"/>
        <v>131.5673985</v>
      </c>
      <c r="BC1994" s="12">
        <f t="shared" si="50"/>
        <v>-0.004246885418</v>
      </c>
      <c r="BD1994" s="12">
        <f t="shared" si="54"/>
        <v>121.5607941</v>
      </c>
    </row>
    <row r="1995" ht="14.25" customHeight="1">
      <c r="A1995" s="7">
        <v>39414.0</v>
      </c>
      <c r="B1995" s="21" t="s">
        <v>90</v>
      </c>
      <c r="C1995" s="8">
        <v>47.851868</v>
      </c>
      <c r="D1995" s="33">
        <f t="shared" si="5"/>
        <v>0.01633286161</v>
      </c>
      <c r="E1995" s="33">
        <f t="shared" si="7"/>
        <v>0.03099991216</v>
      </c>
      <c r="F1995" s="33">
        <f t="shared" si="9"/>
        <v>0.05208607773</v>
      </c>
      <c r="G1995" s="33">
        <f t="shared" si="11"/>
        <v>0.04496198725</v>
      </c>
      <c r="H1995" s="33">
        <f t="shared" si="20"/>
        <v>1.29348914</v>
      </c>
      <c r="I1995" s="45">
        <f t="shared" si="31"/>
        <v>1.428867834</v>
      </c>
      <c r="J1995" s="45">
        <f t="shared" si="43"/>
        <v>0.5224252478</v>
      </c>
      <c r="K1995" s="21" t="s">
        <v>91</v>
      </c>
      <c r="L1995" s="8">
        <v>19.184458</v>
      </c>
      <c r="M1995" s="33">
        <f t="shared" si="6"/>
        <v>0.005587629387</v>
      </c>
      <c r="N1995" s="33">
        <f t="shared" si="8"/>
        <v>0.00863024931</v>
      </c>
      <c r="O1995" s="33">
        <f t="shared" si="10"/>
        <v>0.03754757386</v>
      </c>
      <c r="P1995" s="33">
        <f t="shared" si="12"/>
        <v>0.02595057126</v>
      </c>
      <c r="Q1995" s="45">
        <f t="shared" si="21"/>
        <v>-0.28016197</v>
      </c>
      <c r="R1995" s="45">
        <f t="shared" si="32"/>
        <v>0.5349813702</v>
      </c>
      <c r="S1995" s="45">
        <f t="shared" si="44"/>
        <v>-0.7629789092</v>
      </c>
      <c r="T1995" s="33">
        <f t="shared" si="22"/>
        <v>1.57365111</v>
      </c>
      <c r="U1995" s="33">
        <f t="shared" si="33"/>
        <v>0.8938864639</v>
      </c>
      <c r="V1995" s="33">
        <f t="shared" si="42"/>
        <v>1.285404157</v>
      </c>
      <c r="W1995" s="44">
        <f t="shared" si="13"/>
        <v>0.01085463156</v>
      </c>
      <c r="X1995" s="44">
        <f t="shared" si="14"/>
        <v>0.01243037225</v>
      </c>
      <c r="Y1995" s="33">
        <f t="shared" si="15"/>
        <v>1.145167588</v>
      </c>
      <c r="Z1995" s="43">
        <v>1.0</v>
      </c>
      <c r="AA1995" s="33">
        <f t="shared" si="16"/>
        <v>2.145167588</v>
      </c>
      <c r="AB1995" s="33">
        <f t="shared" si="17"/>
        <v>0.5338359551</v>
      </c>
      <c r="AC1995" s="33">
        <f t="shared" si="18"/>
        <v>0.4661640449</v>
      </c>
      <c r="AD1995" s="33">
        <f t="shared" si="19"/>
        <v>-0.002809424014</v>
      </c>
      <c r="AE1995" s="34">
        <f t="shared" si="23"/>
        <v>-1</v>
      </c>
      <c r="AF1995" s="34">
        <f t="shared" si="24"/>
        <v>0</v>
      </c>
      <c r="AG1995" s="34">
        <f t="shared" si="25"/>
        <v>0</v>
      </c>
      <c r="AH1995" s="34">
        <f t="shared" si="26"/>
        <v>4</v>
      </c>
      <c r="AI1995" s="34">
        <f t="shared" si="28"/>
        <v>0</v>
      </c>
      <c r="AJ1995" s="34">
        <f t="shared" si="29"/>
        <v>-1</v>
      </c>
      <c r="AK1995" s="34">
        <f t="shared" si="27"/>
        <v>0.002809424014</v>
      </c>
      <c r="AL1995" s="36">
        <f t="shared" si="34"/>
        <v>0</v>
      </c>
      <c r="AM1995" s="36">
        <f t="shared" si="35"/>
        <v>0</v>
      </c>
      <c r="AN1995" s="46">
        <f t="shared" si="36"/>
        <v>0</v>
      </c>
      <c r="AO1995" s="36">
        <f t="shared" si="37"/>
        <v>0</v>
      </c>
      <c r="AP1995" s="36">
        <f t="shared" si="39"/>
        <v>0</v>
      </c>
      <c r="AQ1995" s="36">
        <f t="shared" si="40"/>
        <v>0</v>
      </c>
      <c r="AR1995" s="36">
        <f t="shared" si="38"/>
        <v>0</v>
      </c>
      <c r="AS1995" s="38">
        <f t="shared" si="45"/>
        <v>-1</v>
      </c>
      <c r="AT1995" s="38">
        <f t="shared" si="46"/>
        <v>0</v>
      </c>
      <c r="AU1995" s="38">
        <f t="shared" si="47"/>
        <v>0</v>
      </c>
      <c r="AV1995" s="38">
        <f t="shared" si="48"/>
        <v>4</v>
      </c>
      <c r="AW1995" s="38">
        <f t="shared" si="51"/>
        <v>0</v>
      </c>
      <c r="AX1995" s="38">
        <f t="shared" si="52"/>
        <v>-1</v>
      </c>
      <c r="AY1995" s="38">
        <f t="shared" si="49"/>
        <v>0.002809424014</v>
      </c>
      <c r="AZ1995" s="12">
        <f t="shared" si="30"/>
        <v>133.1076633</v>
      </c>
      <c r="BA1995" s="12">
        <f t="shared" si="41"/>
        <v>105.3362902</v>
      </c>
      <c r="BB1995" s="12">
        <f t="shared" si="53"/>
        <v>131.9370271</v>
      </c>
      <c r="BC1995" s="12">
        <f t="shared" si="50"/>
        <v>0.001872949343</v>
      </c>
      <c r="BD1995" s="12">
        <f t="shared" si="54"/>
        <v>121.7884713</v>
      </c>
    </row>
    <row r="1996" ht="14.25" customHeight="1">
      <c r="A1996" s="7">
        <v>39415.0</v>
      </c>
      <c r="B1996" s="21" t="s">
        <v>90</v>
      </c>
      <c r="C1996" s="8">
        <v>47.467373</v>
      </c>
      <c r="D1996" s="33">
        <f t="shared" si="5"/>
        <v>-0.008035109518</v>
      </c>
      <c r="E1996" s="33">
        <f t="shared" si="7"/>
        <v>0.01998937407</v>
      </c>
      <c r="F1996" s="33">
        <f t="shared" si="9"/>
        <v>0.03348675884</v>
      </c>
      <c r="G1996" s="33">
        <f t="shared" si="11"/>
        <v>0.03825336565</v>
      </c>
      <c r="H1996" s="33">
        <f t="shared" si="20"/>
        <v>0.6116457819</v>
      </c>
      <c r="I1996" s="45">
        <f t="shared" si="31"/>
        <v>0.6407886403</v>
      </c>
      <c r="J1996" s="45">
        <f t="shared" si="43"/>
        <v>0.2841704208</v>
      </c>
      <c r="K1996" s="21" t="s">
        <v>91</v>
      </c>
      <c r="L1996" s="8">
        <v>19.12355</v>
      </c>
      <c r="M1996" s="33">
        <f t="shared" si="6"/>
        <v>-0.003174861651</v>
      </c>
      <c r="N1996" s="33">
        <f t="shared" si="8"/>
        <v>0.01414996281</v>
      </c>
      <c r="O1996" s="33">
        <f t="shared" si="10"/>
        <v>0.02885975403</v>
      </c>
      <c r="P1996" s="33">
        <f t="shared" si="12"/>
        <v>0.02219624919</v>
      </c>
      <c r="Q1996" s="45">
        <f t="shared" si="21"/>
        <v>0.03987935787</v>
      </c>
      <c r="R1996" s="45">
        <f t="shared" si="32"/>
        <v>0.1229198633</v>
      </c>
      <c r="S1996" s="45">
        <f t="shared" si="44"/>
        <v>-0.9452253459</v>
      </c>
      <c r="T1996" s="33">
        <f t="shared" si="22"/>
        <v>0.571766424</v>
      </c>
      <c r="U1996" s="33">
        <f t="shared" si="33"/>
        <v>0.5178687769</v>
      </c>
      <c r="V1996" s="33">
        <f t="shared" si="42"/>
        <v>1.229395767</v>
      </c>
      <c r="W1996" s="44">
        <f t="shared" si="13"/>
        <v>0.01106783434</v>
      </c>
      <c r="X1996" s="44">
        <f t="shared" si="14"/>
        <v>0.01247073057</v>
      </c>
      <c r="Y1996" s="33">
        <f t="shared" si="15"/>
        <v>1.126754357</v>
      </c>
      <c r="Z1996" s="43">
        <v>1.0</v>
      </c>
      <c r="AA1996" s="33">
        <f t="shared" si="16"/>
        <v>2.126754357</v>
      </c>
      <c r="AB1996" s="33">
        <f t="shared" si="17"/>
        <v>0.5297999524</v>
      </c>
      <c r="AC1996" s="33">
        <f t="shared" si="18"/>
        <v>0.4702000476</v>
      </c>
      <c r="AD1996" s="33">
        <f t="shared" si="19"/>
        <v>0.009597103272</v>
      </c>
      <c r="AE1996" s="34">
        <f t="shared" si="23"/>
        <v>0</v>
      </c>
      <c r="AF1996" s="34">
        <f t="shared" si="24"/>
        <v>0</v>
      </c>
      <c r="AG1996" s="34">
        <f t="shared" si="25"/>
        <v>0</v>
      </c>
      <c r="AH1996" s="34">
        <f t="shared" si="26"/>
        <v>5</v>
      </c>
      <c r="AI1996" s="34">
        <f t="shared" si="28"/>
        <v>0</v>
      </c>
      <c r="AJ1996" s="34">
        <f t="shared" si="29"/>
        <v>-1</v>
      </c>
      <c r="AK1996" s="34">
        <f t="shared" si="27"/>
        <v>-0.009597103272</v>
      </c>
      <c r="AL1996" s="36">
        <f t="shared" si="34"/>
        <v>0</v>
      </c>
      <c r="AM1996" s="36">
        <f t="shared" si="35"/>
        <v>0</v>
      </c>
      <c r="AN1996" s="46">
        <f t="shared" si="36"/>
        <v>0</v>
      </c>
      <c r="AO1996" s="36">
        <f t="shared" si="37"/>
        <v>0</v>
      </c>
      <c r="AP1996" s="36">
        <f t="shared" si="39"/>
        <v>0</v>
      </c>
      <c r="AQ1996" s="36">
        <f t="shared" si="40"/>
        <v>0</v>
      </c>
      <c r="AR1996" s="36">
        <f t="shared" si="38"/>
        <v>0</v>
      </c>
      <c r="AS1996" s="38">
        <f t="shared" si="45"/>
        <v>-1</v>
      </c>
      <c r="AT1996" s="38">
        <f t="shared" si="46"/>
        <v>0</v>
      </c>
      <c r="AU1996" s="38">
        <f t="shared" si="47"/>
        <v>0</v>
      </c>
      <c r="AV1996" s="38">
        <f t="shared" si="48"/>
        <v>5</v>
      </c>
      <c r="AW1996" s="38">
        <f t="shared" si="51"/>
        <v>0</v>
      </c>
      <c r="AX1996" s="38">
        <f t="shared" si="52"/>
        <v>-1</v>
      </c>
      <c r="AY1996" s="38">
        <f t="shared" si="49"/>
        <v>-0.009597103272</v>
      </c>
      <c r="AZ1996" s="12">
        <f t="shared" si="30"/>
        <v>131.8302153</v>
      </c>
      <c r="BA1996" s="12">
        <f t="shared" si="41"/>
        <v>105.3362902</v>
      </c>
      <c r="BB1996" s="12">
        <f t="shared" si="53"/>
        <v>130.6708138</v>
      </c>
      <c r="BC1996" s="12">
        <f t="shared" si="50"/>
        <v>-0.006398068848</v>
      </c>
      <c r="BD1996" s="12">
        <f t="shared" si="54"/>
        <v>121.0092602</v>
      </c>
    </row>
    <row r="1997" ht="14.25" customHeight="1">
      <c r="A1997" s="7">
        <v>39416.0</v>
      </c>
      <c r="B1997" s="21" t="s">
        <v>90</v>
      </c>
      <c r="C1997" s="8">
        <v>47.864258</v>
      </c>
      <c r="D1997" s="33">
        <f t="shared" si="5"/>
        <v>0.008361216872</v>
      </c>
      <c r="E1997" s="33">
        <f t="shared" si="7"/>
        <v>0.02211573271</v>
      </c>
      <c r="F1997" s="33">
        <f t="shared" si="9"/>
        <v>0.04892614508</v>
      </c>
      <c r="G1997" s="33">
        <f t="shared" si="11"/>
        <v>0.06616963139</v>
      </c>
      <c r="H1997" s="33">
        <f t="shared" si="20"/>
        <v>0.7255226019</v>
      </c>
      <c r="I1997" s="45">
        <f t="shared" si="31"/>
        <v>1.230064743</v>
      </c>
      <c r="J1997" s="45">
        <f t="shared" si="43"/>
        <v>1.178579992</v>
      </c>
      <c r="K1997" s="21" t="s">
        <v>91</v>
      </c>
      <c r="L1997" s="8">
        <v>18.913389</v>
      </c>
      <c r="M1997" s="33">
        <f t="shared" si="6"/>
        <v>-0.01098964366</v>
      </c>
      <c r="N1997" s="33">
        <f t="shared" si="8"/>
        <v>0.002200153159</v>
      </c>
      <c r="O1997" s="33">
        <f t="shared" si="10"/>
        <v>0.007861885742</v>
      </c>
      <c r="P1997" s="33">
        <f t="shared" si="12"/>
        <v>0.02523924151</v>
      </c>
      <c r="Q1997" s="45">
        <f t="shared" si="21"/>
        <v>-0.6639952054</v>
      </c>
      <c r="R1997" s="45">
        <f t="shared" si="32"/>
        <v>-0.8568807652</v>
      </c>
      <c r="S1997" s="45">
        <f t="shared" si="44"/>
        <v>-0.8848946866</v>
      </c>
      <c r="T1997" s="33">
        <f t="shared" si="22"/>
        <v>1.389517807</v>
      </c>
      <c r="U1997" s="33">
        <f t="shared" si="33"/>
        <v>2.086945508</v>
      </c>
      <c r="V1997" s="33">
        <f t="shared" si="42"/>
        <v>2.063474678</v>
      </c>
      <c r="W1997" s="44">
        <f t="shared" si="13"/>
        <v>0.01009096173</v>
      </c>
      <c r="X1997" s="44">
        <f t="shared" si="14"/>
        <v>0.01229979906</v>
      </c>
      <c r="Y1997" s="33">
        <f t="shared" si="15"/>
        <v>1.218892648</v>
      </c>
      <c r="Z1997" s="43">
        <v>1.0</v>
      </c>
      <c r="AA1997" s="33">
        <f t="shared" si="16"/>
        <v>2.218892648</v>
      </c>
      <c r="AB1997" s="33">
        <f t="shared" si="17"/>
        <v>0.5493247495</v>
      </c>
      <c r="AC1997" s="33">
        <f t="shared" si="18"/>
        <v>0.4506752505</v>
      </c>
      <c r="AD1997" s="33">
        <f t="shared" si="19"/>
        <v>-0.00499624192</v>
      </c>
      <c r="AE1997" s="34">
        <f t="shared" si="23"/>
        <v>-1</v>
      </c>
      <c r="AF1997" s="34">
        <f t="shared" si="24"/>
        <v>0</v>
      </c>
      <c r="AG1997" s="34">
        <f t="shared" si="25"/>
        <v>0</v>
      </c>
      <c r="AH1997" s="34">
        <f t="shared" si="26"/>
        <v>1</v>
      </c>
      <c r="AI1997" s="34">
        <f t="shared" si="28"/>
        <v>1</v>
      </c>
      <c r="AJ1997" s="34">
        <f t="shared" si="29"/>
        <v>-1</v>
      </c>
      <c r="AK1997" s="34">
        <f t="shared" si="27"/>
        <v>0.00499624192</v>
      </c>
      <c r="AL1997" s="36">
        <f t="shared" si="34"/>
        <v>-1</v>
      </c>
      <c r="AM1997" s="36">
        <f t="shared" si="35"/>
        <v>0</v>
      </c>
      <c r="AN1997" s="46">
        <f t="shared" si="36"/>
        <v>0</v>
      </c>
      <c r="AO1997" s="36">
        <f t="shared" si="37"/>
        <v>1</v>
      </c>
      <c r="AP1997" s="36">
        <f t="shared" si="39"/>
        <v>0</v>
      </c>
      <c r="AQ1997" s="36">
        <f t="shared" si="40"/>
        <v>-1</v>
      </c>
      <c r="AR1997" s="36">
        <f t="shared" si="38"/>
        <v>0.00499624192</v>
      </c>
      <c r="AS1997" s="38">
        <f t="shared" si="45"/>
        <v>-1</v>
      </c>
      <c r="AT1997" s="38">
        <f t="shared" si="46"/>
        <v>0</v>
      </c>
      <c r="AU1997" s="38">
        <f t="shared" si="47"/>
        <v>0</v>
      </c>
      <c r="AV1997" s="38">
        <f t="shared" si="48"/>
        <v>1</v>
      </c>
      <c r="AW1997" s="38">
        <f t="shared" si="51"/>
        <v>1</v>
      </c>
      <c r="AX1997" s="38">
        <f t="shared" si="52"/>
        <v>-1</v>
      </c>
      <c r="AY1997" s="38">
        <f t="shared" si="49"/>
        <v>0.00499624192</v>
      </c>
      <c r="AZ1997" s="12">
        <f t="shared" si="30"/>
        <v>132.4888709</v>
      </c>
      <c r="BA1997" s="12">
        <f t="shared" si="41"/>
        <v>105.8625758</v>
      </c>
      <c r="BB1997" s="12">
        <f t="shared" si="53"/>
        <v>131.3236768</v>
      </c>
      <c r="BC1997" s="12">
        <f t="shared" si="50"/>
        <v>0.00499624192</v>
      </c>
      <c r="BD1997" s="12">
        <f t="shared" si="54"/>
        <v>121.6138518</v>
      </c>
    </row>
    <row r="1998" ht="14.25" customHeight="1">
      <c r="A1998" s="7">
        <v>39419.0</v>
      </c>
      <c r="B1998" s="21" t="s">
        <v>90</v>
      </c>
      <c r="C1998" s="8">
        <v>47.492161</v>
      </c>
      <c r="D1998" s="33">
        <f t="shared" si="5"/>
        <v>-0.007774005397</v>
      </c>
      <c r="E1998" s="33">
        <f t="shared" si="7"/>
        <v>0.02530472498</v>
      </c>
      <c r="F1998" s="33">
        <f t="shared" si="9"/>
        <v>0.03277135137</v>
      </c>
      <c r="G1998" s="33">
        <f t="shared" si="11"/>
        <v>0.04932838637</v>
      </c>
      <c r="H1998" s="33">
        <f t="shared" si="20"/>
        <v>0.8960686362</v>
      </c>
      <c r="I1998" s="45">
        <f t="shared" si="31"/>
        <v>0.5541884508</v>
      </c>
      <c r="J1998" s="45">
        <f t="shared" si="43"/>
        <v>0.5852556632</v>
      </c>
      <c r="K1998" s="21" t="s">
        <v>91</v>
      </c>
      <c r="L1998" s="8">
        <v>18.943848</v>
      </c>
      <c r="M1998" s="33">
        <f t="shared" si="6"/>
        <v>0.001610446441</v>
      </c>
      <c r="N1998" s="33">
        <f t="shared" si="8"/>
        <v>0.01308317793</v>
      </c>
      <c r="O1998" s="33">
        <f t="shared" si="10"/>
        <v>-0.001315791763</v>
      </c>
      <c r="P1998" s="33">
        <f t="shared" si="12"/>
        <v>0.03350872316</v>
      </c>
      <c r="Q1998" s="45">
        <f t="shared" si="21"/>
        <v>-0.009517673616</v>
      </c>
      <c r="R1998" s="45">
        <f t="shared" si="32"/>
        <v>-1.26665668</v>
      </c>
      <c r="S1998" s="45">
        <f t="shared" si="44"/>
        <v>-0.608916568</v>
      </c>
      <c r="T1998" s="33">
        <f t="shared" si="22"/>
        <v>0.9055863098</v>
      </c>
      <c r="U1998" s="33">
        <f t="shared" si="33"/>
        <v>1.820845131</v>
      </c>
      <c r="V1998" s="33">
        <f t="shared" si="42"/>
        <v>1.194172231</v>
      </c>
      <c r="W1998" s="44">
        <f t="shared" si="13"/>
        <v>0.01031039317</v>
      </c>
      <c r="X1998" s="44">
        <f t="shared" si="14"/>
        <v>0.01216477512</v>
      </c>
      <c r="Y1998" s="33">
        <f t="shared" si="15"/>
        <v>1.179855599</v>
      </c>
      <c r="Z1998" s="43">
        <v>1.0</v>
      </c>
      <c r="AA1998" s="33">
        <f t="shared" si="16"/>
        <v>2.179855599</v>
      </c>
      <c r="AB1998" s="33">
        <f t="shared" si="17"/>
        <v>0.5412540169</v>
      </c>
      <c r="AC1998" s="33">
        <f t="shared" si="18"/>
        <v>0.4587459831</v>
      </c>
      <c r="AD1998" s="33">
        <f t="shared" si="19"/>
        <v>-0.003561406297</v>
      </c>
      <c r="AE1998" s="34">
        <f t="shared" si="23"/>
        <v>0</v>
      </c>
      <c r="AF1998" s="34">
        <f t="shared" si="24"/>
        <v>0</v>
      </c>
      <c r="AG1998" s="34">
        <f t="shared" si="25"/>
        <v>0</v>
      </c>
      <c r="AH1998" s="34">
        <f t="shared" si="26"/>
        <v>2</v>
      </c>
      <c r="AI1998" s="34">
        <f t="shared" si="28"/>
        <v>0</v>
      </c>
      <c r="AJ1998" s="34">
        <f t="shared" si="29"/>
        <v>-1</v>
      </c>
      <c r="AK1998" s="34">
        <f t="shared" si="27"/>
        <v>0.003561406297</v>
      </c>
      <c r="AL1998" s="36">
        <f t="shared" si="34"/>
        <v>-1</v>
      </c>
      <c r="AM1998" s="36">
        <f t="shared" si="35"/>
        <v>0</v>
      </c>
      <c r="AN1998" s="46">
        <f t="shared" si="36"/>
        <v>0</v>
      </c>
      <c r="AO1998" s="36">
        <f t="shared" si="37"/>
        <v>2</v>
      </c>
      <c r="AP1998" s="36">
        <f t="shared" si="39"/>
        <v>0</v>
      </c>
      <c r="AQ1998" s="36">
        <f t="shared" si="40"/>
        <v>-1</v>
      </c>
      <c r="AR1998" s="36">
        <f t="shared" si="38"/>
        <v>0.003561406297</v>
      </c>
      <c r="AS1998" s="38">
        <f t="shared" si="45"/>
        <v>-1</v>
      </c>
      <c r="AT1998" s="38">
        <f t="shared" si="46"/>
        <v>0</v>
      </c>
      <c r="AU1998" s="38">
        <f t="shared" si="47"/>
        <v>0</v>
      </c>
      <c r="AV1998" s="38">
        <f t="shared" si="48"/>
        <v>2</v>
      </c>
      <c r="AW1998" s="38">
        <f t="shared" si="51"/>
        <v>0</v>
      </c>
      <c r="AX1998" s="38">
        <f t="shared" si="52"/>
        <v>-1</v>
      </c>
      <c r="AY1998" s="38">
        <f t="shared" si="49"/>
        <v>0.003561406297</v>
      </c>
      <c r="AZ1998" s="12">
        <f t="shared" si="30"/>
        <v>132.9607176</v>
      </c>
      <c r="BA1998" s="12">
        <f t="shared" si="41"/>
        <v>106.2395954</v>
      </c>
      <c r="BB1998" s="12">
        <f t="shared" si="53"/>
        <v>131.7913738</v>
      </c>
      <c r="BC1998" s="12">
        <f t="shared" si="50"/>
        <v>0.003561406297</v>
      </c>
      <c r="BD1998" s="12">
        <f t="shared" si="54"/>
        <v>122.0469681</v>
      </c>
    </row>
    <row r="1999" ht="14.25" customHeight="1">
      <c r="A1999" s="7">
        <v>39420.0</v>
      </c>
      <c r="B1999" s="21" t="s">
        <v>90</v>
      </c>
      <c r="C1999" s="8">
        <v>47.535591</v>
      </c>
      <c r="D1999" s="33">
        <f t="shared" si="5"/>
        <v>0.0009144667054</v>
      </c>
      <c r="E1999" s="33">
        <f t="shared" si="7"/>
        <v>0.009615407897</v>
      </c>
      <c r="F1999" s="33">
        <f t="shared" si="9"/>
        <v>0.02091140322</v>
      </c>
      <c r="G1999" s="33">
        <f t="shared" si="11"/>
        <v>0.05346348825</v>
      </c>
      <c r="H1999" s="33">
        <f t="shared" si="20"/>
        <v>-0.02856280845</v>
      </c>
      <c r="I1999" s="45">
        <f t="shared" si="31"/>
        <v>0.07133884054</v>
      </c>
      <c r="J1999" s="45">
        <f t="shared" si="43"/>
        <v>0.699511626</v>
      </c>
      <c r="K1999" s="21" t="s">
        <v>91</v>
      </c>
      <c r="L1999" s="8">
        <v>19.111355</v>
      </c>
      <c r="M1999" s="33">
        <f t="shared" si="6"/>
        <v>0.00884229012</v>
      </c>
      <c r="N1999" s="33">
        <f t="shared" si="8"/>
        <v>0.00175580508</v>
      </c>
      <c r="O1999" s="33">
        <f t="shared" si="10"/>
        <v>0.01269015871</v>
      </c>
      <c r="P1999" s="33">
        <f t="shared" si="12"/>
        <v>0.04558481277</v>
      </c>
      <c r="Q1999" s="45">
        <f t="shared" si="21"/>
        <v>-0.6626499935</v>
      </c>
      <c r="R1999" s="45">
        <f t="shared" si="32"/>
        <v>-0.6159408902</v>
      </c>
      <c r="S1999" s="45">
        <f t="shared" si="44"/>
        <v>-0.1168064873</v>
      </c>
      <c r="T1999" s="33">
        <f t="shared" si="22"/>
        <v>0.634087185</v>
      </c>
      <c r="U1999" s="33">
        <f t="shared" si="33"/>
        <v>0.6872797308</v>
      </c>
      <c r="V1999" s="33">
        <f t="shared" si="42"/>
        <v>0.8163181132</v>
      </c>
      <c r="W1999" s="44">
        <f t="shared" si="13"/>
        <v>0.01023775617</v>
      </c>
      <c r="X1999" s="44">
        <f t="shared" si="14"/>
        <v>0.01221537207</v>
      </c>
      <c r="Y1999" s="33">
        <f t="shared" si="15"/>
        <v>1.193168881</v>
      </c>
      <c r="Z1999" s="43">
        <v>1.0</v>
      </c>
      <c r="AA1999" s="33">
        <f t="shared" si="16"/>
        <v>2.193168881</v>
      </c>
      <c r="AB1999" s="33">
        <f t="shared" si="17"/>
        <v>0.5440387612</v>
      </c>
      <c r="AC1999" s="33">
        <f t="shared" si="18"/>
        <v>0.4559612388</v>
      </c>
      <c r="AD1999" s="33">
        <f t="shared" si="19"/>
        <v>-0.002215555925</v>
      </c>
      <c r="AE1999" s="34">
        <f t="shared" si="23"/>
        <v>0</v>
      </c>
      <c r="AF1999" s="34">
        <f t="shared" si="24"/>
        <v>0</v>
      </c>
      <c r="AG1999" s="34">
        <f t="shared" si="25"/>
        <v>0</v>
      </c>
      <c r="AH1999" s="34">
        <f t="shared" si="26"/>
        <v>3</v>
      </c>
      <c r="AI1999" s="34">
        <f t="shared" si="28"/>
        <v>0</v>
      </c>
      <c r="AJ1999" s="34">
        <f t="shared" si="29"/>
        <v>-1</v>
      </c>
      <c r="AK1999" s="34">
        <f t="shared" si="27"/>
        <v>0.002215555925</v>
      </c>
      <c r="AL1999" s="36">
        <f t="shared" si="34"/>
        <v>0</v>
      </c>
      <c r="AM1999" s="36">
        <f t="shared" si="35"/>
        <v>0</v>
      </c>
      <c r="AN1999" s="46">
        <f t="shared" si="36"/>
        <v>0</v>
      </c>
      <c r="AO1999" s="36">
        <f t="shared" si="37"/>
        <v>3</v>
      </c>
      <c r="AP1999" s="36">
        <f t="shared" si="39"/>
        <v>0</v>
      </c>
      <c r="AQ1999" s="36">
        <f t="shared" si="40"/>
        <v>-1</v>
      </c>
      <c r="AR1999" s="36">
        <f t="shared" si="38"/>
        <v>0.002215555925</v>
      </c>
      <c r="AS1999" s="38">
        <f t="shared" si="45"/>
        <v>0</v>
      </c>
      <c r="AT1999" s="38">
        <f t="shared" si="46"/>
        <v>0</v>
      </c>
      <c r="AU1999" s="38">
        <f t="shared" si="47"/>
        <v>0</v>
      </c>
      <c r="AV1999" s="38">
        <f t="shared" si="48"/>
        <v>3</v>
      </c>
      <c r="AW1999" s="38">
        <f t="shared" si="51"/>
        <v>0</v>
      </c>
      <c r="AX1999" s="38">
        <f t="shared" si="52"/>
        <v>-1</v>
      </c>
      <c r="AY1999" s="38">
        <f t="shared" si="49"/>
        <v>0.002215555925</v>
      </c>
      <c r="AZ1999" s="12">
        <f t="shared" si="30"/>
        <v>133.2552995</v>
      </c>
      <c r="BA1999" s="12">
        <f t="shared" si="41"/>
        <v>106.4749752</v>
      </c>
      <c r="BB1999" s="12">
        <f t="shared" si="53"/>
        <v>132.0833649</v>
      </c>
      <c r="BC1999" s="12">
        <f t="shared" si="50"/>
        <v>0.002215555925</v>
      </c>
      <c r="BD1999" s="12">
        <f t="shared" si="54"/>
        <v>122.31737</v>
      </c>
    </row>
    <row r="2000" ht="14.25" customHeight="1">
      <c r="A2000" s="7">
        <v>39421.0</v>
      </c>
      <c r="B2000" s="21" t="s">
        <v>90</v>
      </c>
      <c r="C2000" s="8">
        <v>47.532475</v>
      </c>
      <c r="D2000" s="33">
        <f t="shared" si="5"/>
        <v>-0.00006555088376</v>
      </c>
      <c r="E2000" s="33">
        <f t="shared" si="7"/>
        <v>-0.006674619265</v>
      </c>
      <c r="F2000" s="33">
        <f t="shared" si="9"/>
        <v>0.02411838028</v>
      </c>
      <c r="G2000" s="33">
        <f t="shared" si="11"/>
        <v>0.04293122533</v>
      </c>
      <c r="H2000" s="33">
        <f t="shared" si="20"/>
        <v>-0.9626402771</v>
      </c>
      <c r="I2000" s="45">
        <f t="shared" si="31"/>
        <v>0.1896629616</v>
      </c>
      <c r="J2000" s="45">
        <f t="shared" si="43"/>
        <v>0.3252072514</v>
      </c>
      <c r="K2000" s="21" t="s">
        <v>91</v>
      </c>
      <c r="L2000" s="8">
        <v>19.202724</v>
      </c>
      <c r="M2000" s="33">
        <f t="shared" si="6"/>
        <v>0.004780875035</v>
      </c>
      <c r="N2000" s="33">
        <f t="shared" si="8"/>
        <v>0.0009521248919</v>
      </c>
      <c r="O2000" s="33">
        <f t="shared" si="10"/>
        <v>0.009590591277</v>
      </c>
      <c r="P2000" s="33">
        <f t="shared" si="12"/>
        <v>0.03904625621</v>
      </c>
      <c r="Q2000" s="45">
        <f t="shared" si="21"/>
        <v>-0.6945517482</v>
      </c>
      <c r="R2000" s="45">
        <f t="shared" si="32"/>
        <v>-0.7576570966</v>
      </c>
      <c r="S2000" s="45">
        <f t="shared" si="44"/>
        <v>-0.5162807532</v>
      </c>
      <c r="T2000" s="33">
        <f t="shared" si="22"/>
        <v>-0.2680885289</v>
      </c>
      <c r="U2000" s="33">
        <f t="shared" si="33"/>
        <v>0.9473200583</v>
      </c>
      <c r="V2000" s="33">
        <f t="shared" si="42"/>
        <v>0.8414880046</v>
      </c>
      <c r="W2000" s="44">
        <f t="shared" si="13"/>
        <v>0.01010300426</v>
      </c>
      <c r="X2000" s="44">
        <f t="shared" si="14"/>
        <v>0.01205636883</v>
      </c>
      <c r="Y2000" s="33">
        <f t="shared" si="15"/>
        <v>1.193344922</v>
      </c>
      <c r="Z2000" s="43">
        <v>1.0</v>
      </c>
      <c r="AA2000" s="33">
        <f t="shared" si="16"/>
        <v>2.193344922</v>
      </c>
      <c r="AB2000" s="33">
        <f t="shared" si="17"/>
        <v>0.5440753571</v>
      </c>
      <c r="AC2000" s="33">
        <f t="shared" si="18"/>
        <v>0.4559246429</v>
      </c>
      <c r="AD2000" s="33">
        <f t="shared" si="19"/>
        <v>0.005276850736</v>
      </c>
      <c r="AE2000" s="34">
        <f t="shared" si="23"/>
        <v>0</v>
      </c>
      <c r="AF2000" s="34">
        <f t="shared" si="24"/>
        <v>0</v>
      </c>
      <c r="AG2000" s="34">
        <f t="shared" si="25"/>
        <v>0</v>
      </c>
      <c r="AH2000" s="34">
        <f t="shared" si="26"/>
        <v>4</v>
      </c>
      <c r="AI2000" s="34">
        <f t="shared" si="28"/>
        <v>0</v>
      </c>
      <c r="AJ2000" s="34">
        <f t="shared" si="29"/>
        <v>-1</v>
      </c>
      <c r="AK2000" s="34">
        <f t="shared" si="27"/>
        <v>-0.005276850736</v>
      </c>
      <c r="AL2000" s="36">
        <f t="shared" si="34"/>
        <v>0</v>
      </c>
      <c r="AM2000" s="36">
        <f t="shared" si="35"/>
        <v>0</v>
      </c>
      <c r="AN2000" s="46">
        <f t="shared" si="36"/>
        <v>0</v>
      </c>
      <c r="AO2000" s="36">
        <f t="shared" si="37"/>
        <v>4</v>
      </c>
      <c r="AP2000" s="36">
        <f t="shared" si="39"/>
        <v>0</v>
      </c>
      <c r="AQ2000" s="36">
        <f t="shared" si="40"/>
        <v>-1</v>
      </c>
      <c r="AR2000" s="36">
        <f t="shared" si="38"/>
        <v>-0.005276850736</v>
      </c>
      <c r="AS2000" s="38">
        <f t="shared" si="45"/>
        <v>0</v>
      </c>
      <c r="AT2000" s="38">
        <f t="shared" si="46"/>
        <v>0</v>
      </c>
      <c r="AU2000" s="38">
        <f t="shared" si="47"/>
        <v>0</v>
      </c>
      <c r="AV2000" s="38">
        <f t="shared" si="48"/>
        <v>4</v>
      </c>
      <c r="AW2000" s="38">
        <f t="shared" si="51"/>
        <v>0</v>
      </c>
      <c r="AX2000" s="38">
        <f t="shared" si="52"/>
        <v>-1</v>
      </c>
      <c r="AY2000" s="38">
        <f t="shared" si="49"/>
        <v>-0.005276850736</v>
      </c>
      <c r="AZ2000" s="12">
        <f t="shared" si="30"/>
        <v>132.5521312</v>
      </c>
      <c r="BA2000" s="12">
        <f t="shared" si="41"/>
        <v>105.9131226</v>
      </c>
      <c r="BB2000" s="12">
        <f t="shared" si="53"/>
        <v>131.3863807</v>
      </c>
      <c r="BC2000" s="12">
        <f t="shared" si="50"/>
        <v>-0.005276850736</v>
      </c>
      <c r="BD2000" s="12">
        <f t="shared" si="54"/>
        <v>121.6719195</v>
      </c>
    </row>
    <row r="2001" ht="14.25" customHeight="1">
      <c r="A2001" s="7">
        <v>39422.0</v>
      </c>
      <c r="B2001" s="21" t="s">
        <v>90</v>
      </c>
      <c r="C2001" s="8">
        <v>48.006119</v>
      </c>
      <c r="D2001" s="33">
        <f t="shared" si="5"/>
        <v>0.009964639965</v>
      </c>
      <c r="E2001" s="33">
        <f t="shared" si="7"/>
        <v>0.01134981706</v>
      </c>
      <c r="F2001" s="33">
        <f t="shared" si="9"/>
        <v>0.03156606688</v>
      </c>
      <c r="G2001" s="33">
        <f t="shared" si="11"/>
        <v>0.07006832652</v>
      </c>
      <c r="H2001" s="33">
        <f t="shared" si="20"/>
        <v>0.1023958008</v>
      </c>
      <c r="I2001" s="45">
        <f t="shared" si="31"/>
        <v>0.488048435</v>
      </c>
      <c r="J2001" s="45">
        <f t="shared" si="43"/>
        <v>1.223957187</v>
      </c>
      <c r="K2001" s="21" t="s">
        <v>91</v>
      </c>
      <c r="L2001" s="8">
        <v>19.208817</v>
      </c>
      <c r="M2001" s="33">
        <f t="shared" si="6"/>
        <v>0.0003172987332</v>
      </c>
      <c r="N2001" s="33">
        <f t="shared" si="8"/>
        <v>0.004458743277</v>
      </c>
      <c r="O2001" s="33">
        <f t="shared" si="10"/>
        <v>0.01867179714</v>
      </c>
      <c r="P2001" s="33">
        <f t="shared" si="12"/>
        <v>0.05757708428</v>
      </c>
      <c r="Q2001" s="45">
        <f t="shared" si="21"/>
        <v>-0.4680009013</v>
      </c>
      <c r="R2001" s="45">
        <f t="shared" si="32"/>
        <v>-0.3319059202</v>
      </c>
      <c r="S2001" s="45">
        <f t="shared" si="44"/>
        <v>0.451854832</v>
      </c>
      <c r="T2001" s="33">
        <f t="shared" si="22"/>
        <v>0.5703967021</v>
      </c>
      <c r="U2001" s="33">
        <f t="shared" si="33"/>
        <v>0.8199543552</v>
      </c>
      <c r="V2001" s="33">
        <f t="shared" si="42"/>
        <v>0.7721023547</v>
      </c>
      <c r="W2001" s="44">
        <f t="shared" si="13"/>
        <v>0.009320919559</v>
      </c>
      <c r="X2001" s="44">
        <f t="shared" si="14"/>
        <v>0.01119374797</v>
      </c>
      <c r="Y2001" s="33">
        <f t="shared" si="15"/>
        <v>1.20092743</v>
      </c>
      <c r="Z2001" s="43">
        <v>1.0</v>
      </c>
      <c r="AA2001" s="33">
        <f t="shared" si="16"/>
        <v>2.20092743</v>
      </c>
      <c r="AB2001" s="33">
        <f t="shared" si="17"/>
        <v>0.5456460824</v>
      </c>
      <c r="AC2001" s="33">
        <f t="shared" si="18"/>
        <v>0.4543539176</v>
      </c>
      <c r="AD2001" s="33">
        <f t="shared" si="19"/>
        <v>-0.0007890246134</v>
      </c>
      <c r="AE2001" s="34">
        <f t="shared" si="23"/>
        <v>0</v>
      </c>
      <c r="AF2001" s="34">
        <f t="shared" si="24"/>
        <v>0</v>
      </c>
      <c r="AG2001" s="34">
        <f t="shared" si="25"/>
        <v>0</v>
      </c>
      <c r="AH2001" s="34">
        <f t="shared" si="26"/>
        <v>5</v>
      </c>
      <c r="AI2001" s="34">
        <f t="shared" si="28"/>
        <v>0</v>
      </c>
      <c r="AJ2001" s="34">
        <f t="shared" si="29"/>
        <v>-1</v>
      </c>
      <c r="AK2001" s="34">
        <f t="shared" si="27"/>
        <v>0.0007890246134</v>
      </c>
      <c r="AL2001" s="36">
        <f t="shared" si="34"/>
        <v>0</v>
      </c>
      <c r="AM2001" s="36">
        <f t="shared" si="35"/>
        <v>0</v>
      </c>
      <c r="AN2001" s="46">
        <f t="shared" si="36"/>
        <v>0</v>
      </c>
      <c r="AO2001" s="36">
        <f t="shared" si="37"/>
        <v>5</v>
      </c>
      <c r="AP2001" s="36">
        <f t="shared" si="39"/>
        <v>0</v>
      </c>
      <c r="AQ2001" s="36">
        <f t="shared" si="40"/>
        <v>-1</v>
      </c>
      <c r="AR2001" s="36">
        <f t="shared" si="38"/>
        <v>0.0007890246134</v>
      </c>
      <c r="AS2001" s="38">
        <f t="shared" si="45"/>
        <v>0</v>
      </c>
      <c r="AT2001" s="38">
        <f t="shared" si="46"/>
        <v>0</v>
      </c>
      <c r="AU2001" s="38">
        <f t="shared" si="47"/>
        <v>0</v>
      </c>
      <c r="AV2001" s="38">
        <f t="shared" si="48"/>
        <v>5</v>
      </c>
      <c r="AW2001" s="38">
        <f t="shared" si="51"/>
        <v>0</v>
      </c>
      <c r="AX2001" s="38">
        <f t="shared" si="52"/>
        <v>-1</v>
      </c>
      <c r="AY2001" s="38">
        <f t="shared" si="49"/>
        <v>0.0007890246134</v>
      </c>
      <c r="AZ2001" s="12">
        <f t="shared" si="30"/>
        <v>132.6567181</v>
      </c>
      <c r="BA2001" s="12">
        <f t="shared" si="41"/>
        <v>105.9966907</v>
      </c>
      <c r="BB2001" s="12">
        <f t="shared" si="53"/>
        <v>131.4900478</v>
      </c>
      <c r="BC2001" s="12">
        <f t="shared" si="50"/>
        <v>0.0007890246134</v>
      </c>
      <c r="BD2001" s="12">
        <f t="shared" si="54"/>
        <v>121.7679216</v>
      </c>
    </row>
    <row r="2002" ht="14.25" customHeight="1">
      <c r="A2002" s="7">
        <v>39423.0</v>
      </c>
      <c r="B2002" s="21" t="s">
        <v>90</v>
      </c>
      <c r="C2002" s="8">
        <v>47.987411</v>
      </c>
      <c r="D2002" s="33">
        <f t="shared" si="5"/>
        <v>-0.0003897003213</v>
      </c>
      <c r="E2002" s="33">
        <f t="shared" si="7"/>
        <v>0.002572963734</v>
      </c>
      <c r="F2002" s="33">
        <f t="shared" si="9"/>
        <v>0.02474559943</v>
      </c>
      <c r="G2002" s="33">
        <f t="shared" si="11"/>
        <v>0.05276938589</v>
      </c>
      <c r="H2002" s="33">
        <f t="shared" si="20"/>
        <v>-0.3911036698</v>
      </c>
      <c r="I2002" s="45">
        <f t="shared" si="31"/>
        <v>0.2231370896</v>
      </c>
      <c r="J2002" s="45">
        <f t="shared" si="43"/>
        <v>0.6238183262</v>
      </c>
      <c r="K2002" s="21" t="s">
        <v>91</v>
      </c>
      <c r="L2002" s="8">
        <v>19.233185</v>
      </c>
      <c r="M2002" s="33">
        <f t="shared" si="6"/>
        <v>0.001268584109</v>
      </c>
      <c r="N2002" s="33">
        <f t="shared" si="8"/>
        <v>0.01690844512</v>
      </c>
      <c r="O2002" s="33">
        <f t="shared" si="10"/>
        <v>0.01914579945</v>
      </c>
      <c r="P2002" s="33">
        <f t="shared" si="12"/>
        <v>0.03290661788</v>
      </c>
      <c r="Q2002" s="45">
        <f t="shared" si="21"/>
        <v>0.3075125747</v>
      </c>
      <c r="R2002" s="45">
        <f t="shared" si="32"/>
        <v>-0.2875622239</v>
      </c>
      <c r="S2002" s="45">
        <f t="shared" si="44"/>
        <v>-0.8891809478</v>
      </c>
      <c r="T2002" s="33">
        <f t="shared" si="22"/>
        <v>-0.6986162445</v>
      </c>
      <c r="U2002" s="33">
        <f t="shared" si="33"/>
        <v>0.5106993135</v>
      </c>
      <c r="V2002" s="33">
        <f t="shared" si="42"/>
        <v>1.512999274</v>
      </c>
      <c r="W2002" s="44">
        <f t="shared" si="13"/>
        <v>0.008864497258</v>
      </c>
      <c r="X2002" s="44">
        <f t="shared" si="14"/>
        <v>0.009884617262</v>
      </c>
      <c r="Y2002" s="33">
        <f t="shared" si="15"/>
        <v>1.115079285</v>
      </c>
      <c r="Z2002" s="43">
        <v>1.0</v>
      </c>
      <c r="AA2002" s="33">
        <f t="shared" si="16"/>
        <v>2.115079285</v>
      </c>
      <c r="AB2002" s="33">
        <f t="shared" si="17"/>
        <v>0.5272044848</v>
      </c>
      <c r="AC2002" s="33">
        <f t="shared" si="18"/>
        <v>0.4727955152</v>
      </c>
      <c r="AD2002" s="33">
        <f t="shared" si="19"/>
        <v>0.001018614341</v>
      </c>
      <c r="AE2002" s="34">
        <f t="shared" si="23"/>
        <v>0</v>
      </c>
      <c r="AF2002" s="34">
        <f t="shared" si="24"/>
        <v>0</v>
      </c>
      <c r="AG2002" s="34">
        <f t="shared" si="25"/>
        <v>0</v>
      </c>
      <c r="AH2002" s="34">
        <f t="shared" si="26"/>
        <v>0</v>
      </c>
      <c r="AI2002" s="34">
        <f t="shared" si="28"/>
        <v>1</v>
      </c>
      <c r="AJ2002" s="34">
        <f t="shared" si="29"/>
        <v>0</v>
      </c>
      <c r="AK2002" s="34">
        <f t="shared" si="27"/>
        <v>0</v>
      </c>
      <c r="AL2002" s="36">
        <f t="shared" si="34"/>
        <v>0</v>
      </c>
      <c r="AM2002" s="36">
        <f t="shared" si="35"/>
        <v>0</v>
      </c>
      <c r="AN2002" s="46">
        <f t="shared" si="36"/>
        <v>0</v>
      </c>
      <c r="AO2002" s="36">
        <f t="shared" si="37"/>
        <v>0</v>
      </c>
      <c r="AP2002" s="36">
        <f t="shared" si="39"/>
        <v>1</v>
      </c>
      <c r="AQ2002" s="36">
        <f t="shared" si="40"/>
        <v>0</v>
      </c>
      <c r="AR2002" s="36">
        <f t="shared" si="38"/>
        <v>0</v>
      </c>
      <c r="AS2002" s="38">
        <f t="shared" si="45"/>
        <v>-1</v>
      </c>
      <c r="AT2002" s="38">
        <f t="shared" si="46"/>
        <v>0</v>
      </c>
      <c r="AU2002" s="38">
        <f t="shared" si="47"/>
        <v>0</v>
      </c>
      <c r="AV2002" s="38">
        <f t="shared" si="48"/>
        <v>1</v>
      </c>
      <c r="AW2002" s="38">
        <f t="shared" si="51"/>
        <v>1</v>
      </c>
      <c r="AX2002" s="38">
        <f t="shared" si="52"/>
        <v>-1</v>
      </c>
      <c r="AY2002" s="38">
        <f t="shared" si="49"/>
        <v>-0.001018614341</v>
      </c>
      <c r="AZ2002" s="12">
        <f t="shared" si="30"/>
        <v>132.6567181</v>
      </c>
      <c r="BA2002" s="12">
        <f t="shared" si="41"/>
        <v>105.9966907</v>
      </c>
      <c r="BB2002" s="12">
        <f t="shared" si="53"/>
        <v>131.3561102</v>
      </c>
      <c r="BC2002" s="12">
        <f t="shared" si="50"/>
        <v>-0.0003395381136</v>
      </c>
      <c r="BD2002" s="12">
        <f t="shared" si="54"/>
        <v>121.7265768</v>
      </c>
    </row>
    <row r="2003" ht="14.25" customHeight="1">
      <c r="A2003" s="7">
        <v>39426.0</v>
      </c>
      <c r="B2003" s="21" t="s">
        <v>90</v>
      </c>
      <c r="C2003" s="8">
        <v>48.161903</v>
      </c>
      <c r="D2003" s="33">
        <f t="shared" si="5"/>
        <v>0.00363620367</v>
      </c>
      <c r="E2003" s="33">
        <f t="shared" si="7"/>
        <v>0.01410215888</v>
      </c>
      <c r="F2003" s="33">
        <f t="shared" si="9"/>
        <v>0.03976373512</v>
      </c>
      <c r="G2003" s="33">
        <f t="shared" si="11"/>
        <v>0.05688563077</v>
      </c>
      <c r="H2003" s="33">
        <f t="shared" si="20"/>
        <v>0.29061476</v>
      </c>
      <c r="I2003" s="45">
        <f t="shared" si="31"/>
        <v>0.8201098249</v>
      </c>
      <c r="J2003" s="45">
        <f t="shared" si="43"/>
        <v>0.7525374062</v>
      </c>
      <c r="K2003" s="21" t="s">
        <v>91</v>
      </c>
      <c r="L2003" s="8">
        <v>19.269732</v>
      </c>
      <c r="M2003" s="33">
        <f t="shared" si="6"/>
        <v>0.001900205296</v>
      </c>
      <c r="N2003" s="33">
        <f t="shared" si="8"/>
        <v>0.01720262958</v>
      </c>
      <c r="O2003" s="33">
        <f t="shared" si="10"/>
        <v>0.03051087258</v>
      </c>
      <c r="P2003" s="33">
        <f t="shared" si="12"/>
        <v>0.04575737874</v>
      </c>
      <c r="Q2003" s="45">
        <f t="shared" si="21"/>
        <v>0.3393985773</v>
      </c>
      <c r="R2003" s="45">
        <f t="shared" si="32"/>
        <v>0.2549776403</v>
      </c>
      <c r="S2003" s="45">
        <f t="shared" si="44"/>
        <v>-0.1882133918</v>
      </c>
      <c r="T2003" s="33">
        <f t="shared" si="22"/>
        <v>-0.04878381733</v>
      </c>
      <c r="U2003" s="33">
        <f t="shared" si="33"/>
        <v>0.5651321846</v>
      </c>
      <c r="V2003" s="33">
        <f t="shared" si="42"/>
        <v>0.940750798</v>
      </c>
      <c r="W2003" s="44">
        <f t="shared" si="13"/>
        <v>0.008840613654</v>
      </c>
      <c r="X2003" s="44">
        <f t="shared" si="14"/>
        <v>0.009467404995</v>
      </c>
      <c r="Y2003" s="33">
        <f t="shared" si="15"/>
        <v>1.070899076</v>
      </c>
      <c r="Z2003" s="43">
        <v>1.0</v>
      </c>
      <c r="AA2003" s="33">
        <f t="shared" si="16"/>
        <v>2.070899076</v>
      </c>
      <c r="AB2003" s="33">
        <f t="shared" si="17"/>
        <v>0.5171179458</v>
      </c>
      <c r="AC2003" s="33">
        <f t="shared" si="18"/>
        <v>0.4828820542</v>
      </c>
      <c r="AD2003" s="33">
        <f t="shared" si="19"/>
        <v>-0.003063261703</v>
      </c>
      <c r="AE2003" s="34">
        <f t="shared" si="23"/>
        <v>0</v>
      </c>
      <c r="AF2003" s="34">
        <f t="shared" si="24"/>
        <v>0</v>
      </c>
      <c r="AG2003" s="34">
        <f t="shared" si="25"/>
        <v>0</v>
      </c>
      <c r="AH2003" s="34">
        <f t="shared" si="26"/>
        <v>0</v>
      </c>
      <c r="AI2003" s="34">
        <f t="shared" si="28"/>
        <v>0</v>
      </c>
      <c r="AJ2003" s="34">
        <f t="shared" si="29"/>
        <v>0</v>
      </c>
      <c r="AK2003" s="34">
        <f t="shared" si="27"/>
        <v>0</v>
      </c>
      <c r="AL2003" s="36">
        <f t="shared" si="34"/>
        <v>0</v>
      </c>
      <c r="AM2003" s="36">
        <f t="shared" si="35"/>
        <v>0</v>
      </c>
      <c r="AN2003" s="46">
        <f t="shared" si="36"/>
        <v>0</v>
      </c>
      <c r="AO2003" s="36">
        <f t="shared" si="37"/>
        <v>0</v>
      </c>
      <c r="AP2003" s="36">
        <f t="shared" si="39"/>
        <v>0</v>
      </c>
      <c r="AQ2003" s="36">
        <f t="shared" si="40"/>
        <v>0</v>
      </c>
      <c r="AR2003" s="36">
        <f t="shared" si="38"/>
        <v>0</v>
      </c>
      <c r="AS2003" s="38">
        <f t="shared" si="45"/>
        <v>0</v>
      </c>
      <c r="AT2003" s="38">
        <f t="shared" si="46"/>
        <v>0</v>
      </c>
      <c r="AU2003" s="38">
        <f t="shared" si="47"/>
        <v>0</v>
      </c>
      <c r="AV2003" s="38">
        <f t="shared" si="48"/>
        <v>2</v>
      </c>
      <c r="AW2003" s="38">
        <f t="shared" si="51"/>
        <v>0</v>
      </c>
      <c r="AX2003" s="38">
        <f t="shared" si="52"/>
        <v>-1</v>
      </c>
      <c r="AY2003" s="38">
        <f t="shared" si="49"/>
        <v>0.003063261703</v>
      </c>
      <c r="AZ2003" s="12">
        <f t="shared" si="30"/>
        <v>132.6567181</v>
      </c>
      <c r="BA2003" s="12">
        <f t="shared" si="41"/>
        <v>105.9966907</v>
      </c>
      <c r="BB2003" s="12">
        <f t="shared" si="53"/>
        <v>131.7584883</v>
      </c>
      <c r="BC2003" s="12">
        <f t="shared" si="50"/>
        <v>0.001021087234</v>
      </c>
      <c r="BD2003" s="12">
        <f t="shared" si="54"/>
        <v>121.8508702</v>
      </c>
    </row>
    <row r="2004" ht="14.25" customHeight="1">
      <c r="A2004" s="7">
        <v>39427.0</v>
      </c>
      <c r="B2004" s="21" t="s">
        <v>90</v>
      </c>
      <c r="C2004" s="8">
        <v>47.663349</v>
      </c>
      <c r="D2004" s="33">
        <f t="shared" si="5"/>
        <v>-0.01035162585</v>
      </c>
      <c r="E2004" s="33">
        <f t="shared" si="7"/>
        <v>0.002687628308</v>
      </c>
      <c r="F2004" s="33">
        <f t="shared" si="9"/>
        <v>0.01232887885</v>
      </c>
      <c r="G2004" s="33">
        <f t="shared" si="11"/>
        <v>0.05906082304</v>
      </c>
      <c r="H2004" s="33">
        <f t="shared" si="20"/>
        <v>-0.3620524761</v>
      </c>
      <c r="I2004" s="45">
        <f t="shared" si="31"/>
        <v>-0.2680298644</v>
      </c>
      <c r="J2004" s="45">
        <f t="shared" si="43"/>
        <v>0.8026772471</v>
      </c>
      <c r="K2004" s="21" t="s">
        <v>91</v>
      </c>
      <c r="L2004" s="8">
        <v>19.178358</v>
      </c>
      <c r="M2004" s="33">
        <f t="shared" si="6"/>
        <v>-0.004741840727</v>
      </c>
      <c r="N2004" s="33">
        <f t="shared" si="8"/>
        <v>0.003505926189</v>
      </c>
      <c r="O2004" s="33">
        <f t="shared" si="10"/>
        <v>0.005267886992</v>
      </c>
      <c r="P2004" s="33">
        <f t="shared" si="12"/>
        <v>0.05766400256</v>
      </c>
      <c r="Q2004" s="45">
        <f t="shared" si="21"/>
        <v>-0.4801805494</v>
      </c>
      <c r="R2004" s="45">
        <f t="shared" si="32"/>
        <v>-0.901973137</v>
      </c>
      <c r="S2004" s="45">
        <f t="shared" si="44"/>
        <v>0.4598274896</v>
      </c>
      <c r="T2004" s="33">
        <f t="shared" si="22"/>
        <v>0.1181280733</v>
      </c>
      <c r="U2004" s="33">
        <f t="shared" si="33"/>
        <v>0.6339432726</v>
      </c>
      <c r="V2004" s="33">
        <f t="shared" si="42"/>
        <v>0.3428497575</v>
      </c>
      <c r="W2004" s="44">
        <f t="shared" si="13"/>
        <v>0.008666755535</v>
      </c>
      <c r="X2004" s="44">
        <f t="shared" si="14"/>
        <v>0.008626161892</v>
      </c>
      <c r="Y2004" s="33">
        <f t="shared" si="15"/>
        <v>0.9953161662</v>
      </c>
      <c r="Z2004" s="43">
        <v>1.0</v>
      </c>
      <c r="AA2004" s="33">
        <f t="shared" si="16"/>
        <v>1.995316166</v>
      </c>
      <c r="AB2004" s="33">
        <f t="shared" si="17"/>
        <v>0.4988262928</v>
      </c>
      <c r="AC2004" s="33">
        <f t="shared" si="18"/>
        <v>0.5011737072</v>
      </c>
      <c r="AD2004" s="33">
        <f t="shared" si="19"/>
        <v>0.004133625454</v>
      </c>
      <c r="AE2004" s="34">
        <f t="shared" si="23"/>
        <v>0</v>
      </c>
      <c r="AF2004" s="34">
        <f t="shared" si="24"/>
        <v>0</v>
      </c>
      <c r="AG2004" s="34">
        <f t="shared" si="25"/>
        <v>0</v>
      </c>
      <c r="AH2004" s="34">
        <f t="shared" si="26"/>
        <v>0</v>
      </c>
      <c r="AI2004" s="34">
        <f t="shared" si="28"/>
        <v>0</v>
      </c>
      <c r="AJ2004" s="34">
        <f t="shared" si="29"/>
        <v>0</v>
      </c>
      <c r="AK2004" s="34">
        <f t="shared" si="27"/>
        <v>0</v>
      </c>
      <c r="AL2004" s="36">
        <f t="shared" si="34"/>
        <v>0</v>
      </c>
      <c r="AM2004" s="36">
        <f t="shared" si="35"/>
        <v>0</v>
      </c>
      <c r="AN2004" s="46">
        <f t="shared" si="36"/>
        <v>0</v>
      </c>
      <c r="AO2004" s="36">
        <f t="shared" si="37"/>
        <v>0</v>
      </c>
      <c r="AP2004" s="36">
        <f t="shared" si="39"/>
        <v>0</v>
      </c>
      <c r="AQ2004" s="36">
        <f t="shared" si="40"/>
        <v>0</v>
      </c>
      <c r="AR2004" s="36">
        <f t="shared" si="38"/>
        <v>0</v>
      </c>
      <c r="AS2004" s="38">
        <f t="shared" si="45"/>
        <v>0</v>
      </c>
      <c r="AT2004" s="38">
        <f t="shared" si="46"/>
        <v>0</v>
      </c>
      <c r="AU2004" s="38">
        <f t="shared" si="47"/>
        <v>0</v>
      </c>
      <c r="AV2004" s="38">
        <f t="shared" si="48"/>
        <v>3</v>
      </c>
      <c r="AW2004" s="38">
        <f t="shared" si="51"/>
        <v>0</v>
      </c>
      <c r="AX2004" s="38">
        <f t="shared" si="52"/>
        <v>-1</v>
      </c>
      <c r="AY2004" s="38">
        <f t="shared" si="49"/>
        <v>-0.004133625454</v>
      </c>
      <c r="AZ2004" s="12">
        <f t="shared" si="30"/>
        <v>132.6567181</v>
      </c>
      <c r="BA2004" s="12">
        <f t="shared" si="41"/>
        <v>105.9966907</v>
      </c>
      <c r="BB2004" s="12">
        <f t="shared" si="53"/>
        <v>131.2138481</v>
      </c>
      <c r="BC2004" s="12">
        <f t="shared" si="50"/>
        <v>-0.001377875151</v>
      </c>
      <c r="BD2004" s="12">
        <f t="shared" si="54"/>
        <v>121.682975</v>
      </c>
    </row>
    <row r="2005" ht="14.25" customHeight="1">
      <c r="A2005" s="7">
        <v>39428.0</v>
      </c>
      <c r="B2005" s="21" t="s">
        <v>90</v>
      </c>
      <c r="C2005" s="8">
        <v>48.666721</v>
      </c>
      <c r="D2005" s="33">
        <f t="shared" si="5"/>
        <v>0.02105122743</v>
      </c>
      <c r="E2005" s="33">
        <f t="shared" si="7"/>
        <v>0.02386254871</v>
      </c>
      <c r="F2005" s="33">
        <f t="shared" si="9"/>
        <v>0.01702865602</v>
      </c>
      <c r="G2005" s="33">
        <f t="shared" si="11"/>
        <v>0.07000168965</v>
      </c>
      <c r="H2005" s="33">
        <f t="shared" si="20"/>
        <v>0.8861928275</v>
      </c>
      <c r="I2005" s="45">
        <f t="shared" si="31"/>
        <v>-0.07062259389</v>
      </c>
      <c r="J2005" s="45">
        <f t="shared" si="43"/>
        <v>1.134915692</v>
      </c>
      <c r="K2005" s="21" t="s">
        <v>91</v>
      </c>
      <c r="L2005" s="8">
        <v>19.422014</v>
      </c>
      <c r="M2005" s="33">
        <f t="shared" si="6"/>
        <v>0.01270473729</v>
      </c>
      <c r="N2005" s="33">
        <f t="shared" si="8"/>
        <v>0.01141973399</v>
      </c>
      <c r="O2005" s="33">
        <f t="shared" si="10"/>
        <v>0.0123827319</v>
      </c>
      <c r="P2005" s="33">
        <f t="shared" si="12"/>
        <v>0.0503952473</v>
      </c>
      <c r="Q2005" s="45">
        <f t="shared" si="21"/>
        <v>0.02779132141</v>
      </c>
      <c r="R2005" s="45">
        <f t="shared" si="32"/>
        <v>-0.5415605638</v>
      </c>
      <c r="S2005" s="45">
        <f t="shared" si="44"/>
        <v>0.03967673499</v>
      </c>
      <c r="T2005" s="33">
        <f t="shared" si="22"/>
        <v>0.8584015061</v>
      </c>
      <c r="U2005" s="33">
        <f t="shared" si="33"/>
        <v>0.4709379699</v>
      </c>
      <c r="V2005" s="33">
        <f t="shared" si="42"/>
        <v>1.095238957</v>
      </c>
      <c r="W2005" s="44">
        <f t="shared" si="13"/>
        <v>0.009435417608</v>
      </c>
      <c r="X2005" s="44">
        <f t="shared" si="14"/>
        <v>0.008026287577</v>
      </c>
      <c r="Y2005" s="33">
        <f t="shared" si="15"/>
        <v>0.8506552556</v>
      </c>
      <c r="Z2005" s="43">
        <v>1.0</v>
      </c>
      <c r="AA2005" s="33">
        <f t="shared" si="16"/>
        <v>1.850655256</v>
      </c>
      <c r="AB2005" s="33">
        <f t="shared" si="17"/>
        <v>0.4596508469</v>
      </c>
      <c r="AC2005" s="33">
        <f t="shared" si="18"/>
        <v>0.5403491531</v>
      </c>
      <c r="AD2005" s="33">
        <f t="shared" si="19"/>
        <v>0.0008201339356</v>
      </c>
      <c r="AE2005" s="34">
        <f t="shared" si="23"/>
        <v>0</v>
      </c>
      <c r="AF2005" s="34">
        <f t="shared" si="24"/>
        <v>0</v>
      </c>
      <c r="AG2005" s="34">
        <f t="shared" si="25"/>
        <v>0</v>
      </c>
      <c r="AH2005" s="34">
        <f t="shared" si="26"/>
        <v>0</v>
      </c>
      <c r="AI2005" s="34">
        <f t="shared" si="28"/>
        <v>0</v>
      </c>
      <c r="AJ2005" s="34">
        <f t="shared" si="29"/>
        <v>0</v>
      </c>
      <c r="AK2005" s="34">
        <f t="shared" si="27"/>
        <v>0</v>
      </c>
      <c r="AL2005" s="36">
        <f t="shared" si="34"/>
        <v>0</v>
      </c>
      <c r="AM2005" s="36">
        <f t="shared" si="35"/>
        <v>0</v>
      </c>
      <c r="AN2005" s="46">
        <f t="shared" si="36"/>
        <v>0</v>
      </c>
      <c r="AO2005" s="36">
        <f t="shared" si="37"/>
        <v>0</v>
      </c>
      <c r="AP2005" s="36">
        <f t="shared" si="39"/>
        <v>0</v>
      </c>
      <c r="AQ2005" s="36">
        <f t="shared" si="40"/>
        <v>0</v>
      </c>
      <c r="AR2005" s="36">
        <f t="shared" si="38"/>
        <v>0</v>
      </c>
      <c r="AS2005" s="38">
        <f t="shared" si="45"/>
        <v>-1</v>
      </c>
      <c r="AT2005" s="38">
        <f t="shared" si="46"/>
        <v>0</v>
      </c>
      <c r="AU2005" s="38">
        <f t="shared" si="47"/>
        <v>0</v>
      </c>
      <c r="AV2005" s="38">
        <f t="shared" si="48"/>
        <v>4</v>
      </c>
      <c r="AW2005" s="38">
        <f t="shared" si="51"/>
        <v>0</v>
      </c>
      <c r="AX2005" s="38">
        <f t="shared" si="52"/>
        <v>-1</v>
      </c>
      <c r="AY2005" s="38">
        <f t="shared" si="49"/>
        <v>-0.0008201339356</v>
      </c>
      <c r="AZ2005" s="12">
        <f t="shared" si="30"/>
        <v>132.6567181</v>
      </c>
      <c r="BA2005" s="12">
        <f t="shared" si="41"/>
        <v>105.9966907</v>
      </c>
      <c r="BB2005" s="12">
        <f t="shared" si="53"/>
        <v>131.1062351</v>
      </c>
      <c r="BC2005" s="12">
        <f t="shared" si="50"/>
        <v>-0.0002733779785</v>
      </c>
      <c r="BD2005" s="12">
        <f t="shared" si="54"/>
        <v>121.6497095</v>
      </c>
    </row>
    <row r="2006" ht="14.25" customHeight="1">
      <c r="A2006" s="7">
        <v>39429.0</v>
      </c>
      <c r="B2006" s="21" t="s">
        <v>90</v>
      </c>
      <c r="C2006" s="8">
        <v>49.040634</v>
      </c>
      <c r="D2006" s="33">
        <f t="shared" si="5"/>
        <v>0.007683135258</v>
      </c>
      <c r="E2006" s="33">
        <f t="shared" si="7"/>
        <v>0.0215496487</v>
      </c>
      <c r="F2006" s="33">
        <f t="shared" si="9"/>
        <v>0.03314405034</v>
      </c>
      <c r="G2006" s="33">
        <f t="shared" si="11"/>
        <v>0.06774069599</v>
      </c>
      <c r="H2006" s="33">
        <f t="shared" si="20"/>
        <v>0.7382679899</v>
      </c>
      <c r="I2006" s="45">
        <f t="shared" si="31"/>
        <v>0.5815282048</v>
      </c>
      <c r="J2006" s="45">
        <f t="shared" si="43"/>
        <v>1.032838453</v>
      </c>
      <c r="K2006" s="21" t="s">
        <v>91</v>
      </c>
      <c r="L2006" s="8">
        <v>19.519472</v>
      </c>
      <c r="M2006" s="33">
        <f t="shared" si="6"/>
        <v>0.005017914208</v>
      </c>
      <c r="N2006" s="33">
        <f t="shared" si="8"/>
        <v>0.01617252119</v>
      </c>
      <c r="O2006" s="33">
        <f t="shared" si="10"/>
        <v>0.02070337359</v>
      </c>
      <c r="P2006" s="33">
        <f t="shared" si="12"/>
        <v>0.05016062189</v>
      </c>
      <c r="Q2006" s="45">
        <f t="shared" si="21"/>
        <v>0.3325790318</v>
      </c>
      <c r="R2006" s="45">
        <f t="shared" si="32"/>
        <v>-0.1276176721</v>
      </c>
      <c r="S2006" s="45">
        <f t="shared" si="44"/>
        <v>0.01845165767</v>
      </c>
      <c r="T2006" s="33">
        <f t="shared" si="22"/>
        <v>0.4056889581</v>
      </c>
      <c r="U2006" s="33">
        <f t="shared" si="33"/>
        <v>0.7091458769</v>
      </c>
      <c r="V2006" s="33">
        <f t="shared" si="42"/>
        <v>1.014386795</v>
      </c>
      <c r="W2006" s="44">
        <f t="shared" si="13"/>
        <v>0.009371252221</v>
      </c>
      <c r="X2006" s="44">
        <f t="shared" si="14"/>
        <v>0.00802239369</v>
      </c>
      <c r="Y2006" s="33">
        <f t="shared" si="15"/>
        <v>0.8560642165</v>
      </c>
      <c r="Z2006" s="43">
        <v>1.0</v>
      </c>
      <c r="AA2006" s="33">
        <f t="shared" si="16"/>
        <v>1.856064216</v>
      </c>
      <c r="AB2006" s="33">
        <f t="shared" si="17"/>
        <v>0.4612255378</v>
      </c>
      <c r="AC2006" s="33">
        <f t="shared" si="18"/>
        <v>0.5387744622</v>
      </c>
      <c r="AD2006" s="33">
        <f t="shared" si="19"/>
        <v>0.001005803116</v>
      </c>
      <c r="AE2006" s="34">
        <f t="shared" si="23"/>
        <v>0</v>
      </c>
      <c r="AF2006" s="34">
        <f t="shared" si="24"/>
        <v>0</v>
      </c>
      <c r="AG2006" s="34">
        <f t="shared" si="25"/>
        <v>0</v>
      </c>
      <c r="AH2006" s="34">
        <f t="shared" si="26"/>
        <v>0</v>
      </c>
      <c r="AI2006" s="34">
        <f t="shared" si="28"/>
        <v>0</v>
      </c>
      <c r="AJ2006" s="34">
        <f t="shared" si="29"/>
        <v>0</v>
      </c>
      <c r="AK2006" s="34">
        <f t="shared" si="27"/>
        <v>0</v>
      </c>
      <c r="AL2006" s="36">
        <f t="shared" si="34"/>
        <v>0</v>
      </c>
      <c r="AM2006" s="36">
        <f t="shared" si="35"/>
        <v>0</v>
      </c>
      <c r="AN2006" s="46">
        <f t="shared" si="36"/>
        <v>0</v>
      </c>
      <c r="AO2006" s="36">
        <f t="shared" si="37"/>
        <v>0</v>
      </c>
      <c r="AP2006" s="36">
        <f t="shared" si="39"/>
        <v>0</v>
      </c>
      <c r="AQ2006" s="36">
        <f t="shared" si="40"/>
        <v>0</v>
      </c>
      <c r="AR2006" s="36">
        <f t="shared" si="38"/>
        <v>0</v>
      </c>
      <c r="AS2006" s="38">
        <f t="shared" si="45"/>
        <v>-1</v>
      </c>
      <c r="AT2006" s="38">
        <f t="shared" si="46"/>
        <v>0</v>
      </c>
      <c r="AU2006" s="38">
        <f t="shared" si="47"/>
        <v>0</v>
      </c>
      <c r="AV2006" s="38">
        <f t="shared" si="48"/>
        <v>5</v>
      </c>
      <c r="AW2006" s="38">
        <f t="shared" si="51"/>
        <v>0</v>
      </c>
      <c r="AX2006" s="38">
        <f t="shared" si="52"/>
        <v>-1</v>
      </c>
      <c r="AY2006" s="38">
        <f t="shared" si="49"/>
        <v>-0.001005803116</v>
      </c>
      <c r="AZ2006" s="12">
        <f t="shared" si="30"/>
        <v>132.6567181</v>
      </c>
      <c r="BA2006" s="12">
        <f t="shared" si="41"/>
        <v>105.9966907</v>
      </c>
      <c r="BB2006" s="12">
        <f t="shared" si="53"/>
        <v>130.9743681</v>
      </c>
      <c r="BC2006" s="12">
        <f t="shared" si="50"/>
        <v>-0.0003352677054</v>
      </c>
      <c r="BD2006" s="12">
        <f t="shared" si="54"/>
        <v>121.6089243</v>
      </c>
    </row>
    <row r="2007" ht="14.25" customHeight="1">
      <c r="A2007" s="7">
        <v>39430.0</v>
      </c>
      <c r="B2007" s="21" t="s">
        <v>90</v>
      </c>
      <c r="C2007" s="8">
        <v>48.897308</v>
      </c>
      <c r="D2007" s="33">
        <f t="shared" si="5"/>
        <v>-0.0029225968</v>
      </c>
      <c r="E2007" s="33">
        <f t="shared" si="7"/>
        <v>0.01896116046</v>
      </c>
      <c r="F2007" s="33">
        <f t="shared" si="9"/>
        <v>0.02158291057</v>
      </c>
      <c r="G2007" s="33">
        <f t="shared" si="11"/>
        <v>0.07156502426</v>
      </c>
      <c r="H2007" s="33">
        <f t="shared" si="20"/>
        <v>0.5890384037</v>
      </c>
      <c r="I2007" s="45">
        <f t="shared" si="31"/>
        <v>0.1336567871</v>
      </c>
      <c r="J2007" s="45">
        <f t="shared" si="43"/>
        <v>1.13491892</v>
      </c>
      <c r="K2007" s="21" t="s">
        <v>91</v>
      </c>
      <c r="L2007" s="8">
        <v>19.434196</v>
      </c>
      <c r="M2007" s="33">
        <f t="shared" si="6"/>
        <v>-0.004368765713</v>
      </c>
      <c r="N2007" s="33">
        <f t="shared" si="8"/>
        <v>0.01045125911</v>
      </c>
      <c r="O2007" s="33">
        <f t="shared" si="10"/>
        <v>0.02753641878</v>
      </c>
      <c r="P2007" s="33">
        <f t="shared" si="12"/>
        <v>0.0356147927</v>
      </c>
      <c r="Q2007" s="45">
        <f t="shared" si="21"/>
        <v>-0.02614815275</v>
      </c>
      <c r="R2007" s="45">
        <f t="shared" si="32"/>
        <v>0.2324009684</v>
      </c>
      <c r="S2007" s="45">
        <f t="shared" si="44"/>
        <v>-0.7709710625</v>
      </c>
      <c r="T2007" s="33">
        <f t="shared" si="22"/>
        <v>0.6151865564</v>
      </c>
      <c r="U2007" s="33">
        <f t="shared" si="33"/>
        <v>-0.09874418126</v>
      </c>
      <c r="V2007" s="33">
        <f t="shared" si="42"/>
        <v>1.905889983</v>
      </c>
      <c r="W2007" s="44">
        <f t="shared" si="13"/>
        <v>0.009207642498</v>
      </c>
      <c r="X2007" s="44">
        <f t="shared" si="14"/>
        <v>0.007977096496</v>
      </c>
      <c r="Y2007" s="33">
        <f t="shared" si="15"/>
        <v>0.8663560187</v>
      </c>
      <c r="Z2007" s="43">
        <v>1.0</v>
      </c>
      <c r="AA2007" s="33">
        <f t="shared" si="16"/>
        <v>1.866356019</v>
      </c>
      <c r="AB2007" s="33">
        <f t="shared" si="17"/>
        <v>0.4641965466</v>
      </c>
      <c r="AC2007" s="33">
        <f t="shared" si="18"/>
        <v>0.5358034534</v>
      </c>
      <c r="AD2007" s="33">
        <f t="shared" si="19"/>
        <v>0.004802809445</v>
      </c>
      <c r="AE2007" s="34">
        <f t="shared" si="23"/>
        <v>0</v>
      </c>
      <c r="AF2007" s="34">
        <f t="shared" si="24"/>
        <v>0</v>
      </c>
      <c r="AG2007" s="34">
        <f t="shared" si="25"/>
        <v>0</v>
      </c>
      <c r="AH2007" s="34">
        <f t="shared" si="26"/>
        <v>0</v>
      </c>
      <c r="AI2007" s="34">
        <f t="shared" si="28"/>
        <v>0</v>
      </c>
      <c r="AJ2007" s="34">
        <f t="shared" si="29"/>
        <v>0</v>
      </c>
      <c r="AK2007" s="34">
        <f t="shared" si="27"/>
        <v>0</v>
      </c>
      <c r="AL2007" s="36">
        <f t="shared" si="34"/>
        <v>0</v>
      </c>
      <c r="AM2007" s="36">
        <f t="shared" si="35"/>
        <v>0</v>
      </c>
      <c r="AN2007" s="46">
        <f t="shared" si="36"/>
        <v>0</v>
      </c>
      <c r="AO2007" s="36">
        <f t="shared" si="37"/>
        <v>0</v>
      </c>
      <c r="AP2007" s="36">
        <f t="shared" si="39"/>
        <v>0</v>
      </c>
      <c r="AQ2007" s="36">
        <f t="shared" si="40"/>
        <v>0</v>
      </c>
      <c r="AR2007" s="36">
        <f t="shared" si="38"/>
        <v>0</v>
      </c>
      <c r="AS2007" s="38">
        <f t="shared" si="45"/>
        <v>-1</v>
      </c>
      <c r="AT2007" s="38">
        <f t="shared" si="46"/>
        <v>0</v>
      </c>
      <c r="AU2007" s="38">
        <f t="shared" si="47"/>
        <v>0</v>
      </c>
      <c r="AV2007" s="38">
        <f t="shared" si="48"/>
        <v>1</v>
      </c>
      <c r="AW2007" s="38">
        <f t="shared" si="51"/>
        <v>1</v>
      </c>
      <c r="AX2007" s="38">
        <f t="shared" si="52"/>
        <v>-1</v>
      </c>
      <c r="AY2007" s="38">
        <f t="shared" si="49"/>
        <v>-0.004802809445</v>
      </c>
      <c r="AZ2007" s="12">
        <f t="shared" si="30"/>
        <v>132.6567181</v>
      </c>
      <c r="BA2007" s="12">
        <f t="shared" si="41"/>
        <v>105.9966907</v>
      </c>
      <c r="BB2007" s="12">
        <f t="shared" si="53"/>
        <v>130.3453232</v>
      </c>
      <c r="BC2007" s="12">
        <f t="shared" si="50"/>
        <v>-0.001600936482</v>
      </c>
      <c r="BD2007" s="12">
        <f t="shared" si="54"/>
        <v>121.4142361</v>
      </c>
    </row>
    <row r="2008" ht="14.25" customHeight="1">
      <c r="A2008" s="7">
        <v>39433.0</v>
      </c>
      <c r="B2008" s="21" t="s">
        <v>90</v>
      </c>
      <c r="C2008" s="8">
        <v>48.217983</v>
      </c>
      <c r="D2008" s="33">
        <f t="shared" si="5"/>
        <v>-0.01389289161</v>
      </c>
      <c r="E2008" s="33">
        <f t="shared" si="7"/>
        <v>0.001164405817</v>
      </c>
      <c r="F2008" s="33">
        <f t="shared" si="9"/>
        <v>0.01528298533</v>
      </c>
      <c r="G2008" s="33">
        <f t="shared" si="11"/>
        <v>0.04855518078</v>
      </c>
      <c r="H2008" s="33">
        <f t="shared" si="20"/>
        <v>-0.443383169</v>
      </c>
      <c r="I2008" s="45">
        <f t="shared" si="31"/>
        <v>-0.10862583</v>
      </c>
      <c r="J2008" s="45">
        <f t="shared" si="43"/>
        <v>0.373239478</v>
      </c>
      <c r="K2008" s="21" t="s">
        <v>91</v>
      </c>
      <c r="L2008" s="8">
        <v>19.026079</v>
      </c>
      <c r="M2008" s="33">
        <f t="shared" si="6"/>
        <v>-0.02099994258</v>
      </c>
      <c r="N2008" s="33">
        <f t="shared" si="8"/>
        <v>-0.01264433776</v>
      </c>
      <c r="O2008" s="33">
        <f t="shared" si="10"/>
        <v>0.004340775961</v>
      </c>
      <c r="P2008" s="33">
        <f t="shared" si="12"/>
        <v>0.003019272641</v>
      </c>
      <c r="Q2008" s="45">
        <f t="shared" si="21"/>
        <v>-1.467307599</v>
      </c>
      <c r="R2008" s="45">
        <f t="shared" si="32"/>
        <v>-0.8870578782</v>
      </c>
      <c r="S2008" s="45">
        <f t="shared" si="44"/>
        <v>-2.522921828</v>
      </c>
      <c r="T2008" s="33">
        <f t="shared" si="22"/>
        <v>1.02392443</v>
      </c>
      <c r="U2008" s="33">
        <f t="shared" si="33"/>
        <v>0.7784320482</v>
      </c>
      <c r="V2008" s="33">
        <f t="shared" si="42"/>
        <v>2.896161306</v>
      </c>
      <c r="W2008" s="44">
        <f t="shared" si="13"/>
        <v>0.009926014656</v>
      </c>
      <c r="X2008" s="44">
        <f t="shared" si="14"/>
        <v>0.009164639431</v>
      </c>
      <c r="Y2008" s="33">
        <f t="shared" si="15"/>
        <v>0.9232949728</v>
      </c>
      <c r="Z2008" s="43">
        <v>1.0</v>
      </c>
      <c r="AA2008" s="33">
        <f t="shared" si="16"/>
        <v>1.923294973</v>
      </c>
      <c r="AB2008" s="33">
        <f t="shared" si="17"/>
        <v>0.480058954</v>
      </c>
      <c r="AC2008" s="33">
        <f t="shared" si="18"/>
        <v>0.519941046</v>
      </c>
      <c r="AD2008" s="33">
        <f t="shared" si="19"/>
        <v>-0.0000907695857</v>
      </c>
      <c r="AE2008" s="34">
        <f t="shared" si="23"/>
        <v>-1</v>
      </c>
      <c r="AF2008" s="34">
        <f t="shared" si="24"/>
        <v>0</v>
      </c>
      <c r="AG2008" s="34">
        <f t="shared" si="25"/>
        <v>0</v>
      </c>
      <c r="AH2008" s="34">
        <f t="shared" si="26"/>
        <v>1</v>
      </c>
      <c r="AI2008" s="34">
        <f t="shared" si="28"/>
        <v>0</v>
      </c>
      <c r="AJ2008" s="34">
        <f t="shared" si="29"/>
        <v>-1</v>
      </c>
      <c r="AK2008" s="34">
        <f t="shared" si="27"/>
        <v>0.0000907695857</v>
      </c>
      <c r="AL2008" s="36">
        <f t="shared" si="34"/>
        <v>0</v>
      </c>
      <c r="AM2008" s="36">
        <f t="shared" si="35"/>
        <v>0</v>
      </c>
      <c r="AN2008" s="46">
        <f t="shared" si="36"/>
        <v>0</v>
      </c>
      <c r="AO2008" s="36">
        <f t="shared" si="37"/>
        <v>0</v>
      </c>
      <c r="AP2008" s="36">
        <f t="shared" si="39"/>
        <v>0</v>
      </c>
      <c r="AQ2008" s="36">
        <f t="shared" si="40"/>
        <v>0</v>
      </c>
      <c r="AR2008" s="36">
        <f t="shared" si="38"/>
        <v>0</v>
      </c>
      <c r="AS2008" s="38">
        <f t="shared" si="45"/>
        <v>-1</v>
      </c>
      <c r="AT2008" s="38">
        <f t="shared" si="46"/>
        <v>0</v>
      </c>
      <c r="AU2008" s="38">
        <f t="shared" si="47"/>
        <v>0</v>
      </c>
      <c r="AV2008" s="38">
        <f t="shared" si="48"/>
        <v>2</v>
      </c>
      <c r="AW2008" s="38">
        <f t="shared" si="51"/>
        <v>0</v>
      </c>
      <c r="AX2008" s="38">
        <f t="shared" si="52"/>
        <v>-1</v>
      </c>
      <c r="AY2008" s="38">
        <f t="shared" si="49"/>
        <v>0.0000907695857</v>
      </c>
      <c r="AZ2008" s="12">
        <f t="shared" si="30"/>
        <v>132.6687593</v>
      </c>
      <c r="BA2008" s="12">
        <f t="shared" si="41"/>
        <v>105.9966907</v>
      </c>
      <c r="BB2008" s="12">
        <f t="shared" si="53"/>
        <v>130.3571545</v>
      </c>
      <c r="BC2008" s="12">
        <f t="shared" si="50"/>
        <v>0.00006051305713</v>
      </c>
      <c r="BD2008" s="12">
        <f t="shared" si="54"/>
        <v>121.4215833</v>
      </c>
    </row>
    <row r="2009" ht="14.25" customHeight="1">
      <c r="A2009" s="7">
        <v>39434.0</v>
      </c>
      <c r="B2009" s="21" t="s">
        <v>90</v>
      </c>
      <c r="C2009" s="8">
        <v>47.99987</v>
      </c>
      <c r="D2009" s="33">
        <f t="shared" si="5"/>
        <v>-0.004523478305</v>
      </c>
      <c r="E2009" s="33">
        <f t="shared" si="7"/>
        <v>0.007060372531</v>
      </c>
      <c r="F2009" s="33">
        <f t="shared" si="9"/>
        <v>0.009766976496</v>
      </c>
      <c r="G2009" s="33">
        <f t="shared" si="11"/>
        <v>0.0308826209</v>
      </c>
      <c r="H2009" s="33">
        <f t="shared" si="20"/>
        <v>-0.07809487075</v>
      </c>
      <c r="I2009" s="45">
        <f t="shared" si="31"/>
        <v>-0.310580169</v>
      </c>
      <c r="J2009" s="45">
        <f t="shared" si="43"/>
        <v>-0.1845298705</v>
      </c>
      <c r="K2009" s="21" t="s">
        <v>91</v>
      </c>
      <c r="L2009" s="8">
        <v>18.949938</v>
      </c>
      <c r="M2009" s="33">
        <f t="shared" si="6"/>
        <v>-0.00400192809</v>
      </c>
      <c r="N2009" s="33">
        <f t="shared" si="8"/>
        <v>-0.01191030014</v>
      </c>
      <c r="O2009" s="33">
        <f t="shared" si="10"/>
        <v>-0.008446130586</v>
      </c>
      <c r="P2009" s="33">
        <f t="shared" si="12"/>
        <v>0.004136845383</v>
      </c>
      <c r="Q2009" s="45">
        <f t="shared" si="21"/>
        <v>-1.383902209</v>
      </c>
      <c r="R2009" s="45">
        <f t="shared" si="32"/>
        <v>-1.480210356</v>
      </c>
      <c r="S2009" s="45">
        <f t="shared" si="44"/>
        <v>-2.298785118</v>
      </c>
      <c r="T2009" s="33">
        <f t="shared" si="22"/>
        <v>1.305807338</v>
      </c>
      <c r="U2009" s="33">
        <f t="shared" si="33"/>
        <v>1.169630187</v>
      </c>
      <c r="V2009" s="33">
        <f t="shared" si="42"/>
        <v>2.114255247</v>
      </c>
      <c r="W2009" s="44">
        <f t="shared" si="13"/>
        <v>0.009741897515</v>
      </c>
      <c r="X2009" s="44">
        <f t="shared" si="14"/>
        <v>0.009134193606</v>
      </c>
      <c r="Y2009" s="33">
        <f t="shared" si="15"/>
        <v>0.9376195543</v>
      </c>
      <c r="Z2009" s="43">
        <v>1.0</v>
      </c>
      <c r="AA2009" s="33">
        <f t="shared" si="16"/>
        <v>1.937619554</v>
      </c>
      <c r="AB2009" s="33">
        <f t="shared" si="17"/>
        <v>0.4839028138</v>
      </c>
      <c r="AC2009" s="33">
        <f t="shared" si="18"/>
        <v>0.5160971862</v>
      </c>
      <c r="AD2009" s="33">
        <f t="shared" si="19"/>
        <v>-0.006670810667</v>
      </c>
      <c r="AE2009" s="34">
        <f t="shared" si="23"/>
        <v>-1</v>
      </c>
      <c r="AF2009" s="34">
        <f t="shared" si="24"/>
        <v>0</v>
      </c>
      <c r="AG2009" s="34">
        <f t="shared" si="25"/>
        <v>0</v>
      </c>
      <c r="AH2009" s="34">
        <f t="shared" si="26"/>
        <v>2</v>
      </c>
      <c r="AI2009" s="34">
        <f t="shared" si="28"/>
        <v>0</v>
      </c>
      <c r="AJ2009" s="34">
        <f t="shared" si="29"/>
        <v>-1</v>
      </c>
      <c r="AK2009" s="34">
        <f t="shared" si="27"/>
        <v>0.006670810667</v>
      </c>
      <c r="AL2009" s="36">
        <f t="shared" si="34"/>
        <v>-1</v>
      </c>
      <c r="AM2009" s="36">
        <f t="shared" si="35"/>
        <v>0</v>
      </c>
      <c r="AN2009" s="46">
        <f t="shared" si="36"/>
        <v>0</v>
      </c>
      <c r="AO2009" s="36">
        <f t="shared" si="37"/>
        <v>1</v>
      </c>
      <c r="AP2009" s="36">
        <f t="shared" si="39"/>
        <v>0</v>
      </c>
      <c r="AQ2009" s="36">
        <f t="shared" si="40"/>
        <v>-1</v>
      </c>
      <c r="AR2009" s="36">
        <f t="shared" si="38"/>
        <v>0.006670810667</v>
      </c>
      <c r="AS2009" s="38">
        <f t="shared" si="45"/>
        <v>-1</v>
      </c>
      <c r="AT2009" s="38">
        <f t="shared" si="46"/>
        <v>0</v>
      </c>
      <c r="AU2009" s="38">
        <f t="shared" si="47"/>
        <v>0</v>
      </c>
      <c r="AV2009" s="38">
        <f t="shared" si="48"/>
        <v>3</v>
      </c>
      <c r="AW2009" s="38">
        <f t="shared" si="51"/>
        <v>0</v>
      </c>
      <c r="AX2009" s="38">
        <f t="shared" si="52"/>
        <v>-1</v>
      </c>
      <c r="AY2009" s="38">
        <f t="shared" si="49"/>
        <v>0.006670810667</v>
      </c>
      <c r="AZ2009" s="12">
        <f t="shared" si="30"/>
        <v>133.5537675</v>
      </c>
      <c r="BA2009" s="12">
        <f t="shared" si="41"/>
        <v>106.7037745</v>
      </c>
      <c r="BB2009" s="12">
        <f t="shared" si="53"/>
        <v>131.2267424</v>
      </c>
      <c r="BC2009" s="12">
        <f t="shared" si="50"/>
        <v>0.006670810667</v>
      </c>
      <c r="BD2009" s="12">
        <f t="shared" si="54"/>
        <v>122.2315637</v>
      </c>
    </row>
    <row r="2010" ht="14.25" customHeight="1">
      <c r="A2010" s="7">
        <v>39435.0</v>
      </c>
      <c r="B2010" s="21" t="s">
        <v>90</v>
      </c>
      <c r="C2010" s="8">
        <v>47.856522</v>
      </c>
      <c r="D2010" s="33">
        <f t="shared" si="5"/>
        <v>-0.002986424755</v>
      </c>
      <c r="E2010" s="33">
        <f t="shared" si="7"/>
        <v>-0.01664790607</v>
      </c>
      <c r="F2010" s="33">
        <f t="shared" si="9"/>
        <v>0.006817381169</v>
      </c>
      <c r="G2010" s="33">
        <f t="shared" si="11"/>
        <v>0.03110018564</v>
      </c>
      <c r="H2010" s="33">
        <f t="shared" si="20"/>
        <v>-1.45355564</v>
      </c>
      <c r="I2010" s="45">
        <f t="shared" si="31"/>
        <v>-0.4125087748</v>
      </c>
      <c r="J2010" s="45">
        <f t="shared" si="43"/>
        <v>-0.1675703873</v>
      </c>
      <c r="K2010" s="21" t="s">
        <v>91</v>
      </c>
      <c r="L2010" s="8">
        <v>19.141813</v>
      </c>
      <c r="M2010" s="33">
        <f t="shared" si="6"/>
        <v>0.01012536294</v>
      </c>
      <c r="N2010" s="33">
        <f t="shared" si="8"/>
        <v>-0.01442697961</v>
      </c>
      <c r="O2010" s="33">
        <f t="shared" si="10"/>
        <v>-0.003171997889</v>
      </c>
      <c r="P2010" s="33">
        <f t="shared" si="12"/>
        <v>0.006388172053</v>
      </c>
      <c r="Q2010" s="45">
        <f t="shared" si="21"/>
        <v>-1.487524682</v>
      </c>
      <c r="R2010" s="45">
        <f t="shared" si="32"/>
        <v>-1.172089076</v>
      </c>
      <c r="S2010" s="45">
        <f t="shared" si="44"/>
        <v>-2.052314795</v>
      </c>
      <c r="T2010" s="33">
        <f t="shared" si="22"/>
        <v>0.03396904186</v>
      </c>
      <c r="U2010" s="33">
        <f t="shared" si="33"/>
        <v>0.7595803007</v>
      </c>
      <c r="V2010" s="33">
        <f t="shared" si="42"/>
        <v>1.884744408</v>
      </c>
      <c r="W2010" s="44">
        <f t="shared" si="13"/>
        <v>0.009736595493</v>
      </c>
      <c r="X2010" s="44">
        <f t="shared" si="14"/>
        <v>0.009246686486</v>
      </c>
      <c r="Y2010" s="33">
        <f t="shared" si="15"/>
        <v>0.9496837465</v>
      </c>
      <c r="Z2010" s="43">
        <v>1.0</v>
      </c>
      <c r="AA2010" s="33">
        <f t="shared" si="16"/>
        <v>1.949683746</v>
      </c>
      <c r="AB2010" s="33">
        <f t="shared" si="17"/>
        <v>0.4870963038</v>
      </c>
      <c r="AC2010" s="33">
        <f t="shared" si="18"/>
        <v>0.5129036962</v>
      </c>
      <c r="AD2010" s="33">
        <f t="shared" si="19"/>
        <v>0.002748791476</v>
      </c>
      <c r="AE2010" s="34">
        <f t="shared" si="23"/>
        <v>0</v>
      </c>
      <c r="AF2010" s="34">
        <f t="shared" si="24"/>
        <v>0</v>
      </c>
      <c r="AG2010" s="34">
        <f t="shared" si="25"/>
        <v>0</v>
      </c>
      <c r="AH2010" s="34">
        <f t="shared" si="26"/>
        <v>3</v>
      </c>
      <c r="AI2010" s="34">
        <f t="shared" si="28"/>
        <v>0</v>
      </c>
      <c r="AJ2010" s="34">
        <f t="shared" si="29"/>
        <v>-1</v>
      </c>
      <c r="AK2010" s="34">
        <f t="shared" si="27"/>
        <v>-0.002748791476</v>
      </c>
      <c r="AL2010" s="36">
        <f t="shared" si="34"/>
        <v>0</v>
      </c>
      <c r="AM2010" s="36">
        <f t="shared" si="35"/>
        <v>0</v>
      </c>
      <c r="AN2010" s="46">
        <f t="shared" si="36"/>
        <v>0</v>
      </c>
      <c r="AO2010" s="36">
        <f t="shared" si="37"/>
        <v>2</v>
      </c>
      <c r="AP2010" s="36">
        <f t="shared" si="39"/>
        <v>0</v>
      </c>
      <c r="AQ2010" s="36">
        <f t="shared" si="40"/>
        <v>-1</v>
      </c>
      <c r="AR2010" s="36">
        <f t="shared" si="38"/>
        <v>-0.002748791476</v>
      </c>
      <c r="AS2010" s="38">
        <f t="shared" si="45"/>
        <v>-1</v>
      </c>
      <c r="AT2010" s="38">
        <f t="shared" si="46"/>
        <v>0</v>
      </c>
      <c r="AU2010" s="38">
        <f t="shared" si="47"/>
        <v>0</v>
      </c>
      <c r="AV2010" s="38">
        <f t="shared" si="48"/>
        <v>4</v>
      </c>
      <c r="AW2010" s="38">
        <f t="shared" si="51"/>
        <v>0</v>
      </c>
      <c r="AX2010" s="38">
        <f t="shared" si="52"/>
        <v>-1</v>
      </c>
      <c r="AY2010" s="38">
        <f t="shared" si="49"/>
        <v>-0.002748791476</v>
      </c>
      <c r="AZ2010" s="12">
        <f t="shared" si="30"/>
        <v>133.186656</v>
      </c>
      <c r="BA2010" s="12">
        <f t="shared" si="41"/>
        <v>106.4104681</v>
      </c>
      <c r="BB2010" s="12">
        <f t="shared" si="53"/>
        <v>130.8660275</v>
      </c>
      <c r="BC2010" s="12">
        <f t="shared" si="50"/>
        <v>-0.002748791476</v>
      </c>
      <c r="BD2010" s="12">
        <f t="shared" si="54"/>
        <v>121.8955746</v>
      </c>
    </row>
    <row r="2011" ht="14.25" customHeight="1">
      <c r="A2011" s="7">
        <v>39436.0</v>
      </c>
      <c r="B2011" s="21" t="s">
        <v>90</v>
      </c>
      <c r="C2011" s="8">
        <v>47.669571</v>
      </c>
      <c r="D2011" s="33">
        <f t="shared" si="5"/>
        <v>-0.003906489485</v>
      </c>
      <c r="E2011" s="33">
        <f t="shared" si="7"/>
        <v>-0.02795769321</v>
      </c>
      <c r="F2011" s="33">
        <f t="shared" si="9"/>
        <v>-0.007010522971</v>
      </c>
      <c r="G2011" s="33">
        <f t="shared" si="11"/>
        <v>0.02433424927</v>
      </c>
      <c r="H2011" s="33">
        <f t="shared" si="20"/>
        <v>-2.059559178</v>
      </c>
      <c r="I2011" s="45">
        <f t="shared" si="31"/>
        <v>-0.9693667202</v>
      </c>
      <c r="J2011" s="45">
        <f t="shared" si="43"/>
        <v>-0.3734358404</v>
      </c>
      <c r="K2011" s="21" t="s">
        <v>91</v>
      </c>
      <c r="L2011" s="8">
        <v>18.968212</v>
      </c>
      <c r="M2011" s="33">
        <f t="shared" si="6"/>
        <v>-0.009069203633</v>
      </c>
      <c r="N2011" s="33">
        <f t="shared" si="8"/>
        <v>-0.0282415426</v>
      </c>
      <c r="O2011" s="33">
        <f t="shared" si="10"/>
        <v>-0.01252575835</v>
      </c>
      <c r="P2011" s="33">
        <f t="shared" si="12"/>
        <v>0.005912160371</v>
      </c>
      <c r="Q2011" s="45">
        <f t="shared" si="21"/>
        <v>-2.26086303</v>
      </c>
      <c r="R2011" s="45">
        <f t="shared" si="32"/>
        <v>-1.582381938</v>
      </c>
      <c r="S2011" s="45">
        <f t="shared" si="44"/>
        <v>-1.970988647</v>
      </c>
      <c r="T2011" s="33">
        <f t="shared" si="22"/>
        <v>0.2013038522</v>
      </c>
      <c r="U2011" s="33">
        <f t="shared" si="33"/>
        <v>0.6130152182</v>
      </c>
      <c r="V2011" s="33">
        <f t="shared" si="42"/>
        <v>1.597552807</v>
      </c>
      <c r="W2011" s="44">
        <f t="shared" si="13"/>
        <v>0.009808515361</v>
      </c>
      <c r="X2011" s="44">
        <f t="shared" si="14"/>
        <v>0.009271161804</v>
      </c>
      <c r="Y2011" s="33">
        <f t="shared" si="15"/>
        <v>0.9452156073</v>
      </c>
      <c r="Z2011" s="43">
        <v>1.0</v>
      </c>
      <c r="AA2011" s="33">
        <f t="shared" si="16"/>
        <v>1.945215607</v>
      </c>
      <c r="AB2011" s="33">
        <f t="shared" si="17"/>
        <v>0.4859181696</v>
      </c>
      <c r="AC2011" s="33">
        <f t="shared" si="18"/>
        <v>0.5140818304</v>
      </c>
      <c r="AD2011" s="33">
        <f t="shared" si="19"/>
        <v>-0.001057644121</v>
      </c>
      <c r="AE2011" s="34">
        <f t="shared" si="23"/>
        <v>0</v>
      </c>
      <c r="AF2011" s="34">
        <f t="shared" si="24"/>
        <v>0</v>
      </c>
      <c r="AG2011" s="34">
        <f t="shared" si="25"/>
        <v>0</v>
      </c>
      <c r="AH2011" s="34">
        <f t="shared" si="26"/>
        <v>4</v>
      </c>
      <c r="AI2011" s="34">
        <f t="shared" si="28"/>
        <v>0</v>
      </c>
      <c r="AJ2011" s="34">
        <f t="shared" si="29"/>
        <v>-1</v>
      </c>
      <c r="AK2011" s="34">
        <f t="shared" si="27"/>
        <v>0.001057644121</v>
      </c>
      <c r="AL2011" s="36">
        <f t="shared" si="34"/>
        <v>0</v>
      </c>
      <c r="AM2011" s="36">
        <f t="shared" si="35"/>
        <v>0</v>
      </c>
      <c r="AN2011" s="46">
        <f t="shared" si="36"/>
        <v>0</v>
      </c>
      <c r="AO2011" s="36">
        <f t="shared" si="37"/>
        <v>3</v>
      </c>
      <c r="AP2011" s="36">
        <f t="shared" si="39"/>
        <v>0</v>
      </c>
      <c r="AQ2011" s="36">
        <f t="shared" si="40"/>
        <v>-1</v>
      </c>
      <c r="AR2011" s="36">
        <f t="shared" si="38"/>
        <v>0.001057644121</v>
      </c>
      <c r="AS2011" s="38">
        <f t="shared" si="45"/>
        <v>-1</v>
      </c>
      <c r="AT2011" s="38">
        <f t="shared" si="46"/>
        <v>0</v>
      </c>
      <c r="AU2011" s="38">
        <f t="shared" si="47"/>
        <v>0</v>
      </c>
      <c r="AV2011" s="38">
        <f t="shared" si="48"/>
        <v>5</v>
      </c>
      <c r="AW2011" s="38">
        <f t="shared" si="51"/>
        <v>0</v>
      </c>
      <c r="AX2011" s="38">
        <f t="shared" si="52"/>
        <v>-1</v>
      </c>
      <c r="AY2011" s="38">
        <f t="shared" si="49"/>
        <v>0.001057644121</v>
      </c>
      <c r="AZ2011" s="12">
        <f t="shared" si="30"/>
        <v>133.3275201</v>
      </c>
      <c r="BA2011" s="12">
        <f t="shared" si="41"/>
        <v>106.5230125</v>
      </c>
      <c r="BB2011" s="12">
        <f t="shared" si="53"/>
        <v>131.0044372</v>
      </c>
      <c r="BC2011" s="12">
        <f t="shared" si="50"/>
        <v>0.001057644121</v>
      </c>
      <c r="BD2011" s="12">
        <f t="shared" si="54"/>
        <v>122.0244967</v>
      </c>
    </row>
    <row r="2012" ht="14.25" customHeight="1">
      <c r="A2012" s="7">
        <v>39437.0</v>
      </c>
      <c r="B2012" s="21" t="s">
        <v>90</v>
      </c>
      <c r="C2012" s="8">
        <v>48.205532</v>
      </c>
      <c r="D2012" s="33">
        <f t="shared" si="5"/>
        <v>0.01124325201</v>
      </c>
      <c r="E2012" s="33">
        <f t="shared" si="7"/>
        <v>-0.0141475273</v>
      </c>
      <c r="F2012" s="33">
        <f t="shared" si="9"/>
        <v>0.004545379621</v>
      </c>
      <c r="G2012" s="33">
        <f t="shared" si="11"/>
        <v>0.02940345719</v>
      </c>
      <c r="H2012" s="33">
        <f t="shared" si="20"/>
        <v>-1.183728311</v>
      </c>
      <c r="I2012" s="45">
        <f t="shared" si="31"/>
        <v>-0.4652074617</v>
      </c>
      <c r="J2012" s="45">
        <f t="shared" si="43"/>
        <v>-0.1862342829</v>
      </c>
      <c r="K2012" s="21" t="s">
        <v>91</v>
      </c>
      <c r="L2012" s="8">
        <v>19.208817</v>
      </c>
      <c r="M2012" s="33">
        <f t="shared" si="6"/>
        <v>0.01268464313</v>
      </c>
      <c r="N2012" s="33">
        <f t="shared" si="8"/>
        <v>-0.01159703237</v>
      </c>
      <c r="O2012" s="33">
        <f t="shared" si="10"/>
        <v>-0.001266976842</v>
      </c>
      <c r="P2012" s="33">
        <f t="shared" si="12"/>
        <v>0.01785456532</v>
      </c>
      <c r="Q2012" s="45">
        <f t="shared" si="21"/>
        <v>-1.177186492</v>
      </c>
      <c r="R2012" s="45">
        <f t="shared" si="32"/>
        <v>-0.9917231644</v>
      </c>
      <c r="S2012" s="45">
        <f t="shared" si="44"/>
        <v>-1.327678832</v>
      </c>
      <c r="T2012" s="33">
        <f t="shared" si="22"/>
        <v>-0.006541819354</v>
      </c>
      <c r="U2012" s="33">
        <f t="shared" si="33"/>
        <v>0.5265157027</v>
      </c>
      <c r="V2012" s="33">
        <f t="shared" si="42"/>
        <v>1.141444549</v>
      </c>
      <c r="W2012" s="44">
        <f t="shared" si="13"/>
        <v>0.01000378559</v>
      </c>
      <c r="X2012" s="44">
        <f t="shared" si="14"/>
        <v>0.00967458819</v>
      </c>
      <c r="Y2012" s="33">
        <f t="shared" si="15"/>
        <v>0.967092717</v>
      </c>
      <c r="Z2012" s="43">
        <v>1.0</v>
      </c>
      <c r="AA2012" s="33">
        <f t="shared" si="16"/>
        <v>1.967092717</v>
      </c>
      <c r="AB2012" s="33">
        <f t="shared" si="17"/>
        <v>0.4916355536</v>
      </c>
      <c r="AC2012" s="33">
        <f t="shared" si="18"/>
        <v>0.5083644464</v>
      </c>
      <c r="AD2012" s="33">
        <f t="shared" si="19"/>
        <v>0.001159583545</v>
      </c>
      <c r="AE2012" s="34">
        <f t="shared" si="23"/>
        <v>0</v>
      </c>
      <c r="AF2012" s="34">
        <f t="shared" si="24"/>
        <v>0</v>
      </c>
      <c r="AG2012" s="34">
        <f t="shared" si="25"/>
        <v>0</v>
      </c>
      <c r="AH2012" s="34">
        <f t="shared" si="26"/>
        <v>5</v>
      </c>
      <c r="AI2012" s="34">
        <f t="shared" si="28"/>
        <v>0</v>
      </c>
      <c r="AJ2012" s="34">
        <f t="shared" si="29"/>
        <v>-1</v>
      </c>
      <c r="AK2012" s="34">
        <f t="shared" si="27"/>
        <v>-0.001159583545</v>
      </c>
      <c r="AL2012" s="36">
        <f t="shared" si="34"/>
        <v>0</v>
      </c>
      <c r="AM2012" s="36">
        <f t="shared" si="35"/>
        <v>0</v>
      </c>
      <c r="AN2012" s="46">
        <f t="shared" si="36"/>
        <v>0</v>
      </c>
      <c r="AO2012" s="36">
        <f t="shared" si="37"/>
        <v>4</v>
      </c>
      <c r="AP2012" s="36">
        <f t="shared" si="39"/>
        <v>0</v>
      </c>
      <c r="AQ2012" s="36">
        <f t="shared" si="40"/>
        <v>-1</v>
      </c>
      <c r="AR2012" s="36">
        <f t="shared" si="38"/>
        <v>-0.001159583545</v>
      </c>
      <c r="AS2012" s="38">
        <f t="shared" si="45"/>
        <v>-1</v>
      </c>
      <c r="AT2012" s="38">
        <f t="shared" si="46"/>
        <v>0</v>
      </c>
      <c r="AU2012" s="38">
        <f t="shared" si="47"/>
        <v>0</v>
      </c>
      <c r="AV2012" s="38">
        <f t="shared" si="48"/>
        <v>1</v>
      </c>
      <c r="AW2012" s="38">
        <f t="shared" si="51"/>
        <v>1</v>
      </c>
      <c r="AX2012" s="38">
        <f t="shared" si="52"/>
        <v>-1</v>
      </c>
      <c r="AY2012" s="38">
        <f t="shared" si="49"/>
        <v>-0.001159583545</v>
      </c>
      <c r="AZ2012" s="12">
        <f t="shared" si="30"/>
        <v>133.1729157</v>
      </c>
      <c r="BA2012" s="12">
        <f t="shared" si="41"/>
        <v>106.3994902</v>
      </c>
      <c r="BB2012" s="12">
        <f t="shared" si="53"/>
        <v>130.8525266</v>
      </c>
      <c r="BC2012" s="12">
        <f t="shared" si="50"/>
        <v>-0.001159583545</v>
      </c>
      <c r="BD2012" s="12">
        <f t="shared" si="54"/>
        <v>121.8829991</v>
      </c>
    </row>
    <row r="2013" ht="14.25" customHeight="1">
      <c r="A2013" s="7">
        <v>39440.0</v>
      </c>
      <c r="B2013" s="21" t="s">
        <v>90</v>
      </c>
      <c r="C2013" s="8">
        <v>48.429874</v>
      </c>
      <c r="D2013" s="33">
        <f t="shared" si="5"/>
        <v>0.004653864208</v>
      </c>
      <c r="E2013" s="33">
        <f t="shared" si="7"/>
        <v>0.004394439311</v>
      </c>
      <c r="F2013" s="33">
        <f t="shared" si="9"/>
        <v>0.005563962039</v>
      </c>
      <c r="G2013" s="33">
        <f t="shared" si="11"/>
        <v>0.04554894107</v>
      </c>
      <c r="H2013" s="33">
        <f t="shared" si="20"/>
        <v>-0.1154840152</v>
      </c>
      <c r="I2013" s="45">
        <f t="shared" si="31"/>
        <v>-0.402413732</v>
      </c>
      <c r="J2013" s="45">
        <f t="shared" si="43"/>
        <v>0.3636458466</v>
      </c>
      <c r="K2013" s="21" t="s">
        <v>91</v>
      </c>
      <c r="L2013" s="8">
        <v>19.251455</v>
      </c>
      <c r="M2013" s="33">
        <f t="shared" si="6"/>
        <v>0.002219709834</v>
      </c>
      <c r="N2013" s="33">
        <f t="shared" si="8"/>
        <v>0.01184563567</v>
      </c>
      <c r="O2013" s="33">
        <f t="shared" si="10"/>
        <v>-0.0009484823141</v>
      </c>
      <c r="P2013" s="33">
        <f t="shared" si="12"/>
        <v>0.02953345124</v>
      </c>
      <c r="Q2013" s="45">
        <f t="shared" si="21"/>
        <v>0.1941236607</v>
      </c>
      <c r="R2013" s="45">
        <f t="shared" si="32"/>
        <v>-0.9483413017</v>
      </c>
      <c r="S2013" s="45">
        <f t="shared" si="44"/>
        <v>-0.7249510564</v>
      </c>
      <c r="T2013" s="33">
        <f t="shared" si="22"/>
        <v>-0.3096076758</v>
      </c>
      <c r="U2013" s="33">
        <f t="shared" si="33"/>
        <v>0.5459275697</v>
      </c>
      <c r="V2013" s="33">
        <f t="shared" si="42"/>
        <v>1.088596903</v>
      </c>
      <c r="W2013" s="44">
        <f t="shared" si="13"/>
        <v>0.009587986977</v>
      </c>
      <c r="X2013" s="44">
        <f t="shared" si="14"/>
        <v>0.00938074637</v>
      </c>
      <c r="Y2013" s="33">
        <f t="shared" si="15"/>
        <v>0.9783853892</v>
      </c>
      <c r="Z2013" s="43">
        <v>1.0</v>
      </c>
      <c r="AA2013" s="33">
        <f t="shared" si="16"/>
        <v>1.978385389</v>
      </c>
      <c r="AB2013" s="33">
        <f t="shared" si="17"/>
        <v>0.4945373104</v>
      </c>
      <c r="AC2013" s="33">
        <f t="shared" si="18"/>
        <v>0.5054626896</v>
      </c>
      <c r="AD2013" s="33">
        <f t="shared" si="19"/>
        <v>-0.00113719873</v>
      </c>
      <c r="AE2013" s="34">
        <f t="shared" si="23"/>
        <v>0</v>
      </c>
      <c r="AF2013" s="34">
        <f t="shared" si="24"/>
        <v>0</v>
      </c>
      <c r="AG2013" s="34">
        <f t="shared" si="25"/>
        <v>0</v>
      </c>
      <c r="AH2013" s="34">
        <f t="shared" si="26"/>
        <v>0</v>
      </c>
      <c r="AI2013" s="34">
        <f t="shared" si="28"/>
        <v>1</v>
      </c>
      <c r="AJ2013" s="34">
        <f t="shared" si="29"/>
        <v>0</v>
      </c>
      <c r="AK2013" s="34">
        <f t="shared" si="27"/>
        <v>0</v>
      </c>
      <c r="AL2013" s="36">
        <f t="shared" si="34"/>
        <v>0</v>
      </c>
      <c r="AM2013" s="36">
        <f t="shared" si="35"/>
        <v>0</v>
      </c>
      <c r="AN2013" s="46">
        <f t="shared" si="36"/>
        <v>0</v>
      </c>
      <c r="AO2013" s="36">
        <f t="shared" si="37"/>
        <v>5</v>
      </c>
      <c r="AP2013" s="36">
        <f t="shared" si="39"/>
        <v>0</v>
      </c>
      <c r="AQ2013" s="36">
        <f t="shared" si="40"/>
        <v>-1</v>
      </c>
      <c r="AR2013" s="36">
        <f t="shared" si="38"/>
        <v>0.00113719873</v>
      </c>
      <c r="AS2013" s="38">
        <f t="shared" si="45"/>
        <v>-1</v>
      </c>
      <c r="AT2013" s="38">
        <f t="shared" si="46"/>
        <v>0</v>
      </c>
      <c r="AU2013" s="38">
        <f t="shared" si="47"/>
        <v>0</v>
      </c>
      <c r="AV2013" s="38">
        <f t="shared" si="48"/>
        <v>2</v>
      </c>
      <c r="AW2013" s="38">
        <f t="shared" si="51"/>
        <v>0</v>
      </c>
      <c r="AX2013" s="38">
        <f t="shared" si="52"/>
        <v>-1</v>
      </c>
      <c r="AY2013" s="38">
        <f t="shared" si="49"/>
        <v>0.00113719873</v>
      </c>
      <c r="AZ2013" s="12">
        <f t="shared" si="30"/>
        <v>133.1729157</v>
      </c>
      <c r="BA2013" s="12">
        <f t="shared" si="41"/>
        <v>106.5204875</v>
      </c>
      <c r="BB2013" s="12">
        <f t="shared" si="53"/>
        <v>131.0013319</v>
      </c>
      <c r="BC2013" s="12">
        <f t="shared" si="50"/>
        <v>0.0007581324867</v>
      </c>
      <c r="BD2013" s="12">
        <f t="shared" si="54"/>
        <v>121.9754026</v>
      </c>
    </row>
    <row r="2014" ht="14.25" customHeight="1">
      <c r="A2014" s="7">
        <v>39442.0</v>
      </c>
      <c r="B2014" s="21" t="s">
        <v>90</v>
      </c>
      <c r="C2014" s="8">
        <v>48.161903</v>
      </c>
      <c r="D2014" s="33">
        <f t="shared" si="5"/>
        <v>-0.005533175659</v>
      </c>
      <c r="E2014" s="33">
        <f t="shared" si="7"/>
        <v>0.003375696643</v>
      </c>
      <c r="F2014" s="33">
        <f t="shared" si="9"/>
        <v>0.01045990285</v>
      </c>
      <c r="G2014" s="33">
        <f t="shared" si="11"/>
        <v>0.02291774057</v>
      </c>
      <c r="H2014" s="33">
        <f t="shared" si="20"/>
        <v>-0.1539695355</v>
      </c>
      <c r="I2014" s="45">
        <f t="shared" si="31"/>
        <v>-0.1717583111</v>
      </c>
      <c r="J2014" s="45">
        <f t="shared" si="43"/>
        <v>-0.3650051884</v>
      </c>
      <c r="K2014" s="21" t="s">
        <v>91</v>
      </c>
      <c r="L2014" s="8">
        <v>19.190548</v>
      </c>
      <c r="M2014" s="33">
        <f t="shared" si="6"/>
        <v>-0.003163760869</v>
      </c>
      <c r="N2014" s="33">
        <f t="shared" si="8"/>
        <v>0.01269713917</v>
      </c>
      <c r="O2014" s="33">
        <f t="shared" si="10"/>
        <v>0.0006356122876</v>
      </c>
      <c r="P2014" s="33">
        <f t="shared" si="12"/>
        <v>0.005906847614</v>
      </c>
      <c r="Q2014" s="45">
        <f t="shared" si="21"/>
        <v>0.2470625603</v>
      </c>
      <c r="R2014" s="45">
        <f t="shared" si="32"/>
        <v>-0.8525797694</v>
      </c>
      <c r="S2014" s="45">
        <f t="shared" si="44"/>
        <v>-1.869772362</v>
      </c>
      <c r="T2014" s="33">
        <f t="shared" si="22"/>
        <v>-0.4010320958</v>
      </c>
      <c r="U2014" s="33">
        <f t="shared" si="33"/>
        <v>0.6808214582</v>
      </c>
      <c r="V2014" s="33">
        <f t="shared" si="42"/>
        <v>1.504767174</v>
      </c>
      <c r="W2014" s="44">
        <f t="shared" si="13"/>
        <v>0.009124524804</v>
      </c>
      <c r="X2014" s="44">
        <f t="shared" si="14"/>
        <v>0.008318242191</v>
      </c>
      <c r="Y2014" s="33">
        <f t="shared" si="15"/>
        <v>0.9116356599</v>
      </c>
      <c r="Z2014" s="43">
        <v>1.0</v>
      </c>
      <c r="AA2014" s="33">
        <f t="shared" si="16"/>
        <v>1.91163566</v>
      </c>
      <c r="AB2014" s="33">
        <f t="shared" si="17"/>
        <v>0.4768877663</v>
      </c>
      <c r="AC2014" s="33">
        <f t="shared" si="18"/>
        <v>0.5231122337</v>
      </c>
      <c r="AD2014" s="33">
        <f t="shared" si="19"/>
        <v>0.002315691491</v>
      </c>
      <c r="AE2014" s="34">
        <f t="shared" si="23"/>
        <v>0</v>
      </c>
      <c r="AF2014" s="34">
        <f t="shared" si="24"/>
        <v>0</v>
      </c>
      <c r="AG2014" s="34">
        <f t="shared" si="25"/>
        <v>0</v>
      </c>
      <c r="AH2014" s="34">
        <f t="shared" si="26"/>
        <v>0</v>
      </c>
      <c r="AI2014" s="34">
        <f t="shared" si="28"/>
        <v>0</v>
      </c>
      <c r="AJ2014" s="34">
        <f t="shared" si="29"/>
        <v>0</v>
      </c>
      <c r="AK2014" s="34">
        <f t="shared" si="27"/>
        <v>0</v>
      </c>
      <c r="AL2014" s="36">
        <f t="shared" si="34"/>
        <v>0</v>
      </c>
      <c r="AM2014" s="36">
        <f t="shared" si="35"/>
        <v>0</v>
      </c>
      <c r="AN2014" s="46">
        <f t="shared" si="36"/>
        <v>0</v>
      </c>
      <c r="AO2014" s="36">
        <f t="shared" si="37"/>
        <v>0</v>
      </c>
      <c r="AP2014" s="36">
        <f t="shared" si="39"/>
        <v>1</v>
      </c>
      <c r="AQ2014" s="36">
        <f t="shared" si="40"/>
        <v>0</v>
      </c>
      <c r="AR2014" s="36">
        <f t="shared" si="38"/>
        <v>0</v>
      </c>
      <c r="AS2014" s="38">
        <f t="shared" si="45"/>
        <v>-1</v>
      </c>
      <c r="AT2014" s="38">
        <f t="shared" si="46"/>
        <v>0</v>
      </c>
      <c r="AU2014" s="38">
        <f t="shared" si="47"/>
        <v>0</v>
      </c>
      <c r="AV2014" s="38">
        <f t="shared" si="48"/>
        <v>3</v>
      </c>
      <c r="AW2014" s="38">
        <f t="shared" si="51"/>
        <v>0</v>
      </c>
      <c r="AX2014" s="38">
        <f t="shared" si="52"/>
        <v>-1</v>
      </c>
      <c r="AY2014" s="38">
        <f t="shared" si="49"/>
        <v>-0.002315691491</v>
      </c>
      <c r="AZ2014" s="12">
        <f t="shared" si="30"/>
        <v>133.1729157</v>
      </c>
      <c r="BA2014" s="12">
        <f t="shared" si="41"/>
        <v>106.5204875</v>
      </c>
      <c r="BB2014" s="12">
        <f t="shared" si="53"/>
        <v>130.6979732</v>
      </c>
      <c r="BC2014" s="12">
        <f t="shared" si="50"/>
        <v>-0.0007718971638</v>
      </c>
      <c r="BD2014" s="12">
        <f t="shared" si="54"/>
        <v>121.8812501</v>
      </c>
    </row>
    <row r="2015" ht="14.25" customHeight="1">
      <c r="A2015" s="7">
        <v>39443.0</v>
      </c>
      <c r="B2015" s="21" t="s">
        <v>90</v>
      </c>
      <c r="C2015" s="8">
        <v>47.800446</v>
      </c>
      <c r="D2015" s="33">
        <f t="shared" si="5"/>
        <v>-0.007505039824</v>
      </c>
      <c r="E2015" s="33">
        <f t="shared" si="7"/>
        <v>-0.001171752515</v>
      </c>
      <c r="F2015" s="33">
        <f t="shared" si="9"/>
        <v>-0.01780015136</v>
      </c>
      <c r="G2015" s="33">
        <f t="shared" si="11"/>
        <v>-0.001074607996</v>
      </c>
      <c r="H2015" s="33">
        <f t="shared" si="20"/>
        <v>-0.3868585242</v>
      </c>
      <c r="I2015" s="45">
        <f t="shared" si="31"/>
        <v>-1.367079075</v>
      </c>
      <c r="J2015" s="45">
        <f t="shared" si="43"/>
        <v>-1.171313981</v>
      </c>
      <c r="K2015" s="21" t="s">
        <v>91</v>
      </c>
      <c r="L2015" s="8">
        <v>18.974297</v>
      </c>
      <c r="M2015" s="33">
        <f t="shared" si="6"/>
        <v>-0.01126862036</v>
      </c>
      <c r="N2015" s="33">
        <f t="shared" si="8"/>
        <v>-0.008751313159</v>
      </c>
      <c r="O2015" s="33">
        <f t="shared" si="10"/>
        <v>-0.02305203775</v>
      </c>
      <c r="P2015" s="33">
        <f t="shared" si="12"/>
        <v>-0.01095475306</v>
      </c>
      <c r="Q2015" s="45">
        <f t="shared" si="21"/>
        <v>-0.9698430704</v>
      </c>
      <c r="R2015" s="45">
        <f t="shared" si="32"/>
        <v>-1.931093697</v>
      </c>
      <c r="S2015" s="45">
        <f t="shared" si="44"/>
        <v>-2.653872719</v>
      </c>
      <c r="T2015" s="33">
        <f t="shared" si="22"/>
        <v>0.5829845461</v>
      </c>
      <c r="U2015" s="33">
        <f t="shared" si="33"/>
        <v>0.5640146223</v>
      </c>
      <c r="V2015" s="33">
        <f t="shared" si="42"/>
        <v>1.482558738</v>
      </c>
      <c r="W2015" s="44">
        <f t="shared" si="13"/>
        <v>0.008580750696</v>
      </c>
      <c r="X2015" s="44">
        <f t="shared" si="14"/>
        <v>0.008606190784</v>
      </c>
      <c r="Y2015" s="33">
        <f t="shared" si="15"/>
        <v>1.002964786</v>
      </c>
      <c r="Z2015" s="43">
        <v>1.0</v>
      </c>
      <c r="AA2015" s="33">
        <f t="shared" si="16"/>
        <v>2.002964786</v>
      </c>
      <c r="AB2015" s="33">
        <f t="shared" si="17"/>
        <v>0.5007400993</v>
      </c>
      <c r="AC2015" s="33">
        <f t="shared" si="18"/>
        <v>0.4992599007</v>
      </c>
      <c r="AD2015" s="33">
        <f t="shared" si="19"/>
        <v>0.002394814414</v>
      </c>
      <c r="AE2015" s="34">
        <f t="shared" si="23"/>
        <v>0</v>
      </c>
      <c r="AF2015" s="34">
        <f t="shared" si="24"/>
        <v>0</v>
      </c>
      <c r="AG2015" s="34">
        <f t="shared" si="25"/>
        <v>0</v>
      </c>
      <c r="AH2015" s="34">
        <f t="shared" si="26"/>
        <v>0</v>
      </c>
      <c r="AI2015" s="34">
        <f t="shared" si="28"/>
        <v>0</v>
      </c>
      <c r="AJ2015" s="34">
        <f t="shared" si="29"/>
        <v>0</v>
      </c>
      <c r="AK2015" s="34">
        <f t="shared" si="27"/>
        <v>0</v>
      </c>
      <c r="AL2015" s="36">
        <f t="shared" si="34"/>
        <v>0</v>
      </c>
      <c r="AM2015" s="36">
        <f t="shared" si="35"/>
        <v>0</v>
      </c>
      <c r="AN2015" s="46">
        <f t="shared" si="36"/>
        <v>0</v>
      </c>
      <c r="AO2015" s="36">
        <f t="shared" si="37"/>
        <v>0</v>
      </c>
      <c r="AP2015" s="36">
        <f t="shared" si="39"/>
        <v>0</v>
      </c>
      <c r="AQ2015" s="36">
        <f t="shared" si="40"/>
        <v>0</v>
      </c>
      <c r="AR2015" s="36">
        <f t="shared" si="38"/>
        <v>0</v>
      </c>
      <c r="AS2015" s="38">
        <f t="shared" si="45"/>
        <v>-1</v>
      </c>
      <c r="AT2015" s="38">
        <f t="shared" si="46"/>
        <v>0</v>
      </c>
      <c r="AU2015" s="38">
        <f t="shared" si="47"/>
        <v>0</v>
      </c>
      <c r="AV2015" s="38">
        <f t="shared" si="48"/>
        <v>4</v>
      </c>
      <c r="AW2015" s="38">
        <f t="shared" si="51"/>
        <v>0</v>
      </c>
      <c r="AX2015" s="38">
        <f t="shared" si="52"/>
        <v>-1</v>
      </c>
      <c r="AY2015" s="38">
        <f t="shared" si="49"/>
        <v>-0.002394814414</v>
      </c>
      <c r="AZ2015" s="12">
        <f t="shared" si="30"/>
        <v>133.1729157</v>
      </c>
      <c r="BA2015" s="12">
        <f t="shared" si="41"/>
        <v>106.5204875</v>
      </c>
      <c r="BB2015" s="12">
        <f t="shared" si="53"/>
        <v>130.3849759</v>
      </c>
      <c r="BC2015" s="12">
        <f t="shared" si="50"/>
        <v>-0.0007982714712</v>
      </c>
      <c r="BD2015" s="12">
        <f t="shared" si="54"/>
        <v>121.7839558</v>
      </c>
    </row>
    <row r="2016" ht="14.25" customHeight="1">
      <c r="A2016" s="7">
        <v>39444.0</v>
      </c>
      <c r="B2016" s="21" t="s">
        <v>90</v>
      </c>
      <c r="C2016" s="8">
        <v>48.006119</v>
      </c>
      <c r="D2016" s="33">
        <f t="shared" si="5"/>
        <v>0.00430274228</v>
      </c>
      <c r="E2016" s="33">
        <f t="shared" si="7"/>
        <v>0.007060017385</v>
      </c>
      <c r="F2016" s="33">
        <f t="shared" si="9"/>
        <v>-0.02109505762</v>
      </c>
      <c r="G2016" s="33">
        <f t="shared" si="11"/>
        <v>0.01134981706</v>
      </c>
      <c r="H2016" s="33">
        <f t="shared" si="20"/>
        <v>0.1265173895</v>
      </c>
      <c r="I2016" s="45">
        <f t="shared" si="31"/>
        <v>-1.462797776</v>
      </c>
      <c r="J2016" s="45">
        <f t="shared" si="43"/>
        <v>-0.7012482935</v>
      </c>
      <c r="K2016" s="21" t="s">
        <v>91</v>
      </c>
      <c r="L2016" s="8">
        <v>18.965166</v>
      </c>
      <c r="M2016" s="33">
        <f t="shared" si="6"/>
        <v>-0.0004812299502</v>
      </c>
      <c r="N2016" s="33">
        <f t="shared" si="8"/>
        <v>-0.0001605844557</v>
      </c>
      <c r="O2016" s="33">
        <f t="shared" si="10"/>
        <v>-0.0283975919</v>
      </c>
      <c r="P2016" s="33">
        <f t="shared" si="12"/>
        <v>-0.008282144267</v>
      </c>
      <c r="Q2016" s="45">
        <f t="shared" si="21"/>
        <v>-0.4526761708</v>
      </c>
      <c r="R2016" s="45">
        <f t="shared" si="32"/>
        <v>-2.081590964</v>
      </c>
      <c r="S2016" s="45">
        <f t="shared" si="44"/>
        <v>-2.361664725</v>
      </c>
      <c r="T2016" s="33">
        <f t="shared" si="22"/>
        <v>0.5791935602</v>
      </c>
      <c r="U2016" s="33">
        <f t="shared" si="33"/>
        <v>0.6187931876</v>
      </c>
      <c r="V2016" s="33">
        <f t="shared" si="42"/>
        <v>1.660416431</v>
      </c>
      <c r="W2016" s="44">
        <f t="shared" si="13"/>
        <v>0.008416032059</v>
      </c>
      <c r="X2016" s="44">
        <f t="shared" si="14"/>
        <v>0.008583426874</v>
      </c>
      <c r="Y2016" s="33">
        <f t="shared" si="15"/>
        <v>1.019889992</v>
      </c>
      <c r="Z2016" s="43">
        <v>1.0</v>
      </c>
      <c r="AA2016" s="33">
        <f t="shared" si="16"/>
        <v>2.019889992</v>
      </c>
      <c r="AB2016" s="33">
        <f t="shared" si="17"/>
        <v>0.5049235336</v>
      </c>
      <c r="AC2016" s="33">
        <f t="shared" si="18"/>
        <v>0.4950764664</v>
      </c>
      <c r="AD2016" s="33">
        <f t="shared" si="19"/>
        <v>-0.000251789042</v>
      </c>
      <c r="AE2016" s="34">
        <f t="shared" si="23"/>
        <v>0</v>
      </c>
      <c r="AF2016" s="34">
        <f t="shared" si="24"/>
        <v>0</v>
      </c>
      <c r="AG2016" s="34">
        <f t="shared" si="25"/>
        <v>0</v>
      </c>
      <c r="AH2016" s="34">
        <f t="shared" si="26"/>
        <v>0</v>
      </c>
      <c r="AI2016" s="34">
        <f t="shared" si="28"/>
        <v>0</v>
      </c>
      <c r="AJ2016" s="34">
        <f t="shared" si="29"/>
        <v>0</v>
      </c>
      <c r="AK2016" s="34">
        <f t="shared" si="27"/>
        <v>0</v>
      </c>
      <c r="AL2016" s="36">
        <f t="shared" si="34"/>
        <v>0</v>
      </c>
      <c r="AM2016" s="36">
        <f t="shared" si="35"/>
        <v>0</v>
      </c>
      <c r="AN2016" s="46">
        <f t="shared" si="36"/>
        <v>0</v>
      </c>
      <c r="AO2016" s="36">
        <f t="shared" si="37"/>
        <v>0</v>
      </c>
      <c r="AP2016" s="36">
        <f t="shared" si="39"/>
        <v>0</v>
      </c>
      <c r="AQ2016" s="36">
        <f t="shared" si="40"/>
        <v>0</v>
      </c>
      <c r="AR2016" s="36">
        <f t="shared" si="38"/>
        <v>0</v>
      </c>
      <c r="AS2016" s="38">
        <f t="shared" si="45"/>
        <v>-1</v>
      </c>
      <c r="AT2016" s="38">
        <f t="shared" si="46"/>
        <v>0</v>
      </c>
      <c r="AU2016" s="38">
        <f t="shared" si="47"/>
        <v>0</v>
      </c>
      <c r="AV2016" s="38">
        <f t="shared" si="48"/>
        <v>5</v>
      </c>
      <c r="AW2016" s="38">
        <f t="shared" si="51"/>
        <v>0</v>
      </c>
      <c r="AX2016" s="38">
        <f t="shared" si="52"/>
        <v>-1</v>
      </c>
      <c r="AY2016" s="38">
        <f t="shared" si="49"/>
        <v>0.000251789042</v>
      </c>
      <c r="AZ2016" s="12">
        <f t="shared" si="30"/>
        <v>133.1729157</v>
      </c>
      <c r="BA2016" s="12">
        <f t="shared" si="41"/>
        <v>106.5204875</v>
      </c>
      <c r="BB2016" s="12">
        <f t="shared" si="53"/>
        <v>130.4178054</v>
      </c>
      <c r="BC2016" s="12">
        <f t="shared" si="50"/>
        <v>0.00008392968067</v>
      </c>
      <c r="BD2016" s="12">
        <f t="shared" si="54"/>
        <v>121.7941771</v>
      </c>
    </row>
    <row r="2017" ht="14.25" customHeight="1">
      <c r="A2017" s="7">
        <v>39447.0</v>
      </c>
      <c r="B2017" s="21" t="s">
        <v>90</v>
      </c>
      <c r="C2017" s="8">
        <v>47.30188</v>
      </c>
      <c r="D2017" s="33">
        <f t="shared" si="5"/>
        <v>-0.01466977574</v>
      </c>
      <c r="E2017" s="33">
        <f t="shared" si="7"/>
        <v>-0.01874581531</v>
      </c>
      <c r="F2017" s="33">
        <f t="shared" si="9"/>
        <v>-0.03262813568</v>
      </c>
      <c r="G2017" s="33">
        <f t="shared" si="11"/>
        <v>-0.01174943525</v>
      </c>
      <c r="H2017" s="33">
        <f t="shared" si="20"/>
        <v>-1.396578051</v>
      </c>
      <c r="I2017" s="45">
        <f t="shared" si="31"/>
        <v>-1.901882917</v>
      </c>
      <c r="J2017" s="45">
        <f t="shared" si="43"/>
        <v>-1.509812142</v>
      </c>
      <c r="K2017" s="21" t="s">
        <v>91</v>
      </c>
      <c r="L2017" s="8">
        <v>18.691063</v>
      </c>
      <c r="M2017" s="33">
        <f t="shared" si="6"/>
        <v>-0.01445297131</v>
      </c>
      <c r="N2017" s="33">
        <f t="shared" si="8"/>
        <v>-0.0269539764</v>
      </c>
      <c r="O2017" s="33">
        <f t="shared" si="10"/>
        <v>-0.03823842262</v>
      </c>
      <c r="P2017" s="33">
        <f t="shared" si="12"/>
        <v>-0.01175495307</v>
      </c>
      <c r="Q2017" s="45">
        <f t="shared" si="21"/>
        <v>-1.96855256</v>
      </c>
      <c r="R2017" s="45">
        <f t="shared" si="32"/>
        <v>-2.408835214</v>
      </c>
      <c r="S2017" s="45">
        <f t="shared" si="44"/>
        <v>-2.417885312</v>
      </c>
      <c r="T2017" s="33">
        <f t="shared" si="22"/>
        <v>0.5719745089</v>
      </c>
      <c r="U2017" s="33">
        <f t="shared" si="33"/>
        <v>0.5069522968</v>
      </c>
      <c r="V2017" s="33">
        <f t="shared" si="42"/>
        <v>0.9080731698</v>
      </c>
      <c r="W2017" s="44">
        <f t="shared" si="13"/>
        <v>0.008861738854</v>
      </c>
      <c r="X2017" s="44">
        <f t="shared" si="14"/>
        <v>0.008839828872</v>
      </c>
      <c r="Y2017" s="33">
        <f t="shared" si="15"/>
        <v>0.9975275752</v>
      </c>
      <c r="Z2017" s="43">
        <v>1.0</v>
      </c>
      <c r="AA2017" s="33">
        <f t="shared" si="16"/>
        <v>1.997527575</v>
      </c>
      <c r="AB2017" s="33">
        <f t="shared" si="17"/>
        <v>0.4993811288</v>
      </c>
      <c r="AC2017" s="33">
        <f t="shared" si="18"/>
        <v>0.5006188712</v>
      </c>
      <c r="AD2017" s="33">
        <f t="shared" si="19"/>
        <v>-0.001729375747</v>
      </c>
      <c r="AE2017" s="34">
        <f t="shared" si="23"/>
        <v>0</v>
      </c>
      <c r="AF2017" s="34">
        <f t="shared" si="24"/>
        <v>0</v>
      </c>
      <c r="AG2017" s="34">
        <f t="shared" si="25"/>
        <v>0</v>
      </c>
      <c r="AH2017" s="34">
        <f t="shared" si="26"/>
        <v>0</v>
      </c>
      <c r="AI2017" s="34">
        <f t="shared" si="28"/>
        <v>0</v>
      </c>
      <c r="AJ2017" s="34">
        <f t="shared" si="29"/>
        <v>0</v>
      </c>
      <c r="AK2017" s="34">
        <f t="shared" si="27"/>
        <v>0</v>
      </c>
      <c r="AL2017" s="36">
        <f t="shared" si="34"/>
        <v>0</v>
      </c>
      <c r="AM2017" s="36">
        <f t="shared" si="35"/>
        <v>0</v>
      </c>
      <c r="AN2017" s="46">
        <f t="shared" si="36"/>
        <v>0</v>
      </c>
      <c r="AO2017" s="36">
        <f t="shared" si="37"/>
        <v>0</v>
      </c>
      <c r="AP2017" s="36">
        <f t="shared" si="39"/>
        <v>0</v>
      </c>
      <c r="AQ2017" s="36">
        <f t="shared" si="40"/>
        <v>0</v>
      </c>
      <c r="AR2017" s="36">
        <f t="shared" si="38"/>
        <v>0</v>
      </c>
      <c r="AS2017" s="38">
        <f t="shared" si="45"/>
        <v>0</v>
      </c>
      <c r="AT2017" s="38">
        <f t="shared" si="46"/>
        <v>0</v>
      </c>
      <c r="AU2017" s="38">
        <f t="shared" si="47"/>
        <v>0</v>
      </c>
      <c r="AV2017" s="38">
        <f t="shared" si="48"/>
        <v>0</v>
      </c>
      <c r="AW2017" s="38">
        <f t="shared" si="51"/>
        <v>1</v>
      </c>
      <c r="AX2017" s="38">
        <f t="shared" si="52"/>
        <v>0</v>
      </c>
      <c r="AY2017" s="38">
        <f t="shared" si="49"/>
        <v>0</v>
      </c>
      <c r="AZ2017" s="12">
        <f t="shared" si="30"/>
        <v>133.1729157</v>
      </c>
      <c r="BA2017" s="12">
        <f t="shared" si="41"/>
        <v>106.5204875</v>
      </c>
      <c r="BB2017" s="12">
        <f t="shared" si="53"/>
        <v>130.4178054</v>
      </c>
      <c r="BC2017" s="12">
        <f t="shared" si="50"/>
        <v>0</v>
      </c>
      <c r="BD2017" s="12">
        <f t="shared" si="54"/>
        <v>121.7941771</v>
      </c>
    </row>
    <row r="2018" ht="14.25" customHeight="1">
      <c r="A2018" s="7">
        <v>39449.0</v>
      </c>
      <c r="B2018" s="21" t="s">
        <v>90</v>
      </c>
      <c r="C2018" s="8">
        <v>46.921722</v>
      </c>
      <c r="D2018" s="33">
        <f t="shared" si="5"/>
        <v>-0.008036847584</v>
      </c>
      <c r="E2018" s="33">
        <f t="shared" si="7"/>
        <v>-0.03114094412</v>
      </c>
      <c r="F2018" s="33">
        <f t="shared" si="9"/>
        <v>-0.0268833518</v>
      </c>
      <c r="G2018" s="33">
        <f t="shared" si="11"/>
        <v>-0.01201122434</v>
      </c>
      <c r="H2018" s="33">
        <f t="shared" si="20"/>
        <v>-2.074431832</v>
      </c>
      <c r="I2018" s="45">
        <f t="shared" si="31"/>
        <v>-1.577812033</v>
      </c>
      <c r="J2018" s="45">
        <f t="shared" si="43"/>
        <v>-1.475863113</v>
      </c>
      <c r="K2018" s="21" t="s">
        <v>91</v>
      </c>
      <c r="L2018" s="8">
        <v>18.605785</v>
      </c>
      <c r="M2018" s="33">
        <f t="shared" si="6"/>
        <v>-0.004562501341</v>
      </c>
      <c r="N2018" s="33">
        <f t="shared" si="8"/>
        <v>-0.03353876369</v>
      </c>
      <c r="O2018" s="33">
        <f t="shared" si="10"/>
        <v>-0.022090416</v>
      </c>
      <c r="P2018" s="33">
        <f t="shared" si="12"/>
        <v>-0.01784552959</v>
      </c>
      <c r="Q2018" s="45">
        <f t="shared" si="21"/>
        <v>-2.236948942</v>
      </c>
      <c r="R2018" s="45">
        <f t="shared" si="32"/>
        <v>-1.581242734</v>
      </c>
      <c r="S2018" s="45">
        <f t="shared" si="44"/>
        <v>-2.55581562</v>
      </c>
      <c r="T2018" s="33">
        <f t="shared" si="22"/>
        <v>0.1625171098</v>
      </c>
      <c r="U2018" s="33">
        <f t="shared" si="33"/>
        <v>0.0034307012</v>
      </c>
      <c r="V2018" s="33">
        <f t="shared" si="42"/>
        <v>1.079952508</v>
      </c>
      <c r="W2018" s="44">
        <f t="shared" si="13"/>
        <v>0.008873197968</v>
      </c>
      <c r="X2018" s="44">
        <f t="shared" si="14"/>
        <v>0.008868006521</v>
      </c>
      <c r="Y2018" s="33">
        <f t="shared" si="15"/>
        <v>0.9994149295</v>
      </c>
      <c r="Z2018" s="43">
        <v>1.0</v>
      </c>
      <c r="AA2018" s="33">
        <f t="shared" si="16"/>
        <v>1.99941493</v>
      </c>
      <c r="AB2018" s="33">
        <f t="shared" si="17"/>
        <v>0.4998536896</v>
      </c>
      <c r="AC2018" s="33">
        <f t="shared" si="18"/>
        <v>0.5001463104</v>
      </c>
      <c r="AD2018" s="33">
        <f t="shared" si="19"/>
        <v>-0.001986667595</v>
      </c>
      <c r="AE2018" s="34">
        <f t="shared" si="23"/>
        <v>0</v>
      </c>
      <c r="AF2018" s="34">
        <f t="shared" si="24"/>
        <v>0</v>
      </c>
      <c r="AG2018" s="34">
        <f t="shared" si="25"/>
        <v>0</v>
      </c>
      <c r="AH2018" s="34">
        <f t="shared" si="26"/>
        <v>0</v>
      </c>
      <c r="AI2018" s="34">
        <f t="shared" si="28"/>
        <v>0</v>
      </c>
      <c r="AJ2018" s="34">
        <f t="shared" si="29"/>
        <v>0</v>
      </c>
      <c r="AK2018" s="34">
        <f t="shared" si="27"/>
        <v>0</v>
      </c>
      <c r="AL2018" s="36">
        <f t="shared" si="34"/>
        <v>0</v>
      </c>
      <c r="AM2018" s="36">
        <f t="shared" si="35"/>
        <v>0</v>
      </c>
      <c r="AN2018" s="46">
        <f t="shared" si="36"/>
        <v>0</v>
      </c>
      <c r="AO2018" s="36">
        <f t="shared" si="37"/>
        <v>0</v>
      </c>
      <c r="AP2018" s="36">
        <f t="shared" si="39"/>
        <v>0</v>
      </c>
      <c r="AQ2018" s="36">
        <f t="shared" si="40"/>
        <v>0</v>
      </c>
      <c r="AR2018" s="36">
        <f t="shared" si="38"/>
        <v>0</v>
      </c>
      <c r="AS2018" s="38">
        <f t="shared" si="45"/>
        <v>-1</v>
      </c>
      <c r="AT2018" s="38">
        <f t="shared" si="46"/>
        <v>0</v>
      </c>
      <c r="AU2018" s="38">
        <f t="shared" si="47"/>
        <v>0</v>
      </c>
      <c r="AV2018" s="38">
        <f t="shared" si="48"/>
        <v>1</v>
      </c>
      <c r="AW2018" s="38">
        <f t="shared" si="51"/>
        <v>0</v>
      </c>
      <c r="AX2018" s="38">
        <f t="shared" si="52"/>
        <v>-1</v>
      </c>
      <c r="AY2018" s="38">
        <f t="shared" si="49"/>
        <v>0.001986667595</v>
      </c>
      <c r="AZ2018" s="12">
        <f t="shared" si="30"/>
        <v>133.1729157</v>
      </c>
      <c r="BA2018" s="12">
        <f t="shared" si="41"/>
        <v>106.5204875</v>
      </c>
      <c r="BB2018" s="12">
        <f t="shared" si="53"/>
        <v>130.6769022</v>
      </c>
      <c r="BC2018" s="12">
        <f t="shared" si="50"/>
        <v>0.0006622225316</v>
      </c>
      <c r="BD2018" s="12">
        <f t="shared" si="54"/>
        <v>121.8748319</v>
      </c>
    </row>
    <row r="2019" ht="14.25" customHeight="1">
      <c r="A2019" s="7">
        <v>39450.0</v>
      </c>
      <c r="B2019" s="21" t="s">
        <v>90</v>
      </c>
      <c r="C2019" s="8">
        <v>47.227081</v>
      </c>
      <c r="D2019" s="33">
        <f t="shared" si="5"/>
        <v>0.006507838736</v>
      </c>
      <c r="E2019" s="33">
        <f t="shared" si="7"/>
        <v>-0.01940998885</v>
      </c>
      <c r="F2019" s="33">
        <f t="shared" si="9"/>
        <v>-0.01609981444</v>
      </c>
      <c r="G2019" s="33">
        <f t="shared" si="11"/>
        <v>-0.006490084451</v>
      </c>
      <c r="H2019" s="33">
        <f t="shared" si="20"/>
        <v>-1.302454871</v>
      </c>
      <c r="I2019" s="45">
        <f t="shared" si="31"/>
        <v>-1.068794776</v>
      </c>
      <c r="J2019" s="45">
        <f t="shared" si="43"/>
        <v>-1.239808192</v>
      </c>
      <c r="K2019" s="21" t="s">
        <v>91</v>
      </c>
      <c r="L2019" s="8">
        <v>18.800703</v>
      </c>
      <c r="M2019" s="33">
        <f t="shared" si="6"/>
        <v>0.01047620404</v>
      </c>
      <c r="N2019" s="33">
        <f t="shared" si="8"/>
        <v>-0.02031442771</v>
      </c>
      <c r="O2019" s="33">
        <f t="shared" si="10"/>
        <v>-0.007875223655</v>
      </c>
      <c r="P2019" s="33">
        <f t="shared" si="12"/>
        <v>-0.01625483907</v>
      </c>
      <c r="Q2019" s="45">
        <f t="shared" si="21"/>
        <v>-1.412157495</v>
      </c>
      <c r="R2019" s="45">
        <f t="shared" si="32"/>
        <v>-0.9330951088</v>
      </c>
      <c r="S2019" s="45">
        <f t="shared" si="44"/>
        <v>-2.335950067</v>
      </c>
      <c r="T2019" s="33">
        <f t="shared" si="22"/>
        <v>0.1097026238</v>
      </c>
      <c r="U2019" s="33">
        <f t="shared" si="33"/>
        <v>-0.1356996671</v>
      </c>
      <c r="V2019" s="33">
        <f t="shared" si="42"/>
        <v>1.096141875</v>
      </c>
      <c r="W2019" s="44">
        <f t="shared" si="13"/>
        <v>0.009009440052</v>
      </c>
      <c r="X2019" s="44">
        <f t="shared" si="14"/>
        <v>0.008969066395</v>
      </c>
      <c r="Y2019" s="33">
        <f t="shared" si="15"/>
        <v>0.9955187386</v>
      </c>
      <c r="Z2019" s="43">
        <v>1.0</v>
      </c>
      <c r="AA2019" s="33">
        <f t="shared" si="16"/>
        <v>1.995518739</v>
      </c>
      <c r="AB2019" s="33">
        <f t="shared" si="17"/>
        <v>0.4988771688</v>
      </c>
      <c r="AC2019" s="33">
        <f t="shared" si="18"/>
        <v>0.5011228312</v>
      </c>
      <c r="AD2019" s="33">
        <f t="shared" si="19"/>
        <v>-0.002487977697</v>
      </c>
      <c r="AE2019" s="34">
        <f t="shared" si="23"/>
        <v>0</v>
      </c>
      <c r="AF2019" s="34">
        <f t="shared" si="24"/>
        <v>0</v>
      </c>
      <c r="AG2019" s="34">
        <f t="shared" si="25"/>
        <v>0</v>
      </c>
      <c r="AH2019" s="34">
        <f t="shared" si="26"/>
        <v>0</v>
      </c>
      <c r="AI2019" s="34">
        <f t="shared" si="28"/>
        <v>0</v>
      </c>
      <c r="AJ2019" s="34">
        <f t="shared" si="29"/>
        <v>0</v>
      </c>
      <c r="AK2019" s="34">
        <f t="shared" si="27"/>
        <v>0</v>
      </c>
      <c r="AL2019" s="36">
        <f t="shared" si="34"/>
        <v>0</v>
      </c>
      <c r="AM2019" s="36">
        <f t="shared" si="35"/>
        <v>0</v>
      </c>
      <c r="AN2019" s="46">
        <f t="shared" si="36"/>
        <v>0</v>
      </c>
      <c r="AO2019" s="36">
        <f t="shared" si="37"/>
        <v>0</v>
      </c>
      <c r="AP2019" s="36">
        <f t="shared" si="39"/>
        <v>0</v>
      </c>
      <c r="AQ2019" s="36">
        <f t="shared" si="40"/>
        <v>0</v>
      </c>
      <c r="AR2019" s="36">
        <f t="shared" si="38"/>
        <v>0</v>
      </c>
      <c r="AS2019" s="38">
        <f t="shared" si="45"/>
        <v>-1</v>
      </c>
      <c r="AT2019" s="38">
        <f t="shared" si="46"/>
        <v>0</v>
      </c>
      <c r="AU2019" s="38">
        <f t="shared" si="47"/>
        <v>0</v>
      </c>
      <c r="AV2019" s="38">
        <f t="shared" si="48"/>
        <v>2</v>
      </c>
      <c r="AW2019" s="38">
        <f t="shared" si="51"/>
        <v>0</v>
      </c>
      <c r="AX2019" s="38">
        <f t="shared" si="52"/>
        <v>-1</v>
      </c>
      <c r="AY2019" s="38">
        <f t="shared" si="49"/>
        <v>0.002487977697</v>
      </c>
      <c r="AZ2019" s="12">
        <f t="shared" si="30"/>
        <v>133.1729157</v>
      </c>
      <c r="BA2019" s="12">
        <f t="shared" si="41"/>
        <v>106.5204875</v>
      </c>
      <c r="BB2019" s="12">
        <f t="shared" si="53"/>
        <v>131.0020234</v>
      </c>
      <c r="BC2019" s="12">
        <f t="shared" si="50"/>
        <v>0.0008293258989</v>
      </c>
      <c r="BD2019" s="12">
        <f t="shared" si="54"/>
        <v>121.9759059</v>
      </c>
    </row>
    <row r="2020" ht="14.25" customHeight="1">
      <c r="A2020" s="7">
        <v>39451.0</v>
      </c>
      <c r="B2020" s="21" t="s">
        <v>90</v>
      </c>
      <c r="C2020" s="8">
        <v>47.083771</v>
      </c>
      <c r="D2020" s="33">
        <f t="shared" si="5"/>
        <v>-0.003034487776</v>
      </c>
      <c r="E2020" s="33">
        <f t="shared" si="7"/>
        <v>-0.01499306094</v>
      </c>
      <c r="F2020" s="33">
        <f t="shared" si="9"/>
        <v>-0.0161472453</v>
      </c>
      <c r="G2020" s="33">
        <f t="shared" si="11"/>
        <v>-0.009439946058</v>
      </c>
      <c r="H2020" s="33">
        <f t="shared" si="20"/>
        <v>-1.020773532</v>
      </c>
      <c r="I2020" s="45">
        <f t="shared" si="31"/>
        <v>-1.036085693</v>
      </c>
      <c r="J2020" s="45">
        <f t="shared" si="43"/>
        <v>-1.323523373</v>
      </c>
      <c r="K2020" s="21" t="s">
        <v>91</v>
      </c>
      <c r="L2020" s="8">
        <v>18.83725</v>
      </c>
      <c r="M2020" s="33">
        <f t="shared" si="6"/>
        <v>0.001943916672</v>
      </c>
      <c r="N2020" s="33">
        <f t="shared" si="8"/>
        <v>-0.007222770888</v>
      </c>
      <c r="O2020" s="33">
        <f t="shared" si="10"/>
        <v>-0.01591087532</v>
      </c>
      <c r="P2020" s="33">
        <f t="shared" si="12"/>
        <v>-0.01903240394</v>
      </c>
      <c r="Q2020" s="45">
        <f t="shared" si="21"/>
        <v>-0.6933199238</v>
      </c>
      <c r="R2020" s="45">
        <f t="shared" si="32"/>
        <v>-1.236993877</v>
      </c>
      <c r="S2020" s="45">
        <f t="shared" si="44"/>
        <v>-2.327737783</v>
      </c>
      <c r="T2020" s="33">
        <f t="shared" si="22"/>
        <v>-0.3274536078</v>
      </c>
      <c r="U2020" s="33">
        <f t="shared" si="33"/>
        <v>0.2009081847</v>
      </c>
      <c r="V2020" s="33">
        <f t="shared" si="42"/>
        <v>1.00421441</v>
      </c>
      <c r="W2020" s="44">
        <f t="shared" si="13"/>
        <v>0.009030034403</v>
      </c>
      <c r="X2020" s="44">
        <f t="shared" si="14"/>
        <v>0.008898635441</v>
      </c>
      <c r="Y2020" s="33">
        <f t="shared" si="15"/>
        <v>0.9854486754</v>
      </c>
      <c r="Z2020" s="43">
        <v>1.0</v>
      </c>
      <c r="AA2020" s="33">
        <f t="shared" si="16"/>
        <v>1.985448675</v>
      </c>
      <c r="AB2020" s="33">
        <f t="shared" si="17"/>
        <v>0.4963355072</v>
      </c>
      <c r="AC2020" s="33">
        <f t="shared" si="18"/>
        <v>0.5036644928</v>
      </c>
      <c r="AD2020" s="33">
        <f t="shared" si="19"/>
        <v>-0.0002609526859</v>
      </c>
      <c r="AE2020" s="34">
        <f t="shared" si="23"/>
        <v>0</v>
      </c>
      <c r="AF2020" s="34">
        <f t="shared" si="24"/>
        <v>0</v>
      </c>
      <c r="AG2020" s="34">
        <f t="shared" si="25"/>
        <v>0</v>
      </c>
      <c r="AH2020" s="34">
        <f t="shared" si="26"/>
        <v>0</v>
      </c>
      <c r="AI2020" s="34">
        <f t="shared" si="28"/>
        <v>0</v>
      </c>
      <c r="AJ2020" s="34">
        <f t="shared" si="29"/>
        <v>0</v>
      </c>
      <c r="AK2020" s="34">
        <f t="shared" si="27"/>
        <v>0</v>
      </c>
      <c r="AL2020" s="36">
        <f t="shared" si="34"/>
        <v>0</v>
      </c>
      <c r="AM2020" s="36">
        <f t="shared" si="35"/>
        <v>0</v>
      </c>
      <c r="AN2020" s="46">
        <f t="shared" si="36"/>
        <v>0</v>
      </c>
      <c r="AO2020" s="36">
        <f t="shared" si="37"/>
        <v>0</v>
      </c>
      <c r="AP2020" s="36">
        <f t="shared" si="39"/>
        <v>0</v>
      </c>
      <c r="AQ2020" s="36">
        <f t="shared" si="40"/>
        <v>0</v>
      </c>
      <c r="AR2020" s="36">
        <f t="shared" si="38"/>
        <v>0</v>
      </c>
      <c r="AS2020" s="38">
        <f t="shared" si="45"/>
        <v>-1</v>
      </c>
      <c r="AT2020" s="38">
        <f t="shared" si="46"/>
        <v>0</v>
      </c>
      <c r="AU2020" s="38">
        <f t="shared" si="47"/>
        <v>0</v>
      </c>
      <c r="AV2020" s="38">
        <f t="shared" si="48"/>
        <v>3</v>
      </c>
      <c r="AW2020" s="38">
        <f t="shared" si="51"/>
        <v>0</v>
      </c>
      <c r="AX2020" s="38">
        <f t="shared" si="52"/>
        <v>-1</v>
      </c>
      <c r="AY2020" s="38">
        <f t="shared" si="49"/>
        <v>0.0002609526859</v>
      </c>
      <c r="AZ2020" s="12">
        <f t="shared" si="30"/>
        <v>133.1729157</v>
      </c>
      <c r="BA2020" s="12">
        <f t="shared" si="41"/>
        <v>106.5204875</v>
      </c>
      <c r="BB2020" s="12">
        <f t="shared" si="53"/>
        <v>131.0362087</v>
      </c>
      <c r="BC2020" s="12">
        <f t="shared" si="50"/>
        <v>0.00008698422864</v>
      </c>
      <c r="BD2020" s="12">
        <f t="shared" si="54"/>
        <v>121.9865159</v>
      </c>
    </row>
    <row r="2021" ht="14.25" customHeight="1">
      <c r="A2021" s="7">
        <v>39454.0</v>
      </c>
      <c r="B2021" s="21" t="s">
        <v>90</v>
      </c>
      <c r="C2021" s="8">
        <v>48.186852</v>
      </c>
      <c r="D2021" s="33">
        <f t="shared" si="5"/>
        <v>0.02342805125</v>
      </c>
      <c r="E2021" s="33">
        <f t="shared" si="7"/>
        <v>0.003764790901</v>
      </c>
      <c r="F2021" s="33">
        <f t="shared" si="9"/>
        <v>0.01085138778</v>
      </c>
      <c r="G2021" s="33">
        <f t="shared" si="11"/>
        <v>0.003764790901</v>
      </c>
      <c r="H2021" s="33">
        <f t="shared" si="20"/>
        <v>0.03707482714</v>
      </c>
      <c r="I2021" s="45">
        <f t="shared" si="31"/>
        <v>0.1173305437</v>
      </c>
      <c r="J2021" s="45">
        <f t="shared" si="43"/>
        <v>-0.7814554866</v>
      </c>
      <c r="K2021" s="21" t="s">
        <v>91</v>
      </c>
      <c r="L2021" s="8">
        <v>19.281908</v>
      </c>
      <c r="M2021" s="33">
        <f t="shared" si="6"/>
        <v>0.02360525024</v>
      </c>
      <c r="N2021" s="33">
        <f t="shared" si="8"/>
        <v>0.01670125113</v>
      </c>
      <c r="O2021" s="33">
        <f t="shared" si="10"/>
        <v>0.01653798471</v>
      </c>
      <c r="P2021" s="33">
        <f t="shared" si="12"/>
        <v>0.003805075555</v>
      </c>
      <c r="Q2021" s="45">
        <f t="shared" si="21"/>
        <v>0.5564746966</v>
      </c>
      <c r="R2021" s="45">
        <f t="shared" si="32"/>
        <v>0.1107518951</v>
      </c>
      <c r="S2021" s="45">
        <f t="shared" si="44"/>
        <v>-1.252497917</v>
      </c>
      <c r="T2021" s="33">
        <f t="shared" si="22"/>
        <v>-0.5193998694</v>
      </c>
      <c r="U2021" s="33">
        <f t="shared" si="33"/>
        <v>0.006578648652</v>
      </c>
      <c r="V2021" s="33">
        <f t="shared" si="42"/>
        <v>0.4710424302</v>
      </c>
      <c r="W2021" s="44">
        <f t="shared" si="13"/>
        <v>0.01026371073</v>
      </c>
      <c r="X2021" s="44">
        <f t="shared" si="14"/>
        <v>0.01045665397</v>
      </c>
      <c r="Y2021" s="33">
        <f t="shared" si="15"/>
        <v>1.018798585</v>
      </c>
      <c r="Z2021" s="43">
        <v>1.0</v>
      </c>
      <c r="AA2021" s="33">
        <f t="shared" si="16"/>
        <v>2.018798585</v>
      </c>
      <c r="AB2021" s="33">
        <f t="shared" si="17"/>
        <v>0.5046558843</v>
      </c>
      <c r="AC2021" s="33">
        <f t="shared" si="18"/>
        <v>0.4953441157</v>
      </c>
      <c r="AD2021" s="33">
        <f t="shared" si="19"/>
        <v>0.002011955955</v>
      </c>
      <c r="AE2021" s="34">
        <f t="shared" si="23"/>
        <v>0</v>
      </c>
      <c r="AF2021" s="34">
        <f t="shared" si="24"/>
        <v>0</v>
      </c>
      <c r="AG2021" s="34">
        <f t="shared" si="25"/>
        <v>0</v>
      </c>
      <c r="AH2021" s="34">
        <f t="shared" si="26"/>
        <v>0</v>
      </c>
      <c r="AI2021" s="34">
        <f t="shared" si="28"/>
        <v>0</v>
      </c>
      <c r="AJ2021" s="34">
        <f t="shared" si="29"/>
        <v>0</v>
      </c>
      <c r="AK2021" s="34">
        <f t="shared" si="27"/>
        <v>0</v>
      </c>
      <c r="AL2021" s="36">
        <f t="shared" si="34"/>
        <v>0</v>
      </c>
      <c r="AM2021" s="36">
        <f t="shared" si="35"/>
        <v>0</v>
      </c>
      <c r="AN2021" s="46">
        <f t="shared" si="36"/>
        <v>0</v>
      </c>
      <c r="AO2021" s="36">
        <f t="shared" si="37"/>
        <v>0</v>
      </c>
      <c r="AP2021" s="36">
        <f t="shared" si="39"/>
        <v>0</v>
      </c>
      <c r="AQ2021" s="36">
        <f t="shared" si="40"/>
        <v>0</v>
      </c>
      <c r="AR2021" s="36">
        <f t="shared" si="38"/>
        <v>0</v>
      </c>
      <c r="AS2021" s="38">
        <f t="shared" si="45"/>
        <v>0</v>
      </c>
      <c r="AT2021" s="38">
        <f t="shared" si="46"/>
        <v>0</v>
      </c>
      <c r="AU2021" s="38">
        <f t="shared" si="47"/>
        <v>0</v>
      </c>
      <c r="AV2021" s="38">
        <f t="shared" si="48"/>
        <v>4</v>
      </c>
      <c r="AW2021" s="38">
        <f t="shared" si="51"/>
        <v>0</v>
      </c>
      <c r="AX2021" s="38">
        <f t="shared" si="52"/>
        <v>-1</v>
      </c>
      <c r="AY2021" s="38">
        <f t="shared" si="49"/>
        <v>-0.002011955955</v>
      </c>
      <c r="AZ2021" s="12">
        <f t="shared" si="30"/>
        <v>133.1729157</v>
      </c>
      <c r="BA2021" s="12">
        <f t="shared" si="41"/>
        <v>106.5204875</v>
      </c>
      <c r="BB2021" s="12">
        <f t="shared" si="53"/>
        <v>130.7725697</v>
      </c>
      <c r="BC2021" s="12">
        <f t="shared" si="50"/>
        <v>-0.0006706519851</v>
      </c>
      <c r="BD2021" s="12">
        <f t="shared" si="54"/>
        <v>121.9047054</v>
      </c>
    </row>
    <row r="2022" ht="14.25" customHeight="1">
      <c r="A2022" s="7">
        <v>39455.0</v>
      </c>
      <c r="B2022" s="21" t="s">
        <v>90</v>
      </c>
      <c r="C2022" s="8">
        <v>48.573215</v>
      </c>
      <c r="D2022" s="33">
        <f t="shared" si="5"/>
        <v>0.008018017031</v>
      </c>
      <c r="E2022" s="33">
        <f t="shared" si="7"/>
        <v>0.02687705013</v>
      </c>
      <c r="F2022" s="33">
        <f t="shared" si="9"/>
        <v>0.007627402598</v>
      </c>
      <c r="G2022" s="33">
        <f t="shared" si="11"/>
        <v>0.01220745166</v>
      </c>
      <c r="H2022" s="33">
        <f t="shared" si="20"/>
        <v>1.322869659</v>
      </c>
      <c r="I2022" s="45">
        <f t="shared" si="31"/>
        <v>-0.01077505115</v>
      </c>
      <c r="J2022" s="45">
        <f t="shared" si="43"/>
        <v>-0.4345475155</v>
      </c>
      <c r="K2022" s="21" t="s">
        <v>91</v>
      </c>
      <c r="L2022" s="8">
        <v>19.361099</v>
      </c>
      <c r="M2022" s="33">
        <f t="shared" si="6"/>
        <v>0.004107010572</v>
      </c>
      <c r="N2022" s="33">
        <f t="shared" si="8"/>
        <v>0.03584793438</v>
      </c>
      <c r="O2022" s="33">
        <f t="shared" si="10"/>
        <v>0.007927713612</v>
      </c>
      <c r="P2022" s="33">
        <f t="shared" si="12"/>
        <v>0.00665069254</v>
      </c>
      <c r="Q2022" s="45">
        <f t="shared" si="21"/>
        <v>1.536648358</v>
      </c>
      <c r="R2022" s="45">
        <f t="shared" si="32"/>
        <v>-0.2423157801</v>
      </c>
      <c r="S2022" s="45">
        <f t="shared" si="44"/>
        <v>-1.099371588</v>
      </c>
      <c r="T2022" s="33">
        <f t="shared" si="22"/>
        <v>-0.2137786994</v>
      </c>
      <c r="U2022" s="33">
        <f t="shared" si="33"/>
        <v>0.231540729</v>
      </c>
      <c r="V2022" s="33">
        <f t="shared" si="42"/>
        <v>0.664824072</v>
      </c>
      <c r="W2022" s="44">
        <f t="shared" si="13"/>
        <v>0.01040783309</v>
      </c>
      <c r="X2022" s="44">
        <f t="shared" si="14"/>
        <v>0.01049053066</v>
      </c>
      <c r="Y2022" s="33">
        <f t="shared" si="15"/>
        <v>1.007945705</v>
      </c>
      <c r="Z2022" s="43">
        <v>1.0</v>
      </c>
      <c r="AA2022" s="33">
        <f t="shared" si="16"/>
        <v>2.007945705</v>
      </c>
      <c r="AB2022" s="33">
        <f t="shared" si="17"/>
        <v>0.5019785656</v>
      </c>
      <c r="AC2022" s="33">
        <f t="shared" si="18"/>
        <v>0.4980214344</v>
      </c>
      <c r="AD2022" s="33">
        <f t="shared" si="19"/>
        <v>-0.00816564307</v>
      </c>
      <c r="AE2022" s="34">
        <f t="shared" si="23"/>
        <v>0</v>
      </c>
      <c r="AF2022" s="34">
        <f t="shared" si="24"/>
        <v>0</v>
      </c>
      <c r="AG2022" s="34">
        <f t="shared" si="25"/>
        <v>0</v>
      </c>
      <c r="AH2022" s="34">
        <f t="shared" si="26"/>
        <v>0</v>
      </c>
      <c r="AI2022" s="34">
        <f t="shared" si="28"/>
        <v>0</v>
      </c>
      <c r="AJ2022" s="34">
        <f t="shared" si="29"/>
        <v>0</v>
      </c>
      <c r="AK2022" s="34">
        <f t="shared" si="27"/>
        <v>0</v>
      </c>
      <c r="AL2022" s="36">
        <f t="shared" si="34"/>
        <v>0</v>
      </c>
      <c r="AM2022" s="36">
        <f t="shared" si="35"/>
        <v>0</v>
      </c>
      <c r="AN2022" s="46">
        <f t="shared" si="36"/>
        <v>0</v>
      </c>
      <c r="AO2022" s="36">
        <f t="shared" si="37"/>
        <v>0</v>
      </c>
      <c r="AP2022" s="36">
        <f t="shared" si="39"/>
        <v>0</v>
      </c>
      <c r="AQ2022" s="36">
        <f t="shared" si="40"/>
        <v>0</v>
      </c>
      <c r="AR2022" s="36">
        <f t="shared" si="38"/>
        <v>0</v>
      </c>
      <c r="AS2022" s="38">
        <f t="shared" si="45"/>
        <v>0</v>
      </c>
      <c r="AT2022" s="38">
        <f t="shared" si="46"/>
        <v>0</v>
      </c>
      <c r="AU2022" s="38">
        <f t="shared" si="47"/>
        <v>0</v>
      </c>
      <c r="AV2022" s="38">
        <f t="shared" si="48"/>
        <v>5</v>
      </c>
      <c r="AW2022" s="38">
        <f t="shared" si="51"/>
        <v>0</v>
      </c>
      <c r="AX2022" s="38">
        <f t="shared" si="52"/>
        <v>-1</v>
      </c>
      <c r="AY2022" s="38">
        <f t="shared" si="49"/>
        <v>0.00816564307</v>
      </c>
      <c r="AZ2022" s="12">
        <f t="shared" si="30"/>
        <v>133.1729157</v>
      </c>
      <c r="BA2022" s="12">
        <f t="shared" si="41"/>
        <v>106.5204875</v>
      </c>
      <c r="BB2022" s="12">
        <f t="shared" si="53"/>
        <v>131.8404118</v>
      </c>
      <c r="BC2022" s="12">
        <f t="shared" si="50"/>
        <v>0.002721881023</v>
      </c>
      <c r="BD2022" s="12">
        <f t="shared" si="54"/>
        <v>122.2365155</v>
      </c>
    </row>
    <row r="2023" ht="14.25" customHeight="1">
      <c r="A2023" s="7">
        <v>39456.0</v>
      </c>
      <c r="B2023" s="21" t="s">
        <v>90</v>
      </c>
      <c r="C2023" s="8">
        <v>49.0718</v>
      </c>
      <c r="D2023" s="33">
        <f t="shared" si="5"/>
        <v>0.01026460777</v>
      </c>
      <c r="E2023" s="33">
        <f t="shared" si="7"/>
        <v>0.04582265757</v>
      </c>
      <c r="F2023" s="33">
        <f t="shared" si="9"/>
        <v>0.01325475263</v>
      </c>
      <c r="G2023" s="33">
        <f t="shared" si="11"/>
        <v>0.01889246361</v>
      </c>
      <c r="H2023" s="33">
        <f t="shared" si="20"/>
        <v>2.357183492</v>
      </c>
      <c r="I2023" s="45">
        <f t="shared" si="31"/>
        <v>0.2107952306</v>
      </c>
      <c r="J2023" s="45">
        <f t="shared" si="43"/>
        <v>-0.1718758731</v>
      </c>
      <c r="K2023" s="21" t="s">
        <v>91</v>
      </c>
      <c r="L2023" s="8">
        <v>19.87886</v>
      </c>
      <c r="M2023" s="33">
        <f t="shared" si="6"/>
        <v>0.02674233524</v>
      </c>
      <c r="N2023" s="33">
        <f t="shared" si="8"/>
        <v>0.06842361126</v>
      </c>
      <c r="O2023" s="33">
        <f t="shared" si="10"/>
        <v>0.03259000424</v>
      </c>
      <c r="P2023" s="33">
        <f t="shared" si="12"/>
        <v>0.03161061088</v>
      </c>
      <c r="Q2023" s="45">
        <f t="shared" si="21"/>
        <v>3.145438248</v>
      </c>
      <c r="R2023" s="45">
        <f t="shared" si="32"/>
        <v>0.7500687434</v>
      </c>
      <c r="S2023" s="45">
        <f t="shared" si="44"/>
        <v>-0.07671192258</v>
      </c>
      <c r="T2023" s="33">
        <f t="shared" si="22"/>
        <v>-0.7882547558</v>
      </c>
      <c r="U2023" s="33">
        <f t="shared" si="33"/>
        <v>-0.5392735128</v>
      </c>
      <c r="V2023" s="33">
        <f t="shared" si="42"/>
        <v>-0.09516395053</v>
      </c>
      <c r="W2023" s="44">
        <f t="shared" si="13"/>
        <v>0.01061120619</v>
      </c>
      <c r="X2023" s="44">
        <f t="shared" si="14"/>
        <v>0.0120363359</v>
      </c>
      <c r="Y2023" s="33">
        <f t="shared" si="15"/>
        <v>1.134304215</v>
      </c>
      <c r="Z2023" s="43">
        <v>1.0</v>
      </c>
      <c r="AA2023" s="33">
        <f t="shared" si="16"/>
        <v>2.134304215</v>
      </c>
      <c r="AB2023" s="33">
        <f t="shared" si="17"/>
        <v>0.5314632314</v>
      </c>
      <c r="AC2023" s="33">
        <f t="shared" si="18"/>
        <v>0.4685367686</v>
      </c>
      <c r="AD2023" s="33">
        <f t="shared" si="19"/>
        <v>0.003520445265</v>
      </c>
      <c r="AE2023" s="34">
        <f t="shared" si="23"/>
        <v>0</v>
      </c>
      <c r="AF2023" s="34">
        <f t="shared" si="24"/>
        <v>0</v>
      </c>
      <c r="AG2023" s="34">
        <f t="shared" si="25"/>
        <v>0</v>
      </c>
      <c r="AH2023" s="34">
        <f t="shared" si="26"/>
        <v>0</v>
      </c>
      <c r="AI2023" s="34">
        <f t="shared" si="28"/>
        <v>0</v>
      </c>
      <c r="AJ2023" s="34">
        <f t="shared" si="29"/>
        <v>0</v>
      </c>
      <c r="AK2023" s="34">
        <f t="shared" si="27"/>
        <v>0</v>
      </c>
      <c r="AL2023" s="36">
        <f t="shared" si="34"/>
        <v>0</v>
      </c>
      <c r="AM2023" s="36">
        <f t="shared" si="35"/>
        <v>0</v>
      </c>
      <c r="AN2023" s="46">
        <f t="shared" si="36"/>
        <v>0</v>
      </c>
      <c r="AO2023" s="36">
        <f t="shared" si="37"/>
        <v>0</v>
      </c>
      <c r="AP2023" s="36">
        <f t="shared" si="39"/>
        <v>0</v>
      </c>
      <c r="AQ2023" s="36">
        <f t="shared" si="40"/>
        <v>0</v>
      </c>
      <c r="AR2023" s="36">
        <f t="shared" si="38"/>
        <v>0</v>
      </c>
      <c r="AS2023" s="38">
        <f t="shared" si="45"/>
        <v>0</v>
      </c>
      <c r="AT2023" s="38">
        <f t="shared" si="46"/>
        <v>0</v>
      </c>
      <c r="AU2023" s="38">
        <f t="shared" si="47"/>
        <v>0</v>
      </c>
      <c r="AV2023" s="38">
        <f t="shared" si="48"/>
        <v>0</v>
      </c>
      <c r="AW2023" s="38">
        <f t="shared" si="51"/>
        <v>1</v>
      </c>
      <c r="AX2023" s="38">
        <f t="shared" si="52"/>
        <v>0</v>
      </c>
      <c r="AY2023" s="38">
        <f t="shared" si="49"/>
        <v>0</v>
      </c>
      <c r="AZ2023" s="12">
        <f t="shared" si="30"/>
        <v>133.1729157</v>
      </c>
      <c r="BA2023" s="12">
        <f t="shared" si="41"/>
        <v>106.5204875</v>
      </c>
      <c r="BB2023" s="12">
        <f t="shared" si="53"/>
        <v>131.8404118</v>
      </c>
      <c r="BC2023" s="12">
        <f t="shared" si="50"/>
        <v>0</v>
      </c>
      <c r="BD2023" s="12">
        <f t="shared" si="54"/>
        <v>122.2365155</v>
      </c>
    </row>
    <row r="2024" ht="14.25" customHeight="1">
      <c r="A2024" s="7">
        <v>39457.0</v>
      </c>
      <c r="B2024" s="21" t="s">
        <v>90</v>
      </c>
      <c r="C2024" s="8">
        <v>49.589062</v>
      </c>
      <c r="D2024" s="33">
        <f t="shared" si="5"/>
        <v>0.01054092167</v>
      </c>
      <c r="E2024" s="33">
        <f t="shared" si="7"/>
        <v>0.05001327522</v>
      </c>
      <c r="F2024" s="33">
        <f t="shared" si="9"/>
        <v>0.02963252926</v>
      </c>
      <c r="G2024" s="33">
        <f t="shared" si="11"/>
        <v>0.04040238549</v>
      </c>
      <c r="H2024" s="33">
        <f t="shared" si="20"/>
        <v>2.477963651</v>
      </c>
      <c r="I2024" s="45">
        <f t="shared" si="31"/>
        <v>0.8822177948</v>
      </c>
      <c r="J2024" s="45">
        <f t="shared" si="43"/>
        <v>0.6498728696</v>
      </c>
      <c r="K2024" s="21" t="s">
        <v>91</v>
      </c>
      <c r="L2024" s="8">
        <v>19.96718</v>
      </c>
      <c r="M2024" s="33">
        <f t="shared" si="6"/>
        <v>0.00444291071</v>
      </c>
      <c r="N2024" s="33">
        <f t="shared" si="8"/>
        <v>0.06204432887</v>
      </c>
      <c r="O2024" s="33">
        <f t="shared" si="10"/>
        <v>0.04046950613</v>
      </c>
      <c r="P2024" s="33">
        <f t="shared" si="12"/>
        <v>0.04113084134</v>
      </c>
      <c r="Q2024" s="45">
        <f t="shared" si="21"/>
        <v>2.561927695</v>
      </c>
      <c r="R2024" s="45">
        <f t="shared" si="32"/>
        <v>1.047681678</v>
      </c>
      <c r="S2024" s="45">
        <f t="shared" si="44"/>
        <v>0.3011627461</v>
      </c>
      <c r="T2024" s="33">
        <f t="shared" si="22"/>
        <v>-0.0839640437</v>
      </c>
      <c r="U2024" s="33">
        <f t="shared" si="33"/>
        <v>-0.1654638834</v>
      </c>
      <c r="V2024" s="33">
        <f t="shared" si="42"/>
        <v>0.3487101235</v>
      </c>
      <c r="W2024" s="44">
        <f t="shared" si="13"/>
        <v>0.01046331948</v>
      </c>
      <c r="X2024" s="44">
        <f t="shared" si="14"/>
        <v>0.01195554319</v>
      </c>
      <c r="Y2024" s="33">
        <f t="shared" si="15"/>
        <v>1.142614752</v>
      </c>
      <c r="Z2024" s="43">
        <v>1.0</v>
      </c>
      <c r="AA2024" s="33">
        <f t="shared" si="16"/>
        <v>2.142614752</v>
      </c>
      <c r="AB2024" s="33">
        <f t="shared" si="17"/>
        <v>0.53328054</v>
      </c>
      <c r="AC2024" s="33">
        <f t="shared" si="18"/>
        <v>0.46671946</v>
      </c>
      <c r="AD2024" s="33">
        <f t="shared" si="19"/>
        <v>0.0007464212326</v>
      </c>
      <c r="AE2024" s="34">
        <f t="shared" si="23"/>
        <v>0</v>
      </c>
      <c r="AF2024" s="34">
        <f t="shared" si="24"/>
        <v>0</v>
      </c>
      <c r="AG2024" s="34">
        <f t="shared" si="25"/>
        <v>0</v>
      </c>
      <c r="AH2024" s="34">
        <f t="shared" si="26"/>
        <v>0</v>
      </c>
      <c r="AI2024" s="34">
        <f t="shared" si="28"/>
        <v>0</v>
      </c>
      <c r="AJ2024" s="34">
        <f t="shared" si="29"/>
        <v>0</v>
      </c>
      <c r="AK2024" s="34">
        <f t="shared" si="27"/>
        <v>0</v>
      </c>
      <c r="AL2024" s="36">
        <f t="shared" si="34"/>
        <v>0</v>
      </c>
      <c r="AM2024" s="36">
        <f t="shared" si="35"/>
        <v>0</v>
      </c>
      <c r="AN2024" s="46">
        <f t="shared" si="36"/>
        <v>0</v>
      </c>
      <c r="AO2024" s="36">
        <f t="shared" si="37"/>
        <v>0</v>
      </c>
      <c r="AP2024" s="36">
        <f t="shared" si="39"/>
        <v>0</v>
      </c>
      <c r="AQ2024" s="36">
        <f t="shared" si="40"/>
        <v>0</v>
      </c>
      <c r="AR2024" s="36">
        <f t="shared" si="38"/>
        <v>0</v>
      </c>
      <c r="AS2024" s="38">
        <f t="shared" si="45"/>
        <v>0</v>
      </c>
      <c r="AT2024" s="38">
        <f t="shared" si="46"/>
        <v>0</v>
      </c>
      <c r="AU2024" s="38">
        <f t="shared" si="47"/>
        <v>0</v>
      </c>
      <c r="AV2024" s="38">
        <f t="shared" si="48"/>
        <v>0</v>
      </c>
      <c r="AW2024" s="38">
        <f t="shared" si="51"/>
        <v>0</v>
      </c>
      <c r="AX2024" s="38">
        <f t="shared" si="52"/>
        <v>0</v>
      </c>
      <c r="AY2024" s="38">
        <f t="shared" si="49"/>
        <v>0</v>
      </c>
      <c r="AZ2024" s="12">
        <f t="shared" si="30"/>
        <v>133.1729157</v>
      </c>
      <c r="BA2024" s="12">
        <f t="shared" si="41"/>
        <v>106.5204875</v>
      </c>
      <c r="BB2024" s="12">
        <f t="shared" si="53"/>
        <v>131.8404118</v>
      </c>
      <c r="BC2024" s="12">
        <f t="shared" si="50"/>
        <v>0</v>
      </c>
      <c r="BD2024" s="12">
        <f t="shared" si="54"/>
        <v>122.2365155</v>
      </c>
    </row>
    <row r="2025" ht="14.25" customHeight="1">
      <c r="A2025" s="7">
        <v>39458.0</v>
      </c>
      <c r="B2025" s="21" t="s">
        <v>90</v>
      </c>
      <c r="C2025" s="8">
        <v>48.473526</v>
      </c>
      <c r="D2025" s="33">
        <f t="shared" si="5"/>
        <v>-0.02249560599</v>
      </c>
      <c r="E2025" s="33">
        <f t="shared" si="7"/>
        <v>0.02951664598</v>
      </c>
      <c r="F2025" s="33">
        <f t="shared" si="9"/>
        <v>0.01408104016</v>
      </c>
      <c r="G2025" s="33">
        <f t="shared" si="11"/>
        <v>-0.003969755842</v>
      </c>
      <c r="H2025" s="33">
        <f t="shared" si="20"/>
        <v>1.255458967</v>
      </c>
      <c r="I2025" s="45">
        <f t="shared" si="31"/>
        <v>0.1830798642</v>
      </c>
      <c r="J2025" s="45">
        <f t="shared" si="43"/>
        <v>-1.036434036</v>
      </c>
      <c r="K2025" s="21" t="s">
        <v>91</v>
      </c>
      <c r="L2025" s="8">
        <v>19.422014</v>
      </c>
      <c r="M2025" s="33">
        <f t="shared" si="6"/>
        <v>-0.02730310439</v>
      </c>
      <c r="N2025" s="33">
        <f t="shared" si="8"/>
        <v>0.03104296009</v>
      </c>
      <c r="O2025" s="33">
        <f t="shared" si="10"/>
        <v>0.02359597302</v>
      </c>
      <c r="P2025" s="33">
        <f t="shared" si="12"/>
        <v>0</v>
      </c>
      <c r="Q2025" s="45">
        <f t="shared" si="21"/>
        <v>0.9859090149</v>
      </c>
      <c r="R2025" s="45">
        <f t="shared" si="32"/>
        <v>0.3342875843</v>
      </c>
      <c r="S2025" s="45">
        <f t="shared" si="44"/>
        <v>-1.350793241</v>
      </c>
      <c r="T2025" s="33">
        <f t="shared" si="22"/>
        <v>0.2695499516</v>
      </c>
      <c r="U2025" s="33">
        <f t="shared" si="33"/>
        <v>-0.1512077201</v>
      </c>
      <c r="V2025" s="33">
        <f t="shared" si="42"/>
        <v>0.3143592053</v>
      </c>
      <c r="W2025" s="44">
        <f t="shared" si="13"/>
        <v>0.010822445</v>
      </c>
      <c r="X2025" s="44">
        <f t="shared" si="14"/>
        <v>0.01335077372</v>
      </c>
      <c r="Y2025" s="33">
        <f t="shared" si="15"/>
        <v>1.233618995</v>
      </c>
      <c r="Z2025" s="43">
        <v>1.0</v>
      </c>
      <c r="AA2025" s="33">
        <f t="shared" si="16"/>
        <v>2.233618995</v>
      </c>
      <c r="AB2025" s="33">
        <f t="shared" si="17"/>
        <v>0.5522960709</v>
      </c>
      <c r="AC2025" s="33">
        <f t="shared" si="18"/>
        <v>0.4477039291</v>
      </c>
      <c r="AD2025" s="33">
        <f t="shared" si="19"/>
        <v>-0.009827634264</v>
      </c>
      <c r="AE2025" s="34">
        <f t="shared" si="23"/>
        <v>0</v>
      </c>
      <c r="AF2025" s="34">
        <f t="shared" si="24"/>
        <v>0</v>
      </c>
      <c r="AG2025" s="34">
        <f t="shared" si="25"/>
        <v>0</v>
      </c>
      <c r="AH2025" s="34">
        <f t="shared" si="26"/>
        <v>0</v>
      </c>
      <c r="AI2025" s="34">
        <f t="shared" si="28"/>
        <v>0</v>
      </c>
      <c r="AJ2025" s="34">
        <f t="shared" si="29"/>
        <v>0</v>
      </c>
      <c r="AK2025" s="34">
        <f t="shared" si="27"/>
        <v>0</v>
      </c>
      <c r="AL2025" s="36">
        <f t="shared" si="34"/>
        <v>0</v>
      </c>
      <c r="AM2025" s="36">
        <f t="shared" si="35"/>
        <v>0</v>
      </c>
      <c r="AN2025" s="46">
        <f t="shared" si="36"/>
        <v>0</v>
      </c>
      <c r="AO2025" s="36">
        <f t="shared" si="37"/>
        <v>0</v>
      </c>
      <c r="AP2025" s="36">
        <f t="shared" si="39"/>
        <v>0</v>
      </c>
      <c r="AQ2025" s="36">
        <f t="shared" si="40"/>
        <v>0</v>
      </c>
      <c r="AR2025" s="36">
        <f t="shared" si="38"/>
        <v>0</v>
      </c>
      <c r="AS2025" s="38">
        <f t="shared" si="45"/>
        <v>0</v>
      </c>
      <c r="AT2025" s="38">
        <f t="shared" si="46"/>
        <v>0</v>
      </c>
      <c r="AU2025" s="38">
        <f t="shared" si="47"/>
        <v>0</v>
      </c>
      <c r="AV2025" s="38">
        <f t="shared" si="48"/>
        <v>0</v>
      </c>
      <c r="AW2025" s="38">
        <f t="shared" si="51"/>
        <v>0</v>
      </c>
      <c r="AX2025" s="38">
        <f t="shared" si="52"/>
        <v>0</v>
      </c>
      <c r="AY2025" s="38">
        <f t="shared" si="49"/>
        <v>0</v>
      </c>
      <c r="AZ2025" s="12">
        <f t="shared" si="30"/>
        <v>133.1729157</v>
      </c>
      <c r="BA2025" s="12">
        <f t="shared" si="41"/>
        <v>106.5204875</v>
      </c>
      <c r="BB2025" s="12">
        <f t="shared" si="53"/>
        <v>131.8404118</v>
      </c>
      <c r="BC2025" s="12">
        <f t="shared" si="50"/>
        <v>0</v>
      </c>
      <c r="BD2025" s="12">
        <f t="shared" si="54"/>
        <v>122.2365155</v>
      </c>
    </row>
    <row r="2026" ht="14.25" customHeight="1">
      <c r="A2026" s="7">
        <v>39461.0</v>
      </c>
      <c r="B2026" s="21" t="s">
        <v>90</v>
      </c>
      <c r="C2026" s="8">
        <v>47.937557</v>
      </c>
      <c r="D2026" s="33">
        <f t="shared" si="5"/>
        <v>-0.01105694271</v>
      </c>
      <c r="E2026" s="33">
        <f t="shared" si="7"/>
        <v>-0.005173506665</v>
      </c>
      <c r="F2026" s="33">
        <f t="shared" si="9"/>
        <v>-0.001428192935</v>
      </c>
      <c r="G2026" s="33">
        <f t="shared" si="11"/>
        <v>-0.02249312274</v>
      </c>
      <c r="H2026" s="33">
        <f t="shared" si="20"/>
        <v>-0.697276123</v>
      </c>
      <c r="I2026" s="45">
        <f t="shared" si="31"/>
        <v>-0.5290254211</v>
      </c>
      <c r="J2026" s="45">
        <f t="shared" si="43"/>
        <v>-1.709884764</v>
      </c>
      <c r="K2026" s="21" t="s">
        <v>91</v>
      </c>
      <c r="L2026" s="8">
        <v>19.583433</v>
      </c>
      <c r="M2026" s="33">
        <f t="shared" si="6"/>
        <v>0.008311136013</v>
      </c>
      <c r="N2026" s="33">
        <f t="shared" si="8"/>
        <v>0.01563771594</v>
      </c>
      <c r="O2026" s="33">
        <f t="shared" si="10"/>
        <v>0.03260013648</v>
      </c>
      <c r="P2026" s="33">
        <f t="shared" si="12"/>
        <v>0.003276779208</v>
      </c>
      <c r="Q2026" s="45">
        <f t="shared" si="21"/>
        <v>0.2620037693</v>
      </c>
      <c r="R2026" s="45">
        <f t="shared" si="32"/>
        <v>0.6815858865</v>
      </c>
      <c r="S2026" s="45">
        <f t="shared" si="44"/>
        <v>-1.186508294</v>
      </c>
      <c r="T2026" s="33">
        <f t="shared" si="22"/>
        <v>-0.9592798923</v>
      </c>
      <c r="U2026" s="33">
        <f t="shared" si="33"/>
        <v>-1.210611308</v>
      </c>
      <c r="V2026" s="33">
        <f t="shared" si="42"/>
        <v>-0.5233764702</v>
      </c>
      <c r="W2026" s="44">
        <f t="shared" si="13"/>
        <v>0.01091999376</v>
      </c>
      <c r="X2026" s="44">
        <f t="shared" si="14"/>
        <v>0.01343486363</v>
      </c>
      <c r="Y2026" s="33">
        <f t="shared" si="15"/>
        <v>1.23029957</v>
      </c>
      <c r="Z2026" s="43">
        <v>1.0</v>
      </c>
      <c r="AA2026" s="33">
        <f t="shared" si="16"/>
        <v>2.23029957</v>
      </c>
      <c r="AB2026" s="33">
        <f t="shared" si="17"/>
        <v>0.5516297391</v>
      </c>
      <c r="AC2026" s="33">
        <f t="shared" si="18"/>
        <v>0.4483702609</v>
      </c>
      <c r="AD2026" s="33">
        <f t="shared" si="19"/>
        <v>-0.01017694299</v>
      </c>
      <c r="AE2026" s="34">
        <f t="shared" si="23"/>
        <v>0</v>
      </c>
      <c r="AF2026" s="34">
        <f t="shared" si="24"/>
        <v>0</v>
      </c>
      <c r="AG2026" s="34">
        <f t="shared" si="25"/>
        <v>0</v>
      </c>
      <c r="AH2026" s="34">
        <f t="shared" si="26"/>
        <v>0</v>
      </c>
      <c r="AI2026" s="34">
        <f t="shared" si="28"/>
        <v>0</v>
      </c>
      <c r="AJ2026" s="34">
        <f t="shared" si="29"/>
        <v>0</v>
      </c>
      <c r="AK2026" s="34">
        <f t="shared" si="27"/>
        <v>0</v>
      </c>
      <c r="AL2026" s="36">
        <f t="shared" si="34"/>
        <v>1</v>
      </c>
      <c r="AM2026" s="36">
        <f t="shared" si="35"/>
        <v>0</v>
      </c>
      <c r="AN2026" s="46">
        <f t="shared" si="36"/>
        <v>0</v>
      </c>
      <c r="AO2026" s="36">
        <f t="shared" si="37"/>
        <v>1</v>
      </c>
      <c r="AP2026" s="36">
        <f t="shared" si="39"/>
        <v>0</v>
      </c>
      <c r="AQ2026" s="36">
        <f t="shared" si="40"/>
        <v>1</v>
      </c>
      <c r="AR2026" s="36">
        <f t="shared" si="38"/>
        <v>-0.01017694299</v>
      </c>
      <c r="AS2026" s="38">
        <f t="shared" si="45"/>
        <v>0</v>
      </c>
      <c r="AT2026" s="38">
        <f t="shared" si="46"/>
        <v>0</v>
      </c>
      <c r="AU2026" s="38">
        <f t="shared" si="47"/>
        <v>0</v>
      </c>
      <c r="AV2026" s="38">
        <f t="shared" si="48"/>
        <v>0</v>
      </c>
      <c r="AW2026" s="38">
        <f t="shared" si="51"/>
        <v>0</v>
      </c>
      <c r="AX2026" s="38">
        <f t="shared" si="52"/>
        <v>0</v>
      </c>
      <c r="AY2026" s="38">
        <f t="shared" si="49"/>
        <v>0</v>
      </c>
      <c r="AZ2026" s="12">
        <f t="shared" si="30"/>
        <v>133.1729157</v>
      </c>
      <c r="BA2026" s="12">
        <f t="shared" si="41"/>
        <v>105.4364346</v>
      </c>
      <c r="BB2026" s="12">
        <f t="shared" si="53"/>
        <v>131.8404118</v>
      </c>
      <c r="BC2026" s="12">
        <f t="shared" si="50"/>
        <v>-0.003392314331</v>
      </c>
      <c r="BD2026" s="12">
        <f t="shared" si="54"/>
        <v>121.8218508</v>
      </c>
    </row>
    <row r="2027" ht="14.25" customHeight="1">
      <c r="A2027" s="7">
        <v>39462.0</v>
      </c>
      <c r="B2027" s="21" t="s">
        <v>90</v>
      </c>
      <c r="C2027" s="8">
        <v>46.635033</v>
      </c>
      <c r="D2027" s="33">
        <f t="shared" si="5"/>
        <v>-0.02717126365</v>
      </c>
      <c r="E2027" s="33">
        <f t="shared" si="7"/>
        <v>-0.03990227948</v>
      </c>
      <c r="F2027" s="33">
        <f t="shared" si="9"/>
        <v>-0.01409768491</v>
      </c>
      <c r="G2027" s="33">
        <f t="shared" si="11"/>
        <v>-0.04626583942</v>
      </c>
      <c r="H2027" s="33">
        <f t="shared" si="20"/>
        <v>-2.669006118</v>
      </c>
      <c r="I2027" s="45">
        <f t="shared" si="31"/>
        <v>-1.115673887</v>
      </c>
      <c r="J2027" s="45">
        <f t="shared" si="43"/>
        <v>-2.51765402</v>
      </c>
      <c r="K2027" s="21" t="s">
        <v>91</v>
      </c>
      <c r="L2027" s="8">
        <v>19.37328</v>
      </c>
      <c r="M2027" s="33">
        <f t="shared" si="6"/>
        <v>-0.01073116241</v>
      </c>
      <c r="N2027" s="33">
        <f t="shared" si="8"/>
        <v>0.0006291481697</v>
      </c>
      <c r="O2027" s="33">
        <f t="shared" si="10"/>
        <v>0.03649963622</v>
      </c>
      <c r="P2027" s="33">
        <f t="shared" si="12"/>
        <v>-0.003134474922</v>
      </c>
      <c r="Q2027" s="45">
        <f t="shared" si="21"/>
        <v>-0.410213249</v>
      </c>
      <c r="R2027" s="45">
        <f t="shared" si="32"/>
        <v>0.8330126465</v>
      </c>
      <c r="S2027" s="45">
        <f t="shared" si="44"/>
        <v>-1.399881813</v>
      </c>
      <c r="T2027" s="33">
        <f t="shared" si="22"/>
        <v>-2.258792869</v>
      </c>
      <c r="U2027" s="33">
        <f t="shared" si="33"/>
        <v>-1.948686533</v>
      </c>
      <c r="V2027" s="33">
        <f t="shared" si="42"/>
        <v>-1.117772206</v>
      </c>
      <c r="W2027" s="44">
        <f t="shared" si="13"/>
        <v>0.01238340821</v>
      </c>
      <c r="X2027" s="44">
        <f t="shared" si="14"/>
        <v>0.01362396488</v>
      </c>
      <c r="Y2027" s="33">
        <f t="shared" si="15"/>
        <v>1.100178937</v>
      </c>
      <c r="Z2027" s="43">
        <v>1.0</v>
      </c>
      <c r="AA2027" s="33">
        <f t="shared" si="16"/>
        <v>2.100178937</v>
      </c>
      <c r="AB2027" s="33">
        <f t="shared" si="17"/>
        <v>0.5238500957</v>
      </c>
      <c r="AC2027" s="33">
        <f t="shared" si="18"/>
        <v>0.4761499043</v>
      </c>
      <c r="AD2027" s="33">
        <f t="shared" si="19"/>
        <v>-0.001844620352</v>
      </c>
      <c r="AE2027" s="34">
        <f t="shared" si="23"/>
        <v>1</v>
      </c>
      <c r="AF2027" s="34">
        <f t="shared" si="24"/>
        <v>0</v>
      </c>
      <c r="AG2027" s="34">
        <f t="shared" si="25"/>
        <v>0</v>
      </c>
      <c r="AH2027" s="34">
        <f t="shared" si="26"/>
        <v>1</v>
      </c>
      <c r="AI2027" s="34">
        <f t="shared" si="28"/>
        <v>0</v>
      </c>
      <c r="AJ2027" s="34">
        <f t="shared" si="29"/>
        <v>1</v>
      </c>
      <c r="AK2027" s="34">
        <f t="shared" si="27"/>
        <v>-0.001844620352</v>
      </c>
      <c r="AL2027" s="36">
        <f t="shared" si="34"/>
        <v>1</v>
      </c>
      <c r="AM2027" s="36">
        <f t="shared" si="35"/>
        <v>0</v>
      </c>
      <c r="AN2027" s="46">
        <f t="shared" si="36"/>
        <v>0</v>
      </c>
      <c r="AO2027" s="36">
        <f t="shared" si="37"/>
        <v>2</v>
      </c>
      <c r="AP2027" s="36">
        <f t="shared" si="39"/>
        <v>0</v>
      </c>
      <c r="AQ2027" s="36">
        <f t="shared" si="40"/>
        <v>1</v>
      </c>
      <c r="AR2027" s="36">
        <f t="shared" si="38"/>
        <v>-0.001844620352</v>
      </c>
      <c r="AS2027" s="38">
        <f t="shared" si="45"/>
        <v>1</v>
      </c>
      <c r="AT2027" s="38">
        <f t="shared" si="46"/>
        <v>0</v>
      </c>
      <c r="AU2027" s="38">
        <f t="shared" si="47"/>
        <v>0</v>
      </c>
      <c r="AV2027" s="38">
        <f t="shared" si="48"/>
        <v>1</v>
      </c>
      <c r="AW2027" s="38">
        <f t="shared" si="51"/>
        <v>0</v>
      </c>
      <c r="AX2027" s="38">
        <f t="shared" si="52"/>
        <v>1</v>
      </c>
      <c r="AY2027" s="38">
        <f t="shared" si="49"/>
        <v>-0.001844620352</v>
      </c>
      <c r="AZ2027" s="12">
        <f t="shared" si="30"/>
        <v>132.9272622</v>
      </c>
      <c r="BA2027" s="12">
        <f t="shared" si="41"/>
        <v>105.2419444</v>
      </c>
      <c r="BB2027" s="12">
        <f t="shared" si="53"/>
        <v>131.5972163</v>
      </c>
      <c r="BC2027" s="12">
        <f t="shared" si="50"/>
        <v>-0.001844620352</v>
      </c>
      <c r="BD2027" s="12">
        <f t="shared" si="54"/>
        <v>121.5971357</v>
      </c>
    </row>
    <row r="2028" ht="14.25" customHeight="1">
      <c r="A2028" s="7">
        <v>39463.0</v>
      </c>
      <c r="B2028" s="21" t="s">
        <v>90</v>
      </c>
      <c r="C2028" s="8">
        <v>45.831093</v>
      </c>
      <c r="D2028" s="33">
        <f t="shared" si="5"/>
        <v>-0.0172389714</v>
      </c>
      <c r="E2028" s="33">
        <f t="shared" si="7"/>
        <v>-0.06604010858</v>
      </c>
      <c r="F2028" s="33">
        <f t="shared" si="9"/>
        <v>-0.02324358428</v>
      </c>
      <c r="G2028" s="33">
        <f t="shared" si="11"/>
        <v>-0.04950207063</v>
      </c>
      <c r="H2028" s="33">
        <f t="shared" si="20"/>
        <v>-3.874489913</v>
      </c>
      <c r="I2028" s="45">
        <f t="shared" si="31"/>
        <v>-1.556514161</v>
      </c>
      <c r="J2028" s="45">
        <f t="shared" si="43"/>
        <v>-2.475413892</v>
      </c>
      <c r="K2028" s="21" t="s">
        <v>91</v>
      </c>
      <c r="L2028" s="8">
        <v>19.0809</v>
      </c>
      <c r="M2028" s="33">
        <f t="shared" si="6"/>
        <v>-0.01509192042</v>
      </c>
      <c r="N2028" s="33">
        <f t="shared" si="8"/>
        <v>-0.04014113485</v>
      </c>
      <c r="O2028" s="33">
        <f t="shared" si="10"/>
        <v>0.025535875</v>
      </c>
      <c r="P2028" s="33">
        <f t="shared" si="12"/>
        <v>0.002881360894</v>
      </c>
      <c r="Q2028" s="45">
        <f t="shared" si="21"/>
        <v>-2.249215267</v>
      </c>
      <c r="R2028" s="45">
        <f t="shared" si="32"/>
        <v>0.382126031</v>
      </c>
      <c r="S2028" s="45">
        <f t="shared" si="44"/>
        <v>-1.115459526</v>
      </c>
      <c r="T2028" s="33">
        <f t="shared" si="22"/>
        <v>-1.625274646</v>
      </c>
      <c r="U2028" s="33">
        <f t="shared" si="33"/>
        <v>-1.938640192</v>
      </c>
      <c r="V2028" s="33">
        <f t="shared" si="42"/>
        <v>-1.359954365</v>
      </c>
      <c r="W2028" s="44">
        <f t="shared" si="13"/>
        <v>0.01256958367</v>
      </c>
      <c r="X2028" s="44">
        <f t="shared" si="14"/>
        <v>0.01320381147</v>
      </c>
      <c r="Y2028" s="33">
        <f t="shared" si="15"/>
        <v>1.050457343</v>
      </c>
      <c r="Z2028" s="43">
        <v>1.0</v>
      </c>
      <c r="AA2028" s="33">
        <f t="shared" si="16"/>
        <v>2.050457343</v>
      </c>
      <c r="AB2028" s="33">
        <f t="shared" si="17"/>
        <v>0.5123039242</v>
      </c>
      <c r="AC2028" s="33">
        <f t="shared" si="18"/>
        <v>0.4876960758</v>
      </c>
      <c r="AD2028" s="33">
        <f t="shared" si="19"/>
        <v>-0.005283119628</v>
      </c>
      <c r="AE2028" s="34">
        <f t="shared" si="23"/>
        <v>1</v>
      </c>
      <c r="AF2028" s="34">
        <f t="shared" si="24"/>
        <v>0</v>
      </c>
      <c r="AG2028" s="34">
        <f t="shared" si="25"/>
        <v>0</v>
      </c>
      <c r="AH2028" s="34">
        <f t="shared" si="26"/>
        <v>2</v>
      </c>
      <c r="AI2028" s="34">
        <f t="shared" si="28"/>
        <v>0</v>
      </c>
      <c r="AJ2028" s="34">
        <f t="shared" si="29"/>
        <v>1</v>
      </c>
      <c r="AK2028" s="34">
        <f t="shared" si="27"/>
        <v>-0.005283119628</v>
      </c>
      <c r="AL2028" s="36">
        <f t="shared" si="34"/>
        <v>1</v>
      </c>
      <c r="AM2028" s="36">
        <f t="shared" si="35"/>
        <v>0</v>
      </c>
      <c r="AN2028" s="46">
        <f t="shared" si="36"/>
        <v>0</v>
      </c>
      <c r="AO2028" s="36">
        <f t="shared" si="37"/>
        <v>3</v>
      </c>
      <c r="AP2028" s="36">
        <f t="shared" si="39"/>
        <v>0</v>
      </c>
      <c r="AQ2028" s="36">
        <f t="shared" si="40"/>
        <v>1</v>
      </c>
      <c r="AR2028" s="36">
        <f t="shared" si="38"/>
        <v>-0.005283119628</v>
      </c>
      <c r="AS2028" s="38">
        <f t="shared" si="45"/>
        <v>1</v>
      </c>
      <c r="AT2028" s="38">
        <f t="shared" si="46"/>
        <v>0</v>
      </c>
      <c r="AU2028" s="38">
        <f t="shared" si="47"/>
        <v>0</v>
      </c>
      <c r="AV2028" s="38">
        <f t="shared" si="48"/>
        <v>2</v>
      </c>
      <c r="AW2028" s="38">
        <f t="shared" si="51"/>
        <v>0</v>
      </c>
      <c r="AX2028" s="38">
        <f t="shared" si="52"/>
        <v>1</v>
      </c>
      <c r="AY2028" s="38">
        <f t="shared" si="49"/>
        <v>-0.005283119628</v>
      </c>
      <c r="AZ2028" s="12">
        <f t="shared" si="30"/>
        <v>132.2249916</v>
      </c>
      <c r="BA2028" s="12">
        <f t="shared" si="41"/>
        <v>104.6859386</v>
      </c>
      <c r="BB2028" s="12">
        <f t="shared" si="53"/>
        <v>130.9019724</v>
      </c>
      <c r="BC2028" s="12">
        <f t="shared" si="50"/>
        <v>-0.005283119628</v>
      </c>
      <c r="BD2028" s="12">
        <f t="shared" si="54"/>
        <v>120.9547235</v>
      </c>
    </row>
    <row r="2029" ht="14.25" customHeight="1">
      <c r="A2029" s="7">
        <v>39464.0</v>
      </c>
      <c r="B2029" s="21" t="s">
        <v>90</v>
      </c>
      <c r="C2029" s="8">
        <v>44.933666</v>
      </c>
      <c r="D2029" s="33">
        <f t="shared" si="5"/>
        <v>-0.01958118258</v>
      </c>
      <c r="E2029" s="33">
        <f t="shared" si="7"/>
        <v>-0.09387949302</v>
      </c>
      <c r="F2029" s="33">
        <f t="shared" si="9"/>
        <v>-0.04856143872</v>
      </c>
      <c r="G2029" s="33">
        <f t="shared" si="11"/>
        <v>-0.06387942301</v>
      </c>
      <c r="H2029" s="33">
        <f t="shared" si="20"/>
        <v>-4.807113952</v>
      </c>
      <c r="I2029" s="45">
        <f t="shared" si="31"/>
        <v>-2.824191581</v>
      </c>
      <c r="J2029" s="45">
        <f t="shared" si="43"/>
        <v>-2.848360462</v>
      </c>
      <c r="K2029" s="21" t="s">
        <v>91</v>
      </c>
      <c r="L2029" s="8">
        <v>18.895121</v>
      </c>
      <c r="M2029" s="33">
        <f t="shared" si="6"/>
        <v>-0.0097363856</v>
      </c>
      <c r="N2029" s="33">
        <f t="shared" si="8"/>
        <v>-0.05369105702</v>
      </c>
      <c r="O2029" s="33">
        <f t="shared" si="10"/>
        <v>0.00502204625</v>
      </c>
      <c r="P2029" s="33">
        <f t="shared" si="12"/>
        <v>-0.002892727142</v>
      </c>
      <c r="Q2029" s="45">
        <f t="shared" si="21"/>
        <v>-2.715909685</v>
      </c>
      <c r="R2029" s="45">
        <f t="shared" si="32"/>
        <v>-0.4497840796</v>
      </c>
      <c r="S2029" s="45">
        <f t="shared" si="44"/>
        <v>-1.304029848</v>
      </c>
      <c r="T2029" s="33">
        <f t="shared" si="22"/>
        <v>-2.091204267</v>
      </c>
      <c r="U2029" s="33">
        <f t="shared" si="33"/>
        <v>-2.374407501</v>
      </c>
      <c r="V2029" s="33">
        <f t="shared" si="42"/>
        <v>-1.544330614</v>
      </c>
      <c r="W2029" s="44">
        <f t="shared" si="13"/>
        <v>0.01313780335</v>
      </c>
      <c r="X2029" s="44">
        <f t="shared" si="14"/>
        <v>0.01336178484</v>
      </c>
      <c r="Y2029" s="33">
        <f t="shared" si="15"/>
        <v>1.017048625</v>
      </c>
      <c r="Z2029" s="43">
        <v>1.0</v>
      </c>
      <c r="AA2029" s="33">
        <f t="shared" si="16"/>
        <v>2.017048625</v>
      </c>
      <c r="AB2029" s="33">
        <f t="shared" si="17"/>
        <v>0.5042261315</v>
      </c>
      <c r="AC2029" s="33">
        <f t="shared" si="18"/>
        <v>0.4957738685</v>
      </c>
      <c r="AD2029" s="33">
        <f t="shared" si="19"/>
        <v>0.005912703432</v>
      </c>
      <c r="AE2029" s="34">
        <f t="shared" si="23"/>
        <v>1</v>
      </c>
      <c r="AF2029" s="34">
        <f t="shared" si="24"/>
        <v>0</v>
      </c>
      <c r="AG2029" s="34">
        <f t="shared" si="25"/>
        <v>0</v>
      </c>
      <c r="AH2029" s="34">
        <f t="shared" si="26"/>
        <v>3</v>
      </c>
      <c r="AI2029" s="34">
        <f t="shared" si="28"/>
        <v>0</v>
      </c>
      <c r="AJ2029" s="34">
        <f t="shared" si="29"/>
        <v>1</v>
      </c>
      <c r="AK2029" s="34">
        <f t="shared" si="27"/>
        <v>0.005912703432</v>
      </c>
      <c r="AL2029" s="36">
        <f t="shared" si="34"/>
        <v>1</v>
      </c>
      <c r="AM2029" s="36">
        <f t="shared" si="35"/>
        <v>0</v>
      </c>
      <c r="AN2029" s="46">
        <f t="shared" si="36"/>
        <v>0</v>
      </c>
      <c r="AO2029" s="36">
        <f t="shared" si="37"/>
        <v>4</v>
      </c>
      <c r="AP2029" s="36">
        <f t="shared" si="39"/>
        <v>0</v>
      </c>
      <c r="AQ2029" s="36">
        <f t="shared" si="40"/>
        <v>1</v>
      </c>
      <c r="AR2029" s="36">
        <f t="shared" si="38"/>
        <v>0.005912703432</v>
      </c>
      <c r="AS2029" s="38">
        <f t="shared" si="45"/>
        <v>1</v>
      </c>
      <c r="AT2029" s="38">
        <f t="shared" si="46"/>
        <v>0</v>
      </c>
      <c r="AU2029" s="38">
        <f t="shared" si="47"/>
        <v>0</v>
      </c>
      <c r="AV2029" s="38">
        <f t="shared" si="48"/>
        <v>3</v>
      </c>
      <c r="AW2029" s="38">
        <f t="shared" si="51"/>
        <v>0</v>
      </c>
      <c r="AX2029" s="38">
        <f t="shared" si="52"/>
        <v>1</v>
      </c>
      <c r="AY2029" s="38">
        <f t="shared" si="49"/>
        <v>0.005912703432</v>
      </c>
      <c r="AZ2029" s="12">
        <f t="shared" si="30"/>
        <v>133.0067988</v>
      </c>
      <c r="BA2029" s="12">
        <f t="shared" si="41"/>
        <v>105.3049156</v>
      </c>
      <c r="BB2029" s="12">
        <f t="shared" si="53"/>
        <v>131.675957</v>
      </c>
      <c r="BC2029" s="12">
        <f t="shared" si="50"/>
        <v>0.005912703432</v>
      </c>
      <c r="BD2029" s="12">
        <f t="shared" si="54"/>
        <v>121.6698929</v>
      </c>
    </row>
    <row r="2030" ht="14.25" customHeight="1">
      <c r="A2030" s="7">
        <v>39465.0</v>
      </c>
      <c r="B2030" s="21" t="s">
        <v>90</v>
      </c>
      <c r="C2030" s="8">
        <v>44.534794</v>
      </c>
      <c r="D2030" s="33">
        <f t="shared" si="5"/>
        <v>-0.008876907573</v>
      </c>
      <c r="E2030" s="33">
        <f t="shared" si="7"/>
        <v>-0.08125532275</v>
      </c>
      <c r="F2030" s="33">
        <f t="shared" si="9"/>
        <v>-0.05413706137</v>
      </c>
      <c r="G2030" s="33">
        <f t="shared" si="11"/>
        <v>-0.06941014226</v>
      </c>
      <c r="H2030" s="33">
        <f t="shared" si="20"/>
        <v>-3.50983108</v>
      </c>
      <c r="I2030" s="45">
        <f t="shared" si="31"/>
        <v>-3.008290296</v>
      </c>
      <c r="J2030" s="45">
        <f t="shared" si="43"/>
        <v>-2.824886188</v>
      </c>
      <c r="K2030" s="21" t="s">
        <v>91</v>
      </c>
      <c r="L2030" s="8">
        <v>18.499184</v>
      </c>
      <c r="M2030" s="33">
        <f t="shared" si="6"/>
        <v>-0.02095445697</v>
      </c>
      <c r="N2030" s="33">
        <f t="shared" si="8"/>
        <v>-0.04751463983</v>
      </c>
      <c r="O2030" s="33">
        <f t="shared" si="10"/>
        <v>-0.01794667481</v>
      </c>
      <c r="P2030" s="33">
        <f t="shared" si="12"/>
        <v>-0.03357200282</v>
      </c>
      <c r="Q2030" s="45">
        <f t="shared" si="21"/>
        <v>-2.26511937</v>
      </c>
      <c r="R2030" s="45">
        <f t="shared" si="32"/>
        <v>-1.356460349</v>
      </c>
      <c r="S2030" s="45">
        <f t="shared" si="44"/>
        <v>-2.42674732</v>
      </c>
      <c r="T2030" s="33">
        <f t="shared" si="22"/>
        <v>-1.24471171</v>
      </c>
      <c r="U2030" s="33">
        <f t="shared" si="33"/>
        <v>-1.651829947</v>
      </c>
      <c r="V2030" s="33">
        <f t="shared" si="42"/>
        <v>-0.3981388687</v>
      </c>
      <c r="W2030" s="44">
        <f t="shared" si="13"/>
        <v>0.01319834739</v>
      </c>
      <c r="X2030" s="44">
        <f t="shared" si="14"/>
        <v>0.01391088203</v>
      </c>
      <c r="Y2030" s="33">
        <f t="shared" si="15"/>
        <v>1.053986656</v>
      </c>
      <c r="Z2030" s="43">
        <v>1.0</v>
      </c>
      <c r="AA2030" s="33">
        <f t="shared" si="16"/>
        <v>2.053986656</v>
      </c>
      <c r="AB2030" s="33">
        <f t="shared" si="17"/>
        <v>0.5131419199</v>
      </c>
      <c r="AC2030" s="33">
        <f t="shared" si="18"/>
        <v>0.4868580801</v>
      </c>
      <c r="AD2030" s="33">
        <f t="shared" si="19"/>
        <v>0.00112489082</v>
      </c>
      <c r="AE2030" s="34">
        <f t="shared" si="23"/>
        <v>1</v>
      </c>
      <c r="AF2030" s="34">
        <f t="shared" si="24"/>
        <v>0</v>
      </c>
      <c r="AG2030" s="34">
        <f t="shared" si="25"/>
        <v>0</v>
      </c>
      <c r="AH2030" s="34">
        <f t="shared" si="26"/>
        <v>4</v>
      </c>
      <c r="AI2030" s="34">
        <f t="shared" si="28"/>
        <v>0</v>
      </c>
      <c r="AJ2030" s="34">
        <f t="shared" si="29"/>
        <v>1</v>
      </c>
      <c r="AK2030" s="34">
        <f t="shared" si="27"/>
        <v>0.00112489082</v>
      </c>
      <c r="AL2030" s="36">
        <f t="shared" si="34"/>
        <v>1</v>
      </c>
      <c r="AM2030" s="36">
        <f t="shared" si="35"/>
        <v>0</v>
      </c>
      <c r="AN2030" s="46">
        <f t="shared" si="36"/>
        <v>0</v>
      </c>
      <c r="AO2030" s="36">
        <f t="shared" si="37"/>
        <v>5</v>
      </c>
      <c r="AP2030" s="36">
        <f t="shared" si="39"/>
        <v>0</v>
      </c>
      <c r="AQ2030" s="36">
        <f t="shared" si="40"/>
        <v>1</v>
      </c>
      <c r="AR2030" s="36">
        <f t="shared" si="38"/>
        <v>0.00112489082</v>
      </c>
      <c r="AS2030" s="38">
        <f t="shared" si="45"/>
        <v>0</v>
      </c>
      <c r="AT2030" s="38">
        <f t="shared" si="46"/>
        <v>0</v>
      </c>
      <c r="AU2030" s="38">
        <f t="shared" si="47"/>
        <v>0</v>
      </c>
      <c r="AV2030" s="38">
        <f t="shared" si="48"/>
        <v>4</v>
      </c>
      <c r="AW2030" s="38">
        <f t="shared" si="51"/>
        <v>0</v>
      </c>
      <c r="AX2030" s="38">
        <f t="shared" si="52"/>
        <v>1</v>
      </c>
      <c r="AY2030" s="38">
        <f t="shared" si="49"/>
        <v>0.00112489082</v>
      </c>
      <c r="AZ2030" s="12">
        <f t="shared" si="30"/>
        <v>133.1564169</v>
      </c>
      <c r="BA2030" s="12">
        <f t="shared" si="41"/>
        <v>105.4233721</v>
      </c>
      <c r="BB2030" s="12">
        <f t="shared" si="53"/>
        <v>131.8240781</v>
      </c>
      <c r="BC2030" s="12">
        <f t="shared" si="50"/>
        <v>0.00112489082</v>
      </c>
      <c r="BD2030" s="12">
        <f t="shared" si="54"/>
        <v>121.8067583</v>
      </c>
    </row>
    <row r="2031" ht="14.25" customHeight="1">
      <c r="A2031" s="7">
        <v>39469.0</v>
      </c>
      <c r="B2031" s="21" t="s">
        <v>90</v>
      </c>
      <c r="C2031" s="8">
        <v>43.275921</v>
      </c>
      <c r="D2031" s="33">
        <f t="shared" si="5"/>
        <v>-0.02826717914</v>
      </c>
      <c r="E2031" s="33">
        <f t="shared" si="7"/>
        <v>-0.09724392088</v>
      </c>
      <c r="F2031" s="33">
        <f t="shared" si="9"/>
        <v>-0.1019143355</v>
      </c>
      <c r="G2031" s="33">
        <f t="shared" si="11"/>
        <v>-0.09216885967</v>
      </c>
      <c r="H2031" s="33">
        <f t="shared" si="20"/>
        <v>-3.746813713</v>
      </c>
      <c r="I2031" s="45">
        <f t="shared" si="31"/>
        <v>-4.918681401</v>
      </c>
      <c r="J2031" s="45">
        <f t="shared" si="43"/>
        <v>-3.297816476</v>
      </c>
      <c r="K2031" s="21" t="s">
        <v>91</v>
      </c>
      <c r="L2031" s="8">
        <v>17.905291</v>
      </c>
      <c r="M2031" s="33">
        <f t="shared" si="6"/>
        <v>-0.03210374036</v>
      </c>
      <c r="N2031" s="33">
        <f t="shared" si="8"/>
        <v>-0.08569192133</v>
      </c>
      <c r="O2031" s="33">
        <f t="shared" si="10"/>
        <v>-0.07139423132</v>
      </c>
      <c r="P2031" s="33">
        <f t="shared" si="12"/>
        <v>-0.05603696332</v>
      </c>
      <c r="Q2031" s="45">
        <f t="shared" si="21"/>
        <v>-3.689248887</v>
      </c>
      <c r="R2031" s="45">
        <f t="shared" si="32"/>
        <v>-3.425772587</v>
      </c>
      <c r="S2031" s="45">
        <f t="shared" si="44"/>
        <v>-3.094801069</v>
      </c>
      <c r="T2031" s="33">
        <f t="shared" si="22"/>
        <v>-0.05756482555</v>
      </c>
      <c r="U2031" s="33">
        <f t="shared" si="33"/>
        <v>-1.492908814</v>
      </c>
      <c r="V2031" s="33">
        <f t="shared" si="42"/>
        <v>-0.2030154074</v>
      </c>
      <c r="W2031" s="44">
        <f t="shared" si="13"/>
        <v>0.01431404869</v>
      </c>
      <c r="X2031" s="44">
        <f t="shared" si="14"/>
        <v>0.01543108582</v>
      </c>
      <c r="Y2031" s="33">
        <f t="shared" si="15"/>
        <v>1.078037818</v>
      </c>
      <c r="Z2031" s="43">
        <v>1.0</v>
      </c>
      <c r="AA2031" s="33">
        <f t="shared" si="16"/>
        <v>2.078037818</v>
      </c>
      <c r="AB2031" s="33">
        <f t="shared" si="17"/>
        <v>0.5187768042</v>
      </c>
      <c r="AC2031" s="33">
        <f t="shared" si="18"/>
        <v>0.4812231958</v>
      </c>
      <c r="AD2031" s="33">
        <f t="shared" si="19"/>
        <v>0.007264332636</v>
      </c>
      <c r="AE2031" s="34">
        <f t="shared" si="23"/>
        <v>0</v>
      </c>
      <c r="AF2031" s="34">
        <f t="shared" si="24"/>
        <v>0</v>
      </c>
      <c r="AG2031" s="34">
        <f t="shared" si="25"/>
        <v>0</v>
      </c>
      <c r="AH2031" s="34">
        <f t="shared" si="26"/>
        <v>5</v>
      </c>
      <c r="AI2031" s="34">
        <f t="shared" si="28"/>
        <v>0</v>
      </c>
      <c r="AJ2031" s="34">
        <f t="shared" si="29"/>
        <v>1</v>
      </c>
      <c r="AK2031" s="34">
        <f t="shared" si="27"/>
        <v>0.007264332636</v>
      </c>
      <c r="AL2031" s="36">
        <f t="shared" si="34"/>
        <v>1</v>
      </c>
      <c r="AM2031" s="36">
        <f t="shared" si="35"/>
        <v>0</v>
      </c>
      <c r="AN2031" s="46">
        <f t="shared" si="36"/>
        <v>0</v>
      </c>
      <c r="AO2031" s="36">
        <f t="shared" si="37"/>
        <v>1</v>
      </c>
      <c r="AP2031" s="36">
        <f t="shared" si="39"/>
        <v>1</v>
      </c>
      <c r="AQ2031" s="36">
        <f t="shared" si="40"/>
        <v>1</v>
      </c>
      <c r="AR2031" s="36">
        <f t="shared" si="38"/>
        <v>0.007264332636</v>
      </c>
      <c r="AS2031" s="38">
        <f t="shared" si="45"/>
        <v>0</v>
      </c>
      <c r="AT2031" s="38">
        <f t="shared" si="46"/>
        <v>0</v>
      </c>
      <c r="AU2031" s="38">
        <f t="shared" si="47"/>
        <v>0</v>
      </c>
      <c r="AV2031" s="38">
        <f t="shared" si="48"/>
        <v>5</v>
      </c>
      <c r="AW2031" s="38">
        <f t="shared" si="51"/>
        <v>0</v>
      </c>
      <c r="AX2031" s="38">
        <f t="shared" si="52"/>
        <v>1</v>
      </c>
      <c r="AY2031" s="38">
        <f t="shared" si="49"/>
        <v>0.007264332636</v>
      </c>
      <c r="AZ2031" s="12">
        <f t="shared" si="30"/>
        <v>134.1237094</v>
      </c>
      <c r="BA2031" s="12">
        <f t="shared" si="41"/>
        <v>106.1892025</v>
      </c>
      <c r="BB2031" s="12">
        <f t="shared" si="53"/>
        <v>132.781692</v>
      </c>
      <c r="BC2031" s="12">
        <f t="shared" si="50"/>
        <v>0.007264332636</v>
      </c>
      <c r="BD2031" s="12">
        <f t="shared" si="54"/>
        <v>122.6916031</v>
      </c>
    </row>
    <row r="2032" ht="14.25" customHeight="1">
      <c r="A2032" s="7">
        <v>39470.0</v>
      </c>
      <c r="B2032" s="21" t="s">
        <v>90</v>
      </c>
      <c r="C2032" s="8">
        <v>43.93652</v>
      </c>
      <c r="D2032" s="33">
        <f t="shared" si="5"/>
        <v>0.01526481666</v>
      </c>
      <c r="E2032" s="33">
        <f t="shared" si="7"/>
        <v>-0.05786450285</v>
      </c>
      <c r="F2032" s="33">
        <f t="shared" si="9"/>
        <v>-0.09545785676</v>
      </c>
      <c r="G2032" s="33">
        <f t="shared" si="11"/>
        <v>-0.08855854967</v>
      </c>
      <c r="H2032" s="33">
        <f t="shared" si="20"/>
        <v>-2.002643358</v>
      </c>
      <c r="I2032" s="45">
        <f t="shared" si="31"/>
        <v>-3.917588933</v>
      </c>
      <c r="J2032" s="45">
        <f t="shared" si="43"/>
        <v>-2.906037929</v>
      </c>
      <c r="K2032" s="21" t="s">
        <v>91</v>
      </c>
      <c r="L2032" s="8">
        <v>17.929651</v>
      </c>
      <c r="M2032" s="33">
        <f t="shared" si="6"/>
        <v>0.001360491712</v>
      </c>
      <c r="N2032" s="33">
        <f t="shared" si="8"/>
        <v>-0.07451649901</v>
      </c>
      <c r="O2032" s="33">
        <f t="shared" si="10"/>
        <v>-0.07393423276</v>
      </c>
      <c r="P2032" s="33">
        <f t="shared" si="12"/>
        <v>-0.06659264857</v>
      </c>
      <c r="Q2032" s="45">
        <f t="shared" si="21"/>
        <v>-2.865717128</v>
      </c>
      <c r="R2032" s="45">
        <f t="shared" si="32"/>
        <v>-3.18271679</v>
      </c>
      <c r="S2032" s="45">
        <f t="shared" si="44"/>
        <v>-3.187003886</v>
      </c>
      <c r="T2032" s="33">
        <f t="shared" si="22"/>
        <v>0.8630737702</v>
      </c>
      <c r="U2032" s="33">
        <f t="shared" si="33"/>
        <v>-0.7348721429</v>
      </c>
      <c r="V2032" s="33">
        <f t="shared" si="42"/>
        <v>0.2809659569</v>
      </c>
      <c r="W2032" s="44">
        <f t="shared" si="13"/>
        <v>0.01457602593</v>
      </c>
      <c r="X2032" s="44">
        <f t="shared" si="14"/>
        <v>0.01503705461</v>
      </c>
      <c r="Y2032" s="33">
        <f t="shared" si="15"/>
        <v>1.031629244</v>
      </c>
      <c r="Z2032" s="43">
        <v>1.0</v>
      </c>
      <c r="AA2032" s="33">
        <f t="shared" si="16"/>
        <v>2.031629244</v>
      </c>
      <c r="AB2032" s="33">
        <f t="shared" si="17"/>
        <v>0.5077842067</v>
      </c>
      <c r="AC2032" s="33">
        <f t="shared" si="18"/>
        <v>0.4922157933</v>
      </c>
      <c r="AD2032" s="33">
        <f t="shared" si="19"/>
        <v>-0.01399056266</v>
      </c>
      <c r="AE2032" s="34">
        <f t="shared" si="23"/>
        <v>0</v>
      </c>
      <c r="AF2032" s="34">
        <f t="shared" si="24"/>
        <v>0</v>
      </c>
      <c r="AG2032" s="34">
        <f t="shared" si="25"/>
        <v>0</v>
      </c>
      <c r="AH2032" s="34">
        <f t="shared" si="26"/>
        <v>0</v>
      </c>
      <c r="AI2032" s="34">
        <f t="shared" si="28"/>
        <v>1</v>
      </c>
      <c r="AJ2032" s="34">
        <f t="shared" si="29"/>
        <v>0</v>
      </c>
      <c r="AK2032" s="34">
        <f t="shared" si="27"/>
        <v>0</v>
      </c>
      <c r="AL2032" s="36">
        <f t="shared" si="34"/>
        <v>0</v>
      </c>
      <c r="AM2032" s="36">
        <f t="shared" si="35"/>
        <v>0</v>
      </c>
      <c r="AN2032" s="46">
        <f t="shared" si="36"/>
        <v>0</v>
      </c>
      <c r="AO2032" s="36">
        <f t="shared" si="37"/>
        <v>2</v>
      </c>
      <c r="AP2032" s="36">
        <f t="shared" si="39"/>
        <v>0</v>
      </c>
      <c r="AQ2032" s="36">
        <f t="shared" si="40"/>
        <v>1</v>
      </c>
      <c r="AR2032" s="36">
        <f t="shared" si="38"/>
        <v>-0.01399056266</v>
      </c>
      <c r="AS2032" s="38">
        <f t="shared" si="45"/>
        <v>0</v>
      </c>
      <c r="AT2032" s="38">
        <f t="shared" si="46"/>
        <v>0</v>
      </c>
      <c r="AU2032" s="38">
        <f t="shared" si="47"/>
        <v>0</v>
      </c>
      <c r="AV2032" s="38">
        <f t="shared" si="48"/>
        <v>0</v>
      </c>
      <c r="AW2032" s="38">
        <f t="shared" si="51"/>
        <v>1</v>
      </c>
      <c r="AX2032" s="38">
        <f t="shared" si="52"/>
        <v>0</v>
      </c>
      <c r="AY2032" s="38">
        <f t="shared" si="49"/>
        <v>0</v>
      </c>
      <c r="AZ2032" s="12">
        <f t="shared" si="30"/>
        <v>134.1237094</v>
      </c>
      <c r="BA2032" s="12">
        <f t="shared" si="41"/>
        <v>104.7035558</v>
      </c>
      <c r="BB2032" s="12">
        <f t="shared" si="53"/>
        <v>132.781692</v>
      </c>
      <c r="BC2032" s="12">
        <f t="shared" si="50"/>
        <v>-0.004663520888</v>
      </c>
      <c r="BD2032" s="12">
        <f t="shared" si="54"/>
        <v>122.1194282</v>
      </c>
    </row>
    <row r="2033" ht="14.25" customHeight="1">
      <c r="A2033" s="7">
        <v>39471.0</v>
      </c>
      <c r="B2033" s="21" t="s">
        <v>90</v>
      </c>
      <c r="C2033" s="8">
        <v>43.456654</v>
      </c>
      <c r="D2033" s="33">
        <f t="shared" si="5"/>
        <v>-0.01092180264</v>
      </c>
      <c r="E2033" s="33">
        <f t="shared" si="7"/>
        <v>-0.05180847422</v>
      </c>
      <c r="F2033" s="33">
        <f t="shared" si="9"/>
        <v>-0.1144271455</v>
      </c>
      <c r="G2033" s="33">
        <f t="shared" si="11"/>
        <v>-0.1026890964</v>
      </c>
      <c r="H2033" s="33">
        <f t="shared" si="20"/>
        <v>-1.710376914</v>
      </c>
      <c r="I2033" s="45">
        <f t="shared" si="31"/>
        <v>-4.074510716</v>
      </c>
      <c r="J2033" s="45">
        <f t="shared" si="43"/>
        <v>-3.060078247</v>
      </c>
      <c r="K2033" s="21" t="s">
        <v>91</v>
      </c>
      <c r="L2033" s="8">
        <v>18.237259</v>
      </c>
      <c r="M2033" s="33">
        <f t="shared" si="6"/>
        <v>0.01715638525</v>
      </c>
      <c r="N2033" s="33">
        <f t="shared" si="8"/>
        <v>-0.04421389976</v>
      </c>
      <c r="O2033" s="33">
        <f t="shared" si="10"/>
        <v>-0.0825802385</v>
      </c>
      <c r="P2033" s="33">
        <f t="shared" si="12"/>
        <v>-0.05268152459</v>
      </c>
      <c r="Q2033" s="45">
        <f t="shared" si="21"/>
        <v>-1.599940189</v>
      </c>
      <c r="R2033" s="45">
        <f t="shared" si="32"/>
        <v>-3.272067132</v>
      </c>
      <c r="S2033" s="45">
        <f t="shared" si="44"/>
        <v>-2.478995641</v>
      </c>
      <c r="T2033" s="33">
        <f t="shared" si="22"/>
        <v>-0.1104367251</v>
      </c>
      <c r="U2033" s="33">
        <f t="shared" si="33"/>
        <v>-0.8024435845</v>
      </c>
      <c r="V2033" s="33">
        <f t="shared" si="42"/>
        <v>-0.581082606</v>
      </c>
      <c r="W2033" s="44">
        <f t="shared" si="13"/>
        <v>0.01447558483</v>
      </c>
      <c r="X2033" s="44">
        <f t="shared" si="14"/>
        <v>0.01568429617</v>
      </c>
      <c r="Y2033" s="33">
        <f t="shared" si="15"/>
        <v>1.0835</v>
      </c>
      <c r="Z2033" s="43">
        <v>1.0</v>
      </c>
      <c r="AA2033" s="33">
        <f t="shared" si="16"/>
        <v>2.0835</v>
      </c>
      <c r="AB2033" s="33">
        <f t="shared" si="17"/>
        <v>0.520038397</v>
      </c>
      <c r="AC2033" s="33">
        <f t="shared" si="18"/>
        <v>0.479961603</v>
      </c>
      <c r="AD2033" s="33">
        <f t="shared" si="19"/>
        <v>0.005741424363</v>
      </c>
      <c r="AE2033" s="34">
        <f t="shared" si="23"/>
        <v>0</v>
      </c>
      <c r="AF2033" s="34">
        <f t="shared" si="24"/>
        <v>0</v>
      </c>
      <c r="AG2033" s="34">
        <f t="shared" si="25"/>
        <v>0</v>
      </c>
      <c r="AH2033" s="34">
        <f t="shared" si="26"/>
        <v>0</v>
      </c>
      <c r="AI2033" s="34">
        <f t="shared" si="28"/>
        <v>0</v>
      </c>
      <c r="AJ2033" s="34">
        <f t="shared" si="29"/>
        <v>0</v>
      </c>
      <c r="AK2033" s="34">
        <f t="shared" si="27"/>
        <v>0</v>
      </c>
      <c r="AL2033" s="36">
        <f t="shared" si="34"/>
        <v>0</v>
      </c>
      <c r="AM2033" s="36">
        <f t="shared" si="35"/>
        <v>0</v>
      </c>
      <c r="AN2033" s="46">
        <f t="shared" si="36"/>
        <v>0</v>
      </c>
      <c r="AO2033" s="36">
        <f t="shared" si="37"/>
        <v>3</v>
      </c>
      <c r="AP2033" s="36">
        <f t="shared" si="39"/>
        <v>0</v>
      </c>
      <c r="AQ2033" s="36">
        <f t="shared" si="40"/>
        <v>1</v>
      </c>
      <c r="AR2033" s="36">
        <f t="shared" si="38"/>
        <v>0.005741424363</v>
      </c>
      <c r="AS2033" s="38">
        <f t="shared" si="45"/>
        <v>0</v>
      </c>
      <c r="AT2033" s="38">
        <f t="shared" si="46"/>
        <v>0</v>
      </c>
      <c r="AU2033" s="38">
        <f t="shared" si="47"/>
        <v>0</v>
      </c>
      <c r="AV2033" s="38">
        <f t="shared" si="48"/>
        <v>0</v>
      </c>
      <c r="AW2033" s="38">
        <f t="shared" si="51"/>
        <v>0</v>
      </c>
      <c r="AX2033" s="38">
        <f t="shared" si="52"/>
        <v>0</v>
      </c>
      <c r="AY2033" s="38">
        <f t="shared" si="49"/>
        <v>0</v>
      </c>
      <c r="AZ2033" s="12">
        <f t="shared" si="30"/>
        <v>134.1237094</v>
      </c>
      <c r="BA2033" s="12">
        <f t="shared" si="41"/>
        <v>105.3047034</v>
      </c>
      <c r="BB2033" s="12">
        <f t="shared" si="53"/>
        <v>132.781692</v>
      </c>
      <c r="BC2033" s="12">
        <f t="shared" si="50"/>
        <v>0.001913808121</v>
      </c>
      <c r="BD2033" s="12">
        <f t="shared" si="54"/>
        <v>122.3531414</v>
      </c>
    </row>
    <row r="2034" ht="14.25" customHeight="1">
      <c r="A2034" s="7">
        <v>39472.0</v>
      </c>
      <c r="B2034" s="21" t="s">
        <v>90</v>
      </c>
      <c r="C2034" s="8">
        <v>42.951839</v>
      </c>
      <c r="D2034" s="33">
        <f t="shared" si="5"/>
        <v>-0.01161651792</v>
      </c>
      <c r="E2034" s="33">
        <f t="shared" si="7"/>
        <v>-0.0441056156</v>
      </c>
      <c r="F2034" s="33">
        <f t="shared" si="9"/>
        <v>-0.1338444958</v>
      </c>
      <c r="G2034" s="33">
        <f t="shared" si="11"/>
        <v>-0.1081781175</v>
      </c>
      <c r="H2034" s="33">
        <f t="shared" si="20"/>
        <v>-1.393370721</v>
      </c>
      <c r="I2034" s="45">
        <f t="shared" si="31"/>
        <v>-4.119054543</v>
      </c>
      <c r="J2034" s="45">
        <f t="shared" si="43"/>
        <v>-2.951954378</v>
      </c>
      <c r="K2034" s="21" t="s">
        <v>91</v>
      </c>
      <c r="L2034" s="8">
        <v>17.789557</v>
      </c>
      <c r="M2034" s="33">
        <f t="shared" si="6"/>
        <v>-0.02454875483</v>
      </c>
      <c r="N2034" s="33">
        <f t="shared" si="8"/>
        <v>-0.05851055413</v>
      </c>
      <c r="O2034" s="33">
        <f t="shared" si="10"/>
        <v>-0.1090601177</v>
      </c>
      <c r="P2034" s="33">
        <f t="shared" si="12"/>
        <v>-0.07300422062</v>
      </c>
      <c r="Q2034" s="45">
        <f t="shared" si="21"/>
        <v>-2.04518563</v>
      </c>
      <c r="R2034" s="45">
        <f t="shared" si="32"/>
        <v>-3.900764436</v>
      </c>
      <c r="S2034" s="45">
        <f t="shared" si="44"/>
        <v>-2.972100252</v>
      </c>
      <c r="T2034" s="33">
        <f t="shared" si="22"/>
        <v>0.6518149085</v>
      </c>
      <c r="U2034" s="33">
        <f t="shared" si="33"/>
        <v>-0.2182901068</v>
      </c>
      <c r="V2034" s="33">
        <f t="shared" si="42"/>
        <v>0.02014587413</v>
      </c>
      <c r="W2034" s="44">
        <f t="shared" si="13"/>
        <v>0.01454442272</v>
      </c>
      <c r="X2034" s="44">
        <f t="shared" si="14"/>
        <v>0.01643670865</v>
      </c>
      <c r="Y2034" s="33">
        <f t="shared" si="15"/>
        <v>1.130103887</v>
      </c>
      <c r="Z2034" s="43">
        <v>1.0</v>
      </c>
      <c r="AA2034" s="33">
        <f t="shared" si="16"/>
        <v>2.130103887</v>
      </c>
      <c r="AB2034" s="33">
        <f t="shared" si="17"/>
        <v>0.530539329</v>
      </c>
      <c r="AC2034" s="33">
        <f t="shared" si="18"/>
        <v>0.469460671</v>
      </c>
      <c r="AD2034" s="33">
        <f t="shared" si="19"/>
        <v>0.002355122162</v>
      </c>
      <c r="AE2034" s="34">
        <f t="shared" si="23"/>
        <v>0</v>
      </c>
      <c r="AF2034" s="34">
        <f t="shared" si="24"/>
        <v>0</v>
      </c>
      <c r="AG2034" s="34">
        <f t="shared" si="25"/>
        <v>0</v>
      </c>
      <c r="AH2034" s="34">
        <f t="shared" si="26"/>
        <v>0</v>
      </c>
      <c r="AI2034" s="34">
        <f t="shared" si="28"/>
        <v>0</v>
      </c>
      <c r="AJ2034" s="34">
        <f t="shared" si="29"/>
        <v>0</v>
      </c>
      <c r="AK2034" s="34">
        <f t="shared" si="27"/>
        <v>0</v>
      </c>
      <c r="AL2034" s="36">
        <f t="shared" si="34"/>
        <v>0</v>
      </c>
      <c r="AM2034" s="36">
        <f t="shared" si="35"/>
        <v>0</v>
      </c>
      <c r="AN2034" s="46">
        <f t="shared" si="36"/>
        <v>0</v>
      </c>
      <c r="AO2034" s="36">
        <f t="shared" si="37"/>
        <v>4</v>
      </c>
      <c r="AP2034" s="36">
        <f t="shared" si="39"/>
        <v>0</v>
      </c>
      <c r="AQ2034" s="36">
        <f t="shared" si="40"/>
        <v>1</v>
      </c>
      <c r="AR2034" s="36">
        <f t="shared" si="38"/>
        <v>0.002355122162</v>
      </c>
      <c r="AS2034" s="38">
        <f t="shared" si="45"/>
        <v>0</v>
      </c>
      <c r="AT2034" s="38">
        <f t="shared" si="46"/>
        <v>0</v>
      </c>
      <c r="AU2034" s="38">
        <f t="shared" si="47"/>
        <v>0</v>
      </c>
      <c r="AV2034" s="38">
        <f t="shared" si="48"/>
        <v>0</v>
      </c>
      <c r="AW2034" s="38">
        <f t="shared" si="51"/>
        <v>0</v>
      </c>
      <c r="AX2034" s="38">
        <f t="shared" si="52"/>
        <v>0</v>
      </c>
      <c r="AY2034" s="38">
        <f t="shared" si="49"/>
        <v>0</v>
      </c>
      <c r="AZ2034" s="12">
        <f t="shared" si="30"/>
        <v>134.1237094</v>
      </c>
      <c r="BA2034" s="12">
        <f t="shared" si="41"/>
        <v>105.5527088</v>
      </c>
      <c r="BB2034" s="12">
        <f t="shared" si="53"/>
        <v>132.781692</v>
      </c>
      <c r="BC2034" s="12">
        <f t="shared" si="50"/>
        <v>0.0007850407207</v>
      </c>
      <c r="BD2034" s="12">
        <f t="shared" si="54"/>
        <v>122.4491936</v>
      </c>
    </row>
    <row r="2035" ht="14.25" customHeight="1">
      <c r="A2035" s="7">
        <v>39475.0</v>
      </c>
      <c r="B2035" s="21" t="s">
        <v>90</v>
      </c>
      <c r="C2035" s="8">
        <v>43.793186</v>
      </c>
      <c r="D2035" s="33">
        <f t="shared" si="5"/>
        <v>0.01958814848</v>
      </c>
      <c r="E2035" s="33">
        <f t="shared" si="7"/>
        <v>-0.01665232807</v>
      </c>
      <c r="F2035" s="33">
        <f t="shared" si="9"/>
        <v>-0.09655456052</v>
      </c>
      <c r="G2035" s="33">
        <f t="shared" si="11"/>
        <v>-0.083833109</v>
      </c>
      <c r="H2035" s="33">
        <f t="shared" si="20"/>
        <v>-0.4735604707</v>
      </c>
      <c r="I2035" s="45">
        <f t="shared" si="31"/>
        <v>-2.605823387</v>
      </c>
      <c r="J2035" s="45">
        <f t="shared" si="43"/>
        <v>-2.174765811</v>
      </c>
      <c r="K2035" s="21" t="s">
        <v>91</v>
      </c>
      <c r="L2035" s="8">
        <v>18.094114</v>
      </c>
      <c r="M2035" s="33">
        <f t="shared" si="6"/>
        <v>0.01711998787</v>
      </c>
      <c r="N2035" s="33">
        <f t="shared" si="8"/>
        <v>-0.0218966415</v>
      </c>
      <c r="O2035" s="33">
        <f t="shared" si="10"/>
        <v>-0.06837087029</v>
      </c>
      <c r="P2035" s="33">
        <f t="shared" si="12"/>
        <v>-0.04638817449</v>
      </c>
      <c r="Q2035" s="45">
        <f t="shared" si="21"/>
        <v>-0.7042701164</v>
      </c>
      <c r="R2035" s="45">
        <f t="shared" si="32"/>
        <v>-2.263412768</v>
      </c>
      <c r="S2035" s="45">
        <f t="shared" si="44"/>
        <v>-1.966806203</v>
      </c>
      <c r="T2035" s="33">
        <f t="shared" si="22"/>
        <v>0.2307096458</v>
      </c>
      <c r="U2035" s="33">
        <f t="shared" si="33"/>
        <v>-0.3424106189</v>
      </c>
      <c r="V2035" s="33">
        <f t="shared" si="42"/>
        <v>-0.2079596078</v>
      </c>
      <c r="W2035" s="44">
        <f t="shared" si="13"/>
        <v>0.01558300407</v>
      </c>
      <c r="X2035" s="44">
        <f t="shared" si="14"/>
        <v>0.01696195285</v>
      </c>
      <c r="Y2035" s="33">
        <f t="shared" si="15"/>
        <v>1.088490561</v>
      </c>
      <c r="Z2035" s="43">
        <v>1.0</v>
      </c>
      <c r="AA2035" s="33">
        <f t="shared" si="16"/>
        <v>2.088490561</v>
      </c>
      <c r="AB2035" s="33">
        <f t="shared" si="17"/>
        <v>0.5211852912</v>
      </c>
      <c r="AC2035" s="33">
        <f t="shared" si="18"/>
        <v>0.4788147088</v>
      </c>
      <c r="AD2035" s="33">
        <f t="shared" si="19"/>
        <v>-0.00523262378</v>
      </c>
      <c r="AE2035" s="34">
        <f t="shared" si="23"/>
        <v>0</v>
      </c>
      <c r="AF2035" s="34">
        <f t="shared" si="24"/>
        <v>0</v>
      </c>
      <c r="AG2035" s="34">
        <f t="shared" si="25"/>
        <v>0</v>
      </c>
      <c r="AH2035" s="34">
        <f t="shared" si="26"/>
        <v>0</v>
      </c>
      <c r="AI2035" s="34">
        <f t="shared" si="28"/>
        <v>0</v>
      </c>
      <c r="AJ2035" s="34">
        <f t="shared" si="29"/>
        <v>0</v>
      </c>
      <c r="AK2035" s="34">
        <f t="shared" si="27"/>
        <v>0</v>
      </c>
      <c r="AL2035" s="36">
        <f t="shared" si="34"/>
        <v>0</v>
      </c>
      <c r="AM2035" s="36">
        <f t="shared" si="35"/>
        <v>0</v>
      </c>
      <c r="AN2035" s="46">
        <f t="shared" si="36"/>
        <v>0</v>
      </c>
      <c r="AO2035" s="36">
        <f t="shared" si="37"/>
        <v>5</v>
      </c>
      <c r="AP2035" s="36">
        <f t="shared" si="39"/>
        <v>0</v>
      </c>
      <c r="AQ2035" s="36">
        <f t="shared" si="40"/>
        <v>1</v>
      </c>
      <c r="AR2035" s="36">
        <f t="shared" si="38"/>
        <v>-0.00523262378</v>
      </c>
      <c r="AS2035" s="38">
        <f t="shared" si="45"/>
        <v>0</v>
      </c>
      <c r="AT2035" s="38">
        <f t="shared" si="46"/>
        <v>0</v>
      </c>
      <c r="AU2035" s="38">
        <f t="shared" si="47"/>
        <v>0</v>
      </c>
      <c r="AV2035" s="38">
        <f t="shared" si="48"/>
        <v>0</v>
      </c>
      <c r="AW2035" s="38">
        <f t="shared" si="51"/>
        <v>0</v>
      </c>
      <c r="AX2035" s="38">
        <f t="shared" si="52"/>
        <v>0</v>
      </c>
      <c r="AY2035" s="38">
        <f t="shared" si="49"/>
        <v>0</v>
      </c>
      <c r="AZ2035" s="12">
        <f t="shared" si="30"/>
        <v>134.1237094</v>
      </c>
      <c r="BA2035" s="12">
        <f t="shared" si="41"/>
        <v>105.0003912</v>
      </c>
      <c r="BB2035" s="12">
        <f t="shared" si="53"/>
        <v>132.781692</v>
      </c>
      <c r="BC2035" s="12">
        <f t="shared" si="50"/>
        <v>-0.001744207927</v>
      </c>
      <c r="BD2035" s="12">
        <f t="shared" si="54"/>
        <v>122.2356167</v>
      </c>
    </row>
    <row r="2036" ht="14.25" customHeight="1">
      <c r="A2036" s="7">
        <v>39476.0</v>
      </c>
      <c r="B2036" s="21" t="s">
        <v>90</v>
      </c>
      <c r="C2036" s="8">
        <v>42.771122</v>
      </c>
      <c r="D2036" s="33">
        <f t="shared" si="5"/>
        <v>-0.0233384253</v>
      </c>
      <c r="E2036" s="33">
        <f t="shared" si="7"/>
        <v>-0.0116646622</v>
      </c>
      <c r="F2036" s="33">
        <f t="shared" si="9"/>
        <v>-0.1077742656</v>
      </c>
      <c r="G2036" s="33">
        <f t="shared" si="11"/>
        <v>-0.1090485361</v>
      </c>
      <c r="H2036" s="33">
        <f t="shared" si="20"/>
        <v>-0.2917574395</v>
      </c>
      <c r="I2036" s="45">
        <f t="shared" si="31"/>
        <v>-2.706844336</v>
      </c>
      <c r="J2036" s="45">
        <f t="shared" si="43"/>
        <v>-2.610619907</v>
      </c>
      <c r="K2036" s="21" t="s">
        <v>91</v>
      </c>
      <c r="L2036" s="8">
        <v>17.832195</v>
      </c>
      <c r="M2036" s="33">
        <f t="shared" si="6"/>
        <v>-0.01447537028</v>
      </c>
      <c r="N2036" s="33">
        <f t="shared" si="8"/>
        <v>-0.004082368726</v>
      </c>
      <c r="O2036" s="33">
        <f t="shared" si="10"/>
        <v>-0.08942446404</v>
      </c>
      <c r="P2036" s="33">
        <f t="shared" si="12"/>
        <v>-0.05973957729</v>
      </c>
      <c r="Q2036" s="45">
        <f t="shared" si="21"/>
        <v>-0.06344096105</v>
      </c>
      <c r="R2036" s="45">
        <f t="shared" si="32"/>
        <v>-2.815743547</v>
      </c>
      <c r="S2036" s="45">
        <f t="shared" si="44"/>
        <v>-2.268787215</v>
      </c>
      <c r="T2036" s="33">
        <f t="shared" si="22"/>
        <v>-0.2283164785</v>
      </c>
      <c r="U2036" s="33">
        <f t="shared" si="33"/>
        <v>0.1088992107</v>
      </c>
      <c r="V2036" s="33">
        <f t="shared" si="42"/>
        <v>-0.3418326923</v>
      </c>
      <c r="W2036" s="44">
        <f t="shared" si="13"/>
        <v>0.01600434563</v>
      </c>
      <c r="X2036" s="44">
        <f t="shared" si="14"/>
        <v>0.01717312368</v>
      </c>
      <c r="Y2036" s="33">
        <f t="shared" si="15"/>
        <v>1.073028794</v>
      </c>
      <c r="Z2036" s="43">
        <v>1.0</v>
      </c>
      <c r="AA2036" s="33">
        <f t="shared" si="16"/>
        <v>2.073028794</v>
      </c>
      <c r="AB2036" s="33">
        <f t="shared" si="17"/>
        <v>0.5176140327</v>
      </c>
      <c r="AC2036" s="33">
        <f t="shared" si="18"/>
        <v>0.4823859673</v>
      </c>
      <c r="AD2036" s="33">
        <f t="shared" si="19"/>
        <v>-0.002925717489</v>
      </c>
      <c r="AE2036" s="34">
        <f t="shared" si="23"/>
        <v>0</v>
      </c>
      <c r="AF2036" s="34">
        <f t="shared" si="24"/>
        <v>0</v>
      </c>
      <c r="AG2036" s="34">
        <f t="shared" si="25"/>
        <v>0</v>
      </c>
      <c r="AH2036" s="34">
        <f t="shared" si="26"/>
        <v>0</v>
      </c>
      <c r="AI2036" s="34">
        <f t="shared" si="28"/>
        <v>0</v>
      </c>
      <c r="AJ2036" s="34">
        <f t="shared" si="29"/>
        <v>0</v>
      </c>
      <c r="AK2036" s="34">
        <f t="shared" si="27"/>
        <v>0</v>
      </c>
      <c r="AL2036" s="36">
        <f t="shared" si="34"/>
        <v>0</v>
      </c>
      <c r="AM2036" s="36">
        <f t="shared" si="35"/>
        <v>0</v>
      </c>
      <c r="AN2036" s="46">
        <f t="shared" si="36"/>
        <v>0</v>
      </c>
      <c r="AO2036" s="36">
        <f t="shared" si="37"/>
        <v>0</v>
      </c>
      <c r="AP2036" s="36">
        <f t="shared" si="39"/>
        <v>1</v>
      </c>
      <c r="AQ2036" s="36">
        <f t="shared" si="40"/>
        <v>0</v>
      </c>
      <c r="AR2036" s="36">
        <f t="shared" si="38"/>
        <v>0</v>
      </c>
      <c r="AS2036" s="38">
        <f t="shared" si="45"/>
        <v>0</v>
      </c>
      <c r="AT2036" s="38">
        <f t="shared" si="46"/>
        <v>0</v>
      </c>
      <c r="AU2036" s="38">
        <f t="shared" si="47"/>
        <v>0</v>
      </c>
      <c r="AV2036" s="38">
        <f t="shared" si="48"/>
        <v>0</v>
      </c>
      <c r="AW2036" s="38">
        <f t="shared" si="51"/>
        <v>0</v>
      </c>
      <c r="AX2036" s="38">
        <f t="shared" si="52"/>
        <v>0</v>
      </c>
      <c r="AY2036" s="38">
        <f t="shared" si="49"/>
        <v>0</v>
      </c>
      <c r="AZ2036" s="12">
        <f t="shared" si="30"/>
        <v>134.1237094</v>
      </c>
      <c r="BA2036" s="12">
        <f t="shared" si="41"/>
        <v>105.0003912</v>
      </c>
      <c r="BB2036" s="12">
        <f t="shared" si="53"/>
        <v>132.781692</v>
      </c>
      <c r="BC2036" s="12">
        <f t="shared" si="50"/>
        <v>0</v>
      </c>
      <c r="BD2036" s="12">
        <f t="shared" si="54"/>
        <v>122.2356167</v>
      </c>
    </row>
    <row r="2037" ht="14.25" customHeight="1">
      <c r="A2037" s="7">
        <v>39477.0</v>
      </c>
      <c r="B2037" s="21" t="s">
        <v>90</v>
      </c>
      <c r="C2037" s="8">
        <v>41.998341</v>
      </c>
      <c r="D2037" s="33">
        <f t="shared" si="5"/>
        <v>-0.01806782155</v>
      </c>
      <c r="E2037" s="33">
        <f t="shared" si="7"/>
        <v>-0.04411316599</v>
      </c>
      <c r="F2037" s="33">
        <f t="shared" si="9"/>
        <v>-0.09942508243</v>
      </c>
      <c r="G2037" s="33">
        <f t="shared" si="11"/>
        <v>-0.1121211039</v>
      </c>
      <c r="H2037" s="33">
        <f t="shared" si="20"/>
        <v>-1.319307322</v>
      </c>
      <c r="I2037" s="45">
        <f t="shared" si="31"/>
        <v>-2.313856941</v>
      </c>
      <c r="J2037" s="45">
        <f t="shared" si="43"/>
        <v>-2.4988052</v>
      </c>
      <c r="K2037" s="21" t="s">
        <v>91</v>
      </c>
      <c r="L2037" s="8">
        <v>17.594631</v>
      </c>
      <c r="M2037" s="33">
        <f t="shared" si="6"/>
        <v>-0.01332219617</v>
      </c>
      <c r="N2037" s="33">
        <f t="shared" si="8"/>
        <v>-0.01868524937</v>
      </c>
      <c r="O2037" s="33">
        <f t="shared" si="10"/>
        <v>-0.09180938901</v>
      </c>
      <c r="P2037" s="33">
        <f t="shared" si="12"/>
        <v>-0.0586607621</v>
      </c>
      <c r="Q2037" s="45">
        <f t="shared" si="21"/>
        <v>-0.5547080861</v>
      </c>
      <c r="R2037" s="45">
        <f t="shared" si="32"/>
        <v>-2.686811088</v>
      </c>
      <c r="S2037" s="45">
        <f t="shared" si="44"/>
        <v>-2.130119149</v>
      </c>
      <c r="T2037" s="33">
        <f t="shared" si="22"/>
        <v>-0.7645992358</v>
      </c>
      <c r="U2037" s="33">
        <f t="shared" si="33"/>
        <v>0.3729541474</v>
      </c>
      <c r="V2037" s="33">
        <f t="shared" si="42"/>
        <v>-0.3686860509</v>
      </c>
      <c r="W2037" s="44">
        <f t="shared" si="13"/>
        <v>0.01612290827</v>
      </c>
      <c r="X2037" s="44">
        <f t="shared" si="14"/>
        <v>0.01713502571</v>
      </c>
      <c r="Y2037" s="33">
        <f t="shared" si="15"/>
        <v>1.062775117</v>
      </c>
      <c r="Z2037" s="43">
        <v>1.0</v>
      </c>
      <c r="AA2037" s="33">
        <f t="shared" si="16"/>
        <v>2.062775117</v>
      </c>
      <c r="AB2037" s="33">
        <f t="shared" si="17"/>
        <v>0.5152161804</v>
      </c>
      <c r="AC2037" s="33">
        <f t="shared" si="18"/>
        <v>0.4847838196</v>
      </c>
      <c r="AD2037" s="33">
        <f t="shared" si="19"/>
        <v>-0.005276113054</v>
      </c>
      <c r="AE2037" s="34">
        <f t="shared" si="23"/>
        <v>0</v>
      </c>
      <c r="AF2037" s="34">
        <f t="shared" si="24"/>
        <v>0</v>
      </c>
      <c r="AG2037" s="34">
        <f t="shared" si="25"/>
        <v>0</v>
      </c>
      <c r="AH2037" s="34">
        <f t="shared" si="26"/>
        <v>0</v>
      </c>
      <c r="AI2037" s="34">
        <f t="shared" si="28"/>
        <v>0</v>
      </c>
      <c r="AJ2037" s="34">
        <f t="shared" si="29"/>
        <v>0</v>
      </c>
      <c r="AK2037" s="34">
        <f t="shared" si="27"/>
        <v>0</v>
      </c>
      <c r="AL2037" s="36">
        <f t="shared" si="34"/>
        <v>0</v>
      </c>
      <c r="AM2037" s="36">
        <f t="shared" si="35"/>
        <v>0</v>
      </c>
      <c r="AN2037" s="46">
        <f t="shared" si="36"/>
        <v>0</v>
      </c>
      <c r="AO2037" s="36">
        <f t="shared" si="37"/>
        <v>0</v>
      </c>
      <c r="AP2037" s="36">
        <f t="shared" si="39"/>
        <v>0</v>
      </c>
      <c r="AQ2037" s="36">
        <f t="shared" si="40"/>
        <v>0</v>
      </c>
      <c r="AR2037" s="36">
        <f t="shared" si="38"/>
        <v>0</v>
      </c>
      <c r="AS2037" s="38">
        <f t="shared" si="45"/>
        <v>0</v>
      </c>
      <c r="AT2037" s="38">
        <f t="shared" si="46"/>
        <v>0</v>
      </c>
      <c r="AU2037" s="38">
        <f t="shared" si="47"/>
        <v>0</v>
      </c>
      <c r="AV2037" s="38">
        <f t="shared" si="48"/>
        <v>0</v>
      </c>
      <c r="AW2037" s="38">
        <f t="shared" si="51"/>
        <v>0</v>
      </c>
      <c r="AX2037" s="38">
        <f t="shared" si="52"/>
        <v>0</v>
      </c>
      <c r="AY2037" s="38">
        <f t="shared" si="49"/>
        <v>0</v>
      </c>
      <c r="AZ2037" s="12">
        <f t="shared" si="30"/>
        <v>134.1237094</v>
      </c>
      <c r="BA2037" s="12">
        <f t="shared" si="41"/>
        <v>105.0003912</v>
      </c>
      <c r="BB2037" s="12">
        <f t="shared" si="53"/>
        <v>132.781692</v>
      </c>
      <c r="BC2037" s="12">
        <f t="shared" si="50"/>
        <v>0</v>
      </c>
      <c r="BD2037" s="12">
        <f t="shared" si="54"/>
        <v>122.2356167</v>
      </c>
    </row>
    <row r="2038" ht="14.25" customHeight="1">
      <c r="A2038" s="7">
        <v>39478.0</v>
      </c>
      <c r="B2038" s="21" t="s">
        <v>90</v>
      </c>
      <c r="C2038" s="8">
        <v>42.409645</v>
      </c>
      <c r="D2038" s="33">
        <f t="shared" si="5"/>
        <v>0.009793339218</v>
      </c>
      <c r="E2038" s="33">
        <f t="shared" si="7"/>
        <v>-0.0240931803</v>
      </c>
      <c r="F2038" s="33">
        <f t="shared" si="9"/>
        <v>-0.0746534236</v>
      </c>
      <c r="G2038" s="33">
        <f t="shared" si="11"/>
        <v>-0.09616179474</v>
      </c>
      <c r="H2038" s="33">
        <f t="shared" si="20"/>
        <v>-0.6384185021</v>
      </c>
      <c r="I2038" s="45">
        <f t="shared" si="31"/>
        <v>-1.617906578</v>
      </c>
      <c r="J2038" s="45">
        <f t="shared" si="43"/>
        <v>-2.041127913</v>
      </c>
      <c r="K2038" s="21" t="s">
        <v>91</v>
      </c>
      <c r="L2038" s="8">
        <v>17.969248</v>
      </c>
      <c r="M2038" s="33">
        <f t="shared" si="6"/>
        <v>0.02129155195</v>
      </c>
      <c r="N2038" s="33">
        <f t="shared" si="8"/>
        <v>-0.01469579392</v>
      </c>
      <c r="O2038" s="33">
        <f t="shared" si="10"/>
        <v>-0.05825993533</v>
      </c>
      <c r="P2038" s="33">
        <f t="shared" si="12"/>
        <v>-0.03421177876</v>
      </c>
      <c r="Q2038" s="45">
        <f t="shared" si="21"/>
        <v>-0.4077862607</v>
      </c>
      <c r="R2038" s="45">
        <f t="shared" si="32"/>
        <v>-1.571881616</v>
      </c>
      <c r="S2038" s="45">
        <f t="shared" si="44"/>
        <v>-1.345498161</v>
      </c>
      <c r="T2038" s="33">
        <f t="shared" si="22"/>
        <v>-0.2306322414</v>
      </c>
      <c r="U2038" s="33">
        <f t="shared" si="33"/>
        <v>-0.04602496269</v>
      </c>
      <c r="V2038" s="33">
        <f t="shared" si="42"/>
        <v>-0.6956297517</v>
      </c>
      <c r="W2038" s="44">
        <f t="shared" si="13"/>
        <v>0.01648193821</v>
      </c>
      <c r="X2038" s="44">
        <f t="shared" si="14"/>
        <v>0.01795680689</v>
      </c>
      <c r="Y2038" s="33">
        <f t="shared" si="15"/>
        <v>1.089483935</v>
      </c>
      <c r="Z2038" s="43">
        <v>1.0</v>
      </c>
      <c r="AA2038" s="33">
        <f t="shared" si="16"/>
        <v>2.089483935</v>
      </c>
      <c r="AB2038" s="33">
        <f t="shared" si="17"/>
        <v>0.5214129272</v>
      </c>
      <c r="AC2038" s="33">
        <f t="shared" si="18"/>
        <v>0.4785870728</v>
      </c>
      <c r="AD2038" s="33">
        <f t="shared" si="19"/>
        <v>0.00386767687</v>
      </c>
      <c r="AE2038" s="34">
        <f t="shared" si="23"/>
        <v>0</v>
      </c>
      <c r="AF2038" s="34">
        <f t="shared" si="24"/>
        <v>0</v>
      </c>
      <c r="AG2038" s="34">
        <f t="shared" si="25"/>
        <v>0</v>
      </c>
      <c r="AH2038" s="34">
        <f t="shared" si="26"/>
        <v>0</v>
      </c>
      <c r="AI2038" s="34">
        <f t="shared" si="28"/>
        <v>0</v>
      </c>
      <c r="AJ2038" s="34">
        <f t="shared" si="29"/>
        <v>0</v>
      </c>
      <c r="AK2038" s="34">
        <f t="shared" si="27"/>
        <v>0</v>
      </c>
      <c r="AL2038" s="36">
        <f t="shared" si="34"/>
        <v>0</v>
      </c>
      <c r="AM2038" s="36">
        <f t="shared" si="35"/>
        <v>0</v>
      </c>
      <c r="AN2038" s="46">
        <f t="shared" si="36"/>
        <v>0</v>
      </c>
      <c r="AO2038" s="36">
        <f t="shared" si="37"/>
        <v>0</v>
      </c>
      <c r="AP2038" s="36">
        <f t="shared" si="39"/>
        <v>0</v>
      </c>
      <c r="AQ2038" s="36">
        <f t="shared" si="40"/>
        <v>0</v>
      </c>
      <c r="AR2038" s="36">
        <f t="shared" si="38"/>
        <v>0</v>
      </c>
      <c r="AS2038" s="38">
        <f t="shared" si="45"/>
        <v>0</v>
      </c>
      <c r="AT2038" s="38">
        <f t="shared" si="46"/>
        <v>0</v>
      </c>
      <c r="AU2038" s="38">
        <f t="shared" si="47"/>
        <v>0</v>
      </c>
      <c r="AV2038" s="38">
        <f t="shared" si="48"/>
        <v>0</v>
      </c>
      <c r="AW2038" s="38">
        <f t="shared" si="51"/>
        <v>0</v>
      </c>
      <c r="AX2038" s="38">
        <f t="shared" si="52"/>
        <v>0</v>
      </c>
      <c r="AY2038" s="38">
        <f t="shared" si="49"/>
        <v>0</v>
      </c>
      <c r="AZ2038" s="12">
        <f t="shared" si="30"/>
        <v>134.1237094</v>
      </c>
      <c r="BA2038" s="12">
        <f t="shared" si="41"/>
        <v>105.0003912</v>
      </c>
      <c r="BB2038" s="12">
        <f t="shared" si="53"/>
        <v>132.781692</v>
      </c>
      <c r="BC2038" s="12">
        <f t="shared" si="50"/>
        <v>0</v>
      </c>
      <c r="BD2038" s="12">
        <f t="shared" si="54"/>
        <v>122.2356167</v>
      </c>
    </row>
    <row r="2039" ht="14.25" customHeight="1">
      <c r="A2039" s="7">
        <v>39479.0</v>
      </c>
      <c r="B2039" s="21" t="s">
        <v>90</v>
      </c>
      <c r="C2039" s="8">
        <v>42.895763</v>
      </c>
      <c r="D2039" s="33">
        <f t="shared" si="5"/>
        <v>0.01146243974</v>
      </c>
      <c r="E2039" s="33">
        <f t="shared" si="7"/>
        <v>-0.001305555276</v>
      </c>
      <c r="F2039" s="33">
        <f t="shared" si="9"/>
        <v>-0.04535358855</v>
      </c>
      <c r="G2039" s="33">
        <f t="shared" si="11"/>
        <v>-0.09171259176</v>
      </c>
      <c r="H2039" s="33">
        <f t="shared" si="20"/>
        <v>0.1036654378</v>
      </c>
      <c r="I2039" s="45">
        <f t="shared" si="31"/>
        <v>-0.9007188211</v>
      </c>
      <c r="J2039" s="45">
        <f t="shared" si="43"/>
        <v>-1.863857942</v>
      </c>
      <c r="K2039" s="21" t="s">
        <v>91</v>
      </c>
      <c r="L2039" s="8">
        <v>18.048433</v>
      </c>
      <c r="M2039" s="33">
        <f t="shared" si="6"/>
        <v>0.004406695261</v>
      </c>
      <c r="N2039" s="33">
        <f t="shared" si="8"/>
        <v>0.01455213303</v>
      </c>
      <c r="O2039" s="33">
        <f t="shared" si="10"/>
        <v>-0.04480987446</v>
      </c>
      <c r="P2039" s="33">
        <f t="shared" si="12"/>
        <v>-0.04001286548</v>
      </c>
      <c r="Q2039" s="45">
        <f t="shared" si="21"/>
        <v>0.606825507</v>
      </c>
      <c r="R2039" s="45">
        <f t="shared" si="32"/>
        <v>-1.145073577</v>
      </c>
      <c r="S2039" s="45">
        <f t="shared" si="44"/>
        <v>-1.456552675</v>
      </c>
      <c r="T2039" s="33">
        <f t="shared" si="22"/>
        <v>-0.5031600692</v>
      </c>
      <c r="U2039" s="33">
        <f t="shared" si="33"/>
        <v>0.2443547563</v>
      </c>
      <c r="V2039" s="33">
        <f t="shared" si="42"/>
        <v>-0.4073052675</v>
      </c>
      <c r="W2039" s="44">
        <f t="shared" si="13"/>
        <v>0.0166984465</v>
      </c>
      <c r="X2039" s="44">
        <f t="shared" si="14"/>
        <v>0.01779277081</v>
      </c>
      <c r="Y2039" s="33">
        <f t="shared" si="15"/>
        <v>1.065534498</v>
      </c>
      <c r="Z2039" s="43">
        <v>1.0</v>
      </c>
      <c r="AA2039" s="33">
        <f t="shared" si="16"/>
        <v>2.065534498</v>
      </c>
      <c r="AB2039" s="33">
        <f t="shared" si="17"/>
        <v>0.515863811</v>
      </c>
      <c r="AC2039" s="33">
        <f t="shared" si="18"/>
        <v>0.484136189</v>
      </c>
      <c r="AD2039" s="33">
        <f t="shared" si="19"/>
        <v>0.008069824095</v>
      </c>
      <c r="AE2039" s="34">
        <f t="shared" si="23"/>
        <v>0</v>
      </c>
      <c r="AF2039" s="34">
        <f t="shared" si="24"/>
        <v>0</v>
      </c>
      <c r="AG2039" s="34">
        <f t="shared" si="25"/>
        <v>0</v>
      </c>
      <c r="AH2039" s="34">
        <f t="shared" si="26"/>
        <v>0</v>
      </c>
      <c r="AI2039" s="34">
        <f t="shared" si="28"/>
        <v>0</v>
      </c>
      <c r="AJ2039" s="34">
        <f t="shared" si="29"/>
        <v>0</v>
      </c>
      <c r="AK2039" s="34">
        <f t="shared" si="27"/>
        <v>0</v>
      </c>
      <c r="AL2039" s="36">
        <f t="shared" si="34"/>
        <v>0</v>
      </c>
      <c r="AM2039" s="36">
        <f t="shared" si="35"/>
        <v>0</v>
      </c>
      <c r="AN2039" s="46">
        <f t="shared" si="36"/>
        <v>0</v>
      </c>
      <c r="AO2039" s="36">
        <f t="shared" si="37"/>
        <v>0</v>
      </c>
      <c r="AP2039" s="36">
        <f t="shared" si="39"/>
        <v>0</v>
      </c>
      <c r="AQ2039" s="36">
        <f t="shared" si="40"/>
        <v>0</v>
      </c>
      <c r="AR2039" s="36">
        <f t="shared" si="38"/>
        <v>0</v>
      </c>
      <c r="AS2039" s="38">
        <f t="shared" si="45"/>
        <v>0</v>
      </c>
      <c r="AT2039" s="38">
        <f t="shared" si="46"/>
        <v>0</v>
      </c>
      <c r="AU2039" s="38">
        <f t="shared" si="47"/>
        <v>0</v>
      </c>
      <c r="AV2039" s="38">
        <f t="shared" si="48"/>
        <v>0</v>
      </c>
      <c r="AW2039" s="38">
        <f t="shared" si="51"/>
        <v>0</v>
      </c>
      <c r="AX2039" s="38">
        <f t="shared" si="52"/>
        <v>0</v>
      </c>
      <c r="AY2039" s="38">
        <f t="shared" si="49"/>
        <v>0</v>
      </c>
      <c r="AZ2039" s="12">
        <f t="shared" si="30"/>
        <v>134.1237094</v>
      </c>
      <c r="BA2039" s="12">
        <f t="shared" si="41"/>
        <v>105.0003912</v>
      </c>
      <c r="BB2039" s="12">
        <f t="shared" si="53"/>
        <v>132.781692</v>
      </c>
      <c r="BC2039" s="12">
        <f t="shared" si="50"/>
        <v>0</v>
      </c>
      <c r="BD2039" s="12">
        <f t="shared" si="54"/>
        <v>122.2356167</v>
      </c>
    </row>
    <row r="2040" ht="14.25" customHeight="1">
      <c r="A2040" s="7">
        <v>39482.0</v>
      </c>
      <c r="B2040" s="21" t="s">
        <v>90</v>
      </c>
      <c r="C2040" s="8">
        <v>43.138813</v>
      </c>
      <c r="D2040" s="33">
        <f t="shared" si="5"/>
        <v>0.005666060772</v>
      </c>
      <c r="E2040" s="33">
        <f t="shared" si="7"/>
        <v>-0.01494234742</v>
      </c>
      <c r="F2040" s="33">
        <f t="shared" si="9"/>
        <v>-0.03134585062</v>
      </c>
      <c r="G2040" s="33">
        <f t="shared" si="11"/>
        <v>-0.08378593975</v>
      </c>
      <c r="H2040" s="33">
        <f t="shared" si="20"/>
        <v>-0.3354986329</v>
      </c>
      <c r="I2040" s="45">
        <f t="shared" si="31"/>
        <v>-0.5614894712</v>
      </c>
      <c r="J2040" s="45">
        <f t="shared" si="43"/>
        <v>-1.644527588</v>
      </c>
      <c r="K2040" s="21" t="s">
        <v>91</v>
      </c>
      <c r="L2040" s="8">
        <v>17.856558</v>
      </c>
      <c r="M2040" s="33">
        <f t="shared" si="6"/>
        <v>-0.01063111684</v>
      </c>
      <c r="N2040" s="33">
        <f t="shared" si="8"/>
        <v>-0.01312891032</v>
      </c>
      <c r="O2040" s="33">
        <f t="shared" si="10"/>
        <v>-0.03473807277</v>
      </c>
      <c r="P2040" s="33">
        <f t="shared" si="12"/>
        <v>-0.05206131468</v>
      </c>
      <c r="Q2040" s="45">
        <f t="shared" si="21"/>
        <v>-0.3782286293</v>
      </c>
      <c r="R2040" s="45">
        <f t="shared" si="32"/>
        <v>-0.8361703947</v>
      </c>
      <c r="S2040" s="45">
        <f t="shared" si="44"/>
        <v>-1.728820788</v>
      </c>
      <c r="T2040" s="33">
        <f t="shared" si="22"/>
        <v>0.04272999635</v>
      </c>
      <c r="U2040" s="33">
        <f t="shared" si="33"/>
        <v>0.2746809235</v>
      </c>
      <c r="V2040" s="33">
        <f t="shared" si="42"/>
        <v>0.08429320008</v>
      </c>
      <c r="W2040" s="44">
        <f t="shared" si="13"/>
        <v>0.01685576171</v>
      </c>
      <c r="X2040" s="44">
        <f t="shared" si="14"/>
        <v>0.01787220524</v>
      </c>
      <c r="Y2040" s="33">
        <f t="shared" si="15"/>
        <v>1.060302438</v>
      </c>
      <c r="Z2040" s="43">
        <v>1.0</v>
      </c>
      <c r="AA2040" s="33">
        <f t="shared" si="16"/>
        <v>2.060302438</v>
      </c>
      <c r="AB2040" s="33">
        <f t="shared" si="17"/>
        <v>0.5146343656</v>
      </c>
      <c r="AC2040" s="33">
        <f t="shared" si="18"/>
        <v>0.4853656344</v>
      </c>
      <c r="AD2040" s="33">
        <f t="shared" si="19"/>
        <v>0.0007403865426</v>
      </c>
      <c r="AE2040" s="34">
        <f t="shared" si="23"/>
        <v>0</v>
      </c>
      <c r="AF2040" s="34">
        <f t="shared" si="24"/>
        <v>0</v>
      </c>
      <c r="AG2040" s="34">
        <f t="shared" si="25"/>
        <v>0</v>
      </c>
      <c r="AH2040" s="34">
        <f t="shared" si="26"/>
        <v>0</v>
      </c>
      <c r="AI2040" s="34">
        <f t="shared" si="28"/>
        <v>0</v>
      </c>
      <c r="AJ2040" s="34">
        <f t="shared" si="29"/>
        <v>0</v>
      </c>
      <c r="AK2040" s="34">
        <f t="shared" si="27"/>
        <v>0</v>
      </c>
      <c r="AL2040" s="36">
        <f t="shared" si="34"/>
        <v>0</v>
      </c>
      <c r="AM2040" s="36">
        <f t="shared" si="35"/>
        <v>0</v>
      </c>
      <c r="AN2040" s="46">
        <f t="shared" si="36"/>
        <v>0</v>
      </c>
      <c r="AO2040" s="36">
        <f t="shared" si="37"/>
        <v>0</v>
      </c>
      <c r="AP2040" s="36">
        <f t="shared" si="39"/>
        <v>0</v>
      </c>
      <c r="AQ2040" s="36">
        <f t="shared" si="40"/>
        <v>0</v>
      </c>
      <c r="AR2040" s="36">
        <f t="shared" si="38"/>
        <v>0</v>
      </c>
      <c r="AS2040" s="38">
        <f t="shared" si="45"/>
        <v>0</v>
      </c>
      <c r="AT2040" s="38">
        <f t="shared" si="46"/>
        <v>0</v>
      </c>
      <c r="AU2040" s="38">
        <f t="shared" si="47"/>
        <v>0</v>
      </c>
      <c r="AV2040" s="38">
        <f t="shared" si="48"/>
        <v>0</v>
      </c>
      <c r="AW2040" s="38">
        <f t="shared" si="51"/>
        <v>0</v>
      </c>
      <c r="AX2040" s="38">
        <f t="shared" si="52"/>
        <v>0</v>
      </c>
      <c r="AY2040" s="38">
        <f t="shared" si="49"/>
        <v>0</v>
      </c>
      <c r="AZ2040" s="12">
        <f t="shared" si="30"/>
        <v>134.1237094</v>
      </c>
      <c r="BA2040" s="12">
        <f t="shared" si="41"/>
        <v>105.0003912</v>
      </c>
      <c r="BB2040" s="12">
        <f t="shared" si="53"/>
        <v>132.781692</v>
      </c>
      <c r="BC2040" s="12">
        <f t="shared" si="50"/>
        <v>0</v>
      </c>
      <c r="BD2040" s="12">
        <f t="shared" si="54"/>
        <v>122.2356167</v>
      </c>
    </row>
    <row r="2041" ht="14.25" customHeight="1">
      <c r="A2041" s="7">
        <v>39483.0</v>
      </c>
      <c r="B2041" s="21" t="s">
        <v>90</v>
      </c>
      <c r="C2041" s="8">
        <v>42.347336</v>
      </c>
      <c r="D2041" s="33">
        <f t="shared" si="5"/>
        <v>-0.01834721322</v>
      </c>
      <c r="E2041" s="33">
        <f t="shared" si="7"/>
        <v>-0.009908227332</v>
      </c>
      <c r="F2041" s="33">
        <f t="shared" si="9"/>
        <v>-0.02145731341</v>
      </c>
      <c r="G2041" s="33">
        <f t="shared" si="11"/>
        <v>-0.121184841</v>
      </c>
      <c r="H2041" s="33">
        <f t="shared" si="20"/>
        <v>-0.1700360402</v>
      </c>
      <c r="I2041" s="45">
        <f t="shared" si="31"/>
        <v>-0.3208472874</v>
      </c>
      <c r="J2041" s="45">
        <f t="shared" si="43"/>
        <v>-2.25789129</v>
      </c>
      <c r="K2041" s="21" t="s">
        <v>91</v>
      </c>
      <c r="L2041" s="8">
        <v>17.481945</v>
      </c>
      <c r="M2041" s="33">
        <f t="shared" si="6"/>
        <v>-0.0209790151</v>
      </c>
      <c r="N2041" s="33">
        <f t="shared" si="8"/>
        <v>-0.01964144066</v>
      </c>
      <c r="O2041" s="33">
        <f t="shared" si="10"/>
        <v>-0.02364362579</v>
      </c>
      <c r="P2041" s="33">
        <f t="shared" si="12"/>
        <v>-0.09334983862</v>
      </c>
      <c r="Q2041" s="45">
        <f t="shared" si="21"/>
        <v>-0.6039085218</v>
      </c>
      <c r="R2041" s="45">
        <f t="shared" si="32"/>
        <v>-0.5110472339</v>
      </c>
      <c r="S2041" s="45">
        <f t="shared" si="44"/>
        <v>-2.76305586</v>
      </c>
      <c r="T2041" s="33">
        <f t="shared" si="22"/>
        <v>0.4338724816</v>
      </c>
      <c r="U2041" s="33">
        <f t="shared" si="33"/>
        <v>0.1901999465</v>
      </c>
      <c r="V2041" s="33">
        <f t="shared" si="42"/>
        <v>0.5051645694</v>
      </c>
      <c r="W2041" s="44">
        <f t="shared" si="13"/>
        <v>0.01580349837</v>
      </c>
      <c r="X2041" s="44">
        <f t="shared" si="14"/>
        <v>0.01721064611</v>
      </c>
      <c r="Y2041" s="33">
        <f t="shared" si="15"/>
        <v>1.089040269</v>
      </c>
      <c r="Z2041" s="43">
        <v>1.0</v>
      </c>
      <c r="AA2041" s="33">
        <f t="shared" si="16"/>
        <v>2.089040269</v>
      </c>
      <c r="AB2041" s="33">
        <f t="shared" si="17"/>
        <v>0.5213112859</v>
      </c>
      <c r="AC2041" s="33">
        <f t="shared" si="18"/>
        <v>0.4786887141</v>
      </c>
      <c r="AD2041" s="33">
        <f t="shared" si="19"/>
        <v>-0.01194517589</v>
      </c>
      <c r="AE2041" s="34">
        <f t="shared" si="23"/>
        <v>0</v>
      </c>
      <c r="AF2041" s="34">
        <f t="shared" si="24"/>
        <v>0</v>
      </c>
      <c r="AG2041" s="34">
        <f t="shared" si="25"/>
        <v>0</v>
      </c>
      <c r="AH2041" s="34">
        <f t="shared" si="26"/>
        <v>0</v>
      </c>
      <c r="AI2041" s="34">
        <f t="shared" si="28"/>
        <v>0</v>
      </c>
      <c r="AJ2041" s="34">
        <f t="shared" si="29"/>
        <v>0</v>
      </c>
      <c r="AK2041" s="34">
        <f t="shared" si="27"/>
        <v>0</v>
      </c>
      <c r="AL2041" s="36">
        <f t="shared" si="34"/>
        <v>0</v>
      </c>
      <c r="AM2041" s="36">
        <f t="shared" si="35"/>
        <v>0</v>
      </c>
      <c r="AN2041" s="46">
        <f t="shared" si="36"/>
        <v>0</v>
      </c>
      <c r="AO2041" s="36">
        <f t="shared" si="37"/>
        <v>0</v>
      </c>
      <c r="AP2041" s="36">
        <f t="shared" si="39"/>
        <v>0</v>
      </c>
      <c r="AQ2041" s="36">
        <f t="shared" si="40"/>
        <v>0</v>
      </c>
      <c r="AR2041" s="36">
        <f t="shared" si="38"/>
        <v>0</v>
      </c>
      <c r="AS2041" s="38">
        <f t="shared" si="45"/>
        <v>0</v>
      </c>
      <c r="AT2041" s="38">
        <f t="shared" si="46"/>
        <v>0</v>
      </c>
      <c r="AU2041" s="38">
        <f t="shared" si="47"/>
        <v>0</v>
      </c>
      <c r="AV2041" s="38">
        <f t="shared" si="48"/>
        <v>0</v>
      </c>
      <c r="AW2041" s="38">
        <f t="shared" si="51"/>
        <v>0</v>
      </c>
      <c r="AX2041" s="38">
        <f t="shared" si="52"/>
        <v>0</v>
      </c>
      <c r="AY2041" s="38">
        <f t="shared" si="49"/>
        <v>0</v>
      </c>
      <c r="AZ2041" s="12">
        <f t="shared" si="30"/>
        <v>134.1237094</v>
      </c>
      <c r="BA2041" s="12">
        <f t="shared" si="41"/>
        <v>105.0003912</v>
      </c>
      <c r="BB2041" s="12">
        <f t="shared" si="53"/>
        <v>132.781692</v>
      </c>
      <c r="BC2041" s="12">
        <f t="shared" si="50"/>
        <v>0</v>
      </c>
      <c r="BD2041" s="12">
        <f t="shared" si="54"/>
        <v>122.2356167</v>
      </c>
    </row>
    <row r="2042" ht="14.25" customHeight="1">
      <c r="A2042" s="7">
        <v>39484.0</v>
      </c>
      <c r="B2042" s="21" t="s">
        <v>90</v>
      </c>
      <c r="C2042" s="8">
        <v>41.587006</v>
      </c>
      <c r="D2042" s="33">
        <f t="shared" si="5"/>
        <v>-0.0179546123</v>
      </c>
      <c r="E2042" s="33">
        <f t="shared" si="7"/>
        <v>-0.009794077342</v>
      </c>
      <c r="F2042" s="33">
        <f t="shared" si="9"/>
        <v>-0.05347519558</v>
      </c>
      <c r="G2042" s="33">
        <f t="shared" si="11"/>
        <v>-0.1438284248</v>
      </c>
      <c r="H2042" s="33">
        <f t="shared" si="20"/>
        <v>-0.171327458</v>
      </c>
      <c r="I2042" s="45">
        <f t="shared" si="31"/>
        <v>-1.022881875</v>
      </c>
      <c r="J2042" s="45">
        <f t="shared" si="43"/>
        <v>-2.532618321</v>
      </c>
      <c r="K2042" s="21" t="s">
        <v>91</v>
      </c>
      <c r="L2042" s="8">
        <v>17.576359</v>
      </c>
      <c r="M2042" s="33">
        <f t="shared" si="6"/>
        <v>0.00540065765</v>
      </c>
      <c r="N2042" s="33">
        <f t="shared" si="8"/>
        <v>-0.001038498619</v>
      </c>
      <c r="O2042" s="33">
        <f t="shared" si="10"/>
        <v>-0.01970434338</v>
      </c>
      <c r="P2042" s="33">
        <f t="shared" si="12"/>
        <v>-0.09218175063</v>
      </c>
      <c r="Q2042" s="45">
        <f t="shared" si="21"/>
        <v>0.03815276461</v>
      </c>
      <c r="R2042" s="45">
        <f t="shared" si="32"/>
        <v>-0.3952135742</v>
      </c>
      <c r="S2042" s="45">
        <f t="shared" si="44"/>
        <v>-2.529361818</v>
      </c>
      <c r="T2042" s="33">
        <f t="shared" si="22"/>
        <v>-0.2094802226</v>
      </c>
      <c r="U2042" s="33">
        <f t="shared" si="33"/>
        <v>-0.6276683004</v>
      </c>
      <c r="V2042" s="33">
        <f t="shared" si="42"/>
        <v>-0.003256503206</v>
      </c>
      <c r="W2042" s="44">
        <f t="shared" si="13"/>
        <v>0.01562953571</v>
      </c>
      <c r="X2042" s="44">
        <f t="shared" si="14"/>
        <v>0.01724806329</v>
      </c>
      <c r="Y2042" s="33">
        <f t="shared" si="15"/>
        <v>1.103555705</v>
      </c>
      <c r="Z2042" s="43">
        <v>1.0</v>
      </c>
      <c r="AA2042" s="33">
        <f t="shared" si="16"/>
        <v>2.103555705</v>
      </c>
      <c r="AB2042" s="33">
        <f t="shared" si="17"/>
        <v>0.5246144431</v>
      </c>
      <c r="AC2042" s="33">
        <f t="shared" si="18"/>
        <v>0.4753855569</v>
      </c>
      <c r="AD2042" s="33">
        <f t="shared" si="19"/>
        <v>0.02283564287</v>
      </c>
      <c r="AE2042" s="34">
        <f t="shared" si="23"/>
        <v>0</v>
      </c>
      <c r="AF2042" s="34">
        <f t="shared" si="24"/>
        <v>0</v>
      </c>
      <c r="AG2042" s="34">
        <f t="shared" si="25"/>
        <v>0</v>
      </c>
      <c r="AH2042" s="34">
        <f t="shared" si="26"/>
        <v>0</v>
      </c>
      <c r="AI2042" s="34">
        <f t="shared" si="28"/>
        <v>0</v>
      </c>
      <c r="AJ2042" s="34">
        <f t="shared" si="29"/>
        <v>0</v>
      </c>
      <c r="AK2042" s="34">
        <f t="shared" si="27"/>
        <v>0</v>
      </c>
      <c r="AL2042" s="36">
        <f t="shared" si="34"/>
        <v>0</v>
      </c>
      <c r="AM2042" s="36">
        <f t="shared" si="35"/>
        <v>0</v>
      </c>
      <c r="AN2042" s="46">
        <f t="shared" si="36"/>
        <v>0</v>
      </c>
      <c r="AO2042" s="36">
        <f t="shared" si="37"/>
        <v>0</v>
      </c>
      <c r="AP2042" s="36">
        <f t="shared" si="39"/>
        <v>0</v>
      </c>
      <c r="AQ2042" s="36">
        <f t="shared" si="40"/>
        <v>0</v>
      </c>
      <c r="AR2042" s="36">
        <f t="shared" si="38"/>
        <v>0</v>
      </c>
      <c r="AS2042" s="38">
        <f t="shared" si="45"/>
        <v>0</v>
      </c>
      <c r="AT2042" s="38">
        <f t="shared" si="46"/>
        <v>0</v>
      </c>
      <c r="AU2042" s="38">
        <f t="shared" si="47"/>
        <v>0</v>
      </c>
      <c r="AV2042" s="38">
        <f t="shared" si="48"/>
        <v>0</v>
      </c>
      <c r="AW2042" s="38">
        <f t="shared" si="51"/>
        <v>0</v>
      </c>
      <c r="AX2042" s="38">
        <f t="shared" si="52"/>
        <v>0</v>
      </c>
      <c r="AY2042" s="38">
        <f t="shared" si="49"/>
        <v>0</v>
      </c>
      <c r="AZ2042" s="12">
        <f t="shared" si="30"/>
        <v>134.1237094</v>
      </c>
      <c r="BA2042" s="12">
        <f t="shared" si="41"/>
        <v>105.0003912</v>
      </c>
      <c r="BB2042" s="12">
        <f t="shared" si="53"/>
        <v>132.781692</v>
      </c>
      <c r="BC2042" s="12">
        <f t="shared" si="50"/>
        <v>0</v>
      </c>
      <c r="BD2042" s="12">
        <f t="shared" si="54"/>
        <v>122.2356167</v>
      </c>
    </row>
    <row r="2043" ht="14.25" customHeight="1">
      <c r="A2043" s="7">
        <v>39485.0</v>
      </c>
      <c r="B2043" s="21" t="s">
        <v>90</v>
      </c>
      <c r="C2043" s="8">
        <v>43.88044</v>
      </c>
      <c r="D2043" s="33">
        <f t="shared" si="5"/>
        <v>0.05514785075</v>
      </c>
      <c r="E2043" s="33">
        <f t="shared" si="7"/>
        <v>0.03468067229</v>
      </c>
      <c r="F2043" s="33">
        <f t="shared" si="9"/>
        <v>0.009751924297</v>
      </c>
      <c r="G2043" s="33">
        <f t="shared" si="11"/>
        <v>-0.1057911061</v>
      </c>
      <c r="H2043" s="33">
        <f t="shared" si="20"/>
        <v>1.259441501</v>
      </c>
      <c r="I2043" s="45">
        <f t="shared" si="31"/>
        <v>0.4102556562</v>
      </c>
      <c r="J2043" s="45">
        <f t="shared" si="43"/>
        <v>-1.735850336</v>
      </c>
      <c r="K2043" s="21" t="s">
        <v>91</v>
      </c>
      <c r="L2043" s="8">
        <v>17.801735</v>
      </c>
      <c r="M2043" s="33">
        <f t="shared" si="6"/>
        <v>0.01282267846</v>
      </c>
      <c r="N2043" s="33">
        <f t="shared" si="8"/>
        <v>-0.009322204246</v>
      </c>
      <c r="O2043" s="33">
        <f t="shared" si="10"/>
        <v>-0.02388100098</v>
      </c>
      <c r="P2043" s="33">
        <f t="shared" si="12"/>
        <v>-0.1044891407</v>
      </c>
      <c r="Q2043" s="45">
        <f t="shared" si="21"/>
        <v>-0.2456674817</v>
      </c>
      <c r="R2043" s="45">
        <f t="shared" si="32"/>
        <v>-0.4968630322</v>
      </c>
      <c r="S2043" s="45">
        <f t="shared" si="44"/>
        <v>-2.697236392</v>
      </c>
      <c r="T2043" s="33">
        <f t="shared" si="22"/>
        <v>1.505108983</v>
      </c>
      <c r="U2043" s="33">
        <f t="shared" si="33"/>
        <v>0.9071186884</v>
      </c>
      <c r="V2043" s="33">
        <f t="shared" si="42"/>
        <v>0.9613860565</v>
      </c>
      <c r="W2043" s="44">
        <f t="shared" si="13"/>
        <v>0.02072422686</v>
      </c>
      <c r="X2043" s="44">
        <f t="shared" si="14"/>
        <v>0.01615980732</v>
      </c>
      <c r="Y2043" s="33">
        <f t="shared" si="15"/>
        <v>0.7797544116</v>
      </c>
      <c r="Z2043" s="43">
        <v>1.0</v>
      </c>
      <c r="AA2043" s="33">
        <f t="shared" si="16"/>
        <v>1.779754412</v>
      </c>
      <c r="AB2043" s="33">
        <f t="shared" si="17"/>
        <v>0.4381247247</v>
      </c>
      <c r="AC2043" s="33">
        <f t="shared" si="18"/>
        <v>0.5618752753</v>
      </c>
      <c r="AD2043" s="33">
        <f t="shared" si="19"/>
        <v>-0.0114237462</v>
      </c>
      <c r="AE2043" s="34">
        <f t="shared" si="23"/>
        <v>-1</v>
      </c>
      <c r="AF2043" s="34">
        <f t="shared" si="24"/>
        <v>0</v>
      </c>
      <c r="AG2043" s="34">
        <f t="shared" si="25"/>
        <v>0</v>
      </c>
      <c r="AH2043" s="34">
        <f t="shared" si="26"/>
        <v>1</v>
      </c>
      <c r="AI2043" s="34">
        <f t="shared" si="28"/>
        <v>0</v>
      </c>
      <c r="AJ2043" s="34">
        <f t="shared" si="29"/>
        <v>-1</v>
      </c>
      <c r="AK2043" s="34">
        <f t="shared" si="27"/>
        <v>0.0114237462</v>
      </c>
      <c r="AL2043" s="36">
        <f t="shared" si="34"/>
        <v>0</v>
      </c>
      <c r="AM2043" s="36">
        <f t="shared" si="35"/>
        <v>0</v>
      </c>
      <c r="AN2043" s="46">
        <f t="shared" si="36"/>
        <v>0</v>
      </c>
      <c r="AO2043" s="36">
        <f t="shared" si="37"/>
        <v>0</v>
      </c>
      <c r="AP2043" s="36">
        <f t="shared" si="39"/>
        <v>0</v>
      </c>
      <c r="AQ2043" s="36">
        <f t="shared" si="40"/>
        <v>0</v>
      </c>
      <c r="AR2043" s="36">
        <f t="shared" si="38"/>
        <v>0</v>
      </c>
      <c r="AS2043" s="38">
        <f t="shared" si="45"/>
        <v>0</v>
      </c>
      <c r="AT2043" s="38">
        <f t="shared" si="46"/>
        <v>0</v>
      </c>
      <c r="AU2043" s="38">
        <f t="shared" si="47"/>
        <v>0</v>
      </c>
      <c r="AV2043" s="38">
        <f t="shared" si="48"/>
        <v>0</v>
      </c>
      <c r="AW2043" s="38">
        <f t="shared" si="51"/>
        <v>0</v>
      </c>
      <c r="AX2043" s="38">
        <f t="shared" si="52"/>
        <v>0</v>
      </c>
      <c r="AY2043" s="38">
        <f t="shared" si="49"/>
        <v>0</v>
      </c>
      <c r="AZ2043" s="12">
        <f t="shared" si="30"/>
        <v>135.6559046</v>
      </c>
      <c r="BA2043" s="12">
        <f t="shared" si="41"/>
        <v>105.0003912</v>
      </c>
      <c r="BB2043" s="12">
        <f t="shared" si="53"/>
        <v>132.781692</v>
      </c>
      <c r="BC2043" s="12">
        <f t="shared" si="50"/>
        <v>0.0038079154</v>
      </c>
      <c r="BD2043" s="12">
        <f t="shared" si="54"/>
        <v>122.7010796</v>
      </c>
    </row>
    <row r="2044" ht="14.25" customHeight="1">
      <c r="A2044" s="7">
        <v>39486.0</v>
      </c>
      <c r="B2044" s="21" t="s">
        <v>90</v>
      </c>
      <c r="C2044" s="8">
        <v>43.506508</v>
      </c>
      <c r="D2044" s="33">
        <f t="shared" si="5"/>
        <v>-0.008521610084</v>
      </c>
      <c r="E2044" s="33">
        <f t="shared" si="7"/>
        <v>0.01423788639</v>
      </c>
      <c r="F2044" s="33">
        <f t="shared" si="9"/>
        <v>0.01291374276</v>
      </c>
      <c r="G2044" s="33">
        <f t="shared" si="11"/>
        <v>-0.1226591864</v>
      </c>
      <c r="H2044" s="33">
        <f t="shared" si="20"/>
        <v>0.5858086292</v>
      </c>
      <c r="I2044" s="45">
        <f t="shared" si="31"/>
        <v>0.4830288628</v>
      </c>
      <c r="J2044" s="45">
        <f t="shared" si="43"/>
        <v>-1.933951482</v>
      </c>
      <c r="K2044" s="21" t="s">
        <v>91</v>
      </c>
      <c r="L2044" s="8">
        <v>18.045382</v>
      </c>
      <c r="M2044" s="33">
        <f t="shared" si="6"/>
        <v>0.01368669964</v>
      </c>
      <c r="N2044" s="33">
        <f t="shared" si="8"/>
        <v>-0.0001690451465</v>
      </c>
      <c r="O2044" s="33">
        <f t="shared" si="10"/>
        <v>0.01438062792</v>
      </c>
      <c r="P2044" s="33">
        <f t="shared" si="12"/>
        <v>-0.09624784271</v>
      </c>
      <c r="Q2044" s="45">
        <f t="shared" si="21"/>
        <v>0.08323638574</v>
      </c>
      <c r="R2044" s="45">
        <f t="shared" si="32"/>
        <v>0.5340149214</v>
      </c>
      <c r="S2044" s="45">
        <f t="shared" si="44"/>
        <v>-2.32104549</v>
      </c>
      <c r="T2044" s="33">
        <f t="shared" si="22"/>
        <v>0.5025722434</v>
      </c>
      <c r="U2044" s="33">
        <f t="shared" si="33"/>
        <v>-0.05098605857</v>
      </c>
      <c r="V2044" s="33">
        <f t="shared" si="42"/>
        <v>0.3870940079</v>
      </c>
      <c r="W2044" s="44">
        <f t="shared" si="13"/>
        <v>0.02038943111</v>
      </c>
      <c r="X2044" s="44">
        <f t="shared" si="14"/>
        <v>0.01658215997</v>
      </c>
      <c r="Y2044" s="33">
        <f t="shared" si="15"/>
        <v>0.8132723213</v>
      </c>
      <c r="Z2044" s="43">
        <v>1.0</v>
      </c>
      <c r="AA2044" s="33">
        <f t="shared" si="16"/>
        <v>1.813272321</v>
      </c>
      <c r="AB2044" s="33">
        <f t="shared" si="17"/>
        <v>0.4485108562</v>
      </c>
      <c r="AC2044" s="33">
        <f t="shared" si="18"/>
        <v>0.5514891438</v>
      </c>
      <c r="AD2044" s="33">
        <f t="shared" si="19"/>
        <v>0.00506146399</v>
      </c>
      <c r="AE2044" s="34">
        <f t="shared" si="23"/>
        <v>0</v>
      </c>
      <c r="AF2044" s="34">
        <f t="shared" si="24"/>
        <v>0</v>
      </c>
      <c r="AG2044" s="34">
        <f t="shared" si="25"/>
        <v>0</v>
      </c>
      <c r="AH2044" s="34">
        <f t="shared" si="26"/>
        <v>2</v>
      </c>
      <c r="AI2044" s="34">
        <f t="shared" si="28"/>
        <v>0</v>
      </c>
      <c r="AJ2044" s="34">
        <f t="shared" si="29"/>
        <v>-1</v>
      </c>
      <c r="AK2044" s="34">
        <f t="shared" si="27"/>
        <v>-0.00506146399</v>
      </c>
      <c r="AL2044" s="36">
        <f t="shared" si="34"/>
        <v>0</v>
      </c>
      <c r="AM2044" s="36">
        <f t="shared" si="35"/>
        <v>0</v>
      </c>
      <c r="AN2044" s="46">
        <f t="shared" si="36"/>
        <v>0</v>
      </c>
      <c r="AO2044" s="36">
        <f t="shared" si="37"/>
        <v>0</v>
      </c>
      <c r="AP2044" s="36">
        <f t="shared" si="39"/>
        <v>0</v>
      </c>
      <c r="AQ2044" s="36">
        <f t="shared" si="40"/>
        <v>0</v>
      </c>
      <c r="AR2044" s="36">
        <f t="shared" si="38"/>
        <v>0</v>
      </c>
      <c r="AS2044" s="38">
        <f t="shared" si="45"/>
        <v>0</v>
      </c>
      <c r="AT2044" s="38">
        <f t="shared" si="46"/>
        <v>0</v>
      </c>
      <c r="AU2044" s="38">
        <f t="shared" si="47"/>
        <v>0</v>
      </c>
      <c r="AV2044" s="38">
        <f t="shared" si="48"/>
        <v>0</v>
      </c>
      <c r="AW2044" s="38">
        <f t="shared" si="51"/>
        <v>0</v>
      </c>
      <c r="AX2044" s="38">
        <f t="shared" si="52"/>
        <v>0</v>
      </c>
      <c r="AY2044" s="38">
        <f t="shared" si="49"/>
        <v>0</v>
      </c>
      <c r="AZ2044" s="12">
        <f t="shared" si="30"/>
        <v>134.9692871</v>
      </c>
      <c r="BA2044" s="12">
        <f t="shared" si="41"/>
        <v>105.0003912</v>
      </c>
      <c r="BB2044" s="12">
        <f t="shared" si="53"/>
        <v>132.781692</v>
      </c>
      <c r="BC2044" s="12">
        <f t="shared" si="50"/>
        <v>-0.001687154663</v>
      </c>
      <c r="BD2044" s="12">
        <f t="shared" si="54"/>
        <v>122.4940639</v>
      </c>
    </row>
    <row r="2045" ht="14.25" customHeight="1">
      <c r="A2045" s="7">
        <v>39489.0</v>
      </c>
      <c r="B2045" s="21" t="s">
        <v>90</v>
      </c>
      <c r="C2045" s="8">
        <v>44.223213</v>
      </c>
      <c r="D2045" s="33">
        <f t="shared" si="5"/>
        <v>0.01647351242</v>
      </c>
      <c r="E2045" s="33">
        <f t="shared" si="7"/>
        <v>0.02513745568</v>
      </c>
      <c r="F2045" s="33">
        <f t="shared" si="9"/>
        <v>0.009819495663</v>
      </c>
      <c r="G2045" s="33">
        <f t="shared" si="11"/>
        <v>-0.08768318195</v>
      </c>
      <c r="H2045" s="33">
        <f t="shared" si="20"/>
        <v>0.9177124376</v>
      </c>
      <c r="I2045" s="45">
        <f t="shared" si="31"/>
        <v>0.4032736301</v>
      </c>
      <c r="J2045" s="45">
        <f t="shared" si="43"/>
        <v>-1.29322974</v>
      </c>
      <c r="K2045" s="21" t="s">
        <v>91</v>
      </c>
      <c r="L2045" s="8">
        <v>18.121527</v>
      </c>
      <c r="M2045" s="33">
        <f t="shared" si="6"/>
        <v>0.00421963913</v>
      </c>
      <c r="N2045" s="33">
        <f t="shared" si="8"/>
        <v>0.01483875</v>
      </c>
      <c r="O2045" s="33">
        <f t="shared" si="10"/>
        <v>0.001515023062</v>
      </c>
      <c r="P2045" s="33">
        <f t="shared" si="12"/>
        <v>-0.06695943067</v>
      </c>
      <c r="Q2045" s="45">
        <f t="shared" si="21"/>
        <v>0.6042024654</v>
      </c>
      <c r="R2045" s="45">
        <f t="shared" si="32"/>
        <v>0.1690982108</v>
      </c>
      <c r="S2045" s="45">
        <f t="shared" si="44"/>
        <v>-1.522538042</v>
      </c>
      <c r="T2045" s="33">
        <f t="shared" si="22"/>
        <v>0.3135099722</v>
      </c>
      <c r="U2045" s="33">
        <f t="shared" si="33"/>
        <v>0.2341754194</v>
      </c>
      <c r="V2045" s="33">
        <f t="shared" si="42"/>
        <v>0.2293083023</v>
      </c>
      <c r="W2045" s="44">
        <f t="shared" si="13"/>
        <v>0.02062361107</v>
      </c>
      <c r="X2045" s="44">
        <f t="shared" si="14"/>
        <v>0.0158230159</v>
      </c>
      <c r="Y2045" s="33">
        <f t="shared" si="15"/>
        <v>0.767228195</v>
      </c>
      <c r="Z2045" s="43">
        <v>1.0</v>
      </c>
      <c r="AA2045" s="33">
        <f t="shared" si="16"/>
        <v>1.767228195</v>
      </c>
      <c r="AB2045" s="33">
        <f t="shared" si="17"/>
        <v>0.4341421199</v>
      </c>
      <c r="AC2045" s="33">
        <f t="shared" si="18"/>
        <v>0.5658578801</v>
      </c>
      <c r="AD2045" s="33">
        <f t="shared" si="19"/>
        <v>0.002123770486</v>
      </c>
      <c r="AE2045" s="34">
        <f t="shared" si="23"/>
        <v>0</v>
      </c>
      <c r="AF2045" s="34">
        <f t="shared" si="24"/>
        <v>0</v>
      </c>
      <c r="AG2045" s="34">
        <f t="shared" si="25"/>
        <v>0</v>
      </c>
      <c r="AH2045" s="34">
        <f t="shared" si="26"/>
        <v>3</v>
      </c>
      <c r="AI2045" s="34">
        <f t="shared" si="28"/>
        <v>0</v>
      </c>
      <c r="AJ2045" s="34">
        <f t="shared" si="29"/>
        <v>-1</v>
      </c>
      <c r="AK2045" s="34">
        <f t="shared" si="27"/>
        <v>-0.002123770486</v>
      </c>
      <c r="AL2045" s="36">
        <f t="shared" si="34"/>
        <v>0</v>
      </c>
      <c r="AM2045" s="36">
        <f t="shared" si="35"/>
        <v>0</v>
      </c>
      <c r="AN2045" s="46">
        <f t="shared" si="36"/>
        <v>0</v>
      </c>
      <c r="AO2045" s="36">
        <f t="shared" si="37"/>
        <v>0</v>
      </c>
      <c r="AP2045" s="36">
        <f t="shared" si="39"/>
        <v>0</v>
      </c>
      <c r="AQ2045" s="36">
        <f t="shared" si="40"/>
        <v>0</v>
      </c>
      <c r="AR2045" s="36">
        <f t="shared" si="38"/>
        <v>0</v>
      </c>
      <c r="AS2045" s="38">
        <f t="shared" si="45"/>
        <v>0</v>
      </c>
      <c r="AT2045" s="38">
        <f t="shared" si="46"/>
        <v>0</v>
      </c>
      <c r="AU2045" s="38">
        <f t="shared" si="47"/>
        <v>0</v>
      </c>
      <c r="AV2045" s="38">
        <f t="shared" si="48"/>
        <v>0</v>
      </c>
      <c r="AW2045" s="38">
        <f t="shared" si="51"/>
        <v>0</v>
      </c>
      <c r="AX2045" s="38">
        <f t="shared" si="52"/>
        <v>0</v>
      </c>
      <c r="AY2045" s="38">
        <f t="shared" si="49"/>
        <v>0</v>
      </c>
      <c r="AZ2045" s="12">
        <f t="shared" si="30"/>
        <v>134.6826433</v>
      </c>
      <c r="BA2045" s="12">
        <f t="shared" si="41"/>
        <v>105.0003912</v>
      </c>
      <c r="BB2045" s="12">
        <f t="shared" si="53"/>
        <v>132.781692</v>
      </c>
      <c r="BC2045" s="12">
        <f t="shared" si="50"/>
        <v>-0.0007079234954</v>
      </c>
      <c r="BD2045" s="12">
        <f t="shared" si="54"/>
        <v>122.4073475</v>
      </c>
    </row>
    <row r="2046" ht="14.25" customHeight="1">
      <c r="A2046" s="7">
        <v>39490.0</v>
      </c>
      <c r="B2046" s="21" t="s">
        <v>90</v>
      </c>
      <c r="C2046" s="8">
        <v>44.846405</v>
      </c>
      <c r="D2046" s="33">
        <f t="shared" si="5"/>
        <v>0.01409196568</v>
      </c>
      <c r="E2046" s="33">
        <f t="shared" si="7"/>
        <v>0.05901360596</v>
      </c>
      <c r="F2046" s="33">
        <f t="shared" si="9"/>
        <v>0.0485206584</v>
      </c>
      <c r="G2046" s="33">
        <f t="shared" si="11"/>
        <v>-0.06448288552</v>
      </c>
      <c r="H2046" s="33">
        <f t="shared" si="20"/>
        <v>1.953991155</v>
      </c>
      <c r="I2046" s="45">
        <f t="shared" si="31"/>
        <v>1.252132911</v>
      </c>
      <c r="J2046" s="45">
        <f t="shared" si="43"/>
        <v>-0.8901736718</v>
      </c>
      <c r="K2046" s="21" t="s">
        <v>91</v>
      </c>
      <c r="L2046" s="8">
        <v>18.249439</v>
      </c>
      <c r="M2046" s="33">
        <f t="shared" si="6"/>
        <v>0.007058566312</v>
      </c>
      <c r="N2046" s="33">
        <f t="shared" si="8"/>
        <v>0.04390209442</v>
      </c>
      <c r="O2046" s="33">
        <f t="shared" si="10"/>
        <v>0.02339835337</v>
      </c>
      <c r="P2046" s="33">
        <f t="shared" si="12"/>
        <v>-0.06811849587</v>
      </c>
      <c r="Q2046" s="45">
        <f t="shared" si="21"/>
        <v>1.608693365</v>
      </c>
      <c r="R2046" s="45">
        <f t="shared" si="32"/>
        <v>0.7507068759</v>
      </c>
      <c r="S2046" s="45">
        <f t="shared" si="44"/>
        <v>-1.495198284</v>
      </c>
      <c r="T2046" s="33">
        <f t="shared" si="22"/>
        <v>0.3452977902</v>
      </c>
      <c r="U2046" s="33">
        <f t="shared" si="33"/>
        <v>0.5014260354</v>
      </c>
      <c r="V2046" s="33">
        <f t="shared" si="42"/>
        <v>0.6050246118</v>
      </c>
      <c r="W2046" s="44">
        <f t="shared" si="13"/>
        <v>0.02095892234</v>
      </c>
      <c r="X2046" s="44">
        <f t="shared" si="14"/>
        <v>0.01577688482</v>
      </c>
      <c r="Y2046" s="33">
        <f t="shared" si="15"/>
        <v>0.7527526735</v>
      </c>
      <c r="Z2046" s="43">
        <v>1.0</v>
      </c>
      <c r="AA2046" s="33">
        <f t="shared" si="16"/>
        <v>1.752752673</v>
      </c>
      <c r="AB2046" s="33">
        <f t="shared" si="17"/>
        <v>0.4294688491</v>
      </c>
      <c r="AC2046" s="33">
        <f t="shared" si="18"/>
        <v>0.5705311509</v>
      </c>
      <c r="AD2046" s="33">
        <f t="shared" si="19"/>
        <v>0.003076951448</v>
      </c>
      <c r="AE2046" s="34">
        <f t="shared" si="23"/>
        <v>0</v>
      </c>
      <c r="AF2046" s="34">
        <f t="shared" si="24"/>
        <v>0</v>
      </c>
      <c r="AG2046" s="34">
        <f t="shared" si="25"/>
        <v>0</v>
      </c>
      <c r="AH2046" s="34">
        <f t="shared" si="26"/>
        <v>4</v>
      </c>
      <c r="AI2046" s="34">
        <f t="shared" si="28"/>
        <v>0</v>
      </c>
      <c r="AJ2046" s="34">
        <f t="shared" si="29"/>
        <v>-1</v>
      </c>
      <c r="AK2046" s="34">
        <f t="shared" si="27"/>
        <v>-0.003076951448</v>
      </c>
      <c r="AL2046" s="36">
        <f t="shared" si="34"/>
        <v>0</v>
      </c>
      <c r="AM2046" s="36">
        <f t="shared" si="35"/>
        <v>0</v>
      </c>
      <c r="AN2046" s="46">
        <f t="shared" si="36"/>
        <v>0</v>
      </c>
      <c r="AO2046" s="36">
        <f t="shared" si="37"/>
        <v>0</v>
      </c>
      <c r="AP2046" s="36">
        <f t="shared" si="39"/>
        <v>0</v>
      </c>
      <c r="AQ2046" s="36">
        <f t="shared" si="40"/>
        <v>0</v>
      </c>
      <c r="AR2046" s="36">
        <f t="shared" si="38"/>
        <v>0</v>
      </c>
      <c r="AS2046" s="38">
        <f t="shared" si="45"/>
        <v>0</v>
      </c>
      <c r="AT2046" s="38">
        <f t="shared" si="46"/>
        <v>0</v>
      </c>
      <c r="AU2046" s="38">
        <f t="shared" si="47"/>
        <v>0</v>
      </c>
      <c r="AV2046" s="38">
        <f t="shared" si="48"/>
        <v>0</v>
      </c>
      <c r="AW2046" s="38">
        <f t="shared" si="51"/>
        <v>0</v>
      </c>
      <c r="AX2046" s="38">
        <f t="shared" si="52"/>
        <v>0</v>
      </c>
      <c r="AY2046" s="38">
        <f t="shared" si="49"/>
        <v>0</v>
      </c>
      <c r="AZ2046" s="12">
        <f t="shared" si="30"/>
        <v>134.2682314</v>
      </c>
      <c r="BA2046" s="12">
        <f t="shared" si="41"/>
        <v>105.0003912</v>
      </c>
      <c r="BB2046" s="12">
        <f t="shared" si="53"/>
        <v>132.781692</v>
      </c>
      <c r="BC2046" s="12">
        <f t="shared" si="50"/>
        <v>-0.001025650483</v>
      </c>
      <c r="BD2046" s="12">
        <f t="shared" si="54"/>
        <v>122.2818003</v>
      </c>
    </row>
    <row r="2047" ht="14.25" customHeight="1">
      <c r="A2047" s="7">
        <v>39491.0</v>
      </c>
      <c r="B2047" s="21" t="s">
        <v>90</v>
      </c>
      <c r="C2047" s="8">
        <v>44.640759</v>
      </c>
      <c r="D2047" s="33">
        <f t="shared" si="5"/>
        <v>-0.004585562655</v>
      </c>
      <c r="E2047" s="33">
        <f t="shared" si="7"/>
        <v>0.07343046047</v>
      </c>
      <c r="F2047" s="33">
        <f t="shared" si="9"/>
        <v>0.06291719952</v>
      </c>
      <c r="G2047" s="33">
        <f t="shared" si="11"/>
        <v>-0.04276343066</v>
      </c>
      <c r="H2047" s="33">
        <f t="shared" si="20"/>
        <v>2.325715428</v>
      </c>
      <c r="I2047" s="45">
        <f t="shared" si="31"/>
        <v>1.535156857</v>
      </c>
      <c r="J2047" s="45">
        <f t="shared" si="43"/>
        <v>-0.5279372088</v>
      </c>
      <c r="K2047" s="21" t="s">
        <v>91</v>
      </c>
      <c r="L2047" s="8">
        <v>18.088024</v>
      </c>
      <c r="M2047" s="33">
        <f t="shared" si="6"/>
        <v>-0.008844929425</v>
      </c>
      <c r="N2047" s="33">
        <f t="shared" si="8"/>
        <v>0.02911097799</v>
      </c>
      <c r="O2047" s="33">
        <f t="shared" si="10"/>
        <v>0.02804224766</v>
      </c>
      <c r="P2047" s="33">
        <f t="shared" si="12"/>
        <v>-0.06634168298</v>
      </c>
      <c r="Q2047" s="45">
        <f t="shared" si="21"/>
        <v>1.064382281</v>
      </c>
      <c r="R2047" s="45">
        <f t="shared" si="32"/>
        <v>0.8579807465</v>
      </c>
      <c r="S2047" s="45">
        <f t="shared" si="44"/>
        <v>-1.399549945</v>
      </c>
      <c r="T2047" s="33">
        <f t="shared" si="22"/>
        <v>1.261333147</v>
      </c>
      <c r="U2047" s="33">
        <f t="shared" si="33"/>
        <v>0.6771761101</v>
      </c>
      <c r="V2047" s="33">
        <f t="shared" si="42"/>
        <v>0.8716127366</v>
      </c>
      <c r="W2047" s="44">
        <f t="shared" si="13"/>
        <v>0.02018919161</v>
      </c>
      <c r="X2047" s="44">
        <f t="shared" si="14"/>
        <v>0.01573635549</v>
      </c>
      <c r="Y2047" s="33">
        <f t="shared" si="15"/>
        <v>0.7794445556</v>
      </c>
      <c r="Z2047" s="43">
        <v>1.0</v>
      </c>
      <c r="AA2047" s="33">
        <f t="shared" si="16"/>
        <v>1.779444556</v>
      </c>
      <c r="AB2047" s="33">
        <f t="shared" si="17"/>
        <v>0.4380268849</v>
      </c>
      <c r="AC2047" s="33">
        <f t="shared" si="18"/>
        <v>0.5619731151</v>
      </c>
      <c r="AD2047" s="33">
        <f t="shared" si="19"/>
        <v>0.007581359432</v>
      </c>
      <c r="AE2047" s="34">
        <f t="shared" si="23"/>
        <v>-1</v>
      </c>
      <c r="AF2047" s="34">
        <f t="shared" si="24"/>
        <v>0</v>
      </c>
      <c r="AG2047" s="34">
        <f t="shared" si="25"/>
        <v>0</v>
      </c>
      <c r="AH2047" s="34">
        <f t="shared" si="26"/>
        <v>5</v>
      </c>
      <c r="AI2047" s="34">
        <f t="shared" si="28"/>
        <v>0</v>
      </c>
      <c r="AJ2047" s="34">
        <f t="shared" si="29"/>
        <v>-1</v>
      </c>
      <c r="AK2047" s="34">
        <f t="shared" si="27"/>
        <v>-0.007581359432</v>
      </c>
      <c r="AL2047" s="36">
        <f t="shared" si="34"/>
        <v>0</v>
      </c>
      <c r="AM2047" s="36">
        <f t="shared" si="35"/>
        <v>0</v>
      </c>
      <c r="AN2047" s="46">
        <f t="shared" si="36"/>
        <v>0</v>
      </c>
      <c r="AO2047" s="36">
        <f t="shared" si="37"/>
        <v>0</v>
      </c>
      <c r="AP2047" s="36">
        <f t="shared" si="39"/>
        <v>0</v>
      </c>
      <c r="AQ2047" s="36">
        <f t="shared" si="40"/>
        <v>0</v>
      </c>
      <c r="AR2047" s="36">
        <f t="shared" si="38"/>
        <v>0</v>
      </c>
      <c r="AS2047" s="38">
        <f t="shared" si="45"/>
        <v>0</v>
      </c>
      <c r="AT2047" s="38">
        <f t="shared" si="46"/>
        <v>0</v>
      </c>
      <c r="AU2047" s="38">
        <f t="shared" si="47"/>
        <v>0</v>
      </c>
      <c r="AV2047" s="38">
        <f t="shared" si="48"/>
        <v>0</v>
      </c>
      <c r="AW2047" s="38">
        <f t="shared" si="51"/>
        <v>0</v>
      </c>
      <c r="AX2047" s="38">
        <f t="shared" si="52"/>
        <v>0</v>
      </c>
      <c r="AY2047" s="38">
        <f t="shared" si="49"/>
        <v>0</v>
      </c>
      <c r="AZ2047" s="12">
        <f t="shared" si="30"/>
        <v>133.2502957</v>
      </c>
      <c r="BA2047" s="12">
        <f t="shared" si="41"/>
        <v>105.0003912</v>
      </c>
      <c r="BB2047" s="12">
        <f t="shared" si="53"/>
        <v>132.781692</v>
      </c>
      <c r="BC2047" s="12">
        <f t="shared" si="50"/>
        <v>-0.002527119811</v>
      </c>
      <c r="BD2047" s="12">
        <f t="shared" si="54"/>
        <v>121.9727796</v>
      </c>
    </row>
    <row r="2048" ht="14.25" customHeight="1">
      <c r="A2048" s="7">
        <v>39492.0</v>
      </c>
      <c r="B2048" s="21" t="s">
        <v>90</v>
      </c>
      <c r="C2048" s="8">
        <v>44.603363</v>
      </c>
      <c r="D2048" s="33">
        <f t="shared" si="5"/>
        <v>-0.000837709771</v>
      </c>
      <c r="E2048" s="33">
        <f t="shared" si="7"/>
        <v>0.0164748348</v>
      </c>
      <c r="F2048" s="33">
        <f t="shared" si="9"/>
        <v>0.05172686543</v>
      </c>
      <c r="G2048" s="33">
        <f t="shared" si="11"/>
        <v>-0.02678814577</v>
      </c>
      <c r="H2048" s="33">
        <f t="shared" si="20"/>
        <v>0.5332814547</v>
      </c>
      <c r="I2048" s="45">
        <f t="shared" si="31"/>
        <v>1.252140589</v>
      </c>
      <c r="J2048" s="45">
        <f t="shared" si="43"/>
        <v>-0.2643520965</v>
      </c>
      <c r="K2048" s="21" t="s">
        <v>91</v>
      </c>
      <c r="L2048" s="8">
        <v>17.832195</v>
      </c>
      <c r="M2048" s="33">
        <f t="shared" si="6"/>
        <v>-0.01414355709</v>
      </c>
      <c r="N2048" s="33">
        <f t="shared" si="8"/>
        <v>0.001711069174</v>
      </c>
      <c r="O2048" s="33">
        <f t="shared" si="10"/>
        <v>-0.007627086008</v>
      </c>
      <c r="P2048" s="33">
        <f t="shared" si="12"/>
        <v>-0.0654426678</v>
      </c>
      <c r="Q2048" s="45">
        <f t="shared" si="21"/>
        <v>0.1088372264</v>
      </c>
      <c r="R2048" s="45">
        <f t="shared" si="32"/>
        <v>-0.0993061614</v>
      </c>
      <c r="S2048" s="45">
        <f t="shared" si="44"/>
        <v>-1.330200199</v>
      </c>
      <c r="T2048" s="33">
        <f t="shared" si="22"/>
        <v>0.4244442283</v>
      </c>
      <c r="U2048" s="33">
        <f t="shared" si="33"/>
        <v>1.35144675</v>
      </c>
      <c r="V2048" s="33">
        <f t="shared" si="42"/>
        <v>1.065848103</v>
      </c>
      <c r="W2048" s="44">
        <f t="shared" si="13"/>
        <v>0.01986780117</v>
      </c>
      <c r="X2048" s="44">
        <f t="shared" si="14"/>
        <v>0.01570036669</v>
      </c>
      <c r="Y2048" s="33">
        <f t="shared" si="15"/>
        <v>0.7902417866</v>
      </c>
      <c r="Z2048" s="43">
        <v>1.0</v>
      </c>
      <c r="AA2048" s="33">
        <f t="shared" si="16"/>
        <v>1.790241787</v>
      </c>
      <c r="AB2048" s="33">
        <f t="shared" si="17"/>
        <v>0.4414162336</v>
      </c>
      <c r="AC2048" s="33">
        <f t="shared" si="18"/>
        <v>0.5585837664</v>
      </c>
      <c r="AD2048" s="33">
        <f t="shared" si="19"/>
        <v>-0.001016658348</v>
      </c>
      <c r="AE2048" s="34">
        <f t="shared" si="23"/>
        <v>0</v>
      </c>
      <c r="AF2048" s="34">
        <f t="shared" si="24"/>
        <v>0</v>
      </c>
      <c r="AG2048" s="34">
        <f t="shared" si="25"/>
        <v>0</v>
      </c>
      <c r="AH2048" s="34">
        <f t="shared" si="26"/>
        <v>0</v>
      </c>
      <c r="AI2048" s="34">
        <f t="shared" si="28"/>
        <v>1</v>
      </c>
      <c r="AJ2048" s="34">
        <f t="shared" si="29"/>
        <v>0</v>
      </c>
      <c r="AK2048" s="34">
        <f t="shared" si="27"/>
        <v>0</v>
      </c>
      <c r="AL2048" s="36">
        <f t="shared" si="34"/>
        <v>-1</v>
      </c>
      <c r="AM2048" s="36">
        <f t="shared" si="35"/>
        <v>0</v>
      </c>
      <c r="AN2048" s="46">
        <f t="shared" si="36"/>
        <v>0</v>
      </c>
      <c r="AO2048" s="36">
        <f t="shared" si="37"/>
        <v>1</v>
      </c>
      <c r="AP2048" s="36">
        <f t="shared" si="39"/>
        <v>0</v>
      </c>
      <c r="AQ2048" s="36">
        <f t="shared" si="40"/>
        <v>-1</v>
      </c>
      <c r="AR2048" s="36">
        <f t="shared" si="38"/>
        <v>0.001016658348</v>
      </c>
      <c r="AS2048" s="38">
        <f t="shared" si="45"/>
        <v>-1</v>
      </c>
      <c r="AT2048" s="38">
        <f t="shared" si="46"/>
        <v>0</v>
      </c>
      <c r="AU2048" s="38">
        <f t="shared" si="47"/>
        <v>0</v>
      </c>
      <c r="AV2048" s="38">
        <f t="shared" si="48"/>
        <v>1</v>
      </c>
      <c r="AW2048" s="38">
        <f t="shared" si="51"/>
        <v>0</v>
      </c>
      <c r="AX2048" s="38">
        <f t="shared" si="52"/>
        <v>-1</v>
      </c>
      <c r="AY2048" s="38">
        <f t="shared" si="49"/>
        <v>0.001016658348</v>
      </c>
      <c r="AZ2048" s="12">
        <f t="shared" si="30"/>
        <v>133.2502957</v>
      </c>
      <c r="BA2048" s="12">
        <f t="shared" si="41"/>
        <v>105.1071407</v>
      </c>
      <c r="BB2048" s="12">
        <f t="shared" si="53"/>
        <v>132.9166856</v>
      </c>
      <c r="BC2048" s="12">
        <f t="shared" si="50"/>
        <v>0.0006777722317</v>
      </c>
      <c r="BD2048" s="12">
        <f t="shared" si="54"/>
        <v>122.0554493</v>
      </c>
    </row>
    <row r="2049" ht="14.25" customHeight="1">
      <c r="A2049" s="7">
        <v>39493.0</v>
      </c>
      <c r="B2049" s="21" t="s">
        <v>90</v>
      </c>
      <c r="C2049" s="8">
        <v>44.703068</v>
      </c>
      <c r="D2049" s="33">
        <f t="shared" si="5"/>
        <v>0.002235369562</v>
      </c>
      <c r="E2049" s="33">
        <f t="shared" si="7"/>
        <v>0.02750301173</v>
      </c>
      <c r="F2049" s="33">
        <f t="shared" si="9"/>
        <v>0.04213248287</v>
      </c>
      <c r="G2049" s="33">
        <f t="shared" si="11"/>
        <v>-0.005131964973</v>
      </c>
      <c r="H2049" s="33">
        <f t="shared" si="20"/>
        <v>0.8496645709</v>
      </c>
      <c r="I2049" s="45">
        <f t="shared" si="31"/>
        <v>1.02207453</v>
      </c>
      <c r="J2049" s="45">
        <f t="shared" si="43"/>
        <v>0.09100764729</v>
      </c>
      <c r="K2049" s="21" t="s">
        <v>91</v>
      </c>
      <c r="L2049" s="8">
        <v>17.896151</v>
      </c>
      <c r="M2049" s="33">
        <f t="shared" si="6"/>
        <v>0.003586546693</v>
      </c>
      <c r="N2049" s="33">
        <f t="shared" si="8"/>
        <v>-0.008269761205</v>
      </c>
      <c r="O2049" s="33">
        <f t="shared" si="10"/>
        <v>-0.008437408389</v>
      </c>
      <c r="P2049" s="33">
        <f t="shared" si="12"/>
        <v>-0.05286920364</v>
      </c>
      <c r="Q2049" s="45">
        <f t="shared" si="21"/>
        <v>-0.2178485743</v>
      </c>
      <c r="R2049" s="45">
        <f t="shared" si="32"/>
        <v>-0.1029658907</v>
      </c>
      <c r="S2049" s="45">
        <f t="shared" si="44"/>
        <v>-1.010319024</v>
      </c>
      <c r="T2049" s="33">
        <f t="shared" si="22"/>
        <v>1.067513145</v>
      </c>
      <c r="U2049" s="33">
        <f t="shared" si="33"/>
        <v>1.12504042</v>
      </c>
      <c r="V2049" s="33">
        <f t="shared" si="42"/>
        <v>1.101326671</v>
      </c>
      <c r="W2049" s="44">
        <f t="shared" si="13"/>
        <v>0.01939716437</v>
      </c>
      <c r="X2049" s="44">
        <f t="shared" si="14"/>
        <v>0.0156937918</v>
      </c>
      <c r="Y2049" s="33">
        <f t="shared" si="15"/>
        <v>0.8090765999</v>
      </c>
      <c r="Z2049" s="43">
        <v>1.0</v>
      </c>
      <c r="AA2049" s="33">
        <f t="shared" si="16"/>
        <v>1.8090766</v>
      </c>
      <c r="AB2049" s="33">
        <f t="shared" si="17"/>
        <v>0.4472318087</v>
      </c>
      <c r="AC2049" s="33">
        <f t="shared" si="18"/>
        <v>0.5527681913</v>
      </c>
      <c r="AD2049" s="33">
        <f t="shared" si="19"/>
        <v>0.002529959516</v>
      </c>
      <c r="AE2049" s="34">
        <f t="shared" si="23"/>
        <v>-1</v>
      </c>
      <c r="AF2049" s="34">
        <f t="shared" si="24"/>
        <v>0</v>
      </c>
      <c r="AG2049" s="34">
        <f t="shared" si="25"/>
        <v>0</v>
      </c>
      <c r="AH2049" s="34">
        <f t="shared" si="26"/>
        <v>1</v>
      </c>
      <c r="AI2049" s="34">
        <f t="shared" si="28"/>
        <v>0</v>
      </c>
      <c r="AJ2049" s="34">
        <f t="shared" si="29"/>
        <v>-1</v>
      </c>
      <c r="AK2049" s="34">
        <f t="shared" si="27"/>
        <v>-0.002529959516</v>
      </c>
      <c r="AL2049" s="36">
        <f t="shared" si="34"/>
        <v>-1</v>
      </c>
      <c r="AM2049" s="36">
        <f t="shared" si="35"/>
        <v>0</v>
      </c>
      <c r="AN2049" s="46">
        <f t="shared" si="36"/>
        <v>0</v>
      </c>
      <c r="AO2049" s="36">
        <f t="shared" si="37"/>
        <v>2</v>
      </c>
      <c r="AP2049" s="36">
        <f t="shared" si="39"/>
        <v>0</v>
      </c>
      <c r="AQ2049" s="36">
        <f t="shared" si="40"/>
        <v>-1</v>
      </c>
      <c r="AR2049" s="36">
        <f t="shared" si="38"/>
        <v>-0.002529959516</v>
      </c>
      <c r="AS2049" s="38">
        <f t="shared" si="45"/>
        <v>-1</v>
      </c>
      <c r="AT2049" s="38">
        <f t="shared" si="46"/>
        <v>0</v>
      </c>
      <c r="AU2049" s="38">
        <f t="shared" si="47"/>
        <v>0</v>
      </c>
      <c r="AV2049" s="38">
        <f t="shared" si="48"/>
        <v>2</v>
      </c>
      <c r="AW2049" s="38">
        <f t="shared" si="51"/>
        <v>0</v>
      </c>
      <c r="AX2049" s="38">
        <f t="shared" si="52"/>
        <v>-1</v>
      </c>
      <c r="AY2049" s="38">
        <f t="shared" si="49"/>
        <v>-0.002529959516</v>
      </c>
      <c r="AZ2049" s="12">
        <f t="shared" si="30"/>
        <v>132.9131778</v>
      </c>
      <c r="BA2049" s="12">
        <f t="shared" si="41"/>
        <v>104.8412239</v>
      </c>
      <c r="BB2049" s="12">
        <f t="shared" si="53"/>
        <v>132.5804118</v>
      </c>
      <c r="BC2049" s="12">
        <f t="shared" si="50"/>
        <v>-0.002529959516</v>
      </c>
      <c r="BD2049" s="12">
        <f t="shared" si="54"/>
        <v>121.746654</v>
      </c>
    </row>
    <row r="2050" ht="14.25" customHeight="1">
      <c r="A2050" s="7">
        <v>39497.0</v>
      </c>
      <c r="B2050" s="21" t="s">
        <v>90</v>
      </c>
      <c r="C2050" s="8">
        <v>44.335365</v>
      </c>
      <c r="D2050" s="33">
        <f t="shared" si="5"/>
        <v>-0.00822545334</v>
      </c>
      <c r="E2050" s="33">
        <f t="shared" si="7"/>
        <v>0.002536043684</v>
      </c>
      <c r="F2050" s="33">
        <f t="shared" si="9"/>
        <v>0.02773724905</v>
      </c>
      <c r="G2050" s="33">
        <f t="shared" si="11"/>
        <v>-0.00447804923</v>
      </c>
      <c r="H2050" s="33">
        <f t="shared" si="20"/>
        <v>0.1273260796</v>
      </c>
      <c r="I2050" s="45">
        <f t="shared" si="31"/>
        <v>0.7105227375</v>
      </c>
      <c r="J2050" s="45">
        <f t="shared" si="43"/>
        <v>0.1177960083</v>
      </c>
      <c r="K2050" s="21" t="s">
        <v>91</v>
      </c>
      <c r="L2050" s="8">
        <v>17.695143</v>
      </c>
      <c r="M2050" s="33">
        <f t="shared" si="6"/>
        <v>-0.01123191238</v>
      </c>
      <c r="N2050" s="33">
        <f t="shared" si="8"/>
        <v>-0.02352914299</v>
      </c>
      <c r="O2050" s="33">
        <f t="shared" si="10"/>
        <v>-0.009039536063</v>
      </c>
      <c r="P2050" s="33">
        <f t="shared" si="12"/>
        <v>-0.04346359277</v>
      </c>
      <c r="Q2050" s="45">
        <f t="shared" si="21"/>
        <v>-0.7285523818</v>
      </c>
      <c r="R2050" s="45">
        <f t="shared" si="32"/>
        <v>-0.1016875674</v>
      </c>
      <c r="S2050" s="45">
        <f t="shared" si="44"/>
        <v>-0.7666729639</v>
      </c>
      <c r="T2050" s="33">
        <f t="shared" si="22"/>
        <v>0.8558784614</v>
      </c>
      <c r="U2050" s="33">
        <f t="shared" si="33"/>
        <v>0.8122103048</v>
      </c>
      <c r="V2050" s="33">
        <f t="shared" si="42"/>
        <v>0.8844689721</v>
      </c>
      <c r="W2050" s="44">
        <f t="shared" si="13"/>
        <v>0.01938215689</v>
      </c>
      <c r="X2050" s="44">
        <f t="shared" si="14"/>
        <v>0.01523914721</v>
      </c>
      <c r="Y2050" s="33">
        <f t="shared" si="15"/>
        <v>0.7862462004</v>
      </c>
      <c r="Z2050" s="43">
        <v>1.0</v>
      </c>
      <c r="AA2050" s="33">
        <f t="shared" si="16"/>
        <v>1.7862462</v>
      </c>
      <c r="AB2050" s="33">
        <f t="shared" si="17"/>
        <v>0.4401667588</v>
      </c>
      <c r="AC2050" s="33">
        <f t="shared" si="18"/>
        <v>0.5598332412</v>
      </c>
      <c r="AD2050" s="33">
        <f t="shared" si="19"/>
        <v>-0.00137588951</v>
      </c>
      <c r="AE2050" s="34">
        <f t="shared" si="23"/>
        <v>0</v>
      </c>
      <c r="AF2050" s="34">
        <f t="shared" si="24"/>
        <v>0</v>
      </c>
      <c r="AG2050" s="34">
        <f t="shared" si="25"/>
        <v>0</v>
      </c>
      <c r="AH2050" s="34">
        <f t="shared" si="26"/>
        <v>2</v>
      </c>
      <c r="AI2050" s="34">
        <f t="shared" si="28"/>
        <v>0</v>
      </c>
      <c r="AJ2050" s="34">
        <f t="shared" si="29"/>
        <v>-1</v>
      </c>
      <c r="AK2050" s="34">
        <f t="shared" si="27"/>
        <v>0.00137588951</v>
      </c>
      <c r="AL2050" s="36">
        <f t="shared" si="34"/>
        <v>0</v>
      </c>
      <c r="AM2050" s="36">
        <f t="shared" si="35"/>
        <v>0</v>
      </c>
      <c r="AN2050" s="46">
        <f t="shared" si="36"/>
        <v>0</v>
      </c>
      <c r="AO2050" s="36">
        <f t="shared" si="37"/>
        <v>3</v>
      </c>
      <c r="AP2050" s="36">
        <f t="shared" si="39"/>
        <v>0</v>
      </c>
      <c r="AQ2050" s="36">
        <f t="shared" si="40"/>
        <v>-1</v>
      </c>
      <c r="AR2050" s="36">
        <f t="shared" si="38"/>
        <v>0.00137588951</v>
      </c>
      <c r="AS2050" s="38">
        <f t="shared" si="45"/>
        <v>0</v>
      </c>
      <c r="AT2050" s="38">
        <f t="shared" si="46"/>
        <v>0</v>
      </c>
      <c r="AU2050" s="38">
        <f t="shared" si="47"/>
        <v>0</v>
      </c>
      <c r="AV2050" s="38">
        <f t="shared" si="48"/>
        <v>3</v>
      </c>
      <c r="AW2050" s="38">
        <f t="shared" si="51"/>
        <v>0</v>
      </c>
      <c r="AX2050" s="38">
        <f t="shared" si="52"/>
        <v>-1</v>
      </c>
      <c r="AY2050" s="38">
        <f t="shared" si="49"/>
        <v>0.00137588951</v>
      </c>
      <c r="AZ2050" s="12">
        <f t="shared" si="30"/>
        <v>133.0960517</v>
      </c>
      <c r="BA2050" s="12">
        <f t="shared" si="41"/>
        <v>104.9854739</v>
      </c>
      <c r="BB2050" s="12">
        <f t="shared" si="53"/>
        <v>132.7628278</v>
      </c>
      <c r="BC2050" s="12">
        <f t="shared" si="50"/>
        <v>0.00137588951</v>
      </c>
      <c r="BD2050" s="12">
        <f t="shared" si="54"/>
        <v>121.9141639</v>
      </c>
    </row>
    <row r="2051" ht="14.25" customHeight="1">
      <c r="A2051" s="7">
        <v>39498.0</v>
      </c>
      <c r="B2051" s="21" t="s">
        <v>90</v>
      </c>
      <c r="C2051" s="8">
        <v>44.322918</v>
      </c>
      <c r="D2051" s="33">
        <f t="shared" si="5"/>
        <v>-0.0002807465327</v>
      </c>
      <c r="E2051" s="33">
        <f t="shared" si="7"/>
        <v>-0.0116728866</v>
      </c>
      <c r="F2051" s="33">
        <f t="shared" si="9"/>
        <v>0.04665186023</v>
      </c>
      <c r="G2051" s="33">
        <f t="shared" si="11"/>
        <v>0.02419352323</v>
      </c>
      <c r="H2051" s="33">
        <f t="shared" si="20"/>
        <v>-0.2796058184</v>
      </c>
      <c r="I2051" s="45">
        <f t="shared" si="31"/>
        <v>1.105085233</v>
      </c>
      <c r="J2051" s="45">
        <f t="shared" si="43"/>
        <v>0.5849574838</v>
      </c>
      <c r="K2051" s="21" t="s">
        <v>91</v>
      </c>
      <c r="L2051" s="8">
        <v>17.734726</v>
      </c>
      <c r="M2051" s="33">
        <f t="shared" si="6"/>
        <v>0.002236941516</v>
      </c>
      <c r="N2051" s="33">
        <f t="shared" si="8"/>
        <v>-0.02820431905</v>
      </c>
      <c r="O2051" s="33">
        <f t="shared" si="10"/>
        <v>0.01445954669</v>
      </c>
      <c r="P2051" s="33">
        <f t="shared" si="12"/>
        <v>-0.009525955205</v>
      </c>
      <c r="Q2051" s="45">
        <f t="shared" si="21"/>
        <v>-0.8674913188</v>
      </c>
      <c r="R2051" s="45">
        <f t="shared" si="32"/>
        <v>0.5565049905</v>
      </c>
      <c r="S2051" s="45">
        <f t="shared" si="44"/>
        <v>0.03244540269</v>
      </c>
      <c r="T2051" s="33">
        <f t="shared" si="22"/>
        <v>0.5878855004</v>
      </c>
      <c r="U2051" s="33">
        <f t="shared" si="33"/>
        <v>0.5485802427</v>
      </c>
      <c r="V2051" s="33">
        <f t="shared" si="42"/>
        <v>0.5525120811</v>
      </c>
      <c r="W2051" s="44">
        <f t="shared" si="13"/>
        <v>0.01821257998</v>
      </c>
      <c r="X2051" s="44">
        <f t="shared" si="14"/>
        <v>0.0135192012</v>
      </c>
      <c r="Y2051" s="33">
        <f t="shared" si="15"/>
        <v>0.7423001692</v>
      </c>
      <c r="Z2051" s="43">
        <v>1.0</v>
      </c>
      <c r="AA2051" s="33">
        <f t="shared" si="16"/>
        <v>1.742300169</v>
      </c>
      <c r="AB2051" s="33">
        <f t="shared" si="17"/>
        <v>0.4260460868</v>
      </c>
      <c r="AC2051" s="33">
        <f t="shared" si="18"/>
        <v>0.5739539132</v>
      </c>
      <c r="AD2051" s="33">
        <f t="shared" si="19"/>
        <v>0.002125871368</v>
      </c>
      <c r="AE2051" s="34">
        <f t="shared" si="23"/>
        <v>0</v>
      </c>
      <c r="AF2051" s="34">
        <f t="shared" si="24"/>
        <v>0</v>
      </c>
      <c r="AG2051" s="34">
        <f t="shared" si="25"/>
        <v>0</v>
      </c>
      <c r="AH2051" s="34">
        <f t="shared" si="26"/>
        <v>3</v>
      </c>
      <c r="AI2051" s="34">
        <f t="shared" si="28"/>
        <v>0</v>
      </c>
      <c r="AJ2051" s="34">
        <f t="shared" si="29"/>
        <v>-1</v>
      </c>
      <c r="AK2051" s="34">
        <f t="shared" si="27"/>
        <v>-0.002125871368</v>
      </c>
      <c r="AL2051" s="36">
        <f t="shared" si="34"/>
        <v>0</v>
      </c>
      <c r="AM2051" s="36">
        <f t="shared" si="35"/>
        <v>0</v>
      </c>
      <c r="AN2051" s="46">
        <f t="shared" si="36"/>
        <v>0</v>
      </c>
      <c r="AO2051" s="36">
        <f t="shared" si="37"/>
        <v>4</v>
      </c>
      <c r="AP2051" s="36">
        <f t="shared" si="39"/>
        <v>0</v>
      </c>
      <c r="AQ2051" s="36">
        <f t="shared" si="40"/>
        <v>-1</v>
      </c>
      <c r="AR2051" s="36">
        <f t="shared" si="38"/>
        <v>-0.002125871368</v>
      </c>
      <c r="AS2051" s="38">
        <f t="shared" si="45"/>
        <v>0</v>
      </c>
      <c r="AT2051" s="38">
        <f t="shared" si="46"/>
        <v>0</v>
      </c>
      <c r="AU2051" s="38">
        <f t="shared" si="47"/>
        <v>0</v>
      </c>
      <c r="AV2051" s="38">
        <f t="shared" si="48"/>
        <v>4</v>
      </c>
      <c r="AW2051" s="38">
        <f t="shared" si="51"/>
        <v>0</v>
      </c>
      <c r="AX2051" s="38">
        <f t="shared" si="52"/>
        <v>-1</v>
      </c>
      <c r="AY2051" s="38">
        <f t="shared" si="49"/>
        <v>-0.002125871368</v>
      </c>
      <c r="AZ2051" s="12">
        <f t="shared" si="30"/>
        <v>132.8131066</v>
      </c>
      <c r="BA2051" s="12">
        <f t="shared" si="41"/>
        <v>104.7622882</v>
      </c>
      <c r="BB2051" s="12">
        <f t="shared" si="53"/>
        <v>132.4805911</v>
      </c>
      <c r="BC2051" s="12">
        <f t="shared" si="50"/>
        <v>-0.002125871368</v>
      </c>
      <c r="BD2051" s="12">
        <f t="shared" si="54"/>
        <v>121.6549901</v>
      </c>
    </row>
    <row r="2052" ht="14.25" customHeight="1">
      <c r="A2052" s="7">
        <v>39499.0</v>
      </c>
      <c r="B2052" s="21" t="s">
        <v>90</v>
      </c>
      <c r="C2052" s="8">
        <v>44.297989</v>
      </c>
      <c r="D2052" s="33">
        <f t="shared" si="5"/>
        <v>-0.0005624404061</v>
      </c>
      <c r="E2052" s="33">
        <f t="shared" si="7"/>
        <v>-0.007678408873</v>
      </c>
      <c r="F2052" s="33">
        <f t="shared" si="9"/>
        <v>0.06518822249</v>
      </c>
      <c r="G2052" s="33">
        <f t="shared" si="11"/>
        <v>0.008227073969</v>
      </c>
      <c r="H2052" s="33">
        <f t="shared" si="20"/>
        <v>-0.1506369411</v>
      </c>
      <c r="I2052" s="45">
        <f t="shared" si="31"/>
        <v>1.488143897</v>
      </c>
      <c r="J2052" s="45">
        <f t="shared" si="43"/>
        <v>0.33966462</v>
      </c>
      <c r="K2052" s="21" t="s">
        <v>91</v>
      </c>
      <c r="L2052" s="8">
        <v>17.661634</v>
      </c>
      <c r="M2052" s="33">
        <f t="shared" si="6"/>
        <v>-0.004121405654</v>
      </c>
      <c r="N2052" s="33">
        <f t="shared" si="8"/>
        <v>-0.02357305585</v>
      </c>
      <c r="O2052" s="33">
        <f t="shared" si="10"/>
        <v>0.004851687429</v>
      </c>
      <c r="P2052" s="33">
        <f t="shared" si="12"/>
        <v>-0.01494825527</v>
      </c>
      <c r="Q2052" s="45">
        <f t="shared" si="21"/>
        <v>-0.6771333855</v>
      </c>
      <c r="R2052" s="45">
        <f t="shared" si="32"/>
        <v>0.308002363</v>
      </c>
      <c r="S2052" s="45">
        <f t="shared" si="44"/>
        <v>-0.07494942812</v>
      </c>
      <c r="T2052" s="33">
        <f t="shared" si="22"/>
        <v>0.5264964444</v>
      </c>
      <c r="U2052" s="33">
        <f t="shared" si="33"/>
        <v>1.180141534</v>
      </c>
      <c r="V2052" s="33">
        <f t="shared" si="42"/>
        <v>0.4146140481</v>
      </c>
      <c r="W2052" s="44">
        <f t="shared" si="13"/>
        <v>0.01791766949</v>
      </c>
      <c r="X2052" s="44">
        <f t="shared" si="14"/>
        <v>0.01353737006</v>
      </c>
      <c r="Y2052" s="33">
        <f t="shared" si="15"/>
        <v>0.7555318548</v>
      </c>
      <c r="Z2052" s="43">
        <v>1.0</v>
      </c>
      <c r="AA2052" s="33">
        <f t="shared" si="16"/>
        <v>1.755531855</v>
      </c>
      <c r="AB2052" s="33">
        <f t="shared" si="17"/>
        <v>0.4303720566</v>
      </c>
      <c r="AC2052" s="33">
        <f t="shared" si="18"/>
        <v>0.5696279434</v>
      </c>
      <c r="AD2052" s="33">
        <f t="shared" si="19"/>
        <v>-0.0008358647803</v>
      </c>
      <c r="AE2052" s="34">
        <f t="shared" si="23"/>
        <v>0</v>
      </c>
      <c r="AF2052" s="34">
        <f t="shared" si="24"/>
        <v>0</v>
      </c>
      <c r="AG2052" s="34">
        <f t="shared" si="25"/>
        <v>0</v>
      </c>
      <c r="AH2052" s="34">
        <f t="shared" si="26"/>
        <v>4</v>
      </c>
      <c r="AI2052" s="34">
        <f t="shared" si="28"/>
        <v>0</v>
      </c>
      <c r="AJ2052" s="34">
        <f t="shared" si="29"/>
        <v>-1</v>
      </c>
      <c r="AK2052" s="34">
        <f t="shared" si="27"/>
        <v>0.0008358647803</v>
      </c>
      <c r="AL2052" s="36">
        <f t="shared" si="34"/>
        <v>-1</v>
      </c>
      <c r="AM2052" s="36">
        <f t="shared" si="35"/>
        <v>0</v>
      </c>
      <c r="AN2052" s="46">
        <f t="shared" si="36"/>
        <v>0</v>
      </c>
      <c r="AO2052" s="36">
        <f t="shared" si="37"/>
        <v>5</v>
      </c>
      <c r="AP2052" s="36">
        <f t="shared" si="39"/>
        <v>0</v>
      </c>
      <c r="AQ2052" s="36">
        <f t="shared" si="40"/>
        <v>-1</v>
      </c>
      <c r="AR2052" s="36">
        <f t="shared" si="38"/>
        <v>0.0008358647803</v>
      </c>
      <c r="AS2052" s="38">
        <f t="shared" si="45"/>
        <v>0</v>
      </c>
      <c r="AT2052" s="38">
        <f t="shared" si="46"/>
        <v>0</v>
      </c>
      <c r="AU2052" s="38">
        <f t="shared" si="47"/>
        <v>0</v>
      </c>
      <c r="AV2052" s="38">
        <f t="shared" si="48"/>
        <v>5</v>
      </c>
      <c r="AW2052" s="38">
        <f t="shared" si="51"/>
        <v>0</v>
      </c>
      <c r="AX2052" s="38">
        <f t="shared" si="52"/>
        <v>-1</v>
      </c>
      <c r="AY2052" s="38">
        <f t="shared" si="49"/>
        <v>0.0008358647803</v>
      </c>
      <c r="AZ2052" s="12">
        <f t="shared" si="30"/>
        <v>132.9241204</v>
      </c>
      <c r="BA2052" s="12">
        <f t="shared" si="41"/>
        <v>104.8498554</v>
      </c>
      <c r="BB2052" s="12">
        <f t="shared" si="53"/>
        <v>132.591327</v>
      </c>
      <c r="BC2052" s="12">
        <f t="shared" si="50"/>
        <v>0.0008358647803</v>
      </c>
      <c r="BD2052" s="12">
        <f t="shared" si="54"/>
        <v>121.7566772</v>
      </c>
    </row>
    <row r="2053" ht="14.25" customHeight="1">
      <c r="A2053" s="7">
        <v>39500.0</v>
      </c>
      <c r="B2053" s="21" t="s">
        <v>90</v>
      </c>
      <c r="C2053" s="8">
        <v>44.484947</v>
      </c>
      <c r="D2053" s="33">
        <f t="shared" si="5"/>
        <v>0.004220462468</v>
      </c>
      <c r="E2053" s="33">
        <f t="shared" si="7"/>
        <v>-0.002654867078</v>
      </c>
      <c r="F2053" s="33">
        <f t="shared" si="9"/>
        <v>0.01377622923</v>
      </c>
      <c r="G2053" s="33">
        <f t="shared" si="11"/>
        <v>0.02366249827</v>
      </c>
      <c r="H2053" s="33">
        <f t="shared" si="20"/>
        <v>0.01329782342</v>
      </c>
      <c r="I2053" s="45">
        <f t="shared" si="31"/>
        <v>0.3875051283</v>
      </c>
      <c r="J2053" s="45">
        <f t="shared" si="43"/>
        <v>0.5997633344</v>
      </c>
      <c r="K2053" s="21" t="s">
        <v>91</v>
      </c>
      <c r="L2053" s="8">
        <v>17.743868</v>
      </c>
      <c r="M2053" s="33">
        <f t="shared" si="6"/>
        <v>0.004656081085</v>
      </c>
      <c r="N2053" s="33">
        <f t="shared" si="8"/>
        <v>-0.004953232061</v>
      </c>
      <c r="O2053" s="33">
        <f t="shared" si="10"/>
        <v>-0.00325063821</v>
      </c>
      <c r="P2053" s="33">
        <f t="shared" si="12"/>
        <v>-0.02705401069</v>
      </c>
      <c r="Q2053" s="45">
        <f t="shared" si="21"/>
        <v>-0.00438550348</v>
      </c>
      <c r="R2053" s="45">
        <f t="shared" si="32"/>
        <v>0.08873862186</v>
      </c>
      <c r="S2053" s="45">
        <f t="shared" si="44"/>
        <v>-0.3421632555</v>
      </c>
      <c r="T2053" s="33">
        <f t="shared" si="22"/>
        <v>0.0176833269</v>
      </c>
      <c r="U2053" s="33">
        <f t="shared" si="33"/>
        <v>0.2987665065</v>
      </c>
      <c r="V2053" s="33">
        <f t="shared" si="42"/>
        <v>0.9419265899</v>
      </c>
      <c r="W2053" s="44">
        <f t="shared" si="13"/>
        <v>0.01772586478</v>
      </c>
      <c r="X2053" s="44">
        <f t="shared" si="14"/>
        <v>0.01294691945</v>
      </c>
      <c r="Y2053" s="33">
        <f t="shared" si="15"/>
        <v>0.730397056</v>
      </c>
      <c r="Z2053" s="43">
        <v>1.0</v>
      </c>
      <c r="AA2053" s="33">
        <f t="shared" si="16"/>
        <v>1.730397056</v>
      </c>
      <c r="AB2053" s="33">
        <f t="shared" si="17"/>
        <v>0.4220979534</v>
      </c>
      <c r="AC2053" s="33">
        <f t="shared" si="18"/>
        <v>0.5779020466</v>
      </c>
      <c r="AD2053" s="33">
        <f t="shared" si="19"/>
        <v>-0.003816905435</v>
      </c>
      <c r="AE2053" s="34">
        <f t="shared" si="23"/>
        <v>0</v>
      </c>
      <c r="AF2053" s="34">
        <f t="shared" si="24"/>
        <v>0</v>
      </c>
      <c r="AG2053" s="34">
        <f t="shared" si="25"/>
        <v>0</v>
      </c>
      <c r="AH2053" s="34">
        <f t="shared" si="26"/>
        <v>5</v>
      </c>
      <c r="AI2053" s="34">
        <f t="shared" si="28"/>
        <v>0</v>
      </c>
      <c r="AJ2053" s="34">
        <f t="shared" si="29"/>
        <v>-1</v>
      </c>
      <c r="AK2053" s="34">
        <f t="shared" si="27"/>
        <v>0.003816905435</v>
      </c>
      <c r="AL2053" s="36">
        <f t="shared" si="34"/>
        <v>0</v>
      </c>
      <c r="AM2053" s="36">
        <f t="shared" si="35"/>
        <v>0</v>
      </c>
      <c r="AN2053" s="46">
        <f t="shared" si="36"/>
        <v>0</v>
      </c>
      <c r="AO2053" s="36">
        <f t="shared" si="37"/>
        <v>0</v>
      </c>
      <c r="AP2053" s="36">
        <f t="shared" si="39"/>
        <v>1</v>
      </c>
      <c r="AQ2053" s="36">
        <f t="shared" si="40"/>
        <v>0</v>
      </c>
      <c r="AR2053" s="36">
        <f t="shared" si="38"/>
        <v>0</v>
      </c>
      <c r="AS2053" s="38">
        <f t="shared" si="45"/>
        <v>0</v>
      </c>
      <c r="AT2053" s="38">
        <f t="shared" si="46"/>
        <v>0</v>
      </c>
      <c r="AU2053" s="38">
        <f t="shared" si="47"/>
        <v>0</v>
      </c>
      <c r="AV2053" s="38">
        <f t="shared" si="48"/>
        <v>0</v>
      </c>
      <c r="AW2053" s="38">
        <f t="shared" si="51"/>
        <v>1</v>
      </c>
      <c r="AX2053" s="38">
        <f t="shared" si="52"/>
        <v>0</v>
      </c>
      <c r="AY2053" s="38">
        <f t="shared" si="49"/>
        <v>0</v>
      </c>
      <c r="AZ2053" s="12">
        <f t="shared" si="30"/>
        <v>133.4314792</v>
      </c>
      <c r="BA2053" s="12">
        <f t="shared" si="41"/>
        <v>104.8498554</v>
      </c>
      <c r="BB2053" s="12">
        <f t="shared" si="53"/>
        <v>132.591327</v>
      </c>
      <c r="BC2053" s="12">
        <f t="shared" si="50"/>
        <v>0.001272301812</v>
      </c>
      <c r="BD2053" s="12">
        <f t="shared" si="54"/>
        <v>121.9115885</v>
      </c>
    </row>
    <row r="2054" ht="14.25" customHeight="1">
      <c r="A2054" s="7">
        <v>39503.0</v>
      </c>
      <c r="B2054" s="21" t="s">
        <v>90</v>
      </c>
      <c r="C2054" s="8">
        <v>44.615837</v>
      </c>
      <c r="D2054" s="33">
        <f t="shared" si="5"/>
        <v>0.00294234362</v>
      </c>
      <c r="E2054" s="33">
        <f t="shared" si="7"/>
        <v>-0.001951342579</v>
      </c>
      <c r="F2054" s="33">
        <f t="shared" si="9"/>
        <v>0.02549800136</v>
      </c>
      <c r="G2054" s="33">
        <f t="shared" si="11"/>
        <v>0.03874101875</v>
      </c>
      <c r="H2054" s="33">
        <f t="shared" si="20"/>
        <v>0.03896545615</v>
      </c>
      <c r="I2054" s="45">
        <f t="shared" si="31"/>
        <v>0.6317893195</v>
      </c>
      <c r="J2054" s="45">
        <f t="shared" si="43"/>
        <v>0.8444707246</v>
      </c>
      <c r="K2054" s="21" t="s">
        <v>91</v>
      </c>
      <c r="L2054" s="8">
        <v>17.899195</v>
      </c>
      <c r="M2054" s="33">
        <f t="shared" si="6"/>
        <v>0.008753841045</v>
      </c>
      <c r="N2054" s="33">
        <f t="shared" si="8"/>
        <v>0.0001700924405</v>
      </c>
      <c r="O2054" s="33">
        <f t="shared" si="10"/>
        <v>-0.008101075389</v>
      </c>
      <c r="P2054" s="33">
        <f t="shared" si="12"/>
        <v>0.006163053976</v>
      </c>
      <c r="Q2054" s="45">
        <f t="shared" si="21"/>
        <v>0.1702594727</v>
      </c>
      <c r="R2054" s="45">
        <f t="shared" si="32"/>
        <v>-0.03702800836</v>
      </c>
      <c r="S2054" s="45">
        <f t="shared" si="44"/>
        <v>0.4346746948</v>
      </c>
      <c r="T2054" s="33">
        <f t="shared" si="22"/>
        <v>-0.1312940166</v>
      </c>
      <c r="U2054" s="33">
        <f t="shared" si="33"/>
        <v>0.6688173279</v>
      </c>
      <c r="V2054" s="33">
        <f t="shared" si="42"/>
        <v>0.4097960298</v>
      </c>
      <c r="W2054" s="44">
        <f t="shared" si="13"/>
        <v>0.01746377557</v>
      </c>
      <c r="X2054" s="44">
        <f t="shared" si="14"/>
        <v>0.01189720961</v>
      </c>
      <c r="Y2054" s="33">
        <f t="shared" si="15"/>
        <v>0.6812507158</v>
      </c>
      <c r="Z2054" s="43">
        <v>1.0</v>
      </c>
      <c r="AA2054" s="33">
        <f t="shared" si="16"/>
        <v>1.681250716</v>
      </c>
      <c r="AB2054" s="33">
        <f t="shared" si="17"/>
        <v>0.4052047142</v>
      </c>
      <c r="AC2054" s="33">
        <f t="shared" si="18"/>
        <v>0.5947952858</v>
      </c>
      <c r="AD2054" s="33">
        <f t="shared" si="19"/>
        <v>-0.009062423691</v>
      </c>
      <c r="AE2054" s="34">
        <f t="shared" si="23"/>
        <v>0</v>
      </c>
      <c r="AF2054" s="34">
        <f t="shared" si="24"/>
        <v>0</v>
      </c>
      <c r="AG2054" s="34">
        <f t="shared" si="25"/>
        <v>0</v>
      </c>
      <c r="AH2054" s="34">
        <f t="shared" si="26"/>
        <v>0</v>
      </c>
      <c r="AI2054" s="34">
        <f t="shared" si="28"/>
        <v>1</v>
      </c>
      <c r="AJ2054" s="34">
        <f t="shared" si="29"/>
        <v>0</v>
      </c>
      <c r="AK2054" s="34">
        <f t="shared" si="27"/>
        <v>0</v>
      </c>
      <c r="AL2054" s="36">
        <f t="shared" si="34"/>
        <v>0</v>
      </c>
      <c r="AM2054" s="36">
        <f t="shared" si="35"/>
        <v>0</v>
      </c>
      <c r="AN2054" s="46">
        <f t="shared" si="36"/>
        <v>0</v>
      </c>
      <c r="AO2054" s="36">
        <f t="shared" si="37"/>
        <v>0</v>
      </c>
      <c r="AP2054" s="36">
        <f t="shared" si="39"/>
        <v>0</v>
      </c>
      <c r="AQ2054" s="36">
        <f t="shared" si="40"/>
        <v>0</v>
      </c>
      <c r="AR2054" s="36">
        <f t="shared" si="38"/>
        <v>0</v>
      </c>
      <c r="AS2054" s="38">
        <f t="shared" si="45"/>
        <v>0</v>
      </c>
      <c r="AT2054" s="38">
        <f t="shared" si="46"/>
        <v>0</v>
      </c>
      <c r="AU2054" s="38">
        <f t="shared" si="47"/>
        <v>0</v>
      </c>
      <c r="AV2054" s="38">
        <f t="shared" si="48"/>
        <v>0</v>
      </c>
      <c r="AW2054" s="38">
        <f t="shared" si="51"/>
        <v>0</v>
      </c>
      <c r="AX2054" s="38">
        <f t="shared" si="52"/>
        <v>0</v>
      </c>
      <c r="AY2054" s="38">
        <f t="shared" si="49"/>
        <v>0</v>
      </c>
      <c r="AZ2054" s="12">
        <f t="shared" si="30"/>
        <v>133.4314792</v>
      </c>
      <c r="BA2054" s="12">
        <f t="shared" si="41"/>
        <v>104.8498554</v>
      </c>
      <c r="BB2054" s="12">
        <f t="shared" si="53"/>
        <v>132.591327</v>
      </c>
      <c r="BC2054" s="12">
        <f t="shared" si="50"/>
        <v>0</v>
      </c>
      <c r="BD2054" s="12">
        <f t="shared" si="54"/>
        <v>121.9115885</v>
      </c>
    </row>
    <row r="2055" ht="14.25" customHeight="1">
      <c r="A2055" s="7">
        <v>39504.0</v>
      </c>
      <c r="B2055" s="21" t="s">
        <v>90</v>
      </c>
      <c r="C2055" s="8">
        <v>44.453793</v>
      </c>
      <c r="D2055" s="33">
        <f t="shared" si="5"/>
        <v>-0.003631983863</v>
      </c>
      <c r="E2055" s="33">
        <f t="shared" si="7"/>
        <v>0.002671185858</v>
      </c>
      <c r="F2055" s="33">
        <f t="shared" si="9"/>
        <v>0.005214003786</v>
      </c>
      <c r="G2055" s="33">
        <f t="shared" si="11"/>
        <v>0.01508469834</v>
      </c>
      <c r="H2055" s="33">
        <f t="shared" si="20"/>
        <v>0.1821688608</v>
      </c>
      <c r="I2055" s="45">
        <f t="shared" si="31"/>
        <v>0.2194457823</v>
      </c>
      <c r="J2055" s="45">
        <f t="shared" si="43"/>
        <v>0.4626257511</v>
      </c>
      <c r="K2055" s="21" t="s">
        <v>91</v>
      </c>
      <c r="L2055" s="8">
        <v>18.127623</v>
      </c>
      <c r="M2055" s="33">
        <f t="shared" si="6"/>
        <v>0.01276191471</v>
      </c>
      <c r="N2055" s="33">
        <f t="shared" si="8"/>
        <v>0.02444060497</v>
      </c>
      <c r="O2055" s="33">
        <f t="shared" si="10"/>
        <v>0.0003363954925</v>
      </c>
      <c r="P2055" s="33">
        <f t="shared" si="12"/>
        <v>0.001851928202</v>
      </c>
      <c r="Q2055" s="45">
        <f t="shared" si="21"/>
        <v>1.032004026</v>
      </c>
      <c r="R2055" s="45">
        <f t="shared" si="32"/>
        <v>0.2298202046</v>
      </c>
      <c r="S2055" s="45">
        <f t="shared" si="44"/>
        <v>0.3409870133</v>
      </c>
      <c r="T2055" s="33">
        <f t="shared" si="22"/>
        <v>-0.8498351654</v>
      </c>
      <c r="U2055" s="33">
        <f t="shared" si="33"/>
        <v>-0.01037442231</v>
      </c>
      <c r="V2055" s="33">
        <f t="shared" si="42"/>
        <v>0.1216387377</v>
      </c>
      <c r="W2055" s="44">
        <f t="shared" si="13"/>
        <v>0.01700184635</v>
      </c>
      <c r="X2055" s="44">
        <f t="shared" si="14"/>
        <v>0.01161082875</v>
      </c>
      <c r="Y2055" s="33">
        <f t="shared" si="15"/>
        <v>0.6829157555</v>
      </c>
      <c r="Z2055" s="43">
        <v>1.0</v>
      </c>
      <c r="AA2055" s="33">
        <f t="shared" si="16"/>
        <v>1.682915756</v>
      </c>
      <c r="AB2055" s="33">
        <f t="shared" si="17"/>
        <v>0.4057931915</v>
      </c>
      <c r="AC2055" s="33">
        <f t="shared" si="18"/>
        <v>0.5942068085</v>
      </c>
      <c r="AD2055" s="33">
        <f t="shared" si="19"/>
        <v>-0.006030687583</v>
      </c>
      <c r="AE2055" s="34">
        <f t="shared" si="23"/>
        <v>0</v>
      </c>
      <c r="AF2055" s="34">
        <f t="shared" si="24"/>
        <v>0</v>
      </c>
      <c r="AG2055" s="34">
        <f t="shared" si="25"/>
        <v>0</v>
      </c>
      <c r="AH2055" s="34">
        <f t="shared" si="26"/>
        <v>0</v>
      </c>
      <c r="AI2055" s="34">
        <f t="shared" si="28"/>
        <v>0</v>
      </c>
      <c r="AJ2055" s="34">
        <f t="shared" si="29"/>
        <v>0</v>
      </c>
      <c r="AK2055" s="34">
        <f t="shared" si="27"/>
        <v>0</v>
      </c>
      <c r="AL2055" s="36">
        <f t="shared" si="34"/>
        <v>0</v>
      </c>
      <c r="AM2055" s="36">
        <f t="shared" si="35"/>
        <v>0</v>
      </c>
      <c r="AN2055" s="46">
        <f t="shared" si="36"/>
        <v>0</v>
      </c>
      <c r="AO2055" s="36">
        <f t="shared" si="37"/>
        <v>0</v>
      </c>
      <c r="AP2055" s="36">
        <f t="shared" si="39"/>
        <v>0</v>
      </c>
      <c r="AQ2055" s="36">
        <f t="shared" si="40"/>
        <v>0</v>
      </c>
      <c r="AR2055" s="36">
        <f t="shared" si="38"/>
        <v>0</v>
      </c>
      <c r="AS2055" s="38">
        <f t="shared" si="45"/>
        <v>0</v>
      </c>
      <c r="AT2055" s="38">
        <f t="shared" si="46"/>
        <v>0</v>
      </c>
      <c r="AU2055" s="38">
        <f t="shared" si="47"/>
        <v>0</v>
      </c>
      <c r="AV2055" s="38">
        <f t="shared" si="48"/>
        <v>0</v>
      </c>
      <c r="AW2055" s="38">
        <f t="shared" si="51"/>
        <v>0</v>
      </c>
      <c r="AX2055" s="38">
        <f t="shared" si="52"/>
        <v>0</v>
      </c>
      <c r="AY2055" s="38">
        <f t="shared" si="49"/>
        <v>0</v>
      </c>
      <c r="AZ2055" s="12">
        <f t="shared" si="30"/>
        <v>133.4314792</v>
      </c>
      <c r="BA2055" s="12">
        <f t="shared" si="41"/>
        <v>104.8498554</v>
      </c>
      <c r="BB2055" s="12">
        <f t="shared" si="53"/>
        <v>132.591327</v>
      </c>
      <c r="BC2055" s="12">
        <f t="shared" si="50"/>
        <v>0</v>
      </c>
      <c r="BD2055" s="12">
        <f t="shared" si="54"/>
        <v>121.9115885</v>
      </c>
    </row>
    <row r="2056" ht="14.25" customHeight="1">
      <c r="A2056" s="7">
        <v>39505.0</v>
      </c>
      <c r="B2056" s="21" t="s">
        <v>90</v>
      </c>
      <c r="C2056" s="8">
        <v>44.37278</v>
      </c>
      <c r="D2056" s="33">
        <f t="shared" si="5"/>
        <v>-0.00182240917</v>
      </c>
      <c r="E2056" s="33">
        <f t="shared" si="7"/>
        <v>0.001124971059</v>
      </c>
      <c r="F2056" s="33">
        <f t="shared" si="9"/>
        <v>-0.0105610472</v>
      </c>
      <c r="G2056" s="33">
        <f t="shared" si="11"/>
        <v>0.03744718224</v>
      </c>
      <c r="H2056" s="33">
        <f t="shared" si="20"/>
        <v>0.1517284365</v>
      </c>
      <c r="I2056" s="45">
        <f t="shared" si="31"/>
        <v>-0.09471574352</v>
      </c>
      <c r="J2056" s="45">
        <f t="shared" si="43"/>
        <v>0.8326985931</v>
      </c>
      <c r="K2056" s="21" t="s">
        <v>91</v>
      </c>
      <c r="L2056" s="8">
        <v>18.289042</v>
      </c>
      <c r="M2056" s="33">
        <f t="shared" si="6"/>
        <v>0.008904587215</v>
      </c>
      <c r="N2056" s="33">
        <f t="shared" si="8"/>
        <v>0.0312559664</v>
      </c>
      <c r="O2056" s="33">
        <f t="shared" si="10"/>
        <v>0.002170094105</v>
      </c>
      <c r="P2056" s="33">
        <f t="shared" si="12"/>
        <v>0.02561922411</v>
      </c>
      <c r="Q2056" s="45">
        <f t="shared" si="21"/>
        <v>1.253988756</v>
      </c>
      <c r="R2056" s="45">
        <f t="shared" si="32"/>
        <v>0.3035953777</v>
      </c>
      <c r="S2056" s="45">
        <f t="shared" si="44"/>
        <v>0.9048437754</v>
      </c>
      <c r="T2056" s="33">
        <f t="shared" si="22"/>
        <v>-1.102260319</v>
      </c>
      <c r="U2056" s="33">
        <f t="shared" si="33"/>
        <v>-0.3983111213</v>
      </c>
      <c r="V2056" s="33">
        <f t="shared" si="42"/>
        <v>-0.07214518229</v>
      </c>
      <c r="W2056" s="44">
        <f t="shared" si="13"/>
        <v>0.01604212404</v>
      </c>
      <c r="X2056" s="44">
        <f t="shared" si="14"/>
        <v>0.0112308701</v>
      </c>
      <c r="Y2056" s="33">
        <f t="shared" si="15"/>
        <v>0.7000862273</v>
      </c>
      <c r="Z2056" s="43">
        <v>1.0</v>
      </c>
      <c r="AA2056" s="33">
        <f t="shared" si="16"/>
        <v>1.700086227</v>
      </c>
      <c r="AB2056" s="33">
        <f t="shared" si="17"/>
        <v>0.4117945408</v>
      </c>
      <c r="AC2056" s="33">
        <f t="shared" si="18"/>
        <v>0.5882054592</v>
      </c>
      <c r="AD2056" s="33">
        <f t="shared" si="19"/>
        <v>0.004969366404</v>
      </c>
      <c r="AE2056" s="34">
        <f t="shared" si="23"/>
        <v>1</v>
      </c>
      <c r="AF2056" s="34">
        <f t="shared" si="24"/>
        <v>0</v>
      </c>
      <c r="AG2056" s="34">
        <f t="shared" si="25"/>
        <v>0</v>
      </c>
      <c r="AH2056" s="34">
        <f t="shared" si="26"/>
        <v>1</v>
      </c>
      <c r="AI2056" s="34">
        <f t="shared" si="28"/>
        <v>0</v>
      </c>
      <c r="AJ2056" s="34">
        <f t="shared" si="29"/>
        <v>1</v>
      </c>
      <c r="AK2056" s="34">
        <f t="shared" si="27"/>
        <v>0.004969366404</v>
      </c>
      <c r="AL2056" s="36">
        <f t="shared" si="34"/>
        <v>0</v>
      </c>
      <c r="AM2056" s="36">
        <f t="shared" si="35"/>
        <v>0</v>
      </c>
      <c r="AN2056" s="46">
        <f t="shared" si="36"/>
        <v>0</v>
      </c>
      <c r="AO2056" s="36">
        <f t="shared" si="37"/>
        <v>0</v>
      </c>
      <c r="AP2056" s="36">
        <f t="shared" si="39"/>
        <v>0</v>
      </c>
      <c r="AQ2056" s="36">
        <f t="shared" si="40"/>
        <v>0</v>
      </c>
      <c r="AR2056" s="36">
        <f t="shared" si="38"/>
        <v>0</v>
      </c>
      <c r="AS2056" s="38">
        <f t="shared" si="45"/>
        <v>0</v>
      </c>
      <c r="AT2056" s="38">
        <f t="shared" si="46"/>
        <v>0</v>
      </c>
      <c r="AU2056" s="38">
        <f t="shared" si="47"/>
        <v>0</v>
      </c>
      <c r="AV2056" s="38">
        <f t="shared" si="48"/>
        <v>0</v>
      </c>
      <c r="AW2056" s="38">
        <f t="shared" si="51"/>
        <v>0</v>
      </c>
      <c r="AX2056" s="38">
        <f t="shared" si="52"/>
        <v>0</v>
      </c>
      <c r="AY2056" s="38">
        <f t="shared" si="49"/>
        <v>0</v>
      </c>
      <c r="AZ2056" s="12">
        <f t="shared" si="30"/>
        <v>134.0945491</v>
      </c>
      <c r="BA2056" s="12">
        <f t="shared" si="41"/>
        <v>104.8498554</v>
      </c>
      <c r="BB2056" s="12">
        <f t="shared" si="53"/>
        <v>132.591327</v>
      </c>
      <c r="BC2056" s="12">
        <f t="shared" si="50"/>
        <v>0.001656455468</v>
      </c>
      <c r="BD2056" s="12">
        <f t="shared" si="54"/>
        <v>122.1135296</v>
      </c>
    </row>
    <row r="2057" ht="14.25" customHeight="1">
      <c r="A2057" s="7">
        <v>39506.0</v>
      </c>
      <c r="B2057" s="21" t="s">
        <v>90</v>
      </c>
      <c r="C2057" s="8">
        <v>44.285511</v>
      </c>
      <c r="D2057" s="33">
        <f t="shared" si="5"/>
        <v>-0.001966723744</v>
      </c>
      <c r="E2057" s="33">
        <f t="shared" si="7"/>
        <v>-0.0002816832159</v>
      </c>
      <c r="F2057" s="33">
        <f t="shared" si="9"/>
        <v>-0.00795792921</v>
      </c>
      <c r="G2057" s="33">
        <f t="shared" si="11"/>
        <v>0.05445857969</v>
      </c>
      <c r="H2057" s="33">
        <f t="shared" si="20"/>
        <v>0.1196535755</v>
      </c>
      <c r="I2057" s="45">
        <f t="shared" si="31"/>
        <v>-0.02434586855</v>
      </c>
      <c r="J2057" s="45">
        <f t="shared" si="43"/>
        <v>1.10652315</v>
      </c>
      <c r="K2057" s="21" t="s">
        <v>91</v>
      </c>
      <c r="L2057" s="8">
        <v>18.109348</v>
      </c>
      <c r="M2057" s="33">
        <f t="shared" si="6"/>
        <v>-0.009825227587</v>
      </c>
      <c r="N2057" s="33">
        <f t="shared" si="8"/>
        <v>0.02534952315</v>
      </c>
      <c r="O2057" s="33">
        <f t="shared" si="10"/>
        <v>0.001178901576</v>
      </c>
      <c r="P2057" s="33">
        <f t="shared" si="12"/>
        <v>0.02925420829</v>
      </c>
      <c r="Q2057" s="45">
        <f t="shared" si="21"/>
        <v>1.027537835</v>
      </c>
      <c r="R2057" s="45">
        <f t="shared" si="32"/>
        <v>0.2905184947</v>
      </c>
      <c r="S2057" s="45">
        <f t="shared" si="44"/>
        <v>0.9868665222</v>
      </c>
      <c r="T2057" s="33">
        <f t="shared" si="22"/>
        <v>-0.9078842596</v>
      </c>
      <c r="U2057" s="33">
        <f t="shared" si="33"/>
        <v>-0.3148643632</v>
      </c>
      <c r="V2057" s="33">
        <f t="shared" si="42"/>
        <v>0.1196566273</v>
      </c>
      <c r="W2057" s="44">
        <f t="shared" si="13"/>
        <v>0.01537426965</v>
      </c>
      <c r="X2057" s="44">
        <f t="shared" si="14"/>
        <v>0.01101598816</v>
      </c>
      <c r="Y2057" s="33">
        <f t="shared" si="15"/>
        <v>0.7165210715</v>
      </c>
      <c r="Z2057" s="43">
        <v>1.0</v>
      </c>
      <c r="AA2057" s="33">
        <f t="shared" si="16"/>
        <v>1.716521072</v>
      </c>
      <c r="AB2057" s="33">
        <f t="shared" si="17"/>
        <v>0.4174263185</v>
      </c>
      <c r="AC2057" s="33">
        <f t="shared" si="18"/>
        <v>0.5825736815</v>
      </c>
      <c r="AD2057" s="33">
        <f t="shared" si="19"/>
        <v>0.000986511937</v>
      </c>
      <c r="AE2057" s="34">
        <f t="shared" si="23"/>
        <v>0</v>
      </c>
      <c r="AF2057" s="34">
        <f t="shared" si="24"/>
        <v>0</v>
      </c>
      <c r="AG2057" s="34">
        <f t="shared" si="25"/>
        <v>0</v>
      </c>
      <c r="AH2057" s="34">
        <f t="shared" si="26"/>
        <v>2</v>
      </c>
      <c r="AI2057" s="34">
        <f t="shared" si="28"/>
        <v>0</v>
      </c>
      <c r="AJ2057" s="34">
        <f t="shared" si="29"/>
        <v>1</v>
      </c>
      <c r="AK2057" s="34">
        <f t="shared" si="27"/>
        <v>0.000986511937</v>
      </c>
      <c r="AL2057" s="36">
        <f t="shared" si="34"/>
        <v>0</v>
      </c>
      <c r="AM2057" s="36">
        <f t="shared" si="35"/>
        <v>0</v>
      </c>
      <c r="AN2057" s="46">
        <f t="shared" si="36"/>
        <v>0</v>
      </c>
      <c r="AO2057" s="36">
        <f t="shared" si="37"/>
        <v>0</v>
      </c>
      <c r="AP2057" s="36">
        <f t="shared" si="39"/>
        <v>0</v>
      </c>
      <c r="AQ2057" s="36">
        <f t="shared" si="40"/>
        <v>0</v>
      </c>
      <c r="AR2057" s="36">
        <f t="shared" si="38"/>
        <v>0</v>
      </c>
      <c r="AS2057" s="38">
        <f t="shared" si="45"/>
        <v>0</v>
      </c>
      <c r="AT2057" s="38">
        <f t="shared" si="46"/>
        <v>0</v>
      </c>
      <c r="AU2057" s="38">
        <f t="shared" si="47"/>
        <v>0</v>
      </c>
      <c r="AV2057" s="38">
        <f t="shared" si="48"/>
        <v>0</v>
      </c>
      <c r="AW2057" s="38">
        <f t="shared" si="51"/>
        <v>0</v>
      </c>
      <c r="AX2057" s="38">
        <f t="shared" si="52"/>
        <v>0</v>
      </c>
      <c r="AY2057" s="38">
        <f t="shared" si="49"/>
        <v>0</v>
      </c>
      <c r="AZ2057" s="12">
        <f t="shared" si="30"/>
        <v>134.226835</v>
      </c>
      <c r="BA2057" s="12">
        <f t="shared" si="41"/>
        <v>104.8498554</v>
      </c>
      <c r="BB2057" s="12">
        <f t="shared" si="53"/>
        <v>132.591327</v>
      </c>
      <c r="BC2057" s="12">
        <f t="shared" si="50"/>
        <v>0.0003288373123</v>
      </c>
      <c r="BD2057" s="12">
        <f t="shared" si="54"/>
        <v>122.1536851</v>
      </c>
    </row>
    <row r="2058" ht="14.25" customHeight="1">
      <c r="A2058" s="7">
        <v>39507.0</v>
      </c>
      <c r="B2058" s="21" t="s">
        <v>90</v>
      </c>
      <c r="C2058" s="8">
        <v>43.3507</v>
      </c>
      <c r="D2058" s="33">
        <f t="shared" si="5"/>
        <v>-0.02110873238</v>
      </c>
      <c r="E2058" s="33">
        <f t="shared" si="7"/>
        <v>-0.0254973216</v>
      </c>
      <c r="F2058" s="33">
        <f t="shared" si="9"/>
        <v>-0.02808449668</v>
      </c>
      <c r="G2058" s="33">
        <f t="shared" si="11"/>
        <v>0.02218964578</v>
      </c>
      <c r="H2058" s="33">
        <f t="shared" si="20"/>
        <v>-0.6276560795</v>
      </c>
      <c r="I2058" s="45">
        <f t="shared" si="31"/>
        <v>-0.4373498028</v>
      </c>
      <c r="J2058" s="45">
        <f t="shared" si="43"/>
        <v>0.5932235491</v>
      </c>
      <c r="K2058" s="21" t="s">
        <v>91</v>
      </c>
      <c r="L2058" s="8">
        <v>17.804781</v>
      </c>
      <c r="M2058" s="33">
        <f t="shared" si="6"/>
        <v>-0.01681822007</v>
      </c>
      <c r="N2058" s="33">
        <f t="shared" si="8"/>
        <v>0.003432904257</v>
      </c>
      <c r="O2058" s="33">
        <f t="shared" si="10"/>
        <v>-0.001537331775</v>
      </c>
      <c r="P2058" s="33">
        <f t="shared" si="12"/>
        <v>-0.009152692422</v>
      </c>
      <c r="Q2058" s="45">
        <f t="shared" si="21"/>
        <v>0.2526187345</v>
      </c>
      <c r="R2058" s="45">
        <f t="shared" si="32"/>
        <v>0.2152083596</v>
      </c>
      <c r="S2058" s="45">
        <f t="shared" si="44"/>
        <v>0.09340786334</v>
      </c>
      <c r="T2058" s="33">
        <f t="shared" si="22"/>
        <v>-0.880274814</v>
      </c>
      <c r="U2058" s="33">
        <f t="shared" si="33"/>
        <v>-0.6525581625</v>
      </c>
      <c r="V2058" s="33">
        <f t="shared" si="42"/>
        <v>0.4998156857</v>
      </c>
      <c r="W2058" s="44">
        <f t="shared" si="13"/>
        <v>0.01616330506</v>
      </c>
      <c r="X2058" s="44">
        <f t="shared" si="14"/>
        <v>0.01070404998</v>
      </c>
      <c r="Y2058" s="33">
        <f t="shared" si="15"/>
        <v>0.6622438874</v>
      </c>
      <c r="Z2058" s="43">
        <v>1.0</v>
      </c>
      <c r="AA2058" s="33">
        <f t="shared" si="16"/>
        <v>1.662243887</v>
      </c>
      <c r="AB2058" s="33">
        <f t="shared" si="17"/>
        <v>0.398403563</v>
      </c>
      <c r="AC2058" s="33">
        <f t="shared" si="18"/>
        <v>0.601596437</v>
      </c>
      <c r="AD2058" s="33">
        <f t="shared" si="19"/>
        <v>-0.002269048491</v>
      </c>
      <c r="AE2058" s="34">
        <f t="shared" si="23"/>
        <v>0</v>
      </c>
      <c r="AF2058" s="34">
        <f t="shared" si="24"/>
        <v>0</v>
      </c>
      <c r="AG2058" s="34">
        <f t="shared" si="25"/>
        <v>0</v>
      </c>
      <c r="AH2058" s="34">
        <f t="shared" si="26"/>
        <v>3</v>
      </c>
      <c r="AI2058" s="34">
        <f t="shared" si="28"/>
        <v>0</v>
      </c>
      <c r="AJ2058" s="34">
        <f t="shared" si="29"/>
        <v>1</v>
      </c>
      <c r="AK2058" s="34">
        <f t="shared" si="27"/>
        <v>-0.002269048491</v>
      </c>
      <c r="AL2058" s="36">
        <f t="shared" si="34"/>
        <v>0</v>
      </c>
      <c r="AM2058" s="36">
        <f t="shared" si="35"/>
        <v>0</v>
      </c>
      <c r="AN2058" s="46">
        <f t="shared" si="36"/>
        <v>0</v>
      </c>
      <c r="AO2058" s="36">
        <f t="shared" si="37"/>
        <v>0</v>
      </c>
      <c r="AP2058" s="36">
        <f t="shared" si="39"/>
        <v>0</v>
      </c>
      <c r="AQ2058" s="36">
        <f t="shared" si="40"/>
        <v>0</v>
      </c>
      <c r="AR2058" s="36">
        <f t="shared" si="38"/>
        <v>0</v>
      </c>
      <c r="AS2058" s="38">
        <f t="shared" si="45"/>
        <v>0</v>
      </c>
      <c r="AT2058" s="38">
        <f t="shared" si="46"/>
        <v>0</v>
      </c>
      <c r="AU2058" s="38">
        <f t="shared" si="47"/>
        <v>0</v>
      </c>
      <c r="AV2058" s="38">
        <f t="shared" si="48"/>
        <v>0</v>
      </c>
      <c r="AW2058" s="38">
        <f t="shared" si="51"/>
        <v>0</v>
      </c>
      <c r="AX2058" s="38">
        <f t="shared" si="52"/>
        <v>0</v>
      </c>
      <c r="AY2058" s="38">
        <f t="shared" si="49"/>
        <v>0</v>
      </c>
      <c r="AZ2058" s="12">
        <f t="shared" si="30"/>
        <v>133.9222678</v>
      </c>
      <c r="BA2058" s="12">
        <f t="shared" si="41"/>
        <v>104.8498554</v>
      </c>
      <c r="BB2058" s="12">
        <f t="shared" si="53"/>
        <v>132.591327</v>
      </c>
      <c r="BC2058" s="12">
        <f t="shared" si="50"/>
        <v>-0.000756349497</v>
      </c>
      <c r="BD2058" s="12">
        <f t="shared" si="54"/>
        <v>122.0612942</v>
      </c>
    </row>
    <row r="2059" ht="14.25" customHeight="1">
      <c r="A2059" s="7">
        <v>39510.0</v>
      </c>
      <c r="B2059" s="21" t="s">
        <v>90</v>
      </c>
      <c r="C2059" s="8">
        <v>43.730858</v>
      </c>
      <c r="D2059" s="33">
        <f t="shared" si="5"/>
        <v>0.008769362432</v>
      </c>
      <c r="E2059" s="33">
        <f t="shared" si="7"/>
        <v>-0.01983553508</v>
      </c>
      <c r="F2059" s="33">
        <f t="shared" si="9"/>
        <v>-0.02174817174</v>
      </c>
      <c r="G2059" s="33">
        <f t="shared" si="11"/>
        <v>0.01946800667</v>
      </c>
      <c r="H2059" s="33">
        <f t="shared" si="20"/>
        <v>-0.4333886259</v>
      </c>
      <c r="I2059" s="45">
        <f t="shared" si="31"/>
        <v>-0.2805975724</v>
      </c>
      <c r="J2059" s="45">
        <f t="shared" si="43"/>
        <v>0.5600053286</v>
      </c>
      <c r="K2059" s="21" t="s">
        <v>91</v>
      </c>
      <c r="L2059" s="8">
        <v>17.975336</v>
      </c>
      <c r="M2059" s="33">
        <f t="shared" si="6"/>
        <v>0.009579168651</v>
      </c>
      <c r="N2059" s="33">
        <f t="shared" si="8"/>
        <v>0.004253878457</v>
      </c>
      <c r="O2059" s="33">
        <f t="shared" si="10"/>
        <v>0.00442469445</v>
      </c>
      <c r="P2059" s="33">
        <f t="shared" si="12"/>
        <v>-0.004050046893</v>
      </c>
      <c r="Q2059" s="45">
        <f t="shared" si="21"/>
        <v>0.2870365938</v>
      </c>
      <c r="R2059" s="45">
        <f t="shared" si="32"/>
        <v>0.388548054</v>
      </c>
      <c r="S2059" s="45">
        <f t="shared" si="44"/>
        <v>0.2305104952</v>
      </c>
      <c r="T2059" s="33">
        <f t="shared" si="22"/>
        <v>-0.7204252197</v>
      </c>
      <c r="U2059" s="33">
        <f t="shared" si="33"/>
        <v>-0.6691456263</v>
      </c>
      <c r="V2059" s="33">
        <f t="shared" si="42"/>
        <v>0.3294948334</v>
      </c>
      <c r="W2059" s="44">
        <f t="shared" si="13"/>
        <v>0.01608450946</v>
      </c>
      <c r="X2059" s="44">
        <f t="shared" si="14"/>
        <v>0.01088734368</v>
      </c>
      <c r="Y2059" s="33">
        <f t="shared" si="15"/>
        <v>0.6768837874</v>
      </c>
      <c r="Z2059" s="43">
        <v>1.0</v>
      </c>
      <c r="AA2059" s="33">
        <f t="shared" si="16"/>
        <v>1.676883787</v>
      </c>
      <c r="AB2059" s="33">
        <f t="shared" si="17"/>
        <v>0.4036557527</v>
      </c>
      <c r="AC2059" s="33">
        <f t="shared" si="18"/>
        <v>0.5963442473</v>
      </c>
      <c r="AD2059" s="33">
        <f t="shared" si="19"/>
        <v>-0.004284257042</v>
      </c>
      <c r="AE2059" s="34">
        <f t="shared" si="23"/>
        <v>0</v>
      </c>
      <c r="AF2059" s="34">
        <f t="shared" si="24"/>
        <v>0</v>
      </c>
      <c r="AG2059" s="34">
        <f t="shared" si="25"/>
        <v>0</v>
      </c>
      <c r="AH2059" s="34">
        <f t="shared" si="26"/>
        <v>4</v>
      </c>
      <c r="AI2059" s="34">
        <f t="shared" si="28"/>
        <v>0</v>
      </c>
      <c r="AJ2059" s="34">
        <f t="shared" si="29"/>
        <v>1</v>
      </c>
      <c r="AK2059" s="34">
        <f t="shared" si="27"/>
        <v>-0.004284257042</v>
      </c>
      <c r="AL2059" s="36">
        <f t="shared" si="34"/>
        <v>0</v>
      </c>
      <c r="AM2059" s="36">
        <f t="shared" si="35"/>
        <v>0</v>
      </c>
      <c r="AN2059" s="46">
        <f t="shared" si="36"/>
        <v>0</v>
      </c>
      <c r="AO2059" s="36">
        <f t="shared" si="37"/>
        <v>0</v>
      </c>
      <c r="AP2059" s="36">
        <f t="shared" si="39"/>
        <v>0</v>
      </c>
      <c r="AQ2059" s="36">
        <f t="shared" si="40"/>
        <v>0</v>
      </c>
      <c r="AR2059" s="36">
        <f t="shared" si="38"/>
        <v>0</v>
      </c>
      <c r="AS2059" s="38">
        <f t="shared" si="45"/>
        <v>0</v>
      </c>
      <c r="AT2059" s="38">
        <f t="shared" si="46"/>
        <v>0</v>
      </c>
      <c r="AU2059" s="38">
        <f t="shared" si="47"/>
        <v>0</v>
      </c>
      <c r="AV2059" s="38">
        <f t="shared" si="48"/>
        <v>0</v>
      </c>
      <c r="AW2059" s="38">
        <f t="shared" si="51"/>
        <v>0</v>
      </c>
      <c r="AX2059" s="38">
        <f t="shared" si="52"/>
        <v>0</v>
      </c>
      <c r="AY2059" s="38">
        <f t="shared" si="49"/>
        <v>0</v>
      </c>
      <c r="AZ2059" s="12">
        <f t="shared" si="30"/>
        <v>133.3485103</v>
      </c>
      <c r="BA2059" s="12">
        <f t="shared" si="41"/>
        <v>104.8498554</v>
      </c>
      <c r="BB2059" s="12">
        <f t="shared" si="53"/>
        <v>132.591327</v>
      </c>
      <c r="BC2059" s="12">
        <f t="shared" si="50"/>
        <v>-0.001428085681</v>
      </c>
      <c r="BD2059" s="12">
        <f t="shared" si="54"/>
        <v>121.8869802</v>
      </c>
    </row>
    <row r="2060" ht="14.25" customHeight="1">
      <c r="A2060" s="7">
        <v>39511.0</v>
      </c>
      <c r="B2060" s="21" t="s">
        <v>90</v>
      </c>
      <c r="C2060" s="8">
        <v>43.649837</v>
      </c>
      <c r="D2060" s="33">
        <f t="shared" si="5"/>
        <v>-0.001852719194</v>
      </c>
      <c r="E2060" s="33">
        <f t="shared" si="7"/>
        <v>-0.01808520591</v>
      </c>
      <c r="F2060" s="33">
        <f t="shared" si="9"/>
        <v>-0.015462329</v>
      </c>
      <c r="G2060" s="33">
        <f t="shared" si="11"/>
        <v>0.01184603758</v>
      </c>
      <c r="H2060" s="33">
        <f t="shared" si="20"/>
        <v>-0.3657541259</v>
      </c>
      <c r="I2060" s="45">
        <f t="shared" si="31"/>
        <v>-0.1296456556</v>
      </c>
      <c r="J2060" s="45">
        <f t="shared" si="43"/>
        <v>0.4490027624</v>
      </c>
      <c r="K2060" s="21" t="s">
        <v>91</v>
      </c>
      <c r="L2060" s="8">
        <v>18.081932</v>
      </c>
      <c r="M2060" s="33">
        <f t="shared" si="6"/>
        <v>0.00593012559</v>
      </c>
      <c r="N2060" s="33">
        <f t="shared" si="8"/>
        <v>-0.002520517996</v>
      </c>
      <c r="O2060" s="33">
        <f t="shared" si="10"/>
        <v>0.02185848399</v>
      </c>
      <c r="P2060" s="33">
        <f t="shared" si="12"/>
        <v>0.01262135737</v>
      </c>
      <c r="Q2060" s="45">
        <f t="shared" si="21"/>
        <v>0.05224546524</v>
      </c>
      <c r="R2060" s="45">
        <f t="shared" si="32"/>
        <v>0.90096573</v>
      </c>
      <c r="S2060" s="45">
        <f t="shared" si="44"/>
        <v>0.6509464207</v>
      </c>
      <c r="T2060" s="33">
        <f t="shared" si="22"/>
        <v>-0.4179995912</v>
      </c>
      <c r="U2060" s="33">
        <f t="shared" si="33"/>
        <v>-1.030611386</v>
      </c>
      <c r="V2060" s="33">
        <f t="shared" si="42"/>
        <v>-0.2019436584</v>
      </c>
      <c r="W2060" s="44">
        <f t="shared" si="13"/>
        <v>0.01605965233</v>
      </c>
      <c r="X2060" s="44">
        <f t="shared" si="14"/>
        <v>0.01067567831</v>
      </c>
      <c r="Y2060" s="33">
        <f t="shared" si="15"/>
        <v>0.6647515207</v>
      </c>
      <c r="Z2060" s="43">
        <v>1.0</v>
      </c>
      <c r="AA2060" s="33">
        <f t="shared" si="16"/>
        <v>1.664751521</v>
      </c>
      <c r="AB2060" s="33">
        <f t="shared" si="17"/>
        <v>0.3993097543</v>
      </c>
      <c r="AC2060" s="33">
        <f t="shared" si="18"/>
        <v>0.6006902457</v>
      </c>
      <c r="AD2060" s="33">
        <f t="shared" si="19"/>
        <v>0.0003887137515</v>
      </c>
      <c r="AE2060" s="34">
        <f t="shared" si="23"/>
        <v>0</v>
      </c>
      <c r="AF2060" s="34">
        <f t="shared" si="24"/>
        <v>0</v>
      </c>
      <c r="AG2060" s="34">
        <f t="shared" si="25"/>
        <v>0</v>
      </c>
      <c r="AH2060" s="34">
        <f t="shared" si="26"/>
        <v>5</v>
      </c>
      <c r="AI2060" s="34">
        <f t="shared" si="28"/>
        <v>0</v>
      </c>
      <c r="AJ2060" s="34">
        <f t="shared" si="29"/>
        <v>1</v>
      </c>
      <c r="AK2060" s="34">
        <f t="shared" si="27"/>
        <v>0.0003887137515</v>
      </c>
      <c r="AL2060" s="36">
        <f t="shared" si="34"/>
        <v>1</v>
      </c>
      <c r="AM2060" s="36">
        <f t="shared" si="35"/>
        <v>0</v>
      </c>
      <c r="AN2060" s="46">
        <f t="shared" si="36"/>
        <v>0</v>
      </c>
      <c r="AO2060" s="36">
        <f t="shared" si="37"/>
        <v>1</v>
      </c>
      <c r="AP2060" s="36">
        <f t="shared" si="39"/>
        <v>0</v>
      </c>
      <c r="AQ2060" s="36">
        <f t="shared" si="40"/>
        <v>1</v>
      </c>
      <c r="AR2060" s="36">
        <f t="shared" si="38"/>
        <v>0.0003887137515</v>
      </c>
      <c r="AS2060" s="38">
        <f t="shared" si="45"/>
        <v>0</v>
      </c>
      <c r="AT2060" s="38">
        <f t="shared" si="46"/>
        <v>0</v>
      </c>
      <c r="AU2060" s="38">
        <f t="shared" si="47"/>
        <v>0</v>
      </c>
      <c r="AV2060" s="38">
        <f t="shared" si="48"/>
        <v>0</v>
      </c>
      <c r="AW2060" s="38">
        <f t="shared" si="51"/>
        <v>0</v>
      </c>
      <c r="AX2060" s="38">
        <f t="shared" si="52"/>
        <v>0</v>
      </c>
      <c r="AY2060" s="38">
        <f t="shared" si="49"/>
        <v>0</v>
      </c>
      <c r="AZ2060" s="12">
        <f t="shared" si="30"/>
        <v>133.4003447</v>
      </c>
      <c r="BA2060" s="12">
        <f t="shared" si="41"/>
        <v>104.8906119</v>
      </c>
      <c r="BB2060" s="12">
        <f t="shared" si="53"/>
        <v>132.591327</v>
      </c>
      <c r="BC2060" s="12">
        <f t="shared" si="50"/>
        <v>0.000259142501</v>
      </c>
      <c r="BD2060" s="12">
        <f t="shared" si="54"/>
        <v>121.9185663</v>
      </c>
    </row>
    <row r="2061" ht="14.25" customHeight="1">
      <c r="A2061" s="7">
        <v>39512.0</v>
      </c>
      <c r="B2061" s="21" t="s">
        <v>90</v>
      </c>
      <c r="C2061" s="8">
        <v>44.035187</v>
      </c>
      <c r="D2061" s="33">
        <f t="shared" si="5"/>
        <v>0.008828211661</v>
      </c>
      <c r="E2061" s="33">
        <f t="shared" si="7"/>
        <v>-0.007608110197</v>
      </c>
      <c r="F2061" s="33">
        <f t="shared" si="9"/>
        <v>-0.006491698042</v>
      </c>
      <c r="G2061" s="33">
        <f t="shared" si="11"/>
        <v>0.03985731239</v>
      </c>
      <c r="H2061" s="33">
        <f t="shared" si="20"/>
        <v>-0.04319309151</v>
      </c>
      <c r="I2061" s="45">
        <f t="shared" si="31"/>
        <v>0.07962112366</v>
      </c>
      <c r="J2061" s="45">
        <f t="shared" si="43"/>
        <v>0.9215147601</v>
      </c>
      <c r="K2061" s="21" t="s">
        <v>91</v>
      </c>
      <c r="L2061" s="8">
        <v>18.176346</v>
      </c>
      <c r="M2061" s="33">
        <f t="shared" si="6"/>
        <v>0.005221455318</v>
      </c>
      <c r="N2061" s="33">
        <f t="shared" si="8"/>
        <v>-0.006161941123</v>
      </c>
      <c r="O2061" s="33">
        <f t="shared" si="10"/>
        <v>0.02490142785</v>
      </c>
      <c r="P2061" s="33">
        <f t="shared" si="12"/>
        <v>0.03972103791</v>
      </c>
      <c r="Q2061" s="45">
        <f t="shared" si="21"/>
        <v>-0.07115935586</v>
      </c>
      <c r="R2061" s="45">
        <f t="shared" si="32"/>
        <v>0.9793539029</v>
      </c>
      <c r="S2061" s="45">
        <f t="shared" si="44"/>
        <v>1.320367054</v>
      </c>
      <c r="T2061" s="33">
        <f t="shared" si="22"/>
        <v>0.02796626435</v>
      </c>
      <c r="U2061" s="33">
        <f t="shared" si="33"/>
        <v>-0.8997327792</v>
      </c>
      <c r="V2061" s="33">
        <f t="shared" si="42"/>
        <v>-0.3988522934</v>
      </c>
      <c r="W2061" s="44">
        <f t="shared" si="13"/>
        <v>0.01550243675</v>
      </c>
      <c r="X2061" s="44">
        <f t="shared" si="14"/>
        <v>0.009410335171</v>
      </c>
      <c r="Y2061" s="33">
        <f t="shared" si="15"/>
        <v>0.6070229685</v>
      </c>
      <c r="Z2061" s="43">
        <v>1.0</v>
      </c>
      <c r="AA2061" s="33">
        <f t="shared" si="16"/>
        <v>1.607022968</v>
      </c>
      <c r="AB2061" s="33">
        <f t="shared" si="17"/>
        <v>0.3777313581</v>
      </c>
      <c r="AC2061" s="33">
        <f t="shared" si="18"/>
        <v>0.6222686419</v>
      </c>
      <c r="AD2061" s="33">
        <f t="shared" si="19"/>
        <v>0.005187645188</v>
      </c>
      <c r="AE2061" s="34">
        <f t="shared" si="23"/>
        <v>0</v>
      </c>
      <c r="AF2061" s="34">
        <f t="shared" si="24"/>
        <v>0</v>
      </c>
      <c r="AG2061" s="34">
        <f t="shared" si="25"/>
        <v>0</v>
      </c>
      <c r="AH2061" s="34">
        <f t="shared" si="26"/>
        <v>0</v>
      </c>
      <c r="AI2061" s="34">
        <f t="shared" si="28"/>
        <v>1</v>
      </c>
      <c r="AJ2061" s="34">
        <f t="shared" si="29"/>
        <v>0</v>
      </c>
      <c r="AK2061" s="34">
        <f t="shared" si="27"/>
        <v>0</v>
      </c>
      <c r="AL2061" s="36">
        <f t="shared" si="34"/>
        <v>0</v>
      </c>
      <c r="AM2061" s="36">
        <f t="shared" si="35"/>
        <v>0</v>
      </c>
      <c r="AN2061" s="46">
        <f t="shared" si="36"/>
        <v>0</v>
      </c>
      <c r="AO2061" s="36">
        <f t="shared" si="37"/>
        <v>2</v>
      </c>
      <c r="AP2061" s="36">
        <f t="shared" si="39"/>
        <v>0</v>
      </c>
      <c r="AQ2061" s="36">
        <f t="shared" si="40"/>
        <v>1</v>
      </c>
      <c r="AR2061" s="36">
        <f t="shared" si="38"/>
        <v>0.005187645188</v>
      </c>
      <c r="AS2061" s="38">
        <f t="shared" si="45"/>
        <v>0</v>
      </c>
      <c r="AT2061" s="38">
        <f t="shared" si="46"/>
        <v>0</v>
      </c>
      <c r="AU2061" s="38">
        <f t="shared" si="47"/>
        <v>0</v>
      </c>
      <c r="AV2061" s="38">
        <f t="shared" si="48"/>
        <v>0</v>
      </c>
      <c r="AW2061" s="38">
        <f t="shared" si="51"/>
        <v>0</v>
      </c>
      <c r="AX2061" s="38">
        <f t="shared" si="52"/>
        <v>0</v>
      </c>
      <c r="AY2061" s="38">
        <f t="shared" si="49"/>
        <v>0</v>
      </c>
      <c r="AZ2061" s="12">
        <f t="shared" si="30"/>
        <v>133.4003447</v>
      </c>
      <c r="BA2061" s="12">
        <f t="shared" si="41"/>
        <v>105.4347472</v>
      </c>
      <c r="BB2061" s="12">
        <f t="shared" si="53"/>
        <v>132.591327</v>
      </c>
      <c r="BC2061" s="12">
        <f t="shared" si="50"/>
        <v>0.001729215063</v>
      </c>
      <c r="BD2061" s="12">
        <f t="shared" si="54"/>
        <v>122.1293897</v>
      </c>
    </row>
    <row r="2062" ht="14.25" customHeight="1">
      <c r="A2062" s="7">
        <v>39513.0</v>
      </c>
      <c r="B2062" s="21" t="s">
        <v>90</v>
      </c>
      <c r="C2062" s="8">
        <v>43.934944</v>
      </c>
      <c r="D2062" s="33">
        <f t="shared" si="5"/>
        <v>-0.002276429529</v>
      </c>
      <c r="E2062" s="33">
        <f t="shared" si="7"/>
        <v>-0.00791606537</v>
      </c>
      <c r="F2062" s="33">
        <f t="shared" si="9"/>
        <v>-0.008195518763</v>
      </c>
      <c r="G2062" s="33">
        <f t="shared" si="11"/>
        <v>0.05645845243</v>
      </c>
      <c r="H2062" s="33">
        <f t="shared" si="20"/>
        <v>-0.04305485421</v>
      </c>
      <c r="I2062" s="45">
        <f t="shared" si="31"/>
        <v>0.05671657258</v>
      </c>
      <c r="J2062" s="45">
        <f t="shared" si="43"/>
        <v>1.215242482</v>
      </c>
      <c r="K2062" s="21" t="s">
        <v>91</v>
      </c>
      <c r="L2062" s="8">
        <v>17.999699</v>
      </c>
      <c r="M2062" s="33">
        <f t="shared" si="6"/>
        <v>-0.00971850998</v>
      </c>
      <c r="N2062" s="33">
        <f t="shared" si="8"/>
        <v>-0.0060548287</v>
      </c>
      <c r="O2062" s="33">
        <f t="shared" si="10"/>
        <v>0.01914120743</v>
      </c>
      <c r="P2062" s="33">
        <f t="shared" si="12"/>
        <v>0.02408576202</v>
      </c>
      <c r="Q2062" s="45">
        <f t="shared" si="21"/>
        <v>-0.06141789088</v>
      </c>
      <c r="R2062" s="45">
        <f t="shared" si="32"/>
        <v>0.8071670457</v>
      </c>
      <c r="S2062" s="45">
        <f t="shared" si="44"/>
        <v>0.9622056971</v>
      </c>
      <c r="T2062" s="33">
        <f t="shared" si="22"/>
        <v>0.01836303667</v>
      </c>
      <c r="U2062" s="33">
        <f t="shared" si="33"/>
        <v>-0.7504504731</v>
      </c>
      <c r="V2062" s="33">
        <f t="shared" si="42"/>
        <v>0.2530367845</v>
      </c>
      <c r="W2062" s="44">
        <f t="shared" si="13"/>
        <v>0.01481795976</v>
      </c>
      <c r="X2062" s="44">
        <f t="shared" si="14"/>
        <v>0.009724120279</v>
      </c>
      <c r="Y2062" s="33">
        <f t="shared" si="15"/>
        <v>0.65623881</v>
      </c>
      <c r="Z2062" s="43">
        <v>1.0</v>
      </c>
      <c r="AA2062" s="33">
        <f t="shared" si="16"/>
        <v>1.65623881</v>
      </c>
      <c r="AB2062" s="33">
        <f t="shared" si="17"/>
        <v>0.3962223358</v>
      </c>
      <c r="AC2062" s="33">
        <f t="shared" si="18"/>
        <v>0.6037776642</v>
      </c>
      <c r="AD2062" s="33">
        <f t="shared" si="19"/>
        <v>-0.0004411132705</v>
      </c>
      <c r="AE2062" s="34">
        <f t="shared" si="23"/>
        <v>0</v>
      </c>
      <c r="AF2062" s="34">
        <f t="shared" si="24"/>
        <v>0</v>
      </c>
      <c r="AG2062" s="34">
        <f t="shared" si="25"/>
        <v>0</v>
      </c>
      <c r="AH2062" s="34">
        <f t="shared" si="26"/>
        <v>0</v>
      </c>
      <c r="AI2062" s="34">
        <f t="shared" si="28"/>
        <v>0</v>
      </c>
      <c r="AJ2062" s="34">
        <f t="shared" si="29"/>
        <v>0</v>
      </c>
      <c r="AK2062" s="34">
        <f t="shared" si="27"/>
        <v>0</v>
      </c>
      <c r="AL2062" s="36">
        <f t="shared" si="34"/>
        <v>0</v>
      </c>
      <c r="AM2062" s="36">
        <f t="shared" si="35"/>
        <v>0</v>
      </c>
      <c r="AN2062" s="46">
        <f t="shared" si="36"/>
        <v>0</v>
      </c>
      <c r="AO2062" s="36">
        <f t="shared" si="37"/>
        <v>3</v>
      </c>
      <c r="AP2062" s="36">
        <f t="shared" si="39"/>
        <v>0</v>
      </c>
      <c r="AQ2062" s="36">
        <f t="shared" si="40"/>
        <v>1</v>
      </c>
      <c r="AR2062" s="36">
        <f t="shared" si="38"/>
        <v>-0.0004411132705</v>
      </c>
      <c r="AS2062" s="38">
        <f t="shared" si="45"/>
        <v>0</v>
      </c>
      <c r="AT2062" s="38">
        <f t="shared" si="46"/>
        <v>0</v>
      </c>
      <c r="AU2062" s="38">
        <f t="shared" si="47"/>
        <v>0</v>
      </c>
      <c r="AV2062" s="38">
        <f t="shared" si="48"/>
        <v>0</v>
      </c>
      <c r="AW2062" s="38">
        <f t="shared" si="51"/>
        <v>0</v>
      </c>
      <c r="AX2062" s="38">
        <f t="shared" si="52"/>
        <v>0</v>
      </c>
      <c r="AY2062" s="38">
        <f t="shared" si="49"/>
        <v>0</v>
      </c>
      <c r="AZ2062" s="12">
        <f t="shared" si="30"/>
        <v>133.4003447</v>
      </c>
      <c r="BA2062" s="12">
        <f t="shared" si="41"/>
        <v>105.3882385</v>
      </c>
      <c r="BB2062" s="12">
        <f t="shared" si="53"/>
        <v>132.591327</v>
      </c>
      <c r="BC2062" s="12">
        <f t="shared" si="50"/>
        <v>-0.0001470377568</v>
      </c>
      <c r="BD2062" s="12">
        <f t="shared" si="54"/>
        <v>122.1114321</v>
      </c>
    </row>
    <row r="2063" ht="14.25" customHeight="1">
      <c r="A2063" s="7">
        <v>39514.0</v>
      </c>
      <c r="B2063" s="21" t="s">
        <v>90</v>
      </c>
      <c r="C2063" s="8">
        <v>43.602852</v>
      </c>
      <c r="D2063" s="33">
        <f t="shared" si="5"/>
        <v>-0.007558721368</v>
      </c>
      <c r="E2063" s="33">
        <f t="shared" si="7"/>
        <v>0.005816561209</v>
      </c>
      <c r="F2063" s="33">
        <f t="shared" si="9"/>
        <v>-0.01982906712</v>
      </c>
      <c r="G2063" s="33">
        <f t="shared" si="11"/>
        <v>-0.00632600767</v>
      </c>
      <c r="H2063" s="33">
        <f t="shared" si="20"/>
        <v>0.3782085738</v>
      </c>
      <c r="I2063" s="45">
        <f t="shared" si="31"/>
        <v>-0.187518154</v>
      </c>
      <c r="J2063" s="45">
        <f t="shared" si="43"/>
        <v>0.1698493382</v>
      </c>
      <c r="K2063" s="21" t="s">
        <v>91</v>
      </c>
      <c r="L2063" s="8">
        <v>17.923565</v>
      </c>
      <c r="M2063" s="33">
        <f t="shared" si="6"/>
        <v>-0.004229737397</v>
      </c>
      <c r="N2063" s="33">
        <f t="shared" si="8"/>
        <v>0.006671466501</v>
      </c>
      <c r="O2063" s="33">
        <f t="shared" si="10"/>
        <v>0.01012727326</v>
      </c>
      <c r="P2063" s="33">
        <f t="shared" si="12"/>
        <v>0.006843714953</v>
      </c>
      <c r="Q2063" s="45">
        <f t="shared" si="21"/>
        <v>0.3921736758</v>
      </c>
      <c r="R2063" s="45">
        <f t="shared" si="32"/>
        <v>0.5465660574</v>
      </c>
      <c r="S2063" s="45">
        <f t="shared" si="44"/>
        <v>0.548377742</v>
      </c>
      <c r="T2063" s="33">
        <f t="shared" si="22"/>
        <v>-0.01396510199</v>
      </c>
      <c r="U2063" s="33">
        <f t="shared" si="33"/>
        <v>-0.7340842113</v>
      </c>
      <c r="V2063" s="33">
        <f t="shared" si="42"/>
        <v>-0.3785284038</v>
      </c>
      <c r="W2063" s="44">
        <f t="shared" si="13"/>
        <v>0.00842542055</v>
      </c>
      <c r="X2063" s="44">
        <f t="shared" si="14"/>
        <v>0.009396769614</v>
      </c>
      <c r="Y2063" s="33">
        <f t="shared" si="15"/>
        <v>1.115287903</v>
      </c>
      <c r="Z2063" s="43">
        <v>1.0</v>
      </c>
      <c r="AA2063" s="33">
        <f t="shared" si="16"/>
        <v>2.115287903</v>
      </c>
      <c r="AB2063" s="33">
        <f t="shared" si="17"/>
        <v>0.5272511138</v>
      </c>
      <c r="AC2063" s="33">
        <f t="shared" si="18"/>
        <v>0.4727488862</v>
      </c>
      <c r="AD2063" s="33">
        <f t="shared" si="19"/>
        <v>-0.002792027477</v>
      </c>
      <c r="AE2063" s="34">
        <f t="shared" si="23"/>
        <v>0</v>
      </c>
      <c r="AF2063" s="34">
        <f t="shared" si="24"/>
        <v>0</v>
      </c>
      <c r="AG2063" s="34">
        <f t="shared" si="25"/>
        <v>0</v>
      </c>
      <c r="AH2063" s="34">
        <f t="shared" si="26"/>
        <v>0</v>
      </c>
      <c r="AI2063" s="34">
        <f t="shared" si="28"/>
        <v>0</v>
      </c>
      <c r="AJ2063" s="34">
        <f t="shared" si="29"/>
        <v>0</v>
      </c>
      <c r="AK2063" s="34">
        <f t="shared" si="27"/>
        <v>0</v>
      </c>
      <c r="AL2063" s="36">
        <f t="shared" si="34"/>
        <v>0</v>
      </c>
      <c r="AM2063" s="36">
        <f t="shared" si="35"/>
        <v>0</v>
      </c>
      <c r="AN2063" s="46">
        <f t="shared" si="36"/>
        <v>0</v>
      </c>
      <c r="AO2063" s="36">
        <f t="shared" si="37"/>
        <v>4</v>
      </c>
      <c r="AP2063" s="36">
        <f t="shared" si="39"/>
        <v>0</v>
      </c>
      <c r="AQ2063" s="36">
        <f t="shared" si="40"/>
        <v>1</v>
      </c>
      <c r="AR2063" s="36">
        <f t="shared" si="38"/>
        <v>-0.002792027477</v>
      </c>
      <c r="AS2063" s="38">
        <f t="shared" si="45"/>
        <v>0</v>
      </c>
      <c r="AT2063" s="38">
        <f t="shared" si="46"/>
        <v>0</v>
      </c>
      <c r="AU2063" s="38">
        <f t="shared" si="47"/>
        <v>0</v>
      </c>
      <c r="AV2063" s="38">
        <f t="shared" si="48"/>
        <v>0</v>
      </c>
      <c r="AW2063" s="38">
        <f t="shared" si="51"/>
        <v>0</v>
      </c>
      <c r="AX2063" s="38">
        <f t="shared" si="52"/>
        <v>0</v>
      </c>
      <c r="AY2063" s="38">
        <f t="shared" si="49"/>
        <v>0</v>
      </c>
      <c r="AZ2063" s="12">
        <f t="shared" si="30"/>
        <v>133.4003447</v>
      </c>
      <c r="BA2063" s="12">
        <f t="shared" si="41"/>
        <v>105.0939917</v>
      </c>
      <c r="BB2063" s="12">
        <f t="shared" si="53"/>
        <v>132.591327</v>
      </c>
      <c r="BC2063" s="12">
        <f t="shared" si="50"/>
        <v>-0.0009306758258</v>
      </c>
      <c r="BD2063" s="12">
        <f t="shared" si="54"/>
        <v>121.9977859</v>
      </c>
    </row>
    <row r="2064" ht="14.25" customHeight="1">
      <c r="A2064" s="7">
        <v>39517.0</v>
      </c>
      <c r="B2064" s="21" t="s">
        <v>90</v>
      </c>
      <c r="C2064" s="8">
        <v>43.245712</v>
      </c>
      <c r="D2064" s="33">
        <f t="shared" si="5"/>
        <v>-0.008190748624</v>
      </c>
      <c r="E2064" s="33">
        <f t="shared" si="7"/>
        <v>-0.01109390536</v>
      </c>
      <c r="F2064" s="33">
        <f t="shared" si="9"/>
        <v>-0.03070938689</v>
      </c>
      <c r="G2064" s="33">
        <f t="shared" si="11"/>
        <v>-0.005994413525</v>
      </c>
      <c r="H2064" s="33">
        <f t="shared" si="20"/>
        <v>-0.1301484534</v>
      </c>
      <c r="I2064" s="45">
        <f t="shared" si="31"/>
        <v>-0.4100505336</v>
      </c>
      <c r="J2064" s="45">
        <f t="shared" si="43"/>
        <v>0.1953179414</v>
      </c>
      <c r="K2064" s="21" t="s">
        <v>91</v>
      </c>
      <c r="L2064" s="8">
        <v>17.865688</v>
      </c>
      <c r="M2064" s="33">
        <f t="shared" si="6"/>
        <v>-0.003229100907</v>
      </c>
      <c r="N2064" s="33">
        <f t="shared" si="8"/>
        <v>-0.006099913793</v>
      </c>
      <c r="O2064" s="33">
        <f t="shared" si="10"/>
        <v>-0.001871983628</v>
      </c>
      <c r="P2064" s="33">
        <f t="shared" si="12"/>
        <v>-0.009957893937</v>
      </c>
      <c r="Q2064" s="45">
        <f t="shared" si="21"/>
        <v>-0.0440912998</v>
      </c>
      <c r="R2064" s="45">
        <f t="shared" si="32"/>
        <v>0.2112668785</v>
      </c>
      <c r="S2064" s="45">
        <f t="shared" si="44"/>
        <v>0.1564102674</v>
      </c>
      <c r="T2064" s="33">
        <f t="shared" si="22"/>
        <v>-0.08605715361</v>
      </c>
      <c r="U2064" s="33">
        <f t="shared" si="33"/>
        <v>-0.621317412</v>
      </c>
      <c r="V2064" s="33">
        <f t="shared" si="42"/>
        <v>0.03890767401</v>
      </c>
      <c r="W2064" s="44">
        <f t="shared" si="13"/>
        <v>0.008408702157</v>
      </c>
      <c r="X2064" s="44">
        <f t="shared" si="14"/>
        <v>0.008883578685</v>
      </c>
      <c r="Y2064" s="33">
        <f t="shared" si="15"/>
        <v>1.056474414</v>
      </c>
      <c r="Z2064" s="43">
        <v>1.0</v>
      </c>
      <c r="AA2064" s="33">
        <f t="shared" si="16"/>
        <v>2.056474414</v>
      </c>
      <c r="AB2064" s="33">
        <f t="shared" si="17"/>
        <v>0.5137308818</v>
      </c>
      <c r="AC2064" s="33">
        <f t="shared" si="18"/>
        <v>0.4862691182</v>
      </c>
      <c r="AD2064" s="33">
        <f t="shared" si="19"/>
        <v>0.0002074603252</v>
      </c>
      <c r="AE2064" s="34">
        <f t="shared" si="23"/>
        <v>0</v>
      </c>
      <c r="AF2064" s="34">
        <f t="shared" si="24"/>
        <v>0</v>
      </c>
      <c r="AG2064" s="34">
        <f t="shared" si="25"/>
        <v>0</v>
      </c>
      <c r="AH2064" s="34">
        <f t="shared" si="26"/>
        <v>0</v>
      </c>
      <c r="AI2064" s="34">
        <f t="shared" si="28"/>
        <v>0</v>
      </c>
      <c r="AJ2064" s="34">
        <f t="shared" si="29"/>
        <v>0</v>
      </c>
      <c r="AK2064" s="34">
        <f t="shared" si="27"/>
        <v>0</v>
      </c>
      <c r="AL2064" s="36">
        <f t="shared" si="34"/>
        <v>0</v>
      </c>
      <c r="AM2064" s="36">
        <f t="shared" si="35"/>
        <v>0</v>
      </c>
      <c r="AN2064" s="46">
        <f t="shared" si="36"/>
        <v>0</v>
      </c>
      <c r="AO2064" s="36">
        <f t="shared" si="37"/>
        <v>5</v>
      </c>
      <c r="AP2064" s="36">
        <f t="shared" si="39"/>
        <v>0</v>
      </c>
      <c r="AQ2064" s="36">
        <f t="shared" si="40"/>
        <v>1</v>
      </c>
      <c r="AR2064" s="36">
        <f t="shared" si="38"/>
        <v>0.0002074603252</v>
      </c>
      <c r="AS2064" s="38">
        <f t="shared" si="45"/>
        <v>0</v>
      </c>
      <c r="AT2064" s="38">
        <f t="shared" si="46"/>
        <v>0</v>
      </c>
      <c r="AU2064" s="38">
        <f t="shared" si="47"/>
        <v>0</v>
      </c>
      <c r="AV2064" s="38">
        <f t="shared" si="48"/>
        <v>0</v>
      </c>
      <c r="AW2064" s="38">
        <f t="shared" si="51"/>
        <v>0</v>
      </c>
      <c r="AX2064" s="38">
        <f t="shared" si="52"/>
        <v>0</v>
      </c>
      <c r="AY2064" s="38">
        <f t="shared" si="49"/>
        <v>0</v>
      </c>
      <c r="AZ2064" s="12">
        <f t="shared" si="30"/>
        <v>133.4003447</v>
      </c>
      <c r="BA2064" s="12">
        <f t="shared" si="41"/>
        <v>105.1157945</v>
      </c>
      <c r="BB2064" s="12">
        <f t="shared" si="53"/>
        <v>132.591327</v>
      </c>
      <c r="BC2064" s="12">
        <f t="shared" si="50"/>
        <v>0.00006915344173</v>
      </c>
      <c r="BD2064" s="12">
        <f t="shared" si="54"/>
        <v>122.0062225</v>
      </c>
    </row>
    <row r="2065" ht="14.25" customHeight="1">
      <c r="A2065" s="7">
        <v>39518.0</v>
      </c>
      <c r="B2065" s="21" t="s">
        <v>90</v>
      </c>
      <c r="C2065" s="8">
        <v>43.828419</v>
      </c>
      <c r="D2065" s="33">
        <f t="shared" si="5"/>
        <v>0.01347433013</v>
      </c>
      <c r="E2065" s="33">
        <f t="shared" si="7"/>
        <v>0.004091240936</v>
      </c>
      <c r="F2065" s="33">
        <f t="shared" si="9"/>
        <v>-0.01406795591</v>
      </c>
      <c r="G2065" s="33">
        <f t="shared" si="11"/>
        <v>-0.008927302501</v>
      </c>
      <c r="H2065" s="33">
        <f t="shared" si="20"/>
        <v>0.3380110096</v>
      </c>
      <c r="I2065" s="45">
        <f t="shared" si="31"/>
        <v>-0.02296536099</v>
      </c>
      <c r="J2065" s="45">
        <f t="shared" si="43"/>
        <v>0.1665579792</v>
      </c>
      <c r="K2065" s="21" t="s">
        <v>91</v>
      </c>
      <c r="L2065" s="8">
        <v>18.112389</v>
      </c>
      <c r="M2065" s="33">
        <f t="shared" si="6"/>
        <v>0.01380864818</v>
      </c>
      <c r="N2065" s="33">
        <f t="shared" si="8"/>
        <v>0.001684388593</v>
      </c>
      <c r="O2065" s="33">
        <f t="shared" si="10"/>
        <v>-0.000840374935</v>
      </c>
      <c r="P2065" s="33">
        <f t="shared" si="12"/>
        <v>-0.0005042621408</v>
      </c>
      <c r="Q2065" s="45">
        <f t="shared" si="21"/>
        <v>0.2321201444</v>
      </c>
      <c r="R2065" s="45">
        <f t="shared" si="32"/>
        <v>0.2450915762</v>
      </c>
      <c r="S2065" s="45">
        <f t="shared" si="44"/>
        <v>0.4318929654</v>
      </c>
      <c r="T2065" s="33">
        <f t="shared" si="22"/>
        <v>0.1058908652</v>
      </c>
      <c r="U2065" s="33">
        <f t="shared" si="33"/>
        <v>-0.2680569372</v>
      </c>
      <c r="V2065" s="33">
        <f t="shared" si="42"/>
        <v>-0.2653349862</v>
      </c>
      <c r="W2065" s="44">
        <f t="shared" si="13"/>
        <v>0.008116095328</v>
      </c>
      <c r="X2065" s="44">
        <f t="shared" si="14"/>
        <v>0.009393701147</v>
      </c>
      <c r="Y2065" s="33">
        <f t="shared" si="15"/>
        <v>1.157416315</v>
      </c>
      <c r="Z2065" s="43">
        <v>1.0</v>
      </c>
      <c r="AA2065" s="33">
        <f t="shared" si="16"/>
        <v>2.157416315</v>
      </c>
      <c r="AB2065" s="33">
        <f t="shared" si="17"/>
        <v>0.5364826005</v>
      </c>
      <c r="AC2065" s="33">
        <f t="shared" si="18"/>
        <v>0.4635173995</v>
      </c>
      <c r="AD2065" s="33">
        <f t="shared" si="19"/>
        <v>-0.003775461795</v>
      </c>
      <c r="AE2065" s="34">
        <f t="shared" si="23"/>
        <v>0</v>
      </c>
      <c r="AF2065" s="34">
        <f t="shared" si="24"/>
        <v>0</v>
      </c>
      <c r="AG2065" s="34">
        <f t="shared" si="25"/>
        <v>0</v>
      </c>
      <c r="AH2065" s="34">
        <f t="shared" si="26"/>
        <v>0</v>
      </c>
      <c r="AI2065" s="34">
        <f t="shared" si="28"/>
        <v>0</v>
      </c>
      <c r="AJ2065" s="34">
        <f t="shared" si="29"/>
        <v>0</v>
      </c>
      <c r="AK2065" s="34">
        <f t="shared" si="27"/>
        <v>0</v>
      </c>
      <c r="AL2065" s="36">
        <f t="shared" si="34"/>
        <v>0</v>
      </c>
      <c r="AM2065" s="36">
        <f t="shared" si="35"/>
        <v>0</v>
      </c>
      <c r="AN2065" s="46">
        <f t="shared" si="36"/>
        <v>0</v>
      </c>
      <c r="AO2065" s="36">
        <f t="shared" si="37"/>
        <v>0</v>
      </c>
      <c r="AP2065" s="36">
        <f t="shared" si="39"/>
        <v>1</v>
      </c>
      <c r="AQ2065" s="36">
        <f t="shared" si="40"/>
        <v>0</v>
      </c>
      <c r="AR2065" s="36">
        <f t="shared" si="38"/>
        <v>0</v>
      </c>
      <c r="AS2065" s="38">
        <f t="shared" si="45"/>
        <v>0</v>
      </c>
      <c r="AT2065" s="38">
        <f t="shared" si="46"/>
        <v>0</v>
      </c>
      <c r="AU2065" s="38">
        <f t="shared" si="47"/>
        <v>0</v>
      </c>
      <c r="AV2065" s="38">
        <f t="shared" si="48"/>
        <v>0</v>
      </c>
      <c r="AW2065" s="38">
        <f t="shared" si="51"/>
        <v>0</v>
      </c>
      <c r="AX2065" s="38">
        <f t="shared" si="52"/>
        <v>0</v>
      </c>
      <c r="AY2065" s="38">
        <f t="shared" si="49"/>
        <v>0</v>
      </c>
      <c r="AZ2065" s="12">
        <f t="shared" si="30"/>
        <v>133.4003447</v>
      </c>
      <c r="BA2065" s="12">
        <f t="shared" si="41"/>
        <v>105.1157945</v>
      </c>
      <c r="BB2065" s="12">
        <f t="shared" si="53"/>
        <v>132.591327</v>
      </c>
      <c r="BC2065" s="12">
        <f t="shared" si="50"/>
        <v>0</v>
      </c>
      <c r="BD2065" s="12">
        <f t="shared" si="54"/>
        <v>122.0062225</v>
      </c>
    </row>
    <row r="2066" ht="14.25" customHeight="1">
      <c r="A2066" s="7">
        <v>39519.0</v>
      </c>
      <c r="B2066" s="21" t="s">
        <v>90</v>
      </c>
      <c r="C2066" s="8">
        <v>43.584057</v>
      </c>
      <c r="D2066" s="33">
        <f t="shared" si="5"/>
        <v>-0.005575423563</v>
      </c>
      <c r="E2066" s="33">
        <f t="shared" si="7"/>
        <v>-0.01024476176</v>
      </c>
      <c r="F2066" s="33">
        <f t="shared" si="9"/>
        <v>-0.01777492868</v>
      </c>
      <c r="G2066" s="33">
        <f t="shared" si="11"/>
        <v>-0.02814825402</v>
      </c>
      <c r="H2066" s="33">
        <f t="shared" si="20"/>
        <v>-0.08802320353</v>
      </c>
      <c r="I2066" s="45">
        <f t="shared" si="31"/>
        <v>-0.0945340172</v>
      </c>
      <c r="J2066" s="45">
        <f t="shared" si="43"/>
        <v>-0.1417254082</v>
      </c>
      <c r="K2066" s="21" t="s">
        <v>91</v>
      </c>
      <c r="L2066" s="8">
        <v>18.143038</v>
      </c>
      <c r="M2066" s="33">
        <f t="shared" si="6"/>
        <v>0.001692156678</v>
      </c>
      <c r="N2066" s="33">
        <f t="shared" si="8"/>
        <v>-0.001832491525</v>
      </c>
      <c r="O2066" s="33">
        <f t="shared" si="10"/>
        <v>-0.007983140943</v>
      </c>
      <c r="P2066" s="33">
        <f t="shared" si="12"/>
        <v>-0.005830371005</v>
      </c>
      <c r="Q2066" s="45">
        <f t="shared" si="21"/>
        <v>0.1157418219</v>
      </c>
      <c r="R2066" s="45">
        <f t="shared" si="32"/>
        <v>0.04314176508</v>
      </c>
      <c r="S2066" s="45">
        <f t="shared" si="44"/>
        <v>0.3252519482</v>
      </c>
      <c r="T2066" s="33">
        <f t="shared" si="22"/>
        <v>-0.2037650254</v>
      </c>
      <c r="U2066" s="33">
        <f t="shared" si="33"/>
        <v>-0.1376757823</v>
      </c>
      <c r="V2066" s="33">
        <f t="shared" si="42"/>
        <v>-0.4669773565</v>
      </c>
      <c r="W2066" s="44">
        <f t="shared" si="13"/>
        <v>0.007427938997</v>
      </c>
      <c r="X2066" s="44">
        <f t="shared" si="14"/>
        <v>0.009257630834</v>
      </c>
      <c r="Y2066" s="33">
        <f t="shared" si="15"/>
        <v>1.246325641</v>
      </c>
      <c r="Z2066" s="43">
        <v>1.0</v>
      </c>
      <c r="AA2066" s="33">
        <f t="shared" si="16"/>
        <v>2.246325641</v>
      </c>
      <c r="AB2066" s="33">
        <f t="shared" si="17"/>
        <v>0.5548285691</v>
      </c>
      <c r="AC2066" s="33">
        <f t="shared" si="18"/>
        <v>0.4451714309</v>
      </c>
      <c r="AD2066" s="33">
        <f t="shared" si="19"/>
        <v>-0.000597221984</v>
      </c>
      <c r="AE2066" s="34">
        <f t="shared" si="23"/>
        <v>0</v>
      </c>
      <c r="AF2066" s="34">
        <f t="shared" si="24"/>
        <v>0</v>
      </c>
      <c r="AG2066" s="34">
        <f t="shared" si="25"/>
        <v>0</v>
      </c>
      <c r="AH2066" s="34">
        <f t="shared" si="26"/>
        <v>0</v>
      </c>
      <c r="AI2066" s="34">
        <f t="shared" si="28"/>
        <v>0</v>
      </c>
      <c r="AJ2066" s="34">
        <f t="shared" si="29"/>
        <v>0</v>
      </c>
      <c r="AK2066" s="34">
        <f t="shared" si="27"/>
        <v>0</v>
      </c>
      <c r="AL2066" s="36">
        <f t="shared" si="34"/>
        <v>0</v>
      </c>
      <c r="AM2066" s="36">
        <f t="shared" si="35"/>
        <v>0</v>
      </c>
      <c r="AN2066" s="46">
        <f t="shared" si="36"/>
        <v>0</v>
      </c>
      <c r="AO2066" s="36">
        <f t="shared" si="37"/>
        <v>0</v>
      </c>
      <c r="AP2066" s="36">
        <f t="shared" si="39"/>
        <v>0</v>
      </c>
      <c r="AQ2066" s="36">
        <f t="shared" si="40"/>
        <v>0</v>
      </c>
      <c r="AR2066" s="36">
        <f t="shared" si="38"/>
        <v>0</v>
      </c>
      <c r="AS2066" s="38">
        <f t="shared" si="45"/>
        <v>0</v>
      </c>
      <c r="AT2066" s="38">
        <f t="shared" si="46"/>
        <v>0</v>
      </c>
      <c r="AU2066" s="38">
        <f t="shared" si="47"/>
        <v>0</v>
      </c>
      <c r="AV2066" s="38">
        <f t="shared" si="48"/>
        <v>0</v>
      </c>
      <c r="AW2066" s="38">
        <f t="shared" si="51"/>
        <v>0</v>
      </c>
      <c r="AX2066" s="38">
        <f t="shared" si="52"/>
        <v>0</v>
      </c>
      <c r="AY2066" s="38">
        <f t="shared" si="49"/>
        <v>0</v>
      </c>
      <c r="AZ2066" s="12">
        <f t="shared" si="30"/>
        <v>133.4003447</v>
      </c>
      <c r="BA2066" s="12">
        <f t="shared" si="41"/>
        <v>105.1157945</v>
      </c>
      <c r="BB2066" s="12">
        <f t="shared" si="53"/>
        <v>132.591327</v>
      </c>
      <c r="BC2066" s="12">
        <f t="shared" si="50"/>
        <v>0</v>
      </c>
      <c r="BD2066" s="12">
        <f t="shared" si="54"/>
        <v>122.0062225</v>
      </c>
    </row>
    <row r="2067" ht="14.25" customHeight="1">
      <c r="A2067" s="7">
        <v>39520.0</v>
      </c>
      <c r="B2067" s="21" t="s">
        <v>90</v>
      </c>
      <c r="C2067" s="8">
        <v>43.383549</v>
      </c>
      <c r="D2067" s="33">
        <f t="shared" si="5"/>
        <v>-0.004600489578</v>
      </c>
      <c r="E2067" s="33">
        <f t="shared" si="7"/>
        <v>-0.01255026068</v>
      </c>
      <c r="F2067" s="33">
        <f t="shared" si="9"/>
        <v>-0.02036697736</v>
      </c>
      <c r="G2067" s="33">
        <f t="shared" si="11"/>
        <v>-0.02816282761</v>
      </c>
      <c r="H2067" s="33">
        <f t="shared" si="20"/>
        <v>-0.1432767435</v>
      </c>
      <c r="I2067" s="45">
        <f t="shared" si="31"/>
        <v>-0.1348881073</v>
      </c>
      <c r="J2067" s="45">
        <f t="shared" si="43"/>
        <v>-0.1165181681</v>
      </c>
      <c r="K2067" s="21" t="s">
        <v>91</v>
      </c>
      <c r="L2067" s="8">
        <v>18.063351</v>
      </c>
      <c r="M2067" s="33">
        <f t="shared" si="6"/>
        <v>-0.004392153067</v>
      </c>
      <c r="N2067" s="33">
        <f t="shared" si="8"/>
        <v>0.003536281357</v>
      </c>
      <c r="O2067" s="33">
        <f t="shared" si="10"/>
        <v>-0.002539958921</v>
      </c>
      <c r="P2067" s="33">
        <f t="shared" si="12"/>
        <v>-0.001364051706</v>
      </c>
      <c r="Q2067" s="45">
        <f t="shared" si="21"/>
        <v>0.3147769996</v>
      </c>
      <c r="R2067" s="45">
        <f t="shared" si="32"/>
        <v>0.2179574973</v>
      </c>
      <c r="S2067" s="45">
        <f t="shared" si="44"/>
        <v>0.4798802759</v>
      </c>
      <c r="T2067" s="33">
        <f t="shared" si="22"/>
        <v>-0.458053743</v>
      </c>
      <c r="U2067" s="33">
        <f t="shared" si="33"/>
        <v>-0.3528456045</v>
      </c>
      <c r="V2067" s="33">
        <f t="shared" si="42"/>
        <v>-0.596398444</v>
      </c>
      <c r="W2067" s="44">
        <f t="shared" si="13"/>
        <v>0.007428276635</v>
      </c>
      <c r="X2067" s="44">
        <f t="shared" si="14"/>
        <v>0.009092153838</v>
      </c>
      <c r="Y2067" s="33">
        <f t="shared" si="15"/>
        <v>1.223992358</v>
      </c>
      <c r="Z2067" s="43">
        <v>1.0</v>
      </c>
      <c r="AA2067" s="33">
        <f t="shared" si="16"/>
        <v>2.223992358</v>
      </c>
      <c r="AB2067" s="33">
        <f t="shared" si="17"/>
        <v>0.5503581673</v>
      </c>
      <c r="AC2067" s="33">
        <f t="shared" si="18"/>
        <v>0.4496418327</v>
      </c>
      <c r="AD2067" s="33">
        <f t="shared" si="19"/>
        <v>0.004402835453</v>
      </c>
      <c r="AE2067" s="34">
        <f t="shared" si="23"/>
        <v>0</v>
      </c>
      <c r="AF2067" s="34">
        <f t="shared" si="24"/>
        <v>0</v>
      </c>
      <c r="AG2067" s="34">
        <f t="shared" si="25"/>
        <v>0</v>
      </c>
      <c r="AH2067" s="34">
        <f t="shared" si="26"/>
        <v>0</v>
      </c>
      <c r="AI2067" s="34">
        <f t="shared" si="28"/>
        <v>0</v>
      </c>
      <c r="AJ2067" s="34">
        <f t="shared" si="29"/>
        <v>0</v>
      </c>
      <c r="AK2067" s="34">
        <f t="shared" si="27"/>
        <v>0</v>
      </c>
      <c r="AL2067" s="36">
        <f t="shared" si="34"/>
        <v>0</v>
      </c>
      <c r="AM2067" s="36">
        <f t="shared" si="35"/>
        <v>0</v>
      </c>
      <c r="AN2067" s="46">
        <f t="shared" si="36"/>
        <v>0</v>
      </c>
      <c r="AO2067" s="36">
        <f t="shared" si="37"/>
        <v>0</v>
      </c>
      <c r="AP2067" s="36">
        <f t="shared" si="39"/>
        <v>0</v>
      </c>
      <c r="AQ2067" s="36">
        <f t="shared" si="40"/>
        <v>0</v>
      </c>
      <c r="AR2067" s="36">
        <f t="shared" si="38"/>
        <v>0</v>
      </c>
      <c r="AS2067" s="38">
        <f t="shared" si="45"/>
        <v>0</v>
      </c>
      <c r="AT2067" s="38">
        <f t="shared" si="46"/>
        <v>0</v>
      </c>
      <c r="AU2067" s="38">
        <f t="shared" si="47"/>
        <v>0</v>
      </c>
      <c r="AV2067" s="38">
        <f t="shared" si="48"/>
        <v>0</v>
      </c>
      <c r="AW2067" s="38">
        <f t="shared" si="51"/>
        <v>0</v>
      </c>
      <c r="AX2067" s="38">
        <f t="shared" si="52"/>
        <v>0</v>
      </c>
      <c r="AY2067" s="38">
        <f t="shared" si="49"/>
        <v>0</v>
      </c>
      <c r="AZ2067" s="12">
        <f t="shared" si="30"/>
        <v>133.4003447</v>
      </c>
      <c r="BA2067" s="12">
        <f t="shared" si="41"/>
        <v>105.1157945</v>
      </c>
      <c r="BB2067" s="12">
        <f t="shared" si="53"/>
        <v>132.591327</v>
      </c>
      <c r="BC2067" s="12">
        <f t="shared" si="50"/>
        <v>0</v>
      </c>
      <c r="BD2067" s="12">
        <f t="shared" si="54"/>
        <v>122.0062225</v>
      </c>
    </row>
    <row r="2068" ht="14.25" customHeight="1">
      <c r="A2068" s="7">
        <v>39521.0</v>
      </c>
      <c r="B2068" s="21" t="s">
        <v>90</v>
      </c>
      <c r="C2068" s="8">
        <v>42.888561</v>
      </c>
      <c r="D2068" s="33">
        <f t="shared" si="5"/>
        <v>-0.01140957832</v>
      </c>
      <c r="E2068" s="33">
        <f t="shared" si="7"/>
        <v>-0.01638174952</v>
      </c>
      <c r="F2068" s="33">
        <f t="shared" si="9"/>
        <v>-0.01066047376</v>
      </c>
      <c r="G2068" s="33">
        <f t="shared" si="11"/>
        <v>-0.0384455764</v>
      </c>
      <c r="H2068" s="33">
        <f t="shared" si="20"/>
        <v>-0.2464769986</v>
      </c>
      <c r="I2068" s="45">
        <f t="shared" si="31"/>
        <v>0.1011596705</v>
      </c>
      <c r="J2068" s="45">
        <f t="shared" si="43"/>
        <v>-0.2762172678</v>
      </c>
      <c r="K2068" s="21" t="s">
        <v>91</v>
      </c>
      <c r="L2068" s="8">
        <v>17.634218</v>
      </c>
      <c r="M2068" s="33">
        <f t="shared" si="6"/>
        <v>-0.02375710908</v>
      </c>
      <c r="N2068" s="33">
        <f t="shared" si="8"/>
        <v>-0.01614338442</v>
      </c>
      <c r="O2068" s="33">
        <f t="shared" si="10"/>
        <v>-0.009579617969</v>
      </c>
      <c r="P2068" s="33">
        <f t="shared" si="12"/>
        <v>-0.01110222269</v>
      </c>
      <c r="Q2068" s="45">
        <f t="shared" si="21"/>
        <v>-0.3709425169</v>
      </c>
      <c r="R2068" s="45">
        <f t="shared" si="32"/>
        <v>0.02550256259</v>
      </c>
      <c r="S2068" s="45">
        <f t="shared" si="44"/>
        <v>0.2379314575</v>
      </c>
      <c r="T2068" s="33">
        <f t="shared" si="22"/>
        <v>0.1244655183</v>
      </c>
      <c r="U2068" s="33">
        <f t="shared" si="33"/>
        <v>0.0756571079</v>
      </c>
      <c r="V2068" s="33">
        <f t="shared" si="42"/>
        <v>-0.5141487253</v>
      </c>
      <c r="W2068" s="44">
        <f t="shared" si="13"/>
        <v>0.007755039167</v>
      </c>
      <c r="X2068" s="44">
        <f t="shared" si="14"/>
        <v>0.01007827514</v>
      </c>
      <c r="Y2068" s="33">
        <f t="shared" si="15"/>
        <v>1.299577594</v>
      </c>
      <c r="Z2068" s="43">
        <v>1.0</v>
      </c>
      <c r="AA2068" s="33">
        <f t="shared" si="16"/>
        <v>2.299577594</v>
      </c>
      <c r="AB2068" s="33">
        <f t="shared" si="17"/>
        <v>0.5651375267</v>
      </c>
      <c r="AC2068" s="33">
        <f t="shared" si="18"/>
        <v>0.4348624733</v>
      </c>
      <c r="AD2068" s="33">
        <f t="shared" si="19"/>
        <v>0.004569938421</v>
      </c>
      <c r="AE2068" s="34">
        <f t="shared" si="23"/>
        <v>0</v>
      </c>
      <c r="AF2068" s="34">
        <f t="shared" si="24"/>
        <v>0</v>
      </c>
      <c r="AG2068" s="34">
        <f t="shared" si="25"/>
        <v>0</v>
      </c>
      <c r="AH2068" s="34">
        <f t="shared" si="26"/>
        <v>0</v>
      </c>
      <c r="AI2068" s="34">
        <f t="shared" si="28"/>
        <v>0</v>
      </c>
      <c r="AJ2068" s="34">
        <f t="shared" si="29"/>
        <v>0</v>
      </c>
      <c r="AK2068" s="34">
        <f t="shared" si="27"/>
        <v>0</v>
      </c>
      <c r="AL2068" s="36">
        <f t="shared" si="34"/>
        <v>0</v>
      </c>
      <c r="AM2068" s="36">
        <f t="shared" si="35"/>
        <v>0</v>
      </c>
      <c r="AN2068" s="46">
        <f t="shared" si="36"/>
        <v>0</v>
      </c>
      <c r="AO2068" s="36">
        <f t="shared" si="37"/>
        <v>0</v>
      </c>
      <c r="AP2068" s="36">
        <f t="shared" si="39"/>
        <v>0</v>
      </c>
      <c r="AQ2068" s="36">
        <f t="shared" si="40"/>
        <v>0</v>
      </c>
      <c r="AR2068" s="36">
        <f t="shared" si="38"/>
        <v>0</v>
      </c>
      <c r="AS2068" s="38">
        <f t="shared" si="45"/>
        <v>0</v>
      </c>
      <c r="AT2068" s="38">
        <f t="shared" si="46"/>
        <v>0</v>
      </c>
      <c r="AU2068" s="38">
        <f t="shared" si="47"/>
        <v>0</v>
      </c>
      <c r="AV2068" s="38">
        <f t="shared" si="48"/>
        <v>0</v>
      </c>
      <c r="AW2068" s="38">
        <f t="shared" si="51"/>
        <v>0</v>
      </c>
      <c r="AX2068" s="38">
        <f t="shared" si="52"/>
        <v>0</v>
      </c>
      <c r="AY2068" s="38">
        <f t="shared" si="49"/>
        <v>0</v>
      </c>
      <c r="AZ2068" s="12">
        <f t="shared" si="30"/>
        <v>133.4003447</v>
      </c>
      <c r="BA2068" s="12">
        <f t="shared" si="41"/>
        <v>105.1157945</v>
      </c>
      <c r="BB2068" s="12">
        <f t="shared" si="53"/>
        <v>132.591327</v>
      </c>
      <c r="BC2068" s="12">
        <f t="shared" si="50"/>
        <v>0</v>
      </c>
      <c r="BD2068" s="12">
        <f t="shared" si="54"/>
        <v>122.0062225</v>
      </c>
    </row>
    <row r="2069" ht="14.25" customHeight="1">
      <c r="A2069" s="7">
        <v>39524.0</v>
      </c>
      <c r="B2069" s="21" t="s">
        <v>90</v>
      </c>
      <c r="C2069" s="8">
        <v>43.327164</v>
      </c>
      <c r="D2069" s="33">
        <f t="shared" si="5"/>
        <v>0.010226573</v>
      </c>
      <c r="E2069" s="33">
        <f t="shared" si="7"/>
        <v>0.001883469973</v>
      </c>
      <c r="F2069" s="33">
        <f t="shared" si="9"/>
        <v>-0.009231330426</v>
      </c>
      <c r="G2069" s="33">
        <f t="shared" si="11"/>
        <v>-0.0307787376</v>
      </c>
      <c r="H2069" s="33">
        <f t="shared" si="20"/>
        <v>0.3281915909</v>
      </c>
      <c r="I2069" s="45">
        <f t="shared" si="31"/>
        <v>0.1441036962</v>
      </c>
      <c r="J2069" s="45">
        <f t="shared" si="43"/>
        <v>-0.1119306837</v>
      </c>
      <c r="K2069" s="21" t="s">
        <v>91</v>
      </c>
      <c r="L2069" s="8">
        <v>17.683264</v>
      </c>
      <c r="M2069" s="33">
        <f t="shared" si="6"/>
        <v>0.002781297135</v>
      </c>
      <c r="N2069" s="33">
        <f t="shared" si="8"/>
        <v>-0.01021085782</v>
      </c>
      <c r="O2069" s="33">
        <f t="shared" si="10"/>
        <v>-0.01624848626</v>
      </c>
      <c r="P2069" s="33">
        <f t="shared" si="12"/>
        <v>-0.0118956864</v>
      </c>
      <c r="Q2069" s="45">
        <f t="shared" si="21"/>
        <v>-0.1606907127</v>
      </c>
      <c r="R2069" s="45">
        <f t="shared" si="32"/>
        <v>-0.1664289197</v>
      </c>
      <c r="S2069" s="45">
        <f t="shared" si="44"/>
        <v>0.2232641378</v>
      </c>
      <c r="T2069" s="33">
        <f t="shared" si="22"/>
        <v>0.4888823036</v>
      </c>
      <c r="U2069" s="33">
        <f t="shared" si="33"/>
        <v>0.3105326159</v>
      </c>
      <c r="V2069" s="33">
        <f t="shared" si="42"/>
        <v>-0.3351948215</v>
      </c>
      <c r="W2069" s="44">
        <f t="shared" si="13"/>
        <v>0.008175396454</v>
      </c>
      <c r="X2069" s="44">
        <f t="shared" si="14"/>
        <v>0.01006264624</v>
      </c>
      <c r="Y2069" s="33">
        <f t="shared" si="15"/>
        <v>1.230845048</v>
      </c>
      <c r="Z2069" s="43">
        <v>1.0</v>
      </c>
      <c r="AA2069" s="33">
        <f t="shared" si="16"/>
        <v>2.230845048</v>
      </c>
      <c r="AB2069" s="33">
        <f t="shared" si="17"/>
        <v>0.551739373</v>
      </c>
      <c r="AC2069" s="33">
        <f t="shared" si="18"/>
        <v>0.448260627</v>
      </c>
      <c r="AD2069" s="33">
        <f t="shared" si="19"/>
        <v>-0.006423076997</v>
      </c>
      <c r="AE2069" s="34">
        <f t="shared" si="23"/>
        <v>0</v>
      </c>
      <c r="AF2069" s="34">
        <f t="shared" si="24"/>
        <v>0</v>
      </c>
      <c r="AG2069" s="34">
        <f t="shared" si="25"/>
        <v>0</v>
      </c>
      <c r="AH2069" s="34">
        <f t="shared" si="26"/>
        <v>0</v>
      </c>
      <c r="AI2069" s="34">
        <f t="shared" si="28"/>
        <v>0</v>
      </c>
      <c r="AJ2069" s="34">
        <f t="shared" si="29"/>
        <v>0</v>
      </c>
      <c r="AK2069" s="34">
        <f t="shared" si="27"/>
        <v>0</v>
      </c>
      <c r="AL2069" s="36">
        <f t="shared" si="34"/>
        <v>0</v>
      </c>
      <c r="AM2069" s="36">
        <f t="shared" si="35"/>
        <v>0</v>
      </c>
      <c r="AN2069" s="46">
        <f t="shared" si="36"/>
        <v>0</v>
      </c>
      <c r="AO2069" s="36">
        <f t="shared" si="37"/>
        <v>0</v>
      </c>
      <c r="AP2069" s="36">
        <f t="shared" si="39"/>
        <v>0</v>
      </c>
      <c r="AQ2069" s="36">
        <f t="shared" si="40"/>
        <v>0</v>
      </c>
      <c r="AR2069" s="36">
        <f t="shared" si="38"/>
        <v>0</v>
      </c>
      <c r="AS2069" s="38">
        <f t="shared" si="45"/>
        <v>0</v>
      </c>
      <c r="AT2069" s="38">
        <f t="shared" si="46"/>
        <v>0</v>
      </c>
      <c r="AU2069" s="38">
        <f t="shared" si="47"/>
        <v>0</v>
      </c>
      <c r="AV2069" s="38">
        <f t="shared" si="48"/>
        <v>0</v>
      </c>
      <c r="AW2069" s="38">
        <f t="shared" si="51"/>
        <v>0</v>
      </c>
      <c r="AX2069" s="38">
        <f t="shared" si="52"/>
        <v>0</v>
      </c>
      <c r="AY2069" s="38">
        <f t="shared" si="49"/>
        <v>0</v>
      </c>
      <c r="AZ2069" s="12">
        <f t="shared" si="30"/>
        <v>133.4003447</v>
      </c>
      <c r="BA2069" s="12">
        <f t="shared" si="41"/>
        <v>105.1157945</v>
      </c>
      <c r="BB2069" s="12">
        <f t="shared" si="53"/>
        <v>132.591327</v>
      </c>
      <c r="BC2069" s="12">
        <f t="shared" si="50"/>
        <v>0</v>
      </c>
      <c r="BD2069" s="12">
        <f t="shared" si="54"/>
        <v>122.0062225</v>
      </c>
    </row>
    <row r="2070" ht="14.25" customHeight="1">
      <c r="A2070" s="7">
        <v>39525.0</v>
      </c>
      <c r="B2070" s="21" t="s">
        <v>90</v>
      </c>
      <c r="C2070" s="8">
        <v>43.872272</v>
      </c>
      <c r="D2070" s="33">
        <f t="shared" si="5"/>
        <v>0.01258120656</v>
      </c>
      <c r="E2070" s="33">
        <f t="shared" si="7"/>
        <v>0.001000560846</v>
      </c>
      <c r="F2070" s="33">
        <f t="shared" si="9"/>
        <v>0.005095895318</v>
      </c>
      <c r="G2070" s="33">
        <f t="shared" si="11"/>
        <v>-0.01044522809</v>
      </c>
      <c r="H2070" s="33">
        <f t="shared" si="20"/>
        <v>0.3038582897</v>
      </c>
      <c r="I2070" s="45">
        <f t="shared" si="31"/>
        <v>0.4800003254</v>
      </c>
      <c r="J2070" s="45">
        <f t="shared" si="43"/>
        <v>0.284954103</v>
      </c>
      <c r="K2070" s="21" t="s">
        <v>91</v>
      </c>
      <c r="L2070" s="8">
        <v>18.21048</v>
      </c>
      <c r="M2070" s="33">
        <f t="shared" si="6"/>
        <v>0.0298144053</v>
      </c>
      <c r="N2070" s="33">
        <f t="shared" si="8"/>
        <v>0.005415685363</v>
      </c>
      <c r="O2070" s="33">
        <f t="shared" si="10"/>
        <v>0.007109196075</v>
      </c>
      <c r="P2070" s="33">
        <f t="shared" si="12"/>
        <v>0.02912307632</v>
      </c>
      <c r="Q2070" s="45">
        <f t="shared" si="21"/>
        <v>0.3861920724</v>
      </c>
      <c r="R2070" s="45">
        <f t="shared" si="32"/>
        <v>0.5339709418</v>
      </c>
      <c r="S2070" s="45">
        <f t="shared" si="44"/>
        <v>1.363295952</v>
      </c>
      <c r="T2070" s="33">
        <f t="shared" si="22"/>
        <v>-0.08233378277</v>
      </c>
      <c r="U2070" s="33">
        <f t="shared" si="33"/>
        <v>-0.05397061644</v>
      </c>
      <c r="V2070" s="33">
        <f t="shared" si="42"/>
        <v>-1.078341849</v>
      </c>
      <c r="W2070" s="44">
        <f t="shared" si="13"/>
        <v>0.008591792214</v>
      </c>
      <c r="X2070" s="44">
        <f t="shared" si="14"/>
        <v>0.01180437547</v>
      </c>
      <c r="Y2070" s="33">
        <f t="shared" si="15"/>
        <v>1.373913053</v>
      </c>
      <c r="Z2070" s="43">
        <v>1.0</v>
      </c>
      <c r="AA2070" s="33">
        <f t="shared" si="16"/>
        <v>2.373913053</v>
      </c>
      <c r="AB2070" s="33">
        <f t="shared" si="17"/>
        <v>0.5787545804</v>
      </c>
      <c r="AC2070" s="33">
        <f t="shared" si="18"/>
        <v>0.4212454196</v>
      </c>
      <c r="AD2070" s="33">
        <f t="shared" si="19"/>
        <v>-0.002577083023</v>
      </c>
      <c r="AE2070" s="34">
        <f t="shared" si="23"/>
        <v>0</v>
      </c>
      <c r="AF2070" s="34">
        <f t="shared" si="24"/>
        <v>0</v>
      </c>
      <c r="AG2070" s="34">
        <f t="shared" si="25"/>
        <v>0</v>
      </c>
      <c r="AH2070" s="34">
        <f t="shared" si="26"/>
        <v>0</v>
      </c>
      <c r="AI2070" s="34">
        <f t="shared" si="28"/>
        <v>0</v>
      </c>
      <c r="AJ2070" s="34">
        <f t="shared" si="29"/>
        <v>0</v>
      </c>
      <c r="AK2070" s="34">
        <f t="shared" si="27"/>
        <v>0</v>
      </c>
      <c r="AL2070" s="36">
        <f t="shared" si="34"/>
        <v>0</v>
      </c>
      <c r="AM2070" s="36">
        <f t="shared" si="35"/>
        <v>0</v>
      </c>
      <c r="AN2070" s="46">
        <f t="shared" si="36"/>
        <v>0</v>
      </c>
      <c r="AO2070" s="36">
        <f t="shared" si="37"/>
        <v>0</v>
      </c>
      <c r="AP2070" s="36">
        <f t="shared" si="39"/>
        <v>0</v>
      </c>
      <c r="AQ2070" s="36">
        <f t="shared" si="40"/>
        <v>0</v>
      </c>
      <c r="AR2070" s="36">
        <f t="shared" si="38"/>
        <v>0</v>
      </c>
      <c r="AS2070" s="38">
        <f t="shared" si="45"/>
        <v>1</v>
      </c>
      <c r="AT2070" s="38">
        <f t="shared" si="46"/>
        <v>0</v>
      </c>
      <c r="AU2070" s="38">
        <f t="shared" si="47"/>
        <v>0</v>
      </c>
      <c r="AV2070" s="38">
        <f t="shared" si="48"/>
        <v>1</v>
      </c>
      <c r="AW2070" s="38">
        <f t="shared" si="51"/>
        <v>0</v>
      </c>
      <c r="AX2070" s="38">
        <f t="shared" si="52"/>
        <v>1</v>
      </c>
      <c r="AY2070" s="38">
        <f t="shared" si="49"/>
        <v>-0.002577083023</v>
      </c>
      <c r="AZ2070" s="12">
        <f t="shared" si="30"/>
        <v>133.4003447</v>
      </c>
      <c r="BA2070" s="12">
        <f t="shared" si="41"/>
        <v>105.1157945</v>
      </c>
      <c r="BB2070" s="12">
        <f t="shared" si="53"/>
        <v>132.2496281</v>
      </c>
      <c r="BC2070" s="12">
        <f t="shared" si="50"/>
        <v>-0.0008590276743</v>
      </c>
      <c r="BD2070" s="12">
        <f t="shared" si="54"/>
        <v>121.9014158</v>
      </c>
    </row>
    <row r="2071" ht="14.25" customHeight="1">
      <c r="A2071" s="7">
        <v>39526.0</v>
      </c>
      <c r="B2071" s="21" t="s">
        <v>90</v>
      </c>
      <c r="C2071" s="8">
        <v>43.972523</v>
      </c>
      <c r="D2071" s="33">
        <f t="shared" si="5"/>
        <v>0.002285065155</v>
      </c>
      <c r="E2071" s="33">
        <f t="shared" si="7"/>
        <v>0.008913029826</v>
      </c>
      <c r="F2071" s="33">
        <f t="shared" si="9"/>
        <v>-0.001423043804</v>
      </c>
      <c r="G2071" s="33">
        <f t="shared" si="11"/>
        <v>-0.007905503875</v>
      </c>
      <c r="H2071" s="33">
        <f t="shared" si="20"/>
        <v>0.5399345338</v>
      </c>
      <c r="I2071" s="45">
        <f t="shared" si="31"/>
        <v>0.331411852</v>
      </c>
      <c r="J2071" s="45">
        <f t="shared" si="43"/>
        <v>0.3482737684</v>
      </c>
      <c r="K2071" s="21" t="s">
        <v>91</v>
      </c>
      <c r="L2071" s="8">
        <v>18.379059</v>
      </c>
      <c r="M2071" s="33">
        <f t="shared" si="6"/>
        <v>0.009257251868</v>
      </c>
      <c r="N2071" s="33">
        <f t="shared" si="8"/>
        <v>0.01300890182</v>
      </c>
      <c r="O2071" s="33">
        <f t="shared" si="10"/>
        <v>0.01115257159</v>
      </c>
      <c r="P2071" s="33">
        <f t="shared" si="12"/>
        <v>0.0363317144</v>
      </c>
      <c r="Q2071" s="45">
        <f t="shared" si="21"/>
        <v>0.6405885793</v>
      </c>
      <c r="R2071" s="45">
        <f t="shared" si="32"/>
        <v>0.648156526</v>
      </c>
      <c r="S2071" s="45">
        <f t="shared" si="44"/>
        <v>1.534810441</v>
      </c>
      <c r="T2071" s="33">
        <f t="shared" si="22"/>
        <v>-0.1006540455</v>
      </c>
      <c r="U2071" s="33">
        <f t="shared" si="33"/>
        <v>-0.3167446739</v>
      </c>
      <c r="V2071" s="33">
        <f t="shared" si="42"/>
        <v>-1.186536672</v>
      </c>
      <c r="W2071" s="44">
        <f t="shared" si="13"/>
        <v>0.008614203798</v>
      </c>
      <c r="X2071" s="44">
        <f t="shared" si="14"/>
        <v>0.01193106394</v>
      </c>
      <c r="Y2071" s="33">
        <f t="shared" si="15"/>
        <v>1.385045469</v>
      </c>
      <c r="Z2071" s="43">
        <v>1.0</v>
      </c>
      <c r="AA2071" s="33">
        <f t="shared" si="16"/>
        <v>2.385045469</v>
      </c>
      <c r="AB2071" s="33">
        <f t="shared" si="17"/>
        <v>0.5807207817</v>
      </c>
      <c r="AC2071" s="33">
        <f t="shared" si="18"/>
        <v>0.4192792183</v>
      </c>
      <c r="AD2071" s="33">
        <f t="shared" si="19"/>
        <v>0.0008055652002</v>
      </c>
      <c r="AE2071" s="34">
        <f t="shared" si="23"/>
        <v>0</v>
      </c>
      <c r="AF2071" s="34">
        <f t="shared" si="24"/>
        <v>0</v>
      </c>
      <c r="AG2071" s="34">
        <f t="shared" si="25"/>
        <v>0</v>
      </c>
      <c r="AH2071" s="34">
        <f t="shared" si="26"/>
        <v>0</v>
      </c>
      <c r="AI2071" s="34">
        <f t="shared" si="28"/>
        <v>0</v>
      </c>
      <c r="AJ2071" s="34">
        <f t="shared" si="29"/>
        <v>0</v>
      </c>
      <c r="AK2071" s="34">
        <f t="shared" si="27"/>
        <v>0</v>
      </c>
      <c r="AL2071" s="36">
        <f t="shared" si="34"/>
        <v>0</v>
      </c>
      <c r="AM2071" s="36">
        <f t="shared" si="35"/>
        <v>0</v>
      </c>
      <c r="AN2071" s="46">
        <f t="shared" si="36"/>
        <v>0</v>
      </c>
      <c r="AO2071" s="36">
        <f t="shared" si="37"/>
        <v>0</v>
      </c>
      <c r="AP2071" s="36">
        <f t="shared" si="39"/>
        <v>0</v>
      </c>
      <c r="AQ2071" s="36">
        <f t="shared" si="40"/>
        <v>0</v>
      </c>
      <c r="AR2071" s="36">
        <f t="shared" si="38"/>
        <v>0</v>
      </c>
      <c r="AS2071" s="38">
        <f t="shared" si="45"/>
        <v>1</v>
      </c>
      <c r="AT2071" s="38">
        <f t="shared" si="46"/>
        <v>0</v>
      </c>
      <c r="AU2071" s="38">
        <f t="shared" si="47"/>
        <v>0</v>
      </c>
      <c r="AV2071" s="38">
        <f t="shared" si="48"/>
        <v>2</v>
      </c>
      <c r="AW2071" s="38">
        <f t="shared" si="51"/>
        <v>0</v>
      </c>
      <c r="AX2071" s="38">
        <f t="shared" si="52"/>
        <v>1</v>
      </c>
      <c r="AY2071" s="38">
        <f t="shared" si="49"/>
        <v>0.0008055652002</v>
      </c>
      <c r="AZ2071" s="12">
        <f t="shared" si="30"/>
        <v>133.4003447</v>
      </c>
      <c r="BA2071" s="12">
        <f t="shared" si="41"/>
        <v>105.1157945</v>
      </c>
      <c r="BB2071" s="12">
        <f t="shared" si="53"/>
        <v>132.3561638</v>
      </c>
      <c r="BC2071" s="12">
        <f t="shared" si="50"/>
        <v>0.0002685217334</v>
      </c>
      <c r="BD2071" s="12">
        <f t="shared" si="54"/>
        <v>121.934149</v>
      </c>
    </row>
    <row r="2072" ht="14.25" customHeight="1">
      <c r="A2072" s="7">
        <v>39527.0</v>
      </c>
      <c r="B2072" s="21" t="s">
        <v>90</v>
      </c>
      <c r="C2072" s="8">
        <v>44.605373</v>
      </c>
      <c r="D2072" s="33">
        <f t="shared" si="5"/>
        <v>0.01439194199</v>
      </c>
      <c r="E2072" s="33">
        <f t="shared" si="7"/>
        <v>0.02816330218</v>
      </c>
      <c r="F2072" s="33">
        <f t="shared" si="9"/>
        <v>0.01525958472</v>
      </c>
      <c r="G2072" s="33">
        <f t="shared" si="11"/>
        <v>0.006939005741</v>
      </c>
      <c r="H2072" s="33">
        <f t="shared" si="20"/>
        <v>1.118484894</v>
      </c>
      <c r="I2072" s="45">
        <f t="shared" si="31"/>
        <v>0.7112132055</v>
      </c>
      <c r="J2072" s="45">
        <f t="shared" si="43"/>
        <v>0.6417236143</v>
      </c>
      <c r="K2072" s="21" t="s">
        <v>91</v>
      </c>
      <c r="L2072" s="8">
        <v>18.710106</v>
      </c>
      <c r="M2072" s="33">
        <f t="shared" si="6"/>
        <v>0.01801218441</v>
      </c>
      <c r="N2072" s="33">
        <f t="shared" si="8"/>
        <v>0.03580481828</v>
      </c>
      <c r="O2072" s="33">
        <f t="shared" si="10"/>
        <v>0.03946771554</v>
      </c>
      <c r="P2072" s="33">
        <f t="shared" si="12"/>
        <v>0.05936438271</v>
      </c>
      <c r="Q2072" s="45">
        <f t="shared" si="21"/>
        <v>1.418753475</v>
      </c>
      <c r="R2072" s="45">
        <f t="shared" si="32"/>
        <v>1.473977081</v>
      </c>
      <c r="S2072" s="45">
        <f t="shared" si="44"/>
        <v>2.116723611</v>
      </c>
      <c r="T2072" s="33">
        <f t="shared" si="22"/>
        <v>-0.3002685808</v>
      </c>
      <c r="U2072" s="33">
        <f t="shared" si="33"/>
        <v>-0.7627638753</v>
      </c>
      <c r="V2072" s="33">
        <f t="shared" si="42"/>
        <v>-1.474999997</v>
      </c>
      <c r="W2072" s="44">
        <f t="shared" si="13"/>
        <v>0.009223328269</v>
      </c>
      <c r="X2072" s="44">
        <f t="shared" si="14"/>
        <v>0.01236626442</v>
      </c>
      <c r="Y2072" s="33">
        <f t="shared" si="15"/>
        <v>1.340759437</v>
      </c>
      <c r="Z2072" s="43">
        <v>1.0</v>
      </c>
      <c r="AA2072" s="33">
        <f t="shared" si="16"/>
        <v>2.340759437</v>
      </c>
      <c r="AB2072" s="33">
        <f t="shared" si="17"/>
        <v>0.5727882225</v>
      </c>
      <c r="AC2072" s="33">
        <f t="shared" si="18"/>
        <v>0.4272117775</v>
      </c>
      <c r="AD2072" s="33">
        <f t="shared" si="19"/>
        <v>0.001111602352</v>
      </c>
      <c r="AE2072" s="34">
        <f t="shared" si="23"/>
        <v>0</v>
      </c>
      <c r="AF2072" s="34">
        <f t="shared" si="24"/>
        <v>0</v>
      </c>
      <c r="AG2072" s="34">
        <f t="shared" si="25"/>
        <v>0</v>
      </c>
      <c r="AH2072" s="34">
        <f t="shared" si="26"/>
        <v>0</v>
      </c>
      <c r="AI2072" s="34">
        <f t="shared" si="28"/>
        <v>0</v>
      </c>
      <c r="AJ2072" s="34">
        <f t="shared" si="29"/>
        <v>0</v>
      </c>
      <c r="AK2072" s="34">
        <f t="shared" si="27"/>
        <v>0</v>
      </c>
      <c r="AL2072" s="36">
        <f t="shared" si="34"/>
        <v>0</v>
      </c>
      <c r="AM2072" s="36">
        <f t="shared" si="35"/>
        <v>0</v>
      </c>
      <c r="AN2072" s="46">
        <f t="shared" si="36"/>
        <v>0</v>
      </c>
      <c r="AO2072" s="36">
        <f t="shared" si="37"/>
        <v>0</v>
      </c>
      <c r="AP2072" s="36">
        <f t="shared" si="39"/>
        <v>0</v>
      </c>
      <c r="AQ2072" s="36">
        <f t="shared" si="40"/>
        <v>0</v>
      </c>
      <c r="AR2072" s="36">
        <f t="shared" si="38"/>
        <v>0</v>
      </c>
      <c r="AS2072" s="38">
        <f t="shared" si="45"/>
        <v>1</v>
      </c>
      <c r="AT2072" s="38">
        <f t="shared" si="46"/>
        <v>0</v>
      </c>
      <c r="AU2072" s="38">
        <f t="shared" si="47"/>
        <v>0</v>
      </c>
      <c r="AV2072" s="38">
        <f t="shared" si="48"/>
        <v>3</v>
      </c>
      <c r="AW2072" s="38">
        <f t="shared" si="51"/>
        <v>0</v>
      </c>
      <c r="AX2072" s="38">
        <f t="shared" si="52"/>
        <v>1</v>
      </c>
      <c r="AY2072" s="38">
        <f t="shared" si="49"/>
        <v>0.001111602352</v>
      </c>
      <c r="AZ2072" s="12">
        <f t="shared" si="30"/>
        <v>133.4003447</v>
      </c>
      <c r="BA2072" s="12">
        <f t="shared" si="41"/>
        <v>105.1157945</v>
      </c>
      <c r="BB2072" s="12">
        <f t="shared" si="53"/>
        <v>132.5032912</v>
      </c>
      <c r="BC2072" s="12">
        <f t="shared" si="50"/>
        <v>0.0003705341175</v>
      </c>
      <c r="BD2072" s="12">
        <f t="shared" si="54"/>
        <v>121.9793297</v>
      </c>
    </row>
    <row r="2073" ht="14.25" customHeight="1">
      <c r="A2073" s="7">
        <v>39531.0</v>
      </c>
      <c r="B2073" s="21" t="s">
        <v>90</v>
      </c>
      <c r="C2073" s="8">
        <v>44.768253</v>
      </c>
      <c r="D2073" s="33">
        <f t="shared" si="5"/>
        <v>0.003651578029</v>
      </c>
      <c r="E2073" s="33">
        <f t="shared" si="7"/>
        <v>0.04382735061</v>
      </c>
      <c r="F2073" s="33">
        <f t="shared" si="9"/>
        <v>0.0267276324</v>
      </c>
      <c r="G2073" s="33">
        <f t="shared" si="11"/>
        <v>0.006368581264</v>
      </c>
      <c r="H2073" s="33">
        <f t="shared" si="20"/>
        <v>1.566888431</v>
      </c>
      <c r="I2073" s="45">
        <f t="shared" si="31"/>
        <v>0.9674484577</v>
      </c>
      <c r="J2073" s="45">
        <f t="shared" si="43"/>
        <v>0.6419946336</v>
      </c>
      <c r="K2073" s="21" t="s">
        <v>91</v>
      </c>
      <c r="L2073" s="8">
        <v>18.753025</v>
      </c>
      <c r="M2073" s="33">
        <f t="shared" si="6"/>
        <v>0.002293894006</v>
      </c>
      <c r="N2073" s="33">
        <f t="shared" si="8"/>
        <v>0.06344522904</v>
      </c>
      <c r="O2073" s="33">
        <f t="shared" si="10"/>
        <v>0.0462776239</v>
      </c>
      <c r="P2073" s="33">
        <f t="shared" si="12"/>
        <v>0.05687356331</v>
      </c>
      <c r="Q2073" s="45">
        <f t="shared" si="21"/>
        <v>2.324769453</v>
      </c>
      <c r="R2073" s="45">
        <f t="shared" si="32"/>
        <v>1.627402124</v>
      </c>
      <c r="S2073" s="45">
        <f t="shared" si="44"/>
        <v>1.974165189</v>
      </c>
      <c r="T2073" s="33">
        <f t="shared" si="22"/>
        <v>-0.7578810223</v>
      </c>
      <c r="U2073" s="33">
        <f t="shared" si="33"/>
        <v>-0.6599536666</v>
      </c>
      <c r="V2073" s="33">
        <f t="shared" si="42"/>
        <v>-1.332170555</v>
      </c>
      <c r="W2073" s="44">
        <f t="shared" si="13"/>
        <v>0.009211751458</v>
      </c>
      <c r="X2073" s="44">
        <f t="shared" si="14"/>
        <v>0.01236049341</v>
      </c>
      <c r="Y2073" s="33">
        <f t="shared" si="15"/>
        <v>1.341817945</v>
      </c>
      <c r="Z2073" s="43">
        <v>1.0</v>
      </c>
      <c r="AA2073" s="33">
        <f t="shared" si="16"/>
        <v>2.341817945</v>
      </c>
      <c r="AB2073" s="33">
        <f t="shared" si="17"/>
        <v>0.5729813233</v>
      </c>
      <c r="AC2073" s="33">
        <f t="shared" si="18"/>
        <v>0.4270186767</v>
      </c>
      <c r="AD2073" s="33">
        <f t="shared" si="19"/>
        <v>-0.0008831300794</v>
      </c>
      <c r="AE2073" s="34">
        <f t="shared" si="23"/>
        <v>0</v>
      </c>
      <c r="AF2073" s="34">
        <f t="shared" si="24"/>
        <v>0</v>
      </c>
      <c r="AG2073" s="34">
        <f t="shared" si="25"/>
        <v>0</v>
      </c>
      <c r="AH2073" s="34">
        <f t="shared" si="26"/>
        <v>0</v>
      </c>
      <c r="AI2073" s="34">
        <f t="shared" si="28"/>
        <v>0</v>
      </c>
      <c r="AJ2073" s="34">
        <f t="shared" si="29"/>
        <v>0</v>
      </c>
      <c r="AK2073" s="34">
        <f t="shared" si="27"/>
        <v>0</v>
      </c>
      <c r="AL2073" s="36">
        <f t="shared" si="34"/>
        <v>0</v>
      </c>
      <c r="AM2073" s="36">
        <f t="shared" si="35"/>
        <v>0</v>
      </c>
      <c r="AN2073" s="46">
        <f t="shared" si="36"/>
        <v>0</v>
      </c>
      <c r="AO2073" s="36">
        <f t="shared" si="37"/>
        <v>0</v>
      </c>
      <c r="AP2073" s="36">
        <f t="shared" si="39"/>
        <v>0</v>
      </c>
      <c r="AQ2073" s="36">
        <f t="shared" si="40"/>
        <v>0</v>
      </c>
      <c r="AR2073" s="36">
        <f t="shared" si="38"/>
        <v>0</v>
      </c>
      <c r="AS2073" s="38">
        <f t="shared" si="45"/>
        <v>1</v>
      </c>
      <c r="AT2073" s="38">
        <f t="shared" si="46"/>
        <v>0</v>
      </c>
      <c r="AU2073" s="38">
        <f t="shared" si="47"/>
        <v>0</v>
      </c>
      <c r="AV2073" s="38">
        <f t="shared" si="48"/>
        <v>4</v>
      </c>
      <c r="AW2073" s="38">
        <f t="shared" si="51"/>
        <v>0</v>
      </c>
      <c r="AX2073" s="38">
        <f t="shared" si="52"/>
        <v>1</v>
      </c>
      <c r="AY2073" s="38">
        <f t="shared" si="49"/>
        <v>-0.0008831300794</v>
      </c>
      <c r="AZ2073" s="12">
        <f t="shared" si="30"/>
        <v>133.4003447</v>
      </c>
      <c r="BA2073" s="12">
        <f t="shared" si="41"/>
        <v>105.1157945</v>
      </c>
      <c r="BB2073" s="12">
        <f t="shared" si="53"/>
        <v>132.3862736</v>
      </c>
      <c r="BC2073" s="12">
        <f t="shared" si="50"/>
        <v>-0.0002943766931</v>
      </c>
      <c r="BD2073" s="12">
        <f t="shared" si="54"/>
        <v>121.9434218</v>
      </c>
    </row>
    <row r="2074" ht="14.25" customHeight="1">
      <c r="A2074" s="7">
        <v>39532.0</v>
      </c>
      <c r="B2074" s="21" t="s">
        <v>90</v>
      </c>
      <c r="C2074" s="8">
        <v>44.824673</v>
      </c>
      <c r="D2074" s="33">
        <f t="shared" si="5"/>
        <v>0.001260268074</v>
      </c>
      <c r="E2074" s="33">
        <f t="shared" si="7"/>
        <v>0.03456282068</v>
      </c>
      <c r="F2074" s="33">
        <f t="shared" si="9"/>
        <v>0.03651138869</v>
      </c>
      <c r="G2074" s="33">
        <f t="shared" si="11"/>
        <v>0.004680759435</v>
      </c>
      <c r="H2074" s="33">
        <f t="shared" si="20"/>
        <v>1.238192723</v>
      </c>
      <c r="I2074" s="45">
        <f t="shared" si="31"/>
        <v>1.176011547</v>
      </c>
      <c r="J2074" s="45">
        <f t="shared" si="43"/>
        <v>0.6304852038</v>
      </c>
      <c r="K2074" s="21" t="s">
        <v>91</v>
      </c>
      <c r="L2074" s="8">
        <v>18.823521</v>
      </c>
      <c r="M2074" s="33">
        <f t="shared" si="6"/>
        <v>0.003759180186</v>
      </c>
      <c r="N2074" s="33">
        <f t="shared" si="8"/>
        <v>0.06448226979</v>
      </c>
      <c r="O2074" s="33">
        <f t="shared" si="10"/>
        <v>0.05361299268</v>
      </c>
      <c r="P2074" s="33">
        <f t="shared" si="12"/>
        <v>0.05164064641</v>
      </c>
      <c r="Q2074" s="45">
        <f t="shared" si="21"/>
        <v>2.23695478</v>
      </c>
      <c r="R2074" s="45">
        <f t="shared" si="32"/>
        <v>1.78015525</v>
      </c>
      <c r="S2074" s="45">
        <f t="shared" si="44"/>
        <v>1.790978385</v>
      </c>
      <c r="T2074" s="33">
        <f t="shared" si="22"/>
        <v>-0.9987620576</v>
      </c>
      <c r="U2074" s="33">
        <f t="shared" si="33"/>
        <v>-0.6041437029</v>
      </c>
      <c r="V2074" s="33">
        <f t="shared" si="42"/>
        <v>-1.160493181</v>
      </c>
      <c r="W2074" s="44">
        <f t="shared" si="13"/>
        <v>0.00919457551</v>
      </c>
      <c r="X2074" s="44">
        <f t="shared" si="14"/>
        <v>0.01228499001</v>
      </c>
      <c r="Y2074" s="33">
        <f t="shared" si="15"/>
        <v>1.336112797</v>
      </c>
      <c r="Z2074" s="43">
        <v>1.0</v>
      </c>
      <c r="AA2074" s="33">
        <f t="shared" si="16"/>
        <v>2.336112797</v>
      </c>
      <c r="AB2074" s="33">
        <f t="shared" si="17"/>
        <v>0.5719384778</v>
      </c>
      <c r="AC2074" s="33">
        <f t="shared" si="18"/>
        <v>0.4280615222</v>
      </c>
      <c r="AD2074" s="33">
        <f t="shared" si="19"/>
        <v>-0.001225585479</v>
      </c>
      <c r="AE2074" s="34">
        <f t="shared" si="23"/>
        <v>0</v>
      </c>
      <c r="AF2074" s="34">
        <f t="shared" si="24"/>
        <v>0</v>
      </c>
      <c r="AG2074" s="34">
        <f t="shared" si="25"/>
        <v>0</v>
      </c>
      <c r="AH2074" s="34">
        <f t="shared" si="26"/>
        <v>0</v>
      </c>
      <c r="AI2074" s="34">
        <f t="shared" si="28"/>
        <v>0</v>
      </c>
      <c r="AJ2074" s="34">
        <f t="shared" si="29"/>
        <v>0</v>
      </c>
      <c r="AK2074" s="34">
        <f t="shared" si="27"/>
        <v>0</v>
      </c>
      <c r="AL2074" s="36">
        <f t="shared" si="34"/>
        <v>0</v>
      </c>
      <c r="AM2074" s="36">
        <f t="shared" si="35"/>
        <v>0</v>
      </c>
      <c r="AN2074" s="46">
        <f t="shared" si="36"/>
        <v>0</v>
      </c>
      <c r="AO2074" s="36">
        <f t="shared" si="37"/>
        <v>0</v>
      </c>
      <c r="AP2074" s="36">
        <f t="shared" si="39"/>
        <v>0</v>
      </c>
      <c r="AQ2074" s="36">
        <f t="shared" si="40"/>
        <v>0</v>
      </c>
      <c r="AR2074" s="36">
        <f t="shared" si="38"/>
        <v>0</v>
      </c>
      <c r="AS2074" s="38">
        <f t="shared" si="45"/>
        <v>1</v>
      </c>
      <c r="AT2074" s="38">
        <f t="shared" si="46"/>
        <v>0</v>
      </c>
      <c r="AU2074" s="38">
        <f t="shared" si="47"/>
        <v>0</v>
      </c>
      <c r="AV2074" s="38">
        <f t="shared" si="48"/>
        <v>5</v>
      </c>
      <c r="AW2074" s="38">
        <f t="shared" si="51"/>
        <v>0</v>
      </c>
      <c r="AX2074" s="38">
        <f t="shared" si="52"/>
        <v>1</v>
      </c>
      <c r="AY2074" s="38">
        <f t="shared" si="49"/>
        <v>-0.001225585479</v>
      </c>
      <c r="AZ2074" s="12">
        <f t="shared" si="30"/>
        <v>133.4003447</v>
      </c>
      <c r="BA2074" s="12">
        <f t="shared" si="41"/>
        <v>105.1157945</v>
      </c>
      <c r="BB2074" s="12">
        <f t="shared" si="53"/>
        <v>132.2240229</v>
      </c>
      <c r="BC2074" s="12">
        <f t="shared" si="50"/>
        <v>-0.0004085284931</v>
      </c>
      <c r="BD2074" s="12">
        <f t="shared" si="54"/>
        <v>121.8936045</v>
      </c>
    </row>
    <row r="2075" ht="14.25" customHeight="1">
      <c r="A2075" s="7">
        <v>39533.0</v>
      </c>
      <c r="B2075" s="21" t="s">
        <v>90</v>
      </c>
      <c r="C2075" s="8">
        <v>44.586582</v>
      </c>
      <c r="D2075" s="33">
        <f t="shared" si="5"/>
        <v>-0.005311605954</v>
      </c>
      <c r="E2075" s="33">
        <f t="shared" si="7"/>
        <v>0.01628158213</v>
      </c>
      <c r="F2075" s="33">
        <f t="shared" si="9"/>
        <v>0.01729843369</v>
      </c>
      <c r="G2075" s="33">
        <f t="shared" si="11"/>
        <v>0.002987124181</v>
      </c>
      <c r="H2075" s="33">
        <f t="shared" si="20"/>
        <v>0.6636793147</v>
      </c>
      <c r="I2075" s="45">
        <f t="shared" si="31"/>
        <v>0.7233849417</v>
      </c>
      <c r="J2075" s="45">
        <f t="shared" si="43"/>
        <v>0.606609715</v>
      </c>
      <c r="K2075" s="21" t="s">
        <v>91</v>
      </c>
      <c r="L2075" s="8">
        <v>18.743826</v>
      </c>
      <c r="M2075" s="33">
        <f t="shared" si="6"/>
        <v>-0.004233798767</v>
      </c>
      <c r="N2075" s="33">
        <f t="shared" si="8"/>
        <v>0.02928786062</v>
      </c>
      <c r="O2075" s="33">
        <f t="shared" si="10"/>
        <v>0.03486215982</v>
      </c>
      <c r="P2075" s="33">
        <f t="shared" si="12"/>
        <v>0.0339924876</v>
      </c>
      <c r="Q2075" s="45">
        <f t="shared" si="21"/>
        <v>1.001451133</v>
      </c>
      <c r="R2075" s="45">
        <f t="shared" si="32"/>
        <v>1.189409917</v>
      </c>
      <c r="S2075" s="45">
        <f t="shared" si="44"/>
        <v>1.288939752</v>
      </c>
      <c r="T2075" s="33">
        <f t="shared" si="22"/>
        <v>-0.3377718185</v>
      </c>
      <c r="U2075" s="33">
        <f t="shared" si="33"/>
        <v>-0.4660249751</v>
      </c>
      <c r="V2075" s="33">
        <f t="shared" si="42"/>
        <v>-0.6823300374</v>
      </c>
      <c r="W2075" s="44">
        <f t="shared" si="13"/>
        <v>0.009239686923</v>
      </c>
      <c r="X2075" s="44">
        <f t="shared" si="14"/>
        <v>0.01213136608</v>
      </c>
      <c r="Y2075" s="33">
        <f t="shared" si="15"/>
        <v>1.312962894</v>
      </c>
      <c r="Z2075" s="43">
        <v>1.0</v>
      </c>
      <c r="AA2075" s="33">
        <f t="shared" si="16"/>
        <v>2.312962894</v>
      </c>
      <c r="AB2075" s="33">
        <f t="shared" si="17"/>
        <v>0.5676541103</v>
      </c>
      <c r="AC2075" s="33">
        <f t="shared" si="18"/>
        <v>0.4323458897</v>
      </c>
      <c r="AD2075" s="33">
        <f t="shared" si="19"/>
        <v>-0.0008919210969</v>
      </c>
      <c r="AE2075" s="34">
        <f t="shared" si="23"/>
        <v>0</v>
      </c>
      <c r="AF2075" s="34">
        <f t="shared" si="24"/>
        <v>0</v>
      </c>
      <c r="AG2075" s="34">
        <f t="shared" si="25"/>
        <v>0</v>
      </c>
      <c r="AH2075" s="34">
        <f t="shared" si="26"/>
        <v>0</v>
      </c>
      <c r="AI2075" s="34">
        <f t="shared" si="28"/>
        <v>0</v>
      </c>
      <c r="AJ2075" s="34">
        <f t="shared" si="29"/>
        <v>0</v>
      </c>
      <c r="AK2075" s="34">
        <f t="shared" si="27"/>
        <v>0</v>
      </c>
      <c r="AL2075" s="36">
        <f t="shared" si="34"/>
        <v>0</v>
      </c>
      <c r="AM2075" s="36">
        <f t="shared" si="35"/>
        <v>0</v>
      </c>
      <c r="AN2075" s="46">
        <f t="shared" si="36"/>
        <v>0</v>
      </c>
      <c r="AO2075" s="36">
        <f t="shared" si="37"/>
        <v>0</v>
      </c>
      <c r="AP2075" s="36">
        <f t="shared" si="39"/>
        <v>0</v>
      </c>
      <c r="AQ2075" s="36">
        <f t="shared" si="40"/>
        <v>0</v>
      </c>
      <c r="AR2075" s="36">
        <f t="shared" si="38"/>
        <v>0</v>
      </c>
      <c r="AS2075" s="38">
        <f t="shared" si="45"/>
        <v>0</v>
      </c>
      <c r="AT2075" s="38">
        <f t="shared" si="46"/>
        <v>0</v>
      </c>
      <c r="AU2075" s="38">
        <f t="shared" si="47"/>
        <v>0</v>
      </c>
      <c r="AV2075" s="38">
        <f t="shared" si="48"/>
        <v>0</v>
      </c>
      <c r="AW2075" s="38">
        <f t="shared" si="51"/>
        <v>1</v>
      </c>
      <c r="AX2075" s="38">
        <f t="shared" si="52"/>
        <v>0</v>
      </c>
      <c r="AY2075" s="38">
        <f t="shared" si="49"/>
        <v>0</v>
      </c>
      <c r="AZ2075" s="12">
        <f t="shared" si="30"/>
        <v>133.4003447</v>
      </c>
      <c r="BA2075" s="12">
        <f t="shared" si="41"/>
        <v>105.1157945</v>
      </c>
      <c r="BB2075" s="12">
        <f t="shared" si="53"/>
        <v>132.2240229</v>
      </c>
      <c r="BC2075" s="12">
        <f t="shared" si="50"/>
        <v>0</v>
      </c>
      <c r="BD2075" s="12">
        <f t="shared" si="54"/>
        <v>121.8936045</v>
      </c>
    </row>
    <row r="2076" ht="14.25" customHeight="1">
      <c r="A2076" s="7">
        <v>39534.0</v>
      </c>
      <c r="B2076" s="21" t="s">
        <v>90</v>
      </c>
      <c r="C2076" s="8">
        <v>44.605373</v>
      </c>
      <c r="D2076" s="33">
        <f t="shared" si="5"/>
        <v>0.0004214496639</v>
      </c>
      <c r="E2076" s="33">
        <f t="shared" si="7"/>
        <v>0.01439194199</v>
      </c>
      <c r="F2076" s="33">
        <f t="shared" si="9"/>
        <v>0.02343324762</v>
      </c>
      <c r="G2076" s="33">
        <f t="shared" si="11"/>
        <v>0.005241794632</v>
      </c>
      <c r="H2076" s="33">
        <f t="shared" si="20"/>
        <v>0.5966602796</v>
      </c>
      <c r="I2076" s="45">
        <f t="shared" si="31"/>
        <v>0.8447310112</v>
      </c>
      <c r="J2076" s="45">
        <f t="shared" si="43"/>
        <v>0.6485164581</v>
      </c>
      <c r="K2076" s="21" t="s">
        <v>91</v>
      </c>
      <c r="L2076" s="8">
        <v>18.792866</v>
      </c>
      <c r="M2076" s="33">
        <f t="shared" si="6"/>
        <v>0.002616328171</v>
      </c>
      <c r="N2076" s="33">
        <f t="shared" si="8"/>
        <v>0.0225151353</v>
      </c>
      <c r="O2076" s="33">
        <f t="shared" si="10"/>
        <v>0.0358169343</v>
      </c>
      <c r="P2076" s="33">
        <f t="shared" si="12"/>
        <v>0.02754786172</v>
      </c>
      <c r="Q2076" s="45">
        <f t="shared" si="21"/>
        <v>0.7589135812</v>
      </c>
      <c r="R2076" s="45">
        <f t="shared" si="32"/>
        <v>1.177273335</v>
      </c>
      <c r="S2076" s="45">
        <f t="shared" si="44"/>
        <v>1.09395926</v>
      </c>
      <c r="T2076" s="33">
        <f t="shared" si="22"/>
        <v>-0.1622533016</v>
      </c>
      <c r="U2076" s="33">
        <f t="shared" si="33"/>
        <v>-0.3325423238</v>
      </c>
      <c r="V2076" s="33">
        <f t="shared" si="42"/>
        <v>-0.4454428018</v>
      </c>
      <c r="W2076" s="44">
        <f t="shared" si="13"/>
        <v>0.009227583476</v>
      </c>
      <c r="X2076" s="44">
        <f t="shared" si="14"/>
        <v>0.0120169225</v>
      </c>
      <c r="Y2076" s="33">
        <f t="shared" si="15"/>
        <v>1.302282719</v>
      </c>
      <c r="Z2076" s="43">
        <v>1.0</v>
      </c>
      <c r="AA2076" s="33">
        <f t="shared" si="16"/>
        <v>2.302282719</v>
      </c>
      <c r="AB2076" s="33">
        <f t="shared" si="17"/>
        <v>0.5656484793</v>
      </c>
      <c r="AC2076" s="33">
        <f t="shared" si="18"/>
        <v>0.4343515207</v>
      </c>
      <c r="AD2076" s="33">
        <f t="shared" si="19"/>
        <v>0.005560969886</v>
      </c>
      <c r="AE2076" s="34">
        <f t="shared" si="23"/>
        <v>0</v>
      </c>
      <c r="AF2076" s="34">
        <f t="shared" si="24"/>
        <v>0</v>
      </c>
      <c r="AG2076" s="34">
        <f t="shared" si="25"/>
        <v>0</v>
      </c>
      <c r="AH2076" s="34">
        <f t="shared" si="26"/>
        <v>0</v>
      </c>
      <c r="AI2076" s="34">
        <f t="shared" si="28"/>
        <v>0</v>
      </c>
      <c r="AJ2076" s="34">
        <f t="shared" si="29"/>
        <v>0</v>
      </c>
      <c r="AK2076" s="34">
        <f t="shared" si="27"/>
        <v>0</v>
      </c>
      <c r="AL2076" s="36">
        <f t="shared" si="34"/>
        <v>0</v>
      </c>
      <c r="AM2076" s="36">
        <f t="shared" si="35"/>
        <v>0</v>
      </c>
      <c r="AN2076" s="46">
        <f t="shared" si="36"/>
        <v>0</v>
      </c>
      <c r="AO2076" s="36">
        <f t="shared" si="37"/>
        <v>0</v>
      </c>
      <c r="AP2076" s="36">
        <f t="shared" si="39"/>
        <v>0</v>
      </c>
      <c r="AQ2076" s="36">
        <f t="shared" si="40"/>
        <v>0</v>
      </c>
      <c r="AR2076" s="36">
        <f t="shared" si="38"/>
        <v>0</v>
      </c>
      <c r="AS2076" s="38">
        <f t="shared" si="45"/>
        <v>0</v>
      </c>
      <c r="AT2076" s="38">
        <f t="shared" si="46"/>
        <v>0</v>
      </c>
      <c r="AU2076" s="38">
        <f t="shared" si="47"/>
        <v>0</v>
      </c>
      <c r="AV2076" s="38">
        <f t="shared" si="48"/>
        <v>0</v>
      </c>
      <c r="AW2076" s="38">
        <f t="shared" si="51"/>
        <v>0</v>
      </c>
      <c r="AX2076" s="38">
        <f t="shared" si="52"/>
        <v>0</v>
      </c>
      <c r="AY2076" s="38">
        <f t="shared" si="49"/>
        <v>0</v>
      </c>
      <c r="AZ2076" s="12">
        <f t="shared" si="30"/>
        <v>133.4003447</v>
      </c>
      <c r="BA2076" s="12">
        <f t="shared" si="41"/>
        <v>105.1157945</v>
      </c>
      <c r="BB2076" s="12">
        <f t="shared" si="53"/>
        <v>132.2240229</v>
      </c>
      <c r="BC2076" s="12">
        <f t="shared" si="50"/>
        <v>0</v>
      </c>
      <c r="BD2076" s="12">
        <f t="shared" si="54"/>
        <v>121.8936045</v>
      </c>
    </row>
    <row r="2077" ht="14.25" customHeight="1">
      <c r="A2077" s="7">
        <v>39535.0</v>
      </c>
      <c r="B2077" s="21" t="s">
        <v>90</v>
      </c>
      <c r="C2077" s="8">
        <v>44.837193</v>
      </c>
      <c r="D2077" s="33">
        <f t="shared" si="5"/>
        <v>0.005197131745</v>
      </c>
      <c r="E2077" s="33">
        <f t="shared" si="7"/>
        <v>0.005197131745</v>
      </c>
      <c r="F2077" s="33">
        <f t="shared" si="9"/>
        <v>0.03350680231</v>
      </c>
      <c r="G2077" s="33">
        <f t="shared" si="11"/>
        <v>0.01245739267</v>
      </c>
      <c r="H2077" s="33">
        <f t="shared" si="20"/>
        <v>0.3196539988</v>
      </c>
      <c r="I2077" s="45">
        <f t="shared" si="31"/>
        <v>1.048003982</v>
      </c>
      <c r="J2077" s="45">
        <f t="shared" si="43"/>
        <v>0.7913907302</v>
      </c>
      <c r="K2077" s="21" t="s">
        <v>91</v>
      </c>
      <c r="L2077" s="8">
        <v>18.679455</v>
      </c>
      <c r="M2077" s="33">
        <f t="shared" si="6"/>
        <v>-0.00603479001</v>
      </c>
      <c r="N2077" s="33">
        <f t="shared" si="8"/>
        <v>-0.001638205577</v>
      </c>
      <c r="O2077" s="33">
        <f t="shared" si="10"/>
        <v>0.03410795705</v>
      </c>
      <c r="P2077" s="33">
        <f t="shared" si="12"/>
        <v>0.03148136531</v>
      </c>
      <c r="Q2077" s="45">
        <f t="shared" si="21"/>
        <v>-0.01837965649</v>
      </c>
      <c r="R2077" s="45">
        <f t="shared" si="32"/>
        <v>1.09164801</v>
      </c>
      <c r="S2077" s="45">
        <f t="shared" si="44"/>
        <v>1.165174074</v>
      </c>
      <c r="T2077" s="33">
        <f t="shared" si="22"/>
        <v>0.3380336553</v>
      </c>
      <c r="U2077" s="33">
        <f t="shared" si="33"/>
        <v>-0.04364402799</v>
      </c>
      <c r="V2077" s="33">
        <f t="shared" si="42"/>
        <v>-0.373783344</v>
      </c>
      <c r="W2077" s="44">
        <f t="shared" si="13"/>
        <v>0.009273810477</v>
      </c>
      <c r="X2077" s="44">
        <f t="shared" si="14"/>
        <v>0.01185895394</v>
      </c>
      <c r="Y2077" s="33">
        <f t="shared" si="15"/>
        <v>1.278757418</v>
      </c>
      <c r="Z2077" s="43">
        <v>1.0</v>
      </c>
      <c r="AA2077" s="33">
        <f t="shared" si="16"/>
        <v>2.278757418</v>
      </c>
      <c r="AB2077" s="33">
        <f t="shared" si="17"/>
        <v>0.5611643469</v>
      </c>
      <c r="AC2077" s="33">
        <f t="shared" si="18"/>
        <v>0.4388356531</v>
      </c>
      <c r="AD2077" s="33">
        <f t="shared" si="19"/>
        <v>0.005522923688</v>
      </c>
      <c r="AE2077" s="34">
        <f t="shared" si="23"/>
        <v>0</v>
      </c>
      <c r="AF2077" s="34">
        <f t="shared" si="24"/>
        <v>0</v>
      </c>
      <c r="AG2077" s="34">
        <f t="shared" si="25"/>
        <v>0</v>
      </c>
      <c r="AH2077" s="34">
        <f t="shared" si="26"/>
        <v>0</v>
      </c>
      <c r="AI2077" s="34">
        <f t="shared" si="28"/>
        <v>0</v>
      </c>
      <c r="AJ2077" s="34">
        <f t="shared" si="29"/>
        <v>0</v>
      </c>
      <c r="AK2077" s="34">
        <f t="shared" si="27"/>
        <v>0</v>
      </c>
      <c r="AL2077" s="36">
        <f t="shared" si="34"/>
        <v>0</v>
      </c>
      <c r="AM2077" s="36">
        <f t="shared" si="35"/>
        <v>0</v>
      </c>
      <c r="AN2077" s="46">
        <f t="shared" si="36"/>
        <v>0</v>
      </c>
      <c r="AO2077" s="36">
        <f t="shared" si="37"/>
        <v>0</v>
      </c>
      <c r="AP2077" s="36">
        <f t="shared" si="39"/>
        <v>0</v>
      </c>
      <c r="AQ2077" s="36">
        <f t="shared" si="40"/>
        <v>0</v>
      </c>
      <c r="AR2077" s="36">
        <f t="shared" si="38"/>
        <v>0</v>
      </c>
      <c r="AS2077" s="38">
        <f t="shared" si="45"/>
        <v>0</v>
      </c>
      <c r="AT2077" s="38">
        <f t="shared" si="46"/>
        <v>0</v>
      </c>
      <c r="AU2077" s="38">
        <f t="shared" si="47"/>
        <v>0</v>
      </c>
      <c r="AV2077" s="38">
        <f t="shared" si="48"/>
        <v>0</v>
      </c>
      <c r="AW2077" s="38">
        <f t="shared" si="51"/>
        <v>0</v>
      </c>
      <c r="AX2077" s="38">
        <f t="shared" si="52"/>
        <v>0</v>
      </c>
      <c r="AY2077" s="38">
        <f t="shared" si="49"/>
        <v>0</v>
      </c>
      <c r="AZ2077" s="12">
        <f t="shared" si="30"/>
        <v>133.4003447</v>
      </c>
      <c r="BA2077" s="12">
        <f t="shared" si="41"/>
        <v>105.1157945</v>
      </c>
      <c r="BB2077" s="12">
        <f t="shared" si="53"/>
        <v>132.2240229</v>
      </c>
      <c r="BC2077" s="12">
        <f t="shared" si="50"/>
        <v>0</v>
      </c>
      <c r="BD2077" s="12">
        <f t="shared" si="54"/>
        <v>121.8936045</v>
      </c>
    </row>
    <row r="2078" ht="14.25" customHeight="1">
      <c r="A2078" s="7">
        <v>39538.0</v>
      </c>
      <c r="B2078" s="21" t="s">
        <v>90</v>
      </c>
      <c r="C2078" s="8">
        <v>45.23819</v>
      </c>
      <c r="D2078" s="33">
        <f t="shared" si="5"/>
        <v>0.008943401073</v>
      </c>
      <c r="E2078" s="33">
        <f t="shared" si="7"/>
        <v>0.01049710383</v>
      </c>
      <c r="F2078" s="33">
        <f t="shared" si="9"/>
        <v>0.05478451469</v>
      </c>
      <c r="G2078" s="33">
        <f t="shared" si="11"/>
        <v>0.04354001204</v>
      </c>
      <c r="H2078" s="33">
        <f t="shared" si="20"/>
        <v>0.4650317175</v>
      </c>
      <c r="I2078" s="45">
        <f t="shared" si="31"/>
        <v>1.486785334</v>
      </c>
      <c r="J2078" s="45">
        <f t="shared" si="43"/>
        <v>1.380478523</v>
      </c>
      <c r="K2078" s="21" t="s">
        <v>91</v>
      </c>
      <c r="L2078" s="8">
        <v>18.657993</v>
      </c>
      <c r="M2078" s="33">
        <f t="shared" si="6"/>
        <v>-0.001148962858</v>
      </c>
      <c r="N2078" s="33">
        <f t="shared" si="8"/>
        <v>-0.005067555768</v>
      </c>
      <c r="O2078" s="33">
        <f t="shared" si="10"/>
        <v>0.05805616104</v>
      </c>
      <c r="P2078" s="33">
        <f t="shared" si="12"/>
        <v>0.04792038723</v>
      </c>
      <c r="Q2078" s="45">
        <f t="shared" si="21"/>
        <v>-0.1406532947</v>
      </c>
      <c r="R2078" s="45">
        <f t="shared" si="32"/>
        <v>1.708040572</v>
      </c>
      <c r="S2078" s="45">
        <f t="shared" si="44"/>
        <v>1.532626654</v>
      </c>
      <c r="T2078" s="33">
        <f t="shared" si="22"/>
        <v>0.6056850122</v>
      </c>
      <c r="U2078" s="33">
        <f t="shared" si="33"/>
        <v>-0.221255238</v>
      </c>
      <c r="V2078" s="33">
        <f t="shared" si="42"/>
        <v>-0.1521481312</v>
      </c>
      <c r="W2078" s="44">
        <f t="shared" si="13"/>
        <v>0.007892835254</v>
      </c>
      <c r="X2078" s="44">
        <f t="shared" si="14"/>
        <v>0.01106810984</v>
      </c>
      <c r="Y2078" s="33">
        <f t="shared" si="15"/>
        <v>1.402298348</v>
      </c>
      <c r="Z2078" s="43">
        <v>1.0</v>
      </c>
      <c r="AA2078" s="33">
        <f t="shared" si="16"/>
        <v>2.402298348</v>
      </c>
      <c r="AB2078" s="33">
        <f t="shared" si="17"/>
        <v>0.5837319703</v>
      </c>
      <c r="AC2078" s="33">
        <f t="shared" si="18"/>
        <v>0.4162680297</v>
      </c>
      <c r="AD2078" s="33">
        <f t="shared" si="19"/>
        <v>-0.00446391479</v>
      </c>
      <c r="AE2078" s="34">
        <f t="shared" si="23"/>
        <v>0</v>
      </c>
      <c r="AF2078" s="34">
        <f t="shared" si="24"/>
        <v>0</v>
      </c>
      <c r="AG2078" s="34">
        <f t="shared" si="25"/>
        <v>0</v>
      </c>
      <c r="AH2078" s="34">
        <f t="shared" si="26"/>
        <v>0</v>
      </c>
      <c r="AI2078" s="34">
        <f t="shared" si="28"/>
        <v>0</v>
      </c>
      <c r="AJ2078" s="34">
        <f t="shared" si="29"/>
        <v>0</v>
      </c>
      <c r="AK2078" s="34">
        <f t="shared" si="27"/>
        <v>0</v>
      </c>
      <c r="AL2078" s="36">
        <f t="shared" si="34"/>
        <v>0</v>
      </c>
      <c r="AM2078" s="36">
        <f t="shared" si="35"/>
        <v>0</v>
      </c>
      <c r="AN2078" s="46">
        <f t="shared" si="36"/>
        <v>0</v>
      </c>
      <c r="AO2078" s="36">
        <f t="shared" si="37"/>
        <v>0</v>
      </c>
      <c r="AP2078" s="36">
        <f t="shared" si="39"/>
        <v>0</v>
      </c>
      <c r="AQ2078" s="36">
        <f t="shared" si="40"/>
        <v>0</v>
      </c>
      <c r="AR2078" s="36">
        <f t="shared" si="38"/>
        <v>0</v>
      </c>
      <c r="AS2078" s="38">
        <f t="shared" si="45"/>
        <v>0</v>
      </c>
      <c r="AT2078" s="38">
        <f t="shared" si="46"/>
        <v>0</v>
      </c>
      <c r="AU2078" s="38">
        <f t="shared" si="47"/>
        <v>0</v>
      </c>
      <c r="AV2078" s="38">
        <f t="shared" si="48"/>
        <v>0</v>
      </c>
      <c r="AW2078" s="38">
        <f t="shared" si="51"/>
        <v>0</v>
      </c>
      <c r="AX2078" s="38">
        <f t="shared" si="52"/>
        <v>0</v>
      </c>
      <c r="AY2078" s="38">
        <f t="shared" si="49"/>
        <v>0</v>
      </c>
      <c r="AZ2078" s="12">
        <f t="shared" si="30"/>
        <v>133.4003447</v>
      </c>
      <c r="BA2078" s="12">
        <f t="shared" si="41"/>
        <v>105.1157945</v>
      </c>
      <c r="BB2078" s="12">
        <f t="shared" si="53"/>
        <v>132.2240229</v>
      </c>
      <c r="BC2078" s="12">
        <f t="shared" si="50"/>
        <v>0</v>
      </c>
      <c r="BD2078" s="12">
        <f t="shared" si="54"/>
        <v>121.8936045</v>
      </c>
    </row>
    <row r="2079" ht="14.25" customHeight="1">
      <c r="A2079" s="7">
        <v>39539.0</v>
      </c>
      <c r="B2079" s="21" t="s">
        <v>90</v>
      </c>
      <c r="C2079" s="8">
        <v>45.194344</v>
      </c>
      <c r="D2079" s="33">
        <f t="shared" si="5"/>
        <v>-0.0009692253381</v>
      </c>
      <c r="E2079" s="33">
        <f t="shared" si="7"/>
        <v>0.008247042873</v>
      </c>
      <c r="F2079" s="33">
        <f t="shared" si="9"/>
        <v>0.04309490462</v>
      </c>
      <c r="G2079" s="33">
        <f t="shared" si="11"/>
        <v>0.03346575089</v>
      </c>
      <c r="H2079" s="33">
        <f t="shared" si="20"/>
        <v>0.3790838302</v>
      </c>
      <c r="I2079" s="45">
        <f t="shared" si="31"/>
        <v>1.177637388</v>
      </c>
      <c r="J2079" s="45">
        <f t="shared" si="43"/>
        <v>1.150675708</v>
      </c>
      <c r="K2079" s="21" t="s">
        <v>91</v>
      </c>
      <c r="L2079" s="8">
        <v>18.832716</v>
      </c>
      <c r="M2079" s="33">
        <f t="shared" si="6"/>
        <v>0.009364512035</v>
      </c>
      <c r="N2079" s="33">
        <f t="shared" si="8"/>
        <v>0.0004884845933</v>
      </c>
      <c r="O2079" s="33">
        <f t="shared" si="10"/>
        <v>0.06500225298</v>
      </c>
      <c r="P2079" s="33">
        <f t="shared" si="12"/>
        <v>0.0476975785</v>
      </c>
      <c r="Q2079" s="45">
        <f t="shared" si="21"/>
        <v>0.02072980247</v>
      </c>
      <c r="R2079" s="45">
        <f t="shared" si="32"/>
        <v>1.821005789</v>
      </c>
      <c r="S2079" s="45">
        <f t="shared" si="44"/>
        <v>1.472250341</v>
      </c>
      <c r="T2079" s="33">
        <f t="shared" si="22"/>
        <v>0.3583540277</v>
      </c>
      <c r="U2079" s="33">
        <f t="shared" si="33"/>
        <v>-0.6433684009</v>
      </c>
      <c r="V2079" s="33">
        <f t="shared" si="42"/>
        <v>-0.3215746328</v>
      </c>
      <c r="W2079" s="44">
        <f t="shared" si="13"/>
        <v>0.007763137809</v>
      </c>
      <c r="X2079" s="44">
        <f t="shared" si="14"/>
        <v>0.01106088458</v>
      </c>
      <c r="Y2079" s="33">
        <f t="shared" si="15"/>
        <v>1.424795598</v>
      </c>
      <c r="Z2079" s="43">
        <v>1.0</v>
      </c>
      <c r="AA2079" s="33">
        <f t="shared" si="16"/>
        <v>2.424795598</v>
      </c>
      <c r="AB2079" s="33">
        <f t="shared" si="17"/>
        <v>0.5875941045</v>
      </c>
      <c r="AC2079" s="33">
        <f t="shared" si="18"/>
        <v>0.4124058955</v>
      </c>
      <c r="AD2079" s="33">
        <f t="shared" si="19"/>
        <v>0.0007940254123</v>
      </c>
      <c r="AE2079" s="34">
        <f t="shared" si="23"/>
        <v>0</v>
      </c>
      <c r="AF2079" s="34">
        <f t="shared" si="24"/>
        <v>0</v>
      </c>
      <c r="AG2079" s="34">
        <f t="shared" si="25"/>
        <v>0</v>
      </c>
      <c r="AH2079" s="34">
        <f t="shared" si="26"/>
        <v>0</v>
      </c>
      <c r="AI2079" s="34">
        <f t="shared" si="28"/>
        <v>0</v>
      </c>
      <c r="AJ2079" s="34">
        <f t="shared" si="29"/>
        <v>0</v>
      </c>
      <c r="AK2079" s="34">
        <f t="shared" si="27"/>
        <v>0</v>
      </c>
      <c r="AL2079" s="36">
        <f t="shared" si="34"/>
        <v>0</v>
      </c>
      <c r="AM2079" s="36">
        <f t="shared" si="35"/>
        <v>0</v>
      </c>
      <c r="AN2079" s="46">
        <f t="shared" si="36"/>
        <v>0</v>
      </c>
      <c r="AO2079" s="36">
        <f t="shared" si="37"/>
        <v>0</v>
      </c>
      <c r="AP2079" s="36">
        <f t="shared" si="39"/>
        <v>0</v>
      </c>
      <c r="AQ2079" s="36">
        <f t="shared" si="40"/>
        <v>0</v>
      </c>
      <c r="AR2079" s="36">
        <f t="shared" si="38"/>
        <v>0</v>
      </c>
      <c r="AS2079" s="38">
        <f t="shared" si="45"/>
        <v>0</v>
      </c>
      <c r="AT2079" s="38">
        <f t="shared" si="46"/>
        <v>0</v>
      </c>
      <c r="AU2079" s="38">
        <f t="shared" si="47"/>
        <v>0</v>
      </c>
      <c r="AV2079" s="38">
        <f t="shared" si="48"/>
        <v>0</v>
      </c>
      <c r="AW2079" s="38">
        <f t="shared" si="51"/>
        <v>0</v>
      </c>
      <c r="AX2079" s="38">
        <f t="shared" si="52"/>
        <v>0</v>
      </c>
      <c r="AY2079" s="38">
        <f t="shared" si="49"/>
        <v>0</v>
      </c>
      <c r="AZ2079" s="12">
        <f t="shared" si="30"/>
        <v>133.4003447</v>
      </c>
      <c r="BA2079" s="12">
        <f t="shared" si="41"/>
        <v>105.1157945</v>
      </c>
      <c r="BB2079" s="12">
        <f t="shared" si="53"/>
        <v>132.2240229</v>
      </c>
      <c r="BC2079" s="12">
        <f t="shared" si="50"/>
        <v>0</v>
      </c>
      <c r="BD2079" s="12">
        <f t="shared" si="54"/>
        <v>121.8936045</v>
      </c>
    </row>
    <row r="2080" ht="14.25" customHeight="1">
      <c r="A2080" s="7">
        <v>39540.0</v>
      </c>
      <c r="B2080" s="21" t="s">
        <v>90</v>
      </c>
      <c r="C2080" s="8">
        <v>44.74947</v>
      </c>
      <c r="D2080" s="33">
        <f t="shared" si="5"/>
        <v>-0.009843576887</v>
      </c>
      <c r="E2080" s="33">
        <f t="shared" si="7"/>
        <v>0.003653296411</v>
      </c>
      <c r="F2080" s="33">
        <f t="shared" si="9"/>
        <v>0.01999435999</v>
      </c>
      <c r="G2080" s="33">
        <f t="shared" si="11"/>
        <v>0.02519214447</v>
      </c>
      <c r="H2080" s="33">
        <f t="shared" si="20"/>
        <v>0.2289202597</v>
      </c>
      <c r="I2080" s="45">
        <f t="shared" si="31"/>
        <v>0.6462597495</v>
      </c>
      <c r="J2080" s="45">
        <f t="shared" si="43"/>
        <v>0.9710628857</v>
      </c>
      <c r="K2080" s="21" t="s">
        <v>91</v>
      </c>
      <c r="L2080" s="8">
        <v>18.532326</v>
      </c>
      <c r="M2080" s="33">
        <f t="shared" si="6"/>
        <v>-0.01595043434</v>
      </c>
      <c r="N2080" s="33">
        <f t="shared" si="8"/>
        <v>-0.0112837155</v>
      </c>
      <c r="O2080" s="33">
        <f t="shared" si="10"/>
        <v>0.01767366923</v>
      </c>
      <c r="P2080" s="33">
        <f t="shared" si="12"/>
        <v>0.02490851088</v>
      </c>
      <c r="Q2080" s="45">
        <f t="shared" si="21"/>
        <v>-0.3686002558</v>
      </c>
      <c r="R2080" s="45">
        <f t="shared" si="32"/>
        <v>0.5130220893</v>
      </c>
      <c r="S2080" s="45">
        <f t="shared" si="44"/>
        <v>0.8900706483</v>
      </c>
      <c r="T2080" s="33">
        <f t="shared" si="22"/>
        <v>0.5975205155</v>
      </c>
      <c r="U2080" s="33">
        <f t="shared" si="33"/>
        <v>0.1332376601</v>
      </c>
      <c r="V2080" s="33">
        <f t="shared" si="42"/>
        <v>0.08099223737</v>
      </c>
      <c r="W2080" s="44">
        <f t="shared" si="13"/>
        <v>0.008150275883</v>
      </c>
      <c r="X2080" s="44">
        <f t="shared" si="14"/>
        <v>0.01175279856</v>
      </c>
      <c r="Y2080" s="33">
        <f t="shared" si="15"/>
        <v>1.442012359</v>
      </c>
      <c r="Z2080" s="43">
        <v>1.0</v>
      </c>
      <c r="AA2080" s="33">
        <f t="shared" si="16"/>
        <v>2.442012359</v>
      </c>
      <c r="AB2080" s="33">
        <f t="shared" si="17"/>
        <v>0.5905016631</v>
      </c>
      <c r="AC2080" s="33">
        <f t="shared" si="18"/>
        <v>0.4094983369</v>
      </c>
      <c r="AD2080" s="33">
        <f t="shared" si="19"/>
        <v>-0.0008426024518</v>
      </c>
      <c r="AE2080" s="34">
        <f t="shared" si="23"/>
        <v>0</v>
      </c>
      <c r="AF2080" s="34">
        <f t="shared" si="24"/>
        <v>0</v>
      </c>
      <c r="AG2080" s="34">
        <f t="shared" si="25"/>
        <v>0</v>
      </c>
      <c r="AH2080" s="34">
        <f t="shared" si="26"/>
        <v>0</v>
      </c>
      <c r="AI2080" s="34">
        <f t="shared" si="28"/>
        <v>0</v>
      </c>
      <c r="AJ2080" s="34">
        <f t="shared" si="29"/>
        <v>0</v>
      </c>
      <c r="AK2080" s="34">
        <f t="shared" si="27"/>
        <v>0</v>
      </c>
      <c r="AL2080" s="36">
        <f t="shared" si="34"/>
        <v>0</v>
      </c>
      <c r="AM2080" s="36">
        <f t="shared" si="35"/>
        <v>0</v>
      </c>
      <c r="AN2080" s="46">
        <f t="shared" si="36"/>
        <v>0</v>
      </c>
      <c r="AO2080" s="36">
        <f t="shared" si="37"/>
        <v>0</v>
      </c>
      <c r="AP2080" s="36">
        <f t="shared" si="39"/>
        <v>0</v>
      </c>
      <c r="AQ2080" s="36">
        <f t="shared" si="40"/>
        <v>0</v>
      </c>
      <c r="AR2080" s="36">
        <f t="shared" si="38"/>
        <v>0</v>
      </c>
      <c r="AS2080" s="38">
        <f t="shared" si="45"/>
        <v>0</v>
      </c>
      <c r="AT2080" s="38">
        <f t="shared" si="46"/>
        <v>0</v>
      </c>
      <c r="AU2080" s="38">
        <f t="shared" si="47"/>
        <v>0</v>
      </c>
      <c r="AV2080" s="38">
        <f t="shared" si="48"/>
        <v>0</v>
      </c>
      <c r="AW2080" s="38">
        <f t="shared" si="51"/>
        <v>0</v>
      </c>
      <c r="AX2080" s="38">
        <f t="shared" si="52"/>
        <v>0</v>
      </c>
      <c r="AY2080" s="38">
        <f t="shared" si="49"/>
        <v>0</v>
      </c>
      <c r="AZ2080" s="12">
        <f t="shared" si="30"/>
        <v>133.4003447</v>
      </c>
      <c r="BA2080" s="12">
        <f t="shared" si="41"/>
        <v>105.1157945</v>
      </c>
      <c r="BB2080" s="12">
        <f t="shared" si="53"/>
        <v>132.2240229</v>
      </c>
      <c r="BC2080" s="12">
        <f t="shared" si="50"/>
        <v>0</v>
      </c>
      <c r="BD2080" s="12">
        <f t="shared" si="54"/>
        <v>121.8936045</v>
      </c>
    </row>
    <row r="2081" ht="14.25" customHeight="1">
      <c r="A2081" s="7">
        <v>39541.0</v>
      </c>
      <c r="B2081" s="21" t="s">
        <v>90</v>
      </c>
      <c r="C2081" s="8">
        <v>44.736938</v>
      </c>
      <c r="D2081" s="33">
        <f t="shared" si="5"/>
        <v>-0.0002800480095</v>
      </c>
      <c r="E2081" s="33">
        <f t="shared" si="7"/>
        <v>0.00294953256</v>
      </c>
      <c r="F2081" s="33">
        <f t="shared" si="9"/>
        <v>0.01738392405</v>
      </c>
      <c r="G2081" s="33">
        <f t="shared" si="11"/>
        <v>0.01593614216</v>
      </c>
      <c r="H2081" s="33">
        <f t="shared" si="20"/>
        <v>0.1988385777</v>
      </c>
      <c r="I2081" s="45">
        <f t="shared" si="31"/>
        <v>0.5752465061</v>
      </c>
      <c r="J2081" s="45">
        <f t="shared" si="43"/>
        <v>0.7802790604</v>
      </c>
      <c r="K2081" s="21" t="s">
        <v>91</v>
      </c>
      <c r="L2081" s="8">
        <v>18.562975</v>
      </c>
      <c r="M2081" s="33">
        <f t="shared" si="6"/>
        <v>0.00165381291</v>
      </c>
      <c r="N2081" s="33">
        <f t="shared" si="8"/>
        <v>-0.01223288667</v>
      </c>
      <c r="O2081" s="33">
        <f t="shared" si="10"/>
        <v>0.01000682353</v>
      </c>
      <c r="P2081" s="33">
        <f t="shared" si="12"/>
        <v>0.02127099693</v>
      </c>
      <c r="Q2081" s="45">
        <f t="shared" si="21"/>
        <v>-0.3966591602</v>
      </c>
      <c r="R2081" s="45">
        <f t="shared" si="32"/>
        <v>0.2991857878</v>
      </c>
      <c r="S2081" s="45">
        <f t="shared" si="44"/>
        <v>0.7831526033</v>
      </c>
      <c r="T2081" s="33">
        <f t="shared" si="22"/>
        <v>0.5954977379</v>
      </c>
      <c r="U2081" s="33">
        <f t="shared" si="33"/>
        <v>0.2760607182</v>
      </c>
      <c r="V2081" s="33">
        <f t="shared" si="42"/>
        <v>-0.002873542846</v>
      </c>
      <c r="W2081" s="44">
        <f t="shared" si="13"/>
        <v>0.007958296522</v>
      </c>
      <c r="X2081" s="44">
        <f t="shared" si="14"/>
        <v>0.01171710856</v>
      </c>
      <c r="Y2081" s="33">
        <f t="shared" si="15"/>
        <v>1.472313645</v>
      </c>
      <c r="Z2081" s="43">
        <v>1.0</v>
      </c>
      <c r="AA2081" s="33">
        <f t="shared" si="16"/>
        <v>2.472313645</v>
      </c>
      <c r="AB2081" s="33">
        <f t="shared" si="17"/>
        <v>0.5955205756</v>
      </c>
      <c r="AC2081" s="33">
        <f t="shared" si="18"/>
        <v>0.4044794244</v>
      </c>
      <c r="AD2081" s="33">
        <f t="shared" si="19"/>
        <v>0.003154550425</v>
      </c>
      <c r="AE2081" s="34">
        <f t="shared" si="23"/>
        <v>0</v>
      </c>
      <c r="AF2081" s="34">
        <f t="shared" si="24"/>
        <v>0</v>
      </c>
      <c r="AG2081" s="34">
        <f t="shared" si="25"/>
        <v>0</v>
      </c>
      <c r="AH2081" s="34">
        <f t="shared" si="26"/>
        <v>0</v>
      </c>
      <c r="AI2081" s="34">
        <f t="shared" si="28"/>
        <v>0</v>
      </c>
      <c r="AJ2081" s="34">
        <f t="shared" si="29"/>
        <v>0</v>
      </c>
      <c r="AK2081" s="34">
        <f t="shared" si="27"/>
        <v>0</v>
      </c>
      <c r="AL2081" s="36">
        <f t="shared" si="34"/>
        <v>0</v>
      </c>
      <c r="AM2081" s="36">
        <f t="shared" si="35"/>
        <v>0</v>
      </c>
      <c r="AN2081" s="46">
        <f t="shared" si="36"/>
        <v>0</v>
      </c>
      <c r="AO2081" s="36">
        <f t="shared" si="37"/>
        <v>0</v>
      </c>
      <c r="AP2081" s="36">
        <f t="shared" si="39"/>
        <v>0</v>
      </c>
      <c r="AQ2081" s="36">
        <f t="shared" si="40"/>
        <v>0</v>
      </c>
      <c r="AR2081" s="36">
        <f t="shared" si="38"/>
        <v>0</v>
      </c>
      <c r="AS2081" s="38">
        <f t="shared" si="45"/>
        <v>0</v>
      </c>
      <c r="AT2081" s="38">
        <f t="shared" si="46"/>
        <v>0</v>
      </c>
      <c r="AU2081" s="38">
        <f t="shared" si="47"/>
        <v>0</v>
      </c>
      <c r="AV2081" s="38">
        <f t="shared" si="48"/>
        <v>0</v>
      </c>
      <c r="AW2081" s="38">
        <f t="shared" si="51"/>
        <v>0</v>
      </c>
      <c r="AX2081" s="38">
        <f t="shared" si="52"/>
        <v>0</v>
      </c>
      <c r="AY2081" s="38">
        <f t="shared" si="49"/>
        <v>0</v>
      </c>
      <c r="AZ2081" s="12">
        <f t="shared" si="30"/>
        <v>133.4003447</v>
      </c>
      <c r="BA2081" s="12">
        <f t="shared" si="41"/>
        <v>105.1157945</v>
      </c>
      <c r="BB2081" s="12">
        <f t="shared" si="53"/>
        <v>132.2240229</v>
      </c>
      <c r="BC2081" s="12">
        <f t="shared" si="50"/>
        <v>0</v>
      </c>
      <c r="BD2081" s="12">
        <f t="shared" si="54"/>
        <v>121.8936045</v>
      </c>
    </row>
    <row r="2082" ht="14.25" customHeight="1">
      <c r="A2082" s="7">
        <v>39542.0</v>
      </c>
      <c r="B2082" s="21" t="s">
        <v>90</v>
      </c>
      <c r="C2082" s="8">
        <v>44.81839</v>
      </c>
      <c r="D2082" s="33">
        <f t="shared" si="5"/>
        <v>0.001820687862</v>
      </c>
      <c r="E2082" s="33">
        <f t="shared" si="7"/>
        <v>-0.000419361667</v>
      </c>
      <c r="F2082" s="33">
        <f t="shared" si="9"/>
        <v>0.0047755906</v>
      </c>
      <c r="G2082" s="33">
        <f t="shared" si="11"/>
        <v>0.02010804885</v>
      </c>
      <c r="H2082" s="33">
        <f t="shared" si="20"/>
        <v>0.0989821932</v>
      </c>
      <c r="I2082" s="45">
        <f t="shared" si="31"/>
        <v>0.3022141446</v>
      </c>
      <c r="J2082" s="45">
        <f t="shared" si="43"/>
        <v>0.8523604485</v>
      </c>
      <c r="K2082" s="21" t="s">
        <v>91</v>
      </c>
      <c r="L2082" s="8">
        <v>18.467962</v>
      </c>
      <c r="M2082" s="33">
        <f t="shared" si="6"/>
        <v>-0.005118414478</v>
      </c>
      <c r="N2082" s="33">
        <f t="shared" si="8"/>
        <v>-0.01132222541</v>
      </c>
      <c r="O2082" s="33">
        <f t="shared" si="10"/>
        <v>-0.01294188285</v>
      </c>
      <c r="P2082" s="33">
        <f t="shared" si="12"/>
        <v>0.02601504614</v>
      </c>
      <c r="Q2082" s="45">
        <f t="shared" si="21"/>
        <v>-0.3523523865</v>
      </c>
      <c r="R2082" s="45">
        <f t="shared" si="32"/>
        <v>-0.2933535794</v>
      </c>
      <c r="S2082" s="45">
        <f t="shared" si="44"/>
        <v>0.8828534064</v>
      </c>
      <c r="T2082" s="33">
        <f t="shared" si="22"/>
        <v>0.4513345797</v>
      </c>
      <c r="U2082" s="33">
        <f t="shared" si="33"/>
        <v>0.595567724</v>
      </c>
      <c r="V2082" s="33">
        <f t="shared" si="42"/>
        <v>-0.03049295793</v>
      </c>
      <c r="W2082" s="44">
        <f t="shared" si="13"/>
        <v>0.007927043531</v>
      </c>
      <c r="X2082" s="44">
        <f t="shared" si="14"/>
        <v>0.01153695966</v>
      </c>
      <c r="Y2082" s="33">
        <f t="shared" si="15"/>
        <v>1.455392495</v>
      </c>
      <c r="Z2082" s="43">
        <v>1.0</v>
      </c>
      <c r="AA2082" s="33">
        <f t="shared" si="16"/>
        <v>2.455392495</v>
      </c>
      <c r="AB2082" s="33">
        <f t="shared" si="17"/>
        <v>0.5927331365</v>
      </c>
      <c r="AC2082" s="33">
        <f t="shared" si="18"/>
        <v>0.4072668635</v>
      </c>
      <c r="AD2082" s="33">
        <f t="shared" si="19"/>
        <v>0.001923554417</v>
      </c>
      <c r="AE2082" s="34">
        <f t="shared" si="23"/>
        <v>0</v>
      </c>
      <c r="AF2082" s="34">
        <f t="shared" si="24"/>
        <v>0</v>
      </c>
      <c r="AG2082" s="34">
        <f t="shared" si="25"/>
        <v>0</v>
      </c>
      <c r="AH2082" s="34">
        <f t="shared" si="26"/>
        <v>0</v>
      </c>
      <c r="AI2082" s="34">
        <f t="shared" si="28"/>
        <v>0</v>
      </c>
      <c r="AJ2082" s="34">
        <f t="shared" si="29"/>
        <v>0</v>
      </c>
      <c r="AK2082" s="34">
        <f t="shared" si="27"/>
        <v>0</v>
      </c>
      <c r="AL2082" s="36">
        <f t="shared" si="34"/>
        <v>0</v>
      </c>
      <c r="AM2082" s="36">
        <f t="shared" si="35"/>
        <v>0</v>
      </c>
      <c r="AN2082" s="46">
        <f t="shared" si="36"/>
        <v>0</v>
      </c>
      <c r="AO2082" s="36">
        <f t="shared" si="37"/>
        <v>0</v>
      </c>
      <c r="AP2082" s="36">
        <f t="shared" si="39"/>
        <v>0</v>
      </c>
      <c r="AQ2082" s="36">
        <f t="shared" si="40"/>
        <v>0</v>
      </c>
      <c r="AR2082" s="36">
        <f t="shared" si="38"/>
        <v>0</v>
      </c>
      <c r="AS2082" s="38">
        <f t="shared" si="45"/>
        <v>0</v>
      </c>
      <c r="AT2082" s="38">
        <f t="shared" si="46"/>
        <v>0</v>
      </c>
      <c r="AU2082" s="38">
        <f t="shared" si="47"/>
        <v>0</v>
      </c>
      <c r="AV2082" s="38">
        <f t="shared" si="48"/>
        <v>0</v>
      </c>
      <c r="AW2082" s="38">
        <f t="shared" si="51"/>
        <v>0</v>
      </c>
      <c r="AX2082" s="38">
        <f t="shared" si="52"/>
        <v>0</v>
      </c>
      <c r="AY2082" s="38">
        <f t="shared" si="49"/>
        <v>0</v>
      </c>
      <c r="AZ2082" s="12">
        <f t="shared" si="30"/>
        <v>133.4003447</v>
      </c>
      <c r="BA2082" s="12">
        <f t="shared" si="41"/>
        <v>105.1157945</v>
      </c>
      <c r="BB2082" s="12">
        <f t="shared" si="53"/>
        <v>132.2240229</v>
      </c>
      <c r="BC2082" s="12">
        <f t="shared" si="50"/>
        <v>0</v>
      </c>
      <c r="BD2082" s="12">
        <f t="shared" si="54"/>
        <v>121.8936045</v>
      </c>
    </row>
    <row r="2083" ht="14.25" customHeight="1">
      <c r="A2083" s="7">
        <v>39545.0</v>
      </c>
      <c r="B2083" s="21" t="s">
        <v>90</v>
      </c>
      <c r="C2083" s="8">
        <v>45.025162</v>
      </c>
      <c r="D2083" s="33">
        <f t="shared" si="5"/>
        <v>0.004613552606</v>
      </c>
      <c r="E2083" s="33">
        <f t="shared" si="7"/>
        <v>-0.004709030136</v>
      </c>
      <c r="F2083" s="33">
        <f t="shared" si="9"/>
        <v>0.005738642515</v>
      </c>
      <c r="G2083" s="33">
        <f t="shared" si="11"/>
        <v>0.03261965525</v>
      </c>
      <c r="H2083" s="33">
        <f t="shared" si="20"/>
        <v>-0.01526992025</v>
      </c>
      <c r="I2083" s="45">
        <f t="shared" si="31"/>
        <v>0.3239680333</v>
      </c>
      <c r="J2083" s="45">
        <f t="shared" si="43"/>
        <v>1.081310577</v>
      </c>
      <c r="K2083" s="21" t="s">
        <v>91</v>
      </c>
      <c r="L2083" s="8">
        <v>18.50474</v>
      </c>
      <c r="M2083" s="33">
        <f t="shared" si="6"/>
        <v>0.001991448759</v>
      </c>
      <c r="N2083" s="33">
        <f t="shared" si="8"/>
        <v>-0.008213798772</v>
      </c>
      <c r="O2083" s="33">
        <f t="shared" si="10"/>
        <v>-0.01323973066</v>
      </c>
      <c r="P2083" s="33">
        <f t="shared" si="12"/>
        <v>0.03242518997</v>
      </c>
      <c r="Q2083" s="45">
        <f t="shared" si="21"/>
        <v>-0.2296292185</v>
      </c>
      <c r="R2083" s="45">
        <f t="shared" si="32"/>
        <v>-0.2920080518</v>
      </c>
      <c r="S2083" s="45">
        <f t="shared" si="44"/>
        <v>1.018319565</v>
      </c>
      <c r="T2083" s="33">
        <f t="shared" si="22"/>
        <v>0.2143592982</v>
      </c>
      <c r="U2083" s="33">
        <f t="shared" si="33"/>
        <v>0.6159760851</v>
      </c>
      <c r="V2083" s="33">
        <f t="shared" si="42"/>
        <v>0.06299101175</v>
      </c>
      <c r="W2083" s="44">
        <f t="shared" si="13"/>
        <v>0.007697211678</v>
      </c>
      <c r="X2083" s="44">
        <f t="shared" si="14"/>
        <v>0.01146228497</v>
      </c>
      <c r="Y2083" s="33">
        <f t="shared" si="15"/>
        <v>1.489147687</v>
      </c>
      <c r="Z2083" s="43">
        <v>1.0</v>
      </c>
      <c r="AA2083" s="33">
        <f t="shared" si="16"/>
        <v>2.489147687</v>
      </c>
      <c r="AB2083" s="33">
        <f t="shared" si="17"/>
        <v>0.5982560596</v>
      </c>
      <c r="AC2083" s="33">
        <f t="shared" si="18"/>
        <v>0.4017439404</v>
      </c>
      <c r="AD2083" s="33">
        <f t="shared" si="19"/>
        <v>-0.005759962633</v>
      </c>
      <c r="AE2083" s="34">
        <f t="shared" si="23"/>
        <v>0</v>
      </c>
      <c r="AF2083" s="34">
        <f t="shared" si="24"/>
        <v>0</v>
      </c>
      <c r="AG2083" s="34">
        <f t="shared" si="25"/>
        <v>0</v>
      </c>
      <c r="AH2083" s="34">
        <f t="shared" si="26"/>
        <v>0</v>
      </c>
      <c r="AI2083" s="34">
        <f t="shared" si="28"/>
        <v>0</v>
      </c>
      <c r="AJ2083" s="34">
        <f t="shared" si="29"/>
        <v>0</v>
      </c>
      <c r="AK2083" s="34">
        <f t="shared" si="27"/>
        <v>0</v>
      </c>
      <c r="AL2083" s="36">
        <f t="shared" si="34"/>
        <v>0</v>
      </c>
      <c r="AM2083" s="36">
        <f t="shared" si="35"/>
        <v>0</v>
      </c>
      <c r="AN2083" s="46">
        <f t="shared" si="36"/>
        <v>0</v>
      </c>
      <c r="AO2083" s="36">
        <f t="shared" si="37"/>
        <v>0</v>
      </c>
      <c r="AP2083" s="36">
        <f t="shared" si="39"/>
        <v>0</v>
      </c>
      <c r="AQ2083" s="36">
        <f t="shared" si="40"/>
        <v>0</v>
      </c>
      <c r="AR2083" s="36">
        <f t="shared" si="38"/>
        <v>0</v>
      </c>
      <c r="AS2083" s="38">
        <f t="shared" si="45"/>
        <v>0</v>
      </c>
      <c r="AT2083" s="38">
        <f t="shared" si="46"/>
        <v>0</v>
      </c>
      <c r="AU2083" s="38">
        <f t="shared" si="47"/>
        <v>0</v>
      </c>
      <c r="AV2083" s="38">
        <f t="shared" si="48"/>
        <v>0</v>
      </c>
      <c r="AW2083" s="38">
        <f t="shared" si="51"/>
        <v>0</v>
      </c>
      <c r="AX2083" s="38">
        <f t="shared" si="52"/>
        <v>0</v>
      </c>
      <c r="AY2083" s="38">
        <f t="shared" si="49"/>
        <v>0</v>
      </c>
      <c r="AZ2083" s="12">
        <f t="shared" si="30"/>
        <v>133.4003447</v>
      </c>
      <c r="BA2083" s="12">
        <f t="shared" si="41"/>
        <v>105.1157945</v>
      </c>
      <c r="BB2083" s="12">
        <f t="shared" si="53"/>
        <v>132.2240229</v>
      </c>
      <c r="BC2083" s="12">
        <f t="shared" si="50"/>
        <v>0</v>
      </c>
      <c r="BD2083" s="12">
        <f t="shared" si="54"/>
        <v>121.8936045</v>
      </c>
    </row>
    <row r="2084" ht="14.25" customHeight="1">
      <c r="A2084" s="7">
        <v>39546.0</v>
      </c>
      <c r="B2084" s="21" t="s">
        <v>90</v>
      </c>
      <c r="C2084" s="8">
        <v>44.661777</v>
      </c>
      <c r="D2084" s="33">
        <f t="shared" si="5"/>
        <v>-0.00807070944</v>
      </c>
      <c r="E2084" s="33">
        <f t="shared" si="7"/>
        <v>-0.01178393031</v>
      </c>
      <c r="F2084" s="33">
        <f t="shared" si="9"/>
        <v>-0.003634070013</v>
      </c>
      <c r="G2084" s="33">
        <f t="shared" si="11"/>
        <v>0.03274463373</v>
      </c>
      <c r="H2084" s="33">
        <f t="shared" si="20"/>
        <v>-0.206148409</v>
      </c>
      <c r="I2084" s="45">
        <f t="shared" si="31"/>
        <v>0.1260007663</v>
      </c>
      <c r="J2084" s="45">
        <f t="shared" si="43"/>
        <v>1.074954088</v>
      </c>
      <c r="K2084" s="21" t="s">
        <v>91</v>
      </c>
      <c r="L2084" s="8">
        <v>18.547651</v>
      </c>
      <c r="M2084" s="33">
        <f t="shared" si="6"/>
        <v>0.002318919369</v>
      </c>
      <c r="N2084" s="33">
        <f t="shared" si="8"/>
        <v>-0.01513669085</v>
      </c>
      <c r="O2084" s="33">
        <f t="shared" si="10"/>
        <v>-0.0146556003</v>
      </c>
      <c r="P2084" s="33">
        <f t="shared" si="12"/>
        <v>0.03817166179</v>
      </c>
      <c r="Q2084" s="45">
        <f t="shared" si="21"/>
        <v>-0.4324699326</v>
      </c>
      <c r="R2084" s="45">
        <f t="shared" si="32"/>
        <v>-0.3108963925</v>
      </c>
      <c r="S2084" s="45">
        <f t="shared" si="44"/>
        <v>1.149628207</v>
      </c>
      <c r="T2084" s="33">
        <f t="shared" si="22"/>
        <v>0.2263215235</v>
      </c>
      <c r="U2084" s="33">
        <f t="shared" si="33"/>
        <v>0.4368971588</v>
      </c>
      <c r="V2084" s="33">
        <f t="shared" si="42"/>
        <v>-0.07467411913</v>
      </c>
      <c r="W2084" s="44">
        <f t="shared" si="13"/>
        <v>0.007689189903</v>
      </c>
      <c r="X2084" s="44">
        <f t="shared" si="14"/>
        <v>0.01140475039</v>
      </c>
      <c r="Y2084" s="33">
        <f t="shared" si="15"/>
        <v>1.483218717</v>
      </c>
      <c r="Z2084" s="43">
        <v>1.0</v>
      </c>
      <c r="AA2084" s="33">
        <f t="shared" si="16"/>
        <v>2.483218717</v>
      </c>
      <c r="AB2084" s="33">
        <f t="shared" si="17"/>
        <v>0.5972968498</v>
      </c>
      <c r="AC2084" s="33">
        <f t="shared" si="18"/>
        <v>0.4027031502</v>
      </c>
      <c r="AD2084" s="33">
        <f t="shared" si="19"/>
        <v>-0.004394987509</v>
      </c>
      <c r="AE2084" s="34">
        <f t="shared" si="23"/>
        <v>0</v>
      </c>
      <c r="AF2084" s="34">
        <f t="shared" si="24"/>
        <v>0</v>
      </c>
      <c r="AG2084" s="34">
        <f t="shared" si="25"/>
        <v>0</v>
      </c>
      <c r="AH2084" s="34">
        <f t="shared" si="26"/>
        <v>0</v>
      </c>
      <c r="AI2084" s="34">
        <f t="shared" si="28"/>
        <v>0</v>
      </c>
      <c r="AJ2084" s="34">
        <f t="shared" si="29"/>
        <v>0</v>
      </c>
      <c r="AK2084" s="34">
        <f t="shared" si="27"/>
        <v>0</v>
      </c>
      <c r="AL2084" s="36">
        <f t="shared" si="34"/>
        <v>0</v>
      </c>
      <c r="AM2084" s="36">
        <f t="shared" si="35"/>
        <v>0</v>
      </c>
      <c r="AN2084" s="46">
        <f t="shared" si="36"/>
        <v>0</v>
      </c>
      <c r="AO2084" s="36">
        <f t="shared" si="37"/>
        <v>0</v>
      </c>
      <c r="AP2084" s="36">
        <f t="shared" si="39"/>
        <v>0</v>
      </c>
      <c r="AQ2084" s="36">
        <f t="shared" si="40"/>
        <v>0</v>
      </c>
      <c r="AR2084" s="36">
        <f t="shared" si="38"/>
        <v>0</v>
      </c>
      <c r="AS2084" s="38">
        <f t="shared" si="45"/>
        <v>0</v>
      </c>
      <c r="AT2084" s="38">
        <f t="shared" si="46"/>
        <v>0</v>
      </c>
      <c r="AU2084" s="38">
        <f t="shared" si="47"/>
        <v>0</v>
      </c>
      <c r="AV2084" s="38">
        <f t="shared" si="48"/>
        <v>0</v>
      </c>
      <c r="AW2084" s="38">
        <f t="shared" si="51"/>
        <v>0</v>
      </c>
      <c r="AX2084" s="38">
        <f t="shared" si="52"/>
        <v>0</v>
      </c>
      <c r="AY2084" s="38">
        <f t="shared" si="49"/>
        <v>0</v>
      </c>
      <c r="AZ2084" s="12">
        <f t="shared" si="30"/>
        <v>133.4003447</v>
      </c>
      <c r="BA2084" s="12">
        <f t="shared" si="41"/>
        <v>105.1157945</v>
      </c>
      <c r="BB2084" s="12">
        <f t="shared" si="53"/>
        <v>132.2240229</v>
      </c>
      <c r="BC2084" s="12">
        <f t="shared" si="50"/>
        <v>0</v>
      </c>
      <c r="BD2084" s="12">
        <f t="shared" si="54"/>
        <v>121.8936045</v>
      </c>
    </row>
    <row r="2085" ht="14.25" customHeight="1">
      <c r="A2085" s="7">
        <v>39547.0</v>
      </c>
      <c r="B2085" s="21" t="s">
        <v>90</v>
      </c>
      <c r="C2085" s="8">
        <v>44.467514</v>
      </c>
      <c r="D2085" s="33">
        <f t="shared" si="5"/>
        <v>-0.004349647798</v>
      </c>
      <c r="E2085" s="33">
        <f t="shared" si="7"/>
        <v>-0.006300767361</v>
      </c>
      <c r="F2085" s="33">
        <f t="shared" si="9"/>
        <v>-0.002670489521</v>
      </c>
      <c r="G2085" s="33">
        <f t="shared" si="11"/>
        <v>0.01458174889</v>
      </c>
      <c r="H2085" s="33">
        <f t="shared" si="20"/>
        <v>-0.00717628771</v>
      </c>
      <c r="I2085" s="45">
        <f t="shared" si="31"/>
        <v>0.1595026362</v>
      </c>
      <c r="J2085" s="45">
        <f t="shared" si="43"/>
        <v>0.7424409019</v>
      </c>
      <c r="K2085" s="21" t="s">
        <v>91</v>
      </c>
      <c r="L2085" s="8">
        <v>18.630415</v>
      </c>
      <c r="M2085" s="33">
        <f t="shared" si="6"/>
        <v>0.004462236215</v>
      </c>
      <c r="N2085" s="33">
        <f t="shared" si="8"/>
        <v>0.005292859623</v>
      </c>
      <c r="O2085" s="33">
        <f t="shared" si="10"/>
        <v>-0.006050579001</v>
      </c>
      <c r="P2085" s="33">
        <f t="shared" si="12"/>
        <v>0.02860064456</v>
      </c>
      <c r="Q2085" s="45">
        <f t="shared" si="21"/>
        <v>0.3194734663</v>
      </c>
      <c r="R2085" s="45">
        <f t="shared" si="32"/>
        <v>-0.06279745847</v>
      </c>
      <c r="S2085" s="45">
        <f t="shared" si="44"/>
        <v>0.9322706809</v>
      </c>
      <c r="T2085" s="33">
        <f t="shared" si="22"/>
        <v>-0.326649754</v>
      </c>
      <c r="U2085" s="33">
        <f t="shared" si="33"/>
        <v>0.2223000947</v>
      </c>
      <c r="V2085" s="33">
        <f t="shared" si="42"/>
        <v>-0.189829779</v>
      </c>
      <c r="W2085" s="44">
        <f t="shared" si="13"/>
        <v>0.007266725262</v>
      </c>
      <c r="X2085" s="44">
        <f t="shared" si="14"/>
        <v>0.01107952224</v>
      </c>
      <c r="Y2085" s="33">
        <f t="shared" si="15"/>
        <v>1.524692601</v>
      </c>
      <c r="Z2085" s="43">
        <v>1.0</v>
      </c>
      <c r="AA2085" s="33">
        <f t="shared" si="16"/>
        <v>2.524692601</v>
      </c>
      <c r="AB2085" s="33">
        <f t="shared" si="17"/>
        <v>0.6039121754</v>
      </c>
      <c r="AC2085" s="33">
        <f t="shared" si="18"/>
        <v>0.3960878246</v>
      </c>
      <c r="AD2085" s="33">
        <f t="shared" si="19"/>
        <v>0.002627607058</v>
      </c>
      <c r="AE2085" s="34">
        <f t="shared" si="23"/>
        <v>0</v>
      </c>
      <c r="AF2085" s="34">
        <f t="shared" si="24"/>
        <v>0</v>
      </c>
      <c r="AG2085" s="34">
        <f t="shared" si="25"/>
        <v>0</v>
      </c>
      <c r="AH2085" s="34">
        <f t="shared" si="26"/>
        <v>0</v>
      </c>
      <c r="AI2085" s="34">
        <f t="shared" si="28"/>
        <v>0</v>
      </c>
      <c r="AJ2085" s="34">
        <f t="shared" si="29"/>
        <v>0</v>
      </c>
      <c r="AK2085" s="34">
        <f t="shared" si="27"/>
        <v>0</v>
      </c>
      <c r="AL2085" s="36">
        <f t="shared" si="34"/>
        <v>0</v>
      </c>
      <c r="AM2085" s="36">
        <f t="shared" si="35"/>
        <v>0</v>
      </c>
      <c r="AN2085" s="46">
        <f t="shared" si="36"/>
        <v>0</v>
      </c>
      <c r="AO2085" s="36">
        <f t="shared" si="37"/>
        <v>0</v>
      </c>
      <c r="AP2085" s="36">
        <f t="shared" si="39"/>
        <v>0</v>
      </c>
      <c r="AQ2085" s="36">
        <f t="shared" si="40"/>
        <v>0</v>
      </c>
      <c r="AR2085" s="36">
        <f t="shared" si="38"/>
        <v>0</v>
      </c>
      <c r="AS2085" s="38">
        <f t="shared" si="45"/>
        <v>0</v>
      </c>
      <c r="AT2085" s="38">
        <f t="shared" si="46"/>
        <v>0</v>
      </c>
      <c r="AU2085" s="38">
        <f t="shared" si="47"/>
        <v>0</v>
      </c>
      <c r="AV2085" s="38">
        <f t="shared" si="48"/>
        <v>0</v>
      </c>
      <c r="AW2085" s="38">
        <f t="shared" si="51"/>
        <v>0</v>
      </c>
      <c r="AX2085" s="38">
        <f t="shared" si="52"/>
        <v>0</v>
      </c>
      <c r="AY2085" s="38">
        <f t="shared" si="49"/>
        <v>0</v>
      </c>
      <c r="AZ2085" s="12">
        <f t="shared" si="30"/>
        <v>133.4003447</v>
      </c>
      <c r="BA2085" s="12">
        <f t="shared" si="41"/>
        <v>105.1157945</v>
      </c>
      <c r="BB2085" s="12">
        <f t="shared" si="53"/>
        <v>132.2240229</v>
      </c>
      <c r="BC2085" s="12">
        <f t="shared" si="50"/>
        <v>0</v>
      </c>
      <c r="BD2085" s="12">
        <f t="shared" si="54"/>
        <v>121.8936045</v>
      </c>
    </row>
    <row r="2086" ht="14.25" customHeight="1">
      <c r="A2086" s="7">
        <v>39548.0</v>
      </c>
      <c r="B2086" s="21" t="s">
        <v>90</v>
      </c>
      <c r="C2086" s="8">
        <v>44.924908</v>
      </c>
      <c r="D2086" s="33">
        <f t="shared" si="5"/>
        <v>0.01028602588</v>
      </c>
      <c r="E2086" s="33">
        <f t="shared" si="7"/>
        <v>0.004201673347</v>
      </c>
      <c r="F2086" s="33">
        <f t="shared" si="9"/>
        <v>0.007163598879</v>
      </c>
      <c r="G2086" s="33">
        <f t="shared" si="11"/>
        <v>0.03076471289</v>
      </c>
      <c r="H2086" s="33">
        <f t="shared" si="20"/>
        <v>0.3444250179</v>
      </c>
      <c r="I2086" s="45">
        <f t="shared" si="31"/>
        <v>0.3784883346</v>
      </c>
      <c r="J2086" s="45">
        <f t="shared" si="43"/>
        <v>1.03430266</v>
      </c>
      <c r="K2086" s="21" t="s">
        <v>91</v>
      </c>
      <c r="L2086" s="8">
        <v>18.799004</v>
      </c>
      <c r="M2086" s="33">
        <f t="shared" si="6"/>
        <v>0.009049127462</v>
      </c>
      <c r="N2086" s="33">
        <f t="shared" si="8"/>
        <v>0.01271504164</v>
      </c>
      <c r="O2086" s="33">
        <f t="shared" si="10"/>
        <v>0.000326613301</v>
      </c>
      <c r="P2086" s="33">
        <f t="shared" si="12"/>
        <v>0.03615524589</v>
      </c>
      <c r="Q2086" s="45">
        <f t="shared" si="21"/>
        <v>0.6054161669</v>
      </c>
      <c r="R2086" s="45">
        <f t="shared" si="32"/>
        <v>0.1190739459</v>
      </c>
      <c r="S2086" s="45">
        <f t="shared" si="44"/>
        <v>1.087784344</v>
      </c>
      <c r="T2086" s="33">
        <f t="shared" si="22"/>
        <v>-0.260991149</v>
      </c>
      <c r="U2086" s="33">
        <f t="shared" si="33"/>
        <v>0.2594143887</v>
      </c>
      <c r="V2086" s="33">
        <f t="shared" si="42"/>
        <v>-0.05348168329</v>
      </c>
      <c r="W2086" s="44">
        <f t="shared" si="13"/>
        <v>0.007404386428</v>
      </c>
      <c r="X2086" s="44">
        <f t="shared" si="14"/>
        <v>0.01120869326</v>
      </c>
      <c r="Y2086" s="33">
        <f t="shared" si="15"/>
        <v>1.513790962</v>
      </c>
      <c r="Z2086" s="43">
        <v>1.0</v>
      </c>
      <c r="AA2086" s="33">
        <f t="shared" si="16"/>
        <v>2.513790962</v>
      </c>
      <c r="AB2086" s="33">
        <f t="shared" si="17"/>
        <v>0.6021944486</v>
      </c>
      <c r="AC2086" s="33">
        <f t="shared" si="18"/>
        <v>0.3978055514</v>
      </c>
      <c r="AD2086" s="33">
        <f t="shared" si="19"/>
        <v>0.004226211117</v>
      </c>
      <c r="AE2086" s="34">
        <f t="shared" si="23"/>
        <v>0</v>
      </c>
      <c r="AF2086" s="34">
        <f t="shared" si="24"/>
        <v>0</v>
      </c>
      <c r="AG2086" s="34">
        <f t="shared" si="25"/>
        <v>0</v>
      </c>
      <c r="AH2086" s="34">
        <f t="shared" si="26"/>
        <v>0</v>
      </c>
      <c r="AI2086" s="34">
        <f t="shared" si="28"/>
        <v>0</v>
      </c>
      <c r="AJ2086" s="34">
        <f t="shared" si="29"/>
        <v>0</v>
      </c>
      <c r="AK2086" s="34">
        <f t="shared" si="27"/>
        <v>0</v>
      </c>
      <c r="AL2086" s="36">
        <f t="shared" si="34"/>
        <v>0</v>
      </c>
      <c r="AM2086" s="36">
        <f t="shared" si="35"/>
        <v>0</v>
      </c>
      <c r="AN2086" s="46">
        <f t="shared" si="36"/>
        <v>0</v>
      </c>
      <c r="AO2086" s="36">
        <f t="shared" si="37"/>
        <v>0</v>
      </c>
      <c r="AP2086" s="36">
        <f t="shared" si="39"/>
        <v>0</v>
      </c>
      <c r="AQ2086" s="36">
        <f t="shared" si="40"/>
        <v>0</v>
      </c>
      <c r="AR2086" s="36">
        <f t="shared" si="38"/>
        <v>0</v>
      </c>
      <c r="AS2086" s="38">
        <f t="shared" si="45"/>
        <v>0</v>
      </c>
      <c r="AT2086" s="38">
        <f t="shared" si="46"/>
        <v>0</v>
      </c>
      <c r="AU2086" s="38">
        <f t="shared" si="47"/>
        <v>0</v>
      </c>
      <c r="AV2086" s="38">
        <f t="shared" si="48"/>
        <v>0</v>
      </c>
      <c r="AW2086" s="38">
        <f t="shared" si="51"/>
        <v>0</v>
      </c>
      <c r="AX2086" s="38">
        <f t="shared" si="52"/>
        <v>0</v>
      </c>
      <c r="AY2086" s="38">
        <f t="shared" si="49"/>
        <v>0</v>
      </c>
      <c r="AZ2086" s="12">
        <f t="shared" si="30"/>
        <v>133.4003447</v>
      </c>
      <c r="BA2086" s="12">
        <f t="shared" si="41"/>
        <v>105.1157945</v>
      </c>
      <c r="BB2086" s="12">
        <f t="shared" si="53"/>
        <v>132.2240229</v>
      </c>
      <c r="BC2086" s="12">
        <f t="shared" si="50"/>
        <v>0</v>
      </c>
      <c r="BD2086" s="12">
        <f t="shared" si="54"/>
        <v>121.8936045</v>
      </c>
    </row>
    <row r="2087" ht="14.25" customHeight="1">
      <c r="A2087" s="7">
        <v>39549.0</v>
      </c>
      <c r="B2087" s="21" t="s">
        <v>90</v>
      </c>
      <c r="C2087" s="8">
        <v>44.736938</v>
      </c>
      <c r="D2087" s="33">
        <f t="shared" si="5"/>
        <v>-0.004184093154</v>
      </c>
      <c r="E2087" s="33">
        <f t="shared" si="7"/>
        <v>-0.001817378982</v>
      </c>
      <c r="F2087" s="33">
        <f t="shared" si="9"/>
        <v>-0.00223597851</v>
      </c>
      <c r="G2087" s="33">
        <f t="shared" si="11"/>
        <v>0.03119590331</v>
      </c>
      <c r="H2087" s="33">
        <f t="shared" si="20"/>
        <v>0.1486185364</v>
      </c>
      <c r="I2087" s="45">
        <f t="shared" si="31"/>
        <v>0.1720196221</v>
      </c>
      <c r="J2087" s="45">
        <f t="shared" si="43"/>
        <v>1.016820427</v>
      </c>
      <c r="K2087" s="21" t="s">
        <v>91</v>
      </c>
      <c r="L2087" s="8">
        <v>18.480217</v>
      </c>
      <c r="M2087" s="33">
        <f t="shared" si="6"/>
        <v>-0.01695765371</v>
      </c>
      <c r="N2087" s="33">
        <f t="shared" si="8"/>
        <v>0.0006635816123</v>
      </c>
      <c r="O2087" s="33">
        <f t="shared" si="10"/>
        <v>-0.01066615702</v>
      </c>
      <c r="P2087" s="33">
        <f t="shared" si="12"/>
        <v>0.0230779992</v>
      </c>
      <c r="Q2087" s="45">
        <f t="shared" si="21"/>
        <v>0.1745240647</v>
      </c>
      <c r="R2087" s="45">
        <f t="shared" si="32"/>
        <v>-0.1593610658</v>
      </c>
      <c r="S2087" s="45">
        <f t="shared" si="44"/>
        <v>0.7696864053</v>
      </c>
      <c r="T2087" s="33">
        <f t="shared" si="22"/>
        <v>-0.02590552829</v>
      </c>
      <c r="U2087" s="33">
        <f t="shared" si="33"/>
        <v>0.331380688</v>
      </c>
      <c r="V2087" s="33">
        <f t="shared" si="42"/>
        <v>0.2471340218</v>
      </c>
      <c r="W2087" s="44">
        <f t="shared" si="13"/>
        <v>0.007386769673</v>
      </c>
      <c r="X2087" s="44">
        <f t="shared" si="14"/>
        <v>0.01190665895</v>
      </c>
      <c r="Y2087" s="33">
        <f t="shared" si="15"/>
        <v>1.611889835</v>
      </c>
      <c r="Z2087" s="43">
        <v>1.0</v>
      </c>
      <c r="AA2087" s="33">
        <f t="shared" si="16"/>
        <v>2.611889835</v>
      </c>
      <c r="AB2087" s="33">
        <f t="shared" si="17"/>
        <v>0.61713546</v>
      </c>
      <c r="AC2087" s="33">
        <f t="shared" si="18"/>
        <v>0.38286454</v>
      </c>
      <c r="AD2087" s="33">
        <f t="shared" si="19"/>
        <v>-0.008398094046</v>
      </c>
      <c r="AE2087" s="34">
        <f t="shared" si="23"/>
        <v>0</v>
      </c>
      <c r="AF2087" s="34">
        <f t="shared" si="24"/>
        <v>0</v>
      </c>
      <c r="AG2087" s="34">
        <f t="shared" si="25"/>
        <v>0</v>
      </c>
      <c r="AH2087" s="34">
        <f t="shared" si="26"/>
        <v>0</v>
      </c>
      <c r="AI2087" s="34">
        <f t="shared" si="28"/>
        <v>0</v>
      </c>
      <c r="AJ2087" s="34">
        <f t="shared" si="29"/>
        <v>0</v>
      </c>
      <c r="AK2087" s="34">
        <f t="shared" si="27"/>
        <v>0</v>
      </c>
      <c r="AL2087" s="36">
        <f t="shared" si="34"/>
        <v>0</v>
      </c>
      <c r="AM2087" s="36">
        <f t="shared" si="35"/>
        <v>0</v>
      </c>
      <c r="AN2087" s="46">
        <f t="shared" si="36"/>
        <v>0</v>
      </c>
      <c r="AO2087" s="36">
        <f t="shared" si="37"/>
        <v>0</v>
      </c>
      <c r="AP2087" s="36">
        <f t="shared" si="39"/>
        <v>0</v>
      </c>
      <c r="AQ2087" s="36">
        <f t="shared" si="40"/>
        <v>0</v>
      </c>
      <c r="AR2087" s="36">
        <f t="shared" si="38"/>
        <v>0</v>
      </c>
      <c r="AS2087" s="38">
        <f t="shared" si="45"/>
        <v>0</v>
      </c>
      <c r="AT2087" s="38">
        <f t="shared" si="46"/>
        <v>0</v>
      </c>
      <c r="AU2087" s="38">
        <f t="shared" si="47"/>
        <v>0</v>
      </c>
      <c r="AV2087" s="38">
        <f t="shared" si="48"/>
        <v>0</v>
      </c>
      <c r="AW2087" s="38">
        <f t="shared" si="51"/>
        <v>0</v>
      </c>
      <c r="AX2087" s="38">
        <f t="shared" si="52"/>
        <v>0</v>
      </c>
      <c r="AY2087" s="38">
        <f t="shared" si="49"/>
        <v>0</v>
      </c>
      <c r="AZ2087" s="12">
        <f t="shared" si="30"/>
        <v>133.4003447</v>
      </c>
      <c r="BA2087" s="12">
        <f t="shared" si="41"/>
        <v>105.1157945</v>
      </c>
      <c r="BB2087" s="12">
        <f t="shared" si="53"/>
        <v>132.2240229</v>
      </c>
      <c r="BC2087" s="12">
        <f t="shared" si="50"/>
        <v>0</v>
      </c>
      <c r="BD2087" s="12">
        <f t="shared" si="54"/>
        <v>121.8936045</v>
      </c>
    </row>
    <row r="2088" ht="14.25" customHeight="1">
      <c r="A2088" s="7">
        <v>39552.0</v>
      </c>
      <c r="B2088" s="21" t="s">
        <v>90</v>
      </c>
      <c r="C2088" s="8">
        <v>44.454998</v>
      </c>
      <c r="D2088" s="33">
        <f t="shared" si="5"/>
        <v>-0.006302174726</v>
      </c>
      <c r="E2088" s="33">
        <f t="shared" si="7"/>
        <v>-0.0126632304</v>
      </c>
      <c r="F2088" s="33">
        <f t="shared" si="9"/>
        <v>-0.017312629</v>
      </c>
      <c r="G2088" s="33">
        <f t="shared" si="11"/>
        <v>0.03652342171</v>
      </c>
      <c r="H2088" s="33">
        <f t="shared" si="20"/>
        <v>-0.2168520949</v>
      </c>
      <c r="I2088" s="45">
        <f t="shared" si="31"/>
        <v>-0.15788841</v>
      </c>
      <c r="J2088" s="45">
        <f t="shared" si="43"/>
        <v>1.083365501</v>
      </c>
      <c r="K2088" s="21" t="s">
        <v>91</v>
      </c>
      <c r="L2088" s="8">
        <v>18.697849</v>
      </c>
      <c r="M2088" s="33">
        <f t="shared" si="6"/>
        <v>0.01177648509</v>
      </c>
      <c r="N2088" s="33">
        <f t="shared" si="8"/>
        <v>0.01043565054</v>
      </c>
      <c r="O2088" s="33">
        <f t="shared" si="10"/>
        <v>0.002136135435</v>
      </c>
      <c r="P2088" s="33">
        <f t="shared" si="12"/>
        <v>0.0603163123</v>
      </c>
      <c r="Q2088" s="45">
        <f t="shared" si="21"/>
        <v>0.5258921695</v>
      </c>
      <c r="R2088" s="45">
        <f t="shared" si="32"/>
        <v>0.2059129226</v>
      </c>
      <c r="S2088" s="45">
        <f t="shared" si="44"/>
        <v>1.595317045</v>
      </c>
      <c r="T2088" s="33">
        <f t="shared" si="22"/>
        <v>-0.7427442644</v>
      </c>
      <c r="U2088" s="33">
        <f t="shared" si="33"/>
        <v>-0.3638013326</v>
      </c>
      <c r="V2088" s="33">
        <f t="shared" si="42"/>
        <v>-0.5119515436</v>
      </c>
      <c r="W2088" s="44">
        <f t="shared" si="13"/>
        <v>0.00699244578</v>
      </c>
      <c r="X2088" s="44">
        <f t="shared" si="14"/>
        <v>0.01056024987</v>
      </c>
      <c r="Y2088" s="33">
        <f t="shared" si="15"/>
        <v>1.510236933</v>
      </c>
      <c r="Z2088" s="43">
        <v>1.0</v>
      </c>
      <c r="AA2088" s="33">
        <f t="shared" si="16"/>
        <v>2.510236933</v>
      </c>
      <c r="AB2088" s="33">
        <f t="shared" si="17"/>
        <v>0.6016312298</v>
      </c>
      <c r="AC2088" s="33">
        <f t="shared" si="18"/>
        <v>0.3983687702</v>
      </c>
      <c r="AD2088" s="33">
        <f t="shared" si="19"/>
        <v>0.002681355434</v>
      </c>
      <c r="AE2088" s="34">
        <f t="shared" si="23"/>
        <v>0</v>
      </c>
      <c r="AF2088" s="34">
        <f t="shared" si="24"/>
        <v>0</v>
      </c>
      <c r="AG2088" s="34">
        <f t="shared" si="25"/>
        <v>0</v>
      </c>
      <c r="AH2088" s="34">
        <f t="shared" si="26"/>
        <v>0</v>
      </c>
      <c r="AI2088" s="34">
        <f t="shared" si="28"/>
        <v>0</v>
      </c>
      <c r="AJ2088" s="34">
        <f t="shared" si="29"/>
        <v>0</v>
      </c>
      <c r="AK2088" s="34">
        <f t="shared" si="27"/>
        <v>0</v>
      </c>
      <c r="AL2088" s="36">
        <f t="shared" si="34"/>
        <v>0</v>
      </c>
      <c r="AM2088" s="36">
        <f t="shared" si="35"/>
        <v>0</v>
      </c>
      <c r="AN2088" s="46">
        <f t="shared" si="36"/>
        <v>0</v>
      </c>
      <c r="AO2088" s="36">
        <f t="shared" si="37"/>
        <v>0</v>
      </c>
      <c r="AP2088" s="36">
        <f t="shared" si="39"/>
        <v>0</v>
      </c>
      <c r="AQ2088" s="36">
        <f t="shared" si="40"/>
        <v>0</v>
      </c>
      <c r="AR2088" s="36">
        <f t="shared" si="38"/>
        <v>0</v>
      </c>
      <c r="AS2088" s="38">
        <f t="shared" si="45"/>
        <v>0</v>
      </c>
      <c r="AT2088" s="38">
        <f t="shared" si="46"/>
        <v>0</v>
      </c>
      <c r="AU2088" s="38">
        <f t="shared" si="47"/>
        <v>0</v>
      </c>
      <c r="AV2088" s="38">
        <f t="shared" si="48"/>
        <v>0</v>
      </c>
      <c r="AW2088" s="38">
        <f t="shared" si="51"/>
        <v>0</v>
      </c>
      <c r="AX2088" s="38">
        <f t="shared" si="52"/>
        <v>0</v>
      </c>
      <c r="AY2088" s="38">
        <f t="shared" si="49"/>
        <v>0</v>
      </c>
      <c r="AZ2088" s="12">
        <f t="shared" si="30"/>
        <v>133.4003447</v>
      </c>
      <c r="BA2088" s="12">
        <f t="shared" si="41"/>
        <v>105.1157945</v>
      </c>
      <c r="BB2088" s="12">
        <f t="shared" si="53"/>
        <v>132.2240229</v>
      </c>
      <c r="BC2088" s="12">
        <f t="shared" si="50"/>
        <v>0</v>
      </c>
      <c r="BD2088" s="12">
        <f t="shared" si="54"/>
        <v>121.8936045</v>
      </c>
    </row>
    <row r="2089" ht="14.25" customHeight="1">
      <c r="A2089" s="7">
        <v>39553.0</v>
      </c>
      <c r="B2089" s="21" t="s">
        <v>90</v>
      </c>
      <c r="C2089" s="8">
        <v>44.624168</v>
      </c>
      <c r="D2089" s="33">
        <f t="shared" si="5"/>
        <v>0.003805421384</v>
      </c>
      <c r="E2089" s="33">
        <f t="shared" si="7"/>
        <v>-0.0008420847205</v>
      </c>
      <c r="F2089" s="33">
        <f t="shared" si="9"/>
        <v>-0.01261609196</v>
      </c>
      <c r="G2089" s="33">
        <f t="shared" si="11"/>
        <v>0.02993512338</v>
      </c>
      <c r="H2089" s="33">
        <f t="shared" si="20"/>
        <v>0.1368598943</v>
      </c>
      <c r="I2089" s="45">
        <f t="shared" si="31"/>
        <v>-0.05862150019</v>
      </c>
      <c r="J2089" s="45">
        <f t="shared" si="43"/>
        <v>0.9299362473</v>
      </c>
      <c r="K2089" s="21" t="s">
        <v>91</v>
      </c>
      <c r="L2089" s="8">
        <v>18.679455</v>
      </c>
      <c r="M2089" s="33">
        <f t="shared" si="6"/>
        <v>-0.0009837495211</v>
      </c>
      <c r="N2089" s="33">
        <f t="shared" si="8"/>
        <v>0.007106236795</v>
      </c>
      <c r="O2089" s="33">
        <f t="shared" si="10"/>
        <v>-0.008138018967</v>
      </c>
      <c r="P2089" s="33">
        <f t="shared" si="12"/>
        <v>0.05633524444</v>
      </c>
      <c r="Q2089" s="45">
        <f t="shared" si="21"/>
        <v>0.3805651467</v>
      </c>
      <c r="R2089" s="45">
        <f t="shared" si="32"/>
        <v>-0.06134460086</v>
      </c>
      <c r="S2089" s="45">
        <f t="shared" si="44"/>
        <v>1.454438257</v>
      </c>
      <c r="T2089" s="33">
        <f t="shared" si="22"/>
        <v>-0.2437052524</v>
      </c>
      <c r="U2089" s="33">
        <f t="shared" si="33"/>
        <v>0.002723100669</v>
      </c>
      <c r="V2089" s="33">
        <f t="shared" si="42"/>
        <v>-0.5245020102</v>
      </c>
      <c r="W2089" s="44">
        <f t="shared" si="13"/>
        <v>0.006728497349</v>
      </c>
      <c r="X2089" s="44">
        <f t="shared" si="14"/>
        <v>0.01059757176</v>
      </c>
      <c r="Y2089" s="33">
        <f t="shared" si="15"/>
        <v>1.575028005</v>
      </c>
      <c r="Z2089" s="43">
        <v>1.0</v>
      </c>
      <c r="AA2089" s="33">
        <f t="shared" si="16"/>
        <v>2.575028005</v>
      </c>
      <c r="AB2089" s="33">
        <f t="shared" si="17"/>
        <v>0.611654709</v>
      </c>
      <c r="AC2089" s="33">
        <f t="shared" si="18"/>
        <v>0.388345291</v>
      </c>
      <c r="AD2089" s="33">
        <f t="shared" si="19"/>
        <v>-0.002283039952</v>
      </c>
      <c r="AE2089" s="34">
        <f t="shared" si="23"/>
        <v>0</v>
      </c>
      <c r="AF2089" s="34">
        <f t="shared" si="24"/>
        <v>0</v>
      </c>
      <c r="AG2089" s="34">
        <f t="shared" si="25"/>
        <v>0</v>
      </c>
      <c r="AH2089" s="34">
        <f t="shared" si="26"/>
        <v>0</v>
      </c>
      <c r="AI2089" s="34">
        <f t="shared" si="28"/>
        <v>0</v>
      </c>
      <c r="AJ2089" s="34">
        <f t="shared" si="29"/>
        <v>0</v>
      </c>
      <c r="AK2089" s="34">
        <f t="shared" si="27"/>
        <v>0</v>
      </c>
      <c r="AL2089" s="36">
        <f t="shared" si="34"/>
        <v>0</v>
      </c>
      <c r="AM2089" s="36">
        <f t="shared" si="35"/>
        <v>0</v>
      </c>
      <c r="AN2089" s="46">
        <f t="shared" si="36"/>
        <v>0</v>
      </c>
      <c r="AO2089" s="36">
        <f t="shared" si="37"/>
        <v>0</v>
      </c>
      <c r="AP2089" s="36">
        <f t="shared" si="39"/>
        <v>0</v>
      </c>
      <c r="AQ2089" s="36">
        <f t="shared" si="40"/>
        <v>0</v>
      </c>
      <c r="AR2089" s="36">
        <f t="shared" si="38"/>
        <v>0</v>
      </c>
      <c r="AS2089" s="38">
        <f t="shared" si="45"/>
        <v>0</v>
      </c>
      <c r="AT2089" s="38">
        <f t="shared" si="46"/>
        <v>0</v>
      </c>
      <c r="AU2089" s="38">
        <f t="shared" si="47"/>
        <v>0</v>
      </c>
      <c r="AV2089" s="38">
        <f t="shared" si="48"/>
        <v>0</v>
      </c>
      <c r="AW2089" s="38">
        <f t="shared" si="51"/>
        <v>0</v>
      </c>
      <c r="AX2089" s="38">
        <f t="shared" si="52"/>
        <v>0</v>
      </c>
      <c r="AY2089" s="38">
        <f t="shared" si="49"/>
        <v>0</v>
      </c>
      <c r="AZ2089" s="12">
        <f t="shared" si="30"/>
        <v>133.4003447</v>
      </c>
      <c r="BA2089" s="12">
        <f t="shared" si="41"/>
        <v>105.1157945</v>
      </c>
      <c r="BB2089" s="12">
        <f t="shared" si="53"/>
        <v>132.2240229</v>
      </c>
      <c r="BC2089" s="12">
        <f t="shared" si="50"/>
        <v>0</v>
      </c>
      <c r="BD2089" s="12">
        <f t="shared" si="54"/>
        <v>121.8936045</v>
      </c>
    </row>
    <row r="2090" ht="14.25" customHeight="1">
      <c r="A2090" s="7">
        <v>39554.0</v>
      </c>
      <c r="B2090" s="21" t="s">
        <v>90</v>
      </c>
      <c r="C2090" s="8">
        <v>44.555241</v>
      </c>
      <c r="D2090" s="33">
        <f t="shared" si="5"/>
        <v>-0.001544611431</v>
      </c>
      <c r="E2090" s="33">
        <f t="shared" si="7"/>
        <v>0.001972833471</v>
      </c>
      <c r="F2090" s="33">
        <f t="shared" si="9"/>
        <v>-0.004340364255</v>
      </c>
      <c r="G2090" s="33">
        <f t="shared" si="11"/>
        <v>0.01556721293</v>
      </c>
      <c r="H2090" s="33">
        <f t="shared" si="20"/>
        <v>0.1935161837</v>
      </c>
      <c r="I2090" s="45">
        <f t="shared" si="31"/>
        <v>0.1078955412</v>
      </c>
      <c r="J2090" s="45">
        <f t="shared" si="43"/>
        <v>0.640164182</v>
      </c>
      <c r="K2090" s="21" t="s">
        <v>91</v>
      </c>
      <c r="L2090" s="8">
        <v>18.743826</v>
      </c>
      <c r="M2090" s="33">
        <f t="shared" si="6"/>
        <v>0.003446085552</v>
      </c>
      <c r="N2090" s="33">
        <f t="shared" si="8"/>
        <v>0.006087411365</v>
      </c>
      <c r="O2090" s="33">
        <f t="shared" si="10"/>
        <v>0.0114124908</v>
      </c>
      <c r="P2090" s="33">
        <f t="shared" si="12"/>
        <v>0.02928786062</v>
      </c>
      <c r="Q2090" s="45">
        <f t="shared" si="21"/>
        <v>0.3155202365</v>
      </c>
      <c r="R2090" s="45">
        <f t="shared" si="32"/>
        <v>0.4759037199</v>
      </c>
      <c r="S2090" s="45">
        <f t="shared" si="44"/>
        <v>0.8211038276</v>
      </c>
      <c r="T2090" s="33">
        <f t="shared" si="22"/>
        <v>-0.1220040528</v>
      </c>
      <c r="U2090" s="33">
        <f t="shared" si="33"/>
        <v>-0.3680081787</v>
      </c>
      <c r="V2090" s="33">
        <f t="shared" si="42"/>
        <v>-0.1809396456</v>
      </c>
      <c r="W2090" s="44">
        <f t="shared" si="13"/>
        <v>0.006226450688</v>
      </c>
      <c r="X2090" s="44">
        <f t="shared" si="14"/>
        <v>0.008490192331</v>
      </c>
      <c r="Y2090" s="33">
        <f t="shared" si="15"/>
        <v>1.363568549</v>
      </c>
      <c r="Z2090" s="43">
        <v>1.0</v>
      </c>
      <c r="AA2090" s="33">
        <f t="shared" si="16"/>
        <v>2.363568549</v>
      </c>
      <c r="AB2090" s="33">
        <f t="shared" si="17"/>
        <v>0.5769109382</v>
      </c>
      <c r="AC2090" s="33">
        <f t="shared" si="18"/>
        <v>0.4230890618</v>
      </c>
      <c r="AD2090" s="33">
        <f t="shared" si="19"/>
        <v>0.0004933507105</v>
      </c>
      <c r="AE2090" s="34">
        <f t="shared" si="23"/>
        <v>0</v>
      </c>
      <c r="AF2090" s="34">
        <f t="shared" si="24"/>
        <v>0</v>
      </c>
      <c r="AG2090" s="34">
        <f t="shared" si="25"/>
        <v>0</v>
      </c>
      <c r="AH2090" s="34">
        <f t="shared" si="26"/>
        <v>0</v>
      </c>
      <c r="AI2090" s="34">
        <f t="shared" si="28"/>
        <v>0</v>
      </c>
      <c r="AJ2090" s="34">
        <f t="shared" si="29"/>
        <v>0</v>
      </c>
      <c r="AK2090" s="34">
        <f t="shared" si="27"/>
        <v>0</v>
      </c>
      <c r="AL2090" s="36">
        <f t="shared" si="34"/>
        <v>0</v>
      </c>
      <c r="AM2090" s="36">
        <f t="shared" si="35"/>
        <v>0</v>
      </c>
      <c r="AN2090" s="46">
        <f t="shared" si="36"/>
        <v>0</v>
      </c>
      <c r="AO2090" s="36">
        <f t="shared" si="37"/>
        <v>0</v>
      </c>
      <c r="AP2090" s="36">
        <f t="shared" si="39"/>
        <v>0</v>
      </c>
      <c r="AQ2090" s="36">
        <f t="shared" si="40"/>
        <v>0</v>
      </c>
      <c r="AR2090" s="36">
        <f t="shared" si="38"/>
        <v>0</v>
      </c>
      <c r="AS2090" s="38">
        <f t="shared" si="45"/>
        <v>0</v>
      </c>
      <c r="AT2090" s="38">
        <f t="shared" si="46"/>
        <v>0</v>
      </c>
      <c r="AU2090" s="38">
        <f t="shared" si="47"/>
        <v>0</v>
      </c>
      <c r="AV2090" s="38">
        <f t="shared" si="48"/>
        <v>0</v>
      </c>
      <c r="AW2090" s="38">
        <f t="shared" si="51"/>
        <v>0</v>
      </c>
      <c r="AX2090" s="38">
        <f t="shared" si="52"/>
        <v>0</v>
      </c>
      <c r="AY2090" s="38">
        <f t="shared" si="49"/>
        <v>0</v>
      </c>
      <c r="AZ2090" s="12">
        <f t="shared" si="30"/>
        <v>133.4003447</v>
      </c>
      <c r="BA2090" s="12">
        <f t="shared" si="41"/>
        <v>105.1157945</v>
      </c>
      <c r="BB2090" s="12">
        <f t="shared" si="53"/>
        <v>132.2240229</v>
      </c>
      <c r="BC2090" s="12">
        <f t="shared" si="50"/>
        <v>0</v>
      </c>
      <c r="BD2090" s="12">
        <f t="shared" si="54"/>
        <v>121.8936045</v>
      </c>
    </row>
    <row r="2091" ht="14.25" customHeight="1">
      <c r="A2091" s="7">
        <v>39555.0</v>
      </c>
      <c r="B2091" s="21" t="s">
        <v>90</v>
      </c>
      <c r="C2091" s="8">
        <v>44.342201</v>
      </c>
      <c r="D2091" s="33">
        <f t="shared" si="5"/>
        <v>-0.004781480141</v>
      </c>
      <c r="E2091" s="33">
        <f t="shared" si="7"/>
        <v>-0.01297068878</v>
      </c>
      <c r="F2091" s="33">
        <f t="shared" si="9"/>
        <v>-0.008823514028</v>
      </c>
      <c r="G2091" s="33">
        <f t="shared" si="11"/>
        <v>0.008407022722</v>
      </c>
      <c r="H2091" s="33">
        <f t="shared" si="20"/>
        <v>-0.4195273595</v>
      </c>
      <c r="I2091" s="45">
        <f t="shared" si="31"/>
        <v>-0.007659711298</v>
      </c>
      <c r="J2091" s="45">
        <f t="shared" si="43"/>
        <v>0.4869086931</v>
      </c>
      <c r="K2091" s="21" t="s">
        <v>91</v>
      </c>
      <c r="L2091" s="8">
        <v>18.599762</v>
      </c>
      <c r="M2091" s="33">
        <f t="shared" si="6"/>
        <v>-0.007685944161</v>
      </c>
      <c r="N2091" s="33">
        <f t="shared" si="8"/>
        <v>-0.01059854022</v>
      </c>
      <c r="O2091" s="33">
        <f t="shared" si="10"/>
        <v>0.001981740535</v>
      </c>
      <c r="P2091" s="33">
        <f t="shared" si="12"/>
        <v>0.01200839499</v>
      </c>
      <c r="Q2091" s="45">
        <f t="shared" si="21"/>
        <v>-0.3517379281</v>
      </c>
      <c r="R2091" s="45">
        <f t="shared" si="32"/>
        <v>0.2061060956</v>
      </c>
      <c r="S2091" s="45">
        <f t="shared" si="44"/>
        <v>0.4220466444</v>
      </c>
      <c r="T2091" s="33">
        <f t="shared" si="22"/>
        <v>-0.06778943138</v>
      </c>
      <c r="U2091" s="33">
        <f t="shared" si="33"/>
        <v>-0.2137658069</v>
      </c>
      <c r="V2091" s="33">
        <f t="shared" si="42"/>
        <v>0.06486204878</v>
      </c>
      <c r="W2091" s="44">
        <f t="shared" si="13"/>
        <v>0.00633673153</v>
      </c>
      <c r="X2091" s="44">
        <f t="shared" si="14"/>
        <v>0.008518446291</v>
      </c>
      <c r="Y2091" s="33">
        <f t="shared" si="15"/>
        <v>1.344296543</v>
      </c>
      <c r="Z2091" s="43">
        <v>1.0</v>
      </c>
      <c r="AA2091" s="33">
        <f t="shared" si="16"/>
        <v>2.344296543</v>
      </c>
      <c r="AB2091" s="33">
        <f t="shared" si="17"/>
        <v>0.5734328053</v>
      </c>
      <c r="AC2091" s="33">
        <f t="shared" si="18"/>
        <v>0.4265671947</v>
      </c>
      <c r="AD2091" s="33">
        <f t="shared" si="19"/>
        <v>0.002629679483</v>
      </c>
      <c r="AE2091" s="34">
        <f t="shared" si="23"/>
        <v>0</v>
      </c>
      <c r="AF2091" s="34">
        <f t="shared" si="24"/>
        <v>0</v>
      </c>
      <c r="AG2091" s="34">
        <f t="shared" si="25"/>
        <v>0</v>
      </c>
      <c r="AH2091" s="34">
        <f t="shared" si="26"/>
        <v>0</v>
      </c>
      <c r="AI2091" s="34">
        <f t="shared" si="28"/>
        <v>0</v>
      </c>
      <c r="AJ2091" s="34">
        <f t="shared" si="29"/>
        <v>0</v>
      </c>
      <c r="AK2091" s="34">
        <f t="shared" si="27"/>
        <v>0</v>
      </c>
      <c r="AL2091" s="36">
        <f t="shared" si="34"/>
        <v>0</v>
      </c>
      <c r="AM2091" s="36">
        <f t="shared" si="35"/>
        <v>0</v>
      </c>
      <c r="AN2091" s="46">
        <f t="shared" si="36"/>
        <v>0</v>
      </c>
      <c r="AO2091" s="36">
        <f t="shared" si="37"/>
        <v>0</v>
      </c>
      <c r="AP2091" s="36">
        <f t="shared" si="39"/>
        <v>0</v>
      </c>
      <c r="AQ2091" s="36">
        <f t="shared" si="40"/>
        <v>0</v>
      </c>
      <c r="AR2091" s="36">
        <f t="shared" si="38"/>
        <v>0</v>
      </c>
      <c r="AS2091" s="38">
        <f t="shared" si="45"/>
        <v>0</v>
      </c>
      <c r="AT2091" s="38">
        <f t="shared" si="46"/>
        <v>0</v>
      </c>
      <c r="AU2091" s="38">
        <f t="shared" si="47"/>
        <v>0</v>
      </c>
      <c r="AV2091" s="38">
        <f t="shared" si="48"/>
        <v>0</v>
      </c>
      <c r="AW2091" s="38">
        <f t="shared" si="51"/>
        <v>0</v>
      </c>
      <c r="AX2091" s="38">
        <f t="shared" si="52"/>
        <v>0</v>
      </c>
      <c r="AY2091" s="38">
        <f t="shared" si="49"/>
        <v>0</v>
      </c>
      <c r="AZ2091" s="12">
        <f t="shared" si="30"/>
        <v>133.4003447</v>
      </c>
      <c r="BA2091" s="12">
        <f t="shared" si="41"/>
        <v>105.1157945</v>
      </c>
      <c r="BB2091" s="12">
        <f t="shared" si="53"/>
        <v>132.2240229</v>
      </c>
      <c r="BC2091" s="12">
        <f t="shared" si="50"/>
        <v>0</v>
      </c>
      <c r="BD2091" s="12">
        <f t="shared" si="54"/>
        <v>121.8936045</v>
      </c>
    </row>
    <row r="2092" ht="14.25" customHeight="1">
      <c r="A2092" s="7">
        <v>39556.0</v>
      </c>
      <c r="B2092" s="21" t="s">
        <v>90</v>
      </c>
      <c r="C2092" s="8">
        <v>44.235699</v>
      </c>
      <c r="D2092" s="33">
        <f t="shared" si="5"/>
        <v>-0.002401820334</v>
      </c>
      <c r="E2092" s="33">
        <f t="shared" si="7"/>
        <v>-0.01120414187</v>
      </c>
      <c r="F2092" s="33">
        <f t="shared" si="9"/>
        <v>-0.01300115868</v>
      </c>
      <c r="G2092" s="33">
        <f t="shared" si="11"/>
        <v>-0.008287656288</v>
      </c>
      <c r="H2092" s="33">
        <f t="shared" si="20"/>
        <v>-0.4612478114</v>
      </c>
      <c r="I2092" s="45">
        <f t="shared" si="31"/>
        <v>-0.1383102148</v>
      </c>
      <c r="J2092" s="45">
        <f t="shared" si="43"/>
        <v>0.1557181649</v>
      </c>
      <c r="K2092" s="21" t="s">
        <v>91</v>
      </c>
      <c r="L2092" s="8">
        <v>18.425045</v>
      </c>
      <c r="M2092" s="33">
        <f t="shared" si="6"/>
        <v>-0.009393507293</v>
      </c>
      <c r="N2092" s="33">
        <f t="shared" si="8"/>
        <v>-0.002985462779</v>
      </c>
      <c r="O2092" s="33">
        <f t="shared" si="10"/>
        <v>-0.002323862265</v>
      </c>
      <c r="P2092" s="33">
        <f t="shared" si="12"/>
        <v>-0.01523566996</v>
      </c>
      <c r="Q2092" s="45">
        <f t="shared" si="21"/>
        <v>-0.1184690681</v>
      </c>
      <c r="R2092" s="45">
        <f t="shared" si="32"/>
        <v>0.05758802625</v>
      </c>
      <c r="S2092" s="45">
        <f t="shared" si="44"/>
        <v>-0.1937157257</v>
      </c>
      <c r="T2092" s="33">
        <f t="shared" si="22"/>
        <v>-0.3427787433</v>
      </c>
      <c r="U2092" s="33">
        <f t="shared" si="33"/>
        <v>-0.1958982411</v>
      </c>
      <c r="V2092" s="33">
        <f t="shared" si="42"/>
        <v>0.3494338906</v>
      </c>
      <c r="W2092" s="44">
        <f t="shared" si="13"/>
        <v>0.005439476205</v>
      </c>
      <c r="X2092" s="44">
        <f t="shared" si="14"/>
        <v>0.007744522271</v>
      </c>
      <c r="Y2092" s="33">
        <f t="shared" si="15"/>
        <v>1.423762506</v>
      </c>
      <c r="Z2092" s="43">
        <v>1.0</v>
      </c>
      <c r="AA2092" s="33">
        <f t="shared" si="16"/>
        <v>2.423762506</v>
      </c>
      <c r="AB2092" s="33">
        <f t="shared" si="17"/>
        <v>0.5874183227</v>
      </c>
      <c r="AC2092" s="33">
        <f t="shared" si="18"/>
        <v>0.4125816773</v>
      </c>
      <c r="AD2092" s="33">
        <f t="shared" si="19"/>
        <v>-0.007471778706</v>
      </c>
      <c r="AE2092" s="34">
        <f t="shared" si="23"/>
        <v>0</v>
      </c>
      <c r="AF2092" s="34">
        <f t="shared" si="24"/>
        <v>0</v>
      </c>
      <c r="AG2092" s="34">
        <f t="shared" si="25"/>
        <v>0</v>
      </c>
      <c r="AH2092" s="34">
        <f t="shared" si="26"/>
        <v>0</v>
      </c>
      <c r="AI2092" s="34">
        <f t="shared" si="28"/>
        <v>0</v>
      </c>
      <c r="AJ2092" s="34">
        <f t="shared" si="29"/>
        <v>0</v>
      </c>
      <c r="AK2092" s="34">
        <f t="shared" si="27"/>
        <v>0</v>
      </c>
      <c r="AL2092" s="36">
        <f t="shared" si="34"/>
        <v>0</v>
      </c>
      <c r="AM2092" s="36">
        <f t="shared" si="35"/>
        <v>0</v>
      </c>
      <c r="AN2092" s="46">
        <f t="shared" si="36"/>
        <v>0</v>
      </c>
      <c r="AO2092" s="36">
        <f t="shared" si="37"/>
        <v>0</v>
      </c>
      <c r="AP2092" s="36">
        <f t="shared" si="39"/>
        <v>0</v>
      </c>
      <c r="AQ2092" s="36">
        <f t="shared" si="40"/>
        <v>0</v>
      </c>
      <c r="AR2092" s="36">
        <f t="shared" si="38"/>
        <v>0</v>
      </c>
      <c r="AS2092" s="38">
        <f t="shared" si="45"/>
        <v>0</v>
      </c>
      <c r="AT2092" s="38">
        <f t="shared" si="46"/>
        <v>0</v>
      </c>
      <c r="AU2092" s="38">
        <f t="shared" si="47"/>
        <v>0</v>
      </c>
      <c r="AV2092" s="38">
        <f t="shared" si="48"/>
        <v>0</v>
      </c>
      <c r="AW2092" s="38">
        <f t="shared" si="51"/>
        <v>0</v>
      </c>
      <c r="AX2092" s="38">
        <f t="shared" si="52"/>
        <v>0</v>
      </c>
      <c r="AY2092" s="38">
        <f t="shared" si="49"/>
        <v>0</v>
      </c>
      <c r="AZ2092" s="12">
        <f t="shared" si="30"/>
        <v>133.4003447</v>
      </c>
      <c r="BA2092" s="12">
        <f t="shared" si="41"/>
        <v>105.1157945</v>
      </c>
      <c r="BB2092" s="12">
        <f t="shared" si="53"/>
        <v>132.2240229</v>
      </c>
      <c r="BC2092" s="12">
        <f t="shared" si="50"/>
        <v>0</v>
      </c>
      <c r="BD2092" s="12">
        <f t="shared" si="54"/>
        <v>121.8936045</v>
      </c>
    </row>
    <row r="2093" ht="14.25" customHeight="1">
      <c r="A2093" s="7">
        <v>39559.0</v>
      </c>
      <c r="B2093" s="21" t="s">
        <v>90</v>
      </c>
      <c r="C2093" s="8">
        <v>43.797085</v>
      </c>
      <c r="D2093" s="33">
        <f t="shared" si="5"/>
        <v>-0.009915385309</v>
      </c>
      <c r="E2093" s="33">
        <f t="shared" si="7"/>
        <v>-0.01479952828</v>
      </c>
      <c r="F2093" s="33">
        <f t="shared" si="9"/>
        <v>-0.02727534884</v>
      </c>
      <c r="G2093" s="33">
        <f t="shared" si="11"/>
        <v>-0.0216932298</v>
      </c>
      <c r="H2093" s="33">
        <f t="shared" si="20"/>
        <v>-0.6889014321</v>
      </c>
      <c r="I2093" s="45">
        <f t="shared" si="31"/>
        <v>-0.5124827551</v>
      </c>
      <c r="J2093" s="45">
        <f t="shared" si="43"/>
        <v>-0.1172735077</v>
      </c>
      <c r="K2093" s="21" t="s">
        <v>91</v>
      </c>
      <c r="L2093" s="8">
        <v>18.49861</v>
      </c>
      <c r="M2093" s="33">
        <f t="shared" si="6"/>
        <v>0.003992663247</v>
      </c>
      <c r="N2093" s="33">
        <f t="shared" si="8"/>
        <v>-0.01065571767</v>
      </c>
      <c r="O2093" s="33">
        <f t="shared" si="10"/>
        <v>-0.0003312664755</v>
      </c>
      <c r="P2093" s="33">
        <f t="shared" si="12"/>
        <v>-0.01356661125</v>
      </c>
      <c r="Q2093" s="45">
        <f t="shared" si="21"/>
        <v>-0.5421183077</v>
      </c>
      <c r="R2093" s="45">
        <f t="shared" si="32"/>
        <v>0.08263118998</v>
      </c>
      <c r="S2093" s="45">
        <f t="shared" si="44"/>
        <v>-0.1785812195</v>
      </c>
      <c r="T2093" s="33">
        <f t="shared" si="22"/>
        <v>-0.1467831244</v>
      </c>
      <c r="U2093" s="33">
        <f t="shared" si="33"/>
        <v>-0.5951139451</v>
      </c>
      <c r="V2093" s="33">
        <f t="shared" si="42"/>
        <v>0.06130771174</v>
      </c>
      <c r="W2093" s="44">
        <f t="shared" si="13"/>
        <v>0.005744749165</v>
      </c>
      <c r="X2093" s="44">
        <f t="shared" si="14"/>
        <v>0.007788723184</v>
      </c>
      <c r="Y2093" s="33">
        <f t="shared" si="15"/>
        <v>1.355798654</v>
      </c>
      <c r="Z2093" s="43">
        <v>1.0</v>
      </c>
      <c r="AA2093" s="33">
        <f t="shared" si="16"/>
        <v>2.355798654</v>
      </c>
      <c r="AB2093" s="33">
        <f t="shared" si="17"/>
        <v>0.5755155058</v>
      </c>
      <c r="AC2093" s="33">
        <f t="shared" si="18"/>
        <v>0.4244844942</v>
      </c>
      <c r="AD2093" s="33">
        <f t="shared" si="19"/>
        <v>-0.003351076178</v>
      </c>
      <c r="AE2093" s="34">
        <f t="shared" si="23"/>
        <v>0</v>
      </c>
      <c r="AF2093" s="34">
        <f t="shared" si="24"/>
        <v>0</v>
      </c>
      <c r="AG2093" s="34">
        <f t="shared" si="25"/>
        <v>0</v>
      </c>
      <c r="AH2093" s="34">
        <f t="shared" si="26"/>
        <v>0</v>
      </c>
      <c r="AI2093" s="34">
        <f t="shared" si="28"/>
        <v>0</v>
      </c>
      <c r="AJ2093" s="34">
        <f t="shared" si="29"/>
        <v>0</v>
      </c>
      <c r="AK2093" s="34">
        <f t="shared" si="27"/>
        <v>0</v>
      </c>
      <c r="AL2093" s="36">
        <f t="shared" si="34"/>
        <v>0</v>
      </c>
      <c r="AM2093" s="36">
        <f t="shared" si="35"/>
        <v>0</v>
      </c>
      <c r="AN2093" s="46">
        <f t="shared" si="36"/>
        <v>0</v>
      </c>
      <c r="AO2093" s="36">
        <f t="shared" si="37"/>
        <v>0</v>
      </c>
      <c r="AP2093" s="36">
        <f t="shared" si="39"/>
        <v>0</v>
      </c>
      <c r="AQ2093" s="36">
        <f t="shared" si="40"/>
        <v>0</v>
      </c>
      <c r="AR2093" s="36">
        <f t="shared" si="38"/>
        <v>0</v>
      </c>
      <c r="AS2093" s="38">
        <f t="shared" si="45"/>
        <v>0</v>
      </c>
      <c r="AT2093" s="38">
        <f t="shared" si="46"/>
        <v>0</v>
      </c>
      <c r="AU2093" s="38">
        <f t="shared" si="47"/>
        <v>0</v>
      </c>
      <c r="AV2093" s="38">
        <f t="shared" si="48"/>
        <v>0</v>
      </c>
      <c r="AW2093" s="38">
        <f t="shared" si="51"/>
        <v>0</v>
      </c>
      <c r="AX2093" s="38">
        <f t="shared" si="52"/>
        <v>0</v>
      </c>
      <c r="AY2093" s="38">
        <f t="shared" si="49"/>
        <v>0</v>
      </c>
      <c r="AZ2093" s="12">
        <f t="shared" si="30"/>
        <v>133.4003447</v>
      </c>
      <c r="BA2093" s="12">
        <f t="shared" si="41"/>
        <v>105.1157945</v>
      </c>
      <c r="BB2093" s="12">
        <f t="shared" si="53"/>
        <v>132.2240229</v>
      </c>
      <c r="BC2093" s="12">
        <f t="shared" si="50"/>
        <v>0</v>
      </c>
      <c r="BD2093" s="12">
        <f t="shared" si="54"/>
        <v>121.8936045</v>
      </c>
    </row>
    <row r="2094" ht="14.25" customHeight="1">
      <c r="A2094" s="7">
        <v>39560.0</v>
      </c>
      <c r="B2094" s="21" t="s">
        <v>90</v>
      </c>
      <c r="C2094" s="8">
        <v>43.295837</v>
      </c>
      <c r="D2094" s="33">
        <f t="shared" si="5"/>
        <v>-0.01144477994</v>
      </c>
      <c r="E2094" s="33">
        <f t="shared" si="7"/>
        <v>-0.02976707599</v>
      </c>
      <c r="F2094" s="33">
        <f t="shared" si="9"/>
        <v>-0.03058409431</v>
      </c>
      <c r="G2094" s="33">
        <f t="shared" si="11"/>
        <v>-0.03410701959</v>
      </c>
      <c r="H2094" s="33">
        <f t="shared" si="20"/>
        <v>-1.476006176</v>
      </c>
      <c r="I2094" s="45">
        <f t="shared" si="31"/>
        <v>-0.6617272722</v>
      </c>
      <c r="J2094" s="45">
        <f t="shared" si="43"/>
        <v>-0.3831470104</v>
      </c>
      <c r="K2094" s="21" t="s">
        <v>91</v>
      </c>
      <c r="L2094" s="8">
        <v>18.357607</v>
      </c>
      <c r="M2094" s="33">
        <f t="shared" si="6"/>
        <v>-0.007622356491</v>
      </c>
      <c r="N2094" s="33">
        <f t="shared" si="8"/>
        <v>-0.01723005302</v>
      </c>
      <c r="O2094" s="33">
        <f t="shared" si="10"/>
        <v>-0.01024625706</v>
      </c>
      <c r="P2094" s="33">
        <f t="shared" si="12"/>
        <v>-0.02475169231</v>
      </c>
      <c r="Q2094" s="45">
        <f t="shared" si="21"/>
        <v>-0.9063876143</v>
      </c>
      <c r="R2094" s="45">
        <f t="shared" si="32"/>
        <v>-0.2550924872</v>
      </c>
      <c r="S2094" s="45">
        <f t="shared" si="44"/>
        <v>-0.4447671515</v>
      </c>
      <c r="T2094" s="33">
        <f t="shared" si="22"/>
        <v>-0.5696185617</v>
      </c>
      <c r="U2094" s="33">
        <f t="shared" si="33"/>
        <v>-0.406634785</v>
      </c>
      <c r="V2094" s="33">
        <f t="shared" si="42"/>
        <v>0.06162014109</v>
      </c>
      <c r="W2094" s="44">
        <f t="shared" si="13"/>
        <v>0.006159773708</v>
      </c>
      <c r="X2094" s="44">
        <f t="shared" si="14"/>
        <v>0.007864740988</v>
      </c>
      <c r="Y2094" s="33">
        <f t="shared" si="15"/>
        <v>1.276790571</v>
      </c>
      <c r="Z2094" s="43">
        <v>1.0</v>
      </c>
      <c r="AA2094" s="33">
        <f t="shared" si="16"/>
        <v>2.276790571</v>
      </c>
      <c r="AB2094" s="33">
        <f t="shared" si="17"/>
        <v>0.5607852506</v>
      </c>
      <c r="AC2094" s="33">
        <f t="shared" si="18"/>
        <v>0.4392147494</v>
      </c>
      <c r="AD2094" s="33">
        <f t="shared" si="19"/>
        <v>-0.002422975653</v>
      </c>
      <c r="AE2094" s="34">
        <f t="shared" si="23"/>
        <v>0</v>
      </c>
      <c r="AF2094" s="34">
        <f t="shared" si="24"/>
        <v>0</v>
      </c>
      <c r="AG2094" s="34">
        <f t="shared" si="25"/>
        <v>0</v>
      </c>
      <c r="AH2094" s="34">
        <f t="shared" si="26"/>
        <v>0</v>
      </c>
      <c r="AI2094" s="34">
        <f t="shared" si="28"/>
        <v>0</v>
      </c>
      <c r="AJ2094" s="34">
        <f t="shared" si="29"/>
        <v>0</v>
      </c>
      <c r="AK2094" s="34">
        <f t="shared" si="27"/>
        <v>0</v>
      </c>
      <c r="AL2094" s="36">
        <f t="shared" si="34"/>
        <v>0</v>
      </c>
      <c r="AM2094" s="36">
        <f t="shared" si="35"/>
        <v>0</v>
      </c>
      <c r="AN2094" s="46">
        <f t="shared" si="36"/>
        <v>0</v>
      </c>
      <c r="AO2094" s="36">
        <f t="shared" si="37"/>
        <v>0</v>
      </c>
      <c r="AP2094" s="36">
        <f t="shared" si="39"/>
        <v>0</v>
      </c>
      <c r="AQ2094" s="36">
        <f t="shared" si="40"/>
        <v>0</v>
      </c>
      <c r="AR2094" s="36">
        <f t="shared" si="38"/>
        <v>0</v>
      </c>
      <c r="AS2094" s="38">
        <f t="shared" si="45"/>
        <v>0</v>
      </c>
      <c r="AT2094" s="38">
        <f t="shared" si="46"/>
        <v>0</v>
      </c>
      <c r="AU2094" s="38">
        <f t="shared" si="47"/>
        <v>0</v>
      </c>
      <c r="AV2094" s="38">
        <f t="shared" si="48"/>
        <v>0</v>
      </c>
      <c r="AW2094" s="38">
        <f t="shared" si="51"/>
        <v>0</v>
      </c>
      <c r="AX2094" s="38">
        <f t="shared" si="52"/>
        <v>0</v>
      </c>
      <c r="AY2094" s="38">
        <f t="shared" si="49"/>
        <v>0</v>
      </c>
      <c r="AZ2094" s="12">
        <f t="shared" si="30"/>
        <v>133.4003447</v>
      </c>
      <c r="BA2094" s="12">
        <f t="shared" si="41"/>
        <v>105.1157945</v>
      </c>
      <c r="BB2094" s="12">
        <f t="shared" si="53"/>
        <v>132.2240229</v>
      </c>
      <c r="BC2094" s="12">
        <f t="shared" si="50"/>
        <v>0</v>
      </c>
      <c r="BD2094" s="12">
        <f t="shared" si="54"/>
        <v>121.8936045</v>
      </c>
    </row>
    <row r="2095" ht="14.25" customHeight="1">
      <c r="A2095" s="7">
        <v>39561.0</v>
      </c>
      <c r="B2095" s="21" t="s">
        <v>90</v>
      </c>
      <c r="C2095" s="8">
        <v>43.352245</v>
      </c>
      <c r="D2095" s="33">
        <f t="shared" si="5"/>
        <v>0.001302850433</v>
      </c>
      <c r="E2095" s="33">
        <f t="shared" si="7"/>
        <v>-0.02700010084</v>
      </c>
      <c r="F2095" s="33">
        <f t="shared" si="9"/>
        <v>-0.02508053407</v>
      </c>
      <c r="G2095" s="33">
        <f t="shared" si="11"/>
        <v>-0.02768404629</v>
      </c>
      <c r="H2095" s="33">
        <f t="shared" si="20"/>
        <v>-1.383800803</v>
      </c>
      <c r="I2095" s="45">
        <f t="shared" si="31"/>
        <v>-0.6235704112</v>
      </c>
      <c r="J2095" s="45">
        <f t="shared" si="43"/>
        <v>-0.2917906613</v>
      </c>
      <c r="K2095" s="21" t="s">
        <v>91</v>
      </c>
      <c r="L2095" s="8">
        <v>18.489416</v>
      </c>
      <c r="M2095" s="33">
        <f t="shared" si="6"/>
        <v>0.007180075268</v>
      </c>
      <c r="N2095" s="33">
        <f t="shared" si="8"/>
        <v>-0.01357300265</v>
      </c>
      <c r="O2095" s="33">
        <f t="shared" si="10"/>
        <v>-0.007568215738</v>
      </c>
      <c r="P2095" s="33">
        <f t="shared" si="12"/>
        <v>-0.01357300265</v>
      </c>
      <c r="Q2095" s="45">
        <f t="shared" si="21"/>
        <v>-0.8179816788</v>
      </c>
      <c r="R2095" s="45">
        <f t="shared" si="32"/>
        <v>-0.2472439045</v>
      </c>
      <c r="S2095" s="45">
        <f t="shared" si="44"/>
        <v>-0.216884043</v>
      </c>
      <c r="T2095" s="33">
        <f t="shared" si="22"/>
        <v>-0.5658191242</v>
      </c>
      <c r="U2095" s="33">
        <f t="shared" si="33"/>
        <v>-0.3763265067</v>
      </c>
      <c r="V2095" s="33">
        <f t="shared" si="42"/>
        <v>-0.07490661831</v>
      </c>
      <c r="W2095" s="44">
        <f t="shared" si="13"/>
        <v>0.00613405217</v>
      </c>
      <c r="X2095" s="44">
        <f t="shared" si="14"/>
        <v>0.008046769581</v>
      </c>
      <c r="Y2095" s="33">
        <f t="shared" si="15"/>
        <v>1.311819554</v>
      </c>
      <c r="Z2095" s="43">
        <v>1.0</v>
      </c>
      <c r="AA2095" s="33">
        <f t="shared" si="16"/>
        <v>2.311819554</v>
      </c>
      <c r="AB2095" s="33">
        <f t="shared" si="17"/>
        <v>0.5674402882</v>
      </c>
      <c r="AC2095" s="33">
        <f t="shared" si="18"/>
        <v>0.4325597118</v>
      </c>
      <c r="AD2095" s="33">
        <f t="shared" si="19"/>
        <v>-0.009257708478</v>
      </c>
      <c r="AE2095" s="34">
        <f t="shared" si="23"/>
        <v>0</v>
      </c>
      <c r="AF2095" s="34">
        <f t="shared" si="24"/>
        <v>0</v>
      </c>
      <c r="AG2095" s="34">
        <f t="shared" si="25"/>
        <v>0</v>
      </c>
      <c r="AH2095" s="34">
        <f t="shared" si="26"/>
        <v>0</v>
      </c>
      <c r="AI2095" s="34">
        <f t="shared" si="28"/>
        <v>0</v>
      </c>
      <c r="AJ2095" s="34">
        <f t="shared" si="29"/>
        <v>0</v>
      </c>
      <c r="AK2095" s="34">
        <f t="shared" si="27"/>
        <v>0</v>
      </c>
      <c r="AL2095" s="36">
        <f t="shared" si="34"/>
        <v>0</v>
      </c>
      <c r="AM2095" s="36">
        <f t="shared" si="35"/>
        <v>0</v>
      </c>
      <c r="AN2095" s="46">
        <f t="shared" si="36"/>
        <v>0</v>
      </c>
      <c r="AO2095" s="36">
        <f t="shared" si="37"/>
        <v>0</v>
      </c>
      <c r="AP2095" s="36">
        <f t="shared" si="39"/>
        <v>0</v>
      </c>
      <c r="AQ2095" s="36">
        <f t="shared" si="40"/>
        <v>0</v>
      </c>
      <c r="AR2095" s="36">
        <f t="shared" si="38"/>
        <v>0</v>
      </c>
      <c r="AS2095" s="38">
        <f t="shared" si="45"/>
        <v>0</v>
      </c>
      <c r="AT2095" s="38">
        <f t="shared" si="46"/>
        <v>0</v>
      </c>
      <c r="AU2095" s="38">
        <f t="shared" si="47"/>
        <v>0</v>
      </c>
      <c r="AV2095" s="38">
        <f t="shared" si="48"/>
        <v>0</v>
      </c>
      <c r="AW2095" s="38">
        <f t="shared" si="51"/>
        <v>0</v>
      </c>
      <c r="AX2095" s="38">
        <f t="shared" si="52"/>
        <v>0</v>
      </c>
      <c r="AY2095" s="38">
        <f t="shared" si="49"/>
        <v>0</v>
      </c>
      <c r="AZ2095" s="12">
        <f t="shared" si="30"/>
        <v>133.4003447</v>
      </c>
      <c r="BA2095" s="12">
        <f t="shared" si="41"/>
        <v>105.1157945</v>
      </c>
      <c r="BB2095" s="12">
        <f t="shared" si="53"/>
        <v>132.2240229</v>
      </c>
      <c r="BC2095" s="12">
        <f t="shared" si="50"/>
        <v>0</v>
      </c>
      <c r="BD2095" s="12">
        <f t="shared" si="54"/>
        <v>121.8936045</v>
      </c>
    </row>
    <row r="2096" ht="14.25" customHeight="1">
      <c r="A2096" s="7">
        <v>39562.0</v>
      </c>
      <c r="B2096" s="21" t="s">
        <v>90</v>
      </c>
      <c r="C2096" s="8">
        <v>42.606613</v>
      </c>
      <c r="D2096" s="33">
        <f t="shared" si="5"/>
        <v>-0.0171993861</v>
      </c>
      <c r="E2096" s="33">
        <f t="shared" si="7"/>
        <v>-0.03914077247</v>
      </c>
      <c r="F2096" s="33">
        <f t="shared" si="9"/>
        <v>-0.05160377847</v>
      </c>
      <c r="G2096" s="33">
        <f t="shared" si="11"/>
        <v>-0.04480984836</v>
      </c>
      <c r="H2096" s="33">
        <f t="shared" si="20"/>
        <v>-1.956572573</v>
      </c>
      <c r="I2096" s="45">
        <f t="shared" si="31"/>
        <v>-1.466029477</v>
      </c>
      <c r="J2096" s="45">
        <f t="shared" si="43"/>
        <v>-0.6571419728</v>
      </c>
      <c r="K2096" s="21" t="s">
        <v>91</v>
      </c>
      <c r="L2096" s="8">
        <v>18.467962</v>
      </c>
      <c r="M2096" s="33">
        <f t="shared" si="6"/>
        <v>-0.001160339515</v>
      </c>
      <c r="N2096" s="33">
        <f t="shared" si="8"/>
        <v>-0.007086112177</v>
      </c>
      <c r="O2096" s="33">
        <f t="shared" si="10"/>
        <v>-0.01760954995</v>
      </c>
      <c r="P2096" s="33">
        <f t="shared" si="12"/>
        <v>-0.01728868816</v>
      </c>
      <c r="Q2096" s="45">
        <f t="shared" si="21"/>
        <v>-0.4935824656</v>
      </c>
      <c r="R2096" s="45">
        <f t="shared" si="32"/>
        <v>-0.6461189749</v>
      </c>
      <c r="S2096" s="45">
        <f t="shared" si="44"/>
        <v>-0.3163237536</v>
      </c>
      <c r="T2096" s="33">
        <f t="shared" si="22"/>
        <v>-1.462990108</v>
      </c>
      <c r="U2096" s="33">
        <f t="shared" si="33"/>
        <v>-0.8199105021</v>
      </c>
      <c r="V2096" s="33">
        <f t="shared" si="42"/>
        <v>-0.3408182191</v>
      </c>
      <c r="W2096" s="44">
        <f t="shared" si="13"/>
        <v>0.007056976426</v>
      </c>
      <c r="X2096" s="44">
        <f t="shared" si="14"/>
        <v>0.008010260646</v>
      </c>
      <c r="Y2096" s="33">
        <f t="shared" si="15"/>
        <v>1.135083946</v>
      </c>
      <c r="Z2096" s="43">
        <v>1.0</v>
      </c>
      <c r="AA2096" s="33">
        <f t="shared" si="16"/>
        <v>2.135083946</v>
      </c>
      <c r="AB2096" s="33">
        <f t="shared" si="17"/>
        <v>0.5316343406</v>
      </c>
      <c r="AC2096" s="33">
        <f t="shared" si="18"/>
        <v>0.4683656594</v>
      </c>
      <c r="AD2096" s="33">
        <f t="shared" si="19"/>
        <v>0.004180948428</v>
      </c>
      <c r="AE2096" s="34">
        <f t="shared" si="23"/>
        <v>1</v>
      </c>
      <c r="AF2096" s="34">
        <f t="shared" si="24"/>
        <v>0</v>
      </c>
      <c r="AG2096" s="34">
        <f t="shared" si="25"/>
        <v>0</v>
      </c>
      <c r="AH2096" s="34">
        <f t="shared" si="26"/>
        <v>1</v>
      </c>
      <c r="AI2096" s="34">
        <f t="shared" si="28"/>
        <v>0</v>
      </c>
      <c r="AJ2096" s="34">
        <f t="shared" si="29"/>
        <v>1</v>
      </c>
      <c r="AK2096" s="34">
        <f t="shared" si="27"/>
        <v>0.004180948428</v>
      </c>
      <c r="AL2096" s="36">
        <f t="shared" si="34"/>
        <v>0</v>
      </c>
      <c r="AM2096" s="36">
        <f t="shared" si="35"/>
        <v>0</v>
      </c>
      <c r="AN2096" s="46">
        <f t="shared" si="36"/>
        <v>0</v>
      </c>
      <c r="AO2096" s="36">
        <f t="shared" si="37"/>
        <v>0</v>
      </c>
      <c r="AP2096" s="36">
        <f t="shared" si="39"/>
        <v>0</v>
      </c>
      <c r="AQ2096" s="36">
        <f t="shared" si="40"/>
        <v>0</v>
      </c>
      <c r="AR2096" s="36">
        <f t="shared" si="38"/>
        <v>0</v>
      </c>
      <c r="AS2096" s="38">
        <f t="shared" si="45"/>
        <v>0</v>
      </c>
      <c r="AT2096" s="38">
        <f t="shared" si="46"/>
        <v>0</v>
      </c>
      <c r="AU2096" s="38">
        <f t="shared" si="47"/>
        <v>0</v>
      </c>
      <c r="AV2096" s="38">
        <f t="shared" si="48"/>
        <v>0</v>
      </c>
      <c r="AW2096" s="38">
        <f t="shared" si="51"/>
        <v>0</v>
      </c>
      <c r="AX2096" s="38">
        <f t="shared" si="52"/>
        <v>0</v>
      </c>
      <c r="AY2096" s="38">
        <f t="shared" si="49"/>
        <v>0</v>
      </c>
      <c r="AZ2096" s="12">
        <f t="shared" si="30"/>
        <v>133.9580847</v>
      </c>
      <c r="BA2096" s="12">
        <f t="shared" si="41"/>
        <v>105.1157945</v>
      </c>
      <c r="BB2096" s="12">
        <f t="shared" si="53"/>
        <v>132.2240229</v>
      </c>
      <c r="BC2096" s="12">
        <f t="shared" si="50"/>
        <v>0.001393649476</v>
      </c>
      <c r="BD2096" s="12">
        <f t="shared" si="54"/>
        <v>122.0634814</v>
      </c>
    </row>
    <row r="2097" ht="14.25" customHeight="1">
      <c r="A2097" s="7">
        <v>39563.0</v>
      </c>
      <c r="B2097" s="21" t="s">
        <v>90</v>
      </c>
      <c r="C2097" s="8">
        <v>42.368511</v>
      </c>
      <c r="D2097" s="33">
        <f t="shared" si="5"/>
        <v>-0.005588381315</v>
      </c>
      <c r="E2097" s="33">
        <f t="shared" si="7"/>
        <v>-0.04220998068</v>
      </c>
      <c r="F2097" s="33">
        <f t="shared" si="9"/>
        <v>-0.05294119593</v>
      </c>
      <c r="G2097" s="33">
        <f t="shared" si="11"/>
        <v>-0.05505879906</v>
      </c>
      <c r="H2097" s="33">
        <f t="shared" si="20"/>
        <v>-2.026460515</v>
      </c>
      <c r="I2097" s="45">
        <f t="shared" si="31"/>
        <v>-1.639918843</v>
      </c>
      <c r="J2097" s="45">
        <f t="shared" si="43"/>
        <v>-0.9093851309</v>
      </c>
      <c r="K2097" s="21" t="s">
        <v>91</v>
      </c>
      <c r="L2097" s="8">
        <v>18.185957</v>
      </c>
      <c r="M2097" s="33">
        <f t="shared" si="6"/>
        <v>-0.01526995778</v>
      </c>
      <c r="N2097" s="33">
        <f t="shared" si="8"/>
        <v>-0.01297625053</v>
      </c>
      <c r="O2097" s="33">
        <f t="shared" si="10"/>
        <v>-0.0159229732</v>
      </c>
      <c r="P2097" s="33">
        <f t="shared" si="12"/>
        <v>-0.02641929328</v>
      </c>
      <c r="Q2097" s="45">
        <f t="shared" si="21"/>
        <v>-0.7968977416</v>
      </c>
      <c r="R2097" s="45">
        <f t="shared" si="32"/>
        <v>-0.6879445868</v>
      </c>
      <c r="S2097" s="45">
        <f t="shared" si="44"/>
        <v>-0.5494135459</v>
      </c>
      <c r="T2097" s="33">
        <f t="shared" si="22"/>
        <v>-1.229562774</v>
      </c>
      <c r="U2097" s="33">
        <f t="shared" si="33"/>
        <v>-0.951974256</v>
      </c>
      <c r="V2097" s="33">
        <f t="shared" si="42"/>
        <v>-0.359971585</v>
      </c>
      <c r="W2097" s="44">
        <f t="shared" si="13"/>
        <v>0.006866176546</v>
      </c>
      <c r="X2097" s="44">
        <f t="shared" si="14"/>
        <v>0.008571910866</v>
      </c>
      <c r="Y2097" s="33">
        <f t="shared" si="15"/>
        <v>1.248425643</v>
      </c>
      <c r="Z2097" s="43">
        <v>1.0</v>
      </c>
      <c r="AA2097" s="33">
        <f t="shared" si="16"/>
        <v>2.248425643</v>
      </c>
      <c r="AB2097" s="33">
        <f t="shared" si="17"/>
        <v>0.5552443536</v>
      </c>
      <c r="AC2097" s="33">
        <f t="shared" si="18"/>
        <v>0.4447556464</v>
      </c>
      <c r="AD2097" s="33">
        <f t="shared" si="19"/>
        <v>0.007058086006</v>
      </c>
      <c r="AE2097" s="34">
        <f t="shared" si="23"/>
        <v>1</v>
      </c>
      <c r="AF2097" s="34">
        <f t="shared" si="24"/>
        <v>0</v>
      </c>
      <c r="AG2097" s="34">
        <f t="shared" si="25"/>
        <v>0</v>
      </c>
      <c r="AH2097" s="34">
        <f t="shared" si="26"/>
        <v>2</v>
      </c>
      <c r="AI2097" s="34">
        <f t="shared" si="28"/>
        <v>0</v>
      </c>
      <c r="AJ2097" s="34">
        <f t="shared" si="29"/>
        <v>1</v>
      </c>
      <c r="AK2097" s="34">
        <f t="shared" si="27"/>
        <v>0.007058086006</v>
      </c>
      <c r="AL2097" s="36">
        <f t="shared" si="34"/>
        <v>0</v>
      </c>
      <c r="AM2097" s="36">
        <f t="shared" si="35"/>
        <v>0</v>
      </c>
      <c r="AN2097" s="46">
        <f t="shared" si="36"/>
        <v>0</v>
      </c>
      <c r="AO2097" s="36">
        <f t="shared" si="37"/>
        <v>0</v>
      </c>
      <c r="AP2097" s="36">
        <f t="shared" si="39"/>
        <v>0</v>
      </c>
      <c r="AQ2097" s="36">
        <f t="shared" si="40"/>
        <v>0</v>
      </c>
      <c r="AR2097" s="36">
        <f t="shared" si="38"/>
        <v>0</v>
      </c>
      <c r="AS2097" s="38">
        <f t="shared" si="45"/>
        <v>0</v>
      </c>
      <c r="AT2097" s="38">
        <f t="shared" si="46"/>
        <v>0</v>
      </c>
      <c r="AU2097" s="38">
        <f t="shared" si="47"/>
        <v>0</v>
      </c>
      <c r="AV2097" s="38">
        <f t="shared" si="48"/>
        <v>0</v>
      </c>
      <c r="AW2097" s="38">
        <f t="shared" si="51"/>
        <v>0</v>
      </c>
      <c r="AX2097" s="38">
        <f t="shared" si="52"/>
        <v>0</v>
      </c>
      <c r="AY2097" s="38">
        <f t="shared" si="49"/>
        <v>0</v>
      </c>
      <c r="AZ2097" s="12">
        <f t="shared" si="30"/>
        <v>134.9035724</v>
      </c>
      <c r="BA2097" s="12">
        <f t="shared" si="41"/>
        <v>105.1157945</v>
      </c>
      <c r="BB2097" s="12">
        <f t="shared" si="53"/>
        <v>132.2240229</v>
      </c>
      <c r="BC2097" s="12">
        <f t="shared" si="50"/>
        <v>0.002352695335</v>
      </c>
      <c r="BD2097" s="12">
        <f t="shared" si="54"/>
        <v>122.3506596</v>
      </c>
    </row>
    <row r="2098" ht="14.25" customHeight="1">
      <c r="A2098" s="7">
        <v>39566.0</v>
      </c>
      <c r="B2098" s="21" t="s">
        <v>90</v>
      </c>
      <c r="C2098" s="8">
        <v>42.706875</v>
      </c>
      <c r="D2098" s="33">
        <f t="shared" si="5"/>
        <v>0.007986214101</v>
      </c>
      <c r="E2098" s="33">
        <f t="shared" si="7"/>
        <v>-0.02489229591</v>
      </c>
      <c r="F2098" s="33">
        <f t="shared" si="9"/>
        <v>-0.03932342995</v>
      </c>
      <c r="G2098" s="33">
        <f t="shared" si="11"/>
        <v>-0.055955267</v>
      </c>
      <c r="H2098" s="33">
        <f t="shared" si="20"/>
        <v>-1.207391343</v>
      </c>
      <c r="I2098" s="45">
        <f t="shared" si="31"/>
        <v>-1.319447947</v>
      </c>
      <c r="J2098" s="45">
        <f t="shared" si="43"/>
        <v>-0.9770680476</v>
      </c>
      <c r="K2098" s="21" t="s">
        <v>91</v>
      </c>
      <c r="L2098" s="8">
        <v>18.078671</v>
      </c>
      <c r="M2098" s="33">
        <f t="shared" si="6"/>
        <v>-0.005899387093</v>
      </c>
      <c r="N2098" s="33">
        <f t="shared" si="8"/>
        <v>-0.02270111106</v>
      </c>
      <c r="O2098" s="33">
        <f t="shared" si="10"/>
        <v>-0.0331149321</v>
      </c>
      <c r="P2098" s="33">
        <f t="shared" si="12"/>
        <v>-0.03104953464</v>
      </c>
      <c r="Q2098" s="45">
        <f t="shared" si="21"/>
        <v>-1.314114351</v>
      </c>
      <c r="R2098" s="45">
        <f t="shared" si="32"/>
        <v>-1.572888024</v>
      </c>
      <c r="S2098" s="45">
        <f t="shared" si="44"/>
        <v>-0.677636619</v>
      </c>
      <c r="T2098" s="33">
        <f t="shared" si="22"/>
        <v>0.1067230078</v>
      </c>
      <c r="U2098" s="33">
        <f t="shared" si="33"/>
        <v>0.2534400774</v>
      </c>
      <c r="V2098" s="33">
        <f t="shared" si="42"/>
        <v>-0.2994314286</v>
      </c>
      <c r="W2098" s="44">
        <f t="shared" si="13"/>
        <v>0.006782805144</v>
      </c>
      <c r="X2098" s="44">
        <f t="shared" si="14"/>
        <v>0.008633021379</v>
      </c>
      <c r="Y2098" s="33">
        <f t="shared" si="15"/>
        <v>1.27278039</v>
      </c>
      <c r="Z2098" s="43">
        <v>1.0</v>
      </c>
      <c r="AA2098" s="33">
        <f t="shared" si="16"/>
        <v>2.27278039</v>
      </c>
      <c r="AB2098" s="33">
        <f t="shared" si="17"/>
        <v>0.5600102833</v>
      </c>
      <c r="AC2098" s="33">
        <f t="shared" si="18"/>
        <v>0.4399897167</v>
      </c>
      <c r="AD2098" s="33">
        <f t="shared" si="19"/>
        <v>0.002268261098</v>
      </c>
      <c r="AE2098" s="34">
        <f t="shared" si="23"/>
        <v>0</v>
      </c>
      <c r="AF2098" s="34">
        <f t="shared" si="24"/>
        <v>0</v>
      </c>
      <c r="AG2098" s="34">
        <f t="shared" si="25"/>
        <v>0</v>
      </c>
      <c r="AH2098" s="34">
        <f t="shared" si="26"/>
        <v>3</v>
      </c>
      <c r="AI2098" s="34">
        <f t="shared" si="28"/>
        <v>0</v>
      </c>
      <c r="AJ2098" s="34">
        <f t="shared" si="29"/>
        <v>1</v>
      </c>
      <c r="AK2098" s="34">
        <f t="shared" si="27"/>
        <v>0.002268261098</v>
      </c>
      <c r="AL2098" s="36">
        <f t="shared" si="34"/>
        <v>0</v>
      </c>
      <c r="AM2098" s="36">
        <f t="shared" si="35"/>
        <v>0</v>
      </c>
      <c r="AN2098" s="46">
        <f t="shared" si="36"/>
        <v>0</v>
      </c>
      <c r="AO2098" s="36">
        <f t="shared" si="37"/>
        <v>0</v>
      </c>
      <c r="AP2098" s="36">
        <f t="shared" si="39"/>
        <v>0</v>
      </c>
      <c r="AQ2098" s="36">
        <f t="shared" si="40"/>
        <v>0</v>
      </c>
      <c r="AR2098" s="36">
        <f t="shared" si="38"/>
        <v>0</v>
      </c>
      <c r="AS2098" s="38">
        <f t="shared" si="45"/>
        <v>0</v>
      </c>
      <c r="AT2098" s="38">
        <f t="shared" si="46"/>
        <v>0</v>
      </c>
      <c r="AU2098" s="38">
        <f t="shared" si="47"/>
        <v>0</v>
      </c>
      <c r="AV2098" s="38">
        <f t="shared" si="48"/>
        <v>0</v>
      </c>
      <c r="AW2098" s="38">
        <f t="shared" si="51"/>
        <v>0</v>
      </c>
      <c r="AX2098" s="38">
        <f t="shared" si="52"/>
        <v>0</v>
      </c>
      <c r="AY2098" s="38">
        <f t="shared" si="49"/>
        <v>0</v>
      </c>
      <c r="AZ2098" s="12">
        <f t="shared" si="30"/>
        <v>135.2095689</v>
      </c>
      <c r="BA2098" s="12">
        <f t="shared" si="41"/>
        <v>105.1157945</v>
      </c>
      <c r="BB2098" s="12">
        <f t="shared" si="53"/>
        <v>132.2240229</v>
      </c>
      <c r="BC2098" s="12">
        <f t="shared" si="50"/>
        <v>0.0007560870325</v>
      </c>
      <c r="BD2098" s="12">
        <f t="shared" si="54"/>
        <v>122.4431674</v>
      </c>
    </row>
    <row r="2099" ht="14.25" customHeight="1">
      <c r="A2099" s="7">
        <v>39567.0</v>
      </c>
      <c r="B2099" s="21" t="s">
        <v>90</v>
      </c>
      <c r="C2099" s="8">
        <v>42.731937</v>
      </c>
      <c r="D2099" s="33">
        <f t="shared" si="5"/>
        <v>0.0005868375993</v>
      </c>
      <c r="E2099" s="33">
        <f t="shared" si="7"/>
        <v>-0.01302434689</v>
      </c>
      <c r="F2099" s="33">
        <f t="shared" si="9"/>
        <v>-0.04240372616</v>
      </c>
      <c r="G2099" s="33">
        <f t="shared" si="11"/>
        <v>-0.05448484881</v>
      </c>
      <c r="H2099" s="33">
        <f t="shared" si="20"/>
        <v>-0.639470049</v>
      </c>
      <c r="I2099" s="45">
        <f t="shared" si="31"/>
        <v>-1.498937648</v>
      </c>
      <c r="J2099" s="45">
        <f t="shared" si="43"/>
        <v>-0.9802841925</v>
      </c>
      <c r="K2099" s="21" t="s">
        <v>91</v>
      </c>
      <c r="L2099" s="8">
        <v>17.998974</v>
      </c>
      <c r="M2099" s="33">
        <f t="shared" si="6"/>
        <v>-0.004408343954</v>
      </c>
      <c r="N2099" s="33">
        <f t="shared" si="8"/>
        <v>-0.01953593407</v>
      </c>
      <c r="O2099" s="33">
        <f t="shared" si="10"/>
        <v>-0.03642938191</v>
      </c>
      <c r="P2099" s="33">
        <f t="shared" si="12"/>
        <v>-0.04427093787</v>
      </c>
      <c r="Q2099" s="45">
        <f t="shared" si="21"/>
        <v>-1.132848801</v>
      </c>
      <c r="R2099" s="45">
        <f t="shared" si="32"/>
        <v>-1.806247482</v>
      </c>
      <c r="S2099" s="45">
        <f t="shared" si="44"/>
        <v>-0.9909110588</v>
      </c>
      <c r="T2099" s="33">
        <f t="shared" si="22"/>
        <v>0.4933787519</v>
      </c>
      <c r="U2099" s="33">
        <f t="shared" si="33"/>
        <v>0.3073098335</v>
      </c>
      <c r="V2099" s="33">
        <f t="shared" si="42"/>
        <v>0.01062686628</v>
      </c>
      <c r="W2099" s="44">
        <f t="shared" si="13"/>
        <v>0.006814401794</v>
      </c>
      <c r="X2099" s="44">
        <f t="shared" si="14"/>
        <v>0.008258576899</v>
      </c>
      <c r="Y2099" s="33">
        <f t="shared" si="15"/>
        <v>1.211929843</v>
      </c>
      <c r="Z2099" s="43">
        <v>1.0</v>
      </c>
      <c r="AA2099" s="33">
        <f t="shared" si="16"/>
        <v>2.211929843</v>
      </c>
      <c r="AB2099" s="33">
        <f t="shared" si="17"/>
        <v>0.5479060952</v>
      </c>
      <c r="AC2099" s="33">
        <f t="shared" si="18"/>
        <v>0.4520939048</v>
      </c>
      <c r="AD2099" s="33">
        <f t="shared" si="19"/>
        <v>0.001495867544</v>
      </c>
      <c r="AE2099" s="34">
        <f t="shared" si="23"/>
        <v>0</v>
      </c>
      <c r="AF2099" s="34">
        <f t="shared" si="24"/>
        <v>0</v>
      </c>
      <c r="AG2099" s="34">
        <f t="shared" si="25"/>
        <v>0</v>
      </c>
      <c r="AH2099" s="34">
        <f t="shared" si="26"/>
        <v>4</v>
      </c>
      <c r="AI2099" s="34">
        <f t="shared" si="28"/>
        <v>0</v>
      </c>
      <c r="AJ2099" s="34">
        <f t="shared" si="29"/>
        <v>1</v>
      </c>
      <c r="AK2099" s="34">
        <f t="shared" si="27"/>
        <v>0.001495867544</v>
      </c>
      <c r="AL2099" s="36">
        <f t="shared" si="34"/>
        <v>0</v>
      </c>
      <c r="AM2099" s="36">
        <f t="shared" si="35"/>
        <v>0</v>
      </c>
      <c r="AN2099" s="46">
        <f t="shared" si="36"/>
        <v>0</v>
      </c>
      <c r="AO2099" s="36">
        <f t="shared" si="37"/>
        <v>0</v>
      </c>
      <c r="AP2099" s="36">
        <f t="shared" si="39"/>
        <v>0</v>
      </c>
      <c r="AQ2099" s="36">
        <f t="shared" si="40"/>
        <v>0</v>
      </c>
      <c r="AR2099" s="36">
        <f t="shared" si="38"/>
        <v>0</v>
      </c>
      <c r="AS2099" s="38">
        <f t="shared" si="45"/>
        <v>0</v>
      </c>
      <c r="AT2099" s="38">
        <f t="shared" si="46"/>
        <v>0</v>
      </c>
      <c r="AU2099" s="38">
        <f t="shared" si="47"/>
        <v>0</v>
      </c>
      <c r="AV2099" s="38">
        <f t="shared" si="48"/>
        <v>0</v>
      </c>
      <c r="AW2099" s="38">
        <f t="shared" si="51"/>
        <v>0</v>
      </c>
      <c r="AX2099" s="38">
        <f t="shared" si="52"/>
        <v>0</v>
      </c>
      <c r="AY2099" s="38">
        <f t="shared" si="49"/>
        <v>0</v>
      </c>
      <c r="AZ2099" s="12">
        <f t="shared" si="30"/>
        <v>135.4118245</v>
      </c>
      <c r="BA2099" s="12">
        <f t="shared" si="41"/>
        <v>105.1157945</v>
      </c>
      <c r="BB2099" s="12">
        <f t="shared" si="53"/>
        <v>132.2240229</v>
      </c>
      <c r="BC2099" s="12">
        <f t="shared" si="50"/>
        <v>0.0004986225145</v>
      </c>
      <c r="BD2099" s="12">
        <f t="shared" si="54"/>
        <v>122.5042203</v>
      </c>
    </row>
    <row r="2100" ht="14.25" customHeight="1">
      <c r="A2100" s="7">
        <v>39568.0</v>
      </c>
      <c r="B2100" s="21" t="s">
        <v>90</v>
      </c>
      <c r="C2100" s="8">
        <v>42.938679</v>
      </c>
      <c r="D2100" s="33">
        <f t="shared" si="5"/>
        <v>0.004838114406</v>
      </c>
      <c r="E2100" s="33">
        <f t="shared" si="7"/>
        <v>-0.009539667438</v>
      </c>
      <c r="F2100" s="33">
        <f t="shared" si="9"/>
        <v>-0.0362821963</v>
      </c>
      <c r="G2100" s="33">
        <f t="shared" si="11"/>
        <v>-0.0404650826</v>
      </c>
      <c r="H2100" s="33">
        <f t="shared" si="20"/>
        <v>-0.4623006441</v>
      </c>
      <c r="I2100" s="45">
        <f t="shared" si="31"/>
        <v>-1.293248098</v>
      </c>
      <c r="J2100" s="45">
        <f t="shared" si="43"/>
        <v>-0.7037046442</v>
      </c>
      <c r="K2100" s="21" t="s">
        <v>91</v>
      </c>
      <c r="L2100" s="8">
        <v>18.044956</v>
      </c>
      <c r="M2100" s="33">
        <f t="shared" si="6"/>
        <v>0.002554701174</v>
      </c>
      <c r="N2100" s="33">
        <f t="shared" si="8"/>
        <v>-0.02403861755</v>
      </c>
      <c r="O2100" s="33">
        <f t="shared" si="10"/>
        <v>-0.03728534398</v>
      </c>
      <c r="P2100" s="33">
        <f t="shared" si="12"/>
        <v>-0.02629837183</v>
      </c>
      <c r="Q2100" s="45">
        <f t="shared" si="21"/>
        <v>-1.327680284</v>
      </c>
      <c r="R2100" s="45">
        <f t="shared" si="32"/>
        <v>-1.875135676</v>
      </c>
      <c r="S2100" s="45">
        <f t="shared" si="44"/>
        <v>-0.5650064787</v>
      </c>
      <c r="T2100" s="33">
        <f t="shared" si="22"/>
        <v>0.8653796398</v>
      </c>
      <c r="U2100" s="33">
        <f t="shared" si="33"/>
        <v>0.5818875781</v>
      </c>
      <c r="V2100" s="33">
        <f t="shared" si="42"/>
        <v>-0.1386981655</v>
      </c>
      <c r="W2100" s="44">
        <f t="shared" si="13"/>
        <v>0.006803672022</v>
      </c>
      <c r="X2100" s="44">
        <f t="shared" si="14"/>
        <v>0.007654927459</v>
      </c>
      <c r="Y2100" s="33">
        <f t="shared" si="15"/>
        <v>1.125117059</v>
      </c>
      <c r="Z2100" s="43">
        <v>1.0</v>
      </c>
      <c r="AA2100" s="33">
        <f t="shared" si="16"/>
        <v>2.125117059</v>
      </c>
      <c r="AB2100" s="33">
        <f t="shared" si="17"/>
        <v>0.5294376865</v>
      </c>
      <c r="AC2100" s="33">
        <f t="shared" si="18"/>
        <v>0.4705623135</v>
      </c>
      <c r="AD2100" s="33">
        <f t="shared" si="19"/>
        <v>-0.001990055646</v>
      </c>
      <c r="AE2100" s="34">
        <f t="shared" si="23"/>
        <v>0</v>
      </c>
      <c r="AF2100" s="34">
        <f t="shared" si="24"/>
        <v>0</v>
      </c>
      <c r="AG2100" s="34">
        <f t="shared" si="25"/>
        <v>0</v>
      </c>
      <c r="AH2100" s="34">
        <f t="shared" si="26"/>
        <v>5</v>
      </c>
      <c r="AI2100" s="34">
        <f t="shared" si="28"/>
        <v>0</v>
      </c>
      <c r="AJ2100" s="34">
        <f t="shared" si="29"/>
        <v>1</v>
      </c>
      <c r="AK2100" s="34">
        <f t="shared" si="27"/>
        <v>-0.001990055646</v>
      </c>
      <c r="AL2100" s="36">
        <f t="shared" si="34"/>
        <v>0</v>
      </c>
      <c r="AM2100" s="36">
        <f t="shared" si="35"/>
        <v>0</v>
      </c>
      <c r="AN2100" s="46">
        <f t="shared" si="36"/>
        <v>0</v>
      </c>
      <c r="AO2100" s="36">
        <f t="shared" si="37"/>
        <v>0</v>
      </c>
      <c r="AP2100" s="36">
        <f t="shared" si="39"/>
        <v>0</v>
      </c>
      <c r="AQ2100" s="36">
        <f t="shared" si="40"/>
        <v>0</v>
      </c>
      <c r="AR2100" s="36">
        <f t="shared" si="38"/>
        <v>0</v>
      </c>
      <c r="AS2100" s="38">
        <f t="shared" si="45"/>
        <v>0</v>
      </c>
      <c r="AT2100" s="38">
        <f t="shared" si="46"/>
        <v>0</v>
      </c>
      <c r="AU2100" s="38">
        <f t="shared" si="47"/>
        <v>0</v>
      </c>
      <c r="AV2100" s="38">
        <f t="shared" si="48"/>
        <v>0</v>
      </c>
      <c r="AW2100" s="38">
        <f t="shared" si="51"/>
        <v>0</v>
      </c>
      <c r="AX2100" s="38">
        <f t="shared" si="52"/>
        <v>0</v>
      </c>
      <c r="AY2100" s="38">
        <f t="shared" si="49"/>
        <v>0</v>
      </c>
      <c r="AZ2100" s="12">
        <f t="shared" si="30"/>
        <v>135.1423474</v>
      </c>
      <c r="BA2100" s="12">
        <f t="shared" si="41"/>
        <v>105.1157945</v>
      </c>
      <c r="BB2100" s="12">
        <f t="shared" si="53"/>
        <v>132.2240229</v>
      </c>
      <c r="BC2100" s="12">
        <f t="shared" si="50"/>
        <v>-0.0006633518822</v>
      </c>
      <c r="BD2100" s="12">
        <f t="shared" si="54"/>
        <v>122.4229569</v>
      </c>
    </row>
    <row r="2101" ht="14.25" customHeight="1">
      <c r="A2101" s="7">
        <v>39569.0</v>
      </c>
      <c r="B2101" s="21" t="s">
        <v>90</v>
      </c>
      <c r="C2101" s="8">
        <v>42.919888</v>
      </c>
      <c r="D2101" s="33">
        <f t="shared" si="5"/>
        <v>-0.0004376240825</v>
      </c>
      <c r="E2101" s="33">
        <f t="shared" si="7"/>
        <v>0.00735273184</v>
      </c>
      <c r="F2101" s="33">
        <f t="shared" si="9"/>
        <v>-0.03207583223</v>
      </c>
      <c r="G2101" s="33">
        <f t="shared" si="11"/>
        <v>-0.0406163247</v>
      </c>
      <c r="H2101" s="33">
        <f t="shared" si="20"/>
        <v>0.337723871</v>
      </c>
      <c r="I2101" s="45">
        <f t="shared" si="31"/>
        <v>-1.14116919</v>
      </c>
      <c r="J2101" s="45">
        <f t="shared" si="43"/>
        <v>-0.7373346017</v>
      </c>
      <c r="K2101" s="21" t="s">
        <v>91</v>
      </c>
      <c r="L2101" s="8">
        <v>18.112385</v>
      </c>
      <c r="M2101" s="33">
        <f t="shared" si="6"/>
        <v>0.003736722883</v>
      </c>
      <c r="N2101" s="33">
        <f t="shared" si="8"/>
        <v>-0.01925372166</v>
      </c>
      <c r="O2101" s="33">
        <f t="shared" si="10"/>
        <v>-0.02620339981</v>
      </c>
      <c r="P2101" s="33">
        <f t="shared" si="12"/>
        <v>-0.02427358761</v>
      </c>
      <c r="Q2101" s="45">
        <f t="shared" si="21"/>
        <v>-1.061332051</v>
      </c>
      <c r="R2101" s="45">
        <f t="shared" si="32"/>
        <v>-1.363280329</v>
      </c>
      <c r="S2101" s="45">
        <f t="shared" si="44"/>
        <v>-0.5322810622</v>
      </c>
      <c r="T2101" s="33">
        <f t="shared" si="22"/>
        <v>1.399055922</v>
      </c>
      <c r="U2101" s="33">
        <f t="shared" si="33"/>
        <v>0.2221111391</v>
      </c>
      <c r="V2101" s="33">
        <f t="shared" si="42"/>
        <v>-0.2050535395</v>
      </c>
      <c r="W2101" s="44">
        <f t="shared" si="13"/>
        <v>0.00680161623</v>
      </c>
      <c r="X2101" s="44">
        <f t="shared" si="14"/>
        <v>0.007711244178</v>
      </c>
      <c r="Y2101" s="33">
        <f t="shared" si="15"/>
        <v>1.133737029</v>
      </c>
      <c r="Z2101" s="43">
        <v>1.0</v>
      </c>
      <c r="AA2101" s="33">
        <f t="shared" si="16"/>
        <v>2.133737029</v>
      </c>
      <c r="AB2101" s="33">
        <f t="shared" si="17"/>
        <v>0.5313386859</v>
      </c>
      <c r="AC2101" s="33">
        <f t="shared" si="18"/>
        <v>0.4686613141</v>
      </c>
      <c r="AD2101" s="33">
        <f t="shared" si="19"/>
        <v>0.007192158569</v>
      </c>
      <c r="AE2101" s="34">
        <f t="shared" si="23"/>
        <v>-1</v>
      </c>
      <c r="AF2101" s="34">
        <f t="shared" si="24"/>
        <v>1</v>
      </c>
      <c r="AG2101" s="34">
        <f t="shared" si="25"/>
        <v>0</v>
      </c>
      <c r="AH2101" s="34">
        <f t="shared" si="26"/>
        <v>1</v>
      </c>
      <c r="AI2101" s="34">
        <f t="shared" si="28"/>
        <v>1</v>
      </c>
      <c r="AJ2101" s="34">
        <f t="shared" si="29"/>
        <v>-1</v>
      </c>
      <c r="AK2101" s="34">
        <f t="shared" si="27"/>
        <v>-0.007192158569</v>
      </c>
      <c r="AL2101" s="36">
        <f t="shared" si="34"/>
        <v>0</v>
      </c>
      <c r="AM2101" s="36">
        <f t="shared" si="35"/>
        <v>0</v>
      </c>
      <c r="AN2101" s="46">
        <f t="shared" si="36"/>
        <v>0</v>
      </c>
      <c r="AO2101" s="36">
        <f t="shared" si="37"/>
        <v>0</v>
      </c>
      <c r="AP2101" s="36">
        <f t="shared" si="39"/>
        <v>0</v>
      </c>
      <c r="AQ2101" s="36">
        <f t="shared" si="40"/>
        <v>0</v>
      </c>
      <c r="AR2101" s="36">
        <f t="shared" si="38"/>
        <v>0</v>
      </c>
      <c r="AS2101" s="38">
        <f t="shared" si="45"/>
        <v>0</v>
      </c>
      <c r="AT2101" s="38">
        <f t="shared" si="46"/>
        <v>0</v>
      </c>
      <c r="AU2101" s="38">
        <f t="shared" si="47"/>
        <v>0</v>
      </c>
      <c r="AV2101" s="38">
        <f t="shared" si="48"/>
        <v>0</v>
      </c>
      <c r="AW2101" s="38">
        <f t="shared" si="51"/>
        <v>0</v>
      </c>
      <c r="AX2101" s="38">
        <f t="shared" si="52"/>
        <v>0</v>
      </c>
      <c r="AY2101" s="38">
        <f t="shared" si="49"/>
        <v>0</v>
      </c>
      <c r="AZ2101" s="12">
        <f t="shared" si="30"/>
        <v>134.1703823</v>
      </c>
      <c r="BA2101" s="12">
        <f t="shared" si="41"/>
        <v>105.1157945</v>
      </c>
      <c r="BB2101" s="12">
        <f t="shared" si="53"/>
        <v>132.2240229</v>
      </c>
      <c r="BC2101" s="12">
        <f t="shared" si="50"/>
        <v>-0.00239738619</v>
      </c>
      <c r="BD2101" s="12">
        <f t="shared" si="54"/>
        <v>122.1294618</v>
      </c>
    </row>
    <row r="2102" ht="14.25" customHeight="1">
      <c r="A2102" s="7">
        <v>39570.0</v>
      </c>
      <c r="B2102" s="21" t="s">
        <v>90</v>
      </c>
      <c r="C2102" s="8">
        <v>43.295837</v>
      </c>
      <c r="D2102" s="33">
        <f t="shared" si="5"/>
        <v>0.008759319223</v>
      </c>
      <c r="E2102" s="33">
        <f t="shared" si="7"/>
        <v>0.02188715105</v>
      </c>
      <c r="F2102" s="33">
        <f t="shared" si="9"/>
        <v>-0.02124668585</v>
      </c>
      <c r="G2102" s="33">
        <f t="shared" si="11"/>
        <v>-0.03397161299</v>
      </c>
      <c r="H2102" s="33">
        <f t="shared" si="20"/>
        <v>1.018228513</v>
      </c>
      <c r="I2102" s="45">
        <f t="shared" si="31"/>
        <v>-0.7579210497</v>
      </c>
      <c r="J2102" s="45">
        <f t="shared" si="43"/>
        <v>-0.6521465073</v>
      </c>
      <c r="K2102" s="21" t="s">
        <v>91</v>
      </c>
      <c r="L2102" s="8">
        <v>18.014299</v>
      </c>
      <c r="M2102" s="33">
        <f t="shared" si="6"/>
        <v>-0.005415410505</v>
      </c>
      <c r="N2102" s="33">
        <f t="shared" si="8"/>
        <v>-0.009439041344</v>
      </c>
      <c r="O2102" s="33">
        <f t="shared" si="10"/>
        <v>-0.02229280851</v>
      </c>
      <c r="P2102" s="33">
        <f t="shared" si="12"/>
        <v>-0.02456486536</v>
      </c>
      <c r="Q2102" s="45">
        <f t="shared" si="21"/>
        <v>-0.5611959015</v>
      </c>
      <c r="R2102" s="45">
        <f t="shared" si="32"/>
        <v>-1.180721811</v>
      </c>
      <c r="S2102" s="45">
        <f t="shared" si="44"/>
        <v>-0.589312457</v>
      </c>
      <c r="T2102" s="33">
        <f t="shared" si="22"/>
        <v>1.579424414</v>
      </c>
      <c r="U2102" s="33">
        <f t="shared" si="33"/>
        <v>0.4228007616</v>
      </c>
      <c r="V2102" s="33">
        <f t="shared" si="42"/>
        <v>-0.06283405028</v>
      </c>
      <c r="W2102" s="44">
        <f t="shared" si="13"/>
        <v>0.007176042025</v>
      </c>
      <c r="X2102" s="44">
        <f t="shared" si="14"/>
        <v>0.007719469622</v>
      </c>
      <c r="Y2102" s="33">
        <f t="shared" si="15"/>
        <v>1.07572804</v>
      </c>
      <c r="Z2102" s="43">
        <v>1.0</v>
      </c>
      <c r="AA2102" s="33">
        <f t="shared" si="16"/>
        <v>2.07572804</v>
      </c>
      <c r="AB2102" s="33">
        <f t="shared" si="17"/>
        <v>0.5182413203</v>
      </c>
      <c r="AC2102" s="33">
        <f t="shared" si="18"/>
        <v>0.4817586797</v>
      </c>
      <c r="AD2102" s="33">
        <f t="shared" si="19"/>
        <v>-0.0007779684716</v>
      </c>
      <c r="AE2102" s="34">
        <f t="shared" si="23"/>
        <v>-1</v>
      </c>
      <c r="AF2102" s="34">
        <f t="shared" si="24"/>
        <v>0</v>
      </c>
      <c r="AG2102" s="34">
        <f t="shared" si="25"/>
        <v>0</v>
      </c>
      <c r="AH2102" s="34">
        <f t="shared" si="26"/>
        <v>2</v>
      </c>
      <c r="AI2102" s="34">
        <f t="shared" si="28"/>
        <v>0</v>
      </c>
      <c r="AJ2102" s="34">
        <f t="shared" si="29"/>
        <v>-1</v>
      </c>
      <c r="AK2102" s="34">
        <f t="shared" si="27"/>
        <v>0.0007779684716</v>
      </c>
      <c r="AL2102" s="36">
        <f t="shared" si="34"/>
        <v>0</v>
      </c>
      <c r="AM2102" s="36">
        <f t="shared" si="35"/>
        <v>0</v>
      </c>
      <c r="AN2102" s="46">
        <f t="shared" si="36"/>
        <v>0</v>
      </c>
      <c r="AO2102" s="36">
        <f t="shared" si="37"/>
        <v>0</v>
      </c>
      <c r="AP2102" s="36">
        <f t="shared" si="39"/>
        <v>0</v>
      </c>
      <c r="AQ2102" s="36">
        <f t="shared" si="40"/>
        <v>0</v>
      </c>
      <c r="AR2102" s="36">
        <f t="shared" si="38"/>
        <v>0</v>
      </c>
      <c r="AS2102" s="38">
        <f t="shared" si="45"/>
        <v>0</v>
      </c>
      <c r="AT2102" s="38">
        <f t="shared" si="46"/>
        <v>0</v>
      </c>
      <c r="AU2102" s="38">
        <f t="shared" si="47"/>
        <v>0</v>
      </c>
      <c r="AV2102" s="38">
        <f t="shared" si="48"/>
        <v>0</v>
      </c>
      <c r="AW2102" s="38">
        <f t="shared" si="51"/>
        <v>0</v>
      </c>
      <c r="AX2102" s="38">
        <f t="shared" si="52"/>
        <v>0</v>
      </c>
      <c r="AY2102" s="38">
        <f t="shared" si="49"/>
        <v>0</v>
      </c>
      <c r="AZ2102" s="12">
        <f t="shared" si="30"/>
        <v>134.2747626</v>
      </c>
      <c r="BA2102" s="12">
        <f t="shared" si="41"/>
        <v>105.1157945</v>
      </c>
      <c r="BB2102" s="12">
        <f t="shared" si="53"/>
        <v>132.2240229</v>
      </c>
      <c r="BC2102" s="12">
        <f t="shared" si="50"/>
        <v>0.0002593228239</v>
      </c>
      <c r="BD2102" s="12">
        <f t="shared" si="54"/>
        <v>122.1611327</v>
      </c>
    </row>
    <row r="2103" ht="14.25" customHeight="1">
      <c r="A2103" s="7">
        <v>39573.0</v>
      </c>
      <c r="B2103" s="21" t="s">
        <v>90</v>
      </c>
      <c r="C2103" s="8">
        <v>42.963757</v>
      </c>
      <c r="D2103" s="33">
        <f t="shared" si="5"/>
        <v>-0.007670021485</v>
      </c>
      <c r="E2103" s="33">
        <f t="shared" si="7"/>
        <v>0.006015003439</v>
      </c>
      <c r="F2103" s="33">
        <f t="shared" si="9"/>
        <v>-0.01902701972</v>
      </c>
      <c r="G2103" s="33">
        <f t="shared" si="11"/>
        <v>-0.04578339996</v>
      </c>
      <c r="H2103" s="33">
        <f t="shared" si="20"/>
        <v>0.2338120104</v>
      </c>
      <c r="I2103" s="45">
        <f t="shared" si="31"/>
        <v>-0.718278419</v>
      </c>
      <c r="J2103" s="45">
        <f t="shared" si="43"/>
        <v>-1.074786899</v>
      </c>
      <c r="K2103" s="21" t="s">
        <v>91</v>
      </c>
      <c r="L2103" s="8">
        <v>17.894756</v>
      </c>
      <c r="M2103" s="33">
        <f t="shared" si="6"/>
        <v>-0.006636006208</v>
      </c>
      <c r="N2103" s="33">
        <f t="shared" si="8"/>
        <v>-0.01017303761</v>
      </c>
      <c r="O2103" s="33">
        <f t="shared" si="10"/>
        <v>-0.03264320941</v>
      </c>
      <c r="P2103" s="33">
        <f t="shared" si="12"/>
        <v>-0.03296366228</v>
      </c>
      <c r="Q2103" s="45">
        <f t="shared" si="21"/>
        <v>-0.5900374664</v>
      </c>
      <c r="R2103" s="45">
        <f t="shared" si="32"/>
        <v>-1.643946743</v>
      </c>
      <c r="S2103" s="45">
        <f t="shared" si="44"/>
        <v>-0.8601914154</v>
      </c>
      <c r="T2103" s="33">
        <f t="shared" si="22"/>
        <v>0.8238494768</v>
      </c>
      <c r="U2103" s="33">
        <f t="shared" si="33"/>
        <v>0.9256683245</v>
      </c>
      <c r="V2103" s="33">
        <f t="shared" si="42"/>
        <v>-0.2145954838</v>
      </c>
      <c r="W2103" s="44">
        <f t="shared" si="13"/>
        <v>0.007132581322</v>
      </c>
      <c r="X2103" s="44">
        <f t="shared" si="14"/>
        <v>0.007771772651</v>
      </c>
      <c r="Y2103" s="33">
        <f t="shared" si="15"/>
        <v>1.089615709</v>
      </c>
      <c r="Z2103" s="43">
        <v>1.0</v>
      </c>
      <c r="AA2103" s="33">
        <f t="shared" si="16"/>
        <v>2.089615709</v>
      </c>
      <c r="AB2103" s="33">
        <f t="shared" si="17"/>
        <v>0.5214431075</v>
      </c>
      <c r="AC2103" s="33">
        <f t="shared" si="18"/>
        <v>0.4785568925</v>
      </c>
      <c r="AD2103" s="33">
        <f t="shared" si="19"/>
        <v>0.0009015551796</v>
      </c>
      <c r="AE2103" s="34">
        <f t="shared" si="23"/>
        <v>0</v>
      </c>
      <c r="AF2103" s="34">
        <f t="shared" si="24"/>
        <v>0</v>
      </c>
      <c r="AG2103" s="34">
        <f t="shared" si="25"/>
        <v>0</v>
      </c>
      <c r="AH2103" s="34">
        <f t="shared" si="26"/>
        <v>3</v>
      </c>
      <c r="AI2103" s="34">
        <f t="shared" si="28"/>
        <v>0</v>
      </c>
      <c r="AJ2103" s="34">
        <f t="shared" si="29"/>
        <v>-1</v>
      </c>
      <c r="AK2103" s="34">
        <f t="shared" si="27"/>
        <v>-0.0009015551796</v>
      </c>
      <c r="AL2103" s="36">
        <f t="shared" si="34"/>
        <v>0</v>
      </c>
      <c r="AM2103" s="36">
        <f t="shared" si="35"/>
        <v>0</v>
      </c>
      <c r="AN2103" s="46">
        <f t="shared" si="36"/>
        <v>0</v>
      </c>
      <c r="AO2103" s="36">
        <f t="shared" si="37"/>
        <v>0</v>
      </c>
      <c r="AP2103" s="36">
        <f t="shared" si="39"/>
        <v>0</v>
      </c>
      <c r="AQ2103" s="36">
        <f t="shared" si="40"/>
        <v>0</v>
      </c>
      <c r="AR2103" s="36">
        <f t="shared" si="38"/>
        <v>0</v>
      </c>
      <c r="AS2103" s="38">
        <f t="shared" si="45"/>
        <v>0</v>
      </c>
      <c r="AT2103" s="38">
        <f t="shared" si="46"/>
        <v>0</v>
      </c>
      <c r="AU2103" s="38">
        <f t="shared" si="47"/>
        <v>0</v>
      </c>
      <c r="AV2103" s="38">
        <f t="shared" si="48"/>
        <v>0</v>
      </c>
      <c r="AW2103" s="38">
        <f t="shared" si="51"/>
        <v>0</v>
      </c>
      <c r="AX2103" s="38">
        <f t="shared" si="52"/>
        <v>0</v>
      </c>
      <c r="AY2103" s="38">
        <f t="shared" si="49"/>
        <v>0</v>
      </c>
      <c r="AZ2103" s="12">
        <f t="shared" si="30"/>
        <v>134.1537065</v>
      </c>
      <c r="BA2103" s="12">
        <f t="shared" si="41"/>
        <v>105.1157945</v>
      </c>
      <c r="BB2103" s="12">
        <f t="shared" si="53"/>
        <v>132.2240229</v>
      </c>
      <c r="BC2103" s="12">
        <f t="shared" si="50"/>
        <v>-0.0003005183932</v>
      </c>
      <c r="BD2103" s="12">
        <f t="shared" si="54"/>
        <v>122.1244211</v>
      </c>
    </row>
    <row r="2104" ht="14.25" customHeight="1">
      <c r="A2104" s="7">
        <v>39574.0</v>
      </c>
      <c r="B2104" s="21" t="s">
        <v>90</v>
      </c>
      <c r="C2104" s="8">
        <v>42.963757</v>
      </c>
      <c r="D2104" s="33">
        <f t="shared" si="5"/>
        <v>0</v>
      </c>
      <c r="E2104" s="33">
        <f t="shared" si="7"/>
        <v>0.005424982256</v>
      </c>
      <c r="F2104" s="33">
        <f t="shared" si="9"/>
        <v>-0.007670021485</v>
      </c>
      <c r="G2104" s="33">
        <f t="shared" si="11"/>
        <v>-0.03801953514</v>
      </c>
      <c r="H2104" s="33">
        <f t="shared" si="20"/>
        <v>0.2335196392</v>
      </c>
      <c r="I2104" s="45">
        <f t="shared" si="31"/>
        <v>-0.3018888363</v>
      </c>
      <c r="J2104" s="45">
        <f t="shared" si="43"/>
        <v>-0.9462676384</v>
      </c>
      <c r="K2104" s="21" t="s">
        <v>91</v>
      </c>
      <c r="L2104" s="8">
        <v>17.861044</v>
      </c>
      <c r="M2104" s="33">
        <f t="shared" si="6"/>
        <v>-0.001883903865</v>
      </c>
      <c r="N2104" s="33">
        <f t="shared" si="8"/>
        <v>-0.007663214581</v>
      </c>
      <c r="O2104" s="33">
        <f t="shared" si="10"/>
        <v>-0.02704944059</v>
      </c>
      <c r="P2104" s="33">
        <f t="shared" si="12"/>
        <v>-0.03701854213</v>
      </c>
      <c r="Q2104" s="45">
        <f t="shared" si="21"/>
        <v>-0.4613642196</v>
      </c>
      <c r="R2104" s="45">
        <f t="shared" si="32"/>
        <v>-1.371315518</v>
      </c>
      <c r="S2104" s="45">
        <f t="shared" si="44"/>
        <v>-1.056348134</v>
      </c>
      <c r="T2104" s="33">
        <f t="shared" si="22"/>
        <v>0.6948838589</v>
      </c>
      <c r="U2104" s="33">
        <f t="shared" si="33"/>
        <v>1.069426682</v>
      </c>
      <c r="V2104" s="33">
        <f t="shared" si="42"/>
        <v>0.1100804961</v>
      </c>
      <c r="W2104" s="44">
        <f t="shared" si="13"/>
        <v>0.007017254191</v>
      </c>
      <c r="X2104" s="44">
        <f t="shared" si="14"/>
        <v>0.007715545523</v>
      </c>
      <c r="Y2104" s="33">
        <f t="shared" si="15"/>
        <v>1.099510622</v>
      </c>
      <c r="Z2104" s="43">
        <v>1.0</v>
      </c>
      <c r="AA2104" s="33">
        <f t="shared" si="16"/>
        <v>2.099510622</v>
      </c>
      <c r="AB2104" s="33">
        <f t="shared" si="17"/>
        <v>0.523698528</v>
      </c>
      <c r="AC2104" s="33">
        <f t="shared" si="18"/>
        <v>0.476301472</v>
      </c>
      <c r="AD2104" s="33">
        <f t="shared" si="19"/>
        <v>0.005858687163</v>
      </c>
      <c r="AE2104" s="34">
        <f t="shared" si="23"/>
        <v>0</v>
      </c>
      <c r="AF2104" s="34">
        <f t="shared" si="24"/>
        <v>0</v>
      </c>
      <c r="AG2104" s="34">
        <f t="shared" si="25"/>
        <v>0</v>
      </c>
      <c r="AH2104" s="34">
        <f t="shared" si="26"/>
        <v>4</v>
      </c>
      <c r="AI2104" s="34">
        <f t="shared" si="28"/>
        <v>0</v>
      </c>
      <c r="AJ2104" s="34">
        <f t="shared" si="29"/>
        <v>-1</v>
      </c>
      <c r="AK2104" s="34">
        <f t="shared" si="27"/>
        <v>-0.005858687163</v>
      </c>
      <c r="AL2104" s="36">
        <f t="shared" si="34"/>
        <v>-1</v>
      </c>
      <c r="AM2104" s="36">
        <f t="shared" si="35"/>
        <v>0</v>
      </c>
      <c r="AN2104" s="46">
        <f t="shared" si="36"/>
        <v>0</v>
      </c>
      <c r="AO2104" s="36">
        <f t="shared" si="37"/>
        <v>1</v>
      </c>
      <c r="AP2104" s="36">
        <f t="shared" si="39"/>
        <v>0</v>
      </c>
      <c r="AQ2104" s="36">
        <f t="shared" si="40"/>
        <v>-1</v>
      </c>
      <c r="AR2104" s="36">
        <f t="shared" si="38"/>
        <v>-0.005858687163</v>
      </c>
      <c r="AS2104" s="38">
        <f t="shared" si="45"/>
        <v>0</v>
      </c>
      <c r="AT2104" s="38">
        <f t="shared" si="46"/>
        <v>0</v>
      </c>
      <c r="AU2104" s="38">
        <f t="shared" si="47"/>
        <v>0</v>
      </c>
      <c r="AV2104" s="38">
        <f t="shared" si="48"/>
        <v>0</v>
      </c>
      <c r="AW2104" s="38">
        <f t="shared" si="51"/>
        <v>0</v>
      </c>
      <c r="AX2104" s="38">
        <f t="shared" si="52"/>
        <v>0</v>
      </c>
      <c r="AY2104" s="38">
        <f t="shared" si="49"/>
        <v>0</v>
      </c>
      <c r="AZ2104" s="12">
        <f t="shared" si="30"/>
        <v>133.3677419</v>
      </c>
      <c r="BA2104" s="12">
        <f t="shared" si="41"/>
        <v>104.499954</v>
      </c>
      <c r="BB2104" s="12">
        <f t="shared" si="53"/>
        <v>132.2240229</v>
      </c>
      <c r="BC2104" s="12">
        <f t="shared" si="50"/>
        <v>-0.003905791442</v>
      </c>
      <c r="BD2104" s="12">
        <f t="shared" si="54"/>
        <v>121.6474285</v>
      </c>
    </row>
    <row r="2105" ht="14.25" customHeight="1">
      <c r="A2105" s="7">
        <v>39575.0</v>
      </c>
      <c r="B2105" s="21" t="s">
        <v>90</v>
      </c>
      <c r="C2105" s="8">
        <v>42.612862</v>
      </c>
      <c r="D2105" s="33">
        <f t="shared" si="5"/>
        <v>-0.008167232675</v>
      </c>
      <c r="E2105" s="33">
        <f t="shared" si="7"/>
        <v>-0.007587960496</v>
      </c>
      <c r="F2105" s="33">
        <f t="shared" si="9"/>
        <v>-0.01705524131</v>
      </c>
      <c r="G2105" s="33">
        <f t="shared" si="11"/>
        <v>-0.04170802083</v>
      </c>
      <c r="H2105" s="33">
        <f t="shared" si="20"/>
        <v>-0.3915261062</v>
      </c>
      <c r="I2105" s="45">
        <f t="shared" si="31"/>
        <v>-0.6185420429</v>
      </c>
      <c r="J2105" s="45">
        <f t="shared" si="43"/>
        <v>-1.191915431</v>
      </c>
      <c r="K2105" s="21" t="s">
        <v>91</v>
      </c>
      <c r="L2105" s="8">
        <v>17.480955</v>
      </c>
      <c r="M2105" s="33">
        <f t="shared" si="6"/>
        <v>-0.02128033501</v>
      </c>
      <c r="N2105" s="33">
        <f t="shared" si="8"/>
        <v>-0.03125532697</v>
      </c>
      <c r="O2105" s="33">
        <f t="shared" si="10"/>
        <v>-0.05454260967</v>
      </c>
      <c r="P2105" s="33">
        <f t="shared" si="12"/>
        <v>-0.06169803518</v>
      </c>
      <c r="Q2105" s="45">
        <f t="shared" si="21"/>
        <v>-1.652577371</v>
      </c>
      <c r="R2105" s="45">
        <f t="shared" si="32"/>
        <v>-2.537174319</v>
      </c>
      <c r="S2105" s="45">
        <f t="shared" si="44"/>
        <v>-1.856258272</v>
      </c>
      <c r="T2105" s="33">
        <f t="shared" si="22"/>
        <v>1.261051265</v>
      </c>
      <c r="U2105" s="33">
        <f t="shared" si="33"/>
        <v>1.918632276</v>
      </c>
      <c r="V2105" s="33">
        <f t="shared" si="42"/>
        <v>0.6643428406</v>
      </c>
      <c r="W2105" s="44">
        <f t="shared" si="13"/>
        <v>0.007137915073</v>
      </c>
      <c r="X2105" s="44">
        <f t="shared" si="14"/>
        <v>0.008691550195</v>
      </c>
      <c r="Y2105" s="33">
        <f t="shared" si="15"/>
        <v>1.217659513</v>
      </c>
      <c r="Z2105" s="43">
        <v>1.0</v>
      </c>
      <c r="AA2105" s="33">
        <f t="shared" si="16"/>
        <v>2.217659513</v>
      </c>
      <c r="AB2105" s="33">
        <f t="shared" si="17"/>
        <v>0.5490741505</v>
      </c>
      <c r="AC2105" s="33">
        <f t="shared" si="18"/>
        <v>0.4509258495</v>
      </c>
      <c r="AD2105" s="33">
        <f t="shared" si="19"/>
        <v>0.002056558814</v>
      </c>
      <c r="AE2105" s="34">
        <f t="shared" si="23"/>
        <v>-1</v>
      </c>
      <c r="AF2105" s="34">
        <f t="shared" si="24"/>
        <v>0</v>
      </c>
      <c r="AG2105" s="34">
        <f t="shared" si="25"/>
        <v>0</v>
      </c>
      <c r="AH2105" s="34">
        <f t="shared" si="26"/>
        <v>5</v>
      </c>
      <c r="AI2105" s="34">
        <f t="shared" si="28"/>
        <v>0</v>
      </c>
      <c r="AJ2105" s="34">
        <f t="shared" si="29"/>
        <v>-1</v>
      </c>
      <c r="AK2105" s="34">
        <f t="shared" si="27"/>
        <v>-0.002056558814</v>
      </c>
      <c r="AL2105" s="36">
        <f t="shared" si="34"/>
        <v>-1</v>
      </c>
      <c r="AM2105" s="36">
        <f t="shared" si="35"/>
        <v>0</v>
      </c>
      <c r="AN2105" s="46">
        <f t="shared" si="36"/>
        <v>0</v>
      </c>
      <c r="AO2105" s="36">
        <f t="shared" si="37"/>
        <v>2</v>
      </c>
      <c r="AP2105" s="36">
        <f t="shared" si="39"/>
        <v>0</v>
      </c>
      <c r="AQ2105" s="36">
        <f t="shared" si="40"/>
        <v>-1</v>
      </c>
      <c r="AR2105" s="36">
        <f t="shared" si="38"/>
        <v>-0.002056558814</v>
      </c>
      <c r="AS2105" s="38">
        <f t="shared" si="45"/>
        <v>0</v>
      </c>
      <c r="AT2105" s="38">
        <f t="shared" si="46"/>
        <v>0</v>
      </c>
      <c r="AU2105" s="38">
        <f t="shared" si="47"/>
        <v>0</v>
      </c>
      <c r="AV2105" s="38">
        <f t="shared" si="48"/>
        <v>0</v>
      </c>
      <c r="AW2105" s="38">
        <f t="shared" si="51"/>
        <v>0</v>
      </c>
      <c r="AX2105" s="38">
        <f t="shared" si="52"/>
        <v>0</v>
      </c>
      <c r="AY2105" s="38">
        <f t="shared" si="49"/>
        <v>0</v>
      </c>
      <c r="AZ2105" s="12">
        <f t="shared" si="30"/>
        <v>133.0934633</v>
      </c>
      <c r="BA2105" s="12">
        <f t="shared" si="41"/>
        <v>104.2850437</v>
      </c>
      <c r="BB2105" s="12">
        <f t="shared" si="53"/>
        <v>132.2240229</v>
      </c>
      <c r="BC2105" s="12">
        <f t="shared" si="50"/>
        <v>-0.001371039209</v>
      </c>
      <c r="BD2105" s="12">
        <f t="shared" si="54"/>
        <v>121.4806452</v>
      </c>
    </row>
    <row r="2106" ht="14.25" customHeight="1">
      <c r="A2106" s="7">
        <v>39576.0</v>
      </c>
      <c r="B2106" s="21" t="s">
        <v>90</v>
      </c>
      <c r="C2106" s="8">
        <v>42.318386</v>
      </c>
      <c r="D2106" s="33">
        <f t="shared" si="5"/>
        <v>-0.006910495709</v>
      </c>
      <c r="E2106" s="33">
        <f t="shared" si="7"/>
        <v>-0.01401452865</v>
      </c>
      <c r="F2106" s="33">
        <f t="shared" si="9"/>
        <v>-0.00676484188</v>
      </c>
      <c r="G2106" s="33">
        <f t="shared" si="11"/>
        <v>-0.05801952894</v>
      </c>
      <c r="H2106" s="33">
        <f t="shared" si="20"/>
        <v>-0.6853540692</v>
      </c>
      <c r="I2106" s="45">
        <f t="shared" si="31"/>
        <v>-0.2422284168</v>
      </c>
      <c r="J2106" s="45">
        <f t="shared" si="43"/>
        <v>-1.790025896</v>
      </c>
      <c r="K2106" s="21" t="s">
        <v>91</v>
      </c>
      <c r="L2106" s="8">
        <v>17.254133</v>
      </c>
      <c r="M2106" s="33">
        <f t="shared" si="6"/>
        <v>-0.01297537806</v>
      </c>
      <c r="N2106" s="33">
        <f t="shared" si="8"/>
        <v>-0.04738481431</v>
      </c>
      <c r="O2106" s="33">
        <f t="shared" si="10"/>
        <v>-0.06572620195</v>
      </c>
      <c r="P2106" s="33">
        <f t="shared" si="12"/>
        <v>-0.08217834307</v>
      </c>
      <c r="Q2106" s="45">
        <f t="shared" si="21"/>
        <v>-2.389397239</v>
      </c>
      <c r="R2106" s="45">
        <f t="shared" si="32"/>
        <v>-2.841351688</v>
      </c>
      <c r="S2106" s="45">
        <f t="shared" si="44"/>
        <v>-2.462200912</v>
      </c>
      <c r="T2106" s="33">
        <f t="shared" si="22"/>
        <v>1.704043169</v>
      </c>
      <c r="U2106" s="33">
        <f t="shared" si="33"/>
        <v>2.599123271</v>
      </c>
      <c r="V2106" s="33">
        <f t="shared" si="42"/>
        <v>0.6721750159</v>
      </c>
      <c r="W2106" s="44">
        <f t="shared" si="13"/>
        <v>0.006580928755</v>
      </c>
      <c r="X2106" s="44">
        <f t="shared" si="14"/>
        <v>0.008457601118</v>
      </c>
      <c r="Y2106" s="33">
        <f t="shared" si="15"/>
        <v>1.285168315</v>
      </c>
      <c r="Z2106" s="43">
        <v>1.0</v>
      </c>
      <c r="AA2106" s="33">
        <f t="shared" si="16"/>
        <v>2.285168315</v>
      </c>
      <c r="AB2106" s="33">
        <f t="shared" si="17"/>
        <v>0.5623954728</v>
      </c>
      <c r="AC2106" s="33">
        <f t="shared" si="18"/>
        <v>0.4376045272</v>
      </c>
      <c r="AD2106" s="33">
        <f t="shared" si="19"/>
        <v>0.0008386471141</v>
      </c>
      <c r="AE2106" s="34">
        <f t="shared" si="23"/>
        <v>-1</v>
      </c>
      <c r="AF2106" s="34">
        <f t="shared" si="24"/>
        <v>0</v>
      </c>
      <c r="AG2106" s="34">
        <f t="shared" si="25"/>
        <v>0</v>
      </c>
      <c r="AH2106" s="34">
        <f t="shared" si="26"/>
        <v>1</v>
      </c>
      <c r="AI2106" s="34">
        <f t="shared" si="28"/>
        <v>1</v>
      </c>
      <c r="AJ2106" s="34">
        <f t="shared" si="29"/>
        <v>-1</v>
      </c>
      <c r="AK2106" s="34">
        <f t="shared" si="27"/>
        <v>-0.0008386471141</v>
      </c>
      <c r="AL2106" s="36">
        <f t="shared" si="34"/>
        <v>-1</v>
      </c>
      <c r="AM2106" s="36">
        <f t="shared" si="35"/>
        <v>0</v>
      </c>
      <c r="AN2106" s="46">
        <f t="shared" si="36"/>
        <v>0</v>
      </c>
      <c r="AO2106" s="36">
        <f t="shared" si="37"/>
        <v>3</v>
      </c>
      <c r="AP2106" s="36">
        <f t="shared" si="39"/>
        <v>0</v>
      </c>
      <c r="AQ2106" s="36">
        <f t="shared" si="40"/>
        <v>-1</v>
      </c>
      <c r="AR2106" s="36">
        <f t="shared" si="38"/>
        <v>-0.0008386471141</v>
      </c>
      <c r="AS2106" s="38">
        <f t="shared" si="45"/>
        <v>0</v>
      </c>
      <c r="AT2106" s="38">
        <f t="shared" si="46"/>
        <v>0</v>
      </c>
      <c r="AU2106" s="38">
        <f t="shared" si="47"/>
        <v>0</v>
      </c>
      <c r="AV2106" s="38">
        <f t="shared" si="48"/>
        <v>0</v>
      </c>
      <c r="AW2106" s="38">
        <f t="shared" si="51"/>
        <v>0</v>
      </c>
      <c r="AX2106" s="38">
        <f t="shared" si="52"/>
        <v>0</v>
      </c>
      <c r="AY2106" s="38">
        <f t="shared" si="49"/>
        <v>0</v>
      </c>
      <c r="AZ2106" s="12">
        <f t="shared" si="30"/>
        <v>132.9818448</v>
      </c>
      <c r="BA2106" s="12">
        <f t="shared" si="41"/>
        <v>104.1975853</v>
      </c>
      <c r="BB2106" s="12">
        <f t="shared" si="53"/>
        <v>132.2240229</v>
      </c>
      <c r="BC2106" s="12">
        <f t="shared" si="50"/>
        <v>-0.0005590980761</v>
      </c>
      <c r="BD2106" s="12">
        <f t="shared" si="54"/>
        <v>121.4127256</v>
      </c>
    </row>
    <row r="2107" ht="14.25" customHeight="1">
      <c r="A2107" s="7">
        <v>39577.0</v>
      </c>
      <c r="B2107" s="21" t="s">
        <v>90</v>
      </c>
      <c r="C2107" s="8">
        <v>42.299595</v>
      </c>
      <c r="D2107" s="33">
        <f t="shared" si="5"/>
        <v>-0.0004440386739</v>
      </c>
      <c r="E2107" s="33">
        <f t="shared" si="7"/>
        <v>-0.02301011065</v>
      </c>
      <c r="F2107" s="33">
        <f t="shared" si="9"/>
        <v>-0.001626585367</v>
      </c>
      <c r="G2107" s="33">
        <f t="shared" si="11"/>
        <v>-0.05448166792</v>
      </c>
      <c r="H2107" s="33">
        <f t="shared" si="20"/>
        <v>-1.151002139</v>
      </c>
      <c r="I2107" s="45">
        <f t="shared" si="31"/>
        <v>-0.03142092834</v>
      </c>
      <c r="J2107" s="45">
        <f t="shared" si="43"/>
        <v>-1.692534324</v>
      </c>
      <c r="K2107" s="21" t="s">
        <v>91</v>
      </c>
      <c r="L2107" s="8">
        <v>17.21122</v>
      </c>
      <c r="M2107" s="33">
        <f t="shared" si="6"/>
        <v>-0.002487114247</v>
      </c>
      <c r="N2107" s="33">
        <f t="shared" si="8"/>
        <v>-0.04458008607</v>
      </c>
      <c r="O2107" s="33">
        <f t="shared" si="10"/>
        <v>-0.05359833414</v>
      </c>
      <c r="P2107" s="33">
        <f t="shared" si="12"/>
        <v>-0.0686678625</v>
      </c>
      <c r="Q2107" s="45">
        <f t="shared" si="21"/>
        <v>-2.161197767</v>
      </c>
      <c r="R2107" s="45">
        <f t="shared" si="32"/>
        <v>-2.14565248</v>
      </c>
      <c r="S2107" s="45">
        <f t="shared" si="44"/>
        <v>-2.03206107</v>
      </c>
      <c r="T2107" s="33">
        <f t="shared" si="22"/>
        <v>1.010195628</v>
      </c>
      <c r="U2107" s="33">
        <f t="shared" si="33"/>
        <v>2.114231551</v>
      </c>
      <c r="V2107" s="33">
        <f t="shared" si="42"/>
        <v>0.3395267466</v>
      </c>
      <c r="W2107" s="44">
        <f t="shared" si="13"/>
        <v>0.006597534644</v>
      </c>
      <c r="X2107" s="44">
        <f t="shared" si="14"/>
        <v>0.007914268143</v>
      </c>
      <c r="Y2107" s="33">
        <f t="shared" si="15"/>
        <v>1.199579626</v>
      </c>
      <c r="Z2107" s="43">
        <v>1.0</v>
      </c>
      <c r="AA2107" s="33">
        <f t="shared" si="16"/>
        <v>2.199579626</v>
      </c>
      <c r="AB2107" s="33">
        <f t="shared" si="17"/>
        <v>0.5453676748</v>
      </c>
      <c r="AC2107" s="33">
        <f t="shared" si="18"/>
        <v>0.4546323252</v>
      </c>
      <c r="AD2107" s="33">
        <f t="shared" si="19"/>
        <v>-0.003316639102</v>
      </c>
      <c r="AE2107" s="34">
        <f t="shared" si="23"/>
        <v>-1</v>
      </c>
      <c r="AF2107" s="34">
        <f t="shared" si="24"/>
        <v>0</v>
      </c>
      <c r="AG2107" s="34">
        <f t="shared" si="25"/>
        <v>0</v>
      </c>
      <c r="AH2107" s="34">
        <f t="shared" si="26"/>
        <v>2</v>
      </c>
      <c r="AI2107" s="34">
        <f t="shared" si="28"/>
        <v>0</v>
      </c>
      <c r="AJ2107" s="34">
        <f t="shared" si="29"/>
        <v>-1</v>
      </c>
      <c r="AK2107" s="34">
        <f t="shared" si="27"/>
        <v>0.003316639102</v>
      </c>
      <c r="AL2107" s="36">
        <f t="shared" si="34"/>
        <v>-1</v>
      </c>
      <c r="AM2107" s="36">
        <f t="shared" si="35"/>
        <v>0</v>
      </c>
      <c r="AN2107" s="46">
        <f t="shared" si="36"/>
        <v>0</v>
      </c>
      <c r="AO2107" s="36">
        <f t="shared" si="37"/>
        <v>4</v>
      </c>
      <c r="AP2107" s="36">
        <f t="shared" si="39"/>
        <v>0</v>
      </c>
      <c r="AQ2107" s="36">
        <f t="shared" si="40"/>
        <v>-1</v>
      </c>
      <c r="AR2107" s="36">
        <f t="shared" si="38"/>
        <v>0.003316639102</v>
      </c>
      <c r="AS2107" s="38">
        <f t="shared" si="45"/>
        <v>0</v>
      </c>
      <c r="AT2107" s="38">
        <f t="shared" si="46"/>
        <v>0</v>
      </c>
      <c r="AU2107" s="38">
        <f t="shared" si="47"/>
        <v>0</v>
      </c>
      <c r="AV2107" s="38">
        <f t="shared" si="48"/>
        <v>0</v>
      </c>
      <c r="AW2107" s="38">
        <f t="shared" si="51"/>
        <v>0</v>
      </c>
      <c r="AX2107" s="38">
        <f t="shared" si="52"/>
        <v>0</v>
      </c>
      <c r="AY2107" s="38">
        <f t="shared" si="49"/>
        <v>0</v>
      </c>
      <c r="AZ2107" s="12">
        <f t="shared" si="30"/>
        <v>133.4228976</v>
      </c>
      <c r="BA2107" s="12">
        <f t="shared" si="41"/>
        <v>104.5431711</v>
      </c>
      <c r="BB2107" s="12">
        <f t="shared" si="53"/>
        <v>132.2240229</v>
      </c>
      <c r="BC2107" s="12">
        <f t="shared" si="50"/>
        <v>0.002211092735</v>
      </c>
      <c r="BD2107" s="12">
        <f t="shared" si="54"/>
        <v>121.6811804</v>
      </c>
    </row>
    <row r="2108" ht="14.25" customHeight="1">
      <c r="A2108" s="7">
        <v>39580.0</v>
      </c>
      <c r="B2108" s="21" t="s">
        <v>90</v>
      </c>
      <c r="C2108" s="8">
        <v>42.199341</v>
      </c>
      <c r="D2108" s="33">
        <f t="shared" si="5"/>
        <v>-0.002370093614</v>
      </c>
      <c r="E2108" s="33">
        <f t="shared" si="7"/>
        <v>-0.01779211255</v>
      </c>
      <c r="F2108" s="33">
        <f t="shared" si="9"/>
        <v>-0.01188412873</v>
      </c>
      <c r="G2108" s="33">
        <f t="shared" si="11"/>
        <v>-0.05074023398</v>
      </c>
      <c r="H2108" s="33">
        <f t="shared" si="20"/>
        <v>-0.9118246975</v>
      </c>
      <c r="I2108" s="45">
        <f t="shared" si="31"/>
        <v>-0.3773338052</v>
      </c>
      <c r="J2108" s="45">
        <f t="shared" si="43"/>
        <v>-1.552304698</v>
      </c>
      <c r="K2108" s="21" t="s">
        <v>91</v>
      </c>
      <c r="L2108" s="8">
        <v>17.287846</v>
      </c>
      <c r="M2108" s="33">
        <f t="shared" si="6"/>
        <v>0.004452095784</v>
      </c>
      <c r="N2108" s="33">
        <f t="shared" si="8"/>
        <v>-0.03391552251</v>
      </c>
      <c r="O2108" s="33">
        <f t="shared" si="10"/>
        <v>-0.04374353624</v>
      </c>
      <c r="P2108" s="33">
        <f t="shared" si="12"/>
        <v>-0.0754099041</v>
      </c>
      <c r="Q2108" s="45">
        <f t="shared" si="21"/>
        <v>-1.542579284</v>
      </c>
      <c r="R2108" s="45">
        <f t="shared" si="32"/>
        <v>-1.655859501</v>
      </c>
      <c r="S2108" s="45">
        <f t="shared" si="44"/>
        <v>-2.218559891</v>
      </c>
      <c r="T2108" s="33">
        <f t="shared" si="22"/>
        <v>0.6307545868</v>
      </c>
      <c r="U2108" s="33">
        <f t="shared" si="33"/>
        <v>1.278525696</v>
      </c>
      <c r="V2108" s="33">
        <f t="shared" si="42"/>
        <v>0.666255193</v>
      </c>
      <c r="W2108" s="44">
        <f t="shared" si="13"/>
        <v>0.006545319758</v>
      </c>
      <c r="X2108" s="44">
        <f t="shared" si="14"/>
        <v>0.007316008758</v>
      </c>
      <c r="Y2108" s="33">
        <f t="shared" si="15"/>
        <v>1.117746577</v>
      </c>
      <c r="Z2108" s="43">
        <v>1.0</v>
      </c>
      <c r="AA2108" s="33">
        <f t="shared" si="16"/>
        <v>2.117746577</v>
      </c>
      <c r="AB2108" s="33">
        <f t="shared" si="17"/>
        <v>0.5277999688</v>
      </c>
      <c r="AC2108" s="33">
        <f t="shared" si="18"/>
        <v>0.4722000312</v>
      </c>
      <c r="AD2108" s="33">
        <f t="shared" si="19"/>
        <v>-0.001620854084</v>
      </c>
      <c r="AE2108" s="34">
        <f t="shared" si="23"/>
        <v>0</v>
      </c>
      <c r="AF2108" s="34">
        <f t="shared" si="24"/>
        <v>0</v>
      </c>
      <c r="AG2108" s="34">
        <f t="shared" si="25"/>
        <v>0</v>
      </c>
      <c r="AH2108" s="34">
        <f t="shared" si="26"/>
        <v>3</v>
      </c>
      <c r="AI2108" s="34">
        <f t="shared" si="28"/>
        <v>0</v>
      </c>
      <c r="AJ2108" s="34">
        <f t="shared" si="29"/>
        <v>-1</v>
      </c>
      <c r="AK2108" s="34">
        <f t="shared" si="27"/>
        <v>0.001620854084</v>
      </c>
      <c r="AL2108" s="36">
        <f t="shared" si="34"/>
        <v>-1</v>
      </c>
      <c r="AM2108" s="36">
        <f t="shared" si="35"/>
        <v>0</v>
      </c>
      <c r="AN2108" s="46">
        <f t="shared" si="36"/>
        <v>0</v>
      </c>
      <c r="AO2108" s="36">
        <f t="shared" si="37"/>
        <v>5</v>
      </c>
      <c r="AP2108" s="36">
        <f t="shared" si="39"/>
        <v>0</v>
      </c>
      <c r="AQ2108" s="36">
        <f t="shared" si="40"/>
        <v>-1</v>
      </c>
      <c r="AR2108" s="36">
        <f t="shared" si="38"/>
        <v>0.001620854084</v>
      </c>
      <c r="AS2108" s="38">
        <f t="shared" si="45"/>
        <v>0</v>
      </c>
      <c r="AT2108" s="38">
        <f t="shared" si="46"/>
        <v>0</v>
      </c>
      <c r="AU2108" s="38">
        <f t="shared" si="47"/>
        <v>0</v>
      </c>
      <c r="AV2108" s="38">
        <f t="shared" si="48"/>
        <v>0</v>
      </c>
      <c r="AW2108" s="38">
        <f t="shared" si="51"/>
        <v>0</v>
      </c>
      <c r="AX2108" s="38">
        <f t="shared" si="52"/>
        <v>0</v>
      </c>
      <c r="AY2108" s="38">
        <f t="shared" si="49"/>
        <v>0</v>
      </c>
      <c r="AZ2108" s="12">
        <f t="shared" si="30"/>
        <v>133.6391567</v>
      </c>
      <c r="BA2108" s="12">
        <f t="shared" si="41"/>
        <v>104.7126203</v>
      </c>
      <c r="BB2108" s="12">
        <f t="shared" si="53"/>
        <v>132.2240229</v>
      </c>
      <c r="BC2108" s="12">
        <f t="shared" si="50"/>
        <v>0.001080569389</v>
      </c>
      <c r="BD2108" s="12">
        <f t="shared" si="54"/>
        <v>121.8126653</v>
      </c>
    </row>
    <row r="2109" ht="14.25" customHeight="1">
      <c r="A2109" s="7">
        <v>39581.0</v>
      </c>
      <c r="B2109" s="21" t="s">
        <v>90</v>
      </c>
      <c r="C2109" s="8">
        <v>42.136681</v>
      </c>
      <c r="D2109" s="33">
        <f t="shared" si="5"/>
        <v>-0.001484857311</v>
      </c>
      <c r="E2109" s="33">
        <f t="shared" si="7"/>
        <v>-0.01925055111</v>
      </c>
      <c r="F2109" s="33">
        <f t="shared" si="9"/>
        <v>-0.01393000275</v>
      </c>
      <c r="G2109" s="33">
        <f t="shared" si="11"/>
        <v>-0.05574304489</v>
      </c>
      <c r="H2109" s="33">
        <f t="shared" si="20"/>
        <v>-0.9715698644</v>
      </c>
      <c r="I2109" s="45">
        <f t="shared" si="31"/>
        <v>-0.4290582813</v>
      </c>
      <c r="J2109" s="45">
        <f t="shared" si="43"/>
        <v>-1.672854523</v>
      </c>
      <c r="K2109" s="21" t="s">
        <v>91</v>
      </c>
      <c r="L2109" s="8">
        <v>17.318495</v>
      </c>
      <c r="M2109" s="33">
        <f t="shared" si="6"/>
        <v>0.001772864011</v>
      </c>
      <c r="N2109" s="33">
        <f t="shared" si="8"/>
        <v>-0.03037610791</v>
      </c>
      <c r="O2109" s="33">
        <f t="shared" si="10"/>
        <v>-0.03780654386</v>
      </c>
      <c r="P2109" s="33">
        <f t="shared" si="12"/>
        <v>-0.07285865674</v>
      </c>
      <c r="Q2109" s="45">
        <f t="shared" si="21"/>
        <v>-1.315981465</v>
      </c>
      <c r="R2109" s="45">
        <f t="shared" si="32"/>
        <v>-1.372820614</v>
      </c>
      <c r="S2109" s="45">
        <f t="shared" si="44"/>
        <v>-2.120041081</v>
      </c>
      <c r="T2109" s="33">
        <f t="shared" si="22"/>
        <v>0.3444116008</v>
      </c>
      <c r="U2109" s="33">
        <f t="shared" si="33"/>
        <v>0.9437623327</v>
      </c>
      <c r="V2109" s="33">
        <f t="shared" si="42"/>
        <v>0.4471865582</v>
      </c>
      <c r="W2109" s="44">
        <f t="shared" si="13"/>
        <v>0.006378463702</v>
      </c>
      <c r="X2109" s="44">
        <f t="shared" si="14"/>
        <v>0.007399078114</v>
      </c>
      <c r="Y2109" s="33">
        <f t="shared" si="15"/>
        <v>1.160009441</v>
      </c>
      <c r="Z2109" s="43">
        <v>1.0</v>
      </c>
      <c r="AA2109" s="33">
        <f t="shared" si="16"/>
        <v>2.160009441</v>
      </c>
      <c r="AB2109" s="33">
        <f t="shared" si="17"/>
        <v>0.5370390606</v>
      </c>
      <c r="AC2109" s="33">
        <f t="shared" si="18"/>
        <v>0.4629609394</v>
      </c>
      <c r="AD2109" s="33">
        <f t="shared" si="19"/>
        <v>-0.00152593973</v>
      </c>
      <c r="AE2109" s="34">
        <f t="shared" si="23"/>
        <v>0</v>
      </c>
      <c r="AF2109" s="34">
        <f t="shared" si="24"/>
        <v>0</v>
      </c>
      <c r="AG2109" s="34">
        <f t="shared" si="25"/>
        <v>0</v>
      </c>
      <c r="AH2109" s="34">
        <f t="shared" si="26"/>
        <v>4</v>
      </c>
      <c r="AI2109" s="34">
        <f t="shared" si="28"/>
        <v>0</v>
      </c>
      <c r="AJ2109" s="34">
        <f t="shared" si="29"/>
        <v>-1</v>
      </c>
      <c r="AK2109" s="34">
        <f t="shared" si="27"/>
        <v>0.00152593973</v>
      </c>
      <c r="AL2109" s="36">
        <f t="shared" si="34"/>
        <v>0</v>
      </c>
      <c r="AM2109" s="36">
        <f t="shared" si="35"/>
        <v>0</v>
      </c>
      <c r="AN2109" s="46">
        <f t="shared" si="36"/>
        <v>0</v>
      </c>
      <c r="AO2109" s="36">
        <f t="shared" si="37"/>
        <v>0</v>
      </c>
      <c r="AP2109" s="36">
        <f t="shared" si="39"/>
        <v>1</v>
      </c>
      <c r="AQ2109" s="36">
        <f t="shared" si="40"/>
        <v>0</v>
      </c>
      <c r="AR2109" s="36">
        <f t="shared" si="38"/>
        <v>0</v>
      </c>
      <c r="AS2109" s="38">
        <f t="shared" si="45"/>
        <v>0</v>
      </c>
      <c r="AT2109" s="38">
        <f t="shared" si="46"/>
        <v>0</v>
      </c>
      <c r="AU2109" s="38">
        <f t="shared" si="47"/>
        <v>0</v>
      </c>
      <c r="AV2109" s="38">
        <f t="shared" si="48"/>
        <v>0</v>
      </c>
      <c r="AW2109" s="38">
        <f t="shared" si="51"/>
        <v>0</v>
      </c>
      <c r="AX2109" s="38">
        <f t="shared" si="52"/>
        <v>0</v>
      </c>
      <c r="AY2109" s="38">
        <f t="shared" si="49"/>
        <v>0</v>
      </c>
      <c r="AZ2109" s="12">
        <f t="shared" si="30"/>
        <v>133.843082</v>
      </c>
      <c r="BA2109" s="12">
        <f t="shared" si="41"/>
        <v>104.7126203</v>
      </c>
      <c r="BB2109" s="12">
        <f t="shared" si="53"/>
        <v>132.2240229</v>
      </c>
      <c r="BC2109" s="12">
        <f t="shared" si="50"/>
        <v>0.0005086465766</v>
      </c>
      <c r="BD2109" s="12">
        <f t="shared" si="54"/>
        <v>121.8746249</v>
      </c>
    </row>
    <row r="2110" ht="14.25" customHeight="1">
      <c r="A2110" s="7">
        <v>39582.0</v>
      </c>
      <c r="B2110" s="21" t="s">
        <v>90</v>
      </c>
      <c r="C2110" s="8">
        <v>42.042698</v>
      </c>
      <c r="D2110" s="33">
        <f t="shared" si="5"/>
        <v>-0.00223043196</v>
      </c>
      <c r="E2110" s="33">
        <f t="shared" si="7"/>
        <v>-0.01338009167</v>
      </c>
      <c r="F2110" s="33">
        <f t="shared" si="9"/>
        <v>-0.02086652456</v>
      </c>
      <c r="G2110" s="33">
        <f t="shared" si="11"/>
        <v>-0.05639163752</v>
      </c>
      <c r="H2110" s="33">
        <f t="shared" si="20"/>
        <v>-0.5759353482</v>
      </c>
      <c r="I2110" s="45">
        <f t="shared" si="31"/>
        <v>-0.6794322788</v>
      </c>
      <c r="J2110" s="45">
        <f t="shared" si="43"/>
        <v>-1.629282427</v>
      </c>
      <c r="K2110" s="21" t="s">
        <v>91</v>
      </c>
      <c r="L2110" s="8">
        <v>17.330769</v>
      </c>
      <c r="M2110" s="33">
        <f t="shared" si="6"/>
        <v>0.0007087220916</v>
      </c>
      <c r="N2110" s="33">
        <f t="shared" si="8"/>
        <v>-0.008591407048</v>
      </c>
      <c r="O2110" s="33">
        <f t="shared" si="10"/>
        <v>-0.03957820679</v>
      </c>
      <c r="P2110" s="33">
        <f t="shared" si="12"/>
        <v>-0.07538786372</v>
      </c>
      <c r="Q2110" s="45">
        <f t="shared" si="21"/>
        <v>-0.2540279519</v>
      </c>
      <c r="R2110" s="45">
        <f t="shared" si="32"/>
        <v>-1.400146237</v>
      </c>
      <c r="S2110" s="45">
        <f t="shared" si="44"/>
        <v>-2.144745634</v>
      </c>
      <c r="T2110" s="33">
        <f t="shared" si="22"/>
        <v>-0.3219073963</v>
      </c>
      <c r="U2110" s="33">
        <f t="shared" si="33"/>
        <v>0.7207139586</v>
      </c>
      <c r="V2110" s="33">
        <f t="shared" si="42"/>
        <v>0.5154632068</v>
      </c>
      <c r="W2110" s="44">
        <f t="shared" si="13"/>
        <v>0.006372949623</v>
      </c>
      <c r="X2110" s="44">
        <f t="shared" si="14"/>
        <v>0.007283389155</v>
      </c>
      <c r="Y2110" s="33">
        <f t="shared" si="15"/>
        <v>1.142859992</v>
      </c>
      <c r="Z2110" s="43">
        <v>1.0</v>
      </c>
      <c r="AA2110" s="33">
        <f t="shared" si="16"/>
        <v>2.142859992</v>
      </c>
      <c r="AB2110" s="33">
        <f t="shared" si="17"/>
        <v>0.5333339538</v>
      </c>
      <c r="AC2110" s="33">
        <f t="shared" si="18"/>
        <v>0.4666660462</v>
      </c>
      <c r="AD2110" s="33">
        <f t="shared" si="19"/>
        <v>0.003831085386</v>
      </c>
      <c r="AE2110" s="34">
        <f t="shared" si="23"/>
        <v>0</v>
      </c>
      <c r="AF2110" s="34">
        <f t="shared" si="24"/>
        <v>0</v>
      </c>
      <c r="AG2110" s="34">
        <f t="shared" si="25"/>
        <v>0</v>
      </c>
      <c r="AH2110" s="34">
        <f t="shared" si="26"/>
        <v>5</v>
      </c>
      <c r="AI2110" s="34">
        <f t="shared" si="28"/>
        <v>0</v>
      </c>
      <c r="AJ2110" s="34">
        <f t="shared" si="29"/>
        <v>-1</v>
      </c>
      <c r="AK2110" s="34">
        <f t="shared" si="27"/>
        <v>-0.003831085386</v>
      </c>
      <c r="AL2110" s="36">
        <f t="shared" si="34"/>
        <v>0</v>
      </c>
      <c r="AM2110" s="36">
        <f t="shared" si="35"/>
        <v>0</v>
      </c>
      <c r="AN2110" s="46">
        <f t="shared" si="36"/>
        <v>0</v>
      </c>
      <c r="AO2110" s="36">
        <f t="shared" si="37"/>
        <v>0</v>
      </c>
      <c r="AP2110" s="36">
        <f t="shared" si="39"/>
        <v>0</v>
      </c>
      <c r="AQ2110" s="36">
        <f t="shared" si="40"/>
        <v>0</v>
      </c>
      <c r="AR2110" s="36">
        <f t="shared" si="38"/>
        <v>0</v>
      </c>
      <c r="AS2110" s="38">
        <f t="shared" si="45"/>
        <v>0</v>
      </c>
      <c r="AT2110" s="38">
        <f t="shared" si="46"/>
        <v>0</v>
      </c>
      <c r="AU2110" s="38">
        <f t="shared" si="47"/>
        <v>0</v>
      </c>
      <c r="AV2110" s="38">
        <f t="shared" si="48"/>
        <v>0</v>
      </c>
      <c r="AW2110" s="38">
        <f t="shared" si="51"/>
        <v>0</v>
      </c>
      <c r="AX2110" s="38">
        <f t="shared" si="52"/>
        <v>0</v>
      </c>
      <c r="AY2110" s="38">
        <f t="shared" si="49"/>
        <v>0</v>
      </c>
      <c r="AZ2110" s="12">
        <f t="shared" si="30"/>
        <v>133.3303177</v>
      </c>
      <c r="BA2110" s="12">
        <f t="shared" si="41"/>
        <v>104.7126203</v>
      </c>
      <c r="BB2110" s="12">
        <f t="shared" si="53"/>
        <v>132.2240229</v>
      </c>
      <c r="BC2110" s="12">
        <f t="shared" si="50"/>
        <v>-0.001277028462</v>
      </c>
      <c r="BD2110" s="12">
        <f t="shared" si="54"/>
        <v>121.7189875</v>
      </c>
    </row>
    <row r="2111" ht="14.25" customHeight="1">
      <c r="A2111" s="7">
        <v>39583.0</v>
      </c>
      <c r="B2111" s="21" t="s">
        <v>90</v>
      </c>
      <c r="C2111" s="8">
        <v>42.650471</v>
      </c>
      <c r="D2111" s="33">
        <f t="shared" si="5"/>
        <v>0.01445608938</v>
      </c>
      <c r="E2111" s="33">
        <f t="shared" si="7"/>
        <v>0.007847298335</v>
      </c>
      <c r="F2111" s="33">
        <f t="shared" si="9"/>
        <v>-0.006277206502</v>
      </c>
      <c r="G2111" s="33">
        <f t="shared" si="11"/>
        <v>-0.03815169211</v>
      </c>
      <c r="H2111" s="33">
        <f t="shared" si="20"/>
        <v>0.7802897657</v>
      </c>
      <c r="I2111" s="45">
        <f t="shared" si="31"/>
        <v>-0.06635596142</v>
      </c>
      <c r="J2111" s="45">
        <f t="shared" si="43"/>
        <v>-1.025582529</v>
      </c>
      <c r="K2111" s="21" t="s">
        <v>91</v>
      </c>
      <c r="L2111" s="8">
        <v>17.474819</v>
      </c>
      <c r="M2111" s="33">
        <f t="shared" si="6"/>
        <v>0.008311806591</v>
      </c>
      <c r="N2111" s="33">
        <f t="shared" si="8"/>
        <v>0.01279032682</v>
      </c>
      <c r="O2111" s="33">
        <f t="shared" si="10"/>
        <v>-0.03520055476</v>
      </c>
      <c r="P2111" s="33">
        <f t="shared" si="12"/>
        <v>-0.06048158036</v>
      </c>
      <c r="Q2111" s="45">
        <f t="shared" si="21"/>
        <v>0.7473376869</v>
      </c>
      <c r="R2111" s="45">
        <f t="shared" si="32"/>
        <v>-1.199325047</v>
      </c>
      <c r="S2111" s="45">
        <f t="shared" si="44"/>
        <v>-1.674432458</v>
      </c>
      <c r="T2111" s="33">
        <f t="shared" si="22"/>
        <v>0.03295207882</v>
      </c>
      <c r="U2111" s="33">
        <f t="shared" si="33"/>
        <v>1.132969086</v>
      </c>
      <c r="V2111" s="33">
        <f t="shared" si="42"/>
        <v>0.6488499289</v>
      </c>
      <c r="W2111" s="44">
        <f t="shared" si="13"/>
        <v>0.00743407122</v>
      </c>
      <c r="X2111" s="44">
        <f t="shared" si="14"/>
        <v>0.007710069036</v>
      </c>
      <c r="Y2111" s="33">
        <f t="shared" si="15"/>
        <v>1.037126066</v>
      </c>
      <c r="Z2111" s="43">
        <v>1.0</v>
      </c>
      <c r="AA2111" s="33">
        <f t="shared" si="16"/>
        <v>2.037126066</v>
      </c>
      <c r="AB2111" s="33">
        <f t="shared" si="17"/>
        <v>0.5091123633</v>
      </c>
      <c r="AC2111" s="33">
        <f t="shared" si="18"/>
        <v>0.4908876367</v>
      </c>
      <c r="AD2111" s="33">
        <f t="shared" si="19"/>
        <v>-0.002012523135</v>
      </c>
      <c r="AE2111" s="34">
        <f t="shared" si="23"/>
        <v>0</v>
      </c>
      <c r="AF2111" s="34">
        <f t="shared" si="24"/>
        <v>0</v>
      </c>
      <c r="AG2111" s="34">
        <f t="shared" si="25"/>
        <v>0</v>
      </c>
      <c r="AH2111" s="34">
        <f t="shared" si="26"/>
        <v>0</v>
      </c>
      <c r="AI2111" s="34">
        <f t="shared" si="28"/>
        <v>1</v>
      </c>
      <c r="AJ2111" s="34">
        <f t="shared" si="29"/>
        <v>0</v>
      </c>
      <c r="AK2111" s="34">
        <f t="shared" si="27"/>
        <v>0</v>
      </c>
      <c r="AL2111" s="36">
        <f t="shared" si="34"/>
        <v>-1</v>
      </c>
      <c r="AM2111" s="36">
        <f t="shared" si="35"/>
        <v>0</v>
      </c>
      <c r="AN2111" s="46">
        <f t="shared" si="36"/>
        <v>0</v>
      </c>
      <c r="AO2111" s="36">
        <f t="shared" si="37"/>
        <v>1</v>
      </c>
      <c r="AP2111" s="36">
        <f t="shared" si="39"/>
        <v>0</v>
      </c>
      <c r="AQ2111" s="36">
        <f t="shared" si="40"/>
        <v>-1</v>
      </c>
      <c r="AR2111" s="36">
        <f t="shared" si="38"/>
        <v>0.002012523135</v>
      </c>
      <c r="AS2111" s="38">
        <f t="shared" si="45"/>
        <v>0</v>
      </c>
      <c r="AT2111" s="38">
        <f t="shared" si="46"/>
        <v>0</v>
      </c>
      <c r="AU2111" s="38">
        <f t="shared" si="47"/>
        <v>0</v>
      </c>
      <c r="AV2111" s="38">
        <f t="shared" si="48"/>
        <v>0</v>
      </c>
      <c r="AW2111" s="38">
        <f t="shared" si="51"/>
        <v>0</v>
      </c>
      <c r="AX2111" s="38">
        <f t="shared" si="52"/>
        <v>0</v>
      </c>
      <c r="AY2111" s="38">
        <f t="shared" si="49"/>
        <v>0</v>
      </c>
      <c r="AZ2111" s="12">
        <f t="shared" si="30"/>
        <v>133.3303177</v>
      </c>
      <c r="BA2111" s="12">
        <f t="shared" si="41"/>
        <v>104.9233569</v>
      </c>
      <c r="BB2111" s="12">
        <f t="shared" si="53"/>
        <v>132.2240229</v>
      </c>
      <c r="BC2111" s="12">
        <f t="shared" si="50"/>
        <v>0.0006708410449</v>
      </c>
      <c r="BD2111" s="12">
        <f t="shared" si="54"/>
        <v>121.8006416</v>
      </c>
    </row>
    <row r="2112" ht="14.25" customHeight="1">
      <c r="A2112" s="7">
        <v>39584.0</v>
      </c>
      <c r="B2112" s="21" t="s">
        <v>90</v>
      </c>
      <c r="C2112" s="8">
        <v>42.525158</v>
      </c>
      <c r="D2112" s="33">
        <f t="shared" si="5"/>
        <v>-0.002938138714</v>
      </c>
      <c r="E2112" s="33">
        <f t="shared" si="7"/>
        <v>0.005332509685</v>
      </c>
      <c r="F2112" s="33">
        <f t="shared" si="9"/>
        <v>-0.0178003026</v>
      </c>
      <c r="G2112" s="33">
        <f t="shared" si="11"/>
        <v>-0.03866879101</v>
      </c>
      <c r="H2112" s="33">
        <f t="shared" si="20"/>
        <v>0.5992289491</v>
      </c>
      <c r="I2112" s="45">
        <f t="shared" si="31"/>
        <v>-0.514006381</v>
      </c>
      <c r="J2112" s="45">
        <f t="shared" si="43"/>
        <v>-1.007445136</v>
      </c>
      <c r="K2112" s="21" t="s">
        <v>91</v>
      </c>
      <c r="L2112" s="8">
        <v>17.493212</v>
      </c>
      <c r="M2112" s="33">
        <f t="shared" si="6"/>
        <v>0.001052543091</v>
      </c>
      <c r="N2112" s="33">
        <f t="shared" si="8"/>
        <v>0.01638419589</v>
      </c>
      <c r="O2112" s="33">
        <f t="shared" si="10"/>
        <v>-0.02892629905</v>
      </c>
      <c r="P2112" s="33">
        <f t="shared" si="12"/>
        <v>-0.05057425911</v>
      </c>
      <c r="Q2112" s="45">
        <f t="shared" si="21"/>
        <v>0.8926674538</v>
      </c>
      <c r="R2112" s="45">
        <f t="shared" si="32"/>
        <v>-0.9311246139</v>
      </c>
      <c r="S2112" s="45">
        <f t="shared" si="44"/>
        <v>-1.352923214</v>
      </c>
      <c r="T2112" s="33">
        <f t="shared" si="22"/>
        <v>-0.2934385046</v>
      </c>
      <c r="U2112" s="33">
        <f t="shared" si="33"/>
        <v>0.4171182329</v>
      </c>
      <c r="V2112" s="33">
        <f t="shared" si="42"/>
        <v>0.3454780774</v>
      </c>
      <c r="W2112" s="44">
        <f t="shared" si="13"/>
        <v>0.007436879779</v>
      </c>
      <c r="X2112" s="44">
        <f t="shared" si="14"/>
        <v>0.00761351815</v>
      </c>
      <c r="Y2112" s="33">
        <f t="shared" si="15"/>
        <v>1.023751678</v>
      </c>
      <c r="Z2112" s="43">
        <v>1.0</v>
      </c>
      <c r="AA2112" s="33">
        <f t="shared" si="16"/>
        <v>2.023751678</v>
      </c>
      <c r="AB2112" s="33">
        <f t="shared" si="17"/>
        <v>0.5058682293</v>
      </c>
      <c r="AC2112" s="33">
        <f t="shared" si="18"/>
        <v>0.4941317707</v>
      </c>
      <c r="AD2112" s="33">
        <f t="shared" si="19"/>
        <v>-0.002703906229</v>
      </c>
      <c r="AE2112" s="34">
        <f t="shared" si="23"/>
        <v>0</v>
      </c>
      <c r="AF2112" s="34">
        <f t="shared" si="24"/>
        <v>0</v>
      </c>
      <c r="AG2112" s="34">
        <f t="shared" si="25"/>
        <v>0</v>
      </c>
      <c r="AH2112" s="34">
        <f t="shared" si="26"/>
        <v>0</v>
      </c>
      <c r="AI2112" s="34">
        <f t="shared" si="28"/>
        <v>0</v>
      </c>
      <c r="AJ2112" s="34">
        <f t="shared" si="29"/>
        <v>0</v>
      </c>
      <c r="AK2112" s="34">
        <f t="shared" si="27"/>
        <v>0</v>
      </c>
      <c r="AL2112" s="36">
        <f t="shared" si="34"/>
        <v>0</v>
      </c>
      <c r="AM2112" s="36">
        <f t="shared" si="35"/>
        <v>0</v>
      </c>
      <c r="AN2112" s="46">
        <f t="shared" si="36"/>
        <v>0</v>
      </c>
      <c r="AO2112" s="36">
        <f t="shared" si="37"/>
        <v>2</v>
      </c>
      <c r="AP2112" s="36">
        <f t="shared" si="39"/>
        <v>0</v>
      </c>
      <c r="AQ2112" s="36">
        <f t="shared" si="40"/>
        <v>-1</v>
      </c>
      <c r="AR2112" s="36">
        <f t="shared" si="38"/>
        <v>0.002703906229</v>
      </c>
      <c r="AS2112" s="38">
        <f t="shared" si="45"/>
        <v>0</v>
      </c>
      <c r="AT2112" s="38">
        <f t="shared" si="46"/>
        <v>0</v>
      </c>
      <c r="AU2112" s="38">
        <f t="shared" si="47"/>
        <v>0</v>
      </c>
      <c r="AV2112" s="38">
        <f t="shared" si="48"/>
        <v>0</v>
      </c>
      <c r="AW2112" s="38">
        <f t="shared" si="51"/>
        <v>0</v>
      </c>
      <c r="AX2112" s="38">
        <f t="shared" si="52"/>
        <v>0</v>
      </c>
      <c r="AY2112" s="38">
        <f t="shared" si="49"/>
        <v>0</v>
      </c>
      <c r="AZ2112" s="12">
        <f t="shared" si="30"/>
        <v>133.3303177</v>
      </c>
      <c r="BA2112" s="12">
        <f t="shared" si="41"/>
        <v>105.2070598</v>
      </c>
      <c r="BB2112" s="12">
        <f t="shared" si="53"/>
        <v>132.2240229</v>
      </c>
      <c r="BC2112" s="12">
        <f t="shared" si="50"/>
        <v>0.0009013020762</v>
      </c>
      <c r="BD2112" s="12">
        <f t="shared" si="54"/>
        <v>121.9104208</v>
      </c>
    </row>
    <row r="2113" ht="14.25" customHeight="1">
      <c r="A2113" s="7">
        <v>39587.0</v>
      </c>
      <c r="B2113" s="21" t="s">
        <v>90</v>
      </c>
      <c r="C2113" s="8">
        <v>42.625401</v>
      </c>
      <c r="D2113" s="33">
        <f t="shared" si="5"/>
        <v>0.002357263435</v>
      </c>
      <c r="E2113" s="33">
        <f t="shared" si="7"/>
        <v>0.0100963662</v>
      </c>
      <c r="F2113" s="33">
        <f t="shared" si="9"/>
        <v>-0.007875382034</v>
      </c>
      <c r="G2113" s="33">
        <f t="shared" si="11"/>
        <v>-0.02675255671</v>
      </c>
      <c r="H2113" s="33">
        <f t="shared" si="20"/>
        <v>0.8828564228</v>
      </c>
      <c r="I2113" s="45">
        <f t="shared" si="31"/>
        <v>-0.04443185753</v>
      </c>
      <c r="J2113" s="45">
        <f t="shared" si="43"/>
        <v>-0.6259604691</v>
      </c>
      <c r="K2113" s="21" t="s">
        <v>91</v>
      </c>
      <c r="L2113" s="8">
        <v>17.631151</v>
      </c>
      <c r="M2113" s="33">
        <f t="shared" si="6"/>
        <v>0.007885287162</v>
      </c>
      <c r="N2113" s="33">
        <f t="shared" si="8"/>
        <v>0.01985817088</v>
      </c>
      <c r="O2113" s="33">
        <f t="shared" si="10"/>
        <v>-0.01473085188</v>
      </c>
      <c r="P2113" s="33">
        <f t="shared" si="12"/>
        <v>-0.046893199</v>
      </c>
      <c r="Q2113" s="45">
        <f t="shared" si="21"/>
        <v>1.029702604</v>
      </c>
      <c r="R2113" s="45">
        <f t="shared" si="32"/>
        <v>-0.3920823082</v>
      </c>
      <c r="S2113" s="45">
        <f t="shared" si="44"/>
        <v>-1.222838048</v>
      </c>
      <c r="T2113" s="33">
        <f t="shared" si="22"/>
        <v>-0.1468461815</v>
      </c>
      <c r="U2113" s="33">
        <f t="shared" si="33"/>
        <v>0.3476504507</v>
      </c>
      <c r="V2113" s="33">
        <f t="shared" si="42"/>
        <v>0.596877579</v>
      </c>
      <c r="W2113" s="44">
        <f t="shared" si="13"/>
        <v>0.007248422409</v>
      </c>
      <c r="X2113" s="44">
        <f t="shared" si="14"/>
        <v>0.007836440626</v>
      </c>
      <c r="Y2113" s="33">
        <f t="shared" si="15"/>
        <v>1.081123613</v>
      </c>
      <c r="Z2113" s="43">
        <v>1.0</v>
      </c>
      <c r="AA2113" s="33">
        <f t="shared" si="16"/>
        <v>2.081123613</v>
      </c>
      <c r="AB2113" s="33">
        <f t="shared" si="17"/>
        <v>0.5194903399</v>
      </c>
      <c r="AC2113" s="33">
        <f t="shared" si="18"/>
        <v>0.4805096601</v>
      </c>
      <c r="AD2113" s="33">
        <f t="shared" si="19"/>
        <v>-0.0007604953346</v>
      </c>
      <c r="AE2113" s="34">
        <f t="shared" si="23"/>
        <v>0</v>
      </c>
      <c r="AF2113" s="34">
        <f t="shared" si="24"/>
        <v>0</v>
      </c>
      <c r="AG2113" s="34">
        <f t="shared" si="25"/>
        <v>0</v>
      </c>
      <c r="AH2113" s="34">
        <f t="shared" si="26"/>
        <v>0</v>
      </c>
      <c r="AI2113" s="34">
        <f t="shared" si="28"/>
        <v>0</v>
      </c>
      <c r="AJ2113" s="34">
        <f t="shared" si="29"/>
        <v>0</v>
      </c>
      <c r="AK2113" s="34">
        <f t="shared" si="27"/>
        <v>0</v>
      </c>
      <c r="AL2113" s="36">
        <f t="shared" si="34"/>
        <v>0</v>
      </c>
      <c r="AM2113" s="36">
        <f t="shared" si="35"/>
        <v>0</v>
      </c>
      <c r="AN2113" s="46">
        <f t="shared" si="36"/>
        <v>0</v>
      </c>
      <c r="AO2113" s="36">
        <f t="shared" si="37"/>
        <v>3</v>
      </c>
      <c r="AP2113" s="36">
        <f t="shared" si="39"/>
        <v>0</v>
      </c>
      <c r="AQ2113" s="36">
        <f t="shared" si="40"/>
        <v>-1</v>
      </c>
      <c r="AR2113" s="36">
        <f t="shared" si="38"/>
        <v>0.0007604953346</v>
      </c>
      <c r="AS2113" s="38">
        <f t="shared" si="45"/>
        <v>0</v>
      </c>
      <c r="AT2113" s="38">
        <f t="shared" si="46"/>
        <v>0</v>
      </c>
      <c r="AU2113" s="38">
        <f t="shared" si="47"/>
        <v>0</v>
      </c>
      <c r="AV2113" s="38">
        <f t="shared" si="48"/>
        <v>0</v>
      </c>
      <c r="AW2113" s="38">
        <f t="shared" si="51"/>
        <v>0</v>
      </c>
      <c r="AX2113" s="38">
        <f t="shared" si="52"/>
        <v>0</v>
      </c>
      <c r="AY2113" s="38">
        <f t="shared" si="49"/>
        <v>0</v>
      </c>
      <c r="AZ2113" s="12">
        <f t="shared" si="30"/>
        <v>133.3303177</v>
      </c>
      <c r="BA2113" s="12">
        <f t="shared" si="41"/>
        <v>105.2870693</v>
      </c>
      <c r="BB2113" s="12">
        <f t="shared" si="53"/>
        <v>132.2240229</v>
      </c>
      <c r="BC2113" s="12">
        <f t="shared" si="50"/>
        <v>0.0002534984449</v>
      </c>
      <c r="BD2113" s="12">
        <f t="shared" si="54"/>
        <v>121.9413249</v>
      </c>
    </row>
    <row r="2114" ht="14.25" customHeight="1">
      <c r="A2114" s="7">
        <v>39588.0</v>
      </c>
      <c r="B2114" s="21" t="s">
        <v>90</v>
      </c>
      <c r="C2114" s="8">
        <v>42.268257</v>
      </c>
      <c r="D2114" s="33">
        <f t="shared" si="5"/>
        <v>-0.008378666045</v>
      </c>
      <c r="E2114" s="33">
        <f t="shared" si="7"/>
        <v>0.003122599998</v>
      </c>
      <c r="F2114" s="33">
        <f t="shared" si="9"/>
        <v>-0.01618806288</v>
      </c>
      <c r="G2114" s="33">
        <f t="shared" si="11"/>
        <v>-0.02373392158</v>
      </c>
      <c r="H2114" s="33">
        <f t="shared" si="20"/>
        <v>0.4294365325</v>
      </c>
      <c r="I2114" s="45">
        <f t="shared" si="31"/>
        <v>-0.4076628958</v>
      </c>
      <c r="J2114" s="45">
        <f t="shared" si="43"/>
        <v>-0.513851507</v>
      </c>
      <c r="K2114" s="21" t="s">
        <v>91</v>
      </c>
      <c r="L2114" s="8">
        <v>17.499346</v>
      </c>
      <c r="M2114" s="33">
        <f t="shared" si="6"/>
        <v>-0.00747568891</v>
      </c>
      <c r="N2114" s="33">
        <f t="shared" si="8"/>
        <v>0.01044265105</v>
      </c>
      <c r="O2114" s="33">
        <f t="shared" si="10"/>
        <v>-0.02025066396</v>
      </c>
      <c r="P2114" s="33">
        <f t="shared" si="12"/>
        <v>-0.04675233542</v>
      </c>
      <c r="Q2114" s="45">
        <f t="shared" si="21"/>
        <v>0.5533818708</v>
      </c>
      <c r="R2114" s="45">
        <f t="shared" si="32"/>
        <v>-0.5838313165</v>
      </c>
      <c r="S2114" s="45">
        <f t="shared" si="44"/>
        <v>-1.200461607</v>
      </c>
      <c r="T2114" s="33">
        <f t="shared" si="22"/>
        <v>-0.1239453384</v>
      </c>
      <c r="U2114" s="33">
        <f t="shared" si="33"/>
        <v>0.1761684207</v>
      </c>
      <c r="V2114" s="33">
        <f t="shared" si="42"/>
        <v>0.6866101004</v>
      </c>
      <c r="W2114" s="44">
        <f t="shared" si="13"/>
        <v>0.007053022562</v>
      </c>
      <c r="X2114" s="44">
        <f t="shared" si="14"/>
        <v>0.007831332911</v>
      </c>
      <c r="Y2114" s="33">
        <f t="shared" si="15"/>
        <v>1.11035132</v>
      </c>
      <c r="Z2114" s="43">
        <v>1.0</v>
      </c>
      <c r="AA2114" s="33">
        <f t="shared" si="16"/>
        <v>2.11035132</v>
      </c>
      <c r="AB2114" s="33">
        <f t="shared" si="17"/>
        <v>0.5261452486</v>
      </c>
      <c r="AC2114" s="33">
        <f t="shared" si="18"/>
        <v>0.4738547514</v>
      </c>
      <c r="AD2114" s="33">
        <f t="shared" si="19"/>
        <v>0.002170142168</v>
      </c>
      <c r="AE2114" s="34">
        <f t="shared" si="23"/>
        <v>0</v>
      </c>
      <c r="AF2114" s="34">
        <f t="shared" si="24"/>
        <v>0</v>
      </c>
      <c r="AG2114" s="34">
        <f t="shared" si="25"/>
        <v>0</v>
      </c>
      <c r="AH2114" s="34">
        <f t="shared" si="26"/>
        <v>0</v>
      </c>
      <c r="AI2114" s="34">
        <f t="shared" si="28"/>
        <v>0</v>
      </c>
      <c r="AJ2114" s="34">
        <f t="shared" si="29"/>
        <v>0</v>
      </c>
      <c r="AK2114" s="34">
        <f t="shared" si="27"/>
        <v>0</v>
      </c>
      <c r="AL2114" s="36">
        <f t="shared" si="34"/>
        <v>0</v>
      </c>
      <c r="AM2114" s="36">
        <f t="shared" si="35"/>
        <v>0</v>
      </c>
      <c r="AN2114" s="46">
        <f t="shared" si="36"/>
        <v>0</v>
      </c>
      <c r="AO2114" s="36">
        <f t="shared" si="37"/>
        <v>4</v>
      </c>
      <c r="AP2114" s="36">
        <f t="shared" si="39"/>
        <v>0</v>
      </c>
      <c r="AQ2114" s="36">
        <f t="shared" si="40"/>
        <v>-1</v>
      </c>
      <c r="AR2114" s="36">
        <f t="shared" si="38"/>
        <v>-0.002170142168</v>
      </c>
      <c r="AS2114" s="38">
        <f t="shared" si="45"/>
        <v>0</v>
      </c>
      <c r="AT2114" s="38">
        <f t="shared" si="46"/>
        <v>0</v>
      </c>
      <c r="AU2114" s="38">
        <f t="shared" si="47"/>
        <v>0</v>
      </c>
      <c r="AV2114" s="38">
        <f t="shared" si="48"/>
        <v>0</v>
      </c>
      <c r="AW2114" s="38">
        <f t="shared" si="51"/>
        <v>0</v>
      </c>
      <c r="AX2114" s="38">
        <f t="shared" si="52"/>
        <v>0</v>
      </c>
      <c r="AY2114" s="38">
        <f t="shared" si="49"/>
        <v>0</v>
      </c>
      <c r="AZ2114" s="12">
        <f t="shared" si="30"/>
        <v>133.3303177</v>
      </c>
      <c r="BA2114" s="12">
        <f t="shared" si="41"/>
        <v>105.0585814</v>
      </c>
      <c r="BB2114" s="12">
        <f t="shared" si="53"/>
        <v>132.2240229</v>
      </c>
      <c r="BC2114" s="12">
        <f t="shared" si="50"/>
        <v>-0.0007233807227</v>
      </c>
      <c r="BD2114" s="12">
        <f t="shared" si="54"/>
        <v>121.8531149</v>
      </c>
    </row>
    <row r="2115" ht="14.25" customHeight="1">
      <c r="A2115" s="7">
        <v>39589.0</v>
      </c>
      <c r="B2115" s="21" t="s">
        <v>90</v>
      </c>
      <c r="C2115" s="8">
        <v>42.149212</v>
      </c>
      <c r="D2115" s="33">
        <f t="shared" si="5"/>
        <v>-0.002816416111</v>
      </c>
      <c r="E2115" s="33">
        <f t="shared" si="7"/>
        <v>0.002533472043</v>
      </c>
      <c r="F2115" s="33">
        <f t="shared" si="9"/>
        <v>-0.01088051772</v>
      </c>
      <c r="G2115" s="33">
        <f t="shared" si="11"/>
        <v>-0.02775018918</v>
      </c>
      <c r="H2115" s="33">
        <f t="shared" si="20"/>
        <v>0.3869022396</v>
      </c>
      <c r="I2115" s="45">
        <f t="shared" si="31"/>
        <v>-0.1362189288</v>
      </c>
      <c r="J2115" s="45">
        <f t="shared" si="43"/>
        <v>-0.6100589248</v>
      </c>
      <c r="K2115" s="21" t="s">
        <v>91</v>
      </c>
      <c r="L2115" s="8">
        <v>17.364479</v>
      </c>
      <c r="M2115" s="33">
        <f t="shared" si="6"/>
        <v>-0.007706973735</v>
      </c>
      <c r="N2115" s="33">
        <f t="shared" si="8"/>
        <v>0.001945095454</v>
      </c>
      <c r="O2115" s="33">
        <f t="shared" si="10"/>
        <v>-0.006663022701</v>
      </c>
      <c r="P2115" s="33">
        <f t="shared" si="12"/>
        <v>-0.06084221373</v>
      </c>
      <c r="Q2115" s="45">
        <f t="shared" si="21"/>
        <v>0.1406150488</v>
      </c>
      <c r="R2115" s="45">
        <f t="shared" si="32"/>
        <v>-0.0860624743</v>
      </c>
      <c r="S2115" s="45">
        <f t="shared" si="44"/>
        <v>-1.524611967</v>
      </c>
      <c r="T2115" s="33">
        <f t="shared" si="22"/>
        <v>0.2462871908</v>
      </c>
      <c r="U2115" s="33">
        <f t="shared" si="33"/>
        <v>-0.05015645448</v>
      </c>
      <c r="V2115" s="33">
        <f t="shared" si="42"/>
        <v>0.9145530423</v>
      </c>
      <c r="W2115" s="44">
        <f t="shared" si="13"/>
        <v>0.007036932805</v>
      </c>
      <c r="X2115" s="44">
        <f t="shared" si="14"/>
        <v>0.007580121011</v>
      </c>
      <c r="Y2115" s="33">
        <f t="shared" si="15"/>
        <v>1.077191046</v>
      </c>
      <c r="Z2115" s="43">
        <v>1.0</v>
      </c>
      <c r="AA2115" s="33">
        <f t="shared" si="16"/>
        <v>2.077191046</v>
      </c>
      <c r="AB2115" s="33">
        <f t="shared" si="17"/>
        <v>0.5185806324</v>
      </c>
      <c r="AC2115" s="33">
        <f t="shared" si="18"/>
        <v>0.4814193676</v>
      </c>
      <c r="AD2115" s="33">
        <f t="shared" si="19"/>
        <v>-0.005210055072</v>
      </c>
      <c r="AE2115" s="34">
        <f t="shared" si="23"/>
        <v>0</v>
      </c>
      <c r="AF2115" s="34">
        <f t="shared" si="24"/>
        <v>0</v>
      </c>
      <c r="AG2115" s="34">
        <f t="shared" si="25"/>
        <v>0</v>
      </c>
      <c r="AH2115" s="34">
        <f t="shared" si="26"/>
        <v>0</v>
      </c>
      <c r="AI2115" s="34">
        <f t="shared" si="28"/>
        <v>0</v>
      </c>
      <c r="AJ2115" s="34">
        <f t="shared" si="29"/>
        <v>0</v>
      </c>
      <c r="AK2115" s="34">
        <f t="shared" si="27"/>
        <v>0</v>
      </c>
      <c r="AL2115" s="36">
        <f t="shared" si="34"/>
        <v>0</v>
      </c>
      <c r="AM2115" s="36">
        <f t="shared" si="35"/>
        <v>0</v>
      </c>
      <c r="AN2115" s="46">
        <f t="shared" si="36"/>
        <v>0</v>
      </c>
      <c r="AO2115" s="36">
        <f t="shared" si="37"/>
        <v>5</v>
      </c>
      <c r="AP2115" s="36">
        <f t="shared" si="39"/>
        <v>0</v>
      </c>
      <c r="AQ2115" s="36">
        <f t="shared" si="40"/>
        <v>-1</v>
      </c>
      <c r="AR2115" s="36">
        <f t="shared" si="38"/>
        <v>0.005210055072</v>
      </c>
      <c r="AS2115" s="38">
        <f t="shared" si="45"/>
        <v>0</v>
      </c>
      <c r="AT2115" s="38">
        <f t="shared" si="46"/>
        <v>0</v>
      </c>
      <c r="AU2115" s="38">
        <f t="shared" si="47"/>
        <v>0</v>
      </c>
      <c r="AV2115" s="38">
        <f t="shared" si="48"/>
        <v>0</v>
      </c>
      <c r="AW2115" s="38">
        <f t="shared" si="51"/>
        <v>0</v>
      </c>
      <c r="AX2115" s="38">
        <f t="shared" si="52"/>
        <v>0</v>
      </c>
      <c r="AY2115" s="38">
        <f t="shared" si="49"/>
        <v>0</v>
      </c>
      <c r="AZ2115" s="12">
        <f t="shared" si="30"/>
        <v>133.3303177</v>
      </c>
      <c r="BA2115" s="12">
        <f t="shared" si="41"/>
        <v>105.6059424</v>
      </c>
      <c r="BB2115" s="12">
        <f t="shared" si="53"/>
        <v>132.2240229</v>
      </c>
      <c r="BC2115" s="12">
        <f t="shared" si="50"/>
        <v>0.001736685024</v>
      </c>
      <c r="BD2115" s="12">
        <f t="shared" si="54"/>
        <v>122.0647354</v>
      </c>
    </row>
    <row r="2116" ht="14.25" customHeight="1">
      <c r="A2116" s="7">
        <v>39590.0</v>
      </c>
      <c r="B2116" s="21" t="s">
        <v>90</v>
      </c>
      <c r="C2116" s="8">
        <v>42.8447</v>
      </c>
      <c r="D2116" s="33">
        <f t="shared" si="5"/>
        <v>0.0165006169</v>
      </c>
      <c r="E2116" s="33">
        <f t="shared" si="7"/>
        <v>0.004553970811</v>
      </c>
      <c r="F2116" s="33">
        <f t="shared" si="9"/>
        <v>0.01243700551</v>
      </c>
      <c r="G2116" s="33">
        <f t="shared" si="11"/>
        <v>0.005588029257</v>
      </c>
      <c r="H2116" s="33">
        <f t="shared" si="20"/>
        <v>0.5127897027</v>
      </c>
      <c r="I2116" s="45">
        <f t="shared" si="31"/>
        <v>0.9630899701</v>
      </c>
      <c r="J2116" s="45">
        <f t="shared" si="43"/>
        <v>0.4114728463</v>
      </c>
      <c r="K2116" s="21" t="s">
        <v>91</v>
      </c>
      <c r="L2116" s="8">
        <v>17.861044</v>
      </c>
      <c r="M2116" s="33">
        <f t="shared" si="6"/>
        <v>0.02859659653</v>
      </c>
      <c r="N2116" s="33">
        <f t="shared" si="8"/>
        <v>0.0221018026</v>
      </c>
      <c r="O2116" s="33">
        <f t="shared" si="10"/>
        <v>0.03517481869</v>
      </c>
      <c r="P2116" s="33">
        <f t="shared" si="12"/>
        <v>-0.03286329049</v>
      </c>
      <c r="Q2116" s="45">
        <f t="shared" si="21"/>
        <v>1.128983699</v>
      </c>
      <c r="R2116" s="45">
        <f t="shared" si="32"/>
        <v>1.423837676</v>
      </c>
      <c r="S2116" s="45">
        <f t="shared" si="44"/>
        <v>-0.7673073514</v>
      </c>
      <c r="T2116" s="33">
        <f t="shared" si="22"/>
        <v>-0.6161939965</v>
      </c>
      <c r="U2116" s="33">
        <f t="shared" si="33"/>
        <v>-0.4607477058</v>
      </c>
      <c r="V2116" s="33">
        <f t="shared" si="42"/>
        <v>1.178780198</v>
      </c>
      <c r="W2116" s="44">
        <f t="shared" si="13"/>
        <v>0.007084839536</v>
      </c>
      <c r="X2116" s="44">
        <f t="shared" si="14"/>
        <v>0.01038398036</v>
      </c>
      <c r="Y2116" s="33">
        <f t="shared" si="15"/>
        <v>1.465662039</v>
      </c>
      <c r="Z2116" s="43">
        <v>1.0</v>
      </c>
      <c r="AA2116" s="33">
        <f t="shared" si="16"/>
        <v>2.465662039</v>
      </c>
      <c r="AB2116" s="33">
        <f t="shared" si="17"/>
        <v>0.5944294133</v>
      </c>
      <c r="AC2116" s="33">
        <f t="shared" si="18"/>
        <v>0.4055705867</v>
      </c>
      <c r="AD2116" s="33">
        <f t="shared" si="19"/>
        <v>-0.003548666588</v>
      </c>
      <c r="AE2116" s="34">
        <f t="shared" si="23"/>
        <v>0</v>
      </c>
      <c r="AF2116" s="34">
        <f t="shared" si="24"/>
        <v>0</v>
      </c>
      <c r="AG2116" s="34">
        <f t="shared" si="25"/>
        <v>0</v>
      </c>
      <c r="AH2116" s="34">
        <f t="shared" si="26"/>
        <v>0</v>
      </c>
      <c r="AI2116" s="34">
        <f t="shared" si="28"/>
        <v>0</v>
      </c>
      <c r="AJ2116" s="34">
        <f t="shared" si="29"/>
        <v>0</v>
      </c>
      <c r="AK2116" s="34">
        <f t="shared" si="27"/>
        <v>0</v>
      </c>
      <c r="AL2116" s="36">
        <f t="shared" si="34"/>
        <v>0</v>
      </c>
      <c r="AM2116" s="36">
        <f t="shared" si="35"/>
        <v>0</v>
      </c>
      <c r="AN2116" s="46">
        <f t="shared" si="36"/>
        <v>0</v>
      </c>
      <c r="AO2116" s="36">
        <f t="shared" si="37"/>
        <v>0</v>
      </c>
      <c r="AP2116" s="36">
        <f t="shared" si="39"/>
        <v>1</v>
      </c>
      <c r="AQ2116" s="36">
        <f t="shared" si="40"/>
        <v>0</v>
      </c>
      <c r="AR2116" s="36">
        <f t="shared" si="38"/>
        <v>0</v>
      </c>
      <c r="AS2116" s="38">
        <f t="shared" si="45"/>
        <v>-1</v>
      </c>
      <c r="AT2116" s="38">
        <f t="shared" si="46"/>
        <v>0</v>
      </c>
      <c r="AU2116" s="38">
        <f t="shared" si="47"/>
        <v>0</v>
      </c>
      <c r="AV2116" s="38">
        <f t="shared" si="48"/>
        <v>1</v>
      </c>
      <c r="AW2116" s="38">
        <f t="shared" si="51"/>
        <v>0</v>
      </c>
      <c r="AX2116" s="38">
        <f t="shared" si="52"/>
        <v>-1</v>
      </c>
      <c r="AY2116" s="38">
        <f t="shared" si="49"/>
        <v>0.003548666588</v>
      </c>
      <c r="AZ2116" s="12">
        <f t="shared" si="30"/>
        <v>133.3303177</v>
      </c>
      <c r="BA2116" s="12">
        <f t="shared" si="41"/>
        <v>105.6059424</v>
      </c>
      <c r="BB2116" s="12">
        <f t="shared" si="53"/>
        <v>132.6932419</v>
      </c>
      <c r="BC2116" s="12">
        <f t="shared" si="50"/>
        <v>0.001182888863</v>
      </c>
      <c r="BD2116" s="12">
        <f t="shared" si="54"/>
        <v>122.2091244</v>
      </c>
    </row>
    <row r="2117" ht="14.25" customHeight="1">
      <c r="A2117" s="7">
        <v>39591.0</v>
      </c>
      <c r="B2117" s="21" t="s">
        <v>90</v>
      </c>
      <c r="C2117" s="8">
        <v>42.769524</v>
      </c>
      <c r="D2117" s="33">
        <f t="shared" si="5"/>
        <v>-0.00175461609</v>
      </c>
      <c r="E2117" s="33">
        <f t="shared" si="7"/>
        <v>0.005746386645</v>
      </c>
      <c r="F2117" s="33">
        <f t="shared" si="9"/>
        <v>0.01110953899</v>
      </c>
      <c r="G2117" s="33">
        <f t="shared" si="11"/>
        <v>0.009464883012</v>
      </c>
      <c r="H2117" s="33">
        <f t="shared" si="20"/>
        <v>0.5825787805</v>
      </c>
      <c r="I2117" s="45">
        <f t="shared" si="31"/>
        <v>0.876687024</v>
      </c>
      <c r="J2117" s="45">
        <f t="shared" si="43"/>
        <v>0.5518655914</v>
      </c>
      <c r="K2117" s="21" t="s">
        <v>91</v>
      </c>
      <c r="L2117" s="8">
        <v>17.971392</v>
      </c>
      <c r="M2117" s="33">
        <f t="shared" si="6"/>
        <v>0.006178138299</v>
      </c>
      <c r="N2117" s="33">
        <f t="shared" si="8"/>
        <v>0.02733517435</v>
      </c>
      <c r="O2117" s="33">
        <f t="shared" si="10"/>
        <v>0.04416723509</v>
      </c>
      <c r="P2117" s="33">
        <f t="shared" si="12"/>
        <v>-0.01179838927</v>
      </c>
      <c r="Q2117" s="45">
        <f t="shared" si="21"/>
        <v>1.402002261</v>
      </c>
      <c r="R2117" s="45">
        <f t="shared" si="32"/>
        <v>1.699836851</v>
      </c>
      <c r="S2117" s="45">
        <f t="shared" si="44"/>
        <v>-0.2138246995</v>
      </c>
      <c r="T2117" s="33">
        <f t="shared" si="22"/>
        <v>-0.8194234801</v>
      </c>
      <c r="U2117" s="33">
        <f t="shared" si="33"/>
        <v>-0.823149827</v>
      </c>
      <c r="V2117" s="33">
        <f t="shared" si="42"/>
        <v>0.7656902909</v>
      </c>
      <c r="W2117" s="44">
        <f t="shared" si="13"/>
        <v>0.006967968724</v>
      </c>
      <c r="X2117" s="44">
        <f t="shared" si="14"/>
        <v>0.0100003475</v>
      </c>
      <c r="Y2117" s="33">
        <f t="shared" si="15"/>
        <v>1.435188345</v>
      </c>
      <c r="Z2117" s="43">
        <v>1.0</v>
      </c>
      <c r="AA2117" s="33">
        <f t="shared" si="16"/>
        <v>2.435188345</v>
      </c>
      <c r="AB2117" s="33">
        <f t="shared" si="17"/>
        <v>0.589354145</v>
      </c>
      <c r="AC2117" s="33">
        <f t="shared" si="18"/>
        <v>0.410645855</v>
      </c>
      <c r="AD2117" s="33">
        <f t="shared" si="19"/>
        <v>0.006755717771</v>
      </c>
      <c r="AE2117" s="34">
        <f t="shared" si="23"/>
        <v>0</v>
      </c>
      <c r="AF2117" s="34">
        <f t="shared" si="24"/>
        <v>0</v>
      </c>
      <c r="AG2117" s="34">
        <f t="shared" si="25"/>
        <v>0</v>
      </c>
      <c r="AH2117" s="34">
        <f t="shared" si="26"/>
        <v>0</v>
      </c>
      <c r="AI2117" s="34">
        <f t="shared" si="28"/>
        <v>0</v>
      </c>
      <c r="AJ2117" s="34">
        <f t="shared" si="29"/>
        <v>0</v>
      </c>
      <c r="AK2117" s="34">
        <f t="shared" si="27"/>
        <v>0</v>
      </c>
      <c r="AL2117" s="36">
        <f t="shared" si="34"/>
        <v>0</v>
      </c>
      <c r="AM2117" s="36">
        <f t="shared" si="35"/>
        <v>0</v>
      </c>
      <c r="AN2117" s="46">
        <f t="shared" si="36"/>
        <v>0</v>
      </c>
      <c r="AO2117" s="36">
        <f t="shared" si="37"/>
        <v>0</v>
      </c>
      <c r="AP2117" s="36">
        <f t="shared" si="39"/>
        <v>0</v>
      </c>
      <c r="AQ2117" s="36">
        <f t="shared" si="40"/>
        <v>0</v>
      </c>
      <c r="AR2117" s="36">
        <f t="shared" si="38"/>
        <v>0</v>
      </c>
      <c r="AS2117" s="38">
        <f t="shared" si="45"/>
        <v>0</v>
      </c>
      <c r="AT2117" s="38">
        <f t="shared" si="46"/>
        <v>0</v>
      </c>
      <c r="AU2117" s="38">
        <f t="shared" si="47"/>
        <v>0</v>
      </c>
      <c r="AV2117" s="38">
        <f t="shared" si="48"/>
        <v>2</v>
      </c>
      <c r="AW2117" s="38">
        <f t="shared" si="51"/>
        <v>0</v>
      </c>
      <c r="AX2117" s="38">
        <f t="shared" si="52"/>
        <v>-1</v>
      </c>
      <c r="AY2117" s="38">
        <f t="shared" si="49"/>
        <v>-0.006755717771</v>
      </c>
      <c r="AZ2117" s="12">
        <f t="shared" si="30"/>
        <v>133.3303177</v>
      </c>
      <c r="BA2117" s="12">
        <f t="shared" si="41"/>
        <v>105.6059424</v>
      </c>
      <c r="BB2117" s="12">
        <f t="shared" si="53"/>
        <v>131.7968038</v>
      </c>
      <c r="BC2117" s="12">
        <f t="shared" si="50"/>
        <v>-0.002251905924</v>
      </c>
      <c r="BD2117" s="12">
        <f t="shared" si="54"/>
        <v>121.9339209</v>
      </c>
    </row>
    <row r="2118" ht="14.25" customHeight="1">
      <c r="A2118" s="7">
        <v>39595.0</v>
      </c>
      <c r="B2118" s="21" t="s">
        <v>90</v>
      </c>
      <c r="C2118" s="8">
        <v>43.239456</v>
      </c>
      <c r="D2118" s="33">
        <f t="shared" si="5"/>
        <v>0.01098754337</v>
      </c>
      <c r="E2118" s="33">
        <f t="shared" si="7"/>
        <v>0.01440584688</v>
      </c>
      <c r="F2118" s="33">
        <f t="shared" si="9"/>
        <v>0.02464765978</v>
      </c>
      <c r="G2118" s="33">
        <f t="shared" si="11"/>
        <v>0.01247061509</v>
      </c>
      <c r="H2118" s="33">
        <f t="shared" si="20"/>
        <v>1.111608783</v>
      </c>
      <c r="I2118" s="45">
        <f t="shared" si="31"/>
        <v>1.479040106</v>
      </c>
      <c r="J2118" s="45">
        <f t="shared" si="43"/>
        <v>0.6864796883</v>
      </c>
      <c r="K2118" s="21" t="s">
        <v>91</v>
      </c>
      <c r="L2118" s="8">
        <v>17.959131</v>
      </c>
      <c r="M2118" s="33">
        <f t="shared" si="6"/>
        <v>-0.0006822509909</v>
      </c>
      <c r="N2118" s="33">
        <f t="shared" si="8"/>
        <v>0.01860230225</v>
      </c>
      <c r="O2118" s="33">
        <f t="shared" si="10"/>
        <v>0.03882988083</v>
      </c>
      <c r="P2118" s="33">
        <f t="shared" si="12"/>
        <v>-0.006612211705</v>
      </c>
      <c r="Q2118" s="45">
        <f t="shared" si="21"/>
        <v>0.9743106985</v>
      </c>
      <c r="R2118" s="45">
        <f t="shared" si="32"/>
        <v>1.451205934</v>
      </c>
      <c r="S2118" s="45">
        <f t="shared" si="44"/>
        <v>-0.06687006392</v>
      </c>
      <c r="T2118" s="33">
        <f t="shared" si="22"/>
        <v>0.1372980841</v>
      </c>
      <c r="U2118" s="33">
        <f t="shared" si="33"/>
        <v>0.0278341723</v>
      </c>
      <c r="V2118" s="33">
        <f t="shared" si="42"/>
        <v>0.7533497522</v>
      </c>
      <c r="W2118" s="44">
        <f t="shared" si="13"/>
        <v>0.007167284626</v>
      </c>
      <c r="X2118" s="44">
        <f t="shared" si="14"/>
        <v>0.009921084537</v>
      </c>
      <c r="Y2118" s="33">
        <f t="shared" si="15"/>
        <v>1.38421802</v>
      </c>
      <c r="Z2118" s="43">
        <v>1.0</v>
      </c>
      <c r="AA2118" s="33">
        <f t="shared" si="16"/>
        <v>2.38421802</v>
      </c>
      <c r="AB2118" s="33">
        <f t="shared" si="17"/>
        <v>0.5805752698</v>
      </c>
      <c r="AC2118" s="33">
        <f t="shared" si="18"/>
        <v>0.4194247302</v>
      </c>
      <c r="AD2118" s="33">
        <f t="shared" si="19"/>
        <v>-0.0008537484683</v>
      </c>
      <c r="AE2118" s="34">
        <f t="shared" si="23"/>
        <v>0</v>
      </c>
      <c r="AF2118" s="34">
        <f t="shared" si="24"/>
        <v>0</v>
      </c>
      <c r="AG2118" s="34">
        <f t="shared" si="25"/>
        <v>0</v>
      </c>
      <c r="AH2118" s="34">
        <f t="shared" si="26"/>
        <v>0</v>
      </c>
      <c r="AI2118" s="34">
        <f t="shared" si="28"/>
        <v>0</v>
      </c>
      <c r="AJ2118" s="34">
        <f t="shared" si="29"/>
        <v>0</v>
      </c>
      <c r="AK2118" s="34">
        <f t="shared" si="27"/>
        <v>0</v>
      </c>
      <c r="AL2118" s="36">
        <f t="shared" si="34"/>
        <v>0</v>
      </c>
      <c r="AM2118" s="36">
        <f t="shared" si="35"/>
        <v>0</v>
      </c>
      <c r="AN2118" s="46">
        <f t="shared" si="36"/>
        <v>0</v>
      </c>
      <c r="AO2118" s="36">
        <f t="shared" si="37"/>
        <v>0</v>
      </c>
      <c r="AP2118" s="36">
        <f t="shared" si="39"/>
        <v>0</v>
      </c>
      <c r="AQ2118" s="36">
        <f t="shared" si="40"/>
        <v>0</v>
      </c>
      <c r="AR2118" s="36">
        <f t="shared" si="38"/>
        <v>0</v>
      </c>
      <c r="AS2118" s="38">
        <f t="shared" si="45"/>
        <v>0</v>
      </c>
      <c r="AT2118" s="38">
        <f t="shared" si="46"/>
        <v>0</v>
      </c>
      <c r="AU2118" s="38">
        <f t="shared" si="47"/>
        <v>0</v>
      </c>
      <c r="AV2118" s="38">
        <f t="shared" si="48"/>
        <v>3</v>
      </c>
      <c r="AW2118" s="38">
        <f t="shared" si="51"/>
        <v>0</v>
      </c>
      <c r="AX2118" s="38">
        <f t="shared" si="52"/>
        <v>-1</v>
      </c>
      <c r="AY2118" s="38">
        <f t="shared" si="49"/>
        <v>0.0008537484683</v>
      </c>
      <c r="AZ2118" s="12">
        <f t="shared" si="30"/>
        <v>133.3303177</v>
      </c>
      <c r="BA2118" s="12">
        <f t="shared" si="41"/>
        <v>105.6059424</v>
      </c>
      <c r="BB2118" s="12">
        <f t="shared" si="53"/>
        <v>131.9093251</v>
      </c>
      <c r="BC2118" s="12">
        <f t="shared" si="50"/>
        <v>0.0002845828228</v>
      </c>
      <c r="BD2118" s="12">
        <f t="shared" si="54"/>
        <v>121.9686212</v>
      </c>
    </row>
    <row r="2119" ht="14.25" customHeight="1">
      <c r="A2119" s="7">
        <v>39596.0</v>
      </c>
      <c r="B2119" s="21" t="s">
        <v>90</v>
      </c>
      <c r="C2119" s="8">
        <v>42.562744</v>
      </c>
      <c r="D2119" s="33">
        <f t="shared" si="5"/>
        <v>-0.01565033566</v>
      </c>
      <c r="E2119" s="33">
        <f t="shared" si="7"/>
        <v>0.006967095899</v>
      </c>
      <c r="F2119" s="33">
        <f t="shared" si="9"/>
        <v>0.01011145135</v>
      </c>
      <c r="G2119" s="33">
        <f t="shared" si="11"/>
        <v>-0.003959403947</v>
      </c>
      <c r="H2119" s="33">
        <f t="shared" si="20"/>
        <v>0.6130984189</v>
      </c>
      <c r="I2119" s="45">
        <f t="shared" si="31"/>
        <v>0.7625210738</v>
      </c>
      <c r="J2119" s="45">
        <f t="shared" si="43"/>
        <v>0.176657718</v>
      </c>
      <c r="K2119" s="21" t="s">
        <v>91</v>
      </c>
      <c r="L2119" s="8">
        <v>17.60663</v>
      </c>
      <c r="M2119" s="33">
        <f t="shared" si="6"/>
        <v>-0.01962795416</v>
      </c>
      <c r="N2119" s="33">
        <f t="shared" si="8"/>
        <v>0.0061307434</v>
      </c>
      <c r="O2119" s="33">
        <f t="shared" si="10"/>
        <v>0.01663741566</v>
      </c>
      <c r="P2119" s="33">
        <f t="shared" si="12"/>
        <v>-0.02179813138</v>
      </c>
      <c r="Q2119" s="45">
        <f t="shared" si="21"/>
        <v>0.3553229841</v>
      </c>
      <c r="R2119" s="45">
        <f t="shared" si="32"/>
        <v>0.6489470948</v>
      </c>
      <c r="S2119" s="45">
        <f t="shared" si="44"/>
        <v>-0.4511568256</v>
      </c>
      <c r="T2119" s="33">
        <f t="shared" si="22"/>
        <v>0.2577754348</v>
      </c>
      <c r="U2119" s="33">
        <f t="shared" si="33"/>
        <v>0.1135739791</v>
      </c>
      <c r="V2119" s="33">
        <f t="shared" si="42"/>
        <v>0.6278145436</v>
      </c>
      <c r="W2119" s="44">
        <f t="shared" si="13"/>
        <v>0.008040536589</v>
      </c>
      <c r="X2119" s="44">
        <f t="shared" si="14"/>
        <v>0.01079886348</v>
      </c>
      <c r="Y2119" s="33">
        <f t="shared" si="15"/>
        <v>1.343052589</v>
      </c>
      <c r="Z2119" s="43">
        <v>1.0</v>
      </c>
      <c r="AA2119" s="33">
        <f t="shared" si="16"/>
        <v>2.343052589</v>
      </c>
      <c r="AB2119" s="33">
        <f t="shared" si="17"/>
        <v>0.5732063358</v>
      </c>
      <c r="AC2119" s="33">
        <f t="shared" si="18"/>
        <v>0.4267936642</v>
      </c>
      <c r="AD2119" s="33">
        <f t="shared" si="19"/>
        <v>0.004399382504</v>
      </c>
      <c r="AE2119" s="34">
        <f t="shared" si="23"/>
        <v>0</v>
      </c>
      <c r="AF2119" s="34">
        <f t="shared" si="24"/>
        <v>0</v>
      </c>
      <c r="AG2119" s="34">
        <f t="shared" si="25"/>
        <v>0</v>
      </c>
      <c r="AH2119" s="34">
        <f t="shared" si="26"/>
        <v>0</v>
      </c>
      <c r="AI2119" s="34">
        <f t="shared" si="28"/>
        <v>0</v>
      </c>
      <c r="AJ2119" s="34">
        <f t="shared" si="29"/>
        <v>0</v>
      </c>
      <c r="AK2119" s="34">
        <f t="shared" si="27"/>
        <v>0</v>
      </c>
      <c r="AL2119" s="36">
        <f t="shared" si="34"/>
        <v>0</v>
      </c>
      <c r="AM2119" s="36">
        <f t="shared" si="35"/>
        <v>0</v>
      </c>
      <c r="AN2119" s="46">
        <f t="shared" si="36"/>
        <v>0</v>
      </c>
      <c r="AO2119" s="36">
        <f t="shared" si="37"/>
        <v>0</v>
      </c>
      <c r="AP2119" s="36">
        <f t="shared" si="39"/>
        <v>0</v>
      </c>
      <c r="AQ2119" s="36">
        <f t="shared" si="40"/>
        <v>0</v>
      </c>
      <c r="AR2119" s="36">
        <f t="shared" si="38"/>
        <v>0</v>
      </c>
      <c r="AS2119" s="38">
        <f t="shared" si="45"/>
        <v>0</v>
      </c>
      <c r="AT2119" s="38">
        <f t="shared" si="46"/>
        <v>0</v>
      </c>
      <c r="AU2119" s="38">
        <f t="shared" si="47"/>
        <v>0</v>
      </c>
      <c r="AV2119" s="38">
        <f t="shared" si="48"/>
        <v>4</v>
      </c>
      <c r="AW2119" s="38">
        <f t="shared" si="51"/>
        <v>0</v>
      </c>
      <c r="AX2119" s="38">
        <f t="shared" si="52"/>
        <v>-1</v>
      </c>
      <c r="AY2119" s="38">
        <f t="shared" si="49"/>
        <v>-0.004399382504</v>
      </c>
      <c r="AZ2119" s="12">
        <f t="shared" si="30"/>
        <v>133.3303177</v>
      </c>
      <c r="BA2119" s="12">
        <f t="shared" si="41"/>
        <v>105.6059424</v>
      </c>
      <c r="BB2119" s="12">
        <f t="shared" si="53"/>
        <v>131.3290055</v>
      </c>
      <c r="BC2119" s="12">
        <f t="shared" si="50"/>
        <v>-0.001466460835</v>
      </c>
      <c r="BD2119" s="12">
        <f t="shared" si="54"/>
        <v>121.789759</v>
      </c>
    </row>
    <row r="2120" ht="14.25" customHeight="1">
      <c r="A2120" s="7">
        <v>39597.0</v>
      </c>
      <c r="B2120" s="21" t="s">
        <v>90</v>
      </c>
      <c r="C2120" s="8">
        <v>43.126659</v>
      </c>
      <c r="D2120" s="33">
        <f t="shared" si="5"/>
        <v>0.01324902831</v>
      </c>
      <c r="E2120" s="33">
        <f t="shared" si="7"/>
        <v>0.02319016071</v>
      </c>
      <c r="F2120" s="33">
        <f t="shared" si="9"/>
        <v>0.02578238438</v>
      </c>
      <c r="G2120" s="33">
        <f t="shared" si="11"/>
        <v>0.004377871057</v>
      </c>
      <c r="H2120" s="33">
        <f t="shared" si="20"/>
        <v>1.607727559</v>
      </c>
      <c r="I2120" s="45">
        <f t="shared" si="31"/>
        <v>1.45085864</v>
      </c>
      <c r="J2120" s="45">
        <f t="shared" si="43"/>
        <v>0.454942796</v>
      </c>
      <c r="K2120" s="21" t="s">
        <v>91</v>
      </c>
      <c r="L2120" s="8">
        <v>17.738436</v>
      </c>
      <c r="M2120" s="33">
        <f t="shared" si="6"/>
        <v>0.007486157203</v>
      </c>
      <c r="N2120" s="33">
        <f t="shared" si="8"/>
        <v>0.02153574547</v>
      </c>
      <c r="O2120" s="33">
        <f t="shared" si="10"/>
        <v>0.02352273001</v>
      </c>
      <c r="P2120" s="33">
        <f t="shared" si="12"/>
        <v>-0.01698646425</v>
      </c>
      <c r="Q2120" s="45">
        <f t="shared" si="21"/>
        <v>1.093962021</v>
      </c>
      <c r="R2120" s="45">
        <f t="shared" si="32"/>
        <v>0.8734477635</v>
      </c>
      <c r="S2120" s="45">
        <f t="shared" si="44"/>
        <v>-0.321726395</v>
      </c>
      <c r="T2120" s="33">
        <f t="shared" si="22"/>
        <v>0.5137655384</v>
      </c>
      <c r="U2120" s="33">
        <f t="shared" si="33"/>
        <v>0.5774108761</v>
      </c>
      <c r="V2120" s="33">
        <f t="shared" si="42"/>
        <v>0.776669191</v>
      </c>
      <c r="W2120" s="44">
        <f t="shared" si="13"/>
        <v>0.008521698648</v>
      </c>
      <c r="X2120" s="44">
        <f t="shared" si="14"/>
        <v>0.0109407761</v>
      </c>
      <c r="Y2120" s="33">
        <f t="shared" si="15"/>
        <v>1.283872682</v>
      </c>
      <c r="Z2120" s="43">
        <v>1.0</v>
      </c>
      <c r="AA2120" s="33">
        <f t="shared" si="16"/>
        <v>2.283872682</v>
      </c>
      <c r="AB2120" s="33">
        <f t="shared" si="17"/>
        <v>0.5621472214</v>
      </c>
      <c r="AC2120" s="33">
        <f t="shared" si="18"/>
        <v>0.4378527786</v>
      </c>
      <c r="AD2120" s="33">
        <f t="shared" si="19"/>
        <v>0.0002870100656</v>
      </c>
      <c r="AE2120" s="34">
        <f t="shared" si="23"/>
        <v>0</v>
      </c>
      <c r="AF2120" s="34">
        <f t="shared" si="24"/>
        <v>0</v>
      </c>
      <c r="AG2120" s="34">
        <f t="shared" si="25"/>
        <v>0</v>
      </c>
      <c r="AH2120" s="34">
        <f t="shared" si="26"/>
        <v>0</v>
      </c>
      <c r="AI2120" s="34">
        <f t="shared" si="28"/>
        <v>0</v>
      </c>
      <c r="AJ2120" s="34">
        <f t="shared" si="29"/>
        <v>0</v>
      </c>
      <c r="AK2120" s="34">
        <f t="shared" si="27"/>
        <v>0</v>
      </c>
      <c r="AL2120" s="36">
        <f t="shared" si="34"/>
        <v>0</v>
      </c>
      <c r="AM2120" s="36">
        <f t="shared" si="35"/>
        <v>0</v>
      </c>
      <c r="AN2120" s="46">
        <f t="shared" si="36"/>
        <v>0</v>
      </c>
      <c r="AO2120" s="36">
        <f t="shared" si="37"/>
        <v>0</v>
      </c>
      <c r="AP2120" s="36">
        <f t="shared" si="39"/>
        <v>0</v>
      </c>
      <c r="AQ2120" s="36">
        <f t="shared" si="40"/>
        <v>0</v>
      </c>
      <c r="AR2120" s="36">
        <f t="shared" si="38"/>
        <v>0</v>
      </c>
      <c r="AS2120" s="38">
        <f t="shared" si="45"/>
        <v>0</v>
      </c>
      <c r="AT2120" s="38">
        <f t="shared" si="46"/>
        <v>0</v>
      </c>
      <c r="AU2120" s="38">
        <f t="shared" si="47"/>
        <v>0</v>
      </c>
      <c r="AV2120" s="38">
        <f t="shared" si="48"/>
        <v>5</v>
      </c>
      <c r="AW2120" s="38">
        <f t="shared" si="51"/>
        <v>0</v>
      </c>
      <c r="AX2120" s="38">
        <f t="shared" si="52"/>
        <v>-1</v>
      </c>
      <c r="AY2120" s="38">
        <f t="shared" si="49"/>
        <v>-0.0002870100656</v>
      </c>
      <c r="AZ2120" s="12">
        <f t="shared" si="30"/>
        <v>133.3303177</v>
      </c>
      <c r="BA2120" s="12">
        <f t="shared" si="41"/>
        <v>105.6059424</v>
      </c>
      <c r="BB2120" s="12">
        <f t="shared" si="53"/>
        <v>131.2913128</v>
      </c>
      <c r="BC2120" s="12">
        <f t="shared" si="50"/>
        <v>-0.00009567002188</v>
      </c>
      <c r="BD2120" s="12">
        <f t="shared" si="54"/>
        <v>121.7781074</v>
      </c>
    </row>
    <row r="2121" ht="14.25" customHeight="1">
      <c r="A2121" s="7">
        <v>39598.0</v>
      </c>
      <c r="B2121" s="21" t="s">
        <v>90</v>
      </c>
      <c r="C2121" s="8">
        <v>42.794594</v>
      </c>
      <c r="D2121" s="33">
        <f t="shared" si="5"/>
        <v>-0.007699761765</v>
      </c>
      <c r="E2121" s="33">
        <f t="shared" si="7"/>
        <v>-0.001169479539</v>
      </c>
      <c r="F2121" s="33">
        <f t="shared" si="9"/>
        <v>0.003379165496</v>
      </c>
      <c r="G2121" s="33">
        <f t="shared" si="11"/>
        <v>-0.002919252725</v>
      </c>
      <c r="H2121" s="33">
        <f t="shared" si="20"/>
        <v>0.03473852121</v>
      </c>
      <c r="I2121" s="45">
        <f t="shared" si="31"/>
        <v>0.3941404416</v>
      </c>
      <c r="J2121" s="45">
        <f t="shared" si="43"/>
        <v>0.2277826855</v>
      </c>
      <c r="K2121" s="21" t="s">
        <v>91</v>
      </c>
      <c r="L2121" s="8">
        <v>17.551455</v>
      </c>
      <c r="M2121" s="33">
        <f t="shared" si="6"/>
        <v>-0.01054100824</v>
      </c>
      <c r="N2121" s="33">
        <f t="shared" si="8"/>
        <v>-0.01733319732</v>
      </c>
      <c r="O2121" s="33">
        <f t="shared" si="10"/>
        <v>0.004385510374</v>
      </c>
      <c r="P2121" s="33">
        <f t="shared" si="12"/>
        <v>-0.03096941678</v>
      </c>
      <c r="Q2121" s="45">
        <f t="shared" si="21"/>
        <v>-0.7854567796</v>
      </c>
      <c r="R2121" s="45">
        <f t="shared" si="32"/>
        <v>0.2236343119</v>
      </c>
      <c r="S2121" s="45">
        <f t="shared" si="44"/>
        <v>-0.6620334421</v>
      </c>
      <c r="T2121" s="33">
        <f t="shared" si="22"/>
        <v>0.8201953009</v>
      </c>
      <c r="U2121" s="33">
        <f t="shared" si="33"/>
        <v>0.1705061297</v>
      </c>
      <c r="V2121" s="33">
        <f t="shared" si="42"/>
        <v>0.8898161276</v>
      </c>
      <c r="W2121" s="44">
        <f t="shared" si="13"/>
        <v>0.0087054063</v>
      </c>
      <c r="X2121" s="44">
        <f t="shared" si="14"/>
        <v>0.0110939479</v>
      </c>
      <c r="Y2121" s="33">
        <f t="shared" si="15"/>
        <v>1.274374511</v>
      </c>
      <c r="Z2121" s="43">
        <v>1.0</v>
      </c>
      <c r="AA2121" s="33">
        <f t="shared" si="16"/>
        <v>2.274374511</v>
      </c>
      <c r="AB2121" s="33">
        <f t="shared" si="17"/>
        <v>0.5603186744</v>
      </c>
      <c r="AC2121" s="33">
        <f t="shared" si="18"/>
        <v>0.4396813256</v>
      </c>
      <c r="AD2121" s="33">
        <f t="shared" si="19"/>
        <v>-0.004156343242</v>
      </c>
      <c r="AE2121" s="34">
        <f t="shared" si="23"/>
        <v>0</v>
      </c>
      <c r="AF2121" s="34">
        <f t="shared" si="24"/>
        <v>0</v>
      </c>
      <c r="AG2121" s="34">
        <f t="shared" si="25"/>
        <v>0</v>
      </c>
      <c r="AH2121" s="34">
        <f t="shared" si="26"/>
        <v>0</v>
      </c>
      <c r="AI2121" s="34">
        <f t="shared" si="28"/>
        <v>0</v>
      </c>
      <c r="AJ2121" s="34">
        <f t="shared" si="29"/>
        <v>0</v>
      </c>
      <c r="AK2121" s="34">
        <f t="shared" si="27"/>
        <v>0</v>
      </c>
      <c r="AL2121" s="36">
        <f t="shared" si="34"/>
        <v>0</v>
      </c>
      <c r="AM2121" s="36">
        <f t="shared" si="35"/>
        <v>0</v>
      </c>
      <c r="AN2121" s="46">
        <f t="shared" si="36"/>
        <v>0</v>
      </c>
      <c r="AO2121" s="36">
        <f t="shared" si="37"/>
        <v>0</v>
      </c>
      <c r="AP2121" s="36">
        <f t="shared" si="39"/>
        <v>0</v>
      </c>
      <c r="AQ2121" s="36">
        <f t="shared" si="40"/>
        <v>0</v>
      </c>
      <c r="AR2121" s="36">
        <f t="shared" si="38"/>
        <v>0</v>
      </c>
      <c r="AS2121" s="38">
        <f t="shared" si="45"/>
        <v>0</v>
      </c>
      <c r="AT2121" s="38">
        <f t="shared" si="46"/>
        <v>0</v>
      </c>
      <c r="AU2121" s="38">
        <f t="shared" si="47"/>
        <v>0</v>
      </c>
      <c r="AV2121" s="38">
        <f t="shared" si="48"/>
        <v>0</v>
      </c>
      <c r="AW2121" s="38">
        <f t="shared" si="51"/>
        <v>1</v>
      </c>
      <c r="AX2121" s="38">
        <f t="shared" si="52"/>
        <v>0</v>
      </c>
      <c r="AY2121" s="38">
        <f t="shared" si="49"/>
        <v>0</v>
      </c>
      <c r="AZ2121" s="12">
        <f t="shared" si="30"/>
        <v>133.3303177</v>
      </c>
      <c r="BA2121" s="12">
        <f t="shared" si="41"/>
        <v>105.6059424</v>
      </c>
      <c r="BB2121" s="12">
        <f t="shared" si="53"/>
        <v>131.2913128</v>
      </c>
      <c r="BC2121" s="12">
        <f t="shared" si="50"/>
        <v>0</v>
      </c>
      <c r="BD2121" s="12">
        <f t="shared" si="54"/>
        <v>121.7781074</v>
      </c>
    </row>
    <row r="2122" ht="14.25" customHeight="1">
      <c r="A2122" s="7">
        <v>39601.0</v>
      </c>
      <c r="B2122" s="21" t="s">
        <v>90</v>
      </c>
      <c r="C2122" s="8">
        <v>42.324661</v>
      </c>
      <c r="D2122" s="33">
        <f t="shared" si="5"/>
        <v>-0.01098113</v>
      </c>
      <c r="E2122" s="33">
        <f t="shared" si="7"/>
        <v>-0.01040140171</v>
      </c>
      <c r="F2122" s="33">
        <f t="shared" si="9"/>
        <v>-0.004714785539</v>
      </c>
      <c r="G2122" s="33">
        <f t="shared" si="11"/>
        <v>-0.02243116353</v>
      </c>
      <c r="H2122" s="33">
        <f t="shared" si="20"/>
        <v>-0.5448824672</v>
      </c>
      <c r="I2122" s="45">
        <f t="shared" si="31"/>
        <v>0.02418240322</v>
      </c>
      <c r="J2122" s="45">
        <f t="shared" si="43"/>
        <v>-0.3784690819</v>
      </c>
      <c r="K2122" s="21" t="s">
        <v>91</v>
      </c>
      <c r="L2122" s="8">
        <v>17.471754</v>
      </c>
      <c r="M2122" s="33">
        <f t="shared" si="6"/>
        <v>-0.004540991046</v>
      </c>
      <c r="N2122" s="33">
        <f t="shared" si="8"/>
        <v>-0.02780185308</v>
      </c>
      <c r="O2122" s="33">
        <f t="shared" si="10"/>
        <v>-0.001226647228</v>
      </c>
      <c r="P2122" s="33">
        <f t="shared" si="12"/>
        <v>-0.03011746391</v>
      </c>
      <c r="Q2122" s="45">
        <f t="shared" si="21"/>
        <v>-1.268888814</v>
      </c>
      <c r="R2122" s="45">
        <f t="shared" si="32"/>
        <v>0.04544384679</v>
      </c>
      <c r="S2122" s="45">
        <f t="shared" si="44"/>
        <v>-0.6154036396</v>
      </c>
      <c r="T2122" s="33">
        <f t="shared" si="22"/>
        <v>0.7240063468</v>
      </c>
      <c r="U2122" s="33">
        <f t="shared" si="33"/>
        <v>-0.02126144357</v>
      </c>
      <c r="V2122" s="33">
        <f t="shared" si="42"/>
        <v>0.2369345576</v>
      </c>
      <c r="W2122" s="44">
        <f t="shared" si="13"/>
        <v>0.008765722419</v>
      </c>
      <c r="X2122" s="44">
        <f t="shared" si="14"/>
        <v>0.01107947437</v>
      </c>
      <c r="Y2122" s="33">
        <f t="shared" si="15"/>
        <v>1.263954508</v>
      </c>
      <c r="Z2122" s="43">
        <v>1.0</v>
      </c>
      <c r="AA2122" s="33">
        <f t="shared" si="16"/>
        <v>2.263954508</v>
      </c>
      <c r="AB2122" s="33">
        <f t="shared" si="17"/>
        <v>0.5582950115</v>
      </c>
      <c r="AC2122" s="33">
        <f t="shared" si="18"/>
        <v>0.4417049885</v>
      </c>
      <c r="AD2122" s="33">
        <f t="shared" si="19"/>
        <v>0.0005170683942</v>
      </c>
      <c r="AE2122" s="34">
        <f t="shared" si="23"/>
        <v>0</v>
      </c>
      <c r="AF2122" s="34">
        <f t="shared" si="24"/>
        <v>0</v>
      </c>
      <c r="AG2122" s="34">
        <f t="shared" si="25"/>
        <v>0</v>
      </c>
      <c r="AH2122" s="34">
        <f t="shared" si="26"/>
        <v>0</v>
      </c>
      <c r="AI2122" s="34">
        <f t="shared" si="28"/>
        <v>0</v>
      </c>
      <c r="AJ2122" s="34">
        <f t="shared" si="29"/>
        <v>0</v>
      </c>
      <c r="AK2122" s="34">
        <f t="shared" si="27"/>
        <v>0</v>
      </c>
      <c r="AL2122" s="36">
        <f t="shared" si="34"/>
        <v>0</v>
      </c>
      <c r="AM2122" s="36">
        <f t="shared" si="35"/>
        <v>0</v>
      </c>
      <c r="AN2122" s="46">
        <f t="shared" si="36"/>
        <v>0</v>
      </c>
      <c r="AO2122" s="36">
        <f t="shared" si="37"/>
        <v>0</v>
      </c>
      <c r="AP2122" s="36">
        <f t="shared" si="39"/>
        <v>0</v>
      </c>
      <c r="AQ2122" s="36">
        <f t="shared" si="40"/>
        <v>0</v>
      </c>
      <c r="AR2122" s="36">
        <f t="shared" si="38"/>
        <v>0</v>
      </c>
      <c r="AS2122" s="38">
        <f t="shared" si="45"/>
        <v>0</v>
      </c>
      <c r="AT2122" s="38">
        <f t="shared" si="46"/>
        <v>0</v>
      </c>
      <c r="AU2122" s="38">
        <f t="shared" si="47"/>
        <v>0</v>
      </c>
      <c r="AV2122" s="38">
        <f t="shared" si="48"/>
        <v>0</v>
      </c>
      <c r="AW2122" s="38">
        <f t="shared" si="51"/>
        <v>0</v>
      </c>
      <c r="AX2122" s="38">
        <f t="shared" si="52"/>
        <v>0</v>
      </c>
      <c r="AY2122" s="38">
        <f t="shared" si="49"/>
        <v>0</v>
      </c>
      <c r="AZ2122" s="12">
        <f t="shared" si="30"/>
        <v>133.3303177</v>
      </c>
      <c r="BA2122" s="12">
        <f t="shared" si="41"/>
        <v>105.6059424</v>
      </c>
      <c r="BB2122" s="12">
        <f t="shared" si="53"/>
        <v>131.2913128</v>
      </c>
      <c r="BC2122" s="12">
        <f t="shared" si="50"/>
        <v>0</v>
      </c>
      <c r="BD2122" s="12">
        <f t="shared" si="54"/>
        <v>121.7781074</v>
      </c>
    </row>
    <row r="2123" ht="14.25" customHeight="1">
      <c r="A2123" s="7">
        <v>39602.0</v>
      </c>
      <c r="B2123" s="21" t="s">
        <v>90</v>
      </c>
      <c r="C2123" s="8">
        <v>42.011387</v>
      </c>
      <c r="D2123" s="33">
        <f t="shared" si="5"/>
        <v>-0.007401689526</v>
      </c>
      <c r="E2123" s="33">
        <f t="shared" si="7"/>
        <v>-0.02840158304</v>
      </c>
      <c r="F2123" s="33">
        <f t="shared" si="9"/>
        <v>-0.01440488501</v>
      </c>
      <c r="G2123" s="33">
        <f t="shared" si="11"/>
        <v>-0.02216682307</v>
      </c>
      <c r="H2123" s="33">
        <f t="shared" si="20"/>
        <v>-1.65751316</v>
      </c>
      <c r="I2123" s="45">
        <f t="shared" si="31"/>
        <v>-0.4119783172</v>
      </c>
      <c r="J2123" s="45">
        <f t="shared" si="43"/>
        <v>-0.3411361174</v>
      </c>
      <c r="K2123" s="21" t="s">
        <v>91</v>
      </c>
      <c r="L2123" s="8">
        <v>17.287846</v>
      </c>
      <c r="M2123" s="33">
        <f t="shared" si="6"/>
        <v>-0.01052601817</v>
      </c>
      <c r="N2123" s="33">
        <f t="shared" si="8"/>
        <v>-0.03737847895</v>
      </c>
      <c r="O2123" s="33">
        <f t="shared" si="10"/>
        <v>-0.01947150246</v>
      </c>
      <c r="P2123" s="33">
        <f t="shared" si="12"/>
        <v>-0.03391552251</v>
      </c>
      <c r="Q2123" s="45">
        <f t="shared" si="21"/>
        <v>-1.683574426</v>
      </c>
      <c r="R2123" s="45">
        <f t="shared" si="32"/>
        <v>-0.5678369806</v>
      </c>
      <c r="S2123" s="45">
        <f t="shared" si="44"/>
        <v>-0.6902832434</v>
      </c>
      <c r="T2123" s="33">
        <f t="shared" si="22"/>
        <v>0.02606126636</v>
      </c>
      <c r="U2123" s="33">
        <f t="shared" si="33"/>
        <v>0.1558586634</v>
      </c>
      <c r="V2123" s="33">
        <f t="shared" si="42"/>
        <v>0.349147126</v>
      </c>
      <c r="W2123" s="44">
        <f t="shared" si="13"/>
        <v>0.008755332067</v>
      </c>
      <c r="X2123" s="44">
        <f t="shared" si="14"/>
        <v>0.01120833829</v>
      </c>
      <c r="Y2123" s="33">
        <f t="shared" si="15"/>
        <v>1.280172837</v>
      </c>
      <c r="Z2123" s="43">
        <v>1.0</v>
      </c>
      <c r="AA2123" s="33">
        <f t="shared" si="16"/>
        <v>2.280172837</v>
      </c>
      <c r="AB2123" s="33">
        <f t="shared" si="17"/>
        <v>0.5614367544</v>
      </c>
      <c r="AC2123" s="33">
        <f t="shared" si="18"/>
        <v>0.4385632456</v>
      </c>
      <c r="AD2123" s="33">
        <f t="shared" si="19"/>
        <v>-0.001953711753</v>
      </c>
      <c r="AE2123" s="34">
        <f t="shared" si="23"/>
        <v>0</v>
      </c>
      <c r="AF2123" s="34">
        <f t="shared" si="24"/>
        <v>0</v>
      </c>
      <c r="AG2123" s="34">
        <f t="shared" si="25"/>
        <v>0</v>
      </c>
      <c r="AH2123" s="34">
        <f t="shared" si="26"/>
        <v>0</v>
      </c>
      <c r="AI2123" s="34">
        <f t="shared" si="28"/>
        <v>0</v>
      </c>
      <c r="AJ2123" s="34">
        <f t="shared" si="29"/>
        <v>0</v>
      </c>
      <c r="AK2123" s="34">
        <f t="shared" si="27"/>
        <v>0</v>
      </c>
      <c r="AL2123" s="36">
        <f t="shared" si="34"/>
        <v>0</v>
      </c>
      <c r="AM2123" s="36">
        <f t="shared" si="35"/>
        <v>0</v>
      </c>
      <c r="AN2123" s="46">
        <f t="shared" si="36"/>
        <v>0</v>
      </c>
      <c r="AO2123" s="36">
        <f t="shared" si="37"/>
        <v>0</v>
      </c>
      <c r="AP2123" s="36">
        <f t="shared" si="39"/>
        <v>0</v>
      </c>
      <c r="AQ2123" s="36">
        <f t="shared" si="40"/>
        <v>0</v>
      </c>
      <c r="AR2123" s="36">
        <f t="shared" si="38"/>
        <v>0</v>
      </c>
      <c r="AS2123" s="38">
        <f t="shared" si="45"/>
        <v>0</v>
      </c>
      <c r="AT2123" s="38">
        <f t="shared" si="46"/>
        <v>0</v>
      </c>
      <c r="AU2123" s="38">
        <f t="shared" si="47"/>
        <v>0</v>
      </c>
      <c r="AV2123" s="38">
        <f t="shared" si="48"/>
        <v>0</v>
      </c>
      <c r="AW2123" s="38">
        <f t="shared" si="51"/>
        <v>0</v>
      </c>
      <c r="AX2123" s="38">
        <f t="shared" si="52"/>
        <v>0</v>
      </c>
      <c r="AY2123" s="38">
        <f t="shared" si="49"/>
        <v>0</v>
      </c>
      <c r="AZ2123" s="12">
        <f t="shared" si="30"/>
        <v>133.3303177</v>
      </c>
      <c r="BA2123" s="12">
        <f t="shared" si="41"/>
        <v>105.6059424</v>
      </c>
      <c r="BB2123" s="12">
        <f t="shared" si="53"/>
        <v>131.2913128</v>
      </c>
      <c r="BC2123" s="12">
        <f t="shared" si="50"/>
        <v>0</v>
      </c>
      <c r="BD2123" s="12">
        <f t="shared" si="54"/>
        <v>121.7781074</v>
      </c>
    </row>
    <row r="2124" ht="14.25" customHeight="1">
      <c r="A2124" s="7">
        <v>39603.0</v>
      </c>
      <c r="B2124" s="21" t="s">
        <v>90</v>
      </c>
      <c r="C2124" s="8">
        <v>42.039753</v>
      </c>
      <c r="D2124" s="33">
        <f t="shared" si="5"/>
        <v>0.0006751978934</v>
      </c>
      <c r="E2124" s="33">
        <f t="shared" si="7"/>
        <v>-0.01228753015</v>
      </c>
      <c r="F2124" s="33">
        <f t="shared" si="9"/>
        <v>-0.005406042648</v>
      </c>
      <c r="G2124" s="33">
        <f t="shared" si="11"/>
        <v>-0.02150659217</v>
      </c>
      <c r="H2124" s="33">
        <f t="shared" si="20"/>
        <v>-0.6106350388</v>
      </c>
      <c r="I2124" s="45">
        <f t="shared" si="31"/>
        <v>-0.01341350411</v>
      </c>
      <c r="J2124" s="45">
        <f t="shared" si="43"/>
        <v>-0.3096053211</v>
      </c>
      <c r="K2124" s="21" t="s">
        <v>91</v>
      </c>
      <c r="L2124" s="8">
        <v>17.379803</v>
      </c>
      <c r="M2124" s="33">
        <f t="shared" si="6"/>
        <v>0.005319170474</v>
      </c>
      <c r="N2124" s="33">
        <f t="shared" si="8"/>
        <v>-0.01288304463</v>
      </c>
      <c r="O2124" s="33">
        <f t="shared" si="10"/>
        <v>-0.006831283866</v>
      </c>
      <c r="P2124" s="33">
        <f t="shared" si="12"/>
        <v>-0.02694360979</v>
      </c>
      <c r="Q2124" s="45">
        <f t="shared" si="21"/>
        <v>-0.4929335782</v>
      </c>
      <c r="R2124" s="45">
        <f t="shared" si="32"/>
        <v>-0.1177346719</v>
      </c>
      <c r="S2124" s="45">
        <f t="shared" si="44"/>
        <v>-0.4941590358</v>
      </c>
      <c r="T2124" s="33">
        <f t="shared" si="22"/>
        <v>-0.1177014606</v>
      </c>
      <c r="U2124" s="33">
        <f t="shared" si="33"/>
        <v>0.1043211678</v>
      </c>
      <c r="V2124" s="33">
        <f t="shared" si="42"/>
        <v>0.1845537146</v>
      </c>
      <c r="W2124" s="44">
        <f t="shared" si="13"/>
        <v>0.008761031245</v>
      </c>
      <c r="X2124" s="44">
        <f t="shared" si="14"/>
        <v>0.01131611485</v>
      </c>
      <c r="Y2124" s="33">
        <f t="shared" si="15"/>
        <v>1.291641878</v>
      </c>
      <c r="Z2124" s="43">
        <v>1.0</v>
      </c>
      <c r="AA2124" s="33">
        <f t="shared" si="16"/>
        <v>2.291641878</v>
      </c>
      <c r="AB2124" s="33">
        <f t="shared" si="17"/>
        <v>0.5636316435</v>
      </c>
      <c r="AC2124" s="33">
        <f t="shared" si="18"/>
        <v>0.4363683565</v>
      </c>
      <c r="AD2124" s="33">
        <f t="shared" si="19"/>
        <v>0.001470364213</v>
      </c>
      <c r="AE2124" s="34">
        <f t="shared" si="23"/>
        <v>0</v>
      </c>
      <c r="AF2124" s="34">
        <f t="shared" si="24"/>
        <v>0</v>
      </c>
      <c r="AG2124" s="34">
        <f t="shared" si="25"/>
        <v>0</v>
      </c>
      <c r="AH2124" s="34">
        <f t="shared" si="26"/>
        <v>0</v>
      </c>
      <c r="AI2124" s="34">
        <f t="shared" si="28"/>
        <v>0</v>
      </c>
      <c r="AJ2124" s="34">
        <f t="shared" si="29"/>
        <v>0</v>
      </c>
      <c r="AK2124" s="34">
        <f t="shared" si="27"/>
        <v>0</v>
      </c>
      <c r="AL2124" s="36">
        <f t="shared" si="34"/>
        <v>0</v>
      </c>
      <c r="AM2124" s="36">
        <f t="shared" si="35"/>
        <v>0</v>
      </c>
      <c r="AN2124" s="46">
        <f t="shared" si="36"/>
        <v>0</v>
      </c>
      <c r="AO2124" s="36">
        <f t="shared" si="37"/>
        <v>0</v>
      </c>
      <c r="AP2124" s="36">
        <f t="shared" si="39"/>
        <v>0</v>
      </c>
      <c r="AQ2124" s="36">
        <f t="shared" si="40"/>
        <v>0</v>
      </c>
      <c r="AR2124" s="36">
        <f t="shared" si="38"/>
        <v>0</v>
      </c>
      <c r="AS2124" s="38">
        <f t="shared" si="45"/>
        <v>0</v>
      </c>
      <c r="AT2124" s="38">
        <f t="shared" si="46"/>
        <v>0</v>
      </c>
      <c r="AU2124" s="38">
        <f t="shared" si="47"/>
        <v>0</v>
      </c>
      <c r="AV2124" s="38">
        <f t="shared" si="48"/>
        <v>0</v>
      </c>
      <c r="AW2124" s="38">
        <f t="shared" si="51"/>
        <v>0</v>
      </c>
      <c r="AX2124" s="38">
        <f t="shared" si="52"/>
        <v>0</v>
      </c>
      <c r="AY2124" s="38">
        <f t="shared" si="49"/>
        <v>0</v>
      </c>
      <c r="AZ2124" s="12">
        <f t="shared" si="30"/>
        <v>133.3303177</v>
      </c>
      <c r="BA2124" s="12">
        <f t="shared" si="41"/>
        <v>105.6059424</v>
      </c>
      <c r="BB2124" s="12">
        <f t="shared" si="53"/>
        <v>131.2913128</v>
      </c>
      <c r="BC2124" s="12">
        <f t="shared" si="50"/>
        <v>0</v>
      </c>
      <c r="BD2124" s="12">
        <f t="shared" si="54"/>
        <v>121.7781074</v>
      </c>
    </row>
    <row r="2125" ht="14.25" customHeight="1">
      <c r="A2125" s="7">
        <v>39604.0</v>
      </c>
      <c r="B2125" s="21" t="s">
        <v>90</v>
      </c>
      <c r="C2125" s="8">
        <v>42.430695</v>
      </c>
      <c r="D2125" s="33">
        <f t="shared" si="5"/>
        <v>0.009299341031</v>
      </c>
      <c r="E2125" s="33">
        <f t="shared" si="7"/>
        <v>-0.01613767484</v>
      </c>
      <c r="F2125" s="33">
        <f t="shared" si="9"/>
        <v>0.006678250592</v>
      </c>
      <c r="G2125" s="33">
        <f t="shared" si="11"/>
        <v>-0.00427492995</v>
      </c>
      <c r="H2125" s="33">
        <f t="shared" si="20"/>
        <v>-0.8426894557</v>
      </c>
      <c r="I2125" s="45">
        <f t="shared" si="31"/>
        <v>0.515447337</v>
      </c>
      <c r="J2125" s="45">
        <f t="shared" si="43"/>
        <v>0.2829712059</v>
      </c>
      <c r="K2125" s="21" t="s">
        <v>91</v>
      </c>
      <c r="L2125" s="8">
        <v>17.529997</v>
      </c>
      <c r="M2125" s="33">
        <f t="shared" si="6"/>
        <v>0.008641870106</v>
      </c>
      <c r="N2125" s="33">
        <f t="shared" si="8"/>
        <v>-0.01175069775</v>
      </c>
      <c r="O2125" s="33">
        <f t="shared" si="10"/>
        <v>0.009531987686</v>
      </c>
      <c r="P2125" s="33">
        <f t="shared" si="12"/>
        <v>0.002805453135</v>
      </c>
      <c r="Q2125" s="45">
        <f t="shared" si="21"/>
        <v>-0.435181156</v>
      </c>
      <c r="R2125" s="45">
        <f t="shared" si="32"/>
        <v>0.4452087234</v>
      </c>
      <c r="S2125" s="45">
        <f t="shared" si="44"/>
        <v>0.2673873105</v>
      </c>
      <c r="T2125" s="33">
        <f t="shared" si="22"/>
        <v>-0.4075082997</v>
      </c>
      <c r="U2125" s="33">
        <f t="shared" si="33"/>
        <v>0.07023861361</v>
      </c>
      <c r="V2125" s="33">
        <f t="shared" si="42"/>
        <v>0.01558389543</v>
      </c>
      <c r="W2125" s="44">
        <f t="shared" si="13"/>
        <v>0.008883933697</v>
      </c>
      <c r="X2125" s="44">
        <f t="shared" si="14"/>
        <v>0.01048340818</v>
      </c>
      <c r="Y2125" s="33">
        <f t="shared" si="15"/>
        <v>1.180041245</v>
      </c>
      <c r="Z2125" s="43">
        <v>1.0</v>
      </c>
      <c r="AA2125" s="33">
        <f t="shared" si="16"/>
        <v>2.180041245</v>
      </c>
      <c r="AB2125" s="33">
        <f t="shared" si="17"/>
        <v>0.5412930823</v>
      </c>
      <c r="AC2125" s="33">
        <f t="shared" si="18"/>
        <v>0.4587069177</v>
      </c>
      <c r="AD2125" s="33">
        <f t="shared" si="19"/>
        <v>-0.003089471079</v>
      </c>
      <c r="AE2125" s="34">
        <f t="shared" si="23"/>
        <v>0</v>
      </c>
      <c r="AF2125" s="34">
        <f t="shared" si="24"/>
        <v>0</v>
      </c>
      <c r="AG2125" s="34">
        <f t="shared" si="25"/>
        <v>0</v>
      </c>
      <c r="AH2125" s="34">
        <f t="shared" si="26"/>
        <v>0</v>
      </c>
      <c r="AI2125" s="34">
        <f t="shared" si="28"/>
        <v>0</v>
      </c>
      <c r="AJ2125" s="34">
        <f t="shared" si="29"/>
        <v>0</v>
      </c>
      <c r="AK2125" s="34">
        <f t="shared" si="27"/>
        <v>0</v>
      </c>
      <c r="AL2125" s="36">
        <f t="shared" si="34"/>
        <v>0</v>
      </c>
      <c r="AM2125" s="36">
        <f t="shared" si="35"/>
        <v>0</v>
      </c>
      <c r="AN2125" s="46">
        <f t="shared" si="36"/>
        <v>0</v>
      </c>
      <c r="AO2125" s="36">
        <f t="shared" si="37"/>
        <v>0</v>
      </c>
      <c r="AP2125" s="36">
        <f t="shared" si="39"/>
        <v>0</v>
      </c>
      <c r="AQ2125" s="36">
        <f t="shared" si="40"/>
        <v>0</v>
      </c>
      <c r="AR2125" s="36">
        <f t="shared" si="38"/>
        <v>0</v>
      </c>
      <c r="AS2125" s="38">
        <f t="shared" si="45"/>
        <v>0</v>
      </c>
      <c r="AT2125" s="38">
        <f t="shared" si="46"/>
        <v>0</v>
      </c>
      <c r="AU2125" s="38">
        <f t="shared" si="47"/>
        <v>0</v>
      </c>
      <c r="AV2125" s="38">
        <f t="shared" si="48"/>
        <v>0</v>
      </c>
      <c r="AW2125" s="38">
        <f t="shared" si="51"/>
        <v>0</v>
      </c>
      <c r="AX2125" s="38">
        <f t="shared" si="52"/>
        <v>0</v>
      </c>
      <c r="AY2125" s="38">
        <f t="shared" si="49"/>
        <v>0</v>
      </c>
      <c r="AZ2125" s="12">
        <f t="shared" si="30"/>
        <v>133.3303177</v>
      </c>
      <c r="BA2125" s="12">
        <f t="shared" si="41"/>
        <v>105.6059424</v>
      </c>
      <c r="BB2125" s="12">
        <f t="shared" si="53"/>
        <v>131.2913128</v>
      </c>
      <c r="BC2125" s="12">
        <f t="shared" si="50"/>
        <v>0</v>
      </c>
      <c r="BD2125" s="12">
        <f t="shared" si="54"/>
        <v>121.7781074</v>
      </c>
    </row>
    <row r="2126" ht="14.25" customHeight="1">
      <c r="A2126" s="7">
        <v>39605.0</v>
      </c>
      <c r="B2126" s="21" t="s">
        <v>90</v>
      </c>
      <c r="C2126" s="8">
        <v>41.31459</v>
      </c>
      <c r="D2126" s="33">
        <f t="shared" si="5"/>
        <v>-0.02630418851</v>
      </c>
      <c r="E2126" s="33">
        <f t="shared" si="7"/>
        <v>-0.03458390095</v>
      </c>
      <c r="F2126" s="33">
        <f t="shared" si="9"/>
        <v>-0.03571293532</v>
      </c>
      <c r="G2126" s="33">
        <f t="shared" si="11"/>
        <v>-0.02372009178</v>
      </c>
      <c r="H2126" s="33">
        <f t="shared" si="20"/>
        <v>-1.933083259</v>
      </c>
      <c r="I2126" s="45">
        <f t="shared" si="31"/>
        <v>-1.42226564</v>
      </c>
      <c r="J2126" s="45">
        <f t="shared" si="43"/>
        <v>-0.3781322131</v>
      </c>
      <c r="K2126" s="21" t="s">
        <v>91</v>
      </c>
      <c r="L2126" s="8">
        <v>17.103933</v>
      </c>
      <c r="M2126" s="33">
        <f t="shared" si="6"/>
        <v>-0.02430485299</v>
      </c>
      <c r="N2126" s="33">
        <f t="shared" si="8"/>
        <v>-0.02549771515</v>
      </c>
      <c r="O2126" s="33">
        <f t="shared" si="10"/>
        <v>-0.04238895554</v>
      </c>
      <c r="P2126" s="33">
        <f t="shared" si="12"/>
        <v>-0.008705160671</v>
      </c>
      <c r="Q2126" s="45">
        <f t="shared" si="21"/>
        <v>-1.051523494</v>
      </c>
      <c r="R2126" s="45">
        <f t="shared" si="32"/>
        <v>-1.335800445</v>
      </c>
      <c r="S2126" s="45">
        <f t="shared" si="44"/>
        <v>-0.02550471811</v>
      </c>
      <c r="T2126" s="33">
        <f t="shared" si="22"/>
        <v>-0.8815597649</v>
      </c>
      <c r="U2126" s="33">
        <f t="shared" si="33"/>
        <v>-0.08646519569</v>
      </c>
      <c r="V2126" s="33">
        <f t="shared" si="42"/>
        <v>-0.352627495</v>
      </c>
      <c r="W2126" s="44">
        <f t="shared" si="13"/>
        <v>0.01055824467</v>
      </c>
      <c r="X2126" s="44">
        <f t="shared" si="14"/>
        <v>0.01149012237</v>
      </c>
      <c r="Y2126" s="33">
        <f t="shared" si="15"/>
        <v>1.088260665</v>
      </c>
      <c r="Z2126" s="43">
        <v>1.0</v>
      </c>
      <c r="AA2126" s="33">
        <f t="shared" si="16"/>
        <v>2.088260665</v>
      </c>
      <c r="AB2126" s="33">
        <f t="shared" si="17"/>
        <v>0.5211325786</v>
      </c>
      <c r="AC2126" s="33">
        <f t="shared" si="18"/>
        <v>0.4788674214</v>
      </c>
      <c r="AD2126" s="33">
        <f t="shared" si="19"/>
        <v>-0.001707735498</v>
      </c>
      <c r="AE2126" s="34">
        <f t="shared" si="23"/>
        <v>0</v>
      </c>
      <c r="AF2126" s="34">
        <f t="shared" si="24"/>
        <v>0</v>
      </c>
      <c r="AG2126" s="34">
        <f t="shared" si="25"/>
        <v>0</v>
      </c>
      <c r="AH2126" s="34">
        <f t="shared" si="26"/>
        <v>0</v>
      </c>
      <c r="AI2126" s="34">
        <f t="shared" si="28"/>
        <v>0</v>
      </c>
      <c r="AJ2126" s="34">
        <f t="shared" si="29"/>
        <v>0</v>
      </c>
      <c r="AK2126" s="34">
        <f t="shared" si="27"/>
        <v>0</v>
      </c>
      <c r="AL2126" s="36">
        <f t="shared" si="34"/>
        <v>0</v>
      </c>
      <c r="AM2126" s="36">
        <f t="shared" si="35"/>
        <v>0</v>
      </c>
      <c r="AN2126" s="46">
        <f t="shared" si="36"/>
        <v>0</v>
      </c>
      <c r="AO2126" s="36">
        <f t="shared" si="37"/>
        <v>0</v>
      </c>
      <c r="AP2126" s="36">
        <f t="shared" si="39"/>
        <v>0</v>
      </c>
      <c r="AQ2126" s="36">
        <f t="shared" si="40"/>
        <v>0</v>
      </c>
      <c r="AR2126" s="36">
        <f t="shared" si="38"/>
        <v>0</v>
      </c>
      <c r="AS2126" s="38">
        <f t="shared" si="45"/>
        <v>0</v>
      </c>
      <c r="AT2126" s="38">
        <f t="shared" si="46"/>
        <v>0</v>
      </c>
      <c r="AU2126" s="38">
        <f t="shared" si="47"/>
        <v>0</v>
      </c>
      <c r="AV2126" s="38">
        <f t="shared" si="48"/>
        <v>0</v>
      </c>
      <c r="AW2126" s="38">
        <f t="shared" si="51"/>
        <v>0</v>
      </c>
      <c r="AX2126" s="38">
        <f t="shared" si="52"/>
        <v>0</v>
      </c>
      <c r="AY2126" s="38">
        <f t="shared" si="49"/>
        <v>0</v>
      </c>
      <c r="AZ2126" s="12">
        <f t="shared" si="30"/>
        <v>133.3303177</v>
      </c>
      <c r="BA2126" s="12">
        <f t="shared" si="41"/>
        <v>105.6059424</v>
      </c>
      <c r="BB2126" s="12">
        <f t="shared" si="53"/>
        <v>131.2913128</v>
      </c>
      <c r="BC2126" s="12">
        <f t="shared" si="50"/>
        <v>0</v>
      </c>
      <c r="BD2126" s="12">
        <f t="shared" si="54"/>
        <v>121.7781074</v>
      </c>
    </row>
    <row r="2127" ht="14.25" customHeight="1">
      <c r="A2127" s="7">
        <v>39608.0</v>
      </c>
      <c r="B2127" s="21" t="s">
        <v>90</v>
      </c>
      <c r="C2127" s="8">
        <v>41.220024</v>
      </c>
      <c r="D2127" s="33">
        <f t="shared" si="5"/>
        <v>-0.00228892505</v>
      </c>
      <c r="E2127" s="33">
        <f t="shared" si="7"/>
        <v>-0.02609913402</v>
      </c>
      <c r="F2127" s="33">
        <f t="shared" si="9"/>
        <v>-0.03622906816</v>
      </c>
      <c r="G2127" s="33">
        <f t="shared" si="11"/>
        <v>-0.02552201741</v>
      </c>
      <c r="H2127" s="33">
        <f t="shared" si="20"/>
        <v>-1.35639341</v>
      </c>
      <c r="I2127" s="45">
        <f t="shared" si="31"/>
        <v>-1.412602317</v>
      </c>
      <c r="J2127" s="45">
        <f t="shared" si="43"/>
        <v>-0.4421466144</v>
      </c>
      <c r="K2127" s="21" t="s">
        <v>91</v>
      </c>
      <c r="L2127" s="8">
        <v>17.122324</v>
      </c>
      <c r="M2127" s="33">
        <f t="shared" si="6"/>
        <v>0.001075249769</v>
      </c>
      <c r="N2127" s="33">
        <f t="shared" si="8"/>
        <v>-0.01999970924</v>
      </c>
      <c r="O2127" s="33">
        <f t="shared" si="10"/>
        <v>-0.04724553335</v>
      </c>
      <c r="P2127" s="33">
        <f t="shared" si="12"/>
        <v>-0.00516500283</v>
      </c>
      <c r="Q2127" s="45">
        <f t="shared" si="21"/>
        <v>-0.7756193159</v>
      </c>
      <c r="R2127" s="45">
        <f t="shared" si="32"/>
        <v>-1.460844059</v>
      </c>
      <c r="S2127" s="45">
        <f t="shared" si="44"/>
        <v>0.06533414218</v>
      </c>
      <c r="T2127" s="33">
        <f t="shared" si="22"/>
        <v>-0.5807740944</v>
      </c>
      <c r="U2127" s="33">
        <f t="shared" si="33"/>
        <v>0.04824174196</v>
      </c>
      <c r="V2127" s="33">
        <f t="shared" si="42"/>
        <v>-0.5074807566</v>
      </c>
      <c r="W2127" s="44">
        <f t="shared" si="13"/>
        <v>0.01055984379</v>
      </c>
      <c r="X2127" s="44">
        <f t="shared" si="14"/>
        <v>0.01148325689</v>
      </c>
      <c r="Y2127" s="33">
        <f t="shared" si="15"/>
        <v>1.087445716</v>
      </c>
      <c r="Z2127" s="43">
        <v>1.0</v>
      </c>
      <c r="AA2127" s="33">
        <f t="shared" si="16"/>
        <v>2.087445716</v>
      </c>
      <c r="AB2127" s="33">
        <f t="shared" si="17"/>
        <v>0.5209456264</v>
      </c>
      <c r="AC2127" s="33">
        <f t="shared" si="18"/>
        <v>0.4790543736</v>
      </c>
      <c r="AD2127" s="33">
        <f t="shared" si="19"/>
        <v>-0.000826493755</v>
      </c>
      <c r="AE2127" s="34">
        <f t="shared" si="23"/>
        <v>0</v>
      </c>
      <c r="AF2127" s="34">
        <f t="shared" si="24"/>
        <v>0</v>
      </c>
      <c r="AG2127" s="34">
        <f t="shared" si="25"/>
        <v>0</v>
      </c>
      <c r="AH2127" s="34">
        <f t="shared" si="26"/>
        <v>0</v>
      </c>
      <c r="AI2127" s="34">
        <f t="shared" si="28"/>
        <v>0</v>
      </c>
      <c r="AJ2127" s="34">
        <f t="shared" si="29"/>
        <v>0</v>
      </c>
      <c r="AK2127" s="34">
        <f t="shared" si="27"/>
        <v>0</v>
      </c>
      <c r="AL2127" s="36">
        <f t="shared" si="34"/>
        <v>0</v>
      </c>
      <c r="AM2127" s="36">
        <f t="shared" si="35"/>
        <v>0</v>
      </c>
      <c r="AN2127" s="46">
        <f t="shared" si="36"/>
        <v>0</v>
      </c>
      <c r="AO2127" s="36">
        <f t="shared" si="37"/>
        <v>0</v>
      </c>
      <c r="AP2127" s="36">
        <f t="shared" si="39"/>
        <v>0</v>
      </c>
      <c r="AQ2127" s="36">
        <f t="shared" si="40"/>
        <v>0</v>
      </c>
      <c r="AR2127" s="36">
        <f t="shared" si="38"/>
        <v>0</v>
      </c>
      <c r="AS2127" s="38">
        <f t="shared" si="45"/>
        <v>0</v>
      </c>
      <c r="AT2127" s="38">
        <f t="shared" si="46"/>
        <v>0</v>
      </c>
      <c r="AU2127" s="38">
        <f t="shared" si="47"/>
        <v>0</v>
      </c>
      <c r="AV2127" s="38">
        <f t="shared" si="48"/>
        <v>0</v>
      </c>
      <c r="AW2127" s="38">
        <f t="shared" si="51"/>
        <v>0</v>
      </c>
      <c r="AX2127" s="38">
        <f t="shared" si="52"/>
        <v>0</v>
      </c>
      <c r="AY2127" s="38">
        <f t="shared" si="49"/>
        <v>0</v>
      </c>
      <c r="AZ2127" s="12">
        <f t="shared" si="30"/>
        <v>133.3303177</v>
      </c>
      <c r="BA2127" s="12">
        <f t="shared" si="41"/>
        <v>105.6059424</v>
      </c>
      <c r="BB2127" s="12">
        <f t="shared" si="53"/>
        <v>131.2913128</v>
      </c>
      <c r="BC2127" s="12">
        <f t="shared" si="50"/>
        <v>0</v>
      </c>
      <c r="BD2127" s="12">
        <f t="shared" si="54"/>
        <v>121.7781074</v>
      </c>
    </row>
    <row r="2128" ht="14.25" customHeight="1">
      <c r="A2128" s="7">
        <v>39609.0</v>
      </c>
      <c r="B2128" s="21" t="s">
        <v>90</v>
      </c>
      <c r="C2128" s="8">
        <v>42.613571</v>
      </c>
      <c r="D2128" s="33">
        <f t="shared" si="5"/>
        <v>0.0338075252</v>
      </c>
      <c r="E2128" s="33">
        <f t="shared" si="7"/>
        <v>0.01433382811</v>
      </c>
      <c r="F2128" s="33">
        <f t="shared" si="9"/>
        <v>-0.01447485833</v>
      </c>
      <c r="G2128" s="33">
        <f t="shared" si="11"/>
        <v>0.009816030065</v>
      </c>
      <c r="H2128" s="33">
        <f t="shared" si="20"/>
        <v>1.017811203</v>
      </c>
      <c r="I2128" s="45">
        <f t="shared" si="31"/>
        <v>-0.4227111906</v>
      </c>
      <c r="J2128" s="45">
        <f t="shared" si="43"/>
        <v>0.7546898599</v>
      </c>
      <c r="K2128" s="21" t="s">
        <v>91</v>
      </c>
      <c r="L2128" s="8">
        <v>17.781347</v>
      </c>
      <c r="M2128" s="33">
        <f t="shared" si="6"/>
        <v>0.03848910931</v>
      </c>
      <c r="N2128" s="33">
        <f t="shared" si="8"/>
        <v>0.02854612425</v>
      </c>
      <c r="O2128" s="33">
        <f t="shared" si="10"/>
        <v>-0.009899365398</v>
      </c>
      <c r="P2128" s="33">
        <f t="shared" si="12"/>
        <v>0.02854612425</v>
      </c>
      <c r="Q2128" s="45">
        <f t="shared" si="21"/>
        <v>1.430545806</v>
      </c>
      <c r="R2128" s="45">
        <f t="shared" si="32"/>
        <v>-0.17474028</v>
      </c>
      <c r="S2128" s="45">
        <f t="shared" si="44"/>
        <v>0.9205743816</v>
      </c>
      <c r="T2128" s="33">
        <f t="shared" si="22"/>
        <v>-0.4127346027</v>
      </c>
      <c r="U2128" s="33">
        <f t="shared" si="33"/>
        <v>-0.2479709106</v>
      </c>
      <c r="V2128" s="33">
        <f t="shared" si="42"/>
        <v>-0.1658845218</v>
      </c>
      <c r="W2128" s="44">
        <f t="shared" si="13"/>
        <v>0.01313936066</v>
      </c>
      <c r="X2128" s="44">
        <f t="shared" si="14"/>
        <v>0.0143682094</v>
      </c>
      <c r="Y2128" s="33">
        <f t="shared" si="15"/>
        <v>1.093524241</v>
      </c>
      <c r="Z2128" s="43">
        <v>1.0</v>
      </c>
      <c r="AA2128" s="33">
        <f t="shared" si="16"/>
        <v>2.093524241</v>
      </c>
      <c r="AB2128" s="33">
        <f t="shared" si="17"/>
        <v>0.5223365556</v>
      </c>
      <c r="AC2128" s="33">
        <f t="shared" si="18"/>
        <v>0.4776634444</v>
      </c>
      <c r="AD2128" s="33">
        <f t="shared" si="19"/>
        <v>0.003365535248</v>
      </c>
      <c r="AE2128" s="34">
        <f t="shared" si="23"/>
        <v>0</v>
      </c>
      <c r="AF2128" s="34">
        <f t="shared" si="24"/>
        <v>0</v>
      </c>
      <c r="AG2128" s="34">
        <f t="shared" si="25"/>
        <v>0</v>
      </c>
      <c r="AH2128" s="34">
        <f t="shared" si="26"/>
        <v>0</v>
      </c>
      <c r="AI2128" s="34">
        <f t="shared" si="28"/>
        <v>0</v>
      </c>
      <c r="AJ2128" s="34">
        <f t="shared" si="29"/>
        <v>0</v>
      </c>
      <c r="AK2128" s="34">
        <f t="shared" si="27"/>
        <v>0</v>
      </c>
      <c r="AL2128" s="36">
        <f t="shared" si="34"/>
        <v>0</v>
      </c>
      <c r="AM2128" s="36">
        <f t="shared" si="35"/>
        <v>0</v>
      </c>
      <c r="AN2128" s="46">
        <f t="shared" si="36"/>
        <v>0</v>
      </c>
      <c r="AO2128" s="36">
        <f t="shared" si="37"/>
        <v>0</v>
      </c>
      <c r="AP2128" s="36">
        <f t="shared" si="39"/>
        <v>0</v>
      </c>
      <c r="AQ2128" s="36">
        <f t="shared" si="40"/>
        <v>0</v>
      </c>
      <c r="AR2128" s="36">
        <f t="shared" si="38"/>
        <v>0</v>
      </c>
      <c r="AS2128" s="38">
        <f t="shared" si="45"/>
        <v>0</v>
      </c>
      <c r="AT2128" s="38">
        <f t="shared" si="46"/>
        <v>0</v>
      </c>
      <c r="AU2128" s="38">
        <f t="shared" si="47"/>
        <v>0</v>
      </c>
      <c r="AV2128" s="38">
        <f t="shared" si="48"/>
        <v>0</v>
      </c>
      <c r="AW2128" s="38">
        <f t="shared" si="51"/>
        <v>0</v>
      </c>
      <c r="AX2128" s="38">
        <f t="shared" si="52"/>
        <v>0</v>
      </c>
      <c r="AY2128" s="38">
        <f t="shared" si="49"/>
        <v>0</v>
      </c>
      <c r="AZ2128" s="12">
        <f t="shared" si="30"/>
        <v>133.3303177</v>
      </c>
      <c r="BA2128" s="12">
        <f t="shared" si="41"/>
        <v>105.6059424</v>
      </c>
      <c r="BB2128" s="12">
        <f t="shared" si="53"/>
        <v>131.2913128</v>
      </c>
      <c r="BC2128" s="12">
        <f t="shared" si="50"/>
        <v>0</v>
      </c>
      <c r="BD2128" s="12">
        <f t="shared" si="54"/>
        <v>121.7781074</v>
      </c>
    </row>
    <row r="2129" ht="14.25" customHeight="1">
      <c r="A2129" s="7">
        <v>39610.0</v>
      </c>
      <c r="B2129" s="21" t="s">
        <v>90</v>
      </c>
      <c r="C2129" s="8">
        <v>42.556797</v>
      </c>
      <c r="D2129" s="33">
        <f t="shared" si="5"/>
        <v>-0.001332298577</v>
      </c>
      <c r="E2129" s="33">
        <f t="shared" si="7"/>
        <v>0.01229893049</v>
      </c>
      <c r="F2129" s="33">
        <f t="shared" si="9"/>
        <v>-0.0001397231344</v>
      </c>
      <c r="G2129" s="33">
        <f t="shared" si="11"/>
        <v>0.009970315412</v>
      </c>
      <c r="H2129" s="33">
        <f t="shared" si="20"/>
        <v>0.8672205276</v>
      </c>
      <c r="I2129" s="45">
        <f t="shared" si="31"/>
        <v>0.2129418953</v>
      </c>
      <c r="J2129" s="45">
        <f t="shared" si="43"/>
        <v>0.7342192407</v>
      </c>
      <c r="K2129" s="21" t="s">
        <v>91</v>
      </c>
      <c r="L2129" s="8">
        <v>17.630157</v>
      </c>
      <c r="M2129" s="33">
        <f t="shared" si="6"/>
        <v>-0.008502730417</v>
      </c>
      <c r="N2129" s="33">
        <f t="shared" si="8"/>
        <v>0.01440488134</v>
      </c>
      <c r="O2129" s="33">
        <f t="shared" si="10"/>
        <v>0.001336257989</v>
      </c>
      <c r="P2129" s="33">
        <f t="shared" si="12"/>
        <v>0.01799590553</v>
      </c>
      <c r="Q2129" s="45">
        <f t="shared" si="21"/>
        <v>0.7501016316</v>
      </c>
      <c r="R2129" s="45">
        <f t="shared" si="32"/>
        <v>0.1973370924</v>
      </c>
      <c r="S2129" s="45">
        <f t="shared" si="44"/>
        <v>0.6322934284</v>
      </c>
      <c r="T2129" s="33">
        <f t="shared" si="22"/>
        <v>0.1171188961</v>
      </c>
      <c r="U2129" s="33">
        <f t="shared" si="33"/>
        <v>0.0156048029</v>
      </c>
      <c r="V2129" s="33">
        <f t="shared" si="42"/>
        <v>0.1019258123</v>
      </c>
      <c r="W2129" s="44">
        <f t="shared" si="13"/>
        <v>0.01313814907</v>
      </c>
      <c r="X2129" s="44">
        <f t="shared" si="14"/>
        <v>0.01454083002</v>
      </c>
      <c r="Y2129" s="33">
        <f t="shared" si="15"/>
        <v>1.106763969</v>
      </c>
      <c r="Z2129" s="43">
        <v>1.0</v>
      </c>
      <c r="AA2129" s="33">
        <f t="shared" si="16"/>
        <v>2.106763969</v>
      </c>
      <c r="AB2129" s="33">
        <f t="shared" si="17"/>
        <v>0.5253383793</v>
      </c>
      <c r="AC2129" s="33">
        <f t="shared" si="18"/>
        <v>0.4746616207</v>
      </c>
      <c r="AD2129" s="33">
        <f t="shared" si="19"/>
        <v>0.003580828253</v>
      </c>
      <c r="AE2129" s="34">
        <f t="shared" si="23"/>
        <v>0</v>
      </c>
      <c r="AF2129" s="34">
        <f t="shared" si="24"/>
        <v>0</v>
      </c>
      <c r="AG2129" s="34">
        <f t="shared" si="25"/>
        <v>0</v>
      </c>
      <c r="AH2129" s="34">
        <f t="shared" si="26"/>
        <v>0</v>
      </c>
      <c r="AI2129" s="34">
        <f t="shared" si="28"/>
        <v>0</v>
      </c>
      <c r="AJ2129" s="34">
        <f t="shared" si="29"/>
        <v>0</v>
      </c>
      <c r="AK2129" s="34">
        <f t="shared" si="27"/>
        <v>0</v>
      </c>
      <c r="AL2129" s="36">
        <f t="shared" si="34"/>
        <v>0</v>
      </c>
      <c r="AM2129" s="36">
        <f t="shared" si="35"/>
        <v>0</v>
      </c>
      <c r="AN2129" s="46">
        <f t="shared" si="36"/>
        <v>0</v>
      </c>
      <c r="AO2129" s="36">
        <f t="shared" si="37"/>
        <v>0</v>
      </c>
      <c r="AP2129" s="36">
        <f t="shared" si="39"/>
        <v>0</v>
      </c>
      <c r="AQ2129" s="36">
        <f t="shared" si="40"/>
        <v>0</v>
      </c>
      <c r="AR2129" s="36">
        <f t="shared" si="38"/>
        <v>0</v>
      </c>
      <c r="AS2129" s="38">
        <f t="shared" si="45"/>
        <v>0</v>
      </c>
      <c r="AT2129" s="38">
        <f t="shared" si="46"/>
        <v>0</v>
      </c>
      <c r="AU2129" s="38">
        <f t="shared" si="47"/>
        <v>0</v>
      </c>
      <c r="AV2129" s="38">
        <f t="shared" si="48"/>
        <v>0</v>
      </c>
      <c r="AW2129" s="38">
        <f t="shared" si="51"/>
        <v>0</v>
      </c>
      <c r="AX2129" s="38">
        <f t="shared" si="52"/>
        <v>0</v>
      </c>
      <c r="AY2129" s="38">
        <f t="shared" si="49"/>
        <v>0</v>
      </c>
      <c r="AZ2129" s="12">
        <f t="shared" si="30"/>
        <v>133.3303177</v>
      </c>
      <c r="BA2129" s="12">
        <f t="shared" si="41"/>
        <v>105.6059424</v>
      </c>
      <c r="BB2129" s="12">
        <f t="shared" si="53"/>
        <v>131.2913128</v>
      </c>
      <c r="BC2129" s="12">
        <f t="shared" si="50"/>
        <v>0</v>
      </c>
      <c r="BD2129" s="12">
        <f t="shared" si="54"/>
        <v>121.7781074</v>
      </c>
    </row>
    <row r="2130" ht="14.25" customHeight="1">
      <c r="A2130" s="7">
        <v>39611.0</v>
      </c>
      <c r="B2130" s="21" t="s">
        <v>90</v>
      </c>
      <c r="C2130" s="8">
        <v>42.846874</v>
      </c>
      <c r="D2130" s="33">
        <f t="shared" si="5"/>
        <v>0.006816231964</v>
      </c>
      <c r="E2130" s="33">
        <f t="shared" si="7"/>
        <v>0.009808441742</v>
      </c>
      <c r="F2130" s="33">
        <f t="shared" si="9"/>
        <v>-0.006487518544</v>
      </c>
      <c r="G2130" s="33">
        <f t="shared" si="11"/>
        <v>0.01912760213</v>
      </c>
      <c r="H2130" s="33">
        <f t="shared" si="20"/>
        <v>0.7092484226</v>
      </c>
      <c r="I2130" s="45">
        <f t="shared" si="31"/>
        <v>-0.07379276264</v>
      </c>
      <c r="J2130" s="45">
        <f t="shared" si="43"/>
        <v>1.021693907</v>
      </c>
      <c r="K2130" s="21" t="s">
        <v>91</v>
      </c>
      <c r="L2130" s="8">
        <v>17.630157</v>
      </c>
      <c r="M2130" s="33">
        <f t="shared" si="6"/>
        <v>0</v>
      </c>
      <c r="N2130" s="33">
        <f t="shared" si="8"/>
        <v>0.005713634748</v>
      </c>
      <c r="O2130" s="33">
        <f t="shared" si="10"/>
        <v>-0.006104202197</v>
      </c>
      <c r="P2130" s="33">
        <f t="shared" si="12"/>
        <v>0.01727494031</v>
      </c>
      <c r="Q2130" s="45">
        <f t="shared" si="21"/>
        <v>0.3447483379</v>
      </c>
      <c r="R2130" s="45">
        <f t="shared" si="32"/>
        <v>-0.05869776167</v>
      </c>
      <c r="S2130" s="45">
        <f t="shared" si="44"/>
        <v>0.5997269047</v>
      </c>
      <c r="T2130" s="33">
        <f t="shared" si="22"/>
        <v>0.3645000847</v>
      </c>
      <c r="U2130" s="33">
        <f t="shared" si="33"/>
        <v>-0.01509500097</v>
      </c>
      <c r="V2130" s="33">
        <f t="shared" si="42"/>
        <v>0.4219670027</v>
      </c>
      <c r="W2130" s="44">
        <f t="shared" si="13"/>
        <v>0.0131919992</v>
      </c>
      <c r="X2130" s="44">
        <f t="shared" si="14"/>
        <v>0.0145424197</v>
      </c>
      <c r="Y2130" s="33">
        <f t="shared" si="15"/>
        <v>1.10236663</v>
      </c>
      <c r="Z2130" s="43">
        <v>1.0</v>
      </c>
      <c r="AA2130" s="33">
        <f t="shared" si="16"/>
        <v>2.10236663</v>
      </c>
      <c r="AB2130" s="33">
        <f t="shared" si="17"/>
        <v>0.5243455706</v>
      </c>
      <c r="AC2130" s="33">
        <f t="shared" si="18"/>
        <v>0.4756544294</v>
      </c>
      <c r="AD2130" s="33">
        <f t="shared" si="19"/>
        <v>0.01115375422</v>
      </c>
      <c r="AE2130" s="34">
        <f t="shared" si="23"/>
        <v>0</v>
      </c>
      <c r="AF2130" s="34">
        <f t="shared" si="24"/>
        <v>0</v>
      </c>
      <c r="AG2130" s="34">
        <f t="shared" si="25"/>
        <v>0</v>
      </c>
      <c r="AH2130" s="34">
        <f t="shared" si="26"/>
        <v>0</v>
      </c>
      <c r="AI2130" s="34">
        <f t="shared" si="28"/>
        <v>0</v>
      </c>
      <c r="AJ2130" s="34">
        <f t="shared" si="29"/>
        <v>0</v>
      </c>
      <c r="AK2130" s="34">
        <f t="shared" si="27"/>
        <v>0</v>
      </c>
      <c r="AL2130" s="36">
        <f t="shared" si="34"/>
        <v>0</v>
      </c>
      <c r="AM2130" s="36">
        <f t="shared" si="35"/>
        <v>0</v>
      </c>
      <c r="AN2130" s="46">
        <f t="shared" si="36"/>
        <v>0</v>
      </c>
      <c r="AO2130" s="36">
        <f t="shared" si="37"/>
        <v>0</v>
      </c>
      <c r="AP2130" s="36">
        <f t="shared" si="39"/>
        <v>0</v>
      </c>
      <c r="AQ2130" s="36">
        <f t="shared" si="40"/>
        <v>0</v>
      </c>
      <c r="AR2130" s="36">
        <f t="shared" si="38"/>
        <v>0</v>
      </c>
      <c r="AS2130" s="38">
        <f t="shared" si="45"/>
        <v>0</v>
      </c>
      <c r="AT2130" s="38">
        <f t="shared" si="46"/>
        <v>0</v>
      </c>
      <c r="AU2130" s="38">
        <f t="shared" si="47"/>
        <v>0</v>
      </c>
      <c r="AV2130" s="38">
        <f t="shared" si="48"/>
        <v>0</v>
      </c>
      <c r="AW2130" s="38">
        <f t="shared" si="51"/>
        <v>0</v>
      </c>
      <c r="AX2130" s="38">
        <f t="shared" si="52"/>
        <v>0</v>
      </c>
      <c r="AY2130" s="38">
        <f t="shared" si="49"/>
        <v>0</v>
      </c>
      <c r="AZ2130" s="12">
        <f t="shared" si="30"/>
        <v>133.3303177</v>
      </c>
      <c r="BA2130" s="12">
        <f t="shared" si="41"/>
        <v>105.6059424</v>
      </c>
      <c r="BB2130" s="12">
        <f t="shared" si="53"/>
        <v>131.2913128</v>
      </c>
      <c r="BC2130" s="12">
        <f t="shared" si="50"/>
        <v>0</v>
      </c>
      <c r="BD2130" s="12">
        <f t="shared" si="54"/>
        <v>121.7781074</v>
      </c>
    </row>
    <row r="2131" ht="14.25" customHeight="1">
      <c r="A2131" s="7">
        <v>39612.0</v>
      </c>
      <c r="B2131" s="21" t="s">
        <v>90</v>
      </c>
      <c r="C2131" s="8">
        <v>42.588322</v>
      </c>
      <c r="D2131" s="33">
        <f t="shared" si="5"/>
        <v>-0.006034325865</v>
      </c>
      <c r="E2131" s="33">
        <f t="shared" si="7"/>
        <v>0.03083007722</v>
      </c>
      <c r="F2131" s="33">
        <f t="shared" si="9"/>
        <v>-0.004820048065</v>
      </c>
      <c r="G2131" s="33">
        <f t="shared" si="11"/>
        <v>-0.001457170309</v>
      </c>
      <c r="H2131" s="33">
        <f t="shared" si="20"/>
        <v>1.901135639</v>
      </c>
      <c r="I2131" s="45">
        <f t="shared" si="31"/>
        <v>0.008298915538</v>
      </c>
      <c r="J2131" s="45">
        <f t="shared" si="43"/>
        <v>0.3030838655</v>
      </c>
      <c r="K2131" s="21" t="s">
        <v>91</v>
      </c>
      <c r="L2131" s="8">
        <v>17.099466</v>
      </c>
      <c r="M2131" s="33">
        <f t="shared" si="6"/>
        <v>-0.03010132014</v>
      </c>
      <c r="N2131" s="33">
        <f t="shared" si="8"/>
        <v>-0.0002611680015</v>
      </c>
      <c r="O2131" s="33">
        <f t="shared" si="10"/>
        <v>-0.02575222396</v>
      </c>
      <c r="P2131" s="33">
        <f t="shared" si="12"/>
        <v>-0.02147965023</v>
      </c>
      <c r="Q2131" s="45">
        <f t="shared" si="21"/>
        <v>0.08018799789</v>
      </c>
      <c r="R2131" s="45">
        <f t="shared" si="32"/>
        <v>-0.7032333932</v>
      </c>
      <c r="S2131" s="45">
        <f t="shared" si="44"/>
        <v>-0.368179295</v>
      </c>
      <c r="T2131" s="33">
        <f t="shared" si="22"/>
        <v>1.820947641</v>
      </c>
      <c r="U2131" s="33">
        <f t="shared" si="33"/>
        <v>0.7115323088</v>
      </c>
      <c r="V2131" s="33">
        <f t="shared" si="42"/>
        <v>0.6712631604</v>
      </c>
      <c r="W2131" s="44">
        <f t="shared" si="13"/>
        <v>0.01288656064</v>
      </c>
      <c r="X2131" s="44">
        <f t="shared" si="14"/>
        <v>0.01598495498</v>
      </c>
      <c r="Y2131" s="33">
        <f t="shared" si="15"/>
        <v>1.240436097</v>
      </c>
      <c r="Z2131" s="43">
        <v>1.0</v>
      </c>
      <c r="AA2131" s="33">
        <f t="shared" si="16"/>
        <v>2.240436097</v>
      </c>
      <c r="AB2131" s="33">
        <f t="shared" si="17"/>
        <v>0.5536583252</v>
      </c>
      <c r="AC2131" s="33">
        <f t="shared" si="18"/>
        <v>0.4463416748</v>
      </c>
      <c r="AD2131" s="33">
        <f t="shared" si="19"/>
        <v>-0.002309199607</v>
      </c>
      <c r="AE2131" s="34">
        <f t="shared" si="23"/>
        <v>-1</v>
      </c>
      <c r="AF2131" s="34">
        <f t="shared" si="24"/>
        <v>0</v>
      </c>
      <c r="AG2131" s="34">
        <f t="shared" si="25"/>
        <v>0</v>
      </c>
      <c r="AH2131" s="34">
        <f t="shared" si="26"/>
        <v>1</v>
      </c>
      <c r="AI2131" s="34">
        <f t="shared" si="28"/>
        <v>0</v>
      </c>
      <c r="AJ2131" s="34">
        <f t="shared" si="29"/>
        <v>-1</v>
      </c>
      <c r="AK2131" s="34">
        <f t="shared" si="27"/>
        <v>0.002309199607</v>
      </c>
      <c r="AL2131" s="36">
        <f t="shared" si="34"/>
        <v>0</v>
      </c>
      <c r="AM2131" s="36">
        <f t="shared" si="35"/>
        <v>0</v>
      </c>
      <c r="AN2131" s="46">
        <f t="shared" si="36"/>
        <v>0</v>
      </c>
      <c r="AO2131" s="36">
        <f t="shared" si="37"/>
        <v>0</v>
      </c>
      <c r="AP2131" s="36">
        <f t="shared" si="39"/>
        <v>0</v>
      </c>
      <c r="AQ2131" s="36">
        <f t="shared" si="40"/>
        <v>0</v>
      </c>
      <c r="AR2131" s="36">
        <f t="shared" si="38"/>
        <v>0</v>
      </c>
      <c r="AS2131" s="38">
        <f t="shared" si="45"/>
        <v>0</v>
      </c>
      <c r="AT2131" s="38">
        <f t="shared" si="46"/>
        <v>0</v>
      </c>
      <c r="AU2131" s="38">
        <f t="shared" si="47"/>
        <v>0</v>
      </c>
      <c r="AV2131" s="38">
        <f t="shared" si="48"/>
        <v>0</v>
      </c>
      <c r="AW2131" s="38">
        <f t="shared" si="51"/>
        <v>0</v>
      </c>
      <c r="AX2131" s="38">
        <f t="shared" si="52"/>
        <v>0</v>
      </c>
      <c r="AY2131" s="38">
        <f t="shared" si="49"/>
        <v>0</v>
      </c>
      <c r="AZ2131" s="12">
        <f t="shared" si="30"/>
        <v>133.638204</v>
      </c>
      <c r="BA2131" s="12">
        <f t="shared" si="41"/>
        <v>105.6059424</v>
      </c>
      <c r="BB2131" s="12">
        <f t="shared" si="53"/>
        <v>131.2913128</v>
      </c>
      <c r="BC2131" s="12">
        <f t="shared" si="50"/>
        <v>0.0007697332024</v>
      </c>
      <c r="BD2131" s="12">
        <f t="shared" si="54"/>
        <v>121.8718441</v>
      </c>
    </row>
    <row r="2132" ht="14.25" customHeight="1">
      <c r="A2132" s="7">
        <v>39615.0</v>
      </c>
      <c r="B2132" s="21" t="s">
        <v>90</v>
      </c>
      <c r="C2132" s="8">
        <v>41.642487</v>
      </c>
      <c r="D2132" s="33">
        <f t="shared" si="5"/>
        <v>-0.02220878766</v>
      </c>
      <c r="E2132" s="33">
        <f t="shared" si="7"/>
        <v>0.01024897511</v>
      </c>
      <c r="F2132" s="33">
        <f t="shared" si="9"/>
        <v>-0.01611764829</v>
      </c>
      <c r="G2132" s="33">
        <f t="shared" si="11"/>
        <v>-0.02075644257</v>
      </c>
      <c r="H2132" s="33">
        <f t="shared" si="20"/>
        <v>0.6842798229</v>
      </c>
      <c r="I2132" s="45">
        <f t="shared" si="31"/>
        <v>-0.4885097805</v>
      </c>
      <c r="J2132" s="45">
        <f t="shared" si="43"/>
        <v>-0.3502308718</v>
      </c>
      <c r="K2132" s="21" t="s">
        <v>91</v>
      </c>
      <c r="L2132" s="8">
        <v>16.716866</v>
      </c>
      <c r="M2132" s="33">
        <f t="shared" si="6"/>
        <v>-0.02237496773</v>
      </c>
      <c r="N2132" s="33">
        <f t="shared" si="8"/>
        <v>-0.02368007988</v>
      </c>
      <c r="O2132" s="33">
        <f t="shared" si="10"/>
        <v>-0.04320619441</v>
      </c>
      <c r="P2132" s="33">
        <f t="shared" si="12"/>
        <v>-0.04437984288</v>
      </c>
      <c r="Q2132" s="45">
        <f t="shared" si="21"/>
        <v>-0.9496229036</v>
      </c>
      <c r="R2132" s="45">
        <f t="shared" si="32"/>
        <v>-1.259704164</v>
      </c>
      <c r="S2132" s="45">
        <f t="shared" si="44"/>
        <v>-0.9286966367</v>
      </c>
      <c r="T2132" s="33">
        <f t="shared" si="22"/>
        <v>1.633902726</v>
      </c>
      <c r="U2132" s="33">
        <f t="shared" si="33"/>
        <v>0.7711943833</v>
      </c>
      <c r="V2132" s="33">
        <f t="shared" si="42"/>
        <v>0.5784657649</v>
      </c>
      <c r="W2132" s="44">
        <f t="shared" si="13"/>
        <v>0.013805894</v>
      </c>
      <c r="X2132" s="44">
        <f t="shared" si="14"/>
        <v>0.01667296004</v>
      </c>
      <c r="Y2132" s="33">
        <f t="shared" si="15"/>
        <v>1.207669713</v>
      </c>
      <c r="Z2132" s="43">
        <v>1.0</v>
      </c>
      <c r="AA2132" s="33">
        <f t="shared" si="16"/>
        <v>2.207669713</v>
      </c>
      <c r="AB2132" s="33">
        <f t="shared" si="17"/>
        <v>0.5470336915</v>
      </c>
      <c r="AC2132" s="33">
        <f t="shared" si="18"/>
        <v>0.4529663085</v>
      </c>
      <c r="AD2132" s="33">
        <f t="shared" si="19"/>
        <v>0.0004309903809</v>
      </c>
      <c r="AE2132" s="34">
        <f t="shared" si="23"/>
        <v>-1</v>
      </c>
      <c r="AF2132" s="34">
        <f t="shared" si="24"/>
        <v>0</v>
      </c>
      <c r="AG2132" s="34">
        <f t="shared" si="25"/>
        <v>0</v>
      </c>
      <c r="AH2132" s="34">
        <f t="shared" si="26"/>
        <v>2</v>
      </c>
      <c r="AI2132" s="34">
        <f t="shared" si="28"/>
        <v>0</v>
      </c>
      <c r="AJ2132" s="34">
        <f t="shared" si="29"/>
        <v>-1</v>
      </c>
      <c r="AK2132" s="34">
        <f t="shared" si="27"/>
        <v>-0.0004309903809</v>
      </c>
      <c r="AL2132" s="36">
        <f t="shared" si="34"/>
        <v>0</v>
      </c>
      <c r="AM2132" s="36">
        <f t="shared" si="35"/>
        <v>0</v>
      </c>
      <c r="AN2132" s="46">
        <f t="shared" si="36"/>
        <v>0</v>
      </c>
      <c r="AO2132" s="36">
        <f t="shared" si="37"/>
        <v>0</v>
      </c>
      <c r="AP2132" s="36">
        <f t="shared" si="39"/>
        <v>0</v>
      </c>
      <c r="AQ2132" s="36">
        <f t="shared" si="40"/>
        <v>0</v>
      </c>
      <c r="AR2132" s="36">
        <f t="shared" si="38"/>
        <v>0</v>
      </c>
      <c r="AS2132" s="38">
        <f t="shared" si="45"/>
        <v>0</v>
      </c>
      <c r="AT2132" s="38">
        <f t="shared" si="46"/>
        <v>0</v>
      </c>
      <c r="AU2132" s="38">
        <f t="shared" si="47"/>
        <v>0</v>
      </c>
      <c r="AV2132" s="38">
        <f t="shared" si="48"/>
        <v>0</v>
      </c>
      <c r="AW2132" s="38">
        <f t="shared" si="51"/>
        <v>0</v>
      </c>
      <c r="AX2132" s="38">
        <f t="shared" si="52"/>
        <v>0</v>
      </c>
      <c r="AY2132" s="38">
        <f t="shared" si="49"/>
        <v>0</v>
      </c>
      <c r="AZ2132" s="12">
        <f t="shared" si="30"/>
        <v>133.5806072</v>
      </c>
      <c r="BA2132" s="12">
        <f t="shared" si="41"/>
        <v>105.6059424</v>
      </c>
      <c r="BB2132" s="12">
        <f t="shared" si="53"/>
        <v>131.2913128</v>
      </c>
      <c r="BC2132" s="12">
        <f t="shared" si="50"/>
        <v>-0.0001436634603</v>
      </c>
      <c r="BD2132" s="12">
        <f t="shared" si="54"/>
        <v>121.8543355</v>
      </c>
    </row>
    <row r="2133" ht="14.25" customHeight="1">
      <c r="A2133" s="7">
        <v>39616.0</v>
      </c>
      <c r="B2133" s="21" t="s">
        <v>90</v>
      </c>
      <c r="C2133" s="8">
        <v>41.535297</v>
      </c>
      <c r="D2133" s="33">
        <f t="shared" si="5"/>
        <v>-0.002574053754</v>
      </c>
      <c r="E2133" s="33">
        <f t="shared" si="7"/>
        <v>-0.02530353535</v>
      </c>
      <c r="F2133" s="33">
        <f t="shared" si="9"/>
        <v>-0.01133240376</v>
      </c>
      <c r="G2133" s="33">
        <f t="shared" si="11"/>
        <v>-0.0255740468</v>
      </c>
      <c r="H2133" s="33">
        <f t="shared" si="20"/>
        <v>-1.307781076</v>
      </c>
      <c r="I2133" s="45">
        <f t="shared" si="31"/>
        <v>-0.2552083207</v>
      </c>
      <c r="J2133" s="45">
        <f t="shared" si="43"/>
        <v>-0.4977974621</v>
      </c>
      <c r="K2133" s="21" t="s">
        <v>91</v>
      </c>
      <c r="L2133" s="8">
        <v>16.648994</v>
      </c>
      <c r="M2133" s="33">
        <f t="shared" si="6"/>
        <v>-0.004060091168</v>
      </c>
      <c r="N2133" s="33">
        <f t="shared" si="8"/>
        <v>-0.06368207088</v>
      </c>
      <c r="O2133" s="33">
        <f t="shared" si="10"/>
        <v>-0.03695382293</v>
      </c>
      <c r="P2133" s="33">
        <f t="shared" si="12"/>
        <v>-0.05570577894</v>
      </c>
      <c r="Q2133" s="45">
        <f t="shared" si="21"/>
        <v>-2.730406577</v>
      </c>
      <c r="R2133" s="45">
        <f t="shared" si="32"/>
        <v>-1.013243054</v>
      </c>
      <c r="S2133" s="45">
        <f t="shared" si="44"/>
        <v>-1.19452354</v>
      </c>
      <c r="T2133" s="33">
        <f t="shared" si="22"/>
        <v>1.422625502</v>
      </c>
      <c r="U2133" s="33">
        <f t="shared" si="33"/>
        <v>0.7580347334</v>
      </c>
      <c r="V2133" s="33">
        <f t="shared" si="42"/>
        <v>0.6967260781</v>
      </c>
      <c r="W2133" s="44">
        <f t="shared" si="13"/>
        <v>0.01378759364</v>
      </c>
      <c r="X2133" s="44">
        <f t="shared" si="14"/>
        <v>0.01650823369</v>
      </c>
      <c r="Y2133" s="33">
        <f t="shared" si="15"/>
        <v>1.197325227</v>
      </c>
      <c r="Z2133" s="43">
        <v>1.0</v>
      </c>
      <c r="AA2133" s="33">
        <f t="shared" si="16"/>
        <v>2.197325227</v>
      </c>
      <c r="AB2133" s="33">
        <f t="shared" si="17"/>
        <v>0.5449012337</v>
      </c>
      <c r="AC2133" s="33">
        <f t="shared" si="18"/>
        <v>0.4550987663</v>
      </c>
      <c r="AD2133" s="33">
        <f t="shared" si="19"/>
        <v>0.00004670719313</v>
      </c>
      <c r="AE2133" s="34">
        <f t="shared" si="23"/>
        <v>-1</v>
      </c>
      <c r="AF2133" s="34">
        <f t="shared" si="24"/>
        <v>0</v>
      </c>
      <c r="AG2133" s="34">
        <f t="shared" si="25"/>
        <v>0</v>
      </c>
      <c r="AH2133" s="34">
        <f t="shared" si="26"/>
        <v>3</v>
      </c>
      <c r="AI2133" s="34">
        <f t="shared" si="28"/>
        <v>0</v>
      </c>
      <c r="AJ2133" s="34">
        <f t="shared" si="29"/>
        <v>-1</v>
      </c>
      <c r="AK2133" s="34">
        <f t="shared" si="27"/>
        <v>-0.00004670719313</v>
      </c>
      <c r="AL2133" s="36">
        <f t="shared" si="34"/>
        <v>0</v>
      </c>
      <c r="AM2133" s="36">
        <f t="shared" si="35"/>
        <v>0</v>
      </c>
      <c r="AN2133" s="46">
        <f t="shared" si="36"/>
        <v>0</v>
      </c>
      <c r="AO2133" s="36">
        <f t="shared" si="37"/>
        <v>0</v>
      </c>
      <c r="AP2133" s="36">
        <f t="shared" si="39"/>
        <v>0</v>
      </c>
      <c r="AQ2133" s="36">
        <f t="shared" si="40"/>
        <v>0</v>
      </c>
      <c r="AR2133" s="36">
        <f t="shared" si="38"/>
        <v>0</v>
      </c>
      <c r="AS2133" s="38">
        <f t="shared" si="45"/>
        <v>0</v>
      </c>
      <c r="AT2133" s="38">
        <f t="shared" si="46"/>
        <v>0</v>
      </c>
      <c r="AU2133" s="38">
        <f t="shared" si="47"/>
        <v>0</v>
      </c>
      <c r="AV2133" s="38">
        <f t="shared" si="48"/>
        <v>0</v>
      </c>
      <c r="AW2133" s="38">
        <f t="shared" si="51"/>
        <v>0</v>
      </c>
      <c r="AX2133" s="38">
        <f t="shared" si="52"/>
        <v>0</v>
      </c>
      <c r="AY2133" s="38">
        <f t="shared" si="49"/>
        <v>0</v>
      </c>
      <c r="AZ2133" s="12">
        <f t="shared" si="30"/>
        <v>133.574368</v>
      </c>
      <c r="BA2133" s="12">
        <f t="shared" si="41"/>
        <v>105.6059424</v>
      </c>
      <c r="BB2133" s="12">
        <f t="shared" si="53"/>
        <v>131.2913128</v>
      </c>
      <c r="BC2133" s="12">
        <f t="shared" si="50"/>
        <v>-0.00001556906438</v>
      </c>
      <c r="BD2133" s="12">
        <f t="shared" si="54"/>
        <v>121.8524384</v>
      </c>
    </row>
    <row r="2134" ht="14.25" customHeight="1">
      <c r="A2134" s="7">
        <v>39617.0</v>
      </c>
      <c r="B2134" s="21" t="s">
        <v>90</v>
      </c>
      <c r="C2134" s="8">
        <v>41.024536</v>
      </c>
      <c r="D2134" s="33">
        <f t="shared" si="5"/>
        <v>-0.01229703498</v>
      </c>
      <c r="E2134" s="33">
        <f t="shared" si="7"/>
        <v>-0.03600508281</v>
      </c>
      <c r="F2134" s="33">
        <f t="shared" si="9"/>
        <v>-0.02414897633</v>
      </c>
      <c r="G2134" s="33">
        <f t="shared" si="11"/>
        <v>-0.02942446858</v>
      </c>
      <c r="H2134" s="33">
        <f t="shared" si="20"/>
        <v>-1.943083114</v>
      </c>
      <c r="I2134" s="45">
        <f t="shared" si="31"/>
        <v>-0.8105375155</v>
      </c>
      <c r="J2134" s="45">
        <f t="shared" si="43"/>
        <v>-0.6102331424</v>
      </c>
      <c r="K2134" s="21" t="s">
        <v>91</v>
      </c>
      <c r="L2134" s="8">
        <v>16.402153</v>
      </c>
      <c r="M2134" s="33">
        <f t="shared" si="6"/>
        <v>-0.01482618109</v>
      </c>
      <c r="N2134" s="33">
        <f t="shared" si="8"/>
        <v>-0.06965360547</v>
      </c>
      <c r="O2134" s="33">
        <f t="shared" si="10"/>
        <v>-0.05625207604</v>
      </c>
      <c r="P2134" s="33">
        <f t="shared" si="12"/>
        <v>-0.06269908601</v>
      </c>
      <c r="Q2134" s="45">
        <f t="shared" si="21"/>
        <v>-2.960215784</v>
      </c>
      <c r="R2134" s="45">
        <f t="shared" si="32"/>
        <v>-1.640947195</v>
      </c>
      <c r="S2134" s="45">
        <f t="shared" si="44"/>
        <v>-1.346082713</v>
      </c>
      <c r="T2134" s="33">
        <f t="shared" si="22"/>
        <v>1.01713267</v>
      </c>
      <c r="U2134" s="33">
        <f t="shared" si="33"/>
        <v>0.8304096796</v>
      </c>
      <c r="V2134" s="33">
        <f t="shared" si="42"/>
        <v>0.7358495706</v>
      </c>
      <c r="W2134" s="44">
        <f t="shared" si="13"/>
        <v>0.01392208608</v>
      </c>
      <c r="X2134" s="44">
        <f t="shared" si="14"/>
        <v>0.01670008717</v>
      </c>
      <c r="Y2134" s="33">
        <f t="shared" si="15"/>
        <v>1.19953914</v>
      </c>
      <c r="Z2134" s="43">
        <v>1.0</v>
      </c>
      <c r="AA2134" s="33">
        <f t="shared" si="16"/>
        <v>2.19953914</v>
      </c>
      <c r="AB2134" s="33">
        <f t="shared" si="17"/>
        <v>0.5453593065</v>
      </c>
      <c r="AC2134" s="33">
        <f t="shared" si="18"/>
        <v>0.4546406935</v>
      </c>
      <c r="AD2134" s="33">
        <f t="shared" si="19"/>
        <v>0.005246622062</v>
      </c>
      <c r="AE2134" s="34">
        <f t="shared" si="23"/>
        <v>-1</v>
      </c>
      <c r="AF2134" s="34">
        <f t="shared" si="24"/>
        <v>0</v>
      </c>
      <c r="AG2134" s="34">
        <f t="shared" si="25"/>
        <v>0</v>
      </c>
      <c r="AH2134" s="34">
        <f t="shared" si="26"/>
        <v>4</v>
      </c>
      <c r="AI2134" s="34">
        <f t="shared" si="28"/>
        <v>0</v>
      </c>
      <c r="AJ2134" s="34">
        <f t="shared" si="29"/>
        <v>-1</v>
      </c>
      <c r="AK2134" s="34">
        <f t="shared" si="27"/>
        <v>-0.005246622062</v>
      </c>
      <c r="AL2134" s="36">
        <f t="shared" si="34"/>
        <v>0</v>
      </c>
      <c r="AM2134" s="36">
        <f t="shared" si="35"/>
        <v>0</v>
      </c>
      <c r="AN2134" s="46">
        <f t="shared" si="36"/>
        <v>0</v>
      </c>
      <c r="AO2134" s="36">
        <f t="shared" si="37"/>
        <v>0</v>
      </c>
      <c r="AP2134" s="36">
        <f t="shared" si="39"/>
        <v>0</v>
      </c>
      <c r="AQ2134" s="36">
        <f t="shared" si="40"/>
        <v>0</v>
      </c>
      <c r="AR2134" s="36">
        <f t="shared" si="38"/>
        <v>0</v>
      </c>
      <c r="AS2134" s="38">
        <f t="shared" si="45"/>
        <v>0</v>
      </c>
      <c r="AT2134" s="38">
        <f t="shared" si="46"/>
        <v>0</v>
      </c>
      <c r="AU2134" s="38">
        <f t="shared" si="47"/>
        <v>0</v>
      </c>
      <c r="AV2134" s="38">
        <f t="shared" si="48"/>
        <v>0</v>
      </c>
      <c r="AW2134" s="38">
        <f t="shared" si="51"/>
        <v>0</v>
      </c>
      <c r="AX2134" s="38">
        <f t="shared" si="52"/>
        <v>0</v>
      </c>
      <c r="AY2134" s="38">
        <f t="shared" si="49"/>
        <v>0</v>
      </c>
      <c r="AZ2134" s="12">
        <f t="shared" si="30"/>
        <v>132.8735538</v>
      </c>
      <c r="BA2134" s="12">
        <f t="shared" si="41"/>
        <v>105.6059424</v>
      </c>
      <c r="BB2134" s="12">
        <f t="shared" si="53"/>
        <v>131.2913128</v>
      </c>
      <c r="BC2134" s="12">
        <f t="shared" si="50"/>
        <v>-0.001748874021</v>
      </c>
      <c r="BD2134" s="12">
        <f t="shared" si="54"/>
        <v>121.6393338</v>
      </c>
    </row>
    <row r="2135" ht="14.25" customHeight="1">
      <c r="A2135" s="7">
        <v>39618.0</v>
      </c>
      <c r="B2135" s="21" t="s">
        <v>90</v>
      </c>
      <c r="C2135" s="8">
        <v>41.547909</v>
      </c>
      <c r="D2135" s="33">
        <f t="shared" si="5"/>
        <v>0.0127575605</v>
      </c>
      <c r="E2135" s="33">
        <f t="shared" si="7"/>
        <v>-0.03031644736</v>
      </c>
      <c r="F2135" s="33">
        <f t="shared" si="9"/>
        <v>-0.02080536272</v>
      </c>
      <c r="G2135" s="33">
        <f t="shared" si="11"/>
        <v>-0.01426605556</v>
      </c>
      <c r="H2135" s="33">
        <f t="shared" si="20"/>
        <v>-1.555376152</v>
      </c>
      <c r="I2135" s="45">
        <f t="shared" si="31"/>
        <v>-0.6310114573</v>
      </c>
      <c r="J2135" s="45">
        <f t="shared" si="43"/>
        <v>-0.07941715257</v>
      </c>
      <c r="K2135" s="21" t="s">
        <v>91</v>
      </c>
      <c r="L2135" s="8">
        <v>16.463875</v>
      </c>
      <c r="M2135" s="33">
        <f t="shared" si="6"/>
        <v>0.003763042571</v>
      </c>
      <c r="N2135" s="33">
        <f t="shared" si="8"/>
        <v>-0.06615267238</v>
      </c>
      <c r="O2135" s="33">
        <f t="shared" si="10"/>
        <v>-0.06081700984</v>
      </c>
      <c r="P2135" s="33">
        <f t="shared" si="12"/>
        <v>-0.05186472914</v>
      </c>
      <c r="Q2135" s="45">
        <f t="shared" si="21"/>
        <v>-2.748645339</v>
      </c>
      <c r="R2135" s="45">
        <f t="shared" si="32"/>
        <v>-1.762523548</v>
      </c>
      <c r="S2135" s="45">
        <f t="shared" si="44"/>
        <v>-1.021047113</v>
      </c>
      <c r="T2135" s="33">
        <f t="shared" si="22"/>
        <v>1.193269188</v>
      </c>
      <c r="U2135" s="33">
        <f t="shared" si="33"/>
        <v>1.131512091</v>
      </c>
      <c r="V2135" s="33">
        <f t="shared" si="42"/>
        <v>0.9416299608</v>
      </c>
      <c r="W2135" s="44">
        <f t="shared" si="13"/>
        <v>0.01426991787</v>
      </c>
      <c r="X2135" s="44">
        <f t="shared" si="14"/>
        <v>0.01673048711</v>
      </c>
      <c r="Y2135" s="33">
        <f t="shared" si="15"/>
        <v>1.172430511</v>
      </c>
      <c r="Z2135" s="43">
        <v>1.0</v>
      </c>
      <c r="AA2135" s="33">
        <f t="shared" si="16"/>
        <v>2.172430511</v>
      </c>
      <c r="AB2135" s="33">
        <f t="shared" si="17"/>
        <v>0.539686082</v>
      </c>
      <c r="AC2135" s="33">
        <f t="shared" si="18"/>
        <v>0.460313918</v>
      </c>
      <c r="AD2135" s="33">
        <f t="shared" si="19"/>
        <v>-0.009222343783</v>
      </c>
      <c r="AE2135" s="34">
        <f t="shared" si="23"/>
        <v>-1</v>
      </c>
      <c r="AF2135" s="34">
        <f t="shared" si="24"/>
        <v>0</v>
      </c>
      <c r="AG2135" s="34">
        <f t="shared" si="25"/>
        <v>0</v>
      </c>
      <c r="AH2135" s="34">
        <f t="shared" si="26"/>
        <v>5</v>
      </c>
      <c r="AI2135" s="34">
        <f t="shared" si="28"/>
        <v>0</v>
      </c>
      <c r="AJ2135" s="34">
        <f t="shared" si="29"/>
        <v>-1</v>
      </c>
      <c r="AK2135" s="34">
        <f t="shared" si="27"/>
        <v>0.009222343783</v>
      </c>
      <c r="AL2135" s="36">
        <f t="shared" si="34"/>
        <v>-1</v>
      </c>
      <c r="AM2135" s="36">
        <f t="shared" si="35"/>
        <v>0</v>
      </c>
      <c r="AN2135" s="46">
        <f t="shared" si="36"/>
        <v>0</v>
      </c>
      <c r="AO2135" s="36">
        <f t="shared" si="37"/>
        <v>1</v>
      </c>
      <c r="AP2135" s="36">
        <f t="shared" si="39"/>
        <v>0</v>
      </c>
      <c r="AQ2135" s="36">
        <f t="shared" si="40"/>
        <v>-1</v>
      </c>
      <c r="AR2135" s="36">
        <f t="shared" si="38"/>
        <v>0.009222343783</v>
      </c>
      <c r="AS2135" s="38">
        <f t="shared" si="45"/>
        <v>0</v>
      </c>
      <c r="AT2135" s="38">
        <f t="shared" si="46"/>
        <v>0</v>
      </c>
      <c r="AU2135" s="38">
        <f t="shared" si="47"/>
        <v>0</v>
      </c>
      <c r="AV2135" s="38">
        <f t="shared" si="48"/>
        <v>0</v>
      </c>
      <c r="AW2135" s="38">
        <f t="shared" si="51"/>
        <v>0</v>
      </c>
      <c r="AX2135" s="38">
        <f t="shared" si="52"/>
        <v>0</v>
      </c>
      <c r="AY2135" s="38">
        <f t="shared" si="49"/>
        <v>0</v>
      </c>
      <c r="AZ2135" s="12">
        <f t="shared" si="30"/>
        <v>134.0989594</v>
      </c>
      <c r="BA2135" s="12">
        <f t="shared" si="41"/>
        <v>106.5798767</v>
      </c>
      <c r="BB2135" s="12">
        <f t="shared" si="53"/>
        <v>131.2913128</v>
      </c>
      <c r="BC2135" s="12">
        <f t="shared" si="50"/>
        <v>0.006148229188</v>
      </c>
      <c r="BD2135" s="12">
        <f t="shared" si="54"/>
        <v>122.3872003</v>
      </c>
    </row>
    <row r="2136" ht="14.25" customHeight="1">
      <c r="A2136" s="7">
        <v>39619.0</v>
      </c>
      <c r="B2136" s="21" t="s">
        <v>90</v>
      </c>
      <c r="C2136" s="8">
        <v>41.037136</v>
      </c>
      <c r="D2136" s="33">
        <f t="shared" si="5"/>
        <v>-0.012293591</v>
      </c>
      <c r="E2136" s="33">
        <f t="shared" si="7"/>
        <v>-0.03642280154</v>
      </c>
      <c r="F2136" s="33">
        <f t="shared" si="9"/>
        <v>-0.006715642101</v>
      </c>
      <c r="G2136" s="33">
        <f t="shared" si="11"/>
        <v>-0.04218874213</v>
      </c>
      <c r="H2136" s="33">
        <f t="shared" si="20"/>
        <v>-1.867699258</v>
      </c>
      <c r="I2136" s="45">
        <f t="shared" si="31"/>
        <v>0.05400615022</v>
      </c>
      <c r="J2136" s="45">
        <f t="shared" si="43"/>
        <v>-1.013806768</v>
      </c>
      <c r="K2136" s="21" t="s">
        <v>91</v>
      </c>
      <c r="L2136" s="8">
        <v>16.556427</v>
      </c>
      <c r="M2136" s="33">
        <f t="shared" si="6"/>
        <v>0.005621519843</v>
      </c>
      <c r="N2136" s="33">
        <f t="shared" si="8"/>
        <v>-0.0317576584</v>
      </c>
      <c r="O2136" s="33">
        <f t="shared" si="10"/>
        <v>-0.03201053231</v>
      </c>
      <c r="P2136" s="33">
        <f t="shared" si="12"/>
        <v>-0.07304259482</v>
      </c>
      <c r="Q2136" s="45">
        <f t="shared" si="21"/>
        <v>-1.022335403</v>
      </c>
      <c r="R2136" s="45">
        <f t="shared" si="32"/>
        <v>-0.7096659653</v>
      </c>
      <c r="S2136" s="45">
        <f t="shared" si="44"/>
        <v>-1.552277355</v>
      </c>
      <c r="T2136" s="33">
        <f t="shared" si="22"/>
        <v>-0.8453638548</v>
      </c>
      <c r="U2136" s="33">
        <f t="shared" si="33"/>
        <v>0.7636721155</v>
      </c>
      <c r="V2136" s="33">
        <f t="shared" si="42"/>
        <v>0.5384705864</v>
      </c>
      <c r="W2136" s="44">
        <f t="shared" si="13"/>
        <v>0.01389923181</v>
      </c>
      <c r="X2136" s="44">
        <f t="shared" si="14"/>
        <v>0.01519973062</v>
      </c>
      <c r="Y2136" s="33">
        <f t="shared" si="15"/>
        <v>1.093566236</v>
      </c>
      <c r="Z2136" s="43">
        <v>1.0</v>
      </c>
      <c r="AA2136" s="33">
        <f t="shared" si="16"/>
        <v>2.093566236</v>
      </c>
      <c r="AB2136" s="33">
        <f t="shared" si="17"/>
        <v>0.5223461371</v>
      </c>
      <c r="AC2136" s="33">
        <f t="shared" si="18"/>
        <v>0.4776538629</v>
      </c>
      <c r="AD2136" s="33">
        <f t="shared" si="19"/>
        <v>-0.00005121038264</v>
      </c>
      <c r="AE2136" s="34">
        <f t="shared" si="23"/>
        <v>0</v>
      </c>
      <c r="AF2136" s="34">
        <f t="shared" si="24"/>
        <v>0</v>
      </c>
      <c r="AG2136" s="34">
        <f t="shared" si="25"/>
        <v>0</v>
      </c>
      <c r="AH2136" s="34">
        <f t="shared" si="26"/>
        <v>0</v>
      </c>
      <c r="AI2136" s="34">
        <f t="shared" si="28"/>
        <v>1</v>
      </c>
      <c r="AJ2136" s="34">
        <f t="shared" si="29"/>
        <v>0</v>
      </c>
      <c r="AK2136" s="34">
        <f t="shared" si="27"/>
        <v>0</v>
      </c>
      <c r="AL2136" s="36">
        <f t="shared" si="34"/>
        <v>0</v>
      </c>
      <c r="AM2136" s="36">
        <f t="shared" si="35"/>
        <v>0</v>
      </c>
      <c r="AN2136" s="46">
        <f t="shared" si="36"/>
        <v>0</v>
      </c>
      <c r="AO2136" s="36">
        <f t="shared" si="37"/>
        <v>2</v>
      </c>
      <c r="AP2136" s="36">
        <f t="shared" si="39"/>
        <v>0</v>
      </c>
      <c r="AQ2136" s="36">
        <f t="shared" si="40"/>
        <v>-1</v>
      </c>
      <c r="AR2136" s="36">
        <f t="shared" si="38"/>
        <v>0.00005121038264</v>
      </c>
      <c r="AS2136" s="38">
        <f t="shared" si="45"/>
        <v>0</v>
      </c>
      <c r="AT2136" s="38">
        <f t="shared" si="46"/>
        <v>0</v>
      </c>
      <c r="AU2136" s="38">
        <f t="shared" si="47"/>
        <v>0</v>
      </c>
      <c r="AV2136" s="38">
        <f t="shared" si="48"/>
        <v>0</v>
      </c>
      <c r="AW2136" s="38">
        <f t="shared" si="51"/>
        <v>0</v>
      </c>
      <c r="AX2136" s="38">
        <f t="shared" si="52"/>
        <v>0</v>
      </c>
      <c r="AY2136" s="38">
        <f t="shared" si="49"/>
        <v>0</v>
      </c>
      <c r="AZ2136" s="12">
        <f t="shared" si="30"/>
        <v>134.0989594</v>
      </c>
      <c r="BA2136" s="12">
        <f t="shared" si="41"/>
        <v>106.5853347</v>
      </c>
      <c r="BB2136" s="12">
        <f t="shared" si="53"/>
        <v>131.2913128</v>
      </c>
      <c r="BC2136" s="12">
        <f t="shared" si="50"/>
        <v>0.00001707012755</v>
      </c>
      <c r="BD2136" s="12">
        <f t="shared" si="54"/>
        <v>122.3892895</v>
      </c>
    </row>
    <row r="2137" ht="14.25" customHeight="1">
      <c r="A2137" s="7">
        <v>39622.0</v>
      </c>
      <c r="B2137" s="21" t="s">
        <v>90</v>
      </c>
      <c r="C2137" s="8">
        <v>40.753391</v>
      </c>
      <c r="D2137" s="33">
        <f t="shared" si="5"/>
        <v>-0.006914347044</v>
      </c>
      <c r="E2137" s="33">
        <f t="shared" si="7"/>
        <v>-0.02135069406</v>
      </c>
      <c r="F2137" s="33">
        <f t="shared" si="9"/>
        <v>-0.01132054169</v>
      </c>
      <c r="G2137" s="33">
        <f t="shared" si="11"/>
        <v>-0.04713947717</v>
      </c>
      <c r="H2137" s="33">
        <f t="shared" si="20"/>
        <v>-0.8941000415</v>
      </c>
      <c r="I2137" s="45">
        <f t="shared" si="31"/>
        <v>-0.1409156185</v>
      </c>
      <c r="J2137" s="45">
        <f t="shared" si="43"/>
        <v>-1.14826018</v>
      </c>
      <c r="K2137" s="21" t="s">
        <v>91</v>
      </c>
      <c r="L2137" s="8">
        <v>16.433014</v>
      </c>
      <c r="M2137" s="33">
        <f t="shared" si="6"/>
        <v>-0.007454084145</v>
      </c>
      <c r="N2137" s="33">
        <f t="shared" si="8"/>
        <v>-0.01697997699</v>
      </c>
      <c r="O2137" s="33">
        <f t="shared" si="10"/>
        <v>-0.04025796965</v>
      </c>
      <c r="P2137" s="33">
        <f t="shared" si="12"/>
        <v>-0.08560149375</v>
      </c>
      <c r="Q2137" s="45">
        <f t="shared" si="21"/>
        <v>-0.3136317927</v>
      </c>
      <c r="R2137" s="45">
        <f t="shared" si="32"/>
        <v>-0.9726610757</v>
      </c>
      <c r="S2137" s="45">
        <f t="shared" si="44"/>
        <v>-1.826345594</v>
      </c>
      <c r="T2137" s="33">
        <f t="shared" si="22"/>
        <v>-0.5804682488</v>
      </c>
      <c r="U2137" s="33">
        <f t="shared" si="33"/>
        <v>0.8317454572</v>
      </c>
      <c r="V2137" s="33">
        <f t="shared" si="42"/>
        <v>0.6780854139</v>
      </c>
      <c r="W2137" s="44">
        <f t="shared" si="13"/>
        <v>0.01394106002</v>
      </c>
      <c r="X2137" s="44">
        <f t="shared" si="14"/>
        <v>0.01503940516</v>
      </c>
      <c r="Y2137" s="33">
        <f t="shared" si="15"/>
        <v>1.078784909</v>
      </c>
      <c r="Z2137" s="43">
        <v>1.0</v>
      </c>
      <c r="AA2137" s="33">
        <f t="shared" si="16"/>
        <v>2.078784909</v>
      </c>
      <c r="AB2137" s="33">
        <f t="shared" si="17"/>
        <v>0.5189497501</v>
      </c>
      <c r="AC2137" s="33">
        <f t="shared" si="18"/>
        <v>0.4810502499</v>
      </c>
      <c r="AD2137" s="33">
        <f t="shared" si="19"/>
        <v>-0.005891516903</v>
      </c>
      <c r="AE2137" s="34">
        <f t="shared" si="23"/>
        <v>0</v>
      </c>
      <c r="AF2137" s="34">
        <f t="shared" si="24"/>
        <v>0</v>
      </c>
      <c r="AG2137" s="34">
        <f t="shared" si="25"/>
        <v>0</v>
      </c>
      <c r="AH2137" s="34">
        <f t="shared" si="26"/>
        <v>0</v>
      </c>
      <c r="AI2137" s="34">
        <f t="shared" si="28"/>
        <v>0</v>
      </c>
      <c r="AJ2137" s="34">
        <f t="shared" si="29"/>
        <v>0</v>
      </c>
      <c r="AK2137" s="34">
        <f t="shared" si="27"/>
        <v>0</v>
      </c>
      <c r="AL2137" s="36">
        <f t="shared" si="34"/>
        <v>0</v>
      </c>
      <c r="AM2137" s="36">
        <f t="shared" si="35"/>
        <v>0</v>
      </c>
      <c r="AN2137" s="46">
        <f t="shared" si="36"/>
        <v>0</v>
      </c>
      <c r="AO2137" s="36">
        <f t="shared" si="37"/>
        <v>3</v>
      </c>
      <c r="AP2137" s="36">
        <f t="shared" si="39"/>
        <v>0</v>
      </c>
      <c r="AQ2137" s="36">
        <f t="shared" si="40"/>
        <v>-1</v>
      </c>
      <c r="AR2137" s="36">
        <f t="shared" si="38"/>
        <v>0.005891516903</v>
      </c>
      <c r="AS2137" s="38">
        <f t="shared" si="45"/>
        <v>0</v>
      </c>
      <c r="AT2137" s="38">
        <f t="shared" si="46"/>
        <v>0</v>
      </c>
      <c r="AU2137" s="38">
        <f t="shared" si="47"/>
        <v>0</v>
      </c>
      <c r="AV2137" s="38">
        <f t="shared" si="48"/>
        <v>0</v>
      </c>
      <c r="AW2137" s="38">
        <f t="shared" si="51"/>
        <v>0</v>
      </c>
      <c r="AX2137" s="38">
        <f t="shared" si="52"/>
        <v>0</v>
      </c>
      <c r="AY2137" s="38">
        <f t="shared" si="49"/>
        <v>0</v>
      </c>
      <c r="AZ2137" s="12">
        <f t="shared" si="30"/>
        <v>134.0989594</v>
      </c>
      <c r="BA2137" s="12">
        <f t="shared" si="41"/>
        <v>107.213284</v>
      </c>
      <c r="BB2137" s="12">
        <f t="shared" si="53"/>
        <v>131.2913128</v>
      </c>
      <c r="BC2137" s="12">
        <f t="shared" si="50"/>
        <v>0.001963838968</v>
      </c>
      <c r="BD2137" s="12">
        <f t="shared" si="54"/>
        <v>122.6296423</v>
      </c>
    </row>
    <row r="2138" ht="14.25" customHeight="1">
      <c r="A2138" s="7">
        <v>39623.0</v>
      </c>
      <c r="B2138" s="21" t="s">
        <v>90</v>
      </c>
      <c r="C2138" s="8">
        <v>40.368748</v>
      </c>
      <c r="D2138" s="33">
        <f t="shared" si="5"/>
        <v>-0.009438306618</v>
      </c>
      <c r="E2138" s="33">
        <f t="shared" si="7"/>
        <v>-0.0280857267</v>
      </c>
      <c r="F2138" s="33">
        <f t="shared" si="9"/>
        <v>-0.05267859387</v>
      </c>
      <c r="G2138" s="33">
        <f t="shared" si="11"/>
        <v>-0.06639093702</v>
      </c>
      <c r="H2138" s="33">
        <f t="shared" si="20"/>
        <v>-1.264152384</v>
      </c>
      <c r="I2138" s="45">
        <f t="shared" si="31"/>
        <v>-2.156131621</v>
      </c>
      <c r="J2138" s="45">
        <f t="shared" si="43"/>
        <v>-1.754473816</v>
      </c>
      <c r="K2138" s="21" t="s">
        <v>91</v>
      </c>
      <c r="L2138" s="8">
        <v>16.466953</v>
      </c>
      <c r="M2138" s="33">
        <f t="shared" si="6"/>
        <v>0.002065293683</v>
      </c>
      <c r="N2138" s="33">
        <f t="shared" si="8"/>
        <v>-0.01093405403</v>
      </c>
      <c r="O2138" s="33">
        <f t="shared" si="10"/>
        <v>-0.07391982171</v>
      </c>
      <c r="P2138" s="33">
        <f t="shared" si="12"/>
        <v>-0.08308742778</v>
      </c>
      <c r="Q2138" s="45">
        <f t="shared" si="21"/>
        <v>-0.02486703741</v>
      </c>
      <c r="R2138" s="45">
        <f t="shared" si="32"/>
        <v>-2.141820145</v>
      </c>
      <c r="S2138" s="45">
        <f t="shared" si="44"/>
        <v>-1.686072919</v>
      </c>
      <c r="T2138" s="33">
        <f t="shared" si="22"/>
        <v>-1.239285346</v>
      </c>
      <c r="U2138" s="33">
        <f t="shared" si="33"/>
        <v>-0.01431147611</v>
      </c>
      <c r="V2138" s="33">
        <f t="shared" si="42"/>
        <v>-0.06840089645</v>
      </c>
      <c r="W2138" s="44">
        <f t="shared" si="13"/>
        <v>0.01366026348</v>
      </c>
      <c r="X2138" s="44">
        <f t="shared" si="14"/>
        <v>0.01508721454</v>
      </c>
      <c r="Y2138" s="33">
        <f t="shared" si="15"/>
        <v>1.104459995</v>
      </c>
      <c r="Z2138" s="43">
        <v>1.0</v>
      </c>
      <c r="AA2138" s="33">
        <f t="shared" si="16"/>
        <v>2.104459995</v>
      </c>
      <c r="AB2138" s="33">
        <f t="shared" si="17"/>
        <v>0.5248187172</v>
      </c>
      <c r="AC2138" s="33">
        <f t="shared" si="18"/>
        <v>0.4751812828</v>
      </c>
      <c r="AD2138" s="33">
        <f t="shared" si="19"/>
        <v>0.00579682838</v>
      </c>
      <c r="AE2138" s="34">
        <f t="shared" si="23"/>
        <v>1</v>
      </c>
      <c r="AF2138" s="34">
        <f t="shared" si="24"/>
        <v>0</v>
      </c>
      <c r="AG2138" s="34">
        <f t="shared" si="25"/>
        <v>0</v>
      </c>
      <c r="AH2138" s="34">
        <f t="shared" si="26"/>
        <v>1</v>
      </c>
      <c r="AI2138" s="34">
        <f t="shared" si="28"/>
        <v>0</v>
      </c>
      <c r="AJ2138" s="34">
        <f t="shared" si="29"/>
        <v>1</v>
      </c>
      <c r="AK2138" s="34">
        <f t="shared" si="27"/>
        <v>0.00579682838</v>
      </c>
      <c r="AL2138" s="36">
        <f t="shared" si="34"/>
        <v>0</v>
      </c>
      <c r="AM2138" s="36">
        <f t="shared" si="35"/>
        <v>0</v>
      </c>
      <c r="AN2138" s="46">
        <f t="shared" si="36"/>
        <v>0</v>
      </c>
      <c r="AO2138" s="36">
        <f t="shared" si="37"/>
        <v>4</v>
      </c>
      <c r="AP2138" s="36">
        <f t="shared" si="39"/>
        <v>0</v>
      </c>
      <c r="AQ2138" s="36">
        <f t="shared" si="40"/>
        <v>-1</v>
      </c>
      <c r="AR2138" s="36">
        <f t="shared" si="38"/>
        <v>-0.00579682838</v>
      </c>
      <c r="AS2138" s="38">
        <f t="shared" si="45"/>
        <v>0</v>
      </c>
      <c r="AT2138" s="38">
        <f t="shared" si="46"/>
        <v>0</v>
      </c>
      <c r="AU2138" s="38">
        <f t="shared" si="47"/>
        <v>0</v>
      </c>
      <c r="AV2138" s="38">
        <f t="shared" si="48"/>
        <v>0</v>
      </c>
      <c r="AW2138" s="38">
        <f t="shared" si="51"/>
        <v>0</v>
      </c>
      <c r="AX2138" s="38">
        <f t="shared" si="52"/>
        <v>0</v>
      </c>
      <c r="AY2138" s="38">
        <f t="shared" si="49"/>
        <v>0</v>
      </c>
      <c r="AZ2138" s="12">
        <f t="shared" si="30"/>
        <v>134.8763081</v>
      </c>
      <c r="BA2138" s="12">
        <f t="shared" si="41"/>
        <v>106.591787</v>
      </c>
      <c r="BB2138" s="12">
        <f t="shared" si="53"/>
        <v>131.2913128</v>
      </c>
      <c r="BC2138" s="12">
        <f t="shared" si="50"/>
        <v>0</v>
      </c>
      <c r="BD2138" s="12">
        <f t="shared" si="54"/>
        <v>122.6296423</v>
      </c>
    </row>
    <row r="2139" ht="14.25" customHeight="1">
      <c r="A2139" s="7">
        <v>39624.0</v>
      </c>
      <c r="B2139" s="21" t="s">
        <v>90</v>
      </c>
      <c r="C2139" s="8">
        <v>41.31459</v>
      </c>
      <c r="D2139" s="33">
        <f t="shared" si="5"/>
        <v>0.02343005535</v>
      </c>
      <c r="E2139" s="33">
        <f t="shared" si="7"/>
        <v>0.007070256687</v>
      </c>
      <c r="F2139" s="33">
        <f t="shared" si="9"/>
        <v>-0.0291893913</v>
      </c>
      <c r="G2139" s="33">
        <f t="shared" si="11"/>
        <v>-0.029325036</v>
      </c>
      <c r="H2139" s="33">
        <f t="shared" si="20"/>
        <v>0.8503755102</v>
      </c>
      <c r="I2139" s="45">
        <f t="shared" si="31"/>
        <v>-0.9531318843</v>
      </c>
      <c r="J2139" s="45">
        <f t="shared" si="43"/>
        <v>-0.4555864208</v>
      </c>
      <c r="K2139" s="21" t="s">
        <v>91</v>
      </c>
      <c r="L2139" s="8">
        <v>16.692194</v>
      </c>
      <c r="M2139" s="33">
        <f t="shared" si="6"/>
        <v>0.01367836539</v>
      </c>
      <c r="N2139" s="33">
        <f t="shared" si="8"/>
        <v>0.01768310538</v>
      </c>
      <c r="O2139" s="33">
        <f t="shared" si="10"/>
        <v>-0.05320219213</v>
      </c>
      <c r="P2139" s="33">
        <f t="shared" si="12"/>
        <v>-0.051937026</v>
      </c>
      <c r="Q2139" s="45">
        <f t="shared" si="21"/>
        <v>1.292368132</v>
      </c>
      <c r="R2139" s="45">
        <f t="shared" si="32"/>
        <v>-1.353035391</v>
      </c>
      <c r="S2139" s="45">
        <f t="shared" si="44"/>
        <v>-0.8198231863</v>
      </c>
      <c r="T2139" s="33">
        <f t="shared" si="22"/>
        <v>-0.4419926222</v>
      </c>
      <c r="U2139" s="33">
        <f t="shared" si="33"/>
        <v>0.3999035069</v>
      </c>
      <c r="V2139" s="33">
        <f t="shared" si="42"/>
        <v>0.3642367655</v>
      </c>
      <c r="W2139" s="44">
        <f t="shared" si="13"/>
        <v>0.01457148461</v>
      </c>
      <c r="X2139" s="44">
        <f t="shared" si="14"/>
        <v>0.01513506499</v>
      </c>
      <c r="Y2139" s="33">
        <f t="shared" si="15"/>
        <v>1.038676936</v>
      </c>
      <c r="Z2139" s="43">
        <v>1.0</v>
      </c>
      <c r="AA2139" s="33">
        <f t="shared" si="16"/>
        <v>2.038676936</v>
      </c>
      <c r="AB2139" s="33">
        <f t="shared" si="17"/>
        <v>0.5094857934</v>
      </c>
      <c r="AC2139" s="33">
        <f t="shared" si="18"/>
        <v>0.4905142066</v>
      </c>
      <c r="AD2139" s="33">
        <f t="shared" si="19"/>
        <v>0.002147157228</v>
      </c>
      <c r="AE2139" s="34">
        <f t="shared" si="23"/>
        <v>0</v>
      </c>
      <c r="AF2139" s="34">
        <f t="shared" si="24"/>
        <v>0</v>
      </c>
      <c r="AG2139" s="34">
        <f t="shared" si="25"/>
        <v>0</v>
      </c>
      <c r="AH2139" s="34">
        <f t="shared" si="26"/>
        <v>2</v>
      </c>
      <c r="AI2139" s="34">
        <f t="shared" si="28"/>
        <v>0</v>
      </c>
      <c r="AJ2139" s="34">
        <f t="shared" si="29"/>
        <v>1</v>
      </c>
      <c r="AK2139" s="34">
        <f t="shared" si="27"/>
        <v>0.002147157228</v>
      </c>
      <c r="AL2139" s="36">
        <f t="shared" si="34"/>
        <v>0</v>
      </c>
      <c r="AM2139" s="36">
        <f t="shared" si="35"/>
        <v>0</v>
      </c>
      <c r="AN2139" s="46">
        <f t="shared" si="36"/>
        <v>0</v>
      </c>
      <c r="AO2139" s="36">
        <f t="shared" si="37"/>
        <v>5</v>
      </c>
      <c r="AP2139" s="36">
        <f t="shared" si="39"/>
        <v>0</v>
      </c>
      <c r="AQ2139" s="36">
        <f t="shared" si="40"/>
        <v>-1</v>
      </c>
      <c r="AR2139" s="36">
        <f t="shared" si="38"/>
        <v>-0.002147157228</v>
      </c>
      <c r="AS2139" s="38">
        <f t="shared" si="45"/>
        <v>0</v>
      </c>
      <c r="AT2139" s="38">
        <f t="shared" si="46"/>
        <v>0</v>
      </c>
      <c r="AU2139" s="38">
        <f t="shared" si="47"/>
        <v>0</v>
      </c>
      <c r="AV2139" s="38">
        <f t="shared" si="48"/>
        <v>0</v>
      </c>
      <c r="AW2139" s="38">
        <f t="shared" si="51"/>
        <v>0</v>
      </c>
      <c r="AX2139" s="38">
        <f t="shared" si="52"/>
        <v>0</v>
      </c>
      <c r="AY2139" s="38">
        <f t="shared" si="49"/>
        <v>0</v>
      </c>
      <c r="AZ2139" s="12">
        <f t="shared" si="30"/>
        <v>135.1659087</v>
      </c>
      <c r="BA2139" s="12">
        <f t="shared" si="41"/>
        <v>106.3629176</v>
      </c>
      <c r="BB2139" s="12">
        <f t="shared" si="53"/>
        <v>131.2913128</v>
      </c>
      <c r="BC2139" s="12">
        <f t="shared" si="50"/>
        <v>0</v>
      </c>
      <c r="BD2139" s="12">
        <f t="shared" si="54"/>
        <v>122.6296423</v>
      </c>
    </row>
    <row r="2140" ht="14.25" customHeight="1">
      <c r="A2140" s="7">
        <v>39625.0</v>
      </c>
      <c r="B2140" s="21" t="s">
        <v>90</v>
      </c>
      <c r="C2140" s="8">
        <v>40.841675</v>
      </c>
      <c r="D2140" s="33">
        <f t="shared" si="5"/>
        <v>-0.01144668264</v>
      </c>
      <c r="E2140" s="33">
        <f t="shared" si="7"/>
        <v>-0.01699806361</v>
      </c>
      <c r="F2140" s="33">
        <f t="shared" si="9"/>
        <v>-0.04679919006</v>
      </c>
      <c r="G2140" s="33">
        <f t="shared" si="11"/>
        <v>-0.052983098</v>
      </c>
      <c r="H2140" s="33">
        <f t="shared" si="20"/>
        <v>-0.5673008042</v>
      </c>
      <c r="I2140" s="45">
        <f t="shared" si="31"/>
        <v>-1.931103133</v>
      </c>
      <c r="J2140" s="45">
        <f t="shared" si="43"/>
        <v>-1.246194296</v>
      </c>
      <c r="K2140" s="21" t="s">
        <v>91</v>
      </c>
      <c r="L2140" s="8">
        <v>16.420666</v>
      </c>
      <c r="M2140" s="33">
        <f t="shared" si="6"/>
        <v>-0.01626676517</v>
      </c>
      <c r="N2140" s="33">
        <f t="shared" si="8"/>
        <v>-0.002624473279</v>
      </c>
      <c r="O2140" s="33">
        <f t="shared" si="10"/>
        <v>-0.06860352974</v>
      </c>
      <c r="P2140" s="33">
        <f t="shared" si="12"/>
        <v>-0.07428896212</v>
      </c>
      <c r="Q2140" s="45">
        <f t="shared" si="21"/>
        <v>0.3435765392</v>
      </c>
      <c r="R2140" s="45">
        <f t="shared" si="32"/>
        <v>-1.962572861</v>
      </c>
      <c r="S2140" s="45">
        <f t="shared" si="44"/>
        <v>-1.391812746</v>
      </c>
      <c r="T2140" s="33">
        <f t="shared" si="22"/>
        <v>-0.9108773433</v>
      </c>
      <c r="U2140" s="33">
        <f t="shared" si="33"/>
        <v>0.03146972816</v>
      </c>
      <c r="V2140" s="33">
        <f t="shared" si="42"/>
        <v>0.1456184506</v>
      </c>
      <c r="W2140" s="44">
        <f t="shared" si="13"/>
        <v>0.01430999125</v>
      </c>
      <c r="X2140" s="44">
        <f t="shared" si="14"/>
        <v>0.01523729695</v>
      </c>
      <c r="Y2140" s="33">
        <f t="shared" si="15"/>
        <v>1.064801276</v>
      </c>
      <c r="Z2140" s="43">
        <v>1.0</v>
      </c>
      <c r="AA2140" s="33">
        <f t="shared" si="16"/>
        <v>2.064801276</v>
      </c>
      <c r="AB2140" s="33">
        <f t="shared" si="17"/>
        <v>0.5156918917</v>
      </c>
      <c r="AC2140" s="33">
        <f t="shared" si="18"/>
        <v>0.4843081083</v>
      </c>
      <c r="AD2140" s="33">
        <f t="shared" si="19"/>
        <v>0.005869936715</v>
      </c>
      <c r="AE2140" s="34">
        <f t="shared" si="23"/>
        <v>0</v>
      </c>
      <c r="AF2140" s="34">
        <f t="shared" si="24"/>
        <v>0</v>
      </c>
      <c r="AG2140" s="34">
        <f t="shared" si="25"/>
        <v>0</v>
      </c>
      <c r="AH2140" s="34">
        <f t="shared" si="26"/>
        <v>3</v>
      </c>
      <c r="AI2140" s="34">
        <f t="shared" si="28"/>
        <v>0</v>
      </c>
      <c r="AJ2140" s="34">
        <f t="shared" si="29"/>
        <v>1</v>
      </c>
      <c r="AK2140" s="34">
        <f t="shared" si="27"/>
        <v>0.005869936715</v>
      </c>
      <c r="AL2140" s="36">
        <f t="shared" si="34"/>
        <v>0</v>
      </c>
      <c r="AM2140" s="36">
        <f t="shared" si="35"/>
        <v>0</v>
      </c>
      <c r="AN2140" s="46">
        <f t="shared" si="36"/>
        <v>0</v>
      </c>
      <c r="AO2140" s="36">
        <f t="shared" si="37"/>
        <v>0</v>
      </c>
      <c r="AP2140" s="36">
        <f t="shared" si="39"/>
        <v>1</v>
      </c>
      <c r="AQ2140" s="36">
        <f t="shared" si="40"/>
        <v>0</v>
      </c>
      <c r="AR2140" s="36">
        <f t="shared" si="38"/>
        <v>0</v>
      </c>
      <c r="AS2140" s="38">
        <f t="shared" si="45"/>
        <v>0</v>
      </c>
      <c r="AT2140" s="38">
        <f t="shared" si="46"/>
        <v>0</v>
      </c>
      <c r="AU2140" s="38">
        <f t="shared" si="47"/>
        <v>0</v>
      </c>
      <c r="AV2140" s="38">
        <f t="shared" si="48"/>
        <v>0</v>
      </c>
      <c r="AW2140" s="38">
        <f t="shared" si="51"/>
        <v>0</v>
      </c>
      <c r="AX2140" s="38">
        <f t="shared" si="52"/>
        <v>0</v>
      </c>
      <c r="AY2140" s="38">
        <f t="shared" si="49"/>
        <v>0</v>
      </c>
      <c r="AZ2140" s="12">
        <f t="shared" si="30"/>
        <v>135.959324</v>
      </c>
      <c r="BA2140" s="12">
        <f t="shared" si="41"/>
        <v>106.3629176</v>
      </c>
      <c r="BB2140" s="12">
        <f t="shared" si="53"/>
        <v>131.2913128</v>
      </c>
      <c r="BC2140" s="12">
        <f t="shared" si="50"/>
        <v>0.001956645572</v>
      </c>
      <c r="BD2140" s="12">
        <f t="shared" si="54"/>
        <v>122.8695851</v>
      </c>
    </row>
    <row r="2141" ht="14.25" customHeight="1">
      <c r="A2141" s="7">
        <v>39626.0</v>
      </c>
      <c r="B2141" s="21" t="s">
        <v>90</v>
      </c>
      <c r="C2141" s="8">
        <v>40.311993</v>
      </c>
      <c r="D2141" s="33">
        <f t="shared" si="5"/>
        <v>-0.01296915467</v>
      </c>
      <c r="E2141" s="33">
        <f t="shared" si="7"/>
        <v>-0.01767040955</v>
      </c>
      <c r="F2141" s="33">
        <f t="shared" si="9"/>
        <v>-0.05344960527</v>
      </c>
      <c r="G2141" s="33">
        <f t="shared" si="11"/>
        <v>-0.05801202367</v>
      </c>
      <c r="H2141" s="33">
        <f t="shared" si="20"/>
        <v>-0.5872878507</v>
      </c>
      <c r="I2141" s="45">
        <f t="shared" si="31"/>
        <v>-2.233645663</v>
      </c>
      <c r="J2141" s="45">
        <f t="shared" si="43"/>
        <v>-1.382654169</v>
      </c>
      <c r="K2141" s="21" t="s">
        <v>91</v>
      </c>
      <c r="L2141" s="8">
        <v>15.994881</v>
      </c>
      <c r="M2141" s="33">
        <f t="shared" si="6"/>
        <v>-0.02592982526</v>
      </c>
      <c r="N2141" s="33">
        <f t="shared" si="8"/>
        <v>-0.03391710059</v>
      </c>
      <c r="O2141" s="33">
        <f t="shared" si="10"/>
        <v>-0.06459763129</v>
      </c>
      <c r="P2141" s="33">
        <f t="shared" si="12"/>
        <v>-0.08868632259</v>
      </c>
      <c r="Q2141" s="45">
        <f t="shared" si="21"/>
        <v>-1.080619111</v>
      </c>
      <c r="R2141" s="45">
        <f t="shared" si="32"/>
        <v>-1.726162261</v>
      </c>
      <c r="S2141" s="45">
        <f t="shared" si="44"/>
        <v>-1.729095178</v>
      </c>
      <c r="T2141" s="33">
        <f t="shared" si="22"/>
        <v>0.4933312603</v>
      </c>
      <c r="U2141" s="33">
        <f t="shared" si="33"/>
        <v>-0.507483402</v>
      </c>
      <c r="V2141" s="33">
        <f t="shared" si="42"/>
        <v>0.3464410086</v>
      </c>
      <c r="W2141" s="44">
        <f t="shared" si="13"/>
        <v>0.01445617415</v>
      </c>
      <c r="X2141" s="44">
        <f t="shared" si="14"/>
        <v>0.01596963096</v>
      </c>
      <c r="Y2141" s="33">
        <f t="shared" si="15"/>
        <v>1.104692763</v>
      </c>
      <c r="Z2141" s="43">
        <v>1.0</v>
      </c>
      <c r="AA2141" s="33">
        <f t="shared" si="16"/>
        <v>2.104692763</v>
      </c>
      <c r="AB2141" s="33">
        <f t="shared" si="17"/>
        <v>0.5248712697</v>
      </c>
      <c r="AC2141" s="33">
        <f t="shared" si="18"/>
        <v>0.4751287303</v>
      </c>
      <c r="AD2141" s="33">
        <f t="shared" si="19"/>
        <v>-0.004074515916</v>
      </c>
      <c r="AE2141" s="34">
        <f t="shared" si="23"/>
        <v>0</v>
      </c>
      <c r="AF2141" s="34">
        <f t="shared" si="24"/>
        <v>0</v>
      </c>
      <c r="AG2141" s="34">
        <f t="shared" si="25"/>
        <v>0</v>
      </c>
      <c r="AH2141" s="34">
        <f t="shared" si="26"/>
        <v>4</v>
      </c>
      <c r="AI2141" s="34">
        <f t="shared" si="28"/>
        <v>0</v>
      </c>
      <c r="AJ2141" s="34">
        <f t="shared" si="29"/>
        <v>1</v>
      </c>
      <c r="AK2141" s="34">
        <f t="shared" si="27"/>
        <v>-0.004074515916</v>
      </c>
      <c r="AL2141" s="36">
        <f t="shared" si="34"/>
        <v>0</v>
      </c>
      <c r="AM2141" s="36">
        <f t="shared" si="35"/>
        <v>0</v>
      </c>
      <c r="AN2141" s="46">
        <f t="shared" si="36"/>
        <v>0</v>
      </c>
      <c r="AO2141" s="36">
        <f t="shared" si="37"/>
        <v>0</v>
      </c>
      <c r="AP2141" s="36">
        <f t="shared" si="39"/>
        <v>0</v>
      </c>
      <c r="AQ2141" s="36">
        <f t="shared" si="40"/>
        <v>0</v>
      </c>
      <c r="AR2141" s="36">
        <f t="shared" si="38"/>
        <v>0</v>
      </c>
      <c r="AS2141" s="38">
        <f t="shared" si="45"/>
        <v>0</v>
      </c>
      <c r="AT2141" s="38">
        <f t="shared" si="46"/>
        <v>0</v>
      </c>
      <c r="AU2141" s="38">
        <f t="shared" si="47"/>
        <v>0</v>
      </c>
      <c r="AV2141" s="38">
        <f t="shared" si="48"/>
        <v>0</v>
      </c>
      <c r="AW2141" s="38">
        <f t="shared" si="51"/>
        <v>0</v>
      </c>
      <c r="AX2141" s="38">
        <f t="shared" si="52"/>
        <v>0</v>
      </c>
      <c r="AY2141" s="38">
        <f t="shared" si="49"/>
        <v>0</v>
      </c>
      <c r="AZ2141" s="12">
        <f t="shared" si="30"/>
        <v>135.4053556</v>
      </c>
      <c r="BA2141" s="12">
        <f t="shared" si="41"/>
        <v>106.3629176</v>
      </c>
      <c r="BB2141" s="12">
        <f t="shared" si="53"/>
        <v>131.2913128</v>
      </c>
      <c r="BC2141" s="12">
        <f t="shared" si="50"/>
        <v>-0.001358171972</v>
      </c>
      <c r="BD2141" s="12">
        <f t="shared" si="54"/>
        <v>122.7027071</v>
      </c>
    </row>
    <row r="2142" ht="14.25" customHeight="1">
      <c r="A2142" s="7">
        <v>39629.0</v>
      </c>
      <c r="B2142" s="21" t="s">
        <v>90</v>
      </c>
      <c r="C2142" s="8">
        <v>40.097603</v>
      </c>
      <c r="D2142" s="33">
        <f t="shared" si="5"/>
        <v>-0.005318268437</v>
      </c>
      <c r="E2142" s="33">
        <f t="shared" si="7"/>
        <v>-0.016091618</v>
      </c>
      <c r="F2142" s="33">
        <f t="shared" si="9"/>
        <v>-0.03709874485</v>
      </c>
      <c r="G2142" s="33">
        <f t="shared" si="11"/>
        <v>-0.05261844862</v>
      </c>
      <c r="H2142" s="33">
        <f t="shared" si="20"/>
        <v>-0.4740758624</v>
      </c>
      <c r="I2142" s="45">
        <f t="shared" si="31"/>
        <v>-1.240882271</v>
      </c>
      <c r="J2142" s="45">
        <f t="shared" si="43"/>
        <v>-1.148831997</v>
      </c>
      <c r="K2142" s="21" t="s">
        <v>91</v>
      </c>
      <c r="L2142" s="8">
        <v>16.038076</v>
      </c>
      <c r="M2142" s="33">
        <f t="shared" si="6"/>
        <v>0.002700551508</v>
      </c>
      <c r="N2142" s="33">
        <f t="shared" si="8"/>
        <v>-0.02403320535</v>
      </c>
      <c r="O2142" s="33">
        <f t="shared" si="10"/>
        <v>-0.04060509907</v>
      </c>
      <c r="P2142" s="33">
        <f t="shared" si="12"/>
        <v>-0.08205690167</v>
      </c>
      <c r="Q2142" s="45">
        <f t="shared" si="21"/>
        <v>-0.6106992006</v>
      </c>
      <c r="R2142" s="45">
        <f t="shared" si="32"/>
        <v>-0.7536216282</v>
      </c>
      <c r="S2142" s="45">
        <f t="shared" si="44"/>
        <v>-1.485859093</v>
      </c>
      <c r="T2142" s="33">
        <f t="shared" si="22"/>
        <v>0.1366233383</v>
      </c>
      <c r="U2142" s="33">
        <f t="shared" si="33"/>
        <v>-0.4872606427</v>
      </c>
      <c r="V2142" s="33">
        <f t="shared" si="42"/>
        <v>0.3370270962</v>
      </c>
      <c r="W2142" s="44">
        <f t="shared" si="13"/>
        <v>0.01434427767</v>
      </c>
      <c r="X2142" s="44">
        <f t="shared" si="14"/>
        <v>0.01605081898</v>
      </c>
      <c r="Y2142" s="33">
        <f t="shared" si="15"/>
        <v>1.118970182</v>
      </c>
      <c r="Z2142" s="43">
        <v>1.0</v>
      </c>
      <c r="AA2142" s="33">
        <f t="shared" si="16"/>
        <v>2.118970182</v>
      </c>
      <c r="AB2142" s="33">
        <f t="shared" si="17"/>
        <v>0.5280726418</v>
      </c>
      <c r="AC2142" s="33">
        <f t="shared" si="18"/>
        <v>0.4719273582</v>
      </c>
      <c r="AD2142" s="33">
        <f t="shared" si="19"/>
        <v>0.01562399317</v>
      </c>
      <c r="AE2142" s="34">
        <f t="shared" si="23"/>
        <v>0</v>
      </c>
      <c r="AF2142" s="34">
        <f t="shared" si="24"/>
        <v>0</v>
      </c>
      <c r="AG2142" s="34">
        <f t="shared" si="25"/>
        <v>0</v>
      </c>
      <c r="AH2142" s="34">
        <f t="shared" si="26"/>
        <v>5</v>
      </c>
      <c r="AI2142" s="34">
        <f t="shared" si="28"/>
        <v>0</v>
      </c>
      <c r="AJ2142" s="34">
        <f t="shared" si="29"/>
        <v>1</v>
      </c>
      <c r="AK2142" s="34">
        <f t="shared" si="27"/>
        <v>0.01562399317</v>
      </c>
      <c r="AL2142" s="36">
        <f t="shared" si="34"/>
        <v>0</v>
      </c>
      <c r="AM2142" s="36">
        <f t="shared" si="35"/>
        <v>0</v>
      </c>
      <c r="AN2142" s="46">
        <f t="shared" si="36"/>
        <v>0</v>
      </c>
      <c r="AO2142" s="36">
        <f t="shared" si="37"/>
        <v>0</v>
      </c>
      <c r="AP2142" s="36">
        <f t="shared" si="39"/>
        <v>0</v>
      </c>
      <c r="AQ2142" s="36">
        <f t="shared" si="40"/>
        <v>0</v>
      </c>
      <c r="AR2142" s="36">
        <f t="shared" si="38"/>
        <v>0</v>
      </c>
      <c r="AS2142" s="38">
        <f t="shared" si="45"/>
        <v>0</v>
      </c>
      <c r="AT2142" s="38">
        <f t="shared" si="46"/>
        <v>0</v>
      </c>
      <c r="AU2142" s="38">
        <f t="shared" si="47"/>
        <v>0</v>
      </c>
      <c r="AV2142" s="38">
        <f t="shared" si="48"/>
        <v>0</v>
      </c>
      <c r="AW2142" s="38">
        <f t="shared" si="51"/>
        <v>0</v>
      </c>
      <c r="AX2142" s="38">
        <f t="shared" si="52"/>
        <v>0</v>
      </c>
      <c r="AY2142" s="38">
        <f t="shared" si="49"/>
        <v>0</v>
      </c>
      <c r="AZ2142" s="12">
        <f t="shared" si="30"/>
        <v>137.520928</v>
      </c>
      <c r="BA2142" s="12">
        <f t="shared" si="41"/>
        <v>106.3629176</v>
      </c>
      <c r="BB2142" s="12">
        <f t="shared" si="53"/>
        <v>131.2913128</v>
      </c>
      <c r="BC2142" s="12">
        <f t="shared" si="50"/>
        <v>0.005207997724</v>
      </c>
      <c r="BD2142" s="12">
        <f t="shared" si="54"/>
        <v>123.3417425</v>
      </c>
    </row>
    <row r="2143" ht="14.25" customHeight="1">
      <c r="A2143" s="7">
        <v>39630.0</v>
      </c>
      <c r="B2143" s="21" t="s">
        <v>90</v>
      </c>
      <c r="C2143" s="8">
        <v>40.60836</v>
      </c>
      <c r="D2143" s="33">
        <f t="shared" si="5"/>
        <v>0.01273784371</v>
      </c>
      <c r="E2143" s="33">
        <f t="shared" si="7"/>
        <v>0.005935581653</v>
      </c>
      <c r="F2143" s="33">
        <f t="shared" si="9"/>
        <v>-0.02231685017</v>
      </c>
      <c r="G2143" s="33">
        <f t="shared" si="11"/>
        <v>-0.03339635038</v>
      </c>
      <c r="H2143" s="33">
        <f t="shared" si="20"/>
        <v>0.8428807435</v>
      </c>
      <c r="I2143" s="45">
        <f t="shared" si="31"/>
        <v>-0.3932083313</v>
      </c>
      <c r="J2143" s="45">
        <f t="shared" si="43"/>
        <v>-0.4446549917</v>
      </c>
      <c r="K2143" s="21" t="s">
        <v>91</v>
      </c>
      <c r="L2143" s="8">
        <v>15.735702</v>
      </c>
      <c r="M2143" s="33">
        <f t="shared" si="6"/>
        <v>-0.01885350836</v>
      </c>
      <c r="N2143" s="33">
        <f t="shared" si="8"/>
        <v>-0.04440718328</v>
      </c>
      <c r="O2143" s="33">
        <f t="shared" si="10"/>
        <v>-0.05485568678</v>
      </c>
      <c r="P2143" s="33">
        <f t="shared" si="12"/>
        <v>-0.08978238237</v>
      </c>
      <c r="Q2143" s="45">
        <f t="shared" si="21"/>
        <v>-1.510510181</v>
      </c>
      <c r="R2143" s="45">
        <f t="shared" si="32"/>
        <v>-1.267555575</v>
      </c>
      <c r="S2143" s="45">
        <f t="shared" si="44"/>
        <v>-1.639143592</v>
      </c>
      <c r="T2143" s="33">
        <f t="shared" si="22"/>
        <v>2.353390924</v>
      </c>
      <c r="U2143" s="33">
        <f t="shared" si="33"/>
        <v>0.8743472441</v>
      </c>
      <c r="V2143" s="33">
        <f t="shared" si="42"/>
        <v>1.1944886</v>
      </c>
      <c r="W2143" s="44">
        <f t="shared" si="13"/>
        <v>0.01469226955</v>
      </c>
      <c r="X2143" s="44">
        <f t="shared" si="14"/>
        <v>0.01633050958</v>
      </c>
      <c r="Y2143" s="33">
        <f t="shared" si="15"/>
        <v>1.111503538</v>
      </c>
      <c r="Z2143" s="43">
        <v>1.0</v>
      </c>
      <c r="AA2143" s="33">
        <f t="shared" si="16"/>
        <v>2.111503538</v>
      </c>
      <c r="AB2143" s="33">
        <f t="shared" si="17"/>
        <v>0.5264038245</v>
      </c>
      <c r="AC2143" s="33">
        <f t="shared" si="18"/>
        <v>0.4735961755</v>
      </c>
      <c r="AD2143" s="33">
        <f t="shared" si="19"/>
        <v>0.00768088256</v>
      </c>
      <c r="AE2143" s="34">
        <f t="shared" si="23"/>
        <v>-1</v>
      </c>
      <c r="AF2143" s="34">
        <f t="shared" si="24"/>
        <v>1</v>
      </c>
      <c r="AG2143" s="34">
        <f t="shared" si="25"/>
        <v>0</v>
      </c>
      <c r="AH2143" s="34">
        <f t="shared" si="26"/>
        <v>1</v>
      </c>
      <c r="AI2143" s="34">
        <f t="shared" si="28"/>
        <v>1</v>
      </c>
      <c r="AJ2143" s="34">
        <f t="shared" si="29"/>
        <v>-1</v>
      </c>
      <c r="AK2143" s="34">
        <f t="shared" si="27"/>
        <v>-0.00768088256</v>
      </c>
      <c r="AL2143" s="36">
        <f t="shared" si="34"/>
        <v>0</v>
      </c>
      <c r="AM2143" s="36">
        <f t="shared" si="35"/>
        <v>0</v>
      </c>
      <c r="AN2143" s="46">
        <f t="shared" si="36"/>
        <v>0</v>
      </c>
      <c r="AO2143" s="36">
        <f t="shared" si="37"/>
        <v>0</v>
      </c>
      <c r="AP2143" s="36">
        <f t="shared" si="39"/>
        <v>0</v>
      </c>
      <c r="AQ2143" s="36">
        <f t="shared" si="40"/>
        <v>0</v>
      </c>
      <c r="AR2143" s="36">
        <f t="shared" si="38"/>
        <v>0</v>
      </c>
      <c r="AS2143" s="38">
        <f t="shared" si="45"/>
        <v>-1</v>
      </c>
      <c r="AT2143" s="38">
        <f t="shared" si="46"/>
        <v>0</v>
      </c>
      <c r="AU2143" s="38">
        <f t="shared" si="47"/>
        <v>0</v>
      </c>
      <c r="AV2143" s="38">
        <f t="shared" si="48"/>
        <v>1</v>
      </c>
      <c r="AW2143" s="38">
        <f t="shared" si="51"/>
        <v>0</v>
      </c>
      <c r="AX2143" s="38">
        <f t="shared" si="52"/>
        <v>-1</v>
      </c>
      <c r="AY2143" s="38">
        <f t="shared" si="49"/>
        <v>-0.00768088256</v>
      </c>
      <c r="AZ2143" s="12">
        <f t="shared" si="30"/>
        <v>136.4646459</v>
      </c>
      <c r="BA2143" s="12">
        <f t="shared" si="41"/>
        <v>106.3629176</v>
      </c>
      <c r="BB2143" s="12">
        <f t="shared" si="53"/>
        <v>130.2828796</v>
      </c>
      <c r="BC2143" s="12">
        <f t="shared" si="50"/>
        <v>-0.005120588373</v>
      </c>
      <c r="BD2143" s="12">
        <f t="shared" si="54"/>
        <v>122.7101602</v>
      </c>
    </row>
    <row r="2144" ht="14.25" customHeight="1">
      <c r="A2144" s="7">
        <v>39631.0</v>
      </c>
      <c r="B2144" s="21" t="s">
        <v>90</v>
      </c>
      <c r="C2144" s="8">
        <v>41.465939</v>
      </c>
      <c r="D2144" s="33">
        <f t="shared" si="5"/>
        <v>0.02111828697</v>
      </c>
      <c r="E2144" s="33">
        <f t="shared" si="7"/>
        <v>0.003663330557</v>
      </c>
      <c r="F2144" s="33">
        <f t="shared" si="9"/>
        <v>0.01075948793</v>
      </c>
      <c r="G2144" s="33">
        <f t="shared" si="11"/>
        <v>-0.01364931901</v>
      </c>
      <c r="H2144" s="33">
        <f t="shared" si="20"/>
        <v>0.6942788797</v>
      </c>
      <c r="I2144" s="45">
        <f t="shared" si="31"/>
        <v>1.450195254</v>
      </c>
      <c r="J2144" s="45">
        <f t="shared" si="43"/>
        <v>0.2885127188</v>
      </c>
      <c r="K2144" s="21" t="s">
        <v>91</v>
      </c>
      <c r="L2144" s="8">
        <v>15.849862</v>
      </c>
      <c r="M2144" s="33">
        <f t="shared" si="6"/>
        <v>0.007254839981</v>
      </c>
      <c r="N2144" s="33">
        <f t="shared" si="8"/>
        <v>-0.05046262942</v>
      </c>
      <c r="O2144" s="33">
        <f t="shared" si="10"/>
        <v>-0.03367186003</v>
      </c>
      <c r="P2144" s="33">
        <f t="shared" si="12"/>
        <v>-0.08802982404</v>
      </c>
      <c r="Q2144" s="45">
        <f t="shared" si="21"/>
        <v>-1.722155238</v>
      </c>
      <c r="R2144" s="45">
        <f t="shared" si="32"/>
        <v>-0.4419690838</v>
      </c>
      <c r="S2144" s="45">
        <f t="shared" si="44"/>
        <v>-1.53906918</v>
      </c>
      <c r="T2144" s="33">
        <f t="shared" si="22"/>
        <v>2.416434118</v>
      </c>
      <c r="U2144" s="33">
        <f t="shared" si="33"/>
        <v>1.892164338</v>
      </c>
      <c r="V2144" s="33">
        <f t="shared" si="42"/>
        <v>1.827581899</v>
      </c>
      <c r="W2144" s="44">
        <f t="shared" si="13"/>
        <v>0.01554489046</v>
      </c>
      <c r="X2144" s="44">
        <f t="shared" si="14"/>
        <v>0.01639777531</v>
      </c>
      <c r="Y2144" s="33">
        <f t="shared" si="15"/>
        <v>1.054865929</v>
      </c>
      <c r="Z2144" s="43">
        <v>1.0</v>
      </c>
      <c r="AA2144" s="33">
        <f t="shared" si="16"/>
        <v>2.054865929</v>
      </c>
      <c r="AB2144" s="33">
        <f t="shared" si="17"/>
        <v>0.5133502454</v>
      </c>
      <c r="AC2144" s="33">
        <f t="shared" si="18"/>
        <v>0.4866497546</v>
      </c>
      <c r="AD2144" s="33">
        <f t="shared" si="19"/>
        <v>0.006842431933</v>
      </c>
      <c r="AE2144" s="34">
        <f t="shared" si="23"/>
        <v>-1</v>
      </c>
      <c r="AF2144" s="34">
        <f t="shared" si="24"/>
        <v>0</v>
      </c>
      <c r="AG2144" s="34">
        <f t="shared" si="25"/>
        <v>0</v>
      </c>
      <c r="AH2144" s="34">
        <f t="shared" si="26"/>
        <v>2</v>
      </c>
      <c r="AI2144" s="34">
        <f t="shared" si="28"/>
        <v>0</v>
      </c>
      <c r="AJ2144" s="34">
        <f t="shared" si="29"/>
        <v>-1</v>
      </c>
      <c r="AK2144" s="34">
        <f t="shared" si="27"/>
        <v>-0.006842431933</v>
      </c>
      <c r="AL2144" s="36">
        <f t="shared" si="34"/>
        <v>-1</v>
      </c>
      <c r="AM2144" s="36">
        <f t="shared" si="35"/>
        <v>0</v>
      </c>
      <c r="AN2144" s="46">
        <f t="shared" si="36"/>
        <v>0</v>
      </c>
      <c r="AO2144" s="36">
        <f t="shared" si="37"/>
        <v>1</v>
      </c>
      <c r="AP2144" s="36">
        <f t="shared" si="39"/>
        <v>0</v>
      </c>
      <c r="AQ2144" s="36">
        <f t="shared" si="40"/>
        <v>-1</v>
      </c>
      <c r="AR2144" s="36">
        <f t="shared" si="38"/>
        <v>-0.006842431933</v>
      </c>
      <c r="AS2144" s="38">
        <f t="shared" si="45"/>
        <v>-1</v>
      </c>
      <c r="AT2144" s="38">
        <f t="shared" si="46"/>
        <v>0</v>
      </c>
      <c r="AU2144" s="38">
        <f t="shared" si="47"/>
        <v>0</v>
      </c>
      <c r="AV2144" s="38">
        <f t="shared" si="48"/>
        <v>2</v>
      </c>
      <c r="AW2144" s="38">
        <f t="shared" si="51"/>
        <v>0</v>
      </c>
      <c r="AX2144" s="38">
        <f t="shared" si="52"/>
        <v>-1</v>
      </c>
      <c r="AY2144" s="38">
        <f t="shared" si="49"/>
        <v>-0.006842431933</v>
      </c>
      <c r="AZ2144" s="12">
        <f t="shared" si="30"/>
        <v>135.5308958</v>
      </c>
      <c r="BA2144" s="12">
        <f t="shared" si="41"/>
        <v>105.6351366</v>
      </c>
      <c r="BB2144" s="12">
        <f t="shared" si="53"/>
        <v>129.3914279</v>
      </c>
      <c r="BC2144" s="12">
        <f t="shared" si="50"/>
        <v>-0.006842431933</v>
      </c>
      <c r="BD2144" s="12">
        <f t="shared" si="54"/>
        <v>121.8705243</v>
      </c>
    </row>
    <row r="2145" ht="14.25" customHeight="1">
      <c r="A2145" s="7">
        <v>39632.0</v>
      </c>
      <c r="B2145" s="21" t="s">
        <v>90</v>
      </c>
      <c r="C2145" s="8">
        <v>42.102802</v>
      </c>
      <c r="D2145" s="33">
        <f t="shared" si="5"/>
        <v>0.01535870199</v>
      </c>
      <c r="E2145" s="33">
        <f t="shared" si="7"/>
        <v>0.03087843483</v>
      </c>
      <c r="F2145" s="33">
        <f t="shared" si="9"/>
        <v>0.01335549763</v>
      </c>
      <c r="G2145" s="33">
        <f t="shared" si="11"/>
        <v>-0.007727731068</v>
      </c>
      <c r="H2145" s="33">
        <f t="shared" si="20"/>
        <v>2.270169285</v>
      </c>
      <c r="I2145" s="45">
        <f t="shared" si="31"/>
        <v>1.558182828</v>
      </c>
      <c r="J2145" s="45">
        <f t="shared" si="43"/>
        <v>0.5458383073</v>
      </c>
      <c r="K2145" s="21" t="s">
        <v>91</v>
      </c>
      <c r="L2145" s="8">
        <v>15.883798</v>
      </c>
      <c r="M2145" s="33">
        <f t="shared" si="6"/>
        <v>0.002141091197</v>
      </c>
      <c r="N2145" s="33">
        <f t="shared" si="8"/>
        <v>-0.03269465441</v>
      </c>
      <c r="O2145" s="33">
        <f t="shared" si="10"/>
        <v>-0.03523332144</v>
      </c>
      <c r="P2145" s="33">
        <f t="shared" si="12"/>
        <v>-0.09390754602</v>
      </c>
      <c r="Q2145" s="45">
        <f t="shared" si="21"/>
        <v>-0.8945693817</v>
      </c>
      <c r="R2145" s="45">
        <f t="shared" si="32"/>
        <v>-0.487556547</v>
      </c>
      <c r="S2145" s="45">
        <f t="shared" si="44"/>
        <v>-1.652342809</v>
      </c>
      <c r="T2145" s="33">
        <f t="shared" si="22"/>
        <v>3.164738667</v>
      </c>
      <c r="U2145" s="33">
        <f t="shared" si="33"/>
        <v>2.045739375</v>
      </c>
      <c r="V2145" s="33">
        <f t="shared" si="42"/>
        <v>2.198181117</v>
      </c>
      <c r="W2145" s="44">
        <f t="shared" si="13"/>
        <v>0.01580430457</v>
      </c>
      <c r="X2145" s="44">
        <f t="shared" si="14"/>
        <v>0.01618728568</v>
      </c>
      <c r="Y2145" s="33">
        <f t="shared" si="15"/>
        <v>1.024232709</v>
      </c>
      <c r="Z2145" s="43">
        <v>1.0</v>
      </c>
      <c r="AA2145" s="33">
        <f t="shared" si="16"/>
        <v>2.024232709</v>
      </c>
      <c r="AB2145" s="33">
        <f t="shared" si="17"/>
        <v>0.5059856529</v>
      </c>
      <c r="AC2145" s="33">
        <f t="shared" si="18"/>
        <v>0.4940143471</v>
      </c>
      <c r="AD2145" s="33">
        <f t="shared" si="19"/>
        <v>0.0006865014888</v>
      </c>
      <c r="AE2145" s="34">
        <f t="shared" si="23"/>
        <v>-1</v>
      </c>
      <c r="AF2145" s="34">
        <f t="shared" si="24"/>
        <v>0</v>
      </c>
      <c r="AG2145" s="34">
        <f t="shared" si="25"/>
        <v>0</v>
      </c>
      <c r="AH2145" s="34">
        <f t="shared" si="26"/>
        <v>3</v>
      </c>
      <c r="AI2145" s="34">
        <f t="shared" si="28"/>
        <v>0</v>
      </c>
      <c r="AJ2145" s="34">
        <f t="shared" si="29"/>
        <v>-1</v>
      </c>
      <c r="AK2145" s="34">
        <f t="shared" si="27"/>
        <v>-0.0006865014888</v>
      </c>
      <c r="AL2145" s="36">
        <f t="shared" si="34"/>
        <v>-1</v>
      </c>
      <c r="AM2145" s="36">
        <f t="shared" si="35"/>
        <v>0</v>
      </c>
      <c r="AN2145" s="46">
        <f t="shared" si="36"/>
        <v>0</v>
      </c>
      <c r="AO2145" s="36">
        <f t="shared" si="37"/>
        <v>2</v>
      </c>
      <c r="AP2145" s="36">
        <f t="shared" si="39"/>
        <v>0</v>
      </c>
      <c r="AQ2145" s="36">
        <f t="shared" si="40"/>
        <v>-1</v>
      </c>
      <c r="AR2145" s="36">
        <f t="shared" si="38"/>
        <v>-0.0006865014888</v>
      </c>
      <c r="AS2145" s="38">
        <f t="shared" si="45"/>
        <v>-1</v>
      </c>
      <c r="AT2145" s="38">
        <f t="shared" si="46"/>
        <v>0</v>
      </c>
      <c r="AU2145" s="38">
        <f t="shared" si="47"/>
        <v>0</v>
      </c>
      <c r="AV2145" s="38">
        <f t="shared" si="48"/>
        <v>3</v>
      </c>
      <c r="AW2145" s="38">
        <f t="shared" si="51"/>
        <v>0</v>
      </c>
      <c r="AX2145" s="38">
        <f t="shared" si="52"/>
        <v>-1</v>
      </c>
      <c r="AY2145" s="38">
        <f t="shared" si="49"/>
        <v>-0.0006865014888</v>
      </c>
      <c r="AZ2145" s="12">
        <f t="shared" si="30"/>
        <v>135.4378536</v>
      </c>
      <c r="BA2145" s="12">
        <f t="shared" si="41"/>
        <v>105.5626179</v>
      </c>
      <c r="BB2145" s="12">
        <f t="shared" si="53"/>
        <v>129.3026005</v>
      </c>
      <c r="BC2145" s="12">
        <f t="shared" si="50"/>
        <v>-0.0006865014888</v>
      </c>
      <c r="BD2145" s="12">
        <f t="shared" si="54"/>
        <v>121.78686</v>
      </c>
    </row>
    <row r="2146" ht="14.25" customHeight="1">
      <c r="A2146" s="7">
        <v>39636.0</v>
      </c>
      <c r="B2146" s="21" t="s">
        <v>90</v>
      </c>
      <c r="C2146" s="8">
        <v>42.008232</v>
      </c>
      <c r="D2146" s="33">
        <f t="shared" si="5"/>
        <v>-0.002246168794</v>
      </c>
      <c r="E2146" s="33">
        <f t="shared" si="7"/>
        <v>0.04207777571</v>
      </c>
      <c r="F2146" s="33">
        <f t="shared" si="9"/>
        <v>0.02366383463</v>
      </c>
      <c r="G2146" s="33">
        <f t="shared" si="11"/>
        <v>0.01678927468</v>
      </c>
      <c r="H2146" s="33">
        <f t="shared" si="20"/>
        <v>2.773008173</v>
      </c>
      <c r="I2146" s="45">
        <f t="shared" si="31"/>
        <v>2.069774982</v>
      </c>
      <c r="J2146" s="45">
        <f t="shared" si="43"/>
        <v>1.486770474</v>
      </c>
      <c r="K2146" s="21" t="s">
        <v>91</v>
      </c>
      <c r="L2146" s="8">
        <v>15.825183</v>
      </c>
      <c r="M2146" s="33">
        <f t="shared" si="6"/>
        <v>-0.003690238317</v>
      </c>
      <c r="N2146" s="33">
        <f t="shared" si="8"/>
        <v>-0.01060951938</v>
      </c>
      <c r="O2146" s="33">
        <f t="shared" si="10"/>
        <v>-0.04416677584</v>
      </c>
      <c r="P2146" s="33">
        <f t="shared" si="12"/>
        <v>-0.07476350615</v>
      </c>
      <c r="Q2146" s="45">
        <f t="shared" si="21"/>
        <v>0.07903871234</v>
      </c>
      <c r="R2146" s="45">
        <f t="shared" si="32"/>
        <v>-0.8008779252</v>
      </c>
      <c r="S2146" s="45">
        <f t="shared" si="44"/>
        <v>-1.090072717</v>
      </c>
      <c r="T2146" s="33">
        <f t="shared" si="22"/>
        <v>2.69396946</v>
      </c>
      <c r="U2146" s="33">
        <f t="shared" si="33"/>
        <v>2.870652908</v>
      </c>
      <c r="V2146" s="33">
        <f t="shared" si="42"/>
        <v>2.576843191</v>
      </c>
      <c r="W2146" s="44">
        <f t="shared" si="13"/>
        <v>0.01458715487</v>
      </c>
      <c r="X2146" s="44">
        <f t="shared" si="14"/>
        <v>0.0155222146</v>
      </c>
      <c r="Y2146" s="33">
        <f t="shared" si="15"/>
        <v>1.064101584</v>
      </c>
      <c r="Z2146" s="43">
        <v>1.0</v>
      </c>
      <c r="AA2146" s="33">
        <f t="shared" si="16"/>
        <v>2.064101584</v>
      </c>
      <c r="AB2146" s="33">
        <f t="shared" si="17"/>
        <v>0.5155277202</v>
      </c>
      <c r="AC2146" s="33">
        <f t="shared" si="18"/>
        <v>0.4844722798</v>
      </c>
      <c r="AD2146" s="33">
        <f t="shared" si="19"/>
        <v>-0.007813618651</v>
      </c>
      <c r="AE2146" s="34">
        <f t="shared" si="23"/>
        <v>-1</v>
      </c>
      <c r="AF2146" s="34">
        <f t="shared" si="24"/>
        <v>0</v>
      </c>
      <c r="AG2146" s="34">
        <f t="shared" si="25"/>
        <v>0</v>
      </c>
      <c r="AH2146" s="34">
        <f t="shared" si="26"/>
        <v>4</v>
      </c>
      <c r="AI2146" s="34">
        <f t="shared" si="28"/>
        <v>0</v>
      </c>
      <c r="AJ2146" s="34">
        <f t="shared" si="29"/>
        <v>-1</v>
      </c>
      <c r="AK2146" s="34">
        <f t="shared" si="27"/>
        <v>0.007813618651</v>
      </c>
      <c r="AL2146" s="36">
        <f t="shared" si="34"/>
        <v>-1</v>
      </c>
      <c r="AM2146" s="36">
        <f t="shared" si="35"/>
        <v>0</v>
      </c>
      <c r="AN2146" s="46">
        <f t="shared" si="36"/>
        <v>0</v>
      </c>
      <c r="AO2146" s="36">
        <f t="shared" si="37"/>
        <v>3</v>
      </c>
      <c r="AP2146" s="36">
        <f t="shared" si="39"/>
        <v>0</v>
      </c>
      <c r="AQ2146" s="36">
        <f t="shared" si="40"/>
        <v>-1</v>
      </c>
      <c r="AR2146" s="36">
        <f t="shared" si="38"/>
        <v>0.007813618651</v>
      </c>
      <c r="AS2146" s="38">
        <f t="shared" si="45"/>
        <v>-1</v>
      </c>
      <c r="AT2146" s="38">
        <f t="shared" si="46"/>
        <v>0</v>
      </c>
      <c r="AU2146" s="38">
        <f t="shared" si="47"/>
        <v>0</v>
      </c>
      <c r="AV2146" s="38">
        <f t="shared" si="48"/>
        <v>4</v>
      </c>
      <c r="AW2146" s="38">
        <f t="shared" si="51"/>
        <v>0</v>
      </c>
      <c r="AX2146" s="38">
        <f t="shared" si="52"/>
        <v>-1</v>
      </c>
      <c r="AY2146" s="38">
        <f t="shared" si="49"/>
        <v>0.007813618651</v>
      </c>
      <c r="AZ2146" s="12">
        <f t="shared" si="30"/>
        <v>136.4961134</v>
      </c>
      <c r="BA2146" s="12">
        <f t="shared" si="41"/>
        <v>106.387444</v>
      </c>
      <c r="BB2146" s="12">
        <f t="shared" si="53"/>
        <v>130.3129217</v>
      </c>
      <c r="BC2146" s="12">
        <f t="shared" si="50"/>
        <v>0.007813618651</v>
      </c>
      <c r="BD2146" s="12">
        <f t="shared" si="54"/>
        <v>122.738456</v>
      </c>
    </row>
    <row r="2147" ht="14.25" customHeight="1">
      <c r="A2147" s="7">
        <v>39637.0</v>
      </c>
      <c r="B2147" s="21" t="s">
        <v>90</v>
      </c>
      <c r="C2147" s="8">
        <v>41.510078</v>
      </c>
      <c r="D2147" s="33">
        <f t="shared" si="5"/>
        <v>-0.01185848526</v>
      </c>
      <c r="E2147" s="33">
        <f t="shared" si="7"/>
        <v>0.03522592111</v>
      </c>
      <c r="F2147" s="33">
        <f t="shared" si="9"/>
        <v>0.01856746105</v>
      </c>
      <c r="G2147" s="33">
        <f t="shared" si="11"/>
        <v>0.007036725646</v>
      </c>
      <c r="H2147" s="33">
        <f t="shared" si="20"/>
        <v>2.220966619</v>
      </c>
      <c r="I2147" s="45">
        <f t="shared" si="31"/>
        <v>1.741023147</v>
      </c>
      <c r="J2147" s="45">
        <f t="shared" si="43"/>
        <v>1.147772209</v>
      </c>
      <c r="K2147" s="21" t="s">
        <v>91</v>
      </c>
      <c r="L2147" s="8">
        <v>15.880721</v>
      </c>
      <c r="M2147" s="33">
        <f t="shared" si="6"/>
        <v>0.003509469685</v>
      </c>
      <c r="N2147" s="33">
        <f t="shared" si="8"/>
        <v>-0.009811338966</v>
      </c>
      <c r="O2147" s="33">
        <f t="shared" si="10"/>
        <v>-0.03360874639</v>
      </c>
      <c r="P2147" s="33">
        <f t="shared" si="12"/>
        <v>-0.07251369615</v>
      </c>
      <c r="Q2147" s="45">
        <f t="shared" si="21"/>
        <v>0.1311259838</v>
      </c>
      <c r="R2147" s="45">
        <f t="shared" si="32"/>
        <v>-0.3828722773</v>
      </c>
      <c r="S2147" s="45">
        <f t="shared" si="44"/>
        <v>-1.00182058</v>
      </c>
      <c r="T2147" s="33">
        <f t="shared" si="22"/>
        <v>2.089840635</v>
      </c>
      <c r="U2147" s="33">
        <f t="shared" si="33"/>
        <v>2.123895424</v>
      </c>
      <c r="V2147" s="33">
        <f t="shared" si="42"/>
        <v>2.149592789</v>
      </c>
      <c r="W2147" s="44">
        <f t="shared" si="13"/>
        <v>0.0148529338</v>
      </c>
      <c r="X2147" s="44">
        <f t="shared" si="14"/>
        <v>0.01557161765</v>
      </c>
      <c r="Y2147" s="33">
        <f t="shared" si="15"/>
        <v>1.04838666</v>
      </c>
      <c r="Z2147" s="43">
        <v>1.0</v>
      </c>
      <c r="AA2147" s="33">
        <f t="shared" si="16"/>
        <v>2.04838666</v>
      </c>
      <c r="AB2147" s="33">
        <f t="shared" si="17"/>
        <v>0.5118109195</v>
      </c>
      <c r="AC2147" s="33">
        <f t="shared" si="18"/>
        <v>0.4881890805</v>
      </c>
      <c r="AD2147" s="33">
        <f t="shared" si="19"/>
        <v>0.001769233082</v>
      </c>
      <c r="AE2147" s="34">
        <f t="shared" si="23"/>
        <v>-1</v>
      </c>
      <c r="AF2147" s="34">
        <f t="shared" si="24"/>
        <v>0</v>
      </c>
      <c r="AG2147" s="34">
        <f t="shared" si="25"/>
        <v>0</v>
      </c>
      <c r="AH2147" s="34">
        <f t="shared" si="26"/>
        <v>5</v>
      </c>
      <c r="AI2147" s="34">
        <f t="shared" si="28"/>
        <v>0</v>
      </c>
      <c r="AJ2147" s="34">
        <f t="shared" si="29"/>
        <v>-1</v>
      </c>
      <c r="AK2147" s="34">
        <f t="shared" si="27"/>
        <v>-0.001769233082</v>
      </c>
      <c r="AL2147" s="36">
        <f t="shared" si="34"/>
        <v>-1</v>
      </c>
      <c r="AM2147" s="36">
        <f t="shared" si="35"/>
        <v>0</v>
      </c>
      <c r="AN2147" s="46">
        <f t="shared" si="36"/>
        <v>0</v>
      </c>
      <c r="AO2147" s="36">
        <f t="shared" si="37"/>
        <v>4</v>
      </c>
      <c r="AP2147" s="36">
        <f t="shared" si="39"/>
        <v>0</v>
      </c>
      <c r="AQ2147" s="36">
        <f t="shared" si="40"/>
        <v>-1</v>
      </c>
      <c r="AR2147" s="36">
        <f t="shared" si="38"/>
        <v>-0.001769233082</v>
      </c>
      <c r="AS2147" s="38">
        <f t="shared" si="45"/>
        <v>-1</v>
      </c>
      <c r="AT2147" s="38">
        <f t="shared" si="46"/>
        <v>0</v>
      </c>
      <c r="AU2147" s="38">
        <f t="shared" si="47"/>
        <v>0</v>
      </c>
      <c r="AV2147" s="38">
        <f t="shared" si="48"/>
        <v>5</v>
      </c>
      <c r="AW2147" s="38">
        <f t="shared" si="51"/>
        <v>0</v>
      </c>
      <c r="AX2147" s="38">
        <f t="shared" si="52"/>
        <v>-1</v>
      </c>
      <c r="AY2147" s="38">
        <f t="shared" si="49"/>
        <v>-0.001769233082</v>
      </c>
      <c r="AZ2147" s="12">
        <f t="shared" si="30"/>
        <v>136.2546199</v>
      </c>
      <c r="BA2147" s="12">
        <f t="shared" si="41"/>
        <v>106.1992198</v>
      </c>
      <c r="BB2147" s="12">
        <f t="shared" si="53"/>
        <v>130.0823677</v>
      </c>
      <c r="BC2147" s="12">
        <f t="shared" si="50"/>
        <v>-0.001769233082</v>
      </c>
      <c r="BD2147" s="12">
        <f t="shared" si="54"/>
        <v>122.5213031</v>
      </c>
    </row>
    <row r="2148" ht="14.25" customHeight="1">
      <c r="A2148" s="7">
        <v>39638.0</v>
      </c>
      <c r="B2148" s="21" t="s">
        <v>90</v>
      </c>
      <c r="C2148" s="8">
        <v>41.20739</v>
      </c>
      <c r="D2148" s="33">
        <f t="shared" si="5"/>
        <v>-0.007291915954</v>
      </c>
      <c r="E2148" s="33">
        <f t="shared" si="7"/>
        <v>0.01475139602</v>
      </c>
      <c r="F2148" s="33">
        <f t="shared" si="9"/>
        <v>0.02077453579</v>
      </c>
      <c r="G2148" s="33">
        <f t="shared" si="11"/>
        <v>-0.03299843142</v>
      </c>
      <c r="H2148" s="33">
        <f t="shared" si="20"/>
        <v>1.059862536</v>
      </c>
      <c r="I2148" s="45">
        <f t="shared" si="31"/>
        <v>1.799169606</v>
      </c>
      <c r="J2148" s="45">
        <f t="shared" si="43"/>
        <v>-0.3717666503</v>
      </c>
      <c r="K2148" s="21" t="s">
        <v>91</v>
      </c>
      <c r="L2148" s="8">
        <v>15.701764</v>
      </c>
      <c r="M2148" s="33">
        <f t="shared" si="6"/>
        <v>-0.01126882086</v>
      </c>
      <c r="N2148" s="33">
        <f t="shared" si="8"/>
        <v>-0.00215675157</v>
      </c>
      <c r="O2148" s="33">
        <f t="shared" si="10"/>
        <v>-0.04646815959</v>
      </c>
      <c r="P2148" s="33">
        <f t="shared" si="12"/>
        <v>-0.1169530632</v>
      </c>
      <c r="Q2148" s="45">
        <f t="shared" si="21"/>
        <v>0.4707617728</v>
      </c>
      <c r="R2148" s="45">
        <f t="shared" si="32"/>
        <v>-0.8459429764</v>
      </c>
      <c r="S2148" s="45">
        <f t="shared" si="44"/>
        <v>-2.193378832</v>
      </c>
      <c r="T2148" s="33">
        <f t="shared" si="22"/>
        <v>0.5891007627</v>
      </c>
      <c r="U2148" s="33">
        <f t="shared" si="33"/>
        <v>2.645112582</v>
      </c>
      <c r="V2148" s="33">
        <f t="shared" si="42"/>
        <v>1.821612182</v>
      </c>
      <c r="W2148" s="44">
        <f t="shared" si="13"/>
        <v>0.01267971233</v>
      </c>
      <c r="X2148" s="44">
        <f t="shared" si="14"/>
        <v>0.01206646825</v>
      </c>
      <c r="Y2148" s="33">
        <f t="shared" si="15"/>
        <v>0.9516358052</v>
      </c>
      <c r="Z2148" s="43">
        <v>1.0</v>
      </c>
      <c r="AA2148" s="33">
        <f t="shared" si="16"/>
        <v>1.951635805</v>
      </c>
      <c r="AB2148" s="33">
        <f t="shared" si="17"/>
        <v>0.4876093186</v>
      </c>
      <c r="AC2148" s="33">
        <f t="shared" si="18"/>
        <v>0.5123906814</v>
      </c>
      <c r="AD2148" s="33">
        <f t="shared" si="19"/>
        <v>0.01034927241</v>
      </c>
      <c r="AE2148" s="34">
        <f t="shared" si="23"/>
        <v>0</v>
      </c>
      <c r="AF2148" s="34">
        <f t="shared" si="24"/>
        <v>0</v>
      </c>
      <c r="AG2148" s="34">
        <f t="shared" si="25"/>
        <v>0</v>
      </c>
      <c r="AH2148" s="34">
        <f t="shared" si="26"/>
        <v>0</v>
      </c>
      <c r="AI2148" s="34">
        <f t="shared" si="28"/>
        <v>1</v>
      </c>
      <c r="AJ2148" s="34">
        <f t="shared" si="29"/>
        <v>0</v>
      </c>
      <c r="AK2148" s="34">
        <f t="shared" si="27"/>
        <v>0</v>
      </c>
      <c r="AL2148" s="36">
        <f t="shared" si="34"/>
        <v>-1</v>
      </c>
      <c r="AM2148" s="36">
        <f t="shared" si="35"/>
        <v>0</v>
      </c>
      <c r="AN2148" s="46">
        <f t="shared" si="36"/>
        <v>0</v>
      </c>
      <c r="AO2148" s="36">
        <f t="shared" si="37"/>
        <v>5</v>
      </c>
      <c r="AP2148" s="36">
        <f t="shared" si="39"/>
        <v>0</v>
      </c>
      <c r="AQ2148" s="36">
        <f t="shared" si="40"/>
        <v>-1</v>
      </c>
      <c r="AR2148" s="36">
        <f t="shared" si="38"/>
        <v>-0.01034927241</v>
      </c>
      <c r="AS2148" s="38">
        <f t="shared" si="45"/>
        <v>-1</v>
      </c>
      <c r="AT2148" s="38">
        <f t="shared" si="46"/>
        <v>0</v>
      </c>
      <c r="AU2148" s="38">
        <f t="shared" si="47"/>
        <v>0</v>
      </c>
      <c r="AV2148" s="38">
        <f t="shared" si="48"/>
        <v>1</v>
      </c>
      <c r="AW2148" s="38">
        <f t="shared" si="51"/>
        <v>1</v>
      </c>
      <c r="AX2148" s="38">
        <f t="shared" si="52"/>
        <v>-1</v>
      </c>
      <c r="AY2148" s="38">
        <f t="shared" si="49"/>
        <v>-0.01034927241</v>
      </c>
      <c r="AZ2148" s="12">
        <f t="shared" si="30"/>
        <v>136.2546199</v>
      </c>
      <c r="BA2148" s="12">
        <f t="shared" si="41"/>
        <v>105.1001351</v>
      </c>
      <c r="BB2148" s="12">
        <f t="shared" si="53"/>
        <v>128.7361099</v>
      </c>
      <c r="BC2148" s="12">
        <f t="shared" si="50"/>
        <v>-0.00689951494</v>
      </c>
      <c r="BD2148" s="12">
        <f t="shared" si="54"/>
        <v>121.6759656</v>
      </c>
    </row>
    <row r="2149" ht="14.25" customHeight="1">
      <c r="A2149" s="7">
        <v>39639.0</v>
      </c>
      <c r="B2149" s="21" t="s">
        <v>90</v>
      </c>
      <c r="C2149" s="8">
        <v>41.358734</v>
      </c>
      <c r="D2149" s="33">
        <f t="shared" si="5"/>
        <v>0.003672739283</v>
      </c>
      <c r="E2149" s="33">
        <f t="shared" si="7"/>
        <v>-0.002585374951</v>
      </c>
      <c r="F2149" s="33">
        <f t="shared" si="9"/>
        <v>0.001068484523</v>
      </c>
      <c r="G2149" s="33">
        <f t="shared" si="11"/>
        <v>-0.02815209519</v>
      </c>
      <c r="H2149" s="33">
        <f t="shared" si="20"/>
        <v>0.1509815861</v>
      </c>
      <c r="I2149" s="45">
        <f t="shared" si="31"/>
        <v>0.7405083864</v>
      </c>
      <c r="J2149" s="45">
        <f t="shared" si="43"/>
        <v>-0.1438288993</v>
      </c>
      <c r="K2149" s="21" t="s">
        <v>91</v>
      </c>
      <c r="L2149" s="8">
        <v>15.439499</v>
      </c>
      <c r="M2149" s="33">
        <f t="shared" si="6"/>
        <v>-0.01670290039</v>
      </c>
      <c r="N2149" s="33">
        <f t="shared" si="8"/>
        <v>-0.02589063551</v>
      </c>
      <c r="O2149" s="33">
        <f t="shared" si="10"/>
        <v>-0.07504675539</v>
      </c>
      <c r="P2149" s="33">
        <f t="shared" si="12"/>
        <v>-0.1242562956</v>
      </c>
      <c r="Q2149" s="45">
        <f t="shared" si="21"/>
        <v>-0.5524687561</v>
      </c>
      <c r="R2149" s="45">
        <f t="shared" si="32"/>
        <v>-1.879986028</v>
      </c>
      <c r="S2149" s="45">
        <f t="shared" si="44"/>
        <v>-2.368875512</v>
      </c>
      <c r="T2149" s="33">
        <f t="shared" si="22"/>
        <v>0.7034503422</v>
      </c>
      <c r="U2149" s="33">
        <f t="shared" si="33"/>
        <v>2.620494415</v>
      </c>
      <c r="V2149" s="33">
        <f t="shared" si="42"/>
        <v>2.225046613</v>
      </c>
      <c r="W2149" s="44">
        <f t="shared" si="13"/>
        <v>0.01273455093</v>
      </c>
      <c r="X2149" s="44">
        <f t="shared" si="14"/>
        <v>0.01228861759</v>
      </c>
      <c r="Y2149" s="33">
        <f t="shared" si="15"/>
        <v>0.9649824062</v>
      </c>
      <c r="Z2149" s="43">
        <v>1.0</v>
      </c>
      <c r="AA2149" s="33">
        <f t="shared" si="16"/>
        <v>1.964982406</v>
      </c>
      <c r="AB2149" s="33">
        <f t="shared" si="17"/>
        <v>0.491089591</v>
      </c>
      <c r="AC2149" s="33">
        <f t="shared" si="18"/>
        <v>0.508910409</v>
      </c>
      <c r="AD2149" s="33">
        <f t="shared" si="19"/>
        <v>-0.009302416331</v>
      </c>
      <c r="AE2149" s="34">
        <f t="shared" si="23"/>
        <v>0</v>
      </c>
      <c r="AF2149" s="34">
        <f t="shared" si="24"/>
        <v>0</v>
      </c>
      <c r="AG2149" s="34">
        <f t="shared" si="25"/>
        <v>0</v>
      </c>
      <c r="AH2149" s="34">
        <f t="shared" si="26"/>
        <v>0</v>
      </c>
      <c r="AI2149" s="34">
        <f t="shared" si="28"/>
        <v>0</v>
      </c>
      <c r="AJ2149" s="34">
        <f t="shared" si="29"/>
        <v>0</v>
      </c>
      <c r="AK2149" s="34">
        <f t="shared" si="27"/>
        <v>0</v>
      </c>
      <c r="AL2149" s="36">
        <f t="shared" si="34"/>
        <v>-1</v>
      </c>
      <c r="AM2149" s="36">
        <f t="shared" si="35"/>
        <v>0</v>
      </c>
      <c r="AN2149" s="46">
        <f t="shared" si="36"/>
        <v>0</v>
      </c>
      <c r="AO2149" s="36">
        <f t="shared" si="37"/>
        <v>1</v>
      </c>
      <c r="AP2149" s="36">
        <f t="shared" si="39"/>
        <v>1</v>
      </c>
      <c r="AQ2149" s="36">
        <f t="shared" si="40"/>
        <v>-1</v>
      </c>
      <c r="AR2149" s="36">
        <f t="shared" si="38"/>
        <v>0.009302416331</v>
      </c>
      <c r="AS2149" s="38">
        <f t="shared" si="45"/>
        <v>-1</v>
      </c>
      <c r="AT2149" s="38">
        <f t="shared" si="46"/>
        <v>0</v>
      </c>
      <c r="AU2149" s="38">
        <f t="shared" si="47"/>
        <v>0</v>
      </c>
      <c r="AV2149" s="38">
        <f t="shared" si="48"/>
        <v>2</v>
      </c>
      <c r="AW2149" s="38">
        <f t="shared" si="51"/>
        <v>0</v>
      </c>
      <c r="AX2149" s="38">
        <f t="shared" si="52"/>
        <v>-1</v>
      </c>
      <c r="AY2149" s="38">
        <f t="shared" si="49"/>
        <v>0.009302416331</v>
      </c>
      <c r="AZ2149" s="12">
        <f t="shared" si="30"/>
        <v>136.2546199</v>
      </c>
      <c r="BA2149" s="12">
        <f t="shared" si="41"/>
        <v>106.0778204</v>
      </c>
      <c r="BB2149" s="12">
        <f t="shared" si="53"/>
        <v>129.9336668</v>
      </c>
      <c r="BC2149" s="12">
        <f t="shared" si="50"/>
        <v>0.006201610887</v>
      </c>
      <c r="BD2149" s="12">
        <f t="shared" si="54"/>
        <v>122.4305525</v>
      </c>
    </row>
    <row r="2150" ht="14.25" customHeight="1">
      <c r="A2150" s="7">
        <v>39640.0</v>
      </c>
      <c r="B2150" s="21" t="s">
        <v>90</v>
      </c>
      <c r="C2150" s="8">
        <v>40.772308</v>
      </c>
      <c r="D2150" s="33">
        <f t="shared" si="5"/>
        <v>-0.01417901235</v>
      </c>
      <c r="E2150" s="33">
        <f t="shared" si="7"/>
        <v>-0.03160107966</v>
      </c>
      <c r="F2150" s="33">
        <f t="shared" si="9"/>
        <v>-0.001698436707</v>
      </c>
      <c r="G2150" s="33">
        <f t="shared" si="11"/>
        <v>-0.04841814131</v>
      </c>
      <c r="H2150" s="33">
        <f t="shared" si="20"/>
        <v>-1.315901092</v>
      </c>
      <c r="I2150" s="45">
        <f t="shared" si="31"/>
        <v>0.5887623764</v>
      </c>
      <c r="J2150" s="45">
        <f t="shared" si="43"/>
        <v>-0.9793937866</v>
      </c>
      <c r="K2150" s="21" t="s">
        <v>91</v>
      </c>
      <c r="L2150" s="8">
        <v>15.510468</v>
      </c>
      <c r="M2150" s="33">
        <f t="shared" si="6"/>
        <v>0.004596586975</v>
      </c>
      <c r="N2150" s="33">
        <f t="shared" si="8"/>
        <v>-0.02350382446</v>
      </c>
      <c r="O2150" s="33">
        <f t="shared" si="10"/>
        <v>-0.05543002945</v>
      </c>
      <c r="P2150" s="33">
        <f t="shared" si="12"/>
        <v>-0.1202308635</v>
      </c>
      <c r="Q2150" s="45">
        <f t="shared" si="21"/>
        <v>-0.4261876431</v>
      </c>
      <c r="R2150" s="45">
        <f t="shared" si="32"/>
        <v>-1.08162078</v>
      </c>
      <c r="S2150" s="45">
        <f t="shared" si="44"/>
        <v>-2.212203468</v>
      </c>
      <c r="T2150" s="33">
        <f t="shared" si="22"/>
        <v>-0.8897134485</v>
      </c>
      <c r="U2150" s="33">
        <f t="shared" si="33"/>
        <v>1.670383156</v>
      </c>
      <c r="V2150" s="33">
        <f t="shared" si="42"/>
        <v>1.232809682</v>
      </c>
      <c r="W2150" s="44">
        <f t="shared" si="13"/>
        <v>0.01289035499</v>
      </c>
      <c r="X2150" s="44">
        <f t="shared" si="14"/>
        <v>0.01245916562</v>
      </c>
      <c r="Y2150" s="33">
        <f t="shared" si="15"/>
        <v>0.9665494574</v>
      </c>
      <c r="Z2150" s="43">
        <v>1.0</v>
      </c>
      <c r="AA2150" s="33">
        <f t="shared" si="16"/>
        <v>1.966549457</v>
      </c>
      <c r="AB2150" s="33">
        <f t="shared" si="17"/>
        <v>0.4914951179</v>
      </c>
      <c r="AC2150" s="33">
        <f t="shared" si="18"/>
        <v>0.5085048821</v>
      </c>
      <c r="AD2150" s="33">
        <f t="shared" si="19"/>
        <v>-0.005079173381</v>
      </c>
      <c r="AE2150" s="34">
        <f t="shared" si="23"/>
        <v>0</v>
      </c>
      <c r="AF2150" s="34">
        <f t="shared" si="24"/>
        <v>0</v>
      </c>
      <c r="AG2150" s="34">
        <f t="shared" si="25"/>
        <v>0</v>
      </c>
      <c r="AH2150" s="34">
        <f t="shared" si="26"/>
        <v>0</v>
      </c>
      <c r="AI2150" s="34">
        <f t="shared" si="28"/>
        <v>0</v>
      </c>
      <c r="AJ2150" s="34">
        <f t="shared" si="29"/>
        <v>0</v>
      </c>
      <c r="AK2150" s="34">
        <f t="shared" si="27"/>
        <v>0</v>
      </c>
      <c r="AL2150" s="36">
        <f t="shared" si="34"/>
        <v>-1</v>
      </c>
      <c r="AM2150" s="36">
        <f t="shared" si="35"/>
        <v>0</v>
      </c>
      <c r="AN2150" s="46">
        <f t="shared" si="36"/>
        <v>0</v>
      </c>
      <c r="AO2150" s="36">
        <f t="shared" si="37"/>
        <v>2</v>
      </c>
      <c r="AP2150" s="36">
        <f t="shared" si="39"/>
        <v>0</v>
      </c>
      <c r="AQ2150" s="36">
        <f t="shared" si="40"/>
        <v>-1</v>
      </c>
      <c r="AR2150" s="36">
        <f t="shared" si="38"/>
        <v>0.005079173381</v>
      </c>
      <c r="AS2150" s="38">
        <f t="shared" si="45"/>
        <v>-1</v>
      </c>
      <c r="AT2150" s="38">
        <f t="shared" si="46"/>
        <v>0</v>
      </c>
      <c r="AU2150" s="38">
        <f t="shared" si="47"/>
        <v>0</v>
      </c>
      <c r="AV2150" s="38">
        <f t="shared" si="48"/>
        <v>3</v>
      </c>
      <c r="AW2150" s="38">
        <f t="shared" si="51"/>
        <v>0</v>
      </c>
      <c r="AX2150" s="38">
        <f t="shared" si="52"/>
        <v>-1</v>
      </c>
      <c r="AY2150" s="38">
        <f t="shared" si="49"/>
        <v>0.005079173381</v>
      </c>
      <c r="AZ2150" s="12">
        <f t="shared" si="30"/>
        <v>136.2546199</v>
      </c>
      <c r="BA2150" s="12">
        <f t="shared" si="41"/>
        <v>106.616608</v>
      </c>
      <c r="BB2150" s="12">
        <f t="shared" si="53"/>
        <v>130.5936224</v>
      </c>
      <c r="BC2150" s="12">
        <f t="shared" si="50"/>
        <v>0.003386115587</v>
      </c>
      <c r="BD2150" s="12">
        <f t="shared" si="54"/>
        <v>122.8451165</v>
      </c>
    </row>
    <row r="2151" ht="14.25" customHeight="1">
      <c r="A2151" s="7">
        <v>39643.0</v>
      </c>
      <c r="B2151" s="21" t="s">
        <v>90</v>
      </c>
      <c r="C2151" s="8">
        <v>40.929947</v>
      </c>
      <c r="D2151" s="33">
        <f t="shared" si="5"/>
        <v>0.003866325154</v>
      </c>
      <c r="E2151" s="33">
        <f t="shared" si="7"/>
        <v>-0.02566842137</v>
      </c>
      <c r="F2151" s="33">
        <f t="shared" si="9"/>
        <v>0.01532928427</v>
      </c>
      <c r="G2151" s="33">
        <f t="shared" si="11"/>
        <v>-0.0389396652</v>
      </c>
      <c r="H2151" s="33">
        <f t="shared" si="20"/>
        <v>-0.9747372855</v>
      </c>
      <c r="I2151" s="45">
        <f t="shared" si="31"/>
        <v>1.428628205</v>
      </c>
      <c r="J2151" s="45">
        <f t="shared" si="43"/>
        <v>-0.5370033844</v>
      </c>
      <c r="K2151" s="21" t="s">
        <v>91</v>
      </c>
      <c r="L2151" s="8">
        <v>15.723356</v>
      </c>
      <c r="M2151" s="33">
        <f t="shared" si="6"/>
        <v>0.01372544014</v>
      </c>
      <c r="N2151" s="33">
        <f t="shared" si="8"/>
        <v>-0.006434491152</v>
      </c>
      <c r="O2151" s="33">
        <f t="shared" si="10"/>
        <v>-0.01697574368</v>
      </c>
      <c r="P2151" s="33">
        <f t="shared" si="12"/>
        <v>-0.08047678214</v>
      </c>
      <c r="Q2151" s="45">
        <f t="shared" si="21"/>
        <v>0.3453449894</v>
      </c>
      <c r="R2151" s="45">
        <f t="shared" si="32"/>
        <v>0.3546570711</v>
      </c>
      <c r="S2151" s="45">
        <f t="shared" si="44"/>
        <v>-0.9981951875</v>
      </c>
      <c r="T2151" s="33">
        <f t="shared" si="22"/>
        <v>-1.320082275</v>
      </c>
      <c r="U2151" s="33">
        <f t="shared" si="33"/>
        <v>1.073971134</v>
      </c>
      <c r="V2151" s="33">
        <f t="shared" si="42"/>
        <v>0.4611918032</v>
      </c>
      <c r="W2151" s="44">
        <f t="shared" si="13"/>
        <v>0.01293346565</v>
      </c>
      <c r="X2151" s="44">
        <f t="shared" si="14"/>
        <v>0.01189588392</v>
      </c>
      <c r="Y2151" s="33">
        <f t="shared" si="15"/>
        <v>0.9197754292</v>
      </c>
      <c r="Z2151" s="43">
        <v>1.0</v>
      </c>
      <c r="AA2151" s="33">
        <f t="shared" si="16"/>
        <v>1.919775429</v>
      </c>
      <c r="AB2151" s="33">
        <f t="shared" si="17"/>
        <v>0.4791057408</v>
      </c>
      <c r="AC2151" s="33">
        <f t="shared" si="18"/>
        <v>0.5208942592</v>
      </c>
      <c r="AD2151" s="33">
        <f t="shared" si="19"/>
        <v>-0.003612466178</v>
      </c>
      <c r="AE2151" s="34">
        <f t="shared" si="23"/>
        <v>1</v>
      </c>
      <c r="AF2151" s="34">
        <f t="shared" si="24"/>
        <v>0</v>
      </c>
      <c r="AG2151" s="34">
        <f t="shared" si="25"/>
        <v>0</v>
      </c>
      <c r="AH2151" s="34">
        <f t="shared" si="26"/>
        <v>1</v>
      </c>
      <c r="AI2151" s="34">
        <f t="shared" si="28"/>
        <v>0</v>
      </c>
      <c r="AJ2151" s="34">
        <f t="shared" si="29"/>
        <v>1</v>
      </c>
      <c r="AK2151" s="34">
        <f t="shared" si="27"/>
        <v>-0.003612466178</v>
      </c>
      <c r="AL2151" s="36">
        <f t="shared" si="34"/>
        <v>-1</v>
      </c>
      <c r="AM2151" s="36">
        <f t="shared" si="35"/>
        <v>0</v>
      </c>
      <c r="AN2151" s="46">
        <f t="shared" si="36"/>
        <v>0</v>
      </c>
      <c r="AO2151" s="36">
        <f t="shared" si="37"/>
        <v>3</v>
      </c>
      <c r="AP2151" s="36">
        <f t="shared" si="39"/>
        <v>0</v>
      </c>
      <c r="AQ2151" s="36">
        <f t="shared" si="40"/>
        <v>-1</v>
      </c>
      <c r="AR2151" s="36">
        <f t="shared" si="38"/>
        <v>0.003612466178</v>
      </c>
      <c r="AS2151" s="38">
        <f t="shared" si="45"/>
        <v>0</v>
      </c>
      <c r="AT2151" s="38">
        <f t="shared" si="46"/>
        <v>0</v>
      </c>
      <c r="AU2151" s="38">
        <f t="shared" si="47"/>
        <v>0</v>
      </c>
      <c r="AV2151" s="38">
        <f t="shared" si="48"/>
        <v>4</v>
      </c>
      <c r="AW2151" s="38">
        <f t="shared" si="51"/>
        <v>0</v>
      </c>
      <c r="AX2151" s="38">
        <f t="shared" si="52"/>
        <v>-1</v>
      </c>
      <c r="AY2151" s="38">
        <f t="shared" si="49"/>
        <v>0.003612466178</v>
      </c>
      <c r="AZ2151" s="12">
        <f t="shared" si="30"/>
        <v>135.7624047</v>
      </c>
      <c r="BA2151" s="12">
        <f t="shared" si="41"/>
        <v>107.0017569</v>
      </c>
      <c r="BB2151" s="12">
        <f t="shared" si="53"/>
        <v>131.0653874</v>
      </c>
      <c r="BC2151" s="12">
        <f t="shared" si="50"/>
        <v>0.001204155393</v>
      </c>
      <c r="BD2151" s="12">
        <f t="shared" si="54"/>
        <v>122.9930412</v>
      </c>
    </row>
    <row r="2152" ht="14.25" customHeight="1">
      <c r="A2152" s="7">
        <v>39644.0</v>
      </c>
      <c r="B2152" s="21" t="s">
        <v>90</v>
      </c>
      <c r="C2152" s="8">
        <v>41.346138</v>
      </c>
      <c r="D2152" s="33">
        <f t="shared" si="5"/>
        <v>0.01016837378</v>
      </c>
      <c r="E2152" s="33">
        <f t="shared" si="7"/>
        <v>-0.00394940236</v>
      </c>
      <c r="F2152" s="33">
        <f t="shared" si="9"/>
        <v>0.03113739742</v>
      </c>
      <c r="G2152" s="33">
        <f t="shared" si="11"/>
        <v>-0.007116505794</v>
      </c>
      <c r="H2152" s="33">
        <f t="shared" si="20"/>
        <v>0.120090684</v>
      </c>
      <c r="I2152" s="45">
        <f t="shared" si="31"/>
        <v>2.155511233</v>
      </c>
      <c r="J2152" s="45">
        <f t="shared" si="43"/>
        <v>0.9085842702</v>
      </c>
      <c r="K2152" s="21" t="s">
        <v>91</v>
      </c>
      <c r="L2152" s="8">
        <v>15.979454</v>
      </c>
      <c r="M2152" s="33">
        <f t="shared" si="6"/>
        <v>0.01628774417</v>
      </c>
      <c r="N2152" s="33">
        <f t="shared" si="8"/>
        <v>0.006217161047</v>
      </c>
      <c r="O2152" s="33">
        <f t="shared" si="10"/>
        <v>-0.003655176594</v>
      </c>
      <c r="P2152" s="33">
        <f t="shared" si="12"/>
        <v>-0.04411185685</v>
      </c>
      <c r="Q2152" s="45">
        <f t="shared" si="21"/>
        <v>0.8989636219</v>
      </c>
      <c r="R2152" s="45">
        <f t="shared" si="32"/>
        <v>0.859097798</v>
      </c>
      <c r="S2152" s="45">
        <f t="shared" si="44"/>
        <v>0.08784234919</v>
      </c>
      <c r="T2152" s="33">
        <f t="shared" si="22"/>
        <v>-0.778872938</v>
      </c>
      <c r="U2152" s="33">
        <f t="shared" si="33"/>
        <v>1.296413435</v>
      </c>
      <c r="V2152" s="33">
        <f t="shared" si="42"/>
        <v>0.820741921</v>
      </c>
      <c r="W2152" s="44">
        <f t="shared" si="13"/>
        <v>0.01226742843</v>
      </c>
      <c r="X2152" s="44">
        <f t="shared" si="14"/>
        <v>0.01191440862</v>
      </c>
      <c r="Y2152" s="33">
        <f t="shared" si="15"/>
        <v>0.9712229979</v>
      </c>
      <c r="Z2152" s="43">
        <v>1.0</v>
      </c>
      <c r="AA2152" s="33">
        <f t="shared" si="16"/>
        <v>1.971222998</v>
      </c>
      <c r="AB2152" s="33">
        <f t="shared" si="17"/>
        <v>0.4927007238</v>
      </c>
      <c r="AC2152" s="33">
        <f t="shared" si="18"/>
        <v>0.5072992762</v>
      </c>
      <c r="AD2152" s="33">
        <f t="shared" si="19"/>
        <v>-0.001480108557</v>
      </c>
      <c r="AE2152" s="34">
        <f t="shared" si="23"/>
        <v>0</v>
      </c>
      <c r="AF2152" s="34">
        <f t="shared" si="24"/>
        <v>0</v>
      </c>
      <c r="AG2152" s="34">
        <f t="shared" si="25"/>
        <v>0</v>
      </c>
      <c r="AH2152" s="34">
        <f t="shared" si="26"/>
        <v>2</v>
      </c>
      <c r="AI2152" s="34">
        <f t="shared" si="28"/>
        <v>0</v>
      </c>
      <c r="AJ2152" s="34">
        <f t="shared" si="29"/>
        <v>1</v>
      </c>
      <c r="AK2152" s="34">
        <f t="shared" si="27"/>
        <v>-0.001480108557</v>
      </c>
      <c r="AL2152" s="36">
        <f t="shared" si="34"/>
        <v>-1</v>
      </c>
      <c r="AM2152" s="36">
        <f t="shared" si="35"/>
        <v>0</v>
      </c>
      <c r="AN2152" s="46">
        <f t="shared" si="36"/>
        <v>0</v>
      </c>
      <c r="AO2152" s="36">
        <f t="shared" si="37"/>
        <v>4</v>
      </c>
      <c r="AP2152" s="36">
        <f t="shared" si="39"/>
        <v>0</v>
      </c>
      <c r="AQ2152" s="36">
        <f t="shared" si="40"/>
        <v>-1</v>
      </c>
      <c r="AR2152" s="36">
        <f t="shared" si="38"/>
        <v>0.001480108557</v>
      </c>
      <c r="AS2152" s="38">
        <f t="shared" si="45"/>
        <v>0</v>
      </c>
      <c r="AT2152" s="38">
        <f t="shared" si="46"/>
        <v>0</v>
      </c>
      <c r="AU2152" s="38">
        <f t="shared" si="47"/>
        <v>0</v>
      </c>
      <c r="AV2152" s="38">
        <f t="shared" si="48"/>
        <v>5</v>
      </c>
      <c r="AW2152" s="38">
        <f t="shared" si="51"/>
        <v>0</v>
      </c>
      <c r="AX2152" s="38">
        <f t="shared" si="52"/>
        <v>-1</v>
      </c>
      <c r="AY2152" s="38">
        <f t="shared" si="49"/>
        <v>0.001480108557</v>
      </c>
      <c r="AZ2152" s="12">
        <f t="shared" si="30"/>
        <v>135.5614616</v>
      </c>
      <c r="BA2152" s="12">
        <f t="shared" si="41"/>
        <v>107.1601311</v>
      </c>
      <c r="BB2152" s="12">
        <f t="shared" si="53"/>
        <v>131.2593784</v>
      </c>
      <c r="BC2152" s="12">
        <f t="shared" si="50"/>
        <v>0.0004933695189</v>
      </c>
      <c r="BD2152" s="12">
        <f t="shared" si="54"/>
        <v>123.0537222</v>
      </c>
    </row>
    <row r="2153" ht="14.25" customHeight="1">
      <c r="A2153" s="7">
        <v>39645.0</v>
      </c>
      <c r="B2153" s="21" t="s">
        <v>90</v>
      </c>
      <c r="C2153" s="8">
        <v>41.67403</v>
      </c>
      <c r="D2153" s="33">
        <f t="shared" si="5"/>
        <v>0.007930414202</v>
      </c>
      <c r="E2153" s="33">
        <f t="shared" si="7"/>
        <v>0.01132418239</v>
      </c>
      <c r="F2153" s="33">
        <f t="shared" si="9"/>
        <v>0.0262426259</v>
      </c>
      <c r="G2153" s="33">
        <f t="shared" si="11"/>
        <v>0.00334012298</v>
      </c>
      <c r="H2153" s="33">
        <f t="shared" si="20"/>
        <v>0.8722070943</v>
      </c>
      <c r="I2153" s="45">
        <f t="shared" si="31"/>
        <v>1.812501242</v>
      </c>
      <c r="J2153" s="45">
        <f t="shared" si="43"/>
        <v>1.373367269</v>
      </c>
      <c r="K2153" s="21" t="s">
        <v>91</v>
      </c>
      <c r="L2153" s="8">
        <v>16.149153</v>
      </c>
      <c r="M2153" s="33">
        <f t="shared" si="6"/>
        <v>0.01061982468</v>
      </c>
      <c r="N2153" s="33">
        <f t="shared" si="8"/>
        <v>0.02849291328</v>
      </c>
      <c r="O2153" s="33">
        <f t="shared" si="10"/>
        <v>0.02627470957</v>
      </c>
      <c r="P2153" s="33">
        <f t="shared" si="12"/>
        <v>-0.03002229444</v>
      </c>
      <c r="Q2153" s="45">
        <f t="shared" si="21"/>
        <v>1.863973903</v>
      </c>
      <c r="R2153" s="45">
        <f t="shared" si="32"/>
        <v>1.961994741</v>
      </c>
      <c r="S2153" s="45">
        <f t="shared" si="44"/>
        <v>0.5152064844</v>
      </c>
      <c r="T2153" s="33">
        <f t="shared" si="22"/>
        <v>-0.9917668085</v>
      </c>
      <c r="U2153" s="33">
        <f t="shared" si="33"/>
        <v>-0.149493499</v>
      </c>
      <c r="V2153" s="33">
        <f t="shared" si="42"/>
        <v>0.8581607846</v>
      </c>
      <c r="W2153" s="44">
        <f t="shared" si="13"/>
        <v>0.01238857767</v>
      </c>
      <c r="X2153" s="44">
        <f t="shared" si="14"/>
        <v>0.01224055925</v>
      </c>
      <c r="Y2153" s="33">
        <f t="shared" si="15"/>
        <v>0.9880520252</v>
      </c>
      <c r="Z2153" s="43">
        <v>1.0</v>
      </c>
      <c r="AA2153" s="33">
        <f t="shared" si="16"/>
        <v>1.988052025</v>
      </c>
      <c r="AB2153" s="33">
        <f t="shared" si="17"/>
        <v>0.4969950548</v>
      </c>
      <c r="AC2153" s="33">
        <f t="shared" si="18"/>
        <v>0.5030049452</v>
      </c>
      <c r="AD2153" s="33">
        <f t="shared" si="19"/>
        <v>0.01500927409</v>
      </c>
      <c r="AE2153" s="34">
        <f t="shared" si="23"/>
        <v>0</v>
      </c>
      <c r="AF2153" s="34">
        <f t="shared" si="24"/>
        <v>0</v>
      </c>
      <c r="AG2153" s="34">
        <f t="shared" si="25"/>
        <v>0</v>
      </c>
      <c r="AH2153" s="34">
        <f t="shared" si="26"/>
        <v>3</v>
      </c>
      <c r="AI2153" s="34">
        <f t="shared" si="28"/>
        <v>0</v>
      </c>
      <c r="AJ2153" s="34">
        <f t="shared" si="29"/>
        <v>1</v>
      </c>
      <c r="AK2153" s="34">
        <f t="shared" si="27"/>
        <v>0.01500927409</v>
      </c>
      <c r="AL2153" s="36">
        <f t="shared" si="34"/>
        <v>0</v>
      </c>
      <c r="AM2153" s="36">
        <f t="shared" si="35"/>
        <v>0</v>
      </c>
      <c r="AN2153" s="46">
        <f t="shared" si="36"/>
        <v>0</v>
      </c>
      <c r="AO2153" s="36">
        <f t="shared" si="37"/>
        <v>5</v>
      </c>
      <c r="AP2153" s="36">
        <f t="shared" si="39"/>
        <v>0</v>
      </c>
      <c r="AQ2153" s="36">
        <f t="shared" si="40"/>
        <v>-1</v>
      </c>
      <c r="AR2153" s="36">
        <f t="shared" si="38"/>
        <v>-0.01500927409</v>
      </c>
      <c r="AS2153" s="38">
        <f t="shared" si="45"/>
        <v>0</v>
      </c>
      <c r="AT2153" s="38">
        <f t="shared" si="46"/>
        <v>0</v>
      </c>
      <c r="AU2153" s="38">
        <f t="shared" si="47"/>
        <v>0</v>
      </c>
      <c r="AV2153" s="38">
        <f t="shared" si="48"/>
        <v>0</v>
      </c>
      <c r="AW2153" s="38">
        <f t="shared" si="51"/>
        <v>1</v>
      </c>
      <c r="AX2153" s="38">
        <f t="shared" si="52"/>
        <v>0</v>
      </c>
      <c r="AY2153" s="38">
        <f t="shared" si="49"/>
        <v>0</v>
      </c>
      <c r="AZ2153" s="12">
        <f t="shared" si="30"/>
        <v>137.5961408</v>
      </c>
      <c r="BA2153" s="12">
        <f t="shared" si="41"/>
        <v>105.5517353</v>
      </c>
      <c r="BB2153" s="12">
        <f t="shared" si="53"/>
        <v>131.2593784</v>
      </c>
      <c r="BC2153" s="12">
        <f t="shared" si="50"/>
        <v>0</v>
      </c>
      <c r="BD2153" s="12">
        <f t="shared" si="54"/>
        <v>123.0537222</v>
      </c>
    </row>
    <row r="2154" ht="14.25" customHeight="1">
      <c r="A2154" s="7">
        <v>39646.0</v>
      </c>
      <c r="B2154" s="21" t="s">
        <v>90</v>
      </c>
      <c r="C2154" s="8">
        <v>41.320892</v>
      </c>
      <c r="D2154" s="33">
        <f t="shared" si="5"/>
        <v>-0.008473814508</v>
      </c>
      <c r="E2154" s="33">
        <f t="shared" si="7"/>
        <v>-0.0009149699795</v>
      </c>
      <c r="F2154" s="33">
        <f t="shared" si="9"/>
        <v>-0.00349797939</v>
      </c>
      <c r="G2154" s="33">
        <f t="shared" si="11"/>
        <v>0.007223872075</v>
      </c>
      <c r="H2154" s="33">
        <f t="shared" si="20"/>
        <v>0.2420024635</v>
      </c>
      <c r="I2154" s="45">
        <f t="shared" si="31"/>
        <v>0.3673659759</v>
      </c>
      <c r="J2154" s="45">
        <f t="shared" si="43"/>
        <v>1.505193216</v>
      </c>
      <c r="K2154" s="21" t="s">
        <v>91</v>
      </c>
      <c r="L2154" s="8">
        <v>15.532065</v>
      </c>
      <c r="M2154" s="33">
        <f t="shared" si="6"/>
        <v>-0.03821178733</v>
      </c>
      <c r="N2154" s="33">
        <f t="shared" si="8"/>
        <v>0.005995401794</v>
      </c>
      <c r="O2154" s="33">
        <f t="shared" si="10"/>
        <v>-0.02005045848</v>
      </c>
      <c r="P2154" s="33">
        <f t="shared" si="12"/>
        <v>-0.05304718228</v>
      </c>
      <c r="Q2154" s="45">
        <f t="shared" si="21"/>
        <v>0.8261984621</v>
      </c>
      <c r="R2154" s="45">
        <f t="shared" si="32"/>
        <v>0.2352158376</v>
      </c>
      <c r="S2154" s="45">
        <f t="shared" si="44"/>
        <v>-0.1520034109</v>
      </c>
      <c r="T2154" s="33">
        <f t="shared" si="22"/>
        <v>-0.5841959986</v>
      </c>
      <c r="U2154" s="33">
        <f t="shared" si="33"/>
        <v>0.1321501382</v>
      </c>
      <c r="V2154" s="33">
        <f t="shared" si="42"/>
        <v>1.657196627</v>
      </c>
      <c r="W2154" s="44">
        <f t="shared" si="13"/>
        <v>0.01221321024</v>
      </c>
      <c r="X2154" s="44">
        <f t="shared" si="14"/>
        <v>0.01449480889</v>
      </c>
      <c r="Y2154" s="33">
        <f t="shared" si="15"/>
        <v>1.186813999</v>
      </c>
      <c r="Z2154" s="43">
        <v>1.0</v>
      </c>
      <c r="AA2154" s="33">
        <f t="shared" si="16"/>
        <v>2.186813999</v>
      </c>
      <c r="AB2154" s="33">
        <f t="shared" si="17"/>
        <v>0.5427137376</v>
      </c>
      <c r="AC2154" s="33">
        <f t="shared" si="18"/>
        <v>0.4572862624</v>
      </c>
      <c r="AD2154" s="33">
        <f t="shared" si="19"/>
        <v>0.001822266917</v>
      </c>
      <c r="AE2154" s="34">
        <f t="shared" si="23"/>
        <v>0</v>
      </c>
      <c r="AF2154" s="34">
        <f t="shared" si="24"/>
        <v>0</v>
      </c>
      <c r="AG2154" s="34">
        <f t="shared" si="25"/>
        <v>0</v>
      </c>
      <c r="AH2154" s="34">
        <f t="shared" si="26"/>
        <v>4</v>
      </c>
      <c r="AI2154" s="34">
        <f t="shared" si="28"/>
        <v>0</v>
      </c>
      <c r="AJ2154" s="34">
        <f t="shared" si="29"/>
        <v>1</v>
      </c>
      <c r="AK2154" s="34">
        <f t="shared" si="27"/>
        <v>0.001822266917</v>
      </c>
      <c r="AL2154" s="36">
        <f t="shared" si="34"/>
        <v>0</v>
      </c>
      <c r="AM2154" s="36">
        <f t="shared" si="35"/>
        <v>0</v>
      </c>
      <c r="AN2154" s="46">
        <f t="shared" si="36"/>
        <v>0</v>
      </c>
      <c r="AO2154" s="36">
        <f t="shared" si="37"/>
        <v>0</v>
      </c>
      <c r="AP2154" s="36">
        <f t="shared" si="39"/>
        <v>1</v>
      </c>
      <c r="AQ2154" s="36">
        <f t="shared" si="40"/>
        <v>0</v>
      </c>
      <c r="AR2154" s="36">
        <f t="shared" si="38"/>
        <v>0</v>
      </c>
      <c r="AS2154" s="38">
        <f t="shared" si="45"/>
        <v>-1</v>
      </c>
      <c r="AT2154" s="38">
        <f t="shared" si="46"/>
        <v>0</v>
      </c>
      <c r="AU2154" s="38">
        <f t="shared" si="47"/>
        <v>0</v>
      </c>
      <c r="AV2154" s="38">
        <f t="shared" si="48"/>
        <v>1</v>
      </c>
      <c r="AW2154" s="38">
        <f t="shared" si="51"/>
        <v>0</v>
      </c>
      <c r="AX2154" s="38">
        <f t="shared" si="52"/>
        <v>-1</v>
      </c>
      <c r="AY2154" s="38">
        <f t="shared" si="49"/>
        <v>-0.001822266917</v>
      </c>
      <c r="AZ2154" s="12">
        <f t="shared" si="30"/>
        <v>137.8468777</v>
      </c>
      <c r="BA2154" s="12">
        <f t="shared" si="41"/>
        <v>105.5517353</v>
      </c>
      <c r="BB2154" s="12">
        <f t="shared" si="53"/>
        <v>131.0201888</v>
      </c>
      <c r="BC2154" s="12">
        <f t="shared" si="50"/>
        <v>0</v>
      </c>
      <c r="BD2154" s="12">
        <f t="shared" si="54"/>
        <v>123.0537222</v>
      </c>
    </row>
    <row r="2155" ht="14.25" customHeight="1">
      <c r="A2155" s="7">
        <v>39647.0</v>
      </c>
      <c r="B2155" s="21" t="s">
        <v>90</v>
      </c>
      <c r="C2155" s="8">
        <v>41.245235</v>
      </c>
      <c r="D2155" s="33">
        <f t="shared" si="5"/>
        <v>-0.00183096241</v>
      </c>
      <c r="E2155" s="33">
        <f t="shared" si="7"/>
        <v>0.01159922073</v>
      </c>
      <c r="F2155" s="33">
        <f t="shared" si="9"/>
        <v>-0.02036840683</v>
      </c>
      <c r="G2155" s="33">
        <f t="shared" si="11"/>
        <v>-0.007284939418</v>
      </c>
      <c r="H2155" s="33">
        <f t="shared" si="20"/>
        <v>0.84639827</v>
      </c>
      <c r="I2155" s="45">
        <f t="shared" si="31"/>
        <v>-0.4295935652</v>
      </c>
      <c r="J2155" s="45">
        <f t="shared" si="43"/>
        <v>0.8228739608</v>
      </c>
      <c r="K2155" s="21" t="s">
        <v>91</v>
      </c>
      <c r="L2155" s="8">
        <v>15.436419</v>
      </c>
      <c r="M2155" s="33">
        <f t="shared" si="6"/>
        <v>-0.006157970624</v>
      </c>
      <c r="N2155" s="33">
        <f t="shared" si="8"/>
        <v>-0.004774130607</v>
      </c>
      <c r="O2155" s="33">
        <f t="shared" si="10"/>
        <v>-0.02816574474</v>
      </c>
      <c r="P2155" s="33">
        <f t="shared" si="12"/>
        <v>-0.06240669344</v>
      </c>
      <c r="Q2155" s="45">
        <f t="shared" si="21"/>
        <v>0.3490172204</v>
      </c>
      <c r="R2155" s="45">
        <f t="shared" si="32"/>
        <v>-0.05068492304</v>
      </c>
      <c r="S2155" s="45">
        <f t="shared" si="44"/>
        <v>-0.4155214373</v>
      </c>
      <c r="T2155" s="33">
        <f t="shared" si="22"/>
        <v>0.4973810496</v>
      </c>
      <c r="U2155" s="33">
        <f t="shared" si="33"/>
        <v>-0.3789086422</v>
      </c>
      <c r="V2155" s="33">
        <f t="shared" si="42"/>
        <v>1.238395398</v>
      </c>
      <c r="W2155" s="44">
        <f t="shared" si="13"/>
        <v>0.01186903298</v>
      </c>
      <c r="X2155" s="44">
        <f t="shared" si="14"/>
        <v>0.0144344778</v>
      </c>
      <c r="Y2155" s="33">
        <f t="shared" si="15"/>
        <v>1.216146069</v>
      </c>
      <c r="Z2155" s="43">
        <v>1.0</v>
      </c>
      <c r="AA2155" s="33">
        <f t="shared" si="16"/>
        <v>2.216146069</v>
      </c>
      <c r="AB2155" s="33">
        <f t="shared" si="17"/>
        <v>0.5487662055</v>
      </c>
      <c r="AC2155" s="33">
        <f t="shared" si="18"/>
        <v>0.4512337945</v>
      </c>
      <c r="AD2155" s="33">
        <f t="shared" si="19"/>
        <v>-0.004175628161</v>
      </c>
      <c r="AE2155" s="34">
        <f t="shared" si="23"/>
        <v>0</v>
      </c>
      <c r="AF2155" s="34">
        <f t="shared" si="24"/>
        <v>0</v>
      </c>
      <c r="AG2155" s="34">
        <f t="shared" si="25"/>
        <v>0</v>
      </c>
      <c r="AH2155" s="34">
        <f t="shared" si="26"/>
        <v>5</v>
      </c>
      <c r="AI2155" s="34">
        <f t="shared" si="28"/>
        <v>0</v>
      </c>
      <c r="AJ2155" s="34">
        <f t="shared" si="29"/>
        <v>1</v>
      </c>
      <c r="AK2155" s="34">
        <f t="shared" si="27"/>
        <v>-0.004175628161</v>
      </c>
      <c r="AL2155" s="36">
        <f t="shared" si="34"/>
        <v>0</v>
      </c>
      <c r="AM2155" s="36">
        <f t="shared" si="35"/>
        <v>0</v>
      </c>
      <c r="AN2155" s="46">
        <f t="shared" si="36"/>
        <v>0</v>
      </c>
      <c r="AO2155" s="36">
        <f t="shared" si="37"/>
        <v>0</v>
      </c>
      <c r="AP2155" s="36">
        <f t="shared" si="39"/>
        <v>0</v>
      </c>
      <c r="AQ2155" s="36">
        <f t="shared" si="40"/>
        <v>0</v>
      </c>
      <c r="AR2155" s="36">
        <f t="shared" si="38"/>
        <v>0</v>
      </c>
      <c r="AS2155" s="38">
        <f t="shared" si="45"/>
        <v>-1</v>
      </c>
      <c r="AT2155" s="38">
        <f t="shared" si="46"/>
        <v>0</v>
      </c>
      <c r="AU2155" s="38">
        <f t="shared" si="47"/>
        <v>0</v>
      </c>
      <c r="AV2155" s="38">
        <f t="shared" si="48"/>
        <v>2</v>
      </c>
      <c r="AW2155" s="38">
        <f t="shared" si="51"/>
        <v>0</v>
      </c>
      <c r="AX2155" s="38">
        <f t="shared" si="52"/>
        <v>-1</v>
      </c>
      <c r="AY2155" s="38">
        <f t="shared" si="49"/>
        <v>0.004175628161</v>
      </c>
      <c r="AZ2155" s="12">
        <f t="shared" si="30"/>
        <v>137.2712804</v>
      </c>
      <c r="BA2155" s="12">
        <f t="shared" si="41"/>
        <v>105.5517353</v>
      </c>
      <c r="BB2155" s="12">
        <f t="shared" si="53"/>
        <v>131.5672804</v>
      </c>
      <c r="BC2155" s="12">
        <f t="shared" si="50"/>
        <v>0</v>
      </c>
      <c r="BD2155" s="12">
        <f t="shared" si="54"/>
        <v>123.0537222</v>
      </c>
    </row>
    <row r="2156" ht="14.25" customHeight="1">
      <c r="A2156" s="7">
        <v>39650.0</v>
      </c>
      <c r="B2156" s="21" t="s">
        <v>90</v>
      </c>
      <c r="C2156" s="8">
        <v>40.639896</v>
      </c>
      <c r="D2156" s="33">
        <f t="shared" si="5"/>
        <v>-0.01467658022</v>
      </c>
      <c r="E2156" s="33">
        <f t="shared" si="7"/>
        <v>-0.007086522736</v>
      </c>
      <c r="F2156" s="33">
        <f t="shared" si="9"/>
        <v>-0.03257304425</v>
      </c>
      <c r="G2156" s="33">
        <f t="shared" si="11"/>
        <v>-0.009680012757</v>
      </c>
      <c r="H2156" s="33">
        <f t="shared" si="20"/>
        <v>-0.1203575277</v>
      </c>
      <c r="I2156" s="45">
        <f t="shared" si="31"/>
        <v>-0.9981783389</v>
      </c>
      <c r="J2156" s="45">
        <f t="shared" si="43"/>
        <v>0.7008919947</v>
      </c>
      <c r="K2156" s="21" t="s">
        <v>91</v>
      </c>
      <c r="L2156" s="8">
        <v>15.303742</v>
      </c>
      <c r="M2156" s="33">
        <f t="shared" si="6"/>
        <v>-0.008595063402</v>
      </c>
      <c r="N2156" s="33">
        <f t="shared" si="8"/>
        <v>-0.02668730518</v>
      </c>
      <c r="O2156" s="33">
        <f t="shared" si="10"/>
        <v>-0.0329500771</v>
      </c>
      <c r="P2156" s="33">
        <f t="shared" si="12"/>
        <v>-0.07566155427</v>
      </c>
      <c r="Q2156" s="45">
        <f t="shared" si="21"/>
        <v>-0.5851326217</v>
      </c>
      <c r="R2156" s="45">
        <f t="shared" si="32"/>
        <v>-0.2115542897</v>
      </c>
      <c r="S2156" s="45">
        <f t="shared" si="44"/>
        <v>-0.7897513031</v>
      </c>
      <c r="T2156" s="33">
        <f t="shared" si="22"/>
        <v>0.464775094</v>
      </c>
      <c r="U2156" s="33">
        <f t="shared" si="33"/>
        <v>-0.7866240492</v>
      </c>
      <c r="V2156" s="33">
        <f t="shared" si="42"/>
        <v>1.490643298</v>
      </c>
      <c r="W2156" s="44">
        <f t="shared" si="13"/>
        <v>0.01200694116</v>
      </c>
      <c r="X2156" s="44">
        <f t="shared" si="14"/>
        <v>0.01433119084</v>
      </c>
      <c r="Y2156" s="33">
        <f t="shared" si="15"/>
        <v>1.193575503</v>
      </c>
      <c r="Z2156" s="43">
        <v>1.0</v>
      </c>
      <c r="AA2156" s="33">
        <f t="shared" si="16"/>
        <v>2.193575503</v>
      </c>
      <c r="AB2156" s="33">
        <f t="shared" si="17"/>
        <v>0.5441232825</v>
      </c>
      <c r="AC2156" s="33">
        <f t="shared" si="18"/>
        <v>0.4558767175</v>
      </c>
      <c r="AD2156" s="33">
        <f t="shared" si="19"/>
        <v>-0.001394404905</v>
      </c>
      <c r="AE2156" s="34">
        <f t="shared" si="23"/>
        <v>0</v>
      </c>
      <c r="AF2156" s="34">
        <f t="shared" si="24"/>
        <v>0</v>
      </c>
      <c r="AG2156" s="34">
        <f t="shared" si="25"/>
        <v>0</v>
      </c>
      <c r="AH2156" s="34">
        <f t="shared" si="26"/>
        <v>0</v>
      </c>
      <c r="AI2156" s="34">
        <f t="shared" si="28"/>
        <v>1</v>
      </c>
      <c r="AJ2156" s="34">
        <f t="shared" si="29"/>
        <v>0</v>
      </c>
      <c r="AK2156" s="34">
        <f t="shared" si="27"/>
        <v>0</v>
      </c>
      <c r="AL2156" s="36">
        <f t="shared" si="34"/>
        <v>0</v>
      </c>
      <c r="AM2156" s="36">
        <f t="shared" si="35"/>
        <v>0</v>
      </c>
      <c r="AN2156" s="46">
        <f t="shared" si="36"/>
        <v>0</v>
      </c>
      <c r="AO2156" s="36">
        <f t="shared" si="37"/>
        <v>0</v>
      </c>
      <c r="AP2156" s="36">
        <f t="shared" si="39"/>
        <v>0</v>
      </c>
      <c r="AQ2156" s="36">
        <f t="shared" si="40"/>
        <v>0</v>
      </c>
      <c r="AR2156" s="36">
        <f t="shared" si="38"/>
        <v>0</v>
      </c>
      <c r="AS2156" s="38">
        <f t="shared" si="45"/>
        <v>-1</v>
      </c>
      <c r="AT2156" s="38">
        <f t="shared" si="46"/>
        <v>0</v>
      </c>
      <c r="AU2156" s="38">
        <f t="shared" si="47"/>
        <v>0</v>
      </c>
      <c r="AV2156" s="38">
        <f t="shared" si="48"/>
        <v>3</v>
      </c>
      <c r="AW2156" s="38">
        <f t="shared" si="51"/>
        <v>0</v>
      </c>
      <c r="AX2156" s="38">
        <f t="shared" si="52"/>
        <v>-1</v>
      </c>
      <c r="AY2156" s="38">
        <f t="shared" si="49"/>
        <v>0.001394404905</v>
      </c>
      <c r="AZ2156" s="12">
        <f t="shared" si="30"/>
        <v>137.2712804</v>
      </c>
      <c r="BA2156" s="12">
        <f t="shared" si="41"/>
        <v>105.5517353</v>
      </c>
      <c r="BB2156" s="12">
        <f t="shared" si="53"/>
        <v>131.7507385</v>
      </c>
      <c r="BC2156" s="12">
        <f t="shared" si="50"/>
        <v>0.0004648016349</v>
      </c>
      <c r="BD2156" s="12">
        <f t="shared" si="54"/>
        <v>123.1109177</v>
      </c>
    </row>
    <row r="2157" ht="14.25" customHeight="1">
      <c r="A2157" s="7">
        <v>39651.0</v>
      </c>
      <c r="B2157" s="21" t="s">
        <v>90</v>
      </c>
      <c r="C2157" s="8">
        <v>41.737076</v>
      </c>
      <c r="D2157" s="33">
        <f t="shared" si="5"/>
        <v>0.02699760846</v>
      </c>
      <c r="E2157" s="33">
        <f t="shared" si="7"/>
        <v>0.009455248275</v>
      </c>
      <c r="F2157" s="33">
        <f t="shared" si="9"/>
        <v>0.005468503336</v>
      </c>
      <c r="G2157" s="33">
        <f t="shared" si="11"/>
        <v>0.02413750061</v>
      </c>
      <c r="H2157" s="33">
        <f t="shared" si="20"/>
        <v>0.7015682788</v>
      </c>
      <c r="I2157" s="45">
        <f t="shared" si="31"/>
        <v>0.7620402563</v>
      </c>
      <c r="J2157" s="45">
        <f t="shared" si="43"/>
        <v>2.131072612</v>
      </c>
      <c r="K2157" s="21" t="s">
        <v>91</v>
      </c>
      <c r="L2157" s="8">
        <v>15.843695</v>
      </c>
      <c r="M2157" s="33">
        <f t="shared" si="6"/>
        <v>0.03528241655</v>
      </c>
      <c r="N2157" s="33">
        <f t="shared" si="8"/>
        <v>-0.00849584723</v>
      </c>
      <c r="O2157" s="33">
        <f t="shared" si="10"/>
        <v>-0.002331506233</v>
      </c>
      <c r="P2157" s="33">
        <f t="shared" si="12"/>
        <v>-0.03586189362</v>
      </c>
      <c r="Q2157" s="45">
        <f t="shared" si="21"/>
        <v>0.1982907328</v>
      </c>
      <c r="R2157" s="45">
        <f t="shared" si="32"/>
        <v>0.905959702</v>
      </c>
      <c r="S2157" s="45">
        <f t="shared" si="44"/>
        <v>0.4271463453</v>
      </c>
      <c r="T2157" s="33">
        <f t="shared" si="22"/>
        <v>0.503277546</v>
      </c>
      <c r="U2157" s="33">
        <f t="shared" si="33"/>
        <v>-0.1439194457</v>
      </c>
      <c r="V2157" s="33">
        <f t="shared" si="42"/>
        <v>1.703926266</v>
      </c>
      <c r="W2157" s="44">
        <f t="shared" si="13"/>
        <v>0.01335956461</v>
      </c>
      <c r="X2157" s="44">
        <f t="shared" si="14"/>
        <v>0.0167448313</v>
      </c>
      <c r="Y2157" s="33">
        <f t="shared" si="15"/>
        <v>1.253396484</v>
      </c>
      <c r="Z2157" s="43">
        <v>1.0</v>
      </c>
      <c r="AA2157" s="33">
        <f t="shared" si="16"/>
        <v>2.253396484</v>
      </c>
      <c r="AB2157" s="33">
        <f t="shared" si="17"/>
        <v>0.5562254547</v>
      </c>
      <c r="AC2157" s="33">
        <f t="shared" si="18"/>
        <v>0.4437745453</v>
      </c>
      <c r="AD2157" s="33">
        <f t="shared" si="19"/>
        <v>0.002919054217</v>
      </c>
      <c r="AE2157" s="34">
        <f t="shared" si="23"/>
        <v>0</v>
      </c>
      <c r="AF2157" s="34">
        <f t="shared" si="24"/>
        <v>0</v>
      </c>
      <c r="AG2157" s="34">
        <f t="shared" si="25"/>
        <v>0</v>
      </c>
      <c r="AH2157" s="34">
        <f t="shared" si="26"/>
        <v>0</v>
      </c>
      <c r="AI2157" s="34">
        <f t="shared" si="28"/>
        <v>0</v>
      </c>
      <c r="AJ2157" s="34">
        <f t="shared" si="29"/>
        <v>0</v>
      </c>
      <c r="AK2157" s="34">
        <f t="shared" si="27"/>
        <v>0</v>
      </c>
      <c r="AL2157" s="36">
        <f t="shared" si="34"/>
        <v>0</v>
      </c>
      <c r="AM2157" s="36">
        <f t="shared" si="35"/>
        <v>0</v>
      </c>
      <c r="AN2157" s="46">
        <f t="shared" si="36"/>
        <v>0</v>
      </c>
      <c r="AO2157" s="36">
        <f t="shared" si="37"/>
        <v>0</v>
      </c>
      <c r="AP2157" s="36">
        <f t="shared" si="39"/>
        <v>0</v>
      </c>
      <c r="AQ2157" s="36">
        <f t="shared" si="40"/>
        <v>0</v>
      </c>
      <c r="AR2157" s="36">
        <f t="shared" si="38"/>
        <v>0</v>
      </c>
      <c r="AS2157" s="38">
        <f t="shared" si="45"/>
        <v>-1</v>
      </c>
      <c r="AT2157" s="38">
        <f t="shared" si="46"/>
        <v>0</v>
      </c>
      <c r="AU2157" s="38">
        <f t="shared" si="47"/>
        <v>0</v>
      </c>
      <c r="AV2157" s="38">
        <f t="shared" si="48"/>
        <v>4</v>
      </c>
      <c r="AW2157" s="38">
        <f t="shared" si="51"/>
        <v>0</v>
      </c>
      <c r="AX2157" s="38">
        <f t="shared" si="52"/>
        <v>-1</v>
      </c>
      <c r="AY2157" s="38">
        <f t="shared" si="49"/>
        <v>-0.002919054217</v>
      </c>
      <c r="AZ2157" s="12">
        <f t="shared" si="30"/>
        <v>137.2712804</v>
      </c>
      <c r="BA2157" s="12">
        <f t="shared" si="41"/>
        <v>105.5517353</v>
      </c>
      <c r="BB2157" s="12">
        <f t="shared" si="53"/>
        <v>131.3661509</v>
      </c>
      <c r="BC2157" s="12">
        <f t="shared" si="50"/>
        <v>-0.0009730180723</v>
      </c>
      <c r="BD2157" s="12">
        <f t="shared" si="54"/>
        <v>122.9911286</v>
      </c>
    </row>
    <row r="2158" ht="14.25" customHeight="1">
      <c r="A2158" s="7">
        <v>39652.0</v>
      </c>
      <c r="B2158" s="21" t="s">
        <v>90</v>
      </c>
      <c r="C2158" s="8">
        <v>42.701847</v>
      </c>
      <c r="D2158" s="33">
        <f t="shared" si="5"/>
        <v>0.02311544297</v>
      </c>
      <c r="E2158" s="33">
        <f t="shared" si="7"/>
        <v>0.02466324951</v>
      </c>
      <c r="F2158" s="33">
        <f t="shared" si="9"/>
        <v>0.03626672303</v>
      </c>
      <c r="G2158" s="33">
        <f t="shared" si="11"/>
        <v>0.05779468315</v>
      </c>
      <c r="H2158" s="33">
        <f t="shared" si="20"/>
        <v>1.485495254</v>
      </c>
      <c r="I2158" s="45">
        <f t="shared" si="31"/>
        <v>2.239405023</v>
      </c>
      <c r="J2158" s="45">
        <f t="shared" si="43"/>
        <v>3.443012363</v>
      </c>
      <c r="K2158" s="21" t="s">
        <v>91</v>
      </c>
      <c r="L2158" s="8">
        <v>16.198515</v>
      </c>
      <c r="M2158" s="33">
        <f t="shared" si="6"/>
        <v>0.02239502843</v>
      </c>
      <c r="N2158" s="33">
        <f t="shared" si="8"/>
        <v>0.003056630896</v>
      </c>
      <c r="O2158" s="33">
        <f t="shared" si="10"/>
        <v>0.0316366365</v>
      </c>
      <c r="P2158" s="33">
        <f t="shared" si="12"/>
        <v>-0.01630161937</v>
      </c>
      <c r="Q2158" s="45">
        <f t="shared" si="21"/>
        <v>0.6828136098</v>
      </c>
      <c r="R2158" s="45">
        <f t="shared" si="32"/>
        <v>2.115872852</v>
      </c>
      <c r="S2158" s="45">
        <f t="shared" si="44"/>
        <v>1.019502256</v>
      </c>
      <c r="T2158" s="33">
        <f t="shared" si="22"/>
        <v>0.8026816445</v>
      </c>
      <c r="U2158" s="33">
        <f t="shared" si="33"/>
        <v>0.1235321711</v>
      </c>
      <c r="V2158" s="33">
        <f t="shared" si="42"/>
        <v>2.423510108</v>
      </c>
      <c r="W2158" s="44">
        <f t="shared" si="13"/>
        <v>0.0139551123</v>
      </c>
      <c r="X2158" s="44">
        <f t="shared" si="14"/>
        <v>0.01758101638</v>
      </c>
      <c r="Y2158" s="33">
        <f t="shared" si="15"/>
        <v>1.25982622</v>
      </c>
      <c r="Z2158" s="43">
        <v>1.0</v>
      </c>
      <c r="AA2158" s="33">
        <f t="shared" si="16"/>
        <v>2.25982622</v>
      </c>
      <c r="AB2158" s="33">
        <f t="shared" si="17"/>
        <v>0.5574880975</v>
      </c>
      <c r="AC2158" s="33">
        <f t="shared" si="18"/>
        <v>0.4425119025</v>
      </c>
      <c r="AD2158" s="33">
        <f t="shared" si="19"/>
        <v>0.002759992558</v>
      </c>
      <c r="AE2158" s="34">
        <f t="shared" si="23"/>
        <v>0</v>
      </c>
      <c r="AF2158" s="34">
        <f t="shared" si="24"/>
        <v>0</v>
      </c>
      <c r="AG2158" s="34">
        <f t="shared" si="25"/>
        <v>0</v>
      </c>
      <c r="AH2158" s="34">
        <f t="shared" si="26"/>
        <v>0</v>
      </c>
      <c r="AI2158" s="34">
        <f t="shared" si="28"/>
        <v>0</v>
      </c>
      <c r="AJ2158" s="34">
        <f t="shared" si="29"/>
        <v>0</v>
      </c>
      <c r="AK2158" s="34">
        <f t="shared" si="27"/>
        <v>0</v>
      </c>
      <c r="AL2158" s="36">
        <f t="shared" si="34"/>
        <v>0</v>
      </c>
      <c r="AM2158" s="36">
        <f t="shared" si="35"/>
        <v>0</v>
      </c>
      <c r="AN2158" s="46">
        <f t="shared" si="36"/>
        <v>0</v>
      </c>
      <c r="AO2158" s="36">
        <f t="shared" si="37"/>
        <v>0</v>
      </c>
      <c r="AP2158" s="36">
        <f t="shared" si="39"/>
        <v>0</v>
      </c>
      <c r="AQ2158" s="36">
        <f t="shared" si="40"/>
        <v>0</v>
      </c>
      <c r="AR2158" s="36">
        <f t="shared" si="38"/>
        <v>0</v>
      </c>
      <c r="AS2158" s="38">
        <f t="shared" si="45"/>
        <v>-1</v>
      </c>
      <c r="AT2158" s="38">
        <f t="shared" si="46"/>
        <v>0</v>
      </c>
      <c r="AU2158" s="38">
        <f t="shared" si="47"/>
        <v>0</v>
      </c>
      <c r="AV2158" s="38">
        <f t="shared" si="48"/>
        <v>5</v>
      </c>
      <c r="AW2158" s="38">
        <f t="shared" si="51"/>
        <v>0</v>
      </c>
      <c r="AX2158" s="38">
        <f t="shared" si="52"/>
        <v>-1</v>
      </c>
      <c r="AY2158" s="38">
        <f t="shared" si="49"/>
        <v>-0.002759992558</v>
      </c>
      <c r="AZ2158" s="12">
        <f t="shared" si="30"/>
        <v>137.2712804</v>
      </c>
      <c r="BA2158" s="12">
        <f t="shared" si="41"/>
        <v>105.5517353</v>
      </c>
      <c r="BB2158" s="12">
        <f t="shared" si="53"/>
        <v>131.0035813</v>
      </c>
      <c r="BC2158" s="12">
        <f t="shared" si="50"/>
        <v>-0.0009199975192</v>
      </c>
      <c r="BD2158" s="12">
        <f t="shared" si="54"/>
        <v>122.8779771</v>
      </c>
    </row>
    <row r="2159" ht="14.25" customHeight="1">
      <c r="A2159" s="7">
        <v>39653.0</v>
      </c>
      <c r="B2159" s="21" t="s">
        <v>90</v>
      </c>
      <c r="C2159" s="8">
        <v>42.500069</v>
      </c>
      <c r="D2159" s="33">
        <f t="shared" si="5"/>
        <v>-0.004725275701</v>
      </c>
      <c r="E2159" s="33">
        <f t="shared" si="7"/>
        <v>0.02853706546</v>
      </c>
      <c r="F2159" s="33">
        <f t="shared" si="9"/>
        <v>0.02759598493</v>
      </c>
      <c r="G2159" s="33">
        <f t="shared" si="11"/>
        <v>0.02869395533</v>
      </c>
      <c r="H2159" s="33">
        <f t="shared" si="20"/>
        <v>1.63674008</v>
      </c>
      <c r="I2159" s="45">
        <f t="shared" si="31"/>
        <v>1.716583829</v>
      </c>
      <c r="J2159" s="45">
        <f t="shared" si="43"/>
        <v>1.983358155</v>
      </c>
      <c r="K2159" s="21" t="s">
        <v>91</v>
      </c>
      <c r="L2159" s="8">
        <v>16.001053</v>
      </c>
      <c r="M2159" s="33">
        <f t="shared" si="6"/>
        <v>-0.01219012977</v>
      </c>
      <c r="N2159" s="33">
        <f t="shared" si="8"/>
        <v>0.03019482599</v>
      </c>
      <c r="O2159" s="33">
        <f t="shared" si="10"/>
        <v>0.0363712579</v>
      </c>
      <c r="P2159" s="33">
        <f t="shared" si="12"/>
        <v>-0.04140504238</v>
      </c>
      <c r="Q2159" s="45">
        <f t="shared" si="21"/>
        <v>1.806128446</v>
      </c>
      <c r="R2159" s="45">
        <f t="shared" si="32"/>
        <v>2.169119714</v>
      </c>
      <c r="S2159" s="45">
        <f t="shared" si="44"/>
        <v>0.2579372549</v>
      </c>
      <c r="T2159" s="33">
        <f t="shared" si="22"/>
        <v>-0.1693883661</v>
      </c>
      <c r="U2159" s="33">
        <f t="shared" si="33"/>
        <v>-0.4525358848</v>
      </c>
      <c r="V2159" s="33">
        <f t="shared" si="42"/>
        <v>1.725420901</v>
      </c>
      <c r="W2159" s="44">
        <f t="shared" si="13"/>
        <v>0.01317389458</v>
      </c>
      <c r="X2159" s="44">
        <f t="shared" si="14"/>
        <v>0.01742035745</v>
      </c>
      <c r="Y2159" s="33">
        <f t="shared" si="15"/>
        <v>1.322339218</v>
      </c>
      <c r="Z2159" s="43">
        <v>1.0</v>
      </c>
      <c r="AA2159" s="33">
        <f t="shared" si="16"/>
        <v>2.322339218</v>
      </c>
      <c r="AB2159" s="33">
        <f t="shared" si="17"/>
        <v>0.5693996845</v>
      </c>
      <c r="AC2159" s="33">
        <f t="shared" si="18"/>
        <v>0.4306003155</v>
      </c>
      <c r="AD2159" s="33">
        <f t="shared" si="19"/>
        <v>-0.003181264441</v>
      </c>
      <c r="AE2159" s="34">
        <f t="shared" si="23"/>
        <v>0</v>
      </c>
      <c r="AF2159" s="34">
        <f t="shared" si="24"/>
        <v>0</v>
      </c>
      <c r="AG2159" s="34">
        <f t="shared" si="25"/>
        <v>0</v>
      </c>
      <c r="AH2159" s="34">
        <f t="shared" si="26"/>
        <v>0</v>
      </c>
      <c r="AI2159" s="34">
        <f t="shared" si="28"/>
        <v>0</v>
      </c>
      <c r="AJ2159" s="34">
        <f t="shared" si="29"/>
        <v>0</v>
      </c>
      <c r="AK2159" s="34">
        <f t="shared" si="27"/>
        <v>0</v>
      </c>
      <c r="AL2159" s="36">
        <f t="shared" si="34"/>
        <v>0</v>
      </c>
      <c r="AM2159" s="36">
        <f t="shared" si="35"/>
        <v>0</v>
      </c>
      <c r="AN2159" s="46">
        <f t="shared" si="36"/>
        <v>0</v>
      </c>
      <c r="AO2159" s="36">
        <f t="shared" si="37"/>
        <v>0</v>
      </c>
      <c r="AP2159" s="36">
        <f t="shared" si="39"/>
        <v>0</v>
      </c>
      <c r="AQ2159" s="36">
        <f t="shared" si="40"/>
        <v>0</v>
      </c>
      <c r="AR2159" s="36">
        <f t="shared" si="38"/>
        <v>0</v>
      </c>
      <c r="AS2159" s="38">
        <f t="shared" si="45"/>
        <v>-1</v>
      </c>
      <c r="AT2159" s="38">
        <f t="shared" si="46"/>
        <v>0</v>
      </c>
      <c r="AU2159" s="38">
        <f t="shared" si="47"/>
        <v>0</v>
      </c>
      <c r="AV2159" s="38">
        <f t="shared" si="48"/>
        <v>1</v>
      </c>
      <c r="AW2159" s="38">
        <f t="shared" si="51"/>
        <v>1</v>
      </c>
      <c r="AX2159" s="38">
        <f t="shared" si="52"/>
        <v>-1</v>
      </c>
      <c r="AY2159" s="38">
        <f t="shared" si="49"/>
        <v>0.003181264441</v>
      </c>
      <c r="AZ2159" s="12">
        <f t="shared" si="30"/>
        <v>137.2712804</v>
      </c>
      <c r="BA2159" s="12">
        <f t="shared" si="41"/>
        <v>105.5517353</v>
      </c>
      <c r="BB2159" s="12">
        <f t="shared" si="53"/>
        <v>131.4203384</v>
      </c>
      <c r="BC2159" s="12">
        <f t="shared" si="50"/>
        <v>0.00106042148</v>
      </c>
      <c r="BD2159" s="12">
        <f t="shared" si="54"/>
        <v>123.0082795</v>
      </c>
    </row>
    <row r="2160" ht="14.25" customHeight="1">
      <c r="A2160" s="7">
        <v>39654.0</v>
      </c>
      <c r="B2160" s="21" t="s">
        <v>90</v>
      </c>
      <c r="C2160" s="8">
        <v>42.386559</v>
      </c>
      <c r="D2160" s="33">
        <f t="shared" si="5"/>
        <v>-0.002670819193</v>
      </c>
      <c r="E2160" s="33">
        <f t="shared" si="7"/>
        <v>0.0276716571</v>
      </c>
      <c r="F2160" s="33">
        <f t="shared" si="9"/>
        <v>0.03959184749</v>
      </c>
      <c r="G2160" s="33">
        <f t="shared" si="11"/>
        <v>0.03782616653</v>
      </c>
      <c r="H2160" s="33">
        <f t="shared" si="20"/>
        <v>1.525195316</v>
      </c>
      <c r="I2160" s="45">
        <f t="shared" si="31"/>
        <v>2.229996108</v>
      </c>
      <c r="J2160" s="45">
        <f t="shared" si="43"/>
        <v>2.244164639</v>
      </c>
      <c r="K2160" s="21" t="s">
        <v>91</v>
      </c>
      <c r="L2160" s="8">
        <v>16.062757</v>
      </c>
      <c r="M2160" s="33">
        <f t="shared" si="6"/>
        <v>0.003856246211</v>
      </c>
      <c r="N2160" s="33">
        <f t="shared" si="8"/>
        <v>0.04057534328</v>
      </c>
      <c r="O2160" s="33">
        <f t="shared" si="10"/>
        <v>0.03560750069</v>
      </c>
      <c r="P2160" s="33">
        <f t="shared" si="12"/>
        <v>-0.02179625357</v>
      </c>
      <c r="Q2160" s="45">
        <f t="shared" si="21"/>
        <v>2.152505383</v>
      </c>
      <c r="R2160" s="45">
        <f t="shared" si="32"/>
        <v>2.025130728</v>
      </c>
      <c r="S2160" s="45">
        <f t="shared" si="44"/>
        <v>0.8407024444</v>
      </c>
      <c r="T2160" s="33">
        <f t="shared" si="22"/>
        <v>-0.627310067</v>
      </c>
      <c r="U2160" s="33">
        <f t="shared" si="33"/>
        <v>0.2048653798</v>
      </c>
      <c r="V2160" s="33">
        <f t="shared" si="42"/>
        <v>1.403462195</v>
      </c>
      <c r="W2160" s="44">
        <f t="shared" si="13"/>
        <v>0.01286253477</v>
      </c>
      <c r="X2160" s="44">
        <f t="shared" si="14"/>
        <v>0.0171297165</v>
      </c>
      <c r="Y2160" s="33">
        <f t="shared" si="15"/>
        <v>1.331752785</v>
      </c>
      <c r="Z2160" s="43">
        <v>1.0</v>
      </c>
      <c r="AA2160" s="33">
        <f t="shared" si="16"/>
        <v>2.331752785</v>
      </c>
      <c r="AB2160" s="33">
        <f t="shared" si="17"/>
        <v>0.5711380698</v>
      </c>
      <c r="AC2160" s="33">
        <f t="shared" si="18"/>
        <v>0.4288619302</v>
      </c>
      <c r="AD2160" s="33">
        <f t="shared" si="19"/>
        <v>0.003162997609</v>
      </c>
      <c r="AE2160" s="34">
        <f t="shared" si="23"/>
        <v>0</v>
      </c>
      <c r="AF2160" s="34">
        <f t="shared" si="24"/>
        <v>0</v>
      </c>
      <c r="AG2160" s="34">
        <f t="shared" si="25"/>
        <v>0</v>
      </c>
      <c r="AH2160" s="34">
        <f t="shared" si="26"/>
        <v>0</v>
      </c>
      <c r="AI2160" s="34">
        <f t="shared" si="28"/>
        <v>0</v>
      </c>
      <c r="AJ2160" s="34">
        <f t="shared" si="29"/>
        <v>0</v>
      </c>
      <c r="AK2160" s="34">
        <f t="shared" si="27"/>
        <v>0</v>
      </c>
      <c r="AL2160" s="36">
        <f t="shared" si="34"/>
        <v>0</v>
      </c>
      <c r="AM2160" s="36">
        <f t="shared" si="35"/>
        <v>0</v>
      </c>
      <c r="AN2160" s="46">
        <f t="shared" si="36"/>
        <v>0</v>
      </c>
      <c r="AO2160" s="36">
        <f t="shared" si="37"/>
        <v>0</v>
      </c>
      <c r="AP2160" s="36">
        <f t="shared" si="39"/>
        <v>0</v>
      </c>
      <c r="AQ2160" s="36">
        <f t="shared" si="40"/>
        <v>0</v>
      </c>
      <c r="AR2160" s="36">
        <f t="shared" si="38"/>
        <v>0</v>
      </c>
      <c r="AS2160" s="38">
        <f t="shared" si="45"/>
        <v>-1</v>
      </c>
      <c r="AT2160" s="38">
        <f t="shared" si="46"/>
        <v>0</v>
      </c>
      <c r="AU2160" s="38">
        <f t="shared" si="47"/>
        <v>0</v>
      </c>
      <c r="AV2160" s="38">
        <f t="shared" si="48"/>
        <v>2</v>
      </c>
      <c r="AW2160" s="38">
        <f t="shared" si="51"/>
        <v>0</v>
      </c>
      <c r="AX2160" s="38">
        <f t="shared" si="52"/>
        <v>-1</v>
      </c>
      <c r="AY2160" s="38">
        <f t="shared" si="49"/>
        <v>-0.003162997609</v>
      </c>
      <c r="AZ2160" s="12">
        <f t="shared" si="30"/>
        <v>137.2712804</v>
      </c>
      <c r="BA2160" s="12">
        <f t="shared" si="41"/>
        <v>105.5517353</v>
      </c>
      <c r="BB2160" s="12">
        <f t="shared" si="53"/>
        <v>131.0046561</v>
      </c>
      <c r="BC2160" s="12">
        <f t="shared" si="50"/>
        <v>-0.001054332536</v>
      </c>
      <c r="BD2160" s="12">
        <f t="shared" si="54"/>
        <v>122.8785879</v>
      </c>
    </row>
    <row r="2161" ht="14.25" customHeight="1">
      <c r="A2161" s="7">
        <v>39657.0</v>
      </c>
      <c r="B2161" s="21" t="s">
        <v>90</v>
      </c>
      <c r="C2161" s="8">
        <v>42.064957</v>
      </c>
      <c r="D2161" s="33">
        <f t="shared" si="5"/>
        <v>-0.007587358058</v>
      </c>
      <c r="E2161" s="33">
        <f t="shared" si="7"/>
        <v>0.0350655671</v>
      </c>
      <c r="F2161" s="33">
        <f t="shared" si="9"/>
        <v>0.02773055142</v>
      </c>
      <c r="G2161" s="33">
        <f t="shared" si="11"/>
        <v>0.04348492519</v>
      </c>
      <c r="H2161" s="33">
        <f t="shared" si="20"/>
        <v>1.843475324</v>
      </c>
      <c r="I2161" s="45">
        <f t="shared" si="31"/>
        <v>1.567856537</v>
      </c>
      <c r="J2161" s="45">
        <f t="shared" si="43"/>
        <v>2.327055611</v>
      </c>
      <c r="K2161" s="21" t="s">
        <v>91</v>
      </c>
      <c r="L2161" s="8">
        <v>15.781983</v>
      </c>
      <c r="M2161" s="33">
        <f t="shared" si="6"/>
        <v>-0.01747981371</v>
      </c>
      <c r="N2161" s="33">
        <f t="shared" si="8"/>
        <v>0.03124993874</v>
      </c>
      <c r="O2161" s="33">
        <f t="shared" si="10"/>
        <v>0.00372865691</v>
      </c>
      <c r="P2161" s="33">
        <f t="shared" si="12"/>
        <v>-0.01331038349</v>
      </c>
      <c r="Q2161" s="45">
        <f t="shared" si="21"/>
        <v>1.666280161</v>
      </c>
      <c r="R2161" s="45">
        <f t="shared" si="32"/>
        <v>0.8880377859</v>
      </c>
      <c r="S2161" s="45">
        <f t="shared" si="44"/>
        <v>1.089402041</v>
      </c>
      <c r="T2161" s="33">
        <f t="shared" si="22"/>
        <v>0.1771951629</v>
      </c>
      <c r="U2161" s="33">
        <f t="shared" si="33"/>
        <v>0.6798187509</v>
      </c>
      <c r="V2161" s="33">
        <f t="shared" si="42"/>
        <v>1.23765357</v>
      </c>
      <c r="W2161" s="44">
        <f t="shared" si="13"/>
        <v>0.01258765247</v>
      </c>
      <c r="X2161" s="44">
        <f t="shared" si="14"/>
        <v>0.01657675083</v>
      </c>
      <c r="Y2161" s="33">
        <f t="shared" si="15"/>
        <v>1.316905664</v>
      </c>
      <c r="Z2161" s="43">
        <v>1.0</v>
      </c>
      <c r="AA2161" s="33">
        <f t="shared" si="16"/>
        <v>2.316905664</v>
      </c>
      <c r="AB2161" s="33">
        <f t="shared" si="17"/>
        <v>0.5683898505</v>
      </c>
      <c r="AC2161" s="33">
        <f t="shared" si="18"/>
        <v>0.4316101495</v>
      </c>
      <c r="AD2161" s="33">
        <f t="shared" si="19"/>
        <v>-0.001243274325</v>
      </c>
      <c r="AE2161" s="34">
        <f t="shared" si="23"/>
        <v>0</v>
      </c>
      <c r="AF2161" s="34">
        <f t="shared" si="24"/>
        <v>0</v>
      </c>
      <c r="AG2161" s="34">
        <f t="shared" si="25"/>
        <v>0</v>
      </c>
      <c r="AH2161" s="34">
        <f t="shared" si="26"/>
        <v>0</v>
      </c>
      <c r="AI2161" s="34">
        <f t="shared" si="28"/>
        <v>0</v>
      </c>
      <c r="AJ2161" s="34">
        <f t="shared" si="29"/>
        <v>0</v>
      </c>
      <c r="AK2161" s="34">
        <f t="shared" si="27"/>
        <v>0</v>
      </c>
      <c r="AL2161" s="36">
        <f t="shared" si="34"/>
        <v>0</v>
      </c>
      <c r="AM2161" s="36">
        <f t="shared" si="35"/>
        <v>0</v>
      </c>
      <c r="AN2161" s="46">
        <f t="shared" si="36"/>
        <v>0</v>
      </c>
      <c r="AO2161" s="36">
        <f t="shared" si="37"/>
        <v>0</v>
      </c>
      <c r="AP2161" s="36">
        <f t="shared" si="39"/>
        <v>0</v>
      </c>
      <c r="AQ2161" s="36">
        <f t="shared" si="40"/>
        <v>0</v>
      </c>
      <c r="AR2161" s="36">
        <f t="shared" si="38"/>
        <v>0</v>
      </c>
      <c r="AS2161" s="38">
        <f t="shared" si="45"/>
        <v>-1</v>
      </c>
      <c r="AT2161" s="38">
        <f t="shared" si="46"/>
        <v>0</v>
      </c>
      <c r="AU2161" s="38">
        <f t="shared" si="47"/>
        <v>0</v>
      </c>
      <c r="AV2161" s="38">
        <f t="shared" si="48"/>
        <v>3</v>
      </c>
      <c r="AW2161" s="38">
        <f t="shared" si="51"/>
        <v>0</v>
      </c>
      <c r="AX2161" s="38">
        <f t="shared" si="52"/>
        <v>-1</v>
      </c>
      <c r="AY2161" s="38">
        <f t="shared" si="49"/>
        <v>0.001243274325</v>
      </c>
      <c r="AZ2161" s="12">
        <f t="shared" si="30"/>
        <v>137.2712804</v>
      </c>
      <c r="BA2161" s="12">
        <f t="shared" si="41"/>
        <v>105.5517353</v>
      </c>
      <c r="BB2161" s="12">
        <f t="shared" si="53"/>
        <v>131.1675309</v>
      </c>
      <c r="BC2161" s="12">
        <f t="shared" si="50"/>
        <v>0.0004144247749</v>
      </c>
      <c r="BD2161" s="12">
        <f t="shared" si="54"/>
        <v>122.9295118</v>
      </c>
    </row>
    <row r="2162" ht="14.25" customHeight="1">
      <c r="A2162" s="7">
        <v>39658.0</v>
      </c>
      <c r="B2162" s="21" t="s">
        <v>90</v>
      </c>
      <c r="C2162" s="8">
        <v>42.235226</v>
      </c>
      <c r="D2162" s="33">
        <f t="shared" si="5"/>
        <v>0.004047763558</v>
      </c>
      <c r="E2162" s="33">
        <f t="shared" si="7"/>
        <v>0.01193543122</v>
      </c>
      <c r="F2162" s="33">
        <f t="shared" si="9"/>
        <v>0.02150353196</v>
      </c>
      <c r="G2162" s="33">
        <f t="shared" si="11"/>
        <v>0.0533104934</v>
      </c>
      <c r="H2162" s="33">
        <f t="shared" si="20"/>
        <v>0.6261098035</v>
      </c>
      <c r="I2162" s="45">
        <f t="shared" si="31"/>
        <v>1.223157399</v>
      </c>
      <c r="J2162" s="45">
        <f t="shared" si="43"/>
        <v>2.540082195</v>
      </c>
      <c r="K2162" s="21" t="s">
        <v>91</v>
      </c>
      <c r="L2162" s="8">
        <v>15.91157</v>
      </c>
      <c r="M2162" s="33">
        <f t="shared" si="6"/>
        <v>0.008211072081</v>
      </c>
      <c r="N2162" s="33">
        <f t="shared" si="8"/>
        <v>0.00428403854</v>
      </c>
      <c r="O2162" s="33">
        <f t="shared" si="10"/>
        <v>-0.004248205227</v>
      </c>
      <c r="P2162" s="33">
        <f t="shared" si="12"/>
        <v>-0.00788785388</v>
      </c>
      <c r="Q2162" s="45">
        <f t="shared" si="21"/>
        <v>0.5518632046</v>
      </c>
      <c r="R2162" s="45">
        <f t="shared" si="32"/>
        <v>0.6089226146</v>
      </c>
      <c r="S2162" s="45">
        <f t="shared" si="44"/>
        <v>1.238946587</v>
      </c>
      <c r="T2162" s="33">
        <f t="shared" si="22"/>
        <v>0.07424659892</v>
      </c>
      <c r="U2162" s="33">
        <f t="shared" si="33"/>
        <v>0.6142347845</v>
      </c>
      <c r="V2162" s="33">
        <f t="shared" si="42"/>
        <v>1.301135608</v>
      </c>
      <c r="W2162" s="44">
        <f t="shared" si="13"/>
        <v>0.01246665944</v>
      </c>
      <c r="X2162" s="44">
        <f t="shared" si="14"/>
        <v>0.01667891202</v>
      </c>
      <c r="Y2162" s="33">
        <f t="shared" si="15"/>
        <v>1.337881419</v>
      </c>
      <c r="Z2162" s="43">
        <v>1.0</v>
      </c>
      <c r="AA2162" s="33">
        <f t="shared" si="16"/>
        <v>2.337881419</v>
      </c>
      <c r="AB2162" s="33">
        <f t="shared" si="17"/>
        <v>0.5722623091</v>
      </c>
      <c r="AC2162" s="33">
        <f t="shared" si="18"/>
        <v>0.4277376909</v>
      </c>
      <c r="AD2162" s="33">
        <f t="shared" si="19"/>
        <v>0.001558324292</v>
      </c>
      <c r="AE2162" s="34">
        <f t="shared" si="23"/>
        <v>0</v>
      </c>
      <c r="AF2162" s="34">
        <f t="shared" si="24"/>
        <v>0</v>
      </c>
      <c r="AG2162" s="34">
        <f t="shared" si="25"/>
        <v>0</v>
      </c>
      <c r="AH2162" s="34">
        <f t="shared" si="26"/>
        <v>0</v>
      </c>
      <c r="AI2162" s="34">
        <f t="shared" si="28"/>
        <v>0</v>
      </c>
      <c r="AJ2162" s="34">
        <f t="shared" si="29"/>
        <v>0</v>
      </c>
      <c r="AK2162" s="34">
        <f t="shared" si="27"/>
        <v>0</v>
      </c>
      <c r="AL2162" s="36">
        <f t="shared" si="34"/>
        <v>0</v>
      </c>
      <c r="AM2162" s="36">
        <f t="shared" si="35"/>
        <v>0</v>
      </c>
      <c r="AN2162" s="46">
        <f t="shared" si="36"/>
        <v>0</v>
      </c>
      <c r="AO2162" s="36">
        <f t="shared" si="37"/>
        <v>0</v>
      </c>
      <c r="AP2162" s="36">
        <f t="shared" si="39"/>
        <v>0</v>
      </c>
      <c r="AQ2162" s="36">
        <f t="shared" si="40"/>
        <v>0</v>
      </c>
      <c r="AR2162" s="36">
        <f t="shared" si="38"/>
        <v>0</v>
      </c>
      <c r="AS2162" s="38">
        <f t="shared" si="45"/>
        <v>-1</v>
      </c>
      <c r="AT2162" s="38">
        <f t="shared" si="46"/>
        <v>0</v>
      </c>
      <c r="AU2162" s="38">
        <f t="shared" si="47"/>
        <v>0</v>
      </c>
      <c r="AV2162" s="38">
        <f t="shared" si="48"/>
        <v>4</v>
      </c>
      <c r="AW2162" s="38">
        <f t="shared" si="51"/>
        <v>0</v>
      </c>
      <c r="AX2162" s="38">
        <f t="shared" si="52"/>
        <v>-1</v>
      </c>
      <c r="AY2162" s="38">
        <f t="shared" si="49"/>
        <v>-0.001558324292</v>
      </c>
      <c r="AZ2162" s="12">
        <f t="shared" si="30"/>
        <v>137.2712804</v>
      </c>
      <c r="BA2162" s="12">
        <f t="shared" si="41"/>
        <v>105.5517353</v>
      </c>
      <c r="BB2162" s="12">
        <f t="shared" si="53"/>
        <v>130.9631293</v>
      </c>
      <c r="BC2162" s="12">
        <f t="shared" si="50"/>
        <v>-0.0005194414306</v>
      </c>
      <c r="BD2162" s="12">
        <f t="shared" si="54"/>
        <v>122.8656571</v>
      </c>
    </row>
    <row r="2163" ht="14.25" customHeight="1">
      <c r="A2163" s="7">
        <v>39659.0</v>
      </c>
      <c r="B2163" s="21" t="s">
        <v>90</v>
      </c>
      <c r="C2163" s="8">
        <v>42.191093</v>
      </c>
      <c r="D2163" s="33">
        <f t="shared" si="5"/>
        <v>-0.00104493344</v>
      </c>
      <c r="E2163" s="33">
        <f t="shared" si="7"/>
        <v>-0.01196093462</v>
      </c>
      <c r="F2163" s="33">
        <f t="shared" si="9"/>
        <v>0.01240731938</v>
      </c>
      <c r="G2163" s="33">
        <f t="shared" si="11"/>
        <v>0.03897554592</v>
      </c>
      <c r="H2163" s="33">
        <f t="shared" si="20"/>
        <v>-0.5544773532</v>
      </c>
      <c r="I2163" s="45">
        <f t="shared" si="31"/>
        <v>0.7648372672</v>
      </c>
      <c r="J2163" s="45">
        <f t="shared" si="43"/>
        <v>1.885401976</v>
      </c>
      <c r="K2163" s="21" t="s">
        <v>91</v>
      </c>
      <c r="L2163" s="8">
        <v>15.831357</v>
      </c>
      <c r="M2163" s="33">
        <f t="shared" si="6"/>
        <v>-0.005041174441</v>
      </c>
      <c r="N2163" s="33">
        <f t="shared" si="8"/>
        <v>-0.0226661518</v>
      </c>
      <c r="O2163" s="33">
        <f t="shared" si="10"/>
        <v>-0.01967880297</v>
      </c>
      <c r="P2163" s="33">
        <f t="shared" si="12"/>
        <v>0.006078851773</v>
      </c>
      <c r="Q2163" s="45">
        <f t="shared" si="21"/>
        <v>-0.5013865824</v>
      </c>
      <c r="R2163" s="45">
        <f t="shared" si="32"/>
        <v>0.1011547778</v>
      </c>
      <c r="S2163" s="45">
        <f t="shared" si="44"/>
        <v>1.630620984</v>
      </c>
      <c r="T2163" s="33">
        <f t="shared" si="22"/>
        <v>-0.05309077082</v>
      </c>
      <c r="U2163" s="33">
        <f t="shared" si="33"/>
        <v>0.6636824894</v>
      </c>
      <c r="V2163" s="33">
        <f t="shared" si="42"/>
        <v>0.2547809917</v>
      </c>
      <c r="W2163" s="44">
        <f t="shared" si="13"/>
        <v>0.01226028274</v>
      </c>
      <c r="X2163" s="44">
        <f t="shared" si="14"/>
        <v>0.01614610171</v>
      </c>
      <c r="Y2163" s="33">
        <f t="shared" si="15"/>
        <v>1.316943667</v>
      </c>
      <c r="Z2163" s="43">
        <v>1.0</v>
      </c>
      <c r="AA2163" s="33">
        <f t="shared" si="16"/>
        <v>2.316943667</v>
      </c>
      <c r="AB2163" s="33">
        <f t="shared" si="17"/>
        <v>0.5683969299</v>
      </c>
      <c r="AC2163" s="33">
        <f t="shared" si="18"/>
        <v>0.4316030701</v>
      </c>
      <c r="AD2163" s="33">
        <f t="shared" si="19"/>
        <v>-0.004571406816</v>
      </c>
      <c r="AE2163" s="34">
        <f t="shared" si="23"/>
        <v>0</v>
      </c>
      <c r="AF2163" s="34">
        <f t="shared" si="24"/>
        <v>0</v>
      </c>
      <c r="AG2163" s="34">
        <f t="shared" si="25"/>
        <v>0</v>
      </c>
      <c r="AH2163" s="34">
        <f t="shared" si="26"/>
        <v>0</v>
      </c>
      <c r="AI2163" s="34">
        <f t="shared" si="28"/>
        <v>0</v>
      </c>
      <c r="AJ2163" s="34">
        <f t="shared" si="29"/>
        <v>0</v>
      </c>
      <c r="AK2163" s="34">
        <f t="shared" si="27"/>
        <v>0</v>
      </c>
      <c r="AL2163" s="36">
        <f t="shared" si="34"/>
        <v>0</v>
      </c>
      <c r="AM2163" s="36">
        <f t="shared" si="35"/>
        <v>0</v>
      </c>
      <c r="AN2163" s="46">
        <f t="shared" si="36"/>
        <v>0</v>
      </c>
      <c r="AO2163" s="36">
        <f t="shared" si="37"/>
        <v>0</v>
      </c>
      <c r="AP2163" s="36">
        <f t="shared" si="39"/>
        <v>0</v>
      </c>
      <c r="AQ2163" s="36">
        <f t="shared" si="40"/>
        <v>0</v>
      </c>
      <c r="AR2163" s="36">
        <f t="shared" si="38"/>
        <v>0</v>
      </c>
      <c r="AS2163" s="38">
        <f t="shared" si="45"/>
        <v>0</v>
      </c>
      <c r="AT2163" s="38">
        <f t="shared" si="46"/>
        <v>0</v>
      </c>
      <c r="AU2163" s="38">
        <f t="shared" si="47"/>
        <v>0</v>
      </c>
      <c r="AV2163" s="38">
        <f t="shared" si="48"/>
        <v>5</v>
      </c>
      <c r="AW2163" s="38">
        <f t="shared" si="51"/>
        <v>0</v>
      </c>
      <c r="AX2163" s="38">
        <f t="shared" si="52"/>
        <v>-1</v>
      </c>
      <c r="AY2163" s="38">
        <f t="shared" si="49"/>
        <v>0.004571406816</v>
      </c>
      <c r="AZ2163" s="12">
        <f t="shared" si="30"/>
        <v>137.2712804</v>
      </c>
      <c r="BA2163" s="12">
        <f t="shared" si="41"/>
        <v>105.5517353</v>
      </c>
      <c r="BB2163" s="12">
        <f t="shared" si="53"/>
        <v>131.5618151</v>
      </c>
      <c r="BC2163" s="12">
        <f t="shared" si="50"/>
        <v>0.001523802272</v>
      </c>
      <c r="BD2163" s="12">
        <f t="shared" si="54"/>
        <v>123.0528801</v>
      </c>
    </row>
    <row r="2164" ht="14.25" customHeight="1">
      <c r="A2164" s="7">
        <v>39660.0</v>
      </c>
      <c r="B2164" s="21" t="s">
        <v>90</v>
      </c>
      <c r="C2164" s="8">
        <v>41.970394</v>
      </c>
      <c r="D2164" s="33">
        <f t="shared" si="5"/>
        <v>-0.005230938198</v>
      </c>
      <c r="E2164" s="33">
        <f t="shared" si="7"/>
        <v>-0.01246292094</v>
      </c>
      <c r="F2164" s="33">
        <f t="shared" si="9"/>
        <v>0.01571848933</v>
      </c>
      <c r="G2164" s="33">
        <f t="shared" si="11"/>
        <v>0.01216552699</v>
      </c>
      <c r="H2164" s="33">
        <f t="shared" si="20"/>
        <v>-0.5637448405</v>
      </c>
      <c r="I2164" s="45">
        <f t="shared" si="31"/>
        <v>0.8918312743</v>
      </c>
      <c r="J2164" s="45">
        <f t="shared" si="43"/>
        <v>0.9102935442</v>
      </c>
      <c r="K2164" s="21" t="s">
        <v>91</v>
      </c>
      <c r="L2164" s="8">
        <v>15.889978</v>
      </c>
      <c r="M2164" s="33">
        <f t="shared" si="6"/>
        <v>0.00370284114</v>
      </c>
      <c r="N2164" s="33">
        <f t="shared" si="8"/>
        <v>-0.006941730647</v>
      </c>
      <c r="O2164" s="33">
        <f t="shared" si="10"/>
        <v>0.023043491</v>
      </c>
      <c r="P2164" s="33">
        <f t="shared" si="12"/>
        <v>0.002530999954</v>
      </c>
      <c r="Q2164" s="45">
        <f t="shared" si="21"/>
        <v>0.1149840673</v>
      </c>
      <c r="R2164" s="45">
        <f t="shared" si="32"/>
        <v>1.469240647</v>
      </c>
      <c r="S2164" s="45">
        <f t="shared" si="44"/>
        <v>1.477606004</v>
      </c>
      <c r="T2164" s="33">
        <f t="shared" si="22"/>
        <v>-0.6787289078</v>
      </c>
      <c r="U2164" s="33">
        <f t="shared" si="33"/>
        <v>-0.5774093732</v>
      </c>
      <c r="V2164" s="33">
        <f t="shared" si="42"/>
        <v>-0.5673124596</v>
      </c>
      <c r="W2164" s="44">
        <f t="shared" si="13"/>
        <v>0.01148734694</v>
      </c>
      <c r="X2164" s="44">
        <f t="shared" si="14"/>
        <v>0.01608647187</v>
      </c>
      <c r="Y2164" s="33">
        <f t="shared" si="15"/>
        <v>1.400364415</v>
      </c>
      <c r="Z2164" s="43">
        <v>1.0</v>
      </c>
      <c r="AA2164" s="33">
        <f t="shared" si="16"/>
        <v>2.400364415</v>
      </c>
      <c r="AB2164" s="33">
        <f t="shared" si="17"/>
        <v>0.5833965902</v>
      </c>
      <c r="AC2164" s="33">
        <f t="shared" si="18"/>
        <v>0.4166034098</v>
      </c>
      <c r="AD2164" s="33">
        <f t="shared" si="19"/>
        <v>-0.01265338673</v>
      </c>
      <c r="AE2164" s="34">
        <f t="shared" si="23"/>
        <v>0</v>
      </c>
      <c r="AF2164" s="34">
        <f t="shared" si="24"/>
        <v>0</v>
      </c>
      <c r="AG2164" s="34">
        <f t="shared" si="25"/>
        <v>0</v>
      </c>
      <c r="AH2164" s="34">
        <f t="shared" si="26"/>
        <v>0</v>
      </c>
      <c r="AI2164" s="34">
        <f t="shared" si="28"/>
        <v>0</v>
      </c>
      <c r="AJ2164" s="34">
        <f t="shared" si="29"/>
        <v>0</v>
      </c>
      <c r="AK2164" s="34">
        <f t="shared" si="27"/>
        <v>0</v>
      </c>
      <c r="AL2164" s="36">
        <f t="shared" si="34"/>
        <v>0</v>
      </c>
      <c r="AM2164" s="36">
        <f t="shared" si="35"/>
        <v>0</v>
      </c>
      <c r="AN2164" s="46">
        <f t="shared" si="36"/>
        <v>0</v>
      </c>
      <c r="AO2164" s="36">
        <f t="shared" si="37"/>
        <v>0</v>
      </c>
      <c r="AP2164" s="36">
        <f t="shared" si="39"/>
        <v>0</v>
      </c>
      <c r="AQ2164" s="36">
        <f t="shared" si="40"/>
        <v>0</v>
      </c>
      <c r="AR2164" s="36">
        <f t="shared" si="38"/>
        <v>0</v>
      </c>
      <c r="AS2164" s="38">
        <f t="shared" si="45"/>
        <v>0</v>
      </c>
      <c r="AT2164" s="38">
        <f t="shared" si="46"/>
        <v>0</v>
      </c>
      <c r="AU2164" s="38">
        <f t="shared" si="47"/>
        <v>0</v>
      </c>
      <c r="AV2164" s="38">
        <f t="shared" si="48"/>
        <v>0</v>
      </c>
      <c r="AW2164" s="38">
        <f t="shared" si="51"/>
        <v>1</v>
      </c>
      <c r="AX2164" s="38">
        <f t="shared" si="52"/>
        <v>0</v>
      </c>
      <c r="AY2164" s="38">
        <f t="shared" si="49"/>
        <v>0</v>
      </c>
      <c r="AZ2164" s="12">
        <f t="shared" si="30"/>
        <v>137.2712804</v>
      </c>
      <c r="BA2164" s="12">
        <f t="shared" si="41"/>
        <v>105.5517353</v>
      </c>
      <c r="BB2164" s="12">
        <f t="shared" si="53"/>
        <v>131.5618151</v>
      </c>
      <c r="BC2164" s="12">
        <f t="shared" si="50"/>
        <v>0</v>
      </c>
      <c r="BD2164" s="12">
        <f t="shared" si="54"/>
        <v>123.0528801</v>
      </c>
    </row>
    <row r="2165" ht="14.25" customHeight="1">
      <c r="A2165" s="7">
        <v>39661.0</v>
      </c>
      <c r="B2165" s="21" t="s">
        <v>90</v>
      </c>
      <c r="C2165" s="8">
        <v>42.014511</v>
      </c>
      <c r="D2165" s="33">
        <f t="shared" si="5"/>
        <v>0.00105114572</v>
      </c>
      <c r="E2165" s="33">
        <f t="shared" si="7"/>
        <v>-0.00877749949</v>
      </c>
      <c r="F2165" s="33">
        <f t="shared" si="9"/>
        <v>0.01865126966</v>
      </c>
      <c r="G2165" s="33">
        <f t="shared" si="11"/>
        <v>-0.002097033827</v>
      </c>
      <c r="H2165" s="33">
        <f t="shared" si="20"/>
        <v>-0.3644738084</v>
      </c>
      <c r="I2165" s="45">
        <f t="shared" si="31"/>
        <v>1.001951671</v>
      </c>
      <c r="J2165" s="45">
        <f t="shared" si="43"/>
        <v>0.4081447277</v>
      </c>
      <c r="K2165" s="21" t="s">
        <v>91</v>
      </c>
      <c r="L2165" s="8">
        <v>16.39599</v>
      </c>
      <c r="M2165" s="33">
        <f t="shared" si="6"/>
        <v>0.03184472628</v>
      </c>
      <c r="N2165" s="33">
        <f t="shared" si="8"/>
        <v>0.02074569142</v>
      </c>
      <c r="O2165" s="33">
        <f t="shared" si="10"/>
        <v>0.06216279825</v>
      </c>
      <c r="P2165" s="33">
        <f t="shared" si="12"/>
        <v>0.032246192</v>
      </c>
      <c r="Q2165" s="45">
        <f t="shared" si="21"/>
        <v>1.18376049</v>
      </c>
      <c r="R2165" s="45">
        <f t="shared" si="32"/>
        <v>2.654655842</v>
      </c>
      <c r="S2165" s="45">
        <f t="shared" si="44"/>
        <v>2.274495256</v>
      </c>
      <c r="T2165" s="33">
        <f t="shared" si="22"/>
        <v>-1.548234299</v>
      </c>
      <c r="U2165" s="33">
        <f t="shared" si="33"/>
        <v>-1.652704171</v>
      </c>
      <c r="V2165" s="33">
        <f t="shared" si="42"/>
        <v>-1.866350528</v>
      </c>
      <c r="W2165" s="44">
        <f t="shared" si="13"/>
        <v>0.010957553</v>
      </c>
      <c r="X2165" s="44">
        <f t="shared" si="14"/>
        <v>0.01757282934</v>
      </c>
      <c r="Y2165" s="33">
        <f t="shared" si="15"/>
        <v>1.603718397</v>
      </c>
      <c r="Z2165" s="43">
        <v>1.0</v>
      </c>
      <c r="AA2165" s="33">
        <f t="shared" si="16"/>
        <v>2.603718397</v>
      </c>
      <c r="AB2165" s="33">
        <f t="shared" si="17"/>
        <v>0.6159338886</v>
      </c>
      <c r="AC2165" s="33">
        <f t="shared" si="18"/>
        <v>0.3840661114</v>
      </c>
      <c r="AD2165" s="33">
        <f t="shared" si="19"/>
        <v>0.004121307027</v>
      </c>
      <c r="AE2165" s="34">
        <f t="shared" si="23"/>
        <v>1</v>
      </c>
      <c r="AF2165" s="34">
        <f t="shared" si="24"/>
        <v>0</v>
      </c>
      <c r="AG2165" s="34">
        <f t="shared" si="25"/>
        <v>0</v>
      </c>
      <c r="AH2165" s="34">
        <f t="shared" si="26"/>
        <v>1</v>
      </c>
      <c r="AI2165" s="34">
        <f t="shared" si="28"/>
        <v>0</v>
      </c>
      <c r="AJ2165" s="34">
        <f t="shared" si="29"/>
        <v>1</v>
      </c>
      <c r="AK2165" s="34">
        <f t="shared" si="27"/>
        <v>0.004121307027</v>
      </c>
      <c r="AL2165" s="36">
        <f t="shared" si="34"/>
        <v>1</v>
      </c>
      <c r="AM2165" s="36">
        <f t="shared" si="35"/>
        <v>0</v>
      </c>
      <c r="AN2165" s="46">
        <f t="shared" si="36"/>
        <v>0</v>
      </c>
      <c r="AO2165" s="36">
        <f t="shared" si="37"/>
        <v>1</v>
      </c>
      <c r="AP2165" s="36">
        <f t="shared" si="39"/>
        <v>0</v>
      </c>
      <c r="AQ2165" s="36">
        <f t="shared" si="40"/>
        <v>1</v>
      </c>
      <c r="AR2165" s="36">
        <f t="shared" si="38"/>
        <v>0.004121307027</v>
      </c>
      <c r="AS2165" s="38">
        <f t="shared" si="45"/>
        <v>1</v>
      </c>
      <c r="AT2165" s="38">
        <f t="shared" si="46"/>
        <v>0</v>
      </c>
      <c r="AU2165" s="38">
        <f t="shared" si="47"/>
        <v>0</v>
      </c>
      <c r="AV2165" s="38">
        <f t="shared" si="48"/>
        <v>1</v>
      </c>
      <c r="AW2165" s="38">
        <f t="shared" si="51"/>
        <v>0</v>
      </c>
      <c r="AX2165" s="38">
        <f t="shared" si="52"/>
        <v>1</v>
      </c>
      <c r="AY2165" s="38">
        <f t="shared" si="49"/>
        <v>0.004121307027</v>
      </c>
      <c r="AZ2165" s="12">
        <f t="shared" si="30"/>
        <v>137.8370175</v>
      </c>
      <c r="BA2165" s="12">
        <f t="shared" si="41"/>
        <v>105.9867464</v>
      </c>
      <c r="BB2165" s="12">
        <f t="shared" si="53"/>
        <v>132.1040217</v>
      </c>
      <c r="BC2165" s="12">
        <f t="shared" si="50"/>
        <v>0.004121307027</v>
      </c>
      <c r="BD2165" s="12">
        <f t="shared" si="54"/>
        <v>123.5600188</v>
      </c>
    </row>
    <row r="2166" ht="14.25" customHeight="1">
      <c r="A2166" s="7">
        <v>39664.0</v>
      </c>
      <c r="B2166" s="21" t="s">
        <v>90</v>
      </c>
      <c r="C2166" s="8">
        <v>42.670311</v>
      </c>
      <c r="D2166" s="33">
        <f t="shared" si="5"/>
        <v>0.01560889284</v>
      </c>
      <c r="E2166" s="33">
        <f t="shared" si="7"/>
        <v>0.01439093353</v>
      </c>
      <c r="F2166" s="33">
        <f t="shared" si="9"/>
        <v>0.04996112687</v>
      </c>
      <c r="G2166" s="33">
        <f t="shared" si="11"/>
        <v>0.01576069662</v>
      </c>
      <c r="H2166" s="33">
        <f t="shared" si="20"/>
        <v>0.7897600913</v>
      </c>
      <c r="I2166" s="45">
        <f t="shared" si="31"/>
        <v>2.387766098</v>
      </c>
      <c r="J2166" s="45">
        <f t="shared" si="43"/>
        <v>0.9839384607</v>
      </c>
      <c r="K2166" s="21" t="s">
        <v>91</v>
      </c>
      <c r="L2166" s="8">
        <v>16.630478</v>
      </c>
      <c r="M2166" s="33">
        <f t="shared" si="6"/>
        <v>0.01430154568</v>
      </c>
      <c r="N2166" s="33">
        <f t="shared" si="8"/>
        <v>0.05376352262</v>
      </c>
      <c r="O2166" s="33">
        <f t="shared" si="10"/>
        <v>0.08669356815</v>
      </c>
      <c r="P2166" s="33">
        <f t="shared" si="12"/>
        <v>0.05088693129</v>
      </c>
      <c r="Q2166" s="45">
        <f t="shared" si="21"/>
        <v>2.412049857</v>
      </c>
      <c r="R2166" s="45">
        <f t="shared" si="32"/>
        <v>3.216009122</v>
      </c>
      <c r="S2166" s="45">
        <f t="shared" si="44"/>
        <v>2.649448719</v>
      </c>
      <c r="T2166" s="33">
        <f t="shared" si="22"/>
        <v>-1.622289766</v>
      </c>
      <c r="U2166" s="33">
        <f t="shared" si="33"/>
        <v>-0.8282430238</v>
      </c>
      <c r="V2166" s="33">
        <f t="shared" si="42"/>
        <v>-1.665510258</v>
      </c>
      <c r="W2166" s="44">
        <f t="shared" si="13"/>
        <v>0.01148378512</v>
      </c>
      <c r="X2166" s="44">
        <f t="shared" si="14"/>
        <v>0.01774022137</v>
      </c>
      <c r="Y2166" s="33">
        <f t="shared" si="15"/>
        <v>1.544806106</v>
      </c>
      <c r="Z2166" s="43">
        <v>1.0</v>
      </c>
      <c r="AA2166" s="33">
        <f t="shared" si="16"/>
        <v>2.544806106</v>
      </c>
      <c r="AB2166" s="33">
        <f t="shared" si="17"/>
        <v>0.6070427536</v>
      </c>
      <c r="AC2166" s="33">
        <f t="shared" si="18"/>
        <v>0.3929572464</v>
      </c>
      <c r="AD2166" s="33">
        <f t="shared" si="19"/>
        <v>0.0002615620763</v>
      </c>
      <c r="AE2166" s="34">
        <f t="shared" si="23"/>
        <v>1</v>
      </c>
      <c r="AF2166" s="34">
        <f t="shared" si="24"/>
        <v>0</v>
      </c>
      <c r="AG2166" s="34">
        <f t="shared" si="25"/>
        <v>0</v>
      </c>
      <c r="AH2166" s="34">
        <f t="shared" si="26"/>
        <v>2</v>
      </c>
      <c r="AI2166" s="34">
        <f t="shared" si="28"/>
        <v>0</v>
      </c>
      <c r="AJ2166" s="34">
        <f t="shared" si="29"/>
        <v>1</v>
      </c>
      <c r="AK2166" s="34">
        <f t="shared" si="27"/>
        <v>0.0002615620763</v>
      </c>
      <c r="AL2166" s="36">
        <f t="shared" si="34"/>
        <v>0</v>
      </c>
      <c r="AM2166" s="36">
        <f t="shared" si="35"/>
        <v>0</v>
      </c>
      <c r="AN2166" s="46">
        <f t="shared" si="36"/>
        <v>0</v>
      </c>
      <c r="AO2166" s="36">
        <f t="shared" si="37"/>
        <v>2</v>
      </c>
      <c r="AP2166" s="36">
        <f t="shared" si="39"/>
        <v>0</v>
      </c>
      <c r="AQ2166" s="36">
        <f t="shared" si="40"/>
        <v>1</v>
      </c>
      <c r="AR2166" s="36">
        <f t="shared" si="38"/>
        <v>0.0002615620763</v>
      </c>
      <c r="AS2166" s="38">
        <f t="shared" si="45"/>
        <v>1</v>
      </c>
      <c r="AT2166" s="38">
        <f t="shared" si="46"/>
        <v>0</v>
      </c>
      <c r="AU2166" s="38">
        <f t="shared" si="47"/>
        <v>0</v>
      </c>
      <c r="AV2166" s="38">
        <f t="shared" si="48"/>
        <v>2</v>
      </c>
      <c r="AW2166" s="38">
        <f t="shared" si="51"/>
        <v>0</v>
      </c>
      <c r="AX2166" s="38">
        <f t="shared" si="52"/>
        <v>1</v>
      </c>
      <c r="AY2166" s="38">
        <f t="shared" si="49"/>
        <v>0.0002615620763</v>
      </c>
      <c r="AZ2166" s="12">
        <f t="shared" si="30"/>
        <v>137.8730704</v>
      </c>
      <c r="BA2166" s="12">
        <f t="shared" si="41"/>
        <v>106.0144686</v>
      </c>
      <c r="BB2166" s="12">
        <f t="shared" si="53"/>
        <v>132.1385751</v>
      </c>
      <c r="BC2166" s="12">
        <f t="shared" si="50"/>
        <v>0.0002615620763</v>
      </c>
      <c r="BD2166" s="12">
        <f t="shared" si="54"/>
        <v>123.5923374</v>
      </c>
    </row>
    <row r="2167" ht="14.25" customHeight="1">
      <c r="A2167" s="7">
        <v>39665.0</v>
      </c>
      <c r="B2167" s="21" t="s">
        <v>90</v>
      </c>
      <c r="C2167" s="8">
        <v>43.206284</v>
      </c>
      <c r="D2167" s="33">
        <f t="shared" si="5"/>
        <v>0.01256079432</v>
      </c>
      <c r="E2167" s="33">
        <f t="shared" si="7"/>
        <v>0.02299166104</v>
      </c>
      <c r="F2167" s="33">
        <f t="shared" si="9"/>
        <v>0.03520150765</v>
      </c>
      <c r="G2167" s="33">
        <f t="shared" si="11"/>
        <v>0.04086251055</v>
      </c>
      <c r="H2167" s="33">
        <f t="shared" si="20"/>
        <v>1.192237977</v>
      </c>
      <c r="I2167" s="45">
        <f t="shared" si="31"/>
        <v>1.602893259</v>
      </c>
      <c r="J2167" s="45">
        <f t="shared" si="43"/>
        <v>1.800027449</v>
      </c>
      <c r="K2167" s="21" t="s">
        <v>91</v>
      </c>
      <c r="L2167" s="8">
        <v>16.942106</v>
      </c>
      <c r="M2167" s="33">
        <f t="shared" si="6"/>
        <v>0.01873836699</v>
      </c>
      <c r="N2167" s="33">
        <f t="shared" si="8"/>
        <v>0.06476645611</v>
      </c>
      <c r="O2167" s="33">
        <f t="shared" si="10"/>
        <v>0.06932795664</v>
      </c>
      <c r="P2167" s="33">
        <f t="shared" si="12"/>
        <v>0.06683481185</v>
      </c>
      <c r="Q2167" s="45">
        <f t="shared" si="21"/>
        <v>2.693414696</v>
      </c>
      <c r="R2167" s="45">
        <f t="shared" si="32"/>
        <v>2.452671477</v>
      </c>
      <c r="S2167" s="45">
        <f t="shared" si="44"/>
        <v>2.882675687</v>
      </c>
      <c r="T2167" s="33">
        <f t="shared" si="22"/>
        <v>-1.501176718</v>
      </c>
      <c r="U2167" s="33">
        <f t="shared" si="33"/>
        <v>-0.8497782179</v>
      </c>
      <c r="V2167" s="33">
        <f t="shared" si="42"/>
        <v>-1.082648238</v>
      </c>
      <c r="W2167" s="44">
        <f t="shared" si="13"/>
        <v>0.01135958474</v>
      </c>
      <c r="X2167" s="44">
        <f t="shared" si="14"/>
        <v>0.01810288406</v>
      </c>
      <c r="Y2167" s="33">
        <f t="shared" si="15"/>
        <v>1.593621992</v>
      </c>
      <c r="Z2167" s="43">
        <v>1.0</v>
      </c>
      <c r="AA2167" s="33">
        <f t="shared" si="16"/>
        <v>2.593621992</v>
      </c>
      <c r="AB2167" s="33">
        <f t="shared" si="17"/>
        <v>0.6144388029</v>
      </c>
      <c r="AC2167" s="33">
        <f t="shared" si="18"/>
        <v>0.3855611971</v>
      </c>
      <c r="AD2167" s="33">
        <f t="shared" si="19"/>
        <v>-0.002980231472</v>
      </c>
      <c r="AE2167" s="34">
        <f t="shared" si="23"/>
        <v>1</v>
      </c>
      <c r="AF2167" s="34">
        <f t="shared" si="24"/>
        <v>0</v>
      </c>
      <c r="AG2167" s="34">
        <f t="shared" si="25"/>
        <v>0</v>
      </c>
      <c r="AH2167" s="34">
        <f t="shared" si="26"/>
        <v>3</v>
      </c>
      <c r="AI2167" s="34">
        <f t="shared" si="28"/>
        <v>0</v>
      </c>
      <c r="AJ2167" s="34">
        <f t="shared" si="29"/>
        <v>1</v>
      </c>
      <c r="AK2167" s="34">
        <f t="shared" si="27"/>
        <v>-0.002980231472</v>
      </c>
      <c r="AL2167" s="36">
        <f t="shared" si="34"/>
        <v>0</v>
      </c>
      <c r="AM2167" s="36">
        <f t="shared" si="35"/>
        <v>0</v>
      </c>
      <c r="AN2167" s="46">
        <f t="shared" si="36"/>
        <v>0</v>
      </c>
      <c r="AO2167" s="36">
        <f t="shared" si="37"/>
        <v>3</v>
      </c>
      <c r="AP2167" s="36">
        <f t="shared" si="39"/>
        <v>0</v>
      </c>
      <c r="AQ2167" s="36">
        <f t="shared" si="40"/>
        <v>1</v>
      </c>
      <c r="AR2167" s="36">
        <f t="shared" si="38"/>
        <v>-0.002980231472</v>
      </c>
      <c r="AS2167" s="38">
        <f t="shared" si="45"/>
        <v>1</v>
      </c>
      <c r="AT2167" s="38">
        <f t="shared" si="46"/>
        <v>0</v>
      </c>
      <c r="AU2167" s="38">
        <f t="shared" si="47"/>
        <v>0</v>
      </c>
      <c r="AV2167" s="38">
        <f t="shared" si="48"/>
        <v>3</v>
      </c>
      <c r="AW2167" s="38">
        <f t="shared" si="51"/>
        <v>0</v>
      </c>
      <c r="AX2167" s="38">
        <f t="shared" si="52"/>
        <v>1</v>
      </c>
      <c r="AY2167" s="38">
        <f t="shared" si="49"/>
        <v>-0.002980231472</v>
      </c>
      <c r="AZ2167" s="12">
        <f t="shared" si="30"/>
        <v>137.4621767</v>
      </c>
      <c r="BA2167" s="12">
        <f t="shared" si="41"/>
        <v>105.6985209</v>
      </c>
      <c r="BB2167" s="12">
        <f t="shared" si="53"/>
        <v>131.7447715</v>
      </c>
      <c r="BC2167" s="12">
        <f t="shared" si="50"/>
        <v>-0.002980231472</v>
      </c>
      <c r="BD2167" s="12">
        <f t="shared" si="54"/>
        <v>123.2240036</v>
      </c>
    </row>
    <row r="2168" ht="14.25" customHeight="1">
      <c r="A2168" s="7">
        <v>39666.0</v>
      </c>
      <c r="B2168" s="21" t="s">
        <v>90</v>
      </c>
      <c r="C2168" s="8">
        <v>43.218914</v>
      </c>
      <c r="D2168" s="33">
        <f t="shared" si="5"/>
        <v>0.0002923185896</v>
      </c>
      <c r="E2168" s="33">
        <f t="shared" si="7"/>
        <v>0.02436108967</v>
      </c>
      <c r="F2168" s="33">
        <f t="shared" si="9"/>
        <v>0.01210877366</v>
      </c>
      <c r="G2168" s="33">
        <f t="shared" si="11"/>
        <v>0.04881464223</v>
      </c>
      <c r="H2168" s="33">
        <f t="shared" si="20"/>
        <v>1.220751354</v>
      </c>
      <c r="I2168" s="45">
        <f t="shared" si="31"/>
        <v>0.5648387825</v>
      </c>
      <c r="J2168" s="45">
        <f t="shared" si="43"/>
        <v>1.996637671</v>
      </c>
      <c r="K2168" s="21" t="s">
        <v>91</v>
      </c>
      <c r="L2168" s="8">
        <v>17.080954</v>
      </c>
      <c r="M2168" s="33">
        <f t="shared" si="6"/>
        <v>0.008195439221</v>
      </c>
      <c r="N2168" s="33">
        <f t="shared" si="8"/>
        <v>0.07893176814</v>
      </c>
      <c r="O2168" s="33">
        <f t="shared" si="10"/>
        <v>0.05447653689</v>
      </c>
      <c r="P2168" s="33">
        <f t="shared" si="12"/>
        <v>0.08783662778</v>
      </c>
      <c r="Q2168" s="45">
        <f t="shared" si="21"/>
        <v>3.027609163</v>
      </c>
      <c r="R2168" s="45">
        <f t="shared" si="32"/>
        <v>1.899049204</v>
      </c>
      <c r="S2168" s="45">
        <f t="shared" si="44"/>
        <v>3.167909684</v>
      </c>
      <c r="T2168" s="33">
        <f t="shared" si="22"/>
        <v>-1.806857809</v>
      </c>
      <c r="U2168" s="33">
        <f t="shared" si="33"/>
        <v>-1.334210421</v>
      </c>
      <c r="V2168" s="33">
        <f t="shared" si="42"/>
        <v>-1.171272013</v>
      </c>
      <c r="W2168" s="44">
        <f t="shared" si="13"/>
        <v>0.0111555312</v>
      </c>
      <c r="X2168" s="44">
        <f t="shared" si="14"/>
        <v>0.0177935824</v>
      </c>
      <c r="Y2168" s="33">
        <f t="shared" si="15"/>
        <v>1.595045729</v>
      </c>
      <c r="Z2168" s="43">
        <v>1.0</v>
      </c>
      <c r="AA2168" s="33">
        <f t="shared" si="16"/>
        <v>2.595045729</v>
      </c>
      <c r="AB2168" s="33">
        <f t="shared" si="17"/>
        <v>0.614650336</v>
      </c>
      <c r="AC2168" s="33">
        <f t="shared" si="18"/>
        <v>0.385349664</v>
      </c>
      <c r="AD2168" s="33">
        <f t="shared" si="19"/>
        <v>0.004105945954</v>
      </c>
      <c r="AE2168" s="34">
        <f t="shared" si="23"/>
        <v>1</v>
      </c>
      <c r="AF2168" s="34">
        <f t="shared" si="24"/>
        <v>0</v>
      </c>
      <c r="AG2168" s="34">
        <f t="shared" si="25"/>
        <v>0</v>
      </c>
      <c r="AH2168" s="34">
        <f t="shared" si="26"/>
        <v>4</v>
      </c>
      <c r="AI2168" s="34">
        <f t="shared" si="28"/>
        <v>0</v>
      </c>
      <c r="AJ2168" s="34">
        <f t="shared" si="29"/>
        <v>1</v>
      </c>
      <c r="AK2168" s="34">
        <f t="shared" si="27"/>
        <v>0.004105945954</v>
      </c>
      <c r="AL2168" s="36">
        <f t="shared" si="34"/>
        <v>1</v>
      </c>
      <c r="AM2168" s="36">
        <f t="shared" si="35"/>
        <v>0</v>
      </c>
      <c r="AN2168" s="46">
        <f t="shared" si="36"/>
        <v>0</v>
      </c>
      <c r="AO2168" s="36">
        <f t="shared" si="37"/>
        <v>4</v>
      </c>
      <c r="AP2168" s="36">
        <f t="shared" si="39"/>
        <v>0</v>
      </c>
      <c r="AQ2168" s="36">
        <f t="shared" si="40"/>
        <v>1</v>
      </c>
      <c r="AR2168" s="36">
        <f t="shared" si="38"/>
        <v>0.004105945954</v>
      </c>
      <c r="AS2168" s="38">
        <f t="shared" si="45"/>
        <v>1</v>
      </c>
      <c r="AT2168" s="38">
        <f t="shared" si="46"/>
        <v>0</v>
      </c>
      <c r="AU2168" s="38">
        <f t="shared" si="47"/>
        <v>0</v>
      </c>
      <c r="AV2168" s="38">
        <f t="shared" si="48"/>
        <v>4</v>
      </c>
      <c r="AW2168" s="38">
        <f t="shared" si="51"/>
        <v>0</v>
      </c>
      <c r="AX2168" s="38">
        <f t="shared" si="52"/>
        <v>1</v>
      </c>
      <c r="AY2168" s="38">
        <f t="shared" si="49"/>
        <v>0.004105945954</v>
      </c>
      <c r="AZ2168" s="12">
        <f t="shared" si="30"/>
        <v>138.026589</v>
      </c>
      <c r="BA2168" s="12">
        <f t="shared" si="41"/>
        <v>106.1325133</v>
      </c>
      <c r="BB2168" s="12">
        <f t="shared" si="53"/>
        <v>132.2857085</v>
      </c>
      <c r="BC2168" s="12">
        <f t="shared" si="50"/>
        <v>0.004105945954</v>
      </c>
      <c r="BD2168" s="12">
        <f t="shared" si="54"/>
        <v>123.7299547</v>
      </c>
    </row>
    <row r="2169" ht="14.25" customHeight="1">
      <c r="A2169" s="7">
        <v>39667.0</v>
      </c>
      <c r="B2169" s="21" t="s">
        <v>90</v>
      </c>
      <c r="C2169" s="8">
        <v>42.846874</v>
      </c>
      <c r="D2169" s="33">
        <f t="shared" si="5"/>
        <v>-0.00860826813</v>
      </c>
      <c r="E2169" s="33">
        <f t="shared" si="7"/>
        <v>0.02088329216</v>
      </c>
      <c r="F2169" s="33">
        <f t="shared" si="9"/>
        <v>0.008160104399</v>
      </c>
      <c r="G2169" s="33">
        <f t="shared" si="11"/>
        <v>0.03598127544</v>
      </c>
      <c r="H2169" s="33">
        <f t="shared" si="20"/>
        <v>1.00768145</v>
      </c>
      <c r="I2169" s="45">
        <f t="shared" si="31"/>
        <v>0.3802128994</v>
      </c>
      <c r="J2169" s="45">
        <f t="shared" si="43"/>
        <v>1.486914046</v>
      </c>
      <c r="K2169" s="21" t="s">
        <v>91</v>
      </c>
      <c r="L2169" s="8">
        <v>16.664423</v>
      </c>
      <c r="M2169" s="33">
        <f t="shared" si="6"/>
        <v>-0.02438569883</v>
      </c>
      <c r="N2169" s="33">
        <f t="shared" si="8"/>
        <v>0.04873795294</v>
      </c>
      <c r="O2169" s="33">
        <f t="shared" si="10"/>
        <v>0.04145789655</v>
      </c>
      <c r="P2169" s="33">
        <f t="shared" si="12"/>
        <v>0.0793370303</v>
      </c>
      <c r="Q2169" s="45">
        <f t="shared" si="21"/>
        <v>1.764080565</v>
      </c>
      <c r="R2169" s="45">
        <f t="shared" si="32"/>
        <v>1.464463053</v>
      </c>
      <c r="S2169" s="45">
        <f t="shared" si="44"/>
        <v>2.693820384</v>
      </c>
      <c r="T2169" s="33">
        <f t="shared" si="22"/>
        <v>-0.7563991154</v>
      </c>
      <c r="U2169" s="33">
        <f t="shared" si="33"/>
        <v>-1.084250153</v>
      </c>
      <c r="V2169" s="33">
        <f t="shared" si="42"/>
        <v>-1.206906337</v>
      </c>
      <c r="W2169" s="44">
        <f t="shared" si="13"/>
        <v>0.01141925478</v>
      </c>
      <c r="X2169" s="44">
        <f t="shared" si="14"/>
        <v>0.01834676964</v>
      </c>
      <c r="Y2169" s="33">
        <f t="shared" si="15"/>
        <v>1.606652097</v>
      </c>
      <c r="Z2169" s="43">
        <v>1.0</v>
      </c>
      <c r="AA2169" s="33">
        <f t="shared" si="16"/>
        <v>2.606652097</v>
      </c>
      <c r="AB2169" s="33">
        <f t="shared" si="17"/>
        <v>0.6163661422</v>
      </c>
      <c r="AC2169" s="33">
        <f t="shared" si="18"/>
        <v>0.3836338578</v>
      </c>
      <c r="AD2169" s="33">
        <f t="shared" si="19"/>
        <v>0.002755184791</v>
      </c>
      <c r="AE2169" s="34">
        <f t="shared" si="23"/>
        <v>0</v>
      </c>
      <c r="AF2169" s="34">
        <f t="shared" si="24"/>
        <v>0</v>
      </c>
      <c r="AG2169" s="34">
        <f t="shared" si="25"/>
        <v>0</v>
      </c>
      <c r="AH2169" s="34">
        <f t="shared" si="26"/>
        <v>5</v>
      </c>
      <c r="AI2169" s="34">
        <f t="shared" si="28"/>
        <v>0</v>
      </c>
      <c r="AJ2169" s="34">
        <f t="shared" si="29"/>
        <v>1</v>
      </c>
      <c r="AK2169" s="34">
        <f t="shared" si="27"/>
        <v>0.002755184791</v>
      </c>
      <c r="AL2169" s="36">
        <f t="shared" si="34"/>
        <v>1</v>
      </c>
      <c r="AM2169" s="36">
        <f t="shared" si="35"/>
        <v>0</v>
      </c>
      <c r="AN2169" s="46">
        <f t="shared" si="36"/>
        <v>0</v>
      </c>
      <c r="AO2169" s="36">
        <f t="shared" si="37"/>
        <v>5</v>
      </c>
      <c r="AP2169" s="36">
        <f t="shared" si="39"/>
        <v>0</v>
      </c>
      <c r="AQ2169" s="36">
        <f t="shared" si="40"/>
        <v>1</v>
      </c>
      <c r="AR2169" s="36">
        <f t="shared" si="38"/>
        <v>0.002755184791</v>
      </c>
      <c r="AS2169" s="38">
        <f t="shared" si="45"/>
        <v>1</v>
      </c>
      <c r="AT2169" s="38">
        <f t="shared" si="46"/>
        <v>0</v>
      </c>
      <c r="AU2169" s="38">
        <f t="shared" si="47"/>
        <v>0</v>
      </c>
      <c r="AV2169" s="38">
        <f t="shared" si="48"/>
        <v>5</v>
      </c>
      <c r="AW2169" s="38">
        <f t="shared" si="51"/>
        <v>0</v>
      </c>
      <c r="AX2169" s="38">
        <f t="shared" si="52"/>
        <v>1</v>
      </c>
      <c r="AY2169" s="38">
        <f t="shared" si="49"/>
        <v>0.002755184791</v>
      </c>
      <c r="AZ2169" s="12">
        <f t="shared" si="30"/>
        <v>138.4068778</v>
      </c>
      <c r="BA2169" s="12">
        <f t="shared" si="41"/>
        <v>106.424928</v>
      </c>
      <c r="BB2169" s="12">
        <f t="shared" si="53"/>
        <v>132.65018</v>
      </c>
      <c r="BC2169" s="12">
        <f t="shared" si="50"/>
        <v>0.002755184791</v>
      </c>
      <c r="BD2169" s="12">
        <f t="shared" si="54"/>
        <v>124.0708536</v>
      </c>
    </row>
    <row r="2170" ht="14.25" customHeight="1">
      <c r="A2170" s="7">
        <v>39668.0</v>
      </c>
      <c r="B2170" s="21" t="s">
        <v>90</v>
      </c>
      <c r="C2170" s="8">
        <v>43.729668</v>
      </c>
      <c r="D2170" s="33">
        <f t="shared" si="5"/>
        <v>0.02060346339</v>
      </c>
      <c r="E2170" s="33">
        <f t="shared" si="7"/>
        <v>0.04082296709</v>
      </c>
      <c r="F2170" s="33">
        <f t="shared" si="9"/>
        <v>0.03168714403</v>
      </c>
      <c r="G2170" s="33">
        <f t="shared" si="11"/>
        <v>0.07253354409</v>
      </c>
      <c r="H2170" s="33">
        <f t="shared" si="20"/>
        <v>1.958718402</v>
      </c>
      <c r="I2170" s="45">
        <f t="shared" si="31"/>
        <v>1.363047886</v>
      </c>
      <c r="J2170" s="45">
        <f t="shared" si="43"/>
        <v>2.643836073</v>
      </c>
      <c r="K2170" s="21" t="s">
        <v>91</v>
      </c>
      <c r="L2170" s="8">
        <v>17.096378</v>
      </c>
      <c r="M2170" s="33">
        <f t="shared" si="6"/>
        <v>0.02592078946</v>
      </c>
      <c r="N2170" s="33">
        <f t="shared" si="8"/>
        <v>0.0427170302</v>
      </c>
      <c r="O2170" s="33">
        <f t="shared" si="10"/>
        <v>0.06434891594</v>
      </c>
      <c r="P2170" s="33">
        <f t="shared" si="12"/>
        <v>0.1022477207</v>
      </c>
      <c r="Q2170" s="45">
        <f t="shared" si="21"/>
        <v>1.489622232</v>
      </c>
      <c r="R2170" s="45">
        <f t="shared" si="32"/>
        <v>2.010153718</v>
      </c>
      <c r="S2170" s="45">
        <f t="shared" si="44"/>
        <v>2.995767217</v>
      </c>
      <c r="T2170" s="33">
        <f t="shared" si="22"/>
        <v>0.46909617</v>
      </c>
      <c r="U2170" s="33">
        <f t="shared" si="33"/>
        <v>-0.6471058311</v>
      </c>
      <c r="V2170" s="33">
        <f t="shared" si="42"/>
        <v>-0.3519311431</v>
      </c>
      <c r="W2170" s="44">
        <f t="shared" si="13"/>
        <v>0.01150105937</v>
      </c>
      <c r="X2170" s="44">
        <f t="shared" si="14"/>
        <v>0.01899245446</v>
      </c>
      <c r="Y2170" s="33">
        <f t="shared" si="15"/>
        <v>1.651365657</v>
      </c>
      <c r="Z2170" s="43">
        <v>1.0</v>
      </c>
      <c r="AA2170" s="33">
        <f t="shared" si="16"/>
        <v>2.651365657</v>
      </c>
      <c r="AB2170" s="33">
        <f t="shared" si="17"/>
        <v>0.622835878</v>
      </c>
      <c r="AC2170" s="33">
        <f t="shared" si="18"/>
        <v>0.377164122</v>
      </c>
      <c r="AD2170" s="33">
        <f t="shared" si="19"/>
        <v>-0.0003103698411</v>
      </c>
      <c r="AE2170" s="34">
        <f t="shared" si="23"/>
        <v>0</v>
      </c>
      <c r="AF2170" s="34">
        <f t="shared" si="24"/>
        <v>0</v>
      </c>
      <c r="AG2170" s="34">
        <f t="shared" si="25"/>
        <v>0</v>
      </c>
      <c r="AH2170" s="34">
        <f t="shared" si="26"/>
        <v>0</v>
      </c>
      <c r="AI2170" s="34">
        <f t="shared" si="28"/>
        <v>1</v>
      </c>
      <c r="AJ2170" s="34">
        <f t="shared" si="29"/>
        <v>0</v>
      </c>
      <c r="AK2170" s="34">
        <f t="shared" si="27"/>
        <v>0</v>
      </c>
      <c r="AL2170" s="36">
        <f t="shared" si="34"/>
        <v>0</v>
      </c>
      <c r="AM2170" s="36">
        <f t="shared" si="35"/>
        <v>0</v>
      </c>
      <c r="AN2170" s="46">
        <f t="shared" si="36"/>
        <v>0</v>
      </c>
      <c r="AO2170" s="36">
        <f t="shared" si="37"/>
        <v>0</v>
      </c>
      <c r="AP2170" s="36">
        <f t="shared" si="39"/>
        <v>1</v>
      </c>
      <c r="AQ2170" s="36">
        <f t="shared" si="40"/>
        <v>0</v>
      </c>
      <c r="AR2170" s="36">
        <f t="shared" si="38"/>
        <v>0</v>
      </c>
      <c r="AS2170" s="38">
        <f t="shared" si="45"/>
        <v>0</v>
      </c>
      <c r="AT2170" s="38">
        <f t="shared" si="46"/>
        <v>0</v>
      </c>
      <c r="AU2170" s="38">
        <f t="shared" si="47"/>
        <v>0</v>
      </c>
      <c r="AV2170" s="38">
        <f t="shared" si="48"/>
        <v>0</v>
      </c>
      <c r="AW2170" s="38">
        <f t="shared" si="51"/>
        <v>1</v>
      </c>
      <c r="AX2170" s="38">
        <f t="shared" si="52"/>
        <v>0</v>
      </c>
      <c r="AY2170" s="38">
        <f t="shared" si="49"/>
        <v>0</v>
      </c>
      <c r="AZ2170" s="12">
        <f t="shared" si="30"/>
        <v>138.4068778</v>
      </c>
      <c r="BA2170" s="12">
        <f t="shared" si="41"/>
        <v>106.424928</v>
      </c>
      <c r="BB2170" s="12">
        <f t="shared" si="53"/>
        <v>132.65018</v>
      </c>
      <c r="BC2170" s="12">
        <f t="shared" si="50"/>
        <v>0</v>
      </c>
      <c r="BD2170" s="12">
        <f t="shared" si="54"/>
        <v>124.0708536</v>
      </c>
    </row>
    <row r="2171" ht="14.25" customHeight="1">
      <c r="A2171" s="7">
        <v>39671.0</v>
      </c>
      <c r="B2171" s="21" t="s">
        <v>90</v>
      </c>
      <c r="C2171" s="8">
        <v>43.679214</v>
      </c>
      <c r="D2171" s="33">
        <f t="shared" si="5"/>
        <v>-0.001153770479</v>
      </c>
      <c r="E2171" s="33">
        <f t="shared" si="7"/>
        <v>0.02364414452</v>
      </c>
      <c r="F2171" s="33">
        <f t="shared" si="9"/>
        <v>0.03837533936</v>
      </c>
      <c r="G2171" s="33">
        <f t="shared" si="11"/>
        <v>0.0671700601</v>
      </c>
      <c r="H2171" s="33">
        <f t="shared" si="20"/>
        <v>1.038487534</v>
      </c>
      <c r="I2171" s="45">
        <f t="shared" si="31"/>
        <v>1.595765868</v>
      </c>
      <c r="J2171" s="45">
        <f t="shared" si="43"/>
        <v>2.316854355</v>
      </c>
      <c r="K2171" s="21" t="s">
        <v>91</v>
      </c>
      <c r="L2171" s="8">
        <v>17.077873</v>
      </c>
      <c r="M2171" s="33">
        <f t="shared" si="6"/>
        <v>-0.001082393007</v>
      </c>
      <c r="N2171" s="33">
        <f t="shared" si="8"/>
        <v>0.0269021131</v>
      </c>
      <c r="O2171" s="33">
        <f t="shared" si="10"/>
        <v>0.08211198808</v>
      </c>
      <c r="P2171" s="33">
        <f t="shared" si="12"/>
        <v>0.08614681242</v>
      </c>
      <c r="Q2171" s="45">
        <f t="shared" si="21"/>
        <v>0.9219273524</v>
      </c>
      <c r="R2171" s="45">
        <f t="shared" si="32"/>
        <v>2.36345103</v>
      </c>
      <c r="S2171" s="45">
        <f t="shared" si="44"/>
        <v>2.425264538</v>
      </c>
      <c r="T2171" s="33">
        <f t="shared" si="22"/>
        <v>0.1165601811</v>
      </c>
      <c r="U2171" s="33">
        <f t="shared" si="33"/>
        <v>-0.7676851622</v>
      </c>
      <c r="V2171" s="33">
        <f t="shared" si="42"/>
        <v>-0.108410183</v>
      </c>
      <c r="W2171" s="44">
        <f t="shared" si="13"/>
        <v>0.0115489254</v>
      </c>
      <c r="X2171" s="44">
        <f t="shared" si="14"/>
        <v>0.01892500709</v>
      </c>
      <c r="Y2171" s="33">
        <f t="shared" si="15"/>
        <v>1.638681213</v>
      </c>
      <c r="Z2171" s="43">
        <v>1.0</v>
      </c>
      <c r="AA2171" s="33">
        <f t="shared" si="16"/>
        <v>2.638681213</v>
      </c>
      <c r="AB2171" s="33">
        <f t="shared" si="17"/>
        <v>0.6210228068</v>
      </c>
      <c r="AC2171" s="33">
        <f t="shared" si="18"/>
        <v>0.3789771932</v>
      </c>
      <c r="AD2171" s="33">
        <f t="shared" si="19"/>
        <v>0.006972117024</v>
      </c>
      <c r="AE2171" s="34">
        <f t="shared" si="23"/>
        <v>0</v>
      </c>
      <c r="AF2171" s="34">
        <f t="shared" si="24"/>
        <v>0</v>
      </c>
      <c r="AG2171" s="34">
        <f t="shared" si="25"/>
        <v>0</v>
      </c>
      <c r="AH2171" s="34">
        <f t="shared" si="26"/>
        <v>0</v>
      </c>
      <c r="AI2171" s="34">
        <f t="shared" si="28"/>
        <v>0</v>
      </c>
      <c r="AJ2171" s="34">
        <f t="shared" si="29"/>
        <v>0</v>
      </c>
      <c r="AK2171" s="34">
        <f t="shared" si="27"/>
        <v>0</v>
      </c>
      <c r="AL2171" s="36">
        <f t="shared" si="34"/>
        <v>0</v>
      </c>
      <c r="AM2171" s="36">
        <f t="shared" si="35"/>
        <v>0</v>
      </c>
      <c r="AN2171" s="46">
        <f t="shared" si="36"/>
        <v>0</v>
      </c>
      <c r="AO2171" s="36">
        <f t="shared" si="37"/>
        <v>0</v>
      </c>
      <c r="AP2171" s="36">
        <f t="shared" si="39"/>
        <v>0</v>
      </c>
      <c r="AQ2171" s="36">
        <f t="shared" si="40"/>
        <v>0</v>
      </c>
      <c r="AR2171" s="36">
        <f t="shared" si="38"/>
        <v>0</v>
      </c>
      <c r="AS2171" s="38">
        <f t="shared" si="45"/>
        <v>0</v>
      </c>
      <c r="AT2171" s="38">
        <f t="shared" si="46"/>
        <v>0</v>
      </c>
      <c r="AU2171" s="38">
        <f t="shared" si="47"/>
        <v>0</v>
      </c>
      <c r="AV2171" s="38">
        <f t="shared" si="48"/>
        <v>0</v>
      </c>
      <c r="AW2171" s="38">
        <f t="shared" si="51"/>
        <v>0</v>
      </c>
      <c r="AX2171" s="38">
        <f t="shared" si="52"/>
        <v>0</v>
      </c>
      <c r="AY2171" s="38">
        <f t="shared" si="49"/>
        <v>0</v>
      </c>
      <c r="AZ2171" s="12">
        <f t="shared" si="30"/>
        <v>138.4068778</v>
      </c>
      <c r="BA2171" s="12">
        <f t="shared" si="41"/>
        <v>106.424928</v>
      </c>
      <c r="BB2171" s="12">
        <f t="shared" si="53"/>
        <v>132.65018</v>
      </c>
      <c r="BC2171" s="12">
        <f t="shared" si="50"/>
        <v>0</v>
      </c>
      <c r="BD2171" s="12">
        <f t="shared" si="54"/>
        <v>124.0708536</v>
      </c>
    </row>
    <row r="2172" ht="14.25" customHeight="1">
      <c r="A2172" s="7">
        <v>39672.0</v>
      </c>
      <c r="B2172" s="21" t="s">
        <v>90</v>
      </c>
      <c r="C2172" s="8">
        <v>43.899906</v>
      </c>
      <c r="D2172" s="33">
        <f t="shared" si="5"/>
        <v>0.005052563446</v>
      </c>
      <c r="E2172" s="33">
        <f t="shared" si="7"/>
        <v>0.01605372959</v>
      </c>
      <c r="F2172" s="33">
        <f t="shared" si="9"/>
        <v>0.03941449254</v>
      </c>
      <c r="G2172" s="33">
        <f t="shared" si="11"/>
        <v>0.0617655753</v>
      </c>
      <c r="H2172" s="33">
        <f t="shared" si="20"/>
        <v>0.6555199012</v>
      </c>
      <c r="I2172" s="45">
        <f t="shared" si="31"/>
        <v>1.576319104</v>
      </c>
      <c r="J2172" s="45">
        <f t="shared" si="43"/>
        <v>2.019784382</v>
      </c>
      <c r="K2172" s="21" t="s">
        <v>91</v>
      </c>
      <c r="L2172" s="8">
        <v>16.905085</v>
      </c>
      <c r="M2172" s="33">
        <f t="shared" si="6"/>
        <v>-0.01011765341</v>
      </c>
      <c r="N2172" s="33">
        <f t="shared" si="8"/>
        <v>-0.002185147466</v>
      </c>
      <c r="O2172" s="33">
        <f t="shared" si="10"/>
        <v>0.06243978438</v>
      </c>
      <c r="P2172" s="33">
        <f t="shared" si="12"/>
        <v>0.05792632214</v>
      </c>
      <c r="Q2172" s="45">
        <f t="shared" si="21"/>
        <v>-0.03046375461</v>
      </c>
      <c r="R2172" s="45">
        <f t="shared" si="32"/>
        <v>1.73903844</v>
      </c>
      <c r="S2172" s="45">
        <f t="shared" si="44"/>
        <v>1.727792319</v>
      </c>
      <c r="T2172" s="33">
        <f t="shared" si="22"/>
        <v>0.6859836558</v>
      </c>
      <c r="U2172" s="33">
        <f t="shared" si="33"/>
        <v>-0.1627193367</v>
      </c>
      <c r="V2172" s="33">
        <f t="shared" si="42"/>
        <v>0.2919920631</v>
      </c>
      <c r="W2172" s="44">
        <f t="shared" si="13"/>
        <v>0.01144542036</v>
      </c>
      <c r="X2172" s="44">
        <f t="shared" si="14"/>
        <v>0.01896648326</v>
      </c>
      <c r="Y2172" s="33">
        <f t="shared" si="15"/>
        <v>1.657124217</v>
      </c>
      <c r="Z2172" s="43">
        <v>1.0</v>
      </c>
      <c r="AA2172" s="33">
        <f t="shared" si="16"/>
        <v>2.657124217</v>
      </c>
      <c r="AB2172" s="33">
        <f t="shared" si="17"/>
        <v>0.6236532739</v>
      </c>
      <c r="AC2172" s="33">
        <f t="shared" si="18"/>
        <v>0.3763467261</v>
      </c>
      <c r="AD2172" s="33">
        <f t="shared" si="19"/>
        <v>-0.001809822453</v>
      </c>
      <c r="AE2172" s="34">
        <f t="shared" si="23"/>
        <v>0</v>
      </c>
      <c r="AF2172" s="34">
        <f t="shared" si="24"/>
        <v>0</v>
      </c>
      <c r="AG2172" s="34">
        <f t="shared" si="25"/>
        <v>0</v>
      </c>
      <c r="AH2172" s="34">
        <f t="shared" si="26"/>
        <v>0</v>
      </c>
      <c r="AI2172" s="34">
        <f t="shared" si="28"/>
        <v>0</v>
      </c>
      <c r="AJ2172" s="34">
        <f t="shared" si="29"/>
        <v>0</v>
      </c>
      <c r="AK2172" s="34">
        <f t="shared" si="27"/>
        <v>0</v>
      </c>
      <c r="AL2172" s="36">
        <f t="shared" si="34"/>
        <v>0</v>
      </c>
      <c r="AM2172" s="36">
        <f t="shared" si="35"/>
        <v>0</v>
      </c>
      <c r="AN2172" s="46">
        <f t="shared" si="36"/>
        <v>0</v>
      </c>
      <c r="AO2172" s="36">
        <f t="shared" si="37"/>
        <v>0</v>
      </c>
      <c r="AP2172" s="36">
        <f t="shared" si="39"/>
        <v>0</v>
      </c>
      <c r="AQ2172" s="36">
        <f t="shared" si="40"/>
        <v>0</v>
      </c>
      <c r="AR2172" s="36">
        <f t="shared" si="38"/>
        <v>0</v>
      </c>
      <c r="AS2172" s="38">
        <f t="shared" si="45"/>
        <v>0</v>
      </c>
      <c r="AT2172" s="38">
        <f t="shared" si="46"/>
        <v>0</v>
      </c>
      <c r="AU2172" s="38">
        <f t="shared" si="47"/>
        <v>0</v>
      </c>
      <c r="AV2172" s="38">
        <f t="shared" si="48"/>
        <v>0</v>
      </c>
      <c r="AW2172" s="38">
        <f t="shared" si="51"/>
        <v>0</v>
      </c>
      <c r="AX2172" s="38">
        <f t="shared" si="52"/>
        <v>0</v>
      </c>
      <c r="AY2172" s="38">
        <f t="shared" si="49"/>
        <v>0</v>
      </c>
      <c r="AZ2172" s="12">
        <f t="shared" si="30"/>
        <v>138.4068778</v>
      </c>
      <c r="BA2172" s="12">
        <f t="shared" si="41"/>
        <v>106.424928</v>
      </c>
      <c r="BB2172" s="12">
        <f t="shared" si="53"/>
        <v>132.65018</v>
      </c>
      <c r="BC2172" s="12">
        <f t="shared" si="50"/>
        <v>0</v>
      </c>
      <c r="BD2172" s="12">
        <f t="shared" si="54"/>
        <v>124.0708536</v>
      </c>
    </row>
    <row r="2173" ht="14.25" customHeight="1">
      <c r="A2173" s="7">
        <v>39673.0</v>
      </c>
      <c r="B2173" s="21" t="s">
        <v>90</v>
      </c>
      <c r="C2173" s="8">
        <v>43.975594</v>
      </c>
      <c r="D2173" s="33">
        <f t="shared" si="5"/>
        <v>0.001724103919</v>
      </c>
      <c r="E2173" s="33">
        <f t="shared" si="7"/>
        <v>0.01750807528</v>
      </c>
      <c r="F2173" s="33">
        <f t="shared" si="9"/>
        <v>0.04229568075</v>
      </c>
      <c r="G2173" s="33">
        <f t="shared" si="11"/>
        <v>0.05522777615</v>
      </c>
      <c r="H2173" s="33">
        <f t="shared" si="20"/>
        <v>0.7138827786</v>
      </c>
      <c r="I2173" s="45">
        <f t="shared" si="31"/>
        <v>1.631335298</v>
      </c>
      <c r="J2173" s="45">
        <f t="shared" si="43"/>
        <v>1.726888797</v>
      </c>
      <c r="K2173" s="21" t="s">
        <v>91</v>
      </c>
      <c r="L2173" s="8">
        <v>17.034679</v>
      </c>
      <c r="M2173" s="33">
        <f t="shared" si="6"/>
        <v>0.007665977426</v>
      </c>
      <c r="N2173" s="33">
        <f t="shared" si="8"/>
        <v>-0.002709157814</v>
      </c>
      <c r="O2173" s="33">
        <f t="shared" si="10"/>
        <v>0.07600877171</v>
      </c>
      <c r="P2173" s="33">
        <f t="shared" si="12"/>
        <v>0.05483420709</v>
      </c>
      <c r="Q2173" s="45">
        <f t="shared" si="21"/>
        <v>-0.03750042922</v>
      </c>
      <c r="R2173" s="45">
        <f t="shared" si="32"/>
        <v>1.989063848</v>
      </c>
      <c r="S2173" s="45">
        <f t="shared" si="44"/>
        <v>1.595963713</v>
      </c>
      <c r="T2173" s="33">
        <f t="shared" si="22"/>
        <v>0.7513832078</v>
      </c>
      <c r="U2173" s="33">
        <f t="shared" si="33"/>
        <v>-0.3577285493</v>
      </c>
      <c r="V2173" s="33">
        <f t="shared" si="42"/>
        <v>0.1309250842</v>
      </c>
      <c r="W2173" s="44">
        <f t="shared" si="13"/>
        <v>0.01139050591</v>
      </c>
      <c r="X2173" s="44">
        <f t="shared" si="14"/>
        <v>0.01891537733</v>
      </c>
      <c r="Y2173" s="33">
        <f t="shared" si="15"/>
        <v>1.660626621</v>
      </c>
      <c r="Z2173" s="43">
        <v>1.0</v>
      </c>
      <c r="AA2173" s="33">
        <f t="shared" si="16"/>
        <v>2.660626621</v>
      </c>
      <c r="AB2173" s="33">
        <f t="shared" si="17"/>
        <v>0.6241486903</v>
      </c>
      <c r="AC2173" s="33">
        <f t="shared" si="18"/>
        <v>0.3758513097</v>
      </c>
      <c r="AD2173" s="33">
        <f t="shared" si="19"/>
        <v>0.003083380492</v>
      </c>
      <c r="AE2173" s="34">
        <f t="shared" si="23"/>
        <v>0</v>
      </c>
      <c r="AF2173" s="34">
        <f t="shared" si="24"/>
        <v>0</v>
      </c>
      <c r="AG2173" s="34">
        <f t="shared" si="25"/>
        <v>0</v>
      </c>
      <c r="AH2173" s="34">
        <f t="shared" si="26"/>
        <v>0</v>
      </c>
      <c r="AI2173" s="34">
        <f t="shared" si="28"/>
        <v>0</v>
      </c>
      <c r="AJ2173" s="34">
        <f t="shared" si="29"/>
        <v>0</v>
      </c>
      <c r="AK2173" s="34">
        <f t="shared" si="27"/>
        <v>0</v>
      </c>
      <c r="AL2173" s="36">
        <f t="shared" si="34"/>
        <v>0</v>
      </c>
      <c r="AM2173" s="36">
        <f t="shared" si="35"/>
        <v>0</v>
      </c>
      <c r="AN2173" s="46">
        <f t="shared" si="36"/>
        <v>0</v>
      </c>
      <c r="AO2173" s="36">
        <f t="shared" si="37"/>
        <v>0</v>
      </c>
      <c r="AP2173" s="36">
        <f t="shared" si="39"/>
        <v>0</v>
      </c>
      <c r="AQ2173" s="36">
        <f t="shared" si="40"/>
        <v>0</v>
      </c>
      <c r="AR2173" s="36">
        <f t="shared" si="38"/>
        <v>0</v>
      </c>
      <c r="AS2173" s="38">
        <f t="shared" si="45"/>
        <v>0</v>
      </c>
      <c r="AT2173" s="38">
        <f t="shared" si="46"/>
        <v>0</v>
      </c>
      <c r="AU2173" s="38">
        <f t="shared" si="47"/>
        <v>0</v>
      </c>
      <c r="AV2173" s="38">
        <f t="shared" si="48"/>
        <v>0</v>
      </c>
      <c r="AW2173" s="38">
        <f t="shared" si="51"/>
        <v>0</v>
      </c>
      <c r="AX2173" s="38">
        <f t="shared" si="52"/>
        <v>0</v>
      </c>
      <c r="AY2173" s="38">
        <f t="shared" si="49"/>
        <v>0</v>
      </c>
      <c r="AZ2173" s="12">
        <f t="shared" si="30"/>
        <v>138.4068778</v>
      </c>
      <c r="BA2173" s="12">
        <f t="shared" si="41"/>
        <v>106.424928</v>
      </c>
      <c r="BB2173" s="12">
        <f t="shared" si="53"/>
        <v>132.65018</v>
      </c>
      <c r="BC2173" s="12">
        <f t="shared" si="50"/>
        <v>0</v>
      </c>
      <c r="BD2173" s="12">
        <f t="shared" si="54"/>
        <v>124.0708536</v>
      </c>
    </row>
    <row r="2174" ht="14.25" customHeight="1">
      <c r="A2174" s="7">
        <v>39674.0</v>
      </c>
      <c r="B2174" s="21" t="s">
        <v>90</v>
      </c>
      <c r="C2174" s="8">
        <v>44.101696</v>
      </c>
      <c r="D2174" s="33">
        <f t="shared" si="5"/>
        <v>0.002867545121</v>
      </c>
      <c r="E2174" s="33">
        <f t="shared" si="7"/>
        <v>0.02928619717</v>
      </c>
      <c r="F2174" s="33">
        <f t="shared" si="9"/>
        <v>0.05078108154</v>
      </c>
      <c r="G2174" s="33">
        <f t="shared" si="11"/>
        <v>0.06729777276</v>
      </c>
      <c r="H2174" s="33">
        <f t="shared" si="20"/>
        <v>1.263491129</v>
      </c>
      <c r="I2174" s="45">
        <f t="shared" si="31"/>
        <v>1.903210069</v>
      </c>
      <c r="J2174" s="45">
        <f t="shared" si="43"/>
        <v>2.009602363</v>
      </c>
      <c r="K2174" s="21" t="s">
        <v>91</v>
      </c>
      <c r="L2174" s="8">
        <v>16.976049</v>
      </c>
      <c r="M2174" s="33">
        <f t="shared" si="6"/>
        <v>-0.003441802455</v>
      </c>
      <c r="N2174" s="33">
        <f t="shared" si="8"/>
        <v>0.0187000774</v>
      </c>
      <c r="O2174" s="33">
        <f t="shared" si="10"/>
        <v>0.06834943384</v>
      </c>
      <c r="P2174" s="33">
        <f t="shared" si="12"/>
        <v>0.0929679344</v>
      </c>
      <c r="Q2174" s="45">
        <f t="shared" si="21"/>
        <v>0.6712091959</v>
      </c>
      <c r="R2174" s="45">
        <f t="shared" si="32"/>
        <v>1.714507181</v>
      </c>
      <c r="S2174" s="45">
        <f t="shared" si="44"/>
        <v>2.239561717</v>
      </c>
      <c r="T2174" s="33">
        <f t="shared" si="22"/>
        <v>0.5922819329</v>
      </c>
      <c r="U2174" s="33">
        <f t="shared" si="33"/>
        <v>0.1887028886</v>
      </c>
      <c r="V2174" s="33">
        <f t="shared" si="42"/>
        <v>-0.2299593538</v>
      </c>
      <c r="W2174" s="44">
        <f t="shared" si="13"/>
        <v>0.01108027903</v>
      </c>
      <c r="X2174" s="44">
        <f t="shared" si="14"/>
        <v>0.01637009346</v>
      </c>
      <c r="Y2174" s="33">
        <f t="shared" si="15"/>
        <v>1.477408052</v>
      </c>
      <c r="Z2174" s="43">
        <v>1.0</v>
      </c>
      <c r="AA2174" s="33">
        <f t="shared" si="16"/>
        <v>2.477408052</v>
      </c>
      <c r="AB2174" s="33">
        <f t="shared" si="17"/>
        <v>0.596352325</v>
      </c>
      <c r="AC2174" s="33">
        <f t="shared" si="18"/>
        <v>0.403647675</v>
      </c>
      <c r="AD2174" s="33">
        <f t="shared" si="19"/>
        <v>0.001923352394</v>
      </c>
      <c r="AE2174" s="34">
        <f t="shared" si="23"/>
        <v>0</v>
      </c>
      <c r="AF2174" s="34">
        <f t="shared" si="24"/>
        <v>0</v>
      </c>
      <c r="AG2174" s="34">
        <f t="shared" si="25"/>
        <v>0</v>
      </c>
      <c r="AH2174" s="34">
        <f t="shared" si="26"/>
        <v>0</v>
      </c>
      <c r="AI2174" s="34">
        <f t="shared" si="28"/>
        <v>0</v>
      </c>
      <c r="AJ2174" s="34">
        <f t="shared" si="29"/>
        <v>0</v>
      </c>
      <c r="AK2174" s="34">
        <f t="shared" si="27"/>
        <v>0</v>
      </c>
      <c r="AL2174" s="36">
        <f t="shared" si="34"/>
        <v>0</v>
      </c>
      <c r="AM2174" s="36">
        <f t="shared" si="35"/>
        <v>0</v>
      </c>
      <c r="AN2174" s="46">
        <f t="shared" si="36"/>
        <v>0</v>
      </c>
      <c r="AO2174" s="36">
        <f t="shared" si="37"/>
        <v>0</v>
      </c>
      <c r="AP2174" s="36">
        <f t="shared" si="39"/>
        <v>0</v>
      </c>
      <c r="AQ2174" s="36">
        <f t="shared" si="40"/>
        <v>0</v>
      </c>
      <c r="AR2174" s="36">
        <f t="shared" si="38"/>
        <v>0</v>
      </c>
      <c r="AS2174" s="38">
        <f t="shared" si="45"/>
        <v>0</v>
      </c>
      <c r="AT2174" s="38">
        <f t="shared" si="46"/>
        <v>0</v>
      </c>
      <c r="AU2174" s="38">
        <f t="shared" si="47"/>
        <v>0</v>
      </c>
      <c r="AV2174" s="38">
        <f t="shared" si="48"/>
        <v>0</v>
      </c>
      <c r="AW2174" s="38">
        <f t="shared" si="51"/>
        <v>0</v>
      </c>
      <c r="AX2174" s="38">
        <f t="shared" si="52"/>
        <v>0</v>
      </c>
      <c r="AY2174" s="38">
        <f t="shared" si="49"/>
        <v>0</v>
      </c>
      <c r="AZ2174" s="12">
        <f t="shared" si="30"/>
        <v>138.4068778</v>
      </c>
      <c r="BA2174" s="12">
        <f t="shared" si="41"/>
        <v>106.424928</v>
      </c>
      <c r="BB2174" s="12">
        <f t="shared" si="53"/>
        <v>132.65018</v>
      </c>
      <c r="BC2174" s="12">
        <f t="shared" si="50"/>
        <v>0</v>
      </c>
      <c r="BD2174" s="12">
        <f t="shared" si="54"/>
        <v>124.0708536</v>
      </c>
    </row>
    <row r="2175" ht="14.25" customHeight="1">
      <c r="A2175" s="7">
        <v>39675.0</v>
      </c>
      <c r="B2175" s="21" t="s">
        <v>90</v>
      </c>
      <c r="C2175" s="8">
        <v>44.265633</v>
      </c>
      <c r="D2175" s="33">
        <f t="shared" si="5"/>
        <v>0.003717249332</v>
      </c>
      <c r="E2175" s="33">
        <f t="shared" si="7"/>
        <v>0.01225632447</v>
      </c>
      <c r="F2175" s="33">
        <f t="shared" si="9"/>
        <v>0.05357963109</v>
      </c>
      <c r="G2175" s="33">
        <f t="shared" si="11"/>
        <v>0.0732302289</v>
      </c>
      <c r="H2175" s="33">
        <f t="shared" si="20"/>
        <v>0.4307381852</v>
      </c>
      <c r="I2175" s="45">
        <f t="shared" si="31"/>
        <v>1.923104809</v>
      </c>
      <c r="J2175" s="45">
        <f t="shared" si="43"/>
        <v>2.07978756</v>
      </c>
      <c r="K2175" s="21" t="s">
        <v>91</v>
      </c>
      <c r="L2175" s="8">
        <v>16.98839</v>
      </c>
      <c r="M2175" s="33">
        <f t="shared" si="6"/>
        <v>0.0007269653852</v>
      </c>
      <c r="N2175" s="33">
        <f t="shared" si="8"/>
        <v>-0.00631642562</v>
      </c>
      <c r="O2175" s="33">
        <f t="shared" si="10"/>
        <v>0.03613078564</v>
      </c>
      <c r="P2175" s="33">
        <f t="shared" si="12"/>
        <v>0.1005395746</v>
      </c>
      <c r="Q2175" s="45">
        <f t="shared" si="21"/>
        <v>-0.1469146707</v>
      </c>
      <c r="R2175" s="45">
        <f t="shared" si="32"/>
        <v>0.9118187039</v>
      </c>
      <c r="S2175" s="45">
        <f t="shared" si="44"/>
        <v>2.247345183</v>
      </c>
      <c r="T2175" s="33">
        <f t="shared" si="22"/>
        <v>0.5776528559</v>
      </c>
      <c r="U2175" s="33">
        <f t="shared" si="33"/>
        <v>1.011286105</v>
      </c>
      <c r="V2175" s="33">
        <f t="shared" si="42"/>
        <v>-0.1675576232</v>
      </c>
      <c r="W2175" s="44">
        <f t="shared" si="13"/>
        <v>0.01101379369</v>
      </c>
      <c r="X2175" s="44">
        <f t="shared" si="14"/>
        <v>0.01620392305</v>
      </c>
      <c r="Y2175" s="33">
        <f t="shared" si="15"/>
        <v>1.471239021</v>
      </c>
      <c r="Z2175" s="43">
        <v>1.0</v>
      </c>
      <c r="AA2175" s="33">
        <f t="shared" si="16"/>
        <v>2.471239021</v>
      </c>
      <c r="AB2175" s="33">
        <f t="shared" si="17"/>
        <v>0.5953446869</v>
      </c>
      <c r="AC2175" s="33">
        <f t="shared" si="18"/>
        <v>0.4046553131</v>
      </c>
      <c r="AD2175" s="33">
        <f t="shared" si="19"/>
        <v>0.002057582894</v>
      </c>
      <c r="AE2175" s="34">
        <f t="shared" si="23"/>
        <v>0</v>
      </c>
      <c r="AF2175" s="34">
        <f t="shared" si="24"/>
        <v>0</v>
      </c>
      <c r="AG2175" s="34">
        <f t="shared" si="25"/>
        <v>0</v>
      </c>
      <c r="AH2175" s="34">
        <f t="shared" si="26"/>
        <v>0</v>
      </c>
      <c r="AI2175" s="34">
        <f t="shared" si="28"/>
        <v>0</v>
      </c>
      <c r="AJ2175" s="34">
        <f t="shared" si="29"/>
        <v>0</v>
      </c>
      <c r="AK2175" s="34">
        <f t="shared" si="27"/>
        <v>0</v>
      </c>
      <c r="AL2175" s="36">
        <f t="shared" si="34"/>
        <v>-1</v>
      </c>
      <c r="AM2175" s="36">
        <f t="shared" si="35"/>
        <v>0</v>
      </c>
      <c r="AN2175" s="46">
        <f t="shared" si="36"/>
        <v>0</v>
      </c>
      <c r="AO2175" s="36">
        <f t="shared" si="37"/>
        <v>1</v>
      </c>
      <c r="AP2175" s="36">
        <f t="shared" si="39"/>
        <v>0</v>
      </c>
      <c r="AQ2175" s="36">
        <f t="shared" si="40"/>
        <v>-1</v>
      </c>
      <c r="AR2175" s="36">
        <f t="shared" si="38"/>
        <v>-0.002057582894</v>
      </c>
      <c r="AS2175" s="38">
        <f t="shared" si="45"/>
        <v>0</v>
      </c>
      <c r="AT2175" s="38">
        <f t="shared" si="46"/>
        <v>0</v>
      </c>
      <c r="AU2175" s="38">
        <f t="shared" si="47"/>
        <v>0</v>
      </c>
      <c r="AV2175" s="38">
        <f t="shared" si="48"/>
        <v>0</v>
      </c>
      <c r="AW2175" s="38">
        <f t="shared" si="51"/>
        <v>0</v>
      </c>
      <c r="AX2175" s="38">
        <f t="shared" si="52"/>
        <v>0</v>
      </c>
      <c r="AY2175" s="38">
        <f t="shared" si="49"/>
        <v>0</v>
      </c>
      <c r="AZ2175" s="12">
        <f t="shared" si="30"/>
        <v>138.4068778</v>
      </c>
      <c r="BA2175" s="12">
        <f t="shared" si="41"/>
        <v>106.2059499</v>
      </c>
      <c r="BB2175" s="12">
        <f t="shared" si="53"/>
        <v>132.65018</v>
      </c>
      <c r="BC2175" s="12">
        <f t="shared" si="50"/>
        <v>-0.0006858609647</v>
      </c>
      <c r="BD2175" s="12">
        <f t="shared" si="54"/>
        <v>123.9857583</v>
      </c>
    </row>
    <row r="2176" ht="14.25" customHeight="1">
      <c r="A2176" s="7">
        <v>39678.0</v>
      </c>
      <c r="B2176" s="21" t="s">
        <v>90</v>
      </c>
      <c r="C2176" s="8">
        <v>44.019714</v>
      </c>
      <c r="D2176" s="33">
        <f t="shared" si="5"/>
        <v>-0.005555528823</v>
      </c>
      <c r="E2176" s="33">
        <f t="shared" si="7"/>
        <v>0.007795469946</v>
      </c>
      <c r="F2176" s="33">
        <f t="shared" si="9"/>
        <v>0.03162393168</v>
      </c>
      <c r="G2176" s="33">
        <f t="shared" si="11"/>
        <v>0.08316502582</v>
      </c>
      <c r="H2176" s="33">
        <f t="shared" si="20"/>
        <v>0.2143579576</v>
      </c>
      <c r="I2176" s="45">
        <f t="shared" si="31"/>
        <v>1.001176568</v>
      </c>
      <c r="J2176" s="45">
        <f t="shared" si="43"/>
        <v>2.250333036</v>
      </c>
      <c r="K2176" s="21" t="s">
        <v>91</v>
      </c>
      <c r="L2176" s="8">
        <v>16.763153</v>
      </c>
      <c r="M2176" s="33">
        <f t="shared" si="6"/>
        <v>-0.01325828993</v>
      </c>
      <c r="N2176" s="33">
        <f t="shared" si="8"/>
        <v>-0.01842852444</v>
      </c>
      <c r="O2176" s="33">
        <f t="shared" si="10"/>
        <v>0.007977822405</v>
      </c>
      <c r="P2176" s="33">
        <f t="shared" si="12"/>
        <v>0.09536301644</v>
      </c>
      <c r="Q2176" s="45">
        <f t="shared" si="21"/>
        <v>-0.5355746312</v>
      </c>
      <c r="R2176" s="45">
        <f t="shared" si="32"/>
        <v>0.2555291932</v>
      </c>
      <c r="S2176" s="45">
        <f t="shared" si="44"/>
        <v>2.03088176</v>
      </c>
      <c r="T2176" s="33">
        <f t="shared" si="22"/>
        <v>0.7499325889</v>
      </c>
      <c r="U2176" s="33">
        <f t="shared" si="33"/>
        <v>0.7456473743</v>
      </c>
      <c r="V2176" s="33">
        <f t="shared" si="42"/>
        <v>0.2194512755</v>
      </c>
      <c r="W2176" s="44">
        <f t="shared" si="13"/>
        <v>0.01038838897</v>
      </c>
      <c r="X2176" s="44">
        <f t="shared" si="14"/>
        <v>0.01644053325</v>
      </c>
      <c r="Y2176" s="33">
        <f t="shared" si="15"/>
        <v>1.582587377</v>
      </c>
      <c r="Z2176" s="43">
        <v>1.0</v>
      </c>
      <c r="AA2176" s="33">
        <f t="shared" si="16"/>
        <v>2.582587377</v>
      </c>
      <c r="AB2176" s="33">
        <f t="shared" si="17"/>
        <v>0.6127914165</v>
      </c>
      <c r="AC2176" s="33">
        <f t="shared" si="18"/>
        <v>0.3872085835</v>
      </c>
      <c r="AD2176" s="33">
        <f t="shared" si="19"/>
        <v>0.002545745861</v>
      </c>
      <c r="AE2176" s="34">
        <f t="shared" si="23"/>
        <v>0</v>
      </c>
      <c r="AF2176" s="34">
        <f t="shared" si="24"/>
        <v>0</v>
      </c>
      <c r="AG2176" s="34">
        <f t="shared" si="25"/>
        <v>0</v>
      </c>
      <c r="AH2176" s="34">
        <f t="shared" si="26"/>
        <v>0</v>
      </c>
      <c r="AI2176" s="34">
        <f t="shared" si="28"/>
        <v>0</v>
      </c>
      <c r="AJ2176" s="34">
        <f t="shared" si="29"/>
        <v>0</v>
      </c>
      <c r="AK2176" s="34">
        <f t="shared" si="27"/>
        <v>0</v>
      </c>
      <c r="AL2176" s="36">
        <f t="shared" si="34"/>
        <v>0</v>
      </c>
      <c r="AM2176" s="36">
        <f t="shared" si="35"/>
        <v>0</v>
      </c>
      <c r="AN2176" s="46">
        <f t="shared" si="36"/>
        <v>0</v>
      </c>
      <c r="AO2176" s="36">
        <f t="shared" si="37"/>
        <v>2</v>
      </c>
      <c r="AP2176" s="36">
        <f t="shared" si="39"/>
        <v>0</v>
      </c>
      <c r="AQ2176" s="36">
        <f t="shared" si="40"/>
        <v>-1</v>
      </c>
      <c r="AR2176" s="36">
        <f t="shared" si="38"/>
        <v>-0.002545745861</v>
      </c>
      <c r="AS2176" s="38">
        <f t="shared" si="45"/>
        <v>0</v>
      </c>
      <c r="AT2176" s="38">
        <f t="shared" si="46"/>
        <v>0</v>
      </c>
      <c r="AU2176" s="38">
        <f t="shared" si="47"/>
        <v>0</v>
      </c>
      <c r="AV2176" s="38">
        <f t="shared" si="48"/>
        <v>0</v>
      </c>
      <c r="AW2176" s="38">
        <f t="shared" si="51"/>
        <v>0</v>
      </c>
      <c r="AX2176" s="38">
        <f t="shared" si="52"/>
        <v>0</v>
      </c>
      <c r="AY2176" s="38">
        <f t="shared" si="49"/>
        <v>0</v>
      </c>
      <c r="AZ2176" s="12">
        <f t="shared" si="30"/>
        <v>138.4068778</v>
      </c>
      <c r="BA2176" s="12">
        <f t="shared" si="41"/>
        <v>105.9355765</v>
      </c>
      <c r="BB2176" s="12">
        <f t="shared" si="53"/>
        <v>132.65018</v>
      </c>
      <c r="BC2176" s="12">
        <f t="shared" si="50"/>
        <v>-0.0008485819536</v>
      </c>
      <c r="BD2176" s="12">
        <f t="shared" si="54"/>
        <v>123.8805462</v>
      </c>
    </row>
    <row r="2177" ht="14.25" customHeight="1">
      <c r="A2177" s="7">
        <v>39679.0</v>
      </c>
      <c r="B2177" s="21" t="s">
        <v>90</v>
      </c>
      <c r="C2177" s="8">
        <v>44.202587</v>
      </c>
      <c r="D2177" s="33">
        <f t="shared" si="5"/>
        <v>0.004154343211</v>
      </c>
      <c r="E2177" s="33">
        <f t="shared" si="7"/>
        <v>0.006894798362</v>
      </c>
      <c r="F2177" s="33">
        <f t="shared" si="9"/>
        <v>0.02305921518</v>
      </c>
      <c r="G2177" s="33">
        <f t="shared" si="11"/>
        <v>0.05907244197</v>
      </c>
      <c r="H2177" s="33">
        <f t="shared" si="20"/>
        <v>0.169749011</v>
      </c>
      <c r="I2177" s="45">
        <f t="shared" si="31"/>
        <v>0.6600651985</v>
      </c>
      <c r="J2177" s="45">
        <f t="shared" si="43"/>
        <v>1.481755137</v>
      </c>
      <c r="K2177" s="21" t="s">
        <v>91</v>
      </c>
      <c r="L2177" s="8">
        <v>16.763153</v>
      </c>
      <c r="M2177" s="33">
        <f t="shared" si="6"/>
        <v>0</v>
      </c>
      <c r="N2177" s="33">
        <f t="shared" si="8"/>
        <v>-0.008395816998</v>
      </c>
      <c r="O2177" s="33">
        <f t="shared" si="10"/>
        <v>-0.01056261837</v>
      </c>
      <c r="P2177" s="33">
        <f t="shared" si="12"/>
        <v>0.05803305353</v>
      </c>
      <c r="Q2177" s="45">
        <f t="shared" si="21"/>
        <v>-0.1885665996</v>
      </c>
      <c r="R2177" s="45">
        <f t="shared" si="32"/>
        <v>-0.1527011878</v>
      </c>
      <c r="S2177" s="45">
        <f t="shared" si="44"/>
        <v>1.309537713</v>
      </c>
      <c r="T2177" s="33">
        <f t="shared" si="22"/>
        <v>0.3583156106</v>
      </c>
      <c r="U2177" s="33">
        <f t="shared" si="33"/>
        <v>0.8127663863</v>
      </c>
      <c r="V2177" s="33">
        <f t="shared" si="42"/>
        <v>0.1722174236</v>
      </c>
      <c r="W2177" s="44">
        <f t="shared" si="13"/>
        <v>0.00887907927</v>
      </c>
      <c r="X2177" s="44">
        <f t="shared" si="14"/>
        <v>0.01479606296</v>
      </c>
      <c r="Y2177" s="33">
        <f t="shared" si="15"/>
        <v>1.666396088</v>
      </c>
      <c r="Z2177" s="43">
        <v>1.0</v>
      </c>
      <c r="AA2177" s="33">
        <f t="shared" si="16"/>
        <v>2.666396088</v>
      </c>
      <c r="AB2177" s="33">
        <f t="shared" si="17"/>
        <v>0.624961946</v>
      </c>
      <c r="AC2177" s="33">
        <f t="shared" si="18"/>
        <v>0.375038054</v>
      </c>
      <c r="AD2177" s="33">
        <f t="shared" si="19"/>
        <v>-0.002367053436</v>
      </c>
      <c r="AE2177" s="34">
        <f t="shared" si="23"/>
        <v>0</v>
      </c>
      <c r="AF2177" s="34">
        <f t="shared" si="24"/>
        <v>0</v>
      </c>
      <c r="AG2177" s="34">
        <f t="shared" si="25"/>
        <v>0</v>
      </c>
      <c r="AH2177" s="34">
        <f t="shared" si="26"/>
        <v>0</v>
      </c>
      <c r="AI2177" s="34">
        <f t="shared" si="28"/>
        <v>0</v>
      </c>
      <c r="AJ2177" s="34">
        <f t="shared" si="29"/>
        <v>0</v>
      </c>
      <c r="AK2177" s="34">
        <f t="shared" si="27"/>
        <v>0</v>
      </c>
      <c r="AL2177" s="36">
        <f t="shared" si="34"/>
        <v>0</v>
      </c>
      <c r="AM2177" s="36">
        <f t="shared" si="35"/>
        <v>0</v>
      </c>
      <c r="AN2177" s="46">
        <f t="shared" si="36"/>
        <v>0</v>
      </c>
      <c r="AO2177" s="36">
        <f t="shared" si="37"/>
        <v>3</v>
      </c>
      <c r="AP2177" s="36">
        <f t="shared" si="39"/>
        <v>0</v>
      </c>
      <c r="AQ2177" s="36">
        <f t="shared" si="40"/>
        <v>-1</v>
      </c>
      <c r="AR2177" s="36">
        <f t="shared" si="38"/>
        <v>0.002367053436</v>
      </c>
      <c r="AS2177" s="38">
        <f t="shared" si="45"/>
        <v>0</v>
      </c>
      <c r="AT2177" s="38">
        <f t="shared" si="46"/>
        <v>0</v>
      </c>
      <c r="AU2177" s="38">
        <f t="shared" si="47"/>
        <v>0</v>
      </c>
      <c r="AV2177" s="38">
        <f t="shared" si="48"/>
        <v>0</v>
      </c>
      <c r="AW2177" s="38">
        <f t="shared" si="51"/>
        <v>0</v>
      </c>
      <c r="AX2177" s="38">
        <f t="shared" si="52"/>
        <v>0</v>
      </c>
      <c r="AY2177" s="38">
        <f t="shared" si="49"/>
        <v>0</v>
      </c>
      <c r="AZ2177" s="12">
        <f t="shared" si="30"/>
        <v>138.4068778</v>
      </c>
      <c r="BA2177" s="12">
        <f t="shared" si="41"/>
        <v>106.1863317</v>
      </c>
      <c r="BB2177" s="12">
        <f t="shared" si="53"/>
        <v>132.65018</v>
      </c>
      <c r="BC2177" s="12">
        <f t="shared" si="50"/>
        <v>0.0007890178121</v>
      </c>
      <c r="BD2177" s="12">
        <f t="shared" si="54"/>
        <v>123.9782902</v>
      </c>
    </row>
    <row r="2178" ht="14.25" customHeight="1">
      <c r="A2178" s="7">
        <v>39680.0</v>
      </c>
      <c r="B2178" s="21" t="s">
        <v>90</v>
      </c>
      <c r="C2178" s="8">
        <v>44.044945</v>
      </c>
      <c r="D2178" s="33">
        <f t="shared" si="5"/>
        <v>-0.003566352349</v>
      </c>
      <c r="E2178" s="33">
        <f t="shared" si="7"/>
        <v>0.001577033843</v>
      </c>
      <c r="F2178" s="33">
        <f t="shared" si="9"/>
        <v>0.01911271995</v>
      </c>
      <c r="G2178" s="33">
        <f t="shared" si="11"/>
        <v>0.03145292521</v>
      </c>
      <c r="H2178" s="33">
        <f t="shared" si="20"/>
        <v>-0.07918971541</v>
      </c>
      <c r="I2178" s="45">
        <f t="shared" si="31"/>
        <v>0.5028392685</v>
      </c>
      <c r="J2178" s="45">
        <f t="shared" si="43"/>
        <v>0.7078648418</v>
      </c>
      <c r="K2178" s="21" t="s">
        <v>91</v>
      </c>
      <c r="L2178" s="8">
        <v>16.769331</v>
      </c>
      <c r="M2178" s="33">
        <f t="shared" si="6"/>
        <v>0.0003685464184</v>
      </c>
      <c r="N2178" s="33">
        <f t="shared" si="8"/>
        <v>-0.01557692986</v>
      </c>
      <c r="O2178" s="33">
        <f t="shared" si="10"/>
        <v>-0.01824388731</v>
      </c>
      <c r="P2178" s="33">
        <f t="shared" si="12"/>
        <v>0.03523878578</v>
      </c>
      <c r="Q2178" s="45">
        <f t="shared" si="21"/>
        <v>-0.4061985449</v>
      </c>
      <c r="R2178" s="45">
        <f t="shared" si="32"/>
        <v>-0.3091672942</v>
      </c>
      <c r="S2178" s="45">
        <f t="shared" si="44"/>
        <v>0.8989365819</v>
      </c>
      <c r="T2178" s="33">
        <f t="shared" si="22"/>
        <v>0.3270088295</v>
      </c>
      <c r="U2178" s="33">
        <f t="shared" si="33"/>
        <v>0.8120065627</v>
      </c>
      <c r="V2178" s="33">
        <f t="shared" si="42"/>
        <v>-0.1910717401</v>
      </c>
      <c r="W2178" s="44">
        <f t="shared" si="13"/>
        <v>0.007595220851</v>
      </c>
      <c r="X2178" s="44">
        <f t="shared" si="14"/>
        <v>0.01407288904</v>
      </c>
      <c r="Y2178" s="33">
        <f t="shared" si="15"/>
        <v>1.852861072</v>
      </c>
      <c r="Z2178" s="43">
        <v>1.0</v>
      </c>
      <c r="AA2178" s="33">
        <f t="shared" si="16"/>
        <v>2.852861072</v>
      </c>
      <c r="AB2178" s="33">
        <f t="shared" si="17"/>
        <v>0.649474694</v>
      </c>
      <c r="AC2178" s="33">
        <f t="shared" si="18"/>
        <v>0.350525306</v>
      </c>
      <c r="AD2178" s="33">
        <f t="shared" si="19"/>
        <v>0.001140206055</v>
      </c>
      <c r="AE2178" s="34">
        <f t="shared" si="23"/>
        <v>0</v>
      </c>
      <c r="AF2178" s="34">
        <f t="shared" si="24"/>
        <v>0</v>
      </c>
      <c r="AG2178" s="34">
        <f t="shared" si="25"/>
        <v>0</v>
      </c>
      <c r="AH2178" s="34">
        <f t="shared" si="26"/>
        <v>0</v>
      </c>
      <c r="AI2178" s="34">
        <f t="shared" si="28"/>
        <v>0</v>
      </c>
      <c r="AJ2178" s="34">
        <f t="shared" si="29"/>
        <v>0</v>
      </c>
      <c r="AK2178" s="34">
        <f t="shared" si="27"/>
        <v>0</v>
      </c>
      <c r="AL2178" s="36">
        <f t="shared" si="34"/>
        <v>0</v>
      </c>
      <c r="AM2178" s="36">
        <f t="shared" si="35"/>
        <v>0</v>
      </c>
      <c r="AN2178" s="46">
        <f t="shared" si="36"/>
        <v>0</v>
      </c>
      <c r="AO2178" s="36">
        <f t="shared" si="37"/>
        <v>4</v>
      </c>
      <c r="AP2178" s="36">
        <f t="shared" si="39"/>
        <v>0</v>
      </c>
      <c r="AQ2178" s="36">
        <f t="shared" si="40"/>
        <v>-1</v>
      </c>
      <c r="AR2178" s="36">
        <f t="shared" si="38"/>
        <v>-0.001140206055</v>
      </c>
      <c r="AS2178" s="38">
        <f t="shared" si="45"/>
        <v>0</v>
      </c>
      <c r="AT2178" s="38">
        <f t="shared" si="46"/>
        <v>0</v>
      </c>
      <c r="AU2178" s="38">
        <f t="shared" si="47"/>
        <v>0</v>
      </c>
      <c r="AV2178" s="38">
        <f t="shared" si="48"/>
        <v>0</v>
      </c>
      <c r="AW2178" s="38">
        <f t="shared" si="51"/>
        <v>0</v>
      </c>
      <c r="AX2178" s="38">
        <f t="shared" si="52"/>
        <v>0</v>
      </c>
      <c r="AY2178" s="38">
        <f t="shared" si="49"/>
        <v>0</v>
      </c>
      <c r="AZ2178" s="12">
        <f t="shared" si="30"/>
        <v>138.4068778</v>
      </c>
      <c r="BA2178" s="12">
        <f t="shared" si="41"/>
        <v>106.0652574</v>
      </c>
      <c r="BB2178" s="12">
        <f t="shared" si="53"/>
        <v>132.65018</v>
      </c>
      <c r="BC2178" s="12">
        <f t="shared" si="50"/>
        <v>-0.0003800686849</v>
      </c>
      <c r="BD2178" s="12">
        <f t="shared" si="54"/>
        <v>123.9311699</v>
      </c>
    </row>
    <row r="2179" ht="14.25" customHeight="1">
      <c r="A2179" s="7">
        <v>39681.0</v>
      </c>
      <c r="B2179" s="21" t="s">
        <v>90</v>
      </c>
      <c r="C2179" s="8">
        <v>43.754864</v>
      </c>
      <c r="D2179" s="33">
        <f t="shared" si="5"/>
        <v>-0.006586022528</v>
      </c>
      <c r="E2179" s="33">
        <f t="shared" si="7"/>
        <v>-0.007864368754</v>
      </c>
      <c r="F2179" s="33">
        <f t="shared" si="9"/>
        <v>0.02119151096</v>
      </c>
      <c r="G2179" s="33">
        <f t="shared" si="11"/>
        <v>0.0295245403</v>
      </c>
      <c r="H2179" s="33">
        <f t="shared" si="20"/>
        <v>-0.5107371515</v>
      </c>
      <c r="I2179" s="45">
        <f t="shared" si="31"/>
        <v>0.5852974719</v>
      </c>
      <c r="J2179" s="45">
        <f t="shared" si="43"/>
        <v>0.6463841785</v>
      </c>
      <c r="K2179" s="21" t="s">
        <v>91</v>
      </c>
      <c r="L2179" s="8">
        <v>16.510147</v>
      </c>
      <c r="M2179" s="33">
        <f t="shared" si="6"/>
        <v>-0.01545583422</v>
      </c>
      <c r="N2179" s="33">
        <f t="shared" si="8"/>
        <v>-0.02744466631</v>
      </c>
      <c r="O2179" s="33">
        <f t="shared" si="10"/>
        <v>-0.009257806286</v>
      </c>
      <c r="P2179" s="33">
        <f t="shared" si="12"/>
        <v>0.03181628109</v>
      </c>
      <c r="Q2179" s="45">
        <f t="shared" si="21"/>
        <v>-0.7793961092</v>
      </c>
      <c r="R2179" s="45">
        <f t="shared" si="32"/>
        <v>-0.08240282613</v>
      </c>
      <c r="S2179" s="45">
        <f t="shared" si="44"/>
        <v>0.8261802813</v>
      </c>
      <c r="T2179" s="33">
        <f t="shared" si="22"/>
        <v>0.2686589577</v>
      </c>
      <c r="U2179" s="33">
        <f t="shared" si="33"/>
        <v>0.667700298</v>
      </c>
      <c r="V2179" s="33">
        <f t="shared" si="42"/>
        <v>-0.1797961028</v>
      </c>
      <c r="W2179" s="44">
        <f t="shared" si="13"/>
        <v>0.007687319651</v>
      </c>
      <c r="X2179" s="44">
        <f t="shared" si="14"/>
        <v>0.01426176275</v>
      </c>
      <c r="Y2179" s="33">
        <f t="shared" si="15"/>
        <v>1.855232174</v>
      </c>
      <c r="Z2179" s="43">
        <v>1.0</v>
      </c>
      <c r="AA2179" s="33">
        <f t="shared" si="16"/>
        <v>2.855232174</v>
      </c>
      <c r="AB2179" s="33">
        <f t="shared" si="17"/>
        <v>0.6497657846</v>
      </c>
      <c r="AC2179" s="33">
        <f t="shared" si="18"/>
        <v>0.3502342154</v>
      </c>
      <c r="AD2179" s="33">
        <f t="shared" si="19"/>
        <v>-0.0008530456204</v>
      </c>
      <c r="AE2179" s="34">
        <f t="shared" si="23"/>
        <v>0</v>
      </c>
      <c r="AF2179" s="34">
        <f t="shared" si="24"/>
        <v>0</v>
      </c>
      <c r="AG2179" s="34">
        <f t="shared" si="25"/>
        <v>0</v>
      </c>
      <c r="AH2179" s="34">
        <f t="shared" si="26"/>
        <v>0</v>
      </c>
      <c r="AI2179" s="34">
        <f t="shared" si="28"/>
        <v>0</v>
      </c>
      <c r="AJ2179" s="34">
        <f t="shared" si="29"/>
        <v>0</v>
      </c>
      <c r="AK2179" s="34">
        <f t="shared" si="27"/>
        <v>0</v>
      </c>
      <c r="AL2179" s="36">
        <f t="shared" si="34"/>
        <v>0</v>
      </c>
      <c r="AM2179" s="36">
        <f t="shared" si="35"/>
        <v>0</v>
      </c>
      <c r="AN2179" s="46">
        <f t="shared" si="36"/>
        <v>0</v>
      </c>
      <c r="AO2179" s="36">
        <f t="shared" si="37"/>
        <v>5</v>
      </c>
      <c r="AP2179" s="36">
        <f t="shared" si="39"/>
        <v>0</v>
      </c>
      <c r="AQ2179" s="36">
        <f t="shared" si="40"/>
        <v>-1</v>
      </c>
      <c r="AR2179" s="36">
        <f t="shared" si="38"/>
        <v>0.0008530456204</v>
      </c>
      <c r="AS2179" s="38">
        <f t="shared" si="45"/>
        <v>0</v>
      </c>
      <c r="AT2179" s="38">
        <f t="shared" si="46"/>
        <v>0</v>
      </c>
      <c r="AU2179" s="38">
        <f t="shared" si="47"/>
        <v>0</v>
      </c>
      <c r="AV2179" s="38">
        <f t="shared" si="48"/>
        <v>0</v>
      </c>
      <c r="AW2179" s="38">
        <f t="shared" si="51"/>
        <v>0</v>
      </c>
      <c r="AX2179" s="38">
        <f t="shared" si="52"/>
        <v>0</v>
      </c>
      <c r="AY2179" s="38">
        <f t="shared" si="49"/>
        <v>0</v>
      </c>
      <c r="AZ2179" s="12">
        <f t="shared" si="30"/>
        <v>138.4068778</v>
      </c>
      <c r="BA2179" s="12">
        <f t="shared" si="41"/>
        <v>106.1557359</v>
      </c>
      <c r="BB2179" s="12">
        <f t="shared" si="53"/>
        <v>132.65018</v>
      </c>
      <c r="BC2179" s="12">
        <f t="shared" si="50"/>
        <v>0.0002843485401</v>
      </c>
      <c r="BD2179" s="12">
        <f t="shared" si="54"/>
        <v>123.9664095</v>
      </c>
    </row>
    <row r="2180" ht="14.25" customHeight="1">
      <c r="A2180" s="7">
        <v>39682.0</v>
      </c>
      <c r="B2180" s="21" t="s">
        <v>90</v>
      </c>
      <c r="C2180" s="8">
        <v>44.076473</v>
      </c>
      <c r="D2180" s="33">
        <f t="shared" si="5"/>
        <v>0.007350245678</v>
      </c>
      <c r="E2180" s="33">
        <f t="shared" si="7"/>
        <v>-0.004273292556</v>
      </c>
      <c r="F2180" s="33">
        <f t="shared" si="9"/>
        <v>0.007930657054</v>
      </c>
      <c r="G2180" s="33">
        <f t="shared" si="11"/>
        <v>0.03986910096</v>
      </c>
      <c r="H2180" s="33">
        <f t="shared" si="20"/>
        <v>-0.3306934184</v>
      </c>
      <c r="I2180" s="45">
        <f t="shared" si="31"/>
        <v>0.08107656923</v>
      </c>
      <c r="J2180" s="45">
        <f t="shared" si="43"/>
        <v>0.8999553585</v>
      </c>
      <c r="K2180" s="21" t="s">
        <v>91</v>
      </c>
      <c r="L2180" s="8">
        <v>16.775499</v>
      </c>
      <c r="M2180" s="33">
        <f t="shared" si="6"/>
        <v>0.01607205557</v>
      </c>
      <c r="N2180" s="33">
        <f t="shared" si="8"/>
        <v>-0.01253155832</v>
      </c>
      <c r="O2180" s="33">
        <f t="shared" si="10"/>
        <v>-0.01876882928</v>
      </c>
      <c r="P2180" s="33">
        <f t="shared" si="12"/>
        <v>0.04437233284</v>
      </c>
      <c r="Q2180" s="45">
        <f t="shared" si="21"/>
        <v>-0.2689512757</v>
      </c>
      <c r="R2180" s="45">
        <f t="shared" si="32"/>
        <v>-0.2924919525</v>
      </c>
      <c r="S2180" s="45">
        <f t="shared" si="44"/>
        <v>1.010308864</v>
      </c>
      <c r="T2180" s="33">
        <f t="shared" si="22"/>
        <v>-0.06174214267</v>
      </c>
      <c r="U2180" s="33">
        <f t="shared" si="33"/>
        <v>0.3735685217</v>
      </c>
      <c r="V2180" s="33">
        <f t="shared" si="42"/>
        <v>-0.1103535053</v>
      </c>
      <c r="W2180" s="44">
        <f t="shared" si="13"/>
        <v>0.007728742764</v>
      </c>
      <c r="X2180" s="44">
        <f t="shared" si="14"/>
        <v>0.01461775573</v>
      </c>
      <c r="Y2180" s="33">
        <f t="shared" si="15"/>
        <v>1.891349755</v>
      </c>
      <c r="Z2180" s="43">
        <v>1.0</v>
      </c>
      <c r="AA2180" s="33">
        <f t="shared" si="16"/>
        <v>2.891349755</v>
      </c>
      <c r="AB2180" s="33">
        <f t="shared" si="17"/>
        <v>0.6541407699</v>
      </c>
      <c r="AC2180" s="33">
        <f t="shared" si="18"/>
        <v>0.3458592301</v>
      </c>
      <c r="AD2180" s="33">
        <f t="shared" si="19"/>
        <v>-0.002865558689</v>
      </c>
      <c r="AE2180" s="34">
        <f t="shared" si="23"/>
        <v>0</v>
      </c>
      <c r="AF2180" s="34">
        <f t="shared" si="24"/>
        <v>0</v>
      </c>
      <c r="AG2180" s="34">
        <f t="shared" si="25"/>
        <v>0</v>
      </c>
      <c r="AH2180" s="34">
        <f t="shared" si="26"/>
        <v>0</v>
      </c>
      <c r="AI2180" s="34">
        <f t="shared" si="28"/>
        <v>0</v>
      </c>
      <c r="AJ2180" s="34">
        <f t="shared" si="29"/>
        <v>0</v>
      </c>
      <c r="AK2180" s="34">
        <f t="shared" si="27"/>
        <v>0</v>
      </c>
      <c r="AL2180" s="36">
        <f t="shared" si="34"/>
        <v>0</v>
      </c>
      <c r="AM2180" s="36">
        <f t="shared" si="35"/>
        <v>0</v>
      </c>
      <c r="AN2180" s="46">
        <f t="shared" si="36"/>
        <v>0</v>
      </c>
      <c r="AO2180" s="36">
        <f t="shared" si="37"/>
        <v>0</v>
      </c>
      <c r="AP2180" s="36">
        <f t="shared" si="39"/>
        <v>1</v>
      </c>
      <c r="AQ2180" s="36">
        <f t="shared" si="40"/>
        <v>0</v>
      </c>
      <c r="AR2180" s="36">
        <f t="shared" si="38"/>
        <v>0</v>
      </c>
      <c r="AS2180" s="38">
        <f t="shared" si="45"/>
        <v>0</v>
      </c>
      <c r="AT2180" s="38">
        <f t="shared" si="46"/>
        <v>0</v>
      </c>
      <c r="AU2180" s="38">
        <f t="shared" si="47"/>
        <v>0</v>
      </c>
      <c r="AV2180" s="38">
        <f t="shared" si="48"/>
        <v>0</v>
      </c>
      <c r="AW2180" s="38">
        <f t="shared" si="51"/>
        <v>0</v>
      </c>
      <c r="AX2180" s="38">
        <f t="shared" si="52"/>
        <v>0</v>
      </c>
      <c r="AY2180" s="38">
        <f t="shared" si="49"/>
        <v>0</v>
      </c>
      <c r="AZ2180" s="12">
        <f t="shared" si="30"/>
        <v>138.4068778</v>
      </c>
      <c r="BA2180" s="12">
        <f t="shared" si="41"/>
        <v>106.1557359</v>
      </c>
      <c r="BB2180" s="12">
        <f t="shared" si="53"/>
        <v>132.65018</v>
      </c>
      <c r="BC2180" s="12">
        <f t="shared" si="50"/>
        <v>0</v>
      </c>
      <c r="BD2180" s="12">
        <f t="shared" si="54"/>
        <v>123.9664095</v>
      </c>
    </row>
    <row r="2181" ht="14.25" customHeight="1">
      <c r="A2181" s="7">
        <v>39685.0</v>
      </c>
      <c r="B2181" s="21" t="s">
        <v>90</v>
      </c>
      <c r="C2181" s="8">
        <v>43.540485</v>
      </c>
      <c r="D2181" s="33">
        <f t="shared" si="5"/>
        <v>-0.01216041038</v>
      </c>
      <c r="E2181" s="33">
        <f t="shared" si="7"/>
        <v>-0.01088669045</v>
      </c>
      <c r="F2181" s="33">
        <f t="shared" si="9"/>
        <v>-0.003176087372</v>
      </c>
      <c r="G2181" s="33">
        <f t="shared" si="11"/>
        <v>0.03507736856</v>
      </c>
      <c r="H2181" s="33">
        <f t="shared" si="20"/>
        <v>-0.6222714819</v>
      </c>
      <c r="I2181" s="45">
        <f t="shared" si="31"/>
        <v>-0.3245927748</v>
      </c>
      <c r="J2181" s="45">
        <f t="shared" si="43"/>
        <v>0.7543531729</v>
      </c>
      <c r="K2181" s="21" t="s">
        <v>91</v>
      </c>
      <c r="L2181" s="8">
        <v>16.52866</v>
      </c>
      <c r="M2181" s="33">
        <f t="shared" si="6"/>
        <v>-0.01471425679</v>
      </c>
      <c r="N2181" s="33">
        <f t="shared" si="8"/>
        <v>-0.01398859749</v>
      </c>
      <c r="O2181" s="33">
        <f t="shared" si="10"/>
        <v>-0.03215933272</v>
      </c>
      <c r="P2181" s="33">
        <f t="shared" si="12"/>
        <v>0.04731198861</v>
      </c>
      <c r="Q2181" s="45">
        <f t="shared" si="21"/>
        <v>-0.2998070784</v>
      </c>
      <c r="R2181" s="45">
        <f t="shared" si="32"/>
        <v>-0.5877618186</v>
      </c>
      <c r="S2181" s="45">
        <f t="shared" si="44"/>
        <v>1.032588221</v>
      </c>
      <c r="T2181" s="33">
        <f t="shared" si="22"/>
        <v>-0.3224644035</v>
      </c>
      <c r="U2181" s="33">
        <f t="shared" si="33"/>
        <v>0.2631690438</v>
      </c>
      <c r="V2181" s="33">
        <f t="shared" si="42"/>
        <v>-0.2782350479</v>
      </c>
      <c r="W2181" s="44">
        <f t="shared" si="13"/>
        <v>0.00808621807</v>
      </c>
      <c r="X2181" s="44">
        <f t="shared" si="14"/>
        <v>0.01443296774</v>
      </c>
      <c r="Y2181" s="33">
        <f t="shared" si="15"/>
        <v>1.784884802</v>
      </c>
      <c r="Z2181" s="43">
        <v>1.0</v>
      </c>
      <c r="AA2181" s="33">
        <f t="shared" si="16"/>
        <v>2.784884802</v>
      </c>
      <c r="AB2181" s="33">
        <f t="shared" si="17"/>
        <v>0.6409187198</v>
      </c>
      <c r="AC2181" s="33">
        <f t="shared" si="18"/>
        <v>0.3590812802</v>
      </c>
      <c r="AD2181" s="33">
        <f t="shared" si="19"/>
        <v>-0.00291370118</v>
      </c>
      <c r="AE2181" s="34">
        <f t="shared" si="23"/>
        <v>0</v>
      </c>
      <c r="AF2181" s="34">
        <f t="shared" si="24"/>
        <v>0</v>
      </c>
      <c r="AG2181" s="34">
        <f t="shared" si="25"/>
        <v>0</v>
      </c>
      <c r="AH2181" s="34">
        <f t="shared" si="26"/>
        <v>0</v>
      </c>
      <c r="AI2181" s="34">
        <f t="shared" si="28"/>
        <v>0</v>
      </c>
      <c r="AJ2181" s="34">
        <f t="shared" si="29"/>
        <v>0</v>
      </c>
      <c r="AK2181" s="34">
        <f t="shared" si="27"/>
        <v>0</v>
      </c>
      <c r="AL2181" s="36">
        <f t="shared" si="34"/>
        <v>0</v>
      </c>
      <c r="AM2181" s="36">
        <f t="shared" si="35"/>
        <v>0</v>
      </c>
      <c r="AN2181" s="46">
        <f t="shared" si="36"/>
        <v>0</v>
      </c>
      <c r="AO2181" s="36">
        <f t="shared" si="37"/>
        <v>0</v>
      </c>
      <c r="AP2181" s="36">
        <f t="shared" si="39"/>
        <v>0</v>
      </c>
      <c r="AQ2181" s="36">
        <f t="shared" si="40"/>
        <v>0</v>
      </c>
      <c r="AR2181" s="36">
        <f t="shared" si="38"/>
        <v>0</v>
      </c>
      <c r="AS2181" s="38">
        <f t="shared" si="45"/>
        <v>0</v>
      </c>
      <c r="AT2181" s="38">
        <f t="shared" si="46"/>
        <v>0</v>
      </c>
      <c r="AU2181" s="38">
        <f t="shared" si="47"/>
        <v>0</v>
      </c>
      <c r="AV2181" s="38">
        <f t="shared" si="48"/>
        <v>0</v>
      </c>
      <c r="AW2181" s="38">
        <f t="shared" si="51"/>
        <v>0</v>
      </c>
      <c r="AX2181" s="38">
        <f t="shared" si="52"/>
        <v>0</v>
      </c>
      <c r="AY2181" s="38">
        <f t="shared" si="49"/>
        <v>0</v>
      </c>
      <c r="AZ2181" s="12">
        <f t="shared" si="30"/>
        <v>138.4068778</v>
      </c>
      <c r="BA2181" s="12">
        <f t="shared" si="41"/>
        <v>106.1557359</v>
      </c>
      <c r="BB2181" s="12">
        <f t="shared" si="53"/>
        <v>132.65018</v>
      </c>
      <c r="BC2181" s="12">
        <f t="shared" si="50"/>
        <v>0</v>
      </c>
      <c r="BD2181" s="12">
        <f t="shared" si="54"/>
        <v>123.9664095</v>
      </c>
    </row>
    <row r="2182" ht="14.25" customHeight="1">
      <c r="A2182" s="7">
        <v>39686.0</v>
      </c>
      <c r="B2182" s="21" t="s">
        <v>90</v>
      </c>
      <c r="C2182" s="8">
        <v>43.319782</v>
      </c>
      <c r="D2182" s="33">
        <f t="shared" si="5"/>
        <v>-0.005068914598</v>
      </c>
      <c r="E2182" s="33">
        <f t="shared" si="7"/>
        <v>-0.01997179486</v>
      </c>
      <c r="F2182" s="33">
        <f t="shared" si="9"/>
        <v>-0.013214698</v>
      </c>
      <c r="G2182" s="33">
        <f t="shared" si="11"/>
        <v>0.02567894392</v>
      </c>
      <c r="H2182" s="33">
        <f t="shared" si="20"/>
        <v>-1.038432303</v>
      </c>
      <c r="I2182" s="45">
        <f t="shared" si="31"/>
        <v>-0.6970178381</v>
      </c>
      <c r="J2182" s="45">
        <f t="shared" si="43"/>
        <v>0.4921290068</v>
      </c>
      <c r="K2182" s="21" t="s">
        <v>91</v>
      </c>
      <c r="L2182" s="8">
        <v>16.513237</v>
      </c>
      <c r="M2182" s="33">
        <f t="shared" si="6"/>
        <v>-0.000933106495</v>
      </c>
      <c r="N2182" s="33">
        <f t="shared" si="8"/>
        <v>-0.01490865114</v>
      </c>
      <c r="O2182" s="33">
        <f t="shared" si="10"/>
        <v>-0.02317929783</v>
      </c>
      <c r="P2182" s="33">
        <f t="shared" si="12"/>
        <v>0.0378131762</v>
      </c>
      <c r="Q2182" s="45">
        <f t="shared" si="21"/>
        <v>-0.332203131</v>
      </c>
      <c r="R2182" s="45">
        <f t="shared" si="32"/>
        <v>-0.3644991987</v>
      </c>
      <c r="S2182" s="45">
        <f t="shared" si="44"/>
        <v>0.8520780756</v>
      </c>
      <c r="T2182" s="33">
        <f t="shared" si="22"/>
        <v>-0.7062291724</v>
      </c>
      <c r="U2182" s="33">
        <f t="shared" si="33"/>
        <v>-0.3325186394</v>
      </c>
      <c r="V2182" s="33">
        <f t="shared" si="42"/>
        <v>-0.3599490688</v>
      </c>
      <c r="W2182" s="44">
        <f t="shared" si="13"/>
        <v>0.008206309999</v>
      </c>
      <c r="X2182" s="44">
        <f t="shared" si="14"/>
        <v>0.01438436754</v>
      </c>
      <c r="Y2182" s="33">
        <f t="shared" si="15"/>
        <v>1.75284233</v>
      </c>
      <c r="Z2182" s="43">
        <v>1.0</v>
      </c>
      <c r="AA2182" s="33">
        <f t="shared" si="16"/>
        <v>2.75284233</v>
      </c>
      <c r="AB2182" s="33">
        <f t="shared" si="17"/>
        <v>0.6367390936</v>
      </c>
      <c r="AC2182" s="33">
        <f t="shared" si="18"/>
        <v>0.3632609064</v>
      </c>
      <c r="AD2182" s="33">
        <f t="shared" si="19"/>
        <v>0.002801624529</v>
      </c>
      <c r="AE2182" s="34">
        <f t="shared" si="23"/>
        <v>0</v>
      </c>
      <c r="AF2182" s="34">
        <f t="shared" si="24"/>
        <v>0</v>
      </c>
      <c r="AG2182" s="34">
        <f t="shared" si="25"/>
        <v>0</v>
      </c>
      <c r="AH2182" s="34">
        <f t="shared" si="26"/>
        <v>0</v>
      </c>
      <c r="AI2182" s="34">
        <f t="shared" si="28"/>
        <v>0</v>
      </c>
      <c r="AJ2182" s="34">
        <f t="shared" si="29"/>
        <v>0</v>
      </c>
      <c r="AK2182" s="34">
        <f t="shared" si="27"/>
        <v>0</v>
      </c>
      <c r="AL2182" s="36">
        <f t="shared" si="34"/>
        <v>0</v>
      </c>
      <c r="AM2182" s="36">
        <f t="shared" si="35"/>
        <v>0</v>
      </c>
      <c r="AN2182" s="46">
        <f t="shared" si="36"/>
        <v>0</v>
      </c>
      <c r="AO2182" s="36">
        <f t="shared" si="37"/>
        <v>0</v>
      </c>
      <c r="AP2182" s="36">
        <f t="shared" si="39"/>
        <v>0</v>
      </c>
      <c r="AQ2182" s="36">
        <f t="shared" si="40"/>
        <v>0</v>
      </c>
      <c r="AR2182" s="36">
        <f t="shared" si="38"/>
        <v>0</v>
      </c>
      <c r="AS2182" s="38">
        <f t="shared" si="45"/>
        <v>0</v>
      </c>
      <c r="AT2182" s="38">
        <f t="shared" si="46"/>
        <v>0</v>
      </c>
      <c r="AU2182" s="38">
        <f t="shared" si="47"/>
        <v>0</v>
      </c>
      <c r="AV2182" s="38">
        <f t="shared" si="48"/>
        <v>0</v>
      </c>
      <c r="AW2182" s="38">
        <f t="shared" si="51"/>
        <v>0</v>
      </c>
      <c r="AX2182" s="38">
        <f t="shared" si="52"/>
        <v>0</v>
      </c>
      <c r="AY2182" s="38">
        <f t="shared" si="49"/>
        <v>0</v>
      </c>
      <c r="AZ2182" s="12">
        <f t="shared" si="30"/>
        <v>138.4068778</v>
      </c>
      <c r="BA2182" s="12">
        <f t="shared" si="41"/>
        <v>106.1557359</v>
      </c>
      <c r="BB2182" s="12">
        <f t="shared" si="53"/>
        <v>132.65018</v>
      </c>
      <c r="BC2182" s="12">
        <f t="shared" si="50"/>
        <v>0</v>
      </c>
      <c r="BD2182" s="12">
        <f t="shared" si="54"/>
        <v>123.9664095</v>
      </c>
    </row>
    <row r="2183" ht="14.25" customHeight="1">
      <c r="A2183" s="7">
        <v>39687.0</v>
      </c>
      <c r="B2183" s="21" t="s">
        <v>90</v>
      </c>
      <c r="C2183" s="8">
        <v>43.635063</v>
      </c>
      <c r="D2183" s="33">
        <f t="shared" si="5"/>
        <v>0.00727799138</v>
      </c>
      <c r="E2183" s="33">
        <f t="shared" si="7"/>
        <v>-0.009305994138</v>
      </c>
      <c r="F2183" s="33">
        <f t="shared" si="9"/>
        <v>-0.007743636163</v>
      </c>
      <c r="G2183" s="33">
        <f t="shared" si="11"/>
        <v>0.03422452222</v>
      </c>
      <c r="H2183" s="33">
        <f t="shared" si="20"/>
        <v>-0.5280464331</v>
      </c>
      <c r="I2183" s="45">
        <f t="shared" si="31"/>
        <v>-0.4849456069</v>
      </c>
      <c r="J2183" s="45">
        <f t="shared" si="43"/>
        <v>0.6941380982</v>
      </c>
      <c r="K2183" s="21" t="s">
        <v>91</v>
      </c>
      <c r="L2183" s="8">
        <v>16.596542</v>
      </c>
      <c r="M2183" s="33">
        <f t="shared" si="6"/>
        <v>0.005044740774</v>
      </c>
      <c r="N2183" s="33">
        <f t="shared" si="8"/>
        <v>-0.01030386961</v>
      </c>
      <c r="O2183" s="33">
        <f t="shared" si="10"/>
        <v>-0.02572029681</v>
      </c>
      <c r="P2183" s="33">
        <f t="shared" si="12"/>
        <v>0.04833350672</v>
      </c>
      <c r="Q2183" s="45">
        <f t="shared" si="21"/>
        <v>-0.1881038639</v>
      </c>
      <c r="R2183" s="45">
        <f t="shared" si="32"/>
        <v>-0.4144640262</v>
      </c>
      <c r="S2183" s="45">
        <f t="shared" si="44"/>
        <v>0.9960008404</v>
      </c>
      <c r="T2183" s="33">
        <f t="shared" si="22"/>
        <v>-0.3399425692</v>
      </c>
      <c r="U2183" s="33">
        <f t="shared" si="33"/>
        <v>-0.07048158064</v>
      </c>
      <c r="V2183" s="33">
        <f t="shared" si="42"/>
        <v>-0.3018627422</v>
      </c>
      <c r="W2183" s="44">
        <f t="shared" si="13"/>
        <v>0.008291704168</v>
      </c>
      <c r="X2183" s="44">
        <f t="shared" si="14"/>
        <v>0.01430273661</v>
      </c>
      <c r="Y2183" s="33">
        <f t="shared" si="15"/>
        <v>1.724945357</v>
      </c>
      <c r="Z2183" s="43">
        <v>1.0</v>
      </c>
      <c r="AA2183" s="33">
        <f t="shared" si="16"/>
        <v>2.724945357</v>
      </c>
      <c r="AB2183" s="33">
        <f t="shared" si="17"/>
        <v>0.6330201641</v>
      </c>
      <c r="AC2183" s="33">
        <f t="shared" si="18"/>
        <v>0.3669798359</v>
      </c>
      <c r="AD2183" s="33">
        <f t="shared" si="19"/>
        <v>0.004480029238</v>
      </c>
      <c r="AE2183" s="34">
        <f t="shared" si="23"/>
        <v>0</v>
      </c>
      <c r="AF2183" s="34">
        <f t="shared" si="24"/>
        <v>0</v>
      </c>
      <c r="AG2183" s="34">
        <f t="shared" si="25"/>
        <v>0</v>
      </c>
      <c r="AH2183" s="34">
        <f t="shared" si="26"/>
        <v>0</v>
      </c>
      <c r="AI2183" s="34">
        <f t="shared" si="28"/>
        <v>0</v>
      </c>
      <c r="AJ2183" s="34">
        <f t="shared" si="29"/>
        <v>0</v>
      </c>
      <c r="AK2183" s="34">
        <f t="shared" si="27"/>
        <v>0</v>
      </c>
      <c r="AL2183" s="36">
        <f t="shared" si="34"/>
        <v>0</v>
      </c>
      <c r="AM2183" s="36">
        <f t="shared" si="35"/>
        <v>0</v>
      </c>
      <c r="AN2183" s="46">
        <f t="shared" si="36"/>
        <v>0</v>
      </c>
      <c r="AO2183" s="36">
        <f t="shared" si="37"/>
        <v>0</v>
      </c>
      <c r="AP2183" s="36">
        <f t="shared" si="39"/>
        <v>0</v>
      </c>
      <c r="AQ2183" s="36">
        <f t="shared" si="40"/>
        <v>0</v>
      </c>
      <c r="AR2183" s="36">
        <f t="shared" si="38"/>
        <v>0</v>
      </c>
      <c r="AS2183" s="38">
        <f t="shared" si="45"/>
        <v>0</v>
      </c>
      <c r="AT2183" s="38">
        <f t="shared" si="46"/>
        <v>0</v>
      </c>
      <c r="AU2183" s="38">
        <f t="shared" si="47"/>
        <v>0</v>
      </c>
      <c r="AV2183" s="38">
        <f t="shared" si="48"/>
        <v>0</v>
      </c>
      <c r="AW2183" s="38">
        <f t="shared" si="51"/>
        <v>0</v>
      </c>
      <c r="AX2183" s="38">
        <f t="shared" si="52"/>
        <v>0</v>
      </c>
      <c r="AY2183" s="38">
        <f t="shared" si="49"/>
        <v>0</v>
      </c>
      <c r="AZ2183" s="12">
        <f t="shared" si="30"/>
        <v>138.4068778</v>
      </c>
      <c r="BA2183" s="12">
        <f t="shared" si="41"/>
        <v>106.1557359</v>
      </c>
      <c r="BB2183" s="12">
        <f t="shared" si="53"/>
        <v>132.65018</v>
      </c>
      <c r="BC2183" s="12">
        <f t="shared" si="50"/>
        <v>0</v>
      </c>
      <c r="BD2183" s="12">
        <f t="shared" si="54"/>
        <v>123.9664095</v>
      </c>
    </row>
    <row r="2184" ht="14.25" customHeight="1">
      <c r="A2184" s="7">
        <v>39688.0</v>
      </c>
      <c r="B2184" s="21" t="s">
        <v>90</v>
      </c>
      <c r="C2184" s="8">
        <v>43.62878</v>
      </c>
      <c r="D2184" s="33">
        <f t="shared" si="5"/>
        <v>-0.0001439897085</v>
      </c>
      <c r="E2184" s="33">
        <f t="shared" si="7"/>
        <v>-0.002881599632</v>
      </c>
      <c r="F2184" s="33">
        <f t="shared" si="9"/>
        <v>-0.01072330642</v>
      </c>
      <c r="G2184" s="33">
        <f t="shared" si="11"/>
        <v>0.03951323402</v>
      </c>
      <c r="H2184" s="33">
        <f t="shared" si="20"/>
        <v>-0.2474137923</v>
      </c>
      <c r="I2184" s="45">
        <f t="shared" si="31"/>
        <v>-0.6021779944</v>
      </c>
      <c r="J2184" s="45">
        <f t="shared" si="43"/>
        <v>0.8077367398</v>
      </c>
      <c r="K2184" s="21" t="s">
        <v>91</v>
      </c>
      <c r="L2184" s="8">
        <v>16.389812</v>
      </c>
      <c r="M2184" s="33">
        <f t="shared" si="6"/>
        <v>-0.01245620925</v>
      </c>
      <c r="N2184" s="33">
        <f t="shared" si="8"/>
        <v>-0.007288548067</v>
      </c>
      <c r="O2184" s="33">
        <f t="shared" si="10"/>
        <v>-0.0345331826</v>
      </c>
      <c r="P2184" s="33">
        <f t="shared" si="12"/>
        <v>0.03145592776</v>
      </c>
      <c r="Q2184" s="45">
        <f t="shared" si="21"/>
        <v>-0.1041905954</v>
      </c>
      <c r="R2184" s="45">
        <f t="shared" si="32"/>
        <v>-0.6153323072</v>
      </c>
      <c r="S2184" s="45">
        <f t="shared" si="44"/>
        <v>0.7019860904</v>
      </c>
      <c r="T2184" s="33">
        <f t="shared" si="22"/>
        <v>-0.1432231969</v>
      </c>
      <c r="U2184" s="33">
        <f t="shared" si="33"/>
        <v>0.01315431278</v>
      </c>
      <c r="V2184" s="33">
        <f t="shared" si="42"/>
        <v>0.1057506494</v>
      </c>
      <c r="W2184" s="44">
        <f t="shared" si="13"/>
        <v>0.008144081625</v>
      </c>
      <c r="X2184" s="44">
        <f t="shared" si="14"/>
        <v>0.01468023866</v>
      </c>
      <c r="Y2184" s="33">
        <f t="shared" si="15"/>
        <v>1.802565266</v>
      </c>
      <c r="Z2184" s="43">
        <v>1.0</v>
      </c>
      <c r="AA2184" s="33">
        <f t="shared" si="16"/>
        <v>2.802565266</v>
      </c>
      <c r="AB2184" s="33">
        <f t="shared" si="17"/>
        <v>0.6431840457</v>
      </c>
      <c r="AC2184" s="33">
        <f t="shared" si="18"/>
        <v>0.3568159543</v>
      </c>
      <c r="AD2184" s="33">
        <f t="shared" si="19"/>
        <v>0.0004528357052</v>
      </c>
      <c r="AE2184" s="34">
        <f t="shared" si="23"/>
        <v>0</v>
      </c>
      <c r="AF2184" s="34">
        <f t="shared" si="24"/>
        <v>0</v>
      </c>
      <c r="AG2184" s="34">
        <f t="shared" si="25"/>
        <v>0</v>
      </c>
      <c r="AH2184" s="34">
        <f t="shared" si="26"/>
        <v>0</v>
      </c>
      <c r="AI2184" s="34">
        <f t="shared" si="28"/>
        <v>0</v>
      </c>
      <c r="AJ2184" s="34">
        <f t="shared" si="29"/>
        <v>0</v>
      </c>
      <c r="AK2184" s="34">
        <f t="shared" si="27"/>
        <v>0</v>
      </c>
      <c r="AL2184" s="36">
        <f t="shared" si="34"/>
        <v>0</v>
      </c>
      <c r="AM2184" s="36">
        <f t="shared" si="35"/>
        <v>0</v>
      </c>
      <c r="AN2184" s="46">
        <f t="shared" si="36"/>
        <v>0</v>
      </c>
      <c r="AO2184" s="36">
        <f t="shared" si="37"/>
        <v>0</v>
      </c>
      <c r="AP2184" s="36">
        <f t="shared" si="39"/>
        <v>0</v>
      </c>
      <c r="AQ2184" s="36">
        <f t="shared" si="40"/>
        <v>0</v>
      </c>
      <c r="AR2184" s="36">
        <f t="shared" si="38"/>
        <v>0</v>
      </c>
      <c r="AS2184" s="38">
        <f t="shared" si="45"/>
        <v>0</v>
      </c>
      <c r="AT2184" s="38">
        <f t="shared" si="46"/>
        <v>0</v>
      </c>
      <c r="AU2184" s="38">
        <f t="shared" si="47"/>
        <v>0</v>
      </c>
      <c r="AV2184" s="38">
        <f t="shared" si="48"/>
        <v>0</v>
      </c>
      <c r="AW2184" s="38">
        <f t="shared" si="51"/>
        <v>0</v>
      </c>
      <c r="AX2184" s="38">
        <f t="shared" si="52"/>
        <v>0</v>
      </c>
      <c r="AY2184" s="38">
        <f t="shared" si="49"/>
        <v>0</v>
      </c>
      <c r="AZ2184" s="12">
        <f t="shared" si="30"/>
        <v>138.4068778</v>
      </c>
      <c r="BA2184" s="12">
        <f t="shared" si="41"/>
        <v>106.1557359</v>
      </c>
      <c r="BB2184" s="12">
        <f t="shared" si="53"/>
        <v>132.65018</v>
      </c>
      <c r="BC2184" s="12">
        <f t="shared" si="50"/>
        <v>0</v>
      </c>
      <c r="BD2184" s="12">
        <f t="shared" si="54"/>
        <v>123.9664095</v>
      </c>
    </row>
    <row r="2185" ht="14.25" customHeight="1">
      <c r="A2185" s="7">
        <v>39689.0</v>
      </c>
      <c r="B2185" s="21" t="s">
        <v>90</v>
      </c>
      <c r="C2185" s="8">
        <v>43.181076</v>
      </c>
      <c r="D2185" s="33">
        <f t="shared" si="5"/>
        <v>-0.01026166673</v>
      </c>
      <c r="E2185" s="33">
        <f t="shared" si="7"/>
        <v>-0.02031462454</v>
      </c>
      <c r="F2185" s="33">
        <f t="shared" si="9"/>
        <v>-0.02450110676</v>
      </c>
      <c r="G2185" s="33">
        <f t="shared" si="11"/>
        <v>0.02776576407</v>
      </c>
      <c r="H2185" s="33">
        <f t="shared" si="20"/>
        <v>-1.082669947</v>
      </c>
      <c r="I2185" s="45">
        <f t="shared" si="31"/>
        <v>-1.113961465</v>
      </c>
      <c r="J2185" s="45">
        <f t="shared" si="43"/>
        <v>0.4767055099</v>
      </c>
      <c r="K2185" s="21" t="s">
        <v>91</v>
      </c>
      <c r="L2185" s="8">
        <v>16.065844</v>
      </c>
      <c r="M2185" s="33">
        <f t="shared" si="6"/>
        <v>-0.01976642563</v>
      </c>
      <c r="N2185" s="33">
        <f t="shared" si="8"/>
        <v>-0.04230306353</v>
      </c>
      <c r="O2185" s="33">
        <f t="shared" si="10"/>
        <v>-0.05430449854</v>
      </c>
      <c r="P2185" s="33">
        <f t="shared" si="12"/>
        <v>-0.0201357771</v>
      </c>
      <c r="Q2185" s="45">
        <f t="shared" si="21"/>
        <v>-1.279544466</v>
      </c>
      <c r="R2185" s="45">
        <f t="shared" si="32"/>
        <v>-1.058154429</v>
      </c>
      <c r="S2185" s="45">
        <f t="shared" si="44"/>
        <v>-0.1235542598</v>
      </c>
      <c r="T2185" s="33">
        <f t="shared" si="22"/>
        <v>0.1968745185</v>
      </c>
      <c r="U2185" s="33">
        <f t="shared" si="33"/>
        <v>-0.05580703595</v>
      </c>
      <c r="V2185" s="33">
        <f t="shared" si="42"/>
        <v>0.6002597697</v>
      </c>
      <c r="W2185" s="44">
        <f t="shared" si="13"/>
        <v>0.008591872905</v>
      </c>
      <c r="X2185" s="44">
        <f t="shared" si="14"/>
        <v>0.01358910164</v>
      </c>
      <c r="Y2185" s="33">
        <f t="shared" si="15"/>
        <v>1.581622749</v>
      </c>
      <c r="Z2185" s="43">
        <v>1.0</v>
      </c>
      <c r="AA2185" s="33">
        <f t="shared" si="16"/>
        <v>2.581622749</v>
      </c>
      <c r="AB2185" s="33">
        <f t="shared" si="17"/>
        <v>0.6126467353</v>
      </c>
      <c r="AC2185" s="33">
        <f t="shared" si="18"/>
        <v>0.3873532647</v>
      </c>
      <c r="AD2185" s="33">
        <f t="shared" si="19"/>
        <v>0.009585629382</v>
      </c>
      <c r="AE2185" s="34">
        <f t="shared" si="23"/>
        <v>0</v>
      </c>
      <c r="AF2185" s="34">
        <f t="shared" si="24"/>
        <v>0</v>
      </c>
      <c r="AG2185" s="34">
        <f t="shared" si="25"/>
        <v>0</v>
      </c>
      <c r="AH2185" s="34">
        <f t="shared" si="26"/>
        <v>0</v>
      </c>
      <c r="AI2185" s="34">
        <f t="shared" si="28"/>
        <v>0</v>
      </c>
      <c r="AJ2185" s="34">
        <f t="shared" si="29"/>
        <v>0</v>
      </c>
      <c r="AK2185" s="34">
        <f t="shared" si="27"/>
        <v>0</v>
      </c>
      <c r="AL2185" s="36">
        <f t="shared" si="34"/>
        <v>0</v>
      </c>
      <c r="AM2185" s="36">
        <f t="shared" si="35"/>
        <v>0</v>
      </c>
      <c r="AN2185" s="46">
        <f t="shared" si="36"/>
        <v>0</v>
      </c>
      <c r="AO2185" s="36">
        <f t="shared" si="37"/>
        <v>0</v>
      </c>
      <c r="AP2185" s="36">
        <f t="shared" si="39"/>
        <v>0</v>
      </c>
      <c r="AQ2185" s="36">
        <f t="shared" si="40"/>
        <v>0</v>
      </c>
      <c r="AR2185" s="36">
        <f t="shared" si="38"/>
        <v>0</v>
      </c>
      <c r="AS2185" s="38">
        <f t="shared" si="45"/>
        <v>0</v>
      </c>
      <c r="AT2185" s="38">
        <f t="shared" si="46"/>
        <v>0</v>
      </c>
      <c r="AU2185" s="38">
        <f t="shared" si="47"/>
        <v>0</v>
      </c>
      <c r="AV2185" s="38">
        <f t="shared" si="48"/>
        <v>0</v>
      </c>
      <c r="AW2185" s="38">
        <f t="shared" si="51"/>
        <v>0</v>
      </c>
      <c r="AX2185" s="38">
        <f t="shared" si="52"/>
        <v>0</v>
      </c>
      <c r="AY2185" s="38">
        <f t="shared" si="49"/>
        <v>0</v>
      </c>
      <c r="AZ2185" s="12">
        <f t="shared" si="30"/>
        <v>138.4068778</v>
      </c>
      <c r="BA2185" s="12">
        <f t="shared" si="41"/>
        <v>106.1557359</v>
      </c>
      <c r="BB2185" s="12">
        <f t="shared" si="53"/>
        <v>132.65018</v>
      </c>
      <c r="BC2185" s="12">
        <f t="shared" si="50"/>
        <v>0</v>
      </c>
      <c r="BD2185" s="12">
        <f t="shared" si="54"/>
        <v>123.9664095</v>
      </c>
    </row>
    <row r="2186" ht="14.25" customHeight="1">
      <c r="A2186" s="7">
        <v>39693.0</v>
      </c>
      <c r="B2186" s="21" t="s">
        <v>90</v>
      </c>
      <c r="C2186" s="8">
        <v>43.799015</v>
      </c>
      <c r="D2186" s="33">
        <f t="shared" si="5"/>
        <v>0.01431041227</v>
      </c>
      <c r="E2186" s="33">
        <f t="shared" si="7"/>
        <v>0.005937692242</v>
      </c>
      <c r="F2186" s="33">
        <f t="shared" si="9"/>
        <v>-0.005013640025</v>
      </c>
      <c r="G2186" s="33">
        <f t="shared" si="11"/>
        <v>0.02645174065</v>
      </c>
      <c r="H2186" s="33">
        <f t="shared" si="20"/>
        <v>0.1653622244</v>
      </c>
      <c r="I2186" s="45">
        <f t="shared" si="31"/>
        <v>-0.360792065</v>
      </c>
      <c r="J2186" s="45">
        <f t="shared" si="43"/>
        <v>0.4284615334</v>
      </c>
      <c r="K2186" s="21" t="s">
        <v>91</v>
      </c>
      <c r="L2186" s="8">
        <v>16.0319</v>
      </c>
      <c r="M2186" s="33">
        <f t="shared" si="6"/>
        <v>-0.002112805278</v>
      </c>
      <c r="N2186" s="33">
        <f t="shared" si="8"/>
        <v>-0.03005446298</v>
      </c>
      <c r="O2186" s="33">
        <f t="shared" si="10"/>
        <v>-0.04362264068</v>
      </c>
      <c r="P2186" s="33">
        <f t="shared" si="12"/>
        <v>-0.03599283196</v>
      </c>
      <c r="Q2186" s="45">
        <f t="shared" si="21"/>
        <v>-0.8414480819</v>
      </c>
      <c r="R2186" s="45">
        <f t="shared" si="32"/>
        <v>-0.7815900153</v>
      </c>
      <c r="S2186" s="45">
        <f t="shared" si="44"/>
        <v>-0.3659650538</v>
      </c>
      <c r="T2186" s="33">
        <f t="shared" si="22"/>
        <v>1.006810306</v>
      </c>
      <c r="U2186" s="33">
        <f t="shared" si="33"/>
        <v>0.4207979503</v>
      </c>
      <c r="V2186" s="33">
        <f t="shared" si="42"/>
        <v>0.7944265871</v>
      </c>
      <c r="W2186" s="44">
        <f t="shared" si="13"/>
        <v>0.00848311235</v>
      </c>
      <c r="X2186" s="44">
        <f t="shared" si="14"/>
        <v>0.01310800245</v>
      </c>
      <c r="Y2186" s="33">
        <f t="shared" si="15"/>
        <v>1.545187888</v>
      </c>
      <c r="Z2186" s="43">
        <v>1.0</v>
      </c>
      <c r="AA2186" s="33">
        <f t="shared" si="16"/>
        <v>2.545187888</v>
      </c>
      <c r="AB2186" s="33">
        <f t="shared" si="17"/>
        <v>0.6071016977</v>
      </c>
      <c r="AC2186" s="33">
        <f t="shared" si="18"/>
        <v>0.3928983023</v>
      </c>
      <c r="AD2186" s="33">
        <f t="shared" si="19"/>
        <v>0.00363174871</v>
      </c>
      <c r="AE2186" s="34">
        <f t="shared" si="23"/>
        <v>-1</v>
      </c>
      <c r="AF2186" s="34">
        <f t="shared" si="24"/>
        <v>0</v>
      </c>
      <c r="AG2186" s="34">
        <f t="shared" si="25"/>
        <v>0</v>
      </c>
      <c r="AH2186" s="34">
        <f t="shared" si="26"/>
        <v>1</v>
      </c>
      <c r="AI2186" s="34">
        <f t="shared" si="28"/>
        <v>0</v>
      </c>
      <c r="AJ2186" s="34">
        <f t="shared" si="29"/>
        <v>-1</v>
      </c>
      <c r="AK2186" s="34">
        <f t="shared" si="27"/>
        <v>-0.00363174871</v>
      </c>
      <c r="AL2186" s="36">
        <f t="shared" si="34"/>
        <v>0</v>
      </c>
      <c r="AM2186" s="36">
        <f t="shared" si="35"/>
        <v>0</v>
      </c>
      <c r="AN2186" s="46">
        <f t="shared" si="36"/>
        <v>0</v>
      </c>
      <c r="AO2186" s="36">
        <f t="shared" si="37"/>
        <v>0</v>
      </c>
      <c r="AP2186" s="36">
        <f t="shared" si="39"/>
        <v>0</v>
      </c>
      <c r="AQ2186" s="36">
        <f t="shared" si="40"/>
        <v>0</v>
      </c>
      <c r="AR2186" s="36">
        <f t="shared" si="38"/>
        <v>0</v>
      </c>
      <c r="AS2186" s="38">
        <f t="shared" si="45"/>
        <v>0</v>
      </c>
      <c r="AT2186" s="38">
        <f t="shared" si="46"/>
        <v>0</v>
      </c>
      <c r="AU2186" s="38">
        <f t="shared" si="47"/>
        <v>0</v>
      </c>
      <c r="AV2186" s="38">
        <f t="shared" si="48"/>
        <v>0</v>
      </c>
      <c r="AW2186" s="38">
        <f t="shared" si="51"/>
        <v>0</v>
      </c>
      <c r="AX2186" s="38">
        <f t="shared" si="52"/>
        <v>0</v>
      </c>
      <c r="AY2186" s="38">
        <f t="shared" si="49"/>
        <v>0</v>
      </c>
      <c r="AZ2186" s="12">
        <f t="shared" si="30"/>
        <v>137.9042188</v>
      </c>
      <c r="BA2186" s="12">
        <f t="shared" si="41"/>
        <v>106.1557359</v>
      </c>
      <c r="BB2186" s="12">
        <f t="shared" si="53"/>
        <v>132.65018</v>
      </c>
      <c r="BC2186" s="12">
        <f t="shared" si="50"/>
        <v>-0.001210582903</v>
      </c>
      <c r="BD2186" s="12">
        <f t="shared" si="54"/>
        <v>123.8163379</v>
      </c>
    </row>
    <row r="2187" ht="14.25" customHeight="1">
      <c r="A2187" s="7">
        <v>39694.0</v>
      </c>
      <c r="B2187" s="21" t="s">
        <v>90</v>
      </c>
      <c r="C2187" s="8">
        <v>43.897377</v>
      </c>
      <c r="D2187" s="33">
        <f t="shared" si="5"/>
        <v>0.002245758266</v>
      </c>
      <c r="E2187" s="33">
        <f t="shared" si="7"/>
        <v>0.01333328501</v>
      </c>
      <c r="F2187" s="33">
        <f t="shared" si="9"/>
        <v>-0.006904799486</v>
      </c>
      <c r="G2187" s="33">
        <f t="shared" si="11"/>
        <v>0.01599519644</v>
      </c>
      <c r="H2187" s="33">
        <f t="shared" si="20"/>
        <v>0.4962947136</v>
      </c>
      <c r="I2187" s="45">
        <f t="shared" si="31"/>
        <v>-0.4582724316</v>
      </c>
      <c r="J2187" s="45">
        <f t="shared" si="43"/>
        <v>0.1365881328</v>
      </c>
      <c r="K2187" s="21" t="s">
        <v>91</v>
      </c>
      <c r="L2187" s="8">
        <v>15.939342</v>
      </c>
      <c r="M2187" s="33">
        <f t="shared" si="6"/>
        <v>-0.005773364355</v>
      </c>
      <c r="N2187" s="33">
        <f t="shared" si="8"/>
        <v>-0.03475363431</v>
      </c>
      <c r="O2187" s="33">
        <f t="shared" si="10"/>
        <v>-0.04914415564</v>
      </c>
      <c r="P2187" s="33">
        <f t="shared" si="12"/>
        <v>-0.05918768304</v>
      </c>
      <c r="Q2187" s="45">
        <f t="shared" si="21"/>
        <v>-0.9922840419</v>
      </c>
      <c r="R2187" s="45">
        <f t="shared" si="32"/>
        <v>-0.9069882771</v>
      </c>
      <c r="S2187" s="45">
        <f t="shared" si="44"/>
        <v>-0.721345533</v>
      </c>
      <c r="T2187" s="33">
        <f t="shared" si="22"/>
        <v>1.488578755</v>
      </c>
      <c r="U2187" s="33">
        <f t="shared" si="33"/>
        <v>0.4487158455</v>
      </c>
      <c r="V2187" s="33">
        <f t="shared" si="42"/>
        <v>0.8579336658</v>
      </c>
      <c r="W2187" s="44">
        <f t="shared" si="13"/>
        <v>0.008068460955</v>
      </c>
      <c r="X2187" s="44">
        <f t="shared" si="14"/>
        <v>0.01220648765</v>
      </c>
      <c r="Y2187" s="33">
        <f t="shared" si="15"/>
        <v>1.512864438</v>
      </c>
      <c r="Z2187" s="43">
        <v>1.0</v>
      </c>
      <c r="AA2187" s="33">
        <f t="shared" si="16"/>
        <v>2.512864438</v>
      </c>
      <c r="AB2187" s="33">
        <f t="shared" si="17"/>
        <v>0.6020477727</v>
      </c>
      <c r="AC2187" s="33">
        <f t="shared" si="18"/>
        <v>0.3979522273</v>
      </c>
      <c r="AD2187" s="33">
        <f t="shared" si="19"/>
        <v>-0.007346429749</v>
      </c>
      <c r="AE2187" s="34">
        <f t="shared" si="23"/>
        <v>-1</v>
      </c>
      <c r="AF2187" s="34">
        <f t="shared" si="24"/>
        <v>0</v>
      </c>
      <c r="AG2187" s="34">
        <f t="shared" si="25"/>
        <v>0</v>
      </c>
      <c r="AH2187" s="34">
        <f t="shared" si="26"/>
        <v>2</v>
      </c>
      <c r="AI2187" s="34">
        <f t="shared" si="28"/>
        <v>0</v>
      </c>
      <c r="AJ2187" s="34">
        <f t="shared" si="29"/>
        <v>-1</v>
      </c>
      <c r="AK2187" s="34">
        <f t="shared" si="27"/>
        <v>0.007346429749</v>
      </c>
      <c r="AL2187" s="36">
        <f t="shared" si="34"/>
        <v>0</v>
      </c>
      <c r="AM2187" s="36">
        <f t="shared" si="35"/>
        <v>0</v>
      </c>
      <c r="AN2187" s="46">
        <f t="shared" si="36"/>
        <v>0</v>
      </c>
      <c r="AO2187" s="36">
        <f t="shared" si="37"/>
        <v>0</v>
      </c>
      <c r="AP2187" s="36">
        <f t="shared" si="39"/>
        <v>0</v>
      </c>
      <c r="AQ2187" s="36">
        <f t="shared" si="40"/>
        <v>0</v>
      </c>
      <c r="AR2187" s="36">
        <f t="shared" si="38"/>
        <v>0</v>
      </c>
      <c r="AS2187" s="38">
        <f t="shared" si="45"/>
        <v>0</v>
      </c>
      <c r="AT2187" s="38">
        <f t="shared" si="46"/>
        <v>0</v>
      </c>
      <c r="AU2187" s="38">
        <f t="shared" si="47"/>
        <v>0</v>
      </c>
      <c r="AV2187" s="38">
        <f t="shared" si="48"/>
        <v>0</v>
      </c>
      <c r="AW2187" s="38">
        <f t="shared" si="51"/>
        <v>0</v>
      </c>
      <c r="AX2187" s="38">
        <f t="shared" si="52"/>
        <v>0</v>
      </c>
      <c r="AY2187" s="38">
        <f t="shared" si="49"/>
        <v>0</v>
      </c>
      <c r="AZ2187" s="12">
        <f t="shared" si="30"/>
        <v>138.9173224</v>
      </c>
      <c r="BA2187" s="12">
        <f t="shared" si="41"/>
        <v>106.1557359</v>
      </c>
      <c r="BB2187" s="12">
        <f t="shared" si="53"/>
        <v>132.65018</v>
      </c>
      <c r="BC2187" s="12">
        <f t="shared" si="50"/>
        <v>0.002448809916</v>
      </c>
      <c r="BD2187" s="12">
        <f t="shared" si="54"/>
        <v>124.1195406</v>
      </c>
    </row>
    <row r="2188" ht="14.25" customHeight="1">
      <c r="A2188" s="7">
        <v>39695.0</v>
      </c>
      <c r="B2188" s="21" t="s">
        <v>90</v>
      </c>
      <c r="C2188" s="8">
        <v>43.389816</v>
      </c>
      <c r="D2188" s="33">
        <f t="shared" si="5"/>
        <v>-0.01156244484</v>
      </c>
      <c r="E2188" s="33">
        <f t="shared" si="7"/>
        <v>-0.005620411273</v>
      </c>
      <c r="F2188" s="33">
        <f t="shared" si="9"/>
        <v>-0.0148741019</v>
      </c>
      <c r="G2188" s="33">
        <f t="shared" si="11"/>
        <v>0.003954333512</v>
      </c>
      <c r="H2188" s="33">
        <f t="shared" si="20"/>
        <v>-0.4634756948</v>
      </c>
      <c r="I2188" s="45">
        <f t="shared" si="31"/>
        <v>-0.7930985251</v>
      </c>
      <c r="J2188" s="45">
        <f t="shared" si="43"/>
        <v>-0.1964900324</v>
      </c>
      <c r="K2188" s="21" t="s">
        <v>91</v>
      </c>
      <c r="L2188" s="8">
        <v>15.954774</v>
      </c>
      <c r="M2188" s="33">
        <f t="shared" si="6"/>
        <v>0.0009681704552</v>
      </c>
      <c r="N2188" s="33">
        <f t="shared" si="8"/>
        <v>-0.03866877811</v>
      </c>
      <c r="O2188" s="33">
        <f t="shared" si="10"/>
        <v>-0.04857420967</v>
      </c>
      <c r="P2188" s="33">
        <f t="shared" si="12"/>
        <v>-0.06593191458</v>
      </c>
      <c r="Q2188" s="45">
        <f t="shared" si="21"/>
        <v>-1.106518295</v>
      </c>
      <c r="R2188" s="45">
        <f t="shared" si="32"/>
        <v>-0.8926626579</v>
      </c>
      <c r="S2188" s="45">
        <f t="shared" si="44"/>
        <v>-0.8093988886</v>
      </c>
      <c r="T2188" s="33">
        <f t="shared" si="22"/>
        <v>0.6430426001</v>
      </c>
      <c r="U2188" s="33">
        <f t="shared" si="33"/>
        <v>0.09956413282</v>
      </c>
      <c r="V2188" s="33">
        <f t="shared" si="42"/>
        <v>0.6129088562</v>
      </c>
      <c r="W2188" s="44">
        <f t="shared" si="13"/>
        <v>0.008531763763</v>
      </c>
      <c r="X2188" s="44">
        <f t="shared" si="14"/>
        <v>0.0119629346</v>
      </c>
      <c r="Y2188" s="33">
        <f t="shared" si="15"/>
        <v>1.402164304</v>
      </c>
      <c r="Z2188" s="43">
        <v>1.0</v>
      </c>
      <c r="AA2188" s="33">
        <f t="shared" si="16"/>
        <v>2.402164304</v>
      </c>
      <c r="AB2188" s="33">
        <f t="shared" si="17"/>
        <v>0.5837087419</v>
      </c>
      <c r="AC2188" s="33">
        <f t="shared" si="18"/>
        <v>0.4162912581</v>
      </c>
      <c r="AD2188" s="33">
        <f t="shared" si="19"/>
        <v>0.002752547651</v>
      </c>
      <c r="AE2188" s="34">
        <f t="shared" si="23"/>
        <v>0</v>
      </c>
      <c r="AF2188" s="34">
        <f t="shared" si="24"/>
        <v>0</v>
      </c>
      <c r="AG2188" s="34">
        <f t="shared" si="25"/>
        <v>0</v>
      </c>
      <c r="AH2188" s="34">
        <f t="shared" si="26"/>
        <v>3</v>
      </c>
      <c r="AI2188" s="34">
        <f t="shared" si="28"/>
        <v>0</v>
      </c>
      <c r="AJ2188" s="34">
        <f t="shared" si="29"/>
        <v>-1</v>
      </c>
      <c r="AK2188" s="34">
        <f t="shared" si="27"/>
        <v>-0.002752547651</v>
      </c>
      <c r="AL2188" s="36">
        <f t="shared" si="34"/>
        <v>0</v>
      </c>
      <c r="AM2188" s="36">
        <f t="shared" si="35"/>
        <v>0</v>
      </c>
      <c r="AN2188" s="46">
        <f t="shared" si="36"/>
        <v>0</v>
      </c>
      <c r="AO2188" s="36">
        <f t="shared" si="37"/>
        <v>0</v>
      </c>
      <c r="AP2188" s="36">
        <f t="shared" si="39"/>
        <v>0</v>
      </c>
      <c r="AQ2188" s="36">
        <f t="shared" si="40"/>
        <v>0</v>
      </c>
      <c r="AR2188" s="36">
        <f t="shared" si="38"/>
        <v>0</v>
      </c>
      <c r="AS2188" s="38">
        <f t="shared" si="45"/>
        <v>0</v>
      </c>
      <c r="AT2188" s="38">
        <f t="shared" si="46"/>
        <v>0</v>
      </c>
      <c r="AU2188" s="38">
        <f t="shared" si="47"/>
        <v>0</v>
      </c>
      <c r="AV2188" s="38">
        <f t="shared" si="48"/>
        <v>0</v>
      </c>
      <c r="AW2188" s="38">
        <f t="shared" si="51"/>
        <v>0</v>
      </c>
      <c r="AX2188" s="38">
        <f t="shared" si="52"/>
        <v>0</v>
      </c>
      <c r="AY2188" s="38">
        <f t="shared" si="49"/>
        <v>0</v>
      </c>
      <c r="AZ2188" s="12">
        <f t="shared" si="30"/>
        <v>138.5349459</v>
      </c>
      <c r="BA2188" s="12">
        <f t="shared" si="41"/>
        <v>106.1557359</v>
      </c>
      <c r="BB2188" s="12">
        <f t="shared" si="53"/>
        <v>132.65018</v>
      </c>
      <c r="BC2188" s="12">
        <f t="shared" si="50"/>
        <v>-0.0009175158837</v>
      </c>
      <c r="BD2188" s="12">
        <f t="shared" si="54"/>
        <v>124.0056589</v>
      </c>
    </row>
    <row r="2189" ht="14.25" customHeight="1">
      <c r="A2189" s="7">
        <v>39696.0</v>
      </c>
      <c r="B2189" s="21" t="s">
        <v>90</v>
      </c>
      <c r="C2189" s="8">
        <v>43.72607</v>
      </c>
      <c r="D2189" s="33">
        <f t="shared" si="5"/>
        <v>0.007749606498</v>
      </c>
      <c r="E2189" s="33">
        <f t="shared" si="7"/>
        <v>0.002229950047</v>
      </c>
      <c r="F2189" s="33">
        <f t="shared" si="9"/>
        <v>-0.0006580754085</v>
      </c>
      <c r="G2189" s="33">
        <f t="shared" si="11"/>
        <v>0.02051948994</v>
      </c>
      <c r="H2189" s="33">
        <f t="shared" si="20"/>
        <v>-0.05974926147</v>
      </c>
      <c r="I2189" s="45">
        <f t="shared" si="31"/>
        <v>-0.2452331037</v>
      </c>
      <c r="J2189" s="45">
        <f t="shared" si="43"/>
        <v>0.2406882255</v>
      </c>
      <c r="K2189" s="21" t="s">
        <v>91</v>
      </c>
      <c r="L2189" s="8">
        <v>16.022648</v>
      </c>
      <c r="M2189" s="33">
        <f t="shared" si="6"/>
        <v>0.004254149886</v>
      </c>
      <c r="N2189" s="33">
        <f t="shared" si="8"/>
        <v>-0.02240196532</v>
      </c>
      <c r="O2189" s="33">
        <f t="shared" si="10"/>
        <v>-0.02952723558</v>
      </c>
      <c r="P2189" s="33">
        <f t="shared" si="12"/>
        <v>-0.03851168444</v>
      </c>
      <c r="Q2189" s="45">
        <f t="shared" si="21"/>
        <v>-0.5368546051</v>
      </c>
      <c r="R2189" s="45">
        <f t="shared" si="32"/>
        <v>-0.4401326108</v>
      </c>
      <c r="S2189" s="45">
        <f t="shared" si="44"/>
        <v>-0.3571062866</v>
      </c>
      <c r="T2189" s="33">
        <f t="shared" si="22"/>
        <v>0.4771053436</v>
      </c>
      <c r="U2189" s="33">
        <f t="shared" si="33"/>
        <v>0.1948995072</v>
      </c>
      <c r="V2189" s="33">
        <f t="shared" si="42"/>
        <v>0.5977945121</v>
      </c>
      <c r="W2189" s="44">
        <f t="shared" si="13"/>
        <v>0.008423088474</v>
      </c>
      <c r="X2189" s="44">
        <f t="shared" si="14"/>
        <v>0.01098482956</v>
      </c>
      <c r="Y2189" s="33">
        <f t="shared" si="15"/>
        <v>1.304133228</v>
      </c>
      <c r="Z2189" s="43">
        <v>1.0</v>
      </c>
      <c r="AA2189" s="33">
        <f t="shared" si="16"/>
        <v>2.304133228</v>
      </c>
      <c r="AB2189" s="33">
        <f t="shared" si="17"/>
        <v>0.5659973182</v>
      </c>
      <c r="AC2189" s="33">
        <f t="shared" si="18"/>
        <v>0.4340026818</v>
      </c>
      <c r="AD2189" s="33">
        <f t="shared" si="19"/>
        <v>-0.0004568457157</v>
      </c>
      <c r="AE2189" s="34">
        <f t="shared" si="23"/>
        <v>0</v>
      </c>
      <c r="AF2189" s="34">
        <f t="shared" si="24"/>
        <v>0</v>
      </c>
      <c r="AG2189" s="34">
        <f t="shared" si="25"/>
        <v>0</v>
      </c>
      <c r="AH2189" s="34">
        <f t="shared" si="26"/>
        <v>4</v>
      </c>
      <c r="AI2189" s="34">
        <f t="shared" si="28"/>
        <v>0</v>
      </c>
      <c r="AJ2189" s="34">
        <f t="shared" si="29"/>
        <v>-1</v>
      </c>
      <c r="AK2189" s="34">
        <f t="shared" si="27"/>
        <v>0.0004568457157</v>
      </c>
      <c r="AL2189" s="36">
        <f t="shared" si="34"/>
        <v>0</v>
      </c>
      <c r="AM2189" s="36">
        <f t="shared" si="35"/>
        <v>0</v>
      </c>
      <c r="AN2189" s="46">
        <f t="shared" si="36"/>
        <v>0</v>
      </c>
      <c r="AO2189" s="36">
        <f t="shared" si="37"/>
        <v>0</v>
      </c>
      <c r="AP2189" s="36">
        <f t="shared" si="39"/>
        <v>0</v>
      </c>
      <c r="AQ2189" s="36">
        <f t="shared" si="40"/>
        <v>0</v>
      </c>
      <c r="AR2189" s="36">
        <f t="shared" si="38"/>
        <v>0</v>
      </c>
      <c r="AS2189" s="38">
        <f t="shared" si="45"/>
        <v>0</v>
      </c>
      <c r="AT2189" s="38">
        <f t="shared" si="46"/>
        <v>0</v>
      </c>
      <c r="AU2189" s="38">
        <f t="shared" si="47"/>
        <v>0</v>
      </c>
      <c r="AV2189" s="38">
        <f t="shared" si="48"/>
        <v>0</v>
      </c>
      <c r="AW2189" s="38">
        <f t="shared" si="51"/>
        <v>0</v>
      </c>
      <c r="AX2189" s="38">
        <f t="shared" si="52"/>
        <v>0</v>
      </c>
      <c r="AY2189" s="38">
        <f t="shared" si="49"/>
        <v>0</v>
      </c>
      <c r="AZ2189" s="12">
        <f t="shared" si="30"/>
        <v>138.598235</v>
      </c>
      <c r="BA2189" s="12">
        <f t="shared" si="41"/>
        <v>106.1557359</v>
      </c>
      <c r="BB2189" s="12">
        <f t="shared" si="53"/>
        <v>132.65018</v>
      </c>
      <c r="BC2189" s="12">
        <f t="shared" si="50"/>
        <v>0.0001522819052</v>
      </c>
      <c r="BD2189" s="12">
        <f t="shared" si="54"/>
        <v>124.0245428</v>
      </c>
    </row>
    <row r="2190" ht="14.25" customHeight="1">
      <c r="A2190" s="7">
        <v>39699.0</v>
      </c>
      <c r="B2190" s="21" t="s">
        <v>90</v>
      </c>
      <c r="C2190" s="8">
        <v>44.626972</v>
      </c>
      <c r="D2190" s="33">
        <f t="shared" si="5"/>
        <v>0.02060331514</v>
      </c>
      <c r="E2190" s="33">
        <f t="shared" si="7"/>
        <v>0.03348448288</v>
      </c>
      <c r="F2190" s="33">
        <f t="shared" si="9"/>
        <v>0.01248963364</v>
      </c>
      <c r="G2190" s="33">
        <f t="shared" si="11"/>
        <v>0.0205193417</v>
      </c>
      <c r="H2190" s="33">
        <f t="shared" si="20"/>
        <v>1.494086571</v>
      </c>
      <c r="I2190" s="45">
        <f t="shared" si="31"/>
        <v>0.261385716</v>
      </c>
      <c r="J2190" s="45">
        <f t="shared" si="43"/>
        <v>0.2359613843</v>
      </c>
      <c r="K2190" s="21" t="s">
        <v>91</v>
      </c>
      <c r="L2190" s="8">
        <v>16.470034</v>
      </c>
      <c r="M2190" s="33">
        <f t="shared" si="6"/>
        <v>0.02792210127</v>
      </c>
      <c r="N2190" s="33">
        <f t="shared" si="8"/>
        <v>0.02515834213</v>
      </c>
      <c r="O2190" s="33">
        <f t="shared" si="10"/>
        <v>-0.01820899635</v>
      </c>
      <c r="P2190" s="33">
        <f t="shared" si="12"/>
        <v>-0.03663606408</v>
      </c>
      <c r="Q2190" s="45">
        <f t="shared" si="21"/>
        <v>1.044678557</v>
      </c>
      <c r="R2190" s="45">
        <f t="shared" si="32"/>
        <v>-0.1715640865</v>
      </c>
      <c r="S2190" s="45">
        <f t="shared" si="44"/>
        <v>-0.3136967424</v>
      </c>
      <c r="T2190" s="33">
        <f t="shared" si="22"/>
        <v>0.4494080137</v>
      </c>
      <c r="U2190" s="33">
        <f t="shared" si="33"/>
        <v>0.4329498025</v>
      </c>
      <c r="V2190" s="33">
        <f t="shared" si="42"/>
        <v>0.5496581267</v>
      </c>
      <c r="W2190" s="44">
        <f t="shared" si="13"/>
        <v>0.00842307036</v>
      </c>
      <c r="X2190" s="44">
        <f t="shared" si="14"/>
        <v>0.01125737752</v>
      </c>
      <c r="Y2190" s="33">
        <f t="shared" si="15"/>
        <v>1.33649335</v>
      </c>
      <c r="Z2190" s="43">
        <v>1.0</v>
      </c>
      <c r="AA2190" s="33">
        <f t="shared" si="16"/>
        <v>2.33649335</v>
      </c>
      <c r="AB2190" s="33">
        <f t="shared" si="17"/>
        <v>0.5720081976</v>
      </c>
      <c r="AC2190" s="33">
        <f t="shared" si="18"/>
        <v>0.4279918024</v>
      </c>
      <c r="AD2190" s="33">
        <f t="shared" si="19"/>
        <v>0.001358293037</v>
      </c>
      <c r="AE2190" s="34">
        <f t="shared" si="23"/>
        <v>0</v>
      </c>
      <c r="AF2190" s="34">
        <f t="shared" si="24"/>
        <v>0</v>
      </c>
      <c r="AG2190" s="34">
        <f t="shared" si="25"/>
        <v>0</v>
      </c>
      <c r="AH2190" s="34">
        <f t="shared" si="26"/>
        <v>5</v>
      </c>
      <c r="AI2190" s="34">
        <f t="shared" si="28"/>
        <v>0</v>
      </c>
      <c r="AJ2190" s="34">
        <f t="shared" si="29"/>
        <v>-1</v>
      </c>
      <c r="AK2190" s="34">
        <f t="shared" si="27"/>
        <v>-0.001358293037</v>
      </c>
      <c r="AL2190" s="36">
        <f t="shared" si="34"/>
        <v>0</v>
      </c>
      <c r="AM2190" s="36">
        <f t="shared" si="35"/>
        <v>0</v>
      </c>
      <c r="AN2190" s="46">
        <f t="shared" si="36"/>
        <v>0</v>
      </c>
      <c r="AO2190" s="36">
        <f t="shared" si="37"/>
        <v>0</v>
      </c>
      <c r="AP2190" s="36">
        <f t="shared" si="39"/>
        <v>0</v>
      </c>
      <c r="AQ2190" s="36">
        <f t="shared" si="40"/>
        <v>0</v>
      </c>
      <c r="AR2190" s="36">
        <f t="shared" si="38"/>
        <v>0</v>
      </c>
      <c r="AS2190" s="38">
        <f t="shared" si="45"/>
        <v>0</v>
      </c>
      <c r="AT2190" s="38">
        <f t="shared" si="46"/>
        <v>0</v>
      </c>
      <c r="AU2190" s="38">
        <f t="shared" si="47"/>
        <v>0</v>
      </c>
      <c r="AV2190" s="38">
        <f t="shared" si="48"/>
        <v>0</v>
      </c>
      <c r="AW2190" s="38">
        <f t="shared" si="51"/>
        <v>0</v>
      </c>
      <c r="AX2190" s="38">
        <f t="shared" si="52"/>
        <v>0</v>
      </c>
      <c r="AY2190" s="38">
        <f t="shared" si="49"/>
        <v>0</v>
      </c>
      <c r="AZ2190" s="12">
        <f t="shared" si="30"/>
        <v>138.4099779</v>
      </c>
      <c r="BA2190" s="12">
        <f t="shared" si="41"/>
        <v>106.1557359</v>
      </c>
      <c r="BB2190" s="12">
        <f t="shared" si="53"/>
        <v>132.65018</v>
      </c>
      <c r="BC2190" s="12">
        <f t="shared" si="50"/>
        <v>-0.0004527643457</v>
      </c>
      <c r="BD2190" s="12">
        <f t="shared" si="54"/>
        <v>123.9683889</v>
      </c>
    </row>
    <row r="2191" ht="14.25" customHeight="1">
      <c r="A2191" s="7">
        <v>39700.0</v>
      </c>
      <c r="B2191" s="21" t="s">
        <v>90</v>
      </c>
      <c r="C2191" s="8">
        <v>45.045708</v>
      </c>
      <c r="D2191" s="33">
        <f t="shared" si="5"/>
        <v>0.009383025136</v>
      </c>
      <c r="E2191" s="33">
        <f t="shared" si="7"/>
        <v>0.02846395062</v>
      </c>
      <c r="F2191" s="33">
        <f t="shared" si="9"/>
        <v>0.03457065304</v>
      </c>
      <c r="G2191" s="33">
        <f t="shared" si="11"/>
        <v>0.03128476625</v>
      </c>
      <c r="H2191" s="33">
        <f t="shared" si="20"/>
        <v>1.204984368</v>
      </c>
      <c r="I2191" s="45">
        <f t="shared" si="31"/>
        <v>1.10096209</v>
      </c>
      <c r="J2191" s="45">
        <f t="shared" si="43"/>
        <v>0.5175612916</v>
      </c>
      <c r="K2191" s="21" t="s">
        <v>91</v>
      </c>
      <c r="L2191" s="8">
        <v>16.624304</v>
      </c>
      <c r="M2191" s="33">
        <f t="shared" si="6"/>
        <v>0.009366708047</v>
      </c>
      <c r="N2191" s="33">
        <f t="shared" si="8"/>
        <v>0.03695157779</v>
      </c>
      <c r="O2191" s="33">
        <f t="shared" si="10"/>
        <v>0.00578655499</v>
      </c>
      <c r="P2191" s="33">
        <f t="shared" si="12"/>
        <v>-0.02655886948</v>
      </c>
      <c r="Q2191" s="45">
        <f t="shared" si="21"/>
        <v>1.410458333</v>
      </c>
      <c r="R2191" s="45">
        <f t="shared" si="32"/>
        <v>0.376693912</v>
      </c>
      <c r="S2191" s="45">
        <f t="shared" si="44"/>
        <v>-0.1429539612</v>
      </c>
      <c r="T2191" s="33">
        <f t="shared" si="22"/>
        <v>-0.2054739643</v>
      </c>
      <c r="U2191" s="33">
        <f t="shared" si="33"/>
        <v>0.7242681782</v>
      </c>
      <c r="V2191" s="33">
        <f t="shared" si="42"/>
        <v>0.6605152528</v>
      </c>
      <c r="W2191" s="44">
        <f t="shared" si="13"/>
        <v>0.008605542762</v>
      </c>
      <c r="X2191" s="44">
        <f t="shared" si="14"/>
        <v>0.01153178011</v>
      </c>
      <c r="Y2191" s="33">
        <f t="shared" si="15"/>
        <v>1.340040998</v>
      </c>
      <c r="Z2191" s="43">
        <v>1.0</v>
      </c>
      <c r="AA2191" s="33">
        <f t="shared" si="16"/>
        <v>2.340040998</v>
      </c>
      <c r="AB2191" s="33">
        <f t="shared" si="17"/>
        <v>0.5726570599</v>
      </c>
      <c r="AC2191" s="33">
        <f t="shared" si="18"/>
        <v>0.4273429401</v>
      </c>
      <c r="AD2191" s="33">
        <f t="shared" si="19"/>
        <v>0.007249347016</v>
      </c>
      <c r="AE2191" s="34">
        <f t="shared" si="23"/>
        <v>0</v>
      </c>
      <c r="AF2191" s="34">
        <f t="shared" si="24"/>
        <v>0</v>
      </c>
      <c r="AG2191" s="34">
        <f t="shared" si="25"/>
        <v>0</v>
      </c>
      <c r="AH2191" s="34">
        <f t="shared" si="26"/>
        <v>0</v>
      </c>
      <c r="AI2191" s="34">
        <f t="shared" si="28"/>
        <v>1</v>
      </c>
      <c r="AJ2191" s="34">
        <f t="shared" si="29"/>
        <v>0</v>
      </c>
      <c r="AK2191" s="34">
        <f t="shared" si="27"/>
        <v>0</v>
      </c>
      <c r="AL2191" s="36">
        <f t="shared" si="34"/>
        <v>0</v>
      </c>
      <c r="AM2191" s="36">
        <f t="shared" si="35"/>
        <v>0</v>
      </c>
      <c r="AN2191" s="46">
        <f t="shared" si="36"/>
        <v>0</v>
      </c>
      <c r="AO2191" s="36">
        <f t="shared" si="37"/>
        <v>0</v>
      </c>
      <c r="AP2191" s="36">
        <f t="shared" si="39"/>
        <v>0</v>
      </c>
      <c r="AQ2191" s="36">
        <f t="shared" si="40"/>
        <v>0</v>
      </c>
      <c r="AR2191" s="36">
        <f t="shared" si="38"/>
        <v>0</v>
      </c>
      <c r="AS2191" s="38">
        <f t="shared" si="45"/>
        <v>0</v>
      </c>
      <c r="AT2191" s="38">
        <f t="shared" si="46"/>
        <v>0</v>
      </c>
      <c r="AU2191" s="38">
        <f t="shared" si="47"/>
        <v>0</v>
      </c>
      <c r="AV2191" s="38">
        <f t="shared" si="48"/>
        <v>0</v>
      </c>
      <c r="AW2191" s="38">
        <f t="shared" si="51"/>
        <v>0</v>
      </c>
      <c r="AX2191" s="38">
        <f t="shared" si="52"/>
        <v>0</v>
      </c>
      <c r="AY2191" s="38">
        <f t="shared" si="49"/>
        <v>0</v>
      </c>
      <c r="AZ2191" s="12">
        <f t="shared" si="30"/>
        <v>138.4099779</v>
      </c>
      <c r="BA2191" s="12">
        <f t="shared" si="41"/>
        <v>106.1557359</v>
      </c>
      <c r="BB2191" s="12">
        <f t="shared" si="53"/>
        <v>132.65018</v>
      </c>
      <c r="BC2191" s="12">
        <f t="shared" si="50"/>
        <v>0</v>
      </c>
      <c r="BD2191" s="12">
        <f t="shared" si="54"/>
        <v>123.9683889</v>
      </c>
    </row>
    <row r="2192" ht="14.25" customHeight="1">
      <c r="A2192" s="7">
        <v>39701.0</v>
      </c>
      <c r="B2192" s="21" t="s">
        <v>90</v>
      </c>
      <c r="C2192" s="8">
        <v>45.572296</v>
      </c>
      <c r="D2192" s="33">
        <f t="shared" si="5"/>
        <v>0.01169008155</v>
      </c>
      <c r="E2192" s="33">
        <f t="shared" si="7"/>
        <v>0.03815533215</v>
      </c>
      <c r="F2192" s="33">
        <f t="shared" si="9"/>
        <v>0.05199735308</v>
      </c>
      <c r="G2192" s="33">
        <f t="shared" si="11"/>
        <v>0.03809552576</v>
      </c>
      <c r="H2192" s="33">
        <f t="shared" si="20"/>
        <v>1.681988846</v>
      </c>
      <c r="I2192" s="45">
        <f t="shared" si="31"/>
        <v>1.732987758</v>
      </c>
      <c r="J2192" s="45">
        <f t="shared" si="43"/>
        <v>0.6810097809</v>
      </c>
      <c r="K2192" s="21" t="s">
        <v>91</v>
      </c>
      <c r="L2192" s="8">
        <v>16.602716</v>
      </c>
      <c r="M2192" s="33">
        <f t="shared" si="6"/>
        <v>-0.00129858068</v>
      </c>
      <c r="N2192" s="33">
        <f t="shared" si="8"/>
        <v>0.04161865653</v>
      </c>
      <c r="O2192" s="33">
        <f t="shared" si="10"/>
        <v>0.005418622648</v>
      </c>
      <c r="P2192" s="33">
        <f t="shared" si="12"/>
        <v>-0.01788627505</v>
      </c>
      <c r="Q2192" s="45">
        <f t="shared" si="21"/>
        <v>1.51779025</v>
      </c>
      <c r="R2192" s="45">
        <f t="shared" si="32"/>
        <v>0.3563902389</v>
      </c>
      <c r="S2192" s="45">
        <f t="shared" si="44"/>
        <v>-0.006317397774</v>
      </c>
      <c r="T2192" s="33">
        <f t="shared" si="22"/>
        <v>0.1641985959</v>
      </c>
      <c r="U2192" s="33">
        <f t="shared" si="33"/>
        <v>1.376597519</v>
      </c>
      <c r="V2192" s="33">
        <f t="shared" si="42"/>
        <v>0.6873271787</v>
      </c>
      <c r="W2192" s="44">
        <f t="shared" si="13"/>
        <v>0.008870560684</v>
      </c>
      <c r="X2192" s="44">
        <f t="shared" si="14"/>
        <v>0.01134321057</v>
      </c>
      <c r="Y2192" s="33">
        <f t="shared" si="15"/>
        <v>1.278747868</v>
      </c>
      <c r="Z2192" s="43">
        <v>1.0</v>
      </c>
      <c r="AA2192" s="33">
        <f t="shared" si="16"/>
        <v>2.278747868</v>
      </c>
      <c r="AB2192" s="33">
        <f t="shared" si="17"/>
        <v>0.5611625077</v>
      </c>
      <c r="AC2192" s="33">
        <f t="shared" si="18"/>
        <v>0.4388374923</v>
      </c>
      <c r="AD2192" s="33">
        <f t="shared" si="19"/>
        <v>0.0002583757003</v>
      </c>
      <c r="AE2192" s="34">
        <f t="shared" si="23"/>
        <v>0</v>
      </c>
      <c r="AF2192" s="34">
        <f t="shared" si="24"/>
        <v>0</v>
      </c>
      <c r="AG2192" s="34">
        <f t="shared" si="25"/>
        <v>0</v>
      </c>
      <c r="AH2192" s="34">
        <f t="shared" si="26"/>
        <v>0</v>
      </c>
      <c r="AI2192" s="34">
        <f t="shared" si="28"/>
        <v>0</v>
      </c>
      <c r="AJ2192" s="34">
        <f t="shared" si="29"/>
        <v>0</v>
      </c>
      <c r="AK2192" s="34">
        <f t="shared" si="27"/>
        <v>0</v>
      </c>
      <c r="AL2192" s="36">
        <f t="shared" si="34"/>
        <v>-1</v>
      </c>
      <c r="AM2192" s="36">
        <f t="shared" si="35"/>
        <v>0</v>
      </c>
      <c r="AN2192" s="46">
        <f t="shared" si="36"/>
        <v>0</v>
      </c>
      <c r="AO2192" s="36">
        <f t="shared" si="37"/>
        <v>1</v>
      </c>
      <c r="AP2192" s="36">
        <f t="shared" si="39"/>
        <v>0</v>
      </c>
      <c r="AQ2192" s="36">
        <f t="shared" si="40"/>
        <v>-1</v>
      </c>
      <c r="AR2192" s="36">
        <f t="shared" si="38"/>
        <v>-0.0002583757003</v>
      </c>
      <c r="AS2192" s="38">
        <f t="shared" si="45"/>
        <v>0</v>
      </c>
      <c r="AT2192" s="38">
        <f t="shared" si="46"/>
        <v>0</v>
      </c>
      <c r="AU2192" s="38">
        <f t="shared" si="47"/>
        <v>0</v>
      </c>
      <c r="AV2192" s="38">
        <f t="shared" si="48"/>
        <v>0</v>
      </c>
      <c r="AW2192" s="38">
        <f t="shared" si="51"/>
        <v>0</v>
      </c>
      <c r="AX2192" s="38">
        <f t="shared" si="52"/>
        <v>0</v>
      </c>
      <c r="AY2192" s="38">
        <f t="shared" si="49"/>
        <v>0</v>
      </c>
      <c r="AZ2192" s="12">
        <f t="shared" si="30"/>
        <v>138.4099779</v>
      </c>
      <c r="BA2192" s="12">
        <f t="shared" si="41"/>
        <v>106.1283078</v>
      </c>
      <c r="BB2192" s="12">
        <f t="shared" si="53"/>
        <v>132.65018</v>
      </c>
      <c r="BC2192" s="12">
        <f t="shared" si="50"/>
        <v>-0.00008612523344</v>
      </c>
      <c r="BD2192" s="12">
        <f t="shared" si="54"/>
        <v>123.9577121</v>
      </c>
    </row>
    <row r="2193" ht="14.25" customHeight="1">
      <c r="A2193" s="7">
        <v>39702.0</v>
      </c>
      <c r="B2193" s="21" t="s">
        <v>90</v>
      </c>
      <c r="C2193" s="8">
        <v>46.073524</v>
      </c>
      <c r="D2193" s="33">
        <f t="shared" si="5"/>
        <v>0.01099852419</v>
      </c>
      <c r="E2193" s="33">
        <f t="shared" si="7"/>
        <v>0.06185110349</v>
      </c>
      <c r="F2193" s="33">
        <f t="shared" si="9"/>
        <v>0.05588306358</v>
      </c>
      <c r="G2193" s="33">
        <f t="shared" si="11"/>
        <v>0.04770668931</v>
      </c>
      <c r="H2193" s="33">
        <f t="shared" si="20"/>
        <v>2.751523458</v>
      </c>
      <c r="I2193" s="45">
        <f t="shared" si="31"/>
        <v>1.805836557</v>
      </c>
      <c r="J2193" s="45">
        <f t="shared" si="43"/>
        <v>0.9094411174</v>
      </c>
      <c r="K2193" s="21" t="s">
        <v>91</v>
      </c>
      <c r="L2193" s="8">
        <v>16.826447</v>
      </c>
      <c r="M2193" s="33">
        <f t="shared" si="6"/>
        <v>0.01347556629</v>
      </c>
      <c r="N2193" s="33">
        <f t="shared" si="8"/>
        <v>0.05463399231</v>
      </c>
      <c r="O2193" s="33">
        <f t="shared" si="10"/>
        <v>0.01385258447</v>
      </c>
      <c r="P2193" s="33">
        <f t="shared" si="12"/>
        <v>-0.01222400493</v>
      </c>
      <c r="Q2193" s="45">
        <f t="shared" si="21"/>
        <v>1.870500088</v>
      </c>
      <c r="R2193" s="45">
        <f t="shared" si="32"/>
        <v>0.5311090568</v>
      </c>
      <c r="S2193" s="45">
        <f t="shared" si="44"/>
        <v>0.07524210216</v>
      </c>
      <c r="T2193" s="33">
        <f t="shared" si="22"/>
        <v>0.8810233697</v>
      </c>
      <c r="U2193" s="33">
        <f t="shared" si="33"/>
        <v>1.274727501</v>
      </c>
      <c r="V2193" s="33">
        <f t="shared" si="42"/>
        <v>0.8341990153</v>
      </c>
      <c r="W2193" s="44">
        <f t="shared" si="13"/>
        <v>0.009099871072</v>
      </c>
      <c r="X2193" s="44">
        <f t="shared" si="14"/>
        <v>0.01164295283</v>
      </c>
      <c r="Y2193" s="33">
        <f t="shared" si="15"/>
        <v>1.279463494</v>
      </c>
      <c r="Z2193" s="43">
        <v>1.0</v>
      </c>
      <c r="AA2193" s="33">
        <f t="shared" si="16"/>
        <v>2.279463494</v>
      </c>
      <c r="AB2193" s="33">
        <f t="shared" si="17"/>
        <v>0.5613002785</v>
      </c>
      <c r="AC2193" s="33">
        <f t="shared" si="18"/>
        <v>0.4386997215</v>
      </c>
      <c r="AD2193" s="33">
        <f t="shared" si="19"/>
        <v>0.001261173027</v>
      </c>
      <c r="AE2193" s="34">
        <f t="shared" si="23"/>
        <v>0</v>
      </c>
      <c r="AF2193" s="34">
        <f t="shared" si="24"/>
        <v>0</v>
      </c>
      <c r="AG2193" s="34">
        <f t="shared" si="25"/>
        <v>0</v>
      </c>
      <c r="AH2193" s="34">
        <f t="shared" si="26"/>
        <v>0</v>
      </c>
      <c r="AI2193" s="34">
        <f t="shared" si="28"/>
        <v>0</v>
      </c>
      <c r="AJ2193" s="34">
        <f t="shared" si="29"/>
        <v>0</v>
      </c>
      <c r="AK2193" s="34">
        <f t="shared" si="27"/>
        <v>0</v>
      </c>
      <c r="AL2193" s="36">
        <f t="shared" si="34"/>
        <v>-1</v>
      </c>
      <c r="AM2193" s="36">
        <f t="shared" si="35"/>
        <v>0</v>
      </c>
      <c r="AN2193" s="46">
        <f t="shared" si="36"/>
        <v>0</v>
      </c>
      <c r="AO2193" s="36">
        <f t="shared" si="37"/>
        <v>2</v>
      </c>
      <c r="AP2193" s="36">
        <f t="shared" si="39"/>
        <v>0</v>
      </c>
      <c r="AQ2193" s="36">
        <f t="shared" si="40"/>
        <v>-1</v>
      </c>
      <c r="AR2193" s="36">
        <f t="shared" si="38"/>
        <v>-0.001261173027</v>
      </c>
      <c r="AS2193" s="38">
        <f t="shared" si="45"/>
        <v>0</v>
      </c>
      <c r="AT2193" s="38">
        <f t="shared" si="46"/>
        <v>0</v>
      </c>
      <c r="AU2193" s="38">
        <f t="shared" si="47"/>
        <v>0</v>
      </c>
      <c r="AV2193" s="38">
        <f t="shared" si="48"/>
        <v>0</v>
      </c>
      <c r="AW2193" s="38">
        <f t="shared" si="51"/>
        <v>0</v>
      </c>
      <c r="AX2193" s="38">
        <f t="shared" si="52"/>
        <v>0</v>
      </c>
      <c r="AY2193" s="38">
        <f t="shared" si="49"/>
        <v>0</v>
      </c>
      <c r="AZ2193" s="12">
        <f t="shared" si="30"/>
        <v>138.4099779</v>
      </c>
      <c r="BA2193" s="12">
        <f t="shared" si="41"/>
        <v>105.9944617</v>
      </c>
      <c r="BB2193" s="12">
        <f t="shared" si="53"/>
        <v>132.65018</v>
      </c>
      <c r="BC2193" s="12">
        <f t="shared" si="50"/>
        <v>-0.0004203910089</v>
      </c>
      <c r="BD2193" s="12">
        <f t="shared" si="54"/>
        <v>123.9056014</v>
      </c>
    </row>
    <row r="2194" ht="14.25" customHeight="1">
      <c r="A2194" s="7">
        <v>39703.0</v>
      </c>
      <c r="B2194" s="21" t="s">
        <v>90</v>
      </c>
      <c r="C2194" s="8">
        <v>46.409782</v>
      </c>
      <c r="D2194" s="33">
        <f t="shared" si="5"/>
        <v>0.007298291314</v>
      </c>
      <c r="E2194" s="33">
        <f t="shared" si="7"/>
        <v>0.06137555925</v>
      </c>
      <c r="F2194" s="33">
        <f t="shared" si="9"/>
        <v>0.06374237373</v>
      </c>
      <c r="G2194" s="33">
        <f t="shared" si="11"/>
        <v>0.0523355383</v>
      </c>
      <c r="H2194" s="33">
        <f t="shared" si="20"/>
        <v>2.547255059</v>
      </c>
      <c r="I2194" s="45">
        <f t="shared" si="31"/>
        <v>2.014444146</v>
      </c>
      <c r="J2194" s="45">
        <f t="shared" si="43"/>
        <v>1.001154494</v>
      </c>
      <c r="K2194" s="21" t="s">
        <v>91</v>
      </c>
      <c r="L2194" s="8">
        <v>16.935198</v>
      </c>
      <c r="M2194" s="33">
        <f t="shared" si="6"/>
        <v>0.006463099429</v>
      </c>
      <c r="N2194" s="33">
        <f t="shared" si="8"/>
        <v>0.05695375696</v>
      </c>
      <c r="O2194" s="33">
        <f t="shared" si="10"/>
        <v>0.03327591555</v>
      </c>
      <c r="P2194" s="33">
        <f t="shared" si="12"/>
        <v>-0.002406390321</v>
      </c>
      <c r="Q2194" s="45">
        <f t="shared" si="21"/>
        <v>1.88486347</v>
      </c>
      <c r="R2194" s="45">
        <f t="shared" si="32"/>
        <v>0.9545840479</v>
      </c>
      <c r="S2194" s="45">
        <f t="shared" si="44"/>
        <v>0.2179901417</v>
      </c>
      <c r="T2194" s="33">
        <f t="shared" si="22"/>
        <v>0.6623915889</v>
      </c>
      <c r="U2194" s="33">
        <f t="shared" si="33"/>
        <v>1.059860098</v>
      </c>
      <c r="V2194" s="33">
        <f t="shared" si="42"/>
        <v>0.7831643523</v>
      </c>
      <c r="W2194" s="44">
        <f t="shared" si="13"/>
        <v>0.009166257907</v>
      </c>
      <c r="X2194" s="44">
        <f t="shared" si="14"/>
        <v>0.01172387558</v>
      </c>
      <c r="Y2194" s="33">
        <f t="shared" si="15"/>
        <v>1.279025279</v>
      </c>
      <c r="Z2194" s="43">
        <v>1.0</v>
      </c>
      <c r="AA2194" s="33">
        <f t="shared" si="16"/>
        <v>2.279025279</v>
      </c>
      <c r="AB2194" s="33">
        <f t="shared" si="17"/>
        <v>0.5612159245</v>
      </c>
      <c r="AC2194" s="33">
        <f t="shared" si="18"/>
        <v>0.4387840755</v>
      </c>
      <c r="AD2194" s="33">
        <f t="shared" si="19"/>
        <v>-0.008150536624</v>
      </c>
      <c r="AE2194" s="34">
        <f t="shared" si="23"/>
        <v>0</v>
      </c>
      <c r="AF2194" s="34">
        <f t="shared" si="24"/>
        <v>0</v>
      </c>
      <c r="AG2194" s="34">
        <f t="shared" si="25"/>
        <v>0</v>
      </c>
      <c r="AH2194" s="34">
        <f t="shared" si="26"/>
        <v>0</v>
      </c>
      <c r="AI2194" s="34">
        <f t="shared" si="28"/>
        <v>0</v>
      </c>
      <c r="AJ2194" s="34">
        <f t="shared" si="29"/>
        <v>0</v>
      </c>
      <c r="AK2194" s="34">
        <f t="shared" si="27"/>
        <v>0</v>
      </c>
      <c r="AL2194" s="36">
        <f t="shared" si="34"/>
        <v>-1</v>
      </c>
      <c r="AM2194" s="36">
        <f t="shared" si="35"/>
        <v>0</v>
      </c>
      <c r="AN2194" s="46">
        <f t="shared" si="36"/>
        <v>0</v>
      </c>
      <c r="AO2194" s="36">
        <f t="shared" si="37"/>
        <v>3</v>
      </c>
      <c r="AP2194" s="36">
        <f t="shared" si="39"/>
        <v>0</v>
      </c>
      <c r="AQ2194" s="36">
        <f t="shared" si="40"/>
        <v>-1</v>
      </c>
      <c r="AR2194" s="36">
        <f t="shared" si="38"/>
        <v>0.008150536624</v>
      </c>
      <c r="AS2194" s="38">
        <f t="shared" si="45"/>
        <v>0</v>
      </c>
      <c r="AT2194" s="38">
        <f t="shared" si="46"/>
        <v>0</v>
      </c>
      <c r="AU2194" s="38">
        <f t="shared" si="47"/>
        <v>0</v>
      </c>
      <c r="AV2194" s="38">
        <f t="shared" si="48"/>
        <v>0</v>
      </c>
      <c r="AW2194" s="38">
        <f t="shared" si="51"/>
        <v>0</v>
      </c>
      <c r="AX2194" s="38">
        <f t="shared" si="52"/>
        <v>0</v>
      </c>
      <c r="AY2194" s="38">
        <f t="shared" si="49"/>
        <v>0</v>
      </c>
      <c r="AZ2194" s="12">
        <f t="shared" si="30"/>
        <v>138.4099779</v>
      </c>
      <c r="BA2194" s="12">
        <f t="shared" si="41"/>
        <v>106.8583734</v>
      </c>
      <c r="BB2194" s="12">
        <f t="shared" si="53"/>
        <v>132.65018</v>
      </c>
      <c r="BC2194" s="12">
        <f t="shared" si="50"/>
        <v>0.002716845541</v>
      </c>
      <c r="BD2194" s="12">
        <f t="shared" si="54"/>
        <v>124.2422337</v>
      </c>
    </row>
    <row r="2195" ht="14.25" customHeight="1">
      <c r="A2195" s="7">
        <v>39706.0</v>
      </c>
      <c r="B2195" s="21" t="s">
        <v>90</v>
      </c>
      <c r="C2195" s="8">
        <v>45.902214</v>
      </c>
      <c r="D2195" s="33">
        <f t="shared" si="5"/>
        <v>-0.01093665986</v>
      </c>
      <c r="E2195" s="33">
        <f t="shared" si="7"/>
        <v>0.02857558877</v>
      </c>
      <c r="F2195" s="33">
        <f t="shared" si="9"/>
        <v>0.06301691046</v>
      </c>
      <c r="G2195" s="33">
        <f t="shared" si="11"/>
        <v>0.03697181965</v>
      </c>
      <c r="H2195" s="33">
        <f t="shared" si="20"/>
        <v>0.9561423607</v>
      </c>
      <c r="I2195" s="45">
        <f t="shared" si="31"/>
        <v>1.895677532</v>
      </c>
      <c r="J2195" s="45">
        <f t="shared" si="43"/>
        <v>0.5628924612</v>
      </c>
      <c r="K2195" s="21" t="s">
        <v>91</v>
      </c>
      <c r="L2195" s="8">
        <v>17.01288</v>
      </c>
      <c r="M2195" s="33">
        <f t="shared" si="6"/>
        <v>0.004587014572</v>
      </c>
      <c r="N2195" s="33">
        <f t="shared" si="8"/>
        <v>0.03295961623</v>
      </c>
      <c r="O2195" s="33">
        <f t="shared" si="10"/>
        <v>0.05894716767</v>
      </c>
      <c r="P2195" s="33">
        <f t="shared" si="12"/>
        <v>0.001441572745</v>
      </c>
      <c r="Q2195" s="45">
        <f t="shared" si="21"/>
        <v>1.07024109</v>
      </c>
      <c r="R2195" s="45">
        <f t="shared" si="32"/>
        <v>1.509266304</v>
      </c>
      <c r="S2195" s="45">
        <f t="shared" si="44"/>
        <v>0.2636599708</v>
      </c>
      <c r="T2195" s="33">
        <f t="shared" si="22"/>
        <v>-0.1140987297</v>
      </c>
      <c r="U2195" s="33">
        <f t="shared" si="33"/>
        <v>0.3864112282</v>
      </c>
      <c r="V2195" s="33">
        <f t="shared" si="42"/>
        <v>0.2992324904</v>
      </c>
      <c r="W2195" s="44">
        <f t="shared" si="13"/>
        <v>0.009644895313</v>
      </c>
      <c r="X2195" s="44">
        <f t="shared" si="14"/>
        <v>0.01176911738</v>
      </c>
      <c r="Y2195" s="33">
        <f t="shared" si="15"/>
        <v>1.220243144</v>
      </c>
      <c r="Z2195" s="43">
        <v>1.0</v>
      </c>
      <c r="AA2195" s="33">
        <f t="shared" si="16"/>
        <v>2.220243144</v>
      </c>
      <c r="AB2195" s="33">
        <f t="shared" si="17"/>
        <v>0.5495988795</v>
      </c>
      <c r="AC2195" s="33">
        <f t="shared" si="18"/>
        <v>0.4504011205</v>
      </c>
      <c r="AD2195" s="33">
        <f t="shared" si="19"/>
        <v>0.003963031334</v>
      </c>
      <c r="AE2195" s="34">
        <f t="shared" si="23"/>
        <v>0</v>
      </c>
      <c r="AF2195" s="34">
        <f t="shared" si="24"/>
        <v>0</v>
      </c>
      <c r="AG2195" s="34">
        <f t="shared" si="25"/>
        <v>0</v>
      </c>
      <c r="AH2195" s="34">
        <f t="shared" si="26"/>
        <v>0</v>
      </c>
      <c r="AI2195" s="34">
        <f t="shared" si="28"/>
        <v>0</v>
      </c>
      <c r="AJ2195" s="34">
        <f t="shared" si="29"/>
        <v>0</v>
      </c>
      <c r="AK2195" s="34">
        <f t="shared" si="27"/>
        <v>0</v>
      </c>
      <c r="AL2195" s="36">
        <f t="shared" si="34"/>
        <v>0</v>
      </c>
      <c r="AM2195" s="36">
        <f t="shared" si="35"/>
        <v>0</v>
      </c>
      <c r="AN2195" s="46">
        <f t="shared" si="36"/>
        <v>0</v>
      </c>
      <c r="AO2195" s="36">
        <f t="shared" si="37"/>
        <v>4</v>
      </c>
      <c r="AP2195" s="36">
        <f t="shared" si="39"/>
        <v>0</v>
      </c>
      <c r="AQ2195" s="36">
        <f t="shared" si="40"/>
        <v>-1</v>
      </c>
      <c r="AR2195" s="36">
        <f t="shared" si="38"/>
        <v>-0.003963031334</v>
      </c>
      <c r="AS2195" s="38">
        <f t="shared" si="45"/>
        <v>0</v>
      </c>
      <c r="AT2195" s="38">
        <f t="shared" si="46"/>
        <v>0</v>
      </c>
      <c r="AU2195" s="38">
        <f t="shared" si="47"/>
        <v>0</v>
      </c>
      <c r="AV2195" s="38">
        <f t="shared" si="48"/>
        <v>0</v>
      </c>
      <c r="AW2195" s="38">
        <f t="shared" si="51"/>
        <v>0</v>
      </c>
      <c r="AX2195" s="38">
        <f t="shared" si="52"/>
        <v>0</v>
      </c>
      <c r="AY2195" s="38">
        <f t="shared" si="49"/>
        <v>0</v>
      </c>
      <c r="AZ2195" s="12">
        <f t="shared" si="30"/>
        <v>138.4099779</v>
      </c>
      <c r="BA2195" s="12">
        <f t="shared" si="41"/>
        <v>106.4348903</v>
      </c>
      <c r="BB2195" s="12">
        <f t="shared" si="53"/>
        <v>132.65018</v>
      </c>
      <c r="BC2195" s="12">
        <f t="shared" si="50"/>
        <v>-0.001321010445</v>
      </c>
      <c r="BD2195" s="12">
        <f t="shared" si="54"/>
        <v>124.0781084</v>
      </c>
    </row>
    <row r="2196" ht="14.25" customHeight="1">
      <c r="A2196" s="7">
        <v>39707.0</v>
      </c>
      <c r="B2196" s="21" t="s">
        <v>90</v>
      </c>
      <c r="C2196" s="8">
        <v>46.30191</v>
      </c>
      <c r="D2196" s="33">
        <f t="shared" si="5"/>
        <v>0.008707553845</v>
      </c>
      <c r="E2196" s="33">
        <f t="shared" si="7"/>
        <v>0.02788727397</v>
      </c>
      <c r="F2196" s="33">
        <f t="shared" si="9"/>
        <v>0.05714500657</v>
      </c>
      <c r="G2196" s="33">
        <f t="shared" si="11"/>
        <v>0.05184486205</v>
      </c>
      <c r="H2196" s="33">
        <f t="shared" si="20"/>
        <v>0.8969250331</v>
      </c>
      <c r="I2196" s="45">
        <f t="shared" si="31"/>
        <v>1.604468526</v>
      </c>
      <c r="J2196" s="45">
        <f t="shared" si="43"/>
        <v>0.9357475242</v>
      </c>
      <c r="K2196" s="21" t="s">
        <v>91</v>
      </c>
      <c r="L2196" s="8">
        <v>17.043953</v>
      </c>
      <c r="M2196" s="33">
        <f t="shared" si="6"/>
        <v>0.001826439733</v>
      </c>
      <c r="N2196" s="33">
        <f t="shared" si="8"/>
        <v>0.02524310191</v>
      </c>
      <c r="O2196" s="33">
        <f t="shared" si="10"/>
        <v>0.06312745214</v>
      </c>
      <c r="P2196" s="33">
        <f t="shared" si="12"/>
        <v>0.0167510253</v>
      </c>
      <c r="Q2196" s="45">
        <f t="shared" si="21"/>
        <v>0.7942191631</v>
      </c>
      <c r="R2196" s="45">
        <f t="shared" si="32"/>
        <v>1.550571586</v>
      </c>
      <c r="S2196" s="45">
        <f t="shared" si="44"/>
        <v>0.4917757658</v>
      </c>
      <c r="T2196" s="33">
        <f t="shared" si="22"/>
        <v>0.10270587</v>
      </c>
      <c r="U2196" s="33">
        <f t="shared" si="33"/>
        <v>0.05389694047</v>
      </c>
      <c r="V2196" s="33">
        <f t="shared" si="42"/>
        <v>0.4439717583</v>
      </c>
      <c r="W2196" s="44">
        <f t="shared" si="13"/>
        <v>0.009594832198</v>
      </c>
      <c r="X2196" s="44">
        <f t="shared" si="14"/>
        <v>0.01134101379</v>
      </c>
      <c r="Y2196" s="33">
        <f t="shared" si="15"/>
        <v>1.181991885</v>
      </c>
      <c r="Z2196" s="43">
        <v>1.0</v>
      </c>
      <c r="AA2196" s="33">
        <f t="shared" si="16"/>
        <v>2.181991885</v>
      </c>
      <c r="AB2196" s="33">
        <f t="shared" si="17"/>
        <v>0.5417031534</v>
      </c>
      <c r="AC2196" s="33">
        <f t="shared" si="18"/>
        <v>0.4582968466</v>
      </c>
      <c r="AD2196" s="33">
        <f t="shared" si="19"/>
        <v>0.008648959595</v>
      </c>
      <c r="AE2196" s="34">
        <f t="shared" si="23"/>
        <v>0</v>
      </c>
      <c r="AF2196" s="34">
        <f t="shared" si="24"/>
        <v>0</v>
      </c>
      <c r="AG2196" s="34">
        <f t="shared" si="25"/>
        <v>0</v>
      </c>
      <c r="AH2196" s="34">
        <f t="shared" si="26"/>
        <v>0</v>
      </c>
      <c r="AI2196" s="34">
        <f t="shared" si="28"/>
        <v>0</v>
      </c>
      <c r="AJ2196" s="34">
        <f t="shared" si="29"/>
        <v>0</v>
      </c>
      <c r="AK2196" s="34">
        <f t="shared" si="27"/>
        <v>0</v>
      </c>
      <c r="AL2196" s="36">
        <f t="shared" si="34"/>
        <v>0</v>
      </c>
      <c r="AM2196" s="36">
        <f t="shared" si="35"/>
        <v>0</v>
      </c>
      <c r="AN2196" s="46">
        <f t="shared" si="36"/>
        <v>0</v>
      </c>
      <c r="AO2196" s="36">
        <f t="shared" si="37"/>
        <v>5</v>
      </c>
      <c r="AP2196" s="36">
        <f t="shared" si="39"/>
        <v>0</v>
      </c>
      <c r="AQ2196" s="36">
        <f t="shared" si="40"/>
        <v>-1</v>
      </c>
      <c r="AR2196" s="36">
        <f t="shared" si="38"/>
        <v>-0.008648959595</v>
      </c>
      <c r="AS2196" s="38">
        <f t="shared" si="45"/>
        <v>0</v>
      </c>
      <c r="AT2196" s="38">
        <f t="shared" si="46"/>
        <v>0</v>
      </c>
      <c r="AU2196" s="38">
        <f t="shared" si="47"/>
        <v>0</v>
      </c>
      <c r="AV2196" s="38">
        <f t="shared" si="48"/>
        <v>0</v>
      </c>
      <c r="AW2196" s="38">
        <f t="shared" si="51"/>
        <v>0</v>
      </c>
      <c r="AX2196" s="38">
        <f t="shared" si="52"/>
        <v>0</v>
      </c>
      <c r="AY2196" s="38">
        <f t="shared" si="49"/>
        <v>0</v>
      </c>
      <c r="AZ2196" s="12">
        <f t="shared" si="30"/>
        <v>138.4099779</v>
      </c>
      <c r="BA2196" s="12">
        <f t="shared" si="41"/>
        <v>105.5143393</v>
      </c>
      <c r="BB2196" s="12">
        <f t="shared" si="53"/>
        <v>132.65018</v>
      </c>
      <c r="BC2196" s="12">
        <f t="shared" si="50"/>
        <v>-0.002882986532</v>
      </c>
      <c r="BD2196" s="12">
        <f t="shared" si="54"/>
        <v>123.7203929</v>
      </c>
    </row>
    <row r="2197" ht="14.25" customHeight="1">
      <c r="A2197" s="7">
        <v>39708.0</v>
      </c>
      <c r="B2197" s="21" t="s">
        <v>90</v>
      </c>
      <c r="C2197" s="8">
        <v>45.477123</v>
      </c>
      <c r="D2197" s="33">
        <f t="shared" si="5"/>
        <v>-0.01781323924</v>
      </c>
      <c r="E2197" s="33">
        <f t="shared" si="7"/>
        <v>-0.002088395985</v>
      </c>
      <c r="F2197" s="33">
        <f t="shared" si="9"/>
        <v>0.03598725272</v>
      </c>
      <c r="G2197" s="33">
        <f t="shared" si="11"/>
        <v>0.02883396847</v>
      </c>
      <c r="H2197" s="33">
        <f t="shared" si="20"/>
        <v>-0.5296253499</v>
      </c>
      <c r="I2197" s="45">
        <f t="shared" si="31"/>
        <v>0.8043896223</v>
      </c>
      <c r="J2197" s="45">
        <f t="shared" si="43"/>
        <v>0.2889522573</v>
      </c>
      <c r="K2197" s="21" t="s">
        <v>91</v>
      </c>
      <c r="L2197" s="8">
        <v>16.363438</v>
      </c>
      <c r="M2197" s="33">
        <f t="shared" si="6"/>
        <v>-0.03992706387</v>
      </c>
      <c r="N2197" s="33">
        <f t="shared" si="8"/>
        <v>-0.01441197934</v>
      </c>
      <c r="O2197" s="33">
        <f t="shared" si="10"/>
        <v>0.02660686997</v>
      </c>
      <c r="P2197" s="33">
        <f t="shared" si="12"/>
        <v>-0.02384485783</v>
      </c>
      <c r="Q2197" s="45">
        <f t="shared" si="21"/>
        <v>-0.5454697132</v>
      </c>
      <c r="R2197" s="45">
        <f t="shared" si="32"/>
        <v>0.674337417</v>
      </c>
      <c r="S2197" s="45">
        <f t="shared" si="44"/>
        <v>-0.1732186994</v>
      </c>
      <c r="T2197" s="33">
        <f t="shared" si="22"/>
        <v>0.01584436329</v>
      </c>
      <c r="U2197" s="33">
        <f t="shared" si="33"/>
        <v>0.1300522053</v>
      </c>
      <c r="V2197" s="33">
        <f t="shared" si="42"/>
        <v>0.4621709567</v>
      </c>
      <c r="W2197" s="44">
        <f t="shared" si="13"/>
        <v>0.01060827508</v>
      </c>
      <c r="X2197" s="44">
        <f t="shared" si="14"/>
        <v>0.01456281697</v>
      </c>
      <c r="Y2197" s="33">
        <f t="shared" si="15"/>
        <v>1.372778974</v>
      </c>
      <c r="Z2197" s="43">
        <v>1.0</v>
      </c>
      <c r="AA2197" s="33">
        <f t="shared" si="16"/>
        <v>2.372778974</v>
      </c>
      <c r="AB2197" s="33">
        <f t="shared" si="17"/>
        <v>0.5785532445</v>
      </c>
      <c r="AC2197" s="33">
        <f t="shared" si="18"/>
        <v>0.4214467555</v>
      </c>
      <c r="AD2197" s="33">
        <f t="shared" si="19"/>
        <v>0.006668391014</v>
      </c>
      <c r="AE2197" s="34">
        <f t="shared" si="23"/>
        <v>0</v>
      </c>
      <c r="AF2197" s="34">
        <f t="shared" si="24"/>
        <v>0</v>
      </c>
      <c r="AG2197" s="34">
        <f t="shared" si="25"/>
        <v>0</v>
      </c>
      <c r="AH2197" s="34">
        <f t="shared" si="26"/>
        <v>0</v>
      </c>
      <c r="AI2197" s="34">
        <f t="shared" si="28"/>
        <v>0</v>
      </c>
      <c r="AJ2197" s="34">
        <f t="shared" si="29"/>
        <v>0</v>
      </c>
      <c r="AK2197" s="34">
        <f t="shared" si="27"/>
        <v>0</v>
      </c>
      <c r="AL2197" s="36">
        <f t="shared" si="34"/>
        <v>0</v>
      </c>
      <c r="AM2197" s="36">
        <f t="shared" si="35"/>
        <v>0</v>
      </c>
      <c r="AN2197" s="46">
        <f t="shared" si="36"/>
        <v>0</v>
      </c>
      <c r="AO2197" s="36">
        <f t="shared" si="37"/>
        <v>0</v>
      </c>
      <c r="AP2197" s="36">
        <f t="shared" si="39"/>
        <v>1</v>
      </c>
      <c r="AQ2197" s="36">
        <f t="shared" si="40"/>
        <v>0</v>
      </c>
      <c r="AR2197" s="36">
        <f t="shared" si="38"/>
        <v>0</v>
      </c>
      <c r="AS2197" s="38">
        <f t="shared" si="45"/>
        <v>0</v>
      </c>
      <c r="AT2197" s="38">
        <f t="shared" si="46"/>
        <v>0</v>
      </c>
      <c r="AU2197" s="38">
        <f t="shared" si="47"/>
        <v>0</v>
      </c>
      <c r="AV2197" s="38">
        <f t="shared" si="48"/>
        <v>0</v>
      </c>
      <c r="AW2197" s="38">
        <f t="shared" si="51"/>
        <v>0</v>
      </c>
      <c r="AX2197" s="38">
        <f t="shared" si="52"/>
        <v>0</v>
      </c>
      <c r="AY2197" s="38">
        <f t="shared" si="49"/>
        <v>0</v>
      </c>
      <c r="AZ2197" s="12">
        <f t="shared" si="30"/>
        <v>138.4099779</v>
      </c>
      <c r="BA2197" s="12">
        <f t="shared" si="41"/>
        <v>105.5143393</v>
      </c>
      <c r="BB2197" s="12">
        <f t="shared" si="53"/>
        <v>132.65018</v>
      </c>
      <c r="BC2197" s="12">
        <f t="shared" si="50"/>
        <v>0</v>
      </c>
      <c r="BD2197" s="12">
        <f t="shared" si="54"/>
        <v>123.7203929</v>
      </c>
    </row>
    <row r="2198" ht="14.25" customHeight="1">
      <c r="A2198" s="7">
        <v>39709.0</v>
      </c>
      <c r="B2198" s="21" t="s">
        <v>90</v>
      </c>
      <c r="C2198" s="8">
        <v>46.460541</v>
      </c>
      <c r="D2198" s="33">
        <f t="shared" si="5"/>
        <v>0.021624455</v>
      </c>
      <c r="E2198" s="33">
        <f t="shared" si="7"/>
        <v>0.008399986943</v>
      </c>
      <c r="F2198" s="33">
        <f t="shared" si="9"/>
        <v>0.0707706389</v>
      </c>
      <c r="G2198" s="33">
        <f t="shared" si="11"/>
        <v>0.05484388731</v>
      </c>
      <c r="H2198" s="33">
        <f t="shared" si="20"/>
        <v>-0.05433236084</v>
      </c>
      <c r="I2198" s="45">
        <f t="shared" si="31"/>
        <v>1.988332481</v>
      </c>
      <c r="J2198" s="45">
        <f t="shared" si="43"/>
        <v>0.9791845025</v>
      </c>
      <c r="K2198" s="21" t="s">
        <v>91</v>
      </c>
      <c r="L2198" s="8">
        <v>16.590284</v>
      </c>
      <c r="M2198" s="33">
        <f t="shared" si="6"/>
        <v>0.01386297916</v>
      </c>
      <c r="N2198" s="33">
        <f t="shared" si="8"/>
        <v>-0.01403522681</v>
      </c>
      <c r="O2198" s="33">
        <f t="shared" si="10"/>
        <v>0.03983196503</v>
      </c>
      <c r="P2198" s="33">
        <f t="shared" si="12"/>
        <v>-0.01067705086</v>
      </c>
      <c r="Q2198" s="45">
        <f t="shared" si="21"/>
        <v>-0.5348718402</v>
      </c>
      <c r="R2198" s="45">
        <f t="shared" si="32"/>
        <v>0.9468858148</v>
      </c>
      <c r="S2198" s="45">
        <f t="shared" si="44"/>
        <v>0.01955399935</v>
      </c>
      <c r="T2198" s="33">
        <f t="shared" si="22"/>
        <v>0.4805394794</v>
      </c>
      <c r="U2198" s="33">
        <f t="shared" si="33"/>
        <v>1.041446666</v>
      </c>
      <c r="V2198" s="33">
        <f t="shared" si="42"/>
        <v>0.9596305032</v>
      </c>
      <c r="W2198" s="44">
        <f t="shared" si="13"/>
        <v>0.01144090748</v>
      </c>
      <c r="X2198" s="44">
        <f t="shared" si="14"/>
        <v>0.01494232144</v>
      </c>
      <c r="Y2198" s="33">
        <f t="shared" si="15"/>
        <v>1.306043377</v>
      </c>
      <c r="Z2198" s="43">
        <v>1.0</v>
      </c>
      <c r="AA2198" s="33">
        <f t="shared" si="16"/>
        <v>2.306043377</v>
      </c>
      <c r="AB2198" s="33">
        <f t="shared" si="17"/>
        <v>0.5663568127</v>
      </c>
      <c r="AC2198" s="33">
        <f t="shared" si="18"/>
        <v>0.4336431873</v>
      </c>
      <c r="AD2198" s="33">
        <f t="shared" si="19"/>
        <v>0.005132284279</v>
      </c>
      <c r="AE2198" s="34">
        <f t="shared" si="23"/>
        <v>0</v>
      </c>
      <c r="AF2198" s="34">
        <f t="shared" si="24"/>
        <v>0</v>
      </c>
      <c r="AG2198" s="34">
        <f t="shared" si="25"/>
        <v>0</v>
      </c>
      <c r="AH2198" s="34">
        <f t="shared" si="26"/>
        <v>0</v>
      </c>
      <c r="AI2198" s="34">
        <f t="shared" si="28"/>
        <v>0</v>
      </c>
      <c r="AJ2198" s="34">
        <f t="shared" si="29"/>
        <v>0</v>
      </c>
      <c r="AK2198" s="34">
        <f t="shared" si="27"/>
        <v>0</v>
      </c>
      <c r="AL2198" s="36">
        <f t="shared" si="34"/>
        <v>-1</v>
      </c>
      <c r="AM2198" s="36">
        <f t="shared" si="35"/>
        <v>0</v>
      </c>
      <c r="AN2198" s="46">
        <f t="shared" si="36"/>
        <v>0</v>
      </c>
      <c r="AO2198" s="36">
        <f t="shared" si="37"/>
        <v>1</v>
      </c>
      <c r="AP2198" s="36">
        <f t="shared" si="39"/>
        <v>0</v>
      </c>
      <c r="AQ2198" s="36">
        <f t="shared" si="40"/>
        <v>-1</v>
      </c>
      <c r="AR2198" s="36">
        <f t="shared" si="38"/>
        <v>-0.005132284279</v>
      </c>
      <c r="AS2198" s="38">
        <f t="shared" si="45"/>
        <v>0</v>
      </c>
      <c r="AT2198" s="38">
        <f t="shared" si="46"/>
        <v>0</v>
      </c>
      <c r="AU2198" s="38">
        <f t="shared" si="47"/>
        <v>0</v>
      </c>
      <c r="AV2198" s="38">
        <f t="shared" si="48"/>
        <v>0</v>
      </c>
      <c r="AW2198" s="38">
        <f t="shared" si="51"/>
        <v>0</v>
      </c>
      <c r="AX2198" s="38">
        <f t="shared" si="52"/>
        <v>0</v>
      </c>
      <c r="AY2198" s="38">
        <f t="shared" si="49"/>
        <v>0</v>
      </c>
      <c r="AZ2198" s="12">
        <f t="shared" si="30"/>
        <v>138.4099779</v>
      </c>
      <c r="BA2198" s="12">
        <f t="shared" si="41"/>
        <v>104.9728097</v>
      </c>
      <c r="BB2198" s="12">
        <f t="shared" si="53"/>
        <v>132.65018</v>
      </c>
      <c r="BC2198" s="12">
        <f t="shared" si="50"/>
        <v>-0.001710761426</v>
      </c>
      <c r="BD2198" s="12">
        <f t="shared" si="54"/>
        <v>123.5087369</v>
      </c>
    </row>
    <row r="2199" ht="14.25" customHeight="1">
      <c r="A2199" s="7">
        <v>39710.0</v>
      </c>
      <c r="B2199" s="21" t="s">
        <v>90</v>
      </c>
      <c r="C2199" s="8">
        <v>46.43515</v>
      </c>
      <c r="D2199" s="33">
        <f t="shared" si="5"/>
        <v>-0.0005465067658</v>
      </c>
      <c r="E2199" s="33">
        <f t="shared" si="7"/>
        <v>0.0005466089024</v>
      </c>
      <c r="F2199" s="33">
        <f t="shared" si="9"/>
        <v>0.06195571658</v>
      </c>
      <c r="G2199" s="33">
        <f t="shared" si="11"/>
        <v>0.06125686964</v>
      </c>
      <c r="H2199" s="33">
        <f t="shared" si="20"/>
        <v>-0.4698128966</v>
      </c>
      <c r="I2199" s="45">
        <f t="shared" si="31"/>
        <v>1.633374305</v>
      </c>
      <c r="J2199" s="45">
        <f t="shared" si="43"/>
        <v>1.148218631</v>
      </c>
      <c r="K2199" s="21" t="s">
        <v>91</v>
      </c>
      <c r="L2199" s="8">
        <v>16.382092</v>
      </c>
      <c r="M2199" s="33">
        <f t="shared" si="6"/>
        <v>-0.01254903171</v>
      </c>
      <c r="N2199" s="33">
        <f t="shared" si="8"/>
        <v>-0.03266014368</v>
      </c>
      <c r="O2199" s="33">
        <f t="shared" si="10"/>
        <v>0.02243349539</v>
      </c>
      <c r="P2199" s="33">
        <f t="shared" si="12"/>
        <v>-0.0077561393</v>
      </c>
      <c r="Q2199" s="45">
        <f t="shared" si="21"/>
        <v>-1.149078071</v>
      </c>
      <c r="R2199" s="45">
        <f t="shared" si="32"/>
        <v>0.5228878802</v>
      </c>
      <c r="S2199" s="45">
        <f t="shared" si="44"/>
        <v>0.04759056535</v>
      </c>
      <c r="T2199" s="33">
        <f t="shared" si="22"/>
        <v>0.6792651745</v>
      </c>
      <c r="U2199" s="33">
        <f t="shared" si="33"/>
        <v>1.110486425</v>
      </c>
      <c r="V2199" s="33">
        <f t="shared" si="42"/>
        <v>1.100628066</v>
      </c>
      <c r="W2199" s="44">
        <f t="shared" si="13"/>
        <v>0.01126020562</v>
      </c>
      <c r="X2199" s="44">
        <f t="shared" si="14"/>
        <v>0.01480195156</v>
      </c>
      <c r="Y2199" s="33">
        <f t="shared" si="15"/>
        <v>1.314536524</v>
      </c>
      <c r="Z2199" s="43">
        <v>1.0</v>
      </c>
      <c r="AA2199" s="33">
        <f t="shared" si="16"/>
        <v>2.314536524</v>
      </c>
      <c r="AB2199" s="33">
        <f t="shared" si="17"/>
        <v>0.5679480579</v>
      </c>
      <c r="AC2199" s="33">
        <f t="shared" si="18"/>
        <v>0.4320519421</v>
      </c>
      <c r="AD2199" s="33">
        <f t="shared" si="19"/>
        <v>-0.005391879609</v>
      </c>
      <c r="AE2199" s="34">
        <f t="shared" si="23"/>
        <v>0</v>
      </c>
      <c r="AF2199" s="34">
        <f t="shared" si="24"/>
        <v>0</v>
      </c>
      <c r="AG2199" s="34">
        <f t="shared" si="25"/>
        <v>0</v>
      </c>
      <c r="AH2199" s="34">
        <f t="shared" si="26"/>
        <v>0</v>
      </c>
      <c r="AI2199" s="34">
        <f t="shared" si="28"/>
        <v>0</v>
      </c>
      <c r="AJ2199" s="34">
        <f t="shared" si="29"/>
        <v>0</v>
      </c>
      <c r="AK2199" s="34">
        <f t="shared" si="27"/>
        <v>0</v>
      </c>
      <c r="AL2199" s="36">
        <f t="shared" si="34"/>
        <v>-1</v>
      </c>
      <c r="AM2199" s="36">
        <f t="shared" si="35"/>
        <v>0</v>
      </c>
      <c r="AN2199" s="46">
        <f t="shared" si="36"/>
        <v>0</v>
      </c>
      <c r="AO2199" s="36">
        <f t="shared" si="37"/>
        <v>2</v>
      </c>
      <c r="AP2199" s="36">
        <f t="shared" si="39"/>
        <v>0</v>
      </c>
      <c r="AQ2199" s="36">
        <f t="shared" si="40"/>
        <v>-1</v>
      </c>
      <c r="AR2199" s="36">
        <f t="shared" si="38"/>
        <v>0.005391879609</v>
      </c>
      <c r="AS2199" s="38">
        <f t="shared" si="45"/>
        <v>-1</v>
      </c>
      <c r="AT2199" s="38">
        <f t="shared" si="46"/>
        <v>0</v>
      </c>
      <c r="AU2199" s="38">
        <f t="shared" si="47"/>
        <v>0</v>
      </c>
      <c r="AV2199" s="38">
        <f t="shared" si="48"/>
        <v>1</v>
      </c>
      <c r="AW2199" s="38">
        <f t="shared" si="51"/>
        <v>0</v>
      </c>
      <c r="AX2199" s="38">
        <f t="shared" si="52"/>
        <v>-1</v>
      </c>
      <c r="AY2199" s="38">
        <f t="shared" si="49"/>
        <v>0.005391879609</v>
      </c>
      <c r="AZ2199" s="12">
        <f t="shared" si="30"/>
        <v>138.4099779</v>
      </c>
      <c r="BA2199" s="12">
        <f t="shared" si="41"/>
        <v>105.5388104</v>
      </c>
      <c r="BB2199" s="12">
        <f t="shared" si="53"/>
        <v>133.3654138</v>
      </c>
      <c r="BC2199" s="12">
        <f t="shared" si="50"/>
        <v>0.003594586406</v>
      </c>
      <c r="BD2199" s="12">
        <f t="shared" si="54"/>
        <v>123.9526997</v>
      </c>
    </row>
    <row r="2200" ht="14.25" customHeight="1">
      <c r="A2200" s="7">
        <v>39713.0</v>
      </c>
      <c r="B2200" s="21" t="s">
        <v>90</v>
      </c>
      <c r="C2200" s="8">
        <v>45.096462</v>
      </c>
      <c r="D2200" s="33">
        <f t="shared" si="5"/>
        <v>-0.02882919512</v>
      </c>
      <c r="E2200" s="33">
        <f t="shared" si="7"/>
        <v>-0.0175536631</v>
      </c>
      <c r="F2200" s="33">
        <f t="shared" si="9"/>
        <v>0.01052031942</v>
      </c>
      <c r="G2200" s="33">
        <f t="shared" si="11"/>
        <v>0.02314134799</v>
      </c>
      <c r="H2200" s="33">
        <f t="shared" si="20"/>
        <v>-1.347686173</v>
      </c>
      <c r="I2200" s="45">
        <f t="shared" si="31"/>
        <v>-0.2366606306</v>
      </c>
      <c r="J2200" s="45">
        <f t="shared" si="43"/>
        <v>0.007819811243</v>
      </c>
      <c r="K2200" s="21" t="s">
        <v>91</v>
      </c>
      <c r="L2200" s="8">
        <v>15.965703</v>
      </c>
      <c r="M2200" s="33">
        <f t="shared" si="6"/>
        <v>-0.02541732765</v>
      </c>
      <c r="N2200" s="33">
        <f t="shared" si="8"/>
        <v>-0.06155201236</v>
      </c>
      <c r="O2200" s="33">
        <f t="shared" si="10"/>
        <v>-0.03062112683</v>
      </c>
      <c r="P2200" s="33">
        <f t="shared" si="12"/>
        <v>-0.04827254319</v>
      </c>
      <c r="Q2200" s="45">
        <f t="shared" si="21"/>
        <v>-2.05994403</v>
      </c>
      <c r="R2200" s="45">
        <f t="shared" si="32"/>
        <v>-0.7189906849</v>
      </c>
      <c r="S2200" s="45">
        <f t="shared" si="44"/>
        <v>-0.6241946688</v>
      </c>
      <c r="T2200" s="33">
        <f t="shared" si="22"/>
        <v>0.7122578561</v>
      </c>
      <c r="U2200" s="33">
        <f t="shared" si="33"/>
        <v>0.4823300543</v>
      </c>
      <c r="V2200" s="33">
        <f t="shared" si="42"/>
        <v>0.6320144801</v>
      </c>
      <c r="W2200" s="44">
        <f t="shared" si="13"/>
        <v>0.01325950449</v>
      </c>
      <c r="X2200" s="44">
        <f t="shared" si="14"/>
        <v>0.01528831743</v>
      </c>
      <c r="Y2200" s="33">
        <f t="shared" si="15"/>
        <v>1.153008202</v>
      </c>
      <c r="Z2200" s="43">
        <v>1.0</v>
      </c>
      <c r="AA2200" s="33">
        <f t="shared" si="16"/>
        <v>2.153008202</v>
      </c>
      <c r="AB2200" s="33">
        <f t="shared" si="17"/>
        <v>0.5355335854</v>
      </c>
      <c r="AC2200" s="33">
        <f t="shared" si="18"/>
        <v>0.4644664146</v>
      </c>
      <c r="AD2200" s="33">
        <f t="shared" si="19"/>
        <v>0.003841638557</v>
      </c>
      <c r="AE2200" s="34">
        <f t="shared" si="23"/>
        <v>0</v>
      </c>
      <c r="AF2200" s="34">
        <f t="shared" si="24"/>
        <v>0</v>
      </c>
      <c r="AG2200" s="34">
        <f t="shared" si="25"/>
        <v>0</v>
      </c>
      <c r="AH2200" s="34">
        <f t="shared" si="26"/>
        <v>0</v>
      </c>
      <c r="AI2200" s="34">
        <f t="shared" si="28"/>
        <v>0</v>
      </c>
      <c r="AJ2200" s="34">
        <f t="shared" si="29"/>
        <v>0</v>
      </c>
      <c r="AK2200" s="34">
        <f t="shared" si="27"/>
        <v>0</v>
      </c>
      <c r="AL2200" s="36">
        <f t="shared" si="34"/>
        <v>0</v>
      </c>
      <c r="AM2200" s="36">
        <f t="shared" si="35"/>
        <v>0</v>
      </c>
      <c r="AN2200" s="46">
        <f t="shared" si="36"/>
        <v>0</v>
      </c>
      <c r="AO2200" s="36">
        <f t="shared" si="37"/>
        <v>3</v>
      </c>
      <c r="AP2200" s="36">
        <f t="shared" si="39"/>
        <v>0</v>
      </c>
      <c r="AQ2200" s="36">
        <f t="shared" si="40"/>
        <v>-1</v>
      </c>
      <c r="AR2200" s="36">
        <f t="shared" si="38"/>
        <v>-0.003841638557</v>
      </c>
      <c r="AS2200" s="38">
        <f t="shared" si="45"/>
        <v>0</v>
      </c>
      <c r="AT2200" s="38">
        <f t="shared" si="46"/>
        <v>0</v>
      </c>
      <c r="AU2200" s="38">
        <f t="shared" si="47"/>
        <v>0</v>
      </c>
      <c r="AV2200" s="38">
        <f t="shared" si="48"/>
        <v>2</v>
      </c>
      <c r="AW2200" s="38">
        <f t="shared" si="51"/>
        <v>0</v>
      </c>
      <c r="AX2200" s="38">
        <f t="shared" si="52"/>
        <v>-1</v>
      </c>
      <c r="AY2200" s="38">
        <f t="shared" si="49"/>
        <v>-0.003841638557</v>
      </c>
      <c r="AZ2200" s="12">
        <f t="shared" si="30"/>
        <v>138.4099779</v>
      </c>
      <c r="BA2200" s="12">
        <f t="shared" si="41"/>
        <v>105.1333685</v>
      </c>
      <c r="BB2200" s="12">
        <f t="shared" si="53"/>
        <v>132.8530721</v>
      </c>
      <c r="BC2200" s="12">
        <f t="shared" si="50"/>
        <v>-0.002561092371</v>
      </c>
      <c r="BD2200" s="12">
        <f t="shared" si="54"/>
        <v>123.6352454</v>
      </c>
    </row>
    <row r="2201" ht="14.25" customHeight="1">
      <c r="A2201" s="7">
        <v>39714.0</v>
      </c>
      <c r="B2201" s="21" t="s">
        <v>90</v>
      </c>
      <c r="C2201" s="8">
        <v>44.887093</v>
      </c>
      <c r="D2201" s="33">
        <f t="shared" si="5"/>
        <v>-0.004642692369</v>
      </c>
      <c r="E2201" s="33">
        <f t="shared" si="7"/>
        <v>-0.03055634206</v>
      </c>
      <c r="F2201" s="33">
        <f t="shared" si="9"/>
        <v>-0.003521201176</v>
      </c>
      <c r="G2201" s="33">
        <f t="shared" si="11"/>
        <v>0.03092772164</v>
      </c>
      <c r="H2201" s="33">
        <f t="shared" si="20"/>
        <v>-1.98103082</v>
      </c>
      <c r="I2201" s="45">
        <f t="shared" si="31"/>
        <v>-0.8019501371</v>
      </c>
      <c r="J2201" s="45">
        <f t="shared" si="43"/>
        <v>0.2056572727</v>
      </c>
      <c r="K2201" s="21" t="s">
        <v>91</v>
      </c>
      <c r="L2201" s="8">
        <v>15.748184</v>
      </c>
      <c r="M2201" s="33">
        <f t="shared" si="6"/>
        <v>-0.0136241417</v>
      </c>
      <c r="N2201" s="33">
        <f t="shared" si="8"/>
        <v>-0.07602514511</v>
      </c>
      <c r="O2201" s="33">
        <f t="shared" si="10"/>
        <v>-0.05270115368</v>
      </c>
      <c r="P2201" s="33">
        <f t="shared" si="12"/>
        <v>-0.04721955682</v>
      </c>
      <c r="Q2201" s="45">
        <f t="shared" si="21"/>
        <v>-2.418729131</v>
      </c>
      <c r="R2201" s="45">
        <f t="shared" si="32"/>
        <v>-1.262463768</v>
      </c>
      <c r="S2201" s="45">
        <f t="shared" si="44"/>
        <v>-0.6178429286</v>
      </c>
      <c r="T2201" s="33">
        <f t="shared" si="22"/>
        <v>0.4376983112</v>
      </c>
      <c r="U2201" s="33">
        <f t="shared" si="33"/>
        <v>0.4605136312</v>
      </c>
      <c r="V2201" s="33">
        <f t="shared" si="42"/>
        <v>0.8235002013</v>
      </c>
      <c r="W2201" s="44">
        <f t="shared" si="13"/>
        <v>0.01296322718</v>
      </c>
      <c r="X2201" s="44">
        <f t="shared" si="14"/>
        <v>0.01524382821</v>
      </c>
      <c r="Y2201" s="33">
        <f t="shared" si="15"/>
        <v>1.175928494</v>
      </c>
      <c r="Z2201" s="43">
        <v>1.0</v>
      </c>
      <c r="AA2201" s="33">
        <f t="shared" si="16"/>
        <v>2.175928494</v>
      </c>
      <c r="AB2201" s="33">
        <f t="shared" si="17"/>
        <v>0.5404260742</v>
      </c>
      <c r="AC2201" s="33">
        <f t="shared" si="18"/>
        <v>0.4595739258</v>
      </c>
      <c r="AD2201" s="33">
        <f t="shared" si="19"/>
        <v>-0.0005214664322</v>
      </c>
      <c r="AE2201" s="34">
        <f t="shared" si="23"/>
        <v>0</v>
      </c>
      <c r="AF2201" s="34">
        <f t="shared" si="24"/>
        <v>0</v>
      </c>
      <c r="AG2201" s="34">
        <f t="shared" si="25"/>
        <v>0</v>
      </c>
      <c r="AH2201" s="34">
        <f t="shared" si="26"/>
        <v>0</v>
      </c>
      <c r="AI2201" s="34">
        <f t="shared" si="28"/>
        <v>0</v>
      </c>
      <c r="AJ2201" s="34">
        <f t="shared" si="29"/>
        <v>0</v>
      </c>
      <c r="AK2201" s="34">
        <f t="shared" si="27"/>
        <v>0</v>
      </c>
      <c r="AL2201" s="36">
        <f t="shared" si="34"/>
        <v>0</v>
      </c>
      <c r="AM2201" s="36">
        <f t="shared" si="35"/>
        <v>0</v>
      </c>
      <c r="AN2201" s="46">
        <f t="shared" si="36"/>
        <v>0</v>
      </c>
      <c r="AO2201" s="36">
        <f t="shared" si="37"/>
        <v>4</v>
      </c>
      <c r="AP2201" s="36">
        <f t="shared" si="39"/>
        <v>0</v>
      </c>
      <c r="AQ2201" s="36">
        <f t="shared" si="40"/>
        <v>-1</v>
      </c>
      <c r="AR2201" s="36">
        <f t="shared" si="38"/>
        <v>0.0005214664322</v>
      </c>
      <c r="AS2201" s="38">
        <f t="shared" si="45"/>
        <v>0</v>
      </c>
      <c r="AT2201" s="38">
        <f t="shared" si="46"/>
        <v>0</v>
      </c>
      <c r="AU2201" s="38">
        <f t="shared" si="47"/>
        <v>0</v>
      </c>
      <c r="AV2201" s="38">
        <f t="shared" si="48"/>
        <v>3</v>
      </c>
      <c r="AW2201" s="38">
        <f t="shared" si="51"/>
        <v>0</v>
      </c>
      <c r="AX2201" s="38">
        <f t="shared" si="52"/>
        <v>-1</v>
      </c>
      <c r="AY2201" s="38">
        <f t="shared" si="49"/>
        <v>0.0005214664322</v>
      </c>
      <c r="AZ2201" s="12">
        <f t="shared" si="30"/>
        <v>138.4099779</v>
      </c>
      <c r="BA2201" s="12">
        <f t="shared" si="41"/>
        <v>105.188192</v>
      </c>
      <c r="BB2201" s="12">
        <f t="shared" si="53"/>
        <v>132.9223505</v>
      </c>
      <c r="BC2201" s="12">
        <f t="shared" si="50"/>
        <v>0.0003476442881</v>
      </c>
      <c r="BD2201" s="12">
        <f t="shared" si="54"/>
        <v>123.6782265</v>
      </c>
    </row>
    <row r="2202" ht="14.25" customHeight="1">
      <c r="A2202" s="7">
        <v>39715.0</v>
      </c>
      <c r="B2202" s="21" t="s">
        <v>90</v>
      </c>
      <c r="C2202" s="8">
        <v>44.474724</v>
      </c>
      <c r="D2202" s="33">
        <f t="shared" si="5"/>
        <v>-0.009186805659</v>
      </c>
      <c r="E2202" s="33">
        <f t="shared" si="7"/>
        <v>-0.02204182969</v>
      </c>
      <c r="F2202" s="33">
        <f t="shared" si="9"/>
        <v>-0.02408419361</v>
      </c>
      <c r="G2202" s="33">
        <f t="shared" si="11"/>
        <v>0.02666084515</v>
      </c>
      <c r="H2202" s="33">
        <f t="shared" si="20"/>
        <v>-1.528153326</v>
      </c>
      <c r="I2202" s="45">
        <f t="shared" si="31"/>
        <v>-1.687189072</v>
      </c>
      <c r="J2202" s="45">
        <f t="shared" si="43"/>
        <v>0.03327105906</v>
      </c>
      <c r="K2202" s="21" t="s">
        <v>91</v>
      </c>
      <c r="L2202" s="8">
        <v>15.595925</v>
      </c>
      <c r="M2202" s="33">
        <f t="shared" si="6"/>
        <v>-0.009668352872</v>
      </c>
      <c r="N2202" s="33">
        <f t="shared" si="8"/>
        <v>-0.0469041408</v>
      </c>
      <c r="O2202" s="33">
        <f t="shared" si="10"/>
        <v>-0.06064013864</v>
      </c>
      <c r="P2202" s="33">
        <f t="shared" si="12"/>
        <v>-0.05555010202</v>
      </c>
      <c r="Q2202" s="45">
        <f t="shared" si="21"/>
        <v>-1.418126505</v>
      </c>
      <c r="R2202" s="45">
        <f t="shared" si="32"/>
        <v>-1.462331522</v>
      </c>
      <c r="S2202" s="45">
        <f t="shared" si="44"/>
        <v>-0.7743314025</v>
      </c>
      <c r="T2202" s="33">
        <f t="shared" si="22"/>
        <v>-0.1100268206</v>
      </c>
      <c r="U2202" s="33">
        <f t="shared" si="33"/>
        <v>-0.2248575496</v>
      </c>
      <c r="V2202" s="33">
        <f t="shared" si="42"/>
        <v>0.8076024616</v>
      </c>
      <c r="W2202" s="44">
        <f t="shared" si="13"/>
        <v>0.01310670237</v>
      </c>
      <c r="X2202" s="44">
        <f t="shared" si="14"/>
        <v>0.01532738279</v>
      </c>
      <c r="Y2202" s="33">
        <f t="shared" si="15"/>
        <v>1.169430903</v>
      </c>
      <c r="Z2202" s="43">
        <v>1.0</v>
      </c>
      <c r="AA2202" s="33">
        <f t="shared" si="16"/>
        <v>2.169430903</v>
      </c>
      <c r="AB2202" s="33">
        <f t="shared" si="17"/>
        <v>0.5390496196</v>
      </c>
      <c r="AC2202" s="33">
        <f t="shared" si="18"/>
        <v>0.4609503804</v>
      </c>
      <c r="AD2202" s="33">
        <f t="shared" si="19"/>
        <v>-0.002436180974</v>
      </c>
      <c r="AE2202" s="34">
        <f t="shared" si="23"/>
        <v>0</v>
      </c>
      <c r="AF2202" s="34">
        <f t="shared" si="24"/>
        <v>0</v>
      </c>
      <c r="AG2202" s="34">
        <f t="shared" si="25"/>
        <v>0</v>
      </c>
      <c r="AH2202" s="34">
        <f t="shared" si="26"/>
        <v>0</v>
      </c>
      <c r="AI2202" s="34">
        <f t="shared" si="28"/>
        <v>0</v>
      </c>
      <c r="AJ2202" s="34">
        <f t="shared" si="29"/>
        <v>0</v>
      </c>
      <c r="AK2202" s="34">
        <f t="shared" si="27"/>
        <v>0</v>
      </c>
      <c r="AL2202" s="36">
        <f t="shared" si="34"/>
        <v>0</v>
      </c>
      <c r="AM2202" s="36">
        <f t="shared" si="35"/>
        <v>0</v>
      </c>
      <c r="AN2202" s="46">
        <f t="shared" si="36"/>
        <v>0</v>
      </c>
      <c r="AO2202" s="36">
        <f t="shared" si="37"/>
        <v>5</v>
      </c>
      <c r="AP2202" s="36">
        <f t="shared" si="39"/>
        <v>0</v>
      </c>
      <c r="AQ2202" s="36">
        <f t="shared" si="40"/>
        <v>-1</v>
      </c>
      <c r="AR2202" s="36">
        <f t="shared" si="38"/>
        <v>0.002436180974</v>
      </c>
      <c r="AS2202" s="38">
        <f t="shared" si="45"/>
        <v>0</v>
      </c>
      <c r="AT2202" s="38">
        <f t="shared" si="46"/>
        <v>0</v>
      </c>
      <c r="AU2202" s="38">
        <f t="shared" si="47"/>
        <v>0</v>
      </c>
      <c r="AV2202" s="38">
        <f t="shared" si="48"/>
        <v>4</v>
      </c>
      <c r="AW2202" s="38">
        <f t="shared" si="51"/>
        <v>0</v>
      </c>
      <c r="AX2202" s="38">
        <f t="shared" si="52"/>
        <v>-1</v>
      </c>
      <c r="AY2202" s="38">
        <f t="shared" si="49"/>
        <v>0.002436180974</v>
      </c>
      <c r="AZ2202" s="12">
        <f t="shared" si="30"/>
        <v>138.4099779</v>
      </c>
      <c r="BA2202" s="12">
        <f t="shared" si="41"/>
        <v>105.4444495</v>
      </c>
      <c r="BB2202" s="12">
        <f t="shared" si="53"/>
        <v>133.2461734</v>
      </c>
      <c r="BC2202" s="12">
        <f t="shared" si="50"/>
        <v>0.001624120649</v>
      </c>
      <c r="BD2202" s="12">
        <f t="shared" si="54"/>
        <v>123.8790948</v>
      </c>
    </row>
    <row r="2203" ht="14.25" customHeight="1">
      <c r="A2203" s="7">
        <v>39716.0</v>
      </c>
      <c r="B2203" s="21" t="s">
        <v>90</v>
      </c>
      <c r="C2203" s="8">
        <v>45.236053</v>
      </c>
      <c r="D2203" s="33">
        <f t="shared" si="5"/>
        <v>0.01711824001</v>
      </c>
      <c r="E2203" s="33">
        <f t="shared" si="7"/>
        <v>-0.02635543999</v>
      </c>
      <c r="F2203" s="33">
        <f t="shared" si="9"/>
        <v>-0.01817683839</v>
      </c>
      <c r="G2203" s="33">
        <f t="shared" si="11"/>
        <v>0.03669044777</v>
      </c>
      <c r="H2203" s="33">
        <f t="shared" si="20"/>
        <v>-1.718837603</v>
      </c>
      <c r="I2203" s="45">
        <f t="shared" si="31"/>
        <v>-1.489646284</v>
      </c>
      <c r="J2203" s="45">
        <f t="shared" si="43"/>
        <v>0.3308474578</v>
      </c>
      <c r="K2203" s="21" t="s">
        <v>91</v>
      </c>
      <c r="L2203" s="8">
        <v>15.99056</v>
      </c>
      <c r="M2203" s="33">
        <f t="shared" si="6"/>
        <v>0.02530372517</v>
      </c>
      <c r="N2203" s="33">
        <f t="shared" si="8"/>
        <v>-0.03614910992</v>
      </c>
      <c r="O2203" s="33">
        <f t="shared" si="10"/>
        <v>-0.04967697578</v>
      </c>
      <c r="P2203" s="33">
        <f t="shared" si="12"/>
        <v>-0.03651254581</v>
      </c>
      <c r="Q2203" s="45">
        <f t="shared" si="21"/>
        <v>-1.064769743</v>
      </c>
      <c r="R2203" s="45">
        <f t="shared" si="32"/>
        <v>-1.185042488</v>
      </c>
      <c r="S2203" s="45">
        <f t="shared" si="44"/>
        <v>-0.4696428287</v>
      </c>
      <c r="T2203" s="33">
        <f t="shared" si="22"/>
        <v>-0.6540678592</v>
      </c>
      <c r="U2203" s="33">
        <f t="shared" si="33"/>
        <v>-0.3046037953</v>
      </c>
      <c r="V2203" s="33">
        <f t="shared" si="42"/>
        <v>0.8004902865</v>
      </c>
      <c r="W2203" s="44">
        <f t="shared" si="13"/>
        <v>0.01351730215</v>
      </c>
      <c r="X2203" s="44">
        <f t="shared" si="14"/>
        <v>0.01649404494</v>
      </c>
      <c r="Y2203" s="33">
        <f t="shared" si="15"/>
        <v>1.220217227</v>
      </c>
      <c r="Z2203" s="43">
        <v>1.0</v>
      </c>
      <c r="AA2203" s="33">
        <f t="shared" si="16"/>
        <v>2.220217227</v>
      </c>
      <c r="AB2203" s="33">
        <f t="shared" si="17"/>
        <v>0.5495936217</v>
      </c>
      <c r="AC2203" s="33">
        <f t="shared" si="18"/>
        <v>0.4504063783</v>
      </c>
      <c r="AD2203" s="33">
        <f t="shared" si="19"/>
        <v>-0.005767437221</v>
      </c>
      <c r="AE2203" s="34">
        <f t="shared" si="23"/>
        <v>0</v>
      </c>
      <c r="AF2203" s="34">
        <f t="shared" si="24"/>
        <v>0</v>
      </c>
      <c r="AG2203" s="34">
        <f t="shared" si="25"/>
        <v>0</v>
      </c>
      <c r="AH2203" s="34">
        <f t="shared" si="26"/>
        <v>0</v>
      </c>
      <c r="AI2203" s="34">
        <f t="shared" si="28"/>
        <v>0</v>
      </c>
      <c r="AJ2203" s="34">
        <f t="shared" si="29"/>
        <v>0</v>
      </c>
      <c r="AK2203" s="34">
        <f t="shared" si="27"/>
        <v>0</v>
      </c>
      <c r="AL2203" s="36">
        <f t="shared" si="34"/>
        <v>0</v>
      </c>
      <c r="AM2203" s="36">
        <f t="shared" si="35"/>
        <v>0</v>
      </c>
      <c r="AN2203" s="46">
        <f t="shared" si="36"/>
        <v>0</v>
      </c>
      <c r="AO2203" s="36">
        <f t="shared" si="37"/>
        <v>0</v>
      </c>
      <c r="AP2203" s="36">
        <f t="shared" si="39"/>
        <v>1</v>
      </c>
      <c r="AQ2203" s="36">
        <f t="shared" si="40"/>
        <v>0</v>
      </c>
      <c r="AR2203" s="36">
        <f t="shared" si="38"/>
        <v>0</v>
      </c>
      <c r="AS2203" s="38">
        <f t="shared" si="45"/>
        <v>0</v>
      </c>
      <c r="AT2203" s="38">
        <f t="shared" si="46"/>
        <v>0</v>
      </c>
      <c r="AU2203" s="38">
        <f t="shared" si="47"/>
        <v>0</v>
      </c>
      <c r="AV2203" s="38">
        <f t="shared" si="48"/>
        <v>5</v>
      </c>
      <c r="AW2203" s="38">
        <f t="shared" si="51"/>
        <v>0</v>
      </c>
      <c r="AX2203" s="38">
        <f t="shared" si="52"/>
        <v>-1</v>
      </c>
      <c r="AY2203" s="38">
        <f t="shared" si="49"/>
        <v>0.005767437221</v>
      </c>
      <c r="AZ2203" s="12">
        <f t="shared" si="30"/>
        <v>138.4099779</v>
      </c>
      <c r="BA2203" s="12">
        <f t="shared" si="41"/>
        <v>105.4444495</v>
      </c>
      <c r="BB2203" s="12">
        <f t="shared" si="53"/>
        <v>134.0146624</v>
      </c>
      <c r="BC2203" s="12">
        <f t="shared" si="50"/>
        <v>0.001922479074</v>
      </c>
      <c r="BD2203" s="12">
        <f t="shared" si="54"/>
        <v>124.1172498</v>
      </c>
    </row>
    <row r="2204" ht="14.25" customHeight="1">
      <c r="A2204" s="7">
        <v>39717.0</v>
      </c>
      <c r="B2204" s="21" t="s">
        <v>90</v>
      </c>
      <c r="C2204" s="8">
        <v>45.496155</v>
      </c>
      <c r="D2204" s="33">
        <f t="shared" si="5"/>
        <v>0.005749882732</v>
      </c>
      <c r="E2204" s="33">
        <f t="shared" si="7"/>
        <v>-0.02022164244</v>
      </c>
      <c r="F2204" s="33">
        <f t="shared" si="9"/>
        <v>-0.01968608687</v>
      </c>
      <c r="G2204" s="33">
        <f t="shared" si="11"/>
        <v>0.04280144895</v>
      </c>
      <c r="H2204" s="33">
        <f t="shared" si="20"/>
        <v>-1.367919134</v>
      </c>
      <c r="I2204" s="45">
        <f t="shared" si="31"/>
        <v>-1.559376594</v>
      </c>
      <c r="J2204" s="45">
        <f t="shared" si="43"/>
        <v>0.5173026476</v>
      </c>
      <c r="K2204" s="21" t="s">
        <v>91</v>
      </c>
      <c r="L2204" s="8">
        <v>16.30751</v>
      </c>
      <c r="M2204" s="33">
        <f t="shared" si="6"/>
        <v>0.01982106943</v>
      </c>
      <c r="N2204" s="33">
        <f t="shared" si="8"/>
        <v>-0.004552654203</v>
      </c>
      <c r="O2204" s="33">
        <f t="shared" si="10"/>
        <v>-0.03706410755</v>
      </c>
      <c r="P2204" s="33">
        <f t="shared" si="12"/>
        <v>-0.005021534109</v>
      </c>
      <c r="Q2204" s="45">
        <f t="shared" si="21"/>
        <v>-0.1166357154</v>
      </c>
      <c r="R2204" s="45">
        <f t="shared" si="32"/>
        <v>-0.8954715306</v>
      </c>
      <c r="S2204" s="45">
        <f t="shared" si="44"/>
        <v>0.04194474576</v>
      </c>
      <c r="T2204" s="33">
        <f t="shared" si="22"/>
        <v>-1.251283418</v>
      </c>
      <c r="U2204" s="33">
        <f t="shared" si="33"/>
        <v>-0.6639050638</v>
      </c>
      <c r="V2204" s="33">
        <f t="shared" si="42"/>
        <v>0.4753579019</v>
      </c>
      <c r="W2204" s="44">
        <f t="shared" si="13"/>
        <v>0.01353485328</v>
      </c>
      <c r="X2204" s="44">
        <f t="shared" si="14"/>
        <v>0.01696157336</v>
      </c>
      <c r="Y2204" s="33">
        <f t="shared" si="15"/>
        <v>1.253177483</v>
      </c>
      <c r="Z2204" s="43">
        <v>1.0</v>
      </c>
      <c r="AA2204" s="33">
        <f t="shared" si="16"/>
        <v>2.253177483</v>
      </c>
      <c r="AB2204" s="33">
        <f t="shared" si="17"/>
        <v>0.5561823213</v>
      </c>
      <c r="AC2204" s="33">
        <f t="shared" si="18"/>
        <v>0.4438176787</v>
      </c>
      <c r="AD2204" s="33">
        <f t="shared" si="19"/>
        <v>-0.00363709305</v>
      </c>
      <c r="AE2204" s="34">
        <f t="shared" si="23"/>
        <v>1</v>
      </c>
      <c r="AF2204" s="34">
        <f t="shared" si="24"/>
        <v>0</v>
      </c>
      <c r="AG2204" s="34">
        <f t="shared" si="25"/>
        <v>0</v>
      </c>
      <c r="AH2204" s="34">
        <f t="shared" si="26"/>
        <v>1</v>
      </c>
      <c r="AI2204" s="34">
        <f t="shared" si="28"/>
        <v>0</v>
      </c>
      <c r="AJ2204" s="34">
        <f t="shared" si="29"/>
        <v>1</v>
      </c>
      <c r="AK2204" s="34">
        <f t="shared" si="27"/>
        <v>-0.00363709305</v>
      </c>
      <c r="AL2204" s="36">
        <f t="shared" si="34"/>
        <v>0</v>
      </c>
      <c r="AM2204" s="36">
        <f t="shared" si="35"/>
        <v>0</v>
      </c>
      <c r="AN2204" s="46">
        <f t="shared" si="36"/>
        <v>0</v>
      </c>
      <c r="AO2204" s="36">
        <f t="shared" si="37"/>
        <v>0</v>
      </c>
      <c r="AP2204" s="36">
        <f t="shared" si="39"/>
        <v>0</v>
      </c>
      <c r="AQ2204" s="36">
        <f t="shared" si="40"/>
        <v>0</v>
      </c>
      <c r="AR2204" s="36">
        <f t="shared" si="38"/>
        <v>0</v>
      </c>
      <c r="AS2204" s="38">
        <f t="shared" si="45"/>
        <v>0</v>
      </c>
      <c r="AT2204" s="38">
        <f t="shared" si="46"/>
        <v>0</v>
      </c>
      <c r="AU2204" s="38">
        <f t="shared" si="47"/>
        <v>0</v>
      </c>
      <c r="AV2204" s="38">
        <f t="shared" si="48"/>
        <v>0</v>
      </c>
      <c r="AW2204" s="38">
        <f t="shared" si="51"/>
        <v>1</v>
      </c>
      <c r="AX2204" s="38">
        <f t="shared" si="52"/>
        <v>0</v>
      </c>
      <c r="AY2204" s="38">
        <f t="shared" si="49"/>
        <v>0</v>
      </c>
      <c r="AZ2204" s="12">
        <f t="shared" si="30"/>
        <v>137.906568</v>
      </c>
      <c r="BA2204" s="12">
        <f t="shared" si="41"/>
        <v>105.4444495</v>
      </c>
      <c r="BB2204" s="12">
        <f t="shared" si="53"/>
        <v>134.0146624</v>
      </c>
      <c r="BC2204" s="12">
        <f t="shared" si="50"/>
        <v>-0.00121236435</v>
      </c>
      <c r="BD2204" s="12">
        <f t="shared" si="54"/>
        <v>123.9667745</v>
      </c>
    </row>
    <row r="2205" ht="14.25" customHeight="1">
      <c r="A2205" s="7">
        <v>39720.0</v>
      </c>
      <c r="B2205" s="21" t="s">
        <v>90</v>
      </c>
      <c r="C2205" s="8">
        <v>44.195553</v>
      </c>
      <c r="D2205" s="33">
        <f t="shared" si="5"/>
        <v>-0.02858707511</v>
      </c>
      <c r="E2205" s="33">
        <f t="shared" si="7"/>
        <v>-0.0199773765</v>
      </c>
      <c r="F2205" s="33">
        <f t="shared" si="9"/>
        <v>-0.03718036346</v>
      </c>
      <c r="G2205" s="33">
        <f t="shared" si="11"/>
        <v>0.02349355537</v>
      </c>
      <c r="H2205" s="33">
        <f t="shared" si="20"/>
        <v>-1.318244519</v>
      </c>
      <c r="I2205" s="45">
        <f t="shared" si="31"/>
        <v>-2.196687432</v>
      </c>
      <c r="J2205" s="45">
        <f t="shared" si="43"/>
        <v>-0.1991271623</v>
      </c>
      <c r="K2205" s="21" t="s">
        <v>91</v>
      </c>
      <c r="L2205" s="8">
        <v>15.856939</v>
      </c>
      <c r="M2205" s="33">
        <f t="shared" si="6"/>
        <v>-0.02762966265</v>
      </c>
      <c r="N2205" s="33">
        <f t="shared" si="8"/>
        <v>-0.006812352704</v>
      </c>
      <c r="O2205" s="33">
        <f t="shared" si="10"/>
        <v>-0.06794505104</v>
      </c>
      <c r="P2205" s="33">
        <f t="shared" si="12"/>
        <v>-0.01300305169</v>
      </c>
      <c r="Q2205" s="45">
        <f t="shared" si="21"/>
        <v>-0.2124911917</v>
      </c>
      <c r="R2205" s="45">
        <f t="shared" si="32"/>
        <v>-1.613635021</v>
      </c>
      <c r="S2205" s="45">
        <f t="shared" si="44"/>
        <v>-0.1185633919</v>
      </c>
      <c r="T2205" s="33">
        <f t="shared" si="22"/>
        <v>-1.105753328</v>
      </c>
      <c r="U2205" s="33">
        <f t="shared" si="33"/>
        <v>-0.5830524108</v>
      </c>
      <c r="V2205" s="33">
        <f t="shared" si="42"/>
        <v>-0.08056377042</v>
      </c>
      <c r="W2205" s="44">
        <f t="shared" si="13"/>
        <v>0.01496638824</v>
      </c>
      <c r="X2205" s="44">
        <f t="shared" si="14"/>
        <v>0.01752292034</v>
      </c>
      <c r="Y2205" s="33">
        <f t="shared" si="15"/>
        <v>1.17081824</v>
      </c>
      <c r="Z2205" s="43">
        <v>1.0</v>
      </c>
      <c r="AA2205" s="33">
        <f t="shared" si="16"/>
        <v>2.17081824</v>
      </c>
      <c r="AB2205" s="33">
        <f t="shared" si="17"/>
        <v>0.5393442061</v>
      </c>
      <c r="AC2205" s="33">
        <f t="shared" si="18"/>
        <v>0.4606557939</v>
      </c>
      <c r="AD2205" s="33">
        <f t="shared" si="19"/>
        <v>-0.004234902394</v>
      </c>
      <c r="AE2205" s="34">
        <f t="shared" si="23"/>
        <v>1</v>
      </c>
      <c r="AF2205" s="34">
        <f t="shared" si="24"/>
        <v>0</v>
      </c>
      <c r="AG2205" s="34">
        <f t="shared" si="25"/>
        <v>0</v>
      </c>
      <c r="AH2205" s="34">
        <f t="shared" si="26"/>
        <v>2</v>
      </c>
      <c r="AI2205" s="34">
        <f t="shared" si="28"/>
        <v>0</v>
      </c>
      <c r="AJ2205" s="34">
        <f t="shared" si="29"/>
        <v>1</v>
      </c>
      <c r="AK2205" s="34">
        <f t="shared" si="27"/>
        <v>-0.004234902394</v>
      </c>
      <c r="AL2205" s="36">
        <f t="shared" si="34"/>
        <v>0</v>
      </c>
      <c r="AM2205" s="36">
        <f t="shared" si="35"/>
        <v>0</v>
      </c>
      <c r="AN2205" s="46">
        <f t="shared" si="36"/>
        <v>0</v>
      </c>
      <c r="AO2205" s="36">
        <f t="shared" si="37"/>
        <v>0</v>
      </c>
      <c r="AP2205" s="36">
        <f t="shared" si="39"/>
        <v>0</v>
      </c>
      <c r="AQ2205" s="36">
        <f t="shared" si="40"/>
        <v>0</v>
      </c>
      <c r="AR2205" s="36">
        <f t="shared" si="38"/>
        <v>0</v>
      </c>
      <c r="AS2205" s="38">
        <f t="shared" si="45"/>
        <v>0</v>
      </c>
      <c r="AT2205" s="38">
        <f t="shared" si="46"/>
        <v>0</v>
      </c>
      <c r="AU2205" s="38">
        <f t="shared" si="47"/>
        <v>0</v>
      </c>
      <c r="AV2205" s="38">
        <f t="shared" si="48"/>
        <v>0</v>
      </c>
      <c r="AW2205" s="38">
        <f t="shared" si="51"/>
        <v>0</v>
      </c>
      <c r="AX2205" s="38">
        <f t="shared" si="52"/>
        <v>0</v>
      </c>
      <c r="AY2205" s="38">
        <f t="shared" si="49"/>
        <v>0</v>
      </c>
      <c r="AZ2205" s="12">
        <f t="shared" si="30"/>
        <v>137.3225471</v>
      </c>
      <c r="BA2205" s="12">
        <f t="shared" si="41"/>
        <v>105.4444495</v>
      </c>
      <c r="BB2205" s="12">
        <f t="shared" si="53"/>
        <v>134.0146624</v>
      </c>
      <c r="BC2205" s="12">
        <f t="shared" si="50"/>
        <v>-0.001411634131</v>
      </c>
      <c r="BD2205" s="12">
        <f t="shared" si="54"/>
        <v>123.7917787</v>
      </c>
    </row>
    <row r="2206" ht="14.25" customHeight="1">
      <c r="A2206" s="7">
        <v>39721.0</v>
      </c>
      <c r="B2206" s="21" t="s">
        <v>90</v>
      </c>
      <c r="C2206" s="8">
        <v>45.21701</v>
      </c>
      <c r="D2206" s="33">
        <f t="shared" si="5"/>
        <v>0.02311221222</v>
      </c>
      <c r="E2206" s="33">
        <f t="shared" si="7"/>
        <v>0.00734993019</v>
      </c>
      <c r="F2206" s="33">
        <f t="shared" si="9"/>
        <v>-0.02343099885</v>
      </c>
      <c r="G2206" s="33">
        <f t="shared" si="11"/>
        <v>0.03237504314</v>
      </c>
      <c r="H2206" s="33">
        <f t="shared" si="20"/>
        <v>-0.02667171103</v>
      </c>
      <c r="I2206" s="45">
        <f t="shared" si="31"/>
        <v>-1.562738317</v>
      </c>
      <c r="J2206" s="45">
        <f t="shared" si="43"/>
        <v>0.1018356023</v>
      </c>
      <c r="K2206" s="21" t="s">
        <v>91</v>
      </c>
      <c r="L2206" s="8">
        <v>16.431807</v>
      </c>
      <c r="M2206" s="33">
        <f t="shared" si="6"/>
        <v>0.03625340301</v>
      </c>
      <c r="N2206" s="33">
        <f t="shared" si="8"/>
        <v>0.04340964012</v>
      </c>
      <c r="O2206" s="33">
        <f t="shared" si="10"/>
        <v>-0.03591572917</v>
      </c>
      <c r="P2206" s="33">
        <f t="shared" si="12"/>
        <v>0.02494445449</v>
      </c>
      <c r="Q2206" s="45">
        <f t="shared" si="21"/>
        <v>1.338183258</v>
      </c>
      <c r="R2206" s="45">
        <f t="shared" si="32"/>
        <v>-0.840390924</v>
      </c>
      <c r="S2206" s="45">
        <f t="shared" si="44"/>
        <v>0.5216844387</v>
      </c>
      <c r="T2206" s="33">
        <f t="shared" si="22"/>
        <v>-1.364854969</v>
      </c>
      <c r="U2206" s="33">
        <f t="shared" si="33"/>
        <v>-0.7223473934</v>
      </c>
      <c r="V2206" s="33">
        <f t="shared" si="42"/>
        <v>-0.4198488365</v>
      </c>
      <c r="W2206" s="44">
        <f t="shared" si="13"/>
        <v>0.01549030508</v>
      </c>
      <c r="X2206" s="44">
        <f t="shared" si="14"/>
        <v>0.01934341726</v>
      </c>
      <c r="Y2206" s="33">
        <f t="shared" si="15"/>
        <v>1.248743467</v>
      </c>
      <c r="Z2206" s="43">
        <v>1.0</v>
      </c>
      <c r="AA2206" s="33">
        <f t="shared" si="16"/>
        <v>2.248743467</v>
      </c>
      <c r="AB2206" s="33">
        <f t="shared" si="17"/>
        <v>0.5553072127</v>
      </c>
      <c r="AC2206" s="33">
        <f t="shared" si="18"/>
        <v>0.4446927873</v>
      </c>
      <c r="AD2206" s="33">
        <f t="shared" si="19"/>
        <v>-0.007881183988</v>
      </c>
      <c r="AE2206" s="34">
        <f t="shared" si="23"/>
        <v>1</v>
      </c>
      <c r="AF2206" s="34">
        <f t="shared" si="24"/>
        <v>0</v>
      </c>
      <c r="AG2206" s="34">
        <f t="shared" si="25"/>
        <v>0</v>
      </c>
      <c r="AH2206" s="34">
        <f t="shared" si="26"/>
        <v>3</v>
      </c>
      <c r="AI2206" s="34">
        <f t="shared" si="28"/>
        <v>0</v>
      </c>
      <c r="AJ2206" s="34">
        <f t="shared" si="29"/>
        <v>1</v>
      </c>
      <c r="AK2206" s="34">
        <f t="shared" si="27"/>
        <v>-0.007881183988</v>
      </c>
      <c r="AL2206" s="36">
        <f t="shared" si="34"/>
        <v>0</v>
      </c>
      <c r="AM2206" s="36">
        <f t="shared" si="35"/>
        <v>0</v>
      </c>
      <c r="AN2206" s="46">
        <f t="shared" si="36"/>
        <v>0</v>
      </c>
      <c r="AO2206" s="36">
        <f t="shared" si="37"/>
        <v>0</v>
      </c>
      <c r="AP2206" s="36">
        <f t="shared" si="39"/>
        <v>0</v>
      </c>
      <c r="AQ2206" s="36">
        <f t="shared" si="40"/>
        <v>0</v>
      </c>
      <c r="AR2206" s="36">
        <f t="shared" si="38"/>
        <v>0</v>
      </c>
      <c r="AS2206" s="38">
        <f t="shared" si="45"/>
        <v>0</v>
      </c>
      <c r="AT2206" s="38">
        <f t="shared" si="46"/>
        <v>0</v>
      </c>
      <c r="AU2206" s="38">
        <f t="shared" si="47"/>
        <v>0</v>
      </c>
      <c r="AV2206" s="38">
        <f t="shared" si="48"/>
        <v>0</v>
      </c>
      <c r="AW2206" s="38">
        <f t="shared" si="51"/>
        <v>0</v>
      </c>
      <c r="AX2206" s="38">
        <f t="shared" si="52"/>
        <v>0</v>
      </c>
      <c r="AY2206" s="38">
        <f t="shared" si="49"/>
        <v>0</v>
      </c>
      <c r="AZ2206" s="12">
        <f t="shared" si="30"/>
        <v>136.2402829</v>
      </c>
      <c r="BA2206" s="12">
        <f t="shared" si="41"/>
        <v>105.4444495</v>
      </c>
      <c r="BB2206" s="12">
        <f t="shared" si="53"/>
        <v>134.0146624</v>
      </c>
      <c r="BC2206" s="12">
        <f t="shared" si="50"/>
        <v>-0.002627061329</v>
      </c>
      <c r="BD2206" s="12">
        <f t="shared" si="54"/>
        <v>123.4665701</v>
      </c>
    </row>
    <row r="2207" ht="14.25" customHeight="1">
      <c r="A2207" s="7">
        <v>39722.0</v>
      </c>
      <c r="B2207" s="21" t="s">
        <v>90</v>
      </c>
      <c r="C2207" s="8">
        <v>45.451752</v>
      </c>
      <c r="D2207" s="33">
        <f t="shared" si="5"/>
        <v>0.005191453393</v>
      </c>
      <c r="E2207" s="33">
        <f t="shared" si="7"/>
        <v>0.02196816331</v>
      </c>
      <c r="F2207" s="33">
        <f t="shared" si="9"/>
        <v>-0.0005578848952</v>
      </c>
      <c r="G2207" s="33">
        <f t="shared" si="11"/>
        <v>0.03540929108</v>
      </c>
      <c r="H2207" s="33">
        <f t="shared" si="20"/>
        <v>0.6806321609</v>
      </c>
      <c r="I2207" s="45">
        <f t="shared" si="31"/>
        <v>-0.6562847241</v>
      </c>
      <c r="J2207" s="45">
        <f t="shared" si="43"/>
        <v>0.2030505197</v>
      </c>
      <c r="K2207" s="21" t="s">
        <v>91</v>
      </c>
      <c r="L2207" s="8">
        <v>16.829548</v>
      </c>
      <c r="M2207" s="33">
        <f t="shared" si="6"/>
        <v>0.02420555451</v>
      </c>
      <c r="N2207" s="33">
        <f t="shared" si="8"/>
        <v>0.07909905953</v>
      </c>
      <c r="O2207" s="33">
        <f t="shared" si="10"/>
        <v>0.0284848453</v>
      </c>
      <c r="P2207" s="33">
        <f t="shared" si="12"/>
        <v>0.05584960784</v>
      </c>
      <c r="Q2207" s="45">
        <f t="shared" si="21"/>
        <v>2.390248957</v>
      </c>
      <c r="R2207" s="45">
        <f t="shared" si="32"/>
        <v>0.6376843964</v>
      </c>
      <c r="S2207" s="45">
        <f t="shared" si="44"/>
        <v>1.046659187</v>
      </c>
      <c r="T2207" s="33">
        <f t="shared" si="22"/>
        <v>-1.709616796</v>
      </c>
      <c r="U2207" s="33">
        <f t="shared" si="33"/>
        <v>-1.29396912</v>
      </c>
      <c r="V2207" s="33">
        <f t="shared" si="42"/>
        <v>-0.8436086678</v>
      </c>
      <c r="W2207" s="44">
        <f t="shared" si="13"/>
        <v>0.01550967114</v>
      </c>
      <c r="X2207" s="44">
        <f t="shared" si="14"/>
        <v>0.01991063875</v>
      </c>
      <c r="Y2207" s="33">
        <f t="shared" si="15"/>
        <v>1.283756346</v>
      </c>
      <c r="Z2207" s="43">
        <v>1.0</v>
      </c>
      <c r="AA2207" s="33">
        <f t="shared" si="16"/>
        <v>2.283756346</v>
      </c>
      <c r="AB2207" s="33">
        <f t="shared" si="17"/>
        <v>0.5621249169</v>
      </c>
      <c r="AC2207" s="33">
        <f t="shared" si="18"/>
        <v>0.4378750831</v>
      </c>
      <c r="AD2207" s="33">
        <f t="shared" si="19"/>
        <v>-0.001200450555</v>
      </c>
      <c r="AE2207" s="34">
        <f t="shared" si="23"/>
        <v>1</v>
      </c>
      <c r="AF2207" s="34">
        <f t="shared" si="24"/>
        <v>0</v>
      </c>
      <c r="AG2207" s="34">
        <f t="shared" si="25"/>
        <v>0</v>
      </c>
      <c r="AH2207" s="34">
        <f t="shared" si="26"/>
        <v>4</v>
      </c>
      <c r="AI2207" s="34">
        <f t="shared" si="28"/>
        <v>0</v>
      </c>
      <c r="AJ2207" s="34">
        <f t="shared" si="29"/>
        <v>1</v>
      </c>
      <c r="AK2207" s="34">
        <f t="shared" si="27"/>
        <v>-0.001200450555</v>
      </c>
      <c r="AL2207" s="36">
        <f t="shared" si="34"/>
        <v>1</v>
      </c>
      <c r="AM2207" s="36">
        <f t="shared" si="35"/>
        <v>0</v>
      </c>
      <c r="AN2207" s="46">
        <f t="shared" si="36"/>
        <v>0</v>
      </c>
      <c r="AO2207" s="36">
        <f t="shared" si="37"/>
        <v>1</v>
      </c>
      <c r="AP2207" s="36">
        <f t="shared" si="39"/>
        <v>0</v>
      </c>
      <c r="AQ2207" s="36">
        <f t="shared" si="40"/>
        <v>1</v>
      </c>
      <c r="AR2207" s="36">
        <f t="shared" si="38"/>
        <v>-0.001200450555</v>
      </c>
      <c r="AS2207" s="38">
        <f t="shared" si="45"/>
        <v>0</v>
      </c>
      <c r="AT2207" s="38">
        <f t="shared" si="46"/>
        <v>0</v>
      </c>
      <c r="AU2207" s="38">
        <f t="shared" si="47"/>
        <v>0</v>
      </c>
      <c r="AV2207" s="38">
        <f t="shared" si="48"/>
        <v>0</v>
      </c>
      <c r="AW2207" s="38">
        <f t="shared" si="51"/>
        <v>0</v>
      </c>
      <c r="AX2207" s="38">
        <f t="shared" si="52"/>
        <v>0</v>
      </c>
      <c r="AY2207" s="38">
        <f t="shared" si="49"/>
        <v>0</v>
      </c>
      <c r="AZ2207" s="12">
        <f t="shared" si="30"/>
        <v>136.0767331</v>
      </c>
      <c r="BA2207" s="12">
        <f t="shared" si="41"/>
        <v>105.3178686</v>
      </c>
      <c r="BB2207" s="12">
        <f t="shared" si="53"/>
        <v>134.0146624</v>
      </c>
      <c r="BC2207" s="12">
        <f t="shared" si="50"/>
        <v>-0.0008003003698</v>
      </c>
      <c r="BD2207" s="12">
        <f t="shared" si="54"/>
        <v>123.3677598</v>
      </c>
    </row>
    <row r="2208" ht="14.25" customHeight="1">
      <c r="A2208" s="7">
        <v>39723.0</v>
      </c>
      <c r="B2208" s="21" t="s">
        <v>90</v>
      </c>
      <c r="C2208" s="8">
        <v>44.988625</v>
      </c>
      <c r="D2208" s="33">
        <f t="shared" si="5"/>
        <v>-0.0101894202</v>
      </c>
      <c r="E2208" s="33">
        <f t="shared" si="7"/>
        <v>-0.005469707978</v>
      </c>
      <c r="F2208" s="33">
        <f t="shared" si="9"/>
        <v>-0.0316809914</v>
      </c>
      <c r="G2208" s="33">
        <f t="shared" si="11"/>
        <v>0.03684756349</v>
      </c>
      <c r="H2208" s="33">
        <f t="shared" si="20"/>
        <v>-0.5933430367</v>
      </c>
      <c r="I2208" s="45">
        <f t="shared" si="31"/>
        <v>-1.790957012</v>
      </c>
      <c r="J2208" s="45">
        <f t="shared" si="43"/>
        <v>0.2395605389</v>
      </c>
      <c r="K2208" s="21" t="s">
        <v>91</v>
      </c>
      <c r="L2208" s="8">
        <v>16.655544</v>
      </c>
      <c r="M2208" s="33">
        <f t="shared" si="6"/>
        <v>-0.01033919628</v>
      </c>
      <c r="N2208" s="33">
        <f t="shared" si="8"/>
        <v>0.04158603576</v>
      </c>
      <c r="O2208" s="33">
        <f t="shared" si="10"/>
        <v>0.003933627658</v>
      </c>
      <c r="P2208" s="33">
        <f t="shared" si="12"/>
        <v>0.04392227681</v>
      </c>
      <c r="Q2208" s="45">
        <f t="shared" si="21"/>
        <v>1.139138933</v>
      </c>
      <c r="R2208" s="45">
        <f t="shared" si="32"/>
        <v>0.04828743344</v>
      </c>
      <c r="S2208" s="45">
        <f t="shared" si="44"/>
        <v>0.8003861727</v>
      </c>
      <c r="T2208" s="33">
        <f t="shared" si="22"/>
        <v>-1.732481969</v>
      </c>
      <c r="U2208" s="33">
        <f t="shared" si="33"/>
        <v>-1.839244446</v>
      </c>
      <c r="V2208" s="33">
        <f t="shared" si="42"/>
        <v>-0.5608256338</v>
      </c>
      <c r="W2208" s="44">
        <f t="shared" si="13"/>
        <v>0.01545007414</v>
      </c>
      <c r="X2208" s="44">
        <f t="shared" si="14"/>
        <v>0.02012802461</v>
      </c>
      <c r="Y2208" s="33">
        <f t="shared" si="15"/>
        <v>1.302778513</v>
      </c>
      <c r="Z2208" s="43">
        <v>1.0</v>
      </c>
      <c r="AA2208" s="33">
        <f t="shared" si="16"/>
        <v>2.302778513</v>
      </c>
      <c r="AB2208" s="33">
        <f t="shared" si="17"/>
        <v>0.5657419963</v>
      </c>
      <c r="AC2208" s="33">
        <f t="shared" si="18"/>
        <v>0.4342580037</v>
      </c>
      <c r="AD2208" s="33">
        <f t="shared" si="19"/>
        <v>-0.006893490472</v>
      </c>
      <c r="AE2208" s="34">
        <f t="shared" si="23"/>
        <v>1</v>
      </c>
      <c r="AF2208" s="34">
        <f t="shared" si="24"/>
        <v>0</v>
      </c>
      <c r="AG2208" s="34">
        <f t="shared" si="25"/>
        <v>0</v>
      </c>
      <c r="AH2208" s="34">
        <f t="shared" si="26"/>
        <v>5</v>
      </c>
      <c r="AI2208" s="34">
        <f t="shared" si="28"/>
        <v>0</v>
      </c>
      <c r="AJ2208" s="34">
        <f t="shared" si="29"/>
        <v>1</v>
      </c>
      <c r="AK2208" s="34">
        <f t="shared" si="27"/>
        <v>-0.006893490472</v>
      </c>
      <c r="AL2208" s="36">
        <f t="shared" si="34"/>
        <v>1</v>
      </c>
      <c r="AM2208" s="36">
        <f t="shared" si="35"/>
        <v>0</v>
      </c>
      <c r="AN2208" s="46">
        <f t="shared" si="36"/>
        <v>0</v>
      </c>
      <c r="AO2208" s="36">
        <f t="shared" si="37"/>
        <v>2</v>
      </c>
      <c r="AP2208" s="36">
        <f t="shared" si="39"/>
        <v>0</v>
      </c>
      <c r="AQ2208" s="36">
        <f t="shared" si="40"/>
        <v>1</v>
      </c>
      <c r="AR2208" s="36">
        <f t="shared" si="38"/>
        <v>-0.006893490472</v>
      </c>
      <c r="AS2208" s="38">
        <f t="shared" si="45"/>
        <v>0</v>
      </c>
      <c r="AT2208" s="38">
        <f t="shared" si="46"/>
        <v>0</v>
      </c>
      <c r="AU2208" s="38">
        <f t="shared" si="47"/>
        <v>0</v>
      </c>
      <c r="AV2208" s="38">
        <f t="shared" si="48"/>
        <v>0</v>
      </c>
      <c r="AW2208" s="38">
        <f t="shared" si="51"/>
        <v>0</v>
      </c>
      <c r="AX2208" s="38">
        <f t="shared" si="52"/>
        <v>0</v>
      </c>
      <c r="AY2208" s="38">
        <f t="shared" si="49"/>
        <v>0</v>
      </c>
      <c r="AZ2208" s="12">
        <f t="shared" si="30"/>
        <v>135.1386895</v>
      </c>
      <c r="BA2208" s="12">
        <f t="shared" si="41"/>
        <v>104.5918609</v>
      </c>
      <c r="BB2208" s="12">
        <f t="shared" si="53"/>
        <v>134.0146624</v>
      </c>
      <c r="BC2208" s="12">
        <f t="shared" si="50"/>
        <v>-0.004595660315</v>
      </c>
      <c r="BD2208" s="12">
        <f t="shared" si="54"/>
        <v>122.8008035</v>
      </c>
    </row>
    <row r="2209" ht="14.25" customHeight="1">
      <c r="A2209" s="7">
        <v>39724.0</v>
      </c>
      <c r="B2209" s="21" t="s">
        <v>90</v>
      </c>
      <c r="C2209" s="8">
        <v>43.776814</v>
      </c>
      <c r="D2209" s="33">
        <f t="shared" si="5"/>
        <v>-0.02693594214</v>
      </c>
      <c r="E2209" s="33">
        <f t="shared" si="7"/>
        <v>-0.03779090783</v>
      </c>
      <c r="F2209" s="33">
        <f t="shared" si="9"/>
        <v>-0.05724835604</v>
      </c>
      <c r="G2209" s="33">
        <f t="shared" si="11"/>
        <v>0.001160497616</v>
      </c>
      <c r="H2209" s="33">
        <f t="shared" si="20"/>
        <v>-2.095227011</v>
      </c>
      <c r="I2209" s="45">
        <f t="shared" si="31"/>
        <v>-2.6335612</v>
      </c>
      <c r="J2209" s="45">
        <f t="shared" si="43"/>
        <v>-1.164862521</v>
      </c>
      <c r="K2209" s="21" t="s">
        <v>91</v>
      </c>
      <c r="L2209" s="8">
        <v>16.335468</v>
      </c>
      <c r="M2209" s="33">
        <f t="shared" si="6"/>
        <v>-0.01921738491</v>
      </c>
      <c r="N2209" s="33">
        <f t="shared" si="8"/>
        <v>0.001714424826</v>
      </c>
      <c r="O2209" s="33">
        <f t="shared" si="10"/>
        <v>-0.00284603456</v>
      </c>
      <c r="P2209" s="33">
        <f t="shared" si="12"/>
        <v>0.01952361432</v>
      </c>
      <c r="Q2209" s="45">
        <f t="shared" si="21"/>
        <v>-0.05499848869</v>
      </c>
      <c r="R2209" s="45">
        <f t="shared" si="32"/>
        <v>-0.1290425244</v>
      </c>
      <c r="S2209" s="45">
        <f t="shared" si="44"/>
        <v>0.3281967081</v>
      </c>
      <c r="T2209" s="33">
        <f t="shared" si="22"/>
        <v>-2.040228522</v>
      </c>
      <c r="U2209" s="33">
        <f t="shared" si="33"/>
        <v>-2.504518675</v>
      </c>
      <c r="V2209" s="33">
        <f t="shared" si="42"/>
        <v>-1.493059229</v>
      </c>
      <c r="W2209" s="44">
        <f t="shared" si="13"/>
        <v>0.01666109149</v>
      </c>
      <c r="X2209" s="44">
        <f t="shared" si="14"/>
        <v>0.02068730727</v>
      </c>
      <c r="Y2209" s="33">
        <f t="shared" si="15"/>
        <v>1.241653783</v>
      </c>
      <c r="Z2209" s="43">
        <v>1.0</v>
      </c>
      <c r="AA2209" s="33">
        <f t="shared" si="16"/>
        <v>2.241653783</v>
      </c>
      <c r="AB2209" s="33">
        <f t="shared" si="17"/>
        <v>0.5539007818</v>
      </c>
      <c r="AC2209" s="33">
        <f t="shared" si="18"/>
        <v>0.4460992182</v>
      </c>
      <c r="AD2209" s="33">
        <f t="shared" si="19"/>
        <v>-0.004943818975</v>
      </c>
      <c r="AE2209" s="34">
        <f t="shared" si="23"/>
        <v>1</v>
      </c>
      <c r="AF2209" s="34">
        <f t="shared" si="24"/>
        <v>0</v>
      </c>
      <c r="AG2209" s="34">
        <f t="shared" si="25"/>
        <v>0</v>
      </c>
      <c r="AH2209" s="34">
        <f t="shared" si="26"/>
        <v>1</v>
      </c>
      <c r="AI2209" s="34">
        <f t="shared" si="28"/>
        <v>1</v>
      </c>
      <c r="AJ2209" s="34">
        <f t="shared" si="29"/>
        <v>1</v>
      </c>
      <c r="AK2209" s="34">
        <f t="shared" si="27"/>
        <v>-0.004943818975</v>
      </c>
      <c r="AL2209" s="36">
        <f t="shared" si="34"/>
        <v>1</v>
      </c>
      <c r="AM2209" s="36">
        <f t="shared" si="35"/>
        <v>0</v>
      </c>
      <c r="AN2209" s="46">
        <f t="shared" si="36"/>
        <v>0</v>
      </c>
      <c r="AO2209" s="36">
        <f t="shared" si="37"/>
        <v>3</v>
      </c>
      <c r="AP2209" s="36">
        <f t="shared" si="39"/>
        <v>0</v>
      </c>
      <c r="AQ2209" s="36">
        <f t="shared" si="40"/>
        <v>1</v>
      </c>
      <c r="AR2209" s="36">
        <f t="shared" si="38"/>
        <v>-0.004943818975</v>
      </c>
      <c r="AS2209" s="38">
        <f t="shared" si="45"/>
        <v>1</v>
      </c>
      <c r="AT2209" s="38">
        <f t="shared" si="46"/>
        <v>0</v>
      </c>
      <c r="AU2209" s="38">
        <f t="shared" si="47"/>
        <v>0</v>
      </c>
      <c r="AV2209" s="38">
        <f t="shared" si="48"/>
        <v>1</v>
      </c>
      <c r="AW2209" s="38">
        <f t="shared" si="51"/>
        <v>0</v>
      </c>
      <c r="AX2209" s="38">
        <f t="shared" si="52"/>
        <v>1</v>
      </c>
      <c r="AY2209" s="38">
        <f t="shared" si="49"/>
        <v>-0.004943818975</v>
      </c>
      <c r="AZ2209" s="12">
        <f t="shared" si="30"/>
        <v>134.4705883</v>
      </c>
      <c r="BA2209" s="12">
        <f t="shared" si="41"/>
        <v>104.0747777</v>
      </c>
      <c r="BB2209" s="12">
        <f t="shared" si="53"/>
        <v>133.3521181</v>
      </c>
      <c r="BC2209" s="12">
        <f t="shared" si="50"/>
        <v>-0.004943818975</v>
      </c>
      <c r="BD2209" s="12">
        <f t="shared" si="54"/>
        <v>122.1936985</v>
      </c>
    </row>
    <row r="2210" ht="14.25" customHeight="1">
      <c r="A2210" s="7">
        <v>39727.0</v>
      </c>
      <c r="B2210" s="21" t="s">
        <v>90</v>
      </c>
      <c r="C2210" s="8">
        <v>42.279514</v>
      </c>
      <c r="D2210" s="33">
        <f t="shared" si="5"/>
        <v>-0.03420303725</v>
      </c>
      <c r="E2210" s="33">
        <f t="shared" si="7"/>
        <v>-0.04335366049</v>
      </c>
      <c r="F2210" s="33">
        <f t="shared" si="9"/>
        <v>-0.06246494459</v>
      </c>
      <c r="G2210" s="33">
        <f t="shared" si="11"/>
        <v>-0.05260177634</v>
      </c>
      <c r="H2210" s="33">
        <f t="shared" si="20"/>
        <v>-2.25121985</v>
      </c>
      <c r="I2210" s="45">
        <f t="shared" si="31"/>
        <v>-2.642866478</v>
      </c>
      <c r="J2210" s="45">
        <f t="shared" si="43"/>
        <v>-3.363324988</v>
      </c>
      <c r="K2210" s="21" t="s">
        <v>91</v>
      </c>
      <c r="L2210" s="8">
        <v>15.822763</v>
      </c>
      <c r="M2210" s="33">
        <f t="shared" si="6"/>
        <v>-0.03138600008</v>
      </c>
      <c r="N2210" s="33">
        <f t="shared" si="8"/>
        <v>-0.002155270951</v>
      </c>
      <c r="O2210" s="33">
        <f t="shared" si="10"/>
        <v>-0.008952941189</v>
      </c>
      <c r="P2210" s="33">
        <f t="shared" si="12"/>
        <v>-0.03929991887</v>
      </c>
      <c r="Q2210" s="45">
        <f t="shared" si="21"/>
        <v>-0.1822348841</v>
      </c>
      <c r="R2210" s="45">
        <f t="shared" si="32"/>
        <v>-0.3084873497</v>
      </c>
      <c r="S2210" s="45">
        <f t="shared" si="44"/>
        <v>-0.8394209512</v>
      </c>
      <c r="T2210" s="33">
        <f t="shared" si="22"/>
        <v>-2.068984966</v>
      </c>
      <c r="U2210" s="33">
        <f t="shared" si="33"/>
        <v>-2.334379129</v>
      </c>
      <c r="V2210" s="33">
        <f t="shared" si="42"/>
        <v>-2.523904036</v>
      </c>
      <c r="W2210" s="44">
        <f t="shared" si="13"/>
        <v>0.01760725066</v>
      </c>
      <c r="X2210" s="44">
        <f t="shared" si="14"/>
        <v>0.02090048473</v>
      </c>
      <c r="Y2210" s="33">
        <f t="shared" si="15"/>
        <v>1.187038518</v>
      </c>
      <c r="Z2210" s="43">
        <v>1.0</v>
      </c>
      <c r="AA2210" s="33">
        <f t="shared" si="16"/>
        <v>2.187038518</v>
      </c>
      <c r="AB2210" s="33">
        <f t="shared" si="17"/>
        <v>0.5427606822</v>
      </c>
      <c r="AC2210" s="33">
        <f t="shared" si="18"/>
        <v>0.4572393178</v>
      </c>
      <c r="AD2210" s="33">
        <f t="shared" si="19"/>
        <v>0.002167069997</v>
      </c>
      <c r="AE2210" s="34">
        <f t="shared" si="23"/>
        <v>1</v>
      </c>
      <c r="AF2210" s="34">
        <f t="shared" si="24"/>
        <v>0</v>
      </c>
      <c r="AG2210" s="34">
        <f t="shared" si="25"/>
        <v>0</v>
      </c>
      <c r="AH2210" s="34">
        <f t="shared" si="26"/>
        <v>2</v>
      </c>
      <c r="AI2210" s="34">
        <f t="shared" si="28"/>
        <v>0</v>
      </c>
      <c r="AJ2210" s="34">
        <f t="shared" si="29"/>
        <v>1</v>
      </c>
      <c r="AK2210" s="34">
        <f t="shared" si="27"/>
        <v>0.002167069997</v>
      </c>
      <c r="AL2210" s="36">
        <f t="shared" si="34"/>
        <v>1</v>
      </c>
      <c r="AM2210" s="36">
        <f t="shared" si="35"/>
        <v>0</v>
      </c>
      <c r="AN2210" s="46">
        <f t="shared" si="36"/>
        <v>0</v>
      </c>
      <c r="AO2210" s="36">
        <f t="shared" si="37"/>
        <v>4</v>
      </c>
      <c r="AP2210" s="36">
        <f t="shared" si="39"/>
        <v>0</v>
      </c>
      <c r="AQ2210" s="36">
        <f t="shared" si="40"/>
        <v>1</v>
      </c>
      <c r="AR2210" s="36">
        <f t="shared" si="38"/>
        <v>0.002167069997</v>
      </c>
      <c r="AS2210" s="38">
        <f t="shared" si="45"/>
        <v>1</v>
      </c>
      <c r="AT2210" s="38">
        <f t="shared" si="46"/>
        <v>0</v>
      </c>
      <c r="AU2210" s="38">
        <f t="shared" si="47"/>
        <v>0</v>
      </c>
      <c r="AV2210" s="38">
        <f t="shared" si="48"/>
        <v>2</v>
      </c>
      <c r="AW2210" s="38">
        <f t="shared" si="51"/>
        <v>0</v>
      </c>
      <c r="AX2210" s="38">
        <f t="shared" si="52"/>
        <v>1</v>
      </c>
      <c r="AY2210" s="38">
        <f t="shared" si="49"/>
        <v>0.002167069997</v>
      </c>
      <c r="AZ2210" s="12">
        <f t="shared" si="30"/>
        <v>134.7619954</v>
      </c>
      <c r="BA2210" s="12">
        <f t="shared" si="41"/>
        <v>104.300315</v>
      </c>
      <c r="BB2210" s="12">
        <f t="shared" si="53"/>
        <v>133.6411015</v>
      </c>
      <c r="BC2210" s="12">
        <f t="shared" si="50"/>
        <v>0.002167069997</v>
      </c>
      <c r="BD2210" s="12">
        <f t="shared" si="54"/>
        <v>122.4585008</v>
      </c>
    </row>
    <row r="2211" ht="14.25" customHeight="1">
      <c r="A2211" s="7">
        <v>39728.0</v>
      </c>
      <c r="B2211" s="21" t="s">
        <v>90</v>
      </c>
      <c r="C2211" s="8">
        <v>41.315159</v>
      </c>
      <c r="D2211" s="33">
        <f t="shared" si="5"/>
        <v>-0.02280903702</v>
      </c>
      <c r="E2211" s="33">
        <f t="shared" si="7"/>
        <v>-0.08629166325</v>
      </c>
      <c r="F2211" s="33">
        <f t="shared" si="9"/>
        <v>-0.07957597076</v>
      </c>
      <c r="G2211" s="33">
        <f t="shared" si="11"/>
        <v>-0.08281696893</v>
      </c>
      <c r="H2211" s="33">
        <f t="shared" si="20"/>
        <v>-4.119407387</v>
      </c>
      <c r="I2211" s="45">
        <f t="shared" si="31"/>
        <v>-3.02755134</v>
      </c>
      <c r="J2211" s="45">
        <f t="shared" si="43"/>
        <v>-4.520723197</v>
      </c>
      <c r="K2211" s="21" t="s">
        <v>91</v>
      </c>
      <c r="L2211" s="8">
        <v>15.319367</v>
      </c>
      <c r="M2211" s="33">
        <f t="shared" si="6"/>
        <v>-0.03181467105</v>
      </c>
      <c r="N2211" s="33">
        <f t="shared" si="8"/>
        <v>-0.06770040568</v>
      </c>
      <c r="O2211" s="33">
        <f t="shared" si="10"/>
        <v>-0.02722961581</v>
      </c>
      <c r="P2211" s="33">
        <f t="shared" si="12"/>
        <v>-0.07849573733</v>
      </c>
      <c r="Q2211" s="45">
        <f t="shared" si="21"/>
        <v>-2.124785608</v>
      </c>
      <c r="R2211" s="45">
        <f t="shared" si="32"/>
        <v>-0.77928368</v>
      </c>
      <c r="S2211" s="45">
        <f t="shared" si="44"/>
        <v>-1.69872857</v>
      </c>
      <c r="T2211" s="33">
        <f t="shared" si="22"/>
        <v>-1.99462178</v>
      </c>
      <c r="U2211" s="33">
        <f t="shared" si="33"/>
        <v>-2.24826766</v>
      </c>
      <c r="V2211" s="33">
        <f t="shared" si="42"/>
        <v>-2.821994627</v>
      </c>
      <c r="W2211" s="44">
        <f t="shared" si="13"/>
        <v>0.01792750814</v>
      </c>
      <c r="X2211" s="44">
        <f t="shared" si="14"/>
        <v>0.02175414408</v>
      </c>
      <c r="Y2211" s="33">
        <f t="shared" si="15"/>
        <v>1.21345052</v>
      </c>
      <c r="Z2211" s="43">
        <v>1.0</v>
      </c>
      <c r="AA2211" s="33">
        <f t="shared" si="16"/>
        <v>2.21345052</v>
      </c>
      <c r="AB2211" s="33">
        <f t="shared" si="17"/>
        <v>0.5482166911</v>
      </c>
      <c r="AC2211" s="33">
        <f t="shared" si="18"/>
        <v>0.4517833089</v>
      </c>
      <c r="AD2211" s="33">
        <f t="shared" si="19"/>
        <v>0.004608091502</v>
      </c>
      <c r="AE2211" s="34">
        <f t="shared" si="23"/>
        <v>1</v>
      </c>
      <c r="AF2211" s="34">
        <f t="shared" si="24"/>
        <v>0</v>
      </c>
      <c r="AG2211" s="34">
        <f t="shared" si="25"/>
        <v>0</v>
      </c>
      <c r="AH2211" s="34">
        <f t="shared" si="26"/>
        <v>3</v>
      </c>
      <c r="AI2211" s="34">
        <f t="shared" si="28"/>
        <v>0</v>
      </c>
      <c r="AJ2211" s="34">
        <f t="shared" si="29"/>
        <v>1</v>
      </c>
      <c r="AK2211" s="34">
        <f t="shared" si="27"/>
        <v>0.004608091502</v>
      </c>
      <c r="AL2211" s="36">
        <f t="shared" si="34"/>
        <v>1</v>
      </c>
      <c r="AM2211" s="36">
        <f t="shared" si="35"/>
        <v>0</v>
      </c>
      <c r="AN2211" s="46">
        <f t="shared" si="36"/>
        <v>0</v>
      </c>
      <c r="AO2211" s="36">
        <f t="shared" si="37"/>
        <v>5</v>
      </c>
      <c r="AP2211" s="36">
        <f t="shared" si="39"/>
        <v>0</v>
      </c>
      <c r="AQ2211" s="36">
        <f t="shared" si="40"/>
        <v>1</v>
      </c>
      <c r="AR2211" s="36">
        <f t="shared" si="38"/>
        <v>0.004608091502</v>
      </c>
      <c r="AS2211" s="38">
        <f t="shared" si="45"/>
        <v>1</v>
      </c>
      <c r="AT2211" s="38">
        <f t="shared" si="46"/>
        <v>0</v>
      </c>
      <c r="AU2211" s="38">
        <f t="shared" si="47"/>
        <v>0</v>
      </c>
      <c r="AV2211" s="38">
        <f t="shared" si="48"/>
        <v>3</v>
      </c>
      <c r="AW2211" s="38">
        <f t="shared" si="51"/>
        <v>0</v>
      </c>
      <c r="AX2211" s="38">
        <f t="shared" si="52"/>
        <v>1</v>
      </c>
      <c r="AY2211" s="38">
        <f t="shared" si="49"/>
        <v>0.004608091502</v>
      </c>
      <c r="AZ2211" s="12">
        <f t="shared" si="30"/>
        <v>135.382991</v>
      </c>
      <c r="BA2211" s="12">
        <f t="shared" si="41"/>
        <v>104.7809404</v>
      </c>
      <c r="BB2211" s="12">
        <f t="shared" si="53"/>
        <v>134.2569319</v>
      </c>
      <c r="BC2211" s="12">
        <f t="shared" si="50"/>
        <v>0.004608091502</v>
      </c>
      <c r="BD2211" s="12">
        <f t="shared" si="54"/>
        <v>123.0228008</v>
      </c>
    </row>
    <row r="2212" ht="14.25" customHeight="1">
      <c r="A2212" s="7">
        <v>39729.0</v>
      </c>
      <c r="B2212" s="21" t="s">
        <v>90</v>
      </c>
      <c r="C2212" s="8">
        <v>40.357147</v>
      </c>
      <c r="D2212" s="33">
        <f t="shared" si="5"/>
        <v>-0.02318790544</v>
      </c>
      <c r="E2212" s="33">
        <f t="shared" si="7"/>
        <v>-0.1120881985</v>
      </c>
      <c r="F2212" s="33">
        <f t="shared" si="9"/>
        <v>-0.09258240703</v>
      </c>
      <c r="G2212" s="33">
        <f t="shared" si="11"/>
        <v>-0.114436828</v>
      </c>
      <c r="H2212" s="33">
        <f t="shared" si="20"/>
        <v>-4.670758404</v>
      </c>
      <c r="I2212" s="45">
        <f t="shared" si="31"/>
        <v>-3.164299101</v>
      </c>
      <c r="J2212" s="45">
        <f t="shared" si="43"/>
        <v>-5.208972047</v>
      </c>
      <c r="K2212" s="21" t="s">
        <v>91</v>
      </c>
      <c r="L2212" s="8">
        <v>14.732066</v>
      </c>
      <c r="M2212" s="33">
        <f t="shared" si="6"/>
        <v>-0.03833715845</v>
      </c>
      <c r="N2212" s="33">
        <f t="shared" si="8"/>
        <v>-0.124630917</v>
      </c>
      <c r="O2212" s="33">
        <f t="shared" si="10"/>
        <v>-0.0553900458</v>
      </c>
      <c r="P2212" s="33">
        <f t="shared" si="12"/>
        <v>-0.1126713244</v>
      </c>
      <c r="Q2212" s="45">
        <f t="shared" si="21"/>
        <v>-3.639949576</v>
      </c>
      <c r="R2212" s="45">
        <f t="shared" si="32"/>
        <v>-1.459219162</v>
      </c>
      <c r="S2212" s="45">
        <f t="shared" si="44"/>
        <v>-2.393680638</v>
      </c>
      <c r="T2212" s="33">
        <f t="shared" si="22"/>
        <v>-1.030808829</v>
      </c>
      <c r="U2212" s="33">
        <f t="shared" si="33"/>
        <v>-1.705079939</v>
      </c>
      <c r="V2212" s="33">
        <f t="shared" si="42"/>
        <v>-2.81529141</v>
      </c>
      <c r="W2212" s="44">
        <f t="shared" si="13"/>
        <v>0.01800082816</v>
      </c>
      <c r="X2212" s="44">
        <f t="shared" si="14"/>
        <v>0.02306239328</v>
      </c>
      <c r="Y2212" s="33">
        <f t="shared" si="15"/>
        <v>1.281185125</v>
      </c>
      <c r="Z2212" s="43">
        <v>1.0</v>
      </c>
      <c r="AA2212" s="33">
        <f t="shared" si="16"/>
        <v>2.281185125</v>
      </c>
      <c r="AB2212" s="33">
        <f t="shared" si="17"/>
        <v>0.5616313692</v>
      </c>
      <c r="AC2212" s="33">
        <f t="shared" si="18"/>
        <v>0.4383686308</v>
      </c>
      <c r="AD2212" s="33">
        <f t="shared" si="19"/>
        <v>0.001890620991</v>
      </c>
      <c r="AE2212" s="34">
        <f t="shared" si="23"/>
        <v>1</v>
      </c>
      <c r="AF2212" s="34">
        <f t="shared" si="24"/>
        <v>0</v>
      </c>
      <c r="AG2212" s="34">
        <f t="shared" si="25"/>
        <v>0</v>
      </c>
      <c r="AH2212" s="34">
        <f t="shared" si="26"/>
        <v>4</v>
      </c>
      <c r="AI2212" s="34">
        <f t="shared" si="28"/>
        <v>0</v>
      </c>
      <c r="AJ2212" s="34">
        <f t="shared" si="29"/>
        <v>1</v>
      </c>
      <c r="AK2212" s="34">
        <f t="shared" si="27"/>
        <v>0.001890620991</v>
      </c>
      <c r="AL2212" s="36">
        <f t="shared" si="34"/>
        <v>1</v>
      </c>
      <c r="AM2212" s="36">
        <f t="shared" si="35"/>
        <v>0</v>
      </c>
      <c r="AN2212" s="46">
        <f t="shared" si="36"/>
        <v>0</v>
      </c>
      <c r="AO2212" s="36">
        <f t="shared" si="37"/>
        <v>1</v>
      </c>
      <c r="AP2212" s="36">
        <f t="shared" si="39"/>
        <v>1</v>
      </c>
      <c r="AQ2212" s="36">
        <f t="shared" si="40"/>
        <v>1</v>
      </c>
      <c r="AR2212" s="36">
        <f t="shared" si="38"/>
        <v>0.001890620991</v>
      </c>
      <c r="AS2212" s="38">
        <f t="shared" si="45"/>
        <v>1</v>
      </c>
      <c r="AT2212" s="38">
        <f t="shared" si="46"/>
        <v>0</v>
      </c>
      <c r="AU2212" s="38">
        <f t="shared" si="47"/>
        <v>0</v>
      </c>
      <c r="AV2212" s="38">
        <f t="shared" si="48"/>
        <v>4</v>
      </c>
      <c r="AW2212" s="38">
        <f t="shared" si="51"/>
        <v>0</v>
      </c>
      <c r="AX2212" s="38">
        <f t="shared" si="52"/>
        <v>1</v>
      </c>
      <c r="AY2212" s="38">
        <f t="shared" si="49"/>
        <v>0.001890620991</v>
      </c>
      <c r="AZ2212" s="12">
        <f t="shared" si="30"/>
        <v>135.638949</v>
      </c>
      <c r="BA2212" s="12">
        <f t="shared" si="41"/>
        <v>104.9790414</v>
      </c>
      <c r="BB2212" s="12">
        <f t="shared" si="53"/>
        <v>134.5107609</v>
      </c>
      <c r="BC2212" s="12">
        <f t="shared" si="50"/>
        <v>0.001890620991</v>
      </c>
      <c r="BD2212" s="12">
        <f t="shared" si="54"/>
        <v>123.2553903</v>
      </c>
    </row>
    <row r="2213" ht="14.25" customHeight="1">
      <c r="A2213" s="7">
        <v>39730.0</v>
      </c>
      <c r="B2213" s="21" t="s">
        <v>90</v>
      </c>
      <c r="C2213" s="8">
        <v>37.762272</v>
      </c>
      <c r="D2213" s="33">
        <f t="shared" si="5"/>
        <v>-0.06429778101</v>
      </c>
      <c r="E2213" s="33">
        <f t="shared" si="7"/>
        <v>-0.160626225</v>
      </c>
      <c r="F2213" s="33">
        <f t="shared" si="9"/>
        <v>-0.1652173544</v>
      </c>
      <c r="G2213" s="33">
        <f t="shared" si="11"/>
        <v>-0.1803910636</v>
      </c>
      <c r="H2213" s="33">
        <f t="shared" si="20"/>
        <v>-5.598901588</v>
      </c>
      <c r="I2213" s="45">
        <f t="shared" si="31"/>
        <v>-4.912194245</v>
      </c>
      <c r="J2213" s="45">
        <f t="shared" si="43"/>
        <v>-6.289030047</v>
      </c>
      <c r="K2213" s="21" t="s">
        <v>91</v>
      </c>
      <c r="L2213" s="8">
        <v>13.45494</v>
      </c>
      <c r="M2213" s="33">
        <f t="shared" si="6"/>
        <v>-0.08669021711</v>
      </c>
      <c r="N2213" s="33">
        <f t="shared" si="8"/>
        <v>-0.1921644829</v>
      </c>
      <c r="O2213" s="33">
        <f t="shared" si="10"/>
        <v>-0.1585698062</v>
      </c>
      <c r="P2213" s="33">
        <f t="shared" si="12"/>
        <v>-0.2003695135</v>
      </c>
      <c r="Q2213" s="45">
        <f t="shared" si="21"/>
        <v>-4.976520651</v>
      </c>
      <c r="R2213" s="45">
        <f t="shared" si="32"/>
        <v>-3.88526421</v>
      </c>
      <c r="S2213" s="45">
        <f t="shared" si="44"/>
        <v>-3.991498233</v>
      </c>
      <c r="T2213" s="33">
        <f t="shared" si="22"/>
        <v>-0.6223809377</v>
      </c>
      <c r="U2213" s="33">
        <f t="shared" si="33"/>
        <v>-1.026930035</v>
      </c>
      <c r="V2213" s="33">
        <f t="shared" si="42"/>
        <v>-2.297531814</v>
      </c>
      <c r="W2213" s="44">
        <f t="shared" si="13"/>
        <v>0.02176105496</v>
      </c>
      <c r="X2213" s="44">
        <f t="shared" si="14"/>
        <v>0.02883213318</v>
      </c>
      <c r="Y2213" s="33">
        <f t="shared" si="15"/>
        <v>1.324941885</v>
      </c>
      <c r="Z2213" s="43">
        <v>1.0</v>
      </c>
      <c r="AA2213" s="33">
        <f t="shared" si="16"/>
        <v>2.324941885</v>
      </c>
      <c r="AB2213" s="33">
        <f t="shared" si="17"/>
        <v>0.5698817221</v>
      </c>
      <c r="AC2213" s="33">
        <f t="shared" si="18"/>
        <v>0.4301182779</v>
      </c>
      <c r="AD2213" s="33">
        <f t="shared" si="19"/>
        <v>0.001411598352</v>
      </c>
      <c r="AE2213" s="34">
        <f t="shared" si="23"/>
        <v>0</v>
      </c>
      <c r="AF2213" s="34">
        <f t="shared" si="24"/>
        <v>0</v>
      </c>
      <c r="AG2213" s="34">
        <f t="shared" si="25"/>
        <v>0</v>
      </c>
      <c r="AH2213" s="34">
        <f t="shared" si="26"/>
        <v>5</v>
      </c>
      <c r="AI2213" s="34">
        <f t="shared" si="28"/>
        <v>0</v>
      </c>
      <c r="AJ2213" s="34">
        <f t="shared" si="29"/>
        <v>1</v>
      </c>
      <c r="AK2213" s="34">
        <f t="shared" si="27"/>
        <v>0.001411598352</v>
      </c>
      <c r="AL2213" s="36">
        <f t="shared" si="34"/>
        <v>1</v>
      </c>
      <c r="AM2213" s="36">
        <f t="shared" si="35"/>
        <v>0</v>
      </c>
      <c r="AN2213" s="46">
        <f t="shared" si="36"/>
        <v>0</v>
      </c>
      <c r="AO2213" s="36">
        <f t="shared" si="37"/>
        <v>2</v>
      </c>
      <c r="AP2213" s="36">
        <f t="shared" si="39"/>
        <v>0</v>
      </c>
      <c r="AQ2213" s="36">
        <f t="shared" si="40"/>
        <v>1</v>
      </c>
      <c r="AR2213" s="36">
        <f t="shared" si="38"/>
        <v>0.001411598352</v>
      </c>
      <c r="AS2213" s="38">
        <f t="shared" si="45"/>
        <v>1</v>
      </c>
      <c r="AT2213" s="38">
        <f t="shared" si="46"/>
        <v>0</v>
      </c>
      <c r="AU2213" s="38">
        <f t="shared" si="47"/>
        <v>0</v>
      </c>
      <c r="AV2213" s="38">
        <f t="shared" si="48"/>
        <v>5</v>
      </c>
      <c r="AW2213" s="38">
        <f t="shared" si="51"/>
        <v>0</v>
      </c>
      <c r="AX2213" s="38">
        <f t="shared" si="52"/>
        <v>1</v>
      </c>
      <c r="AY2213" s="38">
        <f t="shared" si="49"/>
        <v>0.001411598352</v>
      </c>
      <c r="AZ2213" s="12">
        <f t="shared" si="30"/>
        <v>135.8304167</v>
      </c>
      <c r="BA2213" s="12">
        <f t="shared" si="41"/>
        <v>105.1272297</v>
      </c>
      <c r="BB2213" s="12">
        <f t="shared" si="53"/>
        <v>134.7006361</v>
      </c>
      <c r="BC2213" s="12">
        <f t="shared" si="50"/>
        <v>0.001411598352</v>
      </c>
      <c r="BD2213" s="12">
        <f t="shared" si="54"/>
        <v>123.4293774</v>
      </c>
    </row>
    <row r="2214" ht="14.25" customHeight="1">
      <c r="A2214" s="7">
        <v>39731.0</v>
      </c>
      <c r="B2214" s="21" t="s">
        <v>90</v>
      </c>
      <c r="C2214" s="8">
        <v>36.671017</v>
      </c>
      <c r="D2214" s="33">
        <f t="shared" si="5"/>
        <v>-0.02889802287</v>
      </c>
      <c r="E2214" s="33">
        <f t="shared" si="7"/>
        <v>-0.1623187334</v>
      </c>
      <c r="F2214" s="33">
        <f t="shared" si="9"/>
        <v>-0.1939754689</v>
      </c>
      <c r="G2214" s="33">
        <f t="shared" si="11"/>
        <v>-0.2098429379</v>
      </c>
      <c r="H2214" s="33">
        <f t="shared" si="20"/>
        <v>-4.508404313</v>
      </c>
      <c r="I2214" s="45">
        <f t="shared" si="31"/>
        <v>-4.760405692</v>
      </c>
      <c r="J2214" s="45">
        <f t="shared" si="43"/>
        <v>-5.509499075</v>
      </c>
      <c r="K2214" s="21" t="s">
        <v>91</v>
      </c>
      <c r="L2214" s="8">
        <v>12.895617</v>
      </c>
      <c r="M2214" s="33">
        <f t="shared" si="6"/>
        <v>-0.04157008504</v>
      </c>
      <c r="N2214" s="33">
        <f t="shared" si="8"/>
        <v>-0.2105756015</v>
      </c>
      <c r="O2214" s="33">
        <f t="shared" si="10"/>
        <v>-0.2092221927</v>
      </c>
      <c r="P2214" s="33">
        <f t="shared" si="12"/>
        <v>-0.2385316664</v>
      </c>
      <c r="Q2214" s="45">
        <f t="shared" si="21"/>
        <v>-4.522659546</v>
      </c>
      <c r="R2214" s="45">
        <f t="shared" si="32"/>
        <v>-4.502739312</v>
      </c>
      <c r="S2214" s="45">
        <f t="shared" si="44"/>
        <v>-4.170603003</v>
      </c>
      <c r="T2214" s="33">
        <f t="shared" si="22"/>
        <v>0.01425523302</v>
      </c>
      <c r="U2214" s="33">
        <f t="shared" si="33"/>
        <v>-0.2576663802</v>
      </c>
      <c r="V2214" s="33">
        <f t="shared" si="42"/>
        <v>-1.338896071</v>
      </c>
      <c r="W2214" s="44">
        <f t="shared" si="13"/>
        <v>0.02178090087</v>
      </c>
      <c r="X2214" s="44">
        <f t="shared" si="14"/>
        <v>0.02932238847</v>
      </c>
      <c r="Y2214" s="33">
        <f t="shared" si="15"/>
        <v>1.346243144</v>
      </c>
      <c r="Z2214" s="43">
        <v>1.0</v>
      </c>
      <c r="AA2214" s="33">
        <f t="shared" si="16"/>
        <v>2.346243144</v>
      </c>
      <c r="AB2214" s="33">
        <f t="shared" si="17"/>
        <v>0.5737867141</v>
      </c>
      <c r="AC2214" s="33">
        <f t="shared" si="18"/>
        <v>0.4262132859</v>
      </c>
      <c r="AD2214" s="33">
        <f t="shared" si="19"/>
        <v>-0.01974569108</v>
      </c>
      <c r="AE2214" s="34">
        <f t="shared" si="23"/>
        <v>0</v>
      </c>
      <c r="AF2214" s="34">
        <f t="shared" si="24"/>
        <v>0</v>
      </c>
      <c r="AG2214" s="34">
        <f t="shared" si="25"/>
        <v>0</v>
      </c>
      <c r="AH2214" s="34">
        <f t="shared" si="26"/>
        <v>0</v>
      </c>
      <c r="AI2214" s="34">
        <f t="shared" si="28"/>
        <v>1</v>
      </c>
      <c r="AJ2214" s="34">
        <f t="shared" si="29"/>
        <v>0</v>
      </c>
      <c r="AK2214" s="34">
        <f t="shared" si="27"/>
        <v>0</v>
      </c>
      <c r="AL2214" s="36">
        <f t="shared" si="34"/>
        <v>0</v>
      </c>
      <c r="AM2214" s="36">
        <f t="shared" si="35"/>
        <v>0</v>
      </c>
      <c r="AN2214" s="46">
        <f t="shared" si="36"/>
        <v>0</v>
      </c>
      <c r="AO2214" s="36">
        <f t="shared" si="37"/>
        <v>3</v>
      </c>
      <c r="AP2214" s="36">
        <f t="shared" si="39"/>
        <v>0</v>
      </c>
      <c r="AQ2214" s="36">
        <f t="shared" si="40"/>
        <v>1</v>
      </c>
      <c r="AR2214" s="36">
        <f t="shared" si="38"/>
        <v>-0.01974569108</v>
      </c>
      <c r="AS2214" s="38">
        <f t="shared" si="45"/>
        <v>1</v>
      </c>
      <c r="AT2214" s="38">
        <f t="shared" si="46"/>
        <v>0</v>
      </c>
      <c r="AU2214" s="38">
        <f t="shared" si="47"/>
        <v>0</v>
      </c>
      <c r="AV2214" s="38">
        <f t="shared" si="48"/>
        <v>1</v>
      </c>
      <c r="AW2214" s="38">
        <f t="shared" si="51"/>
        <v>1</v>
      </c>
      <c r="AX2214" s="38">
        <f t="shared" si="52"/>
        <v>1</v>
      </c>
      <c r="AY2214" s="38">
        <f t="shared" si="49"/>
        <v>-0.01974569108</v>
      </c>
      <c r="AZ2214" s="12">
        <f t="shared" si="30"/>
        <v>135.8304167</v>
      </c>
      <c r="BA2214" s="12">
        <f t="shared" si="41"/>
        <v>103.0514199</v>
      </c>
      <c r="BB2214" s="12">
        <f t="shared" si="53"/>
        <v>132.0408789</v>
      </c>
      <c r="BC2214" s="12">
        <f t="shared" si="50"/>
        <v>-0.01316379405</v>
      </c>
      <c r="BD2214" s="12">
        <f t="shared" si="54"/>
        <v>121.8045785</v>
      </c>
    </row>
    <row r="2215" ht="14.25" customHeight="1">
      <c r="A2215" s="7">
        <v>39734.0</v>
      </c>
      <c r="B2215" s="21" t="s">
        <v>90</v>
      </c>
      <c r="C2215" s="8">
        <v>39.189766</v>
      </c>
      <c r="D2215" s="33">
        <f t="shared" si="5"/>
        <v>0.06868500538</v>
      </c>
      <c r="E2215" s="33">
        <f t="shared" si="7"/>
        <v>-0.07307908033</v>
      </c>
      <c r="F2215" s="33">
        <f t="shared" si="9"/>
        <v>-0.1132644952</v>
      </c>
      <c r="G2215" s="33">
        <f t="shared" si="11"/>
        <v>-0.1462336435</v>
      </c>
      <c r="H2215" s="33">
        <f t="shared" si="20"/>
        <v>-1.694219938</v>
      </c>
      <c r="I2215" s="45">
        <f t="shared" si="31"/>
        <v>-2.36449177</v>
      </c>
      <c r="J2215" s="45">
        <f t="shared" si="43"/>
        <v>-3.213705407</v>
      </c>
      <c r="K2215" s="21" t="s">
        <v>91</v>
      </c>
      <c r="L2215" s="8">
        <v>14.685463</v>
      </c>
      <c r="M2215" s="33">
        <f t="shared" si="6"/>
        <v>0.1387949099</v>
      </c>
      <c r="N2215" s="33">
        <f t="shared" si="8"/>
        <v>-0.07187745908</v>
      </c>
      <c r="O2215" s="33">
        <f t="shared" si="10"/>
        <v>-0.07387781463</v>
      </c>
      <c r="P2215" s="33">
        <f t="shared" si="12"/>
        <v>-0.1368032338</v>
      </c>
      <c r="Q2215" s="45">
        <f t="shared" si="21"/>
        <v>-1.235481515</v>
      </c>
      <c r="R2215" s="45">
        <f t="shared" si="32"/>
        <v>-1.32373928</v>
      </c>
      <c r="S2215" s="45">
        <f t="shared" si="44"/>
        <v>-2.07934548</v>
      </c>
      <c r="T2215" s="33">
        <f t="shared" si="22"/>
        <v>-0.4587384235</v>
      </c>
      <c r="U2215" s="33">
        <f t="shared" si="33"/>
        <v>-1.040752489</v>
      </c>
      <c r="V2215" s="33">
        <f t="shared" si="42"/>
        <v>-1.134359927</v>
      </c>
      <c r="W2215" s="44">
        <f t="shared" si="13"/>
        <v>0.02821214307</v>
      </c>
      <c r="X2215" s="44">
        <f t="shared" si="14"/>
        <v>0.04483833766</v>
      </c>
      <c r="Y2215" s="33">
        <f t="shared" si="15"/>
        <v>1.589327601</v>
      </c>
      <c r="Z2215" s="43">
        <v>1.0</v>
      </c>
      <c r="AA2215" s="33">
        <f t="shared" si="16"/>
        <v>2.589327601</v>
      </c>
      <c r="AB2215" s="33">
        <f t="shared" si="17"/>
        <v>0.613799351</v>
      </c>
      <c r="AC2215" s="33">
        <f t="shared" si="18"/>
        <v>0.386200649</v>
      </c>
      <c r="AD2215" s="33">
        <f t="shared" si="19"/>
        <v>-0.04438808474</v>
      </c>
      <c r="AE2215" s="34">
        <f t="shared" si="23"/>
        <v>0</v>
      </c>
      <c r="AF2215" s="34">
        <f t="shared" si="24"/>
        <v>0</v>
      </c>
      <c r="AG2215" s="34">
        <f t="shared" si="25"/>
        <v>0</v>
      </c>
      <c r="AH2215" s="34">
        <f t="shared" si="26"/>
        <v>0</v>
      </c>
      <c r="AI2215" s="34">
        <f t="shared" si="28"/>
        <v>0</v>
      </c>
      <c r="AJ2215" s="34">
        <f t="shared" si="29"/>
        <v>0</v>
      </c>
      <c r="AK2215" s="34">
        <f t="shared" si="27"/>
        <v>0</v>
      </c>
      <c r="AL2215" s="36">
        <f t="shared" si="34"/>
        <v>1</v>
      </c>
      <c r="AM2215" s="36">
        <f t="shared" si="35"/>
        <v>0</v>
      </c>
      <c r="AN2215" s="46">
        <f t="shared" si="36"/>
        <v>0</v>
      </c>
      <c r="AO2215" s="36">
        <f t="shared" si="37"/>
        <v>4</v>
      </c>
      <c r="AP2215" s="36">
        <f t="shared" si="39"/>
        <v>0</v>
      </c>
      <c r="AQ2215" s="36">
        <f t="shared" si="40"/>
        <v>1</v>
      </c>
      <c r="AR2215" s="36">
        <f t="shared" si="38"/>
        <v>-0.04438808474</v>
      </c>
      <c r="AS2215" s="38">
        <f t="shared" si="45"/>
        <v>1</v>
      </c>
      <c r="AT2215" s="38">
        <f t="shared" si="46"/>
        <v>0</v>
      </c>
      <c r="AU2215" s="38">
        <f t="shared" si="47"/>
        <v>0</v>
      </c>
      <c r="AV2215" s="38">
        <f t="shared" si="48"/>
        <v>2</v>
      </c>
      <c r="AW2215" s="38">
        <f t="shared" si="51"/>
        <v>0</v>
      </c>
      <c r="AX2215" s="38">
        <f t="shared" si="52"/>
        <v>1</v>
      </c>
      <c r="AY2215" s="38">
        <f t="shared" si="49"/>
        <v>-0.04438808474</v>
      </c>
      <c r="AZ2215" s="12">
        <f t="shared" si="30"/>
        <v>135.8304167</v>
      </c>
      <c r="BA2215" s="12">
        <f t="shared" si="41"/>
        <v>98.47716473</v>
      </c>
      <c r="BB2215" s="12">
        <f t="shared" si="53"/>
        <v>126.1798372</v>
      </c>
      <c r="BC2215" s="12">
        <f t="shared" si="50"/>
        <v>-0.02959205649</v>
      </c>
      <c r="BD2215" s="12">
        <f t="shared" si="54"/>
        <v>118.2001305</v>
      </c>
    </row>
    <row r="2216" ht="14.25" customHeight="1">
      <c r="A2216" s="7">
        <v>39735.0</v>
      </c>
      <c r="B2216" s="21" t="s">
        <v>90</v>
      </c>
      <c r="C2216" s="8">
        <v>34.513897</v>
      </c>
      <c r="D2216" s="33">
        <f t="shared" si="5"/>
        <v>-0.1193135218</v>
      </c>
      <c r="E2216" s="33">
        <f t="shared" si="7"/>
        <v>-0.1646190445</v>
      </c>
      <c r="F2216" s="33">
        <f t="shared" si="9"/>
        <v>-0.2367054566</v>
      </c>
      <c r="G2216" s="33">
        <f t="shared" si="11"/>
        <v>-0.2545902102</v>
      </c>
      <c r="H2216" s="33">
        <f t="shared" si="20"/>
        <v>-3.768276956</v>
      </c>
      <c r="I2216" s="45">
        <f t="shared" si="31"/>
        <v>-4.62015032</v>
      </c>
      <c r="J2216" s="45">
        <f t="shared" si="43"/>
        <v>-4.84119618</v>
      </c>
      <c r="K2216" s="21" t="s">
        <v>91</v>
      </c>
      <c r="L2216" s="8">
        <v>13.588562</v>
      </c>
      <c r="M2216" s="33">
        <f t="shared" si="6"/>
        <v>-0.0746929804</v>
      </c>
      <c r="N2216" s="33">
        <f t="shared" si="8"/>
        <v>-0.1129814959</v>
      </c>
      <c r="O2216" s="33">
        <f t="shared" si="10"/>
        <v>-0.1730330085</v>
      </c>
      <c r="P2216" s="33">
        <f t="shared" si="12"/>
        <v>-0.202734131</v>
      </c>
      <c r="Q2216" s="45">
        <f t="shared" si="21"/>
        <v>-1.961413288</v>
      </c>
      <c r="R2216" s="45">
        <f t="shared" si="32"/>
        <v>-3.111525998</v>
      </c>
      <c r="S2216" s="45">
        <f t="shared" si="44"/>
        <v>-2.988531159</v>
      </c>
      <c r="T2216" s="33">
        <f t="shared" si="22"/>
        <v>-1.806863669</v>
      </c>
      <c r="U2216" s="33">
        <f t="shared" si="33"/>
        <v>-1.508624322</v>
      </c>
      <c r="V2216" s="33">
        <f t="shared" si="42"/>
        <v>-1.852665021</v>
      </c>
      <c r="W2216" s="44">
        <f t="shared" si="13"/>
        <v>0.03737680109</v>
      </c>
      <c r="X2216" s="44">
        <f t="shared" si="14"/>
        <v>0.04729624866</v>
      </c>
      <c r="Y2216" s="33">
        <f t="shared" si="15"/>
        <v>1.26539049</v>
      </c>
      <c r="Z2216" s="43">
        <v>1.0</v>
      </c>
      <c r="AA2216" s="33">
        <f t="shared" si="16"/>
        <v>2.26539049</v>
      </c>
      <c r="AB2216" s="33">
        <f t="shared" si="17"/>
        <v>0.5585749988</v>
      </c>
      <c r="AC2216" s="33">
        <f t="shared" si="18"/>
        <v>0.4414250012</v>
      </c>
      <c r="AD2216" s="33">
        <f t="shared" si="19"/>
        <v>-0.0371893776</v>
      </c>
      <c r="AE2216" s="34">
        <f t="shared" si="23"/>
        <v>1</v>
      </c>
      <c r="AF2216" s="34">
        <f t="shared" si="24"/>
        <v>0</v>
      </c>
      <c r="AG2216" s="34">
        <f t="shared" si="25"/>
        <v>0</v>
      </c>
      <c r="AH2216" s="34">
        <f t="shared" si="26"/>
        <v>1</v>
      </c>
      <c r="AI2216" s="34">
        <f t="shared" si="28"/>
        <v>0</v>
      </c>
      <c r="AJ2216" s="34">
        <f t="shared" si="29"/>
        <v>1</v>
      </c>
      <c r="AK2216" s="34">
        <f t="shared" si="27"/>
        <v>-0.0371893776</v>
      </c>
      <c r="AL2216" s="36">
        <f t="shared" si="34"/>
        <v>1</v>
      </c>
      <c r="AM2216" s="36">
        <f t="shared" si="35"/>
        <v>0</v>
      </c>
      <c r="AN2216" s="46">
        <f t="shared" si="36"/>
        <v>0</v>
      </c>
      <c r="AO2216" s="36">
        <f t="shared" si="37"/>
        <v>5</v>
      </c>
      <c r="AP2216" s="36">
        <f t="shared" si="39"/>
        <v>0</v>
      </c>
      <c r="AQ2216" s="36">
        <f t="shared" si="40"/>
        <v>1</v>
      </c>
      <c r="AR2216" s="36">
        <f t="shared" si="38"/>
        <v>-0.0371893776</v>
      </c>
      <c r="AS2216" s="38">
        <f t="shared" si="45"/>
        <v>1</v>
      </c>
      <c r="AT2216" s="38">
        <f t="shared" si="46"/>
        <v>0</v>
      </c>
      <c r="AU2216" s="38">
        <f t="shared" si="47"/>
        <v>0</v>
      </c>
      <c r="AV2216" s="38">
        <f t="shared" si="48"/>
        <v>3</v>
      </c>
      <c r="AW2216" s="38">
        <f t="shared" si="51"/>
        <v>0</v>
      </c>
      <c r="AX2216" s="38">
        <f t="shared" si="52"/>
        <v>1</v>
      </c>
      <c r="AY2216" s="38">
        <f t="shared" si="49"/>
        <v>-0.0371893776</v>
      </c>
      <c r="AZ2216" s="12">
        <f t="shared" si="30"/>
        <v>130.778968</v>
      </c>
      <c r="BA2216" s="12">
        <f t="shared" si="41"/>
        <v>94.81486026</v>
      </c>
      <c r="BB2216" s="12">
        <f t="shared" si="53"/>
        <v>121.4872876</v>
      </c>
      <c r="BC2216" s="12">
        <f t="shared" si="50"/>
        <v>-0.0371893776</v>
      </c>
      <c r="BD2216" s="12">
        <f t="shared" si="54"/>
        <v>113.8043412</v>
      </c>
    </row>
    <row r="2217" ht="14.25" customHeight="1">
      <c r="A2217" s="7">
        <v>39736.0</v>
      </c>
      <c r="B2217" s="21" t="s">
        <v>90</v>
      </c>
      <c r="C2217" s="8">
        <v>32.515377</v>
      </c>
      <c r="D2217" s="33">
        <f t="shared" si="5"/>
        <v>-0.05790479122</v>
      </c>
      <c r="E2217" s="33">
        <f t="shared" si="7"/>
        <v>-0.1943093252</v>
      </c>
      <c r="F2217" s="33">
        <f t="shared" si="9"/>
        <v>-0.2846177415</v>
      </c>
      <c r="G2217" s="33">
        <f t="shared" si="11"/>
        <v>-0.2850168424</v>
      </c>
      <c r="H2217" s="33">
        <f t="shared" si="20"/>
        <v>-3.958621419</v>
      </c>
      <c r="I2217" s="45">
        <f t="shared" si="31"/>
        <v>-4.717144184</v>
      </c>
      <c r="J2217" s="45">
        <f t="shared" si="43"/>
        <v>-4.504147066</v>
      </c>
      <c r="K2217" s="21" t="s">
        <v>91</v>
      </c>
      <c r="L2217" s="8">
        <v>13.737714</v>
      </c>
      <c r="M2217" s="33">
        <f t="shared" si="6"/>
        <v>0.01097629021</v>
      </c>
      <c r="N2217" s="33">
        <f t="shared" si="8"/>
        <v>-0.06749576061</v>
      </c>
      <c r="O2217" s="33">
        <f t="shared" si="10"/>
        <v>-0.1837146191</v>
      </c>
      <c r="P2217" s="33">
        <f t="shared" si="12"/>
        <v>-0.1604628563</v>
      </c>
      <c r="Q2217" s="45">
        <f t="shared" si="21"/>
        <v>-1.058966884</v>
      </c>
      <c r="R2217" s="45">
        <f t="shared" si="32"/>
        <v>-3.034716481</v>
      </c>
      <c r="S2217" s="45">
        <f t="shared" si="44"/>
        <v>-2.186883349</v>
      </c>
      <c r="T2217" s="33">
        <f t="shared" si="22"/>
        <v>-2.899654535</v>
      </c>
      <c r="U2217" s="33">
        <f t="shared" si="33"/>
        <v>-1.682427703</v>
      </c>
      <c r="V2217" s="33">
        <f t="shared" si="42"/>
        <v>-2.317263717</v>
      </c>
      <c r="W2217" s="44">
        <f t="shared" si="13"/>
        <v>0.03865119741</v>
      </c>
      <c r="X2217" s="44">
        <f t="shared" si="14"/>
        <v>0.04698270191</v>
      </c>
      <c r="Y2217" s="33">
        <f t="shared" si="15"/>
        <v>1.215556181</v>
      </c>
      <c r="Z2217" s="43">
        <v>1.0</v>
      </c>
      <c r="AA2217" s="33">
        <f t="shared" si="16"/>
        <v>2.215556181</v>
      </c>
      <c r="AB2217" s="33">
        <f t="shared" si="17"/>
        <v>0.5486460652</v>
      </c>
      <c r="AC2217" s="33">
        <f t="shared" si="18"/>
        <v>0.4513539348</v>
      </c>
      <c r="AD2217" s="33">
        <f t="shared" si="19"/>
        <v>0.003562611241</v>
      </c>
      <c r="AE2217" s="34">
        <f t="shared" si="23"/>
        <v>1</v>
      </c>
      <c r="AF2217" s="34">
        <f t="shared" si="24"/>
        <v>0</v>
      </c>
      <c r="AG2217" s="34">
        <f t="shared" si="25"/>
        <v>0</v>
      </c>
      <c r="AH2217" s="34">
        <f t="shared" si="26"/>
        <v>2</v>
      </c>
      <c r="AI2217" s="34">
        <f t="shared" si="28"/>
        <v>0</v>
      </c>
      <c r="AJ2217" s="34">
        <f t="shared" si="29"/>
        <v>1</v>
      </c>
      <c r="AK2217" s="34">
        <f t="shared" si="27"/>
        <v>0.003562611241</v>
      </c>
      <c r="AL2217" s="36">
        <f t="shared" si="34"/>
        <v>1</v>
      </c>
      <c r="AM2217" s="36">
        <f t="shared" si="35"/>
        <v>0</v>
      </c>
      <c r="AN2217" s="46">
        <f t="shared" si="36"/>
        <v>0</v>
      </c>
      <c r="AO2217" s="36">
        <f t="shared" si="37"/>
        <v>1</v>
      </c>
      <c r="AP2217" s="36">
        <f t="shared" si="39"/>
        <v>1</v>
      </c>
      <c r="AQ2217" s="36">
        <f t="shared" si="40"/>
        <v>1</v>
      </c>
      <c r="AR2217" s="36">
        <f t="shared" si="38"/>
        <v>0.003562611241</v>
      </c>
      <c r="AS2217" s="38">
        <f t="shared" si="45"/>
        <v>1</v>
      </c>
      <c r="AT2217" s="38">
        <f t="shared" si="46"/>
        <v>0</v>
      </c>
      <c r="AU2217" s="38">
        <f t="shared" si="47"/>
        <v>0</v>
      </c>
      <c r="AV2217" s="38">
        <f t="shared" si="48"/>
        <v>4</v>
      </c>
      <c r="AW2217" s="38">
        <f t="shared" si="51"/>
        <v>0</v>
      </c>
      <c r="AX2217" s="38">
        <f t="shared" si="52"/>
        <v>1</v>
      </c>
      <c r="AY2217" s="38">
        <f t="shared" si="49"/>
        <v>0.003562611241</v>
      </c>
      <c r="AZ2217" s="12">
        <f t="shared" si="30"/>
        <v>131.2448826</v>
      </c>
      <c r="BA2217" s="12">
        <f t="shared" si="41"/>
        <v>95.15264875</v>
      </c>
      <c r="BB2217" s="12">
        <f t="shared" si="53"/>
        <v>121.9200996</v>
      </c>
      <c r="BC2217" s="12">
        <f t="shared" si="50"/>
        <v>0.003562611241</v>
      </c>
      <c r="BD2217" s="12">
        <f t="shared" si="54"/>
        <v>114.2097819</v>
      </c>
    </row>
    <row r="2218" ht="14.25" customHeight="1">
      <c r="A2218" s="7">
        <v>39737.0</v>
      </c>
      <c r="B2218" s="21" t="s">
        <v>90</v>
      </c>
      <c r="C2218" s="8">
        <v>33.676437</v>
      </c>
      <c r="D2218" s="33">
        <f t="shared" si="5"/>
        <v>0.03570802824</v>
      </c>
      <c r="E2218" s="33">
        <f t="shared" si="7"/>
        <v>-0.1081988658</v>
      </c>
      <c r="F2218" s="33">
        <f t="shared" si="9"/>
        <v>-0.2514455154</v>
      </c>
      <c r="G2218" s="33">
        <f t="shared" si="11"/>
        <v>-0.2751604636</v>
      </c>
      <c r="H2218" s="33">
        <f t="shared" si="20"/>
        <v>-1.847972359</v>
      </c>
      <c r="I2218" s="45">
        <f t="shared" si="31"/>
        <v>-3.489625908</v>
      </c>
      <c r="J2218" s="45">
        <f t="shared" si="43"/>
        <v>-3.700503631</v>
      </c>
      <c r="K2218" s="21" t="s">
        <v>91</v>
      </c>
      <c r="L2218" s="8">
        <v>14.225567</v>
      </c>
      <c r="M2218" s="33">
        <f t="shared" si="6"/>
        <v>0.03551194908</v>
      </c>
      <c r="N2218" s="33">
        <f t="shared" si="8"/>
        <v>0.05727465154</v>
      </c>
      <c r="O2218" s="33">
        <f t="shared" si="10"/>
        <v>-0.1458959851</v>
      </c>
      <c r="P2218" s="33">
        <f t="shared" si="12"/>
        <v>-0.142536258</v>
      </c>
      <c r="Q2218" s="45">
        <f t="shared" si="21"/>
        <v>1.192066166</v>
      </c>
      <c r="R2218" s="45">
        <f t="shared" si="32"/>
        <v>-2.177462811</v>
      </c>
      <c r="S2218" s="45">
        <f t="shared" si="44"/>
        <v>-1.836240499</v>
      </c>
      <c r="T2218" s="33">
        <f t="shared" si="22"/>
        <v>-3.040038525</v>
      </c>
      <c r="U2218" s="33">
        <f t="shared" si="33"/>
        <v>-1.312163097</v>
      </c>
      <c r="V2218" s="33">
        <f t="shared" si="42"/>
        <v>-1.864263132</v>
      </c>
      <c r="W2218" s="44">
        <f t="shared" si="13"/>
        <v>0.03949006788</v>
      </c>
      <c r="X2218" s="44">
        <f t="shared" si="14"/>
        <v>0.0477484516</v>
      </c>
      <c r="Y2218" s="33">
        <f t="shared" si="15"/>
        <v>1.209125589</v>
      </c>
      <c r="Z2218" s="43">
        <v>1.0</v>
      </c>
      <c r="AA2218" s="33">
        <f t="shared" si="16"/>
        <v>2.209125589</v>
      </c>
      <c r="AB2218" s="33">
        <f t="shared" si="17"/>
        <v>0.5473322093</v>
      </c>
      <c r="AC2218" s="33">
        <f t="shared" si="18"/>
        <v>0.4526677907</v>
      </c>
      <c r="AD2218" s="33">
        <f t="shared" si="19"/>
        <v>0.02387168008</v>
      </c>
      <c r="AE2218" s="34">
        <f t="shared" si="23"/>
        <v>1</v>
      </c>
      <c r="AF2218" s="34">
        <f t="shared" si="24"/>
        <v>0</v>
      </c>
      <c r="AG2218" s="34">
        <f t="shared" si="25"/>
        <v>0</v>
      </c>
      <c r="AH2218" s="34">
        <f t="shared" si="26"/>
        <v>3</v>
      </c>
      <c r="AI2218" s="34">
        <f t="shared" si="28"/>
        <v>0</v>
      </c>
      <c r="AJ2218" s="34">
        <f t="shared" si="29"/>
        <v>1</v>
      </c>
      <c r="AK2218" s="34">
        <f t="shared" si="27"/>
        <v>0.02387168008</v>
      </c>
      <c r="AL2218" s="36">
        <f t="shared" si="34"/>
        <v>1</v>
      </c>
      <c r="AM2218" s="36">
        <f t="shared" si="35"/>
        <v>0</v>
      </c>
      <c r="AN2218" s="46">
        <f t="shared" si="36"/>
        <v>0</v>
      </c>
      <c r="AO2218" s="36">
        <f t="shared" si="37"/>
        <v>2</v>
      </c>
      <c r="AP2218" s="36">
        <f t="shared" si="39"/>
        <v>0</v>
      </c>
      <c r="AQ2218" s="36">
        <f t="shared" si="40"/>
        <v>1</v>
      </c>
      <c r="AR2218" s="36">
        <f t="shared" si="38"/>
        <v>0.02387168008</v>
      </c>
      <c r="AS2218" s="38">
        <f t="shared" si="45"/>
        <v>1</v>
      </c>
      <c r="AT2218" s="38">
        <f t="shared" si="46"/>
        <v>0</v>
      </c>
      <c r="AU2218" s="38">
        <f t="shared" si="47"/>
        <v>0</v>
      </c>
      <c r="AV2218" s="38">
        <f t="shared" si="48"/>
        <v>5</v>
      </c>
      <c r="AW2218" s="38">
        <f t="shared" si="51"/>
        <v>0</v>
      </c>
      <c r="AX2218" s="38">
        <f t="shared" si="52"/>
        <v>1</v>
      </c>
      <c r="AY2218" s="38">
        <f t="shared" si="49"/>
        <v>0.02387168008</v>
      </c>
      <c r="AZ2218" s="12">
        <f t="shared" si="30"/>
        <v>134.3779185</v>
      </c>
      <c r="BA2218" s="12">
        <f t="shared" si="41"/>
        <v>97.42410234</v>
      </c>
      <c r="BB2218" s="12">
        <f t="shared" si="53"/>
        <v>124.8305372</v>
      </c>
      <c r="BC2218" s="12">
        <f t="shared" si="50"/>
        <v>0.02387168008</v>
      </c>
      <c r="BD2218" s="12">
        <f t="shared" si="54"/>
        <v>116.9361612</v>
      </c>
    </row>
    <row r="2219" ht="14.25" customHeight="1">
      <c r="A2219" s="7">
        <v>39738.0</v>
      </c>
      <c r="B2219" s="21" t="s">
        <v>90</v>
      </c>
      <c r="C2219" s="8">
        <v>34.183979</v>
      </c>
      <c r="D2219" s="33">
        <f t="shared" si="5"/>
        <v>0.01507113119</v>
      </c>
      <c r="E2219" s="33">
        <f t="shared" si="7"/>
        <v>-0.06782026253</v>
      </c>
      <c r="F2219" s="33">
        <f t="shared" si="9"/>
        <v>-0.2191304968</v>
      </c>
      <c r="G2219" s="33">
        <f t="shared" si="11"/>
        <v>-0.2638339921</v>
      </c>
      <c r="H2219" s="33">
        <f t="shared" si="20"/>
        <v>-1.023383235</v>
      </c>
      <c r="I2219" s="45">
        <f t="shared" si="31"/>
        <v>-2.709248268</v>
      </c>
      <c r="J2219" s="45">
        <f t="shared" si="43"/>
        <v>-3.151892456</v>
      </c>
      <c r="K2219" s="21" t="s">
        <v>91</v>
      </c>
      <c r="L2219" s="8">
        <v>13.734605</v>
      </c>
      <c r="M2219" s="33">
        <f t="shared" si="6"/>
        <v>-0.03451264895</v>
      </c>
      <c r="N2219" s="33">
        <f t="shared" si="8"/>
        <v>0.0650599347</v>
      </c>
      <c r="O2219" s="33">
        <f t="shared" si="10"/>
        <v>-0.1592157017</v>
      </c>
      <c r="P2219" s="33">
        <f t="shared" si="12"/>
        <v>-0.1616086029</v>
      </c>
      <c r="Q2219" s="45">
        <f t="shared" si="21"/>
        <v>1.29987956</v>
      </c>
      <c r="R2219" s="45">
        <f t="shared" si="32"/>
        <v>-2.262805549</v>
      </c>
      <c r="S2219" s="45">
        <f t="shared" si="44"/>
        <v>-2.010569341</v>
      </c>
      <c r="T2219" s="33">
        <f t="shared" si="22"/>
        <v>-2.323262795</v>
      </c>
      <c r="U2219" s="33">
        <f t="shared" si="33"/>
        <v>-0.4464427195</v>
      </c>
      <c r="V2219" s="33">
        <f t="shared" si="42"/>
        <v>-1.141323115</v>
      </c>
      <c r="W2219" s="44">
        <f t="shared" si="13"/>
        <v>0.03994681535</v>
      </c>
      <c r="X2219" s="44">
        <f t="shared" si="14"/>
        <v>0.04814333354</v>
      </c>
      <c r="Y2219" s="33">
        <f t="shared" si="15"/>
        <v>1.205185773</v>
      </c>
      <c r="Z2219" s="43">
        <v>1.0</v>
      </c>
      <c r="AA2219" s="33">
        <f t="shared" si="16"/>
        <v>2.205185773</v>
      </c>
      <c r="AB2219" s="33">
        <f t="shared" si="17"/>
        <v>0.5465234665</v>
      </c>
      <c r="AC2219" s="33">
        <f t="shared" si="18"/>
        <v>0.4534765335</v>
      </c>
      <c r="AD2219" s="33">
        <f t="shared" si="19"/>
        <v>0.006025871951</v>
      </c>
      <c r="AE2219" s="34">
        <f t="shared" si="23"/>
        <v>1</v>
      </c>
      <c r="AF2219" s="34">
        <f t="shared" si="24"/>
        <v>0</v>
      </c>
      <c r="AG2219" s="34">
        <f t="shared" si="25"/>
        <v>0</v>
      </c>
      <c r="AH2219" s="34">
        <f t="shared" si="26"/>
        <v>4</v>
      </c>
      <c r="AI2219" s="34">
        <f t="shared" si="28"/>
        <v>0</v>
      </c>
      <c r="AJ2219" s="34">
        <f t="shared" si="29"/>
        <v>1</v>
      </c>
      <c r="AK2219" s="34">
        <f t="shared" si="27"/>
        <v>0.006025871951</v>
      </c>
      <c r="AL2219" s="36">
        <f t="shared" si="34"/>
        <v>0</v>
      </c>
      <c r="AM2219" s="36">
        <f t="shared" si="35"/>
        <v>0</v>
      </c>
      <c r="AN2219" s="46">
        <f t="shared" si="36"/>
        <v>0</v>
      </c>
      <c r="AO2219" s="36">
        <f t="shared" si="37"/>
        <v>3</v>
      </c>
      <c r="AP2219" s="36">
        <f t="shared" si="39"/>
        <v>0</v>
      </c>
      <c r="AQ2219" s="36">
        <f t="shared" si="40"/>
        <v>1</v>
      </c>
      <c r="AR2219" s="36">
        <f t="shared" si="38"/>
        <v>0.006025871951</v>
      </c>
      <c r="AS2219" s="38">
        <f t="shared" si="45"/>
        <v>1</v>
      </c>
      <c r="AT2219" s="38">
        <f t="shared" si="46"/>
        <v>0</v>
      </c>
      <c r="AU2219" s="38">
        <f t="shared" si="47"/>
        <v>0</v>
      </c>
      <c r="AV2219" s="38">
        <f t="shared" si="48"/>
        <v>1</v>
      </c>
      <c r="AW2219" s="38">
        <f t="shared" si="51"/>
        <v>1</v>
      </c>
      <c r="AX2219" s="38">
        <f t="shared" si="52"/>
        <v>1</v>
      </c>
      <c r="AY2219" s="38">
        <f t="shared" si="49"/>
        <v>0.006025871951</v>
      </c>
      <c r="AZ2219" s="12">
        <f t="shared" si="30"/>
        <v>135.1876626</v>
      </c>
      <c r="BA2219" s="12">
        <f t="shared" si="41"/>
        <v>98.0111675</v>
      </c>
      <c r="BB2219" s="12">
        <f t="shared" si="53"/>
        <v>125.58275</v>
      </c>
      <c r="BC2219" s="12">
        <f t="shared" si="50"/>
        <v>0.006025871951</v>
      </c>
      <c r="BD2219" s="12">
        <f t="shared" si="54"/>
        <v>117.6408036</v>
      </c>
    </row>
    <row r="2220" ht="14.25" customHeight="1">
      <c r="A2220" s="7">
        <v>39741.0</v>
      </c>
      <c r="B2220" s="21" t="s">
        <v>90</v>
      </c>
      <c r="C2220" s="8">
        <v>36.011173</v>
      </c>
      <c r="D2220" s="33">
        <f t="shared" si="5"/>
        <v>0.05345176464</v>
      </c>
      <c r="E2220" s="33">
        <f t="shared" si="7"/>
        <v>-0.08110773103</v>
      </c>
      <c r="F2220" s="33">
        <f t="shared" si="9"/>
        <v>-0.148259533</v>
      </c>
      <c r="G2220" s="33">
        <f t="shared" si="11"/>
        <v>-0.2014634541</v>
      </c>
      <c r="H2220" s="33">
        <f t="shared" si="20"/>
        <v>-1.232928884</v>
      </c>
      <c r="I2220" s="45">
        <f t="shared" si="31"/>
        <v>-1.641403081</v>
      </c>
      <c r="J2220" s="45">
        <f t="shared" si="43"/>
        <v>-2.192418016</v>
      </c>
      <c r="K2220" s="21" t="s">
        <v>91</v>
      </c>
      <c r="L2220" s="8">
        <v>14.436871</v>
      </c>
      <c r="M2220" s="33">
        <f t="shared" si="6"/>
        <v>0.05113113919</v>
      </c>
      <c r="N2220" s="33">
        <f t="shared" si="8"/>
        <v>-0.01692776047</v>
      </c>
      <c r="O2220" s="33">
        <f t="shared" si="10"/>
        <v>-0.08758849513</v>
      </c>
      <c r="P2220" s="33">
        <f t="shared" si="12"/>
        <v>-0.09575726168</v>
      </c>
      <c r="Q2220" s="45">
        <f t="shared" si="21"/>
        <v>-0.1535432964</v>
      </c>
      <c r="R2220" s="45">
        <f t="shared" si="32"/>
        <v>-1.074612833</v>
      </c>
      <c r="S2220" s="45">
        <f t="shared" si="44"/>
        <v>-1.081461573</v>
      </c>
      <c r="T2220" s="33">
        <f t="shared" si="22"/>
        <v>-1.079385588</v>
      </c>
      <c r="U2220" s="33">
        <f t="shared" si="33"/>
        <v>-0.5667902485</v>
      </c>
      <c r="V2220" s="33">
        <f t="shared" si="42"/>
        <v>-1.110956442</v>
      </c>
      <c r="W2220" s="44">
        <f t="shared" si="13"/>
        <v>0.04253743825</v>
      </c>
      <c r="X2220" s="44">
        <f t="shared" si="14"/>
        <v>0.04967912757</v>
      </c>
      <c r="Y2220" s="33">
        <f t="shared" si="15"/>
        <v>1.167891853</v>
      </c>
      <c r="Z2220" s="43">
        <v>1.0</v>
      </c>
      <c r="AA2220" s="33">
        <f t="shared" si="16"/>
        <v>2.167891853</v>
      </c>
      <c r="AB2220" s="33">
        <f t="shared" si="17"/>
        <v>0.5387223773</v>
      </c>
      <c r="AC2220" s="33">
        <f t="shared" si="18"/>
        <v>0.4612776227</v>
      </c>
      <c r="AD2220" s="33">
        <f t="shared" si="19"/>
        <v>-0.01243514008</v>
      </c>
      <c r="AE2220" s="34">
        <f t="shared" si="23"/>
        <v>1</v>
      </c>
      <c r="AF2220" s="34">
        <f t="shared" si="24"/>
        <v>0</v>
      </c>
      <c r="AG2220" s="34">
        <f t="shared" si="25"/>
        <v>0</v>
      </c>
      <c r="AH2220" s="34">
        <f t="shared" si="26"/>
        <v>5</v>
      </c>
      <c r="AI2220" s="34">
        <f t="shared" si="28"/>
        <v>0</v>
      </c>
      <c r="AJ2220" s="34">
        <f t="shared" si="29"/>
        <v>1</v>
      </c>
      <c r="AK2220" s="34">
        <f t="shared" si="27"/>
        <v>-0.01243514008</v>
      </c>
      <c r="AL2220" s="36">
        <f t="shared" si="34"/>
        <v>0</v>
      </c>
      <c r="AM2220" s="36">
        <f t="shared" si="35"/>
        <v>0</v>
      </c>
      <c r="AN2220" s="46">
        <f t="shared" si="36"/>
        <v>0</v>
      </c>
      <c r="AO2220" s="36">
        <f t="shared" si="37"/>
        <v>4</v>
      </c>
      <c r="AP2220" s="36">
        <f t="shared" si="39"/>
        <v>0</v>
      </c>
      <c r="AQ2220" s="36">
        <f t="shared" si="40"/>
        <v>1</v>
      </c>
      <c r="AR2220" s="36">
        <f t="shared" si="38"/>
        <v>-0.01243514008</v>
      </c>
      <c r="AS2220" s="38">
        <f t="shared" si="45"/>
        <v>1</v>
      </c>
      <c r="AT2220" s="38">
        <f t="shared" si="46"/>
        <v>0</v>
      </c>
      <c r="AU2220" s="38">
        <f t="shared" si="47"/>
        <v>0</v>
      </c>
      <c r="AV2220" s="38">
        <f t="shared" si="48"/>
        <v>2</v>
      </c>
      <c r="AW2220" s="38">
        <f t="shared" si="51"/>
        <v>0</v>
      </c>
      <c r="AX2220" s="38">
        <f t="shared" si="52"/>
        <v>1</v>
      </c>
      <c r="AY2220" s="38">
        <f t="shared" si="49"/>
        <v>-0.01243514008</v>
      </c>
      <c r="AZ2220" s="12">
        <f t="shared" si="30"/>
        <v>133.5065851</v>
      </c>
      <c r="BA2220" s="12">
        <f t="shared" si="41"/>
        <v>96.79238491</v>
      </c>
      <c r="BB2220" s="12">
        <f t="shared" si="53"/>
        <v>124.0211109</v>
      </c>
      <c r="BC2220" s="12">
        <f t="shared" si="50"/>
        <v>-0.01243514008</v>
      </c>
      <c r="BD2220" s="12">
        <f t="shared" si="54"/>
        <v>116.1779237</v>
      </c>
    </row>
    <row r="2221" ht="14.25" customHeight="1">
      <c r="A2221" s="7">
        <v>39742.0</v>
      </c>
      <c r="B2221" s="21" t="s">
        <v>90</v>
      </c>
      <c r="C2221" s="8">
        <v>34.894562</v>
      </c>
      <c r="D2221" s="33">
        <f t="shared" si="5"/>
        <v>-0.03100734875</v>
      </c>
      <c r="E2221" s="33">
        <f t="shared" si="7"/>
        <v>0.01102932538</v>
      </c>
      <c r="F2221" s="33">
        <f t="shared" si="9"/>
        <v>-0.1554053562</v>
      </c>
      <c r="G2221" s="33">
        <f t="shared" si="11"/>
        <v>-0.2226147949</v>
      </c>
      <c r="H2221" s="33">
        <f t="shared" si="20"/>
        <v>0.4795057148</v>
      </c>
      <c r="I2221" s="45">
        <f t="shared" si="31"/>
        <v>-1.660632487</v>
      </c>
      <c r="J2221" s="45">
        <f t="shared" si="43"/>
        <v>-2.29212178</v>
      </c>
      <c r="K2221" s="21" t="s">
        <v>91</v>
      </c>
      <c r="L2221" s="8">
        <v>14.303255</v>
      </c>
      <c r="M2221" s="33">
        <f t="shared" si="6"/>
        <v>-0.009255191101</v>
      </c>
      <c r="N2221" s="33">
        <f t="shared" si="8"/>
        <v>0.05259518998</v>
      </c>
      <c r="O2221" s="33">
        <f t="shared" si="10"/>
        <v>-0.06632858916</v>
      </c>
      <c r="P2221" s="33">
        <f t="shared" si="12"/>
        <v>-0.09175210297</v>
      </c>
      <c r="Q2221" s="45">
        <f t="shared" si="21"/>
        <v>1.08244907</v>
      </c>
      <c r="R2221" s="45">
        <f t="shared" si="32"/>
        <v>-0.726425282</v>
      </c>
      <c r="S2221" s="45">
        <f t="shared" si="44"/>
        <v>-1.004905028</v>
      </c>
      <c r="T2221" s="33">
        <f t="shared" si="22"/>
        <v>-0.6029433554</v>
      </c>
      <c r="U2221" s="33">
        <f t="shared" si="33"/>
        <v>-0.9342072048</v>
      </c>
      <c r="V2221" s="33">
        <f t="shared" si="42"/>
        <v>-1.287216753</v>
      </c>
      <c r="W2221" s="44">
        <f t="shared" si="13"/>
        <v>0.04276071347</v>
      </c>
      <c r="X2221" s="44">
        <f t="shared" si="14"/>
        <v>0.0496435919</v>
      </c>
      <c r="Y2221" s="33">
        <f t="shared" si="15"/>
        <v>1.160962666</v>
      </c>
      <c r="Z2221" s="43">
        <v>1.0</v>
      </c>
      <c r="AA2221" s="33">
        <f t="shared" si="16"/>
        <v>2.160962666</v>
      </c>
      <c r="AB2221" s="33">
        <f t="shared" si="17"/>
        <v>0.5372432778</v>
      </c>
      <c r="AC2221" s="33">
        <f t="shared" si="18"/>
        <v>0.4627567222</v>
      </c>
      <c r="AD2221" s="33">
        <f t="shared" si="19"/>
        <v>-0.006749944153</v>
      </c>
      <c r="AE2221" s="34">
        <f t="shared" si="23"/>
        <v>0</v>
      </c>
      <c r="AF2221" s="34">
        <f t="shared" si="24"/>
        <v>0</v>
      </c>
      <c r="AG2221" s="34">
        <f t="shared" si="25"/>
        <v>0</v>
      </c>
      <c r="AH2221" s="34">
        <f t="shared" si="26"/>
        <v>0</v>
      </c>
      <c r="AI2221" s="34">
        <f t="shared" si="28"/>
        <v>1</v>
      </c>
      <c r="AJ2221" s="34">
        <f t="shared" si="29"/>
        <v>0</v>
      </c>
      <c r="AK2221" s="34">
        <f t="shared" si="27"/>
        <v>0</v>
      </c>
      <c r="AL2221" s="36">
        <f t="shared" si="34"/>
        <v>0</v>
      </c>
      <c r="AM2221" s="36">
        <f t="shared" si="35"/>
        <v>0</v>
      </c>
      <c r="AN2221" s="46">
        <f t="shared" si="36"/>
        <v>0</v>
      </c>
      <c r="AO2221" s="36">
        <f t="shared" si="37"/>
        <v>5</v>
      </c>
      <c r="AP2221" s="36">
        <f t="shared" si="39"/>
        <v>0</v>
      </c>
      <c r="AQ2221" s="36">
        <f t="shared" si="40"/>
        <v>1</v>
      </c>
      <c r="AR2221" s="36">
        <f t="shared" si="38"/>
        <v>-0.006749944153</v>
      </c>
      <c r="AS2221" s="38">
        <f t="shared" si="45"/>
        <v>1</v>
      </c>
      <c r="AT2221" s="38">
        <f t="shared" si="46"/>
        <v>0</v>
      </c>
      <c r="AU2221" s="38">
        <f t="shared" si="47"/>
        <v>0</v>
      </c>
      <c r="AV2221" s="38">
        <f t="shared" si="48"/>
        <v>3</v>
      </c>
      <c r="AW2221" s="38">
        <f t="shared" si="51"/>
        <v>0</v>
      </c>
      <c r="AX2221" s="38">
        <f t="shared" si="52"/>
        <v>1</v>
      </c>
      <c r="AY2221" s="38">
        <f t="shared" si="49"/>
        <v>-0.006749944153</v>
      </c>
      <c r="AZ2221" s="12">
        <f t="shared" si="30"/>
        <v>133.5065851</v>
      </c>
      <c r="BA2221" s="12">
        <f t="shared" si="41"/>
        <v>96.13904171</v>
      </c>
      <c r="BB2221" s="12">
        <f t="shared" si="53"/>
        <v>123.1839754</v>
      </c>
      <c r="BC2221" s="12">
        <f t="shared" si="50"/>
        <v>-0.004499962769</v>
      </c>
      <c r="BD2221" s="12">
        <f t="shared" si="54"/>
        <v>115.6551274</v>
      </c>
    </row>
    <row r="2222" ht="14.25" customHeight="1">
      <c r="A2222" s="7">
        <v>39743.0</v>
      </c>
      <c r="B2222" s="21" t="s">
        <v>90</v>
      </c>
      <c r="C2222" s="8">
        <v>34.031715</v>
      </c>
      <c r="D2222" s="33">
        <f t="shared" si="5"/>
        <v>-0.02472726266</v>
      </c>
      <c r="E2222" s="33">
        <f t="shared" si="7"/>
        <v>0.04663448928</v>
      </c>
      <c r="F2222" s="33">
        <f t="shared" si="9"/>
        <v>-0.1567363521</v>
      </c>
      <c r="G2222" s="33">
        <f t="shared" si="11"/>
        <v>-0.2348077303</v>
      </c>
      <c r="H2222" s="33">
        <f t="shared" si="20"/>
        <v>1.13818619</v>
      </c>
      <c r="I2222" s="45">
        <f t="shared" si="31"/>
        <v>-1.607831748</v>
      </c>
      <c r="J2222" s="45">
        <f t="shared" si="43"/>
        <v>-2.280633619</v>
      </c>
      <c r="K2222" s="21" t="s">
        <v>91</v>
      </c>
      <c r="L2222" s="8">
        <v>14.101278</v>
      </c>
      <c r="M2222" s="33">
        <f t="shared" si="6"/>
        <v>-0.01412105147</v>
      </c>
      <c r="N2222" s="33">
        <f t="shared" si="8"/>
        <v>0.02646466508</v>
      </c>
      <c r="O2222" s="33">
        <f t="shared" si="10"/>
        <v>-0.04281734823</v>
      </c>
      <c r="P2222" s="33">
        <f t="shared" si="12"/>
        <v>-0.09583573914</v>
      </c>
      <c r="Q2222" s="45">
        <f t="shared" si="21"/>
        <v>0.6141524705</v>
      </c>
      <c r="R2222" s="45">
        <f t="shared" si="32"/>
        <v>-0.3617377349</v>
      </c>
      <c r="S2222" s="45">
        <f t="shared" si="44"/>
        <v>-1.031397336</v>
      </c>
      <c r="T2222" s="33">
        <f t="shared" si="22"/>
        <v>0.5240337192</v>
      </c>
      <c r="U2222" s="33">
        <f t="shared" si="33"/>
        <v>-1.246094013</v>
      </c>
      <c r="V2222" s="33">
        <f t="shared" si="42"/>
        <v>-1.249236283</v>
      </c>
      <c r="W2222" s="44">
        <f t="shared" si="13"/>
        <v>0.04285523188</v>
      </c>
      <c r="X2222" s="44">
        <f t="shared" si="14"/>
        <v>0.0496819451</v>
      </c>
      <c r="Y2222" s="33">
        <f t="shared" si="15"/>
        <v>1.159297078</v>
      </c>
      <c r="Z2222" s="43">
        <v>1.0</v>
      </c>
      <c r="AA2222" s="33">
        <f t="shared" si="16"/>
        <v>2.159297078</v>
      </c>
      <c r="AB2222" s="33">
        <f t="shared" si="17"/>
        <v>0.5368863275</v>
      </c>
      <c r="AC2222" s="33">
        <f t="shared" si="18"/>
        <v>0.4631136725</v>
      </c>
      <c r="AD2222" s="33">
        <f t="shared" si="19"/>
        <v>0.02207508028</v>
      </c>
      <c r="AE2222" s="34">
        <f t="shared" si="23"/>
        <v>0</v>
      </c>
      <c r="AF2222" s="34">
        <f t="shared" si="24"/>
        <v>0</v>
      </c>
      <c r="AG2222" s="34">
        <f t="shared" si="25"/>
        <v>0</v>
      </c>
      <c r="AH2222" s="34">
        <f t="shared" si="26"/>
        <v>0</v>
      </c>
      <c r="AI2222" s="34">
        <f t="shared" si="28"/>
        <v>0</v>
      </c>
      <c r="AJ2222" s="34">
        <f t="shared" si="29"/>
        <v>0</v>
      </c>
      <c r="AK2222" s="34">
        <f t="shared" si="27"/>
        <v>0</v>
      </c>
      <c r="AL2222" s="36">
        <f t="shared" si="34"/>
        <v>1</v>
      </c>
      <c r="AM2222" s="36">
        <f t="shared" si="35"/>
        <v>0</v>
      </c>
      <c r="AN2222" s="46">
        <f t="shared" si="36"/>
        <v>0</v>
      </c>
      <c r="AO2222" s="36">
        <f t="shared" si="37"/>
        <v>1</v>
      </c>
      <c r="AP2222" s="36">
        <f t="shared" si="39"/>
        <v>1</v>
      </c>
      <c r="AQ2222" s="36">
        <f t="shared" si="40"/>
        <v>1</v>
      </c>
      <c r="AR2222" s="36">
        <f t="shared" si="38"/>
        <v>0.02207508028</v>
      </c>
      <c r="AS2222" s="38">
        <f t="shared" si="45"/>
        <v>1</v>
      </c>
      <c r="AT2222" s="38">
        <f t="shared" si="46"/>
        <v>0</v>
      </c>
      <c r="AU2222" s="38">
        <f t="shared" si="47"/>
        <v>0</v>
      </c>
      <c r="AV2222" s="38">
        <f t="shared" si="48"/>
        <v>4</v>
      </c>
      <c r="AW2222" s="38">
        <f t="shared" si="51"/>
        <v>0</v>
      </c>
      <c r="AX2222" s="38">
        <f t="shared" si="52"/>
        <v>1</v>
      </c>
      <c r="AY2222" s="38">
        <f t="shared" si="49"/>
        <v>0.02207508028</v>
      </c>
      <c r="AZ2222" s="12">
        <f t="shared" si="30"/>
        <v>133.5065851</v>
      </c>
      <c r="BA2222" s="12">
        <f t="shared" si="41"/>
        <v>98.26131878</v>
      </c>
      <c r="BB2222" s="12">
        <f t="shared" si="53"/>
        <v>125.9032715</v>
      </c>
      <c r="BC2222" s="12">
        <f t="shared" si="50"/>
        <v>0.01471672019</v>
      </c>
      <c r="BD2222" s="12">
        <f t="shared" si="54"/>
        <v>117.3571915</v>
      </c>
    </row>
    <row r="2223" ht="14.25" customHeight="1">
      <c r="A2223" s="7">
        <v>39744.0</v>
      </c>
      <c r="B2223" s="21" t="s">
        <v>90</v>
      </c>
      <c r="C2223" s="8">
        <v>33.93021</v>
      </c>
      <c r="D2223" s="33">
        <f t="shared" si="5"/>
        <v>-0.00298265897</v>
      </c>
      <c r="E2223" s="33">
        <f t="shared" si="7"/>
        <v>0.007535624983</v>
      </c>
      <c r="F2223" s="33">
        <f t="shared" si="9"/>
        <v>-0.1014785869</v>
      </c>
      <c r="G2223" s="33">
        <f t="shared" si="11"/>
        <v>-0.2499299176</v>
      </c>
      <c r="H2223" s="33">
        <f t="shared" si="20"/>
        <v>0.4115124434</v>
      </c>
      <c r="I2223" s="45">
        <f t="shared" si="31"/>
        <v>-0.9014977462</v>
      </c>
      <c r="J2223" s="45">
        <f t="shared" si="43"/>
        <v>-2.294876679</v>
      </c>
      <c r="K2223" s="21" t="s">
        <v>91</v>
      </c>
      <c r="L2223" s="8">
        <v>13.380358</v>
      </c>
      <c r="M2223" s="33">
        <f t="shared" si="6"/>
        <v>-0.05112444418</v>
      </c>
      <c r="N2223" s="33">
        <f t="shared" si="8"/>
        <v>-0.05941478466</v>
      </c>
      <c r="O2223" s="33">
        <f t="shared" si="10"/>
        <v>-0.005543094209</v>
      </c>
      <c r="P2223" s="33">
        <f t="shared" si="12"/>
        <v>-0.163233933</v>
      </c>
      <c r="Q2223" s="45">
        <f t="shared" si="21"/>
        <v>-0.8885690975</v>
      </c>
      <c r="R2223" s="45">
        <f t="shared" si="32"/>
        <v>0.1945155378</v>
      </c>
      <c r="S2223" s="45">
        <f t="shared" si="44"/>
        <v>-1.842788695</v>
      </c>
      <c r="T2223" s="33">
        <f t="shared" si="22"/>
        <v>1.300081541</v>
      </c>
      <c r="U2223" s="33">
        <f t="shared" si="33"/>
        <v>-1.096013284</v>
      </c>
      <c r="V2223" s="33">
        <f t="shared" si="42"/>
        <v>-0.4520879834</v>
      </c>
      <c r="W2223" s="44">
        <f t="shared" si="13"/>
        <v>0.04235940087</v>
      </c>
      <c r="X2223" s="44">
        <f t="shared" si="14"/>
        <v>0.05025521452</v>
      </c>
      <c r="Y2223" s="33">
        <f t="shared" si="15"/>
        <v>1.186400503</v>
      </c>
      <c r="Z2223" s="43">
        <v>1.0</v>
      </c>
      <c r="AA2223" s="33">
        <f t="shared" si="16"/>
        <v>2.186400503</v>
      </c>
      <c r="AB2223" s="33">
        <f t="shared" si="17"/>
        <v>0.5426272549</v>
      </c>
      <c r="AC2223" s="33">
        <f t="shared" si="18"/>
        <v>0.4573727451</v>
      </c>
      <c r="AD2223" s="33">
        <f t="shared" si="19"/>
        <v>-0.002050445905</v>
      </c>
      <c r="AE2223" s="34">
        <f t="shared" si="23"/>
        <v>-1</v>
      </c>
      <c r="AF2223" s="34">
        <f t="shared" si="24"/>
        <v>0</v>
      </c>
      <c r="AG2223" s="34">
        <f t="shared" si="25"/>
        <v>0</v>
      </c>
      <c r="AH2223" s="34">
        <f t="shared" si="26"/>
        <v>1</v>
      </c>
      <c r="AI2223" s="34">
        <f t="shared" si="28"/>
        <v>0</v>
      </c>
      <c r="AJ2223" s="34">
        <f t="shared" si="29"/>
        <v>-1</v>
      </c>
      <c r="AK2223" s="34">
        <f t="shared" si="27"/>
        <v>0.002050445905</v>
      </c>
      <c r="AL2223" s="36">
        <f t="shared" si="34"/>
        <v>1</v>
      </c>
      <c r="AM2223" s="36">
        <f t="shared" si="35"/>
        <v>0</v>
      </c>
      <c r="AN2223" s="46">
        <f t="shared" si="36"/>
        <v>0</v>
      </c>
      <c r="AO2223" s="36">
        <f t="shared" si="37"/>
        <v>2</v>
      </c>
      <c r="AP2223" s="36">
        <f t="shared" si="39"/>
        <v>0</v>
      </c>
      <c r="AQ2223" s="36">
        <f t="shared" si="40"/>
        <v>1</v>
      </c>
      <c r="AR2223" s="36">
        <f t="shared" si="38"/>
        <v>-0.002050445905</v>
      </c>
      <c r="AS2223" s="38">
        <f t="shared" si="45"/>
        <v>0</v>
      </c>
      <c r="AT2223" s="38">
        <f t="shared" si="46"/>
        <v>0</v>
      </c>
      <c r="AU2223" s="38">
        <f t="shared" si="47"/>
        <v>0</v>
      </c>
      <c r="AV2223" s="38">
        <f t="shared" si="48"/>
        <v>5</v>
      </c>
      <c r="AW2223" s="38">
        <f t="shared" si="51"/>
        <v>0</v>
      </c>
      <c r="AX2223" s="38">
        <f t="shared" si="52"/>
        <v>1</v>
      </c>
      <c r="AY2223" s="38">
        <f t="shared" si="49"/>
        <v>-0.002050445905</v>
      </c>
      <c r="AZ2223" s="12">
        <f t="shared" si="30"/>
        <v>133.7803331</v>
      </c>
      <c r="BA2223" s="12">
        <f t="shared" si="41"/>
        <v>98.05983926</v>
      </c>
      <c r="BB2223" s="12">
        <f t="shared" si="53"/>
        <v>125.6451137</v>
      </c>
      <c r="BC2223" s="12">
        <f t="shared" si="50"/>
        <v>-0.0006834819683</v>
      </c>
      <c r="BD2223" s="12">
        <f t="shared" si="54"/>
        <v>117.27698</v>
      </c>
    </row>
    <row r="2224" ht="14.25" customHeight="1">
      <c r="A2224" s="7">
        <v>39745.0</v>
      </c>
      <c r="B2224" s="21" t="s">
        <v>90</v>
      </c>
      <c r="C2224" s="8">
        <v>32.838951</v>
      </c>
      <c r="D2224" s="33">
        <f t="shared" si="5"/>
        <v>-0.03216186991</v>
      </c>
      <c r="E2224" s="33">
        <f t="shared" si="7"/>
        <v>-0.03934673608</v>
      </c>
      <c r="F2224" s="33">
        <f t="shared" si="9"/>
        <v>-0.1044984926</v>
      </c>
      <c r="G2224" s="33">
        <f t="shared" si="11"/>
        <v>-0.2782038174</v>
      </c>
      <c r="H2224" s="33">
        <f t="shared" si="20"/>
        <v>-0.4407606539</v>
      </c>
      <c r="I2224" s="45">
        <f t="shared" si="31"/>
        <v>-0.9098691956</v>
      </c>
      <c r="J2224" s="45">
        <f t="shared" si="43"/>
        <v>-2.423229834</v>
      </c>
      <c r="K2224" s="21" t="s">
        <v>91</v>
      </c>
      <c r="L2224" s="8">
        <v>12.929791</v>
      </c>
      <c r="M2224" s="33">
        <f t="shared" si="6"/>
        <v>-0.03367376269</v>
      </c>
      <c r="N2224" s="33">
        <f t="shared" si="8"/>
        <v>-0.0585975352</v>
      </c>
      <c r="O2224" s="33">
        <f t="shared" si="10"/>
        <v>0.002650047687</v>
      </c>
      <c r="P2224" s="33">
        <f t="shared" si="12"/>
        <v>-0.2071265938</v>
      </c>
      <c r="Q2224" s="45">
        <f t="shared" si="21"/>
        <v>-0.8584592192</v>
      </c>
      <c r="R2224" s="45">
        <f t="shared" si="32"/>
        <v>0.3111035237</v>
      </c>
      <c r="S2224" s="45">
        <f t="shared" si="44"/>
        <v>-2.291491635</v>
      </c>
      <c r="T2224" s="33">
        <f t="shared" si="22"/>
        <v>0.4176985653</v>
      </c>
      <c r="U2224" s="33">
        <f t="shared" si="33"/>
        <v>-1.220972719</v>
      </c>
      <c r="V2224" s="33">
        <f t="shared" si="42"/>
        <v>-0.1317381991</v>
      </c>
      <c r="W2224" s="44">
        <f t="shared" si="13"/>
        <v>0.04230540648</v>
      </c>
      <c r="X2224" s="44">
        <f t="shared" si="14"/>
        <v>0.05013681637</v>
      </c>
      <c r="Y2224" s="33">
        <f t="shared" si="15"/>
        <v>1.185116054</v>
      </c>
      <c r="Z2224" s="43">
        <v>1.0</v>
      </c>
      <c r="AA2224" s="33">
        <f t="shared" si="16"/>
        <v>2.185116054</v>
      </c>
      <c r="AB2224" s="33">
        <f t="shared" si="17"/>
        <v>0.5423584032</v>
      </c>
      <c r="AC2224" s="33">
        <f t="shared" si="18"/>
        <v>0.4576415968</v>
      </c>
      <c r="AD2224" s="33">
        <f t="shared" si="19"/>
        <v>0.003770073394</v>
      </c>
      <c r="AE2224" s="34">
        <f t="shared" si="23"/>
        <v>0</v>
      </c>
      <c r="AF2224" s="34">
        <f t="shared" si="24"/>
        <v>0</v>
      </c>
      <c r="AG2224" s="34">
        <f t="shared" si="25"/>
        <v>0</v>
      </c>
      <c r="AH2224" s="34">
        <f t="shared" si="26"/>
        <v>2</v>
      </c>
      <c r="AI2224" s="34">
        <f t="shared" si="28"/>
        <v>0</v>
      </c>
      <c r="AJ2224" s="34">
        <f t="shared" si="29"/>
        <v>-1</v>
      </c>
      <c r="AK2224" s="34">
        <f t="shared" si="27"/>
        <v>-0.003770073394</v>
      </c>
      <c r="AL2224" s="36">
        <f t="shared" si="34"/>
        <v>1</v>
      </c>
      <c r="AM2224" s="36">
        <f t="shared" si="35"/>
        <v>0</v>
      </c>
      <c r="AN2224" s="46">
        <f t="shared" si="36"/>
        <v>0</v>
      </c>
      <c r="AO2224" s="36">
        <f t="shared" si="37"/>
        <v>3</v>
      </c>
      <c r="AP2224" s="36">
        <f t="shared" si="39"/>
        <v>0</v>
      </c>
      <c r="AQ2224" s="36">
        <f t="shared" si="40"/>
        <v>1</v>
      </c>
      <c r="AR2224" s="36">
        <f t="shared" si="38"/>
        <v>0.003770073394</v>
      </c>
      <c r="AS2224" s="38">
        <f t="shared" si="45"/>
        <v>0</v>
      </c>
      <c r="AT2224" s="38">
        <f t="shared" si="46"/>
        <v>0</v>
      </c>
      <c r="AU2224" s="38">
        <f t="shared" si="47"/>
        <v>0</v>
      </c>
      <c r="AV2224" s="38">
        <f t="shared" si="48"/>
        <v>0</v>
      </c>
      <c r="AW2224" s="38">
        <f t="shared" si="51"/>
        <v>1</v>
      </c>
      <c r="AX2224" s="38">
        <f t="shared" si="52"/>
        <v>0</v>
      </c>
      <c r="AY2224" s="38">
        <f t="shared" si="49"/>
        <v>0</v>
      </c>
      <c r="AZ2224" s="12">
        <f t="shared" si="30"/>
        <v>133.2759715</v>
      </c>
      <c r="BA2224" s="12">
        <f t="shared" si="41"/>
        <v>98.42953205</v>
      </c>
      <c r="BB2224" s="12">
        <f t="shared" si="53"/>
        <v>125.6451137</v>
      </c>
      <c r="BC2224" s="12">
        <f t="shared" si="50"/>
        <v>0</v>
      </c>
      <c r="BD2224" s="12">
        <f t="shared" si="54"/>
        <v>117.27698</v>
      </c>
    </row>
    <row r="2225" ht="14.25" customHeight="1">
      <c r="A2225" s="7">
        <v>39748.0</v>
      </c>
      <c r="B2225" s="21" t="s">
        <v>90</v>
      </c>
      <c r="C2225" s="8">
        <v>32.66766</v>
      </c>
      <c r="D2225" s="33">
        <f t="shared" si="5"/>
        <v>-0.005216092317</v>
      </c>
      <c r="E2225" s="33">
        <f t="shared" si="7"/>
        <v>-0.09284654515</v>
      </c>
      <c r="F2225" s="33">
        <f t="shared" si="9"/>
        <v>-0.1664237036</v>
      </c>
      <c r="G2225" s="33">
        <f t="shared" si="11"/>
        <v>-0.260838302</v>
      </c>
      <c r="H2225" s="33">
        <f t="shared" si="20"/>
        <v>-1.39568144</v>
      </c>
      <c r="I2225" s="45">
        <f t="shared" si="31"/>
        <v>-1.594773488</v>
      </c>
      <c r="J2225" s="45">
        <f t="shared" si="43"/>
        <v>-2.117462144</v>
      </c>
      <c r="K2225" s="21" t="s">
        <v>91</v>
      </c>
      <c r="L2225" s="8">
        <v>12.743347</v>
      </c>
      <c r="M2225" s="33">
        <f t="shared" si="6"/>
        <v>-0.01441972264</v>
      </c>
      <c r="N2225" s="33">
        <f t="shared" si="8"/>
        <v>-0.1173054743</v>
      </c>
      <c r="O2225" s="33">
        <f t="shared" si="10"/>
        <v>-0.1322475158</v>
      </c>
      <c r="P2225" s="33">
        <f t="shared" si="12"/>
        <v>-0.196355173</v>
      </c>
      <c r="Q2225" s="45">
        <f t="shared" si="21"/>
        <v>-1.847834724</v>
      </c>
      <c r="R2225" s="45">
        <f t="shared" si="32"/>
        <v>-1.665275732</v>
      </c>
      <c r="S2225" s="45">
        <f t="shared" si="44"/>
        <v>-2.032947923</v>
      </c>
      <c r="T2225" s="33">
        <f t="shared" si="22"/>
        <v>0.4521532847</v>
      </c>
      <c r="U2225" s="33">
        <f t="shared" si="33"/>
        <v>0.07050224392</v>
      </c>
      <c r="V2225" s="33">
        <f t="shared" si="42"/>
        <v>-0.08451422153</v>
      </c>
      <c r="W2225" s="44">
        <f t="shared" si="13"/>
        <v>0.04224178343</v>
      </c>
      <c r="X2225" s="44">
        <f t="shared" si="14"/>
        <v>0.04998431671</v>
      </c>
      <c r="Y2225" s="33">
        <f t="shared" si="15"/>
        <v>1.183290871</v>
      </c>
      <c r="Z2225" s="43">
        <v>1.0</v>
      </c>
      <c r="AA2225" s="33">
        <f t="shared" si="16"/>
        <v>2.183290871</v>
      </c>
      <c r="AB2225" s="33">
        <f t="shared" si="17"/>
        <v>0.541975825</v>
      </c>
      <c r="AC2225" s="33">
        <f t="shared" si="18"/>
        <v>0.458024175</v>
      </c>
      <c r="AD2225" s="33">
        <f t="shared" si="19"/>
        <v>-0.001672903379</v>
      </c>
      <c r="AE2225" s="34">
        <f t="shared" si="23"/>
        <v>0</v>
      </c>
      <c r="AF2225" s="34">
        <f t="shared" si="24"/>
        <v>0</v>
      </c>
      <c r="AG2225" s="34">
        <f t="shared" si="25"/>
        <v>0</v>
      </c>
      <c r="AH2225" s="34">
        <f t="shared" si="26"/>
        <v>3</v>
      </c>
      <c r="AI2225" s="34">
        <f t="shared" si="28"/>
        <v>0</v>
      </c>
      <c r="AJ2225" s="34">
        <f t="shared" si="29"/>
        <v>-1</v>
      </c>
      <c r="AK2225" s="34">
        <f t="shared" si="27"/>
        <v>0.001672903379</v>
      </c>
      <c r="AL2225" s="36">
        <f t="shared" si="34"/>
        <v>0</v>
      </c>
      <c r="AM2225" s="36">
        <f t="shared" si="35"/>
        <v>0</v>
      </c>
      <c r="AN2225" s="46">
        <f t="shared" si="36"/>
        <v>0</v>
      </c>
      <c r="AO2225" s="36">
        <f t="shared" si="37"/>
        <v>4</v>
      </c>
      <c r="AP2225" s="36">
        <f t="shared" si="39"/>
        <v>0</v>
      </c>
      <c r="AQ2225" s="36">
        <f t="shared" si="40"/>
        <v>1</v>
      </c>
      <c r="AR2225" s="36">
        <f t="shared" si="38"/>
        <v>-0.001672903379</v>
      </c>
      <c r="AS2225" s="38">
        <f t="shared" si="45"/>
        <v>0</v>
      </c>
      <c r="AT2225" s="38">
        <f t="shared" si="46"/>
        <v>0</v>
      </c>
      <c r="AU2225" s="38">
        <f t="shared" si="47"/>
        <v>0</v>
      </c>
      <c r="AV2225" s="38">
        <f t="shared" si="48"/>
        <v>0</v>
      </c>
      <c r="AW2225" s="38">
        <f t="shared" si="51"/>
        <v>0</v>
      </c>
      <c r="AX2225" s="38">
        <f t="shared" si="52"/>
        <v>0</v>
      </c>
      <c r="AY2225" s="38">
        <f t="shared" si="49"/>
        <v>0</v>
      </c>
      <c r="AZ2225" s="12">
        <f t="shared" si="30"/>
        <v>133.4989293</v>
      </c>
      <c r="BA2225" s="12">
        <f t="shared" si="41"/>
        <v>98.26486895</v>
      </c>
      <c r="BB2225" s="12">
        <f t="shared" si="53"/>
        <v>125.6451137</v>
      </c>
      <c r="BC2225" s="12">
        <f t="shared" si="50"/>
        <v>0</v>
      </c>
      <c r="BD2225" s="12">
        <f t="shared" si="54"/>
        <v>117.27698</v>
      </c>
    </row>
    <row r="2226" ht="14.25" customHeight="1">
      <c r="A2226" s="7">
        <v>39749.0</v>
      </c>
      <c r="B2226" s="21" t="s">
        <v>90</v>
      </c>
      <c r="C2226" s="8">
        <v>35.421162</v>
      </c>
      <c r="D2226" s="33">
        <f t="shared" si="5"/>
        <v>0.0842883145</v>
      </c>
      <c r="E2226" s="33">
        <f t="shared" si="7"/>
        <v>0.01509117667</v>
      </c>
      <c r="F2226" s="33">
        <f t="shared" si="9"/>
        <v>0.02628694754</v>
      </c>
      <c r="G2226" s="33">
        <f t="shared" si="11"/>
        <v>-0.216640773</v>
      </c>
      <c r="H2226" s="33">
        <f t="shared" si="20"/>
        <v>0.5648409415</v>
      </c>
      <c r="I2226" s="45">
        <f t="shared" si="31"/>
        <v>0.6454891128</v>
      </c>
      <c r="J2226" s="45">
        <f t="shared" si="43"/>
        <v>-1.627956638</v>
      </c>
      <c r="K2226" s="21" t="s">
        <v>91</v>
      </c>
      <c r="L2226" s="8">
        <v>14.060882</v>
      </c>
      <c r="M2226" s="33">
        <f t="shared" si="6"/>
        <v>0.1033900278</v>
      </c>
      <c r="N2226" s="33">
        <f t="shared" si="8"/>
        <v>-0.01694530371</v>
      </c>
      <c r="O2226" s="33">
        <f t="shared" si="10"/>
        <v>0.03475864481</v>
      </c>
      <c r="P2226" s="33">
        <f t="shared" si="12"/>
        <v>-0.1442887566</v>
      </c>
      <c r="Q2226" s="45">
        <f t="shared" si="21"/>
        <v>-0.08069319147</v>
      </c>
      <c r="R2226" s="45">
        <f t="shared" si="32"/>
        <v>0.8277241467</v>
      </c>
      <c r="S2226" s="45">
        <f t="shared" si="44"/>
        <v>-1.342866882</v>
      </c>
      <c r="T2226" s="33">
        <f t="shared" si="22"/>
        <v>0.645534133</v>
      </c>
      <c r="U2226" s="33">
        <f t="shared" si="33"/>
        <v>-0.1822350338</v>
      </c>
      <c r="V2226" s="33">
        <f t="shared" si="42"/>
        <v>-0.2850897562</v>
      </c>
      <c r="W2226" s="44">
        <f t="shared" si="13"/>
        <v>0.04702471126</v>
      </c>
      <c r="X2226" s="44">
        <f t="shared" si="14"/>
        <v>0.05521458978</v>
      </c>
      <c r="Y2226" s="33">
        <f t="shared" si="15"/>
        <v>1.174161165</v>
      </c>
      <c r="Z2226" s="43">
        <v>1.0</v>
      </c>
      <c r="AA2226" s="33">
        <f t="shared" si="16"/>
        <v>2.174161165</v>
      </c>
      <c r="AB2226" s="33">
        <f t="shared" si="17"/>
        <v>0.5400524966</v>
      </c>
      <c r="AC2226" s="33">
        <f t="shared" si="18"/>
        <v>0.4599475034</v>
      </c>
      <c r="AD2226" s="33">
        <f t="shared" si="19"/>
        <v>0.006201825138</v>
      </c>
      <c r="AE2226" s="34">
        <f t="shared" si="23"/>
        <v>0</v>
      </c>
      <c r="AF2226" s="34">
        <f t="shared" si="24"/>
        <v>0</v>
      </c>
      <c r="AG2226" s="34">
        <f t="shared" si="25"/>
        <v>0</v>
      </c>
      <c r="AH2226" s="34">
        <f t="shared" si="26"/>
        <v>4</v>
      </c>
      <c r="AI2226" s="34">
        <f t="shared" si="28"/>
        <v>0</v>
      </c>
      <c r="AJ2226" s="34">
        <f t="shared" si="29"/>
        <v>-1</v>
      </c>
      <c r="AK2226" s="34">
        <f t="shared" si="27"/>
        <v>-0.006201825138</v>
      </c>
      <c r="AL2226" s="36">
        <f t="shared" si="34"/>
        <v>0</v>
      </c>
      <c r="AM2226" s="36">
        <f t="shared" si="35"/>
        <v>0</v>
      </c>
      <c r="AN2226" s="46">
        <f t="shared" si="36"/>
        <v>0</v>
      </c>
      <c r="AO2226" s="36">
        <f t="shared" si="37"/>
        <v>5</v>
      </c>
      <c r="AP2226" s="36">
        <f t="shared" si="39"/>
        <v>0</v>
      </c>
      <c r="AQ2226" s="36">
        <f t="shared" si="40"/>
        <v>1</v>
      </c>
      <c r="AR2226" s="36">
        <f t="shared" si="38"/>
        <v>0.006201825138</v>
      </c>
      <c r="AS2226" s="38">
        <f t="shared" si="45"/>
        <v>0</v>
      </c>
      <c r="AT2226" s="38">
        <f t="shared" si="46"/>
        <v>0</v>
      </c>
      <c r="AU2226" s="38">
        <f t="shared" si="47"/>
        <v>0</v>
      </c>
      <c r="AV2226" s="38">
        <f t="shared" si="48"/>
        <v>0</v>
      </c>
      <c r="AW2226" s="38">
        <f t="shared" si="51"/>
        <v>0</v>
      </c>
      <c r="AX2226" s="38">
        <f t="shared" si="52"/>
        <v>0</v>
      </c>
      <c r="AY2226" s="38">
        <f t="shared" si="49"/>
        <v>0</v>
      </c>
      <c r="AZ2226" s="12">
        <f t="shared" si="30"/>
        <v>132.6709923</v>
      </c>
      <c r="BA2226" s="12">
        <f t="shared" si="41"/>
        <v>98.87429049</v>
      </c>
      <c r="BB2226" s="12">
        <f t="shared" si="53"/>
        <v>125.6451137</v>
      </c>
      <c r="BC2226" s="12">
        <f t="shared" si="50"/>
        <v>0</v>
      </c>
      <c r="BD2226" s="12">
        <f t="shared" si="54"/>
        <v>117.27698</v>
      </c>
    </row>
    <row r="2227" ht="14.25" customHeight="1">
      <c r="A2227" s="7">
        <v>39750.0</v>
      </c>
      <c r="B2227" s="21" t="s">
        <v>90</v>
      </c>
      <c r="C2227" s="8">
        <v>34.894562</v>
      </c>
      <c r="D2227" s="33">
        <f t="shared" si="5"/>
        <v>-0.01486681888</v>
      </c>
      <c r="E2227" s="33">
        <f t="shared" si="7"/>
        <v>0.02535420269</v>
      </c>
      <c r="F2227" s="33">
        <f t="shared" si="9"/>
        <v>0.07317107226</v>
      </c>
      <c r="G2227" s="33">
        <f t="shared" si="11"/>
        <v>-0.2322724545</v>
      </c>
      <c r="H2227" s="33">
        <f t="shared" si="20"/>
        <v>0.7465143548</v>
      </c>
      <c r="I2227" s="45">
        <f t="shared" si="31"/>
        <v>1.183714126</v>
      </c>
      <c r="J2227" s="45">
        <f t="shared" si="43"/>
        <v>-1.693759115</v>
      </c>
      <c r="K2227" s="21" t="s">
        <v>91</v>
      </c>
      <c r="L2227" s="8">
        <v>13.625841</v>
      </c>
      <c r="M2227" s="33">
        <f t="shared" si="6"/>
        <v>-0.03093980875</v>
      </c>
      <c r="N2227" s="33">
        <f t="shared" si="8"/>
        <v>-0.03371588022</v>
      </c>
      <c r="O2227" s="33">
        <f t="shared" si="10"/>
        <v>-0.008143494616</v>
      </c>
      <c r="P2227" s="33">
        <f t="shared" si="12"/>
        <v>-0.1903620347</v>
      </c>
      <c r="Q2227" s="45">
        <f t="shared" si="21"/>
        <v>-0.345759466</v>
      </c>
      <c r="R2227" s="45">
        <f t="shared" si="32"/>
        <v>0.2197782508</v>
      </c>
      <c r="S2227" s="45">
        <f t="shared" si="44"/>
        <v>-1.810882569</v>
      </c>
      <c r="T2227" s="33">
        <f t="shared" si="22"/>
        <v>1.092273821</v>
      </c>
      <c r="U2227" s="33">
        <f t="shared" si="33"/>
        <v>0.9639358754</v>
      </c>
      <c r="V2227" s="33">
        <f t="shared" si="42"/>
        <v>0.117123454</v>
      </c>
      <c r="W2227" s="44">
        <f t="shared" si="13"/>
        <v>0.04687325124</v>
      </c>
      <c r="X2227" s="44">
        <f t="shared" si="14"/>
        <v>0.05498446487</v>
      </c>
      <c r="Y2227" s="33">
        <f t="shared" si="15"/>
        <v>1.17304568</v>
      </c>
      <c r="Z2227" s="43">
        <v>1.0</v>
      </c>
      <c r="AA2227" s="33">
        <f t="shared" si="16"/>
        <v>2.17304568</v>
      </c>
      <c r="AB2227" s="33">
        <f t="shared" si="17"/>
        <v>0.5398163926</v>
      </c>
      <c r="AC2227" s="33">
        <f t="shared" si="18"/>
        <v>0.4601836074</v>
      </c>
      <c r="AD2227" s="33">
        <f t="shared" si="19"/>
        <v>0.01191422643</v>
      </c>
      <c r="AE2227" s="34">
        <f t="shared" si="23"/>
        <v>-1</v>
      </c>
      <c r="AF2227" s="34">
        <f t="shared" si="24"/>
        <v>0</v>
      </c>
      <c r="AG2227" s="34">
        <f t="shared" si="25"/>
        <v>0</v>
      </c>
      <c r="AH2227" s="34">
        <f t="shared" si="26"/>
        <v>5</v>
      </c>
      <c r="AI2227" s="34">
        <f t="shared" si="28"/>
        <v>0</v>
      </c>
      <c r="AJ2227" s="34">
        <f t="shared" si="29"/>
        <v>-1</v>
      </c>
      <c r="AK2227" s="34">
        <f t="shared" si="27"/>
        <v>-0.01191422643</v>
      </c>
      <c r="AL2227" s="36">
        <f t="shared" si="34"/>
        <v>0</v>
      </c>
      <c r="AM2227" s="36">
        <f t="shared" si="35"/>
        <v>0</v>
      </c>
      <c r="AN2227" s="46">
        <f t="shared" si="36"/>
        <v>0</v>
      </c>
      <c r="AO2227" s="36">
        <f t="shared" si="37"/>
        <v>0</v>
      </c>
      <c r="AP2227" s="36">
        <f t="shared" si="39"/>
        <v>1</v>
      </c>
      <c r="AQ2227" s="36">
        <f t="shared" si="40"/>
        <v>0</v>
      </c>
      <c r="AR2227" s="36">
        <f t="shared" si="38"/>
        <v>0</v>
      </c>
      <c r="AS2227" s="38">
        <f t="shared" si="45"/>
        <v>0</v>
      </c>
      <c r="AT2227" s="38">
        <f t="shared" si="46"/>
        <v>0</v>
      </c>
      <c r="AU2227" s="38">
        <f t="shared" si="47"/>
        <v>0</v>
      </c>
      <c r="AV2227" s="38">
        <f t="shared" si="48"/>
        <v>0</v>
      </c>
      <c r="AW2227" s="38">
        <f t="shared" si="51"/>
        <v>0</v>
      </c>
      <c r="AX2227" s="38">
        <f t="shared" si="52"/>
        <v>0</v>
      </c>
      <c r="AY2227" s="38">
        <f t="shared" si="49"/>
        <v>0</v>
      </c>
      <c r="AZ2227" s="12">
        <f t="shared" si="30"/>
        <v>131.09032</v>
      </c>
      <c r="BA2227" s="12">
        <f t="shared" si="41"/>
        <v>98.87429049</v>
      </c>
      <c r="BB2227" s="12">
        <f t="shared" si="53"/>
        <v>125.6451137</v>
      </c>
      <c r="BC2227" s="12">
        <f t="shared" si="50"/>
        <v>-0.003971408809</v>
      </c>
      <c r="BD2227" s="12">
        <f t="shared" si="54"/>
        <v>116.8112252</v>
      </c>
    </row>
    <row r="2228" ht="14.25" customHeight="1">
      <c r="A2228" s="7">
        <v>39751.0</v>
      </c>
      <c r="B2228" s="21" t="s">
        <v>90</v>
      </c>
      <c r="C2228" s="8">
        <v>36.214214</v>
      </c>
      <c r="D2228" s="33">
        <f t="shared" si="5"/>
        <v>0.03781827094</v>
      </c>
      <c r="E2228" s="33">
        <f t="shared" si="7"/>
        <v>0.06731476168</v>
      </c>
      <c r="F2228" s="33">
        <f t="shared" si="9"/>
        <v>0.07535764547</v>
      </c>
      <c r="G2228" s="33">
        <f t="shared" si="11"/>
        <v>-0.1950362119</v>
      </c>
      <c r="H2228" s="33">
        <f t="shared" si="20"/>
        <v>1.488942117</v>
      </c>
      <c r="I2228" s="45">
        <f t="shared" si="31"/>
        <v>1.192958584</v>
      </c>
      <c r="J2228" s="45">
        <f t="shared" si="43"/>
        <v>-1.316451849</v>
      </c>
      <c r="K2228" s="21" t="s">
        <v>91</v>
      </c>
      <c r="L2228" s="8">
        <v>13.877543</v>
      </c>
      <c r="M2228" s="33">
        <f t="shared" si="6"/>
        <v>0.01847240108</v>
      </c>
      <c r="N2228" s="33">
        <f t="shared" si="8"/>
        <v>0.03715782493</v>
      </c>
      <c r="O2228" s="33">
        <f t="shared" si="10"/>
        <v>-0.0244646839</v>
      </c>
      <c r="P2228" s="33">
        <f t="shared" si="12"/>
        <v>-0.1667913699</v>
      </c>
      <c r="Q2228" s="45">
        <f t="shared" si="21"/>
        <v>0.8958258009</v>
      </c>
      <c r="R2228" s="45">
        <f t="shared" si="32"/>
        <v>-0.002327403031</v>
      </c>
      <c r="S2228" s="45">
        <f t="shared" si="44"/>
        <v>-1.474385443</v>
      </c>
      <c r="T2228" s="33">
        <f t="shared" si="22"/>
        <v>0.5931163161</v>
      </c>
      <c r="U2228" s="33">
        <f t="shared" si="33"/>
        <v>1.195285987</v>
      </c>
      <c r="V2228" s="33">
        <f t="shared" si="42"/>
        <v>0.1579335939</v>
      </c>
      <c r="W2228" s="44">
        <f t="shared" si="13"/>
        <v>0.04818575078</v>
      </c>
      <c r="X2228" s="44">
        <f t="shared" si="14"/>
        <v>0.05532705058</v>
      </c>
      <c r="Y2228" s="33">
        <f t="shared" si="15"/>
        <v>1.14820356</v>
      </c>
      <c r="Z2228" s="43">
        <v>1.0</v>
      </c>
      <c r="AA2228" s="33">
        <f t="shared" si="16"/>
        <v>2.14820356</v>
      </c>
      <c r="AB2228" s="33">
        <f t="shared" si="17"/>
        <v>0.5344947664</v>
      </c>
      <c r="AC2228" s="33">
        <f t="shared" si="18"/>
        <v>0.4655052336</v>
      </c>
      <c r="AD2228" s="33">
        <f t="shared" si="19"/>
        <v>0.005598588591</v>
      </c>
      <c r="AE2228" s="34">
        <f t="shared" si="23"/>
        <v>0</v>
      </c>
      <c r="AF2228" s="34">
        <f t="shared" si="24"/>
        <v>0</v>
      </c>
      <c r="AG2228" s="34">
        <f t="shared" si="25"/>
        <v>0</v>
      </c>
      <c r="AH2228" s="34">
        <f t="shared" si="26"/>
        <v>0</v>
      </c>
      <c r="AI2228" s="34">
        <f t="shared" si="28"/>
        <v>1</v>
      </c>
      <c r="AJ2228" s="34">
        <f t="shared" si="29"/>
        <v>0</v>
      </c>
      <c r="AK2228" s="34">
        <f t="shared" si="27"/>
        <v>0</v>
      </c>
      <c r="AL2228" s="36">
        <f t="shared" si="34"/>
        <v>-1</v>
      </c>
      <c r="AM2228" s="36">
        <f t="shared" si="35"/>
        <v>0</v>
      </c>
      <c r="AN2228" s="46">
        <f t="shared" si="36"/>
        <v>0</v>
      </c>
      <c r="AO2228" s="36">
        <f t="shared" si="37"/>
        <v>1</v>
      </c>
      <c r="AP2228" s="36">
        <f t="shared" si="39"/>
        <v>0</v>
      </c>
      <c r="AQ2228" s="36">
        <f t="shared" si="40"/>
        <v>-1</v>
      </c>
      <c r="AR2228" s="36">
        <f t="shared" si="38"/>
        <v>-0.005598588591</v>
      </c>
      <c r="AS2228" s="38">
        <f t="shared" si="45"/>
        <v>0</v>
      </c>
      <c r="AT2228" s="38">
        <f t="shared" si="46"/>
        <v>0</v>
      </c>
      <c r="AU2228" s="38">
        <f t="shared" si="47"/>
        <v>0</v>
      </c>
      <c r="AV2228" s="38">
        <f t="shared" si="48"/>
        <v>0</v>
      </c>
      <c r="AW2228" s="38">
        <f t="shared" si="51"/>
        <v>0</v>
      </c>
      <c r="AX2228" s="38">
        <f t="shared" si="52"/>
        <v>0</v>
      </c>
      <c r="AY2228" s="38">
        <f t="shared" si="49"/>
        <v>0</v>
      </c>
      <c r="AZ2228" s="12">
        <f t="shared" si="30"/>
        <v>131.09032</v>
      </c>
      <c r="BA2228" s="12">
        <f t="shared" si="41"/>
        <v>98.32073401</v>
      </c>
      <c r="BB2228" s="12">
        <f t="shared" si="53"/>
        <v>125.6451137</v>
      </c>
      <c r="BC2228" s="12">
        <f t="shared" si="50"/>
        <v>-0.001866196197</v>
      </c>
      <c r="BD2228" s="12">
        <f t="shared" si="54"/>
        <v>116.5932325</v>
      </c>
    </row>
    <row r="2229" ht="14.25" customHeight="1">
      <c r="A2229" s="7">
        <v>39752.0</v>
      </c>
      <c r="B2229" s="21" t="s">
        <v>90</v>
      </c>
      <c r="C2229" s="8">
        <v>36.169807</v>
      </c>
      <c r="D2229" s="33">
        <f t="shared" si="5"/>
        <v>-0.001226231225</v>
      </c>
      <c r="E2229" s="33">
        <f t="shared" si="7"/>
        <v>0.1014300365</v>
      </c>
      <c r="F2229" s="33">
        <f t="shared" si="9"/>
        <v>0.05809235958</v>
      </c>
      <c r="G2229" s="33">
        <f t="shared" si="11"/>
        <v>-0.1737679448</v>
      </c>
      <c r="H2229" s="33">
        <f t="shared" si="20"/>
        <v>2.051789126</v>
      </c>
      <c r="I2229" s="45">
        <f t="shared" si="31"/>
        <v>0.9769964704</v>
      </c>
      <c r="J2229" s="45">
        <f t="shared" si="43"/>
        <v>-1.09716239</v>
      </c>
      <c r="K2229" s="21" t="s">
        <v>91</v>
      </c>
      <c r="L2229" s="8">
        <v>13.6911</v>
      </c>
      <c r="M2229" s="33">
        <f t="shared" si="6"/>
        <v>-0.013434871</v>
      </c>
      <c r="N2229" s="33">
        <f t="shared" si="8"/>
        <v>0.05888022475</v>
      </c>
      <c r="O2229" s="33">
        <f t="shared" si="10"/>
        <v>-0.0031675465</v>
      </c>
      <c r="P2229" s="33">
        <f t="shared" si="12"/>
        <v>-0.161878925</v>
      </c>
      <c r="Q2229" s="45">
        <f t="shared" si="21"/>
        <v>1.301352362</v>
      </c>
      <c r="R2229" s="45">
        <f t="shared" si="32"/>
        <v>0.3412362509</v>
      </c>
      <c r="S2229" s="45">
        <f t="shared" si="44"/>
        <v>-1.37037636</v>
      </c>
      <c r="T2229" s="33">
        <f t="shared" si="22"/>
        <v>0.750436764</v>
      </c>
      <c r="U2229" s="33">
        <f t="shared" si="33"/>
        <v>0.6357602195</v>
      </c>
      <c r="V2229" s="33">
        <f t="shared" si="42"/>
        <v>0.2732139699</v>
      </c>
      <c r="W2229" s="44">
        <f t="shared" si="13"/>
        <v>0.04804374667</v>
      </c>
      <c r="X2229" s="44">
        <f t="shared" si="14"/>
        <v>0.05527864016</v>
      </c>
      <c r="Y2229" s="33">
        <f t="shared" si="15"/>
        <v>1.150589702</v>
      </c>
      <c r="Z2229" s="43">
        <v>1.0</v>
      </c>
      <c r="AA2229" s="33">
        <f t="shared" si="16"/>
        <v>2.150589702</v>
      </c>
      <c r="AB2229" s="33">
        <f t="shared" si="17"/>
        <v>0.535011258</v>
      </c>
      <c r="AC2229" s="33">
        <f t="shared" si="18"/>
        <v>0.464988742</v>
      </c>
      <c r="AD2229" s="33">
        <f t="shared" si="19"/>
        <v>-0.01035272613</v>
      </c>
      <c r="AE2229" s="34">
        <f t="shared" si="23"/>
        <v>0</v>
      </c>
      <c r="AF2229" s="34">
        <f t="shared" si="24"/>
        <v>0</v>
      </c>
      <c r="AG2229" s="34">
        <f t="shared" si="25"/>
        <v>0</v>
      </c>
      <c r="AH2229" s="34">
        <f t="shared" si="26"/>
        <v>0</v>
      </c>
      <c r="AI2229" s="34">
        <f t="shared" si="28"/>
        <v>0</v>
      </c>
      <c r="AJ2229" s="34">
        <f t="shared" si="29"/>
        <v>0</v>
      </c>
      <c r="AK2229" s="34">
        <f t="shared" si="27"/>
        <v>0</v>
      </c>
      <c r="AL2229" s="36">
        <f t="shared" si="34"/>
        <v>0</v>
      </c>
      <c r="AM2229" s="36">
        <f t="shared" si="35"/>
        <v>0</v>
      </c>
      <c r="AN2229" s="46">
        <f t="shared" si="36"/>
        <v>0</v>
      </c>
      <c r="AO2229" s="36">
        <f t="shared" si="37"/>
        <v>2</v>
      </c>
      <c r="AP2229" s="36">
        <f t="shared" si="39"/>
        <v>0</v>
      </c>
      <c r="AQ2229" s="36">
        <f t="shared" si="40"/>
        <v>-1</v>
      </c>
      <c r="AR2229" s="36">
        <f t="shared" si="38"/>
        <v>0.01035272613</v>
      </c>
      <c r="AS2229" s="38">
        <f t="shared" si="45"/>
        <v>0</v>
      </c>
      <c r="AT2229" s="38">
        <f t="shared" si="46"/>
        <v>0</v>
      </c>
      <c r="AU2229" s="38">
        <f t="shared" si="47"/>
        <v>0</v>
      </c>
      <c r="AV2229" s="38">
        <f t="shared" si="48"/>
        <v>0</v>
      </c>
      <c r="AW2229" s="38">
        <f t="shared" si="51"/>
        <v>0</v>
      </c>
      <c r="AX2229" s="38">
        <f t="shared" si="52"/>
        <v>0</v>
      </c>
      <c r="AY2229" s="38">
        <f t="shared" si="49"/>
        <v>0</v>
      </c>
      <c r="AZ2229" s="12">
        <f t="shared" si="30"/>
        <v>131.09032</v>
      </c>
      <c r="BA2229" s="12">
        <f t="shared" si="41"/>
        <v>99.33862165</v>
      </c>
      <c r="BB2229" s="12">
        <f t="shared" si="53"/>
        <v>125.6451137</v>
      </c>
      <c r="BC2229" s="12">
        <f t="shared" si="50"/>
        <v>0.003450908709</v>
      </c>
      <c r="BD2229" s="12">
        <f t="shared" si="54"/>
        <v>116.9955851</v>
      </c>
    </row>
    <row r="2230" ht="14.25" customHeight="1">
      <c r="A2230" s="7">
        <v>39755.0</v>
      </c>
      <c r="B2230" s="21" t="s">
        <v>90</v>
      </c>
      <c r="C2230" s="8">
        <v>36.461655</v>
      </c>
      <c r="D2230" s="33">
        <f t="shared" si="5"/>
        <v>0.008068829342</v>
      </c>
      <c r="E2230" s="33">
        <f t="shared" si="7"/>
        <v>0.1161391725</v>
      </c>
      <c r="F2230" s="33">
        <f t="shared" si="9"/>
        <v>0.01250950642</v>
      </c>
      <c r="G2230" s="33">
        <f t="shared" si="11"/>
        <v>-0.1376046801</v>
      </c>
      <c r="H2230" s="33">
        <f t="shared" si="20"/>
        <v>2.215797142</v>
      </c>
      <c r="I2230" s="45">
        <f t="shared" si="31"/>
        <v>0.4567060405</v>
      </c>
      <c r="J2230" s="45">
        <f t="shared" si="43"/>
        <v>-0.7692821103</v>
      </c>
      <c r="K2230" s="21" t="s">
        <v>91</v>
      </c>
      <c r="L2230" s="8">
        <v>14.123032</v>
      </c>
      <c r="M2230" s="33">
        <f t="shared" si="6"/>
        <v>0.03154837814</v>
      </c>
      <c r="N2230" s="33">
        <f t="shared" si="8"/>
        <v>0.1082670824</v>
      </c>
      <c r="O2230" s="33">
        <f t="shared" si="10"/>
        <v>-0.02173871333</v>
      </c>
      <c r="P2230" s="33">
        <f t="shared" si="12"/>
        <v>-0.1074231473</v>
      </c>
      <c r="Q2230" s="45">
        <f t="shared" si="21"/>
        <v>2.152934533</v>
      </c>
      <c r="R2230" s="45">
        <f t="shared" si="32"/>
        <v>0.07091763699</v>
      </c>
      <c r="S2230" s="45">
        <f t="shared" si="44"/>
        <v>-0.7276979819</v>
      </c>
      <c r="T2230" s="33">
        <f t="shared" si="22"/>
        <v>0.06286260896</v>
      </c>
      <c r="U2230" s="33">
        <f t="shared" si="33"/>
        <v>0.3857884035</v>
      </c>
      <c r="V2230" s="33">
        <f t="shared" si="42"/>
        <v>-0.04158412843</v>
      </c>
      <c r="W2230" s="44">
        <f t="shared" si="13"/>
        <v>0.04777743346</v>
      </c>
      <c r="X2230" s="44">
        <f t="shared" si="14"/>
        <v>0.0556306099</v>
      </c>
      <c r="Y2230" s="33">
        <f t="shared" si="15"/>
        <v>1.164369994</v>
      </c>
      <c r="Z2230" s="43">
        <v>1.0</v>
      </c>
      <c r="AA2230" s="33">
        <f t="shared" si="16"/>
        <v>2.164369994</v>
      </c>
      <c r="AB2230" s="33">
        <f t="shared" si="17"/>
        <v>0.5379717872</v>
      </c>
      <c r="AC2230" s="33">
        <f t="shared" si="18"/>
        <v>0.4620282128</v>
      </c>
      <c r="AD2230" s="33">
        <f t="shared" si="19"/>
        <v>0.002248121425</v>
      </c>
      <c r="AE2230" s="34">
        <f t="shared" si="23"/>
        <v>0</v>
      </c>
      <c r="AF2230" s="34">
        <f t="shared" si="24"/>
        <v>0</v>
      </c>
      <c r="AG2230" s="34">
        <f t="shared" si="25"/>
        <v>0</v>
      </c>
      <c r="AH2230" s="34">
        <f t="shared" si="26"/>
        <v>0</v>
      </c>
      <c r="AI2230" s="34">
        <f t="shared" si="28"/>
        <v>0</v>
      </c>
      <c r="AJ2230" s="34">
        <f t="shared" si="29"/>
        <v>0</v>
      </c>
      <c r="AK2230" s="34">
        <f t="shared" si="27"/>
        <v>0</v>
      </c>
      <c r="AL2230" s="36">
        <f t="shared" si="34"/>
        <v>0</v>
      </c>
      <c r="AM2230" s="36">
        <f t="shared" si="35"/>
        <v>0</v>
      </c>
      <c r="AN2230" s="46">
        <f t="shared" si="36"/>
        <v>0</v>
      </c>
      <c r="AO2230" s="36">
        <f t="shared" si="37"/>
        <v>3</v>
      </c>
      <c r="AP2230" s="36">
        <f t="shared" si="39"/>
        <v>0</v>
      </c>
      <c r="AQ2230" s="36">
        <f t="shared" si="40"/>
        <v>-1</v>
      </c>
      <c r="AR2230" s="36">
        <f t="shared" si="38"/>
        <v>-0.002248121425</v>
      </c>
      <c r="AS2230" s="38">
        <f t="shared" si="45"/>
        <v>0</v>
      </c>
      <c r="AT2230" s="38">
        <f t="shared" si="46"/>
        <v>0</v>
      </c>
      <c r="AU2230" s="38">
        <f t="shared" si="47"/>
        <v>0</v>
      </c>
      <c r="AV2230" s="38">
        <f t="shared" si="48"/>
        <v>0</v>
      </c>
      <c r="AW2230" s="38">
        <f t="shared" si="51"/>
        <v>0</v>
      </c>
      <c r="AX2230" s="38">
        <f t="shared" si="52"/>
        <v>0</v>
      </c>
      <c r="AY2230" s="38">
        <f t="shared" si="49"/>
        <v>0</v>
      </c>
      <c r="AZ2230" s="12">
        <f t="shared" si="30"/>
        <v>131.09032</v>
      </c>
      <c r="BA2230" s="12">
        <f t="shared" si="41"/>
        <v>99.11529636</v>
      </c>
      <c r="BB2230" s="12">
        <f t="shared" si="53"/>
        <v>125.6451137</v>
      </c>
      <c r="BC2230" s="12">
        <f t="shared" si="50"/>
        <v>-0.0007493738084</v>
      </c>
      <c r="BD2230" s="12">
        <f t="shared" si="54"/>
        <v>116.9079117</v>
      </c>
    </row>
    <row r="2231" ht="14.25" customHeight="1">
      <c r="A2231" s="7">
        <v>39756.0</v>
      </c>
      <c r="B2231" s="21" t="s">
        <v>90</v>
      </c>
      <c r="C2231" s="8">
        <v>37.013626</v>
      </c>
      <c r="D2231" s="33">
        <f t="shared" si="5"/>
        <v>0.01513839676</v>
      </c>
      <c r="E2231" s="33">
        <f t="shared" si="7"/>
        <v>0.04495798303</v>
      </c>
      <c r="F2231" s="33">
        <f t="shared" si="9"/>
        <v>0.06072762856</v>
      </c>
      <c r="G2231" s="33">
        <f t="shared" si="11"/>
        <v>-0.1041151264</v>
      </c>
      <c r="H2231" s="33">
        <f t="shared" si="20"/>
        <v>0.956763324</v>
      </c>
      <c r="I2231" s="45">
        <f t="shared" si="31"/>
        <v>0.9961934797</v>
      </c>
      <c r="J2231" s="45">
        <f t="shared" si="43"/>
        <v>-0.471461342</v>
      </c>
      <c r="K2231" s="21" t="s">
        <v>91</v>
      </c>
      <c r="L2231" s="8">
        <v>14.303255</v>
      </c>
      <c r="M2231" s="33">
        <f t="shared" si="6"/>
        <v>0.01276092839</v>
      </c>
      <c r="N2231" s="33">
        <f t="shared" si="8"/>
        <v>0.01723739663</v>
      </c>
      <c r="O2231" s="33">
        <f t="shared" si="10"/>
        <v>0</v>
      </c>
      <c r="P2231" s="33">
        <f t="shared" si="12"/>
        <v>-0.06632858916</v>
      </c>
      <c r="Q2231" s="45">
        <f t="shared" si="21"/>
        <v>0.5341945126</v>
      </c>
      <c r="R2231" s="45">
        <f t="shared" si="32"/>
        <v>0.4330714851</v>
      </c>
      <c r="S2231" s="45">
        <f t="shared" si="44"/>
        <v>-0.2429988161</v>
      </c>
      <c r="T2231" s="33">
        <f t="shared" si="22"/>
        <v>0.4225688114</v>
      </c>
      <c r="U2231" s="33">
        <f t="shared" si="33"/>
        <v>0.5631219945</v>
      </c>
      <c r="V2231" s="33">
        <f t="shared" si="42"/>
        <v>-0.2284625258</v>
      </c>
      <c r="W2231" s="44">
        <f t="shared" si="13"/>
        <v>0.04783973737</v>
      </c>
      <c r="X2231" s="44">
        <f t="shared" si="14"/>
        <v>0.0553599127</v>
      </c>
      <c r="Y2231" s="33">
        <f t="shared" si="15"/>
        <v>1.157195163</v>
      </c>
      <c r="Z2231" s="43">
        <v>1.0</v>
      </c>
      <c r="AA2231" s="33">
        <f t="shared" si="16"/>
        <v>2.157195163</v>
      </c>
      <c r="AB2231" s="33">
        <f t="shared" si="17"/>
        <v>0.5364350815</v>
      </c>
      <c r="AC2231" s="33">
        <f t="shared" si="18"/>
        <v>0.4635649185</v>
      </c>
      <c r="AD2231" s="33">
        <f t="shared" si="19"/>
        <v>0.0008628837578</v>
      </c>
      <c r="AE2231" s="34">
        <f t="shared" si="23"/>
        <v>0</v>
      </c>
      <c r="AF2231" s="34">
        <f t="shared" si="24"/>
        <v>0</v>
      </c>
      <c r="AG2231" s="34">
        <f t="shared" si="25"/>
        <v>0</v>
      </c>
      <c r="AH2231" s="34">
        <f t="shared" si="26"/>
        <v>0</v>
      </c>
      <c r="AI2231" s="34">
        <f t="shared" si="28"/>
        <v>0</v>
      </c>
      <c r="AJ2231" s="34">
        <f t="shared" si="29"/>
        <v>0</v>
      </c>
      <c r="AK2231" s="34">
        <f t="shared" si="27"/>
        <v>0</v>
      </c>
      <c r="AL2231" s="36">
        <f t="shared" si="34"/>
        <v>0</v>
      </c>
      <c r="AM2231" s="36">
        <f t="shared" si="35"/>
        <v>0</v>
      </c>
      <c r="AN2231" s="46">
        <f t="shared" si="36"/>
        <v>0</v>
      </c>
      <c r="AO2231" s="36">
        <f t="shared" si="37"/>
        <v>4</v>
      </c>
      <c r="AP2231" s="36">
        <f t="shared" si="39"/>
        <v>0</v>
      </c>
      <c r="AQ2231" s="36">
        <f t="shared" si="40"/>
        <v>-1</v>
      </c>
      <c r="AR2231" s="36">
        <f t="shared" si="38"/>
        <v>-0.0008628837578</v>
      </c>
      <c r="AS2231" s="38">
        <f t="shared" si="45"/>
        <v>0</v>
      </c>
      <c r="AT2231" s="38">
        <f t="shared" si="46"/>
        <v>0</v>
      </c>
      <c r="AU2231" s="38">
        <f t="shared" si="47"/>
        <v>0</v>
      </c>
      <c r="AV2231" s="38">
        <f t="shared" si="48"/>
        <v>0</v>
      </c>
      <c r="AW2231" s="38">
        <f t="shared" si="51"/>
        <v>0</v>
      </c>
      <c r="AX2231" s="38">
        <f t="shared" si="52"/>
        <v>0</v>
      </c>
      <c r="AY2231" s="38">
        <f t="shared" si="49"/>
        <v>0</v>
      </c>
      <c r="AZ2231" s="12">
        <f t="shared" si="30"/>
        <v>131.09032</v>
      </c>
      <c r="BA2231" s="12">
        <f t="shared" si="41"/>
        <v>99.02977138</v>
      </c>
      <c r="BB2231" s="12">
        <f t="shared" si="53"/>
        <v>125.6451137</v>
      </c>
      <c r="BC2231" s="12">
        <f t="shared" si="50"/>
        <v>-0.0002876279193</v>
      </c>
      <c r="BD2231" s="12">
        <f t="shared" si="54"/>
        <v>116.8742857</v>
      </c>
    </row>
    <row r="2232" ht="14.25" customHeight="1">
      <c r="A2232" s="7">
        <v>39757.0</v>
      </c>
      <c r="B2232" s="21" t="s">
        <v>90</v>
      </c>
      <c r="C2232" s="8">
        <v>36.169807</v>
      </c>
      <c r="D2232" s="33">
        <f t="shared" si="5"/>
        <v>-0.02279752327</v>
      </c>
      <c r="E2232" s="33">
        <f t="shared" si="7"/>
        <v>0.03654566577</v>
      </c>
      <c r="F2232" s="33">
        <f t="shared" si="9"/>
        <v>0.06282645468</v>
      </c>
      <c r="G2232" s="33">
        <f t="shared" si="11"/>
        <v>-0.1037570867</v>
      </c>
      <c r="H2232" s="33">
        <f t="shared" si="20"/>
        <v>0.809299016</v>
      </c>
      <c r="I2232" s="45">
        <f t="shared" si="31"/>
        <v>1.011654191</v>
      </c>
      <c r="J2232" s="45">
        <f t="shared" si="43"/>
        <v>-0.4478916365</v>
      </c>
      <c r="K2232" s="21" t="s">
        <v>91</v>
      </c>
      <c r="L2232" s="8">
        <v>13.899294</v>
      </c>
      <c r="M2232" s="33">
        <f t="shared" si="6"/>
        <v>-0.02824259233</v>
      </c>
      <c r="N2232" s="33">
        <f t="shared" si="8"/>
        <v>0.02006870622</v>
      </c>
      <c r="O2232" s="33">
        <f t="shared" si="10"/>
        <v>-0.0143238081</v>
      </c>
      <c r="P2232" s="33">
        <f t="shared" si="12"/>
        <v>-0.05652784884</v>
      </c>
      <c r="Q2232" s="45">
        <f t="shared" si="21"/>
        <v>0.5857426262</v>
      </c>
      <c r="R2232" s="45">
        <f t="shared" si="32"/>
        <v>0.2369107439</v>
      </c>
      <c r="S2232" s="45">
        <f t="shared" si="44"/>
        <v>-0.1072244206</v>
      </c>
      <c r="T2232" s="33">
        <f t="shared" si="22"/>
        <v>0.2235563899</v>
      </c>
      <c r="U2232" s="33">
        <f t="shared" si="33"/>
        <v>0.7747434469</v>
      </c>
      <c r="V2232" s="33">
        <f t="shared" si="42"/>
        <v>-0.3406672159</v>
      </c>
      <c r="W2232" s="44">
        <f t="shared" si="13"/>
        <v>0.04783173779</v>
      </c>
      <c r="X2232" s="44">
        <f t="shared" si="14"/>
        <v>0.05505645714</v>
      </c>
      <c r="Y2232" s="33">
        <f t="shared" si="15"/>
        <v>1.151044467</v>
      </c>
      <c r="Z2232" s="43">
        <v>1.0</v>
      </c>
      <c r="AA2232" s="33">
        <f t="shared" si="16"/>
        <v>2.151044467</v>
      </c>
      <c r="AB2232" s="33">
        <f t="shared" si="17"/>
        <v>0.5351095641</v>
      </c>
      <c r="AC2232" s="33">
        <f t="shared" si="18"/>
        <v>0.4648904359</v>
      </c>
      <c r="AD2232" s="33">
        <f t="shared" si="19"/>
        <v>-0.01777997057</v>
      </c>
      <c r="AE2232" s="34">
        <f t="shared" si="23"/>
        <v>0</v>
      </c>
      <c r="AF2232" s="34">
        <f t="shared" si="24"/>
        <v>0</v>
      </c>
      <c r="AG2232" s="34">
        <f t="shared" si="25"/>
        <v>0</v>
      </c>
      <c r="AH2232" s="34">
        <f t="shared" si="26"/>
        <v>0</v>
      </c>
      <c r="AI2232" s="34">
        <f t="shared" si="28"/>
        <v>0</v>
      </c>
      <c r="AJ2232" s="34">
        <f t="shared" si="29"/>
        <v>0</v>
      </c>
      <c r="AK2232" s="34">
        <f t="shared" si="27"/>
        <v>0</v>
      </c>
      <c r="AL2232" s="36">
        <f t="shared" si="34"/>
        <v>0</v>
      </c>
      <c r="AM2232" s="36">
        <f t="shared" si="35"/>
        <v>0</v>
      </c>
      <c r="AN2232" s="46">
        <f t="shared" si="36"/>
        <v>0</v>
      </c>
      <c r="AO2232" s="36">
        <f t="shared" si="37"/>
        <v>5</v>
      </c>
      <c r="AP2232" s="36">
        <f t="shared" si="39"/>
        <v>0</v>
      </c>
      <c r="AQ2232" s="36">
        <f t="shared" si="40"/>
        <v>-1</v>
      </c>
      <c r="AR2232" s="36">
        <f t="shared" si="38"/>
        <v>0.01777997057</v>
      </c>
      <c r="AS2232" s="38">
        <f t="shared" si="45"/>
        <v>0</v>
      </c>
      <c r="AT2232" s="38">
        <f t="shared" si="46"/>
        <v>0</v>
      </c>
      <c r="AU2232" s="38">
        <f t="shared" si="47"/>
        <v>0</v>
      </c>
      <c r="AV2232" s="38">
        <f t="shared" si="48"/>
        <v>0</v>
      </c>
      <c r="AW2232" s="38">
        <f t="shared" si="51"/>
        <v>0</v>
      </c>
      <c r="AX2232" s="38">
        <f t="shared" si="52"/>
        <v>0</v>
      </c>
      <c r="AY2232" s="38">
        <f t="shared" si="49"/>
        <v>0</v>
      </c>
      <c r="AZ2232" s="12">
        <f t="shared" si="30"/>
        <v>131.09032</v>
      </c>
      <c r="BA2232" s="12">
        <f t="shared" si="41"/>
        <v>100.7905178</v>
      </c>
      <c r="BB2232" s="12">
        <f t="shared" si="53"/>
        <v>125.6451137</v>
      </c>
      <c r="BC2232" s="12">
        <f t="shared" si="50"/>
        <v>0.005926656858</v>
      </c>
      <c r="BD2232" s="12">
        <f t="shared" si="54"/>
        <v>117.5669595</v>
      </c>
    </row>
    <row r="2233" ht="14.25" customHeight="1">
      <c r="A2233" s="7">
        <v>39758.0</v>
      </c>
      <c r="B2233" s="21" t="s">
        <v>90</v>
      </c>
      <c r="C2233" s="8">
        <v>34.799404</v>
      </c>
      <c r="D2233" s="33">
        <f t="shared" si="5"/>
        <v>-0.03788803739</v>
      </c>
      <c r="E2233" s="33">
        <f t="shared" si="7"/>
        <v>-0.03906780912</v>
      </c>
      <c r="F2233" s="33">
        <f t="shared" si="9"/>
        <v>0.0256171123</v>
      </c>
      <c r="G2233" s="33">
        <f t="shared" si="11"/>
        <v>-0.07846106294</v>
      </c>
      <c r="H2233" s="33">
        <f t="shared" si="20"/>
        <v>-0.4286783415</v>
      </c>
      <c r="I2233" s="45">
        <f t="shared" si="31"/>
        <v>0.5936938356</v>
      </c>
      <c r="J2233" s="45">
        <f t="shared" si="43"/>
        <v>-0.2203678232</v>
      </c>
      <c r="K2233" s="21" t="s">
        <v>91</v>
      </c>
      <c r="L2233" s="8">
        <v>13.82472</v>
      </c>
      <c r="M2233" s="33">
        <f t="shared" si="6"/>
        <v>-0.005365308483</v>
      </c>
      <c r="N2233" s="33">
        <f t="shared" si="8"/>
        <v>-0.003806365435</v>
      </c>
      <c r="O2233" s="33">
        <f t="shared" si="10"/>
        <v>0.03321002323</v>
      </c>
      <c r="P2233" s="33">
        <f t="shared" si="12"/>
        <v>0.02748284273</v>
      </c>
      <c r="Q2233" s="45">
        <f t="shared" si="21"/>
        <v>0.1750423447</v>
      </c>
      <c r="R2233" s="45">
        <f t="shared" si="32"/>
        <v>1.034353275</v>
      </c>
      <c r="S2233" s="45">
        <f t="shared" si="44"/>
        <v>0.8799504067</v>
      </c>
      <c r="T2233" s="33">
        <f t="shared" si="22"/>
        <v>-0.6037206862</v>
      </c>
      <c r="U2233" s="33">
        <f t="shared" si="33"/>
        <v>-0.4406594395</v>
      </c>
      <c r="V2233" s="33">
        <f t="shared" si="42"/>
        <v>-1.10031823</v>
      </c>
      <c r="W2233" s="44">
        <f t="shared" si="13"/>
        <v>0.0464340318</v>
      </c>
      <c r="X2233" s="44">
        <f t="shared" si="14"/>
        <v>0.0513095248</v>
      </c>
      <c r="Y2233" s="33">
        <f t="shared" si="15"/>
        <v>1.10499827</v>
      </c>
      <c r="Z2233" s="43">
        <v>1.0</v>
      </c>
      <c r="AA2233" s="33">
        <f t="shared" si="16"/>
        <v>2.10499827</v>
      </c>
      <c r="AB2233" s="33">
        <f t="shared" si="17"/>
        <v>0.5249402271</v>
      </c>
      <c r="AC2233" s="33">
        <f t="shared" si="18"/>
        <v>0.4750597729</v>
      </c>
      <c r="AD2233" s="33">
        <f t="shared" si="19"/>
        <v>-0.01391184565</v>
      </c>
      <c r="AE2233" s="34">
        <f t="shared" si="23"/>
        <v>0</v>
      </c>
      <c r="AF2233" s="34">
        <f t="shared" si="24"/>
        <v>0</v>
      </c>
      <c r="AG2233" s="34">
        <f t="shared" si="25"/>
        <v>0</v>
      </c>
      <c r="AH2233" s="34">
        <f t="shared" si="26"/>
        <v>0</v>
      </c>
      <c r="AI2233" s="34">
        <f t="shared" si="28"/>
        <v>0</v>
      </c>
      <c r="AJ2233" s="34">
        <f t="shared" si="29"/>
        <v>0</v>
      </c>
      <c r="AK2233" s="34">
        <f t="shared" si="27"/>
        <v>0</v>
      </c>
      <c r="AL2233" s="36">
        <f t="shared" si="34"/>
        <v>0</v>
      </c>
      <c r="AM2233" s="36">
        <f t="shared" si="35"/>
        <v>0</v>
      </c>
      <c r="AN2233" s="46">
        <f t="shared" si="36"/>
        <v>0</v>
      </c>
      <c r="AO2233" s="36">
        <f t="shared" si="37"/>
        <v>0</v>
      </c>
      <c r="AP2233" s="36">
        <f t="shared" si="39"/>
        <v>1</v>
      </c>
      <c r="AQ2233" s="36">
        <f t="shared" si="40"/>
        <v>0</v>
      </c>
      <c r="AR2233" s="36">
        <f t="shared" si="38"/>
        <v>0</v>
      </c>
      <c r="AS2233" s="38">
        <f t="shared" si="45"/>
        <v>1</v>
      </c>
      <c r="AT2233" s="38">
        <f t="shared" si="46"/>
        <v>0</v>
      </c>
      <c r="AU2233" s="38">
        <f t="shared" si="47"/>
        <v>0</v>
      </c>
      <c r="AV2233" s="38">
        <f t="shared" si="48"/>
        <v>1</v>
      </c>
      <c r="AW2233" s="38">
        <f t="shared" si="51"/>
        <v>0</v>
      </c>
      <c r="AX2233" s="38">
        <f t="shared" si="52"/>
        <v>1</v>
      </c>
      <c r="AY2233" s="38">
        <f t="shared" si="49"/>
        <v>-0.01391184565</v>
      </c>
      <c r="AZ2233" s="12">
        <f t="shared" si="30"/>
        <v>131.09032</v>
      </c>
      <c r="BA2233" s="12">
        <f t="shared" si="41"/>
        <v>100.7905178</v>
      </c>
      <c r="BB2233" s="12">
        <f t="shared" si="53"/>
        <v>123.8971582</v>
      </c>
      <c r="BC2233" s="12">
        <f t="shared" si="50"/>
        <v>-0.004637281884</v>
      </c>
      <c r="BD2233" s="12">
        <f t="shared" si="54"/>
        <v>117.0217684</v>
      </c>
    </row>
    <row r="2234" ht="14.25" customHeight="1">
      <c r="A2234" s="7">
        <v>39759.0</v>
      </c>
      <c r="B2234" s="21" t="s">
        <v>90</v>
      </c>
      <c r="C2234" s="8">
        <v>35.122974</v>
      </c>
      <c r="D2234" s="33">
        <f t="shared" si="5"/>
        <v>0.00929814775</v>
      </c>
      <c r="E2234" s="33">
        <f t="shared" si="7"/>
        <v>-0.02894217821</v>
      </c>
      <c r="F2234" s="33">
        <f t="shared" si="9"/>
        <v>0.06955225214</v>
      </c>
      <c r="G2234" s="33">
        <f t="shared" si="11"/>
        <v>-0.04221434601</v>
      </c>
      <c r="H2234" s="33">
        <f t="shared" si="20"/>
        <v>-0.2488500477</v>
      </c>
      <c r="I2234" s="45">
        <f t="shared" si="31"/>
        <v>1.082923774</v>
      </c>
      <c r="J2234" s="45">
        <f t="shared" si="43"/>
        <v>0.09563602049</v>
      </c>
      <c r="K2234" s="21" t="s">
        <v>91</v>
      </c>
      <c r="L2234" s="8">
        <v>14.37161</v>
      </c>
      <c r="M2234" s="33">
        <f t="shared" si="6"/>
        <v>0.03955884821</v>
      </c>
      <c r="N2234" s="33">
        <f t="shared" si="8"/>
        <v>0.04970455259</v>
      </c>
      <c r="O2234" s="33">
        <f t="shared" si="10"/>
        <v>0.1115113926</v>
      </c>
      <c r="P2234" s="33">
        <f t="shared" si="12"/>
        <v>0.1144569508</v>
      </c>
      <c r="Q2234" s="45">
        <f t="shared" si="21"/>
        <v>1.078588853</v>
      </c>
      <c r="R2234" s="45">
        <f t="shared" si="32"/>
        <v>2.357028935</v>
      </c>
      <c r="S2234" s="45">
        <f t="shared" si="44"/>
        <v>1.896399278</v>
      </c>
      <c r="T2234" s="33">
        <f t="shared" si="22"/>
        <v>-1.3274389</v>
      </c>
      <c r="U2234" s="33">
        <f t="shared" si="33"/>
        <v>-1.274105161</v>
      </c>
      <c r="V2234" s="33">
        <f t="shared" si="42"/>
        <v>-1.800763257</v>
      </c>
      <c r="W2234" s="44">
        <f t="shared" si="13"/>
        <v>0.04609872754</v>
      </c>
      <c r="X2234" s="44">
        <f t="shared" si="14"/>
        <v>0.05084173705</v>
      </c>
      <c r="Y2234" s="33">
        <f t="shared" si="15"/>
        <v>1.102888079</v>
      </c>
      <c r="Z2234" s="43">
        <v>1.0</v>
      </c>
      <c r="AA2234" s="33">
        <f t="shared" si="16"/>
        <v>2.102888079</v>
      </c>
      <c r="AB2234" s="33">
        <f t="shared" si="17"/>
        <v>0.5244635176</v>
      </c>
      <c r="AC2234" s="33">
        <f t="shared" si="18"/>
        <v>0.4755364824</v>
      </c>
      <c r="AD2234" s="33">
        <f t="shared" si="19"/>
        <v>-0.003506878024</v>
      </c>
      <c r="AE2234" s="34">
        <f t="shared" si="23"/>
        <v>1</v>
      </c>
      <c r="AF2234" s="34">
        <f t="shared" si="24"/>
        <v>0</v>
      </c>
      <c r="AG2234" s="34">
        <f t="shared" si="25"/>
        <v>0</v>
      </c>
      <c r="AH2234" s="34">
        <f t="shared" si="26"/>
        <v>1</v>
      </c>
      <c r="AI2234" s="34">
        <f t="shared" si="28"/>
        <v>0</v>
      </c>
      <c r="AJ2234" s="34">
        <f t="shared" si="29"/>
        <v>1</v>
      </c>
      <c r="AK2234" s="34">
        <f t="shared" si="27"/>
        <v>-0.003506878024</v>
      </c>
      <c r="AL2234" s="36">
        <f t="shared" si="34"/>
        <v>1</v>
      </c>
      <c r="AM2234" s="36">
        <f t="shared" si="35"/>
        <v>0</v>
      </c>
      <c r="AN2234" s="46">
        <f t="shared" si="36"/>
        <v>0</v>
      </c>
      <c r="AO2234" s="36">
        <f t="shared" si="37"/>
        <v>1</v>
      </c>
      <c r="AP2234" s="36">
        <f t="shared" si="39"/>
        <v>0</v>
      </c>
      <c r="AQ2234" s="36">
        <f t="shared" si="40"/>
        <v>1</v>
      </c>
      <c r="AR2234" s="36">
        <f t="shared" si="38"/>
        <v>-0.003506878024</v>
      </c>
      <c r="AS2234" s="38">
        <f t="shared" si="45"/>
        <v>1</v>
      </c>
      <c r="AT2234" s="38">
        <f t="shared" si="46"/>
        <v>0</v>
      </c>
      <c r="AU2234" s="38">
        <f t="shared" si="47"/>
        <v>0</v>
      </c>
      <c r="AV2234" s="38">
        <f t="shared" si="48"/>
        <v>2</v>
      </c>
      <c r="AW2234" s="38">
        <f t="shared" si="51"/>
        <v>0</v>
      </c>
      <c r="AX2234" s="38">
        <f t="shared" si="52"/>
        <v>1</v>
      </c>
      <c r="AY2234" s="38">
        <f t="shared" si="49"/>
        <v>-0.003506878024</v>
      </c>
      <c r="AZ2234" s="12">
        <f t="shared" si="30"/>
        <v>130.6306023</v>
      </c>
      <c r="BA2234" s="12">
        <f t="shared" si="41"/>
        <v>100.4370578</v>
      </c>
      <c r="BB2234" s="12">
        <f t="shared" si="53"/>
        <v>123.462666</v>
      </c>
      <c r="BC2234" s="12">
        <f t="shared" si="50"/>
        <v>-0.003506878024</v>
      </c>
      <c r="BD2234" s="12">
        <f t="shared" si="54"/>
        <v>116.6113873</v>
      </c>
    </row>
    <row r="2235" ht="14.25" customHeight="1">
      <c r="A2235" s="7">
        <v>39762.0</v>
      </c>
      <c r="B2235" s="21" t="s">
        <v>90</v>
      </c>
      <c r="C2235" s="8">
        <v>34.647137</v>
      </c>
      <c r="D2235" s="33">
        <f t="shared" si="5"/>
        <v>-0.01354774228</v>
      </c>
      <c r="E2235" s="33">
        <f t="shared" si="7"/>
        <v>-0.04976510254</v>
      </c>
      <c r="F2235" s="33">
        <f t="shared" si="9"/>
        <v>0.06059439213</v>
      </c>
      <c r="G2235" s="33">
        <f t="shared" si="11"/>
        <v>-0.1159136546</v>
      </c>
      <c r="H2235" s="33">
        <f t="shared" si="20"/>
        <v>-0.5740048419</v>
      </c>
      <c r="I2235" s="45">
        <f t="shared" si="31"/>
        <v>0.9772590884</v>
      </c>
      <c r="J2235" s="45">
        <f t="shared" si="43"/>
        <v>-0.5015632565</v>
      </c>
      <c r="K2235" s="21" t="s">
        <v>91</v>
      </c>
      <c r="L2235" s="8">
        <v>14.262859</v>
      </c>
      <c r="M2235" s="33">
        <f t="shared" si="6"/>
        <v>-0.007567071469</v>
      </c>
      <c r="N2235" s="33">
        <f t="shared" si="8"/>
        <v>0.009900636067</v>
      </c>
      <c r="O2235" s="33">
        <f t="shared" si="10"/>
        <v>0.1192396315</v>
      </c>
      <c r="P2235" s="33">
        <f t="shared" si="12"/>
        <v>-0.02877702937</v>
      </c>
      <c r="Q2235" s="45">
        <f t="shared" si="21"/>
        <v>0.3951657663</v>
      </c>
      <c r="R2235" s="45">
        <f t="shared" si="32"/>
        <v>2.41528069</v>
      </c>
      <c r="S2235" s="45">
        <f t="shared" si="44"/>
        <v>0.2333656894</v>
      </c>
      <c r="T2235" s="33">
        <f t="shared" si="22"/>
        <v>-0.9691706081</v>
      </c>
      <c r="U2235" s="33">
        <f t="shared" si="33"/>
        <v>-1.438021602</v>
      </c>
      <c r="V2235" s="33">
        <f t="shared" si="42"/>
        <v>-0.7349289459</v>
      </c>
      <c r="W2235" s="44">
        <f t="shared" si="13"/>
        <v>0.04311490698</v>
      </c>
      <c r="X2235" s="44">
        <f t="shared" si="14"/>
        <v>0.04024411562</v>
      </c>
      <c r="Y2235" s="33">
        <f t="shared" si="15"/>
        <v>0.9334153415</v>
      </c>
      <c r="Z2235" s="43">
        <v>1.0</v>
      </c>
      <c r="AA2235" s="33">
        <f t="shared" si="16"/>
        <v>1.933415341</v>
      </c>
      <c r="AB2235" s="33">
        <f t="shared" si="17"/>
        <v>0.4827805601</v>
      </c>
      <c r="AC2235" s="33">
        <f t="shared" si="18"/>
        <v>0.5172194399</v>
      </c>
      <c r="AD2235" s="33">
        <f t="shared" si="19"/>
        <v>0.02060700899</v>
      </c>
      <c r="AE2235" s="34">
        <f t="shared" si="23"/>
        <v>0</v>
      </c>
      <c r="AF2235" s="34">
        <f t="shared" si="24"/>
        <v>0</v>
      </c>
      <c r="AG2235" s="34">
        <f t="shared" si="25"/>
        <v>0</v>
      </c>
      <c r="AH2235" s="34">
        <f t="shared" si="26"/>
        <v>2</v>
      </c>
      <c r="AI2235" s="34">
        <f t="shared" si="28"/>
        <v>0</v>
      </c>
      <c r="AJ2235" s="34">
        <f t="shared" si="29"/>
        <v>1</v>
      </c>
      <c r="AK2235" s="34">
        <f t="shared" si="27"/>
        <v>0.02060700899</v>
      </c>
      <c r="AL2235" s="36">
        <f t="shared" si="34"/>
        <v>1</v>
      </c>
      <c r="AM2235" s="36">
        <f t="shared" si="35"/>
        <v>0</v>
      </c>
      <c r="AN2235" s="46">
        <f t="shared" si="36"/>
        <v>0</v>
      </c>
      <c r="AO2235" s="36">
        <f t="shared" si="37"/>
        <v>2</v>
      </c>
      <c r="AP2235" s="36">
        <f t="shared" si="39"/>
        <v>0</v>
      </c>
      <c r="AQ2235" s="36">
        <f t="shared" si="40"/>
        <v>1</v>
      </c>
      <c r="AR2235" s="36">
        <f t="shared" si="38"/>
        <v>0.02060700899</v>
      </c>
      <c r="AS2235" s="38">
        <f t="shared" si="45"/>
        <v>0</v>
      </c>
      <c r="AT2235" s="38">
        <f t="shared" si="46"/>
        <v>0</v>
      </c>
      <c r="AU2235" s="38">
        <f t="shared" si="47"/>
        <v>0</v>
      </c>
      <c r="AV2235" s="38">
        <f t="shared" si="48"/>
        <v>3</v>
      </c>
      <c r="AW2235" s="38">
        <f t="shared" si="51"/>
        <v>0</v>
      </c>
      <c r="AX2235" s="38">
        <f t="shared" si="52"/>
        <v>1</v>
      </c>
      <c r="AY2235" s="38">
        <f t="shared" si="49"/>
        <v>0.02060700899</v>
      </c>
      <c r="AZ2235" s="12">
        <f t="shared" si="30"/>
        <v>133.3225083</v>
      </c>
      <c r="BA2235" s="12">
        <f t="shared" si="41"/>
        <v>102.5067651</v>
      </c>
      <c r="BB2235" s="12">
        <f t="shared" si="53"/>
        <v>126.0068623</v>
      </c>
      <c r="BC2235" s="12">
        <f t="shared" si="50"/>
        <v>0.02060700899</v>
      </c>
      <c r="BD2235" s="12">
        <f t="shared" si="54"/>
        <v>119.0143992</v>
      </c>
    </row>
    <row r="2236" ht="14.25" customHeight="1">
      <c r="A2236" s="7">
        <v>39763.0</v>
      </c>
      <c r="B2236" s="21" t="s">
        <v>90</v>
      </c>
      <c r="C2236" s="8">
        <v>34.945332</v>
      </c>
      <c r="D2236" s="33">
        <f t="shared" si="5"/>
        <v>0.008606627439</v>
      </c>
      <c r="E2236" s="33">
        <f t="shared" si="7"/>
        <v>-0.05587925917</v>
      </c>
      <c r="F2236" s="33">
        <f t="shared" si="9"/>
        <v>-0.01343349493</v>
      </c>
      <c r="G2236" s="33">
        <f t="shared" si="11"/>
        <v>0.01250032704</v>
      </c>
      <c r="H2236" s="33">
        <f t="shared" si="20"/>
        <v>-0.6563105545</v>
      </c>
      <c r="I2236" s="45">
        <f t="shared" si="31"/>
        <v>0.1615600382</v>
      </c>
      <c r="J2236" s="45">
        <f t="shared" si="43"/>
        <v>0.5979020349</v>
      </c>
      <c r="K2236" s="21" t="s">
        <v>91</v>
      </c>
      <c r="L2236" s="8">
        <v>13.809181</v>
      </c>
      <c r="M2236" s="33">
        <f t="shared" si="6"/>
        <v>-0.03180834922</v>
      </c>
      <c r="N2236" s="33">
        <f t="shared" si="8"/>
        <v>-0.03454276666</v>
      </c>
      <c r="O2236" s="33">
        <f t="shared" si="10"/>
        <v>-0.0179007974</v>
      </c>
      <c r="P2236" s="33">
        <f t="shared" si="12"/>
        <v>0.01623563994</v>
      </c>
      <c r="Q2236" s="45">
        <f t="shared" si="21"/>
        <v>-0.3537704821</v>
      </c>
      <c r="R2236" s="45">
        <f t="shared" si="32"/>
        <v>0.1733695382</v>
      </c>
      <c r="S2236" s="45">
        <f t="shared" si="44"/>
        <v>0.7950846005</v>
      </c>
      <c r="T2236" s="33">
        <f t="shared" si="22"/>
        <v>-0.3025400724</v>
      </c>
      <c r="U2236" s="33">
        <f t="shared" si="33"/>
        <v>-0.01180950004</v>
      </c>
      <c r="V2236" s="33">
        <f t="shared" si="42"/>
        <v>-0.1971825656</v>
      </c>
      <c r="W2236" s="44">
        <f t="shared" si="13"/>
        <v>0.03377927828</v>
      </c>
      <c r="X2236" s="44">
        <f t="shared" si="14"/>
        <v>0.03711504127</v>
      </c>
      <c r="Y2236" s="33">
        <f t="shared" si="15"/>
        <v>1.098751754</v>
      </c>
      <c r="Z2236" s="43">
        <v>1.0</v>
      </c>
      <c r="AA2236" s="33">
        <f t="shared" si="16"/>
        <v>2.098751754</v>
      </c>
      <c r="AB2236" s="33">
        <f t="shared" si="17"/>
        <v>0.5235263066</v>
      </c>
      <c r="AC2236" s="33">
        <f t="shared" si="18"/>
        <v>0.4764736934</v>
      </c>
      <c r="AD2236" s="33">
        <f t="shared" si="19"/>
        <v>-0.01227948821</v>
      </c>
      <c r="AE2236" s="34">
        <f t="shared" si="23"/>
        <v>0</v>
      </c>
      <c r="AF2236" s="34">
        <f t="shared" si="24"/>
        <v>0</v>
      </c>
      <c r="AG2236" s="34">
        <f t="shared" si="25"/>
        <v>0</v>
      </c>
      <c r="AH2236" s="34">
        <f t="shared" si="26"/>
        <v>3</v>
      </c>
      <c r="AI2236" s="34">
        <f t="shared" si="28"/>
        <v>0</v>
      </c>
      <c r="AJ2236" s="34">
        <f t="shared" si="29"/>
        <v>1</v>
      </c>
      <c r="AK2236" s="34">
        <f t="shared" si="27"/>
        <v>-0.01227948821</v>
      </c>
      <c r="AL2236" s="36">
        <f t="shared" si="34"/>
        <v>0</v>
      </c>
      <c r="AM2236" s="36">
        <f t="shared" si="35"/>
        <v>0</v>
      </c>
      <c r="AN2236" s="46">
        <f t="shared" si="36"/>
        <v>0</v>
      </c>
      <c r="AO2236" s="36">
        <f t="shared" si="37"/>
        <v>3</v>
      </c>
      <c r="AP2236" s="36">
        <f t="shared" si="39"/>
        <v>0</v>
      </c>
      <c r="AQ2236" s="36">
        <f t="shared" si="40"/>
        <v>1</v>
      </c>
      <c r="AR2236" s="36">
        <f t="shared" si="38"/>
        <v>-0.01227948821</v>
      </c>
      <c r="AS2236" s="38">
        <f t="shared" si="45"/>
        <v>0</v>
      </c>
      <c r="AT2236" s="38">
        <f t="shared" si="46"/>
        <v>0</v>
      </c>
      <c r="AU2236" s="38">
        <f t="shared" si="47"/>
        <v>0</v>
      </c>
      <c r="AV2236" s="38">
        <f t="shared" si="48"/>
        <v>4</v>
      </c>
      <c r="AW2236" s="38">
        <f t="shared" si="51"/>
        <v>0</v>
      </c>
      <c r="AX2236" s="38">
        <f t="shared" si="52"/>
        <v>1</v>
      </c>
      <c r="AY2236" s="38">
        <f t="shared" si="49"/>
        <v>-0.01227948821</v>
      </c>
      <c r="AZ2236" s="12">
        <f t="shared" si="30"/>
        <v>131.6853761</v>
      </c>
      <c r="BA2236" s="12">
        <f t="shared" si="41"/>
        <v>101.2480345</v>
      </c>
      <c r="BB2236" s="12">
        <f t="shared" si="53"/>
        <v>124.4595625</v>
      </c>
      <c r="BC2236" s="12">
        <f t="shared" si="50"/>
        <v>-0.01227948821</v>
      </c>
      <c r="BD2236" s="12">
        <f t="shared" si="54"/>
        <v>117.5529633</v>
      </c>
    </row>
    <row r="2237" ht="14.25" customHeight="1">
      <c r="A2237" s="7">
        <v>39764.0</v>
      </c>
      <c r="B2237" s="21" t="s">
        <v>90</v>
      </c>
      <c r="C2237" s="8">
        <v>33.689125</v>
      </c>
      <c r="D2237" s="33">
        <f t="shared" si="5"/>
        <v>-0.03594777694</v>
      </c>
      <c r="E2237" s="33">
        <f t="shared" si="7"/>
        <v>-0.06858433057</v>
      </c>
      <c r="F2237" s="33">
        <f t="shared" si="9"/>
        <v>-0.03454512482</v>
      </c>
      <c r="G2237" s="33">
        <f t="shared" si="11"/>
        <v>0.03609824361</v>
      </c>
      <c r="H2237" s="33">
        <f t="shared" si="20"/>
        <v>-0.844374255</v>
      </c>
      <c r="I2237" s="45">
        <f t="shared" si="31"/>
        <v>-0.06232435928</v>
      </c>
      <c r="J2237" s="45">
        <f t="shared" si="43"/>
        <v>0.8130846689</v>
      </c>
      <c r="K2237" s="21" t="s">
        <v>91</v>
      </c>
      <c r="L2237" s="8">
        <v>13.619635</v>
      </c>
      <c r="M2237" s="33">
        <f t="shared" si="6"/>
        <v>-0.01372608557</v>
      </c>
      <c r="N2237" s="33">
        <f t="shared" si="8"/>
        <v>-0.02012037446</v>
      </c>
      <c r="O2237" s="33">
        <f t="shared" si="10"/>
        <v>-0.0004554581255</v>
      </c>
      <c r="P2237" s="33">
        <f t="shared" si="12"/>
        <v>-0.008595243721</v>
      </c>
      <c r="Q2237" s="45">
        <f t="shared" si="21"/>
        <v>-0.1077495365</v>
      </c>
      <c r="R2237" s="45">
        <f t="shared" si="32"/>
        <v>0.452252197</v>
      </c>
      <c r="S2237" s="45">
        <f t="shared" si="44"/>
        <v>0.5287982598</v>
      </c>
      <c r="T2237" s="33">
        <f t="shared" si="22"/>
        <v>-0.7366247185</v>
      </c>
      <c r="U2237" s="33">
        <f t="shared" si="33"/>
        <v>-0.5145765563</v>
      </c>
      <c r="V2237" s="33">
        <f t="shared" si="42"/>
        <v>0.2842864091</v>
      </c>
      <c r="W2237" s="44">
        <f t="shared" si="13"/>
        <v>0.03207241312</v>
      </c>
      <c r="X2237" s="44">
        <f t="shared" si="14"/>
        <v>0.03719208232</v>
      </c>
      <c r="Y2237" s="33">
        <f t="shared" si="15"/>
        <v>1.159628438</v>
      </c>
      <c r="Z2237" s="43">
        <v>1.0</v>
      </c>
      <c r="AA2237" s="33">
        <f t="shared" si="16"/>
        <v>2.159628438</v>
      </c>
      <c r="AB2237" s="33">
        <f t="shared" si="17"/>
        <v>0.5369573846</v>
      </c>
      <c r="AC2237" s="33">
        <f t="shared" si="18"/>
        <v>0.4630426154</v>
      </c>
      <c r="AD2237" s="33">
        <f t="shared" si="19"/>
        <v>-0.0007037502017</v>
      </c>
      <c r="AE2237" s="34">
        <f t="shared" si="23"/>
        <v>0</v>
      </c>
      <c r="AF2237" s="34">
        <f t="shared" si="24"/>
        <v>0</v>
      </c>
      <c r="AG2237" s="34">
        <f t="shared" si="25"/>
        <v>0</v>
      </c>
      <c r="AH2237" s="34">
        <f t="shared" si="26"/>
        <v>4</v>
      </c>
      <c r="AI2237" s="34">
        <f t="shared" si="28"/>
        <v>0</v>
      </c>
      <c r="AJ2237" s="34">
        <f t="shared" si="29"/>
        <v>1</v>
      </c>
      <c r="AK2237" s="34">
        <f t="shared" si="27"/>
        <v>-0.0007037502017</v>
      </c>
      <c r="AL2237" s="36">
        <f t="shared" si="34"/>
        <v>0</v>
      </c>
      <c r="AM2237" s="36">
        <f t="shared" si="35"/>
        <v>0</v>
      </c>
      <c r="AN2237" s="46">
        <f t="shared" si="36"/>
        <v>0</v>
      </c>
      <c r="AO2237" s="36">
        <f t="shared" si="37"/>
        <v>4</v>
      </c>
      <c r="AP2237" s="36">
        <f t="shared" si="39"/>
        <v>0</v>
      </c>
      <c r="AQ2237" s="36">
        <f t="shared" si="40"/>
        <v>1</v>
      </c>
      <c r="AR2237" s="36">
        <f t="shared" si="38"/>
        <v>-0.0007037502017</v>
      </c>
      <c r="AS2237" s="38">
        <f t="shared" si="45"/>
        <v>0</v>
      </c>
      <c r="AT2237" s="38">
        <f t="shared" si="46"/>
        <v>0</v>
      </c>
      <c r="AU2237" s="38">
        <f t="shared" si="47"/>
        <v>0</v>
      </c>
      <c r="AV2237" s="38">
        <f t="shared" si="48"/>
        <v>5</v>
      </c>
      <c r="AW2237" s="38">
        <f t="shared" si="51"/>
        <v>0</v>
      </c>
      <c r="AX2237" s="38">
        <f t="shared" si="52"/>
        <v>1</v>
      </c>
      <c r="AY2237" s="38">
        <f t="shared" si="49"/>
        <v>-0.0007037502017</v>
      </c>
      <c r="AZ2237" s="12">
        <f t="shared" si="30"/>
        <v>131.5927025</v>
      </c>
      <c r="BA2237" s="12">
        <f t="shared" si="41"/>
        <v>101.1767812</v>
      </c>
      <c r="BB2237" s="12">
        <f t="shared" si="53"/>
        <v>124.3719741</v>
      </c>
      <c r="BC2237" s="12">
        <f t="shared" si="50"/>
        <v>-0.0007037502017</v>
      </c>
      <c r="BD2237" s="12">
        <f t="shared" si="54"/>
        <v>117.4702354</v>
      </c>
    </row>
    <row r="2238" ht="14.25" customHeight="1">
      <c r="A2238" s="7">
        <v>39765.0</v>
      </c>
      <c r="B2238" s="21" t="s">
        <v>90</v>
      </c>
      <c r="C2238" s="8">
        <v>35.268887</v>
      </c>
      <c r="D2238" s="33">
        <f t="shared" si="5"/>
        <v>0.04689234286</v>
      </c>
      <c r="E2238" s="33">
        <f t="shared" si="7"/>
        <v>0.01349112186</v>
      </c>
      <c r="F2238" s="33">
        <f t="shared" si="9"/>
        <v>-0.02610375583</v>
      </c>
      <c r="G2238" s="33">
        <f t="shared" si="11"/>
        <v>0.04728677205</v>
      </c>
      <c r="H2238" s="33">
        <f t="shared" si="20"/>
        <v>0.5098158314</v>
      </c>
      <c r="I2238" s="45">
        <f t="shared" si="31"/>
        <v>0.04142940453</v>
      </c>
      <c r="J2238" s="45">
        <f t="shared" si="43"/>
        <v>0.9137788616</v>
      </c>
      <c r="K2238" s="21" t="s">
        <v>91</v>
      </c>
      <c r="L2238" s="8">
        <v>14.380939</v>
      </c>
      <c r="M2238" s="33">
        <f t="shared" si="6"/>
        <v>0.05589753323</v>
      </c>
      <c r="N2238" s="33">
        <f t="shared" si="8"/>
        <v>0.04023365392</v>
      </c>
      <c r="O2238" s="33">
        <f t="shared" si="10"/>
        <v>0.03627414449</v>
      </c>
      <c r="P2238" s="33">
        <f t="shared" si="12"/>
        <v>0.01092202511</v>
      </c>
      <c r="Q2238" s="45">
        <f t="shared" si="21"/>
        <v>0.9047700125</v>
      </c>
      <c r="R2238" s="45">
        <f t="shared" si="32"/>
        <v>1.020690902</v>
      </c>
      <c r="S2238" s="45">
        <f t="shared" si="44"/>
        <v>0.7869053315</v>
      </c>
      <c r="T2238" s="33">
        <f t="shared" si="22"/>
        <v>-0.3949541811</v>
      </c>
      <c r="U2238" s="33">
        <f t="shared" si="33"/>
        <v>-0.9792614979</v>
      </c>
      <c r="V2238" s="33">
        <f t="shared" si="42"/>
        <v>0.1268735302</v>
      </c>
      <c r="W2238" s="44">
        <f t="shared" si="13"/>
        <v>0.03277620207</v>
      </c>
      <c r="X2238" s="44">
        <f t="shared" si="14"/>
        <v>0.03846796277</v>
      </c>
      <c r="Y2238" s="33">
        <f t="shared" si="15"/>
        <v>1.173655285</v>
      </c>
      <c r="Z2238" s="43">
        <v>1.0</v>
      </c>
      <c r="AA2238" s="33">
        <f t="shared" si="16"/>
        <v>2.173655285</v>
      </c>
      <c r="AB2238" s="33">
        <f t="shared" si="17"/>
        <v>0.5399454518</v>
      </c>
      <c r="AC2238" s="33">
        <f t="shared" si="18"/>
        <v>0.4600545482</v>
      </c>
      <c r="AD2238" s="33">
        <f t="shared" si="19"/>
        <v>-0.00758062495</v>
      </c>
      <c r="AE2238" s="34">
        <f t="shared" si="23"/>
        <v>0</v>
      </c>
      <c r="AF2238" s="34">
        <f t="shared" si="24"/>
        <v>0</v>
      </c>
      <c r="AG2238" s="34">
        <f t="shared" si="25"/>
        <v>0</v>
      </c>
      <c r="AH2238" s="34">
        <f t="shared" si="26"/>
        <v>5</v>
      </c>
      <c r="AI2238" s="34">
        <f t="shared" si="28"/>
        <v>0</v>
      </c>
      <c r="AJ2238" s="34">
        <f t="shared" si="29"/>
        <v>1</v>
      </c>
      <c r="AK2238" s="34">
        <f t="shared" si="27"/>
        <v>-0.00758062495</v>
      </c>
      <c r="AL2238" s="36">
        <f t="shared" si="34"/>
        <v>0</v>
      </c>
      <c r="AM2238" s="36">
        <f t="shared" si="35"/>
        <v>0</v>
      </c>
      <c r="AN2238" s="46">
        <f t="shared" si="36"/>
        <v>0</v>
      </c>
      <c r="AO2238" s="36">
        <f t="shared" si="37"/>
        <v>5</v>
      </c>
      <c r="AP2238" s="36">
        <f t="shared" si="39"/>
        <v>0</v>
      </c>
      <c r="AQ2238" s="36">
        <f t="shared" si="40"/>
        <v>1</v>
      </c>
      <c r="AR2238" s="36">
        <f t="shared" si="38"/>
        <v>-0.00758062495</v>
      </c>
      <c r="AS2238" s="38">
        <f t="shared" si="45"/>
        <v>0</v>
      </c>
      <c r="AT2238" s="38">
        <f t="shared" si="46"/>
        <v>0</v>
      </c>
      <c r="AU2238" s="38">
        <f t="shared" si="47"/>
        <v>0</v>
      </c>
      <c r="AV2238" s="38">
        <f t="shared" si="48"/>
        <v>0</v>
      </c>
      <c r="AW2238" s="38">
        <f t="shared" si="51"/>
        <v>1</v>
      </c>
      <c r="AX2238" s="38">
        <f t="shared" si="52"/>
        <v>0</v>
      </c>
      <c r="AY2238" s="38">
        <f t="shared" si="49"/>
        <v>0</v>
      </c>
      <c r="AZ2238" s="12">
        <f t="shared" si="30"/>
        <v>130.5951476</v>
      </c>
      <c r="BA2238" s="12">
        <f t="shared" si="41"/>
        <v>100.4097979</v>
      </c>
      <c r="BB2238" s="12">
        <f t="shared" si="53"/>
        <v>124.3719741</v>
      </c>
      <c r="BC2238" s="12">
        <f t="shared" si="50"/>
        <v>-0.005053749967</v>
      </c>
      <c r="BD2238" s="12">
        <f t="shared" si="54"/>
        <v>116.8765702</v>
      </c>
    </row>
    <row r="2239" ht="14.25" customHeight="1">
      <c r="A2239" s="7">
        <v>39766.0</v>
      </c>
      <c r="B2239" s="21" t="s">
        <v>90</v>
      </c>
      <c r="C2239" s="8">
        <v>33.955585</v>
      </c>
      <c r="D2239" s="33">
        <f t="shared" si="5"/>
        <v>-0.03723684277</v>
      </c>
      <c r="E2239" s="33">
        <f t="shared" si="7"/>
        <v>-0.03323719113</v>
      </c>
      <c r="F2239" s="33">
        <f t="shared" si="9"/>
        <v>-0.06121741263</v>
      </c>
      <c r="G2239" s="33">
        <f t="shared" si="11"/>
        <v>-0.006681316999</v>
      </c>
      <c r="H2239" s="33">
        <f t="shared" si="20"/>
        <v>-0.2502596855</v>
      </c>
      <c r="I2239" s="45">
        <f t="shared" si="31"/>
        <v>-0.3392578188</v>
      </c>
      <c r="J2239" s="45">
        <f t="shared" si="43"/>
        <v>0.4524888194</v>
      </c>
      <c r="K2239" s="21" t="s">
        <v>91</v>
      </c>
      <c r="L2239" s="8">
        <v>13.98941</v>
      </c>
      <c r="M2239" s="33">
        <f t="shared" si="6"/>
        <v>-0.02722555182</v>
      </c>
      <c r="N2239" s="33">
        <f t="shared" si="8"/>
        <v>-0.02659409767</v>
      </c>
      <c r="O2239" s="33">
        <f t="shared" si="10"/>
        <v>0.0217886072</v>
      </c>
      <c r="P2239" s="33">
        <f t="shared" si="12"/>
        <v>0.01855204427</v>
      </c>
      <c r="Q2239" s="45">
        <f t="shared" si="21"/>
        <v>-0.2267497138</v>
      </c>
      <c r="R2239" s="45">
        <f t="shared" si="32"/>
        <v>0.7746217732</v>
      </c>
      <c r="S2239" s="45">
        <f t="shared" si="44"/>
        <v>0.8889722301</v>
      </c>
      <c r="T2239" s="33">
        <f t="shared" si="22"/>
        <v>-0.02350997174</v>
      </c>
      <c r="U2239" s="33">
        <f t="shared" si="33"/>
        <v>-1.113879592</v>
      </c>
      <c r="V2239" s="33">
        <f t="shared" si="42"/>
        <v>-0.4364834107</v>
      </c>
      <c r="W2239" s="44">
        <f t="shared" si="13"/>
        <v>0.03381704202</v>
      </c>
      <c r="X2239" s="44">
        <f t="shared" si="14"/>
        <v>0.03814477166</v>
      </c>
      <c r="Y2239" s="33">
        <f t="shared" si="15"/>
        <v>1.127974813</v>
      </c>
      <c r="Z2239" s="43">
        <v>1.0</v>
      </c>
      <c r="AA2239" s="33">
        <f t="shared" si="16"/>
        <v>2.127974813</v>
      </c>
      <c r="AB2239" s="33">
        <f t="shared" si="17"/>
        <v>0.530069626</v>
      </c>
      <c r="AC2239" s="33">
        <f t="shared" si="18"/>
        <v>0.469930374</v>
      </c>
      <c r="AD2239" s="33">
        <f t="shared" si="19"/>
        <v>0.005512952154</v>
      </c>
      <c r="AE2239" s="34">
        <f t="shared" si="23"/>
        <v>0</v>
      </c>
      <c r="AF2239" s="34">
        <f t="shared" si="24"/>
        <v>0</v>
      </c>
      <c r="AG2239" s="34">
        <f t="shared" si="25"/>
        <v>0</v>
      </c>
      <c r="AH2239" s="34">
        <f t="shared" si="26"/>
        <v>0</v>
      </c>
      <c r="AI2239" s="34">
        <f t="shared" si="28"/>
        <v>1</v>
      </c>
      <c r="AJ2239" s="34">
        <f t="shared" si="29"/>
        <v>0</v>
      </c>
      <c r="AK2239" s="34">
        <f t="shared" si="27"/>
        <v>0</v>
      </c>
      <c r="AL2239" s="36">
        <f t="shared" si="34"/>
        <v>1</v>
      </c>
      <c r="AM2239" s="36">
        <f t="shared" si="35"/>
        <v>0</v>
      </c>
      <c r="AN2239" s="46">
        <f t="shared" si="36"/>
        <v>0</v>
      </c>
      <c r="AO2239" s="36">
        <f t="shared" si="37"/>
        <v>1</v>
      </c>
      <c r="AP2239" s="36">
        <f t="shared" si="39"/>
        <v>1</v>
      </c>
      <c r="AQ2239" s="36">
        <f t="shared" si="40"/>
        <v>1</v>
      </c>
      <c r="AR2239" s="36">
        <f t="shared" si="38"/>
        <v>0.005512952154</v>
      </c>
      <c r="AS2239" s="38">
        <f t="shared" si="45"/>
        <v>0</v>
      </c>
      <c r="AT2239" s="38">
        <f t="shared" si="46"/>
        <v>0</v>
      </c>
      <c r="AU2239" s="38">
        <f t="shared" si="47"/>
        <v>0</v>
      </c>
      <c r="AV2239" s="38">
        <f t="shared" si="48"/>
        <v>0</v>
      </c>
      <c r="AW2239" s="38">
        <f t="shared" si="51"/>
        <v>0</v>
      </c>
      <c r="AX2239" s="38">
        <f t="shared" si="52"/>
        <v>0</v>
      </c>
      <c r="AY2239" s="38">
        <f t="shared" si="49"/>
        <v>0</v>
      </c>
      <c r="AZ2239" s="12">
        <f t="shared" si="30"/>
        <v>130.5951476</v>
      </c>
      <c r="BA2239" s="12">
        <f t="shared" si="41"/>
        <v>100.9633523</v>
      </c>
      <c r="BB2239" s="12">
        <f t="shared" si="53"/>
        <v>124.3719741</v>
      </c>
      <c r="BC2239" s="12">
        <f t="shared" si="50"/>
        <v>0.001837650718</v>
      </c>
      <c r="BD2239" s="12">
        <f t="shared" si="54"/>
        <v>117.0913485</v>
      </c>
    </row>
    <row r="2240" ht="14.25" customHeight="1">
      <c r="A2240" s="7">
        <v>39769.0</v>
      </c>
      <c r="B2240" s="21" t="s">
        <v>90</v>
      </c>
      <c r="C2240" s="8">
        <v>33.60664</v>
      </c>
      <c r="D2240" s="33">
        <f t="shared" si="5"/>
        <v>-0.01027651269</v>
      </c>
      <c r="E2240" s="33">
        <f t="shared" si="7"/>
        <v>-0.03003125482</v>
      </c>
      <c r="F2240" s="33">
        <f t="shared" si="9"/>
        <v>-0.07830184889</v>
      </c>
      <c r="G2240" s="33">
        <f t="shared" si="11"/>
        <v>-0.06677185994</v>
      </c>
      <c r="H2240" s="33">
        <f t="shared" si="20"/>
        <v>-0.1914813295</v>
      </c>
      <c r="I2240" s="45">
        <f t="shared" si="31"/>
        <v>-0.5143688911</v>
      </c>
      <c r="J2240" s="45">
        <f t="shared" si="43"/>
        <v>-0.05173938051</v>
      </c>
      <c r="K2240" s="21" t="s">
        <v>91</v>
      </c>
      <c r="L2240" s="8">
        <v>13.663134</v>
      </c>
      <c r="M2240" s="33">
        <f t="shared" si="6"/>
        <v>-0.02332307081</v>
      </c>
      <c r="N2240" s="33">
        <f t="shared" si="8"/>
        <v>-0.04204802137</v>
      </c>
      <c r="O2240" s="33">
        <f t="shared" si="10"/>
        <v>-0.03256368746</v>
      </c>
      <c r="P2240" s="33">
        <f t="shared" si="12"/>
        <v>-0.05359450812</v>
      </c>
      <c r="Q2240" s="45">
        <f t="shared" si="21"/>
        <v>-0.4836936255</v>
      </c>
      <c r="R2240" s="45">
        <f t="shared" si="32"/>
        <v>-0.0716910837</v>
      </c>
      <c r="S2240" s="45">
        <f t="shared" si="44"/>
        <v>0.008760752494</v>
      </c>
      <c r="T2240" s="33">
        <f t="shared" si="22"/>
        <v>0.292212296</v>
      </c>
      <c r="U2240" s="33">
        <f t="shared" si="33"/>
        <v>-0.4426778074</v>
      </c>
      <c r="V2240" s="33">
        <f t="shared" si="42"/>
        <v>-0.060500133</v>
      </c>
      <c r="W2240" s="44">
        <f t="shared" si="13"/>
        <v>0.03145499643</v>
      </c>
      <c r="X2240" s="44">
        <f t="shared" si="14"/>
        <v>0.03665990672</v>
      </c>
      <c r="Y2240" s="33">
        <f t="shared" si="15"/>
        <v>1.165471654</v>
      </c>
      <c r="Z2240" s="43">
        <v>1.0</v>
      </c>
      <c r="AA2240" s="33">
        <f t="shared" si="16"/>
        <v>2.165471654</v>
      </c>
      <c r="AB2240" s="33">
        <f t="shared" si="17"/>
        <v>0.5382068391</v>
      </c>
      <c r="AC2240" s="33">
        <f t="shared" si="18"/>
        <v>0.4617931609</v>
      </c>
      <c r="AD2240" s="33">
        <f t="shared" si="19"/>
        <v>0.006768271125</v>
      </c>
      <c r="AE2240" s="34">
        <f t="shared" si="23"/>
        <v>0</v>
      </c>
      <c r="AF2240" s="34">
        <f t="shared" si="24"/>
        <v>0</v>
      </c>
      <c r="AG2240" s="34">
        <f t="shared" si="25"/>
        <v>0</v>
      </c>
      <c r="AH2240" s="34">
        <f t="shared" si="26"/>
        <v>0</v>
      </c>
      <c r="AI2240" s="34">
        <f t="shared" si="28"/>
        <v>0</v>
      </c>
      <c r="AJ2240" s="34">
        <f t="shared" si="29"/>
        <v>0</v>
      </c>
      <c r="AK2240" s="34">
        <f t="shared" si="27"/>
        <v>0</v>
      </c>
      <c r="AL2240" s="36">
        <f t="shared" si="34"/>
        <v>0</v>
      </c>
      <c r="AM2240" s="36">
        <f t="shared" si="35"/>
        <v>0</v>
      </c>
      <c r="AN2240" s="46">
        <f t="shared" si="36"/>
        <v>0</v>
      </c>
      <c r="AO2240" s="36">
        <f t="shared" si="37"/>
        <v>2</v>
      </c>
      <c r="AP2240" s="36">
        <f t="shared" si="39"/>
        <v>0</v>
      </c>
      <c r="AQ2240" s="36">
        <f t="shared" si="40"/>
        <v>1</v>
      </c>
      <c r="AR2240" s="36">
        <f t="shared" si="38"/>
        <v>0.006768271125</v>
      </c>
      <c r="AS2240" s="38">
        <f t="shared" si="45"/>
        <v>0</v>
      </c>
      <c r="AT2240" s="38">
        <f t="shared" si="46"/>
        <v>0</v>
      </c>
      <c r="AU2240" s="38">
        <f t="shared" si="47"/>
        <v>0</v>
      </c>
      <c r="AV2240" s="38">
        <f t="shared" si="48"/>
        <v>0</v>
      </c>
      <c r="AW2240" s="38">
        <f t="shared" si="51"/>
        <v>0</v>
      </c>
      <c r="AX2240" s="38">
        <f t="shared" si="52"/>
        <v>0</v>
      </c>
      <c r="AY2240" s="38">
        <f t="shared" si="49"/>
        <v>0</v>
      </c>
      <c r="AZ2240" s="12">
        <f t="shared" si="30"/>
        <v>130.5951476</v>
      </c>
      <c r="BA2240" s="12">
        <f t="shared" si="41"/>
        <v>101.6466997</v>
      </c>
      <c r="BB2240" s="12">
        <f t="shared" si="53"/>
        <v>124.3719741</v>
      </c>
      <c r="BC2240" s="12">
        <f t="shared" si="50"/>
        <v>0.002256090375</v>
      </c>
      <c r="BD2240" s="12">
        <f t="shared" si="54"/>
        <v>117.3555171</v>
      </c>
    </row>
    <row r="2241" ht="14.25" customHeight="1">
      <c r="A2241" s="7">
        <v>39770.0</v>
      </c>
      <c r="B2241" s="21" t="s">
        <v>90</v>
      </c>
      <c r="C2241" s="8">
        <v>33.714485</v>
      </c>
      <c r="D2241" s="33">
        <f t="shared" si="5"/>
        <v>0.003209038452</v>
      </c>
      <c r="E2241" s="33">
        <f t="shared" si="7"/>
        <v>-0.03522207201</v>
      </c>
      <c r="F2241" s="33">
        <f t="shared" si="9"/>
        <v>-0.08913314788</v>
      </c>
      <c r="G2241" s="33">
        <f t="shared" si="11"/>
        <v>-0.03381836402</v>
      </c>
      <c r="H2241" s="33">
        <f t="shared" si="20"/>
        <v>-0.2685504976</v>
      </c>
      <c r="I2241" s="45">
        <f t="shared" si="31"/>
        <v>-0.6184026083</v>
      </c>
      <c r="J2241" s="45">
        <f t="shared" si="43"/>
        <v>0.2450329706</v>
      </c>
      <c r="K2241" s="21" t="s">
        <v>91</v>
      </c>
      <c r="L2241" s="8">
        <v>13.513981</v>
      </c>
      <c r="M2241" s="33">
        <f t="shared" si="6"/>
        <v>-0.01091645592</v>
      </c>
      <c r="N2241" s="33">
        <f t="shared" si="8"/>
        <v>-0.02137708239</v>
      </c>
      <c r="O2241" s="33">
        <f t="shared" si="10"/>
        <v>-0.05518142549</v>
      </c>
      <c r="P2241" s="33">
        <f t="shared" si="12"/>
        <v>-0.05518142549</v>
      </c>
      <c r="Q2241" s="45">
        <f t="shared" si="21"/>
        <v>-0.131913114</v>
      </c>
      <c r="R2241" s="45">
        <f t="shared" si="32"/>
        <v>-0.4157013791</v>
      </c>
      <c r="S2241" s="45">
        <f t="shared" si="44"/>
        <v>0.009443574192</v>
      </c>
      <c r="T2241" s="33">
        <f t="shared" si="22"/>
        <v>-0.1366373836</v>
      </c>
      <c r="U2241" s="33">
        <f t="shared" si="33"/>
        <v>-0.2027012292</v>
      </c>
      <c r="V2241" s="33">
        <f t="shared" si="42"/>
        <v>0.2355893964</v>
      </c>
      <c r="W2241" s="44">
        <f t="shared" si="13"/>
        <v>0.03077399865</v>
      </c>
      <c r="X2241" s="44">
        <f t="shared" si="14"/>
        <v>0.03667877784</v>
      </c>
      <c r="Y2241" s="33">
        <f t="shared" si="15"/>
        <v>1.191875591</v>
      </c>
      <c r="Z2241" s="43">
        <v>1.0</v>
      </c>
      <c r="AA2241" s="33">
        <f t="shared" si="16"/>
        <v>2.191875591</v>
      </c>
      <c r="AB2241" s="33">
        <f t="shared" si="17"/>
        <v>0.5437697267</v>
      </c>
      <c r="AC2241" s="33">
        <f t="shared" si="18"/>
        <v>0.4562302733</v>
      </c>
      <c r="AD2241" s="33">
        <f t="shared" si="19"/>
        <v>0.00215651885</v>
      </c>
      <c r="AE2241" s="34">
        <f t="shared" si="23"/>
        <v>0</v>
      </c>
      <c r="AF2241" s="34">
        <f t="shared" si="24"/>
        <v>0</v>
      </c>
      <c r="AG2241" s="34">
        <f t="shared" si="25"/>
        <v>0</v>
      </c>
      <c r="AH2241" s="34">
        <f t="shared" si="26"/>
        <v>0</v>
      </c>
      <c r="AI2241" s="34">
        <f t="shared" si="28"/>
        <v>0</v>
      </c>
      <c r="AJ2241" s="34">
        <f t="shared" si="29"/>
        <v>0</v>
      </c>
      <c r="AK2241" s="34">
        <f t="shared" si="27"/>
        <v>0</v>
      </c>
      <c r="AL2241" s="36">
        <f t="shared" si="34"/>
        <v>0</v>
      </c>
      <c r="AM2241" s="36">
        <f t="shared" si="35"/>
        <v>0</v>
      </c>
      <c r="AN2241" s="46">
        <f t="shared" si="36"/>
        <v>0</v>
      </c>
      <c r="AO2241" s="36">
        <f t="shared" si="37"/>
        <v>3</v>
      </c>
      <c r="AP2241" s="36">
        <f t="shared" si="39"/>
        <v>0</v>
      </c>
      <c r="AQ2241" s="36">
        <f t="shared" si="40"/>
        <v>1</v>
      </c>
      <c r="AR2241" s="36">
        <f t="shared" si="38"/>
        <v>0.00215651885</v>
      </c>
      <c r="AS2241" s="38">
        <f t="shared" si="45"/>
        <v>0</v>
      </c>
      <c r="AT2241" s="38">
        <f t="shared" si="46"/>
        <v>0</v>
      </c>
      <c r="AU2241" s="38">
        <f t="shared" si="47"/>
        <v>0</v>
      </c>
      <c r="AV2241" s="38">
        <f t="shared" si="48"/>
        <v>0</v>
      </c>
      <c r="AW2241" s="38">
        <f t="shared" si="51"/>
        <v>0</v>
      </c>
      <c r="AX2241" s="38">
        <f t="shared" si="52"/>
        <v>0</v>
      </c>
      <c r="AY2241" s="38">
        <f t="shared" si="49"/>
        <v>0</v>
      </c>
      <c r="AZ2241" s="12">
        <f t="shared" si="30"/>
        <v>130.5951476</v>
      </c>
      <c r="BA2241" s="12">
        <f t="shared" si="41"/>
        <v>101.8659027</v>
      </c>
      <c r="BB2241" s="12">
        <f t="shared" si="53"/>
        <v>124.3719741</v>
      </c>
      <c r="BC2241" s="12">
        <f t="shared" si="50"/>
        <v>0.0007188396168</v>
      </c>
      <c r="BD2241" s="12">
        <f t="shared" si="54"/>
        <v>117.4398769</v>
      </c>
    </row>
    <row r="2242" ht="14.25" customHeight="1">
      <c r="A2242" s="7">
        <v>39771.0</v>
      </c>
      <c r="B2242" s="21" t="s">
        <v>90</v>
      </c>
      <c r="C2242" s="8">
        <v>33.054665</v>
      </c>
      <c r="D2242" s="33">
        <f t="shared" si="5"/>
        <v>-0.01957081652</v>
      </c>
      <c r="E2242" s="33">
        <f t="shared" si="7"/>
        <v>-0.01883278358</v>
      </c>
      <c r="F2242" s="33">
        <f t="shared" si="9"/>
        <v>-0.08612548029</v>
      </c>
      <c r="G2242" s="33">
        <f t="shared" si="11"/>
        <v>-0.0287099842</v>
      </c>
      <c r="H2242" s="33">
        <f t="shared" si="20"/>
        <v>0.003190200384</v>
      </c>
      <c r="I2242" s="45">
        <f t="shared" si="31"/>
        <v>-0.5678962355</v>
      </c>
      <c r="J2242" s="45">
        <f t="shared" si="43"/>
        <v>0.3001922371</v>
      </c>
      <c r="K2242" s="21" t="s">
        <v>91</v>
      </c>
      <c r="L2242" s="8">
        <v>13.134876</v>
      </c>
      <c r="M2242" s="33">
        <f t="shared" si="6"/>
        <v>-0.02805279954</v>
      </c>
      <c r="N2242" s="33">
        <f t="shared" si="8"/>
        <v>-0.03559265722</v>
      </c>
      <c r="O2242" s="33">
        <f t="shared" si="10"/>
        <v>-0.05499689409</v>
      </c>
      <c r="P2242" s="33">
        <f t="shared" si="12"/>
        <v>-0.06853293723</v>
      </c>
      <c r="Q2242" s="45">
        <f t="shared" si="21"/>
        <v>-0.3654863685</v>
      </c>
      <c r="R2242" s="45">
        <f t="shared" si="32"/>
        <v>-0.4063958258</v>
      </c>
      <c r="S2242" s="45">
        <f t="shared" si="44"/>
        <v>-0.1372312605</v>
      </c>
      <c r="T2242" s="33">
        <f t="shared" si="22"/>
        <v>0.3686765689</v>
      </c>
      <c r="U2242" s="33">
        <f t="shared" si="33"/>
        <v>-0.1615004096</v>
      </c>
      <c r="V2242" s="33">
        <f t="shared" si="42"/>
        <v>0.4374234977</v>
      </c>
      <c r="W2242" s="44">
        <f t="shared" si="13"/>
        <v>0.03058824014</v>
      </c>
      <c r="X2242" s="44">
        <f t="shared" si="14"/>
        <v>0.03704727489</v>
      </c>
      <c r="Y2242" s="33">
        <f t="shared" si="15"/>
        <v>1.211160718</v>
      </c>
      <c r="Z2242" s="43">
        <v>1.0</v>
      </c>
      <c r="AA2242" s="33">
        <f t="shared" si="16"/>
        <v>2.211160718</v>
      </c>
      <c r="AB2242" s="33">
        <f t="shared" si="17"/>
        <v>0.5477488398</v>
      </c>
      <c r="AC2242" s="33">
        <f t="shared" si="18"/>
        <v>0.4522511602</v>
      </c>
      <c r="AD2242" s="33">
        <f t="shared" si="19"/>
        <v>-0.006190555589</v>
      </c>
      <c r="AE2242" s="34">
        <f t="shared" si="23"/>
        <v>0</v>
      </c>
      <c r="AF2242" s="34">
        <f t="shared" si="24"/>
        <v>0</v>
      </c>
      <c r="AG2242" s="34">
        <f t="shared" si="25"/>
        <v>0</v>
      </c>
      <c r="AH2242" s="34">
        <f t="shared" si="26"/>
        <v>0</v>
      </c>
      <c r="AI2242" s="34">
        <f t="shared" si="28"/>
        <v>0</v>
      </c>
      <c r="AJ2242" s="34">
        <f t="shared" si="29"/>
        <v>0</v>
      </c>
      <c r="AK2242" s="34">
        <f t="shared" si="27"/>
        <v>0</v>
      </c>
      <c r="AL2242" s="36">
        <f t="shared" si="34"/>
        <v>0</v>
      </c>
      <c r="AM2242" s="36">
        <f t="shared" si="35"/>
        <v>0</v>
      </c>
      <c r="AN2242" s="46">
        <f t="shared" si="36"/>
        <v>0</v>
      </c>
      <c r="AO2242" s="36">
        <f t="shared" si="37"/>
        <v>4</v>
      </c>
      <c r="AP2242" s="36">
        <f t="shared" si="39"/>
        <v>0</v>
      </c>
      <c r="AQ2242" s="36">
        <f t="shared" si="40"/>
        <v>1</v>
      </c>
      <c r="AR2242" s="36">
        <f t="shared" si="38"/>
        <v>-0.006190555589</v>
      </c>
      <c r="AS2242" s="38">
        <f t="shared" si="45"/>
        <v>0</v>
      </c>
      <c r="AT2242" s="38">
        <f t="shared" si="46"/>
        <v>0</v>
      </c>
      <c r="AU2242" s="38">
        <f t="shared" si="47"/>
        <v>0</v>
      </c>
      <c r="AV2242" s="38">
        <f t="shared" si="48"/>
        <v>0</v>
      </c>
      <c r="AW2242" s="38">
        <f t="shared" si="51"/>
        <v>0</v>
      </c>
      <c r="AX2242" s="38">
        <f t="shared" si="52"/>
        <v>0</v>
      </c>
      <c r="AY2242" s="38">
        <f t="shared" si="49"/>
        <v>0</v>
      </c>
      <c r="AZ2242" s="12">
        <f t="shared" si="30"/>
        <v>130.5951476</v>
      </c>
      <c r="BA2242" s="12">
        <f t="shared" si="41"/>
        <v>101.2352962</v>
      </c>
      <c r="BB2242" s="12">
        <f t="shared" si="53"/>
        <v>124.3719741</v>
      </c>
      <c r="BC2242" s="12">
        <f t="shared" si="50"/>
        <v>-0.00206351853</v>
      </c>
      <c r="BD2242" s="12">
        <f t="shared" si="54"/>
        <v>117.1975376</v>
      </c>
    </row>
    <row r="2243" ht="14.25" customHeight="1">
      <c r="A2243" s="7">
        <v>39772.0</v>
      </c>
      <c r="B2243" s="21" t="s">
        <v>90</v>
      </c>
      <c r="C2243" s="8">
        <v>31.906315</v>
      </c>
      <c r="D2243" s="33">
        <f t="shared" si="5"/>
        <v>-0.03474093596</v>
      </c>
      <c r="E2243" s="33">
        <f t="shared" si="7"/>
        <v>-0.09534102962</v>
      </c>
      <c r="F2243" s="33">
        <f t="shared" si="9"/>
        <v>-0.08313616521</v>
      </c>
      <c r="G2243" s="33">
        <f t="shared" si="11"/>
        <v>-0.05964876138</v>
      </c>
      <c r="H2243" s="33">
        <f t="shared" si="20"/>
        <v>-1.234462632</v>
      </c>
      <c r="I2243" s="45">
        <f t="shared" si="31"/>
        <v>-0.520211663</v>
      </c>
      <c r="J2243" s="45">
        <f t="shared" si="43"/>
        <v>0.04205537522</v>
      </c>
      <c r="K2243" s="21" t="s">
        <v>91</v>
      </c>
      <c r="L2243" s="8">
        <v>12.761996</v>
      </c>
      <c r="M2243" s="33">
        <f t="shared" si="6"/>
        <v>-0.0283885436</v>
      </c>
      <c r="N2243" s="33">
        <f t="shared" si="8"/>
        <v>-0.1125756114</v>
      </c>
      <c r="O2243" s="33">
        <f t="shared" si="10"/>
        <v>-0.07687128564</v>
      </c>
      <c r="P2243" s="33">
        <f t="shared" si="12"/>
        <v>-0.04621415959</v>
      </c>
      <c r="Q2243" s="45">
        <f t="shared" si="21"/>
        <v>-1.634006044</v>
      </c>
      <c r="R2243" s="45">
        <f t="shared" si="32"/>
        <v>-0.7329376073</v>
      </c>
      <c r="S2243" s="45">
        <f t="shared" si="44"/>
        <v>0.1686375863</v>
      </c>
      <c r="T2243" s="33">
        <f t="shared" si="22"/>
        <v>0.399543412</v>
      </c>
      <c r="U2243" s="33">
        <f t="shared" si="33"/>
        <v>0.2127259443</v>
      </c>
      <c r="V2243" s="33">
        <f t="shared" si="42"/>
        <v>-0.1265822111</v>
      </c>
      <c r="W2243" s="44">
        <f t="shared" si="13"/>
        <v>0.03150604927</v>
      </c>
      <c r="X2243" s="44">
        <f t="shared" si="14"/>
        <v>0.03581837941</v>
      </c>
      <c r="Y2243" s="33">
        <f t="shared" si="15"/>
        <v>1.136873084</v>
      </c>
      <c r="Z2243" s="43">
        <v>1.0</v>
      </c>
      <c r="AA2243" s="33">
        <f t="shared" si="16"/>
        <v>2.136873084</v>
      </c>
      <c r="AB2243" s="33">
        <f t="shared" si="17"/>
        <v>0.5320264889</v>
      </c>
      <c r="AC2243" s="33">
        <f t="shared" si="18"/>
        <v>0.4679735111</v>
      </c>
      <c r="AD2243" s="33">
        <f t="shared" si="19"/>
        <v>0.01210454913</v>
      </c>
      <c r="AE2243" s="34">
        <f t="shared" si="23"/>
        <v>0</v>
      </c>
      <c r="AF2243" s="34">
        <f t="shared" si="24"/>
        <v>0</v>
      </c>
      <c r="AG2243" s="34">
        <f t="shared" si="25"/>
        <v>0</v>
      </c>
      <c r="AH2243" s="34">
        <f t="shared" si="26"/>
        <v>0</v>
      </c>
      <c r="AI2243" s="34">
        <f t="shared" si="28"/>
        <v>0</v>
      </c>
      <c r="AJ2243" s="34">
        <f t="shared" si="29"/>
        <v>0</v>
      </c>
      <c r="AK2243" s="34">
        <f t="shared" si="27"/>
        <v>0</v>
      </c>
      <c r="AL2243" s="36">
        <f t="shared" si="34"/>
        <v>0</v>
      </c>
      <c r="AM2243" s="36">
        <f t="shared" si="35"/>
        <v>0</v>
      </c>
      <c r="AN2243" s="46">
        <f t="shared" si="36"/>
        <v>0</v>
      </c>
      <c r="AO2243" s="36">
        <f t="shared" si="37"/>
        <v>5</v>
      </c>
      <c r="AP2243" s="36">
        <f t="shared" si="39"/>
        <v>0</v>
      </c>
      <c r="AQ2243" s="36">
        <f t="shared" si="40"/>
        <v>1</v>
      </c>
      <c r="AR2243" s="36">
        <f t="shared" si="38"/>
        <v>0.01210454913</v>
      </c>
      <c r="AS2243" s="38">
        <f t="shared" si="45"/>
        <v>0</v>
      </c>
      <c r="AT2243" s="38">
        <f t="shared" si="46"/>
        <v>0</v>
      </c>
      <c r="AU2243" s="38">
        <f t="shared" si="47"/>
        <v>0</v>
      </c>
      <c r="AV2243" s="38">
        <f t="shared" si="48"/>
        <v>0</v>
      </c>
      <c r="AW2243" s="38">
        <f t="shared" si="51"/>
        <v>0</v>
      </c>
      <c r="AX2243" s="38">
        <f t="shared" si="52"/>
        <v>0</v>
      </c>
      <c r="AY2243" s="38">
        <f t="shared" si="49"/>
        <v>0</v>
      </c>
      <c r="AZ2243" s="12">
        <f t="shared" si="30"/>
        <v>130.5951476</v>
      </c>
      <c r="BA2243" s="12">
        <f t="shared" si="41"/>
        <v>102.4607038</v>
      </c>
      <c r="BB2243" s="12">
        <f t="shared" si="53"/>
        <v>124.3719741</v>
      </c>
      <c r="BC2243" s="12">
        <f t="shared" si="50"/>
        <v>0.00403484971</v>
      </c>
      <c r="BD2243" s="12">
        <f t="shared" si="54"/>
        <v>117.670412</v>
      </c>
    </row>
    <row r="2244" ht="14.25" customHeight="1">
      <c r="A2244" s="7">
        <v>39773.0</v>
      </c>
      <c r="B2244" s="21" t="s">
        <v>90</v>
      </c>
      <c r="C2244" s="8">
        <v>34.634438</v>
      </c>
      <c r="D2244" s="33">
        <f t="shared" si="5"/>
        <v>0.08550417057</v>
      </c>
      <c r="E2244" s="33">
        <f t="shared" si="7"/>
        <v>0.01999238122</v>
      </c>
      <c r="F2244" s="33">
        <f t="shared" si="9"/>
        <v>-0.01390930051</v>
      </c>
      <c r="G2244" s="33">
        <f t="shared" si="11"/>
        <v>0.05467552846</v>
      </c>
      <c r="H2244" s="33">
        <f t="shared" si="20"/>
        <v>0.6459998653</v>
      </c>
      <c r="I2244" s="45">
        <f t="shared" si="31"/>
        <v>0.2583663461</v>
      </c>
      <c r="J2244" s="45">
        <f t="shared" si="43"/>
        <v>1.049703442</v>
      </c>
      <c r="K2244" s="21" t="s">
        <v>91</v>
      </c>
      <c r="L2244" s="8">
        <v>13.672456</v>
      </c>
      <c r="M2244" s="33">
        <f t="shared" si="6"/>
        <v>0.07134150489</v>
      </c>
      <c r="N2244" s="33">
        <f t="shared" si="8"/>
        <v>-0.02265670961</v>
      </c>
      <c r="O2244" s="33">
        <f t="shared" si="10"/>
        <v>-0.04864827253</v>
      </c>
      <c r="P2244" s="33">
        <f t="shared" si="12"/>
        <v>0.05743828342</v>
      </c>
      <c r="Q2244" s="45">
        <f t="shared" si="21"/>
        <v>-0.1144533532</v>
      </c>
      <c r="R2244" s="45">
        <f t="shared" si="32"/>
        <v>-0.2861211882</v>
      </c>
      <c r="S2244" s="45">
        <f t="shared" si="44"/>
        <v>1.537004326</v>
      </c>
      <c r="T2244" s="33">
        <f t="shared" si="22"/>
        <v>0.7604532185</v>
      </c>
      <c r="U2244" s="33">
        <f t="shared" si="33"/>
        <v>0.5444875343</v>
      </c>
      <c r="V2244" s="33">
        <f t="shared" si="42"/>
        <v>-0.4873008841</v>
      </c>
      <c r="W2244" s="44">
        <f t="shared" si="13"/>
        <v>0.03631587852</v>
      </c>
      <c r="X2244" s="44">
        <f t="shared" si="14"/>
        <v>0.03849319031</v>
      </c>
      <c r="Y2244" s="33">
        <f t="shared" si="15"/>
        <v>1.059954815</v>
      </c>
      <c r="Z2244" s="43">
        <v>1.0</v>
      </c>
      <c r="AA2244" s="33">
        <f t="shared" si="16"/>
        <v>2.059954815</v>
      </c>
      <c r="AB2244" s="33">
        <f t="shared" si="17"/>
        <v>0.5145524589</v>
      </c>
      <c r="AC2244" s="33">
        <f t="shared" si="18"/>
        <v>0.4854475411</v>
      </c>
      <c r="AD2244" s="33">
        <f t="shared" si="19"/>
        <v>-0.003484976498</v>
      </c>
      <c r="AE2244" s="34">
        <f t="shared" si="23"/>
        <v>0</v>
      </c>
      <c r="AF2244" s="34">
        <f t="shared" si="24"/>
        <v>0</v>
      </c>
      <c r="AG2244" s="34">
        <f t="shared" si="25"/>
        <v>0</v>
      </c>
      <c r="AH2244" s="34">
        <f t="shared" si="26"/>
        <v>0</v>
      </c>
      <c r="AI2244" s="34">
        <f t="shared" si="28"/>
        <v>0</v>
      </c>
      <c r="AJ2244" s="34">
        <f t="shared" si="29"/>
        <v>0</v>
      </c>
      <c r="AK2244" s="34">
        <f t="shared" si="27"/>
        <v>0</v>
      </c>
      <c r="AL2244" s="36">
        <f t="shared" si="34"/>
        <v>0</v>
      </c>
      <c r="AM2244" s="36">
        <f t="shared" si="35"/>
        <v>0</v>
      </c>
      <c r="AN2244" s="46">
        <f t="shared" si="36"/>
        <v>0</v>
      </c>
      <c r="AO2244" s="36">
        <f t="shared" si="37"/>
        <v>0</v>
      </c>
      <c r="AP2244" s="36">
        <f t="shared" si="39"/>
        <v>1</v>
      </c>
      <c r="AQ2244" s="36">
        <f t="shared" si="40"/>
        <v>0</v>
      </c>
      <c r="AR2244" s="36">
        <f t="shared" si="38"/>
        <v>0</v>
      </c>
      <c r="AS2244" s="38">
        <f t="shared" si="45"/>
        <v>0</v>
      </c>
      <c r="AT2244" s="38">
        <f t="shared" si="46"/>
        <v>0</v>
      </c>
      <c r="AU2244" s="38">
        <f t="shared" si="47"/>
        <v>0</v>
      </c>
      <c r="AV2244" s="38">
        <f t="shared" si="48"/>
        <v>0</v>
      </c>
      <c r="AW2244" s="38">
        <f t="shared" si="51"/>
        <v>0</v>
      </c>
      <c r="AX2244" s="38">
        <f t="shared" si="52"/>
        <v>0</v>
      </c>
      <c r="AY2244" s="38">
        <f t="shared" si="49"/>
        <v>0</v>
      </c>
      <c r="AZ2244" s="12">
        <f t="shared" si="30"/>
        <v>130.5951476</v>
      </c>
      <c r="BA2244" s="12">
        <f t="shared" si="41"/>
        <v>102.4607038</v>
      </c>
      <c r="BB2244" s="12">
        <f t="shared" si="53"/>
        <v>124.3719741</v>
      </c>
      <c r="BC2244" s="12">
        <f t="shared" si="50"/>
        <v>0</v>
      </c>
      <c r="BD2244" s="12">
        <f t="shared" si="54"/>
        <v>117.670412</v>
      </c>
    </row>
    <row r="2245" ht="14.25" customHeight="1">
      <c r="A2245" s="7">
        <v>39776.0</v>
      </c>
      <c r="B2245" s="21" t="s">
        <v>90</v>
      </c>
      <c r="C2245" s="8">
        <v>35.313297</v>
      </c>
      <c r="D2245" s="33">
        <f t="shared" si="5"/>
        <v>0.01960069339</v>
      </c>
      <c r="E2245" s="33">
        <f t="shared" si="7"/>
        <v>0.05078332734</v>
      </c>
      <c r="F2245" s="33">
        <f t="shared" si="9"/>
        <v>0.01922698548</v>
      </c>
      <c r="G2245" s="33">
        <f t="shared" si="11"/>
        <v>0.08098642511</v>
      </c>
      <c r="H2245" s="33">
        <f t="shared" si="20"/>
        <v>1.128592336</v>
      </c>
      <c r="I2245" s="45">
        <f t="shared" si="31"/>
        <v>0.6247540314</v>
      </c>
      <c r="J2245" s="45">
        <f t="shared" si="43"/>
        <v>1.273426139</v>
      </c>
      <c r="K2245" s="21" t="s">
        <v>91</v>
      </c>
      <c r="L2245" s="8">
        <v>14.054666</v>
      </c>
      <c r="M2245" s="33">
        <f t="shared" si="6"/>
        <v>0.02795474346</v>
      </c>
      <c r="N2245" s="33">
        <f t="shared" si="8"/>
        <v>0.02865609018</v>
      </c>
      <c r="O2245" s="33">
        <f t="shared" si="10"/>
        <v>-0.01459686308</v>
      </c>
      <c r="P2245" s="33">
        <f t="shared" si="12"/>
        <v>0.1029022438</v>
      </c>
      <c r="Q2245" s="45">
        <f t="shared" si="21"/>
        <v>0.7210876631</v>
      </c>
      <c r="R2245" s="45">
        <f t="shared" si="32"/>
        <v>0.2368089745</v>
      </c>
      <c r="S2245" s="45">
        <f t="shared" si="44"/>
        <v>2.105028743</v>
      </c>
      <c r="T2245" s="33">
        <f t="shared" si="22"/>
        <v>0.4075046734</v>
      </c>
      <c r="U2245" s="33">
        <f t="shared" si="33"/>
        <v>0.387945057</v>
      </c>
      <c r="V2245" s="33">
        <f t="shared" si="42"/>
        <v>-0.8316026048</v>
      </c>
      <c r="W2245" s="44">
        <f t="shared" si="13"/>
        <v>0.03643424628</v>
      </c>
      <c r="X2245" s="44">
        <f t="shared" si="14"/>
        <v>0.03862218726</v>
      </c>
      <c r="Y2245" s="33">
        <f t="shared" si="15"/>
        <v>1.06005177</v>
      </c>
      <c r="Z2245" s="43">
        <v>1.0</v>
      </c>
      <c r="AA2245" s="33">
        <f t="shared" si="16"/>
        <v>2.06005177</v>
      </c>
      <c r="AB2245" s="33">
        <f t="shared" si="17"/>
        <v>0.514575306</v>
      </c>
      <c r="AC2245" s="33">
        <f t="shared" si="18"/>
        <v>0.485424694</v>
      </c>
      <c r="AD2245" s="33">
        <f t="shared" si="19"/>
        <v>-0.0136295222</v>
      </c>
      <c r="AE2245" s="34">
        <f t="shared" si="23"/>
        <v>0</v>
      </c>
      <c r="AF2245" s="34">
        <f t="shared" si="24"/>
        <v>0</v>
      </c>
      <c r="AG2245" s="34">
        <f t="shared" si="25"/>
        <v>0</v>
      </c>
      <c r="AH2245" s="34">
        <f t="shared" si="26"/>
        <v>0</v>
      </c>
      <c r="AI2245" s="34">
        <f t="shared" si="28"/>
        <v>0</v>
      </c>
      <c r="AJ2245" s="34">
        <f t="shared" si="29"/>
        <v>0</v>
      </c>
      <c r="AK2245" s="34">
        <f t="shared" si="27"/>
        <v>0</v>
      </c>
      <c r="AL2245" s="36">
        <f t="shared" si="34"/>
        <v>0</v>
      </c>
      <c r="AM2245" s="36">
        <f t="shared" si="35"/>
        <v>0</v>
      </c>
      <c r="AN2245" s="46">
        <f t="shared" si="36"/>
        <v>0</v>
      </c>
      <c r="AO2245" s="36">
        <f t="shared" si="37"/>
        <v>0</v>
      </c>
      <c r="AP2245" s="36">
        <f t="shared" si="39"/>
        <v>0</v>
      </c>
      <c r="AQ2245" s="36">
        <f t="shared" si="40"/>
        <v>0</v>
      </c>
      <c r="AR2245" s="36">
        <f t="shared" si="38"/>
        <v>0</v>
      </c>
      <c r="AS2245" s="38">
        <f t="shared" si="45"/>
        <v>0</v>
      </c>
      <c r="AT2245" s="38">
        <f t="shared" si="46"/>
        <v>0</v>
      </c>
      <c r="AU2245" s="38">
        <f t="shared" si="47"/>
        <v>0</v>
      </c>
      <c r="AV2245" s="38">
        <f t="shared" si="48"/>
        <v>0</v>
      </c>
      <c r="AW2245" s="38">
        <f t="shared" si="51"/>
        <v>0</v>
      </c>
      <c r="AX2245" s="38">
        <f t="shared" si="52"/>
        <v>0</v>
      </c>
      <c r="AY2245" s="38">
        <f t="shared" si="49"/>
        <v>0</v>
      </c>
      <c r="AZ2245" s="12">
        <f t="shared" si="30"/>
        <v>130.5951476</v>
      </c>
      <c r="BA2245" s="12">
        <f t="shared" si="41"/>
        <v>102.4607038</v>
      </c>
      <c r="BB2245" s="12">
        <f t="shared" si="53"/>
        <v>124.3719741</v>
      </c>
      <c r="BC2245" s="12">
        <f t="shared" si="50"/>
        <v>0</v>
      </c>
      <c r="BD2245" s="12">
        <f t="shared" si="54"/>
        <v>117.670412</v>
      </c>
    </row>
    <row r="2246" ht="14.25" customHeight="1">
      <c r="A2246" s="7">
        <v>39777.0</v>
      </c>
      <c r="B2246" s="21" t="s">
        <v>90</v>
      </c>
      <c r="C2246" s="8">
        <v>34.26012</v>
      </c>
      <c r="D2246" s="33">
        <f t="shared" si="5"/>
        <v>-0.0298238083</v>
      </c>
      <c r="E2246" s="33">
        <f t="shared" si="7"/>
        <v>0.01618399332</v>
      </c>
      <c r="F2246" s="33">
        <f t="shared" si="9"/>
        <v>-0.01960811247</v>
      </c>
      <c r="G2246" s="33">
        <f t="shared" si="11"/>
        <v>-0.03277820191</v>
      </c>
      <c r="H2246" s="33">
        <f t="shared" si="20"/>
        <v>0.5527140801</v>
      </c>
      <c r="I2246" s="45">
        <f t="shared" si="31"/>
        <v>0.1874659203</v>
      </c>
      <c r="J2246" s="45">
        <f t="shared" si="43"/>
        <v>0.2767383572</v>
      </c>
      <c r="K2246" s="21" t="s">
        <v>91</v>
      </c>
      <c r="L2246" s="8">
        <v>14.004951</v>
      </c>
      <c r="M2246" s="33">
        <f t="shared" si="6"/>
        <v>-0.003537259441</v>
      </c>
      <c r="N2246" s="33">
        <f t="shared" si="8"/>
        <v>0.03633052318</v>
      </c>
      <c r="O2246" s="33">
        <f t="shared" si="10"/>
        <v>0.0141768002</v>
      </c>
      <c r="P2246" s="33">
        <f t="shared" si="12"/>
        <v>-0.003977773229</v>
      </c>
      <c r="Q2246" s="45">
        <f t="shared" si="21"/>
        <v>0.8240794207</v>
      </c>
      <c r="R2246" s="45">
        <f t="shared" si="32"/>
        <v>0.6658967518</v>
      </c>
      <c r="S2246" s="45">
        <f t="shared" si="44"/>
        <v>0.6789876653</v>
      </c>
      <c r="T2246" s="33">
        <f t="shared" si="22"/>
        <v>-0.2713653407</v>
      </c>
      <c r="U2246" s="33">
        <f t="shared" si="33"/>
        <v>-0.4784308316</v>
      </c>
      <c r="V2246" s="33">
        <f t="shared" si="42"/>
        <v>-0.4022493081</v>
      </c>
      <c r="W2246" s="44">
        <f t="shared" si="13"/>
        <v>0.03194256113</v>
      </c>
      <c r="X2246" s="44">
        <f t="shared" si="14"/>
        <v>0.0310263166</v>
      </c>
      <c r="Y2246" s="33">
        <f t="shared" si="15"/>
        <v>0.9713158714</v>
      </c>
      <c r="Z2246" s="43">
        <v>1.0</v>
      </c>
      <c r="AA2246" s="33">
        <f t="shared" si="16"/>
        <v>1.971315871</v>
      </c>
      <c r="AB2246" s="33">
        <f t="shared" si="17"/>
        <v>0.492724624</v>
      </c>
      <c r="AC2246" s="33">
        <f t="shared" si="18"/>
        <v>0.507275376</v>
      </c>
      <c r="AD2246" s="33">
        <f t="shared" si="19"/>
        <v>0.0006535575218</v>
      </c>
      <c r="AE2246" s="34">
        <f t="shared" si="23"/>
        <v>0</v>
      </c>
      <c r="AF2246" s="34">
        <f t="shared" si="24"/>
        <v>0</v>
      </c>
      <c r="AG2246" s="34">
        <f t="shared" si="25"/>
        <v>0</v>
      </c>
      <c r="AH2246" s="34">
        <f t="shared" si="26"/>
        <v>0</v>
      </c>
      <c r="AI2246" s="34">
        <f t="shared" si="28"/>
        <v>0</v>
      </c>
      <c r="AJ2246" s="34">
        <f t="shared" si="29"/>
        <v>0</v>
      </c>
      <c r="AK2246" s="34">
        <f t="shared" si="27"/>
        <v>0</v>
      </c>
      <c r="AL2246" s="36">
        <f t="shared" si="34"/>
        <v>0</v>
      </c>
      <c r="AM2246" s="36">
        <f t="shared" si="35"/>
        <v>0</v>
      </c>
      <c r="AN2246" s="46">
        <f t="shared" si="36"/>
        <v>0</v>
      </c>
      <c r="AO2246" s="36">
        <f t="shared" si="37"/>
        <v>0</v>
      </c>
      <c r="AP2246" s="36">
        <f t="shared" si="39"/>
        <v>0</v>
      </c>
      <c r="AQ2246" s="36">
        <f t="shared" si="40"/>
        <v>0</v>
      </c>
      <c r="AR2246" s="36">
        <f t="shared" si="38"/>
        <v>0</v>
      </c>
      <c r="AS2246" s="38">
        <f t="shared" si="45"/>
        <v>0</v>
      </c>
      <c r="AT2246" s="38">
        <f t="shared" si="46"/>
        <v>0</v>
      </c>
      <c r="AU2246" s="38">
        <f t="shared" si="47"/>
        <v>0</v>
      </c>
      <c r="AV2246" s="38">
        <f t="shared" si="48"/>
        <v>0</v>
      </c>
      <c r="AW2246" s="38">
        <f t="shared" si="51"/>
        <v>0</v>
      </c>
      <c r="AX2246" s="38">
        <f t="shared" si="52"/>
        <v>0</v>
      </c>
      <c r="AY2246" s="38">
        <f t="shared" si="49"/>
        <v>0</v>
      </c>
      <c r="AZ2246" s="12">
        <f t="shared" si="30"/>
        <v>130.5951476</v>
      </c>
      <c r="BA2246" s="12">
        <f t="shared" si="41"/>
        <v>102.4607038</v>
      </c>
      <c r="BB2246" s="12">
        <f t="shared" si="53"/>
        <v>124.3719741</v>
      </c>
      <c r="BC2246" s="12">
        <f t="shared" si="50"/>
        <v>0</v>
      </c>
      <c r="BD2246" s="12">
        <f t="shared" si="54"/>
        <v>117.670412</v>
      </c>
    </row>
    <row r="2247" ht="14.25" customHeight="1">
      <c r="A2247" s="7">
        <v>39778.0</v>
      </c>
      <c r="B2247" s="21" t="s">
        <v>90</v>
      </c>
      <c r="C2247" s="8">
        <v>34.850147</v>
      </c>
      <c r="D2247" s="33">
        <f t="shared" si="5"/>
        <v>0.01722197704</v>
      </c>
      <c r="E2247" s="33">
        <f t="shared" si="7"/>
        <v>0.05431856593</v>
      </c>
      <c r="F2247" s="33">
        <f t="shared" si="9"/>
        <v>0.03446281255</v>
      </c>
      <c r="G2247" s="33">
        <f t="shared" si="11"/>
        <v>-0.001272834432</v>
      </c>
      <c r="H2247" s="33">
        <f t="shared" si="20"/>
        <v>1.149678508</v>
      </c>
      <c r="I2247" s="45">
        <f t="shared" si="31"/>
        <v>0.7857103986</v>
      </c>
      <c r="J2247" s="45">
        <f t="shared" si="43"/>
        <v>0.5588966509</v>
      </c>
      <c r="K2247" s="21" t="s">
        <v>91</v>
      </c>
      <c r="L2247" s="8">
        <v>14.221182</v>
      </c>
      <c r="M2247" s="33">
        <f t="shared" si="6"/>
        <v>0.01543961132</v>
      </c>
      <c r="N2247" s="33">
        <f t="shared" si="8"/>
        <v>0.08270394026</v>
      </c>
      <c r="O2247" s="33">
        <f t="shared" si="10"/>
        <v>0.04416763004</v>
      </c>
      <c r="P2247" s="33">
        <f t="shared" si="12"/>
        <v>0.04369205541</v>
      </c>
      <c r="Q2247" s="45">
        <f t="shared" si="21"/>
        <v>1.547748722</v>
      </c>
      <c r="R2247" s="45">
        <f t="shared" si="32"/>
        <v>1.10519328</v>
      </c>
      <c r="S2247" s="45">
        <f t="shared" si="44"/>
        <v>1.261789607</v>
      </c>
      <c r="T2247" s="33">
        <f t="shared" si="22"/>
        <v>-0.3980702137</v>
      </c>
      <c r="U2247" s="33">
        <f t="shared" si="33"/>
        <v>-0.3194828813</v>
      </c>
      <c r="V2247" s="33">
        <f t="shared" si="42"/>
        <v>-0.7028929561</v>
      </c>
      <c r="W2247" s="44">
        <f t="shared" si="13"/>
        <v>0.03202518316</v>
      </c>
      <c r="X2247" s="44">
        <f t="shared" si="14"/>
        <v>0.03029708274</v>
      </c>
      <c r="Y2247" s="33">
        <f t="shared" si="15"/>
        <v>0.9460393277</v>
      </c>
      <c r="Z2247" s="43">
        <v>1.0</v>
      </c>
      <c r="AA2247" s="33">
        <f t="shared" si="16"/>
        <v>1.946039328</v>
      </c>
      <c r="AB2247" s="33">
        <f t="shared" si="17"/>
        <v>0.4861357703</v>
      </c>
      <c r="AC2247" s="33">
        <f t="shared" si="18"/>
        <v>0.5138642297</v>
      </c>
      <c r="AD2247" s="33">
        <f t="shared" si="19"/>
        <v>-0.001207255865</v>
      </c>
      <c r="AE2247" s="34">
        <f t="shared" si="23"/>
        <v>0</v>
      </c>
      <c r="AF2247" s="34">
        <f t="shared" si="24"/>
        <v>0</v>
      </c>
      <c r="AG2247" s="34">
        <f t="shared" si="25"/>
        <v>0</v>
      </c>
      <c r="AH2247" s="34">
        <f t="shared" si="26"/>
        <v>0</v>
      </c>
      <c r="AI2247" s="34">
        <f t="shared" si="28"/>
        <v>0</v>
      </c>
      <c r="AJ2247" s="34">
        <f t="shared" si="29"/>
        <v>0</v>
      </c>
      <c r="AK2247" s="34">
        <f t="shared" si="27"/>
        <v>0</v>
      </c>
      <c r="AL2247" s="36">
        <f t="shared" si="34"/>
        <v>0</v>
      </c>
      <c r="AM2247" s="36">
        <f t="shared" si="35"/>
        <v>0</v>
      </c>
      <c r="AN2247" s="46">
        <f t="shared" si="36"/>
        <v>0</v>
      </c>
      <c r="AO2247" s="36">
        <f t="shared" si="37"/>
        <v>0</v>
      </c>
      <c r="AP2247" s="36">
        <f t="shared" si="39"/>
        <v>0</v>
      </c>
      <c r="AQ2247" s="36">
        <f t="shared" si="40"/>
        <v>0</v>
      </c>
      <c r="AR2247" s="36">
        <f t="shared" si="38"/>
        <v>0</v>
      </c>
      <c r="AS2247" s="38">
        <f t="shared" si="45"/>
        <v>0</v>
      </c>
      <c r="AT2247" s="38">
        <f t="shared" si="46"/>
        <v>0</v>
      </c>
      <c r="AU2247" s="38">
        <f t="shared" si="47"/>
        <v>0</v>
      </c>
      <c r="AV2247" s="38">
        <f t="shared" si="48"/>
        <v>0</v>
      </c>
      <c r="AW2247" s="38">
        <f t="shared" si="51"/>
        <v>0</v>
      </c>
      <c r="AX2247" s="38">
        <f t="shared" si="52"/>
        <v>0</v>
      </c>
      <c r="AY2247" s="38">
        <f t="shared" si="49"/>
        <v>0</v>
      </c>
      <c r="AZ2247" s="12">
        <f t="shared" si="30"/>
        <v>130.5951476</v>
      </c>
      <c r="BA2247" s="12">
        <f t="shared" si="41"/>
        <v>102.4607038</v>
      </c>
      <c r="BB2247" s="12">
        <f t="shared" si="53"/>
        <v>124.3719741</v>
      </c>
      <c r="BC2247" s="12">
        <f t="shared" si="50"/>
        <v>0</v>
      </c>
      <c r="BD2247" s="12">
        <f t="shared" si="54"/>
        <v>117.670412</v>
      </c>
    </row>
    <row r="2248" ht="14.25" customHeight="1">
      <c r="A2248" s="7">
        <v>39780.0</v>
      </c>
      <c r="B2248" s="21" t="s">
        <v>90</v>
      </c>
      <c r="C2248" s="8">
        <v>35.973122</v>
      </c>
      <c r="D2248" s="33">
        <f t="shared" si="5"/>
        <v>0.03222296308</v>
      </c>
      <c r="E2248" s="33">
        <f t="shared" si="7"/>
        <v>0.1274608804</v>
      </c>
      <c r="F2248" s="33">
        <f t="shared" si="9"/>
        <v>0.0199675992</v>
      </c>
      <c r="G2248" s="33">
        <f t="shared" si="11"/>
        <v>-0.006657385965</v>
      </c>
      <c r="H2248" s="33">
        <f t="shared" si="20"/>
        <v>2.27011636</v>
      </c>
      <c r="I2248" s="45">
        <f t="shared" si="31"/>
        <v>0.6158675276</v>
      </c>
      <c r="J2248" s="45">
        <f t="shared" si="43"/>
        <v>0.5156686397</v>
      </c>
      <c r="K2248" s="21" t="s">
        <v>91</v>
      </c>
      <c r="L2248" s="8">
        <v>14.688114</v>
      </c>
      <c r="M2248" s="33">
        <f t="shared" si="6"/>
        <v>0.03283355772</v>
      </c>
      <c r="N2248" s="33">
        <f t="shared" si="8"/>
        <v>0.1509260777</v>
      </c>
      <c r="O2248" s="33">
        <f t="shared" si="10"/>
        <v>0.02135987087</v>
      </c>
      <c r="P2248" s="33">
        <f t="shared" si="12"/>
        <v>0.0584088264</v>
      </c>
      <c r="Q2248" s="45">
        <f t="shared" si="21"/>
        <v>2.565349963</v>
      </c>
      <c r="R2248" s="45">
        <f t="shared" si="32"/>
        <v>0.7279901333</v>
      </c>
      <c r="S2248" s="45">
        <f t="shared" si="44"/>
        <v>1.404645949</v>
      </c>
      <c r="T2248" s="33">
        <f t="shared" si="22"/>
        <v>-0.2952336036</v>
      </c>
      <c r="U2248" s="33">
        <f t="shared" si="33"/>
        <v>-0.1121226057</v>
      </c>
      <c r="V2248" s="33">
        <f t="shared" si="42"/>
        <v>-0.8889773091</v>
      </c>
      <c r="W2248" s="44">
        <f t="shared" si="13"/>
        <v>0.03170406956</v>
      </c>
      <c r="X2248" s="44">
        <f t="shared" si="14"/>
        <v>0.03085880901</v>
      </c>
      <c r="Y2248" s="33">
        <f t="shared" si="15"/>
        <v>0.9733390521</v>
      </c>
      <c r="Z2248" s="43">
        <v>1.0</v>
      </c>
      <c r="AA2248" s="33">
        <f t="shared" si="16"/>
        <v>1.973339052</v>
      </c>
      <c r="AB2248" s="33">
        <f t="shared" si="17"/>
        <v>0.4932447118</v>
      </c>
      <c r="AC2248" s="33">
        <f t="shared" si="18"/>
        <v>0.5067552882</v>
      </c>
      <c r="AD2248" s="33">
        <f t="shared" si="19"/>
        <v>0.0008425805498</v>
      </c>
      <c r="AE2248" s="34">
        <f t="shared" si="23"/>
        <v>0</v>
      </c>
      <c r="AF2248" s="34">
        <f t="shared" si="24"/>
        <v>0</v>
      </c>
      <c r="AG2248" s="34">
        <f t="shared" si="25"/>
        <v>0</v>
      </c>
      <c r="AH2248" s="34">
        <f t="shared" si="26"/>
        <v>0</v>
      </c>
      <c r="AI2248" s="34">
        <f t="shared" si="28"/>
        <v>0</v>
      </c>
      <c r="AJ2248" s="34">
        <f t="shared" si="29"/>
        <v>0</v>
      </c>
      <c r="AK2248" s="34">
        <f t="shared" si="27"/>
        <v>0</v>
      </c>
      <c r="AL2248" s="36">
        <f t="shared" si="34"/>
        <v>0</v>
      </c>
      <c r="AM2248" s="36">
        <f t="shared" si="35"/>
        <v>0</v>
      </c>
      <c r="AN2248" s="46">
        <f t="shared" si="36"/>
        <v>0</v>
      </c>
      <c r="AO2248" s="36">
        <f t="shared" si="37"/>
        <v>0</v>
      </c>
      <c r="AP2248" s="36">
        <f t="shared" si="39"/>
        <v>0</v>
      </c>
      <c r="AQ2248" s="36">
        <f t="shared" si="40"/>
        <v>0</v>
      </c>
      <c r="AR2248" s="36">
        <f t="shared" si="38"/>
        <v>0</v>
      </c>
      <c r="AS2248" s="38">
        <f t="shared" si="45"/>
        <v>0</v>
      </c>
      <c r="AT2248" s="38">
        <f t="shared" si="46"/>
        <v>0</v>
      </c>
      <c r="AU2248" s="38">
        <f t="shared" si="47"/>
        <v>0</v>
      </c>
      <c r="AV2248" s="38">
        <f t="shared" si="48"/>
        <v>0</v>
      </c>
      <c r="AW2248" s="38">
        <f t="shared" si="51"/>
        <v>0</v>
      </c>
      <c r="AX2248" s="38">
        <f t="shared" si="52"/>
        <v>0</v>
      </c>
      <c r="AY2248" s="38">
        <f t="shared" si="49"/>
        <v>0</v>
      </c>
      <c r="AZ2248" s="12">
        <f t="shared" si="30"/>
        <v>130.5951476</v>
      </c>
      <c r="BA2248" s="12">
        <f t="shared" si="41"/>
        <v>102.4607038</v>
      </c>
      <c r="BB2248" s="12">
        <f t="shared" si="53"/>
        <v>124.3719741</v>
      </c>
      <c r="BC2248" s="12">
        <f t="shared" si="50"/>
        <v>0</v>
      </c>
      <c r="BD2248" s="12">
        <f t="shared" si="54"/>
        <v>117.670412</v>
      </c>
    </row>
    <row r="2249" ht="14.25" customHeight="1">
      <c r="A2249" s="7">
        <v>39783.0</v>
      </c>
      <c r="B2249" s="21" t="s">
        <v>90</v>
      </c>
      <c r="C2249" s="8">
        <v>34.031715</v>
      </c>
      <c r="D2249" s="33">
        <f t="shared" si="5"/>
        <v>-0.05396826553</v>
      </c>
      <c r="E2249" s="33">
        <f t="shared" si="7"/>
        <v>-0.01740241894</v>
      </c>
      <c r="F2249" s="33">
        <f t="shared" si="9"/>
        <v>0.002242046485</v>
      </c>
      <c r="G2249" s="33">
        <f t="shared" si="11"/>
        <v>-0.05911261843</v>
      </c>
      <c r="H2249" s="33">
        <f t="shared" si="20"/>
        <v>-0.02389555277</v>
      </c>
      <c r="I2249" s="45">
        <f t="shared" si="31"/>
        <v>0.4140074683</v>
      </c>
      <c r="J2249" s="45">
        <f t="shared" si="43"/>
        <v>0.06309713707</v>
      </c>
      <c r="K2249" s="21" t="s">
        <v>91</v>
      </c>
      <c r="L2249" s="8">
        <v>13.892134</v>
      </c>
      <c r="M2249" s="33">
        <f t="shared" si="6"/>
        <v>-0.05419211752</v>
      </c>
      <c r="N2249" s="33">
        <f t="shared" si="8"/>
        <v>0.01606719378</v>
      </c>
      <c r="O2249" s="33">
        <f t="shared" si="10"/>
        <v>-0.006953545575</v>
      </c>
      <c r="P2249" s="33">
        <f t="shared" si="12"/>
        <v>0.01468355355</v>
      </c>
      <c r="Q2249" s="45">
        <f t="shared" si="21"/>
        <v>0.367862102</v>
      </c>
      <c r="R2249" s="45">
        <f t="shared" si="32"/>
        <v>0.2827849058</v>
      </c>
      <c r="S2249" s="45">
        <f t="shared" si="44"/>
        <v>0.8302684289</v>
      </c>
      <c r="T2249" s="33">
        <f t="shared" si="22"/>
        <v>-0.3917576548</v>
      </c>
      <c r="U2249" s="33">
        <f t="shared" si="33"/>
        <v>0.1312225625</v>
      </c>
      <c r="V2249" s="33">
        <f t="shared" si="42"/>
        <v>-0.7671712918</v>
      </c>
      <c r="W2249" s="44">
        <f t="shared" si="13"/>
        <v>0.033938081</v>
      </c>
      <c r="X2249" s="44">
        <f t="shared" si="14"/>
        <v>0.03327260231</v>
      </c>
      <c r="Y2249" s="33">
        <f t="shared" si="15"/>
        <v>0.9803913874</v>
      </c>
      <c r="Z2249" s="43">
        <v>1.0</v>
      </c>
      <c r="AA2249" s="33">
        <f t="shared" si="16"/>
        <v>1.980391387</v>
      </c>
      <c r="AB2249" s="33">
        <f t="shared" si="17"/>
        <v>0.4950493088</v>
      </c>
      <c r="AC2249" s="33">
        <f t="shared" si="18"/>
        <v>0.5049506912</v>
      </c>
      <c r="AD2249" s="33">
        <f t="shared" si="19"/>
        <v>0.01203209515</v>
      </c>
      <c r="AE2249" s="34">
        <f t="shared" si="23"/>
        <v>0</v>
      </c>
      <c r="AF2249" s="34">
        <f t="shared" si="24"/>
        <v>0</v>
      </c>
      <c r="AG2249" s="34">
        <f t="shared" si="25"/>
        <v>0</v>
      </c>
      <c r="AH2249" s="34">
        <f t="shared" si="26"/>
        <v>0</v>
      </c>
      <c r="AI2249" s="34">
        <f t="shared" si="28"/>
        <v>0</v>
      </c>
      <c r="AJ2249" s="34">
        <f t="shared" si="29"/>
        <v>0</v>
      </c>
      <c r="AK2249" s="34">
        <f t="shared" si="27"/>
        <v>0</v>
      </c>
      <c r="AL2249" s="36">
        <f t="shared" si="34"/>
        <v>0</v>
      </c>
      <c r="AM2249" s="36">
        <f t="shared" si="35"/>
        <v>0</v>
      </c>
      <c r="AN2249" s="46">
        <f t="shared" si="36"/>
        <v>0</v>
      </c>
      <c r="AO2249" s="36">
        <f t="shared" si="37"/>
        <v>0</v>
      </c>
      <c r="AP2249" s="36">
        <f t="shared" si="39"/>
        <v>0</v>
      </c>
      <c r="AQ2249" s="36">
        <f t="shared" si="40"/>
        <v>0</v>
      </c>
      <c r="AR2249" s="36">
        <f t="shared" si="38"/>
        <v>0</v>
      </c>
      <c r="AS2249" s="38">
        <f t="shared" si="45"/>
        <v>0</v>
      </c>
      <c r="AT2249" s="38">
        <f t="shared" si="46"/>
        <v>0</v>
      </c>
      <c r="AU2249" s="38">
        <f t="shared" si="47"/>
        <v>0</v>
      </c>
      <c r="AV2249" s="38">
        <f t="shared" si="48"/>
        <v>0</v>
      </c>
      <c r="AW2249" s="38">
        <f t="shared" si="51"/>
        <v>0</v>
      </c>
      <c r="AX2249" s="38">
        <f t="shared" si="52"/>
        <v>0</v>
      </c>
      <c r="AY2249" s="38">
        <f t="shared" si="49"/>
        <v>0</v>
      </c>
      <c r="AZ2249" s="12">
        <f t="shared" si="30"/>
        <v>130.5951476</v>
      </c>
      <c r="BA2249" s="12">
        <f t="shared" si="41"/>
        <v>102.4607038</v>
      </c>
      <c r="BB2249" s="12">
        <f t="shared" si="53"/>
        <v>124.3719741</v>
      </c>
      <c r="BC2249" s="12">
        <f t="shared" si="50"/>
        <v>0</v>
      </c>
      <c r="BD2249" s="12">
        <f t="shared" si="54"/>
        <v>117.670412</v>
      </c>
    </row>
    <row r="2250" ht="14.25" customHeight="1">
      <c r="A2250" s="7">
        <v>39784.0</v>
      </c>
      <c r="B2250" s="21" t="s">
        <v>90</v>
      </c>
      <c r="C2250" s="8">
        <v>34.54562</v>
      </c>
      <c r="D2250" s="33">
        <f t="shared" si="5"/>
        <v>0.01510076703</v>
      </c>
      <c r="E2250" s="33">
        <f t="shared" si="7"/>
        <v>-0.02173903502</v>
      </c>
      <c r="F2250" s="33">
        <f t="shared" si="9"/>
        <v>0.0279403118</v>
      </c>
      <c r="G2250" s="33">
        <f t="shared" si="11"/>
        <v>-0.05254931516</v>
      </c>
      <c r="H2250" s="33">
        <f t="shared" si="20"/>
        <v>-0.08399556251</v>
      </c>
      <c r="I2250" s="45">
        <f t="shared" si="31"/>
        <v>0.6943501159</v>
      </c>
      <c r="J2250" s="45">
        <f t="shared" si="43"/>
        <v>0.1321142137</v>
      </c>
      <c r="K2250" s="21" t="s">
        <v>91</v>
      </c>
      <c r="L2250" s="8">
        <v>13.766777</v>
      </c>
      <c r="M2250" s="33">
        <f t="shared" si="6"/>
        <v>-0.009023595655</v>
      </c>
      <c r="N2250" s="33">
        <f t="shared" si="8"/>
        <v>-0.02048351772</v>
      </c>
      <c r="O2250" s="33">
        <f t="shared" si="10"/>
        <v>0.00758559493</v>
      </c>
      <c r="P2250" s="33">
        <f t="shared" si="12"/>
        <v>-0.02522510747</v>
      </c>
      <c r="Q2250" s="45">
        <f t="shared" si="21"/>
        <v>-0.1902187693</v>
      </c>
      <c r="R2250" s="45">
        <f t="shared" si="32"/>
        <v>0.4951705351</v>
      </c>
      <c r="S2250" s="45">
        <f t="shared" si="44"/>
        <v>0.3366671975</v>
      </c>
      <c r="T2250" s="33">
        <f t="shared" si="22"/>
        <v>0.1062232068</v>
      </c>
      <c r="U2250" s="33">
        <f t="shared" si="33"/>
        <v>0.1991795808</v>
      </c>
      <c r="V2250" s="33">
        <f t="shared" si="42"/>
        <v>-0.2045529838</v>
      </c>
      <c r="W2250" s="44">
        <f t="shared" si="13"/>
        <v>0.03408944318</v>
      </c>
      <c r="X2250" s="44">
        <f t="shared" si="14"/>
        <v>0.0325572088</v>
      </c>
      <c r="Y2250" s="33">
        <f t="shared" si="15"/>
        <v>0.9550525252</v>
      </c>
      <c r="Z2250" s="43">
        <v>1.0</v>
      </c>
      <c r="AA2250" s="33">
        <f t="shared" si="16"/>
        <v>1.955052525</v>
      </c>
      <c r="AB2250" s="33">
        <f t="shared" si="17"/>
        <v>0.488504791</v>
      </c>
      <c r="AC2250" s="33">
        <f t="shared" si="18"/>
        <v>0.511495209</v>
      </c>
      <c r="AD2250" s="33">
        <f t="shared" si="19"/>
        <v>-0.02523451155</v>
      </c>
      <c r="AE2250" s="34">
        <f t="shared" si="23"/>
        <v>0</v>
      </c>
      <c r="AF2250" s="34">
        <f t="shared" si="24"/>
        <v>0</v>
      </c>
      <c r="AG2250" s="34">
        <f t="shared" si="25"/>
        <v>0</v>
      </c>
      <c r="AH2250" s="34">
        <f t="shared" si="26"/>
        <v>0</v>
      </c>
      <c r="AI2250" s="34">
        <f t="shared" si="28"/>
        <v>0</v>
      </c>
      <c r="AJ2250" s="34">
        <f t="shared" si="29"/>
        <v>0</v>
      </c>
      <c r="AK2250" s="34">
        <f t="shared" si="27"/>
        <v>0</v>
      </c>
      <c r="AL2250" s="36">
        <f t="shared" si="34"/>
        <v>0</v>
      </c>
      <c r="AM2250" s="36">
        <f t="shared" si="35"/>
        <v>0</v>
      </c>
      <c r="AN2250" s="46">
        <f t="shared" si="36"/>
        <v>0</v>
      </c>
      <c r="AO2250" s="36">
        <f t="shared" si="37"/>
        <v>0</v>
      </c>
      <c r="AP2250" s="36">
        <f t="shared" si="39"/>
        <v>0</v>
      </c>
      <c r="AQ2250" s="36">
        <f t="shared" si="40"/>
        <v>0</v>
      </c>
      <c r="AR2250" s="36">
        <f t="shared" si="38"/>
        <v>0</v>
      </c>
      <c r="AS2250" s="38">
        <f t="shared" si="45"/>
        <v>0</v>
      </c>
      <c r="AT2250" s="38">
        <f t="shared" si="46"/>
        <v>0</v>
      </c>
      <c r="AU2250" s="38">
        <f t="shared" si="47"/>
        <v>0</v>
      </c>
      <c r="AV2250" s="38">
        <f t="shared" si="48"/>
        <v>0</v>
      </c>
      <c r="AW2250" s="38">
        <f t="shared" si="51"/>
        <v>0</v>
      </c>
      <c r="AX2250" s="38">
        <f t="shared" si="52"/>
        <v>0</v>
      </c>
      <c r="AY2250" s="38">
        <f t="shared" si="49"/>
        <v>0</v>
      </c>
      <c r="AZ2250" s="12">
        <f t="shared" si="30"/>
        <v>130.5951476</v>
      </c>
      <c r="BA2250" s="12">
        <f t="shared" si="41"/>
        <v>102.4607038</v>
      </c>
      <c r="BB2250" s="12">
        <f t="shared" si="53"/>
        <v>124.3719741</v>
      </c>
      <c r="BC2250" s="12">
        <f t="shared" si="50"/>
        <v>0</v>
      </c>
      <c r="BD2250" s="12">
        <f t="shared" si="54"/>
        <v>117.670412</v>
      </c>
    </row>
    <row r="2251" ht="14.25" customHeight="1">
      <c r="A2251" s="7">
        <v>39785.0</v>
      </c>
      <c r="B2251" s="21" t="s">
        <v>90</v>
      </c>
      <c r="C2251" s="8">
        <v>34.580788</v>
      </c>
      <c r="D2251" s="33">
        <f t="shared" si="5"/>
        <v>0.001018016177</v>
      </c>
      <c r="E2251" s="33">
        <f t="shared" si="7"/>
        <v>0.00935980376</v>
      </c>
      <c r="F2251" s="33">
        <f t="shared" si="9"/>
        <v>0.02569527608</v>
      </c>
      <c r="G2251" s="33">
        <f t="shared" si="11"/>
        <v>-0.06572817265</v>
      </c>
      <c r="H2251" s="33">
        <f t="shared" si="20"/>
        <v>0.3977276339</v>
      </c>
      <c r="I2251" s="45">
        <f t="shared" si="31"/>
        <v>0.6658307615</v>
      </c>
      <c r="J2251" s="45">
        <f t="shared" si="43"/>
        <v>0.02809748262</v>
      </c>
      <c r="K2251" s="21" t="s">
        <v>91</v>
      </c>
      <c r="L2251" s="8">
        <v>14.459343</v>
      </c>
      <c r="M2251" s="33">
        <f t="shared" si="6"/>
        <v>0.05030705444</v>
      </c>
      <c r="N2251" s="33">
        <f t="shared" si="8"/>
        <v>0.03244509745</v>
      </c>
      <c r="O2251" s="33">
        <f t="shared" si="10"/>
        <v>0.069954368</v>
      </c>
      <c r="P2251" s="33">
        <f t="shared" si="12"/>
        <v>0.01091276077</v>
      </c>
      <c r="Q2251" s="45">
        <f t="shared" si="21"/>
        <v>0.6161567009</v>
      </c>
      <c r="R2251" s="45">
        <f t="shared" si="32"/>
        <v>1.422002397</v>
      </c>
      <c r="S2251" s="45">
        <f t="shared" si="44"/>
        <v>0.7671631314</v>
      </c>
      <c r="T2251" s="33">
        <f t="shared" si="22"/>
        <v>-0.218429067</v>
      </c>
      <c r="U2251" s="33">
        <f t="shared" si="33"/>
        <v>-0.7561716357</v>
      </c>
      <c r="V2251" s="33">
        <f t="shared" si="42"/>
        <v>-0.7390656487</v>
      </c>
      <c r="W2251" s="44">
        <f t="shared" si="13"/>
        <v>0.0338579747</v>
      </c>
      <c r="X2251" s="44">
        <f t="shared" si="14"/>
        <v>0.03440887474</v>
      </c>
      <c r="Y2251" s="33">
        <f t="shared" si="15"/>
        <v>1.016270909</v>
      </c>
      <c r="Z2251" s="43">
        <v>1.0</v>
      </c>
      <c r="AA2251" s="33">
        <f t="shared" si="16"/>
        <v>2.016270909</v>
      </c>
      <c r="AB2251" s="33">
        <f t="shared" si="17"/>
        <v>0.5040349015</v>
      </c>
      <c r="AC2251" s="33">
        <f t="shared" si="18"/>
        <v>0.4959650985</v>
      </c>
      <c r="AD2251" s="33">
        <f t="shared" si="19"/>
        <v>-0.001369099693</v>
      </c>
      <c r="AE2251" s="34">
        <f t="shared" si="23"/>
        <v>0</v>
      </c>
      <c r="AF2251" s="34">
        <f t="shared" si="24"/>
        <v>0</v>
      </c>
      <c r="AG2251" s="34">
        <f t="shared" si="25"/>
        <v>0</v>
      </c>
      <c r="AH2251" s="34">
        <f t="shared" si="26"/>
        <v>0</v>
      </c>
      <c r="AI2251" s="34">
        <f t="shared" si="28"/>
        <v>0</v>
      </c>
      <c r="AJ2251" s="34">
        <f t="shared" si="29"/>
        <v>0</v>
      </c>
      <c r="AK2251" s="34">
        <f t="shared" si="27"/>
        <v>0</v>
      </c>
      <c r="AL2251" s="36">
        <f t="shared" si="34"/>
        <v>0</v>
      </c>
      <c r="AM2251" s="36">
        <f t="shared" si="35"/>
        <v>0</v>
      </c>
      <c r="AN2251" s="46">
        <f t="shared" si="36"/>
        <v>0</v>
      </c>
      <c r="AO2251" s="36">
        <f t="shared" si="37"/>
        <v>0</v>
      </c>
      <c r="AP2251" s="36">
        <f t="shared" si="39"/>
        <v>0</v>
      </c>
      <c r="AQ2251" s="36">
        <f t="shared" si="40"/>
        <v>0</v>
      </c>
      <c r="AR2251" s="36">
        <f t="shared" si="38"/>
        <v>0</v>
      </c>
      <c r="AS2251" s="38">
        <f t="shared" si="45"/>
        <v>0</v>
      </c>
      <c r="AT2251" s="38">
        <f t="shared" si="46"/>
        <v>0</v>
      </c>
      <c r="AU2251" s="38">
        <f t="shared" si="47"/>
        <v>0</v>
      </c>
      <c r="AV2251" s="38">
        <f t="shared" si="48"/>
        <v>0</v>
      </c>
      <c r="AW2251" s="38">
        <f t="shared" si="51"/>
        <v>0</v>
      </c>
      <c r="AX2251" s="38">
        <f t="shared" si="52"/>
        <v>0</v>
      </c>
      <c r="AY2251" s="38">
        <f t="shared" si="49"/>
        <v>0</v>
      </c>
      <c r="AZ2251" s="12">
        <f t="shared" si="30"/>
        <v>130.5951476</v>
      </c>
      <c r="BA2251" s="12">
        <f t="shared" si="41"/>
        <v>102.4607038</v>
      </c>
      <c r="BB2251" s="12">
        <f t="shared" si="53"/>
        <v>124.3719741</v>
      </c>
      <c r="BC2251" s="12">
        <f t="shared" si="50"/>
        <v>0</v>
      </c>
      <c r="BD2251" s="12">
        <f t="shared" si="54"/>
        <v>117.670412</v>
      </c>
    </row>
    <row r="2252" ht="14.25" customHeight="1">
      <c r="A2252" s="7">
        <v>39786.0</v>
      </c>
      <c r="B2252" s="21" t="s">
        <v>90</v>
      </c>
      <c r="C2252" s="8">
        <v>33.461777</v>
      </c>
      <c r="D2252" s="33">
        <f t="shared" si="5"/>
        <v>-0.03235932622</v>
      </c>
      <c r="E2252" s="33">
        <f t="shared" si="7"/>
        <v>-0.03983828246</v>
      </c>
      <c r="F2252" s="33">
        <f t="shared" si="9"/>
        <v>0.01231632509</v>
      </c>
      <c r="G2252" s="33">
        <f t="shared" si="11"/>
        <v>-0.07486990461</v>
      </c>
      <c r="H2252" s="33">
        <f t="shared" si="20"/>
        <v>-0.3391684347</v>
      </c>
      <c r="I2252" s="45">
        <f t="shared" si="31"/>
        <v>0.5220402733</v>
      </c>
      <c r="J2252" s="45">
        <f t="shared" si="43"/>
        <v>-0.03800434846</v>
      </c>
      <c r="K2252" s="21" t="s">
        <v>91</v>
      </c>
      <c r="L2252" s="8">
        <v>14.02375</v>
      </c>
      <c r="M2252" s="33">
        <f t="shared" si="6"/>
        <v>-0.030125366</v>
      </c>
      <c r="N2252" s="33">
        <f t="shared" si="8"/>
        <v>-0.01388295291</v>
      </c>
      <c r="O2252" s="33">
        <f t="shared" si="10"/>
        <v>0.06767281244</v>
      </c>
      <c r="P2252" s="33">
        <f t="shared" si="12"/>
        <v>0.008954123857</v>
      </c>
      <c r="Q2252" s="45">
        <f t="shared" si="21"/>
        <v>-0.0788894548</v>
      </c>
      <c r="R2252" s="45">
        <f t="shared" si="32"/>
        <v>1.351410581</v>
      </c>
      <c r="S2252" s="45">
        <f t="shared" si="44"/>
        <v>0.7332123321</v>
      </c>
      <c r="T2252" s="33">
        <f t="shared" si="22"/>
        <v>-0.2602789799</v>
      </c>
      <c r="U2252" s="33">
        <f t="shared" si="33"/>
        <v>-0.829370308</v>
      </c>
      <c r="V2252" s="33">
        <f t="shared" si="42"/>
        <v>-0.7712166805</v>
      </c>
      <c r="W2252" s="44">
        <f t="shared" si="13"/>
        <v>0.03421994933</v>
      </c>
      <c r="X2252" s="44">
        <f t="shared" si="14"/>
        <v>0.03449583827</v>
      </c>
      <c r="Y2252" s="33">
        <f t="shared" si="15"/>
        <v>1.008062225</v>
      </c>
      <c r="Z2252" s="43">
        <v>1.0</v>
      </c>
      <c r="AA2252" s="33">
        <f t="shared" si="16"/>
        <v>2.008062225</v>
      </c>
      <c r="AB2252" s="33">
        <f t="shared" si="17"/>
        <v>0.502007464</v>
      </c>
      <c r="AC2252" s="33">
        <f t="shared" si="18"/>
        <v>0.497992536</v>
      </c>
      <c r="AD2252" s="33">
        <f t="shared" si="19"/>
        <v>-0.003710877692</v>
      </c>
      <c r="AE2252" s="34">
        <f t="shared" si="23"/>
        <v>0</v>
      </c>
      <c r="AF2252" s="34">
        <f t="shared" si="24"/>
        <v>0</v>
      </c>
      <c r="AG2252" s="34">
        <f t="shared" si="25"/>
        <v>0</v>
      </c>
      <c r="AH2252" s="34">
        <f t="shared" si="26"/>
        <v>0</v>
      </c>
      <c r="AI2252" s="34">
        <f t="shared" si="28"/>
        <v>0</v>
      </c>
      <c r="AJ2252" s="34">
        <f t="shared" si="29"/>
        <v>0</v>
      </c>
      <c r="AK2252" s="34">
        <f t="shared" si="27"/>
        <v>0</v>
      </c>
      <c r="AL2252" s="36">
        <f t="shared" si="34"/>
        <v>0</v>
      </c>
      <c r="AM2252" s="36">
        <f t="shared" si="35"/>
        <v>0</v>
      </c>
      <c r="AN2252" s="46">
        <f t="shared" si="36"/>
        <v>0</v>
      </c>
      <c r="AO2252" s="36">
        <f t="shared" si="37"/>
        <v>0</v>
      </c>
      <c r="AP2252" s="36">
        <f t="shared" si="39"/>
        <v>0</v>
      </c>
      <c r="AQ2252" s="36">
        <f t="shared" si="40"/>
        <v>0</v>
      </c>
      <c r="AR2252" s="36">
        <f t="shared" si="38"/>
        <v>0</v>
      </c>
      <c r="AS2252" s="38">
        <f t="shared" si="45"/>
        <v>0</v>
      </c>
      <c r="AT2252" s="38">
        <f t="shared" si="46"/>
        <v>0</v>
      </c>
      <c r="AU2252" s="38">
        <f t="shared" si="47"/>
        <v>0</v>
      </c>
      <c r="AV2252" s="38">
        <f t="shared" si="48"/>
        <v>0</v>
      </c>
      <c r="AW2252" s="38">
        <f t="shared" si="51"/>
        <v>0</v>
      </c>
      <c r="AX2252" s="38">
        <f t="shared" si="52"/>
        <v>0</v>
      </c>
      <c r="AY2252" s="38">
        <f t="shared" si="49"/>
        <v>0</v>
      </c>
      <c r="AZ2252" s="12">
        <f t="shared" si="30"/>
        <v>130.5951476</v>
      </c>
      <c r="BA2252" s="12">
        <f t="shared" si="41"/>
        <v>102.4607038</v>
      </c>
      <c r="BB2252" s="12">
        <f t="shared" si="53"/>
        <v>124.3719741</v>
      </c>
      <c r="BC2252" s="12">
        <f t="shared" si="50"/>
        <v>0</v>
      </c>
      <c r="BD2252" s="12">
        <f t="shared" si="54"/>
        <v>117.670412</v>
      </c>
    </row>
    <row r="2253" ht="14.25" customHeight="1">
      <c r="A2253" s="7">
        <v>39787.0</v>
      </c>
      <c r="B2253" s="21" t="s">
        <v>90</v>
      </c>
      <c r="C2253" s="8">
        <v>34.126793</v>
      </c>
      <c r="D2253" s="33">
        <f t="shared" si="5"/>
        <v>0.0198738997</v>
      </c>
      <c r="E2253" s="33">
        <f t="shared" si="7"/>
        <v>-0.05132523666</v>
      </c>
      <c r="F2253" s="33">
        <f t="shared" si="9"/>
        <v>0.06959368388</v>
      </c>
      <c r="G2253" s="33">
        <f t="shared" si="11"/>
        <v>-0.01932823332</v>
      </c>
      <c r="H2253" s="33">
        <f t="shared" si="20"/>
        <v>-0.4955383597</v>
      </c>
      <c r="I2253" s="45">
        <f t="shared" si="31"/>
        <v>1.161482971</v>
      </c>
      <c r="J2253" s="45">
        <f t="shared" si="43"/>
        <v>0.4716078641</v>
      </c>
      <c r="K2253" s="21" t="s">
        <v>91</v>
      </c>
      <c r="L2253" s="8">
        <v>14.409204</v>
      </c>
      <c r="M2253" s="33">
        <f t="shared" si="6"/>
        <v>0.02748580087</v>
      </c>
      <c r="N2253" s="33">
        <f t="shared" si="8"/>
        <v>-0.01898882321</v>
      </c>
      <c r="O2253" s="33">
        <f t="shared" si="10"/>
        <v>0.1290713459</v>
      </c>
      <c r="P2253" s="33">
        <f t="shared" si="12"/>
        <v>0.04227817996</v>
      </c>
      <c r="Q2253" s="45">
        <f t="shared" si="21"/>
        <v>-0.1424545352</v>
      </c>
      <c r="R2253" s="45">
        <f t="shared" si="32"/>
        <v>2.211877491</v>
      </c>
      <c r="S2253" s="45">
        <f t="shared" si="44"/>
        <v>1.122047508</v>
      </c>
      <c r="T2253" s="33">
        <f t="shared" si="22"/>
        <v>-0.3530838245</v>
      </c>
      <c r="U2253" s="33">
        <f t="shared" si="33"/>
        <v>-1.05039452</v>
      </c>
      <c r="V2253" s="33">
        <f t="shared" si="42"/>
        <v>-0.6504396442</v>
      </c>
      <c r="W2253" s="44">
        <f t="shared" si="13"/>
        <v>0.03358173649</v>
      </c>
      <c r="X2253" s="44">
        <f t="shared" si="14"/>
        <v>0.0349556471</v>
      </c>
      <c r="Y2253" s="33">
        <f t="shared" si="15"/>
        <v>1.040912435</v>
      </c>
      <c r="Z2253" s="43">
        <v>1.0</v>
      </c>
      <c r="AA2253" s="33">
        <f t="shared" si="16"/>
        <v>2.040912435</v>
      </c>
      <c r="AB2253" s="33">
        <f t="shared" si="17"/>
        <v>0.5100230746</v>
      </c>
      <c r="AC2253" s="33">
        <f t="shared" si="18"/>
        <v>0.4899769254</v>
      </c>
      <c r="AD2253" s="33">
        <f t="shared" si="19"/>
        <v>0.002197923301</v>
      </c>
      <c r="AE2253" s="34">
        <f t="shared" si="23"/>
        <v>0</v>
      </c>
      <c r="AF2253" s="34">
        <f t="shared" si="24"/>
        <v>0</v>
      </c>
      <c r="AG2253" s="34">
        <f t="shared" si="25"/>
        <v>0</v>
      </c>
      <c r="AH2253" s="34">
        <f t="shared" si="26"/>
        <v>0</v>
      </c>
      <c r="AI2253" s="34">
        <f t="shared" si="28"/>
        <v>0</v>
      </c>
      <c r="AJ2253" s="34">
        <f t="shared" si="29"/>
        <v>0</v>
      </c>
      <c r="AK2253" s="34">
        <f t="shared" si="27"/>
        <v>0</v>
      </c>
      <c r="AL2253" s="36">
        <f t="shared" si="34"/>
        <v>1</v>
      </c>
      <c r="AM2253" s="36">
        <f t="shared" si="35"/>
        <v>0</v>
      </c>
      <c r="AN2253" s="46">
        <f t="shared" si="36"/>
        <v>0</v>
      </c>
      <c r="AO2253" s="36">
        <f t="shared" si="37"/>
        <v>1</v>
      </c>
      <c r="AP2253" s="36">
        <f t="shared" si="39"/>
        <v>0</v>
      </c>
      <c r="AQ2253" s="36">
        <f t="shared" si="40"/>
        <v>1</v>
      </c>
      <c r="AR2253" s="36">
        <f t="shared" si="38"/>
        <v>0.002197923301</v>
      </c>
      <c r="AS2253" s="38">
        <f t="shared" si="45"/>
        <v>0</v>
      </c>
      <c r="AT2253" s="38">
        <f t="shared" si="46"/>
        <v>0</v>
      </c>
      <c r="AU2253" s="38">
        <f t="shared" si="47"/>
        <v>0</v>
      </c>
      <c r="AV2253" s="38">
        <f t="shared" si="48"/>
        <v>0</v>
      </c>
      <c r="AW2253" s="38">
        <f t="shared" si="51"/>
        <v>0</v>
      </c>
      <c r="AX2253" s="38">
        <f t="shared" si="52"/>
        <v>0</v>
      </c>
      <c r="AY2253" s="38">
        <f t="shared" si="49"/>
        <v>0</v>
      </c>
      <c r="AZ2253" s="12">
        <f t="shared" si="30"/>
        <v>130.5951476</v>
      </c>
      <c r="BA2253" s="12">
        <f t="shared" si="41"/>
        <v>102.6859046</v>
      </c>
      <c r="BB2253" s="12">
        <f t="shared" si="53"/>
        <v>124.3719741</v>
      </c>
      <c r="BC2253" s="12">
        <f t="shared" si="50"/>
        <v>0.0007326411004</v>
      </c>
      <c r="BD2253" s="12">
        <f t="shared" si="54"/>
        <v>117.7566222</v>
      </c>
    </row>
    <row r="2254" ht="14.25" customHeight="1">
      <c r="A2254" s="7">
        <v>39790.0</v>
      </c>
      <c r="B2254" s="21" t="s">
        <v>90</v>
      </c>
      <c r="C2254" s="8">
        <v>34.273861</v>
      </c>
      <c r="D2254" s="33">
        <f t="shared" si="5"/>
        <v>0.004309458554</v>
      </c>
      <c r="E2254" s="33">
        <f t="shared" si="7"/>
        <v>0.007115304063</v>
      </c>
      <c r="F2254" s="33">
        <f t="shared" si="9"/>
        <v>-0.01041093838</v>
      </c>
      <c r="G2254" s="33">
        <f t="shared" si="11"/>
        <v>-0.02417543002</v>
      </c>
      <c r="H2254" s="33">
        <f t="shared" si="20"/>
        <v>0.4246841337</v>
      </c>
      <c r="I2254" s="45">
        <f t="shared" si="31"/>
        <v>0.2791917432</v>
      </c>
      <c r="J2254" s="45">
        <f t="shared" si="43"/>
        <v>0.4419524216</v>
      </c>
      <c r="K2254" s="21" t="s">
        <v>91</v>
      </c>
      <c r="L2254" s="8">
        <v>14.409204</v>
      </c>
      <c r="M2254" s="33">
        <f t="shared" si="6"/>
        <v>0</v>
      </c>
      <c r="N2254" s="33">
        <f t="shared" si="8"/>
        <v>0.03722034354</v>
      </c>
      <c r="O2254" s="33">
        <f t="shared" si="10"/>
        <v>0.05388556379</v>
      </c>
      <c r="P2254" s="33">
        <f t="shared" si="12"/>
        <v>0.002615851669</v>
      </c>
      <c r="Q2254" s="45">
        <f t="shared" si="21"/>
        <v>0.7313233584</v>
      </c>
      <c r="R2254" s="45">
        <f t="shared" si="32"/>
        <v>1.049606004</v>
      </c>
      <c r="S2254" s="45">
        <f t="shared" si="44"/>
        <v>0.6339297148</v>
      </c>
      <c r="T2254" s="33">
        <f t="shared" si="22"/>
        <v>-0.3066392247</v>
      </c>
      <c r="U2254" s="33">
        <f t="shared" si="33"/>
        <v>-0.7704142611</v>
      </c>
      <c r="V2254" s="33">
        <f t="shared" si="42"/>
        <v>-0.1919772932</v>
      </c>
      <c r="W2254" s="44">
        <f t="shared" si="13"/>
        <v>0.03352402706</v>
      </c>
      <c r="X2254" s="44">
        <f t="shared" si="14"/>
        <v>0.03385906926</v>
      </c>
      <c r="Y2254" s="33">
        <f t="shared" si="15"/>
        <v>1.009994092</v>
      </c>
      <c r="Z2254" s="43">
        <v>1.0</v>
      </c>
      <c r="AA2254" s="33">
        <f t="shared" si="16"/>
        <v>2.009994092</v>
      </c>
      <c r="AB2254" s="33">
        <f t="shared" si="17"/>
        <v>0.5024860998</v>
      </c>
      <c r="AC2254" s="33">
        <f t="shared" si="18"/>
        <v>0.4975139002</v>
      </c>
      <c r="AD2254" s="33">
        <f t="shared" si="19"/>
        <v>-0.0000252416286</v>
      </c>
      <c r="AE2254" s="34">
        <f t="shared" si="23"/>
        <v>0</v>
      </c>
      <c r="AF2254" s="34">
        <f t="shared" si="24"/>
        <v>0</v>
      </c>
      <c r="AG2254" s="34">
        <f t="shared" si="25"/>
        <v>0</v>
      </c>
      <c r="AH2254" s="34">
        <f t="shared" si="26"/>
        <v>0</v>
      </c>
      <c r="AI2254" s="34">
        <f t="shared" si="28"/>
        <v>0</v>
      </c>
      <c r="AJ2254" s="34">
        <f t="shared" si="29"/>
        <v>0</v>
      </c>
      <c r="AK2254" s="34">
        <f t="shared" si="27"/>
        <v>0</v>
      </c>
      <c r="AL2254" s="36">
        <f t="shared" si="34"/>
        <v>0</v>
      </c>
      <c r="AM2254" s="36">
        <f t="shared" si="35"/>
        <v>0</v>
      </c>
      <c r="AN2254" s="46">
        <f t="shared" si="36"/>
        <v>0</v>
      </c>
      <c r="AO2254" s="36">
        <f t="shared" si="37"/>
        <v>2</v>
      </c>
      <c r="AP2254" s="36">
        <f t="shared" si="39"/>
        <v>0</v>
      </c>
      <c r="AQ2254" s="36">
        <f t="shared" si="40"/>
        <v>1</v>
      </c>
      <c r="AR2254" s="36">
        <f t="shared" si="38"/>
        <v>-0.0000252416286</v>
      </c>
      <c r="AS2254" s="38">
        <f t="shared" si="45"/>
        <v>0</v>
      </c>
      <c r="AT2254" s="38">
        <f t="shared" si="46"/>
        <v>0</v>
      </c>
      <c r="AU2254" s="38">
        <f t="shared" si="47"/>
        <v>0</v>
      </c>
      <c r="AV2254" s="38">
        <f t="shared" si="48"/>
        <v>0</v>
      </c>
      <c r="AW2254" s="38">
        <f t="shared" si="51"/>
        <v>0</v>
      </c>
      <c r="AX2254" s="38">
        <f t="shared" si="52"/>
        <v>0</v>
      </c>
      <c r="AY2254" s="38">
        <f t="shared" si="49"/>
        <v>0</v>
      </c>
      <c r="AZ2254" s="12">
        <f t="shared" si="30"/>
        <v>130.5951476</v>
      </c>
      <c r="BA2254" s="12">
        <f t="shared" si="41"/>
        <v>102.6833126</v>
      </c>
      <c r="BB2254" s="12">
        <f t="shared" si="53"/>
        <v>124.3719741</v>
      </c>
      <c r="BC2254" s="12">
        <f t="shared" si="50"/>
        <v>-0.0000084138762</v>
      </c>
      <c r="BD2254" s="12">
        <f t="shared" si="54"/>
        <v>117.7556314</v>
      </c>
    </row>
    <row r="2255" ht="14.25" customHeight="1">
      <c r="A2255" s="7">
        <v>39791.0</v>
      </c>
      <c r="B2255" s="21" t="s">
        <v>90</v>
      </c>
      <c r="C2255" s="8">
        <v>33.423409</v>
      </c>
      <c r="D2255" s="33">
        <f t="shared" si="5"/>
        <v>-0.02481342852</v>
      </c>
      <c r="E2255" s="33">
        <f t="shared" si="7"/>
        <v>-0.03248489968</v>
      </c>
      <c r="F2255" s="33">
        <f t="shared" si="9"/>
        <v>-0.05351774432</v>
      </c>
      <c r="G2255" s="33">
        <f t="shared" si="11"/>
        <v>-0.03531974374</v>
      </c>
      <c r="H2255" s="33">
        <f t="shared" si="20"/>
        <v>-0.1711943894</v>
      </c>
      <c r="I2255" s="45">
        <f t="shared" si="31"/>
        <v>-0.1813102943</v>
      </c>
      <c r="J2255" s="45">
        <f t="shared" si="43"/>
        <v>0.3569119998</v>
      </c>
      <c r="K2255" s="21" t="s">
        <v>91</v>
      </c>
      <c r="L2255" s="8">
        <v>14.04882</v>
      </c>
      <c r="M2255" s="33">
        <f t="shared" si="6"/>
        <v>-0.02501068067</v>
      </c>
      <c r="N2255" s="33">
        <f t="shared" si="8"/>
        <v>0.02048722079</v>
      </c>
      <c r="O2255" s="33">
        <f t="shared" si="10"/>
        <v>-0.0004159472733</v>
      </c>
      <c r="P2255" s="33">
        <f t="shared" si="12"/>
        <v>-0.01500673883</v>
      </c>
      <c r="Q2255" s="45">
        <f t="shared" si="21"/>
        <v>0.4836204589</v>
      </c>
      <c r="R2255" s="45">
        <f t="shared" si="32"/>
        <v>0.2819353288</v>
      </c>
      <c r="S2255" s="45">
        <f t="shared" si="44"/>
        <v>0.4248522766</v>
      </c>
      <c r="T2255" s="33">
        <f t="shared" si="22"/>
        <v>-0.6548148483</v>
      </c>
      <c r="U2255" s="33">
        <f t="shared" si="33"/>
        <v>-0.4632456231</v>
      </c>
      <c r="V2255" s="33">
        <f t="shared" si="42"/>
        <v>-0.06794027683</v>
      </c>
      <c r="W2255" s="44">
        <f t="shared" si="13"/>
        <v>0.03384445352</v>
      </c>
      <c r="X2255" s="44">
        <f t="shared" si="14"/>
        <v>0.03430412184</v>
      </c>
      <c r="Y2255" s="33">
        <f t="shared" si="15"/>
        <v>1.013581792</v>
      </c>
      <c r="Z2255" s="43">
        <v>1.0</v>
      </c>
      <c r="AA2255" s="33">
        <f t="shared" si="16"/>
        <v>2.013581792</v>
      </c>
      <c r="AB2255" s="33">
        <f t="shared" si="17"/>
        <v>0.5033725454</v>
      </c>
      <c r="AC2255" s="33">
        <f t="shared" si="18"/>
        <v>0.4966274546</v>
      </c>
      <c r="AD2255" s="33">
        <f t="shared" si="19"/>
        <v>0.001808590464</v>
      </c>
      <c r="AE2255" s="34">
        <f t="shared" si="23"/>
        <v>0</v>
      </c>
      <c r="AF2255" s="34">
        <f t="shared" si="24"/>
        <v>0</v>
      </c>
      <c r="AG2255" s="34">
        <f t="shared" si="25"/>
        <v>0</v>
      </c>
      <c r="AH2255" s="34">
        <f t="shared" si="26"/>
        <v>0</v>
      </c>
      <c r="AI2255" s="34">
        <f t="shared" si="28"/>
        <v>0</v>
      </c>
      <c r="AJ2255" s="34">
        <f t="shared" si="29"/>
        <v>0</v>
      </c>
      <c r="AK2255" s="34">
        <f t="shared" si="27"/>
        <v>0</v>
      </c>
      <c r="AL2255" s="36">
        <f t="shared" si="34"/>
        <v>0</v>
      </c>
      <c r="AM2255" s="36">
        <f t="shared" si="35"/>
        <v>0</v>
      </c>
      <c r="AN2255" s="46">
        <f t="shared" si="36"/>
        <v>0</v>
      </c>
      <c r="AO2255" s="36">
        <f t="shared" si="37"/>
        <v>3</v>
      </c>
      <c r="AP2255" s="36">
        <f t="shared" si="39"/>
        <v>0</v>
      </c>
      <c r="AQ2255" s="36">
        <f t="shared" si="40"/>
        <v>1</v>
      </c>
      <c r="AR2255" s="36">
        <f t="shared" si="38"/>
        <v>0.001808590464</v>
      </c>
      <c r="AS2255" s="38">
        <f t="shared" si="45"/>
        <v>0</v>
      </c>
      <c r="AT2255" s="38">
        <f t="shared" si="46"/>
        <v>0</v>
      </c>
      <c r="AU2255" s="38">
        <f t="shared" si="47"/>
        <v>0</v>
      </c>
      <c r="AV2255" s="38">
        <f t="shared" si="48"/>
        <v>0</v>
      </c>
      <c r="AW2255" s="38">
        <f t="shared" si="51"/>
        <v>0</v>
      </c>
      <c r="AX2255" s="38">
        <f t="shared" si="52"/>
        <v>0</v>
      </c>
      <c r="AY2255" s="38">
        <f t="shared" si="49"/>
        <v>0</v>
      </c>
      <c r="AZ2255" s="12">
        <f t="shared" si="30"/>
        <v>130.5951476</v>
      </c>
      <c r="BA2255" s="12">
        <f t="shared" si="41"/>
        <v>102.8690247</v>
      </c>
      <c r="BB2255" s="12">
        <f t="shared" si="53"/>
        <v>124.3719741</v>
      </c>
      <c r="BC2255" s="12">
        <f t="shared" si="50"/>
        <v>0.0006028634878</v>
      </c>
      <c r="BD2255" s="12">
        <f t="shared" si="54"/>
        <v>117.826622</v>
      </c>
    </row>
    <row r="2256" ht="14.25" customHeight="1">
      <c r="A2256" s="7">
        <v>39792.0</v>
      </c>
      <c r="B2256" s="21" t="s">
        <v>90</v>
      </c>
      <c r="C2256" s="8">
        <v>33.896572</v>
      </c>
      <c r="D2256" s="33">
        <f t="shared" si="5"/>
        <v>0.01415663495</v>
      </c>
      <c r="E2256" s="33">
        <f t="shared" si="7"/>
        <v>-0.01978601529</v>
      </c>
      <c r="F2256" s="33">
        <f t="shared" si="9"/>
        <v>-0.01061140475</v>
      </c>
      <c r="G2256" s="33">
        <f t="shared" si="11"/>
        <v>-0.03001144759</v>
      </c>
      <c r="H2256" s="33">
        <f t="shared" si="20"/>
        <v>0.04207254684</v>
      </c>
      <c r="I2256" s="45">
        <f t="shared" si="31"/>
        <v>0.3181449395</v>
      </c>
      <c r="J2256" s="45">
        <f t="shared" si="43"/>
        <v>0.4189529725</v>
      </c>
      <c r="K2256" s="21" t="s">
        <v>91</v>
      </c>
      <c r="L2256" s="8">
        <v>14.199243</v>
      </c>
      <c r="M2256" s="33">
        <f t="shared" si="6"/>
        <v>0.01070716259</v>
      </c>
      <c r="N2256" s="33">
        <f t="shared" si="8"/>
        <v>-0.01798836918</v>
      </c>
      <c r="O2256" s="33">
        <f t="shared" si="10"/>
        <v>0.01387309388</v>
      </c>
      <c r="P2256" s="33">
        <f t="shared" si="12"/>
        <v>0.02824657016</v>
      </c>
      <c r="Q2256" s="45">
        <f t="shared" si="21"/>
        <v>-0.1021489635</v>
      </c>
      <c r="R2256" s="45">
        <f t="shared" si="32"/>
        <v>0.500250186</v>
      </c>
      <c r="S2256" s="45">
        <f t="shared" si="44"/>
        <v>0.9395014674</v>
      </c>
      <c r="T2256" s="33">
        <f t="shared" si="22"/>
        <v>0.1442215104</v>
      </c>
      <c r="U2256" s="33">
        <f t="shared" si="33"/>
        <v>-0.1821052465</v>
      </c>
      <c r="V2256" s="33">
        <f t="shared" si="42"/>
        <v>-0.5205484948</v>
      </c>
      <c r="W2256" s="44">
        <f t="shared" si="13"/>
        <v>0.03395218268</v>
      </c>
      <c r="X2256" s="44">
        <f t="shared" si="14"/>
        <v>0.03355159472</v>
      </c>
      <c r="Y2256" s="33">
        <f t="shared" si="15"/>
        <v>0.9882014077</v>
      </c>
      <c r="Z2256" s="43">
        <v>1.0</v>
      </c>
      <c r="AA2256" s="33">
        <f t="shared" si="16"/>
        <v>1.988201408</v>
      </c>
      <c r="AB2256" s="33">
        <f t="shared" si="17"/>
        <v>0.4970328478</v>
      </c>
      <c r="AC2256" s="33">
        <f t="shared" si="18"/>
        <v>0.5029671522</v>
      </c>
      <c r="AD2256" s="33">
        <f t="shared" si="19"/>
        <v>0.009287180426</v>
      </c>
      <c r="AE2256" s="34">
        <f t="shared" si="23"/>
        <v>0</v>
      </c>
      <c r="AF2256" s="34">
        <f t="shared" si="24"/>
        <v>0</v>
      </c>
      <c r="AG2256" s="34">
        <f t="shared" si="25"/>
        <v>0</v>
      </c>
      <c r="AH2256" s="34">
        <f t="shared" si="26"/>
        <v>0</v>
      </c>
      <c r="AI2256" s="34">
        <f t="shared" si="28"/>
        <v>0</v>
      </c>
      <c r="AJ2256" s="34">
        <f t="shared" si="29"/>
        <v>0</v>
      </c>
      <c r="AK2256" s="34">
        <f t="shared" si="27"/>
        <v>0</v>
      </c>
      <c r="AL2256" s="36">
        <f t="shared" si="34"/>
        <v>0</v>
      </c>
      <c r="AM2256" s="36">
        <f t="shared" si="35"/>
        <v>0</v>
      </c>
      <c r="AN2256" s="46">
        <f t="shared" si="36"/>
        <v>0</v>
      </c>
      <c r="AO2256" s="36">
        <f t="shared" si="37"/>
        <v>4</v>
      </c>
      <c r="AP2256" s="36">
        <f t="shared" si="39"/>
        <v>0</v>
      </c>
      <c r="AQ2256" s="36">
        <f t="shared" si="40"/>
        <v>1</v>
      </c>
      <c r="AR2256" s="36">
        <f t="shared" si="38"/>
        <v>0.009287180426</v>
      </c>
      <c r="AS2256" s="38">
        <f t="shared" si="45"/>
        <v>0</v>
      </c>
      <c r="AT2256" s="38">
        <f t="shared" si="46"/>
        <v>0</v>
      </c>
      <c r="AU2256" s="38">
        <f t="shared" si="47"/>
        <v>0</v>
      </c>
      <c r="AV2256" s="38">
        <f t="shared" si="48"/>
        <v>0</v>
      </c>
      <c r="AW2256" s="38">
        <f t="shared" si="51"/>
        <v>0</v>
      </c>
      <c r="AX2256" s="38">
        <f t="shared" si="52"/>
        <v>0</v>
      </c>
      <c r="AY2256" s="38">
        <f t="shared" si="49"/>
        <v>0</v>
      </c>
      <c r="AZ2256" s="12">
        <f t="shared" si="30"/>
        <v>130.5951476</v>
      </c>
      <c r="BA2256" s="12">
        <f t="shared" si="41"/>
        <v>103.8243879</v>
      </c>
      <c r="BB2256" s="12">
        <f t="shared" si="53"/>
        <v>124.3719741</v>
      </c>
      <c r="BC2256" s="12">
        <f t="shared" si="50"/>
        <v>0.003095726809</v>
      </c>
      <c r="BD2256" s="12">
        <f t="shared" si="54"/>
        <v>118.191381</v>
      </c>
    </row>
    <row r="2257" ht="14.25" customHeight="1">
      <c r="A2257" s="7">
        <v>39793.0</v>
      </c>
      <c r="B2257" s="21" t="s">
        <v>90</v>
      </c>
      <c r="C2257" s="8">
        <v>33.704762</v>
      </c>
      <c r="D2257" s="33">
        <f t="shared" si="5"/>
        <v>-0.005658684306</v>
      </c>
      <c r="E2257" s="33">
        <f t="shared" si="7"/>
        <v>0.007261568924</v>
      </c>
      <c r="F2257" s="33">
        <f t="shared" si="9"/>
        <v>-0.03286600197</v>
      </c>
      <c r="G2257" s="33">
        <f t="shared" si="11"/>
        <v>0.0004641557179</v>
      </c>
      <c r="H2257" s="33">
        <f t="shared" si="20"/>
        <v>0.4792641266</v>
      </c>
      <c r="I2257" s="45">
        <f t="shared" si="31"/>
        <v>0.0827349842</v>
      </c>
      <c r="J2257" s="45">
        <f t="shared" si="43"/>
        <v>0.7160366577</v>
      </c>
      <c r="K2257" s="21" t="s">
        <v>91</v>
      </c>
      <c r="L2257" s="8">
        <v>13.857656</v>
      </c>
      <c r="M2257" s="33">
        <f t="shared" si="6"/>
        <v>-0.02405670499</v>
      </c>
      <c r="N2257" s="33">
        <f t="shared" si="8"/>
        <v>-0.01184376504</v>
      </c>
      <c r="O2257" s="33">
        <f t="shared" si="10"/>
        <v>-0.02556229152</v>
      </c>
      <c r="P2257" s="33">
        <f t="shared" si="12"/>
        <v>0.01747631269</v>
      </c>
      <c r="Q2257" s="45">
        <f t="shared" si="21"/>
        <v>0.003108170822</v>
      </c>
      <c r="R2257" s="45">
        <f t="shared" si="32"/>
        <v>-0.04482109347</v>
      </c>
      <c r="S2257" s="45">
        <f t="shared" si="44"/>
        <v>0.8084605625</v>
      </c>
      <c r="T2257" s="33">
        <f t="shared" si="22"/>
        <v>0.4761559558</v>
      </c>
      <c r="U2257" s="33">
        <f t="shared" si="33"/>
        <v>0.1275560777</v>
      </c>
      <c r="V2257" s="33">
        <f t="shared" si="42"/>
        <v>-0.09242390475</v>
      </c>
      <c r="W2257" s="44">
        <f t="shared" si="13"/>
        <v>0.03297177479</v>
      </c>
      <c r="X2257" s="44">
        <f t="shared" si="14"/>
        <v>0.03388306573</v>
      </c>
      <c r="Y2257" s="33">
        <f t="shared" si="15"/>
        <v>1.027638516</v>
      </c>
      <c r="Z2257" s="43">
        <v>1.0</v>
      </c>
      <c r="AA2257" s="33">
        <f t="shared" si="16"/>
        <v>2.027638516</v>
      </c>
      <c r="AB2257" s="33">
        <f t="shared" si="17"/>
        <v>0.5068154447</v>
      </c>
      <c r="AC2257" s="33">
        <f t="shared" si="18"/>
        <v>0.4931845553</v>
      </c>
      <c r="AD2257" s="33">
        <f t="shared" si="19"/>
        <v>-0.01044197294</v>
      </c>
      <c r="AE2257" s="34">
        <f t="shared" si="23"/>
        <v>0</v>
      </c>
      <c r="AF2257" s="34">
        <f t="shared" si="24"/>
        <v>0</v>
      </c>
      <c r="AG2257" s="34">
        <f t="shared" si="25"/>
        <v>0</v>
      </c>
      <c r="AH2257" s="34">
        <f t="shared" si="26"/>
        <v>0</v>
      </c>
      <c r="AI2257" s="34">
        <f t="shared" si="28"/>
        <v>0</v>
      </c>
      <c r="AJ2257" s="34">
        <f t="shared" si="29"/>
        <v>0</v>
      </c>
      <c r="AK2257" s="34">
        <f t="shared" si="27"/>
        <v>0</v>
      </c>
      <c r="AL2257" s="36">
        <f t="shared" si="34"/>
        <v>0</v>
      </c>
      <c r="AM2257" s="36">
        <f t="shared" si="35"/>
        <v>0</v>
      </c>
      <c r="AN2257" s="46">
        <f t="shared" si="36"/>
        <v>0</v>
      </c>
      <c r="AO2257" s="36">
        <f t="shared" si="37"/>
        <v>5</v>
      </c>
      <c r="AP2257" s="36">
        <f t="shared" si="39"/>
        <v>0</v>
      </c>
      <c r="AQ2257" s="36">
        <f t="shared" si="40"/>
        <v>1</v>
      </c>
      <c r="AR2257" s="36">
        <f t="shared" si="38"/>
        <v>-0.01044197294</v>
      </c>
      <c r="AS2257" s="38">
        <f t="shared" si="45"/>
        <v>0</v>
      </c>
      <c r="AT2257" s="38">
        <f t="shared" si="46"/>
        <v>0</v>
      </c>
      <c r="AU2257" s="38">
        <f t="shared" si="47"/>
        <v>0</v>
      </c>
      <c r="AV2257" s="38">
        <f t="shared" si="48"/>
        <v>0</v>
      </c>
      <c r="AW2257" s="38">
        <f t="shared" si="51"/>
        <v>0</v>
      </c>
      <c r="AX2257" s="38">
        <f t="shared" si="52"/>
        <v>0</v>
      </c>
      <c r="AY2257" s="38">
        <f t="shared" si="49"/>
        <v>0</v>
      </c>
      <c r="AZ2257" s="12">
        <f t="shared" si="30"/>
        <v>130.5951476</v>
      </c>
      <c r="BA2257" s="12">
        <f t="shared" si="41"/>
        <v>102.7402564</v>
      </c>
      <c r="BB2257" s="12">
        <f t="shared" si="53"/>
        <v>124.3719741</v>
      </c>
      <c r="BC2257" s="12">
        <f t="shared" si="50"/>
        <v>-0.003480657647</v>
      </c>
      <c r="BD2257" s="12">
        <f t="shared" si="54"/>
        <v>117.7799973</v>
      </c>
    </row>
    <row r="2258" ht="14.25" customHeight="1">
      <c r="A2258" s="7">
        <v>39794.0</v>
      </c>
      <c r="B2258" s="21" t="s">
        <v>90</v>
      </c>
      <c r="C2258" s="8">
        <v>33.269939</v>
      </c>
      <c r="D2258" s="33">
        <f t="shared" si="5"/>
        <v>-0.01290093667</v>
      </c>
      <c r="E2258" s="33">
        <f t="shared" si="7"/>
        <v>-0.0251079555</v>
      </c>
      <c r="F2258" s="33">
        <f t="shared" si="9"/>
        <v>-0.0751445204</v>
      </c>
      <c r="G2258" s="33">
        <f t="shared" si="11"/>
        <v>-0.05667737686</v>
      </c>
      <c r="H2258" s="33">
        <f t="shared" si="20"/>
        <v>-0.03117167374</v>
      </c>
      <c r="I2258" s="45">
        <f t="shared" si="31"/>
        <v>-0.3836966856</v>
      </c>
      <c r="J2258" s="45">
        <f t="shared" si="43"/>
        <v>0.1956494906</v>
      </c>
      <c r="K2258" s="21" t="s">
        <v>91</v>
      </c>
      <c r="L2258" s="8">
        <v>13.96734</v>
      </c>
      <c r="M2258" s="33">
        <f t="shared" si="6"/>
        <v>0.007915047105</v>
      </c>
      <c r="N2258" s="33">
        <f t="shared" si="8"/>
        <v>-0.0306653997</v>
      </c>
      <c r="O2258" s="33">
        <f t="shared" si="10"/>
        <v>-0.04907192305</v>
      </c>
      <c r="P2258" s="33">
        <f t="shared" si="12"/>
        <v>-0.02876022212</v>
      </c>
      <c r="Q2258" s="45">
        <f t="shared" si="21"/>
        <v>-0.2868705389</v>
      </c>
      <c r="R2258" s="45">
        <f t="shared" si="32"/>
        <v>-0.3689465658</v>
      </c>
      <c r="S2258" s="45">
        <f t="shared" si="44"/>
        <v>0.2543587262</v>
      </c>
      <c r="T2258" s="33">
        <f t="shared" si="22"/>
        <v>0.2556988651</v>
      </c>
      <c r="U2258" s="33">
        <f t="shared" si="33"/>
        <v>-0.0147501198</v>
      </c>
      <c r="V2258" s="33">
        <f t="shared" si="42"/>
        <v>-0.05870923561</v>
      </c>
      <c r="W2258" s="44">
        <f t="shared" si="13"/>
        <v>0.03121078501</v>
      </c>
      <c r="X2258" s="44">
        <f t="shared" si="14"/>
        <v>0.03143169741</v>
      </c>
      <c r="Y2258" s="33">
        <f t="shared" si="15"/>
        <v>1.007078079</v>
      </c>
      <c r="Z2258" s="43">
        <v>1.0</v>
      </c>
      <c r="AA2258" s="33">
        <f t="shared" si="16"/>
        <v>2.007078079</v>
      </c>
      <c r="AB2258" s="33">
        <f t="shared" si="17"/>
        <v>0.5017632794</v>
      </c>
      <c r="AC2258" s="33">
        <f t="shared" si="18"/>
        <v>0.4982367206</v>
      </c>
      <c r="AD2258" s="33">
        <f t="shared" si="19"/>
        <v>-0.0007101131377</v>
      </c>
      <c r="AE2258" s="34">
        <f t="shared" si="23"/>
        <v>0</v>
      </c>
      <c r="AF2258" s="34">
        <f t="shared" si="24"/>
        <v>0</v>
      </c>
      <c r="AG2258" s="34">
        <f t="shared" si="25"/>
        <v>0</v>
      </c>
      <c r="AH2258" s="34">
        <f t="shared" si="26"/>
        <v>0</v>
      </c>
      <c r="AI2258" s="34">
        <f t="shared" si="28"/>
        <v>0</v>
      </c>
      <c r="AJ2258" s="34">
        <f t="shared" si="29"/>
        <v>0</v>
      </c>
      <c r="AK2258" s="34">
        <f t="shared" si="27"/>
        <v>0</v>
      </c>
      <c r="AL2258" s="36">
        <f t="shared" si="34"/>
        <v>0</v>
      </c>
      <c r="AM2258" s="36">
        <f t="shared" si="35"/>
        <v>0</v>
      </c>
      <c r="AN2258" s="46">
        <f t="shared" si="36"/>
        <v>0</v>
      </c>
      <c r="AO2258" s="36">
        <f t="shared" si="37"/>
        <v>0</v>
      </c>
      <c r="AP2258" s="36">
        <f t="shared" si="39"/>
        <v>1</v>
      </c>
      <c r="AQ2258" s="36">
        <f t="shared" si="40"/>
        <v>0</v>
      </c>
      <c r="AR2258" s="36">
        <f t="shared" si="38"/>
        <v>0</v>
      </c>
      <c r="AS2258" s="38">
        <f t="shared" si="45"/>
        <v>0</v>
      </c>
      <c r="AT2258" s="38">
        <f t="shared" si="46"/>
        <v>0</v>
      </c>
      <c r="AU2258" s="38">
        <f t="shared" si="47"/>
        <v>0</v>
      </c>
      <c r="AV2258" s="38">
        <f t="shared" si="48"/>
        <v>0</v>
      </c>
      <c r="AW2258" s="38">
        <f t="shared" si="51"/>
        <v>0</v>
      </c>
      <c r="AX2258" s="38">
        <f t="shared" si="52"/>
        <v>0</v>
      </c>
      <c r="AY2258" s="38">
        <f t="shared" si="49"/>
        <v>0</v>
      </c>
      <c r="AZ2258" s="12">
        <f t="shared" si="30"/>
        <v>130.5951476</v>
      </c>
      <c r="BA2258" s="12">
        <f t="shared" si="41"/>
        <v>102.7402564</v>
      </c>
      <c r="BB2258" s="12">
        <f t="shared" si="53"/>
        <v>124.3719741</v>
      </c>
      <c r="BC2258" s="12">
        <f t="shared" si="50"/>
        <v>0</v>
      </c>
      <c r="BD2258" s="12">
        <f t="shared" si="54"/>
        <v>117.7799973</v>
      </c>
    </row>
    <row r="2259" ht="14.25" customHeight="1">
      <c r="A2259" s="7">
        <v>39797.0</v>
      </c>
      <c r="B2259" s="21" t="s">
        <v>90</v>
      </c>
      <c r="C2259" s="8">
        <v>33.519337</v>
      </c>
      <c r="D2259" s="33">
        <f t="shared" si="5"/>
        <v>0.007496196491</v>
      </c>
      <c r="E2259" s="33">
        <f t="shared" si="7"/>
        <v>-0.02201456089</v>
      </c>
      <c r="F2259" s="33">
        <f t="shared" si="9"/>
        <v>-0.01505589712</v>
      </c>
      <c r="G2259" s="33">
        <f t="shared" si="11"/>
        <v>-0.01284760666</v>
      </c>
      <c r="H2259" s="33">
        <f t="shared" si="20"/>
        <v>0.02613958044</v>
      </c>
      <c r="I2259" s="45">
        <f t="shared" si="31"/>
        <v>0.3303742296</v>
      </c>
      <c r="J2259" s="45">
        <f t="shared" si="43"/>
        <v>0.6252771521</v>
      </c>
      <c r="K2259" s="21" t="s">
        <v>91</v>
      </c>
      <c r="L2259" s="8">
        <v>14.09269</v>
      </c>
      <c r="M2259" s="33">
        <f t="shared" si="6"/>
        <v>0.008974507673</v>
      </c>
      <c r="N2259" s="33">
        <f t="shared" si="8"/>
        <v>-0.02196609889</v>
      </c>
      <c r="O2259" s="33">
        <f t="shared" si="10"/>
        <v>0.0144366589</v>
      </c>
      <c r="P2259" s="33">
        <f t="shared" si="12"/>
        <v>0.007382727363</v>
      </c>
      <c r="Q2259" s="45">
        <f t="shared" si="21"/>
        <v>-0.1487856788</v>
      </c>
      <c r="R2259" s="45">
        <f t="shared" si="32"/>
        <v>0.5643264002</v>
      </c>
      <c r="S2259" s="45">
        <f t="shared" si="44"/>
        <v>0.6827031085</v>
      </c>
      <c r="T2259" s="33">
        <f t="shared" si="22"/>
        <v>0.1749252592</v>
      </c>
      <c r="U2259" s="33">
        <f t="shared" si="33"/>
        <v>-0.2339521706</v>
      </c>
      <c r="V2259" s="33">
        <f t="shared" si="42"/>
        <v>-0.05742595644</v>
      </c>
      <c r="W2259" s="44">
        <f t="shared" si="13"/>
        <v>0.03017273889</v>
      </c>
      <c r="X2259" s="44">
        <f t="shared" si="14"/>
        <v>0.03087904279</v>
      </c>
      <c r="Y2259" s="33">
        <f t="shared" si="15"/>
        <v>1.023408677</v>
      </c>
      <c r="Z2259" s="43">
        <v>1.0</v>
      </c>
      <c r="AA2259" s="33">
        <f t="shared" si="16"/>
        <v>2.023408677</v>
      </c>
      <c r="AB2259" s="33">
        <f t="shared" si="17"/>
        <v>0.5057844659</v>
      </c>
      <c r="AC2259" s="33">
        <f t="shared" si="18"/>
        <v>0.4942155341</v>
      </c>
      <c r="AD2259" s="33">
        <f t="shared" si="19"/>
        <v>0.0008956127488</v>
      </c>
      <c r="AE2259" s="34">
        <f t="shared" si="23"/>
        <v>0</v>
      </c>
      <c r="AF2259" s="34">
        <f t="shared" si="24"/>
        <v>0</v>
      </c>
      <c r="AG2259" s="34">
        <f t="shared" si="25"/>
        <v>0</v>
      </c>
      <c r="AH2259" s="34">
        <f t="shared" si="26"/>
        <v>0</v>
      </c>
      <c r="AI2259" s="34">
        <f t="shared" si="28"/>
        <v>0</v>
      </c>
      <c r="AJ2259" s="34">
        <f t="shared" si="29"/>
        <v>0</v>
      </c>
      <c r="AK2259" s="34">
        <f t="shared" si="27"/>
        <v>0</v>
      </c>
      <c r="AL2259" s="36">
        <f t="shared" si="34"/>
        <v>0</v>
      </c>
      <c r="AM2259" s="36">
        <f t="shared" si="35"/>
        <v>0</v>
      </c>
      <c r="AN2259" s="46">
        <f t="shared" si="36"/>
        <v>0</v>
      </c>
      <c r="AO2259" s="36">
        <f t="shared" si="37"/>
        <v>0</v>
      </c>
      <c r="AP2259" s="36">
        <f t="shared" si="39"/>
        <v>0</v>
      </c>
      <c r="AQ2259" s="36">
        <f t="shared" si="40"/>
        <v>0</v>
      </c>
      <c r="AR2259" s="36">
        <f t="shared" si="38"/>
        <v>0</v>
      </c>
      <c r="AS2259" s="38">
        <f t="shared" si="45"/>
        <v>0</v>
      </c>
      <c r="AT2259" s="38">
        <f t="shared" si="46"/>
        <v>0</v>
      </c>
      <c r="AU2259" s="38">
        <f t="shared" si="47"/>
        <v>0</v>
      </c>
      <c r="AV2259" s="38">
        <f t="shared" si="48"/>
        <v>0</v>
      </c>
      <c r="AW2259" s="38">
        <f t="shared" si="51"/>
        <v>0</v>
      </c>
      <c r="AX2259" s="38">
        <f t="shared" si="52"/>
        <v>0</v>
      </c>
      <c r="AY2259" s="38">
        <f t="shared" si="49"/>
        <v>0</v>
      </c>
      <c r="AZ2259" s="12">
        <f t="shared" si="30"/>
        <v>130.5951476</v>
      </c>
      <c r="BA2259" s="12">
        <f t="shared" si="41"/>
        <v>102.7402564</v>
      </c>
      <c r="BB2259" s="12">
        <f t="shared" si="53"/>
        <v>124.3719741</v>
      </c>
      <c r="BC2259" s="12">
        <f t="shared" si="50"/>
        <v>0</v>
      </c>
      <c r="BD2259" s="12">
        <f t="shared" si="54"/>
        <v>117.7799973</v>
      </c>
    </row>
    <row r="2260" ht="14.25" customHeight="1">
      <c r="A2260" s="7">
        <v>39798.0</v>
      </c>
      <c r="B2260" s="21" t="s">
        <v>90</v>
      </c>
      <c r="C2260" s="8">
        <v>34.663898</v>
      </c>
      <c r="D2260" s="33">
        <f t="shared" si="5"/>
        <v>0.03414628995</v>
      </c>
      <c r="E2260" s="33">
        <f t="shared" si="7"/>
        <v>0.03711437693</v>
      </c>
      <c r="F2260" s="33">
        <f t="shared" si="9"/>
        <v>0.003423820444</v>
      </c>
      <c r="G2260" s="33">
        <f t="shared" si="11"/>
        <v>0.03145979485</v>
      </c>
      <c r="H2260" s="33">
        <f t="shared" si="20"/>
        <v>0.9622572348</v>
      </c>
      <c r="I2260" s="45">
        <f t="shared" si="31"/>
        <v>0.5643429544</v>
      </c>
      <c r="J2260" s="45">
        <f t="shared" si="43"/>
        <v>1.063313331</v>
      </c>
      <c r="K2260" s="21" t="s">
        <v>91</v>
      </c>
      <c r="L2260" s="8">
        <v>14.559629</v>
      </c>
      <c r="M2260" s="33">
        <f t="shared" si="6"/>
        <v>0.03313341882</v>
      </c>
      <c r="N2260" s="33">
        <f t="shared" si="8"/>
        <v>0.03635956614</v>
      </c>
      <c r="O2260" s="33">
        <f t="shared" si="10"/>
        <v>0.05759169339</v>
      </c>
      <c r="P2260" s="33">
        <f t="shared" si="12"/>
        <v>0.06561415558</v>
      </c>
      <c r="Q2260" s="45">
        <f t="shared" si="21"/>
        <v>0.7449148267</v>
      </c>
      <c r="R2260" s="45">
        <f t="shared" si="32"/>
        <v>1.188884764</v>
      </c>
      <c r="S2260" s="45">
        <f t="shared" si="44"/>
        <v>1.361198676</v>
      </c>
      <c r="T2260" s="33">
        <f t="shared" si="22"/>
        <v>0.2173424081</v>
      </c>
      <c r="U2260" s="33">
        <f t="shared" si="33"/>
        <v>-0.6245418093</v>
      </c>
      <c r="V2260" s="33">
        <f t="shared" si="42"/>
        <v>-0.2978853447</v>
      </c>
      <c r="W2260" s="44">
        <f t="shared" si="13"/>
        <v>0.03101673873</v>
      </c>
      <c r="X2260" s="44">
        <f t="shared" si="14"/>
        <v>0.03113559012</v>
      </c>
      <c r="Y2260" s="33">
        <f t="shared" si="15"/>
        <v>1.003831847</v>
      </c>
      <c r="Z2260" s="43">
        <v>1.0</v>
      </c>
      <c r="AA2260" s="33">
        <f t="shared" si="16"/>
        <v>2.003831847</v>
      </c>
      <c r="AB2260" s="33">
        <f t="shared" si="17"/>
        <v>0.5009561298</v>
      </c>
      <c r="AC2260" s="33">
        <f t="shared" si="18"/>
        <v>0.4990438702</v>
      </c>
      <c r="AD2260" s="33">
        <f t="shared" si="19"/>
        <v>0.01163583924</v>
      </c>
      <c r="AE2260" s="34">
        <f t="shared" si="23"/>
        <v>0</v>
      </c>
      <c r="AF2260" s="34">
        <f t="shared" si="24"/>
        <v>0</v>
      </c>
      <c r="AG2260" s="34">
        <f t="shared" si="25"/>
        <v>0</v>
      </c>
      <c r="AH2260" s="34">
        <f t="shared" si="26"/>
        <v>0</v>
      </c>
      <c r="AI2260" s="34">
        <f t="shared" si="28"/>
        <v>0</v>
      </c>
      <c r="AJ2260" s="34">
        <f t="shared" si="29"/>
        <v>0</v>
      </c>
      <c r="AK2260" s="34">
        <f t="shared" si="27"/>
        <v>0</v>
      </c>
      <c r="AL2260" s="36">
        <f t="shared" si="34"/>
        <v>0</v>
      </c>
      <c r="AM2260" s="36">
        <f t="shared" si="35"/>
        <v>0</v>
      </c>
      <c r="AN2260" s="46">
        <f t="shared" si="36"/>
        <v>0</v>
      </c>
      <c r="AO2260" s="36">
        <f t="shared" si="37"/>
        <v>0</v>
      </c>
      <c r="AP2260" s="36">
        <f t="shared" si="39"/>
        <v>0</v>
      </c>
      <c r="AQ2260" s="36">
        <f t="shared" si="40"/>
        <v>0</v>
      </c>
      <c r="AR2260" s="36">
        <f t="shared" si="38"/>
        <v>0</v>
      </c>
      <c r="AS2260" s="38">
        <f t="shared" si="45"/>
        <v>0</v>
      </c>
      <c r="AT2260" s="38">
        <f t="shared" si="46"/>
        <v>0</v>
      </c>
      <c r="AU2260" s="38">
        <f t="shared" si="47"/>
        <v>0</v>
      </c>
      <c r="AV2260" s="38">
        <f t="shared" si="48"/>
        <v>0</v>
      </c>
      <c r="AW2260" s="38">
        <f t="shared" si="51"/>
        <v>0</v>
      </c>
      <c r="AX2260" s="38">
        <f t="shared" si="52"/>
        <v>0</v>
      </c>
      <c r="AY2260" s="38">
        <f t="shared" si="49"/>
        <v>0</v>
      </c>
      <c r="AZ2260" s="12">
        <f t="shared" si="30"/>
        <v>130.5951476</v>
      </c>
      <c r="BA2260" s="12">
        <f t="shared" si="41"/>
        <v>102.7402564</v>
      </c>
      <c r="BB2260" s="12">
        <f t="shared" si="53"/>
        <v>124.3719741</v>
      </c>
      <c r="BC2260" s="12">
        <f t="shared" si="50"/>
        <v>0</v>
      </c>
      <c r="BD2260" s="12">
        <f t="shared" si="54"/>
        <v>117.7799973</v>
      </c>
    </row>
    <row r="2261" ht="14.25" customHeight="1">
      <c r="A2261" s="7">
        <v>39799.0</v>
      </c>
      <c r="B2261" s="21" t="s">
        <v>90</v>
      </c>
      <c r="C2261" s="8">
        <v>34.740643</v>
      </c>
      <c r="D2261" s="33">
        <f t="shared" si="5"/>
        <v>0.002213974897</v>
      </c>
      <c r="E2261" s="33">
        <f t="shared" si="7"/>
        <v>0.02490136761</v>
      </c>
      <c r="F2261" s="33">
        <f t="shared" si="9"/>
        <v>0.00462265348</v>
      </c>
      <c r="G2261" s="33">
        <f t="shared" si="11"/>
        <v>0.03043670992</v>
      </c>
      <c r="H2261" s="33">
        <f t="shared" si="20"/>
        <v>0.7500793393</v>
      </c>
      <c r="I2261" s="45">
        <f t="shared" si="31"/>
        <v>0.5801656404</v>
      </c>
      <c r="J2261" s="45">
        <f t="shared" si="43"/>
        <v>1.05089287</v>
      </c>
      <c r="K2261" s="21" t="s">
        <v>91</v>
      </c>
      <c r="L2261" s="8">
        <v>14.252511</v>
      </c>
      <c r="M2261" s="33">
        <f t="shared" si="6"/>
        <v>-0.02109380672</v>
      </c>
      <c r="N2261" s="33">
        <f t="shared" si="8"/>
        <v>0.003751467596</v>
      </c>
      <c r="O2261" s="33">
        <f t="shared" si="10"/>
        <v>-0.01430438437</v>
      </c>
      <c r="P2261" s="33">
        <f t="shared" si="12"/>
        <v>0.05464932946</v>
      </c>
      <c r="Q2261" s="45">
        <f t="shared" si="21"/>
        <v>0.2187173481</v>
      </c>
      <c r="R2261" s="45">
        <f t="shared" si="32"/>
        <v>0.1300180553</v>
      </c>
      <c r="S2261" s="45">
        <f t="shared" si="44"/>
        <v>1.192129593</v>
      </c>
      <c r="T2261" s="33">
        <f t="shared" si="22"/>
        <v>0.5313619912</v>
      </c>
      <c r="U2261" s="33">
        <f t="shared" si="33"/>
        <v>0.4501475851</v>
      </c>
      <c r="V2261" s="33">
        <f t="shared" si="42"/>
        <v>-0.1412367234</v>
      </c>
      <c r="W2261" s="44">
        <f t="shared" si="13"/>
        <v>0.03101549734</v>
      </c>
      <c r="X2261" s="44">
        <f t="shared" si="14"/>
        <v>0.03146740588</v>
      </c>
      <c r="Y2261" s="33">
        <f t="shared" si="15"/>
        <v>1.014570411</v>
      </c>
      <c r="Z2261" s="43">
        <v>1.0</v>
      </c>
      <c r="AA2261" s="33">
        <f t="shared" si="16"/>
        <v>2.014570411</v>
      </c>
      <c r="AB2261" s="33">
        <f t="shared" si="17"/>
        <v>0.5036162575</v>
      </c>
      <c r="AC2261" s="33">
        <f t="shared" si="18"/>
        <v>0.4963837425</v>
      </c>
      <c r="AD2261" s="33">
        <f t="shared" si="19"/>
        <v>0.006796735126</v>
      </c>
      <c r="AE2261" s="34">
        <f t="shared" si="23"/>
        <v>0</v>
      </c>
      <c r="AF2261" s="34">
        <f t="shared" si="24"/>
        <v>0</v>
      </c>
      <c r="AG2261" s="34">
        <f t="shared" si="25"/>
        <v>0</v>
      </c>
      <c r="AH2261" s="34">
        <f t="shared" si="26"/>
        <v>0</v>
      </c>
      <c r="AI2261" s="34">
        <f t="shared" si="28"/>
        <v>0</v>
      </c>
      <c r="AJ2261" s="34">
        <f t="shared" si="29"/>
        <v>0</v>
      </c>
      <c r="AK2261" s="34">
        <f t="shared" si="27"/>
        <v>0</v>
      </c>
      <c r="AL2261" s="36">
        <f t="shared" si="34"/>
        <v>0</v>
      </c>
      <c r="AM2261" s="36">
        <f t="shared" si="35"/>
        <v>0</v>
      </c>
      <c r="AN2261" s="46">
        <f t="shared" si="36"/>
        <v>0</v>
      </c>
      <c r="AO2261" s="36">
        <f t="shared" si="37"/>
        <v>0</v>
      </c>
      <c r="AP2261" s="36">
        <f t="shared" si="39"/>
        <v>0</v>
      </c>
      <c r="AQ2261" s="36">
        <f t="shared" si="40"/>
        <v>0</v>
      </c>
      <c r="AR2261" s="36">
        <f t="shared" si="38"/>
        <v>0</v>
      </c>
      <c r="AS2261" s="38">
        <f t="shared" si="45"/>
        <v>0</v>
      </c>
      <c r="AT2261" s="38">
        <f t="shared" si="46"/>
        <v>0</v>
      </c>
      <c r="AU2261" s="38">
        <f t="shared" si="47"/>
        <v>0</v>
      </c>
      <c r="AV2261" s="38">
        <f t="shared" si="48"/>
        <v>0</v>
      </c>
      <c r="AW2261" s="38">
        <f t="shared" si="51"/>
        <v>0</v>
      </c>
      <c r="AX2261" s="38">
        <f t="shared" si="52"/>
        <v>0</v>
      </c>
      <c r="AY2261" s="38">
        <f t="shared" si="49"/>
        <v>0</v>
      </c>
      <c r="AZ2261" s="12">
        <f t="shared" si="30"/>
        <v>130.5951476</v>
      </c>
      <c r="BA2261" s="12">
        <f t="shared" si="41"/>
        <v>102.7402564</v>
      </c>
      <c r="BB2261" s="12">
        <f t="shared" si="53"/>
        <v>124.3719741</v>
      </c>
      <c r="BC2261" s="12">
        <f t="shared" si="50"/>
        <v>0</v>
      </c>
      <c r="BD2261" s="12">
        <f t="shared" si="54"/>
        <v>117.7799973</v>
      </c>
    </row>
    <row r="2262" ht="14.25" customHeight="1">
      <c r="A2262" s="7">
        <v>39800.0</v>
      </c>
      <c r="B2262" s="21" t="s">
        <v>90</v>
      </c>
      <c r="C2262" s="8">
        <v>34.983624</v>
      </c>
      <c r="D2262" s="33">
        <f t="shared" si="5"/>
        <v>0.006994142279</v>
      </c>
      <c r="E2262" s="33">
        <f t="shared" si="7"/>
        <v>0.03794306573</v>
      </c>
      <c r="F2262" s="33">
        <f t="shared" si="9"/>
        <v>0.04548016084</v>
      </c>
      <c r="G2262" s="33">
        <f t="shared" si="11"/>
        <v>0.05835663438</v>
      </c>
      <c r="H2262" s="33">
        <f t="shared" si="20"/>
        <v>0.9350149991</v>
      </c>
      <c r="I2262" s="45">
        <f t="shared" si="31"/>
        <v>1.053634375</v>
      </c>
      <c r="J2262" s="45">
        <f t="shared" si="43"/>
        <v>1.314781847</v>
      </c>
      <c r="K2262" s="21" t="s">
        <v>91</v>
      </c>
      <c r="L2262" s="8">
        <v>14.158495</v>
      </c>
      <c r="M2262" s="33">
        <f t="shared" si="6"/>
        <v>-0.006596451671</v>
      </c>
      <c r="N2262" s="33">
        <f t="shared" si="8"/>
        <v>0.02170922702</v>
      </c>
      <c r="O2262" s="33">
        <f t="shared" si="10"/>
        <v>0.00960834299</v>
      </c>
      <c r="P2262" s="33">
        <f t="shared" si="12"/>
        <v>0.07793137902</v>
      </c>
      <c r="Q2262" s="45">
        <f t="shared" si="21"/>
        <v>0.4784900917</v>
      </c>
      <c r="R2262" s="45">
        <f t="shared" si="32"/>
        <v>0.4622060553</v>
      </c>
      <c r="S2262" s="45">
        <f t="shared" si="44"/>
        <v>1.424572721</v>
      </c>
      <c r="T2262" s="33">
        <f t="shared" si="22"/>
        <v>0.4565249073</v>
      </c>
      <c r="U2262" s="33">
        <f t="shared" si="33"/>
        <v>0.5914283198</v>
      </c>
      <c r="V2262" s="33">
        <f t="shared" si="42"/>
        <v>-0.1097908736</v>
      </c>
      <c r="W2262" s="44">
        <f t="shared" si="13"/>
        <v>0.0306114846</v>
      </c>
      <c r="X2262" s="44">
        <f t="shared" si="14"/>
        <v>0.03070483281</v>
      </c>
      <c r="Y2262" s="33">
        <f t="shared" si="15"/>
        <v>1.003049451</v>
      </c>
      <c r="Z2262" s="43">
        <v>1.0</v>
      </c>
      <c r="AA2262" s="33">
        <f t="shared" si="16"/>
        <v>2.003049451</v>
      </c>
      <c r="AB2262" s="33">
        <f t="shared" si="17"/>
        <v>0.5007612021</v>
      </c>
      <c r="AC2262" s="33">
        <f t="shared" si="18"/>
        <v>0.4992387979</v>
      </c>
      <c r="AD2262" s="33">
        <f t="shared" si="19"/>
        <v>0.002612495745</v>
      </c>
      <c r="AE2262" s="34">
        <f t="shared" si="23"/>
        <v>0</v>
      </c>
      <c r="AF2262" s="34">
        <f t="shared" si="24"/>
        <v>0</v>
      </c>
      <c r="AG2262" s="34">
        <f t="shared" si="25"/>
        <v>0</v>
      </c>
      <c r="AH2262" s="34">
        <f t="shared" si="26"/>
        <v>0</v>
      </c>
      <c r="AI2262" s="34">
        <f t="shared" si="28"/>
        <v>0</v>
      </c>
      <c r="AJ2262" s="34">
        <f t="shared" si="29"/>
        <v>0</v>
      </c>
      <c r="AK2262" s="34">
        <f t="shared" si="27"/>
        <v>0</v>
      </c>
      <c r="AL2262" s="36">
        <f t="shared" si="34"/>
        <v>0</v>
      </c>
      <c r="AM2262" s="36">
        <f t="shared" si="35"/>
        <v>0</v>
      </c>
      <c r="AN2262" s="46">
        <f t="shared" si="36"/>
        <v>0</v>
      </c>
      <c r="AO2262" s="36">
        <f t="shared" si="37"/>
        <v>0</v>
      </c>
      <c r="AP2262" s="36">
        <f t="shared" si="39"/>
        <v>0</v>
      </c>
      <c r="AQ2262" s="36">
        <f t="shared" si="40"/>
        <v>0</v>
      </c>
      <c r="AR2262" s="36">
        <f t="shared" si="38"/>
        <v>0</v>
      </c>
      <c r="AS2262" s="38">
        <f t="shared" si="45"/>
        <v>0</v>
      </c>
      <c r="AT2262" s="38">
        <f t="shared" si="46"/>
        <v>0</v>
      </c>
      <c r="AU2262" s="38">
        <f t="shared" si="47"/>
        <v>0</v>
      </c>
      <c r="AV2262" s="38">
        <f t="shared" si="48"/>
        <v>0</v>
      </c>
      <c r="AW2262" s="38">
        <f t="shared" si="51"/>
        <v>0</v>
      </c>
      <c r="AX2262" s="38">
        <f t="shared" si="52"/>
        <v>0</v>
      </c>
      <c r="AY2262" s="38">
        <f t="shared" si="49"/>
        <v>0</v>
      </c>
      <c r="AZ2262" s="12">
        <f t="shared" si="30"/>
        <v>130.5951476</v>
      </c>
      <c r="BA2262" s="12">
        <f t="shared" si="41"/>
        <v>102.7402564</v>
      </c>
      <c r="BB2262" s="12">
        <f t="shared" si="53"/>
        <v>124.3719741</v>
      </c>
      <c r="BC2262" s="12">
        <f t="shared" si="50"/>
        <v>0</v>
      </c>
      <c r="BD2262" s="12">
        <f t="shared" si="54"/>
        <v>117.7799973</v>
      </c>
    </row>
    <row r="2263" ht="14.25" customHeight="1">
      <c r="A2263" s="7">
        <v>39801.0</v>
      </c>
      <c r="B2263" s="21" t="s">
        <v>90</v>
      </c>
      <c r="C2263" s="8">
        <v>34.587185</v>
      </c>
      <c r="D2263" s="33">
        <f t="shared" si="5"/>
        <v>-0.01133213071</v>
      </c>
      <c r="E2263" s="33">
        <f t="shared" si="7"/>
        <v>0.03959267854</v>
      </c>
      <c r="F2263" s="33">
        <f t="shared" si="9"/>
        <v>0.01349063183</v>
      </c>
      <c r="G2263" s="33">
        <f t="shared" si="11"/>
        <v>0.08402317848</v>
      </c>
      <c r="H2263" s="33">
        <f t="shared" si="20"/>
        <v>0.9383031139</v>
      </c>
      <c r="I2263" s="45">
        <f t="shared" si="31"/>
        <v>0.6620035685</v>
      </c>
      <c r="J2263" s="45">
        <f t="shared" si="43"/>
        <v>1.543154694</v>
      </c>
      <c r="K2263" s="21" t="s">
        <v>91</v>
      </c>
      <c r="L2263" s="8">
        <v>13.923469</v>
      </c>
      <c r="M2263" s="33">
        <f t="shared" si="6"/>
        <v>-0.01659964565</v>
      </c>
      <c r="N2263" s="33">
        <f t="shared" si="8"/>
        <v>-0.003140970292</v>
      </c>
      <c r="O2263" s="33">
        <f t="shared" si="10"/>
        <v>-0.03371005088</v>
      </c>
      <c r="P2263" s="33">
        <f t="shared" si="12"/>
        <v>0.09101029337</v>
      </c>
      <c r="Q2263" s="45">
        <f t="shared" si="21"/>
        <v>0.07540458805</v>
      </c>
      <c r="R2263" s="45">
        <f t="shared" si="32"/>
        <v>-0.1726147936</v>
      </c>
      <c r="S2263" s="45">
        <f t="shared" si="44"/>
        <v>1.523082673</v>
      </c>
      <c r="T2263" s="33">
        <f t="shared" si="22"/>
        <v>0.8628985258</v>
      </c>
      <c r="U2263" s="33">
        <f t="shared" si="33"/>
        <v>0.8346183621</v>
      </c>
      <c r="V2263" s="33">
        <f t="shared" si="42"/>
        <v>0.02007202144</v>
      </c>
      <c r="W2263" s="44">
        <f t="shared" si="13"/>
        <v>0.02950890632</v>
      </c>
      <c r="X2263" s="44">
        <f t="shared" si="14"/>
        <v>0.03015445464</v>
      </c>
      <c r="Y2263" s="33">
        <f t="shared" si="15"/>
        <v>1.021876389</v>
      </c>
      <c r="Z2263" s="43">
        <v>1.0</v>
      </c>
      <c r="AA2263" s="33">
        <f t="shared" si="16"/>
        <v>2.021876389</v>
      </c>
      <c r="AB2263" s="33">
        <f t="shared" si="17"/>
        <v>0.5054099225</v>
      </c>
      <c r="AC2263" s="33">
        <f t="shared" si="18"/>
        <v>0.4945900775</v>
      </c>
      <c r="AD2263" s="33">
        <f t="shared" si="19"/>
        <v>-0.005737002721</v>
      </c>
      <c r="AE2263" s="34">
        <f t="shared" si="23"/>
        <v>0</v>
      </c>
      <c r="AF2263" s="34">
        <f t="shared" si="24"/>
        <v>0</v>
      </c>
      <c r="AG2263" s="34">
        <f t="shared" si="25"/>
        <v>0</v>
      </c>
      <c r="AH2263" s="34">
        <f t="shared" si="26"/>
        <v>0</v>
      </c>
      <c r="AI2263" s="34">
        <f t="shared" si="28"/>
        <v>0</v>
      </c>
      <c r="AJ2263" s="34">
        <f t="shared" si="29"/>
        <v>0</v>
      </c>
      <c r="AK2263" s="34">
        <f t="shared" si="27"/>
        <v>0</v>
      </c>
      <c r="AL2263" s="36">
        <f t="shared" si="34"/>
        <v>0</v>
      </c>
      <c r="AM2263" s="36">
        <f t="shared" si="35"/>
        <v>0</v>
      </c>
      <c r="AN2263" s="46">
        <f t="shared" si="36"/>
        <v>0</v>
      </c>
      <c r="AO2263" s="36">
        <f t="shared" si="37"/>
        <v>0</v>
      </c>
      <c r="AP2263" s="36">
        <f t="shared" si="39"/>
        <v>0</v>
      </c>
      <c r="AQ2263" s="36">
        <f t="shared" si="40"/>
        <v>0</v>
      </c>
      <c r="AR2263" s="36">
        <f t="shared" si="38"/>
        <v>0</v>
      </c>
      <c r="AS2263" s="38">
        <f t="shared" si="45"/>
        <v>0</v>
      </c>
      <c r="AT2263" s="38">
        <f t="shared" si="46"/>
        <v>0</v>
      </c>
      <c r="AU2263" s="38">
        <f t="shared" si="47"/>
        <v>0</v>
      </c>
      <c r="AV2263" s="38">
        <f t="shared" si="48"/>
        <v>0</v>
      </c>
      <c r="AW2263" s="38">
        <f t="shared" si="51"/>
        <v>0</v>
      </c>
      <c r="AX2263" s="38">
        <f t="shared" si="52"/>
        <v>0</v>
      </c>
      <c r="AY2263" s="38">
        <f t="shared" si="49"/>
        <v>0</v>
      </c>
      <c r="AZ2263" s="12">
        <f t="shared" si="30"/>
        <v>130.5951476</v>
      </c>
      <c r="BA2263" s="12">
        <f t="shared" si="41"/>
        <v>102.7402564</v>
      </c>
      <c r="BB2263" s="12">
        <f t="shared" si="53"/>
        <v>124.3719741</v>
      </c>
      <c r="BC2263" s="12">
        <f t="shared" si="50"/>
        <v>0</v>
      </c>
      <c r="BD2263" s="12">
        <f t="shared" si="54"/>
        <v>117.7799973</v>
      </c>
    </row>
    <row r="2264" ht="14.25" customHeight="1">
      <c r="A2264" s="7">
        <v>39804.0</v>
      </c>
      <c r="B2264" s="21" t="s">
        <v>90</v>
      </c>
      <c r="C2264" s="8">
        <v>34.369785</v>
      </c>
      <c r="D2264" s="33">
        <f t="shared" si="5"/>
        <v>-0.006285565015</v>
      </c>
      <c r="E2264" s="33">
        <f t="shared" si="7"/>
        <v>0.02537186222</v>
      </c>
      <c r="F2264" s="33">
        <f t="shared" si="9"/>
        <v>0.00279875092</v>
      </c>
      <c r="G2264" s="33">
        <f t="shared" si="11"/>
        <v>-0.007641325088</v>
      </c>
      <c r="H2264" s="33">
        <f t="shared" si="20"/>
        <v>0.6968797221</v>
      </c>
      <c r="I2264" s="45">
        <f t="shared" si="31"/>
        <v>0.5309886114</v>
      </c>
      <c r="J2264" s="45">
        <f t="shared" si="43"/>
        <v>0.6683700213</v>
      </c>
      <c r="K2264" s="21" t="s">
        <v>91</v>
      </c>
      <c r="L2264" s="8">
        <v>13.995543</v>
      </c>
      <c r="M2264" s="33">
        <f t="shared" si="6"/>
        <v>0.005176439866</v>
      </c>
      <c r="N2264" s="33">
        <f t="shared" si="8"/>
        <v>-0.006893431985</v>
      </c>
      <c r="O2264" s="33">
        <f t="shared" si="10"/>
        <v>-0.02870810907</v>
      </c>
      <c r="P2264" s="33">
        <f t="shared" si="12"/>
        <v>0.02363050208</v>
      </c>
      <c r="Q2264" s="45">
        <f t="shared" si="21"/>
        <v>0.008608589291</v>
      </c>
      <c r="R2264" s="45">
        <f t="shared" si="32"/>
        <v>-0.1051165389</v>
      </c>
      <c r="S2264" s="45">
        <f t="shared" si="44"/>
        <v>0.7289449854</v>
      </c>
      <c r="T2264" s="33">
        <f t="shared" si="22"/>
        <v>0.6882711329</v>
      </c>
      <c r="U2264" s="33">
        <f t="shared" si="33"/>
        <v>0.6361051503</v>
      </c>
      <c r="V2264" s="33">
        <f t="shared" si="42"/>
        <v>-0.06057496417</v>
      </c>
      <c r="W2264" s="44">
        <f t="shared" si="13"/>
        <v>0.02255865502</v>
      </c>
      <c r="X2264" s="44">
        <f t="shared" si="14"/>
        <v>0.02578153459</v>
      </c>
      <c r="Y2264" s="33">
        <f t="shared" si="15"/>
        <v>1.142866654</v>
      </c>
      <c r="Z2264" s="43">
        <v>1.0</v>
      </c>
      <c r="AA2264" s="33">
        <f t="shared" si="16"/>
        <v>2.142866654</v>
      </c>
      <c r="AB2264" s="33">
        <f t="shared" si="17"/>
        <v>0.5333354047</v>
      </c>
      <c r="AC2264" s="33">
        <f t="shared" si="18"/>
        <v>0.4666645953</v>
      </c>
      <c r="AD2264" s="33">
        <f t="shared" si="19"/>
        <v>0.01137728789</v>
      </c>
      <c r="AE2264" s="34">
        <f t="shared" si="23"/>
        <v>0</v>
      </c>
      <c r="AF2264" s="34">
        <f t="shared" si="24"/>
        <v>0</v>
      </c>
      <c r="AG2264" s="34">
        <f t="shared" si="25"/>
        <v>0</v>
      </c>
      <c r="AH2264" s="34">
        <f t="shared" si="26"/>
        <v>0</v>
      </c>
      <c r="AI2264" s="34">
        <f t="shared" si="28"/>
        <v>0</v>
      </c>
      <c r="AJ2264" s="34">
        <f t="shared" si="29"/>
        <v>0</v>
      </c>
      <c r="AK2264" s="34">
        <f t="shared" si="27"/>
        <v>0</v>
      </c>
      <c r="AL2264" s="36">
        <f t="shared" si="34"/>
        <v>0</v>
      </c>
      <c r="AM2264" s="36">
        <f t="shared" si="35"/>
        <v>0</v>
      </c>
      <c r="AN2264" s="46">
        <f t="shared" si="36"/>
        <v>0</v>
      </c>
      <c r="AO2264" s="36">
        <f t="shared" si="37"/>
        <v>0</v>
      </c>
      <c r="AP2264" s="36">
        <f t="shared" si="39"/>
        <v>0</v>
      </c>
      <c r="AQ2264" s="36">
        <f t="shared" si="40"/>
        <v>0</v>
      </c>
      <c r="AR2264" s="36">
        <f t="shared" si="38"/>
        <v>0</v>
      </c>
      <c r="AS2264" s="38">
        <f t="shared" si="45"/>
        <v>0</v>
      </c>
      <c r="AT2264" s="38">
        <f t="shared" si="46"/>
        <v>0</v>
      </c>
      <c r="AU2264" s="38">
        <f t="shared" si="47"/>
        <v>0</v>
      </c>
      <c r="AV2264" s="38">
        <f t="shared" si="48"/>
        <v>0</v>
      </c>
      <c r="AW2264" s="38">
        <f t="shared" si="51"/>
        <v>0</v>
      </c>
      <c r="AX2264" s="38">
        <f t="shared" si="52"/>
        <v>0</v>
      </c>
      <c r="AY2264" s="38">
        <f t="shared" si="49"/>
        <v>0</v>
      </c>
      <c r="AZ2264" s="12">
        <f t="shared" si="30"/>
        <v>130.5951476</v>
      </c>
      <c r="BA2264" s="12">
        <f t="shared" si="41"/>
        <v>102.7402564</v>
      </c>
      <c r="BB2264" s="12">
        <f t="shared" si="53"/>
        <v>124.3719741</v>
      </c>
      <c r="BC2264" s="12">
        <f t="shared" si="50"/>
        <v>0</v>
      </c>
      <c r="BD2264" s="12">
        <f t="shared" si="54"/>
        <v>117.7799973</v>
      </c>
    </row>
    <row r="2265" ht="14.25" customHeight="1">
      <c r="A2265" s="7">
        <v>39805.0</v>
      </c>
      <c r="B2265" s="21" t="s">
        <v>90</v>
      </c>
      <c r="C2265" s="8">
        <v>34.638336</v>
      </c>
      <c r="D2265" s="33">
        <f t="shared" si="5"/>
        <v>0.007813578118</v>
      </c>
      <c r="E2265" s="33">
        <f t="shared" si="7"/>
        <v>-0.0007374242793</v>
      </c>
      <c r="F2265" s="33">
        <f t="shared" si="9"/>
        <v>0.03634958361</v>
      </c>
      <c r="G2265" s="33">
        <f t="shared" si="11"/>
        <v>-0.01911350843</v>
      </c>
      <c r="H2265" s="33">
        <f t="shared" si="20"/>
        <v>0.2841290134</v>
      </c>
      <c r="I2265" s="45">
        <f t="shared" si="31"/>
        <v>0.9110517078</v>
      </c>
      <c r="J2265" s="45">
        <f t="shared" si="43"/>
        <v>0.5736618407</v>
      </c>
      <c r="K2265" s="21" t="s">
        <v>91</v>
      </c>
      <c r="L2265" s="8">
        <v>13.77931</v>
      </c>
      <c r="M2265" s="33">
        <f t="shared" si="6"/>
        <v>-0.01545013295</v>
      </c>
      <c r="N2265" s="33">
        <f t="shared" si="8"/>
        <v>-0.05359470355</v>
      </c>
      <c r="O2265" s="33">
        <f t="shared" si="10"/>
        <v>-0.01918381757</v>
      </c>
      <c r="P2265" s="33">
        <f t="shared" si="12"/>
        <v>-0.01959178539</v>
      </c>
      <c r="Q2265" s="45">
        <f t="shared" si="21"/>
        <v>-0.7171336114</v>
      </c>
      <c r="R2265" s="45">
        <f t="shared" si="32"/>
        <v>0.02903698907</v>
      </c>
      <c r="S2265" s="45">
        <f t="shared" si="44"/>
        <v>0.2468612127</v>
      </c>
      <c r="T2265" s="33">
        <f t="shared" si="22"/>
        <v>1.001262625</v>
      </c>
      <c r="U2265" s="33">
        <f t="shared" si="33"/>
        <v>0.8820147187</v>
      </c>
      <c r="V2265" s="33">
        <f t="shared" si="42"/>
        <v>0.326800628</v>
      </c>
      <c r="W2265" s="44">
        <f t="shared" si="13"/>
        <v>0.02216635454</v>
      </c>
      <c r="X2265" s="44">
        <f t="shared" si="14"/>
        <v>0.02525759841</v>
      </c>
      <c r="Y2265" s="33">
        <f t="shared" si="15"/>
        <v>1.139456574</v>
      </c>
      <c r="Z2265" s="43">
        <v>1.0</v>
      </c>
      <c r="AA2265" s="33">
        <f t="shared" si="16"/>
        <v>2.139456574</v>
      </c>
      <c r="AB2265" s="33">
        <f t="shared" si="17"/>
        <v>0.5325915879</v>
      </c>
      <c r="AC2265" s="33">
        <f t="shared" si="18"/>
        <v>0.4674084121</v>
      </c>
      <c r="AD2265" s="33">
        <f t="shared" si="19"/>
        <v>0.002255912602</v>
      </c>
      <c r="AE2265" s="34">
        <f t="shared" si="23"/>
        <v>-1</v>
      </c>
      <c r="AF2265" s="34">
        <f t="shared" si="24"/>
        <v>0</v>
      </c>
      <c r="AG2265" s="34">
        <f t="shared" si="25"/>
        <v>0</v>
      </c>
      <c r="AH2265" s="34">
        <f t="shared" si="26"/>
        <v>1</v>
      </c>
      <c r="AI2265" s="34">
        <f t="shared" si="28"/>
        <v>0</v>
      </c>
      <c r="AJ2265" s="34">
        <f t="shared" si="29"/>
        <v>-1</v>
      </c>
      <c r="AK2265" s="34">
        <f t="shared" si="27"/>
        <v>-0.002255912602</v>
      </c>
      <c r="AL2265" s="36">
        <f t="shared" si="34"/>
        <v>0</v>
      </c>
      <c r="AM2265" s="36">
        <f t="shared" si="35"/>
        <v>0</v>
      </c>
      <c r="AN2265" s="46">
        <f t="shared" si="36"/>
        <v>0</v>
      </c>
      <c r="AO2265" s="36">
        <f t="shared" si="37"/>
        <v>0</v>
      </c>
      <c r="AP2265" s="36">
        <f t="shared" si="39"/>
        <v>0</v>
      </c>
      <c r="AQ2265" s="36">
        <f t="shared" si="40"/>
        <v>0</v>
      </c>
      <c r="AR2265" s="36">
        <f t="shared" si="38"/>
        <v>0</v>
      </c>
      <c r="AS2265" s="38">
        <f t="shared" si="45"/>
        <v>0</v>
      </c>
      <c r="AT2265" s="38">
        <f t="shared" si="46"/>
        <v>0</v>
      </c>
      <c r="AU2265" s="38">
        <f t="shared" si="47"/>
        <v>0</v>
      </c>
      <c r="AV2265" s="38">
        <f t="shared" si="48"/>
        <v>0</v>
      </c>
      <c r="AW2265" s="38">
        <f t="shared" si="51"/>
        <v>0</v>
      </c>
      <c r="AX2265" s="38">
        <f t="shared" si="52"/>
        <v>0</v>
      </c>
      <c r="AY2265" s="38">
        <f t="shared" si="49"/>
        <v>0</v>
      </c>
      <c r="AZ2265" s="12">
        <f t="shared" si="30"/>
        <v>130.3005363</v>
      </c>
      <c r="BA2265" s="12">
        <f t="shared" si="41"/>
        <v>102.7402564</v>
      </c>
      <c r="BB2265" s="12">
        <f t="shared" si="53"/>
        <v>124.3719741</v>
      </c>
      <c r="BC2265" s="12">
        <f t="shared" si="50"/>
        <v>-0.0007519708674</v>
      </c>
      <c r="BD2265" s="12">
        <f t="shared" si="54"/>
        <v>117.6914302</v>
      </c>
    </row>
    <row r="2266" ht="14.25" customHeight="1">
      <c r="A2266" s="7">
        <v>39806.0</v>
      </c>
      <c r="B2266" s="21" t="s">
        <v>90</v>
      </c>
      <c r="C2266" s="8">
        <v>34.874928</v>
      </c>
      <c r="D2266" s="33">
        <f t="shared" si="5"/>
        <v>0.006830351204</v>
      </c>
      <c r="E2266" s="33">
        <f t="shared" si="7"/>
        <v>0.003865357357</v>
      </c>
      <c r="F2266" s="33">
        <f t="shared" si="9"/>
        <v>0.02886297765</v>
      </c>
      <c r="G2266" s="33">
        <f t="shared" si="11"/>
        <v>0.01794529616</v>
      </c>
      <c r="H2266" s="33">
        <f t="shared" si="20"/>
        <v>0.3492276566</v>
      </c>
      <c r="I2266" s="45">
        <f t="shared" si="31"/>
        <v>0.8054675822</v>
      </c>
      <c r="J2266" s="45">
        <f t="shared" si="43"/>
        <v>0.9323330429</v>
      </c>
      <c r="K2266" s="21" t="s">
        <v>91</v>
      </c>
      <c r="L2266" s="8">
        <v>13.820048</v>
      </c>
      <c r="M2266" s="33">
        <f t="shared" si="6"/>
        <v>0.002956461535</v>
      </c>
      <c r="N2266" s="33">
        <f t="shared" si="8"/>
        <v>-0.03034293396</v>
      </c>
      <c r="O2266" s="33">
        <f t="shared" si="10"/>
        <v>-0.0267052969</v>
      </c>
      <c r="P2266" s="33">
        <f t="shared" si="12"/>
        <v>-0.01320268811</v>
      </c>
      <c r="Q2266" s="45">
        <f t="shared" si="21"/>
        <v>-0.3419087543</v>
      </c>
      <c r="R2266" s="45">
        <f t="shared" si="32"/>
        <v>-0.09047501322</v>
      </c>
      <c r="S2266" s="45">
        <f t="shared" si="44"/>
        <v>0.3183378788</v>
      </c>
      <c r="T2266" s="33">
        <f t="shared" si="22"/>
        <v>0.6911364109</v>
      </c>
      <c r="U2266" s="33">
        <f t="shared" si="33"/>
        <v>0.8959425954</v>
      </c>
      <c r="V2266" s="33">
        <f t="shared" si="42"/>
        <v>0.613995164</v>
      </c>
      <c r="W2266" s="44">
        <f t="shared" si="13"/>
        <v>0.02112498728</v>
      </c>
      <c r="X2266" s="44">
        <f t="shared" si="14"/>
        <v>0.02526074993</v>
      </c>
      <c r="Y2266" s="33">
        <f t="shared" si="15"/>
        <v>1.195775865</v>
      </c>
      <c r="Z2266" s="43">
        <v>1.0</v>
      </c>
      <c r="AA2266" s="33">
        <f t="shared" si="16"/>
        <v>2.195775865</v>
      </c>
      <c r="AB2266" s="33">
        <f t="shared" si="17"/>
        <v>0.5445801112</v>
      </c>
      <c r="AC2266" s="33">
        <f t="shared" si="18"/>
        <v>0.4554198888</v>
      </c>
      <c r="AD2266" s="33">
        <f t="shared" si="19"/>
        <v>-0.004757226197</v>
      </c>
      <c r="AE2266" s="34">
        <f t="shared" si="23"/>
        <v>0</v>
      </c>
      <c r="AF2266" s="34">
        <f t="shared" si="24"/>
        <v>0</v>
      </c>
      <c r="AG2266" s="34">
        <f t="shared" si="25"/>
        <v>0</v>
      </c>
      <c r="AH2266" s="34">
        <f t="shared" si="26"/>
        <v>2</v>
      </c>
      <c r="AI2266" s="34">
        <f t="shared" si="28"/>
        <v>0</v>
      </c>
      <c r="AJ2266" s="34">
        <f t="shared" si="29"/>
        <v>-1</v>
      </c>
      <c r="AK2266" s="34">
        <f t="shared" si="27"/>
        <v>0.004757226197</v>
      </c>
      <c r="AL2266" s="36">
        <f t="shared" si="34"/>
        <v>0</v>
      </c>
      <c r="AM2266" s="36">
        <f t="shared" si="35"/>
        <v>0</v>
      </c>
      <c r="AN2266" s="46">
        <f t="shared" si="36"/>
        <v>0</v>
      </c>
      <c r="AO2266" s="36">
        <f t="shared" si="37"/>
        <v>0</v>
      </c>
      <c r="AP2266" s="36">
        <f t="shared" si="39"/>
        <v>0</v>
      </c>
      <c r="AQ2266" s="36">
        <f t="shared" si="40"/>
        <v>0</v>
      </c>
      <c r="AR2266" s="36">
        <f t="shared" si="38"/>
        <v>0</v>
      </c>
      <c r="AS2266" s="38">
        <f t="shared" si="45"/>
        <v>0</v>
      </c>
      <c r="AT2266" s="38">
        <f t="shared" si="46"/>
        <v>0</v>
      </c>
      <c r="AU2266" s="38">
        <f t="shared" si="47"/>
        <v>0</v>
      </c>
      <c r="AV2266" s="38">
        <f t="shared" si="48"/>
        <v>0</v>
      </c>
      <c r="AW2266" s="38">
        <f t="shared" si="51"/>
        <v>0</v>
      </c>
      <c r="AX2266" s="38">
        <f t="shared" si="52"/>
        <v>0</v>
      </c>
      <c r="AY2266" s="38">
        <f t="shared" si="49"/>
        <v>0</v>
      </c>
      <c r="AZ2266" s="12">
        <f t="shared" si="30"/>
        <v>130.9204054</v>
      </c>
      <c r="BA2266" s="12">
        <f t="shared" si="41"/>
        <v>102.7402564</v>
      </c>
      <c r="BB2266" s="12">
        <f t="shared" si="53"/>
        <v>124.3719741</v>
      </c>
      <c r="BC2266" s="12">
        <f t="shared" si="50"/>
        <v>0.001585742066</v>
      </c>
      <c r="BD2266" s="12">
        <f t="shared" si="54"/>
        <v>117.8780584</v>
      </c>
    </row>
    <row r="2267" ht="14.25" customHeight="1">
      <c r="A2267" s="7">
        <v>39808.0</v>
      </c>
      <c r="B2267" s="21" t="s">
        <v>90</v>
      </c>
      <c r="C2267" s="8">
        <v>34.887722</v>
      </c>
      <c r="D2267" s="33">
        <f t="shared" si="5"/>
        <v>0.000366853804</v>
      </c>
      <c r="E2267" s="33">
        <f t="shared" si="7"/>
        <v>-0.002741339777</v>
      </c>
      <c r="F2267" s="33">
        <f t="shared" si="9"/>
        <v>0.03509771112</v>
      </c>
      <c r="G2267" s="33">
        <f t="shared" si="11"/>
        <v>0.001078187705</v>
      </c>
      <c r="H2267" s="33">
        <f t="shared" si="20"/>
        <v>0.2494657536</v>
      </c>
      <c r="I2267" s="45">
        <f t="shared" si="31"/>
        <v>0.8622700674</v>
      </c>
      <c r="J2267" s="45">
        <f t="shared" si="43"/>
        <v>0.7775712495</v>
      </c>
      <c r="K2267" s="21" t="s">
        <v>91</v>
      </c>
      <c r="L2267" s="8">
        <v>13.970472</v>
      </c>
      <c r="M2267" s="33">
        <f t="shared" si="6"/>
        <v>0.01088447739</v>
      </c>
      <c r="N2267" s="33">
        <f t="shared" si="8"/>
        <v>-0.01327987191</v>
      </c>
      <c r="O2267" s="33">
        <f t="shared" si="10"/>
        <v>0.008141059354</v>
      </c>
      <c r="P2267" s="33">
        <f t="shared" si="12"/>
        <v>-0.0176293363</v>
      </c>
      <c r="Q2267" s="45">
        <f t="shared" si="21"/>
        <v>-0.05889080879</v>
      </c>
      <c r="R2267" s="45">
        <f t="shared" si="32"/>
        <v>0.407632153</v>
      </c>
      <c r="S2267" s="45">
        <f t="shared" si="44"/>
        <v>0.277745298</v>
      </c>
      <c r="T2267" s="33">
        <f t="shared" si="22"/>
        <v>0.3083565624</v>
      </c>
      <c r="U2267" s="33">
        <f t="shared" si="33"/>
        <v>0.4546379145</v>
      </c>
      <c r="V2267" s="33">
        <f t="shared" si="42"/>
        <v>0.4998259515</v>
      </c>
      <c r="W2267" s="44">
        <f t="shared" si="13"/>
        <v>0.020781553</v>
      </c>
      <c r="X2267" s="44">
        <f t="shared" si="14"/>
        <v>0.02513099208</v>
      </c>
      <c r="Y2267" s="33">
        <f t="shared" si="15"/>
        <v>1.209293265</v>
      </c>
      <c r="Z2267" s="43">
        <v>1.0</v>
      </c>
      <c r="AA2267" s="33">
        <f t="shared" si="16"/>
        <v>2.209293265</v>
      </c>
      <c r="AB2267" s="33">
        <f t="shared" si="17"/>
        <v>0.5473665647</v>
      </c>
      <c r="AC2267" s="33">
        <f t="shared" si="18"/>
        <v>0.4526334353</v>
      </c>
      <c r="AD2267" s="33">
        <f t="shared" si="19"/>
        <v>-0.003190022807</v>
      </c>
      <c r="AE2267" s="34">
        <f t="shared" si="23"/>
        <v>0</v>
      </c>
      <c r="AF2267" s="34">
        <f t="shared" si="24"/>
        <v>0</v>
      </c>
      <c r="AG2267" s="34">
        <f t="shared" si="25"/>
        <v>0</v>
      </c>
      <c r="AH2267" s="34">
        <f t="shared" si="26"/>
        <v>3</v>
      </c>
      <c r="AI2267" s="34">
        <f t="shared" si="28"/>
        <v>0</v>
      </c>
      <c r="AJ2267" s="34">
        <f t="shared" si="29"/>
        <v>-1</v>
      </c>
      <c r="AK2267" s="34">
        <f t="shared" si="27"/>
        <v>0.003190022807</v>
      </c>
      <c r="AL2267" s="36">
        <f t="shared" si="34"/>
        <v>0</v>
      </c>
      <c r="AM2267" s="36">
        <f t="shared" si="35"/>
        <v>0</v>
      </c>
      <c r="AN2267" s="46">
        <f t="shared" si="36"/>
        <v>0</v>
      </c>
      <c r="AO2267" s="36">
        <f t="shared" si="37"/>
        <v>0</v>
      </c>
      <c r="AP2267" s="36">
        <f t="shared" si="39"/>
        <v>0</v>
      </c>
      <c r="AQ2267" s="36">
        <f t="shared" si="40"/>
        <v>0</v>
      </c>
      <c r="AR2267" s="36">
        <f t="shared" si="38"/>
        <v>0</v>
      </c>
      <c r="AS2267" s="38">
        <f t="shared" si="45"/>
        <v>0</v>
      </c>
      <c r="AT2267" s="38">
        <f t="shared" si="46"/>
        <v>0</v>
      </c>
      <c r="AU2267" s="38">
        <f t="shared" si="47"/>
        <v>0</v>
      </c>
      <c r="AV2267" s="38">
        <f t="shared" si="48"/>
        <v>0</v>
      </c>
      <c r="AW2267" s="38">
        <f t="shared" si="51"/>
        <v>0</v>
      </c>
      <c r="AX2267" s="38">
        <f t="shared" si="52"/>
        <v>0</v>
      </c>
      <c r="AY2267" s="38">
        <f t="shared" si="49"/>
        <v>0</v>
      </c>
      <c r="AZ2267" s="12">
        <f t="shared" si="30"/>
        <v>131.3380445</v>
      </c>
      <c r="BA2267" s="12">
        <f t="shared" si="41"/>
        <v>102.7402564</v>
      </c>
      <c r="BB2267" s="12">
        <f t="shared" si="53"/>
        <v>124.3719741</v>
      </c>
      <c r="BC2267" s="12">
        <f t="shared" si="50"/>
        <v>0.001063340936</v>
      </c>
      <c r="BD2267" s="12">
        <f t="shared" si="54"/>
        <v>118.003403</v>
      </c>
    </row>
    <row r="2268" ht="14.25" customHeight="1">
      <c r="A2268" s="7">
        <v>39811.0</v>
      </c>
      <c r="B2268" s="21" t="s">
        <v>90</v>
      </c>
      <c r="C2268" s="8">
        <v>34.574387</v>
      </c>
      <c r="D2268" s="33">
        <f t="shared" si="5"/>
        <v>-0.008981239876</v>
      </c>
      <c r="E2268" s="33">
        <f t="shared" si="7"/>
        <v>-0.00037002144</v>
      </c>
      <c r="F2268" s="33">
        <f t="shared" si="9"/>
        <v>0.03920800696</v>
      </c>
      <c r="G2268" s="33">
        <f t="shared" si="11"/>
        <v>-0.03888278032</v>
      </c>
      <c r="H2268" s="33">
        <f t="shared" si="20"/>
        <v>0.292740442</v>
      </c>
      <c r="I2268" s="45">
        <f t="shared" si="31"/>
        <v>0.8981350641</v>
      </c>
      <c r="J2268" s="45">
        <f t="shared" si="43"/>
        <v>0.4079426289</v>
      </c>
      <c r="K2268" s="21" t="s">
        <v>91</v>
      </c>
      <c r="L2268" s="8">
        <v>13.917199</v>
      </c>
      <c r="M2268" s="33">
        <f t="shared" si="6"/>
        <v>-0.003813256989</v>
      </c>
      <c r="N2268" s="33">
        <f t="shared" si="8"/>
        <v>-0.0004503188106</v>
      </c>
      <c r="O2268" s="33">
        <f t="shared" si="10"/>
        <v>-0.003589874665</v>
      </c>
      <c r="P2268" s="33">
        <f t="shared" si="12"/>
        <v>-0.05248563566</v>
      </c>
      <c r="Q2268" s="45">
        <f t="shared" si="21"/>
        <v>0.167442207</v>
      </c>
      <c r="R2268" s="45">
        <f t="shared" si="32"/>
        <v>0.2447361292</v>
      </c>
      <c r="S2268" s="45">
        <f t="shared" si="44"/>
        <v>-0.09399622725</v>
      </c>
      <c r="T2268" s="33">
        <f t="shared" si="22"/>
        <v>0.1252982351</v>
      </c>
      <c r="U2268" s="33">
        <f t="shared" si="33"/>
        <v>0.653398935</v>
      </c>
      <c r="V2268" s="33">
        <f t="shared" si="42"/>
        <v>0.5019388562</v>
      </c>
      <c r="W2268" s="44">
        <f t="shared" si="13"/>
        <v>0.01944569806</v>
      </c>
      <c r="X2268" s="44">
        <f t="shared" si="14"/>
        <v>0.02387022743</v>
      </c>
      <c r="Y2268" s="33">
        <f t="shared" si="15"/>
        <v>1.227532555</v>
      </c>
      <c r="Z2268" s="43">
        <v>1.0</v>
      </c>
      <c r="AA2268" s="33">
        <f t="shared" si="16"/>
        <v>2.227532555</v>
      </c>
      <c r="AB2268" s="33">
        <f t="shared" si="17"/>
        <v>0.5510727789</v>
      </c>
      <c r="AC2268" s="33">
        <f t="shared" si="18"/>
        <v>0.4489272211</v>
      </c>
      <c r="AD2268" s="33">
        <f t="shared" si="19"/>
        <v>0.002998814684</v>
      </c>
      <c r="AE2268" s="34">
        <f t="shared" si="23"/>
        <v>0</v>
      </c>
      <c r="AF2268" s="34">
        <f t="shared" si="24"/>
        <v>0</v>
      </c>
      <c r="AG2268" s="34">
        <f t="shared" si="25"/>
        <v>0</v>
      </c>
      <c r="AH2268" s="34">
        <f t="shared" si="26"/>
        <v>4</v>
      </c>
      <c r="AI2268" s="34">
        <f t="shared" si="28"/>
        <v>0</v>
      </c>
      <c r="AJ2268" s="34">
        <f t="shared" si="29"/>
        <v>-1</v>
      </c>
      <c r="AK2268" s="34">
        <f t="shared" si="27"/>
        <v>-0.002998814684</v>
      </c>
      <c r="AL2268" s="36">
        <f t="shared" si="34"/>
        <v>0</v>
      </c>
      <c r="AM2268" s="36">
        <f t="shared" si="35"/>
        <v>0</v>
      </c>
      <c r="AN2268" s="46">
        <f t="shared" si="36"/>
        <v>0</v>
      </c>
      <c r="AO2268" s="36">
        <f t="shared" si="37"/>
        <v>0</v>
      </c>
      <c r="AP2268" s="36">
        <f t="shared" si="39"/>
        <v>0</v>
      </c>
      <c r="AQ2268" s="36">
        <f t="shared" si="40"/>
        <v>0</v>
      </c>
      <c r="AR2268" s="36">
        <f t="shared" si="38"/>
        <v>0</v>
      </c>
      <c r="AS2268" s="38">
        <f t="shared" si="45"/>
        <v>0</v>
      </c>
      <c r="AT2268" s="38">
        <f t="shared" si="46"/>
        <v>0</v>
      </c>
      <c r="AU2268" s="38">
        <f t="shared" si="47"/>
        <v>0</v>
      </c>
      <c r="AV2268" s="38">
        <f t="shared" si="48"/>
        <v>0</v>
      </c>
      <c r="AW2268" s="38">
        <f t="shared" si="51"/>
        <v>0</v>
      </c>
      <c r="AX2268" s="38">
        <f t="shared" si="52"/>
        <v>0</v>
      </c>
      <c r="AY2268" s="38">
        <f t="shared" si="49"/>
        <v>0</v>
      </c>
      <c r="AZ2268" s="12">
        <f t="shared" si="30"/>
        <v>130.9441861</v>
      </c>
      <c r="BA2268" s="12">
        <f t="shared" si="41"/>
        <v>102.7402564</v>
      </c>
      <c r="BB2268" s="12">
        <f t="shared" si="53"/>
        <v>124.3719741</v>
      </c>
      <c r="BC2268" s="12">
        <f t="shared" si="50"/>
        <v>-0.0009996048948</v>
      </c>
      <c r="BD2268" s="12">
        <f t="shared" si="54"/>
        <v>117.8854462</v>
      </c>
    </row>
    <row r="2269" ht="14.25" customHeight="1">
      <c r="A2269" s="7">
        <v>39812.0</v>
      </c>
      <c r="B2269" s="21" t="s">
        <v>90</v>
      </c>
      <c r="C2269" s="8">
        <v>35.092327</v>
      </c>
      <c r="D2269" s="33">
        <f t="shared" si="5"/>
        <v>0.01498045359</v>
      </c>
      <c r="E2269" s="33">
        <f t="shared" si="7"/>
        <v>0.02102259295</v>
      </c>
      <c r="F2269" s="33">
        <f t="shared" si="9"/>
        <v>0.0469278375</v>
      </c>
      <c r="G2269" s="33">
        <f t="shared" si="11"/>
        <v>0.03116539969</v>
      </c>
      <c r="H2269" s="33">
        <f t="shared" si="20"/>
        <v>0.618439134</v>
      </c>
      <c r="I2269" s="45">
        <f t="shared" si="31"/>
        <v>0.9655861123</v>
      </c>
      <c r="J2269" s="45">
        <f t="shared" si="43"/>
        <v>1.09482511</v>
      </c>
      <c r="K2269" s="21" t="s">
        <v>91</v>
      </c>
      <c r="L2269" s="8">
        <v>14.080156</v>
      </c>
      <c r="M2269" s="33">
        <f t="shared" si="6"/>
        <v>0.01170903714</v>
      </c>
      <c r="N2269" s="33">
        <f t="shared" si="8"/>
        <v>0.006045710409</v>
      </c>
      <c r="O2269" s="33">
        <f t="shared" si="10"/>
        <v>-0.0008893972691</v>
      </c>
      <c r="P2269" s="33">
        <f t="shared" si="12"/>
        <v>0.01353442171</v>
      </c>
      <c r="Q2269" s="45">
        <f t="shared" si="21"/>
        <v>0.2829096545</v>
      </c>
      <c r="R2269" s="45">
        <f t="shared" si="32"/>
        <v>0.2855809436</v>
      </c>
      <c r="S2269" s="45">
        <f t="shared" si="44"/>
        <v>0.6643509029</v>
      </c>
      <c r="T2269" s="33">
        <f t="shared" si="22"/>
        <v>0.3355294794</v>
      </c>
      <c r="U2269" s="33">
        <f t="shared" si="33"/>
        <v>0.6800051686</v>
      </c>
      <c r="V2269" s="33">
        <f t="shared" si="42"/>
        <v>0.4304742074</v>
      </c>
      <c r="W2269" s="44">
        <f t="shared" si="13"/>
        <v>0.0154012743</v>
      </c>
      <c r="X2269" s="44">
        <f t="shared" si="14"/>
        <v>0.02068337468</v>
      </c>
      <c r="Y2269" s="33">
        <f t="shared" si="15"/>
        <v>1.342965152</v>
      </c>
      <c r="Z2269" s="43">
        <v>1.0</v>
      </c>
      <c r="AA2269" s="33">
        <f t="shared" si="16"/>
        <v>2.342965152</v>
      </c>
      <c r="AB2269" s="33">
        <f t="shared" si="17"/>
        <v>0.5731904083</v>
      </c>
      <c r="AC2269" s="33">
        <f t="shared" si="18"/>
        <v>0.4268095917</v>
      </c>
      <c r="AD2269" s="33">
        <f t="shared" si="19"/>
        <v>-0.004378707438</v>
      </c>
      <c r="AE2269" s="34">
        <f t="shared" si="23"/>
        <v>0</v>
      </c>
      <c r="AF2269" s="34">
        <f t="shared" si="24"/>
        <v>0</v>
      </c>
      <c r="AG2269" s="34">
        <f t="shared" si="25"/>
        <v>0</v>
      </c>
      <c r="AH2269" s="34">
        <f t="shared" si="26"/>
        <v>5</v>
      </c>
      <c r="AI2269" s="34">
        <f t="shared" si="28"/>
        <v>0</v>
      </c>
      <c r="AJ2269" s="34">
        <f t="shared" si="29"/>
        <v>-1</v>
      </c>
      <c r="AK2269" s="34">
        <f t="shared" si="27"/>
        <v>0.004378707438</v>
      </c>
      <c r="AL2269" s="36">
        <f t="shared" si="34"/>
        <v>0</v>
      </c>
      <c r="AM2269" s="36">
        <f t="shared" si="35"/>
        <v>0</v>
      </c>
      <c r="AN2269" s="46">
        <f t="shared" si="36"/>
        <v>0</v>
      </c>
      <c r="AO2269" s="36">
        <f t="shared" si="37"/>
        <v>0</v>
      </c>
      <c r="AP2269" s="36">
        <f t="shared" si="39"/>
        <v>0</v>
      </c>
      <c r="AQ2269" s="36">
        <f t="shared" si="40"/>
        <v>0</v>
      </c>
      <c r="AR2269" s="36">
        <f t="shared" si="38"/>
        <v>0</v>
      </c>
      <c r="AS2269" s="38">
        <f t="shared" si="45"/>
        <v>0</v>
      </c>
      <c r="AT2269" s="38">
        <f t="shared" si="46"/>
        <v>0</v>
      </c>
      <c r="AU2269" s="38">
        <f t="shared" si="47"/>
        <v>0</v>
      </c>
      <c r="AV2269" s="38">
        <f t="shared" si="48"/>
        <v>0</v>
      </c>
      <c r="AW2269" s="38">
        <f t="shared" si="51"/>
        <v>0</v>
      </c>
      <c r="AX2269" s="38">
        <f t="shared" si="52"/>
        <v>0</v>
      </c>
      <c r="AY2269" s="38">
        <f t="shared" si="49"/>
        <v>0</v>
      </c>
      <c r="AZ2269" s="12">
        <f t="shared" si="30"/>
        <v>131.5175523</v>
      </c>
      <c r="BA2269" s="12">
        <f t="shared" si="41"/>
        <v>102.7402564</v>
      </c>
      <c r="BB2269" s="12">
        <f t="shared" si="53"/>
        <v>124.3719741</v>
      </c>
      <c r="BC2269" s="12">
        <f t="shared" si="50"/>
        <v>0.001459569146</v>
      </c>
      <c r="BD2269" s="12">
        <f t="shared" si="54"/>
        <v>118.0575081</v>
      </c>
    </row>
    <row r="2270" ht="14.25" customHeight="1">
      <c r="A2270" s="7">
        <v>39813.0</v>
      </c>
      <c r="B2270" s="21" t="s">
        <v>90</v>
      </c>
      <c r="C2270" s="8">
        <v>35.021999</v>
      </c>
      <c r="D2270" s="33">
        <f t="shared" si="5"/>
        <v>-0.002004084825</v>
      </c>
      <c r="E2270" s="33">
        <f t="shared" si="7"/>
        <v>0.01107625378</v>
      </c>
      <c r="F2270" s="33">
        <f t="shared" si="9"/>
        <v>0.0103306616</v>
      </c>
      <c r="G2270" s="33">
        <f t="shared" si="11"/>
        <v>0.01378985237</v>
      </c>
      <c r="H2270" s="33">
        <f t="shared" si="20"/>
        <v>0.4502646826</v>
      </c>
      <c r="I2270" s="45">
        <f t="shared" si="31"/>
        <v>0.5314842927</v>
      </c>
      <c r="J2270" s="45">
        <f t="shared" si="43"/>
        <v>0.9193795399</v>
      </c>
      <c r="K2270" s="21" t="s">
        <v>91</v>
      </c>
      <c r="L2270" s="8">
        <v>14.186711</v>
      </c>
      <c r="M2270" s="33">
        <f t="shared" si="6"/>
        <v>0.007567742857</v>
      </c>
      <c r="N2270" s="33">
        <f t="shared" si="8"/>
        <v>0.02956613938</v>
      </c>
      <c r="O2270" s="33">
        <f t="shared" si="10"/>
        <v>-0.02561315264</v>
      </c>
      <c r="P2270" s="33">
        <f t="shared" si="12"/>
        <v>0.03050343592</v>
      </c>
      <c r="Q2270" s="45">
        <f t="shared" si="21"/>
        <v>0.6558032355</v>
      </c>
      <c r="R2270" s="45">
        <f t="shared" si="32"/>
        <v>-0.07105461143</v>
      </c>
      <c r="S2270" s="45">
        <f t="shared" si="44"/>
        <v>0.8566351042</v>
      </c>
      <c r="T2270" s="33">
        <f t="shared" si="22"/>
        <v>-0.2055385529</v>
      </c>
      <c r="U2270" s="33">
        <f t="shared" si="33"/>
        <v>0.6025389041</v>
      </c>
      <c r="V2270" s="33">
        <f t="shared" si="42"/>
        <v>0.06274443571</v>
      </c>
      <c r="W2270" s="44">
        <f t="shared" si="13"/>
        <v>0.01508665087</v>
      </c>
      <c r="X2270" s="44">
        <f t="shared" si="14"/>
        <v>0.02059805603</v>
      </c>
      <c r="Y2270" s="33">
        <f t="shared" si="15"/>
        <v>1.365316677</v>
      </c>
      <c r="Z2270" s="43">
        <v>1.0</v>
      </c>
      <c r="AA2270" s="33">
        <f t="shared" si="16"/>
        <v>2.365316677</v>
      </c>
      <c r="AB2270" s="33">
        <f t="shared" si="17"/>
        <v>0.5772236294</v>
      </c>
      <c r="AC2270" s="33">
        <f t="shared" si="18"/>
        <v>0.4227763706</v>
      </c>
      <c r="AD2270" s="33">
        <f t="shared" si="19"/>
        <v>0.00676351595</v>
      </c>
      <c r="AE2270" s="34">
        <f t="shared" si="23"/>
        <v>0</v>
      </c>
      <c r="AF2270" s="34">
        <f t="shared" si="24"/>
        <v>0</v>
      </c>
      <c r="AG2270" s="34">
        <f t="shared" si="25"/>
        <v>0</v>
      </c>
      <c r="AH2270" s="34">
        <f t="shared" si="26"/>
        <v>0</v>
      </c>
      <c r="AI2270" s="34">
        <f t="shared" si="28"/>
        <v>1</v>
      </c>
      <c r="AJ2270" s="34">
        <f t="shared" si="29"/>
        <v>0</v>
      </c>
      <c r="AK2270" s="34">
        <f t="shared" si="27"/>
        <v>0</v>
      </c>
      <c r="AL2270" s="36">
        <f t="shared" si="34"/>
        <v>0</v>
      </c>
      <c r="AM2270" s="36">
        <f t="shared" si="35"/>
        <v>0</v>
      </c>
      <c r="AN2270" s="46">
        <f t="shared" si="36"/>
        <v>0</v>
      </c>
      <c r="AO2270" s="36">
        <f t="shared" si="37"/>
        <v>0</v>
      </c>
      <c r="AP2270" s="36">
        <f t="shared" si="39"/>
        <v>0</v>
      </c>
      <c r="AQ2270" s="36">
        <f t="shared" si="40"/>
        <v>0</v>
      </c>
      <c r="AR2270" s="36">
        <f t="shared" si="38"/>
        <v>0</v>
      </c>
      <c r="AS2270" s="38">
        <f t="shared" si="45"/>
        <v>0</v>
      </c>
      <c r="AT2270" s="38">
        <f t="shared" si="46"/>
        <v>0</v>
      </c>
      <c r="AU2270" s="38">
        <f t="shared" si="47"/>
        <v>0</v>
      </c>
      <c r="AV2270" s="38">
        <f t="shared" si="48"/>
        <v>0</v>
      </c>
      <c r="AW2270" s="38">
        <f t="shared" si="51"/>
        <v>0</v>
      </c>
      <c r="AX2270" s="38">
        <f t="shared" si="52"/>
        <v>0</v>
      </c>
      <c r="AY2270" s="38">
        <f t="shared" si="49"/>
        <v>0</v>
      </c>
      <c r="AZ2270" s="12">
        <f t="shared" si="30"/>
        <v>131.5175523</v>
      </c>
      <c r="BA2270" s="12">
        <f t="shared" si="41"/>
        <v>102.7402564</v>
      </c>
      <c r="BB2270" s="12">
        <f t="shared" si="53"/>
        <v>124.3719741</v>
      </c>
      <c r="BC2270" s="12">
        <f t="shared" si="50"/>
        <v>0</v>
      </c>
      <c r="BD2270" s="12">
        <f t="shared" si="54"/>
        <v>118.0575081</v>
      </c>
    </row>
    <row r="2271" ht="14.25" customHeight="1">
      <c r="A2271" s="7">
        <v>39815.0</v>
      </c>
      <c r="B2271" s="21" t="s">
        <v>90</v>
      </c>
      <c r="C2271" s="8">
        <v>35.78933</v>
      </c>
      <c r="D2271" s="33">
        <f t="shared" si="5"/>
        <v>0.0219099715</v>
      </c>
      <c r="E2271" s="33">
        <f t="shared" si="7"/>
        <v>0.02621946632</v>
      </c>
      <c r="F2271" s="33">
        <f t="shared" si="9"/>
        <v>0.03018617128</v>
      </c>
      <c r="G2271" s="33">
        <f t="shared" si="11"/>
        <v>0.03494836497</v>
      </c>
      <c r="H2271" s="33">
        <f t="shared" si="20"/>
        <v>0.6671375946</v>
      </c>
      <c r="I2271" s="45">
        <f t="shared" si="31"/>
        <v>0.737970409</v>
      </c>
      <c r="J2271" s="45">
        <f t="shared" si="43"/>
        <v>1.103496919</v>
      </c>
      <c r="K2271" s="21" t="s">
        <v>91</v>
      </c>
      <c r="L2271" s="8">
        <v>14.384136</v>
      </c>
      <c r="M2271" s="33">
        <f t="shared" si="6"/>
        <v>0.01391619241</v>
      </c>
      <c r="N2271" s="33">
        <f t="shared" si="8"/>
        <v>0.0408166455</v>
      </c>
      <c r="O2271" s="33">
        <f t="shared" si="10"/>
        <v>0.009235214763</v>
      </c>
      <c r="P2271" s="33">
        <f t="shared" si="12"/>
        <v>-0.005201273668</v>
      </c>
      <c r="Q2271" s="45">
        <f t="shared" si="21"/>
        <v>0.8235404182</v>
      </c>
      <c r="R2271" s="45">
        <f t="shared" si="32"/>
        <v>0.4350021129</v>
      </c>
      <c r="S2271" s="45">
        <f t="shared" si="44"/>
        <v>0.4397822766</v>
      </c>
      <c r="T2271" s="33">
        <f t="shared" si="22"/>
        <v>-0.1564028235</v>
      </c>
      <c r="U2271" s="33">
        <f t="shared" si="33"/>
        <v>0.3029682961</v>
      </c>
      <c r="V2271" s="33">
        <f t="shared" si="42"/>
        <v>0.6637146419</v>
      </c>
      <c r="W2271" s="44">
        <f t="shared" si="13"/>
        <v>0.01580901893</v>
      </c>
      <c r="X2271" s="44">
        <f t="shared" si="14"/>
        <v>0.01744457684</v>
      </c>
      <c r="Y2271" s="33">
        <f t="shared" si="15"/>
        <v>1.103457268</v>
      </c>
      <c r="Z2271" s="43">
        <v>1.0</v>
      </c>
      <c r="AA2271" s="33">
        <f t="shared" si="16"/>
        <v>2.103457268</v>
      </c>
      <c r="AB2271" s="33">
        <f t="shared" si="17"/>
        <v>0.5245921963</v>
      </c>
      <c r="AC2271" s="33">
        <f t="shared" si="18"/>
        <v>0.4754078037</v>
      </c>
      <c r="AD2271" s="33">
        <f t="shared" si="19"/>
        <v>0.001296368913</v>
      </c>
      <c r="AE2271" s="34">
        <f t="shared" si="23"/>
        <v>0</v>
      </c>
      <c r="AF2271" s="34">
        <f t="shared" si="24"/>
        <v>0</v>
      </c>
      <c r="AG2271" s="34">
        <f t="shared" si="25"/>
        <v>0</v>
      </c>
      <c r="AH2271" s="34">
        <f t="shared" si="26"/>
        <v>0</v>
      </c>
      <c r="AI2271" s="34">
        <f t="shared" si="28"/>
        <v>0</v>
      </c>
      <c r="AJ2271" s="34">
        <f t="shared" si="29"/>
        <v>0</v>
      </c>
      <c r="AK2271" s="34">
        <f t="shared" si="27"/>
        <v>0</v>
      </c>
      <c r="AL2271" s="36">
        <f t="shared" si="34"/>
        <v>0</v>
      </c>
      <c r="AM2271" s="36">
        <f t="shared" si="35"/>
        <v>0</v>
      </c>
      <c r="AN2271" s="46">
        <f t="shared" si="36"/>
        <v>0</v>
      </c>
      <c r="AO2271" s="36">
        <f t="shared" si="37"/>
        <v>0</v>
      </c>
      <c r="AP2271" s="36">
        <f t="shared" si="39"/>
        <v>0</v>
      </c>
      <c r="AQ2271" s="36">
        <f t="shared" si="40"/>
        <v>0</v>
      </c>
      <c r="AR2271" s="36">
        <f t="shared" si="38"/>
        <v>0</v>
      </c>
      <c r="AS2271" s="38">
        <f t="shared" si="45"/>
        <v>0</v>
      </c>
      <c r="AT2271" s="38">
        <f t="shared" si="46"/>
        <v>0</v>
      </c>
      <c r="AU2271" s="38">
        <f t="shared" si="47"/>
        <v>0</v>
      </c>
      <c r="AV2271" s="38">
        <f t="shared" si="48"/>
        <v>0</v>
      </c>
      <c r="AW2271" s="38">
        <f t="shared" si="51"/>
        <v>0</v>
      </c>
      <c r="AX2271" s="38">
        <f t="shared" si="52"/>
        <v>0</v>
      </c>
      <c r="AY2271" s="38">
        <f t="shared" si="49"/>
        <v>0</v>
      </c>
      <c r="AZ2271" s="12">
        <f t="shared" si="30"/>
        <v>131.5175523</v>
      </c>
      <c r="BA2271" s="12">
        <f t="shared" si="41"/>
        <v>102.7402564</v>
      </c>
      <c r="BB2271" s="12">
        <f t="shared" si="53"/>
        <v>124.3719741</v>
      </c>
      <c r="BC2271" s="12">
        <f t="shared" si="50"/>
        <v>0</v>
      </c>
      <c r="BD2271" s="12">
        <f t="shared" si="54"/>
        <v>118.0575081</v>
      </c>
    </row>
    <row r="2272" ht="14.25" customHeight="1">
      <c r="A2272" s="7">
        <v>39818.0</v>
      </c>
      <c r="B2272" s="21" t="s">
        <v>90</v>
      </c>
      <c r="C2272" s="8">
        <v>35.552727</v>
      </c>
      <c r="D2272" s="33">
        <f t="shared" si="5"/>
        <v>-0.006610992718</v>
      </c>
      <c r="E2272" s="33">
        <f t="shared" si="7"/>
        <v>0.01906129039</v>
      </c>
      <c r="F2272" s="33">
        <f t="shared" si="9"/>
        <v>0.01626769714</v>
      </c>
      <c r="G2272" s="33">
        <f t="shared" si="11"/>
        <v>0.06248771546</v>
      </c>
      <c r="H2272" s="33">
        <f t="shared" si="20"/>
        <v>0.5325911119</v>
      </c>
      <c r="I2272" s="45">
        <f t="shared" si="31"/>
        <v>0.5614476572</v>
      </c>
      <c r="J2272" s="45">
        <f t="shared" si="43"/>
        <v>1.332342806</v>
      </c>
      <c r="K2272" s="21" t="s">
        <v>91</v>
      </c>
      <c r="L2272" s="8">
        <v>14.239981</v>
      </c>
      <c r="M2272" s="33">
        <f t="shared" si="6"/>
        <v>-0.01002180458</v>
      </c>
      <c r="N2272" s="33">
        <f t="shared" si="8"/>
        <v>0.01929133103</v>
      </c>
      <c r="O2272" s="33">
        <f t="shared" si="10"/>
        <v>0.005755272718</v>
      </c>
      <c r="P2272" s="33">
        <f t="shared" si="12"/>
        <v>0.01541891434</v>
      </c>
      <c r="Q2272" s="45">
        <f t="shared" si="21"/>
        <v>0.4543191877</v>
      </c>
      <c r="R2272" s="45">
        <f t="shared" si="32"/>
        <v>0.3755483459</v>
      </c>
      <c r="S2272" s="45">
        <f t="shared" si="44"/>
        <v>0.6561795339</v>
      </c>
      <c r="T2272" s="33">
        <f t="shared" si="22"/>
        <v>0.07827192428</v>
      </c>
      <c r="U2272" s="33">
        <f t="shared" si="33"/>
        <v>0.1858993113</v>
      </c>
      <c r="V2272" s="33">
        <f t="shared" si="42"/>
        <v>0.6761632722</v>
      </c>
      <c r="W2272" s="44">
        <f t="shared" si="13"/>
        <v>0.013798103</v>
      </c>
      <c r="X2272" s="44">
        <f t="shared" si="14"/>
        <v>0.01615599405</v>
      </c>
      <c r="Y2272" s="33">
        <f t="shared" si="15"/>
        <v>1.170885161</v>
      </c>
      <c r="Z2272" s="43">
        <v>1.0</v>
      </c>
      <c r="AA2272" s="33">
        <f t="shared" si="16"/>
        <v>2.170885161</v>
      </c>
      <c r="AB2272" s="33">
        <f t="shared" si="17"/>
        <v>0.5393584064</v>
      </c>
      <c r="AC2272" s="33">
        <f t="shared" si="18"/>
        <v>0.4606415936</v>
      </c>
      <c r="AD2272" s="33">
        <f t="shared" si="19"/>
        <v>0.008370309971</v>
      </c>
      <c r="AE2272" s="34">
        <f t="shared" si="23"/>
        <v>0</v>
      </c>
      <c r="AF2272" s="34">
        <f t="shared" si="24"/>
        <v>0</v>
      </c>
      <c r="AG2272" s="34">
        <f t="shared" si="25"/>
        <v>0</v>
      </c>
      <c r="AH2272" s="34">
        <f t="shared" si="26"/>
        <v>0</v>
      </c>
      <c r="AI2272" s="34">
        <f t="shared" si="28"/>
        <v>0</v>
      </c>
      <c r="AJ2272" s="34">
        <f t="shared" si="29"/>
        <v>0</v>
      </c>
      <c r="AK2272" s="34">
        <f t="shared" si="27"/>
        <v>0</v>
      </c>
      <c r="AL2272" s="36">
        <f t="shared" si="34"/>
        <v>0</v>
      </c>
      <c r="AM2272" s="36">
        <f t="shared" si="35"/>
        <v>0</v>
      </c>
      <c r="AN2272" s="46">
        <f t="shared" si="36"/>
        <v>0</v>
      </c>
      <c r="AO2272" s="36">
        <f t="shared" si="37"/>
        <v>0</v>
      </c>
      <c r="AP2272" s="36">
        <f t="shared" si="39"/>
        <v>0</v>
      </c>
      <c r="AQ2272" s="36">
        <f t="shared" si="40"/>
        <v>0</v>
      </c>
      <c r="AR2272" s="36">
        <f t="shared" si="38"/>
        <v>0</v>
      </c>
      <c r="AS2272" s="38">
        <f t="shared" si="45"/>
        <v>0</v>
      </c>
      <c r="AT2272" s="38">
        <f t="shared" si="46"/>
        <v>0</v>
      </c>
      <c r="AU2272" s="38">
        <f t="shared" si="47"/>
        <v>0</v>
      </c>
      <c r="AV2272" s="38">
        <f t="shared" si="48"/>
        <v>0</v>
      </c>
      <c r="AW2272" s="38">
        <f t="shared" si="51"/>
        <v>0</v>
      </c>
      <c r="AX2272" s="38">
        <f t="shared" si="52"/>
        <v>0</v>
      </c>
      <c r="AY2272" s="38">
        <f t="shared" si="49"/>
        <v>0</v>
      </c>
      <c r="AZ2272" s="12">
        <f t="shared" si="30"/>
        <v>131.5175523</v>
      </c>
      <c r="BA2272" s="12">
        <f t="shared" si="41"/>
        <v>102.7402564</v>
      </c>
      <c r="BB2272" s="12">
        <f t="shared" si="53"/>
        <v>124.3719741</v>
      </c>
      <c r="BC2272" s="12">
        <f t="shared" si="50"/>
        <v>0</v>
      </c>
      <c r="BD2272" s="12">
        <f t="shared" si="54"/>
        <v>118.0575081</v>
      </c>
    </row>
    <row r="2273" ht="14.25" customHeight="1">
      <c r="A2273" s="7">
        <v>39819.0</v>
      </c>
      <c r="B2273" s="21" t="s">
        <v>90</v>
      </c>
      <c r="C2273" s="8">
        <v>35.61668</v>
      </c>
      <c r="D2273" s="33">
        <f t="shared" si="5"/>
        <v>0.001798821227</v>
      </c>
      <c r="E2273" s="33">
        <f t="shared" si="7"/>
        <v>0.03014639132</v>
      </c>
      <c r="F2273" s="33">
        <f t="shared" si="9"/>
        <v>0.02976521506</v>
      </c>
      <c r="G2273" s="33">
        <f t="shared" si="11"/>
        <v>0.04365739846</v>
      </c>
      <c r="H2273" s="33">
        <f t="shared" si="20"/>
        <v>0.6805563373</v>
      </c>
      <c r="I2273" s="45">
        <f t="shared" si="31"/>
        <v>0.6918294874</v>
      </c>
      <c r="J2273" s="45">
        <f t="shared" si="43"/>
        <v>1.112890303</v>
      </c>
      <c r="K2273" s="21" t="s">
        <v>91</v>
      </c>
      <c r="L2273" s="8">
        <v>14.011219</v>
      </c>
      <c r="M2273" s="33">
        <f t="shared" si="6"/>
        <v>-0.01606476863</v>
      </c>
      <c r="N2273" s="33">
        <f t="shared" si="8"/>
        <v>0.006755669729</v>
      </c>
      <c r="O2273" s="33">
        <f t="shared" si="10"/>
        <v>0.006302308713</v>
      </c>
      <c r="P2273" s="33">
        <f t="shared" si="12"/>
        <v>-0.02762019332</v>
      </c>
      <c r="Q2273" s="45">
        <f t="shared" si="21"/>
        <v>0.2234281567</v>
      </c>
      <c r="R2273" s="45">
        <f t="shared" si="32"/>
        <v>0.3691517278</v>
      </c>
      <c r="S2273" s="45">
        <f t="shared" si="44"/>
        <v>0.152174506</v>
      </c>
      <c r="T2273" s="33">
        <f t="shared" si="22"/>
        <v>0.4571281806</v>
      </c>
      <c r="U2273" s="33">
        <f t="shared" si="33"/>
        <v>0.3226777596</v>
      </c>
      <c r="V2273" s="33">
        <f t="shared" si="42"/>
        <v>0.9607157969</v>
      </c>
      <c r="W2273" s="44">
        <f t="shared" si="13"/>
        <v>0.01322332775</v>
      </c>
      <c r="X2273" s="44">
        <f t="shared" si="14"/>
        <v>0.01529453144</v>
      </c>
      <c r="Y2273" s="33">
        <f t="shared" si="15"/>
        <v>1.156632561</v>
      </c>
      <c r="Z2273" s="43">
        <v>1.0</v>
      </c>
      <c r="AA2273" s="33">
        <f t="shared" si="16"/>
        <v>2.156632561</v>
      </c>
      <c r="AB2273" s="33">
        <f t="shared" si="17"/>
        <v>0.536314151</v>
      </c>
      <c r="AC2273" s="33">
        <f t="shared" si="18"/>
        <v>0.463685849</v>
      </c>
      <c r="AD2273" s="33">
        <f t="shared" si="19"/>
        <v>-0.01970931362</v>
      </c>
      <c r="AE2273" s="34">
        <f t="shared" si="23"/>
        <v>0</v>
      </c>
      <c r="AF2273" s="34">
        <f t="shared" si="24"/>
        <v>0</v>
      </c>
      <c r="AG2273" s="34">
        <f t="shared" si="25"/>
        <v>0</v>
      </c>
      <c r="AH2273" s="34">
        <f t="shared" si="26"/>
        <v>0</v>
      </c>
      <c r="AI2273" s="34">
        <f t="shared" si="28"/>
        <v>0</v>
      </c>
      <c r="AJ2273" s="34">
        <f t="shared" si="29"/>
        <v>0</v>
      </c>
      <c r="AK2273" s="34">
        <f t="shared" si="27"/>
        <v>0</v>
      </c>
      <c r="AL2273" s="36">
        <f t="shared" si="34"/>
        <v>0</v>
      </c>
      <c r="AM2273" s="36">
        <f t="shared" si="35"/>
        <v>0</v>
      </c>
      <c r="AN2273" s="46">
        <f t="shared" si="36"/>
        <v>0</v>
      </c>
      <c r="AO2273" s="36">
        <f t="shared" si="37"/>
        <v>0</v>
      </c>
      <c r="AP2273" s="36">
        <f t="shared" si="39"/>
        <v>0</v>
      </c>
      <c r="AQ2273" s="36">
        <f t="shared" si="40"/>
        <v>0</v>
      </c>
      <c r="AR2273" s="36">
        <f t="shared" si="38"/>
        <v>0</v>
      </c>
      <c r="AS2273" s="38">
        <f t="shared" si="45"/>
        <v>0</v>
      </c>
      <c r="AT2273" s="38">
        <f t="shared" si="46"/>
        <v>0</v>
      </c>
      <c r="AU2273" s="38">
        <f t="shared" si="47"/>
        <v>0</v>
      </c>
      <c r="AV2273" s="38">
        <f t="shared" si="48"/>
        <v>0</v>
      </c>
      <c r="AW2273" s="38">
        <f t="shared" si="51"/>
        <v>0</v>
      </c>
      <c r="AX2273" s="38">
        <f t="shared" si="52"/>
        <v>0</v>
      </c>
      <c r="AY2273" s="38">
        <f t="shared" si="49"/>
        <v>0</v>
      </c>
      <c r="AZ2273" s="12">
        <f t="shared" si="30"/>
        <v>131.5175523</v>
      </c>
      <c r="BA2273" s="12">
        <f t="shared" si="41"/>
        <v>102.7402564</v>
      </c>
      <c r="BB2273" s="12">
        <f t="shared" si="53"/>
        <v>124.3719741</v>
      </c>
      <c r="BC2273" s="12">
        <f t="shared" si="50"/>
        <v>0</v>
      </c>
      <c r="BD2273" s="12">
        <f t="shared" si="54"/>
        <v>118.0575081</v>
      </c>
    </row>
    <row r="2274" ht="14.25" customHeight="1">
      <c r="A2274" s="7">
        <v>39820.0</v>
      </c>
      <c r="B2274" s="21" t="s">
        <v>90</v>
      </c>
      <c r="C2274" s="8">
        <v>34.45929</v>
      </c>
      <c r="D2274" s="33">
        <f t="shared" si="5"/>
        <v>-0.03249572953</v>
      </c>
      <c r="E2274" s="33">
        <f t="shared" si="7"/>
        <v>-0.0180391856</v>
      </c>
      <c r="F2274" s="33">
        <f t="shared" si="9"/>
        <v>0.002604176895</v>
      </c>
      <c r="G2274" s="33">
        <f t="shared" si="11"/>
        <v>0.005410216258</v>
      </c>
      <c r="H2274" s="33">
        <f t="shared" si="20"/>
        <v>-0.1262122134</v>
      </c>
      <c r="I2274" s="45">
        <f t="shared" si="31"/>
        <v>0.3594705847</v>
      </c>
      <c r="J2274" s="45">
        <f t="shared" si="43"/>
        <v>0.7229707319</v>
      </c>
      <c r="K2274" s="21" t="s">
        <v>91</v>
      </c>
      <c r="L2274" s="8">
        <v>14.080156</v>
      </c>
      <c r="M2274" s="33">
        <f t="shared" si="6"/>
        <v>0.004920128648</v>
      </c>
      <c r="N2274" s="33">
        <f t="shared" si="8"/>
        <v>0</v>
      </c>
      <c r="O2274" s="33">
        <f t="shared" si="10"/>
        <v>0.006045710409</v>
      </c>
      <c r="P2274" s="33">
        <f t="shared" si="12"/>
        <v>-0.02283595957</v>
      </c>
      <c r="Q2274" s="45">
        <f t="shared" si="21"/>
        <v>0.06424035659</v>
      </c>
      <c r="R2274" s="45">
        <f t="shared" si="32"/>
        <v>0.3374603162</v>
      </c>
      <c r="S2274" s="45">
        <f t="shared" si="44"/>
        <v>0.1783908576</v>
      </c>
      <c r="T2274" s="33">
        <f t="shared" si="22"/>
        <v>-0.19045257</v>
      </c>
      <c r="U2274" s="33">
        <f t="shared" si="33"/>
        <v>0.02201026847</v>
      </c>
      <c r="V2274" s="33">
        <f t="shared" si="42"/>
        <v>0.5445798743</v>
      </c>
      <c r="W2274" s="44">
        <f t="shared" si="13"/>
        <v>0.01531333383</v>
      </c>
      <c r="X2274" s="44">
        <f t="shared" si="14"/>
        <v>0.01535579097</v>
      </c>
      <c r="Y2274" s="33">
        <f t="shared" si="15"/>
        <v>1.002772561</v>
      </c>
      <c r="Z2274" s="43">
        <v>1.0</v>
      </c>
      <c r="AA2274" s="33">
        <f t="shared" si="16"/>
        <v>2.002772561</v>
      </c>
      <c r="AB2274" s="33">
        <f t="shared" si="17"/>
        <v>0.5006921806</v>
      </c>
      <c r="AC2274" s="33">
        <f t="shared" si="18"/>
        <v>0.4993078194</v>
      </c>
      <c r="AD2274" s="33">
        <f t="shared" si="19"/>
        <v>-0.009391163018</v>
      </c>
      <c r="AE2274" s="34">
        <f t="shared" si="23"/>
        <v>0</v>
      </c>
      <c r="AF2274" s="34">
        <f t="shared" si="24"/>
        <v>0</v>
      </c>
      <c r="AG2274" s="34">
        <f t="shared" si="25"/>
        <v>0</v>
      </c>
      <c r="AH2274" s="34">
        <f t="shared" si="26"/>
        <v>0</v>
      </c>
      <c r="AI2274" s="34">
        <f t="shared" si="28"/>
        <v>0</v>
      </c>
      <c r="AJ2274" s="34">
        <f t="shared" si="29"/>
        <v>0</v>
      </c>
      <c r="AK2274" s="34">
        <f t="shared" si="27"/>
        <v>0</v>
      </c>
      <c r="AL2274" s="36">
        <f t="shared" si="34"/>
        <v>0</v>
      </c>
      <c r="AM2274" s="36">
        <f t="shared" si="35"/>
        <v>0</v>
      </c>
      <c r="AN2274" s="46">
        <f t="shared" si="36"/>
        <v>0</v>
      </c>
      <c r="AO2274" s="36">
        <f t="shared" si="37"/>
        <v>0</v>
      </c>
      <c r="AP2274" s="36">
        <f t="shared" si="39"/>
        <v>0</v>
      </c>
      <c r="AQ2274" s="36">
        <f t="shared" si="40"/>
        <v>0</v>
      </c>
      <c r="AR2274" s="36">
        <f t="shared" si="38"/>
        <v>0</v>
      </c>
      <c r="AS2274" s="38">
        <f t="shared" si="45"/>
        <v>0</v>
      </c>
      <c r="AT2274" s="38">
        <f t="shared" si="46"/>
        <v>0</v>
      </c>
      <c r="AU2274" s="38">
        <f t="shared" si="47"/>
        <v>0</v>
      </c>
      <c r="AV2274" s="38">
        <f t="shared" si="48"/>
        <v>0</v>
      </c>
      <c r="AW2274" s="38">
        <f t="shared" si="51"/>
        <v>0</v>
      </c>
      <c r="AX2274" s="38">
        <f t="shared" si="52"/>
        <v>0</v>
      </c>
      <c r="AY2274" s="38">
        <f t="shared" si="49"/>
        <v>0</v>
      </c>
      <c r="AZ2274" s="12">
        <f t="shared" si="30"/>
        <v>131.5175523</v>
      </c>
      <c r="BA2274" s="12">
        <f t="shared" si="41"/>
        <v>102.7402564</v>
      </c>
      <c r="BB2274" s="12">
        <f t="shared" si="53"/>
        <v>124.3719741</v>
      </c>
      <c r="BC2274" s="12">
        <f t="shared" si="50"/>
        <v>0</v>
      </c>
      <c r="BD2274" s="12">
        <f t="shared" si="54"/>
        <v>118.0575081</v>
      </c>
    </row>
    <row r="2275" ht="14.25" customHeight="1">
      <c r="A2275" s="7">
        <v>39821.0</v>
      </c>
      <c r="B2275" s="21" t="s">
        <v>90</v>
      </c>
      <c r="C2275" s="8">
        <v>34.050056</v>
      </c>
      <c r="D2275" s="33">
        <f t="shared" si="5"/>
        <v>-0.0118758686</v>
      </c>
      <c r="E2275" s="33">
        <f t="shared" si="7"/>
        <v>-0.02775235645</v>
      </c>
      <c r="F2275" s="33">
        <f t="shared" si="9"/>
        <v>-0.01698349482</v>
      </c>
      <c r="G2275" s="33">
        <f t="shared" si="11"/>
        <v>0.01874874583</v>
      </c>
      <c r="H2275" s="33">
        <f t="shared" si="20"/>
        <v>-0.3422747758</v>
      </c>
      <c r="I2275" s="45">
        <f t="shared" si="31"/>
        <v>0.1046610759</v>
      </c>
      <c r="J2275" s="45">
        <f t="shared" si="43"/>
        <v>0.8209860131</v>
      </c>
      <c r="K2275" s="21" t="s">
        <v>91</v>
      </c>
      <c r="L2275" s="8">
        <v>14.177303</v>
      </c>
      <c r="M2275" s="33">
        <f t="shared" si="6"/>
        <v>0.006899568442</v>
      </c>
      <c r="N2275" s="33">
        <f t="shared" si="8"/>
        <v>-0.0006631558224</v>
      </c>
      <c r="O2275" s="33">
        <f t="shared" si="10"/>
        <v>0.0288833766</v>
      </c>
      <c r="P2275" s="33">
        <f t="shared" si="12"/>
        <v>0.009145465598</v>
      </c>
      <c r="Q2275" s="45">
        <f t="shared" si="21"/>
        <v>-0.01140169237</v>
      </c>
      <c r="R2275" s="45">
        <f t="shared" si="32"/>
        <v>0.6737839524</v>
      </c>
      <c r="S2275" s="45">
        <f t="shared" si="44"/>
        <v>0.5294630231</v>
      </c>
      <c r="T2275" s="33">
        <f t="shared" si="22"/>
        <v>-0.3308730835</v>
      </c>
      <c r="U2275" s="33">
        <f t="shared" si="33"/>
        <v>-0.5691228765</v>
      </c>
      <c r="V2275" s="33">
        <f t="shared" si="42"/>
        <v>0.29152299</v>
      </c>
      <c r="W2275" s="44">
        <f t="shared" si="13"/>
        <v>0.01444146525</v>
      </c>
      <c r="X2275" s="44">
        <f t="shared" si="14"/>
        <v>0.01435982122</v>
      </c>
      <c r="Y2275" s="33">
        <f t="shared" si="15"/>
        <v>0.9943465555</v>
      </c>
      <c r="Z2275" s="43">
        <v>1.0</v>
      </c>
      <c r="AA2275" s="33">
        <f t="shared" si="16"/>
        <v>1.994346555</v>
      </c>
      <c r="AB2275" s="33">
        <f t="shared" si="17"/>
        <v>0.4985826324</v>
      </c>
      <c r="AC2275" s="33">
        <f t="shared" si="18"/>
        <v>0.5014173676</v>
      </c>
      <c r="AD2275" s="33">
        <f t="shared" si="19"/>
        <v>0.000726481433</v>
      </c>
      <c r="AE2275" s="34">
        <f t="shared" si="23"/>
        <v>0</v>
      </c>
      <c r="AF2275" s="34">
        <f t="shared" si="24"/>
        <v>0</v>
      </c>
      <c r="AG2275" s="34">
        <f t="shared" si="25"/>
        <v>0</v>
      </c>
      <c r="AH2275" s="34">
        <f t="shared" si="26"/>
        <v>0</v>
      </c>
      <c r="AI2275" s="34">
        <f t="shared" si="28"/>
        <v>0</v>
      </c>
      <c r="AJ2275" s="34">
        <f t="shared" si="29"/>
        <v>0</v>
      </c>
      <c r="AK2275" s="34">
        <f t="shared" si="27"/>
        <v>0</v>
      </c>
      <c r="AL2275" s="36">
        <f t="shared" si="34"/>
        <v>0</v>
      </c>
      <c r="AM2275" s="36">
        <f t="shared" si="35"/>
        <v>0</v>
      </c>
      <c r="AN2275" s="46">
        <f t="shared" si="36"/>
        <v>0</v>
      </c>
      <c r="AO2275" s="36">
        <f t="shared" si="37"/>
        <v>0</v>
      </c>
      <c r="AP2275" s="36">
        <f t="shared" si="39"/>
        <v>0</v>
      </c>
      <c r="AQ2275" s="36">
        <f t="shared" si="40"/>
        <v>0</v>
      </c>
      <c r="AR2275" s="36">
        <f t="shared" si="38"/>
        <v>0</v>
      </c>
      <c r="AS2275" s="38">
        <f t="shared" si="45"/>
        <v>0</v>
      </c>
      <c r="AT2275" s="38">
        <f t="shared" si="46"/>
        <v>0</v>
      </c>
      <c r="AU2275" s="38">
        <f t="shared" si="47"/>
        <v>0</v>
      </c>
      <c r="AV2275" s="38">
        <f t="shared" si="48"/>
        <v>0</v>
      </c>
      <c r="AW2275" s="38">
        <f t="shared" si="51"/>
        <v>0</v>
      </c>
      <c r="AX2275" s="38">
        <f t="shared" si="52"/>
        <v>0</v>
      </c>
      <c r="AY2275" s="38">
        <f t="shared" si="49"/>
        <v>0</v>
      </c>
      <c r="AZ2275" s="12">
        <f t="shared" si="30"/>
        <v>131.5175523</v>
      </c>
      <c r="BA2275" s="12">
        <f t="shared" si="41"/>
        <v>102.7402564</v>
      </c>
      <c r="BB2275" s="12">
        <f t="shared" si="53"/>
        <v>124.3719741</v>
      </c>
      <c r="BC2275" s="12">
        <f t="shared" si="50"/>
        <v>0</v>
      </c>
      <c r="BD2275" s="12">
        <f t="shared" si="54"/>
        <v>118.0575081</v>
      </c>
    </row>
    <row r="2276" ht="14.25" customHeight="1">
      <c r="A2276" s="7">
        <v>39822.0</v>
      </c>
      <c r="B2276" s="21" t="s">
        <v>90</v>
      </c>
      <c r="C2276" s="8">
        <v>33.615238</v>
      </c>
      <c r="D2276" s="33">
        <f t="shared" si="5"/>
        <v>-0.01276996431</v>
      </c>
      <c r="E2276" s="33">
        <f t="shared" si="7"/>
        <v>-0.06074693212</v>
      </c>
      <c r="F2276" s="33">
        <f t="shared" si="9"/>
        <v>-0.03612021794</v>
      </c>
      <c r="G2276" s="33">
        <f t="shared" si="11"/>
        <v>-0.008299777334</v>
      </c>
      <c r="H2276" s="33">
        <f t="shared" si="20"/>
        <v>-0.9330959214</v>
      </c>
      <c r="I2276" s="45">
        <f t="shared" si="31"/>
        <v>-0.1375421205</v>
      </c>
      <c r="J2276" s="45">
        <f t="shared" si="43"/>
        <v>0.542604544</v>
      </c>
      <c r="K2276" s="21" t="s">
        <v>91</v>
      </c>
      <c r="L2276" s="8">
        <v>13.976742</v>
      </c>
      <c r="M2276" s="33">
        <f t="shared" si="6"/>
        <v>-0.01414662577</v>
      </c>
      <c r="N2276" s="33">
        <f t="shared" si="8"/>
        <v>-0.0283224519</v>
      </c>
      <c r="O2276" s="33">
        <f t="shared" si="10"/>
        <v>0.01133816612</v>
      </c>
      <c r="P2276" s="33">
        <f t="shared" si="12"/>
        <v>-0.01566991987</v>
      </c>
      <c r="Q2276" s="45">
        <f t="shared" si="21"/>
        <v>-0.6087523065</v>
      </c>
      <c r="R2276" s="45">
        <f t="shared" si="32"/>
        <v>0.3656573175</v>
      </c>
      <c r="S2276" s="45">
        <f t="shared" si="44"/>
        <v>0.2030652645</v>
      </c>
      <c r="T2276" s="33">
        <f t="shared" si="22"/>
        <v>-0.3243436149</v>
      </c>
      <c r="U2276" s="33">
        <f t="shared" si="33"/>
        <v>-0.503199438</v>
      </c>
      <c r="V2276" s="33">
        <f t="shared" si="42"/>
        <v>0.3395392795</v>
      </c>
      <c r="W2276" s="44">
        <f t="shared" si="13"/>
        <v>0.0144082188</v>
      </c>
      <c r="X2276" s="44">
        <f t="shared" si="14"/>
        <v>0.01450948921</v>
      </c>
      <c r="Y2276" s="33">
        <f t="shared" si="15"/>
        <v>1.007028656</v>
      </c>
      <c r="Z2276" s="43">
        <v>1.0</v>
      </c>
      <c r="AA2276" s="33">
        <f t="shared" si="16"/>
        <v>2.007028656</v>
      </c>
      <c r="AB2276" s="33">
        <f t="shared" si="17"/>
        <v>0.5017510103</v>
      </c>
      <c r="AC2276" s="33">
        <f t="shared" si="18"/>
        <v>0.4982489897</v>
      </c>
      <c r="AD2276" s="33">
        <f t="shared" si="19"/>
        <v>-0.001543414328</v>
      </c>
      <c r="AE2276" s="34">
        <f t="shared" si="23"/>
        <v>0</v>
      </c>
      <c r="AF2276" s="34">
        <f t="shared" si="24"/>
        <v>0</v>
      </c>
      <c r="AG2276" s="34">
        <f t="shared" si="25"/>
        <v>0</v>
      </c>
      <c r="AH2276" s="34">
        <f t="shared" si="26"/>
        <v>0</v>
      </c>
      <c r="AI2276" s="34">
        <f t="shared" si="28"/>
        <v>0</v>
      </c>
      <c r="AJ2276" s="34">
        <f t="shared" si="29"/>
        <v>0</v>
      </c>
      <c r="AK2276" s="34">
        <f t="shared" si="27"/>
        <v>0</v>
      </c>
      <c r="AL2276" s="36">
        <f t="shared" si="34"/>
        <v>0</v>
      </c>
      <c r="AM2276" s="36">
        <f t="shared" si="35"/>
        <v>0</v>
      </c>
      <c r="AN2276" s="46">
        <f t="shared" si="36"/>
        <v>0</v>
      </c>
      <c r="AO2276" s="36">
        <f t="shared" si="37"/>
        <v>0</v>
      </c>
      <c r="AP2276" s="36">
        <f t="shared" si="39"/>
        <v>0</v>
      </c>
      <c r="AQ2276" s="36">
        <f t="shared" si="40"/>
        <v>0</v>
      </c>
      <c r="AR2276" s="36">
        <f t="shared" si="38"/>
        <v>0</v>
      </c>
      <c r="AS2276" s="38">
        <f t="shared" si="45"/>
        <v>0</v>
      </c>
      <c r="AT2276" s="38">
        <f t="shared" si="46"/>
        <v>0</v>
      </c>
      <c r="AU2276" s="38">
        <f t="shared" si="47"/>
        <v>0</v>
      </c>
      <c r="AV2276" s="38">
        <f t="shared" si="48"/>
        <v>0</v>
      </c>
      <c r="AW2276" s="38">
        <f t="shared" si="51"/>
        <v>0</v>
      </c>
      <c r="AX2276" s="38">
        <f t="shared" si="52"/>
        <v>0</v>
      </c>
      <c r="AY2276" s="38">
        <f t="shared" si="49"/>
        <v>0</v>
      </c>
      <c r="AZ2276" s="12">
        <f t="shared" si="30"/>
        <v>131.5175523</v>
      </c>
      <c r="BA2276" s="12">
        <f t="shared" si="41"/>
        <v>102.7402564</v>
      </c>
      <c r="BB2276" s="12">
        <f t="shared" si="53"/>
        <v>124.3719741</v>
      </c>
      <c r="BC2276" s="12">
        <f t="shared" si="50"/>
        <v>0</v>
      </c>
      <c r="BD2276" s="12">
        <f t="shared" si="54"/>
        <v>118.0575081</v>
      </c>
    </row>
    <row r="2277" ht="14.25" customHeight="1">
      <c r="A2277" s="7">
        <v>39825.0</v>
      </c>
      <c r="B2277" s="21" t="s">
        <v>90</v>
      </c>
      <c r="C2277" s="8">
        <v>32.860695</v>
      </c>
      <c r="D2277" s="33">
        <f t="shared" si="5"/>
        <v>-0.02244645717</v>
      </c>
      <c r="E2277" s="33">
        <f t="shared" si="7"/>
        <v>-0.07571942372</v>
      </c>
      <c r="F2277" s="33">
        <f t="shared" si="9"/>
        <v>-0.05810144325</v>
      </c>
      <c r="G2277" s="33">
        <f t="shared" si="11"/>
        <v>-0.0250429598</v>
      </c>
      <c r="H2277" s="33">
        <f t="shared" si="20"/>
        <v>-1.29981408</v>
      </c>
      <c r="I2277" s="45">
        <f t="shared" si="31"/>
        <v>-0.4594916328</v>
      </c>
      <c r="J2277" s="45">
        <f t="shared" si="43"/>
        <v>0.3571885839</v>
      </c>
      <c r="K2277" s="21" t="s">
        <v>91</v>
      </c>
      <c r="L2277" s="8">
        <v>13.704104</v>
      </c>
      <c r="M2277" s="33">
        <f t="shared" si="6"/>
        <v>-0.01950654881</v>
      </c>
      <c r="N2277" s="33">
        <f t="shared" si="8"/>
        <v>-0.03763186201</v>
      </c>
      <c r="O2277" s="33">
        <f t="shared" si="10"/>
        <v>-0.01906649969</v>
      </c>
      <c r="P2277" s="33">
        <f t="shared" si="12"/>
        <v>-0.01108066184</v>
      </c>
      <c r="Q2277" s="45">
        <f t="shared" si="21"/>
        <v>-0.8703439314</v>
      </c>
      <c r="R2277" s="45">
        <f t="shared" si="32"/>
        <v>-0.1866630659</v>
      </c>
      <c r="S2277" s="45">
        <f t="shared" si="44"/>
        <v>0.229665409</v>
      </c>
      <c r="T2277" s="33">
        <f t="shared" si="22"/>
        <v>-0.4294701483</v>
      </c>
      <c r="U2277" s="33">
        <f t="shared" si="33"/>
        <v>-0.2728285668</v>
      </c>
      <c r="V2277" s="33">
        <f t="shared" si="42"/>
        <v>0.1275231749</v>
      </c>
      <c r="W2277" s="44">
        <f t="shared" si="13"/>
        <v>0.01520281343</v>
      </c>
      <c r="X2277" s="44">
        <f t="shared" si="14"/>
        <v>0.01415515566</v>
      </c>
      <c r="Y2277" s="33">
        <f t="shared" si="15"/>
        <v>0.9310879019</v>
      </c>
      <c r="Z2277" s="43">
        <v>1.0</v>
      </c>
      <c r="AA2277" s="33">
        <f t="shared" si="16"/>
        <v>1.931087902</v>
      </c>
      <c r="AB2277" s="33">
        <f t="shared" si="17"/>
        <v>0.4821571825</v>
      </c>
      <c r="AC2277" s="33">
        <f t="shared" si="18"/>
        <v>0.5178428175</v>
      </c>
      <c r="AD2277" s="33">
        <f t="shared" si="19"/>
        <v>0.004446948634</v>
      </c>
      <c r="AE2277" s="34">
        <f t="shared" si="23"/>
        <v>0</v>
      </c>
      <c r="AF2277" s="34">
        <f t="shared" si="24"/>
        <v>0</v>
      </c>
      <c r="AG2277" s="34">
        <f t="shared" si="25"/>
        <v>0</v>
      </c>
      <c r="AH2277" s="34">
        <f t="shared" si="26"/>
        <v>0</v>
      </c>
      <c r="AI2277" s="34">
        <f t="shared" si="28"/>
        <v>0</v>
      </c>
      <c r="AJ2277" s="34">
        <f t="shared" si="29"/>
        <v>0</v>
      </c>
      <c r="AK2277" s="34">
        <f t="shared" si="27"/>
        <v>0</v>
      </c>
      <c r="AL2277" s="36">
        <f t="shared" si="34"/>
        <v>0</v>
      </c>
      <c r="AM2277" s="36">
        <f t="shared" si="35"/>
        <v>0</v>
      </c>
      <c r="AN2277" s="46">
        <f t="shared" si="36"/>
        <v>0</v>
      </c>
      <c r="AO2277" s="36">
        <f t="shared" si="37"/>
        <v>0</v>
      </c>
      <c r="AP2277" s="36">
        <f t="shared" si="39"/>
        <v>0</v>
      </c>
      <c r="AQ2277" s="36">
        <f t="shared" si="40"/>
        <v>0</v>
      </c>
      <c r="AR2277" s="36">
        <f t="shared" si="38"/>
        <v>0</v>
      </c>
      <c r="AS2277" s="38">
        <f t="shared" si="45"/>
        <v>0</v>
      </c>
      <c r="AT2277" s="38">
        <f t="shared" si="46"/>
        <v>0</v>
      </c>
      <c r="AU2277" s="38">
        <f t="shared" si="47"/>
        <v>0</v>
      </c>
      <c r="AV2277" s="38">
        <f t="shared" si="48"/>
        <v>0</v>
      </c>
      <c r="AW2277" s="38">
        <f t="shared" si="51"/>
        <v>0</v>
      </c>
      <c r="AX2277" s="38">
        <f t="shared" si="52"/>
        <v>0</v>
      </c>
      <c r="AY2277" s="38">
        <f t="shared" si="49"/>
        <v>0</v>
      </c>
      <c r="AZ2277" s="12">
        <f t="shared" si="30"/>
        <v>131.5175523</v>
      </c>
      <c r="BA2277" s="12">
        <f t="shared" si="41"/>
        <v>102.7402564</v>
      </c>
      <c r="BB2277" s="12">
        <f t="shared" si="53"/>
        <v>124.3719741</v>
      </c>
      <c r="BC2277" s="12">
        <f t="shared" si="50"/>
        <v>0</v>
      </c>
      <c r="BD2277" s="12">
        <f t="shared" si="54"/>
        <v>118.0575081</v>
      </c>
    </row>
    <row r="2278" ht="14.25" customHeight="1">
      <c r="A2278" s="7">
        <v>39826.0</v>
      </c>
      <c r="B2278" s="21" t="s">
        <v>90</v>
      </c>
      <c r="C2278" s="8">
        <v>33.39782</v>
      </c>
      <c r="D2278" s="33">
        <f t="shared" si="5"/>
        <v>0.01634551552</v>
      </c>
      <c r="E2278" s="33">
        <f t="shared" si="7"/>
        <v>-0.06229833887</v>
      </c>
      <c r="F2278" s="33">
        <f t="shared" si="9"/>
        <v>-0.03403001765</v>
      </c>
      <c r="G2278" s="33">
        <f t="shared" si="11"/>
        <v>0.00384374014</v>
      </c>
      <c r="H2278" s="33">
        <f t="shared" si="20"/>
        <v>-1.201337983</v>
      </c>
      <c r="I2278" s="45">
        <f t="shared" si="31"/>
        <v>-0.2294678667</v>
      </c>
      <c r="J2278" s="45">
        <f t="shared" si="43"/>
        <v>0.6155358868</v>
      </c>
      <c r="K2278" s="21" t="s">
        <v>91</v>
      </c>
      <c r="L2278" s="8">
        <v>13.794985</v>
      </c>
      <c r="M2278" s="33">
        <f t="shared" si="6"/>
        <v>0.006631663041</v>
      </c>
      <c r="N2278" s="33">
        <f t="shared" si="8"/>
        <v>-0.01543291843</v>
      </c>
      <c r="O2278" s="33">
        <f t="shared" si="10"/>
        <v>-0.008781508406</v>
      </c>
      <c r="P2278" s="33">
        <f t="shared" si="12"/>
        <v>-0.01233985856</v>
      </c>
      <c r="Q2278" s="45">
        <f t="shared" si="21"/>
        <v>-0.4050290764</v>
      </c>
      <c r="R2278" s="45">
        <f t="shared" si="32"/>
        <v>-0.0620546838</v>
      </c>
      <c r="S2278" s="45">
        <f t="shared" si="44"/>
        <v>0.1865988421</v>
      </c>
      <c r="T2278" s="33">
        <f t="shared" si="22"/>
        <v>-0.7963089068</v>
      </c>
      <c r="U2278" s="33">
        <f t="shared" si="33"/>
        <v>-0.1674131829</v>
      </c>
      <c r="V2278" s="33">
        <f t="shared" si="42"/>
        <v>0.4289370447</v>
      </c>
      <c r="W2278" s="44">
        <f t="shared" si="13"/>
        <v>0.01541883933</v>
      </c>
      <c r="X2278" s="44">
        <f t="shared" si="14"/>
        <v>0.01411804181</v>
      </c>
      <c r="Y2278" s="33">
        <f t="shared" si="15"/>
        <v>0.9156358337</v>
      </c>
      <c r="Z2278" s="43">
        <v>1.0</v>
      </c>
      <c r="AA2278" s="33">
        <f t="shared" si="16"/>
        <v>1.915635834</v>
      </c>
      <c r="AB2278" s="33">
        <f t="shared" si="17"/>
        <v>0.4779801138</v>
      </c>
      <c r="AC2278" s="33">
        <f t="shared" si="18"/>
        <v>0.5220198862</v>
      </c>
      <c r="AD2278" s="33">
        <f t="shared" si="19"/>
        <v>0.006261357427</v>
      </c>
      <c r="AE2278" s="34">
        <f t="shared" si="23"/>
        <v>0</v>
      </c>
      <c r="AF2278" s="34">
        <f t="shared" si="24"/>
        <v>0</v>
      </c>
      <c r="AG2278" s="34">
        <f t="shared" si="25"/>
        <v>0</v>
      </c>
      <c r="AH2278" s="34">
        <f t="shared" si="26"/>
        <v>0</v>
      </c>
      <c r="AI2278" s="34">
        <f t="shared" si="28"/>
        <v>0</v>
      </c>
      <c r="AJ2278" s="34">
        <f t="shared" si="29"/>
        <v>0</v>
      </c>
      <c r="AK2278" s="34">
        <f t="shared" si="27"/>
        <v>0</v>
      </c>
      <c r="AL2278" s="36">
        <f t="shared" si="34"/>
        <v>0</v>
      </c>
      <c r="AM2278" s="36">
        <f t="shared" si="35"/>
        <v>0</v>
      </c>
      <c r="AN2278" s="46">
        <f t="shared" si="36"/>
        <v>0</v>
      </c>
      <c r="AO2278" s="36">
        <f t="shared" si="37"/>
        <v>0</v>
      </c>
      <c r="AP2278" s="36">
        <f t="shared" si="39"/>
        <v>0</v>
      </c>
      <c r="AQ2278" s="36">
        <f t="shared" si="40"/>
        <v>0</v>
      </c>
      <c r="AR2278" s="36">
        <f t="shared" si="38"/>
        <v>0</v>
      </c>
      <c r="AS2278" s="38">
        <f t="shared" si="45"/>
        <v>0</v>
      </c>
      <c r="AT2278" s="38">
        <f t="shared" si="46"/>
        <v>0</v>
      </c>
      <c r="AU2278" s="38">
        <f t="shared" si="47"/>
        <v>0</v>
      </c>
      <c r="AV2278" s="38">
        <f t="shared" si="48"/>
        <v>0</v>
      </c>
      <c r="AW2278" s="38">
        <f t="shared" si="51"/>
        <v>0</v>
      </c>
      <c r="AX2278" s="38">
        <f t="shared" si="52"/>
        <v>0</v>
      </c>
      <c r="AY2278" s="38">
        <f t="shared" si="49"/>
        <v>0</v>
      </c>
      <c r="AZ2278" s="12">
        <f t="shared" si="30"/>
        <v>131.5175523</v>
      </c>
      <c r="BA2278" s="12">
        <f t="shared" si="41"/>
        <v>102.7402564</v>
      </c>
      <c r="BB2278" s="12">
        <f t="shared" si="53"/>
        <v>124.3719741</v>
      </c>
      <c r="BC2278" s="12">
        <f t="shared" si="50"/>
        <v>0</v>
      </c>
      <c r="BD2278" s="12">
        <f t="shared" si="54"/>
        <v>118.0575081</v>
      </c>
    </row>
    <row r="2279" ht="14.25" customHeight="1">
      <c r="A2279" s="7">
        <v>39827.0</v>
      </c>
      <c r="B2279" s="21" t="s">
        <v>90</v>
      </c>
      <c r="C2279" s="8">
        <v>32.675259</v>
      </c>
      <c r="D2279" s="33">
        <f t="shared" si="5"/>
        <v>-0.02163497498</v>
      </c>
      <c r="E2279" s="33">
        <f t="shared" si="7"/>
        <v>-0.0517721346</v>
      </c>
      <c r="F2279" s="33">
        <f t="shared" si="9"/>
        <v>-0.06887739306</v>
      </c>
      <c r="G2279" s="33">
        <f t="shared" si="11"/>
        <v>-0.02518182266</v>
      </c>
      <c r="H2279" s="33">
        <f t="shared" si="20"/>
        <v>-1.029948596</v>
      </c>
      <c r="I2279" s="45">
        <f t="shared" si="31"/>
        <v>-0.8328924674</v>
      </c>
      <c r="J2279" s="45">
        <f t="shared" si="43"/>
        <v>0.2920934267</v>
      </c>
      <c r="K2279" s="21" t="s">
        <v>91</v>
      </c>
      <c r="L2279" s="8">
        <v>13.356246</v>
      </c>
      <c r="M2279" s="33">
        <f t="shared" si="6"/>
        <v>-0.031804239</v>
      </c>
      <c r="N2279" s="33">
        <f t="shared" si="8"/>
        <v>-0.05141349286</v>
      </c>
      <c r="O2279" s="33">
        <f t="shared" si="10"/>
        <v>-0.05141349286</v>
      </c>
      <c r="P2279" s="33">
        <f t="shared" si="12"/>
        <v>-0.05225716311</v>
      </c>
      <c r="Q2279" s="45">
        <f t="shared" si="21"/>
        <v>-1.182392664</v>
      </c>
      <c r="R2279" s="45">
        <f t="shared" si="32"/>
        <v>-0.9616536454</v>
      </c>
      <c r="S2279" s="45">
        <f t="shared" si="44"/>
        <v>-0.3668511577</v>
      </c>
      <c r="T2279" s="33">
        <f t="shared" si="22"/>
        <v>0.1524440678</v>
      </c>
      <c r="U2279" s="33">
        <f t="shared" si="33"/>
        <v>0.1287611779</v>
      </c>
      <c r="V2279" s="33">
        <f t="shared" si="42"/>
        <v>0.6589445843</v>
      </c>
      <c r="W2279" s="44">
        <f t="shared" si="13"/>
        <v>0.01606610082</v>
      </c>
      <c r="X2279" s="44">
        <f t="shared" si="14"/>
        <v>0.01554614927</v>
      </c>
      <c r="Y2279" s="33">
        <f t="shared" si="15"/>
        <v>0.9676367303</v>
      </c>
      <c r="Z2279" s="43">
        <v>1.0</v>
      </c>
      <c r="AA2279" s="33">
        <f t="shared" si="16"/>
        <v>1.96763673</v>
      </c>
      <c r="AB2279" s="33">
        <f t="shared" si="17"/>
        <v>0.4917761065</v>
      </c>
      <c r="AC2279" s="33">
        <f t="shared" si="18"/>
        <v>0.5082238935</v>
      </c>
      <c r="AD2279" s="33">
        <f t="shared" si="19"/>
        <v>-0.01430971028</v>
      </c>
      <c r="AE2279" s="34">
        <f t="shared" si="23"/>
        <v>0</v>
      </c>
      <c r="AF2279" s="34">
        <f t="shared" si="24"/>
        <v>0</v>
      </c>
      <c r="AG2279" s="34">
        <f t="shared" si="25"/>
        <v>0</v>
      </c>
      <c r="AH2279" s="34">
        <f t="shared" si="26"/>
        <v>0</v>
      </c>
      <c r="AI2279" s="34">
        <f t="shared" si="28"/>
        <v>0</v>
      </c>
      <c r="AJ2279" s="34">
        <f t="shared" si="29"/>
        <v>0</v>
      </c>
      <c r="AK2279" s="34">
        <f t="shared" si="27"/>
        <v>0</v>
      </c>
      <c r="AL2279" s="36">
        <f t="shared" si="34"/>
        <v>0</v>
      </c>
      <c r="AM2279" s="36">
        <f t="shared" si="35"/>
        <v>0</v>
      </c>
      <c r="AN2279" s="46">
        <f t="shared" si="36"/>
        <v>0</v>
      </c>
      <c r="AO2279" s="36">
        <f t="shared" si="37"/>
        <v>0</v>
      </c>
      <c r="AP2279" s="36">
        <f t="shared" si="39"/>
        <v>0</v>
      </c>
      <c r="AQ2279" s="36">
        <f t="shared" si="40"/>
        <v>0</v>
      </c>
      <c r="AR2279" s="36">
        <f t="shared" si="38"/>
        <v>0</v>
      </c>
      <c r="AS2279" s="38">
        <f t="shared" si="45"/>
        <v>0</v>
      </c>
      <c r="AT2279" s="38">
        <f t="shared" si="46"/>
        <v>0</v>
      </c>
      <c r="AU2279" s="38">
        <f t="shared" si="47"/>
        <v>0</v>
      </c>
      <c r="AV2279" s="38">
        <f t="shared" si="48"/>
        <v>0</v>
      </c>
      <c r="AW2279" s="38">
        <f t="shared" si="51"/>
        <v>0</v>
      </c>
      <c r="AX2279" s="38">
        <f t="shared" si="52"/>
        <v>0</v>
      </c>
      <c r="AY2279" s="38">
        <f t="shared" si="49"/>
        <v>0</v>
      </c>
      <c r="AZ2279" s="12">
        <f t="shared" si="30"/>
        <v>131.5175523</v>
      </c>
      <c r="BA2279" s="12">
        <f t="shared" si="41"/>
        <v>102.7402564</v>
      </c>
      <c r="BB2279" s="12">
        <f t="shared" si="53"/>
        <v>124.3719741</v>
      </c>
      <c r="BC2279" s="12">
        <f t="shared" si="50"/>
        <v>0</v>
      </c>
      <c r="BD2279" s="12">
        <f t="shared" si="54"/>
        <v>118.0575081</v>
      </c>
    </row>
    <row r="2280" ht="14.25" customHeight="1">
      <c r="A2280" s="7">
        <v>39828.0</v>
      </c>
      <c r="B2280" s="21" t="s">
        <v>90</v>
      </c>
      <c r="C2280" s="8">
        <v>32.310783</v>
      </c>
      <c r="D2280" s="33">
        <f t="shared" si="5"/>
        <v>-0.0111544946</v>
      </c>
      <c r="E2280" s="33">
        <f t="shared" si="7"/>
        <v>-0.05107988662</v>
      </c>
      <c r="F2280" s="33">
        <f t="shared" si="9"/>
        <v>-0.07741465586</v>
      </c>
      <c r="G2280" s="33">
        <f t="shared" si="11"/>
        <v>-0.06788373887</v>
      </c>
      <c r="H2280" s="33">
        <f t="shared" si="20"/>
        <v>-1.028108178</v>
      </c>
      <c r="I2280" s="45">
        <f t="shared" si="31"/>
        <v>-1.085551717</v>
      </c>
      <c r="J2280" s="45">
        <f t="shared" si="43"/>
        <v>-0.1980575165</v>
      </c>
      <c r="K2280" s="21" t="s">
        <v>91</v>
      </c>
      <c r="L2280" s="8">
        <v>13.588148</v>
      </c>
      <c r="M2280" s="33">
        <f t="shared" si="6"/>
        <v>0.01736281287</v>
      </c>
      <c r="N2280" s="33">
        <f t="shared" si="8"/>
        <v>-0.04155621136</v>
      </c>
      <c r="O2280" s="33">
        <f t="shared" si="10"/>
        <v>-0.04219180894</v>
      </c>
      <c r="P2280" s="33">
        <f t="shared" si="12"/>
        <v>-0.06672429634</v>
      </c>
      <c r="Q2280" s="45">
        <f t="shared" si="21"/>
        <v>-0.9255861741</v>
      </c>
      <c r="R2280" s="45">
        <f t="shared" si="32"/>
        <v>-0.8823189511</v>
      </c>
      <c r="S2280" s="45">
        <f t="shared" si="44"/>
        <v>-0.5989235775</v>
      </c>
      <c r="T2280" s="33">
        <f t="shared" si="22"/>
        <v>-0.1025220034</v>
      </c>
      <c r="U2280" s="33">
        <f t="shared" si="33"/>
        <v>-0.2032327662</v>
      </c>
      <c r="V2280" s="33">
        <f t="shared" si="42"/>
        <v>0.4008660611</v>
      </c>
      <c r="W2280" s="44">
        <f t="shared" si="13"/>
        <v>0.01387113289</v>
      </c>
      <c r="X2280" s="44">
        <f t="shared" si="14"/>
        <v>0.01395910194</v>
      </c>
      <c r="Y2280" s="33">
        <f t="shared" si="15"/>
        <v>1.006341879</v>
      </c>
      <c r="Z2280" s="43">
        <v>1.0</v>
      </c>
      <c r="AA2280" s="33">
        <f t="shared" si="16"/>
        <v>2.006341879</v>
      </c>
      <c r="AB2280" s="33">
        <f t="shared" si="17"/>
        <v>0.5015804582</v>
      </c>
      <c r="AC2280" s="33">
        <f t="shared" si="18"/>
        <v>0.4984195418</v>
      </c>
      <c r="AD2280" s="33">
        <f t="shared" si="19"/>
        <v>0.002820640427</v>
      </c>
      <c r="AE2280" s="34">
        <f t="shared" si="23"/>
        <v>0</v>
      </c>
      <c r="AF2280" s="34">
        <f t="shared" si="24"/>
        <v>0</v>
      </c>
      <c r="AG2280" s="34">
        <f t="shared" si="25"/>
        <v>0</v>
      </c>
      <c r="AH2280" s="34">
        <f t="shared" si="26"/>
        <v>0</v>
      </c>
      <c r="AI2280" s="34">
        <f t="shared" si="28"/>
        <v>0</v>
      </c>
      <c r="AJ2280" s="34">
        <f t="shared" si="29"/>
        <v>0</v>
      </c>
      <c r="AK2280" s="34">
        <f t="shared" si="27"/>
        <v>0</v>
      </c>
      <c r="AL2280" s="36">
        <f t="shared" si="34"/>
        <v>0</v>
      </c>
      <c r="AM2280" s="36">
        <f t="shared" si="35"/>
        <v>0</v>
      </c>
      <c r="AN2280" s="46">
        <f t="shared" si="36"/>
        <v>0</v>
      </c>
      <c r="AO2280" s="36">
        <f t="shared" si="37"/>
        <v>0</v>
      </c>
      <c r="AP2280" s="36">
        <f t="shared" si="39"/>
        <v>0</v>
      </c>
      <c r="AQ2280" s="36">
        <f t="shared" si="40"/>
        <v>0</v>
      </c>
      <c r="AR2280" s="36">
        <f t="shared" si="38"/>
        <v>0</v>
      </c>
      <c r="AS2280" s="38">
        <f t="shared" si="45"/>
        <v>0</v>
      </c>
      <c r="AT2280" s="38">
        <f t="shared" si="46"/>
        <v>0</v>
      </c>
      <c r="AU2280" s="38">
        <f t="shared" si="47"/>
        <v>0</v>
      </c>
      <c r="AV2280" s="38">
        <f t="shared" si="48"/>
        <v>0</v>
      </c>
      <c r="AW2280" s="38">
        <f t="shared" si="51"/>
        <v>0</v>
      </c>
      <c r="AX2280" s="38">
        <f t="shared" si="52"/>
        <v>0</v>
      </c>
      <c r="AY2280" s="38">
        <f t="shared" si="49"/>
        <v>0</v>
      </c>
      <c r="AZ2280" s="12">
        <f t="shared" si="30"/>
        <v>131.5175523</v>
      </c>
      <c r="BA2280" s="12">
        <f t="shared" si="41"/>
        <v>102.7402564</v>
      </c>
      <c r="BB2280" s="12">
        <f t="shared" si="53"/>
        <v>124.3719741</v>
      </c>
      <c r="BC2280" s="12">
        <f t="shared" si="50"/>
        <v>0</v>
      </c>
      <c r="BD2280" s="12">
        <f t="shared" si="54"/>
        <v>118.0575081</v>
      </c>
    </row>
    <row r="2281" ht="14.25" customHeight="1">
      <c r="A2281" s="7">
        <v>39829.0</v>
      </c>
      <c r="B2281" s="21" t="s">
        <v>90</v>
      </c>
      <c r="C2281" s="8">
        <v>32.847912</v>
      </c>
      <c r="D2281" s="33">
        <f t="shared" si="5"/>
        <v>0.01662383112</v>
      </c>
      <c r="E2281" s="33">
        <f t="shared" si="7"/>
        <v>-0.02282673114</v>
      </c>
      <c r="F2281" s="33">
        <f t="shared" si="9"/>
        <v>-0.08218700937</v>
      </c>
      <c r="G2281" s="33">
        <f t="shared" si="11"/>
        <v>-0.05448174923</v>
      </c>
      <c r="H2281" s="33">
        <f t="shared" si="20"/>
        <v>-0.4485836786</v>
      </c>
      <c r="I2281" s="45">
        <f t="shared" si="31"/>
        <v>-1.224086392</v>
      </c>
      <c r="J2281" s="45">
        <f t="shared" si="43"/>
        <v>-0.07954467783</v>
      </c>
      <c r="K2281" s="21" t="s">
        <v>91</v>
      </c>
      <c r="L2281" s="8">
        <v>13.73857</v>
      </c>
      <c r="M2281" s="33">
        <f t="shared" si="6"/>
        <v>0.01107008843</v>
      </c>
      <c r="N2281" s="33">
        <f t="shared" si="8"/>
        <v>-0.01704059501</v>
      </c>
      <c r="O2281" s="33">
        <f t="shared" si="10"/>
        <v>-0.04488041548</v>
      </c>
      <c r="P2281" s="33">
        <f t="shared" si="12"/>
        <v>-0.03605968099</v>
      </c>
      <c r="Q2281" s="45">
        <f t="shared" si="21"/>
        <v>-0.3660675826</v>
      </c>
      <c r="R2281" s="45">
        <f t="shared" si="32"/>
        <v>-0.9795833347</v>
      </c>
      <c r="S2281" s="45">
        <f t="shared" si="44"/>
        <v>-0.1891373013</v>
      </c>
      <c r="T2281" s="33">
        <f t="shared" si="22"/>
        <v>-0.08251609595</v>
      </c>
      <c r="U2281" s="33">
        <f t="shared" si="33"/>
        <v>-0.2445030571</v>
      </c>
      <c r="V2281" s="33">
        <f t="shared" si="42"/>
        <v>0.1095926234</v>
      </c>
      <c r="W2281" s="44">
        <f t="shared" si="13"/>
        <v>0.01453724789</v>
      </c>
      <c r="X2281" s="44">
        <f t="shared" si="14"/>
        <v>0.01365722961</v>
      </c>
      <c r="Y2281" s="33">
        <f t="shared" si="15"/>
        <v>0.9394645884</v>
      </c>
      <c r="Z2281" s="43">
        <v>1.0</v>
      </c>
      <c r="AA2281" s="33">
        <f t="shared" si="16"/>
        <v>1.939464588</v>
      </c>
      <c r="AB2281" s="33">
        <f t="shared" si="17"/>
        <v>0.4843937827</v>
      </c>
      <c r="AC2281" s="33">
        <f t="shared" si="18"/>
        <v>0.5156062173</v>
      </c>
      <c r="AD2281" s="33">
        <f t="shared" si="19"/>
        <v>0.002426920486</v>
      </c>
      <c r="AE2281" s="34">
        <f t="shared" si="23"/>
        <v>0</v>
      </c>
      <c r="AF2281" s="34">
        <f t="shared" si="24"/>
        <v>0</v>
      </c>
      <c r="AG2281" s="34">
        <f t="shared" si="25"/>
        <v>0</v>
      </c>
      <c r="AH2281" s="34">
        <f t="shared" si="26"/>
        <v>0</v>
      </c>
      <c r="AI2281" s="34">
        <f t="shared" si="28"/>
        <v>0</v>
      </c>
      <c r="AJ2281" s="34">
        <f t="shared" si="29"/>
        <v>0</v>
      </c>
      <c r="AK2281" s="34">
        <f t="shared" si="27"/>
        <v>0</v>
      </c>
      <c r="AL2281" s="36">
        <f t="shared" si="34"/>
        <v>0</v>
      </c>
      <c r="AM2281" s="36">
        <f t="shared" si="35"/>
        <v>0</v>
      </c>
      <c r="AN2281" s="46">
        <f t="shared" si="36"/>
        <v>0</v>
      </c>
      <c r="AO2281" s="36">
        <f t="shared" si="37"/>
        <v>0</v>
      </c>
      <c r="AP2281" s="36">
        <f t="shared" si="39"/>
        <v>0</v>
      </c>
      <c r="AQ2281" s="36">
        <f t="shared" si="40"/>
        <v>0</v>
      </c>
      <c r="AR2281" s="36">
        <f t="shared" si="38"/>
        <v>0</v>
      </c>
      <c r="AS2281" s="38">
        <f t="shared" si="45"/>
        <v>0</v>
      </c>
      <c r="AT2281" s="38">
        <f t="shared" si="46"/>
        <v>0</v>
      </c>
      <c r="AU2281" s="38">
        <f t="shared" si="47"/>
        <v>0</v>
      </c>
      <c r="AV2281" s="38">
        <f t="shared" si="48"/>
        <v>0</v>
      </c>
      <c r="AW2281" s="38">
        <f t="shared" si="51"/>
        <v>0</v>
      </c>
      <c r="AX2281" s="38">
        <f t="shared" si="52"/>
        <v>0</v>
      </c>
      <c r="AY2281" s="38">
        <f t="shared" si="49"/>
        <v>0</v>
      </c>
      <c r="AZ2281" s="12">
        <f t="shared" si="30"/>
        <v>131.5175523</v>
      </c>
      <c r="BA2281" s="12">
        <f t="shared" si="41"/>
        <v>102.7402564</v>
      </c>
      <c r="BB2281" s="12">
        <f t="shared" si="53"/>
        <v>124.3719741</v>
      </c>
      <c r="BC2281" s="12">
        <f t="shared" si="50"/>
        <v>0</v>
      </c>
      <c r="BD2281" s="12">
        <f t="shared" si="54"/>
        <v>118.0575081</v>
      </c>
    </row>
    <row r="2282" ht="14.25" customHeight="1">
      <c r="A2282" s="7">
        <v>39833.0</v>
      </c>
      <c r="B2282" s="21" t="s">
        <v>90</v>
      </c>
      <c r="C2282" s="8">
        <v>32.246853</v>
      </c>
      <c r="D2282" s="33">
        <f t="shared" si="5"/>
        <v>-0.01829824069</v>
      </c>
      <c r="E2282" s="33">
        <f t="shared" si="7"/>
        <v>-0.01868012834</v>
      </c>
      <c r="F2282" s="33">
        <f t="shared" si="9"/>
        <v>-0.09298510351</v>
      </c>
      <c r="G2282" s="33">
        <f t="shared" si="11"/>
        <v>-0.07823005987</v>
      </c>
      <c r="H2282" s="33">
        <f t="shared" si="20"/>
        <v>-0.347282529</v>
      </c>
      <c r="I2282" s="45">
        <f t="shared" si="31"/>
        <v>-1.48695754</v>
      </c>
      <c r="J2282" s="45">
        <f t="shared" si="43"/>
        <v>-0.3846803192</v>
      </c>
      <c r="K2282" s="21" t="s">
        <v>91</v>
      </c>
      <c r="L2282" s="8">
        <v>13.43773</v>
      </c>
      <c r="M2282" s="33">
        <f t="shared" si="6"/>
        <v>-0.0218974755</v>
      </c>
      <c r="N2282" s="33">
        <f t="shared" si="8"/>
        <v>-0.01943753492</v>
      </c>
      <c r="O2282" s="33">
        <f t="shared" si="10"/>
        <v>-0.05633792629</v>
      </c>
      <c r="P2282" s="33">
        <f t="shared" si="12"/>
        <v>-0.05090689371</v>
      </c>
      <c r="Q2282" s="45">
        <f t="shared" si="21"/>
        <v>-0.3979617125</v>
      </c>
      <c r="R2282" s="45">
        <f t="shared" si="32"/>
        <v>-1.253494762</v>
      </c>
      <c r="S2282" s="45">
        <f t="shared" si="44"/>
        <v>-0.4080732611</v>
      </c>
      <c r="T2282" s="33">
        <f t="shared" si="22"/>
        <v>0.0506791835</v>
      </c>
      <c r="U2282" s="33">
        <f t="shared" si="33"/>
        <v>-0.2334627784</v>
      </c>
      <c r="V2282" s="33">
        <f t="shared" si="42"/>
        <v>0.02339294185</v>
      </c>
      <c r="W2282" s="44">
        <f t="shared" si="13"/>
        <v>0.01474846215</v>
      </c>
      <c r="X2282" s="44">
        <f t="shared" si="14"/>
        <v>0.01435406517</v>
      </c>
      <c r="Y2282" s="33">
        <f t="shared" si="15"/>
        <v>0.9732584334</v>
      </c>
      <c r="Z2282" s="43">
        <v>1.0</v>
      </c>
      <c r="AA2282" s="33">
        <f t="shared" si="16"/>
        <v>1.973258433</v>
      </c>
      <c r="AB2282" s="33">
        <f t="shared" si="17"/>
        <v>0.493224008</v>
      </c>
      <c r="AC2282" s="33">
        <f t="shared" si="18"/>
        <v>0.506775992</v>
      </c>
      <c r="AD2282" s="33">
        <f t="shared" si="19"/>
        <v>-0.004747967463</v>
      </c>
      <c r="AE2282" s="34">
        <f t="shared" si="23"/>
        <v>0</v>
      </c>
      <c r="AF2282" s="34">
        <f t="shared" si="24"/>
        <v>0</v>
      </c>
      <c r="AG2282" s="34">
        <f t="shared" si="25"/>
        <v>0</v>
      </c>
      <c r="AH2282" s="34">
        <f t="shared" si="26"/>
        <v>0</v>
      </c>
      <c r="AI2282" s="34">
        <f t="shared" si="28"/>
        <v>0</v>
      </c>
      <c r="AJ2282" s="34">
        <f t="shared" si="29"/>
        <v>0</v>
      </c>
      <c r="AK2282" s="34">
        <f t="shared" si="27"/>
        <v>0</v>
      </c>
      <c r="AL2282" s="36">
        <f t="shared" si="34"/>
        <v>0</v>
      </c>
      <c r="AM2282" s="36">
        <f t="shared" si="35"/>
        <v>0</v>
      </c>
      <c r="AN2282" s="46">
        <f t="shared" si="36"/>
        <v>0</v>
      </c>
      <c r="AO2282" s="36">
        <f t="shared" si="37"/>
        <v>0</v>
      </c>
      <c r="AP2282" s="36">
        <f t="shared" si="39"/>
        <v>0</v>
      </c>
      <c r="AQ2282" s="36">
        <f t="shared" si="40"/>
        <v>0</v>
      </c>
      <c r="AR2282" s="36">
        <f t="shared" si="38"/>
        <v>0</v>
      </c>
      <c r="AS2282" s="38">
        <f t="shared" si="45"/>
        <v>0</v>
      </c>
      <c r="AT2282" s="38">
        <f t="shared" si="46"/>
        <v>0</v>
      </c>
      <c r="AU2282" s="38">
        <f t="shared" si="47"/>
        <v>0</v>
      </c>
      <c r="AV2282" s="38">
        <f t="shared" si="48"/>
        <v>0</v>
      </c>
      <c r="AW2282" s="38">
        <f t="shared" si="51"/>
        <v>0</v>
      </c>
      <c r="AX2282" s="38">
        <f t="shared" si="52"/>
        <v>0</v>
      </c>
      <c r="AY2282" s="38">
        <f t="shared" si="49"/>
        <v>0</v>
      </c>
      <c r="AZ2282" s="12">
        <f t="shared" si="30"/>
        <v>131.5175523</v>
      </c>
      <c r="BA2282" s="12">
        <f t="shared" si="41"/>
        <v>102.7402564</v>
      </c>
      <c r="BB2282" s="12">
        <f t="shared" si="53"/>
        <v>124.3719741</v>
      </c>
      <c r="BC2282" s="12">
        <f t="shared" si="50"/>
        <v>0</v>
      </c>
      <c r="BD2282" s="12">
        <f t="shared" si="54"/>
        <v>118.0575081</v>
      </c>
    </row>
    <row r="2283" ht="14.25" customHeight="1">
      <c r="A2283" s="7">
        <v>39834.0</v>
      </c>
      <c r="B2283" s="21" t="s">
        <v>90</v>
      </c>
      <c r="C2283" s="8">
        <v>32.253235</v>
      </c>
      <c r="D2283" s="33">
        <f t="shared" si="5"/>
        <v>0.0001979107853</v>
      </c>
      <c r="E2283" s="33">
        <f t="shared" si="7"/>
        <v>-0.03427124884</v>
      </c>
      <c r="F2283" s="33">
        <f t="shared" si="9"/>
        <v>-0.09443454584</v>
      </c>
      <c r="G2283" s="33">
        <f t="shared" si="11"/>
        <v>-0.06748019534</v>
      </c>
      <c r="H2283" s="33">
        <f t="shared" si="20"/>
        <v>-0.6635313968</v>
      </c>
      <c r="I2283" s="45">
        <f t="shared" si="31"/>
        <v>-1.595215289</v>
      </c>
      <c r="J2283" s="45">
        <f t="shared" si="43"/>
        <v>-0.3040616523</v>
      </c>
      <c r="K2283" s="21" t="s">
        <v>91</v>
      </c>
      <c r="L2283" s="8">
        <v>13.566216</v>
      </c>
      <c r="M2283" s="33">
        <f t="shared" si="6"/>
        <v>0.009561585178</v>
      </c>
      <c r="N2283" s="33">
        <f t="shared" si="8"/>
        <v>-0.0165834903</v>
      </c>
      <c r="O2283" s="33">
        <f t="shared" si="10"/>
        <v>-0.03176047709</v>
      </c>
      <c r="P2283" s="33">
        <f t="shared" si="12"/>
        <v>-0.0256583327</v>
      </c>
      <c r="Q2283" s="45">
        <f t="shared" si="21"/>
        <v>-0.3173262702</v>
      </c>
      <c r="R2283" s="45">
        <f t="shared" si="32"/>
        <v>-0.6950825474</v>
      </c>
      <c r="S2283" s="45">
        <f t="shared" si="44"/>
        <v>-0.07081053281</v>
      </c>
      <c r="T2283" s="33">
        <f t="shared" si="22"/>
        <v>-0.3462051266</v>
      </c>
      <c r="U2283" s="33">
        <f t="shared" si="33"/>
        <v>-0.9001327415</v>
      </c>
      <c r="V2283" s="33">
        <f t="shared" si="42"/>
        <v>-0.2332511195</v>
      </c>
      <c r="W2283" s="44">
        <f t="shared" si="13"/>
        <v>0.01467030994</v>
      </c>
      <c r="X2283" s="44">
        <f t="shared" si="14"/>
        <v>0.01419368831</v>
      </c>
      <c r="Y2283" s="33">
        <f t="shared" si="15"/>
        <v>0.9675111405</v>
      </c>
      <c r="Z2283" s="43">
        <v>1.0</v>
      </c>
      <c r="AA2283" s="33">
        <f t="shared" si="16"/>
        <v>1.967511141</v>
      </c>
      <c r="AB2283" s="33">
        <f t="shared" si="17"/>
        <v>0.4917436657</v>
      </c>
      <c r="AC2283" s="33">
        <f t="shared" si="18"/>
        <v>0.5082563343</v>
      </c>
      <c r="AD2283" s="33">
        <f t="shared" si="19"/>
        <v>0.001118558011</v>
      </c>
      <c r="AE2283" s="34">
        <f t="shared" si="23"/>
        <v>0</v>
      </c>
      <c r="AF2283" s="34">
        <f t="shared" si="24"/>
        <v>0</v>
      </c>
      <c r="AG2283" s="34">
        <f t="shared" si="25"/>
        <v>0</v>
      </c>
      <c r="AH2283" s="34">
        <f t="shared" si="26"/>
        <v>0</v>
      </c>
      <c r="AI2283" s="34">
        <f t="shared" si="28"/>
        <v>0</v>
      </c>
      <c r="AJ2283" s="34">
        <f t="shared" si="29"/>
        <v>0</v>
      </c>
      <c r="AK2283" s="34">
        <f t="shared" si="27"/>
        <v>0</v>
      </c>
      <c r="AL2283" s="36">
        <f t="shared" si="34"/>
        <v>0</v>
      </c>
      <c r="AM2283" s="36">
        <f t="shared" si="35"/>
        <v>0</v>
      </c>
      <c r="AN2283" s="46">
        <f t="shared" si="36"/>
        <v>0</v>
      </c>
      <c r="AO2283" s="36">
        <f t="shared" si="37"/>
        <v>0</v>
      </c>
      <c r="AP2283" s="36">
        <f t="shared" si="39"/>
        <v>0</v>
      </c>
      <c r="AQ2283" s="36">
        <f t="shared" si="40"/>
        <v>0</v>
      </c>
      <c r="AR2283" s="36">
        <f t="shared" si="38"/>
        <v>0</v>
      </c>
      <c r="AS2283" s="38">
        <f t="shared" si="45"/>
        <v>0</v>
      </c>
      <c r="AT2283" s="38">
        <f t="shared" si="46"/>
        <v>0</v>
      </c>
      <c r="AU2283" s="38">
        <f t="shared" si="47"/>
        <v>0</v>
      </c>
      <c r="AV2283" s="38">
        <f t="shared" si="48"/>
        <v>0</v>
      </c>
      <c r="AW2283" s="38">
        <f t="shared" si="51"/>
        <v>0</v>
      </c>
      <c r="AX2283" s="38">
        <f t="shared" si="52"/>
        <v>0</v>
      </c>
      <c r="AY2283" s="38">
        <f t="shared" si="49"/>
        <v>0</v>
      </c>
      <c r="AZ2283" s="12">
        <f t="shared" si="30"/>
        <v>131.5175523</v>
      </c>
      <c r="BA2283" s="12">
        <f t="shared" si="41"/>
        <v>102.7402564</v>
      </c>
      <c r="BB2283" s="12">
        <f t="shared" si="53"/>
        <v>124.3719741</v>
      </c>
      <c r="BC2283" s="12">
        <f t="shared" si="50"/>
        <v>0</v>
      </c>
      <c r="BD2283" s="12">
        <f t="shared" si="54"/>
        <v>118.0575081</v>
      </c>
    </row>
    <row r="2284" ht="14.25" customHeight="1">
      <c r="A2284" s="7">
        <v>39835.0</v>
      </c>
      <c r="B2284" s="21" t="s">
        <v>90</v>
      </c>
      <c r="C2284" s="8">
        <v>32.195683</v>
      </c>
      <c r="D2284" s="33">
        <f t="shared" si="5"/>
        <v>-0.001784379148</v>
      </c>
      <c r="E2284" s="33">
        <f t="shared" si="7"/>
        <v>-0.01467703745</v>
      </c>
      <c r="F2284" s="33">
        <f t="shared" si="9"/>
        <v>-0.06568931049</v>
      </c>
      <c r="G2284" s="33">
        <f t="shared" si="11"/>
        <v>-0.06325620018</v>
      </c>
      <c r="H2284" s="33">
        <f t="shared" si="20"/>
        <v>-0.224597208</v>
      </c>
      <c r="I2284" s="45">
        <f t="shared" si="31"/>
        <v>-1.072752329</v>
      </c>
      <c r="J2284" s="45">
        <f t="shared" si="43"/>
        <v>-0.3062321241</v>
      </c>
      <c r="K2284" s="21" t="s">
        <v>91</v>
      </c>
      <c r="L2284" s="8">
        <v>13.512939</v>
      </c>
      <c r="M2284" s="33">
        <f t="shared" si="6"/>
        <v>-0.003927182053</v>
      </c>
      <c r="N2284" s="33">
        <f t="shared" si="8"/>
        <v>0.01173181446</v>
      </c>
      <c r="O2284" s="33">
        <f t="shared" si="10"/>
        <v>-0.04028485196</v>
      </c>
      <c r="P2284" s="33">
        <f t="shared" si="12"/>
        <v>-0.0344826921</v>
      </c>
      <c r="Q2284" s="45">
        <f t="shared" si="21"/>
        <v>0.3084867852</v>
      </c>
      <c r="R2284" s="45">
        <f t="shared" si="32"/>
        <v>-0.8714530716</v>
      </c>
      <c r="S2284" s="45">
        <f t="shared" si="44"/>
        <v>-0.2332893006</v>
      </c>
      <c r="T2284" s="33">
        <f t="shared" si="22"/>
        <v>-0.5330839933</v>
      </c>
      <c r="U2284" s="33">
        <f t="shared" si="33"/>
        <v>-0.2012992578</v>
      </c>
      <c r="V2284" s="33">
        <f t="shared" si="42"/>
        <v>-0.0729428235</v>
      </c>
      <c r="W2284" s="44">
        <f t="shared" si="13"/>
        <v>0.01465798364</v>
      </c>
      <c r="X2284" s="44">
        <f t="shared" si="14"/>
        <v>0.01412415887</v>
      </c>
      <c r="Y2284" s="33">
        <f t="shared" si="15"/>
        <v>0.9635812959</v>
      </c>
      <c r="Z2284" s="43">
        <v>1.0</v>
      </c>
      <c r="AA2284" s="33">
        <f t="shared" si="16"/>
        <v>1.963581296</v>
      </c>
      <c r="AB2284" s="33">
        <f t="shared" si="17"/>
        <v>0.4907264588</v>
      </c>
      <c r="AC2284" s="33">
        <f t="shared" si="18"/>
        <v>0.5092735412</v>
      </c>
      <c r="AD2284" s="33">
        <f t="shared" si="19"/>
        <v>0.01349728328</v>
      </c>
      <c r="AE2284" s="34">
        <f t="shared" si="23"/>
        <v>0</v>
      </c>
      <c r="AF2284" s="34">
        <f t="shared" si="24"/>
        <v>0</v>
      </c>
      <c r="AG2284" s="34">
        <f t="shared" si="25"/>
        <v>0</v>
      </c>
      <c r="AH2284" s="34">
        <f t="shared" si="26"/>
        <v>0</v>
      </c>
      <c r="AI2284" s="34">
        <f t="shared" si="28"/>
        <v>0</v>
      </c>
      <c r="AJ2284" s="34">
        <f t="shared" si="29"/>
        <v>0</v>
      </c>
      <c r="AK2284" s="34">
        <f t="shared" si="27"/>
        <v>0</v>
      </c>
      <c r="AL2284" s="36">
        <f t="shared" si="34"/>
        <v>0</v>
      </c>
      <c r="AM2284" s="36">
        <f t="shared" si="35"/>
        <v>0</v>
      </c>
      <c r="AN2284" s="46">
        <f t="shared" si="36"/>
        <v>0</v>
      </c>
      <c r="AO2284" s="36">
        <f t="shared" si="37"/>
        <v>0</v>
      </c>
      <c r="AP2284" s="36">
        <f t="shared" si="39"/>
        <v>0</v>
      </c>
      <c r="AQ2284" s="36">
        <f t="shared" si="40"/>
        <v>0</v>
      </c>
      <c r="AR2284" s="36">
        <f t="shared" si="38"/>
        <v>0</v>
      </c>
      <c r="AS2284" s="38">
        <f t="shared" si="45"/>
        <v>0</v>
      </c>
      <c r="AT2284" s="38">
        <f t="shared" si="46"/>
        <v>0</v>
      </c>
      <c r="AU2284" s="38">
        <f t="shared" si="47"/>
        <v>0</v>
      </c>
      <c r="AV2284" s="38">
        <f t="shared" si="48"/>
        <v>0</v>
      </c>
      <c r="AW2284" s="38">
        <f t="shared" si="51"/>
        <v>0</v>
      </c>
      <c r="AX2284" s="38">
        <f t="shared" si="52"/>
        <v>0</v>
      </c>
      <c r="AY2284" s="38">
        <f t="shared" si="49"/>
        <v>0</v>
      </c>
      <c r="AZ2284" s="12">
        <f t="shared" si="30"/>
        <v>131.5175523</v>
      </c>
      <c r="BA2284" s="12">
        <f t="shared" si="41"/>
        <v>102.7402564</v>
      </c>
      <c r="BB2284" s="12">
        <f t="shared" si="53"/>
        <v>124.3719741</v>
      </c>
      <c r="BC2284" s="12">
        <f t="shared" si="50"/>
        <v>0</v>
      </c>
      <c r="BD2284" s="12">
        <f t="shared" si="54"/>
        <v>118.0575081</v>
      </c>
    </row>
    <row r="2285" ht="14.25" customHeight="1">
      <c r="A2285" s="7">
        <v>39836.0</v>
      </c>
      <c r="B2285" s="21" t="s">
        <v>90</v>
      </c>
      <c r="C2285" s="8">
        <v>32.368336</v>
      </c>
      <c r="D2285" s="33">
        <f t="shared" si="5"/>
        <v>0.005362613367</v>
      </c>
      <c r="E2285" s="33">
        <f t="shared" si="7"/>
        <v>0.001781231981</v>
      </c>
      <c r="F2285" s="33">
        <f t="shared" si="9"/>
        <v>-0.04938963977</v>
      </c>
      <c r="G2285" s="33">
        <f t="shared" si="11"/>
        <v>-0.0655343259</v>
      </c>
      <c r="H2285" s="33">
        <f t="shared" si="20"/>
        <v>0.1214403257</v>
      </c>
      <c r="I2285" s="45">
        <f t="shared" si="31"/>
        <v>-0.7979278159</v>
      </c>
      <c r="J2285" s="45">
        <f t="shared" si="43"/>
        <v>-0.4124902309</v>
      </c>
      <c r="K2285" s="21" t="s">
        <v>91</v>
      </c>
      <c r="L2285" s="8">
        <v>13.224631</v>
      </c>
      <c r="M2285" s="33">
        <f t="shared" si="6"/>
        <v>-0.02133569907</v>
      </c>
      <c r="N2285" s="33">
        <f t="shared" si="8"/>
        <v>-0.0267525052</v>
      </c>
      <c r="O2285" s="33">
        <f t="shared" si="10"/>
        <v>-0.0671969838</v>
      </c>
      <c r="P2285" s="33">
        <f t="shared" si="12"/>
        <v>-0.04025448299</v>
      </c>
      <c r="Q2285" s="45">
        <f t="shared" si="21"/>
        <v>-0.6052147883</v>
      </c>
      <c r="R2285" s="45">
        <f t="shared" si="32"/>
        <v>-1.442570854</v>
      </c>
      <c r="S2285" s="45">
        <f t="shared" si="44"/>
        <v>-0.3826489844</v>
      </c>
      <c r="T2285" s="33">
        <f t="shared" si="22"/>
        <v>0.726655114</v>
      </c>
      <c r="U2285" s="33">
        <f t="shared" si="33"/>
        <v>0.6446430381</v>
      </c>
      <c r="V2285" s="33">
        <f t="shared" si="42"/>
        <v>-0.02984124641</v>
      </c>
      <c r="W2285" s="44">
        <f t="shared" si="13"/>
        <v>0.014571405</v>
      </c>
      <c r="X2285" s="44">
        <f t="shared" si="14"/>
        <v>0.0144833968</v>
      </c>
      <c r="Y2285" s="33">
        <f t="shared" si="15"/>
        <v>0.9939602121</v>
      </c>
      <c r="Z2285" s="43">
        <v>1.0</v>
      </c>
      <c r="AA2285" s="33">
        <f t="shared" si="16"/>
        <v>1.993960212</v>
      </c>
      <c r="AB2285" s="33">
        <f t="shared" si="17"/>
        <v>0.4984854793</v>
      </c>
      <c r="AC2285" s="33">
        <f t="shared" si="18"/>
        <v>0.5015145207</v>
      </c>
      <c r="AD2285" s="33">
        <f t="shared" si="19"/>
        <v>-0.001985524065</v>
      </c>
      <c r="AE2285" s="34">
        <f t="shared" si="23"/>
        <v>0</v>
      </c>
      <c r="AF2285" s="34">
        <f t="shared" si="24"/>
        <v>0</v>
      </c>
      <c r="AG2285" s="34">
        <f t="shared" si="25"/>
        <v>0</v>
      </c>
      <c r="AH2285" s="34">
        <f t="shared" si="26"/>
        <v>0</v>
      </c>
      <c r="AI2285" s="34">
        <f t="shared" si="28"/>
        <v>0</v>
      </c>
      <c r="AJ2285" s="34">
        <f t="shared" si="29"/>
        <v>0</v>
      </c>
      <c r="AK2285" s="34">
        <f t="shared" si="27"/>
        <v>0</v>
      </c>
      <c r="AL2285" s="36">
        <f t="shared" si="34"/>
        <v>0</v>
      </c>
      <c r="AM2285" s="36">
        <f t="shared" si="35"/>
        <v>0</v>
      </c>
      <c r="AN2285" s="46">
        <f t="shared" si="36"/>
        <v>0</v>
      </c>
      <c r="AO2285" s="36">
        <f t="shared" si="37"/>
        <v>0</v>
      </c>
      <c r="AP2285" s="36">
        <f t="shared" si="39"/>
        <v>0</v>
      </c>
      <c r="AQ2285" s="36">
        <f t="shared" si="40"/>
        <v>0</v>
      </c>
      <c r="AR2285" s="36">
        <f t="shared" si="38"/>
        <v>0</v>
      </c>
      <c r="AS2285" s="38">
        <f t="shared" si="45"/>
        <v>0</v>
      </c>
      <c r="AT2285" s="38">
        <f t="shared" si="46"/>
        <v>0</v>
      </c>
      <c r="AU2285" s="38">
        <f t="shared" si="47"/>
        <v>0</v>
      </c>
      <c r="AV2285" s="38">
        <f t="shared" si="48"/>
        <v>0</v>
      </c>
      <c r="AW2285" s="38">
        <f t="shared" si="51"/>
        <v>0</v>
      </c>
      <c r="AX2285" s="38">
        <f t="shared" si="52"/>
        <v>0</v>
      </c>
      <c r="AY2285" s="38">
        <f t="shared" si="49"/>
        <v>0</v>
      </c>
      <c r="AZ2285" s="12">
        <f t="shared" si="30"/>
        <v>131.5175523</v>
      </c>
      <c r="BA2285" s="12">
        <f t="shared" si="41"/>
        <v>102.7402564</v>
      </c>
      <c r="BB2285" s="12">
        <f t="shared" si="53"/>
        <v>124.3719741</v>
      </c>
      <c r="BC2285" s="12">
        <f t="shared" si="50"/>
        <v>0</v>
      </c>
      <c r="BD2285" s="12">
        <f t="shared" si="54"/>
        <v>118.0575081</v>
      </c>
    </row>
    <row r="2286" ht="14.25" customHeight="1">
      <c r="A2286" s="7">
        <v>39839.0</v>
      </c>
      <c r="B2286" s="21" t="s">
        <v>90</v>
      </c>
      <c r="C2286" s="8">
        <v>32.879898</v>
      </c>
      <c r="D2286" s="33">
        <f t="shared" si="5"/>
        <v>0.015804396</v>
      </c>
      <c r="E2286" s="33">
        <f t="shared" si="7"/>
        <v>0.000973760524</v>
      </c>
      <c r="F2286" s="33">
        <f t="shared" si="9"/>
        <v>-0.02187519838</v>
      </c>
      <c r="G2286" s="33">
        <f t="shared" si="11"/>
        <v>-0.05720527939</v>
      </c>
      <c r="H2286" s="33">
        <f t="shared" si="20"/>
        <v>0.07220880915</v>
      </c>
      <c r="I2286" s="45">
        <f t="shared" si="31"/>
        <v>-0.3431446779</v>
      </c>
      <c r="J2286" s="45">
        <f t="shared" si="43"/>
        <v>-0.3744741271</v>
      </c>
      <c r="K2286" s="21" t="s">
        <v>91</v>
      </c>
      <c r="L2286" s="8">
        <v>13.484733</v>
      </c>
      <c r="M2286" s="33">
        <f t="shared" si="6"/>
        <v>0.01966799679</v>
      </c>
      <c r="N2286" s="33">
        <f t="shared" si="8"/>
        <v>-0.01847623151</v>
      </c>
      <c r="O2286" s="33">
        <f t="shared" si="10"/>
        <v>-0.03520198055</v>
      </c>
      <c r="P2286" s="33">
        <f t="shared" si="12"/>
        <v>-0.02426294033</v>
      </c>
      <c r="Q2286" s="45">
        <f t="shared" si="21"/>
        <v>-0.4778187532</v>
      </c>
      <c r="R2286" s="45">
        <f t="shared" si="32"/>
        <v>-0.8059249871</v>
      </c>
      <c r="S2286" s="45">
        <f t="shared" si="44"/>
        <v>-0.1893756079</v>
      </c>
      <c r="T2286" s="33">
        <f t="shared" si="22"/>
        <v>0.5500275624</v>
      </c>
      <c r="U2286" s="33">
        <f t="shared" si="33"/>
        <v>0.4627803092</v>
      </c>
      <c r="V2286" s="33">
        <f t="shared" si="42"/>
        <v>-0.1850985192</v>
      </c>
      <c r="W2286" s="44">
        <f t="shared" si="13"/>
        <v>0.01503013694</v>
      </c>
      <c r="X2286" s="44">
        <f t="shared" si="14"/>
        <v>0.01524358496</v>
      </c>
      <c r="Y2286" s="33">
        <f t="shared" si="15"/>
        <v>1.014201336</v>
      </c>
      <c r="Z2286" s="43">
        <v>1.0</v>
      </c>
      <c r="AA2286" s="33">
        <f t="shared" si="16"/>
        <v>2.014201336</v>
      </c>
      <c r="AB2286" s="33">
        <f t="shared" si="17"/>
        <v>0.5035253019</v>
      </c>
      <c r="AC2286" s="33">
        <f t="shared" si="18"/>
        <v>0.4964746981</v>
      </c>
      <c r="AD2286" s="33">
        <f t="shared" si="19"/>
        <v>-0.001307457802</v>
      </c>
      <c r="AE2286" s="34">
        <f t="shared" si="23"/>
        <v>0</v>
      </c>
      <c r="AF2286" s="34">
        <f t="shared" si="24"/>
        <v>0</v>
      </c>
      <c r="AG2286" s="34">
        <f t="shared" si="25"/>
        <v>0</v>
      </c>
      <c r="AH2286" s="34">
        <f t="shared" si="26"/>
        <v>0</v>
      </c>
      <c r="AI2286" s="34">
        <f t="shared" si="28"/>
        <v>0</v>
      </c>
      <c r="AJ2286" s="34">
        <f t="shared" si="29"/>
        <v>0</v>
      </c>
      <c r="AK2286" s="34">
        <f t="shared" si="27"/>
        <v>0</v>
      </c>
      <c r="AL2286" s="36">
        <f t="shared" si="34"/>
        <v>0</v>
      </c>
      <c r="AM2286" s="36">
        <f t="shared" si="35"/>
        <v>0</v>
      </c>
      <c r="AN2286" s="46">
        <f t="shared" si="36"/>
        <v>0</v>
      </c>
      <c r="AO2286" s="36">
        <f t="shared" si="37"/>
        <v>0</v>
      </c>
      <c r="AP2286" s="36">
        <f t="shared" si="39"/>
        <v>0</v>
      </c>
      <c r="AQ2286" s="36">
        <f t="shared" si="40"/>
        <v>0</v>
      </c>
      <c r="AR2286" s="36">
        <f t="shared" si="38"/>
        <v>0</v>
      </c>
      <c r="AS2286" s="38">
        <f t="shared" si="45"/>
        <v>0</v>
      </c>
      <c r="AT2286" s="38">
        <f t="shared" si="46"/>
        <v>0</v>
      </c>
      <c r="AU2286" s="38">
        <f t="shared" si="47"/>
        <v>0</v>
      </c>
      <c r="AV2286" s="38">
        <f t="shared" si="48"/>
        <v>0</v>
      </c>
      <c r="AW2286" s="38">
        <f t="shared" si="51"/>
        <v>0</v>
      </c>
      <c r="AX2286" s="38">
        <f t="shared" si="52"/>
        <v>0</v>
      </c>
      <c r="AY2286" s="38">
        <f t="shared" si="49"/>
        <v>0</v>
      </c>
      <c r="AZ2286" s="12">
        <f t="shared" si="30"/>
        <v>131.5175523</v>
      </c>
      <c r="BA2286" s="12">
        <f t="shared" si="41"/>
        <v>102.7402564</v>
      </c>
      <c r="BB2286" s="12">
        <f t="shared" si="53"/>
        <v>124.3719741</v>
      </c>
      <c r="BC2286" s="12">
        <f t="shared" si="50"/>
        <v>0</v>
      </c>
      <c r="BD2286" s="12">
        <f t="shared" si="54"/>
        <v>118.0575081</v>
      </c>
    </row>
    <row r="2287" ht="14.25" customHeight="1">
      <c r="A2287" s="7">
        <v>39840.0</v>
      </c>
      <c r="B2287" s="21" t="s">
        <v>90</v>
      </c>
      <c r="C2287" s="8">
        <v>33.020554</v>
      </c>
      <c r="D2287" s="33">
        <f t="shared" si="5"/>
        <v>0.004277872152</v>
      </c>
      <c r="E2287" s="33">
        <f t="shared" si="7"/>
        <v>0.02399306996</v>
      </c>
      <c r="F2287" s="33">
        <f t="shared" si="9"/>
        <v>0.004864747991</v>
      </c>
      <c r="G2287" s="33">
        <f t="shared" si="11"/>
        <v>-0.05351934414</v>
      </c>
      <c r="H2287" s="33">
        <f t="shared" si="20"/>
        <v>0.5927024241</v>
      </c>
      <c r="I2287" s="45">
        <f t="shared" si="31"/>
        <v>0.2162162518</v>
      </c>
      <c r="J2287" s="45">
        <f t="shared" si="43"/>
        <v>-0.3843422465</v>
      </c>
      <c r="K2287" s="21" t="s">
        <v>91</v>
      </c>
      <c r="L2287" s="8">
        <v>13.57875</v>
      </c>
      <c r="M2287" s="33">
        <f t="shared" si="6"/>
        <v>0.0069721069</v>
      </c>
      <c r="N2287" s="33">
        <f t="shared" si="8"/>
        <v>0.010494332</v>
      </c>
      <c r="O2287" s="33">
        <f t="shared" si="10"/>
        <v>-0.009147186857</v>
      </c>
      <c r="P2287" s="33">
        <f t="shared" si="12"/>
        <v>-0.02803928171</v>
      </c>
      <c r="Q2287" s="45">
        <f t="shared" si="21"/>
        <v>0.237166195</v>
      </c>
      <c r="R2287" s="45">
        <f t="shared" si="32"/>
        <v>-0.1726885978</v>
      </c>
      <c r="S2287" s="45">
        <f t="shared" si="44"/>
        <v>-0.2969050148</v>
      </c>
      <c r="T2287" s="33">
        <f t="shared" si="22"/>
        <v>0.3555362291</v>
      </c>
      <c r="U2287" s="33">
        <f t="shared" si="33"/>
        <v>0.3889048496</v>
      </c>
      <c r="V2287" s="33">
        <f t="shared" si="42"/>
        <v>-0.08743723163</v>
      </c>
      <c r="W2287" s="44">
        <f t="shared" si="13"/>
        <v>0.01509924766</v>
      </c>
      <c r="X2287" s="44">
        <f t="shared" si="14"/>
        <v>0.01510595731</v>
      </c>
      <c r="Y2287" s="33">
        <f t="shared" si="15"/>
        <v>1.00044437</v>
      </c>
      <c r="Z2287" s="43">
        <v>1.0</v>
      </c>
      <c r="AA2287" s="33">
        <f t="shared" si="16"/>
        <v>2.00044437</v>
      </c>
      <c r="AB2287" s="33">
        <f t="shared" si="17"/>
        <v>0.5001110679</v>
      </c>
      <c r="AC2287" s="33">
        <f t="shared" si="18"/>
        <v>0.4998889321</v>
      </c>
      <c r="AD2287" s="33">
        <f t="shared" si="19"/>
        <v>-0.002240536218</v>
      </c>
      <c r="AE2287" s="34">
        <f t="shared" si="23"/>
        <v>0</v>
      </c>
      <c r="AF2287" s="34">
        <f t="shared" si="24"/>
        <v>0</v>
      </c>
      <c r="AG2287" s="34">
        <f t="shared" si="25"/>
        <v>0</v>
      </c>
      <c r="AH2287" s="34">
        <f t="shared" si="26"/>
        <v>0</v>
      </c>
      <c r="AI2287" s="34">
        <f t="shared" si="28"/>
        <v>0</v>
      </c>
      <c r="AJ2287" s="34">
        <f t="shared" si="29"/>
        <v>0</v>
      </c>
      <c r="AK2287" s="34">
        <f t="shared" si="27"/>
        <v>0</v>
      </c>
      <c r="AL2287" s="36">
        <f t="shared" si="34"/>
        <v>0</v>
      </c>
      <c r="AM2287" s="36">
        <f t="shared" si="35"/>
        <v>0</v>
      </c>
      <c r="AN2287" s="46">
        <f t="shared" si="36"/>
        <v>0</v>
      </c>
      <c r="AO2287" s="36">
        <f t="shared" si="37"/>
        <v>0</v>
      </c>
      <c r="AP2287" s="36">
        <f t="shared" si="39"/>
        <v>0</v>
      </c>
      <c r="AQ2287" s="36">
        <f t="shared" si="40"/>
        <v>0</v>
      </c>
      <c r="AR2287" s="36">
        <f t="shared" si="38"/>
        <v>0</v>
      </c>
      <c r="AS2287" s="38">
        <f t="shared" si="45"/>
        <v>0</v>
      </c>
      <c r="AT2287" s="38">
        <f t="shared" si="46"/>
        <v>0</v>
      </c>
      <c r="AU2287" s="38">
        <f t="shared" si="47"/>
        <v>0</v>
      </c>
      <c r="AV2287" s="38">
        <f t="shared" si="48"/>
        <v>0</v>
      </c>
      <c r="AW2287" s="38">
        <f t="shared" si="51"/>
        <v>0</v>
      </c>
      <c r="AX2287" s="38">
        <f t="shared" si="52"/>
        <v>0</v>
      </c>
      <c r="AY2287" s="38">
        <f t="shared" si="49"/>
        <v>0</v>
      </c>
      <c r="AZ2287" s="12">
        <f t="shared" si="30"/>
        <v>131.5175523</v>
      </c>
      <c r="BA2287" s="12">
        <f t="shared" si="41"/>
        <v>102.7402564</v>
      </c>
      <c r="BB2287" s="12">
        <f t="shared" si="53"/>
        <v>124.3719741</v>
      </c>
      <c r="BC2287" s="12">
        <f t="shared" si="50"/>
        <v>0</v>
      </c>
      <c r="BD2287" s="12">
        <f t="shared" si="54"/>
        <v>118.0575081</v>
      </c>
    </row>
    <row r="2288" ht="14.25" customHeight="1">
      <c r="A2288" s="7">
        <v>39841.0</v>
      </c>
      <c r="B2288" s="21" t="s">
        <v>90</v>
      </c>
      <c r="C2288" s="8">
        <v>33.276337</v>
      </c>
      <c r="D2288" s="33">
        <f t="shared" si="5"/>
        <v>0.007746175306</v>
      </c>
      <c r="E2288" s="33">
        <f t="shared" si="7"/>
        <v>0.0317209111</v>
      </c>
      <c r="F2288" s="33">
        <f t="shared" si="9"/>
        <v>-0.003637452983</v>
      </c>
      <c r="G2288" s="33">
        <f t="shared" si="11"/>
        <v>-0.03754368805</v>
      </c>
      <c r="H2288" s="33">
        <f t="shared" si="20"/>
        <v>0.766388449</v>
      </c>
      <c r="I2288" s="45">
        <f t="shared" si="31"/>
        <v>0.06792405179</v>
      </c>
      <c r="J2288" s="45">
        <f t="shared" si="43"/>
        <v>-0.1960265548</v>
      </c>
      <c r="K2288" s="21" t="s">
        <v>91</v>
      </c>
      <c r="L2288" s="8">
        <v>13.744841</v>
      </c>
      <c r="M2288" s="33">
        <f t="shared" si="6"/>
        <v>0.01223168554</v>
      </c>
      <c r="N2288" s="33">
        <f t="shared" si="8"/>
        <v>0.0131668993</v>
      </c>
      <c r="O2288" s="33">
        <f t="shared" si="10"/>
        <v>-0.003634944148</v>
      </c>
      <c r="P2288" s="33">
        <f t="shared" si="12"/>
        <v>-0.01238453226</v>
      </c>
      <c r="Q2288" s="45">
        <f t="shared" si="21"/>
        <v>0.286570504</v>
      </c>
      <c r="R2288" s="45">
        <f t="shared" si="32"/>
        <v>-0.04396832469</v>
      </c>
      <c r="S2288" s="45">
        <f t="shared" si="44"/>
        <v>-0.08088995242</v>
      </c>
      <c r="T2288" s="33">
        <f t="shared" si="22"/>
        <v>0.479817945</v>
      </c>
      <c r="U2288" s="33">
        <f t="shared" si="33"/>
        <v>0.1118923765</v>
      </c>
      <c r="V2288" s="33">
        <f t="shared" si="42"/>
        <v>-0.1151366024</v>
      </c>
      <c r="W2288" s="44">
        <f t="shared" si="13"/>
        <v>0.01519237015</v>
      </c>
      <c r="X2288" s="44">
        <f t="shared" si="14"/>
        <v>0.01538952135</v>
      </c>
      <c r="Y2288" s="33">
        <f t="shared" si="15"/>
        <v>1.012976988</v>
      </c>
      <c r="Z2288" s="43">
        <v>1.0</v>
      </c>
      <c r="AA2288" s="33">
        <f t="shared" si="16"/>
        <v>2.012976988</v>
      </c>
      <c r="AB2288" s="33">
        <f t="shared" si="17"/>
        <v>0.5032233323</v>
      </c>
      <c r="AC2288" s="33">
        <f t="shared" si="18"/>
        <v>0.4967766677</v>
      </c>
      <c r="AD2288" s="33">
        <f t="shared" si="19"/>
        <v>0.00003003987624</v>
      </c>
      <c r="AE2288" s="34">
        <f t="shared" si="23"/>
        <v>0</v>
      </c>
      <c r="AF2288" s="34">
        <f t="shared" si="24"/>
        <v>0</v>
      </c>
      <c r="AG2288" s="34">
        <f t="shared" si="25"/>
        <v>0</v>
      </c>
      <c r="AH2288" s="34">
        <f t="shared" si="26"/>
        <v>0</v>
      </c>
      <c r="AI2288" s="34">
        <f t="shared" si="28"/>
        <v>0</v>
      </c>
      <c r="AJ2288" s="34">
        <f t="shared" si="29"/>
        <v>0</v>
      </c>
      <c r="AK2288" s="34">
        <f t="shared" si="27"/>
        <v>0</v>
      </c>
      <c r="AL2288" s="36">
        <f t="shared" si="34"/>
        <v>0</v>
      </c>
      <c r="AM2288" s="36">
        <f t="shared" si="35"/>
        <v>0</v>
      </c>
      <c r="AN2288" s="46">
        <f t="shared" si="36"/>
        <v>0</v>
      </c>
      <c r="AO2288" s="36">
        <f t="shared" si="37"/>
        <v>0</v>
      </c>
      <c r="AP2288" s="36">
        <f t="shared" si="39"/>
        <v>0</v>
      </c>
      <c r="AQ2288" s="36">
        <f t="shared" si="40"/>
        <v>0</v>
      </c>
      <c r="AR2288" s="36">
        <f t="shared" si="38"/>
        <v>0</v>
      </c>
      <c r="AS2288" s="38">
        <f t="shared" si="45"/>
        <v>0</v>
      </c>
      <c r="AT2288" s="38">
        <f t="shared" si="46"/>
        <v>0</v>
      </c>
      <c r="AU2288" s="38">
        <f t="shared" si="47"/>
        <v>0</v>
      </c>
      <c r="AV2288" s="38">
        <f t="shared" si="48"/>
        <v>0</v>
      </c>
      <c r="AW2288" s="38">
        <f t="shared" si="51"/>
        <v>0</v>
      </c>
      <c r="AX2288" s="38">
        <f t="shared" si="52"/>
        <v>0</v>
      </c>
      <c r="AY2288" s="38">
        <f t="shared" si="49"/>
        <v>0</v>
      </c>
      <c r="AZ2288" s="12">
        <f t="shared" si="30"/>
        <v>131.5175523</v>
      </c>
      <c r="BA2288" s="12">
        <f t="shared" si="41"/>
        <v>102.7402564</v>
      </c>
      <c r="BB2288" s="12">
        <f t="shared" si="53"/>
        <v>124.3719741</v>
      </c>
      <c r="BC2288" s="12">
        <f t="shared" si="50"/>
        <v>0</v>
      </c>
      <c r="BD2288" s="12">
        <f t="shared" si="54"/>
        <v>118.0575081</v>
      </c>
    </row>
    <row r="2289" ht="14.25" customHeight="1">
      <c r="A2289" s="7">
        <v>39842.0</v>
      </c>
      <c r="B2289" s="21" t="s">
        <v>90</v>
      </c>
      <c r="C2289" s="8">
        <v>33.046143</v>
      </c>
      <c r="D2289" s="33">
        <f t="shared" si="5"/>
        <v>-0.006917648418</v>
      </c>
      <c r="E2289" s="33">
        <f t="shared" si="7"/>
        <v>0.0264153427</v>
      </c>
      <c r="F2289" s="33">
        <f t="shared" si="9"/>
        <v>0.01135060628</v>
      </c>
      <c r="G2289" s="33">
        <f t="shared" si="11"/>
        <v>-0.05830858695</v>
      </c>
      <c r="H2289" s="33">
        <f t="shared" si="20"/>
        <v>0.6716103839</v>
      </c>
      <c r="I2289" s="45">
        <f t="shared" si="31"/>
        <v>0.4176586177</v>
      </c>
      <c r="J2289" s="45">
        <f t="shared" si="43"/>
        <v>-0.6560310976</v>
      </c>
      <c r="K2289" s="21" t="s">
        <v>91</v>
      </c>
      <c r="L2289" s="8">
        <v>13.647694</v>
      </c>
      <c r="M2289" s="33">
        <f t="shared" si="6"/>
        <v>-0.007067888235</v>
      </c>
      <c r="N2289" s="33">
        <f t="shared" si="8"/>
        <v>0.009972293962</v>
      </c>
      <c r="O2289" s="33">
        <f t="shared" si="10"/>
        <v>0.02182110153</v>
      </c>
      <c r="P2289" s="33">
        <f t="shared" si="12"/>
        <v>-0.03071429038</v>
      </c>
      <c r="Q2289" s="45">
        <f t="shared" si="21"/>
        <v>0.2185660679</v>
      </c>
      <c r="R2289" s="45">
        <f t="shared" si="32"/>
        <v>0.5418380126</v>
      </c>
      <c r="S2289" s="45">
        <f t="shared" si="44"/>
        <v>-0.5151975512</v>
      </c>
      <c r="T2289" s="33">
        <f t="shared" si="22"/>
        <v>0.453044316</v>
      </c>
      <c r="U2289" s="33">
        <f t="shared" si="33"/>
        <v>-0.1241793949</v>
      </c>
      <c r="V2289" s="33">
        <f t="shared" si="42"/>
        <v>-0.1408335464</v>
      </c>
      <c r="W2289" s="44">
        <f t="shared" si="13"/>
        <v>0.01470038304</v>
      </c>
      <c r="X2289" s="44">
        <f t="shared" si="14"/>
        <v>0.01517614841</v>
      </c>
      <c r="Y2289" s="33">
        <f t="shared" si="15"/>
        <v>1.032364147</v>
      </c>
      <c r="Z2289" s="43">
        <v>1.0</v>
      </c>
      <c r="AA2289" s="33">
        <f t="shared" si="16"/>
        <v>2.032364147</v>
      </c>
      <c r="AB2289" s="33">
        <f t="shared" si="17"/>
        <v>0.5079621921</v>
      </c>
      <c r="AC2289" s="33">
        <f t="shared" si="18"/>
        <v>0.4920378079</v>
      </c>
      <c r="AD2289" s="33">
        <f t="shared" si="19"/>
        <v>-0.004874331018</v>
      </c>
      <c r="AE2289" s="34">
        <f t="shared" si="23"/>
        <v>0</v>
      </c>
      <c r="AF2289" s="34">
        <f t="shared" si="24"/>
        <v>0</v>
      </c>
      <c r="AG2289" s="34">
        <f t="shared" si="25"/>
        <v>0</v>
      </c>
      <c r="AH2289" s="34">
        <f t="shared" si="26"/>
        <v>0</v>
      </c>
      <c r="AI2289" s="34">
        <f t="shared" si="28"/>
        <v>0</v>
      </c>
      <c r="AJ2289" s="34">
        <f t="shared" si="29"/>
        <v>0</v>
      </c>
      <c r="AK2289" s="34">
        <f t="shared" si="27"/>
        <v>0</v>
      </c>
      <c r="AL2289" s="36">
        <f t="shared" si="34"/>
        <v>0</v>
      </c>
      <c r="AM2289" s="36">
        <f t="shared" si="35"/>
        <v>0</v>
      </c>
      <c r="AN2289" s="46">
        <f t="shared" si="36"/>
        <v>0</v>
      </c>
      <c r="AO2289" s="36">
        <f t="shared" si="37"/>
        <v>0</v>
      </c>
      <c r="AP2289" s="36">
        <f t="shared" si="39"/>
        <v>0</v>
      </c>
      <c r="AQ2289" s="36">
        <f t="shared" si="40"/>
        <v>0</v>
      </c>
      <c r="AR2289" s="36">
        <f t="shared" si="38"/>
        <v>0</v>
      </c>
      <c r="AS2289" s="38">
        <f t="shared" si="45"/>
        <v>0</v>
      </c>
      <c r="AT2289" s="38">
        <f t="shared" si="46"/>
        <v>0</v>
      </c>
      <c r="AU2289" s="38">
        <f t="shared" si="47"/>
        <v>0</v>
      </c>
      <c r="AV2289" s="38">
        <f t="shared" si="48"/>
        <v>0</v>
      </c>
      <c r="AW2289" s="38">
        <f t="shared" si="51"/>
        <v>0</v>
      </c>
      <c r="AX2289" s="38">
        <f t="shared" si="52"/>
        <v>0</v>
      </c>
      <c r="AY2289" s="38">
        <f t="shared" si="49"/>
        <v>0</v>
      </c>
      <c r="AZ2289" s="12">
        <f t="shared" si="30"/>
        <v>131.5175523</v>
      </c>
      <c r="BA2289" s="12">
        <f t="shared" si="41"/>
        <v>102.7402564</v>
      </c>
      <c r="BB2289" s="12">
        <f t="shared" si="53"/>
        <v>124.3719741</v>
      </c>
      <c r="BC2289" s="12">
        <f t="shared" si="50"/>
        <v>0</v>
      </c>
      <c r="BD2289" s="12">
        <f t="shared" si="54"/>
        <v>118.0575081</v>
      </c>
    </row>
    <row r="2290" ht="14.25" customHeight="1">
      <c r="A2290" s="7">
        <v>39843.0</v>
      </c>
      <c r="B2290" s="21" t="s">
        <v>90</v>
      </c>
      <c r="C2290" s="8">
        <v>32.118961</v>
      </c>
      <c r="D2290" s="33">
        <f t="shared" si="5"/>
        <v>-0.02805719264</v>
      </c>
      <c r="E2290" s="33">
        <f t="shared" si="7"/>
        <v>-0.007704288537</v>
      </c>
      <c r="F2290" s="33">
        <f t="shared" si="9"/>
        <v>-0.005936779681</v>
      </c>
      <c r="G2290" s="33">
        <f t="shared" si="11"/>
        <v>-0.08289184178</v>
      </c>
      <c r="H2290" s="33">
        <f t="shared" si="20"/>
        <v>-0.07974559657</v>
      </c>
      <c r="I2290" s="45">
        <f t="shared" si="31"/>
        <v>0.06639826625</v>
      </c>
      <c r="J2290" s="45">
        <f t="shared" si="43"/>
        <v>-1.243152021</v>
      </c>
      <c r="K2290" s="21" t="s">
        <v>91</v>
      </c>
      <c r="L2290" s="8">
        <v>13.387585</v>
      </c>
      <c r="M2290" s="33">
        <f t="shared" si="6"/>
        <v>-0.01905882415</v>
      </c>
      <c r="N2290" s="33">
        <f t="shared" si="8"/>
        <v>0.01232200732</v>
      </c>
      <c r="O2290" s="33">
        <f t="shared" si="10"/>
        <v>-0.01476014244</v>
      </c>
      <c r="P2290" s="33">
        <f t="shared" si="12"/>
        <v>-0.05632919427</v>
      </c>
      <c r="Q2290" s="45">
        <f t="shared" si="21"/>
        <v>0.3028197953</v>
      </c>
      <c r="R2290" s="45">
        <f t="shared" si="32"/>
        <v>-0.3207207547</v>
      </c>
      <c r="S2290" s="45">
        <f t="shared" si="44"/>
        <v>-1.189780727</v>
      </c>
      <c r="T2290" s="33">
        <f t="shared" si="22"/>
        <v>-0.3825653919</v>
      </c>
      <c r="U2290" s="33">
        <f t="shared" si="33"/>
        <v>0.3871190209</v>
      </c>
      <c r="V2290" s="33">
        <f t="shared" si="42"/>
        <v>-0.05337129419</v>
      </c>
      <c r="W2290" s="44">
        <f t="shared" si="13"/>
        <v>0.01573507802</v>
      </c>
      <c r="X2290" s="44">
        <f t="shared" si="14"/>
        <v>0.01550784954</v>
      </c>
      <c r="Y2290" s="33">
        <f t="shared" si="15"/>
        <v>0.9855591128</v>
      </c>
      <c r="Z2290" s="43">
        <v>1.0</v>
      </c>
      <c r="AA2290" s="33">
        <f t="shared" si="16"/>
        <v>1.985559113</v>
      </c>
      <c r="AB2290" s="33">
        <f t="shared" si="17"/>
        <v>0.4963635212</v>
      </c>
      <c r="AC2290" s="33">
        <f t="shared" si="18"/>
        <v>0.5036364788</v>
      </c>
      <c r="AD2290" s="33">
        <f t="shared" si="19"/>
        <v>0.004670364489</v>
      </c>
      <c r="AE2290" s="34">
        <f t="shared" si="23"/>
        <v>0</v>
      </c>
      <c r="AF2290" s="34">
        <f t="shared" si="24"/>
        <v>0</v>
      </c>
      <c r="AG2290" s="34">
        <f t="shared" si="25"/>
        <v>0</v>
      </c>
      <c r="AH2290" s="34">
        <f t="shared" si="26"/>
        <v>0</v>
      </c>
      <c r="AI2290" s="34">
        <f t="shared" si="28"/>
        <v>0</v>
      </c>
      <c r="AJ2290" s="34">
        <f t="shared" si="29"/>
        <v>0</v>
      </c>
      <c r="AK2290" s="34">
        <f t="shared" si="27"/>
        <v>0</v>
      </c>
      <c r="AL2290" s="36">
        <f t="shared" si="34"/>
        <v>0</v>
      </c>
      <c r="AM2290" s="36">
        <f t="shared" si="35"/>
        <v>0</v>
      </c>
      <c r="AN2290" s="46">
        <f t="shared" si="36"/>
        <v>0</v>
      </c>
      <c r="AO2290" s="36">
        <f t="shared" si="37"/>
        <v>0</v>
      </c>
      <c r="AP2290" s="36">
        <f t="shared" si="39"/>
        <v>0</v>
      </c>
      <c r="AQ2290" s="36">
        <f t="shared" si="40"/>
        <v>0</v>
      </c>
      <c r="AR2290" s="36">
        <f t="shared" si="38"/>
        <v>0</v>
      </c>
      <c r="AS2290" s="38">
        <f t="shared" si="45"/>
        <v>0</v>
      </c>
      <c r="AT2290" s="38">
        <f t="shared" si="46"/>
        <v>0</v>
      </c>
      <c r="AU2290" s="38">
        <f t="shared" si="47"/>
        <v>0</v>
      </c>
      <c r="AV2290" s="38">
        <f t="shared" si="48"/>
        <v>0</v>
      </c>
      <c r="AW2290" s="38">
        <f t="shared" si="51"/>
        <v>0</v>
      </c>
      <c r="AX2290" s="38">
        <f t="shared" si="52"/>
        <v>0</v>
      </c>
      <c r="AY2290" s="38">
        <f t="shared" si="49"/>
        <v>0</v>
      </c>
      <c r="AZ2290" s="12">
        <f t="shared" si="30"/>
        <v>131.5175523</v>
      </c>
      <c r="BA2290" s="12">
        <f t="shared" si="41"/>
        <v>102.7402564</v>
      </c>
      <c r="BB2290" s="12">
        <f t="shared" si="53"/>
        <v>124.3719741</v>
      </c>
      <c r="BC2290" s="12">
        <f t="shared" si="50"/>
        <v>0</v>
      </c>
      <c r="BD2290" s="12">
        <f t="shared" si="54"/>
        <v>118.0575081</v>
      </c>
    </row>
    <row r="2291" ht="14.25" customHeight="1">
      <c r="A2291" s="7">
        <v>39846.0</v>
      </c>
      <c r="B2291" s="21" t="s">
        <v>90</v>
      </c>
      <c r="C2291" s="8">
        <v>32.055004</v>
      </c>
      <c r="D2291" s="33">
        <f t="shared" si="5"/>
        <v>-0.001991253702</v>
      </c>
      <c r="E2291" s="33">
        <f t="shared" si="7"/>
        <v>-0.02508809486</v>
      </c>
      <c r="F2291" s="33">
        <f t="shared" si="9"/>
        <v>-0.02413876413</v>
      </c>
      <c r="G2291" s="33">
        <f t="shared" si="11"/>
        <v>-0.1043418807</v>
      </c>
      <c r="H2291" s="33">
        <f t="shared" si="20"/>
        <v>-0.4803236762</v>
      </c>
      <c r="I2291" s="45">
        <f t="shared" si="31"/>
        <v>-0.322195369</v>
      </c>
      <c r="J2291" s="45">
        <f t="shared" si="43"/>
        <v>-1.759203121</v>
      </c>
      <c r="K2291" s="21" t="s">
        <v>91</v>
      </c>
      <c r="L2291" s="8">
        <v>13.237165</v>
      </c>
      <c r="M2291" s="33">
        <f t="shared" si="6"/>
        <v>-0.011235783</v>
      </c>
      <c r="N2291" s="33">
        <f t="shared" si="8"/>
        <v>-0.01835913251</v>
      </c>
      <c r="O2291" s="33">
        <f t="shared" si="10"/>
        <v>-0.03649615644</v>
      </c>
      <c r="P2291" s="33">
        <f t="shared" si="12"/>
        <v>-0.07973860926</v>
      </c>
      <c r="Q2291" s="45">
        <f t="shared" si="21"/>
        <v>-0.4663084856</v>
      </c>
      <c r="R2291" s="45">
        <f t="shared" si="32"/>
        <v>-0.8303313159</v>
      </c>
      <c r="S2291" s="45">
        <f t="shared" si="44"/>
        <v>-1.797405137</v>
      </c>
      <c r="T2291" s="33">
        <f t="shared" si="22"/>
        <v>-0.01401519066</v>
      </c>
      <c r="U2291" s="33">
        <f t="shared" si="33"/>
        <v>0.5081359469</v>
      </c>
      <c r="V2291" s="33">
        <f t="shared" si="42"/>
        <v>0.03820201597</v>
      </c>
      <c r="W2291" s="44">
        <f t="shared" si="13"/>
        <v>0.01450752261</v>
      </c>
      <c r="X2291" s="44">
        <f t="shared" si="14"/>
        <v>0.01509703326</v>
      </c>
      <c r="Y2291" s="33">
        <f t="shared" si="15"/>
        <v>1.040634826</v>
      </c>
      <c r="Z2291" s="43">
        <v>1.0</v>
      </c>
      <c r="AA2291" s="33">
        <f t="shared" si="16"/>
        <v>2.040634826</v>
      </c>
      <c r="AB2291" s="33">
        <f t="shared" si="17"/>
        <v>0.5099564178</v>
      </c>
      <c r="AC2291" s="33">
        <f t="shared" si="18"/>
        <v>0.4900435822</v>
      </c>
      <c r="AD2291" s="33">
        <f t="shared" si="19"/>
        <v>0.001610591702</v>
      </c>
      <c r="AE2291" s="34">
        <f t="shared" si="23"/>
        <v>0</v>
      </c>
      <c r="AF2291" s="34">
        <f t="shared" si="24"/>
        <v>0</v>
      </c>
      <c r="AG2291" s="34">
        <f t="shared" si="25"/>
        <v>0</v>
      </c>
      <c r="AH2291" s="34">
        <f t="shared" si="26"/>
        <v>0</v>
      </c>
      <c r="AI2291" s="34">
        <f t="shared" si="28"/>
        <v>0</v>
      </c>
      <c r="AJ2291" s="34">
        <f t="shared" si="29"/>
        <v>0</v>
      </c>
      <c r="AK2291" s="34">
        <f t="shared" si="27"/>
        <v>0</v>
      </c>
      <c r="AL2291" s="36">
        <f t="shared" si="34"/>
        <v>0</v>
      </c>
      <c r="AM2291" s="36">
        <f t="shared" si="35"/>
        <v>0</v>
      </c>
      <c r="AN2291" s="46">
        <f t="shared" si="36"/>
        <v>0</v>
      </c>
      <c r="AO2291" s="36">
        <f t="shared" si="37"/>
        <v>0</v>
      </c>
      <c r="AP2291" s="36">
        <f t="shared" si="39"/>
        <v>0</v>
      </c>
      <c r="AQ2291" s="36">
        <f t="shared" si="40"/>
        <v>0</v>
      </c>
      <c r="AR2291" s="36">
        <f t="shared" si="38"/>
        <v>0</v>
      </c>
      <c r="AS2291" s="38">
        <f t="shared" si="45"/>
        <v>0</v>
      </c>
      <c r="AT2291" s="38">
        <f t="shared" si="46"/>
        <v>0</v>
      </c>
      <c r="AU2291" s="38">
        <f t="shared" si="47"/>
        <v>0</v>
      </c>
      <c r="AV2291" s="38">
        <f t="shared" si="48"/>
        <v>0</v>
      </c>
      <c r="AW2291" s="38">
        <f t="shared" si="51"/>
        <v>0</v>
      </c>
      <c r="AX2291" s="38">
        <f t="shared" si="52"/>
        <v>0</v>
      </c>
      <c r="AY2291" s="38">
        <f t="shared" si="49"/>
        <v>0</v>
      </c>
      <c r="AZ2291" s="12">
        <f t="shared" si="30"/>
        <v>131.5175523</v>
      </c>
      <c r="BA2291" s="12">
        <f t="shared" si="41"/>
        <v>102.7402564</v>
      </c>
      <c r="BB2291" s="12">
        <f t="shared" si="53"/>
        <v>124.3719741</v>
      </c>
      <c r="BC2291" s="12">
        <f t="shared" si="50"/>
        <v>0</v>
      </c>
      <c r="BD2291" s="12">
        <f t="shared" si="54"/>
        <v>118.0575081</v>
      </c>
    </row>
    <row r="2292" ht="14.25" customHeight="1">
      <c r="A2292" s="7">
        <v>39847.0</v>
      </c>
      <c r="B2292" s="21" t="s">
        <v>90</v>
      </c>
      <c r="C2292" s="8">
        <v>32.943825</v>
      </c>
      <c r="D2292" s="33">
        <f t="shared" si="5"/>
        <v>0.02772799529</v>
      </c>
      <c r="E2292" s="33">
        <f t="shared" si="7"/>
        <v>-0.002323673915</v>
      </c>
      <c r="F2292" s="33">
        <f t="shared" si="9"/>
        <v>0.02161364397</v>
      </c>
      <c r="G2292" s="33">
        <f t="shared" si="11"/>
        <v>-0.07338120645</v>
      </c>
      <c r="H2292" s="33">
        <f t="shared" si="20"/>
        <v>0.1373580416</v>
      </c>
      <c r="I2292" s="45">
        <f t="shared" si="31"/>
        <v>0.7162868892</v>
      </c>
      <c r="J2292" s="45">
        <f t="shared" si="43"/>
        <v>-1.106411324</v>
      </c>
      <c r="K2292" s="21" t="s">
        <v>91</v>
      </c>
      <c r="L2292" s="8">
        <v>13.575614</v>
      </c>
      <c r="M2292" s="33">
        <f t="shared" si="6"/>
        <v>0.02556808803</v>
      </c>
      <c r="N2292" s="33">
        <f t="shared" si="8"/>
        <v>-0.0002309490933</v>
      </c>
      <c r="O2292" s="33">
        <f t="shared" si="10"/>
        <v>0.01026095925</v>
      </c>
      <c r="P2292" s="33">
        <f t="shared" si="12"/>
        <v>-0.04665504821</v>
      </c>
      <c r="Q2292" s="45">
        <f t="shared" si="21"/>
        <v>0.04256419775</v>
      </c>
      <c r="R2292" s="45">
        <f t="shared" si="32"/>
        <v>0.271931721</v>
      </c>
      <c r="S2292" s="45">
        <f t="shared" si="44"/>
        <v>-1.01384738</v>
      </c>
      <c r="T2292" s="33">
        <f t="shared" si="22"/>
        <v>0.09479384383</v>
      </c>
      <c r="U2292" s="33">
        <f t="shared" si="33"/>
        <v>0.4443551683</v>
      </c>
      <c r="V2292" s="33">
        <f t="shared" si="42"/>
        <v>-0.09256394384</v>
      </c>
      <c r="W2292" s="44">
        <f t="shared" si="13"/>
        <v>0.01627966675</v>
      </c>
      <c r="X2292" s="44">
        <f t="shared" si="14"/>
        <v>0.01639613551</v>
      </c>
      <c r="Y2292" s="33">
        <f t="shared" si="15"/>
        <v>1.007154247</v>
      </c>
      <c r="Z2292" s="43">
        <v>1.0</v>
      </c>
      <c r="AA2292" s="33">
        <f t="shared" si="16"/>
        <v>2.007154247</v>
      </c>
      <c r="AB2292" s="33">
        <f t="shared" si="17"/>
        <v>0.5017821868</v>
      </c>
      <c r="AC2292" s="33">
        <f t="shared" si="18"/>
        <v>0.4982178132</v>
      </c>
      <c r="AD2292" s="33">
        <f t="shared" si="19"/>
        <v>0.01028869346</v>
      </c>
      <c r="AE2292" s="34">
        <f t="shared" si="23"/>
        <v>0</v>
      </c>
      <c r="AF2292" s="34">
        <f t="shared" si="24"/>
        <v>0</v>
      </c>
      <c r="AG2292" s="34">
        <f t="shared" si="25"/>
        <v>0</v>
      </c>
      <c r="AH2292" s="34">
        <f t="shared" si="26"/>
        <v>0</v>
      </c>
      <c r="AI2292" s="34">
        <f t="shared" si="28"/>
        <v>0</v>
      </c>
      <c r="AJ2292" s="34">
        <f t="shared" si="29"/>
        <v>0</v>
      </c>
      <c r="AK2292" s="34">
        <f t="shared" si="27"/>
        <v>0</v>
      </c>
      <c r="AL2292" s="36">
        <f t="shared" si="34"/>
        <v>0</v>
      </c>
      <c r="AM2292" s="36">
        <f t="shared" si="35"/>
        <v>0</v>
      </c>
      <c r="AN2292" s="46">
        <f t="shared" si="36"/>
        <v>0</v>
      </c>
      <c r="AO2292" s="36">
        <f t="shared" si="37"/>
        <v>0</v>
      </c>
      <c r="AP2292" s="36">
        <f t="shared" si="39"/>
        <v>0</v>
      </c>
      <c r="AQ2292" s="36">
        <f t="shared" si="40"/>
        <v>0</v>
      </c>
      <c r="AR2292" s="36">
        <f t="shared" si="38"/>
        <v>0</v>
      </c>
      <c r="AS2292" s="38">
        <f t="shared" si="45"/>
        <v>0</v>
      </c>
      <c r="AT2292" s="38">
        <f t="shared" si="46"/>
        <v>0</v>
      </c>
      <c r="AU2292" s="38">
        <f t="shared" si="47"/>
        <v>0</v>
      </c>
      <c r="AV2292" s="38">
        <f t="shared" si="48"/>
        <v>0</v>
      </c>
      <c r="AW2292" s="38">
        <f t="shared" si="51"/>
        <v>0</v>
      </c>
      <c r="AX2292" s="38">
        <f t="shared" si="52"/>
        <v>0</v>
      </c>
      <c r="AY2292" s="38">
        <f t="shared" si="49"/>
        <v>0</v>
      </c>
      <c r="AZ2292" s="12">
        <f t="shared" si="30"/>
        <v>131.5175523</v>
      </c>
      <c r="BA2292" s="12">
        <f t="shared" si="41"/>
        <v>102.7402564</v>
      </c>
      <c r="BB2292" s="12">
        <f t="shared" si="53"/>
        <v>124.3719741</v>
      </c>
      <c r="BC2292" s="12">
        <f t="shared" si="50"/>
        <v>0</v>
      </c>
      <c r="BD2292" s="12">
        <f t="shared" si="54"/>
        <v>118.0575081</v>
      </c>
    </row>
    <row r="2293" ht="14.25" customHeight="1">
      <c r="A2293" s="7">
        <v>39848.0</v>
      </c>
      <c r="B2293" s="21" t="s">
        <v>90</v>
      </c>
      <c r="C2293" s="8">
        <v>32.924648</v>
      </c>
      <c r="D2293" s="33">
        <f t="shared" si="5"/>
        <v>-0.0005821121257</v>
      </c>
      <c r="E2293" s="33">
        <f t="shared" si="7"/>
        <v>-0.01056874139</v>
      </c>
      <c r="F2293" s="33">
        <f t="shared" si="9"/>
        <v>0.02081691961</v>
      </c>
      <c r="G2293" s="33">
        <f t="shared" si="11"/>
        <v>-0.07558346258</v>
      </c>
      <c r="H2293" s="33">
        <f t="shared" si="20"/>
        <v>-0.06149294436</v>
      </c>
      <c r="I2293" s="45">
        <f t="shared" si="31"/>
        <v>0.7272606001</v>
      </c>
      <c r="J2293" s="45">
        <f t="shared" si="43"/>
        <v>-1.181997493</v>
      </c>
      <c r="K2293" s="21" t="s">
        <v>91</v>
      </c>
      <c r="L2293" s="8">
        <v>13.287305</v>
      </c>
      <c r="M2293" s="33">
        <f t="shared" si="6"/>
        <v>-0.02123727148</v>
      </c>
      <c r="N2293" s="33">
        <f t="shared" si="8"/>
        <v>-0.03328783505</v>
      </c>
      <c r="O2293" s="33">
        <f t="shared" si="10"/>
        <v>-0.02055923332</v>
      </c>
      <c r="P2293" s="33">
        <f t="shared" si="12"/>
        <v>-0.05166673935</v>
      </c>
      <c r="Q2293" s="45">
        <f t="shared" si="21"/>
        <v>-0.849681132</v>
      </c>
      <c r="R2293" s="45">
        <f t="shared" si="32"/>
        <v>-0.4517983014</v>
      </c>
      <c r="S2293" s="45">
        <f t="shared" si="44"/>
        <v>-1.138203265</v>
      </c>
      <c r="T2293" s="33">
        <f t="shared" si="22"/>
        <v>0.7881881877</v>
      </c>
      <c r="U2293" s="33">
        <f t="shared" si="33"/>
        <v>1.179058901</v>
      </c>
      <c r="V2293" s="33">
        <f t="shared" si="42"/>
        <v>-0.04379422849</v>
      </c>
      <c r="W2293" s="44">
        <f t="shared" si="13"/>
        <v>0.01624618733</v>
      </c>
      <c r="X2293" s="44">
        <f t="shared" si="14"/>
        <v>0.01666398644</v>
      </c>
      <c r="Y2293" s="33">
        <f t="shared" si="15"/>
        <v>1.025716748</v>
      </c>
      <c r="Z2293" s="43">
        <v>1.0</v>
      </c>
      <c r="AA2293" s="33">
        <f t="shared" si="16"/>
        <v>2.025716748</v>
      </c>
      <c r="AB2293" s="33">
        <f t="shared" si="17"/>
        <v>0.5063475677</v>
      </c>
      <c r="AC2293" s="33">
        <f t="shared" si="18"/>
        <v>0.4936524323</v>
      </c>
      <c r="AD2293" s="33">
        <f t="shared" si="19"/>
        <v>0.005080757542</v>
      </c>
      <c r="AE2293" s="34">
        <f t="shared" si="23"/>
        <v>0</v>
      </c>
      <c r="AF2293" s="34">
        <f t="shared" si="24"/>
        <v>0</v>
      </c>
      <c r="AG2293" s="34">
        <f t="shared" si="25"/>
        <v>0</v>
      </c>
      <c r="AH2293" s="34">
        <f t="shared" si="26"/>
        <v>0</v>
      </c>
      <c r="AI2293" s="34">
        <f t="shared" si="28"/>
        <v>0</v>
      </c>
      <c r="AJ2293" s="34">
        <f t="shared" si="29"/>
        <v>0</v>
      </c>
      <c r="AK2293" s="34">
        <f t="shared" si="27"/>
        <v>0</v>
      </c>
      <c r="AL2293" s="36">
        <f t="shared" si="34"/>
        <v>-1</v>
      </c>
      <c r="AM2293" s="36">
        <f t="shared" si="35"/>
        <v>0</v>
      </c>
      <c r="AN2293" s="46">
        <f t="shared" si="36"/>
        <v>0</v>
      </c>
      <c r="AO2293" s="36">
        <f t="shared" si="37"/>
        <v>1</v>
      </c>
      <c r="AP2293" s="36">
        <f t="shared" si="39"/>
        <v>0</v>
      </c>
      <c r="AQ2293" s="36">
        <f t="shared" si="40"/>
        <v>-1</v>
      </c>
      <c r="AR2293" s="36">
        <f t="shared" si="38"/>
        <v>-0.005080757542</v>
      </c>
      <c r="AS2293" s="38">
        <f t="shared" si="45"/>
        <v>0</v>
      </c>
      <c r="AT2293" s="38">
        <f t="shared" si="46"/>
        <v>0</v>
      </c>
      <c r="AU2293" s="38">
        <f t="shared" si="47"/>
        <v>0</v>
      </c>
      <c r="AV2293" s="38">
        <f t="shared" si="48"/>
        <v>0</v>
      </c>
      <c r="AW2293" s="38">
        <f t="shared" si="51"/>
        <v>0</v>
      </c>
      <c r="AX2293" s="38">
        <f t="shared" si="52"/>
        <v>0</v>
      </c>
      <c r="AY2293" s="38">
        <f t="shared" si="49"/>
        <v>0</v>
      </c>
      <c r="AZ2293" s="12">
        <f t="shared" si="30"/>
        <v>131.5175523</v>
      </c>
      <c r="BA2293" s="12">
        <f t="shared" si="41"/>
        <v>102.2182581</v>
      </c>
      <c r="BB2293" s="12">
        <f t="shared" si="53"/>
        <v>124.3719741</v>
      </c>
      <c r="BC2293" s="12">
        <f t="shared" si="50"/>
        <v>-0.001693585847</v>
      </c>
      <c r="BD2293" s="12">
        <f t="shared" si="54"/>
        <v>117.8575676</v>
      </c>
    </row>
    <row r="2294" ht="14.25" customHeight="1">
      <c r="A2294" s="7">
        <v>39849.0</v>
      </c>
      <c r="B2294" s="21" t="s">
        <v>90</v>
      </c>
      <c r="C2294" s="8">
        <v>33.474564</v>
      </c>
      <c r="D2294" s="33">
        <f t="shared" si="5"/>
        <v>0.01670225905</v>
      </c>
      <c r="E2294" s="33">
        <f t="shared" si="7"/>
        <v>0.01296432688</v>
      </c>
      <c r="F2294" s="33">
        <f t="shared" si="9"/>
        <v>0.03972212672</v>
      </c>
      <c r="G2294" s="33">
        <f t="shared" si="11"/>
        <v>-0.02857650288</v>
      </c>
      <c r="H2294" s="33">
        <f t="shared" si="20"/>
        <v>0.5499051092</v>
      </c>
      <c r="I2294" s="45">
        <f t="shared" si="31"/>
        <v>1.157390422</v>
      </c>
      <c r="J2294" s="45">
        <f t="shared" si="43"/>
        <v>-0.1768716512</v>
      </c>
      <c r="K2294" s="21" t="s">
        <v>91</v>
      </c>
      <c r="L2294" s="8">
        <v>13.378185</v>
      </c>
      <c r="M2294" s="33">
        <f t="shared" si="6"/>
        <v>0.006839611193</v>
      </c>
      <c r="N2294" s="33">
        <f t="shared" si="8"/>
        <v>-0.0197475852</v>
      </c>
      <c r="O2294" s="33">
        <f t="shared" si="10"/>
        <v>-0.009972219959</v>
      </c>
      <c r="P2294" s="33">
        <f t="shared" si="12"/>
        <v>-0.04985534251</v>
      </c>
      <c r="Q2294" s="45">
        <f t="shared" si="21"/>
        <v>-0.4641981616</v>
      </c>
      <c r="R2294" s="45">
        <f t="shared" si="32"/>
        <v>-0.1863840914</v>
      </c>
      <c r="S2294" s="45">
        <f t="shared" si="44"/>
        <v>-1.05892116</v>
      </c>
      <c r="T2294" s="33">
        <f t="shared" si="22"/>
        <v>1.014103271</v>
      </c>
      <c r="U2294" s="33">
        <f t="shared" si="33"/>
        <v>1.343774514</v>
      </c>
      <c r="V2294" s="33">
        <f t="shared" si="42"/>
        <v>0.8820495084</v>
      </c>
      <c r="W2294" s="44">
        <f t="shared" si="13"/>
        <v>0.01537312311</v>
      </c>
      <c r="X2294" s="44">
        <f t="shared" si="14"/>
        <v>0.01671452242</v>
      </c>
      <c r="Y2294" s="33">
        <f t="shared" si="15"/>
        <v>1.087256135</v>
      </c>
      <c r="Z2294" s="43">
        <v>1.0</v>
      </c>
      <c r="AA2294" s="33">
        <f t="shared" si="16"/>
        <v>2.087256135</v>
      </c>
      <c r="AB2294" s="33">
        <f t="shared" si="17"/>
        <v>0.520902115</v>
      </c>
      <c r="AC2294" s="33">
        <f t="shared" si="18"/>
        <v>0.479097885</v>
      </c>
      <c r="AD2294" s="33">
        <f t="shared" si="19"/>
        <v>0.002089687399</v>
      </c>
      <c r="AE2294" s="34">
        <f t="shared" si="23"/>
        <v>-1</v>
      </c>
      <c r="AF2294" s="34">
        <f t="shared" si="24"/>
        <v>0</v>
      </c>
      <c r="AG2294" s="34">
        <f t="shared" si="25"/>
        <v>0</v>
      </c>
      <c r="AH2294" s="34">
        <f t="shared" si="26"/>
        <v>1</v>
      </c>
      <c r="AI2294" s="34">
        <f t="shared" si="28"/>
        <v>0</v>
      </c>
      <c r="AJ2294" s="34">
        <f t="shared" si="29"/>
        <v>-1</v>
      </c>
      <c r="AK2294" s="34">
        <f t="shared" si="27"/>
        <v>-0.002089687399</v>
      </c>
      <c r="AL2294" s="36">
        <f t="shared" si="34"/>
        <v>-1</v>
      </c>
      <c r="AM2294" s="36">
        <f t="shared" si="35"/>
        <v>0</v>
      </c>
      <c r="AN2294" s="46">
        <f t="shared" si="36"/>
        <v>0</v>
      </c>
      <c r="AO2294" s="36">
        <f t="shared" si="37"/>
        <v>2</v>
      </c>
      <c r="AP2294" s="36">
        <f t="shared" si="39"/>
        <v>0</v>
      </c>
      <c r="AQ2294" s="36">
        <f t="shared" si="40"/>
        <v>-1</v>
      </c>
      <c r="AR2294" s="36">
        <f t="shared" si="38"/>
        <v>-0.002089687399</v>
      </c>
      <c r="AS2294" s="38">
        <f t="shared" si="45"/>
        <v>0</v>
      </c>
      <c r="AT2294" s="38">
        <f t="shared" si="46"/>
        <v>0</v>
      </c>
      <c r="AU2294" s="38">
        <f t="shared" si="47"/>
        <v>0</v>
      </c>
      <c r="AV2294" s="38">
        <f t="shared" si="48"/>
        <v>0</v>
      </c>
      <c r="AW2294" s="38">
        <f t="shared" si="51"/>
        <v>0</v>
      </c>
      <c r="AX2294" s="38">
        <f t="shared" si="52"/>
        <v>0</v>
      </c>
      <c r="AY2294" s="38">
        <f t="shared" si="49"/>
        <v>0</v>
      </c>
      <c r="AZ2294" s="12">
        <f t="shared" si="30"/>
        <v>131.2427218</v>
      </c>
      <c r="BA2294" s="12">
        <f t="shared" si="41"/>
        <v>102.0046539</v>
      </c>
      <c r="BB2294" s="12">
        <f t="shared" si="53"/>
        <v>124.3719741</v>
      </c>
      <c r="BC2294" s="12">
        <f t="shared" si="50"/>
        <v>-0.001393124932</v>
      </c>
      <c r="BD2294" s="12">
        <f t="shared" si="54"/>
        <v>117.6933773</v>
      </c>
    </row>
    <row r="2295" ht="14.25" customHeight="1">
      <c r="A2295" s="7">
        <v>39850.0</v>
      </c>
      <c r="B2295" s="21" t="s">
        <v>90</v>
      </c>
      <c r="C2295" s="8">
        <v>34.229092</v>
      </c>
      <c r="D2295" s="33">
        <f t="shared" si="5"/>
        <v>0.02254033839</v>
      </c>
      <c r="E2295" s="33">
        <f t="shared" si="7"/>
        <v>0.06569736175</v>
      </c>
      <c r="F2295" s="33">
        <f t="shared" si="9"/>
        <v>0.05748692179</v>
      </c>
      <c r="G2295" s="33">
        <f t="shared" si="11"/>
        <v>0.005258023658</v>
      </c>
      <c r="H2295" s="33">
        <f t="shared" si="20"/>
        <v>1.930978415</v>
      </c>
      <c r="I2295" s="45">
        <f t="shared" si="31"/>
        <v>1.597754085</v>
      </c>
      <c r="J2295" s="45">
        <f t="shared" si="43"/>
        <v>0.5444209968</v>
      </c>
      <c r="K2295" s="21" t="s">
        <v>91</v>
      </c>
      <c r="L2295" s="8">
        <v>13.647694</v>
      </c>
      <c r="M2295" s="33">
        <f t="shared" si="6"/>
        <v>0.02014540836</v>
      </c>
      <c r="N2295" s="33">
        <f t="shared" si="8"/>
        <v>0.01942912034</v>
      </c>
      <c r="O2295" s="33">
        <f t="shared" si="10"/>
        <v>0.03199053342</v>
      </c>
      <c r="P2295" s="33">
        <f t="shared" si="12"/>
        <v>-0.03735611773</v>
      </c>
      <c r="Q2295" s="45">
        <f t="shared" si="21"/>
        <v>0.6394783528</v>
      </c>
      <c r="R2295" s="45">
        <f t="shared" si="32"/>
        <v>0.892130675</v>
      </c>
      <c r="S2295" s="45">
        <f t="shared" si="44"/>
        <v>-0.7509765808</v>
      </c>
      <c r="T2295" s="33">
        <f t="shared" si="22"/>
        <v>1.291500062</v>
      </c>
      <c r="U2295" s="33">
        <f t="shared" si="33"/>
        <v>0.7056234097</v>
      </c>
      <c r="V2295" s="33">
        <f t="shared" si="42"/>
        <v>1.295397578</v>
      </c>
      <c r="W2295" s="44">
        <f t="shared" si="13"/>
        <v>0.01604288026</v>
      </c>
      <c r="X2295" s="44">
        <f t="shared" si="14"/>
        <v>0.0173534722</v>
      </c>
      <c r="Y2295" s="33">
        <f t="shared" si="15"/>
        <v>1.081693058</v>
      </c>
      <c r="Z2295" s="43">
        <v>1.0</v>
      </c>
      <c r="AA2295" s="33">
        <f t="shared" si="16"/>
        <v>2.081693058</v>
      </c>
      <c r="AB2295" s="33">
        <f t="shared" si="17"/>
        <v>0.5196217827</v>
      </c>
      <c r="AC2295" s="33">
        <f t="shared" si="18"/>
        <v>0.4803782173</v>
      </c>
      <c r="AD2295" s="33">
        <f t="shared" si="19"/>
        <v>-0.006707184859</v>
      </c>
      <c r="AE2295" s="34">
        <f t="shared" si="23"/>
        <v>-1</v>
      </c>
      <c r="AF2295" s="34">
        <f t="shared" si="24"/>
        <v>0</v>
      </c>
      <c r="AG2295" s="34">
        <f t="shared" si="25"/>
        <v>0</v>
      </c>
      <c r="AH2295" s="34">
        <f t="shared" si="26"/>
        <v>2</v>
      </c>
      <c r="AI2295" s="34">
        <f t="shared" si="28"/>
        <v>0</v>
      </c>
      <c r="AJ2295" s="34">
        <f t="shared" si="29"/>
        <v>-1</v>
      </c>
      <c r="AK2295" s="34">
        <f t="shared" si="27"/>
        <v>0.006707184859</v>
      </c>
      <c r="AL2295" s="36">
        <f t="shared" si="34"/>
        <v>0</v>
      </c>
      <c r="AM2295" s="36">
        <f t="shared" si="35"/>
        <v>0</v>
      </c>
      <c r="AN2295" s="46">
        <f t="shared" si="36"/>
        <v>0</v>
      </c>
      <c r="AO2295" s="36">
        <f t="shared" si="37"/>
        <v>3</v>
      </c>
      <c r="AP2295" s="36">
        <f t="shared" si="39"/>
        <v>0</v>
      </c>
      <c r="AQ2295" s="36">
        <f t="shared" si="40"/>
        <v>-1</v>
      </c>
      <c r="AR2295" s="36">
        <f t="shared" si="38"/>
        <v>0.006707184859</v>
      </c>
      <c r="AS2295" s="38">
        <f t="shared" si="45"/>
        <v>-1</v>
      </c>
      <c r="AT2295" s="38">
        <f t="shared" si="46"/>
        <v>0</v>
      </c>
      <c r="AU2295" s="38">
        <f t="shared" si="47"/>
        <v>0</v>
      </c>
      <c r="AV2295" s="38">
        <f t="shared" si="48"/>
        <v>1</v>
      </c>
      <c r="AW2295" s="38">
        <f t="shared" si="51"/>
        <v>0</v>
      </c>
      <c r="AX2295" s="38">
        <f t="shared" si="52"/>
        <v>-1</v>
      </c>
      <c r="AY2295" s="38">
        <f t="shared" si="49"/>
        <v>0.006707184859</v>
      </c>
      <c r="AZ2295" s="12">
        <f t="shared" si="30"/>
        <v>132.122991</v>
      </c>
      <c r="BA2295" s="12">
        <f t="shared" si="41"/>
        <v>102.6888179</v>
      </c>
      <c r="BB2295" s="12">
        <f t="shared" si="53"/>
        <v>125.2061599</v>
      </c>
      <c r="BC2295" s="12">
        <f t="shared" si="50"/>
        <v>0.006707184859</v>
      </c>
      <c r="BD2295" s="12">
        <f t="shared" si="54"/>
        <v>118.4827685</v>
      </c>
    </row>
    <row r="2296" ht="14.25" customHeight="1">
      <c r="A2296" s="7">
        <v>39853.0</v>
      </c>
      <c r="B2296" s="21" t="s">
        <v>90</v>
      </c>
      <c r="C2296" s="8">
        <v>32.886269</v>
      </c>
      <c r="D2296" s="33">
        <f t="shared" si="5"/>
        <v>-0.03923045928</v>
      </c>
      <c r="E2296" s="33">
        <f t="shared" si="7"/>
        <v>0.0259324566</v>
      </c>
      <c r="F2296" s="33">
        <f t="shared" si="9"/>
        <v>0.0001937658079</v>
      </c>
      <c r="G2296" s="33">
        <f t="shared" si="11"/>
        <v>-0.02168567124</v>
      </c>
      <c r="H2296" s="33">
        <f t="shared" si="20"/>
        <v>0.809072756</v>
      </c>
      <c r="I2296" s="45">
        <f t="shared" si="31"/>
        <v>0.2818429325</v>
      </c>
      <c r="J2296" s="45">
        <f t="shared" si="43"/>
        <v>-0.08024878</v>
      </c>
      <c r="K2296" s="21" t="s">
        <v>91</v>
      </c>
      <c r="L2296" s="8">
        <v>13.259103</v>
      </c>
      <c r="M2296" s="33">
        <f t="shared" si="6"/>
        <v>-0.02847301529</v>
      </c>
      <c r="N2296" s="33">
        <f t="shared" si="8"/>
        <v>0.001657303509</v>
      </c>
      <c r="O2296" s="33">
        <f t="shared" si="10"/>
        <v>-0.01673225566</v>
      </c>
      <c r="P2296" s="33">
        <f t="shared" si="12"/>
        <v>-0.05134522766</v>
      </c>
      <c r="Q2296" s="45">
        <f t="shared" si="21"/>
        <v>0.145185983</v>
      </c>
      <c r="R2296" s="45">
        <f t="shared" si="32"/>
        <v>-0.3030376841</v>
      </c>
      <c r="S2296" s="45">
        <f t="shared" si="44"/>
        <v>-1.086462024</v>
      </c>
      <c r="T2296" s="33">
        <f t="shared" si="22"/>
        <v>0.663886773</v>
      </c>
      <c r="U2296" s="33">
        <f t="shared" si="33"/>
        <v>0.5848806166</v>
      </c>
      <c r="V2296" s="33">
        <f t="shared" si="42"/>
        <v>1.006213244</v>
      </c>
      <c r="W2296" s="44">
        <f t="shared" si="13"/>
        <v>0.01813895068</v>
      </c>
      <c r="X2296" s="44">
        <f t="shared" si="14"/>
        <v>0.0181683058</v>
      </c>
      <c r="Y2296" s="33">
        <f t="shared" si="15"/>
        <v>1.001618347</v>
      </c>
      <c r="Z2296" s="43">
        <v>1.0</v>
      </c>
      <c r="AA2296" s="33">
        <f t="shared" si="16"/>
        <v>2.001618347</v>
      </c>
      <c r="AB2296" s="33">
        <f t="shared" si="17"/>
        <v>0.5004042596</v>
      </c>
      <c r="AC2296" s="33">
        <f t="shared" si="18"/>
        <v>0.4995957404</v>
      </c>
      <c r="AD2296" s="33">
        <f t="shared" si="19"/>
        <v>0.0008784723089</v>
      </c>
      <c r="AE2296" s="34">
        <f t="shared" si="23"/>
        <v>0</v>
      </c>
      <c r="AF2296" s="34">
        <f t="shared" si="24"/>
        <v>0</v>
      </c>
      <c r="AG2296" s="34">
        <f t="shared" si="25"/>
        <v>0</v>
      </c>
      <c r="AH2296" s="34">
        <f t="shared" si="26"/>
        <v>3</v>
      </c>
      <c r="AI2296" s="34">
        <f t="shared" si="28"/>
        <v>0</v>
      </c>
      <c r="AJ2296" s="34">
        <f t="shared" si="29"/>
        <v>-1</v>
      </c>
      <c r="AK2296" s="34">
        <f t="shared" si="27"/>
        <v>-0.0008784723089</v>
      </c>
      <c r="AL2296" s="36">
        <f t="shared" si="34"/>
        <v>0</v>
      </c>
      <c r="AM2296" s="36">
        <f t="shared" si="35"/>
        <v>0</v>
      </c>
      <c r="AN2296" s="46">
        <f t="shared" si="36"/>
        <v>0</v>
      </c>
      <c r="AO2296" s="36">
        <f t="shared" si="37"/>
        <v>4</v>
      </c>
      <c r="AP2296" s="36">
        <f t="shared" si="39"/>
        <v>0</v>
      </c>
      <c r="AQ2296" s="36">
        <f t="shared" si="40"/>
        <v>-1</v>
      </c>
      <c r="AR2296" s="36">
        <f t="shared" si="38"/>
        <v>-0.0008784723089</v>
      </c>
      <c r="AS2296" s="38">
        <f t="shared" si="45"/>
        <v>-1</v>
      </c>
      <c r="AT2296" s="38">
        <f t="shared" si="46"/>
        <v>0</v>
      </c>
      <c r="AU2296" s="38">
        <f t="shared" si="47"/>
        <v>0</v>
      </c>
      <c r="AV2296" s="38">
        <f t="shared" si="48"/>
        <v>2</v>
      </c>
      <c r="AW2296" s="38">
        <f t="shared" si="51"/>
        <v>0</v>
      </c>
      <c r="AX2296" s="38">
        <f t="shared" si="52"/>
        <v>-1</v>
      </c>
      <c r="AY2296" s="38">
        <f t="shared" si="49"/>
        <v>-0.0008784723089</v>
      </c>
      <c r="AZ2296" s="12">
        <f t="shared" si="30"/>
        <v>132.0069246</v>
      </c>
      <c r="BA2296" s="12">
        <f t="shared" si="41"/>
        <v>102.5986087</v>
      </c>
      <c r="BB2296" s="12">
        <f t="shared" si="53"/>
        <v>125.0961697</v>
      </c>
      <c r="BC2296" s="12">
        <f t="shared" si="50"/>
        <v>-0.0008784723089</v>
      </c>
      <c r="BD2296" s="12">
        <f t="shared" si="54"/>
        <v>118.3786847</v>
      </c>
    </row>
    <row r="2297" ht="14.25" customHeight="1">
      <c r="A2297" s="7">
        <v>39854.0</v>
      </c>
      <c r="B2297" s="21" t="s">
        <v>90</v>
      </c>
      <c r="C2297" s="8">
        <v>31.671337</v>
      </c>
      <c r="D2297" s="33">
        <f t="shared" si="5"/>
        <v>-0.03694344287</v>
      </c>
      <c r="E2297" s="33">
        <f t="shared" si="7"/>
        <v>-0.0386259944</v>
      </c>
      <c r="F2297" s="33">
        <f t="shared" si="9"/>
        <v>-0.0408599141</v>
      </c>
      <c r="G2297" s="33">
        <f t="shared" si="11"/>
        <v>-0.03619393929</v>
      </c>
      <c r="H2297" s="33">
        <f t="shared" si="20"/>
        <v>-0.9165308029</v>
      </c>
      <c r="I2297" s="45">
        <f t="shared" si="31"/>
        <v>-0.6690062844</v>
      </c>
      <c r="J2297" s="45">
        <f t="shared" si="43"/>
        <v>-0.3919012116</v>
      </c>
      <c r="K2297" s="21" t="s">
        <v>91</v>
      </c>
      <c r="L2297" s="8">
        <v>12.745159</v>
      </c>
      <c r="M2297" s="33">
        <f t="shared" si="6"/>
        <v>-0.03876159647</v>
      </c>
      <c r="N2297" s="33">
        <f t="shared" si="8"/>
        <v>-0.06117255544</v>
      </c>
      <c r="O2297" s="33">
        <f t="shared" si="10"/>
        <v>-0.06138937678</v>
      </c>
      <c r="P2297" s="33">
        <f t="shared" si="12"/>
        <v>-0.06997502354</v>
      </c>
      <c r="Q2297" s="45">
        <f t="shared" si="21"/>
        <v>-1.60820722</v>
      </c>
      <c r="R2297" s="45">
        <f t="shared" si="32"/>
        <v>-1.502207332</v>
      </c>
      <c r="S2297" s="45">
        <f t="shared" si="44"/>
        <v>-1.502293268</v>
      </c>
      <c r="T2297" s="33">
        <f t="shared" si="22"/>
        <v>0.691676417</v>
      </c>
      <c r="U2297" s="33">
        <f t="shared" si="33"/>
        <v>0.8332010479</v>
      </c>
      <c r="V2297" s="33">
        <f t="shared" si="42"/>
        <v>1.110392057</v>
      </c>
      <c r="W2297" s="44">
        <f t="shared" si="13"/>
        <v>0.01929639607</v>
      </c>
      <c r="X2297" s="44">
        <f t="shared" si="14"/>
        <v>0.01957412184</v>
      </c>
      <c r="Y2297" s="33">
        <f t="shared" si="15"/>
        <v>1.014392624</v>
      </c>
      <c r="Z2297" s="43">
        <v>1.0</v>
      </c>
      <c r="AA2297" s="33">
        <f t="shared" si="16"/>
        <v>2.014392624</v>
      </c>
      <c r="AB2297" s="33">
        <f t="shared" si="17"/>
        <v>0.5035724476</v>
      </c>
      <c r="AC2297" s="33">
        <f t="shared" si="18"/>
        <v>0.4964275524</v>
      </c>
      <c r="AD2297" s="33">
        <f t="shared" si="19"/>
        <v>0.003656724868</v>
      </c>
      <c r="AE2297" s="34">
        <f t="shared" si="23"/>
        <v>0</v>
      </c>
      <c r="AF2297" s="34">
        <f t="shared" si="24"/>
        <v>0</v>
      </c>
      <c r="AG2297" s="34">
        <f t="shared" si="25"/>
        <v>0</v>
      </c>
      <c r="AH2297" s="34">
        <f t="shared" si="26"/>
        <v>4</v>
      </c>
      <c r="AI2297" s="34">
        <f t="shared" si="28"/>
        <v>0</v>
      </c>
      <c r="AJ2297" s="34">
        <f t="shared" si="29"/>
        <v>-1</v>
      </c>
      <c r="AK2297" s="34">
        <f t="shared" si="27"/>
        <v>-0.003656724868</v>
      </c>
      <c r="AL2297" s="36">
        <f t="shared" si="34"/>
        <v>0</v>
      </c>
      <c r="AM2297" s="36">
        <f t="shared" si="35"/>
        <v>0</v>
      </c>
      <c r="AN2297" s="46">
        <f t="shared" si="36"/>
        <v>0</v>
      </c>
      <c r="AO2297" s="36">
        <f t="shared" si="37"/>
        <v>5</v>
      </c>
      <c r="AP2297" s="36">
        <f t="shared" si="39"/>
        <v>0</v>
      </c>
      <c r="AQ2297" s="36">
        <f t="shared" si="40"/>
        <v>-1</v>
      </c>
      <c r="AR2297" s="36">
        <f t="shared" si="38"/>
        <v>-0.003656724868</v>
      </c>
      <c r="AS2297" s="38">
        <f t="shared" si="45"/>
        <v>-1</v>
      </c>
      <c r="AT2297" s="38">
        <f t="shared" si="46"/>
        <v>0</v>
      </c>
      <c r="AU2297" s="38">
        <f t="shared" si="47"/>
        <v>0</v>
      </c>
      <c r="AV2297" s="38">
        <f t="shared" si="48"/>
        <v>3</v>
      </c>
      <c r="AW2297" s="38">
        <f t="shared" si="51"/>
        <v>0</v>
      </c>
      <c r="AX2297" s="38">
        <f t="shared" si="52"/>
        <v>-1</v>
      </c>
      <c r="AY2297" s="38">
        <f t="shared" si="49"/>
        <v>-0.003656724868</v>
      </c>
      <c r="AZ2297" s="12">
        <f t="shared" si="30"/>
        <v>131.5242116</v>
      </c>
      <c r="BA2297" s="12">
        <f t="shared" si="41"/>
        <v>102.2234338</v>
      </c>
      <c r="BB2297" s="12">
        <f t="shared" si="53"/>
        <v>124.6387275</v>
      </c>
      <c r="BC2297" s="12">
        <f t="shared" si="50"/>
        <v>-0.003656724868</v>
      </c>
      <c r="BD2297" s="12">
        <f t="shared" si="54"/>
        <v>117.9458064</v>
      </c>
    </row>
    <row r="2298" ht="14.25" customHeight="1">
      <c r="A2298" s="7">
        <v>39855.0</v>
      </c>
      <c r="B2298" s="21" t="s">
        <v>90</v>
      </c>
      <c r="C2298" s="8">
        <v>32.361935</v>
      </c>
      <c r="D2298" s="33">
        <f t="shared" si="5"/>
        <v>0.02180514198</v>
      </c>
      <c r="E2298" s="33">
        <f t="shared" si="7"/>
        <v>-0.01709093443</v>
      </c>
      <c r="F2298" s="33">
        <f t="shared" si="9"/>
        <v>-0.02747904615</v>
      </c>
      <c r="G2298" s="33">
        <f t="shared" si="11"/>
        <v>-0.03101654539</v>
      </c>
      <c r="H2298" s="33">
        <f t="shared" si="20"/>
        <v>-0.369861989</v>
      </c>
      <c r="I2298" s="45">
        <f t="shared" si="31"/>
        <v>-0.3579065407</v>
      </c>
      <c r="J2298" s="45">
        <f t="shared" si="43"/>
        <v>-0.2523251043</v>
      </c>
      <c r="K2298" s="21" t="s">
        <v>91</v>
      </c>
      <c r="L2298" s="8">
        <v>12.933187</v>
      </c>
      <c r="M2298" s="33">
        <f t="shared" si="6"/>
        <v>0.01475289559</v>
      </c>
      <c r="N2298" s="33">
        <f t="shared" si="8"/>
        <v>-0.02665085207</v>
      </c>
      <c r="O2298" s="33">
        <f t="shared" si="10"/>
        <v>-0.05905153796</v>
      </c>
      <c r="P2298" s="33">
        <f t="shared" si="12"/>
        <v>-0.06247183306</v>
      </c>
      <c r="Q2298" s="45">
        <f t="shared" si="21"/>
        <v>-0.6223383846</v>
      </c>
      <c r="R2298" s="45">
        <f t="shared" si="32"/>
        <v>-1.386651745</v>
      </c>
      <c r="S2298" s="45">
        <f t="shared" si="44"/>
        <v>-1.27237039</v>
      </c>
      <c r="T2298" s="33">
        <f t="shared" si="22"/>
        <v>0.2524763955</v>
      </c>
      <c r="U2298" s="33">
        <f t="shared" si="33"/>
        <v>1.028745205</v>
      </c>
      <c r="V2298" s="33">
        <f t="shared" si="42"/>
        <v>1.020045286</v>
      </c>
      <c r="W2298" s="44">
        <f t="shared" si="13"/>
        <v>0.0196007877</v>
      </c>
      <c r="X2298" s="44">
        <f t="shared" si="14"/>
        <v>0.01987590675</v>
      </c>
      <c r="Y2298" s="33">
        <f t="shared" si="15"/>
        <v>1.014036122</v>
      </c>
      <c r="Z2298" s="43">
        <v>1.0</v>
      </c>
      <c r="AA2298" s="33">
        <f t="shared" si="16"/>
        <v>2.014036122</v>
      </c>
      <c r="AB2298" s="33">
        <f t="shared" si="17"/>
        <v>0.5034845756</v>
      </c>
      <c r="AC2298" s="33">
        <f t="shared" si="18"/>
        <v>0.4965154244</v>
      </c>
      <c r="AD2298" s="33">
        <f t="shared" si="19"/>
        <v>-0.02370813347</v>
      </c>
      <c r="AE2298" s="34">
        <f t="shared" si="23"/>
        <v>0</v>
      </c>
      <c r="AF2298" s="34">
        <f t="shared" si="24"/>
        <v>0</v>
      </c>
      <c r="AG2298" s="34">
        <f t="shared" si="25"/>
        <v>0</v>
      </c>
      <c r="AH2298" s="34">
        <f t="shared" si="26"/>
        <v>5</v>
      </c>
      <c r="AI2298" s="34">
        <f t="shared" si="28"/>
        <v>0</v>
      </c>
      <c r="AJ2298" s="34">
        <f t="shared" si="29"/>
        <v>-1</v>
      </c>
      <c r="AK2298" s="34">
        <f t="shared" si="27"/>
        <v>0.02370813347</v>
      </c>
      <c r="AL2298" s="36">
        <f t="shared" si="34"/>
        <v>-1</v>
      </c>
      <c r="AM2298" s="36">
        <f t="shared" si="35"/>
        <v>0</v>
      </c>
      <c r="AN2298" s="46">
        <f t="shared" si="36"/>
        <v>0</v>
      </c>
      <c r="AO2298" s="36">
        <f t="shared" si="37"/>
        <v>1</v>
      </c>
      <c r="AP2298" s="36">
        <f t="shared" si="39"/>
        <v>1</v>
      </c>
      <c r="AQ2298" s="36">
        <f t="shared" si="40"/>
        <v>-1</v>
      </c>
      <c r="AR2298" s="36">
        <f t="shared" si="38"/>
        <v>0.02370813347</v>
      </c>
      <c r="AS2298" s="38">
        <f t="shared" si="45"/>
        <v>-1</v>
      </c>
      <c r="AT2298" s="38">
        <f t="shared" si="46"/>
        <v>0</v>
      </c>
      <c r="AU2298" s="38">
        <f t="shared" si="47"/>
        <v>0</v>
      </c>
      <c r="AV2298" s="38">
        <f t="shared" si="48"/>
        <v>4</v>
      </c>
      <c r="AW2298" s="38">
        <f t="shared" si="51"/>
        <v>0</v>
      </c>
      <c r="AX2298" s="38">
        <f t="shared" si="52"/>
        <v>-1</v>
      </c>
      <c r="AY2298" s="38">
        <f t="shared" si="49"/>
        <v>0.02370813347</v>
      </c>
      <c r="AZ2298" s="12">
        <f t="shared" si="30"/>
        <v>134.6424051</v>
      </c>
      <c r="BA2298" s="12">
        <f t="shared" si="41"/>
        <v>104.6469606</v>
      </c>
      <c r="BB2298" s="12">
        <f t="shared" si="53"/>
        <v>127.593679</v>
      </c>
      <c r="BC2298" s="12">
        <f t="shared" si="50"/>
        <v>0.02370813347</v>
      </c>
      <c r="BD2298" s="12">
        <f t="shared" si="54"/>
        <v>120.7420814</v>
      </c>
    </row>
    <row r="2299" ht="14.25" customHeight="1">
      <c r="A2299" s="7">
        <v>39856.0</v>
      </c>
      <c r="B2299" s="21" t="s">
        <v>90</v>
      </c>
      <c r="C2299" s="8">
        <v>33.250763</v>
      </c>
      <c r="D2299" s="33">
        <f t="shared" si="5"/>
        <v>0.02746523037</v>
      </c>
      <c r="E2299" s="33">
        <f t="shared" si="7"/>
        <v>-0.00668570321</v>
      </c>
      <c r="F2299" s="33">
        <f t="shared" si="9"/>
        <v>0.006191948029</v>
      </c>
      <c r="G2299" s="33">
        <f t="shared" si="11"/>
        <v>0.01761283667</v>
      </c>
      <c r="H2299" s="33">
        <f t="shared" si="20"/>
        <v>-0.07766753143</v>
      </c>
      <c r="I2299" s="45">
        <f t="shared" si="31"/>
        <v>0.4168272054</v>
      </c>
      <c r="J2299" s="45">
        <f t="shared" si="43"/>
        <v>0.8938814403</v>
      </c>
      <c r="K2299" s="21" t="s">
        <v>91</v>
      </c>
      <c r="L2299" s="8">
        <v>13.910933</v>
      </c>
      <c r="M2299" s="33">
        <f t="shared" si="6"/>
        <v>0.07559977289</v>
      </c>
      <c r="N2299" s="33">
        <f t="shared" si="8"/>
        <v>0.03982214329</v>
      </c>
      <c r="O2299" s="33">
        <f t="shared" si="10"/>
        <v>0.01928816692</v>
      </c>
      <c r="P2299" s="33">
        <f t="shared" si="12"/>
        <v>0.0415301575</v>
      </c>
      <c r="Q2299" s="45">
        <f t="shared" si="21"/>
        <v>1.222143699</v>
      </c>
      <c r="R2299" s="45">
        <f t="shared" si="32"/>
        <v>0.716476213</v>
      </c>
      <c r="S2299" s="45">
        <f t="shared" si="44"/>
        <v>1.212198936</v>
      </c>
      <c r="T2299" s="33">
        <f t="shared" si="22"/>
        <v>-1.29981123</v>
      </c>
      <c r="U2299" s="33">
        <f t="shared" si="33"/>
        <v>-0.2996490076</v>
      </c>
      <c r="V2299" s="33">
        <f t="shared" si="42"/>
        <v>-0.3183174959</v>
      </c>
      <c r="W2299" s="44">
        <f t="shared" si="13"/>
        <v>0.0200024713</v>
      </c>
      <c r="X2299" s="44">
        <f t="shared" si="14"/>
        <v>0.02542705946</v>
      </c>
      <c r="Y2299" s="33">
        <f t="shared" si="15"/>
        <v>1.271195897</v>
      </c>
      <c r="Z2299" s="43">
        <v>1.0</v>
      </c>
      <c r="AA2299" s="33">
        <f t="shared" si="16"/>
        <v>2.271195897</v>
      </c>
      <c r="AB2299" s="33">
        <f t="shared" si="17"/>
        <v>0.5597033258</v>
      </c>
      <c r="AC2299" s="33">
        <f t="shared" si="18"/>
        <v>0.4402966742</v>
      </c>
      <c r="AD2299" s="33">
        <f t="shared" si="19"/>
        <v>0.01149151662</v>
      </c>
      <c r="AE2299" s="34">
        <f t="shared" si="23"/>
        <v>1</v>
      </c>
      <c r="AF2299" s="34">
        <f t="shared" si="24"/>
        <v>0</v>
      </c>
      <c r="AG2299" s="34">
        <f t="shared" si="25"/>
        <v>1</v>
      </c>
      <c r="AH2299" s="34">
        <f t="shared" si="26"/>
        <v>1</v>
      </c>
      <c r="AI2299" s="34">
        <f t="shared" si="28"/>
        <v>1</v>
      </c>
      <c r="AJ2299" s="34">
        <f t="shared" si="29"/>
        <v>1</v>
      </c>
      <c r="AK2299" s="34">
        <f t="shared" si="27"/>
        <v>0.01149151662</v>
      </c>
      <c r="AL2299" s="36">
        <f t="shared" si="34"/>
        <v>0</v>
      </c>
      <c r="AM2299" s="36">
        <f t="shared" si="35"/>
        <v>0</v>
      </c>
      <c r="AN2299" s="46">
        <f t="shared" si="36"/>
        <v>0</v>
      </c>
      <c r="AO2299" s="36">
        <f t="shared" si="37"/>
        <v>2</v>
      </c>
      <c r="AP2299" s="36">
        <f t="shared" si="39"/>
        <v>0</v>
      </c>
      <c r="AQ2299" s="36">
        <f t="shared" si="40"/>
        <v>-1</v>
      </c>
      <c r="AR2299" s="36">
        <f t="shared" si="38"/>
        <v>-0.01149151662</v>
      </c>
      <c r="AS2299" s="38">
        <f t="shared" si="45"/>
        <v>0</v>
      </c>
      <c r="AT2299" s="38">
        <f t="shared" si="46"/>
        <v>0</v>
      </c>
      <c r="AU2299" s="38">
        <f t="shared" si="47"/>
        <v>0</v>
      </c>
      <c r="AV2299" s="38">
        <f t="shared" si="48"/>
        <v>5</v>
      </c>
      <c r="AW2299" s="38">
        <f t="shared" si="51"/>
        <v>0</v>
      </c>
      <c r="AX2299" s="38">
        <f t="shared" si="52"/>
        <v>-1</v>
      </c>
      <c r="AY2299" s="38">
        <f t="shared" si="49"/>
        <v>-0.01149151662</v>
      </c>
      <c r="AZ2299" s="12">
        <f t="shared" si="30"/>
        <v>136.1896506</v>
      </c>
      <c r="BA2299" s="12">
        <f t="shared" si="41"/>
        <v>103.4444083</v>
      </c>
      <c r="BB2299" s="12">
        <f t="shared" si="53"/>
        <v>126.1274342</v>
      </c>
      <c r="BC2299" s="12">
        <f t="shared" si="50"/>
        <v>-0.003830505538</v>
      </c>
      <c r="BD2299" s="12">
        <f t="shared" si="54"/>
        <v>120.2795781</v>
      </c>
    </row>
    <row r="2300" ht="14.25" customHeight="1">
      <c r="A2300" s="7">
        <v>39857.0</v>
      </c>
      <c r="B2300" s="21" t="s">
        <v>90</v>
      </c>
      <c r="C2300" s="8">
        <v>33.615238</v>
      </c>
      <c r="D2300" s="33">
        <f t="shared" si="5"/>
        <v>0.0109614026</v>
      </c>
      <c r="E2300" s="33">
        <f t="shared" si="7"/>
        <v>-0.01793369219</v>
      </c>
      <c r="F2300" s="33">
        <f t="shared" si="9"/>
        <v>0.0465854733</v>
      </c>
      <c r="G2300" s="33">
        <f t="shared" si="11"/>
        <v>0.04037212592</v>
      </c>
      <c r="H2300" s="33">
        <f t="shared" si="20"/>
        <v>-0.3929664964</v>
      </c>
      <c r="I2300" s="45">
        <f t="shared" si="31"/>
        <v>1.332750282</v>
      </c>
      <c r="J2300" s="45">
        <f t="shared" si="43"/>
        <v>1.401189151</v>
      </c>
      <c r="K2300" s="21" t="s">
        <v>91</v>
      </c>
      <c r="L2300" s="8">
        <v>13.741701</v>
      </c>
      <c r="M2300" s="33">
        <f t="shared" si="6"/>
        <v>-0.01216539538</v>
      </c>
      <c r="N2300" s="33">
        <f t="shared" si="8"/>
        <v>0.006888123371</v>
      </c>
      <c r="O2300" s="33">
        <f t="shared" si="10"/>
        <v>0.02645107389</v>
      </c>
      <c r="P2300" s="33">
        <f t="shared" si="12"/>
        <v>0.01130050983</v>
      </c>
      <c r="Q2300" s="45">
        <f t="shared" si="21"/>
        <v>0.2876012887</v>
      </c>
      <c r="R2300" s="45">
        <f t="shared" si="32"/>
        <v>0.9062241946</v>
      </c>
      <c r="S2300" s="45">
        <f t="shared" si="44"/>
        <v>0.4893527054</v>
      </c>
      <c r="T2300" s="33">
        <f t="shared" si="22"/>
        <v>-0.6805677851</v>
      </c>
      <c r="U2300" s="33">
        <f t="shared" si="33"/>
        <v>0.4265260879</v>
      </c>
      <c r="V2300" s="33">
        <f t="shared" si="42"/>
        <v>0.9118364459</v>
      </c>
      <c r="W2300" s="44">
        <f t="shared" si="13"/>
        <v>0.0199024694</v>
      </c>
      <c r="X2300" s="44">
        <f t="shared" si="14"/>
        <v>0.02536598484</v>
      </c>
      <c r="Y2300" s="33">
        <f t="shared" si="15"/>
        <v>1.27451445</v>
      </c>
      <c r="Z2300" s="43">
        <v>1.0</v>
      </c>
      <c r="AA2300" s="33">
        <f t="shared" si="16"/>
        <v>2.27451445</v>
      </c>
      <c r="AB2300" s="33">
        <f t="shared" si="17"/>
        <v>0.5603457257</v>
      </c>
      <c r="AC2300" s="33">
        <f t="shared" si="18"/>
        <v>0.4396542743</v>
      </c>
      <c r="AD2300" s="33">
        <f t="shared" si="19"/>
        <v>0.004538573903</v>
      </c>
      <c r="AE2300" s="34">
        <f t="shared" si="23"/>
        <v>0</v>
      </c>
      <c r="AF2300" s="34">
        <f t="shared" si="24"/>
        <v>0</v>
      </c>
      <c r="AG2300" s="34">
        <f t="shared" si="25"/>
        <v>0</v>
      </c>
      <c r="AH2300" s="34">
        <f t="shared" si="26"/>
        <v>2</v>
      </c>
      <c r="AI2300" s="34">
        <f t="shared" si="28"/>
        <v>0</v>
      </c>
      <c r="AJ2300" s="34">
        <f t="shared" si="29"/>
        <v>1</v>
      </c>
      <c r="AK2300" s="34">
        <f t="shared" si="27"/>
        <v>0.004538573903</v>
      </c>
      <c r="AL2300" s="36">
        <f t="shared" si="34"/>
        <v>0</v>
      </c>
      <c r="AM2300" s="36">
        <f t="shared" si="35"/>
        <v>0</v>
      </c>
      <c r="AN2300" s="46">
        <f t="shared" si="36"/>
        <v>0</v>
      </c>
      <c r="AO2300" s="36">
        <f t="shared" si="37"/>
        <v>3</v>
      </c>
      <c r="AP2300" s="36">
        <f t="shared" si="39"/>
        <v>0</v>
      </c>
      <c r="AQ2300" s="36">
        <f t="shared" si="40"/>
        <v>-1</v>
      </c>
      <c r="AR2300" s="36">
        <f t="shared" si="38"/>
        <v>-0.004538573903</v>
      </c>
      <c r="AS2300" s="38">
        <f t="shared" si="45"/>
        <v>0</v>
      </c>
      <c r="AT2300" s="38">
        <f t="shared" si="46"/>
        <v>0</v>
      </c>
      <c r="AU2300" s="38">
        <f t="shared" si="47"/>
        <v>0</v>
      </c>
      <c r="AV2300" s="38">
        <f t="shared" si="48"/>
        <v>0</v>
      </c>
      <c r="AW2300" s="38">
        <f t="shared" si="51"/>
        <v>1</v>
      </c>
      <c r="AX2300" s="38">
        <f t="shared" si="52"/>
        <v>0</v>
      </c>
      <c r="AY2300" s="38">
        <f t="shared" si="49"/>
        <v>0</v>
      </c>
      <c r="AZ2300" s="12">
        <f t="shared" si="30"/>
        <v>136.8077574</v>
      </c>
      <c r="BA2300" s="12">
        <f t="shared" si="41"/>
        <v>102.9749182</v>
      </c>
      <c r="BB2300" s="12">
        <f t="shared" si="53"/>
        <v>126.1274342</v>
      </c>
      <c r="BC2300" s="12">
        <f t="shared" si="50"/>
        <v>0</v>
      </c>
      <c r="BD2300" s="12">
        <f t="shared" si="54"/>
        <v>120.2795781</v>
      </c>
    </row>
    <row r="2301" ht="14.25" customHeight="1">
      <c r="A2301" s="7">
        <v>39861.0</v>
      </c>
      <c r="B2301" s="21" t="s">
        <v>90</v>
      </c>
      <c r="C2301" s="8">
        <v>33.135658</v>
      </c>
      <c r="D2301" s="33">
        <f t="shared" si="5"/>
        <v>-0.01426674415</v>
      </c>
      <c r="E2301" s="33">
        <f t="shared" si="7"/>
        <v>0.007583377731</v>
      </c>
      <c r="F2301" s="33">
        <f t="shared" si="9"/>
        <v>0.03371248994</v>
      </c>
      <c r="G2301" s="33">
        <f t="shared" si="11"/>
        <v>0.008759947969</v>
      </c>
      <c r="H2301" s="33">
        <f t="shared" si="20"/>
        <v>0.2898011238</v>
      </c>
      <c r="I2301" s="45">
        <f t="shared" si="31"/>
        <v>0.992442238</v>
      </c>
      <c r="J2301" s="45">
        <f t="shared" si="43"/>
        <v>0.6316025893</v>
      </c>
      <c r="K2301" s="21" t="s">
        <v>91</v>
      </c>
      <c r="L2301" s="8">
        <v>13.349977</v>
      </c>
      <c r="M2301" s="33">
        <f t="shared" si="6"/>
        <v>-0.0285062235</v>
      </c>
      <c r="N2301" s="33">
        <f t="shared" si="8"/>
        <v>0.006853706469</v>
      </c>
      <c r="O2301" s="33">
        <f t="shared" si="10"/>
        <v>0.008522368649</v>
      </c>
      <c r="P2301" s="33">
        <f t="shared" si="12"/>
        <v>-0.02828482149</v>
      </c>
      <c r="Q2301" s="45">
        <f t="shared" si="21"/>
        <v>0.2668772533</v>
      </c>
      <c r="R2301" s="45">
        <f t="shared" si="32"/>
        <v>0.4084283592</v>
      </c>
      <c r="S2301" s="45">
        <f t="shared" si="44"/>
        <v>-0.4605636997</v>
      </c>
      <c r="T2301" s="33">
        <f t="shared" si="22"/>
        <v>0.02292387051</v>
      </c>
      <c r="U2301" s="33">
        <f t="shared" si="33"/>
        <v>0.5840138788</v>
      </c>
      <c r="V2301" s="33">
        <f t="shared" si="42"/>
        <v>1.092166289</v>
      </c>
      <c r="W2301" s="44">
        <f t="shared" si="13"/>
        <v>0.0199204096</v>
      </c>
      <c r="X2301" s="44">
        <f t="shared" si="14"/>
        <v>0.02606190996</v>
      </c>
      <c r="Y2301" s="33">
        <f t="shared" si="15"/>
        <v>1.308301911</v>
      </c>
      <c r="Z2301" s="43">
        <v>1.0</v>
      </c>
      <c r="AA2301" s="33">
        <f t="shared" si="16"/>
        <v>2.308301911</v>
      </c>
      <c r="AB2301" s="33">
        <f t="shared" si="17"/>
        <v>0.5667811064</v>
      </c>
      <c r="AC2301" s="33">
        <f t="shared" si="18"/>
        <v>0.4332188936</v>
      </c>
      <c r="AD2301" s="33">
        <f t="shared" si="19"/>
        <v>-0.003985529167</v>
      </c>
      <c r="AE2301" s="34">
        <f t="shared" si="23"/>
        <v>0</v>
      </c>
      <c r="AF2301" s="34">
        <f t="shared" si="24"/>
        <v>0</v>
      </c>
      <c r="AG2301" s="34">
        <f t="shared" si="25"/>
        <v>0</v>
      </c>
      <c r="AH2301" s="34">
        <f t="shared" si="26"/>
        <v>3</v>
      </c>
      <c r="AI2301" s="34">
        <f t="shared" si="28"/>
        <v>0</v>
      </c>
      <c r="AJ2301" s="34">
        <f t="shared" si="29"/>
        <v>1</v>
      </c>
      <c r="AK2301" s="34">
        <f t="shared" si="27"/>
        <v>-0.003985529167</v>
      </c>
      <c r="AL2301" s="36">
        <f t="shared" si="34"/>
        <v>0</v>
      </c>
      <c r="AM2301" s="36">
        <f t="shared" si="35"/>
        <v>0</v>
      </c>
      <c r="AN2301" s="46">
        <f t="shared" si="36"/>
        <v>0</v>
      </c>
      <c r="AO2301" s="36">
        <f t="shared" si="37"/>
        <v>4</v>
      </c>
      <c r="AP2301" s="36">
        <f t="shared" si="39"/>
        <v>0</v>
      </c>
      <c r="AQ2301" s="36">
        <f t="shared" si="40"/>
        <v>-1</v>
      </c>
      <c r="AR2301" s="36">
        <f t="shared" si="38"/>
        <v>0.003985529167</v>
      </c>
      <c r="AS2301" s="38">
        <f t="shared" si="45"/>
        <v>-1</v>
      </c>
      <c r="AT2301" s="38">
        <f t="shared" si="46"/>
        <v>0</v>
      </c>
      <c r="AU2301" s="38">
        <f t="shared" si="47"/>
        <v>0</v>
      </c>
      <c r="AV2301" s="38">
        <f t="shared" si="48"/>
        <v>1</v>
      </c>
      <c r="AW2301" s="38">
        <f t="shared" si="51"/>
        <v>0</v>
      </c>
      <c r="AX2301" s="38">
        <f t="shared" si="52"/>
        <v>-1</v>
      </c>
      <c r="AY2301" s="38">
        <f t="shared" si="49"/>
        <v>0.003985529167</v>
      </c>
      <c r="AZ2301" s="12">
        <f t="shared" si="30"/>
        <v>136.2625061</v>
      </c>
      <c r="BA2301" s="12">
        <f t="shared" si="41"/>
        <v>103.3853277</v>
      </c>
      <c r="BB2301" s="12">
        <f t="shared" si="53"/>
        <v>126.6301187</v>
      </c>
      <c r="BC2301" s="12">
        <f t="shared" si="50"/>
        <v>0.001328509722</v>
      </c>
      <c r="BD2301" s="12">
        <f t="shared" si="54"/>
        <v>120.4393707</v>
      </c>
    </row>
    <row r="2302" ht="14.25" customHeight="1">
      <c r="A2302" s="7">
        <v>39862.0</v>
      </c>
      <c r="B2302" s="21" t="s">
        <v>90</v>
      </c>
      <c r="C2302" s="8">
        <v>32.950226</v>
      </c>
      <c r="D2302" s="33">
        <f t="shared" si="5"/>
        <v>-0.005596146604</v>
      </c>
      <c r="E2302" s="33">
        <f t="shared" si="7"/>
        <v>0.04038001301</v>
      </c>
      <c r="F2302" s="33">
        <f t="shared" si="9"/>
        <v>0.0001943004493</v>
      </c>
      <c r="G2302" s="33">
        <f t="shared" si="11"/>
        <v>0.02181214396</v>
      </c>
      <c r="H2302" s="33">
        <f t="shared" si="20"/>
        <v>1.163460486</v>
      </c>
      <c r="I2302" s="45">
        <f t="shared" si="31"/>
        <v>0.1646518217</v>
      </c>
      <c r="J2302" s="45">
        <f t="shared" si="43"/>
        <v>0.9106791331</v>
      </c>
      <c r="K2302" s="21" t="s">
        <v>91</v>
      </c>
      <c r="L2302" s="8">
        <v>13.375053</v>
      </c>
      <c r="M2302" s="33">
        <f t="shared" si="6"/>
        <v>0.001878355296</v>
      </c>
      <c r="N2302" s="33">
        <f t="shared" si="8"/>
        <v>0.04942221592</v>
      </c>
      <c r="O2302" s="33">
        <f t="shared" si="10"/>
        <v>-0.01477362276</v>
      </c>
      <c r="P2302" s="33">
        <f t="shared" si="12"/>
        <v>-0.004664255049</v>
      </c>
      <c r="Q2302" s="45">
        <f t="shared" si="21"/>
        <v>1.421354779</v>
      </c>
      <c r="R2302" s="45">
        <f t="shared" si="32"/>
        <v>-0.2319762383</v>
      </c>
      <c r="S2302" s="45">
        <f t="shared" si="44"/>
        <v>0.08341454928</v>
      </c>
      <c r="T2302" s="33">
        <f t="shared" si="22"/>
        <v>-0.2578942927</v>
      </c>
      <c r="U2302" s="33">
        <f t="shared" si="33"/>
        <v>0.39662806</v>
      </c>
      <c r="V2302" s="33">
        <f t="shared" si="42"/>
        <v>0.8272645839</v>
      </c>
      <c r="W2302" s="44">
        <f t="shared" si="13"/>
        <v>0.01948299244</v>
      </c>
      <c r="X2302" s="44">
        <f t="shared" si="14"/>
        <v>0.0256023117</v>
      </c>
      <c r="Y2302" s="33">
        <f t="shared" si="15"/>
        <v>1.314085184</v>
      </c>
      <c r="Z2302" s="43">
        <v>1.0</v>
      </c>
      <c r="AA2302" s="33">
        <f t="shared" si="16"/>
        <v>2.314085184</v>
      </c>
      <c r="AB2302" s="33">
        <f t="shared" si="17"/>
        <v>0.5678637904</v>
      </c>
      <c r="AC2302" s="33">
        <f t="shared" si="18"/>
        <v>0.4321362096</v>
      </c>
      <c r="AD2302" s="33">
        <f t="shared" si="19"/>
        <v>0.001105869224</v>
      </c>
      <c r="AE2302" s="34">
        <f t="shared" si="23"/>
        <v>0</v>
      </c>
      <c r="AF2302" s="34">
        <f t="shared" si="24"/>
        <v>0</v>
      </c>
      <c r="AG2302" s="34">
        <f t="shared" si="25"/>
        <v>0</v>
      </c>
      <c r="AH2302" s="34">
        <f t="shared" si="26"/>
        <v>4</v>
      </c>
      <c r="AI2302" s="34">
        <f t="shared" si="28"/>
        <v>0</v>
      </c>
      <c r="AJ2302" s="34">
        <f t="shared" si="29"/>
        <v>1</v>
      </c>
      <c r="AK2302" s="34">
        <f t="shared" si="27"/>
        <v>0.001105869224</v>
      </c>
      <c r="AL2302" s="36">
        <f t="shared" si="34"/>
        <v>0</v>
      </c>
      <c r="AM2302" s="36">
        <f t="shared" si="35"/>
        <v>0</v>
      </c>
      <c r="AN2302" s="46">
        <f t="shared" si="36"/>
        <v>0</v>
      </c>
      <c r="AO2302" s="36">
        <f t="shared" si="37"/>
        <v>5</v>
      </c>
      <c r="AP2302" s="36">
        <f t="shared" si="39"/>
        <v>0</v>
      </c>
      <c r="AQ2302" s="36">
        <f t="shared" si="40"/>
        <v>-1</v>
      </c>
      <c r="AR2302" s="36">
        <f t="shared" si="38"/>
        <v>-0.001105869224</v>
      </c>
      <c r="AS2302" s="38">
        <f t="shared" si="45"/>
        <v>0</v>
      </c>
      <c r="AT2302" s="38">
        <f t="shared" si="46"/>
        <v>0</v>
      </c>
      <c r="AU2302" s="38">
        <f t="shared" si="47"/>
        <v>0</v>
      </c>
      <c r="AV2302" s="38">
        <f t="shared" si="48"/>
        <v>2</v>
      </c>
      <c r="AW2302" s="38">
        <f t="shared" si="51"/>
        <v>0</v>
      </c>
      <c r="AX2302" s="38">
        <f t="shared" si="52"/>
        <v>-1</v>
      </c>
      <c r="AY2302" s="38">
        <f t="shared" si="49"/>
        <v>-0.001105869224</v>
      </c>
      <c r="AZ2302" s="12">
        <f t="shared" si="30"/>
        <v>136.4131946</v>
      </c>
      <c r="BA2302" s="12">
        <f t="shared" si="41"/>
        <v>103.2709971</v>
      </c>
      <c r="BB2302" s="12">
        <f t="shared" si="53"/>
        <v>126.4900824</v>
      </c>
      <c r="BC2302" s="12">
        <f t="shared" si="50"/>
        <v>-0.0003686230747</v>
      </c>
      <c r="BD2302" s="12">
        <f t="shared" si="54"/>
        <v>120.394974</v>
      </c>
    </row>
    <row r="2303" ht="14.25" customHeight="1">
      <c r="A2303" s="7">
        <v>39863.0</v>
      </c>
      <c r="B2303" s="21" t="s">
        <v>90</v>
      </c>
      <c r="C2303" s="8">
        <v>33.378647</v>
      </c>
      <c r="D2303" s="33">
        <f t="shared" si="5"/>
        <v>0.0130020656</v>
      </c>
      <c r="E2303" s="33">
        <f t="shared" si="7"/>
        <v>0.03141691002</v>
      </c>
      <c r="F2303" s="33">
        <f t="shared" si="9"/>
        <v>0.01378903124</v>
      </c>
      <c r="G2303" s="33">
        <f t="shared" si="11"/>
        <v>0.034892996</v>
      </c>
      <c r="H2303" s="33">
        <f t="shared" si="20"/>
        <v>0.8847452387</v>
      </c>
      <c r="I2303" s="45">
        <f t="shared" si="31"/>
        <v>0.4704002161</v>
      </c>
      <c r="J2303" s="45">
        <f t="shared" si="43"/>
        <v>1.181337763</v>
      </c>
      <c r="K2303" s="21" t="s">
        <v>91</v>
      </c>
      <c r="L2303" s="8">
        <v>13.569349</v>
      </c>
      <c r="M2303" s="33">
        <f t="shared" si="6"/>
        <v>0.01452674617</v>
      </c>
      <c r="N2303" s="33">
        <f t="shared" si="8"/>
        <v>0.04918834004</v>
      </c>
      <c r="O2303" s="33">
        <f t="shared" si="10"/>
        <v>0.0212265768</v>
      </c>
      <c r="P2303" s="33">
        <f t="shared" si="12"/>
        <v>0.0002309413325</v>
      </c>
      <c r="Q2303" s="45">
        <f t="shared" si="21"/>
        <v>1.363414407</v>
      </c>
      <c r="R2303" s="45">
        <f t="shared" si="32"/>
        <v>0.7144550227</v>
      </c>
      <c r="S2303" s="45">
        <f t="shared" si="44"/>
        <v>0.177115095</v>
      </c>
      <c r="T2303" s="33">
        <f t="shared" si="22"/>
        <v>-0.478669168</v>
      </c>
      <c r="U2303" s="33">
        <f t="shared" si="33"/>
        <v>-0.2440548065</v>
      </c>
      <c r="V2303" s="33">
        <f t="shared" si="42"/>
        <v>1.004222668</v>
      </c>
      <c r="W2303" s="44">
        <f t="shared" si="13"/>
        <v>0.01965582214</v>
      </c>
      <c r="X2303" s="44">
        <f t="shared" si="14"/>
        <v>0.02572295663</v>
      </c>
      <c r="Y2303" s="33">
        <f t="shared" si="15"/>
        <v>1.308668569</v>
      </c>
      <c r="Z2303" s="43">
        <v>1.0</v>
      </c>
      <c r="AA2303" s="33">
        <f t="shared" si="16"/>
        <v>2.308668569</v>
      </c>
      <c r="AB2303" s="33">
        <f t="shared" si="17"/>
        <v>0.5668499093</v>
      </c>
      <c r="AC2303" s="33">
        <f t="shared" si="18"/>
        <v>0.4331500907</v>
      </c>
      <c r="AD2303" s="33">
        <f t="shared" si="19"/>
        <v>-0.003542658503</v>
      </c>
      <c r="AE2303" s="34">
        <f t="shared" si="23"/>
        <v>0</v>
      </c>
      <c r="AF2303" s="34">
        <f t="shared" si="24"/>
        <v>0</v>
      </c>
      <c r="AG2303" s="34">
        <f t="shared" si="25"/>
        <v>0</v>
      </c>
      <c r="AH2303" s="34">
        <f t="shared" si="26"/>
        <v>5</v>
      </c>
      <c r="AI2303" s="34">
        <f t="shared" si="28"/>
        <v>0</v>
      </c>
      <c r="AJ2303" s="34">
        <f t="shared" si="29"/>
        <v>1</v>
      </c>
      <c r="AK2303" s="34">
        <f t="shared" si="27"/>
        <v>-0.003542658503</v>
      </c>
      <c r="AL2303" s="36">
        <f t="shared" si="34"/>
        <v>0</v>
      </c>
      <c r="AM2303" s="36">
        <f t="shared" si="35"/>
        <v>0</v>
      </c>
      <c r="AN2303" s="46">
        <f t="shared" si="36"/>
        <v>0</v>
      </c>
      <c r="AO2303" s="36">
        <f t="shared" si="37"/>
        <v>0</v>
      </c>
      <c r="AP2303" s="36">
        <f t="shared" si="39"/>
        <v>1</v>
      </c>
      <c r="AQ2303" s="36">
        <f t="shared" si="40"/>
        <v>0</v>
      </c>
      <c r="AR2303" s="36">
        <f t="shared" si="38"/>
        <v>0</v>
      </c>
      <c r="AS2303" s="38">
        <f t="shared" si="45"/>
        <v>-1</v>
      </c>
      <c r="AT2303" s="38">
        <f t="shared" si="46"/>
        <v>0</v>
      </c>
      <c r="AU2303" s="38">
        <f t="shared" si="47"/>
        <v>0</v>
      </c>
      <c r="AV2303" s="38">
        <f t="shared" si="48"/>
        <v>3</v>
      </c>
      <c r="AW2303" s="38">
        <f t="shared" si="51"/>
        <v>0</v>
      </c>
      <c r="AX2303" s="38">
        <f t="shared" si="52"/>
        <v>-1</v>
      </c>
      <c r="AY2303" s="38">
        <f t="shared" si="49"/>
        <v>0.003542658503</v>
      </c>
      <c r="AZ2303" s="12">
        <f t="shared" si="30"/>
        <v>135.9299292</v>
      </c>
      <c r="BA2303" s="12">
        <f t="shared" si="41"/>
        <v>103.2709971</v>
      </c>
      <c r="BB2303" s="12">
        <f t="shared" si="53"/>
        <v>126.9381935</v>
      </c>
      <c r="BC2303" s="12">
        <f t="shared" si="50"/>
        <v>0</v>
      </c>
      <c r="BD2303" s="12">
        <f t="shared" si="54"/>
        <v>120.394974</v>
      </c>
    </row>
    <row r="2304" ht="14.25" customHeight="1">
      <c r="A2304" s="7">
        <v>39864.0</v>
      </c>
      <c r="B2304" s="21" t="s">
        <v>90</v>
      </c>
      <c r="C2304" s="8">
        <v>32.899071</v>
      </c>
      <c r="D2304" s="33">
        <f t="shared" si="5"/>
        <v>-0.01436774834</v>
      </c>
      <c r="E2304" s="33">
        <f t="shared" si="7"/>
        <v>-0.01057696029</v>
      </c>
      <c r="F2304" s="33">
        <f t="shared" si="9"/>
        <v>-0.01719194909</v>
      </c>
      <c r="G2304" s="33">
        <f t="shared" si="11"/>
        <v>0.02184727685</v>
      </c>
      <c r="H2304" s="33">
        <f t="shared" si="20"/>
        <v>-0.3189269463</v>
      </c>
      <c r="I2304" s="45">
        <f t="shared" si="31"/>
        <v>-0.3457516257</v>
      </c>
      <c r="J2304" s="45">
        <f t="shared" si="43"/>
        <v>0.8481890298</v>
      </c>
      <c r="K2304" s="21" t="s">
        <v>91</v>
      </c>
      <c r="L2304" s="8">
        <v>13.425191</v>
      </c>
      <c r="M2304" s="33">
        <f t="shared" si="6"/>
        <v>-0.01062379632</v>
      </c>
      <c r="N2304" s="33">
        <f t="shared" si="8"/>
        <v>-0.03491800298</v>
      </c>
      <c r="O2304" s="33">
        <f t="shared" si="10"/>
        <v>0.003513630586</v>
      </c>
      <c r="P2304" s="33">
        <f t="shared" si="12"/>
        <v>-0.00649362807</v>
      </c>
      <c r="Q2304" s="45">
        <f t="shared" si="21"/>
        <v>-1.065599479</v>
      </c>
      <c r="R2304" s="45">
        <f t="shared" si="32"/>
        <v>0.2000173615</v>
      </c>
      <c r="S2304" s="45">
        <f t="shared" si="44"/>
        <v>-0.003392734342</v>
      </c>
      <c r="T2304" s="33">
        <f t="shared" si="22"/>
        <v>0.7466725331</v>
      </c>
      <c r="U2304" s="33">
        <f t="shared" si="33"/>
        <v>-0.5457689872</v>
      </c>
      <c r="V2304" s="33">
        <f t="shared" si="42"/>
        <v>0.8515817641</v>
      </c>
      <c r="W2304" s="44">
        <f t="shared" si="13"/>
        <v>0.01997874702</v>
      </c>
      <c r="X2304" s="44">
        <f t="shared" si="14"/>
        <v>0.0258245442</v>
      </c>
      <c r="Y2304" s="33">
        <f t="shared" si="15"/>
        <v>1.292600791</v>
      </c>
      <c r="Z2304" s="43">
        <v>1.0</v>
      </c>
      <c r="AA2304" s="33">
        <f t="shared" si="16"/>
        <v>2.292600791</v>
      </c>
      <c r="AB2304" s="33">
        <f t="shared" si="17"/>
        <v>0.5638141608</v>
      </c>
      <c r="AC2304" s="33">
        <f t="shared" si="18"/>
        <v>0.4361858392</v>
      </c>
      <c r="AD2304" s="33">
        <f t="shared" si="19"/>
        <v>-0.00650027979</v>
      </c>
      <c r="AE2304" s="34">
        <f t="shared" si="23"/>
        <v>0</v>
      </c>
      <c r="AF2304" s="34">
        <f t="shared" si="24"/>
        <v>0</v>
      </c>
      <c r="AG2304" s="34">
        <f t="shared" si="25"/>
        <v>0</v>
      </c>
      <c r="AH2304" s="34">
        <f t="shared" si="26"/>
        <v>0</v>
      </c>
      <c r="AI2304" s="34">
        <f t="shared" si="28"/>
        <v>1</v>
      </c>
      <c r="AJ2304" s="34">
        <f t="shared" si="29"/>
        <v>0</v>
      </c>
      <c r="AK2304" s="34">
        <f t="shared" si="27"/>
        <v>0</v>
      </c>
      <c r="AL2304" s="36">
        <f t="shared" si="34"/>
        <v>0</v>
      </c>
      <c r="AM2304" s="36">
        <f t="shared" si="35"/>
        <v>0</v>
      </c>
      <c r="AN2304" s="46">
        <f t="shared" si="36"/>
        <v>0</v>
      </c>
      <c r="AO2304" s="36">
        <f t="shared" si="37"/>
        <v>0</v>
      </c>
      <c r="AP2304" s="36">
        <f t="shared" si="39"/>
        <v>0</v>
      </c>
      <c r="AQ2304" s="36">
        <f t="shared" si="40"/>
        <v>0</v>
      </c>
      <c r="AR2304" s="36">
        <f t="shared" si="38"/>
        <v>0</v>
      </c>
      <c r="AS2304" s="38">
        <f t="shared" si="45"/>
        <v>0</v>
      </c>
      <c r="AT2304" s="38">
        <f t="shared" si="46"/>
        <v>0</v>
      </c>
      <c r="AU2304" s="38">
        <f t="shared" si="47"/>
        <v>0</v>
      </c>
      <c r="AV2304" s="38">
        <f t="shared" si="48"/>
        <v>4</v>
      </c>
      <c r="AW2304" s="38">
        <f t="shared" si="51"/>
        <v>0</v>
      </c>
      <c r="AX2304" s="38">
        <f t="shared" si="52"/>
        <v>-1</v>
      </c>
      <c r="AY2304" s="38">
        <f t="shared" si="49"/>
        <v>0.00650027979</v>
      </c>
      <c r="AZ2304" s="12">
        <f t="shared" si="30"/>
        <v>135.9299292</v>
      </c>
      <c r="BA2304" s="12">
        <f t="shared" si="41"/>
        <v>103.2709971</v>
      </c>
      <c r="BB2304" s="12">
        <f t="shared" si="53"/>
        <v>127.7633273</v>
      </c>
      <c r="BC2304" s="12">
        <f t="shared" si="50"/>
        <v>0.00216675993</v>
      </c>
      <c r="BD2304" s="12">
        <f t="shared" si="54"/>
        <v>120.655841</v>
      </c>
    </row>
    <row r="2305" ht="14.25" customHeight="1">
      <c r="A2305" s="7">
        <v>39867.0</v>
      </c>
      <c r="B2305" s="21" t="s">
        <v>90</v>
      </c>
      <c r="C2305" s="8">
        <v>32.074188</v>
      </c>
      <c r="D2305" s="33">
        <f t="shared" si="5"/>
        <v>-0.0250731396</v>
      </c>
      <c r="E2305" s="33">
        <f t="shared" si="7"/>
        <v>-0.04584379263</v>
      </c>
      <c r="F2305" s="33">
        <f t="shared" si="9"/>
        <v>-0.06295533636</v>
      </c>
      <c r="G2305" s="33">
        <f t="shared" si="11"/>
        <v>-0.009087523066</v>
      </c>
      <c r="H2305" s="33">
        <f t="shared" si="20"/>
        <v>-1.306844567</v>
      </c>
      <c r="I2305" s="45">
        <f t="shared" si="31"/>
        <v>-1.510525929</v>
      </c>
      <c r="J2305" s="45">
        <f t="shared" si="43"/>
        <v>0.1668678469</v>
      </c>
      <c r="K2305" s="21" t="s">
        <v>91</v>
      </c>
      <c r="L2305" s="8">
        <v>13.190156</v>
      </c>
      <c r="M2305" s="33">
        <f t="shared" si="6"/>
        <v>-0.01750701349</v>
      </c>
      <c r="N2305" s="33">
        <f t="shared" si="8"/>
        <v>-0.04013658862</v>
      </c>
      <c r="O2305" s="33">
        <f t="shared" si="10"/>
        <v>-0.03352493102</v>
      </c>
      <c r="P2305" s="33">
        <f t="shared" si="12"/>
        <v>-0.002606878029</v>
      </c>
      <c r="Q2305" s="45">
        <f t="shared" si="21"/>
        <v>-1.205143384</v>
      </c>
      <c r="R2305" s="45">
        <f t="shared" si="32"/>
        <v>-0.8601053604</v>
      </c>
      <c r="S2305" s="45">
        <f t="shared" si="44"/>
        <v>0.1191784444</v>
      </c>
      <c r="T2305" s="33">
        <f t="shared" si="22"/>
        <v>-0.1017011829</v>
      </c>
      <c r="U2305" s="33">
        <f t="shared" si="33"/>
        <v>-0.6504205684</v>
      </c>
      <c r="V2305" s="33">
        <f t="shared" si="42"/>
        <v>0.04768940249</v>
      </c>
      <c r="W2305" s="44">
        <f t="shared" si="13"/>
        <v>0.02079332025</v>
      </c>
      <c r="X2305" s="44">
        <f t="shared" si="14"/>
        <v>0.02567191112</v>
      </c>
      <c r="Y2305" s="33">
        <f t="shared" si="15"/>
        <v>1.234622985</v>
      </c>
      <c r="Z2305" s="43">
        <v>1.0</v>
      </c>
      <c r="AA2305" s="33">
        <f t="shared" si="16"/>
        <v>2.234622985</v>
      </c>
      <c r="AB2305" s="33">
        <f t="shared" si="17"/>
        <v>0.5524972192</v>
      </c>
      <c r="AC2305" s="33">
        <f t="shared" si="18"/>
        <v>0.4475027808</v>
      </c>
      <c r="AD2305" s="33">
        <f t="shared" si="19"/>
        <v>0.006429542585</v>
      </c>
      <c r="AE2305" s="34">
        <f t="shared" si="23"/>
        <v>0</v>
      </c>
      <c r="AF2305" s="34">
        <f t="shared" si="24"/>
        <v>0</v>
      </c>
      <c r="AG2305" s="34">
        <f t="shared" si="25"/>
        <v>0</v>
      </c>
      <c r="AH2305" s="34">
        <f t="shared" si="26"/>
        <v>0</v>
      </c>
      <c r="AI2305" s="34">
        <f t="shared" si="28"/>
        <v>0</v>
      </c>
      <c r="AJ2305" s="34">
        <f t="shared" si="29"/>
        <v>0</v>
      </c>
      <c r="AK2305" s="34">
        <f t="shared" si="27"/>
        <v>0</v>
      </c>
      <c r="AL2305" s="36">
        <f t="shared" si="34"/>
        <v>0</v>
      </c>
      <c r="AM2305" s="36">
        <f t="shared" si="35"/>
        <v>0</v>
      </c>
      <c r="AN2305" s="46">
        <f t="shared" si="36"/>
        <v>0</v>
      </c>
      <c r="AO2305" s="36">
        <f t="shared" si="37"/>
        <v>0</v>
      </c>
      <c r="AP2305" s="36">
        <f t="shared" si="39"/>
        <v>0</v>
      </c>
      <c r="AQ2305" s="36">
        <f t="shared" si="40"/>
        <v>0</v>
      </c>
      <c r="AR2305" s="36">
        <f t="shared" si="38"/>
        <v>0</v>
      </c>
      <c r="AS2305" s="38">
        <f t="shared" si="45"/>
        <v>0</v>
      </c>
      <c r="AT2305" s="38">
        <f t="shared" si="46"/>
        <v>0</v>
      </c>
      <c r="AU2305" s="38">
        <f t="shared" si="47"/>
        <v>0</v>
      </c>
      <c r="AV2305" s="38">
        <f t="shared" si="48"/>
        <v>5</v>
      </c>
      <c r="AW2305" s="38">
        <f t="shared" si="51"/>
        <v>0</v>
      </c>
      <c r="AX2305" s="38">
        <f t="shared" si="52"/>
        <v>-1</v>
      </c>
      <c r="AY2305" s="38">
        <f t="shared" si="49"/>
        <v>-0.006429542585</v>
      </c>
      <c r="AZ2305" s="12">
        <f t="shared" si="30"/>
        <v>135.9299292</v>
      </c>
      <c r="BA2305" s="12">
        <f t="shared" si="41"/>
        <v>103.2709971</v>
      </c>
      <c r="BB2305" s="12">
        <f t="shared" si="53"/>
        <v>126.9418676</v>
      </c>
      <c r="BC2305" s="12">
        <f t="shared" si="50"/>
        <v>-0.002143180862</v>
      </c>
      <c r="BD2305" s="12">
        <f t="shared" si="54"/>
        <v>120.3972537</v>
      </c>
    </row>
    <row r="2306" ht="14.25" customHeight="1">
      <c r="A2306" s="7">
        <v>39868.0</v>
      </c>
      <c r="B2306" s="21" t="s">
        <v>90</v>
      </c>
      <c r="C2306" s="8">
        <v>33.046143</v>
      </c>
      <c r="D2306" s="33">
        <f t="shared" si="5"/>
        <v>0.03030333925</v>
      </c>
      <c r="E2306" s="33">
        <f t="shared" si="7"/>
        <v>-0.002701470422</v>
      </c>
      <c r="F2306" s="33">
        <f t="shared" si="9"/>
        <v>0.004861421039</v>
      </c>
      <c r="G2306" s="33">
        <f t="shared" si="11"/>
        <v>0.005056128824</v>
      </c>
      <c r="H2306" s="33">
        <f t="shared" si="20"/>
        <v>-0.03570756119</v>
      </c>
      <c r="I2306" s="45">
        <f t="shared" si="31"/>
        <v>0.2488398716</v>
      </c>
      <c r="J2306" s="45">
        <f t="shared" si="43"/>
        <v>0.5482217664</v>
      </c>
      <c r="K2306" s="21" t="s">
        <v>91</v>
      </c>
      <c r="L2306" s="8">
        <v>13.494131</v>
      </c>
      <c r="M2306" s="33">
        <f t="shared" si="6"/>
        <v>0.02304559552</v>
      </c>
      <c r="N2306" s="33">
        <f t="shared" si="8"/>
        <v>0.01079807104</v>
      </c>
      <c r="O2306" s="33">
        <f t="shared" si="10"/>
        <v>0.01772578432</v>
      </c>
      <c r="P2306" s="33">
        <f t="shared" si="12"/>
        <v>0.0006969363057</v>
      </c>
      <c r="Q2306" s="45">
        <f t="shared" si="21"/>
        <v>0.3010369175</v>
      </c>
      <c r="R2306" s="45">
        <f t="shared" si="32"/>
        <v>0.5825179986</v>
      </c>
      <c r="S2306" s="45">
        <f t="shared" si="44"/>
        <v>0.2619110661</v>
      </c>
      <c r="T2306" s="33">
        <f t="shared" si="22"/>
        <v>-0.3367444787</v>
      </c>
      <c r="U2306" s="33">
        <f t="shared" si="33"/>
        <v>-0.333678127</v>
      </c>
      <c r="V2306" s="33">
        <f t="shared" si="42"/>
        <v>0.2863107003</v>
      </c>
      <c r="W2306" s="44">
        <f t="shared" si="13"/>
        <v>0.02161885505</v>
      </c>
      <c r="X2306" s="44">
        <f t="shared" si="14"/>
        <v>0.02581757328</v>
      </c>
      <c r="Y2306" s="33">
        <f t="shared" si="15"/>
        <v>1.194215569</v>
      </c>
      <c r="Z2306" s="43">
        <v>1.0</v>
      </c>
      <c r="AA2306" s="33">
        <f t="shared" si="16"/>
        <v>2.194215569</v>
      </c>
      <c r="AB2306" s="33">
        <f t="shared" si="17"/>
        <v>0.5442562644</v>
      </c>
      <c r="AC2306" s="33">
        <f t="shared" si="18"/>
        <v>0.4557437356</v>
      </c>
      <c r="AD2306" s="33">
        <f t="shared" si="19"/>
        <v>-0.002807348408</v>
      </c>
      <c r="AE2306" s="34">
        <f t="shared" si="23"/>
        <v>0</v>
      </c>
      <c r="AF2306" s="34">
        <f t="shared" si="24"/>
        <v>0</v>
      </c>
      <c r="AG2306" s="34">
        <f t="shared" si="25"/>
        <v>0</v>
      </c>
      <c r="AH2306" s="34">
        <f t="shared" si="26"/>
        <v>0</v>
      </c>
      <c r="AI2306" s="34">
        <f t="shared" si="28"/>
        <v>0</v>
      </c>
      <c r="AJ2306" s="34">
        <f t="shared" si="29"/>
        <v>0</v>
      </c>
      <c r="AK2306" s="34">
        <f t="shared" si="27"/>
        <v>0</v>
      </c>
      <c r="AL2306" s="36">
        <f t="shared" si="34"/>
        <v>0</v>
      </c>
      <c r="AM2306" s="36">
        <f t="shared" si="35"/>
        <v>0</v>
      </c>
      <c r="AN2306" s="46">
        <f t="shared" si="36"/>
        <v>0</v>
      </c>
      <c r="AO2306" s="36">
        <f t="shared" si="37"/>
        <v>0</v>
      </c>
      <c r="AP2306" s="36">
        <f t="shared" si="39"/>
        <v>0</v>
      </c>
      <c r="AQ2306" s="36">
        <f t="shared" si="40"/>
        <v>0</v>
      </c>
      <c r="AR2306" s="36">
        <f t="shared" si="38"/>
        <v>0</v>
      </c>
      <c r="AS2306" s="38">
        <f t="shared" si="45"/>
        <v>0</v>
      </c>
      <c r="AT2306" s="38">
        <f t="shared" si="46"/>
        <v>0</v>
      </c>
      <c r="AU2306" s="38">
        <f t="shared" si="47"/>
        <v>0</v>
      </c>
      <c r="AV2306" s="38">
        <f t="shared" si="48"/>
        <v>0</v>
      </c>
      <c r="AW2306" s="38">
        <f t="shared" si="51"/>
        <v>1</v>
      </c>
      <c r="AX2306" s="38">
        <f t="shared" si="52"/>
        <v>0</v>
      </c>
      <c r="AY2306" s="38">
        <f t="shared" si="49"/>
        <v>0</v>
      </c>
      <c r="AZ2306" s="12">
        <f t="shared" si="30"/>
        <v>135.9299292</v>
      </c>
      <c r="BA2306" s="12">
        <f t="shared" si="41"/>
        <v>103.2709971</v>
      </c>
      <c r="BB2306" s="12">
        <f t="shared" si="53"/>
        <v>126.9418676</v>
      </c>
      <c r="BC2306" s="12">
        <f t="shared" si="50"/>
        <v>0</v>
      </c>
      <c r="BD2306" s="12">
        <f t="shared" si="54"/>
        <v>120.3972537</v>
      </c>
    </row>
    <row r="2307" ht="14.25" customHeight="1">
      <c r="A2307" s="7">
        <v>39869.0</v>
      </c>
      <c r="B2307" s="21" t="s">
        <v>90</v>
      </c>
      <c r="C2307" s="8">
        <v>32.432281</v>
      </c>
      <c r="D2307" s="33">
        <f t="shared" si="5"/>
        <v>-0.01857590461</v>
      </c>
      <c r="E2307" s="33">
        <f t="shared" si="7"/>
        <v>-0.01571901206</v>
      </c>
      <c r="F2307" s="33">
        <f t="shared" si="9"/>
        <v>0.02402626703</v>
      </c>
      <c r="G2307" s="33">
        <f t="shared" si="11"/>
        <v>-0.01781535828</v>
      </c>
      <c r="H2307" s="33">
        <f t="shared" si="20"/>
        <v>-0.3989159617</v>
      </c>
      <c r="I2307" s="45">
        <f t="shared" si="31"/>
        <v>0.7199612014</v>
      </c>
      <c r="J2307" s="45">
        <f t="shared" si="43"/>
        <v>-0.01329609981</v>
      </c>
      <c r="K2307" s="21" t="s">
        <v>91</v>
      </c>
      <c r="L2307" s="8">
        <v>13.277905</v>
      </c>
      <c r="M2307" s="33">
        <f t="shared" si="6"/>
        <v>-0.0160237069</v>
      </c>
      <c r="N2307" s="33">
        <f t="shared" si="8"/>
        <v>-0.007263373087</v>
      </c>
      <c r="O2307" s="33">
        <f t="shared" si="10"/>
        <v>0.04179987084</v>
      </c>
      <c r="P2307" s="33">
        <f t="shared" si="12"/>
        <v>-0.02215557397</v>
      </c>
      <c r="Q2307" s="45">
        <f t="shared" si="21"/>
        <v>-0.2081186801</v>
      </c>
      <c r="R2307" s="45">
        <f t="shared" si="32"/>
        <v>1.251136887</v>
      </c>
      <c r="S2307" s="45">
        <f t="shared" si="44"/>
        <v>-0.3461399696</v>
      </c>
      <c r="T2307" s="33">
        <f t="shared" si="22"/>
        <v>-0.1907972816</v>
      </c>
      <c r="U2307" s="33">
        <f t="shared" si="33"/>
        <v>-0.5311756857</v>
      </c>
      <c r="V2307" s="33">
        <f t="shared" si="42"/>
        <v>0.3328438698</v>
      </c>
      <c r="W2307" s="44">
        <f t="shared" si="13"/>
        <v>0.02200777005</v>
      </c>
      <c r="X2307" s="44">
        <f t="shared" si="14"/>
        <v>0.02601823682</v>
      </c>
      <c r="Y2307" s="33">
        <f t="shared" si="15"/>
        <v>1.182229583</v>
      </c>
      <c r="Z2307" s="43">
        <v>1.0</v>
      </c>
      <c r="AA2307" s="33">
        <f t="shared" si="16"/>
        <v>2.182229583</v>
      </c>
      <c r="AB2307" s="33">
        <f t="shared" si="17"/>
        <v>0.5417530733</v>
      </c>
      <c r="AC2307" s="33">
        <f t="shared" si="18"/>
        <v>0.4582469267</v>
      </c>
      <c r="AD2307" s="33">
        <f t="shared" si="19"/>
        <v>0.000174217742</v>
      </c>
      <c r="AE2307" s="34">
        <f t="shared" si="23"/>
        <v>0</v>
      </c>
      <c r="AF2307" s="34">
        <f t="shared" si="24"/>
        <v>0</v>
      </c>
      <c r="AG2307" s="34">
        <f t="shared" si="25"/>
        <v>0</v>
      </c>
      <c r="AH2307" s="34">
        <f t="shared" si="26"/>
        <v>0</v>
      </c>
      <c r="AI2307" s="34">
        <f t="shared" si="28"/>
        <v>0</v>
      </c>
      <c r="AJ2307" s="34">
        <f t="shared" si="29"/>
        <v>0</v>
      </c>
      <c r="AK2307" s="34">
        <f t="shared" si="27"/>
        <v>0</v>
      </c>
      <c r="AL2307" s="36">
        <f t="shared" si="34"/>
        <v>0</v>
      </c>
      <c r="AM2307" s="36">
        <f t="shared" si="35"/>
        <v>0</v>
      </c>
      <c r="AN2307" s="46">
        <f t="shared" si="36"/>
        <v>0</v>
      </c>
      <c r="AO2307" s="36">
        <f t="shared" si="37"/>
        <v>0</v>
      </c>
      <c r="AP2307" s="36">
        <f t="shared" si="39"/>
        <v>0</v>
      </c>
      <c r="AQ2307" s="36">
        <f t="shared" si="40"/>
        <v>0</v>
      </c>
      <c r="AR2307" s="36">
        <f t="shared" si="38"/>
        <v>0</v>
      </c>
      <c r="AS2307" s="38">
        <f t="shared" si="45"/>
        <v>0</v>
      </c>
      <c r="AT2307" s="38">
        <f t="shared" si="46"/>
        <v>0</v>
      </c>
      <c r="AU2307" s="38">
        <f t="shared" si="47"/>
        <v>0</v>
      </c>
      <c r="AV2307" s="38">
        <f t="shared" si="48"/>
        <v>0</v>
      </c>
      <c r="AW2307" s="38">
        <f t="shared" si="51"/>
        <v>0</v>
      </c>
      <c r="AX2307" s="38">
        <f t="shared" si="52"/>
        <v>0</v>
      </c>
      <c r="AY2307" s="38">
        <f t="shared" si="49"/>
        <v>0</v>
      </c>
      <c r="AZ2307" s="12">
        <f t="shared" si="30"/>
        <v>135.9299292</v>
      </c>
      <c r="BA2307" s="12">
        <f t="shared" si="41"/>
        <v>103.2709971</v>
      </c>
      <c r="BB2307" s="12">
        <f t="shared" si="53"/>
        <v>126.9418676</v>
      </c>
      <c r="BC2307" s="12">
        <f t="shared" si="50"/>
        <v>0</v>
      </c>
      <c r="BD2307" s="12">
        <f t="shared" si="54"/>
        <v>120.3972537</v>
      </c>
    </row>
    <row r="2308" ht="14.25" customHeight="1">
      <c r="A2308" s="7">
        <v>39870.0</v>
      </c>
      <c r="B2308" s="21" t="s">
        <v>90</v>
      </c>
      <c r="C2308" s="8">
        <v>31.601004</v>
      </c>
      <c r="D2308" s="33">
        <f t="shared" si="5"/>
        <v>-0.02563116051</v>
      </c>
      <c r="E2308" s="33">
        <f t="shared" si="7"/>
        <v>-0.05325689205</v>
      </c>
      <c r="F2308" s="33">
        <f t="shared" si="9"/>
        <v>-0.02351314901</v>
      </c>
      <c r="G2308" s="33">
        <f t="shared" si="11"/>
        <v>-0.05034607625</v>
      </c>
      <c r="H2308" s="33">
        <f t="shared" si="20"/>
        <v>-1.469828165</v>
      </c>
      <c r="I2308" s="45">
        <f t="shared" si="31"/>
        <v>-0.4710949192</v>
      </c>
      <c r="J2308" s="45">
        <f t="shared" si="43"/>
        <v>-0.7839046375</v>
      </c>
      <c r="K2308" s="21" t="s">
        <v>91</v>
      </c>
      <c r="L2308" s="8">
        <v>12.870511</v>
      </c>
      <c r="M2308" s="33">
        <f t="shared" si="6"/>
        <v>-0.03068209932</v>
      </c>
      <c r="N2308" s="33">
        <f t="shared" si="8"/>
        <v>-0.05150121793</v>
      </c>
      <c r="O2308" s="33">
        <f t="shared" si="10"/>
        <v>-0.004846137306</v>
      </c>
      <c r="P2308" s="33">
        <f t="shared" si="12"/>
        <v>-0.0636115034</v>
      </c>
      <c r="Q2308" s="45">
        <f t="shared" si="21"/>
        <v>-1.525693618</v>
      </c>
      <c r="R2308" s="45">
        <f t="shared" si="32"/>
        <v>-0.04754920789</v>
      </c>
      <c r="S2308" s="45">
        <f t="shared" si="44"/>
        <v>-1.439383747</v>
      </c>
      <c r="T2308" s="33">
        <f t="shared" si="22"/>
        <v>0.05586545355</v>
      </c>
      <c r="U2308" s="33">
        <f t="shared" si="33"/>
        <v>-0.4235457114</v>
      </c>
      <c r="V2308" s="33">
        <f t="shared" si="42"/>
        <v>0.6554791092</v>
      </c>
      <c r="W2308" s="44">
        <f t="shared" si="13"/>
        <v>0.0225938932</v>
      </c>
      <c r="X2308" s="44">
        <f t="shared" si="14"/>
        <v>0.02664854018</v>
      </c>
      <c r="Y2308" s="33">
        <f t="shared" si="15"/>
        <v>1.17945765</v>
      </c>
      <c r="Z2308" s="43">
        <v>1.0</v>
      </c>
      <c r="AA2308" s="33">
        <f t="shared" si="16"/>
        <v>2.17945765</v>
      </c>
      <c r="AB2308" s="33">
        <f t="shared" si="17"/>
        <v>0.5411702539</v>
      </c>
      <c r="AC2308" s="33">
        <f t="shared" si="18"/>
        <v>0.4588297461</v>
      </c>
      <c r="AD2308" s="33">
        <f t="shared" si="19"/>
        <v>-0.01155847159</v>
      </c>
      <c r="AE2308" s="34">
        <f t="shared" si="23"/>
        <v>0</v>
      </c>
      <c r="AF2308" s="34">
        <f t="shared" si="24"/>
        <v>0</v>
      </c>
      <c r="AG2308" s="34">
        <f t="shared" si="25"/>
        <v>0</v>
      </c>
      <c r="AH2308" s="34">
        <f t="shared" si="26"/>
        <v>0</v>
      </c>
      <c r="AI2308" s="34">
        <f t="shared" si="28"/>
        <v>0</v>
      </c>
      <c r="AJ2308" s="34">
        <f t="shared" si="29"/>
        <v>0</v>
      </c>
      <c r="AK2308" s="34">
        <f t="shared" si="27"/>
        <v>0</v>
      </c>
      <c r="AL2308" s="36">
        <f t="shared" si="34"/>
        <v>0</v>
      </c>
      <c r="AM2308" s="36">
        <f t="shared" si="35"/>
        <v>0</v>
      </c>
      <c r="AN2308" s="46">
        <f t="shared" si="36"/>
        <v>0</v>
      </c>
      <c r="AO2308" s="36">
        <f t="shared" si="37"/>
        <v>0</v>
      </c>
      <c r="AP2308" s="36">
        <f t="shared" si="39"/>
        <v>0</v>
      </c>
      <c r="AQ2308" s="36">
        <f t="shared" si="40"/>
        <v>0</v>
      </c>
      <c r="AR2308" s="36">
        <f t="shared" si="38"/>
        <v>0</v>
      </c>
      <c r="AS2308" s="38">
        <f t="shared" si="45"/>
        <v>0</v>
      </c>
      <c r="AT2308" s="38">
        <f t="shared" si="46"/>
        <v>0</v>
      </c>
      <c r="AU2308" s="38">
        <f t="shared" si="47"/>
        <v>0</v>
      </c>
      <c r="AV2308" s="38">
        <f t="shared" si="48"/>
        <v>0</v>
      </c>
      <c r="AW2308" s="38">
        <f t="shared" si="51"/>
        <v>0</v>
      </c>
      <c r="AX2308" s="38">
        <f t="shared" si="52"/>
        <v>0</v>
      </c>
      <c r="AY2308" s="38">
        <f t="shared" si="49"/>
        <v>0</v>
      </c>
      <c r="AZ2308" s="12">
        <f t="shared" si="30"/>
        <v>135.9299292</v>
      </c>
      <c r="BA2308" s="12">
        <f t="shared" si="41"/>
        <v>103.2709971</v>
      </c>
      <c r="BB2308" s="12">
        <f t="shared" si="53"/>
        <v>126.9418676</v>
      </c>
      <c r="BC2308" s="12">
        <f t="shared" si="50"/>
        <v>0</v>
      </c>
      <c r="BD2308" s="12">
        <f t="shared" si="54"/>
        <v>120.3972537</v>
      </c>
    </row>
    <row r="2309" ht="14.25" customHeight="1">
      <c r="A2309" s="7">
        <v>39871.0</v>
      </c>
      <c r="B2309" s="21" t="s">
        <v>90</v>
      </c>
      <c r="C2309" s="8">
        <v>30.78253</v>
      </c>
      <c r="D2309" s="33">
        <f t="shared" si="5"/>
        <v>-0.02590025304</v>
      </c>
      <c r="E2309" s="33">
        <f t="shared" si="7"/>
        <v>-0.06433436981</v>
      </c>
      <c r="F2309" s="33">
        <f t="shared" si="9"/>
        <v>-0.07423086803</v>
      </c>
      <c r="G2309" s="33">
        <f t="shared" si="11"/>
        <v>-0.06849855367</v>
      </c>
      <c r="H2309" s="33">
        <f t="shared" si="20"/>
        <v>-1.927365111</v>
      </c>
      <c r="I2309" s="45">
        <f t="shared" si="31"/>
        <v>-1.733891336</v>
      </c>
      <c r="J2309" s="45">
        <f t="shared" si="43"/>
        <v>-1.194839706</v>
      </c>
      <c r="K2309" s="21" t="s">
        <v>91</v>
      </c>
      <c r="L2309" s="8">
        <v>12.801563</v>
      </c>
      <c r="M2309" s="33">
        <f t="shared" si="6"/>
        <v>-0.005357052257</v>
      </c>
      <c r="N2309" s="33">
        <f t="shared" si="8"/>
        <v>-0.04645207655</v>
      </c>
      <c r="O2309" s="33">
        <f t="shared" si="10"/>
        <v>-0.07974806578</v>
      </c>
      <c r="P2309" s="33">
        <f t="shared" si="12"/>
        <v>-0.06199809286</v>
      </c>
      <c r="Q2309" s="45">
        <f t="shared" si="21"/>
        <v>-1.560791853</v>
      </c>
      <c r="R2309" s="45">
        <f t="shared" si="32"/>
        <v>-2.133981191</v>
      </c>
      <c r="S2309" s="45">
        <f t="shared" si="44"/>
        <v>-1.358794744</v>
      </c>
      <c r="T2309" s="33">
        <f t="shared" si="22"/>
        <v>-0.3665732576</v>
      </c>
      <c r="U2309" s="33">
        <f t="shared" si="33"/>
        <v>0.4000898545</v>
      </c>
      <c r="V2309" s="33">
        <f t="shared" si="42"/>
        <v>0.163955038</v>
      </c>
      <c r="W2309" s="44">
        <f t="shared" si="13"/>
        <v>0.02318739666</v>
      </c>
      <c r="X2309" s="44">
        <f t="shared" si="14"/>
        <v>0.02663736726</v>
      </c>
      <c r="Y2309" s="33">
        <f t="shared" si="15"/>
        <v>1.148786457</v>
      </c>
      <c r="Z2309" s="43">
        <v>1.0</v>
      </c>
      <c r="AA2309" s="33">
        <f t="shared" si="16"/>
        <v>2.148786457</v>
      </c>
      <c r="AB2309" s="33">
        <f t="shared" si="17"/>
        <v>0.5346210431</v>
      </c>
      <c r="AC2309" s="33">
        <f t="shared" si="18"/>
        <v>0.4653789569</v>
      </c>
      <c r="AD2309" s="33">
        <f t="shared" si="19"/>
        <v>-0.001111048748</v>
      </c>
      <c r="AE2309" s="34">
        <f t="shared" si="23"/>
        <v>0</v>
      </c>
      <c r="AF2309" s="34">
        <f t="shared" si="24"/>
        <v>0</v>
      </c>
      <c r="AG2309" s="34">
        <f t="shared" si="25"/>
        <v>0</v>
      </c>
      <c r="AH2309" s="34">
        <f t="shared" si="26"/>
        <v>0</v>
      </c>
      <c r="AI2309" s="34">
        <f t="shared" si="28"/>
        <v>0</v>
      </c>
      <c r="AJ2309" s="34">
        <f t="shared" si="29"/>
        <v>0</v>
      </c>
      <c r="AK2309" s="34">
        <f t="shared" si="27"/>
        <v>0</v>
      </c>
      <c r="AL2309" s="36">
        <f t="shared" si="34"/>
        <v>0</v>
      </c>
      <c r="AM2309" s="36">
        <f t="shared" si="35"/>
        <v>0</v>
      </c>
      <c r="AN2309" s="46">
        <f t="shared" si="36"/>
        <v>0</v>
      </c>
      <c r="AO2309" s="36">
        <f t="shared" si="37"/>
        <v>0</v>
      </c>
      <c r="AP2309" s="36">
        <f t="shared" si="39"/>
        <v>0</v>
      </c>
      <c r="AQ2309" s="36">
        <f t="shared" si="40"/>
        <v>0</v>
      </c>
      <c r="AR2309" s="36">
        <f t="shared" si="38"/>
        <v>0</v>
      </c>
      <c r="AS2309" s="38">
        <f t="shared" si="45"/>
        <v>0</v>
      </c>
      <c r="AT2309" s="38">
        <f t="shared" si="46"/>
        <v>0</v>
      </c>
      <c r="AU2309" s="38">
        <f t="shared" si="47"/>
        <v>0</v>
      </c>
      <c r="AV2309" s="38">
        <f t="shared" si="48"/>
        <v>0</v>
      </c>
      <c r="AW2309" s="38">
        <f t="shared" si="51"/>
        <v>0</v>
      </c>
      <c r="AX2309" s="38">
        <f t="shared" si="52"/>
        <v>0</v>
      </c>
      <c r="AY2309" s="38">
        <f t="shared" si="49"/>
        <v>0</v>
      </c>
      <c r="AZ2309" s="12">
        <f t="shared" si="30"/>
        <v>135.9299292</v>
      </c>
      <c r="BA2309" s="12">
        <f t="shared" si="41"/>
        <v>103.2709971</v>
      </c>
      <c r="BB2309" s="12">
        <f t="shared" si="53"/>
        <v>126.9418676</v>
      </c>
      <c r="BC2309" s="12">
        <f t="shared" si="50"/>
        <v>0</v>
      </c>
      <c r="BD2309" s="12">
        <f t="shared" si="54"/>
        <v>120.3972537</v>
      </c>
    </row>
    <row r="2310" ht="14.25" customHeight="1">
      <c r="A2310" s="7">
        <v>39874.0</v>
      </c>
      <c r="B2310" s="21" t="s">
        <v>90</v>
      </c>
      <c r="C2310" s="8">
        <v>29.957653</v>
      </c>
      <c r="D2310" s="33">
        <f t="shared" si="5"/>
        <v>-0.0267969202</v>
      </c>
      <c r="E2310" s="33">
        <f t="shared" si="7"/>
        <v>-0.06598873212</v>
      </c>
      <c r="F2310" s="33">
        <f t="shared" si="9"/>
        <v>-0.108807351</v>
      </c>
      <c r="G2310" s="33">
        <f t="shared" si="11"/>
        <v>-0.06729071965</v>
      </c>
      <c r="H2310" s="33">
        <f t="shared" si="20"/>
        <v>-1.900110669</v>
      </c>
      <c r="I2310" s="45">
        <f t="shared" si="31"/>
        <v>-2.513430932</v>
      </c>
      <c r="J2310" s="45">
        <f t="shared" si="43"/>
        <v>-1.157664679</v>
      </c>
      <c r="K2310" s="21" t="s">
        <v>91</v>
      </c>
      <c r="L2310" s="8">
        <v>12.438043</v>
      </c>
      <c r="M2310" s="33">
        <f t="shared" si="6"/>
        <v>-0.02839653252</v>
      </c>
      <c r="N2310" s="33">
        <f t="shared" si="8"/>
        <v>-0.05702078126</v>
      </c>
      <c r="O2310" s="33">
        <f t="shared" si="10"/>
        <v>-0.09486875024</v>
      </c>
      <c r="P2310" s="33">
        <f t="shared" si="12"/>
        <v>-0.07092705667</v>
      </c>
      <c r="Q2310" s="45">
        <f t="shared" si="21"/>
        <v>-1.891844545</v>
      </c>
      <c r="R2310" s="45">
        <f t="shared" si="32"/>
        <v>-2.433021312</v>
      </c>
      <c r="S2310" s="45">
        <f t="shared" si="44"/>
        <v>-1.551556573</v>
      </c>
      <c r="T2310" s="33">
        <f t="shared" si="22"/>
        <v>-0.008266124893</v>
      </c>
      <c r="U2310" s="33">
        <f t="shared" si="33"/>
        <v>-0.08040962049</v>
      </c>
      <c r="V2310" s="33">
        <f t="shared" si="42"/>
        <v>0.393891894</v>
      </c>
      <c r="W2310" s="44">
        <f t="shared" si="13"/>
        <v>0.02311814319</v>
      </c>
      <c r="X2310" s="44">
        <f t="shared" si="14"/>
        <v>0.02701531728</v>
      </c>
      <c r="Y2310" s="33">
        <f t="shared" si="15"/>
        <v>1.168576432</v>
      </c>
      <c r="Z2310" s="43">
        <v>1.0</v>
      </c>
      <c r="AA2310" s="33">
        <f t="shared" si="16"/>
        <v>2.168576432</v>
      </c>
      <c r="AB2310" s="33">
        <f t="shared" si="17"/>
        <v>0.5388679941</v>
      </c>
      <c r="AC2310" s="33">
        <f t="shared" si="18"/>
        <v>0.4611320059</v>
      </c>
      <c r="AD2310" s="33">
        <f t="shared" si="19"/>
        <v>0.02862496619</v>
      </c>
      <c r="AE2310" s="34">
        <f t="shared" si="23"/>
        <v>0</v>
      </c>
      <c r="AF2310" s="34">
        <f t="shared" si="24"/>
        <v>0</v>
      </c>
      <c r="AG2310" s="34">
        <f t="shared" si="25"/>
        <v>0</v>
      </c>
      <c r="AH2310" s="34">
        <f t="shared" si="26"/>
        <v>0</v>
      </c>
      <c r="AI2310" s="34">
        <f t="shared" si="28"/>
        <v>0</v>
      </c>
      <c r="AJ2310" s="34">
        <f t="shared" si="29"/>
        <v>0</v>
      </c>
      <c r="AK2310" s="34">
        <f t="shared" si="27"/>
        <v>0</v>
      </c>
      <c r="AL2310" s="36">
        <f t="shared" si="34"/>
        <v>0</v>
      </c>
      <c r="AM2310" s="36">
        <f t="shared" si="35"/>
        <v>0</v>
      </c>
      <c r="AN2310" s="46">
        <f t="shared" si="36"/>
        <v>0</v>
      </c>
      <c r="AO2310" s="36">
        <f t="shared" si="37"/>
        <v>0</v>
      </c>
      <c r="AP2310" s="36">
        <f t="shared" si="39"/>
        <v>0</v>
      </c>
      <c r="AQ2310" s="36">
        <f t="shared" si="40"/>
        <v>0</v>
      </c>
      <c r="AR2310" s="36">
        <f t="shared" si="38"/>
        <v>0</v>
      </c>
      <c r="AS2310" s="38">
        <f t="shared" si="45"/>
        <v>0</v>
      </c>
      <c r="AT2310" s="38">
        <f t="shared" si="46"/>
        <v>0</v>
      </c>
      <c r="AU2310" s="38">
        <f t="shared" si="47"/>
        <v>0</v>
      </c>
      <c r="AV2310" s="38">
        <f t="shared" si="48"/>
        <v>0</v>
      </c>
      <c r="AW2310" s="38">
        <f t="shared" si="51"/>
        <v>0</v>
      </c>
      <c r="AX2310" s="38">
        <f t="shared" si="52"/>
        <v>0</v>
      </c>
      <c r="AY2310" s="38">
        <f t="shared" si="49"/>
        <v>0</v>
      </c>
      <c r="AZ2310" s="12">
        <f t="shared" si="30"/>
        <v>135.9299292</v>
      </c>
      <c r="BA2310" s="12">
        <f t="shared" si="41"/>
        <v>103.2709971</v>
      </c>
      <c r="BB2310" s="12">
        <f t="shared" si="53"/>
        <v>126.9418676</v>
      </c>
      <c r="BC2310" s="12">
        <f t="shared" si="50"/>
        <v>0</v>
      </c>
      <c r="BD2310" s="12">
        <f t="shared" si="54"/>
        <v>120.3972537</v>
      </c>
    </row>
    <row r="2311" ht="14.25" customHeight="1">
      <c r="A2311" s="7">
        <v>39875.0</v>
      </c>
      <c r="B2311" s="21" t="s">
        <v>90</v>
      </c>
      <c r="C2311" s="8">
        <v>30.993546</v>
      </c>
      <c r="D2311" s="33">
        <f t="shared" si="5"/>
        <v>0.03457857663</v>
      </c>
      <c r="E2311" s="33">
        <f t="shared" si="7"/>
        <v>-0.0621130581</v>
      </c>
      <c r="F2311" s="33">
        <f t="shared" si="9"/>
        <v>-0.06464673193</v>
      </c>
      <c r="G2311" s="33">
        <f t="shared" si="11"/>
        <v>-0.03311364428</v>
      </c>
      <c r="H2311" s="33">
        <f t="shared" si="20"/>
        <v>-1.704545577</v>
      </c>
      <c r="I2311" s="45">
        <f t="shared" si="31"/>
        <v>-1.310342762</v>
      </c>
      <c r="J2311" s="45">
        <f t="shared" si="43"/>
        <v>-0.3403057907</v>
      </c>
      <c r="K2311" s="21" t="s">
        <v>91</v>
      </c>
      <c r="L2311" s="8">
        <v>12.168539</v>
      </c>
      <c r="M2311" s="33">
        <f t="shared" si="6"/>
        <v>-0.02166771734</v>
      </c>
      <c r="N2311" s="33">
        <f t="shared" si="8"/>
        <v>-0.09823470663</v>
      </c>
      <c r="O2311" s="33">
        <f t="shared" si="10"/>
        <v>-0.08849738093</v>
      </c>
      <c r="P2311" s="33">
        <f t="shared" si="12"/>
        <v>-0.08072921959</v>
      </c>
      <c r="Q2311" s="45">
        <f t="shared" si="21"/>
        <v>-3.307493474</v>
      </c>
      <c r="R2311" s="45">
        <f t="shared" si="32"/>
        <v>-2.115318666</v>
      </c>
      <c r="S2311" s="45">
        <f t="shared" si="44"/>
        <v>-1.762099631</v>
      </c>
      <c r="T2311" s="33">
        <f t="shared" si="22"/>
        <v>1.602947897</v>
      </c>
      <c r="U2311" s="33">
        <f t="shared" si="33"/>
        <v>0.8049759036</v>
      </c>
      <c r="V2311" s="33">
        <f t="shared" si="42"/>
        <v>1.42179384</v>
      </c>
      <c r="W2311" s="44">
        <f t="shared" si="13"/>
        <v>0.0246181908</v>
      </c>
      <c r="X2311" s="44">
        <f t="shared" si="14"/>
        <v>0.02727543296</v>
      </c>
      <c r="Y2311" s="33">
        <f t="shared" si="15"/>
        <v>1.107938158</v>
      </c>
      <c r="Z2311" s="43">
        <v>1.0</v>
      </c>
      <c r="AA2311" s="33">
        <f t="shared" si="16"/>
        <v>2.107938158</v>
      </c>
      <c r="AB2311" s="33">
        <f t="shared" si="17"/>
        <v>0.5256027809</v>
      </c>
      <c r="AC2311" s="33">
        <f t="shared" si="18"/>
        <v>0.4743972191</v>
      </c>
      <c r="AD2311" s="33">
        <f t="shared" si="19"/>
        <v>-0.01586378913</v>
      </c>
      <c r="AE2311" s="34">
        <f t="shared" si="23"/>
        <v>-1</v>
      </c>
      <c r="AF2311" s="34">
        <f t="shared" si="24"/>
        <v>0</v>
      </c>
      <c r="AG2311" s="34">
        <f t="shared" si="25"/>
        <v>0</v>
      </c>
      <c r="AH2311" s="34">
        <f t="shared" si="26"/>
        <v>1</v>
      </c>
      <c r="AI2311" s="34">
        <f t="shared" si="28"/>
        <v>0</v>
      </c>
      <c r="AJ2311" s="34">
        <f t="shared" si="29"/>
        <v>-1</v>
      </c>
      <c r="AK2311" s="34">
        <f t="shared" si="27"/>
        <v>0.01586378913</v>
      </c>
      <c r="AL2311" s="36">
        <f t="shared" si="34"/>
        <v>0</v>
      </c>
      <c r="AM2311" s="36">
        <f t="shared" si="35"/>
        <v>0</v>
      </c>
      <c r="AN2311" s="46">
        <f t="shared" si="36"/>
        <v>0</v>
      </c>
      <c r="AO2311" s="36">
        <f t="shared" si="37"/>
        <v>0</v>
      </c>
      <c r="AP2311" s="36">
        <f t="shared" si="39"/>
        <v>0</v>
      </c>
      <c r="AQ2311" s="36">
        <f t="shared" si="40"/>
        <v>0</v>
      </c>
      <c r="AR2311" s="36">
        <f t="shared" si="38"/>
        <v>0</v>
      </c>
      <c r="AS2311" s="38">
        <f t="shared" si="45"/>
        <v>-1</v>
      </c>
      <c r="AT2311" s="38">
        <f t="shared" si="46"/>
        <v>0</v>
      </c>
      <c r="AU2311" s="38">
        <f t="shared" si="47"/>
        <v>0</v>
      </c>
      <c r="AV2311" s="38">
        <f t="shared" si="48"/>
        <v>1</v>
      </c>
      <c r="AW2311" s="38">
        <f t="shared" si="51"/>
        <v>0</v>
      </c>
      <c r="AX2311" s="38">
        <f t="shared" si="52"/>
        <v>-1</v>
      </c>
      <c r="AY2311" s="38">
        <f t="shared" si="49"/>
        <v>0.01586378913</v>
      </c>
      <c r="AZ2311" s="12">
        <f t="shared" si="30"/>
        <v>138.0862929</v>
      </c>
      <c r="BA2311" s="12">
        <f t="shared" si="41"/>
        <v>103.2709971</v>
      </c>
      <c r="BB2311" s="12">
        <f t="shared" si="53"/>
        <v>128.9556466</v>
      </c>
      <c r="BC2311" s="12">
        <f t="shared" si="50"/>
        <v>0.01057585942</v>
      </c>
      <c r="BD2311" s="12">
        <f t="shared" si="54"/>
        <v>121.6705581</v>
      </c>
    </row>
    <row r="2312" ht="14.25" customHeight="1">
      <c r="A2312" s="7">
        <v>39876.0</v>
      </c>
      <c r="B2312" s="21" t="s">
        <v>90</v>
      </c>
      <c r="C2312" s="8">
        <v>30.706476</v>
      </c>
      <c r="D2312" s="33">
        <f t="shared" si="5"/>
        <v>-0.009262250922</v>
      </c>
      <c r="E2312" s="33">
        <f t="shared" si="7"/>
        <v>-0.05321256929</v>
      </c>
      <c r="F2312" s="33">
        <f t="shared" si="9"/>
        <v>-0.06809513234</v>
      </c>
      <c r="G2312" s="33">
        <f t="shared" si="11"/>
        <v>-0.0679140628</v>
      </c>
      <c r="H2312" s="33">
        <f t="shared" si="20"/>
        <v>-1.360717415</v>
      </c>
      <c r="I2312" s="45">
        <f t="shared" si="31"/>
        <v>-1.345186064</v>
      </c>
      <c r="J2312" s="45">
        <f t="shared" si="43"/>
        <v>-1.184021636</v>
      </c>
      <c r="K2312" s="21" t="s">
        <v>91</v>
      </c>
      <c r="L2312" s="8">
        <v>12.45058</v>
      </c>
      <c r="M2312" s="33">
        <f t="shared" si="6"/>
        <v>0.0231778852</v>
      </c>
      <c r="N2312" s="33">
        <f t="shared" si="8"/>
        <v>-0.0623083988</v>
      </c>
      <c r="O2312" s="33">
        <f t="shared" si="10"/>
        <v>-0.06911920274</v>
      </c>
      <c r="P2312" s="33">
        <f t="shared" si="12"/>
        <v>-0.08287168448</v>
      </c>
      <c r="Q2312" s="45">
        <f t="shared" si="21"/>
        <v>-1.805116461</v>
      </c>
      <c r="R2312" s="45">
        <f t="shared" si="32"/>
        <v>-1.543288919</v>
      </c>
      <c r="S2312" s="45">
        <f t="shared" si="44"/>
        <v>-1.741027402</v>
      </c>
      <c r="T2312" s="33">
        <f t="shared" si="22"/>
        <v>0.4443990456</v>
      </c>
      <c r="U2312" s="33">
        <f t="shared" si="33"/>
        <v>0.1981028553</v>
      </c>
      <c r="V2312" s="33">
        <f t="shared" si="42"/>
        <v>0.5570057659</v>
      </c>
      <c r="W2312" s="44">
        <f t="shared" si="13"/>
        <v>0.02368706561</v>
      </c>
      <c r="X2312" s="44">
        <f t="shared" si="14"/>
        <v>0.02714466304</v>
      </c>
      <c r="Y2312" s="33">
        <f t="shared" si="15"/>
        <v>1.145969851</v>
      </c>
      <c r="Z2312" s="43">
        <v>1.0</v>
      </c>
      <c r="AA2312" s="33">
        <f t="shared" si="16"/>
        <v>2.145969851</v>
      </c>
      <c r="AB2312" s="33">
        <f t="shared" si="17"/>
        <v>0.5340102286</v>
      </c>
      <c r="AC2312" s="33">
        <f t="shared" si="18"/>
        <v>0.4659897714</v>
      </c>
      <c r="AD2312" s="33">
        <f t="shared" si="19"/>
        <v>0.003763793063</v>
      </c>
      <c r="AE2312" s="34">
        <f t="shared" si="23"/>
        <v>0</v>
      </c>
      <c r="AF2312" s="34">
        <f t="shared" si="24"/>
        <v>0</v>
      </c>
      <c r="AG2312" s="34">
        <f t="shared" si="25"/>
        <v>0</v>
      </c>
      <c r="AH2312" s="34">
        <f t="shared" si="26"/>
        <v>2</v>
      </c>
      <c r="AI2312" s="34">
        <f t="shared" si="28"/>
        <v>0</v>
      </c>
      <c r="AJ2312" s="34">
        <f t="shared" si="29"/>
        <v>-1</v>
      </c>
      <c r="AK2312" s="34">
        <f t="shared" si="27"/>
        <v>-0.003763793063</v>
      </c>
      <c r="AL2312" s="36">
        <f t="shared" si="34"/>
        <v>0</v>
      </c>
      <c r="AM2312" s="36">
        <f t="shared" si="35"/>
        <v>0</v>
      </c>
      <c r="AN2312" s="46">
        <f t="shared" si="36"/>
        <v>0</v>
      </c>
      <c r="AO2312" s="36">
        <f t="shared" si="37"/>
        <v>0</v>
      </c>
      <c r="AP2312" s="36">
        <f t="shared" si="39"/>
        <v>0</v>
      </c>
      <c r="AQ2312" s="36">
        <f t="shared" si="40"/>
        <v>0</v>
      </c>
      <c r="AR2312" s="36">
        <f t="shared" si="38"/>
        <v>0</v>
      </c>
      <c r="AS2312" s="38">
        <f t="shared" si="45"/>
        <v>0</v>
      </c>
      <c r="AT2312" s="38">
        <f t="shared" si="46"/>
        <v>0</v>
      </c>
      <c r="AU2312" s="38">
        <f t="shared" si="47"/>
        <v>0</v>
      </c>
      <c r="AV2312" s="38">
        <f t="shared" si="48"/>
        <v>2</v>
      </c>
      <c r="AW2312" s="38">
        <f t="shared" si="51"/>
        <v>0</v>
      </c>
      <c r="AX2312" s="38">
        <f t="shared" si="52"/>
        <v>-1</v>
      </c>
      <c r="AY2312" s="38">
        <f t="shared" si="49"/>
        <v>-0.003763793063</v>
      </c>
      <c r="AZ2312" s="12">
        <f t="shared" si="30"/>
        <v>137.5665647</v>
      </c>
      <c r="BA2312" s="12">
        <f t="shared" si="41"/>
        <v>103.2709971</v>
      </c>
      <c r="BB2312" s="12">
        <f t="shared" si="53"/>
        <v>128.4702842</v>
      </c>
      <c r="BC2312" s="12">
        <f t="shared" si="50"/>
        <v>-0.002509195375</v>
      </c>
      <c r="BD2312" s="12">
        <f t="shared" si="54"/>
        <v>121.3652629</v>
      </c>
    </row>
    <row r="2313" ht="14.25" customHeight="1">
      <c r="A2313" s="7">
        <v>39877.0</v>
      </c>
      <c r="B2313" s="21" t="s">
        <v>90</v>
      </c>
      <c r="C2313" s="8">
        <v>29.654966</v>
      </c>
      <c r="D2313" s="33">
        <f t="shared" si="5"/>
        <v>-0.0342439165</v>
      </c>
      <c r="E2313" s="33">
        <f t="shared" si="7"/>
        <v>-0.06158152444</v>
      </c>
      <c r="F2313" s="33">
        <f t="shared" si="9"/>
        <v>-0.1115587759</v>
      </c>
      <c r="G2313" s="33">
        <f t="shared" si="11"/>
        <v>-0.09930803209</v>
      </c>
      <c r="H2313" s="33">
        <f t="shared" si="20"/>
        <v>-1.59678689</v>
      </c>
      <c r="I2313" s="45">
        <f t="shared" si="31"/>
        <v>-2.302461257</v>
      </c>
      <c r="J2313" s="45">
        <f t="shared" si="43"/>
        <v>-1.940193159</v>
      </c>
      <c r="K2313" s="21" t="s">
        <v>91</v>
      </c>
      <c r="L2313" s="8">
        <v>11.861425</v>
      </c>
      <c r="M2313" s="33">
        <f t="shared" si="6"/>
        <v>-0.04731948231</v>
      </c>
      <c r="N2313" s="33">
        <f t="shared" si="8"/>
        <v>-0.07840294764</v>
      </c>
      <c r="O2313" s="33">
        <f t="shared" si="10"/>
        <v>-0.1258663183</v>
      </c>
      <c r="P2313" s="33">
        <f t="shared" si="12"/>
        <v>-0.1073114525</v>
      </c>
      <c r="Q2313" s="45">
        <f t="shared" si="21"/>
        <v>-2.26056858</v>
      </c>
      <c r="R2313" s="45">
        <f t="shared" si="32"/>
        <v>-2.988940801</v>
      </c>
      <c r="S2313" s="45">
        <f t="shared" si="44"/>
        <v>-2.287277694</v>
      </c>
      <c r="T2313" s="33">
        <f t="shared" si="22"/>
        <v>0.6637816909</v>
      </c>
      <c r="U2313" s="33">
        <f t="shared" si="33"/>
        <v>0.6864795438</v>
      </c>
      <c r="V2313" s="33">
        <f t="shared" si="42"/>
        <v>0.3470845345</v>
      </c>
      <c r="W2313" s="44">
        <f t="shared" si="13"/>
        <v>0.02466380091</v>
      </c>
      <c r="X2313" s="44">
        <f t="shared" si="14"/>
        <v>0.02860505576</v>
      </c>
      <c r="Y2313" s="33">
        <f t="shared" si="15"/>
        <v>1.159799168</v>
      </c>
      <c r="Z2313" s="43">
        <v>1.0</v>
      </c>
      <c r="AA2313" s="33">
        <f t="shared" si="16"/>
        <v>2.159799168</v>
      </c>
      <c r="AB2313" s="33">
        <f t="shared" si="17"/>
        <v>0.5369939877</v>
      </c>
      <c r="AC2313" s="33">
        <f t="shared" si="18"/>
        <v>0.4630060123</v>
      </c>
      <c r="AD2313" s="33">
        <f t="shared" si="19"/>
        <v>-0.002090631393</v>
      </c>
      <c r="AE2313" s="34">
        <f t="shared" si="23"/>
        <v>0</v>
      </c>
      <c r="AF2313" s="34">
        <f t="shared" si="24"/>
        <v>0</v>
      </c>
      <c r="AG2313" s="34">
        <f t="shared" si="25"/>
        <v>0</v>
      </c>
      <c r="AH2313" s="34">
        <f t="shared" si="26"/>
        <v>3</v>
      </c>
      <c r="AI2313" s="34">
        <f t="shared" si="28"/>
        <v>0</v>
      </c>
      <c r="AJ2313" s="34">
        <f t="shared" si="29"/>
        <v>-1</v>
      </c>
      <c r="AK2313" s="34">
        <f t="shared" si="27"/>
        <v>0.002090631393</v>
      </c>
      <c r="AL2313" s="36">
        <f t="shared" si="34"/>
        <v>0</v>
      </c>
      <c r="AM2313" s="36">
        <f t="shared" si="35"/>
        <v>0</v>
      </c>
      <c r="AN2313" s="46">
        <f t="shared" si="36"/>
        <v>0</v>
      </c>
      <c r="AO2313" s="36">
        <f t="shared" si="37"/>
        <v>0</v>
      </c>
      <c r="AP2313" s="36">
        <f t="shared" si="39"/>
        <v>0</v>
      </c>
      <c r="AQ2313" s="36">
        <f t="shared" si="40"/>
        <v>0</v>
      </c>
      <c r="AR2313" s="36">
        <f t="shared" si="38"/>
        <v>0</v>
      </c>
      <c r="AS2313" s="38">
        <f t="shared" si="45"/>
        <v>0</v>
      </c>
      <c r="AT2313" s="38">
        <f t="shared" si="46"/>
        <v>0</v>
      </c>
      <c r="AU2313" s="38">
        <f t="shared" si="47"/>
        <v>0</v>
      </c>
      <c r="AV2313" s="38">
        <f t="shared" si="48"/>
        <v>3</v>
      </c>
      <c r="AW2313" s="38">
        <f t="shared" si="51"/>
        <v>0</v>
      </c>
      <c r="AX2313" s="38">
        <f t="shared" si="52"/>
        <v>-1</v>
      </c>
      <c r="AY2313" s="38">
        <f t="shared" si="49"/>
        <v>0.002090631393</v>
      </c>
      <c r="AZ2313" s="12">
        <f t="shared" si="30"/>
        <v>137.8541657</v>
      </c>
      <c r="BA2313" s="12">
        <f t="shared" si="41"/>
        <v>103.2709971</v>
      </c>
      <c r="BB2313" s="12">
        <f t="shared" si="53"/>
        <v>128.7388682</v>
      </c>
      <c r="BC2313" s="12">
        <f t="shared" si="50"/>
        <v>0.001393754262</v>
      </c>
      <c r="BD2313" s="12">
        <f t="shared" si="54"/>
        <v>121.5344163</v>
      </c>
    </row>
    <row r="2314" ht="14.25" customHeight="1">
      <c r="A2314" s="7">
        <v>39878.0</v>
      </c>
      <c r="B2314" s="21" t="s">
        <v>90</v>
      </c>
      <c r="C2314" s="8">
        <v>30.383934</v>
      </c>
      <c r="D2314" s="33">
        <f t="shared" si="5"/>
        <v>0.02458165017</v>
      </c>
      <c r="E2314" s="33">
        <f t="shared" si="7"/>
        <v>-0.01294877322</v>
      </c>
      <c r="F2314" s="33">
        <f t="shared" si="9"/>
        <v>-0.07645009186</v>
      </c>
      <c r="G2314" s="33">
        <f t="shared" si="11"/>
        <v>-0.09232771486</v>
      </c>
      <c r="H2314" s="33">
        <f t="shared" si="20"/>
        <v>-0.1172846885</v>
      </c>
      <c r="I2314" s="45">
        <f t="shared" si="31"/>
        <v>-1.403938992</v>
      </c>
      <c r="J2314" s="45">
        <f t="shared" si="43"/>
        <v>-1.68959751</v>
      </c>
      <c r="K2314" s="21" t="s">
        <v>91</v>
      </c>
      <c r="L2314" s="8">
        <v>12.25315</v>
      </c>
      <c r="M2314" s="33">
        <f t="shared" si="6"/>
        <v>0.03302512135</v>
      </c>
      <c r="N2314" s="33">
        <f t="shared" si="8"/>
        <v>-0.04283953452</v>
      </c>
      <c r="O2314" s="33">
        <f t="shared" si="10"/>
        <v>-0.08730162573</v>
      </c>
      <c r="P2314" s="33">
        <f t="shared" si="12"/>
        <v>-0.0840947408</v>
      </c>
      <c r="Q2314" s="45">
        <f t="shared" si="21"/>
        <v>-1.017727748</v>
      </c>
      <c r="R2314" s="45">
        <f t="shared" si="32"/>
        <v>-1.960354945</v>
      </c>
      <c r="S2314" s="45">
        <f t="shared" si="44"/>
        <v>-1.597676312</v>
      </c>
      <c r="T2314" s="33">
        <f t="shared" si="22"/>
        <v>0.9004430598</v>
      </c>
      <c r="U2314" s="33">
        <f t="shared" si="33"/>
        <v>0.556415953</v>
      </c>
      <c r="V2314" s="33">
        <f t="shared" si="42"/>
        <v>-0.09192119807</v>
      </c>
      <c r="W2314" s="44">
        <f t="shared" si="13"/>
        <v>0.02508677748</v>
      </c>
      <c r="X2314" s="44">
        <f t="shared" si="14"/>
        <v>0.02976454266</v>
      </c>
      <c r="Y2314" s="33">
        <f t="shared" si="15"/>
        <v>1.186463374</v>
      </c>
      <c r="Z2314" s="43">
        <v>1.0</v>
      </c>
      <c r="AA2314" s="33">
        <f t="shared" si="16"/>
        <v>2.186463374</v>
      </c>
      <c r="AB2314" s="33">
        <f t="shared" si="17"/>
        <v>0.5426404065</v>
      </c>
      <c r="AC2314" s="33">
        <f t="shared" si="18"/>
        <v>0.4573595935</v>
      </c>
      <c r="AD2314" s="33">
        <f t="shared" si="19"/>
        <v>-0.0107683032</v>
      </c>
      <c r="AE2314" s="34">
        <f t="shared" si="23"/>
        <v>0</v>
      </c>
      <c r="AF2314" s="34">
        <f t="shared" si="24"/>
        <v>0</v>
      </c>
      <c r="AG2314" s="34">
        <f t="shared" si="25"/>
        <v>0</v>
      </c>
      <c r="AH2314" s="34">
        <f t="shared" si="26"/>
        <v>4</v>
      </c>
      <c r="AI2314" s="34">
        <f t="shared" si="28"/>
        <v>0</v>
      </c>
      <c r="AJ2314" s="34">
        <f t="shared" si="29"/>
        <v>-1</v>
      </c>
      <c r="AK2314" s="34">
        <f t="shared" si="27"/>
        <v>0.0107683032</v>
      </c>
      <c r="AL2314" s="36">
        <f t="shared" si="34"/>
        <v>0</v>
      </c>
      <c r="AM2314" s="36">
        <f t="shared" si="35"/>
        <v>0</v>
      </c>
      <c r="AN2314" s="46">
        <f t="shared" si="36"/>
        <v>0</v>
      </c>
      <c r="AO2314" s="36">
        <f t="shared" si="37"/>
        <v>0</v>
      </c>
      <c r="AP2314" s="36">
        <f t="shared" si="39"/>
        <v>0</v>
      </c>
      <c r="AQ2314" s="36">
        <f t="shared" si="40"/>
        <v>0</v>
      </c>
      <c r="AR2314" s="36">
        <f t="shared" si="38"/>
        <v>0</v>
      </c>
      <c r="AS2314" s="38">
        <f t="shared" si="45"/>
        <v>0</v>
      </c>
      <c r="AT2314" s="38">
        <f t="shared" si="46"/>
        <v>0</v>
      </c>
      <c r="AU2314" s="38">
        <f t="shared" si="47"/>
        <v>0</v>
      </c>
      <c r="AV2314" s="38">
        <f t="shared" si="48"/>
        <v>4</v>
      </c>
      <c r="AW2314" s="38">
        <f t="shared" si="51"/>
        <v>0</v>
      </c>
      <c r="AX2314" s="38">
        <f t="shared" si="52"/>
        <v>-1</v>
      </c>
      <c r="AY2314" s="38">
        <f t="shared" si="49"/>
        <v>0.0107683032</v>
      </c>
      <c r="AZ2314" s="12">
        <f t="shared" si="30"/>
        <v>139.3386211</v>
      </c>
      <c r="BA2314" s="12">
        <f t="shared" si="41"/>
        <v>103.2709971</v>
      </c>
      <c r="BB2314" s="12">
        <f t="shared" si="53"/>
        <v>130.1251674</v>
      </c>
      <c r="BC2314" s="12">
        <f t="shared" si="50"/>
        <v>0.007178868799</v>
      </c>
      <c r="BD2314" s="12">
        <f t="shared" si="54"/>
        <v>122.4068959</v>
      </c>
    </row>
    <row r="2315" ht="14.25" customHeight="1">
      <c r="A2315" s="7">
        <v>39881.0</v>
      </c>
      <c r="B2315" s="21" t="s">
        <v>90</v>
      </c>
      <c r="C2315" s="8">
        <v>29.551756</v>
      </c>
      <c r="D2315" s="33">
        <f t="shared" si="5"/>
        <v>-0.02738875091</v>
      </c>
      <c r="E2315" s="33">
        <f t="shared" si="7"/>
        <v>-0.01354902535</v>
      </c>
      <c r="F2315" s="33">
        <f t="shared" si="9"/>
        <v>-0.07864367447</v>
      </c>
      <c r="G2315" s="33">
        <f t="shared" si="11"/>
        <v>-0.1366479718</v>
      </c>
      <c r="H2315" s="33">
        <f t="shared" si="20"/>
        <v>-0.12552224</v>
      </c>
      <c r="I2315" s="45">
        <f t="shared" si="31"/>
        <v>-1.406170647</v>
      </c>
      <c r="J2315" s="45">
        <f t="shared" si="43"/>
        <v>-2.627599926</v>
      </c>
      <c r="K2315" s="21" t="s">
        <v>91</v>
      </c>
      <c r="L2315" s="8">
        <v>12.143469</v>
      </c>
      <c r="M2315" s="33">
        <f t="shared" si="6"/>
        <v>-0.008951249271</v>
      </c>
      <c r="N2315" s="33">
        <f t="shared" si="8"/>
        <v>-0.02368330774</v>
      </c>
      <c r="O2315" s="33">
        <f t="shared" si="10"/>
        <v>-0.07935364828</v>
      </c>
      <c r="P2315" s="33">
        <f t="shared" si="12"/>
        <v>-0.1102182537</v>
      </c>
      <c r="Q2315" s="45">
        <f t="shared" si="21"/>
        <v>-0.3753945063</v>
      </c>
      <c r="R2315" s="45">
        <f t="shared" si="32"/>
        <v>-1.678860528</v>
      </c>
      <c r="S2315" s="45">
        <f t="shared" si="44"/>
        <v>-2.171652605</v>
      </c>
      <c r="T2315" s="33">
        <f t="shared" si="22"/>
        <v>0.2498722662</v>
      </c>
      <c r="U2315" s="33">
        <f t="shared" si="33"/>
        <v>0.2726898811</v>
      </c>
      <c r="V2315" s="33">
        <f t="shared" si="42"/>
        <v>-0.4559473216</v>
      </c>
      <c r="W2315" s="44">
        <f t="shared" si="13"/>
        <v>0.02473268018</v>
      </c>
      <c r="X2315" s="44">
        <f t="shared" si="14"/>
        <v>0.02923026499</v>
      </c>
      <c r="Y2315" s="33">
        <f t="shared" si="15"/>
        <v>1.181847854</v>
      </c>
      <c r="Z2315" s="43">
        <v>1.0</v>
      </c>
      <c r="AA2315" s="33">
        <f t="shared" si="16"/>
        <v>2.181847854</v>
      </c>
      <c r="AB2315" s="33">
        <f t="shared" si="17"/>
        <v>0.5416728997</v>
      </c>
      <c r="AC2315" s="33">
        <f t="shared" si="18"/>
        <v>0.4583271003</v>
      </c>
      <c r="AD2315" s="33">
        <f t="shared" si="19"/>
        <v>0.004491778864</v>
      </c>
      <c r="AE2315" s="34">
        <f t="shared" si="23"/>
        <v>0</v>
      </c>
      <c r="AF2315" s="34">
        <f t="shared" si="24"/>
        <v>0</v>
      </c>
      <c r="AG2315" s="34">
        <f t="shared" si="25"/>
        <v>0</v>
      </c>
      <c r="AH2315" s="34">
        <f t="shared" si="26"/>
        <v>5</v>
      </c>
      <c r="AI2315" s="34">
        <f t="shared" si="28"/>
        <v>0</v>
      </c>
      <c r="AJ2315" s="34">
        <f t="shared" si="29"/>
        <v>-1</v>
      </c>
      <c r="AK2315" s="34">
        <f t="shared" si="27"/>
        <v>-0.004491778864</v>
      </c>
      <c r="AL2315" s="36">
        <f t="shared" si="34"/>
        <v>0</v>
      </c>
      <c r="AM2315" s="36">
        <f t="shared" si="35"/>
        <v>0</v>
      </c>
      <c r="AN2315" s="46">
        <f t="shared" si="36"/>
        <v>0</v>
      </c>
      <c r="AO2315" s="36">
        <f t="shared" si="37"/>
        <v>0</v>
      </c>
      <c r="AP2315" s="36">
        <f t="shared" si="39"/>
        <v>0</v>
      </c>
      <c r="AQ2315" s="36">
        <f t="shared" si="40"/>
        <v>0</v>
      </c>
      <c r="AR2315" s="36">
        <f t="shared" si="38"/>
        <v>0</v>
      </c>
      <c r="AS2315" s="38">
        <f t="shared" si="45"/>
        <v>0</v>
      </c>
      <c r="AT2315" s="38">
        <f t="shared" si="46"/>
        <v>0</v>
      </c>
      <c r="AU2315" s="38">
        <f t="shared" si="47"/>
        <v>0</v>
      </c>
      <c r="AV2315" s="38">
        <f t="shared" si="48"/>
        <v>5</v>
      </c>
      <c r="AW2315" s="38">
        <f t="shared" si="51"/>
        <v>0</v>
      </c>
      <c r="AX2315" s="38">
        <f t="shared" si="52"/>
        <v>-1</v>
      </c>
      <c r="AY2315" s="38">
        <f t="shared" si="49"/>
        <v>-0.004491778864</v>
      </c>
      <c r="AZ2315" s="12">
        <f t="shared" si="30"/>
        <v>138.7127429</v>
      </c>
      <c r="BA2315" s="12">
        <f t="shared" si="41"/>
        <v>103.2709971</v>
      </c>
      <c r="BB2315" s="12">
        <f t="shared" si="53"/>
        <v>129.5406739</v>
      </c>
      <c r="BC2315" s="12">
        <f t="shared" si="50"/>
        <v>-0.002994519243</v>
      </c>
      <c r="BD2315" s="12">
        <f t="shared" si="54"/>
        <v>122.0403461</v>
      </c>
    </row>
    <row r="2316" ht="14.25" customHeight="1">
      <c r="A2316" s="7">
        <v>39882.0</v>
      </c>
      <c r="B2316" s="21" t="s">
        <v>90</v>
      </c>
      <c r="C2316" s="8">
        <v>30.061378</v>
      </c>
      <c r="D2316" s="33">
        <f t="shared" si="5"/>
        <v>0.01724506659</v>
      </c>
      <c r="E2316" s="33">
        <f t="shared" si="7"/>
        <v>-0.03007619715</v>
      </c>
      <c r="F2316" s="33">
        <f t="shared" si="9"/>
        <v>-0.09032113067</v>
      </c>
      <c r="G2316" s="33">
        <f t="shared" si="11"/>
        <v>-0.08589879867</v>
      </c>
      <c r="H2316" s="33">
        <f t="shared" si="20"/>
        <v>-0.6355306227</v>
      </c>
      <c r="I2316" s="45">
        <f t="shared" si="31"/>
        <v>-1.641673516</v>
      </c>
      <c r="J2316" s="45">
        <f t="shared" si="43"/>
        <v>-1.366051233</v>
      </c>
      <c r="K2316" s="21" t="s">
        <v>91</v>
      </c>
      <c r="L2316" s="8">
        <v>12.271955</v>
      </c>
      <c r="M2316" s="33">
        <f t="shared" si="6"/>
        <v>0.01058066686</v>
      </c>
      <c r="N2316" s="33">
        <f t="shared" si="8"/>
        <v>0.008498637347</v>
      </c>
      <c r="O2316" s="33">
        <f t="shared" si="10"/>
        <v>-0.09057093043</v>
      </c>
      <c r="P2316" s="33">
        <f t="shared" si="12"/>
        <v>-0.07445058689</v>
      </c>
      <c r="Q2316" s="45">
        <f t="shared" si="21"/>
        <v>0.6810871498</v>
      </c>
      <c r="R2316" s="45">
        <f t="shared" si="32"/>
        <v>-1.909730382</v>
      </c>
      <c r="S2316" s="45">
        <f t="shared" si="44"/>
        <v>-1.213247642</v>
      </c>
      <c r="T2316" s="33">
        <f t="shared" si="22"/>
        <v>-1.316617772</v>
      </c>
      <c r="U2316" s="33">
        <f t="shared" si="33"/>
        <v>0.2680568662</v>
      </c>
      <c r="V2316" s="33">
        <f t="shared" si="42"/>
        <v>-0.1528035909</v>
      </c>
      <c r="W2316" s="44">
        <f t="shared" si="13"/>
        <v>0.0240779685</v>
      </c>
      <c r="X2316" s="44">
        <f t="shared" si="14"/>
        <v>0.02891201816</v>
      </c>
      <c r="Y2316" s="33">
        <f t="shared" si="15"/>
        <v>1.200766508</v>
      </c>
      <c r="Z2316" s="43">
        <v>1.0</v>
      </c>
      <c r="AA2316" s="33">
        <f t="shared" si="16"/>
        <v>2.200766508</v>
      </c>
      <c r="AB2316" s="33">
        <f t="shared" si="17"/>
        <v>0.5456128598</v>
      </c>
      <c r="AC2316" s="33">
        <f t="shared" si="18"/>
        <v>0.4543871402</v>
      </c>
      <c r="AD2316" s="33">
        <f t="shared" si="19"/>
        <v>-0.00001449244165</v>
      </c>
      <c r="AE2316" s="34">
        <f t="shared" si="23"/>
        <v>1</v>
      </c>
      <c r="AF2316" s="34">
        <f t="shared" si="24"/>
        <v>0</v>
      </c>
      <c r="AG2316" s="34">
        <f t="shared" si="25"/>
        <v>1</v>
      </c>
      <c r="AH2316" s="34">
        <f t="shared" si="26"/>
        <v>1</v>
      </c>
      <c r="AI2316" s="34">
        <f t="shared" si="28"/>
        <v>1</v>
      </c>
      <c r="AJ2316" s="34">
        <f t="shared" si="29"/>
        <v>1</v>
      </c>
      <c r="AK2316" s="34">
        <f t="shared" si="27"/>
        <v>-0.00001449244165</v>
      </c>
      <c r="AL2316" s="36">
        <f t="shared" si="34"/>
        <v>0</v>
      </c>
      <c r="AM2316" s="36">
        <f t="shared" si="35"/>
        <v>0</v>
      </c>
      <c r="AN2316" s="46">
        <f t="shared" si="36"/>
        <v>0</v>
      </c>
      <c r="AO2316" s="36">
        <f t="shared" si="37"/>
        <v>0</v>
      </c>
      <c r="AP2316" s="36">
        <f t="shared" si="39"/>
        <v>0</v>
      </c>
      <c r="AQ2316" s="36">
        <f t="shared" si="40"/>
        <v>0</v>
      </c>
      <c r="AR2316" s="36">
        <f t="shared" si="38"/>
        <v>0</v>
      </c>
      <c r="AS2316" s="38">
        <f t="shared" si="45"/>
        <v>0</v>
      </c>
      <c r="AT2316" s="38">
        <f t="shared" si="46"/>
        <v>0</v>
      </c>
      <c r="AU2316" s="38">
        <f t="shared" si="47"/>
        <v>0</v>
      </c>
      <c r="AV2316" s="38">
        <f t="shared" si="48"/>
        <v>0</v>
      </c>
      <c r="AW2316" s="38">
        <f t="shared" si="51"/>
        <v>1</v>
      </c>
      <c r="AX2316" s="38">
        <f t="shared" si="52"/>
        <v>0</v>
      </c>
      <c r="AY2316" s="38">
        <f t="shared" si="49"/>
        <v>0</v>
      </c>
      <c r="AZ2316" s="12">
        <f t="shared" si="30"/>
        <v>138.7107326</v>
      </c>
      <c r="BA2316" s="12">
        <f t="shared" si="41"/>
        <v>103.2709971</v>
      </c>
      <c r="BB2316" s="12">
        <f t="shared" si="53"/>
        <v>129.5406739</v>
      </c>
      <c r="BC2316" s="12">
        <f t="shared" si="50"/>
        <v>-0.000004830813882</v>
      </c>
      <c r="BD2316" s="12">
        <f t="shared" si="54"/>
        <v>122.0397566</v>
      </c>
    </row>
    <row r="2317" ht="14.25" customHeight="1">
      <c r="A2317" s="7">
        <v>39883.0</v>
      </c>
      <c r="B2317" s="21" t="s">
        <v>90</v>
      </c>
      <c r="C2317" s="8">
        <v>30.590359</v>
      </c>
      <c r="D2317" s="33">
        <f t="shared" si="5"/>
        <v>0.01759669833</v>
      </c>
      <c r="E2317" s="33">
        <f t="shared" si="7"/>
        <v>-0.003781515013</v>
      </c>
      <c r="F2317" s="33">
        <f t="shared" si="9"/>
        <v>-0.05679286018</v>
      </c>
      <c r="G2317" s="33">
        <f t="shared" si="11"/>
        <v>-0.03413111357</v>
      </c>
      <c r="H2317" s="33">
        <f t="shared" si="20"/>
        <v>0.1646686158</v>
      </c>
      <c r="I2317" s="45">
        <f t="shared" si="31"/>
        <v>-0.8480062015</v>
      </c>
      <c r="J2317" s="45">
        <f t="shared" si="43"/>
        <v>-0.2330074693</v>
      </c>
      <c r="K2317" s="21" t="s">
        <v>91</v>
      </c>
      <c r="L2317" s="8">
        <v>12.531647</v>
      </c>
      <c r="M2317" s="33">
        <f t="shared" si="6"/>
        <v>0.02116142049</v>
      </c>
      <c r="N2317" s="33">
        <f t="shared" si="8"/>
        <v>0.006511102294</v>
      </c>
      <c r="O2317" s="33">
        <f t="shared" si="10"/>
        <v>-0.05620299287</v>
      </c>
      <c r="P2317" s="33">
        <f t="shared" si="12"/>
        <v>-0.01675239987</v>
      </c>
      <c r="Q2317" s="45">
        <f t="shared" si="21"/>
        <v>0.6007554606</v>
      </c>
      <c r="R2317" s="45">
        <f t="shared" si="32"/>
        <v>-0.9206575661</v>
      </c>
      <c r="S2317" s="45">
        <f t="shared" si="44"/>
        <v>0.1838195126</v>
      </c>
      <c r="T2317" s="33">
        <f t="shared" si="22"/>
        <v>-0.4360868448</v>
      </c>
      <c r="U2317" s="33">
        <f t="shared" si="33"/>
        <v>0.07265136463</v>
      </c>
      <c r="V2317" s="33">
        <f t="shared" si="42"/>
        <v>-0.4168269819</v>
      </c>
      <c r="W2317" s="44">
        <f t="shared" si="13"/>
        <v>0.02324924575</v>
      </c>
      <c r="X2317" s="44">
        <f t="shared" si="14"/>
        <v>0.02815718282</v>
      </c>
      <c r="Y2317" s="33">
        <f t="shared" si="15"/>
        <v>1.211100916</v>
      </c>
      <c r="Z2317" s="43">
        <v>1.0</v>
      </c>
      <c r="AA2317" s="33">
        <f t="shared" si="16"/>
        <v>2.211100916</v>
      </c>
      <c r="AB2317" s="33">
        <f t="shared" si="17"/>
        <v>0.5477366081</v>
      </c>
      <c r="AC2317" s="33">
        <f t="shared" si="18"/>
        <v>0.4522633919</v>
      </c>
      <c r="AD2317" s="33">
        <f t="shared" si="19"/>
        <v>-0.004466032277</v>
      </c>
      <c r="AE2317" s="34">
        <f t="shared" si="23"/>
        <v>0</v>
      </c>
      <c r="AF2317" s="34">
        <f t="shared" si="24"/>
        <v>0</v>
      </c>
      <c r="AG2317" s="34">
        <f t="shared" si="25"/>
        <v>0</v>
      </c>
      <c r="AH2317" s="34">
        <f t="shared" si="26"/>
        <v>2</v>
      </c>
      <c r="AI2317" s="34">
        <f t="shared" si="28"/>
        <v>0</v>
      </c>
      <c r="AJ2317" s="34">
        <f t="shared" si="29"/>
        <v>1</v>
      </c>
      <c r="AK2317" s="34">
        <f t="shared" si="27"/>
        <v>-0.004466032277</v>
      </c>
      <c r="AL2317" s="36">
        <f t="shared" si="34"/>
        <v>0</v>
      </c>
      <c r="AM2317" s="36">
        <f t="shared" si="35"/>
        <v>0</v>
      </c>
      <c r="AN2317" s="46">
        <f t="shared" si="36"/>
        <v>0</v>
      </c>
      <c r="AO2317" s="36">
        <f t="shared" si="37"/>
        <v>0</v>
      </c>
      <c r="AP2317" s="36">
        <f t="shared" si="39"/>
        <v>0</v>
      </c>
      <c r="AQ2317" s="36">
        <f t="shared" si="40"/>
        <v>0</v>
      </c>
      <c r="AR2317" s="36">
        <f t="shared" si="38"/>
        <v>0</v>
      </c>
      <c r="AS2317" s="38">
        <f t="shared" si="45"/>
        <v>0</v>
      </c>
      <c r="AT2317" s="38">
        <f t="shared" si="46"/>
        <v>0</v>
      </c>
      <c r="AU2317" s="38">
        <f t="shared" si="47"/>
        <v>0</v>
      </c>
      <c r="AV2317" s="38">
        <f t="shared" si="48"/>
        <v>0</v>
      </c>
      <c r="AW2317" s="38">
        <f t="shared" si="51"/>
        <v>0</v>
      </c>
      <c r="AX2317" s="38">
        <f t="shared" si="52"/>
        <v>0</v>
      </c>
      <c r="AY2317" s="38">
        <f t="shared" si="49"/>
        <v>0</v>
      </c>
      <c r="AZ2317" s="12">
        <f t="shared" si="30"/>
        <v>138.091246</v>
      </c>
      <c r="BA2317" s="12">
        <f t="shared" si="41"/>
        <v>103.2709971</v>
      </c>
      <c r="BB2317" s="12">
        <f t="shared" si="53"/>
        <v>129.5406739</v>
      </c>
      <c r="BC2317" s="12">
        <f t="shared" si="50"/>
        <v>-0.001488677426</v>
      </c>
      <c r="BD2317" s="12">
        <f t="shared" si="54"/>
        <v>121.8580787</v>
      </c>
    </row>
    <row r="2318" ht="14.25" customHeight="1">
      <c r="A2318" s="7">
        <v>39884.0</v>
      </c>
      <c r="B2318" s="21" t="s">
        <v>90</v>
      </c>
      <c r="C2318" s="8">
        <v>31.151602</v>
      </c>
      <c r="D2318" s="33">
        <f t="shared" si="5"/>
        <v>0.01834705503</v>
      </c>
      <c r="E2318" s="33">
        <f t="shared" si="7"/>
        <v>0.05046830942</v>
      </c>
      <c r="F2318" s="33">
        <f t="shared" si="9"/>
        <v>-0.01422113044</v>
      </c>
      <c r="G2318" s="33">
        <f t="shared" si="11"/>
        <v>-0.0373998959</v>
      </c>
      <c r="H2318" s="33">
        <f t="shared" si="20"/>
        <v>1.810604836</v>
      </c>
      <c r="I2318" s="45">
        <f t="shared" si="31"/>
        <v>0.08637901762</v>
      </c>
      <c r="J2318" s="45">
        <f t="shared" si="43"/>
        <v>-0.2903389184</v>
      </c>
      <c r="K2318" s="21" t="s">
        <v>91</v>
      </c>
      <c r="L2318" s="8">
        <v>12.93385</v>
      </c>
      <c r="M2318" s="33">
        <f t="shared" si="6"/>
        <v>0.03209498321</v>
      </c>
      <c r="N2318" s="33">
        <f t="shared" si="8"/>
        <v>0.09041282982</v>
      </c>
      <c r="O2318" s="33">
        <f t="shared" si="10"/>
        <v>0.004921249825</v>
      </c>
      <c r="P2318" s="33">
        <f t="shared" si="12"/>
        <v>0.00005126346661</v>
      </c>
      <c r="Q2318" s="45">
        <f t="shared" si="21"/>
        <v>3.272165377</v>
      </c>
      <c r="R2318" s="45">
        <f t="shared" si="32"/>
        <v>0.6900906456</v>
      </c>
      <c r="S2318" s="45">
        <f t="shared" si="44"/>
        <v>0.5974505854</v>
      </c>
      <c r="T2318" s="33">
        <f t="shared" si="22"/>
        <v>-1.461560542</v>
      </c>
      <c r="U2318" s="33">
        <f t="shared" si="33"/>
        <v>-0.603711628</v>
      </c>
      <c r="V2318" s="33">
        <f t="shared" si="42"/>
        <v>-0.8877895037</v>
      </c>
      <c r="W2318" s="44">
        <f t="shared" si="13"/>
        <v>0.02307921144</v>
      </c>
      <c r="X2318" s="44">
        <f t="shared" si="14"/>
        <v>0.02890775344</v>
      </c>
      <c r="Y2318" s="33">
        <f t="shared" si="15"/>
        <v>1.25254511</v>
      </c>
      <c r="Z2318" s="43">
        <v>1.0</v>
      </c>
      <c r="AA2318" s="33">
        <f t="shared" si="16"/>
        <v>2.25254511</v>
      </c>
      <c r="AB2318" s="33">
        <f t="shared" si="17"/>
        <v>0.5560577253</v>
      </c>
      <c r="AC2318" s="33">
        <f t="shared" si="18"/>
        <v>0.4439422747</v>
      </c>
      <c r="AD2318" s="33">
        <f t="shared" si="19"/>
        <v>-0.0003308348857</v>
      </c>
      <c r="AE2318" s="34">
        <f t="shared" si="23"/>
        <v>1</v>
      </c>
      <c r="AF2318" s="34">
        <f t="shared" si="24"/>
        <v>0</v>
      </c>
      <c r="AG2318" s="34">
        <f t="shared" si="25"/>
        <v>0</v>
      </c>
      <c r="AH2318" s="34">
        <f t="shared" si="26"/>
        <v>3</v>
      </c>
      <c r="AI2318" s="34">
        <f t="shared" si="28"/>
        <v>0</v>
      </c>
      <c r="AJ2318" s="34">
        <f t="shared" si="29"/>
        <v>1</v>
      </c>
      <c r="AK2318" s="34">
        <f t="shared" si="27"/>
        <v>-0.0003308348857</v>
      </c>
      <c r="AL2318" s="36">
        <f t="shared" si="34"/>
        <v>0</v>
      </c>
      <c r="AM2318" s="36">
        <f t="shared" si="35"/>
        <v>0</v>
      </c>
      <c r="AN2318" s="46">
        <f t="shared" si="36"/>
        <v>0</v>
      </c>
      <c r="AO2318" s="36">
        <f t="shared" si="37"/>
        <v>0</v>
      </c>
      <c r="AP2318" s="36">
        <f t="shared" si="39"/>
        <v>0</v>
      </c>
      <c r="AQ2318" s="36">
        <f t="shared" si="40"/>
        <v>0</v>
      </c>
      <c r="AR2318" s="36">
        <f t="shared" si="38"/>
        <v>0</v>
      </c>
      <c r="AS2318" s="38">
        <f t="shared" si="45"/>
        <v>0</v>
      </c>
      <c r="AT2318" s="38">
        <f t="shared" si="46"/>
        <v>0</v>
      </c>
      <c r="AU2318" s="38">
        <f t="shared" si="47"/>
        <v>0</v>
      </c>
      <c r="AV2318" s="38">
        <f t="shared" si="48"/>
        <v>0</v>
      </c>
      <c r="AW2318" s="38">
        <f t="shared" si="51"/>
        <v>0</v>
      </c>
      <c r="AX2318" s="38">
        <f t="shared" si="52"/>
        <v>0</v>
      </c>
      <c r="AY2318" s="38">
        <f t="shared" si="49"/>
        <v>0</v>
      </c>
      <c r="AZ2318" s="12">
        <f t="shared" si="30"/>
        <v>138.0455606</v>
      </c>
      <c r="BA2318" s="12">
        <f t="shared" si="41"/>
        <v>103.2709971</v>
      </c>
      <c r="BB2318" s="12">
        <f t="shared" si="53"/>
        <v>129.5406739</v>
      </c>
      <c r="BC2318" s="12">
        <f t="shared" si="50"/>
        <v>-0.0001102782952</v>
      </c>
      <c r="BD2318" s="12">
        <f t="shared" si="54"/>
        <v>121.8446404</v>
      </c>
    </row>
    <row r="2319" ht="14.25" customHeight="1">
      <c r="A2319" s="7">
        <v>39885.0</v>
      </c>
      <c r="B2319" s="21" t="s">
        <v>90</v>
      </c>
      <c r="C2319" s="8">
        <v>31.364471</v>
      </c>
      <c r="D2319" s="33">
        <f t="shared" si="5"/>
        <v>0.006833324334</v>
      </c>
      <c r="E2319" s="33">
        <f t="shared" si="7"/>
        <v>0.03227156167</v>
      </c>
      <c r="F2319" s="33">
        <f t="shared" si="9"/>
        <v>0.01890491132</v>
      </c>
      <c r="G2319" s="33">
        <f t="shared" si="11"/>
        <v>-0.05672928468</v>
      </c>
      <c r="H2319" s="33">
        <f t="shared" si="20"/>
        <v>1.192789544</v>
      </c>
      <c r="I2319" s="45">
        <f t="shared" si="31"/>
        <v>0.7917834913</v>
      </c>
      <c r="J2319" s="45">
        <f t="shared" si="43"/>
        <v>-0.7083301435</v>
      </c>
      <c r="K2319" s="21" t="s">
        <v>91</v>
      </c>
      <c r="L2319" s="8">
        <v>13.05419</v>
      </c>
      <c r="M2319" s="33">
        <f t="shared" si="6"/>
        <v>0.009304267484</v>
      </c>
      <c r="N2319" s="33">
        <f t="shared" si="8"/>
        <v>0.0653742099</v>
      </c>
      <c r="O2319" s="33">
        <f t="shared" si="10"/>
        <v>0.01973407466</v>
      </c>
      <c r="P2319" s="33">
        <f t="shared" si="12"/>
        <v>-0.06158774541</v>
      </c>
      <c r="Q2319" s="45">
        <f t="shared" si="21"/>
        <v>2.22414175</v>
      </c>
      <c r="R2319" s="45">
        <f t="shared" si="32"/>
        <v>1.052863687</v>
      </c>
      <c r="S2319" s="45">
        <f t="shared" si="44"/>
        <v>-0.8735253186</v>
      </c>
      <c r="T2319" s="33">
        <f t="shared" si="22"/>
        <v>-1.031352206</v>
      </c>
      <c r="U2319" s="33">
        <f t="shared" si="33"/>
        <v>-0.2610801962</v>
      </c>
      <c r="V2319" s="33">
        <f t="shared" si="42"/>
        <v>0.1651951751</v>
      </c>
      <c r="W2319" s="44">
        <f t="shared" si="13"/>
        <v>0.02215173904</v>
      </c>
      <c r="X2319" s="44">
        <f t="shared" si="14"/>
        <v>0.02303464667</v>
      </c>
      <c r="Y2319" s="33">
        <f t="shared" si="15"/>
        <v>1.03985726</v>
      </c>
      <c r="Z2319" s="43">
        <v>1.0</v>
      </c>
      <c r="AA2319" s="33">
        <f t="shared" si="16"/>
        <v>2.03985726</v>
      </c>
      <c r="AB2319" s="33">
        <f t="shared" si="17"/>
        <v>0.5097696199</v>
      </c>
      <c r="AC2319" s="33">
        <f t="shared" si="18"/>
        <v>0.4902303801</v>
      </c>
      <c r="AD2319" s="33">
        <f t="shared" si="19"/>
        <v>0.0005587837479</v>
      </c>
      <c r="AE2319" s="34">
        <f t="shared" si="23"/>
        <v>1</v>
      </c>
      <c r="AF2319" s="34">
        <f t="shared" si="24"/>
        <v>0</v>
      </c>
      <c r="AG2319" s="34">
        <f t="shared" si="25"/>
        <v>0</v>
      </c>
      <c r="AH2319" s="34">
        <f t="shared" si="26"/>
        <v>4</v>
      </c>
      <c r="AI2319" s="34">
        <f t="shared" si="28"/>
        <v>0</v>
      </c>
      <c r="AJ2319" s="34">
        <f t="shared" si="29"/>
        <v>1</v>
      </c>
      <c r="AK2319" s="34">
        <f t="shared" si="27"/>
        <v>0.0005587837479</v>
      </c>
      <c r="AL2319" s="36">
        <f t="shared" si="34"/>
        <v>0</v>
      </c>
      <c r="AM2319" s="36">
        <f t="shared" si="35"/>
        <v>0</v>
      </c>
      <c r="AN2319" s="46">
        <f t="shared" si="36"/>
        <v>0</v>
      </c>
      <c r="AO2319" s="36">
        <f t="shared" si="37"/>
        <v>0</v>
      </c>
      <c r="AP2319" s="36">
        <f t="shared" si="39"/>
        <v>0</v>
      </c>
      <c r="AQ2319" s="36">
        <f t="shared" si="40"/>
        <v>0</v>
      </c>
      <c r="AR2319" s="36">
        <f t="shared" si="38"/>
        <v>0</v>
      </c>
      <c r="AS2319" s="38">
        <f t="shared" si="45"/>
        <v>0</v>
      </c>
      <c r="AT2319" s="38">
        <f t="shared" si="46"/>
        <v>0</v>
      </c>
      <c r="AU2319" s="38">
        <f t="shared" si="47"/>
        <v>0</v>
      </c>
      <c r="AV2319" s="38">
        <f t="shared" si="48"/>
        <v>0</v>
      </c>
      <c r="AW2319" s="38">
        <f t="shared" si="51"/>
        <v>0</v>
      </c>
      <c r="AX2319" s="38">
        <f t="shared" si="52"/>
        <v>0</v>
      </c>
      <c r="AY2319" s="38">
        <f t="shared" si="49"/>
        <v>0</v>
      </c>
      <c r="AZ2319" s="12">
        <f t="shared" si="30"/>
        <v>138.1226982</v>
      </c>
      <c r="BA2319" s="12">
        <f t="shared" si="41"/>
        <v>103.2709971</v>
      </c>
      <c r="BB2319" s="12">
        <f t="shared" si="53"/>
        <v>129.5406739</v>
      </c>
      <c r="BC2319" s="12">
        <f t="shared" si="50"/>
        <v>0.0001862612493</v>
      </c>
      <c r="BD2319" s="12">
        <f t="shared" si="54"/>
        <v>121.8673354</v>
      </c>
    </row>
    <row r="2320" ht="14.25" customHeight="1">
      <c r="A2320" s="7">
        <v>39888.0</v>
      </c>
      <c r="B2320" s="21" t="s">
        <v>90</v>
      </c>
      <c r="C2320" s="8">
        <v>31.435434</v>
      </c>
      <c r="D2320" s="33">
        <f t="shared" si="5"/>
        <v>0.002262528196</v>
      </c>
      <c r="E2320" s="33">
        <f t="shared" si="7"/>
        <v>0.06374166056</v>
      </c>
      <c r="F2320" s="33">
        <f t="shared" si="9"/>
        <v>0.04932899784</v>
      </c>
      <c r="G2320" s="33">
        <f t="shared" si="11"/>
        <v>-0.06484571075</v>
      </c>
      <c r="H2320" s="33">
        <f t="shared" si="20"/>
        <v>2.073235798</v>
      </c>
      <c r="I2320" s="45">
        <f t="shared" si="31"/>
        <v>1.439147391</v>
      </c>
      <c r="J2320" s="45">
        <f t="shared" si="43"/>
        <v>-0.8618509753</v>
      </c>
      <c r="K2320" s="21" t="s">
        <v>91</v>
      </c>
      <c r="L2320" s="8">
        <v>13.070023</v>
      </c>
      <c r="M2320" s="33">
        <f t="shared" si="6"/>
        <v>0.001212867286</v>
      </c>
      <c r="N2320" s="33">
        <f t="shared" si="8"/>
        <v>0.07630060241</v>
      </c>
      <c r="O2320" s="33">
        <f t="shared" si="10"/>
        <v>0.05081024402</v>
      </c>
      <c r="P2320" s="33">
        <f t="shared" si="12"/>
        <v>-0.04887881056</v>
      </c>
      <c r="Q2320" s="45">
        <f t="shared" si="21"/>
        <v>2.409683499</v>
      </c>
      <c r="R2320" s="45">
        <f t="shared" si="32"/>
        <v>1.855704947</v>
      </c>
      <c r="S2320" s="45">
        <f t="shared" si="44"/>
        <v>-0.5450763376</v>
      </c>
      <c r="T2320" s="33">
        <f t="shared" si="22"/>
        <v>-0.3364477006</v>
      </c>
      <c r="U2320" s="33">
        <f t="shared" si="33"/>
        <v>-0.4165575559</v>
      </c>
      <c r="V2320" s="33">
        <f t="shared" si="42"/>
        <v>-0.3167746378</v>
      </c>
      <c r="W2320" s="44">
        <f t="shared" si="13"/>
        <v>0.02195426076</v>
      </c>
      <c r="X2320" s="44">
        <f t="shared" si="14"/>
        <v>0.0229461215</v>
      </c>
      <c r="Y2320" s="33">
        <f t="shared" si="15"/>
        <v>1.045178508</v>
      </c>
      <c r="Z2320" s="43">
        <v>1.0</v>
      </c>
      <c r="AA2320" s="33">
        <f t="shared" si="16"/>
        <v>2.045178508</v>
      </c>
      <c r="AB2320" s="33">
        <f t="shared" si="17"/>
        <v>0.5110451258</v>
      </c>
      <c r="AC2320" s="33">
        <f t="shared" si="18"/>
        <v>0.4889548742</v>
      </c>
      <c r="AD2320" s="33">
        <f t="shared" si="19"/>
        <v>0.003320528304</v>
      </c>
      <c r="AE2320" s="34">
        <f t="shared" si="23"/>
        <v>0</v>
      </c>
      <c r="AF2320" s="34">
        <f t="shared" si="24"/>
        <v>0</v>
      </c>
      <c r="AG2320" s="34">
        <f t="shared" si="25"/>
        <v>0</v>
      </c>
      <c r="AH2320" s="34">
        <f t="shared" si="26"/>
        <v>5</v>
      </c>
      <c r="AI2320" s="34">
        <f t="shared" si="28"/>
        <v>0</v>
      </c>
      <c r="AJ2320" s="34">
        <f t="shared" si="29"/>
        <v>1</v>
      </c>
      <c r="AK2320" s="34">
        <f t="shared" si="27"/>
        <v>0.003320528304</v>
      </c>
      <c r="AL2320" s="36">
        <f t="shared" si="34"/>
        <v>0</v>
      </c>
      <c r="AM2320" s="36">
        <f t="shared" si="35"/>
        <v>0</v>
      </c>
      <c r="AN2320" s="46">
        <f t="shared" si="36"/>
        <v>0</v>
      </c>
      <c r="AO2320" s="36">
        <f t="shared" si="37"/>
        <v>0</v>
      </c>
      <c r="AP2320" s="36">
        <f t="shared" si="39"/>
        <v>0</v>
      </c>
      <c r="AQ2320" s="36">
        <f t="shared" si="40"/>
        <v>0</v>
      </c>
      <c r="AR2320" s="36">
        <f t="shared" si="38"/>
        <v>0</v>
      </c>
      <c r="AS2320" s="38">
        <f t="shared" si="45"/>
        <v>0</v>
      </c>
      <c r="AT2320" s="38">
        <f t="shared" si="46"/>
        <v>0</v>
      </c>
      <c r="AU2320" s="38">
        <f t="shared" si="47"/>
        <v>0</v>
      </c>
      <c r="AV2320" s="38">
        <f t="shared" si="48"/>
        <v>0</v>
      </c>
      <c r="AW2320" s="38">
        <f t="shared" si="51"/>
        <v>0</v>
      </c>
      <c r="AX2320" s="38">
        <f t="shared" si="52"/>
        <v>0</v>
      </c>
      <c r="AY2320" s="38">
        <f t="shared" si="49"/>
        <v>0</v>
      </c>
      <c r="AZ2320" s="12">
        <f t="shared" si="30"/>
        <v>138.5813385</v>
      </c>
      <c r="BA2320" s="12">
        <f t="shared" si="41"/>
        <v>103.2709971</v>
      </c>
      <c r="BB2320" s="12">
        <f t="shared" si="53"/>
        <v>129.5406739</v>
      </c>
      <c r="BC2320" s="12">
        <f t="shared" si="50"/>
        <v>0.001106842768</v>
      </c>
      <c r="BD2320" s="12">
        <f t="shared" si="54"/>
        <v>122.0022233</v>
      </c>
    </row>
    <row r="2321" ht="14.25" customHeight="1">
      <c r="A2321" s="7">
        <v>39889.0</v>
      </c>
      <c r="B2321" s="21" t="s">
        <v>90</v>
      </c>
      <c r="C2321" s="8">
        <v>31.770882</v>
      </c>
      <c r="D2321" s="33">
        <f t="shared" si="5"/>
        <v>0.01067101539</v>
      </c>
      <c r="E2321" s="33">
        <f t="shared" si="7"/>
        <v>0.05686712033</v>
      </c>
      <c r="F2321" s="33">
        <f t="shared" si="9"/>
        <v>0.02508057645</v>
      </c>
      <c r="G2321" s="33">
        <f t="shared" si="11"/>
        <v>-0.04118753278</v>
      </c>
      <c r="H2321" s="33">
        <f t="shared" si="20"/>
        <v>1.819732066</v>
      </c>
      <c r="I2321" s="45">
        <f t="shared" si="31"/>
        <v>0.8796081894</v>
      </c>
      <c r="J2321" s="45">
        <f t="shared" si="43"/>
        <v>-0.3297170831</v>
      </c>
      <c r="K2321" s="21" t="s">
        <v>91</v>
      </c>
      <c r="L2321" s="8">
        <v>13.127035</v>
      </c>
      <c r="M2321" s="33">
        <f t="shared" si="6"/>
        <v>0.004362042821</v>
      </c>
      <c r="N2321" s="33">
        <f t="shared" si="8"/>
        <v>0.06967756971</v>
      </c>
      <c r="O2321" s="33">
        <f t="shared" si="10"/>
        <v>0.07876837145</v>
      </c>
      <c r="P2321" s="33">
        <f t="shared" si="12"/>
        <v>-0.01669980405</v>
      </c>
      <c r="Q2321" s="45">
        <f t="shared" si="21"/>
        <v>2.128617672</v>
      </c>
      <c r="R2321" s="45">
        <f t="shared" si="32"/>
        <v>2.600315927</v>
      </c>
      <c r="S2321" s="45">
        <f t="shared" si="44"/>
        <v>0.2706749007</v>
      </c>
      <c r="T2321" s="33">
        <f t="shared" si="22"/>
        <v>-0.308885606</v>
      </c>
      <c r="U2321" s="33">
        <f t="shared" si="33"/>
        <v>-1.720707738</v>
      </c>
      <c r="V2321" s="33">
        <f t="shared" si="42"/>
        <v>-0.6003919838</v>
      </c>
      <c r="W2321" s="44">
        <f t="shared" si="13"/>
        <v>0.02199585036</v>
      </c>
      <c r="X2321" s="44">
        <f t="shared" si="14"/>
        <v>0.02212924674</v>
      </c>
      <c r="Y2321" s="33">
        <f t="shared" si="15"/>
        <v>1.006064616</v>
      </c>
      <c r="Z2321" s="43">
        <v>1.0</v>
      </c>
      <c r="AA2321" s="33">
        <f t="shared" si="16"/>
        <v>2.006064616</v>
      </c>
      <c r="AB2321" s="33">
        <f t="shared" si="17"/>
        <v>0.5015115704</v>
      </c>
      <c r="AC2321" s="33">
        <f t="shared" si="18"/>
        <v>0.4984884296</v>
      </c>
      <c r="AD2321" s="33">
        <f t="shared" si="19"/>
        <v>-0.0001649965537</v>
      </c>
      <c r="AE2321" s="34">
        <f t="shared" si="23"/>
        <v>0</v>
      </c>
      <c r="AF2321" s="34">
        <f t="shared" si="24"/>
        <v>0</v>
      </c>
      <c r="AG2321" s="34">
        <f t="shared" si="25"/>
        <v>0</v>
      </c>
      <c r="AH2321" s="34">
        <f t="shared" si="26"/>
        <v>0</v>
      </c>
      <c r="AI2321" s="34">
        <f t="shared" si="28"/>
        <v>1</v>
      </c>
      <c r="AJ2321" s="34">
        <f t="shared" si="29"/>
        <v>0</v>
      </c>
      <c r="AK2321" s="34">
        <f t="shared" si="27"/>
        <v>0</v>
      </c>
      <c r="AL2321" s="36">
        <f t="shared" si="34"/>
        <v>1</v>
      </c>
      <c r="AM2321" s="36">
        <f t="shared" si="35"/>
        <v>0</v>
      </c>
      <c r="AN2321" s="46">
        <f t="shared" si="36"/>
        <v>0</v>
      </c>
      <c r="AO2321" s="36">
        <f t="shared" si="37"/>
        <v>1</v>
      </c>
      <c r="AP2321" s="36">
        <f t="shared" si="39"/>
        <v>0</v>
      </c>
      <c r="AQ2321" s="36">
        <f t="shared" si="40"/>
        <v>1</v>
      </c>
      <c r="AR2321" s="36">
        <f t="shared" si="38"/>
        <v>-0.0001649965537</v>
      </c>
      <c r="AS2321" s="38">
        <f t="shared" si="45"/>
        <v>0</v>
      </c>
      <c r="AT2321" s="38">
        <f t="shared" si="46"/>
        <v>0</v>
      </c>
      <c r="AU2321" s="38">
        <f t="shared" si="47"/>
        <v>0</v>
      </c>
      <c r="AV2321" s="38">
        <f t="shared" si="48"/>
        <v>0</v>
      </c>
      <c r="AW2321" s="38">
        <f t="shared" si="51"/>
        <v>0</v>
      </c>
      <c r="AX2321" s="38">
        <f t="shared" si="52"/>
        <v>0</v>
      </c>
      <c r="AY2321" s="38">
        <f t="shared" si="49"/>
        <v>0</v>
      </c>
      <c r="AZ2321" s="12">
        <f t="shared" si="30"/>
        <v>138.5813385</v>
      </c>
      <c r="BA2321" s="12">
        <f t="shared" si="41"/>
        <v>103.2539577</v>
      </c>
      <c r="BB2321" s="12">
        <f t="shared" si="53"/>
        <v>129.5406739</v>
      </c>
      <c r="BC2321" s="12">
        <f t="shared" si="50"/>
        <v>-0.00005499885124</v>
      </c>
      <c r="BD2321" s="12">
        <f t="shared" si="54"/>
        <v>121.9955134</v>
      </c>
    </row>
    <row r="2322" ht="14.25" customHeight="1">
      <c r="A2322" s="7">
        <v>39890.0</v>
      </c>
      <c r="B2322" s="21" t="s">
        <v>90</v>
      </c>
      <c r="C2322" s="8">
        <v>31.9128</v>
      </c>
      <c r="D2322" s="33">
        <f t="shared" si="5"/>
        <v>0.004466920371</v>
      </c>
      <c r="E2322" s="33">
        <f t="shared" si="7"/>
        <v>0.04323064662</v>
      </c>
      <c r="F2322" s="33">
        <f t="shared" si="9"/>
        <v>0.03928565427</v>
      </c>
      <c r="G2322" s="33">
        <f t="shared" si="11"/>
        <v>-0.03148463989</v>
      </c>
      <c r="H2322" s="33">
        <f t="shared" si="20"/>
        <v>1.386053814</v>
      </c>
      <c r="I2322" s="45">
        <f t="shared" si="31"/>
        <v>1.171724915</v>
      </c>
      <c r="J2322" s="45">
        <f t="shared" si="43"/>
        <v>-0.09909852908</v>
      </c>
      <c r="K2322" s="21" t="s">
        <v>91</v>
      </c>
      <c r="L2322" s="8">
        <v>13.190373</v>
      </c>
      <c r="M2322" s="33">
        <f t="shared" si="6"/>
        <v>0.004825004276</v>
      </c>
      <c r="N2322" s="33">
        <f t="shared" si="8"/>
        <v>0.05256499804</v>
      </c>
      <c r="O2322" s="33">
        <f t="shared" si="10"/>
        <v>0.05941835641</v>
      </c>
      <c r="P2322" s="33">
        <f t="shared" si="12"/>
        <v>-0.01380779575</v>
      </c>
      <c r="Q2322" s="45">
        <f t="shared" si="21"/>
        <v>1.57089792</v>
      </c>
      <c r="R2322" s="45">
        <f t="shared" si="32"/>
        <v>1.947409291</v>
      </c>
      <c r="S2322" s="45">
        <f t="shared" si="44"/>
        <v>0.3844929477</v>
      </c>
      <c r="T2322" s="33">
        <f t="shared" si="22"/>
        <v>-0.1848441065</v>
      </c>
      <c r="U2322" s="33">
        <f t="shared" si="33"/>
        <v>-0.7756843761</v>
      </c>
      <c r="V2322" s="33">
        <f t="shared" si="42"/>
        <v>-0.4835914768</v>
      </c>
      <c r="W2322" s="44">
        <f t="shared" si="13"/>
        <v>0.02202122818</v>
      </c>
      <c r="X2322" s="44">
        <f t="shared" si="14"/>
        <v>0.02215646362</v>
      </c>
      <c r="Y2322" s="33">
        <f t="shared" si="15"/>
        <v>1.00614114</v>
      </c>
      <c r="Z2322" s="43">
        <v>1.0</v>
      </c>
      <c r="AA2322" s="33">
        <f t="shared" si="16"/>
        <v>2.00614114</v>
      </c>
      <c r="AB2322" s="33">
        <f t="shared" si="17"/>
        <v>0.5015305852</v>
      </c>
      <c r="AC2322" s="33">
        <f t="shared" si="18"/>
        <v>0.4984694148</v>
      </c>
      <c r="AD2322" s="33">
        <f t="shared" si="19"/>
        <v>-0.0112091909</v>
      </c>
      <c r="AE2322" s="34">
        <f t="shared" si="23"/>
        <v>0</v>
      </c>
      <c r="AF2322" s="34">
        <f t="shared" si="24"/>
        <v>0</v>
      </c>
      <c r="AG2322" s="34">
        <f t="shared" si="25"/>
        <v>0</v>
      </c>
      <c r="AH2322" s="34">
        <f t="shared" si="26"/>
        <v>0</v>
      </c>
      <c r="AI2322" s="34">
        <f t="shared" si="28"/>
        <v>0</v>
      </c>
      <c r="AJ2322" s="34">
        <f t="shared" si="29"/>
        <v>0</v>
      </c>
      <c r="AK2322" s="34">
        <f t="shared" si="27"/>
        <v>0</v>
      </c>
      <c r="AL2322" s="36">
        <f t="shared" si="34"/>
        <v>0</v>
      </c>
      <c r="AM2322" s="36">
        <f t="shared" si="35"/>
        <v>0</v>
      </c>
      <c r="AN2322" s="46">
        <f t="shared" si="36"/>
        <v>0</v>
      </c>
      <c r="AO2322" s="36">
        <f t="shared" si="37"/>
        <v>2</v>
      </c>
      <c r="AP2322" s="36">
        <f t="shared" si="39"/>
        <v>0</v>
      </c>
      <c r="AQ2322" s="36">
        <f t="shared" si="40"/>
        <v>1</v>
      </c>
      <c r="AR2322" s="36">
        <f t="shared" si="38"/>
        <v>-0.0112091909</v>
      </c>
      <c r="AS2322" s="38">
        <f t="shared" si="45"/>
        <v>0</v>
      </c>
      <c r="AT2322" s="38">
        <f t="shared" si="46"/>
        <v>0</v>
      </c>
      <c r="AU2322" s="38">
        <f t="shared" si="47"/>
        <v>0</v>
      </c>
      <c r="AV2322" s="38">
        <f t="shared" si="48"/>
        <v>0</v>
      </c>
      <c r="AW2322" s="38">
        <f t="shared" si="51"/>
        <v>0</v>
      </c>
      <c r="AX2322" s="38">
        <f t="shared" si="52"/>
        <v>0</v>
      </c>
      <c r="AY2322" s="38">
        <f t="shared" si="49"/>
        <v>0</v>
      </c>
      <c r="AZ2322" s="12">
        <f t="shared" si="30"/>
        <v>138.5813385</v>
      </c>
      <c r="BA2322" s="12">
        <f t="shared" si="41"/>
        <v>102.0965644</v>
      </c>
      <c r="BB2322" s="12">
        <f t="shared" si="53"/>
        <v>129.5406739</v>
      </c>
      <c r="BC2322" s="12">
        <f t="shared" si="50"/>
        <v>-0.003736396965</v>
      </c>
      <c r="BD2322" s="12">
        <f t="shared" si="54"/>
        <v>121.5396897</v>
      </c>
    </row>
    <row r="2323" ht="14.25" customHeight="1">
      <c r="A2323" s="7">
        <v>39891.0</v>
      </c>
      <c r="B2323" s="21" t="s">
        <v>90</v>
      </c>
      <c r="C2323" s="8">
        <v>31.603163</v>
      </c>
      <c r="D2323" s="33">
        <f t="shared" si="5"/>
        <v>-0.009702595824</v>
      </c>
      <c r="E2323" s="33">
        <f t="shared" si="7"/>
        <v>0.0144955948</v>
      </c>
      <c r="F2323" s="33">
        <f t="shared" si="9"/>
        <v>0.06569547239</v>
      </c>
      <c r="G2323" s="33">
        <f t="shared" si="11"/>
        <v>-0.05319220998</v>
      </c>
      <c r="H2323" s="33">
        <f t="shared" si="20"/>
        <v>0.5772818126</v>
      </c>
      <c r="I2323" s="45">
        <f t="shared" si="31"/>
        <v>1.743372288</v>
      </c>
      <c r="J2323" s="45">
        <f t="shared" si="43"/>
        <v>-0.5501415195</v>
      </c>
      <c r="K2323" s="21" t="s">
        <v>91</v>
      </c>
      <c r="L2323" s="8">
        <v>13.358221</v>
      </c>
      <c r="M2323" s="33">
        <f t="shared" si="6"/>
        <v>0.01272503818</v>
      </c>
      <c r="N2323" s="33">
        <f t="shared" si="8"/>
        <v>0.03281087998</v>
      </c>
      <c r="O2323" s="33">
        <f t="shared" si="10"/>
        <v>0.1261902343</v>
      </c>
      <c r="P2323" s="33">
        <f t="shared" si="12"/>
        <v>-0.01555918416</v>
      </c>
      <c r="Q2323" s="45">
        <f t="shared" si="21"/>
        <v>1.017267838</v>
      </c>
      <c r="R2323" s="45">
        <f t="shared" si="32"/>
        <v>3.486589287</v>
      </c>
      <c r="S2323" s="45">
        <f t="shared" si="44"/>
        <v>0.4048803927</v>
      </c>
      <c r="T2323" s="33">
        <f t="shared" si="22"/>
        <v>-0.439986025</v>
      </c>
      <c r="U2323" s="33">
        <f t="shared" si="33"/>
        <v>-1.743216999</v>
      </c>
      <c r="V2323" s="33">
        <f t="shared" si="42"/>
        <v>-0.9550219122</v>
      </c>
      <c r="W2323" s="44">
        <f t="shared" si="13"/>
        <v>0.02182582433</v>
      </c>
      <c r="X2323" s="44">
        <f t="shared" si="14"/>
        <v>0.02209589973</v>
      </c>
      <c r="Y2323" s="33">
        <f t="shared" si="15"/>
        <v>1.012374121</v>
      </c>
      <c r="Z2323" s="43">
        <v>1.0</v>
      </c>
      <c r="AA2323" s="33">
        <f t="shared" si="16"/>
        <v>2.012374121</v>
      </c>
      <c r="AB2323" s="33">
        <f t="shared" si="17"/>
        <v>0.5030745082</v>
      </c>
      <c r="AC2323" s="33">
        <f t="shared" si="18"/>
        <v>0.4969254918</v>
      </c>
      <c r="AD2323" s="33">
        <f t="shared" si="19"/>
        <v>0.005157554602</v>
      </c>
      <c r="AE2323" s="34">
        <f t="shared" si="23"/>
        <v>0</v>
      </c>
      <c r="AF2323" s="34">
        <f t="shared" si="24"/>
        <v>0</v>
      </c>
      <c r="AG2323" s="34">
        <f t="shared" si="25"/>
        <v>0</v>
      </c>
      <c r="AH2323" s="34">
        <f t="shared" si="26"/>
        <v>0</v>
      </c>
      <c r="AI2323" s="34">
        <f t="shared" si="28"/>
        <v>0</v>
      </c>
      <c r="AJ2323" s="34">
        <f t="shared" si="29"/>
        <v>0</v>
      </c>
      <c r="AK2323" s="34">
        <f t="shared" si="27"/>
        <v>0</v>
      </c>
      <c r="AL2323" s="36">
        <f t="shared" si="34"/>
        <v>1</v>
      </c>
      <c r="AM2323" s="36">
        <f t="shared" si="35"/>
        <v>0</v>
      </c>
      <c r="AN2323" s="46">
        <f t="shared" si="36"/>
        <v>0</v>
      </c>
      <c r="AO2323" s="36">
        <f t="shared" si="37"/>
        <v>3</v>
      </c>
      <c r="AP2323" s="36">
        <f t="shared" si="39"/>
        <v>0</v>
      </c>
      <c r="AQ2323" s="36">
        <f t="shared" si="40"/>
        <v>1</v>
      </c>
      <c r="AR2323" s="36">
        <f t="shared" si="38"/>
        <v>0.005157554602</v>
      </c>
      <c r="AS2323" s="38">
        <f t="shared" si="45"/>
        <v>0</v>
      </c>
      <c r="AT2323" s="38">
        <f t="shared" si="46"/>
        <v>0</v>
      </c>
      <c r="AU2323" s="38">
        <f t="shared" si="47"/>
        <v>0</v>
      </c>
      <c r="AV2323" s="38">
        <f t="shared" si="48"/>
        <v>0</v>
      </c>
      <c r="AW2323" s="38">
        <f t="shared" si="51"/>
        <v>0</v>
      </c>
      <c r="AX2323" s="38">
        <f t="shared" si="52"/>
        <v>0</v>
      </c>
      <c r="AY2323" s="38">
        <f t="shared" si="49"/>
        <v>0</v>
      </c>
      <c r="AZ2323" s="12">
        <f t="shared" si="30"/>
        <v>138.5813385</v>
      </c>
      <c r="BA2323" s="12">
        <f t="shared" si="41"/>
        <v>102.623133</v>
      </c>
      <c r="BB2323" s="12">
        <f t="shared" si="53"/>
        <v>129.5406739</v>
      </c>
      <c r="BC2323" s="12">
        <f t="shared" si="50"/>
        <v>0.001719184867</v>
      </c>
      <c r="BD2323" s="12">
        <f t="shared" si="54"/>
        <v>121.7486389</v>
      </c>
    </row>
    <row r="2324" ht="14.25" customHeight="1">
      <c r="A2324" s="7">
        <v>39892.0</v>
      </c>
      <c r="B2324" s="21" t="s">
        <v>90</v>
      </c>
      <c r="C2324" s="8">
        <v>32.267601</v>
      </c>
      <c r="D2324" s="33">
        <f t="shared" si="5"/>
        <v>0.02102441455</v>
      </c>
      <c r="E2324" s="33">
        <f t="shared" si="7"/>
        <v>0.028794683</v>
      </c>
      <c r="F2324" s="33">
        <f t="shared" si="9"/>
        <v>0.06199549407</v>
      </c>
      <c r="G2324" s="33">
        <f t="shared" si="11"/>
        <v>-0.01919415901</v>
      </c>
      <c r="H2324" s="33">
        <f t="shared" si="20"/>
        <v>0.9990603265</v>
      </c>
      <c r="I2324" s="45">
        <f t="shared" si="31"/>
        <v>1.609926224</v>
      </c>
      <c r="J2324" s="45">
        <f t="shared" si="43"/>
        <v>0.2684251455</v>
      </c>
      <c r="K2324" s="21" t="s">
        <v>91</v>
      </c>
      <c r="L2324" s="8">
        <v>13.503901</v>
      </c>
      <c r="M2324" s="33">
        <f t="shared" si="6"/>
        <v>0.0109056438</v>
      </c>
      <c r="N2324" s="33">
        <f t="shared" si="8"/>
        <v>0.03444955221</v>
      </c>
      <c r="O2324" s="33">
        <f t="shared" si="10"/>
        <v>0.1020758744</v>
      </c>
      <c r="P2324" s="33">
        <f t="shared" si="12"/>
        <v>0.00586285886</v>
      </c>
      <c r="Q2324" s="45">
        <f t="shared" si="21"/>
        <v>1.035540621</v>
      </c>
      <c r="R2324" s="45">
        <f t="shared" si="32"/>
        <v>2.593586565</v>
      </c>
      <c r="S2324" s="45">
        <f t="shared" si="44"/>
        <v>1.14794713</v>
      </c>
      <c r="T2324" s="33">
        <f t="shared" si="22"/>
        <v>-0.03648029441</v>
      </c>
      <c r="U2324" s="33">
        <f t="shared" si="33"/>
        <v>-0.9836603412</v>
      </c>
      <c r="V2324" s="33">
        <f t="shared" si="42"/>
        <v>-0.8795219842</v>
      </c>
      <c r="W2324" s="44">
        <f t="shared" si="13"/>
        <v>0.02224396992</v>
      </c>
      <c r="X2324" s="44">
        <f t="shared" si="14"/>
        <v>0.02210376378</v>
      </c>
      <c r="Y2324" s="33">
        <f t="shared" si="15"/>
        <v>0.9936968922</v>
      </c>
      <c r="Z2324" s="43">
        <v>1.0</v>
      </c>
      <c r="AA2324" s="33">
        <f t="shared" si="16"/>
        <v>1.993696892</v>
      </c>
      <c r="AB2324" s="33">
        <f t="shared" si="17"/>
        <v>0.4984192412</v>
      </c>
      <c r="AC2324" s="33">
        <f t="shared" si="18"/>
        <v>0.5015807588</v>
      </c>
      <c r="AD2324" s="33">
        <f t="shared" si="19"/>
        <v>-0.001602082448</v>
      </c>
      <c r="AE2324" s="34">
        <f t="shared" si="23"/>
        <v>0</v>
      </c>
      <c r="AF2324" s="34">
        <f t="shared" si="24"/>
        <v>0</v>
      </c>
      <c r="AG2324" s="34">
        <f t="shared" si="25"/>
        <v>0</v>
      </c>
      <c r="AH2324" s="34">
        <f t="shared" si="26"/>
        <v>0</v>
      </c>
      <c r="AI2324" s="34">
        <f t="shared" si="28"/>
        <v>0</v>
      </c>
      <c r="AJ2324" s="34">
        <f t="shared" si="29"/>
        <v>0</v>
      </c>
      <c r="AK2324" s="34">
        <f t="shared" si="27"/>
        <v>0</v>
      </c>
      <c r="AL2324" s="36">
        <f t="shared" si="34"/>
        <v>0</v>
      </c>
      <c r="AM2324" s="36">
        <f t="shared" si="35"/>
        <v>0</v>
      </c>
      <c r="AN2324" s="46">
        <f t="shared" si="36"/>
        <v>0</v>
      </c>
      <c r="AO2324" s="36">
        <f t="shared" si="37"/>
        <v>4</v>
      </c>
      <c r="AP2324" s="36">
        <f t="shared" si="39"/>
        <v>0</v>
      </c>
      <c r="AQ2324" s="36">
        <f t="shared" si="40"/>
        <v>1</v>
      </c>
      <c r="AR2324" s="36">
        <f t="shared" si="38"/>
        <v>-0.001602082448</v>
      </c>
      <c r="AS2324" s="38">
        <f t="shared" si="45"/>
        <v>0</v>
      </c>
      <c r="AT2324" s="38">
        <f t="shared" si="46"/>
        <v>0</v>
      </c>
      <c r="AU2324" s="38">
        <f t="shared" si="47"/>
        <v>0</v>
      </c>
      <c r="AV2324" s="38">
        <f t="shared" si="48"/>
        <v>0</v>
      </c>
      <c r="AW2324" s="38">
        <f t="shared" si="51"/>
        <v>0</v>
      </c>
      <c r="AX2324" s="38">
        <f t="shared" si="52"/>
        <v>0</v>
      </c>
      <c r="AY2324" s="38">
        <f t="shared" si="49"/>
        <v>0</v>
      </c>
      <c r="AZ2324" s="12">
        <f t="shared" si="30"/>
        <v>138.5813385</v>
      </c>
      <c r="BA2324" s="12">
        <f t="shared" si="41"/>
        <v>102.4587223</v>
      </c>
      <c r="BB2324" s="12">
        <f t="shared" si="53"/>
        <v>129.5406739</v>
      </c>
      <c r="BC2324" s="12">
        <f t="shared" si="50"/>
        <v>-0.0005340274827</v>
      </c>
      <c r="BD2324" s="12">
        <f t="shared" si="54"/>
        <v>121.6836218</v>
      </c>
    </row>
    <row r="2325" ht="14.25" customHeight="1">
      <c r="A2325" s="7">
        <v>39895.0</v>
      </c>
      <c r="B2325" s="21" t="s">
        <v>90</v>
      </c>
      <c r="C2325" s="8">
        <v>33.306194</v>
      </c>
      <c r="D2325" s="33">
        <f t="shared" si="5"/>
        <v>0.03218686756</v>
      </c>
      <c r="E2325" s="33">
        <f t="shared" si="7"/>
        <v>0.05951118728</v>
      </c>
      <c r="F2325" s="33">
        <f t="shared" si="9"/>
        <v>0.1270461897</v>
      </c>
      <c r="G2325" s="33">
        <f t="shared" si="11"/>
        <v>0.03841113608</v>
      </c>
      <c r="H2325" s="33">
        <f t="shared" si="20"/>
        <v>1.861277251</v>
      </c>
      <c r="I2325" s="45">
        <f t="shared" si="31"/>
        <v>2.894670618</v>
      </c>
      <c r="J2325" s="45">
        <f t="shared" si="43"/>
        <v>1.62413511</v>
      </c>
      <c r="K2325" s="21" t="s">
        <v>91</v>
      </c>
      <c r="L2325" s="8">
        <v>13.978942</v>
      </c>
      <c r="M2325" s="33">
        <f t="shared" si="6"/>
        <v>0.03517805707</v>
      </c>
      <c r="N2325" s="33">
        <f t="shared" si="8"/>
        <v>0.06954226477</v>
      </c>
      <c r="O2325" s="33">
        <f t="shared" si="10"/>
        <v>0.1511489839</v>
      </c>
      <c r="P2325" s="33">
        <f t="shared" si="12"/>
        <v>0.05980111228</v>
      </c>
      <c r="Q2325" s="45">
        <f t="shared" si="21"/>
        <v>1.909002117</v>
      </c>
      <c r="R2325" s="45">
        <f t="shared" si="32"/>
        <v>3.441727394</v>
      </c>
      <c r="S2325" s="45">
        <f t="shared" si="44"/>
        <v>2.819894365</v>
      </c>
      <c r="T2325" s="33">
        <f t="shared" si="22"/>
        <v>-0.04772486629</v>
      </c>
      <c r="U2325" s="33">
        <f t="shared" si="33"/>
        <v>-0.5470567757</v>
      </c>
      <c r="V2325" s="33">
        <f t="shared" si="42"/>
        <v>-1.195759255</v>
      </c>
      <c r="W2325" s="44">
        <f t="shared" si="13"/>
        <v>0.0226279453</v>
      </c>
      <c r="X2325" s="44">
        <f t="shared" si="14"/>
        <v>0.02296423247</v>
      </c>
      <c r="Y2325" s="33">
        <f t="shared" si="15"/>
        <v>1.014861587</v>
      </c>
      <c r="Z2325" s="43">
        <v>1.0</v>
      </c>
      <c r="AA2325" s="33">
        <f t="shared" si="16"/>
        <v>2.014861587</v>
      </c>
      <c r="AB2325" s="33">
        <f t="shared" si="17"/>
        <v>0.5036879919</v>
      </c>
      <c r="AC2325" s="33">
        <f t="shared" si="18"/>
        <v>0.4963120081</v>
      </c>
      <c r="AD2325" s="33">
        <f t="shared" si="19"/>
        <v>0.0003738426042</v>
      </c>
      <c r="AE2325" s="34">
        <f t="shared" si="23"/>
        <v>0</v>
      </c>
      <c r="AF2325" s="34">
        <f t="shared" si="24"/>
        <v>0</v>
      </c>
      <c r="AG2325" s="34">
        <f t="shared" si="25"/>
        <v>0</v>
      </c>
      <c r="AH2325" s="34">
        <f t="shared" si="26"/>
        <v>0</v>
      </c>
      <c r="AI2325" s="34">
        <f t="shared" si="28"/>
        <v>0</v>
      </c>
      <c r="AJ2325" s="34">
        <f t="shared" si="29"/>
        <v>0</v>
      </c>
      <c r="AK2325" s="34">
        <f t="shared" si="27"/>
        <v>0</v>
      </c>
      <c r="AL2325" s="36">
        <f t="shared" si="34"/>
        <v>0</v>
      </c>
      <c r="AM2325" s="36">
        <f t="shared" si="35"/>
        <v>0</v>
      </c>
      <c r="AN2325" s="46">
        <f t="shared" si="36"/>
        <v>0</v>
      </c>
      <c r="AO2325" s="36">
        <f t="shared" si="37"/>
        <v>5</v>
      </c>
      <c r="AP2325" s="36">
        <f t="shared" si="39"/>
        <v>0</v>
      </c>
      <c r="AQ2325" s="36">
        <f t="shared" si="40"/>
        <v>1</v>
      </c>
      <c r="AR2325" s="36">
        <f t="shared" si="38"/>
        <v>0.0003738426042</v>
      </c>
      <c r="AS2325" s="38">
        <f t="shared" si="45"/>
        <v>1</v>
      </c>
      <c r="AT2325" s="38">
        <f t="shared" si="46"/>
        <v>0</v>
      </c>
      <c r="AU2325" s="38">
        <f t="shared" si="47"/>
        <v>0</v>
      </c>
      <c r="AV2325" s="38">
        <f t="shared" si="48"/>
        <v>1</v>
      </c>
      <c r="AW2325" s="38">
        <f t="shared" si="51"/>
        <v>0</v>
      </c>
      <c r="AX2325" s="38">
        <f t="shared" si="52"/>
        <v>1</v>
      </c>
      <c r="AY2325" s="38">
        <f t="shared" si="49"/>
        <v>0.0003738426042</v>
      </c>
      <c r="AZ2325" s="12">
        <f t="shared" si="30"/>
        <v>138.5813385</v>
      </c>
      <c r="BA2325" s="12">
        <f t="shared" si="41"/>
        <v>102.4970257</v>
      </c>
      <c r="BB2325" s="12">
        <f t="shared" si="53"/>
        <v>129.5891017</v>
      </c>
      <c r="BC2325" s="12">
        <f t="shared" si="50"/>
        <v>0.0002492284028</v>
      </c>
      <c r="BD2325" s="12">
        <f t="shared" si="54"/>
        <v>121.7139488</v>
      </c>
    </row>
    <row r="2326" ht="14.25" customHeight="1">
      <c r="A2326" s="7">
        <v>39896.0</v>
      </c>
      <c r="B2326" s="21" t="s">
        <v>90</v>
      </c>
      <c r="C2326" s="8">
        <v>33.241699</v>
      </c>
      <c r="D2326" s="33">
        <f t="shared" si="5"/>
        <v>-0.0019364266</v>
      </c>
      <c r="E2326" s="33">
        <f t="shared" si="7"/>
        <v>0.04629449695</v>
      </c>
      <c r="F2326" s="33">
        <f t="shared" si="9"/>
        <v>0.105794252</v>
      </c>
      <c r="G2326" s="33">
        <f t="shared" si="11"/>
        <v>0.005917664885</v>
      </c>
      <c r="H2326" s="33">
        <f t="shared" si="20"/>
        <v>1.420404171</v>
      </c>
      <c r="I2326" s="45">
        <f t="shared" si="31"/>
        <v>2.289940855</v>
      </c>
      <c r="J2326" s="45">
        <f t="shared" si="43"/>
        <v>0.8223102034</v>
      </c>
      <c r="K2326" s="21" t="s">
        <v>91</v>
      </c>
      <c r="L2326" s="8">
        <v>13.940941</v>
      </c>
      <c r="M2326" s="33">
        <f t="shared" si="6"/>
        <v>-0.002718446074</v>
      </c>
      <c r="N2326" s="33">
        <f t="shared" si="8"/>
        <v>0.06200227241</v>
      </c>
      <c r="O2326" s="33">
        <f t="shared" si="10"/>
        <v>0.1360000098</v>
      </c>
      <c r="P2326" s="33">
        <f t="shared" si="12"/>
        <v>0.03311143193</v>
      </c>
      <c r="Q2326" s="45">
        <f t="shared" si="21"/>
        <v>1.636569247</v>
      </c>
      <c r="R2326" s="45">
        <f t="shared" si="32"/>
        <v>2.802146362</v>
      </c>
      <c r="S2326" s="45">
        <f t="shared" si="44"/>
        <v>1.847285407</v>
      </c>
      <c r="T2326" s="33">
        <f t="shared" si="22"/>
        <v>-0.2161650756</v>
      </c>
      <c r="U2326" s="33">
        <f t="shared" si="33"/>
        <v>-0.5122055071</v>
      </c>
      <c r="V2326" s="33">
        <f t="shared" si="42"/>
        <v>-1.024975203</v>
      </c>
      <c r="W2326" s="44">
        <f t="shared" si="13"/>
        <v>0.02164214829</v>
      </c>
      <c r="X2326" s="44">
        <f t="shared" si="14"/>
        <v>0.02250812176</v>
      </c>
      <c r="Y2326" s="33">
        <f t="shared" si="15"/>
        <v>1.040013286</v>
      </c>
      <c r="Z2326" s="43">
        <v>1.0</v>
      </c>
      <c r="AA2326" s="33">
        <f t="shared" si="16"/>
        <v>2.040013286</v>
      </c>
      <c r="AB2326" s="33">
        <f t="shared" si="17"/>
        <v>0.5098071141</v>
      </c>
      <c r="AC2326" s="33">
        <f t="shared" si="18"/>
        <v>0.4901928859</v>
      </c>
      <c r="AD2326" s="33">
        <f t="shared" si="19"/>
        <v>0.001170707208</v>
      </c>
      <c r="AE2326" s="34">
        <f t="shared" si="23"/>
        <v>0</v>
      </c>
      <c r="AF2326" s="34">
        <f t="shared" si="24"/>
        <v>0</v>
      </c>
      <c r="AG2326" s="34">
        <f t="shared" si="25"/>
        <v>0</v>
      </c>
      <c r="AH2326" s="34">
        <f t="shared" si="26"/>
        <v>0</v>
      </c>
      <c r="AI2326" s="34">
        <f t="shared" si="28"/>
        <v>0</v>
      </c>
      <c r="AJ2326" s="34">
        <f t="shared" si="29"/>
        <v>0</v>
      </c>
      <c r="AK2326" s="34">
        <f t="shared" si="27"/>
        <v>0</v>
      </c>
      <c r="AL2326" s="36">
        <f t="shared" si="34"/>
        <v>0</v>
      </c>
      <c r="AM2326" s="36">
        <f t="shared" si="35"/>
        <v>0</v>
      </c>
      <c r="AN2326" s="46">
        <f t="shared" si="36"/>
        <v>0</v>
      </c>
      <c r="AO2326" s="36">
        <f t="shared" si="37"/>
        <v>0</v>
      </c>
      <c r="AP2326" s="36">
        <f t="shared" si="39"/>
        <v>1</v>
      </c>
      <c r="AQ2326" s="36">
        <f t="shared" si="40"/>
        <v>0</v>
      </c>
      <c r="AR2326" s="36">
        <f t="shared" si="38"/>
        <v>0</v>
      </c>
      <c r="AS2326" s="38">
        <f t="shared" si="45"/>
        <v>1</v>
      </c>
      <c r="AT2326" s="38">
        <f t="shared" si="46"/>
        <v>0</v>
      </c>
      <c r="AU2326" s="38">
        <f t="shared" si="47"/>
        <v>0</v>
      </c>
      <c r="AV2326" s="38">
        <f t="shared" si="48"/>
        <v>2</v>
      </c>
      <c r="AW2326" s="38">
        <f t="shared" si="51"/>
        <v>0</v>
      </c>
      <c r="AX2326" s="38">
        <f t="shared" si="52"/>
        <v>1</v>
      </c>
      <c r="AY2326" s="38">
        <f t="shared" si="49"/>
        <v>0.001170707208</v>
      </c>
      <c r="AZ2326" s="12">
        <f t="shared" si="30"/>
        <v>138.5813385</v>
      </c>
      <c r="BA2326" s="12">
        <f t="shared" si="41"/>
        <v>102.4970257</v>
      </c>
      <c r="BB2326" s="12">
        <f t="shared" si="53"/>
        <v>129.7408126</v>
      </c>
      <c r="BC2326" s="12">
        <f t="shared" si="50"/>
        <v>0.0003902357362</v>
      </c>
      <c r="BD2326" s="12">
        <f t="shared" si="54"/>
        <v>121.7614459</v>
      </c>
    </row>
    <row r="2327" ht="14.25" customHeight="1">
      <c r="A2327" s="7">
        <v>39897.0</v>
      </c>
      <c r="B2327" s="21" t="s">
        <v>90</v>
      </c>
      <c r="C2327" s="8">
        <v>33.848076</v>
      </c>
      <c r="D2327" s="33">
        <f t="shared" si="5"/>
        <v>0.01824145631</v>
      </c>
      <c r="E2327" s="33">
        <f t="shared" si="7"/>
        <v>0.06064262616</v>
      </c>
      <c r="F2327" s="33">
        <f t="shared" si="9"/>
        <v>0.1064948927</v>
      </c>
      <c r="G2327" s="33">
        <f t="shared" si="11"/>
        <v>0.04365388299</v>
      </c>
      <c r="H2327" s="33">
        <f t="shared" si="20"/>
        <v>1.765503866</v>
      </c>
      <c r="I2327" s="45">
        <f t="shared" si="31"/>
        <v>2.195219761</v>
      </c>
      <c r="J2327" s="45">
        <f t="shared" si="43"/>
        <v>1.701017292</v>
      </c>
      <c r="K2327" s="21" t="s">
        <v>91</v>
      </c>
      <c r="L2327" s="8">
        <v>14.172125</v>
      </c>
      <c r="M2327" s="33">
        <f t="shared" si="6"/>
        <v>0.01658309866</v>
      </c>
      <c r="N2327" s="33">
        <f t="shared" si="8"/>
        <v>0.07442943425</v>
      </c>
      <c r="O2327" s="33">
        <f t="shared" si="10"/>
        <v>0.1309068154</v>
      </c>
      <c r="P2327" s="33">
        <f t="shared" si="12"/>
        <v>0.06734646768</v>
      </c>
      <c r="Q2327" s="45">
        <f t="shared" si="21"/>
        <v>1.878247166</v>
      </c>
      <c r="R2327" s="45">
        <f t="shared" si="32"/>
        <v>2.497113821</v>
      </c>
      <c r="S2327" s="45">
        <f t="shared" si="44"/>
        <v>2.737414755</v>
      </c>
      <c r="T2327" s="33">
        <f t="shared" si="22"/>
        <v>-0.1127432999</v>
      </c>
      <c r="U2327" s="33">
        <f t="shared" si="33"/>
        <v>-0.3018940593</v>
      </c>
      <c r="V2327" s="33">
        <f t="shared" si="42"/>
        <v>-1.036397464</v>
      </c>
      <c r="W2327" s="44">
        <f t="shared" si="13"/>
        <v>0.02149792136</v>
      </c>
      <c r="X2327" s="44">
        <f t="shared" si="14"/>
        <v>0.02232382016</v>
      </c>
      <c r="Y2327" s="33">
        <f t="shared" si="15"/>
        <v>1.038417612</v>
      </c>
      <c r="Z2327" s="43">
        <v>1.0</v>
      </c>
      <c r="AA2327" s="33">
        <f t="shared" si="16"/>
        <v>2.038417612</v>
      </c>
      <c r="AB2327" s="33">
        <f t="shared" si="17"/>
        <v>0.509423391</v>
      </c>
      <c r="AC2327" s="33">
        <f t="shared" si="18"/>
        <v>0.490576609</v>
      </c>
      <c r="AD2327" s="33">
        <f t="shared" si="19"/>
        <v>0.005602879345</v>
      </c>
      <c r="AE2327" s="34">
        <f t="shared" si="23"/>
        <v>0</v>
      </c>
      <c r="AF2327" s="34">
        <f t="shared" si="24"/>
        <v>0</v>
      </c>
      <c r="AG2327" s="34">
        <f t="shared" si="25"/>
        <v>0</v>
      </c>
      <c r="AH2327" s="34">
        <f t="shared" si="26"/>
        <v>0</v>
      </c>
      <c r="AI2327" s="34">
        <f t="shared" si="28"/>
        <v>0</v>
      </c>
      <c r="AJ2327" s="34">
        <f t="shared" si="29"/>
        <v>0</v>
      </c>
      <c r="AK2327" s="34">
        <f t="shared" si="27"/>
        <v>0</v>
      </c>
      <c r="AL2327" s="36">
        <f t="shared" si="34"/>
        <v>0</v>
      </c>
      <c r="AM2327" s="36">
        <f t="shared" si="35"/>
        <v>0</v>
      </c>
      <c r="AN2327" s="46">
        <f t="shared" si="36"/>
        <v>0</v>
      </c>
      <c r="AO2327" s="36">
        <f t="shared" si="37"/>
        <v>0</v>
      </c>
      <c r="AP2327" s="36">
        <f t="shared" si="39"/>
        <v>0</v>
      </c>
      <c r="AQ2327" s="36">
        <f t="shared" si="40"/>
        <v>0</v>
      </c>
      <c r="AR2327" s="36">
        <f t="shared" si="38"/>
        <v>0</v>
      </c>
      <c r="AS2327" s="38">
        <f t="shared" si="45"/>
        <v>1</v>
      </c>
      <c r="AT2327" s="38">
        <f t="shared" si="46"/>
        <v>0</v>
      </c>
      <c r="AU2327" s="38">
        <f t="shared" si="47"/>
        <v>0</v>
      </c>
      <c r="AV2327" s="38">
        <f t="shared" si="48"/>
        <v>3</v>
      </c>
      <c r="AW2327" s="38">
        <f t="shared" si="51"/>
        <v>0</v>
      </c>
      <c r="AX2327" s="38">
        <f t="shared" si="52"/>
        <v>1</v>
      </c>
      <c r="AY2327" s="38">
        <f t="shared" si="49"/>
        <v>0.005602879345</v>
      </c>
      <c r="AZ2327" s="12">
        <f t="shared" si="30"/>
        <v>138.5813385</v>
      </c>
      <c r="BA2327" s="12">
        <f t="shared" si="41"/>
        <v>102.4970257</v>
      </c>
      <c r="BB2327" s="12">
        <f t="shared" si="53"/>
        <v>130.4677348</v>
      </c>
      <c r="BC2327" s="12">
        <f t="shared" si="50"/>
        <v>0.001867626448</v>
      </c>
      <c r="BD2327" s="12">
        <f t="shared" si="54"/>
        <v>121.9888508</v>
      </c>
    </row>
    <row r="2328" ht="14.25" customHeight="1">
      <c r="A2328" s="7">
        <v>39898.0</v>
      </c>
      <c r="B2328" s="21" t="s">
        <v>90</v>
      </c>
      <c r="C2328" s="8">
        <v>34.293194</v>
      </c>
      <c r="D2328" s="33">
        <f t="shared" si="5"/>
        <v>0.01315046681</v>
      </c>
      <c r="E2328" s="33">
        <f t="shared" si="7"/>
        <v>0.08511904331</v>
      </c>
      <c r="F2328" s="33">
        <f t="shared" si="9"/>
        <v>0.1008484893</v>
      </c>
      <c r="G2328" s="33">
        <f t="shared" si="11"/>
        <v>0.08519317931</v>
      </c>
      <c r="H2328" s="33">
        <f t="shared" si="20"/>
        <v>2.336969565</v>
      </c>
      <c r="I2328" s="45">
        <f t="shared" si="31"/>
        <v>1.999996187</v>
      </c>
      <c r="J2328" s="45">
        <f t="shared" si="43"/>
        <v>2.591391472</v>
      </c>
      <c r="K2328" s="21" t="s">
        <v>91</v>
      </c>
      <c r="L2328" s="8">
        <v>14.203795</v>
      </c>
      <c r="M2328" s="33">
        <f t="shared" si="6"/>
        <v>0.002234668407</v>
      </c>
      <c r="N2328" s="33">
        <f t="shared" si="8"/>
        <v>0.063299896</v>
      </c>
      <c r="O2328" s="33">
        <f t="shared" si="10"/>
        <v>0.09818770126</v>
      </c>
      <c r="P2328" s="33">
        <f t="shared" si="12"/>
        <v>0.1035921573</v>
      </c>
      <c r="Q2328" s="45">
        <f t="shared" si="21"/>
        <v>1.523105481</v>
      </c>
      <c r="R2328" s="45">
        <f t="shared" si="32"/>
        <v>1.782408093</v>
      </c>
      <c r="S2328" s="45">
        <f t="shared" si="44"/>
        <v>3.50314623</v>
      </c>
      <c r="T2328" s="33">
        <f t="shared" si="22"/>
        <v>0.8138640837</v>
      </c>
      <c r="U2328" s="33">
        <f t="shared" si="33"/>
        <v>0.2175880932</v>
      </c>
      <c r="V2328" s="33">
        <f t="shared" si="42"/>
        <v>-0.9117547582</v>
      </c>
      <c r="W2328" s="44">
        <f t="shared" si="13"/>
        <v>0.02056937396</v>
      </c>
      <c r="X2328" s="44">
        <f t="shared" si="14"/>
        <v>0.02083465258</v>
      </c>
      <c r="Y2328" s="33">
        <f t="shared" si="15"/>
        <v>1.012896776</v>
      </c>
      <c r="Z2328" s="43">
        <v>1.0</v>
      </c>
      <c r="AA2328" s="33">
        <f t="shared" si="16"/>
        <v>2.012896776</v>
      </c>
      <c r="AB2328" s="33">
        <f t="shared" si="17"/>
        <v>0.5032035364</v>
      </c>
      <c r="AC2328" s="33">
        <f t="shared" si="18"/>
        <v>0.4967964636</v>
      </c>
      <c r="AD2328" s="33">
        <f t="shared" si="19"/>
        <v>-0.01005798628</v>
      </c>
      <c r="AE2328" s="34">
        <f t="shared" si="23"/>
        <v>0</v>
      </c>
      <c r="AF2328" s="34">
        <f t="shared" si="24"/>
        <v>0</v>
      </c>
      <c r="AG2328" s="34">
        <f t="shared" si="25"/>
        <v>0</v>
      </c>
      <c r="AH2328" s="34">
        <f t="shared" si="26"/>
        <v>0</v>
      </c>
      <c r="AI2328" s="34">
        <f t="shared" si="28"/>
        <v>0</v>
      </c>
      <c r="AJ2328" s="34">
        <f t="shared" si="29"/>
        <v>0</v>
      </c>
      <c r="AK2328" s="34">
        <f t="shared" si="27"/>
        <v>0</v>
      </c>
      <c r="AL2328" s="36">
        <f t="shared" si="34"/>
        <v>0</v>
      </c>
      <c r="AM2328" s="36">
        <f t="shared" si="35"/>
        <v>0</v>
      </c>
      <c r="AN2328" s="46">
        <f t="shared" si="36"/>
        <v>0</v>
      </c>
      <c r="AO2328" s="36">
        <f t="shared" si="37"/>
        <v>0</v>
      </c>
      <c r="AP2328" s="36">
        <f t="shared" si="39"/>
        <v>0</v>
      </c>
      <c r="AQ2328" s="36">
        <f t="shared" si="40"/>
        <v>0</v>
      </c>
      <c r="AR2328" s="36">
        <f t="shared" si="38"/>
        <v>0</v>
      </c>
      <c r="AS2328" s="38">
        <f t="shared" si="45"/>
        <v>0</v>
      </c>
      <c r="AT2328" s="38">
        <f t="shared" si="46"/>
        <v>0</v>
      </c>
      <c r="AU2328" s="38">
        <f t="shared" si="47"/>
        <v>0</v>
      </c>
      <c r="AV2328" s="38">
        <f t="shared" si="48"/>
        <v>4</v>
      </c>
      <c r="AW2328" s="38">
        <f t="shared" si="51"/>
        <v>0</v>
      </c>
      <c r="AX2328" s="38">
        <f t="shared" si="52"/>
        <v>1</v>
      </c>
      <c r="AY2328" s="38">
        <f t="shared" si="49"/>
        <v>-0.01005798628</v>
      </c>
      <c r="AZ2328" s="12">
        <f t="shared" si="30"/>
        <v>138.5813385</v>
      </c>
      <c r="BA2328" s="12">
        <f t="shared" si="41"/>
        <v>102.4970257</v>
      </c>
      <c r="BB2328" s="12">
        <f t="shared" si="53"/>
        <v>129.1554921</v>
      </c>
      <c r="BC2328" s="12">
        <f t="shared" si="50"/>
        <v>-0.003352662094</v>
      </c>
      <c r="BD2328" s="12">
        <f t="shared" si="54"/>
        <v>121.5798634</v>
      </c>
    </row>
    <row r="2329" ht="14.25" customHeight="1">
      <c r="A2329" s="7">
        <v>39899.0</v>
      </c>
      <c r="B2329" s="21" t="s">
        <v>90</v>
      </c>
      <c r="C2329" s="8">
        <v>33.796478</v>
      </c>
      <c r="D2329" s="33">
        <f t="shared" si="5"/>
        <v>-0.01448439011</v>
      </c>
      <c r="E2329" s="33">
        <f t="shared" si="7"/>
        <v>0.04738117965</v>
      </c>
      <c r="F2329" s="33">
        <f t="shared" si="9"/>
        <v>0.07754018871</v>
      </c>
      <c r="G2329" s="33">
        <f t="shared" si="11"/>
        <v>0.09791099042</v>
      </c>
      <c r="H2329" s="33">
        <f t="shared" si="20"/>
        <v>1.251828628</v>
      </c>
      <c r="I2329" s="45">
        <f t="shared" si="31"/>
        <v>1.519476697</v>
      </c>
      <c r="J2329" s="45">
        <f t="shared" si="43"/>
        <v>2.68726986</v>
      </c>
      <c r="K2329" s="21" t="s">
        <v>91</v>
      </c>
      <c r="L2329" s="8">
        <v>14.282974</v>
      </c>
      <c r="M2329" s="33">
        <f t="shared" si="6"/>
        <v>0.005574496112</v>
      </c>
      <c r="N2329" s="33">
        <f t="shared" si="8"/>
        <v>0.05769244013</v>
      </c>
      <c r="O2329" s="33">
        <f t="shared" si="10"/>
        <v>0.09412947107</v>
      </c>
      <c r="P2329" s="33">
        <f t="shared" si="12"/>
        <v>0.1157211037</v>
      </c>
      <c r="Q2329" s="45">
        <f t="shared" si="21"/>
        <v>1.336573403</v>
      </c>
      <c r="R2329" s="45">
        <f t="shared" si="32"/>
        <v>1.640964802</v>
      </c>
      <c r="S2329" s="45">
        <f t="shared" si="44"/>
        <v>3.432498061</v>
      </c>
      <c r="T2329" s="33">
        <f t="shared" si="22"/>
        <v>-0.08474477502</v>
      </c>
      <c r="U2329" s="33">
        <f t="shared" si="33"/>
        <v>-0.1214881042</v>
      </c>
      <c r="V2329" s="33">
        <f t="shared" si="42"/>
        <v>-0.7452282016</v>
      </c>
      <c r="W2329" s="44">
        <f t="shared" si="13"/>
        <v>0.01983247887</v>
      </c>
      <c r="X2329" s="44">
        <f t="shared" si="14"/>
        <v>0.02068742656</v>
      </c>
      <c r="Y2329" s="33">
        <f t="shared" si="15"/>
        <v>1.043108463</v>
      </c>
      <c r="Z2329" s="43">
        <v>1.0</v>
      </c>
      <c r="AA2329" s="33">
        <f t="shared" si="16"/>
        <v>2.043108463</v>
      </c>
      <c r="AB2329" s="33">
        <f t="shared" si="17"/>
        <v>0.5105497247</v>
      </c>
      <c r="AC2329" s="33">
        <f t="shared" si="18"/>
        <v>0.4894502753</v>
      </c>
      <c r="AD2329" s="33">
        <f t="shared" si="19"/>
        <v>0.006958934177</v>
      </c>
      <c r="AE2329" s="34">
        <f t="shared" si="23"/>
        <v>0</v>
      </c>
      <c r="AF2329" s="34">
        <f t="shared" si="24"/>
        <v>0</v>
      </c>
      <c r="AG2329" s="34">
        <f t="shared" si="25"/>
        <v>0</v>
      </c>
      <c r="AH2329" s="34">
        <f t="shared" si="26"/>
        <v>0</v>
      </c>
      <c r="AI2329" s="34">
        <f t="shared" si="28"/>
        <v>0</v>
      </c>
      <c r="AJ2329" s="34">
        <f t="shared" si="29"/>
        <v>0</v>
      </c>
      <c r="AK2329" s="34">
        <f t="shared" si="27"/>
        <v>0</v>
      </c>
      <c r="AL2329" s="36">
        <f t="shared" si="34"/>
        <v>0</v>
      </c>
      <c r="AM2329" s="36">
        <f t="shared" si="35"/>
        <v>0</v>
      </c>
      <c r="AN2329" s="46">
        <f t="shared" si="36"/>
        <v>0</v>
      </c>
      <c r="AO2329" s="36">
        <f t="shared" si="37"/>
        <v>0</v>
      </c>
      <c r="AP2329" s="36">
        <f t="shared" si="39"/>
        <v>0</v>
      </c>
      <c r="AQ2329" s="36">
        <f t="shared" si="40"/>
        <v>0</v>
      </c>
      <c r="AR2329" s="36">
        <f t="shared" si="38"/>
        <v>0</v>
      </c>
      <c r="AS2329" s="38">
        <f t="shared" si="45"/>
        <v>0</v>
      </c>
      <c r="AT2329" s="38">
        <f t="shared" si="46"/>
        <v>0</v>
      </c>
      <c r="AU2329" s="38">
        <f t="shared" si="47"/>
        <v>0</v>
      </c>
      <c r="AV2329" s="38">
        <f t="shared" si="48"/>
        <v>5</v>
      </c>
      <c r="AW2329" s="38">
        <f t="shared" si="51"/>
        <v>0</v>
      </c>
      <c r="AX2329" s="38">
        <f t="shared" si="52"/>
        <v>1</v>
      </c>
      <c r="AY2329" s="38">
        <f t="shared" si="49"/>
        <v>0.006958934177</v>
      </c>
      <c r="AZ2329" s="12">
        <f t="shared" si="30"/>
        <v>138.5813385</v>
      </c>
      <c r="BA2329" s="12">
        <f t="shared" si="41"/>
        <v>102.4970257</v>
      </c>
      <c r="BB2329" s="12">
        <f t="shared" si="53"/>
        <v>130.0542766</v>
      </c>
      <c r="BC2329" s="12">
        <f t="shared" si="50"/>
        <v>0.002319644726</v>
      </c>
      <c r="BD2329" s="12">
        <f t="shared" si="54"/>
        <v>121.8618855</v>
      </c>
    </row>
    <row r="2330" ht="14.25" customHeight="1">
      <c r="A2330" s="7">
        <v>39902.0</v>
      </c>
      <c r="B2330" s="21" t="s">
        <v>90</v>
      </c>
      <c r="C2330" s="8">
        <v>33.409416</v>
      </c>
      <c r="D2330" s="33">
        <f t="shared" si="5"/>
        <v>-0.01145273185</v>
      </c>
      <c r="E2330" s="33">
        <f t="shared" si="7"/>
        <v>0.003099183293</v>
      </c>
      <c r="F2330" s="33">
        <f t="shared" si="9"/>
        <v>0.06279480665</v>
      </c>
      <c r="G2330" s="33">
        <f t="shared" si="11"/>
        <v>0.1152214094</v>
      </c>
      <c r="H2330" s="33">
        <f t="shared" si="20"/>
        <v>0.1251097443</v>
      </c>
      <c r="I2330" s="45">
        <f t="shared" si="31"/>
        <v>1.23687945</v>
      </c>
      <c r="J2330" s="45">
        <f t="shared" si="43"/>
        <v>2.900057585</v>
      </c>
      <c r="K2330" s="21" t="s">
        <v>91</v>
      </c>
      <c r="L2330" s="8">
        <v>13.90927</v>
      </c>
      <c r="M2330" s="33">
        <f t="shared" si="6"/>
        <v>-0.02616429884</v>
      </c>
      <c r="N2330" s="33">
        <f t="shared" si="8"/>
        <v>-0.004984068179</v>
      </c>
      <c r="O2330" s="33">
        <f t="shared" si="10"/>
        <v>0.0642115932</v>
      </c>
      <c r="P2330" s="33">
        <f t="shared" si="12"/>
        <v>0.1182844439</v>
      </c>
      <c r="Q2330" s="45">
        <f t="shared" si="21"/>
        <v>-0.1653867336</v>
      </c>
      <c r="R2330" s="45">
        <f t="shared" si="32"/>
        <v>1.091015444</v>
      </c>
      <c r="S2330" s="45">
        <f t="shared" si="44"/>
        <v>3.176021057</v>
      </c>
      <c r="T2330" s="33">
        <f t="shared" si="22"/>
        <v>0.2904964778</v>
      </c>
      <c r="U2330" s="33">
        <f t="shared" si="33"/>
        <v>0.1458640057</v>
      </c>
      <c r="V2330" s="33">
        <f t="shared" si="42"/>
        <v>-0.2759634714</v>
      </c>
      <c r="W2330" s="44">
        <f t="shared" si="13"/>
        <v>0.01881366735</v>
      </c>
      <c r="X2330" s="44">
        <f t="shared" si="14"/>
        <v>0.02049898297</v>
      </c>
      <c r="Y2330" s="33">
        <f t="shared" si="15"/>
        <v>1.089579325</v>
      </c>
      <c r="Z2330" s="43">
        <v>1.0</v>
      </c>
      <c r="AA2330" s="33">
        <f t="shared" si="16"/>
        <v>2.089579325</v>
      </c>
      <c r="AB2330" s="33">
        <f t="shared" si="17"/>
        <v>0.5214347749</v>
      </c>
      <c r="AC2330" s="33">
        <f t="shared" si="18"/>
        <v>0.4785652251</v>
      </c>
      <c r="AD2330" s="33">
        <f t="shared" si="19"/>
        <v>-0.003448108781</v>
      </c>
      <c r="AE2330" s="34">
        <f t="shared" si="23"/>
        <v>0</v>
      </c>
      <c r="AF2330" s="34">
        <f t="shared" si="24"/>
        <v>0</v>
      </c>
      <c r="AG2330" s="34">
        <f t="shared" si="25"/>
        <v>0</v>
      </c>
      <c r="AH2330" s="34">
        <f t="shared" si="26"/>
        <v>0</v>
      </c>
      <c r="AI2330" s="34">
        <f t="shared" si="28"/>
        <v>0</v>
      </c>
      <c r="AJ2330" s="34">
        <f t="shared" si="29"/>
        <v>0</v>
      </c>
      <c r="AK2330" s="34">
        <f t="shared" si="27"/>
        <v>0</v>
      </c>
      <c r="AL2330" s="36">
        <f t="shared" si="34"/>
        <v>0</v>
      </c>
      <c r="AM2330" s="36">
        <f t="shared" si="35"/>
        <v>0</v>
      </c>
      <c r="AN2330" s="46">
        <f t="shared" si="36"/>
        <v>0</v>
      </c>
      <c r="AO2330" s="36">
        <f t="shared" si="37"/>
        <v>0</v>
      </c>
      <c r="AP2330" s="36">
        <f t="shared" si="39"/>
        <v>0</v>
      </c>
      <c r="AQ2330" s="36">
        <f t="shared" si="40"/>
        <v>0</v>
      </c>
      <c r="AR2330" s="36">
        <f t="shared" si="38"/>
        <v>0</v>
      </c>
      <c r="AS2330" s="38">
        <f t="shared" si="45"/>
        <v>0</v>
      </c>
      <c r="AT2330" s="38">
        <f t="shared" si="46"/>
        <v>0</v>
      </c>
      <c r="AU2330" s="38">
        <f t="shared" si="47"/>
        <v>0</v>
      </c>
      <c r="AV2330" s="38">
        <f t="shared" si="48"/>
        <v>0</v>
      </c>
      <c r="AW2330" s="38">
        <f t="shared" si="51"/>
        <v>1</v>
      </c>
      <c r="AX2330" s="38">
        <f t="shared" si="52"/>
        <v>0</v>
      </c>
      <c r="AY2330" s="38">
        <f t="shared" si="49"/>
        <v>0</v>
      </c>
      <c r="AZ2330" s="12">
        <f t="shared" si="30"/>
        <v>138.5813385</v>
      </c>
      <c r="BA2330" s="12">
        <f t="shared" si="41"/>
        <v>102.4970257</v>
      </c>
      <c r="BB2330" s="12">
        <f t="shared" si="53"/>
        <v>130.0542766</v>
      </c>
      <c r="BC2330" s="12">
        <f t="shared" si="50"/>
        <v>0</v>
      </c>
      <c r="BD2330" s="12">
        <f t="shared" si="54"/>
        <v>121.8618855</v>
      </c>
    </row>
    <row r="2331" ht="14.25" customHeight="1">
      <c r="A2331" s="7">
        <v>39903.0</v>
      </c>
      <c r="B2331" s="21" t="s">
        <v>90</v>
      </c>
      <c r="C2331" s="8">
        <v>33.209431</v>
      </c>
      <c r="D2331" s="33">
        <f t="shared" si="5"/>
        <v>-0.005985887332</v>
      </c>
      <c r="E2331" s="33">
        <f t="shared" si="7"/>
        <v>-0.0009707085068</v>
      </c>
      <c r="F2331" s="33">
        <f t="shared" si="9"/>
        <v>0.04527884999</v>
      </c>
      <c r="G2331" s="33">
        <f t="shared" si="11"/>
        <v>0.0714950461</v>
      </c>
      <c r="H2331" s="33">
        <f t="shared" si="20"/>
        <v>0.02705820776</v>
      </c>
      <c r="I2331" s="45">
        <f t="shared" si="31"/>
        <v>0.9059339862</v>
      </c>
      <c r="J2331" s="45">
        <f t="shared" si="43"/>
        <v>1.852122432</v>
      </c>
      <c r="K2331" s="21" t="s">
        <v>91</v>
      </c>
      <c r="L2331" s="8">
        <v>13.91877</v>
      </c>
      <c r="M2331" s="33">
        <f t="shared" si="6"/>
        <v>0.0006829977418</v>
      </c>
      <c r="N2331" s="33">
        <f t="shared" si="8"/>
        <v>-0.001590351756</v>
      </c>
      <c r="O2331" s="33">
        <f t="shared" si="10"/>
        <v>0.06031331523</v>
      </c>
      <c r="P2331" s="33">
        <f t="shared" si="12"/>
        <v>0.1438324683</v>
      </c>
      <c r="Q2331" s="45">
        <f t="shared" si="21"/>
        <v>-0.07300512274</v>
      </c>
      <c r="R2331" s="45">
        <f t="shared" si="32"/>
        <v>0.9944218077</v>
      </c>
      <c r="S2331" s="45">
        <f t="shared" si="44"/>
        <v>3.469004353</v>
      </c>
      <c r="T2331" s="33">
        <f t="shared" si="22"/>
        <v>0.1000633305</v>
      </c>
      <c r="U2331" s="33">
        <f t="shared" si="33"/>
        <v>-0.08848782158</v>
      </c>
      <c r="V2331" s="33">
        <f t="shared" si="42"/>
        <v>-1.616881921</v>
      </c>
      <c r="W2331" s="44">
        <f t="shared" si="13"/>
        <v>0.01768173138</v>
      </c>
      <c r="X2331" s="44">
        <f t="shared" si="14"/>
        <v>0.0195076381</v>
      </c>
      <c r="Y2331" s="33">
        <f t="shared" si="15"/>
        <v>1.103265155</v>
      </c>
      <c r="Z2331" s="43">
        <v>1.0</v>
      </c>
      <c r="AA2331" s="33">
        <f t="shared" si="16"/>
        <v>2.103265155</v>
      </c>
      <c r="AB2331" s="33">
        <f t="shared" si="17"/>
        <v>0.5245487723</v>
      </c>
      <c r="AC2331" s="33">
        <f t="shared" si="18"/>
        <v>0.4754512277</v>
      </c>
      <c r="AD2331" s="33">
        <f t="shared" si="19"/>
        <v>-0.002304093971</v>
      </c>
      <c r="AE2331" s="34">
        <f t="shared" si="23"/>
        <v>0</v>
      </c>
      <c r="AF2331" s="34">
        <f t="shared" si="24"/>
        <v>0</v>
      </c>
      <c r="AG2331" s="34">
        <f t="shared" si="25"/>
        <v>0</v>
      </c>
      <c r="AH2331" s="34">
        <f t="shared" si="26"/>
        <v>0</v>
      </c>
      <c r="AI2331" s="34">
        <f t="shared" si="28"/>
        <v>0</v>
      </c>
      <c r="AJ2331" s="34">
        <f t="shared" si="29"/>
        <v>0</v>
      </c>
      <c r="AK2331" s="34">
        <f t="shared" si="27"/>
        <v>0</v>
      </c>
      <c r="AL2331" s="36">
        <f t="shared" si="34"/>
        <v>0</v>
      </c>
      <c r="AM2331" s="36">
        <f t="shared" si="35"/>
        <v>0</v>
      </c>
      <c r="AN2331" s="46">
        <f t="shared" si="36"/>
        <v>0</v>
      </c>
      <c r="AO2331" s="36">
        <f t="shared" si="37"/>
        <v>0</v>
      </c>
      <c r="AP2331" s="36">
        <f t="shared" si="39"/>
        <v>0</v>
      </c>
      <c r="AQ2331" s="36">
        <f t="shared" si="40"/>
        <v>0</v>
      </c>
      <c r="AR2331" s="36">
        <f t="shared" si="38"/>
        <v>0</v>
      </c>
      <c r="AS2331" s="38">
        <f t="shared" si="45"/>
        <v>1</v>
      </c>
      <c r="AT2331" s="38">
        <f t="shared" si="46"/>
        <v>0</v>
      </c>
      <c r="AU2331" s="38">
        <f t="shared" si="47"/>
        <v>0</v>
      </c>
      <c r="AV2331" s="38">
        <f t="shared" si="48"/>
        <v>1</v>
      </c>
      <c r="AW2331" s="38">
        <f t="shared" si="51"/>
        <v>0</v>
      </c>
      <c r="AX2331" s="38">
        <f t="shared" si="52"/>
        <v>1</v>
      </c>
      <c r="AY2331" s="38">
        <f t="shared" si="49"/>
        <v>-0.002304093971</v>
      </c>
      <c r="AZ2331" s="12">
        <f t="shared" si="30"/>
        <v>138.5813385</v>
      </c>
      <c r="BA2331" s="12">
        <f t="shared" si="41"/>
        <v>102.4970257</v>
      </c>
      <c r="BB2331" s="12">
        <f t="shared" si="53"/>
        <v>129.7546194</v>
      </c>
      <c r="BC2331" s="12">
        <f t="shared" si="50"/>
        <v>-0.0007680313236</v>
      </c>
      <c r="BD2331" s="12">
        <f t="shared" si="54"/>
        <v>121.7682918</v>
      </c>
    </row>
    <row r="2332" ht="14.25" customHeight="1">
      <c r="A2332" s="7">
        <v>39904.0</v>
      </c>
      <c r="B2332" s="21" t="s">
        <v>90</v>
      </c>
      <c r="C2332" s="8">
        <v>33.686806</v>
      </c>
      <c r="D2332" s="33">
        <f t="shared" si="5"/>
        <v>0.0143746817</v>
      </c>
      <c r="E2332" s="33">
        <f t="shared" si="7"/>
        <v>-0.004764524873</v>
      </c>
      <c r="F2332" s="33">
        <f t="shared" si="9"/>
        <v>0.05558916798</v>
      </c>
      <c r="G2332" s="33">
        <f t="shared" si="11"/>
        <v>0.09705867909</v>
      </c>
      <c r="H2332" s="33">
        <f t="shared" si="20"/>
        <v>-0.05646486615</v>
      </c>
      <c r="I2332" s="45">
        <f t="shared" si="31"/>
        <v>1.075341775</v>
      </c>
      <c r="J2332" s="45">
        <f t="shared" si="43"/>
        <v>2.292938899</v>
      </c>
      <c r="K2332" s="21" t="s">
        <v>91</v>
      </c>
      <c r="L2332" s="8">
        <v>14.206961</v>
      </c>
      <c r="M2332" s="33">
        <f t="shared" si="6"/>
        <v>0.02070520599</v>
      </c>
      <c r="N2332" s="33">
        <f t="shared" si="8"/>
        <v>0.002458064687</v>
      </c>
      <c r="O2332" s="33">
        <f t="shared" si="10"/>
        <v>0.07707045131</v>
      </c>
      <c r="P2332" s="33">
        <f t="shared" si="12"/>
        <v>0.1410682073</v>
      </c>
      <c r="Q2332" s="45">
        <f t="shared" si="21"/>
        <v>0.03860702073</v>
      </c>
      <c r="R2332" s="45">
        <f t="shared" si="32"/>
        <v>1.241960108</v>
      </c>
      <c r="S2332" s="45">
        <f t="shared" si="44"/>
        <v>3.068693076</v>
      </c>
      <c r="T2332" s="33">
        <f t="shared" si="22"/>
        <v>-0.09507188687</v>
      </c>
      <c r="U2332" s="33">
        <f t="shared" si="33"/>
        <v>-0.1666183324</v>
      </c>
      <c r="V2332" s="33">
        <f t="shared" si="42"/>
        <v>-0.7757541774</v>
      </c>
      <c r="W2332" s="44">
        <f t="shared" si="13"/>
        <v>0.0175658073</v>
      </c>
      <c r="X2332" s="44">
        <f t="shared" si="14"/>
        <v>0.0194067769</v>
      </c>
      <c r="Y2332" s="33">
        <f t="shared" si="15"/>
        <v>1.104804155</v>
      </c>
      <c r="Z2332" s="43">
        <v>1.0</v>
      </c>
      <c r="AA2332" s="33">
        <f t="shared" si="16"/>
        <v>2.104804155</v>
      </c>
      <c r="AB2332" s="33">
        <f t="shared" si="17"/>
        <v>0.524896415</v>
      </c>
      <c r="AC2332" s="33">
        <f t="shared" si="18"/>
        <v>0.475103585</v>
      </c>
      <c r="AD2332" s="33">
        <f t="shared" si="19"/>
        <v>0.001349735382</v>
      </c>
      <c r="AE2332" s="34">
        <f t="shared" si="23"/>
        <v>0</v>
      </c>
      <c r="AF2332" s="34">
        <f t="shared" si="24"/>
        <v>0</v>
      </c>
      <c r="AG2332" s="34">
        <f t="shared" si="25"/>
        <v>0</v>
      </c>
      <c r="AH2332" s="34">
        <f t="shared" si="26"/>
        <v>0</v>
      </c>
      <c r="AI2332" s="34">
        <f t="shared" si="28"/>
        <v>0</v>
      </c>
      <c r="AJ2332" s="34">
        <f t="shared" si="29"/>
        <v>0</v>
      </c>
      <c r="AK2332" s="34">
        <f t="shared" si="27"/>
        <v>0</v>
      </c>
      <c r="AL2332" s="36">
        <f t="shared" si="34"/>
        <v>0</v>
      </c>
      <c r="AM2332" s="36">
        <f t="shared" si="35"/>
        <v>0</v>
      </c>
      <c r="AN2332" s="46">
        <f t="shared" si="36"/>
        <v>0</v>
      </c>
      <c r="AO2332" s="36">
        <f t="shared" si="37"/>
        <v>0</v>
      </c>
      <c r="AP2332" s="36">
        <f t="shared" si="39"/>
        <v>0</v>
      </c>
      <c r="AQ2332" s="36">
        <f t="shared" si="40"/>
        <v>0</v>
      </c>
      <c r="AR2332" s="36">
        <f t="shared" si="38"/>
        <v>0</v>
      </c>
      <c r="AS2332" s="38">
        <f t="shared" si="45"/>
        <v>0</v>
      </c>
      <c r="AT2332" s="38">
        <f t="shared" si="46"/>
        <v>0</v>
      </c>
      <c r="AU2332" s="38">
        <f t="shared" si="47"/>
        <v>0</v>
      </c>
      <c r="AV2332" s="38">
        <f t="shared" si="48"/>
        <v>2</v>
      </c>
      <c r="AW2332" s="38">
        <f t="shared" si="51"/>
        <v>0</v>
      </c>
      <c r="AX2332" s="38">
        <f t="shared" si="52"/>
        <v>1</v>
      </c>
      <c r="AY2332" s="38">
        <f t="shared" si="49"/>
        <v>0.001349735382</v>
      </c>
      <c r="AZ2332" s="12">
        <f t="shared" si="30"/>
        <v>138.5813385</v>
      </c>
      <c r="BA2332" s="12">
        <f t="shared" si="41"/>
        <v>102.4970257</v>
      </c>
      <c r="BB2332" s="12">
        <f t="shared" si="53"/>
        <v>129.9297538</v>
      </c>
      <c r="BC2332" s="12">
        <f t="shared" si="50"/>
        <v>0.0004499117941</v>
      </c>
      <c r="BD2332" s="12">
        <f t="shared" si="54"/>
        <v>121.8230768</v>
      </c>
    </row>
    <row r="2333" ht="14.25" customHeight="1">
      <c r="A2333" s="7">
        <v>39905.0</v>
      </c>
      <c r="B2333" s="21" t="s">
        <v>90</v>
      </c>
      <c r="C2333" s="8">
        <v>34.099682</v>
      </c>
      <c r="D2333" s="33">
        <f t="shared" si="5"/>
        <v>0.01225631186</v>
      </c>
      <c r="E2333" s="33">
        <f t="shared" si="7"/>
        <v>-0.005642868961</v>
      </c>
      <c r="F2333" s="33">
        <f t="shared" si="9"/>
        <v>0.07899585874</v>
      </c>
      <c r="G2333" s="33">
        <f t="shared" si="11"/>
        <v>0.1498810014</v>
      </c>
      <c r="H2333" s="33">
        <f t="shared" si="20"/>
        <v>-0.06868537208</v>
      </c>
      <c r="I2333" s="45">
        <f t="shared" si="31"/>
        <v>1.453342326</v>
      </c>
      <c r="J2333" s="45">
        <f t="shared" si="43"/>
        <v>3.214054017</v>
      </c>
      <c r="K2333" s="21" t="s">
        <v>91</v>
      </c>
      <c r="L2333" s="8">
        <v>14.358974</v>
      </c>
      <c r="M2333" s="33">
        <f t="shared" si="6"/>
        <v>0.01069989564</v>
      </c>
      <c r="N2333" s="33">
        <f t="shared" si="8"/>
        <v>0.0109251788</v>
      </c>
      <c r="O2333" s="33">
        <f t="shared" si="10"/>
        <v>0.07491663748</v>
      </c>
      <c r="P2333" s="33">
        <f t="shared" si="12"/>
        <v>0.2105606198</v>
      </c>
      <c r="Q2333" s="45">
        <f t="shared" si="21"/>
        <v>0.2453123511</v>
      </c>
      <c r="R2333" s="45">
        <f t="shared" si="32"/>
        <v>1.173349532</v>
      </c>
      <c r="S2333" s="45">
        <f t="shared" si="44"/>
        <v>4.053440197</v>
      </c>
      <c r="T2333" s="33">
        <f t="shared" si="22"/>
        <v>-0.3139977232</v>
      </c>
      <c r="U2333" s="33">
        <f t="shared" si="33"/>
        <v>0.2799927938</v>
      </c>
      <c r="V2333" s="33">
        <f t="shared" si="42"/>
        <v>-0.8393861802</v>
      </c>
      <c r="W2333" s="44">
        <f t="shared" si="13"/>
        <v>0.01502040388</v>
      </c>
      <c r="X2333" s="44">
        <f t="shared" si="14"/>
        <v>0.01464276902</v>
      </c>
      <c r="Y2333" s="33">
        <f t="shared" si="15"/>
        <v>0.9748585415</v>
      </c>
      <c r="Z2333" s="43">
        <v>1.0</v>
      </c>
      <c r="AA2333" s="33">
        <f t="shared" si="16"/>
        <v>1.974858541</v>
      </c>
      <c r="AB2333" s="33">
        <f t="shared" si="17"/>
        <v>0.4936346179</v>
      </c>
      <c r="AC2333" s="33">
        <f t="shared" si="18"/>
        <v>0.5063653821</v>
      </c>
      <c r="AD2333" s="33">
        <f t="shared" si="19"/>
        <v>0.002544365778</v>
      </c>
      <c r="AE2333" s="34">
        <f t="shared" si="23"/>
        <v>0</v>
      </c>
      <c r="AF2333" s="34">
        <f t="shared" si="24"/>
        <v>0</v>
      </c>
      <c r="AG2333" s="34">
        <f t="shared" si="25"/>
        <v>0</v>
      </c>
      <c r="AH2333" s="34">
        <f t="shared" si="26"/>
        <v>0</v>
      </c>
      <c r="AI2333" s="34">
        <f t="shared" si="28"/>
        <v>0</v>
      </c>
      <c r="AJ2333" s="34">
        <f t="shared" si="29"/>
        <v>0</v>
      </c>
      <c r="AK2333" s="34">
        <f t="shared" si="27"/>
        <v>0</v>
      </c>
      <c r="AL2333" s="36">
        <f t="shared" si="34"/>
        <v>0</v>
      </c>
      <c r="AM2333" s="36">
        <f t="shared" si="35"/>
        <v>0</v>
      </c>
      <c r="AN2333" s="46">
        <f t="shared" si="36"/>
        <v>0</v>
      </c>
      <c r="AO2333" s="36">
        <f t="shared" si="37"/>
        <v>0</v>
      </c>
      <c r="AP2333" s="36">
        <f t="shared" si="39"/>
        <v>0</v>
      </c>
      <c r="AQ2333" s="36">
        <f t="shared" si="40"/>
        <v>0</v>
      </c>
      <c r="AR2333" s="36">
        <f t="shared" si="38"/>
        <v>0</v>
      </c>
      <c r="AS2333" s="38">
        <f t="shared" si="45"/>
        <v>0</v>
      </c>
      <c r="AT2333" s="38">
        <f t="shared" si="46"/>
        <v>0</v>
      </c>
      <c r="AU2333" s="38">
        <f t="shared" si="47"/>
        <v>0</v>
      </c>
      <c r="AV2333" s="38">
        <f t="shared" si="48"/>
        <v>3</v>
      </c>
      <c r="AW2333" s="38">
        <f t="shared" si="51"/>
        <v>0</v>
      </c>
      <c r="AX2333" s="38">
        <f t="shared" si="52"/>
        <v>1</v>
      </c>
      <c r="AY2333" s="38">
        <f t="shared" si="49"/>
        <v>0.002544365778</v>
      </c>
      <c r="AZ2333" s="12">
        <f t="shared" si="30"/>
        <v>138.5813385</v>
      </c>
      <c r="BA2333" s="12">
        <f t="shared" si="41"/>
        <v>102.4970257</v>
      </c>
      <c r="BB2333" s="12">
        <f t="shared" si="53"/>
        <v>130.2603426</v>
      </c>
      <c r="BC2333" s="12">
        <f t="shared" si="50"/>
        <v>0.0008481219259</v>
      </c>
      <c r="BD2333" s="12">
        <f t="shared" si="54"/>
        <v>121.9263976</v>
      </c>
    </row>
    <row r="2334" ht="14.25" customHeight="1">
      <c r="A2334" s="7">
        <v>39906.0</v>
      </c>
      <c r="B2334" s="21" t="s">
        <v>90</v>
      </c>
      <c r="C2334" s="8">
        <v>33.990005</v>
      </c>
      <c r="D2334" s="33">
        <f t="shared" si="5"/>
        <v>-0.003216364305</v>
      </c>
      <c r="E2334" s="33">
        <f t="shared" si="7"/>
        <v>0.005726247569</v>
      </c>
      <c r="F2334" s="33">
        <f t="shared" si="9"/>
        <v>0.05337874359</v>
      </c>
      <c r="G2334" s="33">
        <f t="shared" si="11"/>
        <v>0.1186834792</v>
      </c>
      <c r="H2334" s="33">
        <f t="shared" si="20"/>
        <v>0.2330266806</v>
      </c>
      <c r="I2334" s="45">
        <f t="shared" si="31"/>
        <v>0.9894382668</v>
      </c>
      <c r="J2334" s="45">
        <f t="shared" si="43"/>
        <v>2.428996654</v>
      </c>
      <c r="K2334" s="21" t="s">
        <v>91</v>
      </c>
      <c r="L2334" s="8">
        <v>14.241801</v>
      </c>
      <c r="M2334" s="33">
        <f t="shared" si="6"/>
        <v>-0.008160262704</v>
      </c>
      <c r="N2334" s="33">
        <f t="shared" si="8"/>
        <v>-0.002882662952</v>
      </c>
      <c r="O2334" s="33">
        <f t="shared" si="10"/>
        <v>0.05464346932</v>
      </c>
      <c r="P2334" s="33">
        <f t="shared" si="12"/>
        <v>0.1622971236</v>
      </c>
      <c r="Q2334" s="45">
        <f t="shared" si="21"/>
        <v>-0.08247954565</v>
      </c>
      <c r="R2334" s="45">
        <f t="shared" si="32"/>
        <v>0.8243478906</v>
      </c>
      <c r="S2334" s="45">
        <f t="shared" si="44"/>
        <v>2.773855211</v>
      </c>
      <c r="T2334" s="33">
        <f t="shared" si="22"/>
        <v>0.3155062262</v>
      </c>
      <c r="U2334" s="33">
        <f t="shared" si="33"/>
        <v>0.1650903761</v>
      </c>
      <c r="V2334" s="33">
        <f t="shared" si="42"/>
        <v>-0.3448585569</v>
      </c>
      <c r="W2334" s="44">
        <f t="shared" si="13"/>
        <v>0.01459924404</v>
      </c>
      <c r="X2334" s="44">
        <f t="shared" si="14"/>
        <v>0.01407500095</v>
      </c>
      <c r="Y2334" s="33">
        <f t="shared" si="15"/>
        <v>0.9640910802</v>
      </c>
      <c r="Z2334" s="43">
        <v>1.0</v>
      </c>
      <c r="AA2334" s="33">
        <f t="shared" si="16"/>
        <v>1.96409108</v>
      </c>
      <c r="AB2334" s="33">
        <f t="shared" si="17"/>
        <v>0.4908586419</v>
      </c>
      <c r="AC2334" s="33">
        <f t="shared" si="18"/>
        <v>0.5091413581</v>
      </c>
      <c r="AD2334" s="33">
        <f t="shared" si="19"/>
        <v>-0.0004127321682</v>
      </c>
      <c r="AE2334" s="34">
        <f t="shared" si="23"/>
        <v>0</v>
      </c>
      <c r="AF2334" s="34">
        <f t="shared" si="24"/>
        <v>0</v>
      </c>
      <c r="AG2334" s="34">
        <f t="shared" si="25"/>
        <v>0</v>
      </c>
      <c r="AH2334" s="34">
        <f t="shared" si="26"/>
        <v>0</v>
      </c>
      <c r="AI2334" s="34">
        <f t="shared" si="28"/>
        <v>0</v>
      </c>
      <c r="AJ2334" s="34">
        <f t="shared" si="29"/>
        <v>0</v>
      </c>
      <c r="AK2334" s="34">
        <f t="shared" si="27"/>
        <v>0</v>
      </c>
      <c r="AL2334" s="36">
        <f t="shared" si="34"/>
        <v>0</v>
      </c>
      <c r="AM2334" s="36">
        <f t="shared" si="35"/>
        <v>0</v>
      </c>
      <c r="AN2334" s="46">
        <f t="shared" si="36"/>
        <v>0</v>
      </c>
      <c r="AO2334" s="36">
        <f t="shared" si="37"/>
        <v>0</v>
      </c>
      <c r="AP2334" s="36">
        <f t="shared" si="39"/>
        <v>0</v>
      </c>
      <c r="AQ2334" s="36">
        <f t="shared" si="40"/>
        <v>0</v>
      </c>
      <c r="AR2334" s="36">
        <f t="shared" si="38"/>
        <v>0</v>
      </c>
      <c r="AS2334" s="38">
        <f t="shared" si="45"/>
        <v>0</v>
      </c>
      <c r="AT2334" s="38">
        <f t="shared" si="46"/>
        <v>0</v>
      </c>
      <c r="AU2334" s="38">
        <f t="shared" si="47"/>
        <v>0</v>
      </c>
      <c r="AV2334" s="38">
        <f t="shared" si="48"/>
        <v>4</v>
      </c>
      <c r="AW2334" s="38">
        <f t="shared" si="51"/>
        <v>0</v>
      </c>
      <c r="AX2334" s="38">
        <f t="shared" si="52"/>
        <v>1</v>
      </c>
      <c r="AY2334" s="38">
        <f t="shared" si="49"/>
        <v>-0.0004127321682</v>
      </c>
      <c r="AZ2334" s="12">
        <f t="shared" si="30"/>
        <v>138.5813385</v>
      </c>
      <c r="BA2334" s="12">
        <f t="shared" si="41"/>
        <v>102.4970257</v>
      </c>
      <c r="BB2334" s="12">
        <f t="shared" si="53"/>
        <v>130.2065799</v>
      </c>
      <c r="BC2334" s="12">
        <f t="shared" si="50"/>
        <v>-0.0001375773894</v>
      </c>
      <c r="BD2334" s="12">
        <f t="shared" si="54"/>
        <v>121.9096233</v>
      </c>
    </row>
    <row r="2335" ht="14.25" customHeight="1">
      <c r="A2335" s="7">
        <v>39909.0</v>
      </c>
      <c r="B2335" s="21" t="s">
        <v>90</v>
      </c>
      <c r="C2335" s="8">
        <v>33.9771</v>
      </c>
      <c r="D2335" s="33">
        <f t="shared" si="5"/>
        <v>-0.0003796704355</v>
      </c>
      <c r="E2335" s="33">
        <f t="shared" si="7"/>
        <v>0.0169917367</v>
      </c>
      <c r="F2335" s="33">
        <f t="shared" si="9"/>
        <v>0.0201435805</v>
      </c>
      <c r="G2335" s="33">
        <f t="shared" si="11"/>
        <v>0.1497489354</v>
      </c>
      <c r="H2335" s="33">
        <f t="shared" si="20"/>
        <v>0.507841826</v>
      </c>
      <c r="I2335" s="45">
        <f t="shared" si="31"/>
        <v>0.4148287103</v>
      </c>
      <c r="J2335" s="45">
        <f t="shared" si="43"/>
        <v>2.803891284</v>
      </c>
      <c r="K2335" s="21" t="s">
        <v>91</v>
      </c>
      <c r="L2335" s="8">
        <v>14.248133</v>
      </c>
      <c r="M2335" s="33">
        <f t="shared" si="6"/>
        <v>0.0004446066898</v>
      </c>
      <c r="N2335" s="33">
        <f t="shared" si="8"/>
        <v>0.02436238566</v>
      </c>
      <c r="O2335" s="33">
        <f t="shared" si="10"/>
        <v>0.01925689369</v>
      </c>
      <c r="P2335" s="33">
        <f t="shared" si="12"/>
        <v>0.1733165375</v>
      </c>
      <c r="Q2335" s="45">
        <f t="shared" si="21"/>
        <v>0.5620133359</v>
      </c>
      <c r="R2335" s="45">
        <f t="shared" si="32"/>
        <v>0.2553629294</v>
      </c>
      <c r="S2335" s="45">
        <f t="shared" si="44"/>
        <v>2.729116993</v>
      </c>
      <c r="T2335" s="33">
        <f t="shared" si="22"/>
        <v>-0.05417150993</v>
      </c>
      <c r="U2335" s="33">
        <f t="shared" si="33"/>
        <v>0.1594657809</v>
      </c>
      <c r="V2335" s="33">
        <f t="shared" si="42"/>
        <v>0.07477429072</v>
      </c>
      <c r="W2335" s="44">
        <f t="shared" si="13"/>
        <v>0.01246874093</v>
      </c>
      <c r="X2335" s="44">
        <f t="shared" si="14"/>
        <v>0.01364216277</v>
      </c>
      <c r="Y2335" s="33">
        <f t="shared" si="15"/>
        <v>1.094109088</v>
      </c>
      <c r="Z2335" s="43">
        <v>1.0</v>
      </c>
      <c r="AA2335" s="33">
        <f t="shared" si="16"/>
        <v>2.094109088</v>
      </c>
      <c r="AB2335" s="33">
        <f t="shared" si="17"/>
        <v>0.5224699583</v>
      </c>
      <c r="AC2335" s="33">
        <f t="shared" si="18"/>
        <v>0.4775300417</v>
      </c>
      <c r="AD2335" s="33">
        <f t="shared" si="19"/>
        <v>-0.0002391152484</v>
      </c>
      <c r="AE2335" s="34">
        <f t="shared" si="23"/>
        <v>0</v>
      </c>
      <c r="AF2335" s="34">
        <f t="shared" si="24"/>
        <v>0</v>
      </c>
      <c r="AG2335" s="34">
        <f t="shared" si="25"/>
        <v>0</v>
      </c>
      <c r="AH2335" s="34">
        <f t="shared" si="26"/>
        <v>0</v>
      </c>
      <c r="AI2335" s="34">
        <f t="shared" si="28"/>
        <v>0</v>
      </c>
      <c r="AJ2335" s="34">
        <f t="shared" si="29"/>
        <v>0</v>
      </c>
      <c r="AK2335" s="34">
        <f t="shared" si="27"/>
        <v>0</v>
      </c>
      <c r="AL2335" s="36">
        <f t="shared" si="34"/>
        <v>0</v>
      </c>
      <c r="AM2335" s="36">
        <f t="shared" si="35"/>
        <v>0</v>
      </c>
      <c r="AN2335" s="46">
        <f t="shared" si="36"/>
        <v>0</v>
      </c>
      <c r="AO2335" s="36">
        <f t="shared" si="37"/>
        <v>0</v>
      </c>
      <c r="AP2335" s="36">
        <f t="shared" si="39"/>
        <v>0</v>
      </c>
      <c r="AQ2335" s="36">
        <f t="shared" si="40"/>
        <v>0</v>
      </c>
      <c r="AR2335" s="36">
        <f t="shared" si="38"/>
        <v>0</v>
      </c>
      <c r="AS2335" s="38">
        <f t="shared" si="45"/>
        <v>0</v>
      </c>
      <c r="AT2335" s="38">
        <f t="shared" si="46"/>
        <v>0</v>
      </c>
      <c r="AU2335" s="38">
        <f t="shared" si="47"/>
        <v>0</v>
      </c>
      <c r="AV2335" s="38">
        <f t="shared" si="48"/>
        <v>5</v>
      </c>
      <c r="AW2335" s="38">
        <f t="shared" si="51"/>
        <v>0</v>
      </c>
      <c r="AX2335" s="38">
        <f t="shared" si="52"/>
        <v>1</v>
      </c>
      <c r="AY2335" s="38">
        <f t="shared" si="49"/>
        <v>-0.0002391152484</v>
      </c>
      <c r="AZ2335" s="12">
        <f t="shared" si="30"/>
        <v>138.5813385</v>
      </c>
      <c r="BA2335" s="12">
        <f t="shared" si="41"/>
        <v>102.4970257</v>
      </c>
      <c r="BB2335" s="12">
        <f t="shared" si="53"/>
        <v>130.1754456</v>
      </c>
      <c r="BC2335" s="12">
        <f t="shared" si="50"/>
        <v>-0.00007970508279</v>
      </c>
      <c r="BD2335" s="12">
        <f t="shared" si="54"/>
        <v>121.8999065</v>
      </c>
    </row>
    <row r="2336" ht="14.25" customHeight="1">
      <c r="A2336" s="7">
        <v>39910.0</v>
      </c>
      <c r="B2336" s="21" t="s">
        <v>90</v>
      </c>
      <c r="C2336" s="8">
        <v>33.706165</v>
      </c>
      <c r="D2336" s="33">
        <f t="shared" si="5"/>
        <v>-0.007974047226</v>
      </c>
      <c r="E2336" s="33">
        <f t="shared" si="7"/>
        <v>0.01495761852</v>
      </c>
      <c r="F2336" s="33">
        <f t="shared" si="9"/>
        <v>0.01397239052</v>
      </c>
      <c r="G2336" s="33">
        <f t="shared" si="11"/>
        <v>0.1212448411</v>
      </c>
      <c r="H2336" s="33">
        <f t="shared" si="20"/>
        <v>0.4381632405</v>
      </c>
      <c r="I2336" s="45">
        <f t="shared" si="31"/>
        <v>0.3015962752</v>
      </c>
      <c r="J2336" s="45">
        <f t="shared" si="43"/>
        <v>2.164644845</v>
      </c>
      <c r="K2336" s="21" t="s">
        <v>91</v>
      </c>
      <c r="L2336" s="8">
        <v>14.13096</v>
      </c>
      <c r="M2336" s="33">
        <f t="shared" si="6"/>
        <v>-0.008223744121</v>
      </c>
      <c r="N2336" s="33">
        <f t="shared" si="8"/>
        <v>0.01524488155</v>
      </c>
      <c r="O2336" s="33">
        <f t="shared" si="10"/>
        <v>0.01363028507</v>
      </c>
      <c r="P2336" s="33">
        <f t="shared" si="12"/>
        <v>0.1514840138</v>
      </c>
      <c r="Q2336" s="45">
        <f t="shared" si="21"/>
        <v>0.3359878813</v>
      </c>
      <c r="R2336" s="45">
        <f t="shared" si="32"/>
        <v>0.1702789377</v>
      </c>
      <c r="S2336" s="45">
        <f t="shared" si="44"/>
        <v>2.233150907</v>
      </c>
      <c r="T2336" s="33">
        <f t="shared" si="22"/>
        <v>0.1021753593</v>
      </c>
      <c r="U2336" s="33">
        <f t="shared" si="33"/>
        <v>0.1313173375</v>
      </c>
      <c r="V2336" s="33">
        <f t="shared" si="42"/>
        <v>-0.06850606188</v>
      </c>
      <c r="W2336" s="44">
        <f t="shared" si="13"/>
        <v>0.01265984268</v>
      </c>
      <c r="X2336" s="44">
        <f t="shared" si="14"/>
        <v>0.01410324765</v>
      </c>
      <c r="Y2336" s="33">
        <f t="shared" si="15"/>
        <v>1.114014448</v>
      </c>
      <c r="Z2336" s="43">
        <v>1.0</v>
      </c>
      <c r="AA2336" s="33">
        <f t="shared" si="16"/>
        <v>2.114014448</v>
      </c>
      <c r="AB2336" s="33">
        <f t="shared" si="17"/>
        <v>0.5269663359</v>
      </c>
      <c r="AC2336" s="33">
        <f t="shared" si="18"/>
        <v>0.4730336641</v>
      </c>
      <c r="AD2336" s="33">
        <f t="shared" si="19"/>
        <v>-0.003619922221</v>
      </c>
      <c r="AE2336" s="34">
        <f t="shared" si="23"/>
        <v>0</v>
      </c>
      <c r="AF2336" s="34">
        <f t="shared" si="24"/>
        <v>0</v>
      </c>
      <c r="AG2336" s="34">
        <f t="shared" si="25"/>
        <v>0</v>
      </c>
      <c r="AH2336" s="34">
        <f t="shared" si="26"/>
        <v>0</v>
      </c>
      <c r="AI2336" s="34">
        <f t="shared" si="28"/>
        <v>0</v>
      </c>
      <c r="AJ2336" s="34">
        <f t="shared" si="29"/>
        <v>0</v>
      </c>
      <c r="AK2336" s="34">
        <f t="shared" si="27"/>
        <v>0</v>
      </c>
      <c r="AL2336" s="36">
        <f t="shared" si="34"/>
        <v>0</v>
      </c>
      <c r="AM2336" s="36">
        <f t="shared" si="35"/>
        <v>0</v>
      </c>
      <c r="AN2336" s="46">
        <f t="shared" si="36"/>
        <v>0</v>
      </c>
      <c r="AO2336" s="36">
        <f t="shared" si="37"/>
        <v>0</v>
      </c>
      <c r="AP2336" s="36">
        <f t="shared" si="39"/>
        <v>0</v>
      </c>
      <c r="AQ2336" s="36">
        <f t="shared" si="40"/>
        <v>0</v>
      </c>
      <c r="AR2336" s="36">
        <f t="shared" si="38"/>
        <v>0</v>
      </c>
      <c r="AS2336" s="38">
        <f t="shared" si="45"/>
        <v>0</v>
      </c>
      <c r="AT2336" s="38">
        <f t="shared" si="46"/>
        <v>0</v>
      </c>
      <c r="AU2336" s="38">
        <f t="shared" si="47"/>
        <v>0</v>
      </c>
      <c r="AV2336" s="38">
        <f t="shared" si="48"/>
        <v>0</v>
      </c>
      <c r="AW2336" s="38">
        <f t="shared" si="51"/>
        <v>1</v>
      </c>
      <c r="AX2336" s="38">
        <f t="shared" si="52"/>
        <v>0</v>
      </c>
      <c r="AY2336" s="38">
        <f t="shared" si="49"/>
        <v>0</v>
      </c>
      <c r="AZ2336" s="12">
        <f t="shared" si="30"/>
        <v>138.5813385</v>
      </c>
      <c r="BA2336" s="12">
        <f t="shared" si="41"/>
        <v>102.4970257</v>
      </c>
      <c r="BB2336" s="12">
        <f t="shared" si="53"/>
        <v>130.1754456</v>
      </c>
      <c r="BC2336" s="12">
        <f t="shared" si="50"/>
        <v>0</v>
      </c>
      <c r="BD2336" s="12">
        <f t="shared" si="54"/>
        <v>121.8999065</v>
      </c>
    </row>
    <row r="2337" ht="14.25" customHeight="1">
      <c r="A2337" s="7">
        <v>39911.0</v>
      </c>
      <c r="B2337" s="21" t="s">
        <v>90</v>
      </c>
      <c r="C2337" s="8">
        <v>33.72551</v>
      </c>
      <c r="D2337" s="33">
        <f t="shared" si="5"/>
        <v>0.0005739306148</v>
      </c>
      <c r="E2337" s="33">
        <f t="shared" si="7"/>
        <v>0.001148936471</v>
      </c>
      <c r="F2337" s="33">
        <f t="shared" si="9"/>
        <v>-0.003621062538</v>
      </c>
      <c r="G2337" s="33">
        <f t="shared" si="11"/>
        <v>0.1024882055</v>
      </c>
      <c r="H2337" s="33">
        <f t="shared" si="20"/>
        <v>0.05789522721</v>
      </c>
      <c r="I2337" s="45">
        <f t="shared" si="31"/>
        <v>-0.0045421502</v>
      </c>
      <c r="J2337" s="45">
        <f t="shared" si="43"/>
        <v>1.770617239</v>
      </c>
      <c r="K2337" s="21" t="s">
        <v>91</v>
      </c>
      <c r="L2337" s="8">
        <v>14.248133</v>
      </c>
      <c r="M2337" s="33">
        <f t="shared" si="6"/>
        <v>0.008291934872</v>
      </c>
      <c r="N2337" s="33">
        <f t="shared" si="8"/>
        <v>0.00289801598</v>
      </c>
      <c r="O2337" s="33">
        <f t="shared" si="10"/>
        <v>0.005363204177</v>
      </c>
      <c r="P2337" s="33">
        <f t="shared" si="12"/>
        <v>0.1369720995</v>
      </c>
      <c r="Q2337" s="45">
        <f t="shared" si="21"/>
        <v>0.02818437379</v>
      </c>
      <c r="R2337" s="45">
        <f t="shared" si="32"/>
        <v>0.04067096765</v>
      </c>
      <c r="S2337" s="45">
        <f t="shared" si="44"/>
        <v>1.914510695</v>
      </c>
      <c r="T2337" s="33">
        <f t="shared" si="22"/>
        <v>0.02971085342</v>
      </c>
      <c r="U2337" s="33">
        <f t="shared" si="33"/>
        <v>-0.04521311785</v>
      </c>
      <c r="V2337" s="33">
        <f t="shared" si="42"/>
        <v>-0.1438934559</v>
      </c>
      <c r="W2337" s="44">
        <f t="shared" si="13"/>
        <v>0.01239545268</v>
      </c>
      <c r="X2337" s="44">
        <f t="shared" si="14"/>
        <v>0.01371971966</v>
      </c>
      <c r="Y2337" s="33">
        <f t="shared" si="15"/>
        <v>1.106834902</v>
      </c>
      <c r="Z2337" s="43">
        <v>1.0</v>
      </c>
      <c r="AA2337" s="33">
        <f t="shared" si="16"/>
        <v>2.106834902</v>
      </c>
      <c r="AB2337" s="33">
        <f t="shared" si="17"/>
        <v>0.5253543603</v>
      </c>
      <c r="AC2337" s="33">
        <f t="shared" si="18"/>
        <v>0.4746456397</v>
      </c>
      <c r="AD2337" s="33">
        <f t="shared" si="19"/>
        <v>-0.001808780561</v>
      </c>
      <c r="AE2337" s="34">
        <f t="shared" si="23"/>
        <v>0</v>
      </c>
      <c r="AF2337" s="34">
        <f t="shared" si="24"/>
        <v>0</v>
      </c>
      <c r="AG2337" s="34">
        <f t="shared" si="25"/>
        <v>0</v>
      </c>
      <c r="AH2337" s="34">
        <f t="shared" si="26"/>
        <v>0</v>
      </c>
      <c r="AI2337" s="34">
        <f t="shared" si="28"/>
        <v>0</v>
      </c>
      <c r="AJ2337" s="34">
        <f t="shared" si="29"/>
        <v>0</v>
      </c>
      <c r="AK2337" s="34">
        <f t="shared" si="27"/>
        <v>0</v>
      </c>
      <c r="AL2337" s="36">
        <f t="shared" si="34"/>
        <v>0</v>
      </c>
      <c r="AM2337" s="36">
        <f t="shared" si="35"/>
        <v>0</v>
      </c>
      <c r="AN2337" s="46">
        <f t="shared" si="36"/>
        <v>0</v>
      </c>
      <c r="AO2337" s="36">
        <f t="shared" si="37"/>
        <v>0</v>
      </c>
      <c r="AP2337" s="36">
        <f t="shared" si="39"/>
        <v>0</v>
      </c>
      <c r="AQ2337" s="36">
        <f t="shared" si="40"/>
        <v>0</v>
      </c>
      <c r="AR2337" s="36">
        <f t="shared" si="38"/>
        <v>0</v>
      </c>
      <c r="AS2337" s="38">
        <f t="shared" si="45"/>
        <v>0</v>
      </c>
      <c r="AT2337" s="38">
        <f t="shared" si="46"/>
        <v>0</v>
      </c>
      <c r="AU2337" s="38">
        <f t="shared" si="47"/>
        <v>0</v>
      </c>
      <c r="AV2337" s="38">
        <f t="shared" si="48"/>
        <v>0</v>
      </c>
      <c r="AW2337" s="38">
        <f t="shared" si="51"/>
        <v>0</v>
      </c>
      <c r="AX2337" s="38">
        <f t="shared" si="52"/>
        <v>0</v>
      </c>
      <c r="AY2337" s="38">
        <f t="shared" si="49"/>
        <v>0</v>
      </c>
      <c r="AZ2337" s="12">
        <f t="shared" si="30"/>
        <v>138.5813385</v>
      </c>
      <c r="BA2337" s="12">
        <f t="shared" si="41"/>
        <v>102.4970257</v>
      </c>
      <c r="BB2337" s="12">
        <f t="shared" si="53"/>
        <v>130.1754456</v>
      </c>
      <c r="BC2337" s="12">
        <f t="shared" si="50"/>
        <v>0</v>
      </c>
      <c r="BD2337" s="12">
        <f t="shared" si="54"/>
        <v>121.8999065</v>
      </c>
    </row>
    <row r="2338" ht="14.25" customHeight="1">
      <c r="A2338" s="7">
        <v>39912.0</v>
      </c>
      <c r="B2338" s="21" t="s">
        <v>90</v>
      </c>
      <c r="C2338" s="8">
        <v>33.609394</v>
      </c>
      <c r="D2338" s="33">
        <f t="shared" si="5"/>
        <v>-0.003442972397</v>
      </c>
      <c r="E2338" s="33">
        <f t="shared" si="7"/>
        <v>-0.0143780813</v>
      </c>
      <c r="F2338" s="33">
        <f t="shared" si="9"/>
        <v>-0.01993981663</v>
      </c>
      <c r="G2338" s="33">
        <f t="shared" si="11"/>
        <v>0.07889777226</v>
      </c>
      <c r="H2338" s="33">
        <f t="shared" si="20"/>
        <v>-0.3874746242</v>
      </c>
      <c r="I2338" s="45">
        <f t="shared" si="31"/>
        <v>-0.2933086554</v>
      </c>
      <c r="J2338" s="45">
        <f t="shared" si="43"/>
        <v>1.34967745</v>
      </c>
      <c r="K2338" s="21" t="s">
        <v>91</v>
      </c>
      <c r="L2338" s="8">
        <v>14.248133</v>
      </c>
      <c r="M2338" s="33">
        <f t="shared" si="6"/>
        <v>0</v>
      </c>
      <c r="N2338" s="33">
        <f t="shared" si="8"/>
        <v>-0.007719284122</v>
      </c>
      <c r="O2338" s="33">
        <f t="shared" si="10"/>
        <v>0.003121560118</v>
      </c>
      <c r="P2338" s="33">
        <f t="shared" si="12"/>
        <v>0.1016157602</v>
      </c>
      <c r="Q2338" s="45">
        <f t="shared" si="21"/>
        <v>-0.2404426167</v>
      </c>
      <c r="R2338" s="45">
        <f t="shared" si="32"/>
        <v>-0.0006605791108</v>
      </c>
      <c r="S2338" s="45">
        <f t="shared" si="44"/>
        <v>1.36722229</v>
      </c>
      <c r="T2338" s="33">
        <f t="shared" si="22"/>
        <v>-0.1470320075</v>
      </c>
      <c r="U2338" s="33">
        <f t="shared" si="33"/>
        <v>-0.2926480763</v>
      </c>
      <c r="V2338" s="33">
        <f t="shared" si="42"/>
        <v>-0.01754483998</v>
      </c>
      <c r="W2338" s="44">
        <f t="shared" si="13"/>
        <v>0.01211149526</v>
      </c>
      <c r="X2338" s="44">
        <f t="shared" si="14"/>
        <v>0.01238381151</v>
      </c>
      <c r="Y2338" s="33">
        <f t="shared" si="15"/>
        <v>1.022484115</v>
      </c>
      <c r="Z2338" s="43">
        <v>1.0</v>
      </c>
      <c r="AA2338" s="33">
        <f t="shared" si="16"/>
        <v>2.022484115</v>
      </c>
      <c r="AB2338" s="33">
        <f t="shared" si="17"/>
        <v>0.5055585392</v>
      </c>
      <c r="AC2338" s="33">
        <f t="shared" si="18"/>
        <v>0.4944414608</v>
      </c>
      <c r="AD2338" s="33">
        <f t="shared" si="19"/>
        <v>-0.003061767641</v>
      </c>
      <c r="AE2338" s="34">
        <f t="shared" si="23"/>
        <v>0</v>
      </c>
      <c r="AF2338" s="34">
        <f t="shared" si="24"/>
        <v>0</v>
      </c>
      <c r="AG2338" s="34">
        <f t="shared" si="25"/>
        <v>0</v>
      </c>
      <c r="AH2338" s="34">
        <f t="shared" si="26"/>
        <v>0</v>
      </c>
      <c r="AI2338" s="34">
        <f t="shared" si="28"/>
        <v>0</v>
      </c>
      <c r="AJ2338" s="34">
        <f t="shared" si="29"/>
        <v>0</v>
      </c>
      <c r="AK2338" s="34">
        <f t="shared" si="27"/>
        <v>0</v>
      </c>
      <c r="AL2338" s="36">
        <f t="shared" si="34"/>
        <v>0</v>
      </c>
      <c r="AM2338" s="36">
        <f t="shared" si="35"/>
        <v>0</v>
      </c>
      <c r="AN2338" s="46">
        <f t="shared" si="36"/>
        <v>0</v>
      </c>
      <c r="AO2338" s="36">
        <f t="shared" si="37"/>
        <v>0</v>
      </c>
      <c r="AP2338" s="36">
        <f t="shared" si="39"/>
        <v>0</v>
      </c>
      <c r="AQ2338" s="36">
        <f t="shared" si="40"/>
        <v>0</v>
      </c>
      <c r="AR2338" s="36">
        <f t="shared" si="38"/>
        <v>0</v>
      </c>
      <c r="AS2338" s="38">
        <f t="shared" si="45"/>
        <v>0</v>
      </c>
      <c r="AT2338" s="38">
        <f t="shared" si="46"/>
        <v>0</v>
      </c>
      <c r="AU2338" s="38">
        <f t="shared" si="47"/>
        <v>0</v>
      </c>
      <c r="AV2338" s="38">
        <f t="shared" si="48"/>
        <v>0</v>
      </c>
      <c r="AW2338" s="38">
        <f t="shared" si="51"/>
        <v>0</v>
      </c>
      <c r="AX2338" s="38">
        <f t="shared" si="52"/>
        <v>0</v>
      </c>
      <c r="AY2338" s="38">
        <f t="shared" si="49"/>
        <v>0</v>
      </c>
      <c r="AZ2338" s="12">
        <f t="shared" si="30"/>
        <v>138.5813385</v>
      </c>
      <c r="BA2338" s="12">
        <f t="shared" si="41"/>
        <v>102.4970257</v>
      </c>
      <c r="BB2338" s="12">
        <f t="shared" si="53"/>
        <v>130.1754456</v>
      </c>
      <c r="BC2338" s="12">
        <f t="shared" si="50"/>
        <v>0</v>
      </c>
      <c r="BD2338" s="12">
        <f t="shared" si="54"/>
        <v>121.8999065</v>
      </c>
    </row>
    <row r="2339" ht="14.25" customHeight="1">
      <c r="A2339" s="7">
        <v>39916.0</v>
      </c>
      <c r="B2339" s="21" t="s">
        <v>90</v>
      </c>
      <c r="C2339" s="8">
        <v>33.2159</v>
      </c>
      <c r="D2339" s="33">
        <f t="shared" si="5"/>
        <v>-0.01170785763</v>
      </c>
      <c r="E2339" s="33">
        <f t="shared" si="7"/>
        <v>-0.02277448915</v>
      </c>
      <c r="F2339" s="33">
        <f t="shared" si="9"/>
        <v>-0.01717865394</v>
      </c>
      <c r="G2339" s="33">
        <f t="shared" si="11"/>
        <v>0.0590294987</v>
      </c>
      <c r="H2339" s="33">
        <f t="shared" si="20"/>
        <v>-0.6468238256</v>
      </c>
      <c r="I2339" s="45">
        <f t="shared" si="31"/>
        <v>-0.2513817742</v>
      </c>
      <c r="J2339" s="45">
        <f t="shared" si="43"/>
        <v>1.02519948</v>
      </c>
      <c r="K2339" s="21" t="s">
        <v>91</v>
      </c>
      <c r="L2339" s="8">
        <v>14.165797</v>
      </c>
      <c r="M2339" s="33">
        <f t="shared" si="6"/>
        <v>-0.005778722026</v>
      </c>
      <c r="N2339" s="33">
        <f t="shared" si="8"/>
        <v>-0.005336684595</v>
      </c>
      <c r="O2339" s="33">
        <f t="shared" si="10"/>
        <v>-0.008203963684</v>
      </c>
      <c r="P2339" s="33">
        <f t="shared" si="12"/>
        <v>0.08515327263</v>
      </c>
      <c r="Q2339" s="45">
        <f t="shared" si="21"/>
        <v>-0.1869767521</v>
      </c>
      <c r="R2339" s="45">
        <f t="shared" si="32"/>
        <v>-0.1807073073</v>
      </c>
      <c r="S2339" s="45">
        <f t="shared" si="44"/>
        <v>1.111612106</v>
      </c>
      <c r="T2339" s="33">
        <f t="shared" si="22"/>
        <v>-0.4598470734</v>
      </c>
      <c r="U2339" s="33">
        <f t="shared" si="33"/>
        <v>-0.07067446689</v>
      </c>
      <c r="V2339" s="33">
        <f t="shared" si="42"/>
        <v>-0.08641262638</v>
      </c>
      <c r="W2339" s="44">
        <f t="shared" si="13"/>
        <v>0.01257378545</v>
      </c>
      <c r="X2339" s="44">
        <f t="shared" si="14"/>
        <v>0.01256096317</v>
      </c>
      <c r="Y2339" s="33">
        <f t="shared" si="15"/>
        <v>0.9989802368</v>
      </c>
      <c r="Z2339" s="43">
        <v>1.0</v>
      </c>
      <c r="AA2339" s="33">
        <f t="shared" si="16"/>
        <v>1.998980237</v>
      </c>
      <c r="AB2339" s="33">
        <f t="shared" si="17"/>
        <v>0.4997449291</v>
      </c>
      <c r="AC2339" s="33">
        <f t="shared" si="18"/>
        <v>0.5002550709</v>
      </c>
      <c r="AD2339" s="33">
        <f t="shared" si="19"/>
        <v>-0.003210756104</v>
      </c>
      <c r="AE2339" s="34">
        <f t="shared" si="23"/>
        <v>0</v>
      </c>
      <c r="AF2339" s="34">
        <f t="shared" si="24"/>
        <v>0</v>
      </c>
      <c r="AG2339" s="34">
        <f t="shared" si="25"/>
        <v>0</v>
      </c>
      <c r="AH2339" s="34">
        <f t="shared" si="26"/>
        <v>0</v>
      </c>
      <c r="AI2339" s="34">
        <f t="shared" si="28"/>
        <v>0</v>
      </c>
      <c r="AJ2339" s="34">
        <f t="shared" si="29"/>
        <v>0</v>
      </c>
      <c r="AK2339" s="34">
        <f t="shared" si="27"/>
        <v>0</v>
      </c>
      <c r="AL2339" s="36">
        <f t="shared" si="34"/>
        <v>0</v>
      </c>
      <c r="AM2339" s="36">
        <f t="shared" si="35"/>
        <v>0</v>
      </c>
      <c r="AN2339" s="46">
        <f t="shared" si="36"/>
        <v>0</v>
      </c>
      <c r="AO2339" s="36">
        <f t="shared" si="37"/>
        <v>0</v>
      </c>
      <c r="AP2339" s="36">
        <f t="shared" si="39"/>
        <v>0</v>
      </c>
      <c r="AQ2339" s="36">
        <f t="shared" si="40"/>
        <v>0</v>
      </c>
      <c r="AR2339" s="36">
        <f t="shared" si="38"/>
        <v>0</v>
      </c>
      <c r="AS2339" s="38">
        <f t="shared" si="45"/>
        <v>0</v>
      </c>
      <c r="AT2339" s="38">
        <f t="shared" si="46"/>
        <v>0</v>
      </c>
      <c r="AU2339" s="38">
        <f t="shared" si="47"/>
        <v>0</v>
      </c>
      <c r="AV2339" s="38">
        <f t="shared" si="48"/>
        <v>0</v>
      </c>
      <c r="AW2339" s="38">
        <f t="shared" si="51"/>
        <v>0</v>
      </c>
      <c r="AX2339" s="38">
        <f t="shared" si="52"/>
        <v>0</v>
      </c>
      <c r="AY2339" s="38">
        <f t="shared" si="49"/>
        <v>0</v>
      </c>
      <c r="AZ2339" s="12">
        <f t="shared" si="30"/>
        <v>138.5813385</v>
      </c>
      <c r="BA2339" s="12">
        <f t="shared" si="41"/>
        <v>102.4970257</v>
      </c>
      <c r="BB2339" s="12">
        <f t="shared" si="53"/>
        <v>130.1754456</v>
      </c>
      <c r="BC2339" s="12">
        <f t="shared" si="50"/>
        <v>0</v>
      </c>
      <c r="BD2339" s="12">
        <f t="shared" si="54"/>
        <v>121.8999065</v>
      </c>
    </row>
    <row r="2340" ht="14.25" customHeight="1">
      <c r="A2340" s="7">
        <v>39917.0</v>
      </c>
      <c r="B2340" s="21" t="s">
        <v>90</v>
      </c>
      <c r="C2340" s="8">
        <v>32.615955</v>
      </c>
      <c r="D2340" s="33">
        <f t="shared" si="5"/>
        <v>-0.01806198236</v>
      </c>
      <c r="E2340" s="33">
        <f t="shared" si="7"/>
        <v>-0.0400606585</v>
      </c>
      <c r="F2340" s="33">
        <f t="shared" si="9"/>
        <v>-0.02374962196</v>
      </c>
      <c r="G2340" s="33">
        <f t="shared" si="11"/>
        <v>0.03755383177</v>
      </c>
      <c r="H2340" s="33">
        <f t="shared" si="20"/>
        <v>-1.146869418</v>
      </c>
      <c r="I2340" s="45">
        <f t="shared" si="31"/>
        <v>-0.3800568916</v>
      </c>
      <c r="J2340" s="45">
        <f t="shared" si="43"/>
        <v>0.6890082726</v>
      </c>
      <c r="K2340" s="21" t="s">
        <v>91</v>
      </c>
      <c r="L2340" s="8">
        <v>14.001115</v>
      </c>
      <c r="M2340" s="33">
        <f t="shared" si="6"/>
        <v>-0.01162532542</v>
      </c>
      <c r="N2340" s="33">
        <f t="shared" si="8"/>
        <v>-0.01733686793</v>
      </c>
      <c r="O2340" s="33">
        <f t="shared" si="10"/>
        <v>0.006603150273</v>
      </c>
      <c r="P2340" s="33">
        <f t="shared" si="12"/>
        <v>0.07123874227</v>
      </c>
      <c r="Q2340" s="45">
        <f t="shared" si="21"/>
        <v>-0.4982122159</v>
      </c>
      <c r="R2340" s="45">
        <f t="shared" si="32"/>
        <v>0.03962182129</v>
      </c>
      <c r="S2340" s="45">
        <f t="shared" si="44"/>
        <v>0.8984094011</v>
      </c>
      <c r="T2340" s="33">
        <f t="shared" si="22"/>
        <v>-0.6486572021</v>
      </c>
      <c r="U2340" s="33">
        <f t="shared" si="33"/>
        <v>-0.4196787129</v>
      </c>
      <c r="V2340" s="33">
        <f t="shared" si="42"/>
        <v>-0.2094011285</v>
      </c>
      <c r="W2340" s="44">
        <f t="shared" si="13"/>
        <v>0.01342450022</v>
      </c>
      <c r="X2340" s="44">
        <f t="shared" si="14"/>
        <v>0.01303892807</v>
      </c>
      <c r="Y2340" s="33">
        <f t="shared" si="15"/>
        <v>0.9712784731</v>
      </c>
      <c r="Z2340" s="43">
        <v>1.0</v>
      </c>
      <c r="AA2340" s="33">
        <f t="shared" si="16"/>
        <v>1.971278473</v>
      </c>
      <c r="AB2340" s="33">
        <f t="shared" si="17"/>
        <v>0.4927150001</v>
      </c>
      <c r="AC2340" s="33">
        <f t="shared" si="18"/>
        <v>0.5072849999</v>
      </c>
      <c r="AD2340" s="33">
        <f t="shared" si="19"/>
        <v>0.005014211136</v>
      </c>
      <c r="AE2340" s="34">
        <f t="shared" si="23"/>
        <v>0</v>
      </c>
      <c r="AF2340" s="34">
        <f t="shared" si="24"/>
        <v>0</v>
      </c>
      <c r="AG2340" s="34">
        <f t="shared" si="25"/>
        <v>0</v>
      </c>
      <c r="AH2340" s="34">
        <f t="shared" si="26"/>
        <v>0</v>
      </c>
      <c r="AI2340" s="34">
        <f t="shared" si="28"/>
        <v>0</v>
      </c>
      <c r="AJ2340" s="34">
        <f t="shared" si="29"/>
        <v>0</v>
      </c>
      <c r="AK2340" s="34">
        <f t="shared" si="27"/>
        <v>0</v>
      </c>
      <c r="AL2340" s="36">
        <f t="shared" si="34"/>
        <v>0</v>
      </c>
      <c r="AM2340" s="36">
        <f t="shared" si="35"/>
        <v>0</v>
      </c>
      <c r="AN2340" s="46">
        <f t="shared" si="36"/>
        <v>0</v>
      </c>
      <c r="AO2340" s="36">
        <f t="shared" si="37"/>
        <v>0</v>
      </c>
      <c r="AP2340" s="36">
        <f t="shared" si="39"/>
        <v>0</v>
      </c>
      <c r="AQ2340" s="36">
        <f t="shared" si="40"/>
        <v>0</v>
      </c>
      <c r="AR2340" s="36">
        <f t="shared" si="38"/>
        <v>0</v>
      </c>
      <c r="AS2340" s="38">
        <f t="shared" si="45"/>
        <v>0</v>
      </c>
      <c r="AT2340" s="38">
        <f t="shared" si="46"/>
        <v>0</v>
      </c>
      <c r="AU2340" s="38">
        <f t="shared" si="47"/>
        <v>0</v>
      </c>
      <c r="AV2340" s="38">
        <f t="shared" si="48"/>
        <v>0</v>
      </c>
      <c r="AW2340" s="38">
        <f t="shared" si="51"/>
        <v>0</v>
      </c>
      <c r="AX2340" s="38">
        <f t="shared" si="52"/>
        <v>0</v>
      </c>
      <c r="AY2340" s="38">
        <f t="shared" si="49"/>
        <v>0</v>
      </c>
      <c r="AZ2340" s="12">
        <f t="shared" si="30"/>
        <v>138.5813385</v>
      </c>
      <c r="BA2340" s="12">
        <f t="shared" si="41"/>
        <v>102.4970257</v>
      </c>
      <c r="BB2340" s="12">
        <f t="shared" si="53"/>
        <v>130.1754456</v>
      </c>
      <c r="BC2340" s="12">
        <f t="shared" si="50"/>
        <v>0</v>
      </c>
      <c r="BD2340" s="12">
        <f t="shared" si="54"/>
        <v>121.8999065</v>
      </c>
    </row>
    <row r="2341" ht="14.25" customHeight="1">
      <c r="A2341" s="7">
        <v>39918.0</v>
      </c>
      <c r="B2341" s="21" t="s">
        <v>90</v>
      </c>
      <c r="C2341" s="8">
        <v>33.570702</v>
      </c>
      <c r="D2341" s="33">
        <f t="shared" si="5"/>
        <v>0.02927239138</v>
      </c>
      <c r="E2341" s="33">
        <f t="shared" si="7"/>
        <v>-0.004018938375</v>
      </c>
      <c r="F2341" s="33">
        <f t="shared" si="9"/>
        <v>0.01087856639</v>
      </c>
      <c r="G2341" s="33">
        <f t="shared" si="11"/>
        <v>0.05664998535</v>
      </c>
      <c r="H2341" s="33">
        <f t="shared" si="20"/>
        <v>-0.1575630137</v>
      </c>
      <c r="I2341" s="45">
        <f t="shared" si="31"/>
        <v>0.1946929387</v>
      </c>
      <c r="J2341" s="45">
        <f t="shared" si="43"/>
        <v>0.9392451661</v>
      </c>
      <c r="K2341" s="21" t="s">
        <v>91</v>
      </c>
      <c r="L2341" s="8">
        <v>14.260797</v>
      </c>
      <c r="M2341" s="33">
        <f t="shared" si="6"/>
        <v>0.01854723713</v>
      </c>
      <c r="N2341" s="33">
        <f t="shared" si="8"/>
        <v>0.0091881231</v>
      </c>
      <c r="O2341" s="33">
        <f t="shared" si="10"/>
        <v>0.0245730765</v>
      </c>
      <c r="P2341" s="33">
        <f t="shared" si="12"/>
        <v>0.08636847544</v>
      </c>
      <c r="Q2341" s="45">
        <f t="shared" si="21"/>
        <v>0.1341660653</v>
      </c>
      <c r="R2341" s="45">
        <f t="shared" si="32"/>
        <v>0.3107126074</v>
      </c>
      <c r="S2341" s="45">
        <f t="shared" si="44"/>
        <v>1.061352733</v>
      </c>
      <c r="T2341" s="33">
        <f t="shared" si="22"/>
        <v>-0.2917290789</v>
      </c>
      <c r="U2341" s="33">
        <f t="shared" si="33"/>
        <v>-0.1160196687</v>
      </c>
      <c r="V2341" s="33">
        <f t="shared" si="42"/>
        <v>-0.1221075667</v>
      </c>
      <c r="W2341" s="44">
        <f t="shared" si="13"/>
        <v>0.01465035522</v>
      </c>
      <c r="X2341" s="44">
        <f t="shared" si="14"/>
        <v>0.01346556196</v>
      </c>
      <c r="Y2341" s="33">
        <f t="shared" si="15"/>
        <v>0.9191287007</v>
      </c>
      <c r="Z2341" s="43">
        <v>1.0</v>
      </c>
      <c r="AA2341" s="33">
        <f t="shared" si="16"/>
        <v>1.919128701</v>
      </c>
      <c r="AB2341" s="33">
        <f t="shared" si="17"/>
        <v>0.4789302043</v>
      </c>
      <c r="AC2341" s="33">
        <f t="shared" si="18"/>
        <v>0.5210697957</v>
      </c>
      <c r="AD2341" s="33">
        <f t="shared" si="19"/>
        <v>-0.001546701276</v>
      </c>
      <c r="AE2341" s="34">
        <f t="shared" si="23"/>
        <v>0</v>
      </c>
      <c r="AF2341" s="34">
        <f t="shared" si="24"/>
        <v>0</v>
      </c>
      <c r="AG2341" s="34">
        <f t="shared" si="25"/>
        <v>0</v>
      </c>
      <c r="AH2341" s="34">
        <f t="shared" si="26"/>
        <v>0</v>
      </c>
      <c r="AI2341" s="34">
        <f t="shared" si="28"/>
        <v>0</v>
      </c>
      <c r="AJ2341" s="34">
        <f t="shared" si="29"/>
        <v>0</v>
      </c>
      <c r="AK2341" s="34">
        <f t="shared" si="27"/>
        <v>0</v>
      </c>
      <c r="AL2341" s="36">
        <f t="shared" si="34"/>
        <v>0</v>
      </c>
      <c r="AM2341" s="36">
        <f t="shared" si="35"/>
        <v>0</v>
      </c>
      <c r="AN2341" s="46">
        <f t="shared" si="36"/>
        <v>0</v>
      </c>
      <c r="AO2341" s="36">
        <f t="shared" si="37"/>
        <v>0</v>
      </c>
      <c r="AP2341" s="36">
        <f t="shared" si="39"/>
        <v>0</v>
      </c>
      <c r="AQ2341" s="36">
        <f t="shared" si="40"/>
        <v>0</v>
      </c>
      <c r="AR2341" s="36">
        <f t="shared" si="38"/>
        <v>0</v>
      </c>
      <c r="AS2341" s="38">
        <f t="shared" si="45"/>
        <v>0</v>
      </c>
      <c r="AT2341" s="38">
        <f t="shared" si="46"/>
        <v>0</v>
      </c>
      <c r="AU2341" s="38">
        <f t="shared" si="47"/>
        <v>0</v>
      </c>
      <c r="AV2341" s="38">
        <f t="shared" si="48"/>
        <v>0</v>
      </c>
      <c r="AW2341" s="38">
        <f t="shared" si="51"/>
        <v>0</v>
      </c>
      <c r="AX2341" s="38">
        <f t="shared" si="52"/>
        <v>0</v>
      </c>
      <c r="AY2341" s="38">
        <f t="shared" si="49"/>
        <v>0</v>
      </c>
      <c r="AZ2341" s="12">
        <f t="shared" si="30"/>
        <v>138.5813385</v>
      </c>
      <c r="BA2341" s="12">
        <f t="shared" si="41"/>
        <v>102.4970257</v>
      </c>
      <c r="BB2341" s="12">
        <f t="shared" si="53"/>
        <v>130.1754456</v>
      </c>
      <c r="BC2341" s="12">
        <f t="shared" si="50"/>
        <v>0</v>
      </c>
      <c r="BD2341" s="12">
        <f t="shared" si="54"/>
        <v>121.8999065</v>
      </c>
    </row>
    <row r="2342" ht="14.25" customHeight="1">
      <c r="A2342" s="7">
        <v>39919.0</v>
      </c>
      <c r="B2342" s="21" t="s">
        <v>90</v>
      </c>
      <c r="C2342" s="8">
        <v>33.519085</v>
      </c>
      <c r="D2342" s="33">
        <f t="shared" si="5"/>
        <v>-0.001537560936</v>
      </c>
      <c r="E2342" s="33">
        <f t="shared" si="7"/>
        <v>-0.006120737685</v>
      </c>
      <c r="F2342" s="33">
        <f t="shared" si="9"/>
        <v>-0.004978833553</v>
      </c>
      <c r="G2342" s="33">
        <f t="shared" si="11"/>
        <v>0.05033356522</v>
      </c>
      <c r="H2342" s="33">
        <f t="shared" si="20"/>
        <v>-0.2255710344</v>
      </c>
      <c r="I2342" s="45">
        <f t="shared" si="31"/>
        <v>-0.1063083983</v>
      </c>
      <c r="J2342" s="45">
        <f t="shared" si="43"/>
        <v>0.81916993</v>
      </c>
      <c r="K2342" s="21" t="s">
        <v>91</v>
      </c>
      <c r="L2342" s="8">
        <v>14.282974</v>
      </c>
      <c r="M2342" s="33">
        <f t="shared" si="6"/>
        <v>0.001555102425</v>
      </c>
      <c r="N2342" s="33">
        <f t="shared" si="8"/>
        <v>0.002445302834</v>
      </c>
      <c r="O2342" s="33">
        <f t="shared" si="10"/>
        <v>0.00535040534</v>
      </c>
      <c r="P2342" s="33">
        <f t="shared" si="12"/>
        <v>0.0828332148</v>
      </c>
      <c r="Q2342" s="45">
        <f t="shared" si="21"/>
        <v>-0.04083413376</v>
      </c>
      <c r="R2342" s="45">
        <f t="shared" si="32"/>
        <v>-0.01114866263</v>
      </c>
      <c r="S2342" s="45">
        <f t="shared" si="44"/>
        <v>0.9834812161</v>
      </c>
      <c r="T2342" s="33">
        <f t="shared" si="22"/>
        <v>-0.1847369006</v>
      </c>
      <c r="U2342" s="33">
        <f t="shared" si="33"/>
        <v>-0.09515973563</v>
      </c>
      <c r="V2342" s="33">
        <f t="shared" si="42"/>
        <v>-0.1643112861</v>
      </c>
      <c r="W2342" s="44">
        <f t="shared" si="13"/>
        <v>0.01467719395</v>
      </c>
      <c r="X2342" s="44">
        <f t="shared" si="14"/>
        <v>0.01347788404</v>
      </c>
      <c r="Y2342" s="33">
        <f t="shared" si="15"/>
        <v>0.9182875207</v>
      </c>
      <c r="Z2342" s="43">
        <v>1.0</v>
      </c>
      <c r="AA2342" s="33">
        <f t="shared" si="16"/>
        <v>1.918287521</v>
      </c>
      <c r="AB2342" s="33">
        <f t="shared" si="17"/>
        <v>0.4787017122</v>
      </c>
      <c r="AC2342" s="33">
        <f t="shared" si="18"/>
        <v>0.5212982878</v>
      </c>
      <c r="AD2342" s="33">
        <f t="shared" si="19"/>
        <v>0.00249112703</v>
      </c>
      <c r="AE2342" s="34">
        <f t="shared" si="23"/>
        <v>0</v>
      </c>
      <c r="AF2342" s="34">
        <f t="shared" si="24"/>
        <v>0</v>
      </c>
      <c r="AG2342" s="34">
        <f t="shared" si="25"/>
        <v>0</v>
      </c>
      <c r="AH2342" s="34">
        <f t="shared" si="26"/>
        <v>0</v>
      </c>
      <c r="AI2342" s="34">
        <f t="shared" si="28"/>
        <v>0</v>
      </c>
      <c r="AJ2342" s="34">
        <f t="shared" si="29"/>
        <v>0</v>
      </c>
      <c r="AK2342" s="34">
        <f t="shared" si="27"/>
        <v>0</v>
      </c>
      <c r="AL2342" s="36">
        <f t="shared" si="34"/>
        <v>0</v>
      </c>
      <c r="AM2342" s="36">
        <f t="shared" si="35"/>
        <v>0</v>
      </c>
      <c r="AN2342" s="46">
        <f t="shared" si="36"/>
        <v>0</v>
      </c>
      <c r="AO2342" s="36">
        <f t="shared" si="37"/>
        <v>0</v>
      </c>
      <c r="AP2342" s="36">
        <f t="shared" si="39"/>
        <v>0</v>
      </c>
      <c r="AQ2342" s="36">
        <f t="shared" si="40"/>
        <v>0</v>
      </c>
      <c r="AR2342" s="36">
        <f t="shared" si="38"/>
        <v>0</v>
      </c>
      <c r="AS2342" s="38">
        <f t="shared" si="45"/>
        <v>0</v>
      </c>
      <c r="AT2342" s="38">
        <f t="shared" si="46"/>
        <v>0</v>
      </c>
      <c r="AU2342" s="38">
        <f t="shared" si="47"/>
        <v>0</v>
      </c>
      <c r="AV2342" s="38">
        <f t="shared" si="48"/>
        <v>0</v>
      </c>
      <c r="AW2342" s="38">
        <f t="shared" si="51"/>
        <v>0</v>
      </c>
      <c r="AX2342" s="38">
        <f t="shared" si="52"/>
        <v>0</v>
      </c>
      <c r="AY2342" s="38">
        <f t="shared" si="49"/>
        <v>0</v>
      </c>
      <c r="AZ2342" s="12">
        <f t="shared" si="30"/>
        <v>138.5813385</v>
      </c>
      <c r="BA2342" s="12">
        <f t="shared" si="41"/>
        <v>102.4970257</v>
      </c>
      <c r="BB2342" s="12">
        <f t="shared" si="53"/>
        <v>130.1754456</v>
      </c>
      <c r="BC2342" s="12">
        <f t="shared" si="50"/>
        <v>0</v>
      </c>
      <c r="BD2342" s="12">
        <f t="shared" si="54"/>
        <v>121.8999065</v>
      </c>
    </row>
    <row r="2343" ht="14.25" customHeight="1">
      <c r="A2343" s="7">
        <v>39920.0</v>
      </c>
      <c r="B2343" s="21" t="s">
        <v>90</v>
      </c>
      <c r="C2343" s="8">
        <v>33.628754</v>
      </c>
      <c r="D2343" s="33">
        <f t="shared" si="5"/>
        <v>0.003271837522</v>
      </c>
      <c r="E2343" s="33">
        <f t="shared" si="7"/>
        <v>0.000576029428</v>
      </c>
      <c r="F2343" s="33">
        <f t="shared" si="9"/>
        <v>-0.01381033407</v>
      </c>
      <c r="G2343" s="33">
        <f t="shared" si="11"/>
        <v>0.06409456547</v>
      </c>
      <c r="H2343" s="33">
        <f t="shared" si="20"/>
        <v>-0.04460463466</v>
      </c>
      <c r="I2343" s="45">
        <f t="shared" si="31"/>
        <v>-0.2932256018</v>
      </c>
      <c r="J2343" s="45">
        <f t="shared" si="43"/>
        <v>0.988904959</v>
      </c>
      <c r="K2343" s="21" t="s">
        <v>91</v>
      </c>
      <c r="L2343" s="8">
        <v>14.257633</v>
      </c>
      <c r="M2343" s="33">
        <f t="shared" si="6"/>
        <v>-0.001774210329</v>
      </c>
      <c r="N2343" s="33">
        <f t="shared" si="8"/>
        <v>0.0006667540231</v>
      </c>
      <c r="O2343" s="33">
        <f t="shared" si="10"/>
        <v>-0.007057676962</v>
      </c>
      <c r="P2343" s="33">
        <f t="shared" si="12"/>
        <v>0.06733022309</v>
      </c>
      <c r="Q2343" s="45">
        <f t="shared" si="21"/>
        <v>-0.09342030176</v>
      </c>
      <c r="R2343" s="45">
        <f t="shared" si="32"/>
        <v>-0.2262069032</v>
      </c>
      <c r="S2343" s="45">
        <f t="shared" si="44"/>
        <v>0.7569252835</v>
      </c>
      <c r="T2343" s="33">
        <f t="shared" si="22"/>
        <v>0.0488156671</v>
      </c>
      <c r="U2343" s="33">
        <f t="shared" si="33"/>
        <v>-0.06701869863</v>
      </c>
      <c r="V2343" s="33">
        <f t="shared" si="42"/>
        <v>0.2319796755</v>
      </c>
      <c r="W2343" s="44">
        <f t="shared" si="13"/>
        <v>0.01439060665</v>
      </c>
      <c r="X2343" s="44">
        <f t="shared" si="14"/>
        <v>0.01337757436</v>
      </c>
      <c r="Y2343" s="33">
        <f t="shared" si="15"/>
        <v>0.9296046153</v>
      </c>
      <c r="Z2343" s="43">
        <v>1.0</v>
      </c>
      <c r="AA2343" s="33">
        <f t="shared" si="16"/>
        <v>1.929604615</v>
      </c>
      <c r="AB2343" s="33">
        <f t="shared" si="17"/>
        <v>0.4817591168</v>
      </c>
      <c r="AC2343" s="33">
        <f t="shared" si="18"/>
        <v>0.5182408832</v>
      </c>
      <c r="AD2343" s="33">
        <f t="shared" si="19"/>
        <v>-0.01303559114</v>
      </c>
      <c r="AE2343" s="34">
        <f t="shared" si="23"/>
        <v>0</v>
      </c>
      <c r="AF2343" s="34">
        <f t="shared" si="24"/>
        <v>0</v>
      </c>
      <c r="AG2343" s="34">
        <f t="shared" si="25"/>
        <v>0</v>
      </c>
      <c r="AH2343" s="34">
        <f t="shared" si="26"/>
        <v>0</v>
      </c>
      <c r="AI2343" s="34">
        <f t="shared" si="28"/>
        <v>0</v>
      </c>
      <c r="AJ2343" s="34">
        <f t="shared" si="29"/>
        <v>0</v>
      </c>
      <c r="AK2343" s="34">
        <f t="shared" si="27"/>
        <v>0</v>
      </c>
      <c r="AL2343" s="36">
        <f t="shared" si="34"/>
        <v>0</v>
      </c>
      <c r="AM2343" s="36">
        <f t="shared" si="35"/>
        <v>0</v>
      </c>
      <c r="AN2343" s="46">
        <f t="shared" si="36"/>
        <v>0</v>
      </c>
      <c r="AO2343" s="36">
        <f t="shared" si="37"/>
        <v>0</v>
      </c>
      <c r="AP2343" s="36">
        <f t="shared" si="39"/>
        <v>0</v>
      </c>
      <c r="AQ2343" s="36">
        <f t="shared" si="40"/>
        <v>0</v>
      </c>
      <c r="AR2343" s="36">
        <f t="shared" si="38"/>
        <v>0</v>
      </c>
      <c r="AS2343" s="38">
        <f t="shared" si="45"/>
        <v>0</v>
      </c>
      <c r="AT2343" s="38">
        <f t="shared" si="46"/>
        <v>0</v>
      </c>
      <c r="AU2343" s="38">
        <f t="shared" si="47"/>
        <v>0</v>
      </c>
      <c r="AV2343" s="38">
        <f t="shared" si="48"/>
        <v>0</v>
      </c>
      <c r="AW2343" s="38">
        <f t="shared" si="51"/>
        <v>0</v>
      </c>
      <c r="AX2343" s="38">
        <f t="shared" si="52"/>
        <v>0</v>
      </c>
      <c r="AY2343" s="38">
        <f t="shared" si="49"/>
        <v>0</v>
      </c>
      <c r="AZ2343" s="12">
        <f t="shared" si="30"/>
        <v>138.5813385</v>
      </c>
      <c r="BA2343" s="12">
        <f t="shared" si="41"/>
        <v>102.4970257</v>
      </c>
      <c r="BB2343" s="12">
        <f t="shared" si="53"/>
        <v>130.1754456</v>
      </c>
      <c r="BC2343" s="12">
        <f t="shared" si="50"/>
        <v>0</v>
      </c>
      <c r="BD2343" s="12">
        <f t="shared" si="54"/>
        <v>121.8999065</v>
      </c>
    </row>
    <row r="2344" ht="14.25" customHeight="1">
      <c r="A2344" s="7">
        <v>39923.0</v>
      </c>
      <c r="B2344" s="21" t="s">
        <v>90</v>
      </c>
      <c r="C2344" s="8">
        <v>32.164387</v>
      </c>
      <c r="D2344" s="33">
        <f t="shared" si="5"/>
        <v>-0.04354508645</v>
      </c>
      <c r="E2344" s="33">
        <f t="shared" si="7"/>
        <v>-0.03165691732</v>
      </c>
      <c r="F2344" s="33">
        <f t="shared" si="9"/>
        <v>-0.05371043635</v>
      </c>
      <c r="G2344" s="33">
        <f t="shared" si="11"/>
        <v>-0.003198688369</v>
      </c>
      <c r="H2344" s="33">
        <f t="shared" si="20"/>
        <v>-0.9713973294</v>
      </c>
      <c r="I2344" s="45">
        <f t="shared" si="31"/>
        <v>-1.058531218</v>
      </c>
      <c r="J2344" s="45">
        <f t="shared" si="43"/>
        <v>-0.008496699907</v>
      </c>
      <c r="K2344" s="21" t="s">
        <v>91</v>
      </c>
      <c r="L2344" s="8">
        <v>14.039118</v>
      </c>
      <c r="M2344" s="33">
        <f t="shared" si="6"/>
        <v>-0.01532617651</v>
      </c>
      <c r="N2344" s="33">
        <f t="shared" si="8"/>
        <v>-0.008942596029</v>
      </c>
      <c r="O2344" s="33">
        <f t="shared" si="10"/>
        <v>-0.01423155681</v>
      </c>
      <c r="P2344" s="33">
        <f t="shared" si="12"/>
        <v>0.03963425087</v>
      </c>
      <c r="Q2344" s="45">
        <f t="shared" si="21"/>
        <v>-0.3364524207</v>
      </c>
      <c r="R2344" s="45">
        <f t="shared" si="32"/>
        <v>-0.3485657281</v>
      </c>
      <c r="S2344" s="45">
        <f t="shared" si="44"/>
        <v>0.3877979193</v>
      </c>
      <c r="T2344" s="33">
        <f t="shared" si="22"/>
        <v>-0.6349449087</v>
      </c>
      <c r="U2344" s="33">
        <f t="shared" si="33"/>
        <v>-0.7099654898</v>
      </c>
      <c r="V2344" s="33">
        <f t="shared" si="42"/>
        <v>-0.3962946192</v>
      </c>
      <c r="W2344" s="44">
        <f t="shared" si="13"/>
        <v>0.01715984845</v>
      </c>
      <c r="X2344" s="44">
        <f t="shared" si="14"/>
        <v>0.01387429746</v>
      </c>
      <c r="Y2344" s="33">
        <f t="shared" si="15"/>
        <v>0.8085326337</v>
      </c>
      <c r="Z2344" s="43">
        <v>1.0</v>
      </c>
      <c r="AA2344" s="33">
        <f t="shared" si="16"/>
        <v>1.808532634</v>
      </c>
      <c r="AB2344" s="33">
        <f t="shared" si="17"/>
        <v>0.4470655484</v>
      </c>
      <c r="AC2344" s="33">
        <f t="shared" si="18"/>
        <v>0.5529344516</v>
      </c>
      <c r="AD2344" s="33">
        <f t="shared" si="19"/>
        <v>0.0108941738</v>
      </c>
      <c r="AE2344" s="34">
        <f t="shared" si="23"/>
        <v>0</v>
      </c>
      <c r="AF2344" s="34">
        <f t="shared" si="24"/>
        <v>0</v>
      </c>
      <c r="AG2344" s="34">
        <f t="shared" si="25"/>
        <v>0</v>
      </c>
      <c r="AH2344" s="34">
        <f t="shared" si="26"/>
        <v>0</v>
      </c>
      <c r="AI2344" s="34">
        <f t="shared" si="28"/>
        <v>0</v>
      </c>
      <c r="AJ2344" s="34">
        <f t="shared" si="29"/>
        <v>0</v>
      </c>
      <c r="AK2344" s="34">
        <f t="shared" si="27"/>
        <v>0</v>
      </c>
      <c r="AL2344" s="36">
        <f t="shared" si="34"/>
        <v>0</v>
      </c>
      <c r="AM2344" s="36">
        <f t="shared" si="35"/>
        <v>0</v>
      </c>
      <c r="AN2344" s="46">
        <f t="shared" si="36"/>
        <v>0</v>
      </c>
      <c r="AO2344" s="36">
        <f t="shared" si="37"/>
        <v>0</v>
      </c>
      <c r="AP2344" s="36">
        <f t="shared" si="39"/>
        <v>0</v>
      </c>
      <c r="AQ2344" s="36">
        <f t="shared" si="40"/>
        <v>0</v>
      </c>
      <c r="AR2344" s="36">
        <f t="shared" si="38"/>
        <v>0</v>
      </c>
      <c r="AS2344" s="38">
        <f t="shared" si="45"/>
        <v>0</v>
      </c>
      <c r="AT2344" s="38">
        <f t="shared" si="46"/>
        <v>0</v>
      </c>
      <c r="AU2344" s="38">
        <f t="shared" si="47"/>
        <v>0</v>
      </c>
      <c r="AV2344" s="38">
        <f t="shared" si="48"/>
        <v>0</v>
      </c>
      <c r="AW2344" s="38">
        <f t="shared" si="51"/>
        <v>0</v>
      </c>
      <c r="AX2344" s="38">
        <f t="shared" si="52"/>
        <v>0</v>
      </c>
      <c r="AY2344" s="38">
        <f t="shared" si="49"/>
        <v>0</v>
      </c>
      <c r="AZ2344" s="12">
        <f t="shared" si="30"/>
        <v>138.5813385</v>
      </c>
      <c r="BA2344" s="12">
        <f t="shared" si="41"/>
        <v>102.4970257</v>
      </c>
      <c r="BB2344" s="12">
        <f t="shared" si="53"/>
        <v>130.1754456</v>
      </c>
      <c r="BC2344" s="12">
        <f t="shared" si="50"/>
        <v>0</v>
      </c>
      <c r="BD2344" s="12">
        <f t="shared" si="54"/>
        <v>121.8999065</v>
      </c>
    </row>
    <row r="2345" ht="14.25" customHeight="1">
      <c r="A2345" s="7">
        <v>39924.0</v>
      </c>
      <c r="B2345" s="21" t="s">
        <v>90</v>
      </c>
      <c r="C2345" s="8">
        <v>31.835396</v>
      </c>
      <c r="D2345" s="33">
        <f t="shared" si="5"/>
        <v>-0.01022842438</v>
      </c>
      <c r="E2345" s="33">
        <f t="shared" si="7"/>
        <v>-0.02393181497</v>
      </c>
      <c r="F2345" s="33">
        <f t="shared" si="9"/>
        <v>-0.0630337492</v>
      </c>
      <c r="G2345" s="33">
        <f t="shared" si="11"/>
        <v>-0.0441598941</v>
      </c>
      <c r="H2345" s="33">
        <f t="shared" si="20"/>
        <v>-0.7409465702</v>
      </c>
      <c r="I2345" s="45">
        <f t="shared" si="31"/>
        <v>-1.238887799</v>
      </c>
      <c r="J2345" s="45">
        <f t="shared" si="43"/>
        <v>-0.6142844994</v>
      </c>
      <c r="K2345" s="21" t="s">
        <v>91</v>
      </c>
      <c r="L2345" s="8">
        <v>13.646409</v>
      </c>
      <c r="M2345" s="33">
        <f t="shared" si="6"/>
        <v>-0.02797248374</v>
      </c>
      <c r="N2345" s="33">
        <f t="shared" si="8"/>
        <v>-0.02533412518</v>
      </c>
      <c r="O2345" s="33">
        <f t="shared" si="10"/>
        <v>-0.04223177872</v>
      </c>
      <c r="P2345" s="33">
        <f t="shared" si="12"/>
        <v>-0.0237881379</v>
      </c>
      <c r="Q2345" s="45">
        <f t="shared" si="21"/>
        <v>-0.7296814642</v>
      </c>
      <c r="R2345" s="45">
        <f t="shared" si="32"/>
        <v>-0.8080072711</v>
      </c>
      <c r="S2345" s="45">
        <f t="shared" si="44"/>
        <v>-0.4234878325</v>
      </c>
      <c r="T2345" s="33">
        <f t="shared" si="22"/>
        <v>-0.01126510605</v>
      </c>
      <c r="U2345" s="33">
        <f t="shared" si="33"/>
        <v>-0.4308805277</v>
      </c>
      <c r="V2345" s="33">
        <f t="shared" si="42"/>
        <v>-0.1907966669</v>
      </c>
      <c r="W2345" s="44">
        <f t="shared" si="13"/>
        <v>0.0155118578</v>
      </c>
      <c r="X2345" s="44">
        <f t="shared" si="14"/>
        <v>0.01309917373</v>
      </c>
      <c r="Y2345" s="33">
        <f t="shared" si="15"/>
        <v>0.8444619525</v>
      </c>
      <c r="Z2345" s="43">
        <v>1.0</v>
      </c>
      <c r="AA2345" s="33">
        <f t="shared" si="16"/>
        <v>1.844461952</v>
      </c>
      <c r="AB2345" s="33">
        <f t="shared" si="17"/>
        <v>0.4578364717</v>
      </c>
      <c r="AC2345" s="33">
        <f t="shared" si="18"/>
        <v>0.5421635283</v>
      </c>
      <c r="AD2345" s="33">
        <f t="shared" si="19"/>
        <v>-0.01069704497</v>
      </c>
      <c r="AE2345" s="34">
        <f t="shared" si="23"/>
        <v>0</v>
      </c>
      <c r="AF2345" s="34">
        <f t="shared" si="24"/>
        <v>0</v>
      </c>
      <c r="AG2345" s="34">
        <f t="shared" si="25"/>
        <v>0</v>
      </c>
      <c r="AH2345" s="34">
        <f t="shared" si="26"/>
        <v>0</v>
      </c>
      <c r="AI2345" s="34">
        <f t="shared" si="28"/>
        <v>0</v>
      </c>
      <c r="AJ2345" s="34">
        <f t="shared" si="29"/>
        <v>0</v>
      </c>
      <c r="AK2345" s="34">
        <f t="shared" si="27"/>
        <v>0</v>
      </c>
      <c r="AL2345" s="36">
        <f t="shared" si="34"/>
        <v>0</v>
      </c>
      <c r="AM2345" s="36">
        <f t="shared" si="35"/>
        <v>0</v>
      </c>
      <c r="AN2345" s="46">
        <f t="shared" si="36"/>
        <v>0</v>
      </c>
      <c r="AO2345" s="36">
        <f t="shared" si="37"/>
        <v>0</v>
      </c>
      <c r="AP2345" s="36">
        <f t="shared" si="39"/>
        <v>0</v>
      </c>
      <c r="AQ2345" s="36">
        <f t="shared" si="40"/>
        <v>0</v>
      </c>
      <c r="AR2345" s="36">
        <f t="shared" si="38"/>
        <v>0</v>
      </c>
      <c r="AS2345" s="38">
        <f t="shared" si="45"/>
        <v>0</v>
      </c>
      <c r="AT2345" s="38">
        <f t="shared" si="46"/>
        <v>0</v>
      </c>
      <c r="AU2345" s="38">
        <f t="shared" si="47"/>
        <v>0</v>
      </c>
      <c r="AV2345" s="38">
        <f t="shared" si="48"/>
        <v>0</v>
      </c>
      <c r="AW2345" s="38">
        <f t="shared" si="51"/>
        <v>0</v>
      </c>
      <c r="AX2345" s="38">
        <f t="shared" si="52"/>
        <v>0</v>
      </c>
      <c r="AY2345" s="38">
        <f t="shared" si="49"/>
        <v>0</v>
      </c>
      <c r="AZ2345" s="12">
        <f t="shared" si="30"/>
        <v>138.5813385</v>
      </c>
      <c r="BA2345" s="12">
        <f t="shared" si="41"/>
        <v>102.4970257</v>
      </c>
      <c r="BB2345" s="12">
        <f t="shared" si="53"/>
        <v>130.1754456</v>
      </c>
      <c r="BC2345" s="12">
        <f t="shared" si="50"/>
        <v>0</v>
      </c>
      <c r="BD2345" s="12">
        <f t="shared" si="54"/>
        <v>121.8999065</v>
      </c>
    </row>
    <row r="2346" ht="14.25" customHeight="1">
      <c r="A2346" s="7">
        <v>39925.0</v>
      </c>
      <c r="B2346" s="21" t="s">
        <v>90</v>
      </c>
      <c r="C2346" s="8">
        <v>30.951618</v>
      </c>
      <c r="D2346" s="33">
        <f t="shared" si="5"/>
        <v>-0.0277608609</v>
      </c>
      <c r="E2346" s="33">
        <f t="shared" si="7"/>
        <v>-0.07801695657</v>
      </c>
      <c r="F2346" s="33">
        <f t="shared" si="9"/>
        <v>-0.08172234961</v>
      </c>
      <c r="G2346" s="33">
        <f t="shared" si="11"/>
        <v>-0.06889181567</v>
      </c>
      <c r="H2346" s="33">
        <f t="shared" si="20"/>
        <v>-2.236676593</v>
      </c>
      <c r="I2346" s="45">
        <f t="shared" si="31"/>
        <v>-1.572075821</v>
      </c>
      <c r="J2346" s="45">
        <f t="shared" si="43"/>
        <v>-0.9803985509</v>
      </c>
      <c r="K2346" s="21" t="s">
        <v>91</v>
      </c>
      <c r="L2346" s="8">
        <v>13.595744</v>
      </c>
      <c r="M2346" s="33">
        <f t="shared" si="6"/>
        <v>-0.003712698337</v>
      </c>
      <c r="N2346" s="33">
        <f t="shared" si="8"/>
        <v>-0.04663505132</v>
      </c>
      <c r="O2346" s="33">
        <f t="shared" si="10"/>
        <v>-0.03787541682</v>
      </c>
      <c r="P2346" s="33">
        <f t="shared" si="12"/>
        <v>-0.02476138447</v>
      </c>
      <c r="Q2346" s="45">
        <f t="shared" si="21"/>
        <v>-1.253091781</v>
      </c>
      <c r="R2346" s="45">
        <f t="shared" si="32"/>
        <v>-0.7497256765</v>
      </c>
      <c r="S2346" s="45">
        <f t="shared" si="44"/>
        <v>-0.4399687049</v>
      </c>
      <c r="T2346" s="33">
        <f t="shared" si="22"/>
        <v>-0.9835848115</v>
      </c>
      <c r="U2346" s="33">
        <f t="shared" si="33"/>
        <v>-0.8223501448</v>
      </c>
      <c r="V2346" s="33">
        <f t="shared" si="42"/>
        <v>-0.540429846</v>
      </c>
      <c r="W2346" s="44">
        <f t="shared" si="13"/>
        <v>0.01653504586</v>
      </c>
      <c r="X2346" s="44">
        <f t="shared" si="14"/>
        <v>0.01310743841</v>
      </c>
      <c r="Y2346" s="33">
        <f t="shared" si="15"/>
        <v>0.7927065052</v>
      </c>
      <c r="Z2346" s="43">
        <v>1.0</v>
      </c>
      <c r="AA2346" s="33">
        <f t="shared" si="16"/>
        <v>1.792706505</v>
      </c>
      <c r="AB2346" s="33">
        <f t="shared" si="17"/>
        <v>0.4421842075</v>
      </c>
      <c r="AC2346" s="33">
        <f t="shared" si="18"/>
        <v>0.5578157925</v>
      </c>
      <c r="AD2346" s="33">
        <f t="shared" si="19"/>
        <v>-0.0006993321777</v>
      </c>
      <c r="AE2346" s="34">
        <f t="shared" si="23"/>
        <v>0</v>
      </c>
      <c r="AF2346" s="34">
        <f t="shared" si="24"/>
        <v>0</v>
      </c>
      <c r="AG2346" s="34">
        <f t="shared" si="25"/>
        <v>0</v>
      </c>
      <c r="AH2346" s="34">
        <f t="shared" si="26"/>
        <v>0</v>
      </c>
      <c r="AI2346" s="34">
        <f t="shared" si="28"/>
        <v>0</v>
      </c>
      <c r="AJ2346" s="34">
        <f t="shared" si="29"/>
        <v>0</v>
      </c>
      <c r="AK2346" s="34">
        <f t="shared" si="27"/>
        <v>0</v>
      </c>
      <c r="AL2346" s="36">
        <f t="shared" si="34"/>
        <v>0</v>
      </c>
      <c r="AM2346" s="36">
        <f t="shared" si="35"/>
        <v>0</v>
      </c>
      <c r="AN2346" s="46">
        <f t="shared" si="36"/>
        <v>0</v>
      </c>
      <c r="AO2346" s="36">
        <f t="shared" si="37"/>
        <v>0</v>
      </c>
      <c r="AP2346" s="36">
        <f t="shared" si="39"/>
        <v>0</v>
      </c>
      <c r="AQ2346" s="36">
        <f t="shared" si="40"/>
        <v>0</v>
      </c>
      <c r="AR2346" s="36">
        <f t="shared" si="38"/>
        <v>0</v>
      </c>
      <c r="AS2346" s="38">
        <f t="shared" si="45"/>
        <v>0</v>
      </c>
      <c r="AT2346" s="38">
        <f t="shared" si="46"/>
        <v>0</v>
      </c>
      <c r="AU2346" s="38">
        <f t="shared" si="47"/>
        <v>0</v>
      </c>
      <c r="AV2346" s="38">
        <f t="shared" si="48"/>
        <v>0</v>
      </c>
      <c r="AW2346" s="38">
        <f t="shared" si="51"/>
        <v>0</v>
      </c>
      <c r="AX2346" s="38">
        <f t="shared" si="52"/>
        <v>0</v>
      </c>
      <c r="AY2346" s="38">
        <f t="shared" si="49"/>
        <v>0</v>
      </c>
      <c r="AZ2346" s="12">
        <f t="shared" si="30"/>
        <v>138.5813385</v>
      </c>
      <c r="BA2346" s="12">
        <f t="shared" si="41"/>
        <v>102.4970257</v>
      </c>
      <c r="BB2346" s="12">
        <f t="shared" si="53"/>
        <v>130.1754456</v>
      </c>
      <c r="BC2346" s="12">
        <f t="shared" si="50"/>
        <v>0</v>
      </c>
      <c r="BD2346" s="12">
        <f t="shared" si="54"/>
        <v>121.8999065</v>
      </c>
    </row>
    <row r="2347" ht="14.25" customHeight="1">
      <c r="A2347" s="7">
        <v>39926.0</v>
      </c>
      <c r="B2347" s="21" t="s">
        <v>90</v>
      </c>
      <c r="C2347" s="8">
        <v>30.89356</v>
      </c>
      <c r="D2347" s="33">
        <f t="shared" si="5"/>
        <v>-0.001875766236</v>
      </c>
      <c r="E2347" s="33">
        <f t="shared" si="7"/>
        <v>-0.0783292563</v>
      </c>
      <c r="F2347" s="33">
        <f t="shared" si="9"/>
        <v>-0.08397056116</v>
      </c>
      <c r="G2347" s="33">
        <f t="shared" si="11"/>
        <v>-0.08728756104</v>
      </c>
      <c r="H2347" s="33">
        <f t="shared" si="20"/>
        <v>-2.121907305</v>
      </c>
      <c r="I2347" s="45">
        <f t="shared" si="31"/>
        <v>-1.565761178</v>
      </c>
      <c r="J2347" s="45">
        <f t="shared" si="43"/>
        <v>-1.241016887</v>
      </c>
      <c r="K2347" s="21" t="s">
        <v>91</v>
      </c>
      <c r="L2347" s="8">
        <v>13.592573</v>
      </c>
      <c r="M2347" s="33">
        <f t="shared" si="6"/>
        <v>-0.0002332347535</v>
      </c>
      <c r="N2347" s="33">
        <f t="shared" si="8"/>
        <v>-0.04833734207</v>
      </c>
      <c r="O2347" s="33">
        <f t="shared" si="10"/>
        <v>-0.04601023867</v>
      </c>
      <c r="P2347" s="33">
        <f t="shared" si="12"/>
        <v>-0.0408937968</v>
      </c>
      <c r="Q2347" s="45">
        <f t="shared" si="21"/>
        <v>-1.269995896</v>
      </c>
      <c r="R2347" s="45">
        <f t="shared" si="32"/>
        <v>-0.8804889374</v>
      </c>
      <c r="S2347" s="45">
        <f t="shared" si="44"/>
        <v>-0.6427596439</v>
      </c>
      <c r="T2347" s="33">
        <f t="shared" si="22"/>
        <v>-0.8519114084</v>
      </c>
      <c r="U2347" s="33">
        <f t="shared" si="33"/>
        <v>-0.6852722407</v>
      </c>
      <c r="V2347" s="33">
        <f t="shared" si="42"/>
        <v>-0.5982572433</v>
      </c>
      <c r="W2347" s="44">
        <f t="shared" si="13"/>
        <v>0.01573999537</v>
      </c>
      <c r="X2347" s="44">
        <f t="shared" si="14"/>
        <v>0.0124304974</v>
      </c>
      <c r="Y2347" s="33">
        <f t="shared" si="15"/>
        <v>0.7897395845</v>
      </c>
      <c r="Z2347" s="43">
        <v>1.0</v>
      </c>
      <c r="AA2347" s="33">
        <f t="shared" si="16"/>
        <v>1.789739585</v>
      </c>
      <c r="AB2347" s="33">
        <f t="shared" si="17"/>
        <v>0.4412594946</v>
      </c>
      <c r="AC2347" s="33">
        <f t="shared" si="18"/>
        <v>0.5587405054</v>
      </c>
      <c r="AD2347" s="33">
        <f t="shared" si="19"/>
        <v>0.007497020269</v>
      </c>
      <c r="AE2347" s="34">
        <f t="shared" si="23"/>
        <v>0</v>
      </c>
      <c r="AF2347" s="34">
        <f t="shared" si="24"/>
        <v>0</v>
      </c>
      <c r="AG2347" s="34">
        <f t="shared" si="25"/>
        <v>0</v>
      </c>
      <c r="AH2347" s="34">
        <f t="shared" si="26"/>
        <v>0</v>
      </c>
      <c r="AI2347" s="34">
        <f t="shared" si="28"/>
        <v>0</v>
      </c>
      <c r="AJ2347" s="34">
        <f t="shared" si="29"/>
        <v>0</v>
      </c>
      <c r="AK2347" s="34">
        <f t="shared" si="27"/>
        <v>0</v>
      </c>
      <c r="AL2347" s="36">
        <f t="shared" si="34"/>
        <v>0</v>
      </c>
      <c r="AM2347" s="36">
        <f t="shared" si="35"/>
        <v>0</v>
      </c>
      <c r="AN2347" s="46">
        <f t="shared" si="36"/>
        <v>0</v>
      </c>
      <c r="AO2347" s="36">
        <f t="shared" si="37"/>
        <v>0</v>
      </c>
      <c r="AP2347" s="36">
        <f t="shared" si="39"/>
        <v>0</v>
      </c>
      <c r="AQ2347" s="36">
        <f t="shared" si="40"/>
        <v>0</v>
      </c>
      <c r="AR2347" s="36">
        <f t="shared" si="38"/>
        <v>0</v>
      </c>
      <c r="AS2347" s="38">
        <f t="shared" si="45"/>
        <v>0</v>
      </c>
      <c r="AT2347" s="38">
        <f t="shared" si="46"/>
        <v>0</v>
      </c>
      <c r="AU2347" s="38">
        <f t="shared" si="47"/>
        <v>0</v>
      </c>
      <c r="AV2347" s="38">
        <f t="shared" si="48"/>
        <v>0</v>
      </c>
      <c r="AW2347" s="38">
        <f t="shared" si="51"/>
        <v>0</v>
      </c>
      <c r="AX2347" s="38">
        <f t="shared" si="52"/>
        <v>0</v>
      </c>
      <c r="AY2347" s="38">
        <f t="shared" si="49"/>
        <v>0</v>
      </c>
      <c r="AZ2347" s="12">
        <f t="shared" si="30"/>
        <v>138.5813385</v>
      </c>
      <c r="BA2347" s="12">
        <f t="shared" si="41"/>
        <v>102.4970257</v>
      </c>
      <c r="BB2347" s="12">
        <f t="shared" si="53"/>
        <v>130.1754456</v>
      </c>
      <c r="BC2347" s="12">
        <f t="shared" si="50"/>
        <v>0</v>
      </c>
      <c r="BD2347" s="12">
        <f t="shared" si="54"/>
        <v>121.8999065</v>
      </c>
    </row>
    <row r="2348" ht="14.25" customHeight="1">
      <c r="A2348" s="7">
        <v>39927.0</v>
      </c>
      <c r="B2348" s="21" t="s">
        <v>90</v>
      </c>
      <c r="C2348" s="8">
        <v>31.299961</v>
      </c>
      <c r="D2348" s="33">
        <f t="shared" si="5"/>
        <v>0.01315487759</v>
      </c>
      <c r="E2348" s="33">
        <f t="shared" si="7"/>
        <v>-0.06925005309</v>
      </c>
      <c r="F2348" s="33">
        <f t="shared" si="9"/>
        <v>-0.06871391373</v>
      </c>
      <c r="G2348" s="33">
        <f t="shared" si="11"/>
        <v>-0.08728358752</v>
      </c>
      <c r="H2348" s="33">
        <f t="shared" si="20"/>
        <v>-1.773491501</v>
      </c>
      <c r="I2348" s="45">
        <f t="shared" si="31"/>
        <v>-1.23901626</v>
      </c>
      <c r="J2348" s="45">
        <f t="shared" si="43"/>
        <v>-1.222818509</v>
      </c>
      <c r="K2348" s="21" t="s">
        <v>91</v>
      </c>
      <c r="L2348" s="8">
        <v>13.551404</v>
      </c>
      <c r="M2348" s="33">
        <f t="shared" si="6"/>
        <v>-0.003028786382</v>
      </c>
      <c r="N2348" s="33">
        <f t="shared" si="8"/>
        <v>-0.0495333973</v>
      </c>
      <c r="O2348" s="33">
        <f t="shared" si="10"/>
        <v>-0.04889966987</v>
      </c>
      <c r="P2348" s="33">
        <f t="shared" si="12"/>
        <v>-0.04593075301</v>
      </c>
      <c r="Q2348" s="45">
        <f t="shared" si="21"/>
        <v>-1.25875947</v>
      </c>
      <c r="R2348" s="45">
        <f t="shared" si="32"/>
        <v>-0.9120608762</v>
      </c>
      <c r="S2348" s="45">
        <f t="shared" si="44"/>
        <v>-0.7023423369</v>
      </c>
      <c r="T2348" s="33">
        <f t="shared" si="22"/>
        <v>-0.5147320306</v>
      </c>
      <c r="U2348" s="33">
        <f t="shared" si="33"/>
        <v>-0.3269553842</v>
      </c>
      <c r="V2348" s="33">
        <f t="shared" si="42"/>
        <v>-0.5204761725</v>
      </c>
      <c r="W2348" s="44">
        <f t="shared" si="13"/>
        <v>0.0157402548</v>
      </c>
      <c r="X2348" s="44">
        <f t="shared" si="14"/>
        <v>0.01239151904</v>
      </c>
      <c r="Y2348" s="33">
        <f t="shared" si="15"/>
        <v>0.787250219</v>
      </c>
      <c r="Z2348" s="43">
        <v>1.0</v>
      </c>
      <c r="AA2348" s="33">
        <f t="shared" si="16"/>
        <v>1.787250219</v>
      </c>
      <c r="AB2348" s="33">
        <f t="shared" si="17"/>
        <v>0.4404812547</v>
      </c>
      <c r="AC2348" s="33">
        <f t="shared" si="18"/>
        <v>0.5595187453</v>
      </c>
      <c r="AD2348" s="33">
        <f t="shared" si="19"/>
        <v>0.01254778452</v>
      </c>
      <c r="AE2348" s="34">
        <f t="shared" si="23"/>
        <v>0</v>
      </c>
      <c r="AF2348" s="34">
        <f t="shared" si="24"/>
        <v>0</v>
      </c>
      <c r="AG2348" s="34">
        <f t="shared" si="25"/>
        <v>0</v>
      </c>
      <c r="AH2348" s="34">
        <f t="shared" si="26"/>
        <v>0</v>
      </c>
      <c r="AI2348" s="34">
        <f t="shared" si="28"/>
        <v>0</v>
      </c>
      <c r="AJ2348" s="34">
        <f t="shared" si="29"/>
        <v>0</v>
      </c>
      <c r="AK2348" s="34">
        <f t="shared" si="27"/>
        <v>0</v>
      </c>
      <c r="AL2348" s="36">
        <f t="shared" si="34"/>
        <v>0</v>
      </c>
      <c r="AM2348" s="36">
        <f t="shared" si="35"/>
        <v>0</v>
      </c>
      <c r="AN2348" s="46">
        <f t="shared" si="36"/>
        <v>0</v>
      </c>
      <c r="AO2348" s="36">
        <f t="shared" si="37"/>
        <v>0</v>
      </c>
      <c r="AP2348" s="36">
        <f t="shared" si="39"/>
        <v>0</v>
      </c>
      <c r="AQ2348" s="36">
        <f t="shared" si="40"/>
        <v>0</v>
      </c>
      <c r="AR2348" s="36">
        <f t="shared" si="38"/>
        <v>0</v>
      </c>
      <c r="AS2348" s="38">
        <f t="shared" si="45"/>
        <v>0</v>
      </c>
      <c r="AT2348" s="38">
        <f t="shared" si="46"/>
        <v>0</v>
      </c>
      <c r="AU2348" s="38">
        <f t="shared" si="47"/>
        <v>0</v>
      </c>
      <c r="AV2348" s="38">
        <f t="shared" si="48"/>
        <v>0</v>
      </c>
      <c r="AW2348" s="38">
        <f t="shared" si="51"/>
        <v>0</v>
      </c>
      <c r="AX2348" s="38">
        <f t="shared" si="52"/>
        <v>0</v>
      </c>
      <c r="AY2348" s="38">
        <f t="shared" si="49"/>
        <v>0</v>
      </c>
      <c r="AZ2348" s="12">
        <f t="shared" si="30"/>
        <v>138.5813385</v>
      </c>
      <c r="BA2348" s="12">
        <f t="shared" si="41"/>
        <v>102.4970257</v>
      </c>
      <c r="BB2348" s="12">
        <f t="shared" si="53"/>
        <v>130.1754456</v>
      </c>
      <c r="BC2348" s="12">
        <f t="shared" si="50"/>
        <v>0</v>
      </c>
      <c r="BD2348" s="12">
        <f t="shared" si="54"/>
        <v>121.8999065</v>
      </c>
    </row>
    <row r="2349" ht="14.25" customHeight="1">
      <c r="A2349" s="7">
        <v>39930.0</v>
      </c>
      <c r="B2349" s="21" t="s">
        <v>90</v>
      </c>
      <c r="C2349" s="8">
        <v>31.680563</v>
      </c>
      <c r="D2349" s="33">
        <f t="shared" si="5"/>
        <v>0.01215982346</v>
      </c>
      <c r="E2349" s="33">
        <f t="shared" si="7"/>
        <v>-0.01504222667</v>
      </c>
      <c r="F2349" s="33">
        <f t="shared" si="9"/>
        <v>-0.04622295347</v>
      </c>
      <c r="G2349" s="33">
        <f t="shared" si="11"/>
        <v>-0.06260755928</v>
      </c>
      <c r="H2349" s="33">
        <f t="shared" si="20"/>
        <v>-0.3154235155</v>
      </c>
      <c r="I2349" s="45">
        <f t="shared" si="31"/>
        <v>-0.8121461598</v>
      </c>
      <c r="J2349" s="45">
        <f t="shared" si="43"/>
        <v>-0.8483158708</v>
      </c>
      <c r="K2349" s="21" t="s">
        <v>91</v>
      </c>
      <c r="L2349" s="8">
        <v>13.377225</v>
      </c>
      <c r="M2349" s="33">
        <f t="shared" si="6"/>
        <v>-0.01285320694</v>
      </c>
      <c r="N2349" s="33">
        <f t="shared" si="8"/>
        <v>-0.04714633783</v>
      </c>
      <c r="O2349" s="33">
        <f t="shared" si="10"/>
        <v>-0.0556673232</v>
      </c>
      <c r="P2349" s="33">
        <f t="shared" si="12"/>
        <v>-0.06341459419</v>
      </c>
      <c r="Q2349" s="45">
        <f t="shared" si="21"/>
        <v>-1.161965958</v>
      </c>
      <c r="R2349" s="45">
        <f t="shared" si="32"/>
        <v>-1.002300964</v>
      </c>
      <c r="S2349" s="45">
        <f t="shared" si="44"/>
        <v>-0.911725175</v>
      </c>
      <c r="T2349" s="33">
        <f t="shared" si="22"/>
        <v>0.8465424428</v>
      </c>
      <c r="U2349" s="33">
        <f t="shared" si="33"/>
        <v>0.1901548039</v>
      </c>
      <c r="V2349" s="33">
        <f t="shared" si="42"/>
        <v>0.06340930424</v>
      </c>
      <c r="W2349" s="44">
        <f t="shared" si="13"/>
        <v>0.01597101173</v>
      </c>
      <c r="X2349" s="44">
        <f t="shared" si="14"/>
        <v>0.01246205361</v>
      </c>
      <c r="Y2349" s="33">
        <f t="shared" si="15"/>
        <v>0.7802920578</v>
      </c>
      <c r="Z2349" s="43">
        <v>1.0</v>
      </c>
      <c r="AA2349" s="33">
        <f t="shared" si="16"/>
        <v>1.780292058</v>
      </c>
      <c r="AB2349" s="33">
        <f t="shared" si="17"/>
        <v>0.4382944104</v>
      </c>
      <c r="AC2349" s="33">
        <f t="shared" si="18"/>
        <v>0.5617055896</v>
      </c>
      <c r="AD2349" s="33">
        <f t="shared" si="19"/>
        <v>0.007768266277</v>
      </c>
      <c r="AE2349" s="34">
        <f t="shared" si="23"/>
        <v>0</v>
      </c>
      <c r="AF2349" s="34">
        <f t="shared" si="24"/>
        <v>0</v>
      </c>
      <c r="AG2349" s="34">
        <f t="shared" si="25"/>
        <v>0</v>
      </c>
      <c r="AH2349" s="34">
        <f t="shared" si="26"/>
        <v>0</v>
      </c>
      <c r="AI2349" s="34">
        <f t="shared" si="28"/>
        <v>0</v>
      </c>
      <c r="AJ2349" s="34">
        <f t="shared" si="29"/>
        <v>0</v>
      </c>
      <c r="AK2349" s="34">
        <f t="shared" si="27"/>
        <v>0</v>
      </c>
      <c r="AL2349" s="36">
        <f t="shared" si="34"/>
        <v>0</v>
      </c>
      <c r="AM2349" s="36">
        <f t="shared" si="35"/>
        <v>0</v>
      </c>
      <c r="AN2349" s="46">
        <f t="shared" si="36"/>
        <v>0</v>
      </c>
      <c r="AO2349" s="36">
        <f t="shared" si="37"/>
        <v>0</v>
      </c>
      <c r="AP2349" s="36">
        <f t="shared" si="39"/>
        <v>0</v>
      </c>
      <c r="AQ2349" s="36">
        <f t="shared" si="40"/>
        <v>0</v>
      </c>
      <c r="AR2349" s="36">
        <f t="shared" si="38"/>
        <v>0</v>
      </c>
      <c r="AS2349" s="38">
        <f t="shared" si="45"/>
        <v>0</v>
      </c>
      <c r="AT2349" s="38">
        <f t="shared" si="46"/>
        <v>0</v>
      </c>
      <c r="AU2349" s="38">
        <f t="shared" si="47"/>
        <v>0</v>
      </c>
      <c r="AV2349" s="38">
        <f t="shared" si="48"/>
        <v>0</v>
      </c>
      <c r="AW2349" s="38">
        <f t="shared" si="51"/>
        <v>0</v>
      </c>
      <c r="AX2349" s="38">
        <f t="shared" si="52"/>
        <v>0</v>
      </c>
      <c r="AY2349" s="38">
        <f t="shared" si="49"/>
        <v>0</v>
      </c>
      <c r="AZ2349" s="12">
        <f t="shared" si="30"/>
        <v>138.5813385</v>
      </c>
      <c r="BA2349" s="12">
        <f t="shared" si="41"/>
        <v>102.4970257</v>
      </c>
      <c r="BB2349" s="12">
        <f t="shared" si="53"/>
        <v>130.1754456</v>
      </c>
      <c r="BC2349" s="12">
        <f t="shared" si="50"/>
        <v>0</v>
      </c>
      <c r="BD2349" s="12">
        <f t="shared" si="54"/>
        <v>121.8999065</v>
      </c>
    </row>
    <row r="2350" ht="14.25" customHeight="1">
      <c r="A2350" s="7">
        <v>39931.0</v>
      </c>
      <c r="B2350" s="21" t="s">
        <v>90</v>
      </c>
      <c r="C2350" s="8">
        <v>32.28051</v>
      </c>
      <c r="D2350" s="33">
        <f t="shared" si="5"/>
        <v>0.01893738441</v>
      </c>
      <c r="E2350" s="33">
        <f t="shared" si="7"/>
        <v>0.01398173279</v>
      </c>
      <c r="F2350" s="33">
        <f t="shared" si="9"/>
        <v>-0.01028469042</v>
      </c>
      <c r="G2350" s="33">
        <f t="shared" si="11"/>
        <v>-0.03379005488</v>
      </c>
      <c r="H2350" s="33">
        <f t="shared" si="20"/>
        <v>0.4436148219</v>
      </c>
      <c r="I2350" s="45">
        <f t="shared" si="31"/>
        <v>-0.1674718279</v>
      </c>
      <c r="J2350" s="45">
        <f t="shared" si="43"/>
        <v>-0.4379355506</v>
      </c>
      <c r="K2350" s="21" t="s">
        <v>91</v>
      </c>
      <c r="L2350" s="8">
        <v>13.389892</v>
      </c>
      <c r="M2350" s="33">
        <f t="shared" si="6"/>
        <v>0.0009469078976</v>
      </c>
      <c r="N2350" s="33">
        <f t="shared" si="8"/>
        <v>-0.01879739937</v>
      </c>
      <c r="O2350" s="33">
        <f t="shared" si="10"/>
        <v>-0.04365530888</v>
      </c>
      <c r="P2350" s="33">
        <f t="shared" si="12"/>
        <v>-0.03734042117</v>
      </c>
      <c r="Q2350" s="45">
        <f t="shared" si="21"/>
        <v>-0.4635464143</v>
      </c>
      <c r="R2350" s="45">
        <f t="shared" si="32"/>
        <v>-0.7831906802</v>
      </c>
      <c r="S2350" s="45">
        <f t="shared" si="44"/>
        <v>-0.5757741274</v>
      </c>
      <c r="T2350" s="33">
        <f t="shared" si="22"/>
        <v>0.9071612362</v>
      </c>
      <c r="U2350" s="33">
        <f t="shared" si="33"/>
        <v>0.6157188523</v>
      </c>
      <c r="V2350" s="33">
        <f t="shared" si="42"/>
        <v>0.1378385767</v>
      </c>
      <c r="W2350" s="44">
        <f t="shared" si="13"/>
        <v>0.01656948926</v>
      </c>
      <c r="X2350" s="44">
        <f t="shared" si="14"/>
        <v>0.01124754852</v>
      </c>
      <c r="Y2350" s="33">
        <f t="shared" si="15"/>
        <v>0.6788108161</v>
      </c>
      <c r="Z2350" s="43">
        <v>1.0</v>
      </c>
      <c r="AA2350" s="33">
        <f t="shared" si="16"/>
        <v>1.678810816</v>
      </c>
      <c r="AB2350" s="33">
        <f t="shared" si="17"/>
        <v>0.4043402685</v>
      </c>
      <c r="AC2350" s="33">
        <f t="shared" si="18"/>
        <v>0.5956597315</v>
      </c>
      <c r="AD2350" s="33">
        <f t="shared" si="19"/>
        <v>-0.002745057129</v>
      </c>
      <c r="AE2350" s="34">
        <f t="shared" si="23"/>
        <v>0</v>
      </c>
      <c r="AF2350" s="34">
        <f t="shared" si="24"/>
        <v>0</v>
      </c>
      <c r="AG2350" s="34">
        <f t="shared" si="25"/>
        <v>0</v>
      </c>
      <c r="AH2350" s="34">
        <f t="shared" si="26"/>
        <v>0</v>
      </c>
      <c r="AI2350" s="34">
        <f t="shared" si="28"/>
        <v>0</v>
      </c>
      <c r="AJ2350" s="34">
        <f t="shared" si="29"/>
        <v>0</v>
      </c>
      <c r="AK2350" s="34">
        <f t="shared" si="27"/>
        <v>0</v>
      </c>
      <c r="AL2350" s="36">
        <f t="shared" si="34"/>
        <v>0</v>
      </c>
      <c r="AM2350" s="36">
        <f t="shared" si="35"/>
        <v>0</v>
      </c>
      <c r="AN2350" s="46">
        <f t="shared" si="36"/>
        <v>0</v>
      </c>
      <c r="AO2350" s="36">
        <f t="shared" si="37"/>
        <v>0</v>
      </c>
      <c r="AP2350" s="36">
        <f t="shared" si="39"/>
        <v>0</v>
      </c>
      <c r="AQ2350" s="36">
        <f t="shared" si="40"/>
        <v>0</v>
      </c>
      <c r="AR2350" s="36">
        <f t="shared" si="38"/>
        <v>0</v>
      </c>
      <c r="AS2350" s="38">
        <f t="shared" si="45"/>
        <v>0</v>
      </c>
      <c r="AT2350" s="38">
        <f t="shared" si="46"/>
        <v>0</v>
      </c>
      <c r="AU2350" s="38">
        <f t="shared" si="47"/>
        <v>0</v>
      </c>
      <c r="AV2350" s="38">
        <f t="shared" si="48"/>
        <v>0</v>
      </c>
      <c r="AW2350" s="38">
        <f t="shared" si="51"/>
        <v>0</v>
      </c>
      <c r="AX2350" s="38">
        <f t="shared" si="52"/>
        <v>0</v>
      </c>
      <c r="AY2350" s="38">
        <f t="shared" si="49"/>
        <v>0</v>
      </c>
      <c r="AZ2350" s="12">
        <f t="shared" si="30"/>
        <v>138.5813385</v>
      </c>
      <c r="BA2350" s="12">
        <f t="shared" si="41"/>
        <v>102.4970257</v>
      </c>
      <c r="BB2350" s="12">
        <f t="shared" si="53"/>
        <v>130.1754456</v>
      </c>
      <c r="BC2350" s="12">
        <f t="shared" si="50"/>
        <v>0</v>
      </c>
      <c r="BD2350" s="12">
        <f t="shared" si="54"/>
        <v>121.8999065</v>
      </c>
    </row>
    <row r="2351" ht="14.25" customHeight="1">
      <c r="A2351" s="7">
        <v>39932.0</v>
      </c>
      <c r="B2351" s="21" t="s">
        <v>90</v>
      </c>
      <c r="C2351" s="8">
        <v>32.544994</v>
      </c>
      <c r="D2351" s="33">
        <f t="shared" si="5"/>
        <v>0.008193303018</v>
      </c>
      <c r="E2351" s="33">
        <f t="shared" si="7"/>
        <v>0.05147957047</v>
      </c>
      <c r="F2351" s="33">
        <f t="shared" si="9"/>
        <v>-0.03055366551</v>
      </c>
      <c r="G2351" s="33">
        <f t="shared" si="11"/>
        <v>-0.0200074792</v>
      </c>
      <c r="H2351" s="33">
        <f t="shared" si="20"/>
        <v>1.391688802</v>
      </c>
      <c r="I2351" s="45">
        <f t="shared" si="31"/>
        <v>-0.517992749</v>
      </c>
      <c r="J2351" s="45">
        <f t="shared" si="43"/>
        <v>-0.256504272</v>
      </c>
      <c r="K2351" s="21" t="s">
        <v>91</v>
      </c>
      <c r="L2351" s="8">
        <v>13.526069</v>
      </c>
      <c r="M2351" s="33">
        <f t="shared" si="6"/>
        <v>0.01017013431</v>
      </c>
      <c r="N2351" s="33">
        <f t="shared" si="8"/>
        <v>-0.005124765515</v>
      </c>
      <c r="O2351" s="33">
        <f t="shared" si="10"/>
        <v>-0.05152082313</v>
      </c>
      <c r="P2351" s="33">
        <f t="shared" si="12"/>
        <v>-0.02821377176</v>
      </c>
      <c r="Q2351" s="45">
        <f t="shared" si="21"/>
        <v>-0.1311547834</v>
      </c>
      <c r="R2351" s="45">
        <f t="shared" si="32"/>
        <v>-0.8966799741</v>
      </c>
      <c r="S2351" s="45">
        <f t="shared" si="44"/>
        <v>-0.4673520312</v>
      </c>
      <c r="T2351" s="33">
        <f t="shared" si="22"/>
        <v>1.522843586</v>
      </c>
      <c r="U2351" s="33">
        <f t="shared" si="33"/>
        <v>0.3786872252</v>
      </c>
      <c r="V2351" s="33">
        <f t="shared" si="42"/>
        <v>0.2108477592</v>
      </c>
      <c r="W2351" s="44">
        <f t="shared" si="13"/>
        <v>0.01667432323</v>
      </c>
      <c r="X2351" s="44">
        <f t="shared" si="14"/>
        <v>0.01155543008</v>
      </c>
      <c r="Y2351" s="33">
        <f t="shared" si="15"/>
        <v>0.6930074416</v>
      </c>
      <c r="Z2351" s="43">
        <v>1.0</v>
      </c>
      <c r="AA2351" s="33">
        <f t="shared" si="16"/>
        <v>1.693007442</v>
      </c>
      <c r="AB2351" s="33">
        <f t="shared" si="17"/>
        <v>0.409335142</v>
      </c>
      <c r="AC2351" s="33">
        <f t="shared" si="18"/>
        <v>0.590664858</v>
      </c>
      <c r="AD2351" s="33">
        <f t="shared" si="19"/>
        <v>-0.01030062196</v>
      </c>
      <c r="AE2351" s="34">
        <f t="shared" si="23"/>
        <v>-1</v>
      </c>
      <c r="AF2351" s="34">
        <f t="shared" si="24"/>
        <v>0</v>
      </c>
      <c r="AG2351" s="34">
        <f t="shared" si="25"/>
        <v>0</v>
      </c>
      <c r="AH2351" s="34">
        <f t="shared" si="26"/>
        <v>1</v>
      </c>
      <c r="AI2351" s="34">
        <f t="shared" si="28"/>
        <v>0</v>
      </c>
      <c r="AJ2351" s="34">
        <f t="shared" si="29"/>
        <v>-1</v>
      </c>
      <c r="AK2351" s="34">
        <f t="shared" si="27"/>
        <v>0.01030062196</v>
      </c>
      <c r="AL2351" s="36">
        <f t="shared" si="34"/>
        <v>0</v>
      </c>
      <c r="AM2351" s="36">
        <f t="shared" si="35"/>
        <v>0</v>
      </c>
      <c r="AN2351" s="46">
        <f t="shared" si="36"/>
        <v>0</v>
      </c>
      <c r="AO2351" s="36">
        <f t="shared" si="37"/>
        <v>0</v>
      </c>
      <c r="AP2351" s="36">
        <f t="shared" si="39"/>
        <v>0</v>
      </c>
      <c r="AQ2351" s="36">
        <f t="shared" si="40"/>
        <v>0</v>
      </c>
      <c r="AR2351" s="36">
        <f t="shared" si="38"/>
        <v>0</v>
      </c>
      <c r="AS2351" s="38">
        <f t="shared" si="45"/>
        <v>0</v>
      </c>
      <c r="AT2351" s="38">
        <f t="shared" si="46"/>
        <v>0</v>
      </c>
      <c r="AU2351" s="38">
        <f t="shared" si="47"/>
        <v>0</v>
      </c>
      <c r="AV2351" s="38">
        <f t="shared" si="48"/>
        <v>0</v>
      </c>
      <c r="AW2351" s="38">
        <f t="shared" si="51"/>
        <v>0</v>
      </c>
      <c r="AX2351" s="38">
        <f t="shared" si="52"/>
        <v>0</v>
      </c>
      <c r="AY2351" s="38">
        <f t="shared" si="49"/>
        <v>0</v>
      </c>
      <c r="AZ2351" s="12">
        <f t="shared" si="30"/>
        <v>140.0088125</v>
      </c>
      <c r="BA2351" s="12">
        <f t="shared" si="41"/>
        <v>102.4970257</v>
      </c>
      <c r="BB2351" s="12">
        <f t="shared" si="53"/>
        <v>130.1754456</v>
      </c>
      <c r="BC2351" s="12">
        <f t="shared" si="50"/>
        <v>0.003433540652</v>
      </c>
      <c r="BD2351" s="12">
        <f t="shared" si="54"/>
        <v>122.3184547</v>
      </c>
    </row>
    <row r="2352" ht="14.25" customHeight="1">
      <c r="A2352" s="7">
        <v>39933.0</v>
      </c>
      <c r="B2352" s="21" t="s">
        <v>90</v>
      </c>
      <c r="C2352" s="8">
        <v>32.09988</v>
      </c>
      <c r="D2352" s="33">
        <f t="shared" si="5"/>
        <v>-0.01367688069</v>
      </c>
      <c r="E2352" s="33">
        <f t="shared" si="7"/>
        <v>0.03904762028</v>
      </c>
      <c r="F2352" s="33">
        <f t="shared" si="9"/>
        <v>-0.04234020708</v>
      </c>
      <c r="G2352" s="33">
        <f t="shared" si="11"/>
        <v>-0.04710823579</v>
      </c>
      <c r="H2352" s="33">
        <f t="shared" si="20"/>
        <v>1.028025766</v>
      </c>
      <c r="I2352" s="45">
        <f t="shared" si="31"/>
        <v>-0.7200880003</v>
      </c>
      <c r="J2352" s="45">
        <f t="shared" si="43"/>
        <v>-0.6767301936</v>
      </c>
      <c r="K2352" s="21" t="s">
        <v>91</v>
      </c>
      <c r="L2352" s="8">
        <v>13.633748</v>
      </c>
      <c r="M2352" s="33">
        <f t="shared" si="6"/>
        <v>0.007960849527</v>
      </c>
      <c r="N2352" s="33">
        <f t="shared" si="8"/>
        <v>0.0030292278</v>
      </c>
      <c r="O2352" s="33">
        <f t="shared" si="10"/>
        <v>-0.04545453909</v>
      </c>
      <c r="P2352" s="33">
        <f t="shared" si="12"/>
        <v>-0.04034733396</v>
      </c>
      <c r="Q2352" s="45">
        <f t="shared" si="21"/>
        <v>0.05444833266</v>
      </c>
      <c r="R2352" s="45">
        <f t="shared" si="32"/>
        <v>-0.7942668536</v>
      </c>
      <c r="S2352" s="45">
        <f t="shared" si="44"/>
        <v>-0.6351482342</v>
      </c>
      <c r="T2352" s="33">
        <f t="shared" si="22"/>
        <v>0.9735774331</v>
      </c>
      <c r="U2352" s="33">
        <f t="shared" si="33"/>
        <v>0.07417885333</v>
      </c>
      <c r="V2352" s="33">
        <f t="shared" si="42"/>
        <v>-0.04158195938</v>
      </c>
      <c r="W2352" s="44">
        <f t="shared" si="13"/>
        <v>0.01650281917</v>
      </c>
      <c r="X2352" s="44">
        <f t="shared" si="14"/>
        <v>0.01058487602</v>
      </c>
      <c r="Y2352" s="33">
        <f t="shared" si="15"/>
        <v>0.6413980492</v>
      </c>
      <c r="Z2352" s="43">
        <v>1.0</v>
      </c>
      <c r="AA2352" s="33">
        <f t="shared" si="16"/>
        <v>1.641398049</v>
      </c>
      <c r="AB2352" s="33">
        <f t="shared" si="17"/>
        <v>0.3907632579</v>
      </c>
      <c r="AC2352" s="33">
        <f t="shared" si="18"/>
        <v>0.6092367421</v>
      </c>
      <c r="AD2352" s="33">
        <f t="shared" si="19"/>
        <v>0.008443624909</v>
      </c>
      <c r="AE2352" s="34">
        <f t="shared" si="23"/>
        <v>0</v>
      </c>
      <c r="AF2352" s="34">
        <f t="shared" si="24"/>
        <v>0</v>
      </c>
      <c r="AG2352" s="34">
        <f t="shared" si="25"/>
        <v>0</v>
      </c>
      <c r="AH2352" s="34">
        <f t="shared" si="26"/>
        <v>2</v>
      </c>
      <c r="AI2352" s="34">
        <f t="shared" si="28"/>
        <v>0</v>
      </c>
      <c r="AJ2352" s="34">
        <f t="shared" si="29"/>
        <v>-1</v>
      </c>
      <c r="AK2352" s="34">
        <f t="shared" si="27"/>
        <v>-0.008443624909</v>
      </c>
      <c r="AL2352" s="36">
        <f t="shared" si="34"/>
        <v>0</v>
      </c>
      <c r="AM2352" s="36">
        <f t="shared" si="35"/>
        <v>0</v>
      </c>
      <c r="AN2352" s="46">
        <f t="shared" si="36"/>
        <v>0</v>
      </c>
      <c r="AO2352" s="36">
        <f t="shared" si="37"/>
        <v>0</v>
      </c>
      <c r="AP2352" s="36">
        <f t="shared" si="39"/>
        <v>0</v>
      </c>
      <c r="AQ2352" s="36">
        <f t="shared" si="40"/>
        <v>0</v>
      </c>
      <c r="AR2352" s="36">
        <f t="shared" si="38"/>
        <v>0</v>
      </c>
      <c r="AS2352" s="38">
        <f t="shared" si="45"/>
        <v>0</v>
      </c>
      <c r="AT2352" s="38">
        <f t="shared" si="46"/>
        <v>0</v>
      </c>
      <c r="AU2352" s="38">
        <f t="shared" si="47"/>
        <v>0</v>
      </c>
      <c r="AV2352" s="38">
        <f t="shared" si="48"/>
        <v>0</v>
      </c>
      <c r="AW2352" s="38">
        <f t="shared" si="51"/>
        <v>0</v>
      </c>
      <c r="AX2352" s="38">
        <f t="shared" si="52"/>
        <v>0</v>
      </c>
      <c r="AY2352" s="38">
        <f t="shared" si="49"/>
        <v>0</v>
      </c>
      <c r="AZ2352" s="12">
        <f t="shared" si="30"/>
        <v>138.8266306</v>
      </c>
      <c r="BA2352" s="12">
        <f t="shared" si="41"/>
        <v>102.4970257</v>
      </c>
      <c r="BB2352" s="12">
        <f t="shared" si="53"/>
        <v>130.1754456</v>
      </c>
      <c r="BC2352" s="12">
        <f t="shared" si="50"/>
        <v>-0.002814541636</v>
      </c>
      <c r="BD2352" s="12">
        <f t="shared" si="54"/>
        <v>121.9741844</v>
      </c>
    </row>
    <row r="2353" ht="14.25" customHeight="1">
      <c r="A2353" s="7">
        <v>39934.0</v>
      </c>
      <c r="B2353" s="21" t="s">
        <v>90</v>
      </c>
      <c r="C2353" s="8">
        <v>32.119232</v>
      </c>
      <c r="D2353" s="33">
        <f t="shared" si="5"/>
        <v>0.0006028682973</v>
      </c>
      <c r="E2353" s="33">
        <f t="shared" si="7"/>
        <v>0.02617482495</v>
      </c>
      <c r="F2353" s="33">
        <f t="shared" si="9"/>
        <v>-0.04488783617</v>
      </c>
      <c r="G2353" s="33">
        <f t="shared" si="11"/>
        <v>-0.05807825422</v>
      </c>
      <c r="H2353" s="33">
        <f t="shared" si="20"/>
        <v>0.6800582422</v>
      </c>
      <c r="I2353" s="45">
        <f t="shared" si="31"/>
        <v>-0.7436021853</v>
      </c>
      <c r="J2353" s="45">
        <f t="shared" si="43"/>
        <v>-0.8478310187</v>
      </c>
      <c r="K2353" s="21" t="s">
        <v>91</v>
      </c>
      <c r="L2353" s="8">
        <v>13.450065</v>
      </c>
      <c r="M2353" s="33">
        <f t="shared" si="6"/>
        <v>-0.0134726709</v>
      </c>
      <c r="N2353" s="33">
        <f t="shared" si="8"/>
        <v>-0.007478118134</v>
      </c>
      <c r="O2353" s="33">
        <f t="shared" si="10"/>
        <v>-0.05664109884</v>
      </c>
      <c r="P2353" s="33">
        <f t="shared" si="12"/>
        <v>-0.06329902123</v>
      </c>
      <c r="Q2353" s="45">
        <f t="shared" si="21"/>
        <v>-0.1929041185</v>
      </c>
      <c r="R2353" s="45">
        <f t="shared" si="32"/>
        <v>-0.9511386529</v>
      </c>
      <c r="S2353" s="45">
        <f t="shared" si="44"/>
        <v>-0.9264895651</v>
      </c>
      <c r="T2353" s="33">
        <f t="shared" si="22"/>
        <v>0.8729623607</v>
      </c>
      <c r="U2353" s="33">
        <f t="shared" si="33"/>
        <v>0.2075364676</v>
      </c>
      <c r="V2353" s="33">
        <f t="shared" si="42"/>
        <v>0.07865854638</v>
      </c>
      <c r="W2353" s="44">
        <f t="shared" si="13"/>
        <v>0.01616485569</v>
      </c>
      <c r="X2353" s="44">
        <f t="shared" si="14"/>
        <v>0.01043702191</v>
      </c>
      <c r="Y2353" s="33">
        <f t="shared" si="15"/>
        <v>0.6456613107</v>
      </c>
      <c r="Z2353" s="43">
        <v>1.0</v>
      </c>
      <c r="AA2353" s="33">
        <f t="shared" si="16"/>
        <v>1.645661311</v>
      </c>
      <c r="AB2353" s="33">
        <f t="shared" si="17"/>
        <v>0.3923415508</v>
      </c>
      <c r="AC2353" s="33">
        <f t="shared" si="18"/>
        <v>0.6076584492</v>
      </c>
      <c r="AD2353" s="33">
        <f t="shared" si="19"/>
        <v>-0.01545244801</v>
      </c>
      <c r="AE2353" s="34">
        <f t="shared" si="23"/>
        <v>0</v>
      </c>
      <c r="AF2353" s="34">
        <f t="shared" si="24"/>
        <v>0</v>
      </c>
      <c r="AG2353" s="34">
        <f t="shared" si="25"/>
        <v>0</v>
      </c>
      <c r="AH2353" s="34">
        <f t="shared" si="26"/>
        <v>3</v>
      </c>
      <c r="AI2353" s="34">
        <f t="shared" si="28"/>
        <v>0</v>
      </c>
      <c r="AJ2353" s="34">
        <f t="shared" si="29"/>
        <v>-1</v>
      </c>
      <c r="AK2353" s="34">
        <f t="shared" si="27"/>
        <v>0.01545244801</v>
      </c>
      <c r="AL2353" s="36">
        <f t="shared" si="34"/>
        <v>0</v>
      </c>
      <c r="AM2353" s="36">
        <f t="shared" si="35"/>
        <v>0</v>
      </c>
      <c r="AN2353" s="46">
        <f t="shared" si="36"/>
        <v>0</v>
      </c>
      <c r="AO2353" s="36">
        <f t="shared" si="37"/>
        <v>0</v>
      </c>
      <c r="AP2353" s="36">
        <f t="shared" si="39"/>
        <v>0</v>
      </c>
      <c r="AQ2353" s="36">
        <f t="shared" si="40"/>
        <v>0</v>
      </c>
      <c r="AR2353" s="36">
        <f t="shared" si="38"/>
        <v>0</v>
      </c>
      <c r="AS2353" s="38">
        <f t="shared" si="45"/>
        <v>0</v>
      </c>
      <c r="AT2353" s="38">
        <f t="shared" si="46"/>
        <v>0</v>
      </c>
      <c r="AU2353" s="38">
        <f t="shared" si="47"/>
        <v>0</v>
      </c>
      <c r="AV2353" s="38">
        <f t="shared" si="48"/>
        <v>0</v>
      </c>
      <c r="AW2353" s="38">
        <f t="shared" si="51"/>
        <v>0</v>
      </c>
      <c r="AX2353" s="38">
        <f t="shared" si="52"/>
        <v>0</v>
      </c>
      <c r="AY2353" s="38">
        <f t="shared" si="49"/>
        <v>0</v>
      </c>
      <c r="AZ2353" s="12">
        <f t="shared" si="30"/>
        <v>140.9718419</v>
      </c>
      <c r="BA2353" s="12">
        <f t="shared" si="41"/>
        <v>102.4970257</v>
      </c>
      <c r="BB2353" s="12">
        <f t="shared" si="53"/>
        <v>130.1754456</v>
      </c>
      <c r="BC2353" s="12">
        <f t="shared" si="50"/>
        <v>0.005150816005</v>
      </c>
      <c r="BD2353" s="12">
        <f t="shared" si="54"/>
        <v>122.6024509</v>
      </c>
    </row>
    <row r="2354" ht="14.25" customHeight="1">
      <c r="A2354" s="7">
        <v>39937.0</v>
      </c>
      <c r="B2354" s="21" t="s">
        <v>90</v>
      </c>
      <c r="C2354" s="8">
        <v>31.674124</v>
      </c>
      <c r="D2354" s="33">
        <f t="shared" si="5"/>
        <v>-0.01385799013</v>
      </c>
      <c r="E2354" s="33">
        <f t="shared" si="7"/>
        <v>-0.0002032476506</v>
      </c>
      <c r="F2354" s="33">
        <f t="shared" si="9"/>
        <v>-0.01524241702</v>
      </c>
      <c r="G2354" s="33">
        <f t="shared" si="11"/>
        <v>-0.0681341765</v>
      </c>
      <c r="H2354" s="33">
        <f t="shared" si="20"/>
        <v>0.005318540632</v>
      </c>
      <c r="I2354" s="45">
        <f t="shared" si="31"/>
        <v>-0.2113912922</v>
      </c>
      <c r="J2354" s="45">
        <f t="shared" si="43"/>
        <v>-1.003808709</v>
      </c>
      <c r="K2354" s="21" t="s">
        <v>91</v>
      </c>
      <c r="L2354" s="8">
        <v>13.671748</v>
      </c>
      <c r="M2354" s="33">
        <f t="shared" si="6"/>
        <v>0.01648192778</v>
      </c>
      <c r="N2354" s="33">
        <f t="shared" si="8"/>
        <v>0.02201674862</v>
      </c>
      <c r="O2354" s="33">
        <f t="shared" si="10"/>
        <v>-0.02616759828</v>
      </c>
      <c r="P2354" s="33">
        <f t="shared" si="12"/>
        <v>-0.04002674943</v>
      </c>
      <c r="Q2354" s="45">
        <f t="shared" si="21"/>
        <v>0.4903012199</v>
      </c>
      <c r="R2354" s="45">
        <f t="shared" si="32"/>
        <v>-0.4606379948</v>
      </c>
      <c r="S2354" s="45">
        <f t="shared" si="44"/>
        <v>-0.6292336879</v>
      </c>
      <c r="T2354" s="33">
        <f t="shared" si="22"/>
        <v>-0.4849826793</v>
      </c>
      <c r="U2354" s="33">
        <f t="shared" si="33"/>
        <v>0.2492467027</v>
      </c>
      <c r="V2354" s="33">
        <f t="shared" si="42"/>
        <v>-0.3745750207</v>
      </c>
      <c r="W2354" s="44">
        <f t="shared" si="13"/>
        <v>0.01635119748</v>
      </c>
      <c r="X2354" s="44">
        <f t="shared" si="14"/>
        <v>0.01124537897</v>
      </c>
      <c r="Y2354" s="33">
        <f t="shared" si="15"/>
        <v>0.6877403924</v>
      </c>
      <c r="Z2354" s="43">
        <v>1.0</v>
      </c>
      <c r="AA2354" s="33">
        <f t="shared" si="16"/>
        <v>1.687740392</v>
      </c>
      <c r="AB2354" s="33">
        <f t="shared" si="17"/>
        <v>0.407491813</v>
      </c>
      <c r="AC2354" s="33">
        <f t="shared" si="18"/>
        <v>0.592508187</v>
      </c>
      <c r="AD2354" s="33">
        <f t="shared" si="19"/>
        <v>0.005640161942</v>
      </c>
      <c r="AE2354" s="34">
        <f t="shared" si="23"/>
        <v>0</v>
      </c>
      <c r="AF2354" s="34">
        <f t="shared" si="24"/>
        <v>0</v>
      </c>
      <c r="AG2354" s="34">
        <f t="shared" si="25"/>
        <v>0</v>
      </c>
      <c r="AH2354" s="34">
        <f t="shared" si="26"/>
        <v>4</v>
      </c>
      <c r="AI2354" s="34">
        <f t="shared" si="28"/>
        <v>0</v>
      </c>
      <c r="AJ2354" s="34">
        <f t="shared" si="29"/>
        <v>-1</v>
      </c>
      <c r="AK2354" s="34">
        <f t="shared" si="27"/>
        <v>-0.005640161942</v>
      </c>
      <c r="AL2354" s="36">
        <f t="shared" si="34"/>
        <v>0</v>
      </c>
      <c r="AM2354" s="36">
        <f t="shared" si="35"/>
        <v>0</v>
      </c>
      <c r="AN2354" s="46">
        <f t="shared" si="36"/>
        <v>0</v>
      </c>
      <c r="AO2354" s="36">
        <f t="shared" si="37"/>
        <v>0</v>
      </c>
      <c r="AP2354" s="36">
        <f t="shared" si="39"/>
        <v>0</v>
      </c>
      <c r="AQ2354" s="36">
        <f t="shared" si="40"/>
        <v>0</v>
      </c>
      <c r="AR2354" s="36">
        <f t="shared" si="38"/>
        <v>0</v>
      </c>
      <c r="AS2354" s="38">
        <f t="shared" si="45"/>
        <v>0</v>
      </c>
      <c r="AT2354" s="38">
        <f t="shared" si="46"/>
        <v>0</v>
      </c>
      <c r="AU2354" s="38">
        <f t="shared" si="47"/>
        <v>0</v>
      </c>
      <c r="AV2354" s="38">
        <f t="shared" si="48"/>
        <v>0</v>
      </c>
      <c r="AW2354" s="38">
        <f t="shared" si="51"/>
        <v>0</v>
      </c>
      <c r="AX2354" s="38">
        <f t="shared" si="52"/>
        <v>0</v>
      </c>
      <c r="AY2354" s="38">
        <f t="shared" si="49"/>
        <v>0</v>
      </c>
      <c r="AZ2354" s="12">
        <f t="shared" si="30"/>
        <v>140.1767379</v>
      </c>
      <c r="BA2354" s="12">
        <f t="shared" si="41"/>
        <v>102.4970257</v>
      </c>
      <c r="BB2354" s="12">
        <f t="shared" si="53"/>
        <v>130.1754456</v>
      </c>
      <c r="BC2354" s="12">
        <f t="shared" si="50"/>
        <v>-0.001880053981</v>
      </c>
      <c r="BD2354" s="12">
        <f t="shared" si="54"/>
        <v>122.3719517</v>
      </c>
    </row>
    <row r="2355" ht="14.25" customHeight="1">
      <c r="A2355" s="7">
        <v>39938.0</v>
      </c>
      <c r="B2355" s="21" t="s">
        <v>90</v>
      </c>
      <c r="C2355" s="8">
        <v>32.080532</v>
      </c>
      <c r="D2355" s="33">
        <f t="shared" si="5"/>
        <v>0.01283091523</v>
      </c>
      <c r="E2355" s="33">
        <f t="shared" si="7"/>
        <v>-0.006195007452</v>
      </c>
      <c r="F2355" s="33">
        <f t="shared" si="9"/>
        <v>0.007700108395</v>
      </c>
      <c r="G2355" s="33">
        <f t="shared" si="11"/>
        <v>-0.05581900751</v>
      </c>
      <c r="H2355" s="33">
        <f t="shared" si="20"/>
        <v>-0.1386367999</v>
      </c>
      <c r="I2355" s="45">
        <f t="shared" si="31"/>
        <v>0.2007089281</v>
      </c>
      <c r="J2355" s="45">
        <f t="shared" si="43"/>
        <v>-0.8071685321</v>
      </c>
      <c r="K2355" s="21" t="s">
        <v>91</v>
      </c>
      <c r="L2355" s="8">
        <v>13.662249</v>
      </c>
      <c r="M2355" s="33">
        <f t="shared" si="6"/>
        <v>-0.000694790454</v>
      </c>
      <c r="N2355" s="33">
        <f t="shared" si="8"/>
        <v>0.02034049266</v>
      </c>
      <c r="O2355" s="33">
        <f t="shared" si="10"/>
        <v>0.001160744926</v>
      </c>
      <c r="P2355" s="33">
        <f t="shared" si="12"/>
        <v>-0.04112005412</v>
      </c>
      <c r="Q2355" s="45">
        <f t="shared" si="21"/>
        <v>0.4345237017</v>
      </c>
      <c r="R2355" s="45">
        <f t="shared" si="32"/>
        <v>-0.03029668907</v>
      </c>
      <c r="S2355" s="45">
        <f t="shared" si="44"/>
        <v>-0.6459912508</v>
      </c>
      <c r="T2355" s="33">
        <f t="shared" si="22"/>
        <v>-0.5731605017</v>
      </c>
      <c r="U2355" s="33">
        <f t="shared" si="33"/>
        <v>0.2310056172</v>
      </c>
      <c r="V2355" s="33">
        <f t="shared" si="42"/>
        <v>-0.1611772813</v>
      </c>
      <c r="W2355" s="44">
        <f t="shared" si="13"/>
        <v>0.01674155055</v>
      </c>
      <c r="X2355" s="44">
        <f t="shared" si="14"/>
        <v>0.01123533022</v>
      </c>
      <c r="Y2355" s="33">
        <f t="shared" si="15"/>
        <v>0.6711045187</v>
      </c>
      <c r="Z2355" s="43">
        <v>1.0</v>
      </c>
      <c r="AA2355" s="33">
        <f t="shared" si="16"/>
        <v>1.671104519</v>
      </c>
      <c r="AB2355" s="33">
        <f t="shared" si="17"/>
        <v>0.401593384</v>
      </c>
      <c r="AC2355" s="33">
        <f t="shared" si="18"/>
        <v>0.598406616</v>
      </c>
      <c r="AD2355" s="33">
        <f t="shared" si="19"/>
        <v>0.002693674697</v>
      </c>
      <c r="AE2355" s="34">
        <f t="shared" si="23"/>
        <v>0</v>
      </c>
      <c r="AF2355" s="34">
        <f t="shared" si="24"/>
        <v>0</v>
      </c>
      <c r="AG2355" s="34">
        <f t="shared" si="25"/>
        <v>0</v>
      </c>
      <c r="AH2355" s="34">
        <f t="shared" si="26"/>
        <v>5</v>
      </c>
      <c r="AI2355" s="34">
        <f t="shared" si="28"/>
        <v>0</v>
      </c>
      <c r="AJ2355" s="34">
        <f t="shared" si="29"/>
        <v>-1</v>
      </c>
      <c r="AK2355" s="34">
        <f t="shared" si="27"/>
        <v>-0.002693674697</v>
      </c>
      <c r="AL2355" s="36">
        <f t="shared" si="34"/>
        <v>0</v>
      </c>
      <c r="AM2355" s="36">
        <f t="shared" si="35"/>
        <v>0</v>
      </c>
      <c r="AN2355" s="46">
        <f t="shared" si="36"/>
        <v>0</v>
      </c>
      <c r="AO2355" s="36">
        <f t="shared" si="37"/>
        <v>0</v>
      </c>
      <c r="AP2355" s="36">
        <f t="shared" si="39"/>
        <v>0</v>
      </c>
      <c r="AQ2355" s="36">
        <f t="shared" si="40"/>
        <v>0</v>
      </c>
      <c r="AR2355" s="36">
        <f t="shared" si="38"/>
        <v>0</v>
      </c>
      <c r="AS2355" s="38">
        <f t="shared" si="45"/>
        <v>0</v>
      </c>
      <c r="AT2355" s="38">
        <f t="shared" si="46"/>
        <v>0</v>
      </c>
      <c r="AU2355" s="38">
        <f t="shared" si="47"/>
        <v>0</v>
      </c>
      <c r="AV2355" s="38">
        <f t="shared" si="48"/>
        <v>0</v>
      </c>
      <c r="AW2355" s="38">
        <f t="shared" si="51"/>
        <v>0</v>
      </c>
      <c r="AX2355" s="38">
        <f t="shared" si="52"/>
        <v>0</v>
      </c>
      <c r="AY2355" s="38">
        <f t="shared" si="49"/>
        <v>0</v>
      </c>
      <c r="AZ2355" s="12">
        <f t="shared" si="30"/>
        <v>139.7991473</v>
      </c>
      <c r="BA2355" s="12">
        <f t="shared" si="41"/>
        <v>102.4970257</v>
      </c>
      <c r="BB2355" s="12">
        <f t="shared" si="53"/>
        <v>130.1754456</v>
      </c>
      <c r="BC2355" s="12">
        <f t="shared" si="50"/>
        <v>-0.0008978915657</v>
      </c>
      <c r="BD2355" s="12">
        <f t="shared" si="54"/>
        <v>122.262075</v>
      </c>
    </row>
    <row r="2356" ht="14.25" customHeight="1">
      <c r="A2356" s="7">
        <v>39939.0</v>
      </c>
      <c r="B2356" s="21" t="s">
        <v>90</v>
      </c>
      <c r="C2356" s="8">
        <v>32.074085</v>
      </c>
      <c r="D2356" s="33">
        <f t="shared" si="5"/>
        <v>-0.0002009630015</v>
      </c>
      <c r="E2356" s="33">
        <f t="shared" si="7"/>
        <v>-0.0144694757</v>
      </c>
      <c r="F2356" s="33">
        <f t="shared" si="9"/>
        <v>0.03626521237</v>
      </c>
      <c r="G2356" s="33">
        <f t="shared" si="11"/>
        <v>-0.0484208156</v>
      </c>
      <c r="H2356" s="33">
        <f t="shared" si="20"/>
        <v>-0.322789779</v>
      </c>
      <c r="I2356" s="45">
        <f t="shared" si="31"/>
        <v>0.7162884244</v>
      </c>
      <c r="J2356" s="45">
        <f t="shared" si="43"/>
        <v>-0.6804875788</v>
      </c>
      <c r="K2356" s="21" t="s">
        <v>91</v>
      </c>
      <c r="L2356" s="8">
        <v>13.598907</v>
      </c>
      <c r="M2356" s="33">
        <f t="shared" si="6"/>
        <v>-0.004636279137</v>
      </c>
      <c r="N2356" s="33">
        <f t="shared" si="8"/>
        <v>0.005385008756</v>
      </c>
      <c r="O2356" s="33">
        <f t="shared" si="10"/>
        <v>0.000232646334</v>
      </c>
      <c r="P2356" s="33">
        <f t="shared" si="12"/>
        <v>-0.03765158206</v>
      </c>
      <c r="Q2356" s="45">
        <f t="shared" si="21"/>
        <v>0.08203633216</v>
      </c>
      <c r="R2356" s="45">
        <f t="shared" si="32"/>
        <v>-0.03681064814</v>
      </c>
      <c r="S2356" s="45">
        <f t="shared" si="44"/>
        <v>-0.6011891981</v>
      </c>
      <c r="T2356" s="33">
        <f t="shared" si="22"/>
        <v>-0.4048261111</v>
      </c>
      <c r="U2356" s="33">
        <f t="shared" si="33"/>
        <v>0.7530990725</v>
      </c>
      <c r="V2356" s="33">
        <f t="shared" si="42"/>
        <v>-0.07929838064</v>
      </c>
      <c r="W2356" s="44">
        <f t="shared" si="13"/>
        <v>0.016703674</v>
      </c>
      <c r="X2356" s="44">
        <f t="shared" si="14"/>
        <v>0.01115974418</v>
      </c>
      <c r="Y2356" s="33">
        <f t="shared" si="15"/>
        <v>0.6681011725</v>
      </c>
      <c r="Z2356" s="43">
        <v>1.0</v>
      </c>
      <c r="AA2356" s="33">
        <f t="shared" si="16"/>
        <v>1.668101172</v>
      </c>
      <c r="AB2356" s="33">
        <f t="shared" si="17"/>
        <v>0.400515978</v>
      </c>
      <c r="AC2356" s="33">
        <f t="shared" si="18"/>
        <v>0.599484022</v>
      </c>
      <c r="AD2356" s="33">
        <f t="shared" si="19"/>
        <v>0.0001015662924</v>
      </c>
      <c r="AE2356" s="34">
        <f t="shared" si="23"/>
        <v>0</v>
      </c>
      <c r="AF2356" s="34">
        <f t="shared" si="24"/>
        <v>0</v>
      </c>
      <c r="AG2356" s="34">
        <f t="shared" si="25"/>
        <v>0</v>
      </c>
      <c r="AH2356" s="34">
        <f t="shared" si="26"/>
        <v>0</v>
      </c>
      <c r="AI2356" s="34">
        <f t="shared" si="28"/>
        <v>1</v>
      </c>
      <c r="AJ2356" s="34">
        <f t="shared" si="29"/>
        <v>0</v>
      </c>
      <c r="AK2356" s="34">
        <f t="shared" si="27"/>
        <v>0</v>
      </c>
      <c r="AL2356" s="36">
        <f t="shared" si="34"/>
        <v>0</v>
      </c>
      <c r="AM2356" s="36">
        <f t="shared" si="35"/>
        <v>0</v>
      </c>
      <c r="AN2356" s="46">
        <f t="shared" si="36"/>
        <v>0</v>
      </c>
      <c r="AO2356" s="36">
        <f t="shared" si="37"/>
        <v>0</v>
      </c>
      <c r="AP2356" s="36">
        <f t="shared" si="39"/>
        <v>0</v>
      </c>
      <c r="AQ2356" s="36">
        <f t="shared" si="40"/>
        <v>0</v>
      </c>
      <c r="AR2356" s="36">
        <f t="shared" si="38"/>
        <v>0</v>
      </c>
      <c r="AS2356" s="38">
        <f t="shared" si="45"/>
        <v>0</v>
      </c>
      <c r="AT2356" s="38">
        <f t="shared" si="46"/>
        <v>0</v>
      </c>
      <c r="AU2356" s="38">
        <f t="shared" si="47"/>
        <v>0</v>
      </c>
      <c r="AV2356" s="38">
        <f t="shared" si="48"/>
        <v>0</v>
      </c>
      <c r="AW2356" s="38">
        <f t="shared" si="51"/>
        <v>0</v>
      </c>
      <c r="AX2356" s="38">
        <f t="shared" si="52"/>
        <v>0</v>
      </c>
      <c r="AY2356" s="38">
        <f t="shared" si="49"/>
        <v>0</v>
      </c>
      <c r="AZ2356" s="12">
        <f t="shared" si="30"/>
        <v>139.7991473</v>
      </c>
      <c r="BA2356" s="12">
        <f t="shared" si="41"/>
        <v>102.4970257</v>
      </c>
      <c r="BB2356" s="12">
        <f t="shared" si="53"/>
        <v>130.1754456</v>
      </c>
      <c r="BC2356" s="12">
        <f t="shared" si="50"/>
        <v>0</v>
      </c>
      <c r="BD2356" s="12">
        <f t="shared" si="54"/>
        <v>122.262075</v>
      </c>
    </row>
    <row r="2357" ht="14.25" customHeight="1">
      <c r="A2357" s="7">
        <v>39940.0</v>
      </c>
      <c r="B2357" s="21" t="s">
        <v>90</v>
      </c>
      <c r="C2357" s="8">
        <v>31.925697</v>
      </c>
      <c r="D2357" s="33">
        <f t="shared" si="5"/>
        <v>-0.004626414128</v>
      </c>
      <c r="E2357" s="33">
        <f t="shared" si="7"/>
        <v>-0.005426281967</v>
      </c>
      <c r="F2357" s="33">
        <f t="shared" si="9"/>
        <v>0.03340945492</v>
      </c>
      <c r="G2357" s="33">
        <f t="shared" si="11"/>
        <v>-0.05336651692</v>
      </c>
      <c r="H2357" s="33">
        <f t="shared" si="20"/>
        <v>-0.07482496749</v>
      </c>
      <c r="I2357" s="45">
        <f t="shared" si="31"/>
        <v>0.6531213013</v>
      </c>
      <c r="J2357" s="45">
        <f t="shared" si="43"/>
        <v>-0.7435725807</v>
      </c>
      <c r="K2357" s="21" t="s">
        <v>91</v>
      </c>
      <c r="L2357" s="8">
        <v>13.55457</v>
      </c>
      <c r="M2357" s="33">
        <f t="shared" si="6"/>
        <v>-0.003260335555</v>
      </c>
      <c r="N2357" s="33">
        <f t="shared" si="8"/>
        <v>-0.005807500623</v>
      </c>
      <c r="O2357" s="33">
        <f t="shared" si="10"/>
        <v>-0.002795865065</v>
      </c>
      <c r="P2357" s="33">
        <f t="shared" si="12"/>
        <v>-0.04867746532</v>
      </c>
      <c r="Q2357" s="45">
        <f t="shared" si="21"/>
        <v>-0.18289577</v>
      </c>
      <c r="R2357" s="45">
        <f t="shared" si="32"/>
        <v>-0.08852278053</v>
      </c>
      <c r="S2357" s="45">
        <f t="shared" si="44"/>
        <v>-0.7444475834</v>
      </c>
      <c r="T2357" s="33">
        <f t="shared" si="22"/>
        <v>0.1080708025</v>
      </c>
      <c r="U2357" s="33">
        <f t="shared" si="33"/>
        <v>0.7416440818</v>
      </c>
      <c r="V2357" s="33">
        <f t="shared" si="42"/>
        <v>0.0008750026809</v>
      </c>
      <c r="W2357" s="44">
        <f t="shared" si="13"/>
        <v>0.0166963198</v>
      </c>
      <c r="X2357" s="44">
        <f t="shared" si="14"/>
        <v>0.0109027686</v>
      </c>
      <c r="Y2357" s="33">
        <f t="shared" si="15"/>
        <v>0.6530042982</v>
      </c>
      <c r="Z2357" s="43">
        <v>1.0</v>
      </c>
      <c r="AA2357" s="33">
        <f t="shared" si="16"/>
        <v>1.653004298</v>
      </c>
      <c r="AB2357" s="33">
        <f t="shared" si="17"/>
        <v>0.3950408955</v>
      </c>
      <c r="AC2357" s="33">
        <f t="shared" si="18"/>
        <v>0.6049591045</v>
      </c>
      <c r="AD2357" s="33">
        <f t="shared" si="19"/>
        <v>0.0003793987518</v>
      </c>
      <c r="AE2357" s="34">
        <f t="shared" si="23"/>
        <v>0</v>
      </c>
      <c r="AF2357" s="34">
        <f t="shared" si="24"/>
        <v>0</v>
      </c>
      <c r="AG2357" s="34">
        <f t="shared" si="25"/>
        <v>0</v>
      </c>
      <c r="AH2357" s="34">
        <f t="shared" si="26"/>
        <v>0</v>
      </c>
      <c r="AI2357" s="34">
        <f t="shared" si="28"/>
        <v>0</v>
      </c>
      <c r="AJ2357" s="34">
        <f t="shared" si="29"/>
        <v>0</v>
      </c>
      <c r="AK2357" s="34">
        <f t="shared" si="27"/>
        <v>0</v>
      </c>
      <c r="AL2357" s="36">
        <f t="shared" si="34"/>
        <v>0</v>
      </c>
      <c r="AM2357" s="36">
        <f t="shared" si="35"/>
        <v>0</v>
      </c>
      <c r="AN2357" s="46">
        <f t="shared" si="36"/>
        <v>0</v>
      </c>
      <c r="AO2357" s="36">
        <f t="shared" si="37"/>
        <v>0</v>
      </c>
      <c r="AP2357" s="36">
        <f t="shared" si="39"/>
        <v>0</v>
      </c>
      <c r="AQ2357" s="36">
        <f t="shared" si="40"/>
        <v>0</v>
      </c>
      <c r="AR2357" s="36">
        <f t="shared" si="38"/>
        <v>0</v>
      </c>
      <c r="AS2357" s="38">
        <f t="shared" si="45"/>
        <v>0</v>
      </c>
      <c r="AT2357" s="38">
        <f t="shared" si="46"/>
        <v>0</v>
      </c>
      <c r="AU2357" s="38">
        <f t="shared" si="47"/>
        <v>0</v>
      </c>
      <c r="AV2357" s="38">
        <f t="shared" si="48"/>
        <v>0</v>
      </c>
      <c r="AW2357" s="38">
        <f t="shared" si="51"/>
        <v>0</v>
      </c>
      <c r="AX2357" s="38">
        <f t="shared" si="52"/>
        <v>0</v>
      </c>
      <c r="AY2357" s="38">
        <f t="shared" si="49"/>
        <v>0</v>
      </c>
      <c r="AZ2357" s="12">
        <f t="shared" si="30"/>
        <v>139.7991473</v>
      </c>
      <c r="BA2357" s="12">
        <f t="shared" si="41"/>
        <v>102.4970257</v>
      </c>
      <c r="BB2357" s="12">
        <f t="shared" si="53"/>
        <v>130.1754456</v>
      </c>
      <c r="BC2357" s="12">
        <f t="shared" si="50"/>
        <v>0</v>
      </c>
      <c r="BD2357" s="12">
        <f t="shared" si="54"/>
        <v>122.262075</v>
      </c>
    </row>
    <row r="2358" ht="14.25" customHeight="1">
      <c r="A2358" s="7">
        <v>39941.0</v>
      </c>
      <c r="B2358" s="21" t="s">
        <v>90</v>
      </c>
      <c r="C2358" s="8">
        <v>32.093433</v>
      </c>
      <c r="D2358" s="33">
        <f t="shared" si="5"/>
        <v>0.005253949507</v>
      </c>
      <c r="E2358" s="33">
        <f t="shared" si="7"/>
        <v>-0.0008032259302</v>
      </c>
      <c r="F2358" s="33">
        <f t="shared" si="9"/>
        <v>0.02535057472</v>
      </c>
      <c r="G2358" s="33">
        <f t="shared" si="11"/>
        <v>-0.04510527622</v>
      </c>
      <c r="H2358" s="33">
        <f t="shared" si="20"/>
        <v>0.02973226231</v>
      </c>
      <c r="I2358" s="45">
        <f t="shared" si="31"/>
        <v>0.4913843523</v>
      </c>
      <c r="J2358" s="45">
        <f t="shared" si="43"/>
        <v>-0.6180496221</v>
      </c>
      <c r="K2358" s="21" t="s">
        <v>91</v>
      </c>
      <c r="L2358" s="8">
        <v>13.592573</v>
      </c>
      <c r="M2358" s="33">
        <f t="shared" si="6"/>
        <v>0.002803703843</v>
      </c>
      <c r="N2358" s="33">
        <f t="shared" si="8"/>
        <v>0.01059533913</v>
      </c>
      <c r="O2358" s="33">
        <f t="shared" si="10"/>
        <v>0.003037987798</v>
      </c>
      <c r="P2358" s="33">
        <f t="shared" si="12"/>
        <v>-0.04601023867</v>
      </c>
      <c r="Q2358" s="45">
        <f t="shared" si="21"/>
        <v>0.1849836238</v>
      </c>
      <c r="R2358" s="45">
        <f t="shared" si="32"/>
        <v>-0.01281810797</v>
      </c>
      <c r="S2358" s="45">
        <f t="shared" si="44"/>
        <v>-0.7181519472</v>
      </c>
      <c r="T2358" s="33">
        <f t="shared" si="22"/>
        <v>-0.1552513615</v>
      </c>
      <c r="U2358" s="33">
        <f t="shared" si="33"/>
        <v>0.5042024603</v>
      </c>
      <c r="V2358" s="33">
        <f t="shared" si="42"/>
        <v>0.1001023252</v>
      </c>
      <c r="W2358" s="44">
        <f t="shared" si="13"/>
        <v>0.01678635617</v>
      </c>
      <c r="X2358" s="44">
        <f t="shared" si="14"/>
        <v>0.01095363566</v>
      </c>
      <c r="Y2358" s="33">
        <f t="shared" si="15"/>
        <v>0.6525320654</v>
      </c>
      <c r="Z2358" s="43">
        <v>1.0</v>
      </c>
      <c r="AA2358" s="33">
        <f t="shared" si="16"/>
        <v>1.652532065</v>
      </c>
      <c r="AB2358" s="33">
        <f t="shared" si="17"/>
        <v>0.3948680204</v>
      </c>
      <c r="AC2358" s="33">
        <f t="shared" si="18"/>
        <v>0.6051319796</v>
      </c>
      <c r="AD2358" s="33">
        <f t="shared" si="19"/>
        <v>0.001047380574</v>
      </c>
      <c r="AE2358" s="34">
        <f t="shared" si="23"/>
        <v>0</v>
      </c>
      <c r="AF2358" s="34">
        <f t="shared" si="24"/>
        <v>0</v>
      </c>
      <c r="AG2358" s="34">
        <f t="shared" si="25"/>
        <v>0</v>
      </c>
      <c r="AH2358" s="34">
        <f t="shared" si="26"/>
        <v>0</v>
      </c>
      <c r="AI2358" s="34">
        <f t="shared" si="28"/>
        <v>0</v>
      </c>
      <c r="AJ2358" s="34">
        <f t="shared" si="29"/>
        <v>0</v>
      </c>
      <c r="AK2358" s="34">
        <f t="shared" si="27"/>
        <v>0</v>
      </c>
      <c r="AL2358" s="36">
        <f t="shared" si="34"/>
        <v>0</v>
      </c>
      <c r="AM2358" s="36">
        <f t="shared" si="35"/>
        <v>0</v>
      </c>
      <c r="AN2358" s="46">
        <f t="shared" si="36"/>
        <v>0</v>
      </c>
      <c r="AO2358" s="36">
        <f t="shared" si="37"/>
        <v>0</v>
      </c>
      <c r="AP2358" s="36">
        <f t="shared" si="39"/>
        <v>0</v>
      </c>
      <c r="AQ2358" s="36">
        <f t="shared" si="40"/>
        <v>0</v>
      </c>
      <c r="AR2358" s="36">
        <f t="shared" si="38"/>
        <v>0</v>
      </c>
      <c r="AS2358" s="38">
        <f t="shared" si="45"/>
        <v>0</v>
      </c>
      <c r="AT2358" s="38">
        <f t="shared" si="46"/>
        <v>0</v>
      </c>
      <c r="AU2358" s="38">
        <f t="shared" si="47"/>
        <v>0</v>
      </c>
      <c r="AV2358" s="38">
        <f t="shared" si="48"/>
        <v>0</v>
      </c>
      <c r="AW2358" s="38">
        <f t="shared" si="51"/>
        <v>0</v>
      </c>
      <c r="AX2358" s="38">
        <f t="shared" si="52"/>
        <v>0</v>
      </c>
      <c r="AY2358" s="38">
        <f t="shared" si="49"/>
        <v>0</v>
      </c>
      <c r="AZ2358" s="12">
        <f t="shared" si="30"/>
        <v>139.7991473</v>
      </c>
      <c r="BA2358" s="12">
        <f t="shared" si="41"/>
        <v>102.4970257</v>
      </c>
      <c r="BB2358" s="12">
        <f t="shared" si="53"/>
        <v>130.1754456</v>
      </c>
      <c r="BC2358" s="12">
        <f t="shared" si="50"/>
        <v>0</v>
      </c>
      <c r="BD2358" s="12">
        <f t="shared" si="54"/>
        <v>122.262075</v>
      </c>
    </row>
    <row r="2359" ht="14.25" customHeight="1">
      <c r="A2359" s="7">
        <v>39944.0</v>
      </c>
      <c r="B2359" s="21" t="s">
        <v>90</v>
      </c>
      <c r="C2359" s="8">
        <v>31.983751</v>
      </c>
      <c r="D2359" s="33">
        <f t="shared" si="5"/>
        <v>-0.003417583903</v>
      </c>
      <c r="E2359" s="33">
        <f t="shared" si="7"/>
        <v>0.009775392683</v>
      </c>
      <c r="F2359" s="33">
        <f t="shared" si="9"/>
        <v>0.009570158207</v>
      </c>
      <c r="G2359" s="33">
        <f t="shared" si="11"/>
        <v>-0.03709515624</v>
      </c>
      <c r="H2359" s="33">
        <f t="shared" si="20"/>
        <v>0.2963302739</v>
      </c>
      <c r="I2359" s="45">
        <f t="shared" si="31"/>
        <v>0.201356318</v>
      </c>
      <c r="J2359" s="45">
        <f t="shared" si="43"/>
        <v>-0.4979456414</v>
      </c>
      <c r="K2359" s="21" t="s">
        <v>91</v>
      </c>
      <c r="L2359" s="8">
        <v>13.538734</v>
      </c>
      <c r="M2359" s="33">
        <f t="shared" si="6"/>
        <v>-0.003960913066</v>
      </c>
      <c r="N2359" s="33">
        <f t="shared" si="8"/>
        <v>-0.009729114375</v>
      </c>
      <c r="O2359" s="33">
        <f t="shared" si="10"/>
        <v>0.01207343078</v>
      </c>
      <c r="P2359" s="33">
        <f t="shared" si="12"/>
        <v>-0.044265988</v>
      </c>
      <c r="Q2359" s="45">
        <f t="shared" si="21"/>
        <v>-0.318830623</v>
      </c>
      <c r="R2359" s="45">
        <f t="shared" si="32"/>
        <v>0.1141127006</v>
      </c>
      <c r="S2359" s="45">
        <f t="shared" si="44"/>
        <v>-0.7015722412</v>
      </c>
      <c r="T2359" s="33">
        <f t="shared" si="22"/>
        <v>0.6151608968</v>
      </c>
      <c r="U2359" s="33">
        <f t="shared" si="33"/>
        <v>0.0872436174</v>
      </c>
      <c r="V2359" s="33">
        <f t="shared" si="42"/>
        <v>0.2036265999</v>
      </c>
      <c r="W2359" s="44">
        <f t="shared" si="13"/>
        <v>0.01664016169</v>
      </c>
      <c r="X2359" s="44">
        <f t="shared" si="14"/>
        <v>0.01093072644</v>
      </c>
      <c r="Y2359" s="33">
        <f t="shared" si="15"/>
        <v>0.6568882351</v>
      </c>
      <c r="Z2359" s="43">
        <v>1.0</v>
      </c>
      <c r="AA2359" s="33">
        <f t="shared" si="16"/>
        <v>1.656888235</v>
      </c>
      <c r="AB2359" s="33">
        <f t="shared" si="17"/>
        <v>0.3964589893</v>
      </c>
      <c r="AC2359" s="33">
        <f t="shared" si="18"/>
        <v>0.6035410107</v>
      </c>
      <c r="AD2359" s="33">
        <f t="shared" si="19"/>
        <v>-0.02577354568</v>
      </c>
      <c r="AE2359" s="34">
        <f t="shared" si="23"/>
        <v>0</v>
      </c>
      <c r="AF2359" s="34">
        <f t="shared" si="24"/>
        <v>0</v>
      </c>
      <c r="AG2359" s="34">
        <f t="shared" si="25"/>
        <v>0</v>
      </c>
      <c r="AH2359" s="34">
        <f t="shared" si="26"/>
        <v>0</v>
      </c>
      <c r="AI2359" s="34">
        <f t="shared" si="28"/>
        <v>0</v>
      </c>
      <c r="AJ2359" s="34">
        <f t="shared" si="29"/>
        <v>0</v>
      </c>
      <c r="AK2359" s="34">
        <f t="shared" si="27"/>
        <v>0</v>
      </c>
      <c r="AL2359" s="36">
        <f t="shared" si="34"/>
        <v>0</v>
      </c>
      <c r="AM2359" s="36">
        <f t="shared" si="35"/>
        <v>0</v>
      </c>
      <c r="AN2359" s="46">
        <f t="shared" si="36"/>
        <v>0</v>
      </c>
      <c r="AO2359" s="36">
        <f t="shared" si="37"/>
        <v>0</v>
      </c>
      <c r="AP2359" s="36">
        <f t="shared" si="39"/>
        <v>0</v>
      </c>
      <c r="AQ2359" s="36">
        <f t="shared" si="40"/>
        <v>0</v>
      </c>
      <c r="AR2359" s="36">
        <f t="shared" si="38"/>
        <v>0</v>
      </c>
      <c r="AS2359" s="38">
        <f t="shared" si="45"/>
        <v>0</v>
      </c>
      <c r="AT2359" s="38">
        <f t="shared" si="46"/>
        <v>0</v>
      </c>
      <c r="AU2359" s="38">
        <f t="shared" si="47"/>
        <v>0</v>
      </c>
      <c r="AV2359" s="38">
        <f t="shared" si="48"/>
        <v>0</v>
      </c>
      <c r="AW2359" s="38">
        <f t="shared" si="51"/>
        <v>0</v>
      </c>
      <c r="AX2359" s="38">
        <f t="shared" si="52"/>
        <v>0</v>
      </c>
      <c r="AY2359" s="38">
        <f t="shared" si="49"/>
        <v>0</v>
      </c>
      <c r="AZ2359" s="12">
        <f t="shared" si="30"/>
        <v>139.7991473</v>
      </c>
      <c r="BA2359" s="12">
        <f t="shared" si="41"/>
        <v>102.4970257</v>
      </c>
      <c r="BB2359" s="12">
        <f t="shared" si="53"/>
        <v>130.1754456</v>
      </c>
      <c r="BC2359" s="12">
        <f t="shared" si="50"/>
        <v>0</v>
      </c>
      <c r="BD2359" s="12">
        <f t="shared" si="54"/>
        <v>122.262075</v>
      </c>
    </row>
    <row r="2360" ht="14.25" customHeight="1">
      <c r="A2360" s="7">
        <v>39945.0</v>
      </c>
      <c r="B2360" s="21" t="s">
        <v>90</v>
      </c>
      <c r="C2360" s="8">
        <v>31.783775</v>
      </c>
      <c r="D2360" s="33">
        <f t="shared" si="5"/>
        <v>-0.006252424864</v>
      </c>
      <c r="E2360" s="33">
        <f t="shared" si="7"/>
        <v>-0.009250376521</v>
      </c>
      <c r="F2360" s="33">
        <f t="shared" si="9"/>
        <v>-0.01538807782</v>
      </c>
      <c r="G2360" s="33">
        <f t="shared" si="11"/>
        <v>-0.02551450663</v>
      </c>
      <c r="H2360" s="33">
        <f t="shared" si="20"/>
        <v>-0.2026836347</v>
      </c>
      <c r="I2360" s="45">
        <f t="shared" si="31"/>
        <v>-0.233773209</v>
      </c>
      <c r="J2360" s="45">
        <f t="shared" si="43"/>
        <v>-0.3172176306</v>
      </c>
      <c r="K2360" s="21" t="s">
        <v>91</v>
      </c>
      <c r="L2360" s="8">
        <v>14.061285</v>
      </c>
      <c r="M2360" s="33">
        <f t="shared" si="6"/>
        <v>0.03859674029</v>
      </c>
      <c r="N2360" s="33">
        <f t="shared" si="8"/>
        <v>0.02920719715</v>
      </c>
      <c r="O2360" s="33">
        <f t="shared" si="10"/>
        <v>0.05014177859</v>
      </c>
      <c r="P2360" s="33">
        <f t="shared" si="12"/>
        <v>0.004297514876</v>
      </c>
      <c r="Q2360" s="45">
        <f t="shared" si="21"/>
        <v>0.6428014128</v>
      </c>
      <c r="R2360" s="45">
        <f t="shared" si="32"/>
        <v>0.7207441738</v>
      </c>
      <c r="S2360" s="45">
        <f t="shared" si="44"/>
        <v>-0.065996999</v>
      </c>
      <c r="T2360" s="33">
        <f t="shared" si="22"/>
        <v>-0.8454850475</v>
      </c>
      <c r="U2360" s="33">
        <f t="shared" si="33"/>
        <v>-0.9545173828</v>
      </c>
      <c r="V2360" s="33">
        <f t="shared" si="42"/>
        <v>-0.2512206316</v>
      </c>
      <c r="W2360" s="44">
        <f t="shared" si="13"/>
        <v>0.01623568986</v>
      </c>
      <c r="X2360" s="44">
        <f t="shared" si="14"/>
        <v>0.01399245555</v>
      </c>
      <c r="Y2360" s="33">
        <f t="shared" si="15"/>
        <v>0.8618331385</v>
      </c>
      <c r="Z2360" s="43">
        <v>1.0</v>
      </c>
      <c r="AA2360" s="33">
        <f t="shared" si="16"/>
        <v>1.861833139</v>
      </c>
      <c r="AB2360" s="33">
        <f t="shared" si="17"/>
        <v>0.4628949398</v>
      </c>
      <c r="AC2360" s="33">
        <f t="shared" si="18"/>
        <v>0.5371050602</v>
      </c>
      <c r="AD2360" s="33">
        <f t="shared" si="19"/>
        <v>0.01297893832</v>
      </c>
      <c r="AE2360" s="34">
        <f t="shared" si="23"/>
        <v>0</v>
      </c>
      <c r="AF2360" s="34">
        <f t="shared" si="24"/>
        <v>0</v>
      </c>
      <c r="AG2360" s="34">
        <f t="shared" si="25"/>
        <v>0</v>
      </c>
      <c r="AH2360" s="34">
        <f t="shared" si="26"/>
        <v>0</v>
      </c>
      <c r="AI2360" s="34">
        <f t="shared" si="28"/>
        <v>0</v>
      </c>
      <c r="AJ2360" s="34">
        <f t="shared" si="29"/>
        <v>0</v>
      </c>
      <c r="AK2360" s="34">
        <f t="shared" si="27"/>
        <v>0</v>
      </c>
      <c r="AL2360" s="36">
        <f t="shared" si="34"/>
        <v>0</v>
      </c>
      <c r="AM2360" s="36">
        <f t="shared" si="35"/>
        <v>0</v>
      </c>
      <c r="AN2360" s="46">
        <f t="shared" si="36"/>
        <v>0</v>
      </c>
      <c r="AO2360" s="36">
        <f t="shared" si="37"/>
        <v>0</v>
      </c>
      <c r="AP2360" s="36">
        <f t="shared" si="39"/>
        <v>0</v>
      </c>
      <c r="AQ2360" s="36">
        <f t="shared" si="40"/>
        <v>0</v>
      </c>
      <c r="AR2360" s="36">
        <f t="shared" si="38"/>
        <v>0</v>
      </c>
      <c r="AS2360" s="38">
        <f t="shared" si="45"/>
        <v>0</v>
      </c>
      <c r="AT2360" s="38">
        <f t="shared" si="46"/>
        <v>0</v>
      </c>
      <c r="AU2360" s="38">
        <f t="shared" si="47"/>
        <v>0</v>
      </c>
      <c r="AV2360" s="38">
        <f t="shared" si="48"/>
        <v>0</v>
      </c>
      <c r="AW2360" s="38">
        <f t="shared" si="51"/>
        <v>0</v>
      </c>
      <c r="AX2360" s="38">
        <f t="shared" si="52"/>
        <v>0</v>
      </c>
      <c r="AY2360" s="38">
        <f t="shared" si="49"/>
        <v>0</v>
      </c>
      <c r="AZ2360" s="12">
        <f t="shared" si="30"/>
        <v>139.7991473</v>
      </c>
      <c r="BA2360" s="12">
        <f t="shared" si="41"/>
        <v>102.4970257</v>
      </c>
      <c r="BB2360" s="12">
        <f t="shared" si="53"/>
        <v>130.1754456</v>
      </c>
      <c r="BC2360" s="12">
        <f t="shared" si="50"/>
        <v>0</v>
      </c>
      <c r="BD2360" s="12">
        <f t="shared" si="54"/>
        <v>122.262075</v>
      </c>
    </row>
    <row r="2361" ht="14.25" customHeight="1">
      <c r="A2361" s="7">
        <v>39946.0</v>
      </c>
      <c r="B2361" s="21" t="s">
        <v>90</v>
      </c>
      <c r="C2361" s="8">
        <v>32.035385</v>
      </c>
      <c r="D2361" s="33">
        <f t="shared" si="5"/>
        <v>0.007916303208</v>
      </c>
      <c r="E2361" s="33">
        <f t="shared" si="7"/>
        <v>-0.001206581575</v>
      </c>
      <c r="F2361" s="33">
        <f t="shared" si="9"/>
        <v>-0.01565859868</v>
      </c>
      <c r="G2361" s="33">
        <f t="shared" si="11"/>
        <v>-0.04573383661</v>
      </c>
      <c r="H2361" s="33">
        <f t="shared" si="20"/>
        <v>0.001482602113</v>
      </c>
      <c r="I2361" s="45">
        <f t="shared" si="31"/>
        <v>-0.2217895538</v>
      </c>
      <c r="J2361" s="45">
        <f t="shared" si="43"/>
        <v>-0.5944478829</v>
      </c>
      <c r="K2361" s="21" t="s">
        <v>91</v>
      </c>
      <c r="L2361" s="8">
        <v>13.817433</v>
      </c>
      <c r="M2361" s="33">
        <f t="shared" si="6"/>
        <v>-0.01734208502</v>
      </c>
      <c r="N2361" s="33">
        <f t="shared" si="8"/>
        <v>0.01606937969</v>
      </c>
      <c r="O2361" s="33">
        <f t="shared" si="10"/>
        <v>0.0215409222</v>
      </c>
      <c r="P2361" s="33">
        <f t="shared" si="12"/>
        <v>-0.03108970698</v>
      </c>
      <c r="Q2361" s="45">
        <f t="shared" si="21"/>
        <v>0.3143772022</v>
      </c>
      <c r="R2361" s="45">
        <f t="shared" si="32"/>
        <v>0.2592980118</v>
      </c>
      <c r="S2361" s="45">
        <f t="shared" si="44"/>
        <v>-0.5130392144</v>
      </c>
      <c r="T2361" s="33">
        <f t="shared" si="22"/>
        <v>-0.3128946001</v>
      </c>
      <c r="U2361" s="33">
        <f t="shared" si="33"/>
        <v>-0.4810875656</v>
      </c>
      <c r="V2361" s="33">
        <f t="shared" si="42"/>
        <v>-0.08140866847</v>
      </c>
      <c r="W2361" s="44">
        <f t="shared" si="13"/>
        <v>0.01476407529</v>
      </c>
      <c r="X2361" s="44">
        <f t="shared" si="14"/>
        <v>0.0138304732</v>
      </c>
      <c r="Y2361" s="33">
        <f t="shared" si="15"/>
        <v>0.9367652851</v>
      </c>
      <c r="Z2361" s="43">
        <v>1.0</v>
      </c>
      <c r="AA2361" s="33">
        <f t="shared" si="16"/>
        <v>1.936765285</v>
      </c>
      <c r="AB2361" s="33">
        <f t="shared" si="17"/>
        <v>0.4836751734</v>
      </c>
      <c r="AC2361" s="33">
        <f t="shared" si="18"/>
        <v>0.5163248266</v>
      </c>
      <c r="AD2361" s="33">
        <f t="shared" si="19"/>
        <v>-0.003244294807</v>
      </c>
      <c r="AE2361" s="34">
        <f t="shared" si="23"/>
        <v>0</v>
      </c>
      <c r="AF2361" s="34">
        <f t="shared" si="24"/>
        <v>0</v>
      </c>
      <c r="AG2361" s="34">
        <f t="shared" si="25"/>
        <v>0</v>
      </c>
      <c r="AH2361" s="34">
        <f t="shared" si="26"/>
        <v>0</v>
      </c>
      <c r="AI2361" s="34">
        <f t="shared" si="28"/>
        <v>0</v>
      </c>
      <c r="AJ2361" s="34">
        <f t="shared" si="29"/>
        <v>0</v>
      </c>
      <c r="AK2361" s="34">
        <f t="shared" si="27"/>
        <v>0</v>
      </c>
      <c r="AL2361" s="36">
        <f t="shared" si="34"/>
        <v>0</v>
      </c>
      <c r="AM2361" s="36">
        <f t="shared" si="35"/>
        <v>0</v>
      </c>
      <c r="AN2361" s="46">
        <f t="shared" si="36"/>
        <v>0</v>
      </c>
      <c r="AO2361" s="36">
        <f t="shared" si="37"/>
        <v>0</v>
      </c>
      <c r="AP2361" s="36">
        <f t="shared" si="39"/>
        <v>0</v>
      </c>
      <c r="AQ2361" s="36">
        <f t="shared" si="40"/>
        <v>0</v>
      </c>
      <c r="AR2361" s="36">
        <f t="shared" si="38"/>
        <v>0</v>
      </c>
      <c r="AS2361" s="38">
        <f t="shared" si="45"/>
        <v>0</v>
      </c>
      <c r="AT2361" s="38">
        <f t="shared" si="46"/>
        <v>0</v>
      </c>
      <c r="AU2361" s="38">
        <f t="shared" si="47"/>
        <v>0</v>
      </c>
      <c r="AV2361" s="38">
        <f t="shared" si="48"/>
        <v>0</v>
      </c>
      <c r="AW2361" s="38">
        <f t="shared" si="51"/>
        <v>0</v>
      </c>
      <c r="AX2361" s="38">
        <f t="shared" si="52"/>
        <v>0</v>
      </c>
      <c r="AY2361" s="38">
        <f t="shared" si="49"/>
        <v>0</v>
      </c>
      <c r="AZ2361" s="12">
        <f t="shared" si="30"/>
        <v>139.7991473</v>
      </c>
      <c r="BA2361" s="12">
        <f t="shared" si="41"/>
        <v>102.4970257</v>
      </c>
      <c r="BB2361" s="12">
        <f t="shared" si="53"/>
        <v>130.1754456</v>
      </c>
      <c r="BC2361" s="12">
        <f t="shared" si="50"/>
        <v>0</v>
      </c>
      <c r="BD2361" s="12">
        <f t="shared" si="54"/>
        <v>122.262075</v>
      </c>
    </row>
    <row r="2362" ht="14.25" customHeight="1">
      <c r="A2362" s="7">
        <v>39947.0</v>
      </c>
      <c r="B2362" s="21" t="s">
        <v>90</v>
      </c>
      <c r="C2362" s="8">
        <v>32.815937</v>
      </c>
      <c r="D2362" s="33">
        <f t="shared" si="5"/>
        <v>0.0243653073</v>
      </c>
      <c r="E2362" s="33">
        <f t="shared" si="7"/>
        <v>0.02788474751</v>
      </c>
      <c r="F2362" s="33">
        <f t="shared" si="9"/>
        <v>0.02230715504</v>
      </c>
      <c r="G2362" s="33">
        <f t="shared" si="11"/>
        <v>-0.0209775416</v>
      </c>
      <c r="H2362" s="33">
        <f t="shared" si="20"/>
        <v>0.7584368237</v>
      </c>
      <c r="I2362" s="45">
        <f t="shared" si="31"/>
        <v>0.4582537536</v>
      </c>
      <c r="J2362" s="45">
        <f t="shared" si="43"/>
        <v>-0.222911914</v>
      </c>
      <c r="K2362" s="21" t="s">
        <v>91</v>
      </c>
      <c r="L2362" s="8">
        <v>14.219631</v>
      </c>
      <c r="M2362" s="33">
        <f t="shared" si="6"/>
        <v>0.0291080116</v>
      </c>
      <c r="N2362" s="33">
        <f t="shared" si="8"/>
        <v>0.04906544435</v>
      </c>
      <c r="O2362" s="33">
        <f t="shared" si="10"/>
        <v>0.04297299613</v>
      </c>
      <c r="P2362" s="33">
        <f t="shared" si="12"/>
        <v>-0.004434860695</v>
      </c>
      <c r="Q2362" s="45">
        <f t="shared" si="21"/>
        <v>1.106696989</v>
      </c>
      <c r="R2362" s="45">
        <f t="shared" si="32"/>
        <v>0.5948285322</v>
      </c>
      <c r="S2362" s="45">
        <f t="shared" si="44"/>
        <v>-0.1745515445</v>
      </c>
      <c r="T2362" s="33">
        <f t="shared" si="22"/>
        <v>-0.3482601651</v>
      </c>
      <c r="U2362" s="33">
        <f t="shared" si="33"/>
        <v>-0.1365747786</v>
      </c>
      <c r="V2362" s="33">
        <f t="shared" si="42"/>
        <v>-0.04836036953</v>
      </c>
      <c r="W2362" s="44">
        <f t="shared" si="13"/>
        <v>0.01591922946</v>
      </c>
      <c r="X2362" s="44">
        <f t="shared" si="14"/>
        <v>0.0154293542</v>
      </c>
      <c r="Y2362" s="33">
        <f t="shared" si="15"/>
        <v>0.9692274517</v>
      </c>
      <c r="Z2362" s="43">
        <v>1.0</v>
      </c>
      <c r="AA2362" s="33">
        <f t="shared" si="16"/>
        <v>1.969227452</v>
      </c>
      <c r="AB2362" s="33">
        <f t="shared" si="17"/>
        <v>0.4921866445</v>
      </c>
      <c r="AC2362" s="33">
        <f t="shared" si="18"/>
        <v>0.5078133555</v>
      </c>
      <c r="AD2362" s="33">
        <f t="shared" si="19"/>
        <v>-0.006000050299</v>
      </c>
      <c r="AE2362" s="34">
        <f t="shared" si="23"/>
        <v>0</v>
      </c>
      <c r="AF2362" s="34">
        <f t="shared" si="24"/>
        <v>0</v>
      </c>
      <c r="AG2362" s="34">
        <f t="shared" si="25"/>
        <v>0</v>
      </c>
      <c r="AH2362" s="34">
        <f t="shared" si="26"/>
        <v>0</v>
      </c>
      <c r="AI2362" s="34">
        <f t="shared" si="28"/>
        <v>0</v>
      </c>
      <c r="AJ2362" s="34">
        <f t="shared" si="29"/>
        <v>0</v>
      </c>
      <c r="AK2362" s="34">
        <f t="shared" si="27"/>
        <v>0</v>
      </c>
      <c r="AL2362" s="36">
        <f t="shared" si="34"/>
        <v>0</v>
      </c>
      <c r="AM2362" s="36">
        <f t="shared" si="35"/>
        <v>0</v>
      </c>
      <c r="AN2362" s="46">
        <f t="shared" si="36"/>
        <v>0</v>
      </c>
      <c r="AO2362" s="36">
        <f t="shared" si="37"/>
        <v>0</v>
      </c>
      <c r="AP2362" s="36">
        <f t="shared" si="39"/>
        <v>0</v>
      </c>
      <c r="AQ2362" s="36">
        <f t="shared" si="40"/>
        <v>0</v>
      </c>
      <c r="AR2362" s="36">
        <f t="shared" si="38"/>
        <v>0</v>
      </c>
      <c r="AS2362" s="38">
        <f t="shared" si="45"/>
        <v>0</v>
      </c>
      <c r="AT2362" s="38">
        <f t="shared" si="46"/>
        <v>0</v>
      </c>
      <c r="AU2362" s="38">
        <f t="shared" si="47"/>
        <v>0</v>
      </c>
      <c r="AV2362" s="38">
        <f t="shared" si="48"/>
        <v>0</v>
      </c>
      <c r="AW2362" s="38">
        <f t="shared" si="51"/>
        <v>0</v>
      </c>
      <c r="AX2362" s="38">
        <f t="shared" si="52"/>
        <v>0</v>
      </c>
      <c r="AY2362" s="38">
        <f t="shared" si="49"/>
        <v>0</v>
      </c>
      <c r="AZ2362" s="12">
        <f t="shared" si="30"/>
        <v>139.7991473</v>
      </c>
      <c r="BA2362" s="12">
        <f t="shared" si="41"/>
        <v>102.4970257</v>
      </c>
      <c r="BB2362" s="12">
        <f t="shared" si="53"/>
        <v>130.1754456</v>
      </c>
      <c r="BC2362" s="12">
        <f t="shared" si="50"/>
        <v>0</v>
      </c>
      <c r="BD2362" s="12">
        <f t="shared" si="54"/>
        <v>122.262075</v>
      </c>
    </row>
    <row r="2363" ht="14.25" customHeight="1">
      <c r="A2363" s="7">
        <v>39948.0</v>
      </c>
      <c r="B2363" s="21" t="s">
        <v>90</v>
      </c>
      <c r="C2363" s="8">
        <v>32.461136</v>
      </c>
      <c r="D2363" s="33">
        <f t="shared" si="5"/>
        <v>-0.01081185035</v>
      </c>
      <c r="E2363" s="33">
        <f t="shared" si="7"/>
        <v>0.01145726604</v>
      </c>
      <c r="F2363" s="33">
        <f t="shared" si="9"/>
        <v>0.01064483734</v>
      </c>
      <c r="G2363" s="33">
        <f t="shared" si="11"/>
        <v>-0.03472082254</v>
      </c>
      <c r="H2363" s="33">
        <f t="shared" si="20"/>
        <v>0.3402548232</v>
      </c>
      <c r="I2363" s="45">
        <f t="shared" si="31"/>
        <v>0.2466852089</v>
      </c>
      <c r="J2363" s="45">
        <f t="shared" si="43"/>
        <v>-0.4111553497</v>
      </c>
      <c r="K2363" s="21" t="s">
        <v>91</v>
      </c>
      <c r="L2363" s="8">
        <v>14.238633</v>
      </c>
      <c r="M2363" s="33">
        <f t="shared" si="6"/>
        <v>0.001336321597</v>
      </c>
      <c r="N2363" s="33">
        <f t="shared" si="8"/>
        <v>0.04753036824</v>
      </c>
      <c r="O2363" s="33">
        <f t="shared" si="10"/>
        <v>0.05862930774</v>
      </c>
      <c r="P2363" s="33">
        <f t="shared" si="12"/>
        <v>-0.001332619517</v>
      </c>
      <c r="Q2363" s="45">
        <f t="shared" si="21"/>
        <v>1.069969348</v>
      </c>
      <c r="R2363" s="45">
        <f t="shared" si="32"/>
        <v>0.8256531362</v>
      </c>
      <c r="S2363" s="45">
        <f t="shared" si="44"/>
        <v>-0.1352928006</v>
      </c>
      <c r="T2363" s="33">
        <f t="shared" si="22"/>
        <v>-0.7297145244</v>
      </c>
      <c r="U2363" s="33">
        <f t="shared" si="33"/>
        <v>-0.5789679273</v>
      </c>
      <c r="V2363" s="33">
        <f t="shared" si="42"/>
        <v>-0.275862549</v>
      </c>
      <c r="W2363" s="44">
        <f t="shared" si="13"/>
        <v>0.01603429551</v>
      </c>
      <c r="X2363" s="44">
        <f t="shared" si="14"/>
        <v>0.01542737281</v>
      </c>
      <c r="Y2363" s="33">
        <f t="shared" si="15"/>
        <v>0.9621484645</v>
      </c>
      <c r="Z2363" s="43">
        <v>1.0</v>
      </c>
      <c r="AA2363" s="33">
        <f t="shared" si="16"/>
        <v>1.962148465</v>
      </c>
      <c r="AB2363" s="33">
        <f t="shared" si="17"/>
        <v>0.4903545689</v>
      </c>
      <c r="AC2363" s="33">
        <f t="shared" si="18"/>
        <v>0.5096454311</v>
      </c>
      <c r="AD2363" s="33">
        <f t="shared" si="19"/>
        <v>-0.004299818848</v>
      </c>
      <c r="AE2363" s="34">
        <f t="shared" si="23"/>
        <v>0</v>
      </c>
      <c r="AF2363" s="34">
        <f t="shared" si="24"/>
        <v>0</v>
      </c>
      <c r="AG2363" s="34">
        <f t="shared" si="25"/>
        <v>0</v>
      </c>
      <c r="AH2363" s="34">
        <f t="shared" si="26"/>
        <v>0</v>
      </c>
      <c r="AI2363" s="34">
        <f t="shared" si="28"/>
        <v>0</v>
      </c>
      <c r="AJ2363" s="34">
        <f t="shared" si="29"/>
        <v>0</v>
      </c>
      <c r="AK2363" s="34">
        <f t="shared" si="27"/>
        <v>0</v>
      </c>
      <c r="AL2363" s="36">
        <f t="shared" si="34"/>
        <v>0</v>
      </c>
      <c r="AM2363" s="36">
        <f t="shared" si="35"/>
        <v>0</v>
      </c>
      <c r="AN2363" s="46">
        <f t="shared" si="36"/>
        <v>0</v>
      </c>
      <c r="AO2363" s="36">
        <f t="shared" si="37"/>
        <v>0</v>
      </c>
      <c r="AP2363" s="36">
        <f t="shared" si="39"/>
        <v>0</v>
      </c>
      <c r="AQ2363" s="36">
        <f t="shared" si="40"/>
        <v>0</v>
      </c>
      <c r="AR2363" s="36">
        <f t="shared" si="38"/>
        <v>0</v>
      </c>
      <c r="AS2363" s="38">
        <f t="shared" si="45"/>
        <v>0</v>
      </c>
      <c r="AT2363" s="38">
        <f t="shared" si="46"/>
        <v>0</v>
      </c>
      <c r="AU2363" s="38">
        <f t="shared" si="47"/>
        <v>0</v>
      </c>
      <c r="AV2363" s="38">
        <f t="shared" si="48"/>
        <v>0</v>
      </c>
      <c r="AW2363" s="38">
        <f t="shared" si="51"/>
        <v>0</v>
      </c>
      <c r="AX2363" s="38">
        <f t="shared" si="52"/>
        <v>0</v>
      </c>
      <c r="AY2363" s="38">
        <f t="shared" si="49"/>
        <v>0</v>
      </c>
      <c r="AZ2363" s="12">
        <f t="shared" si="30"/>
        <v>139.7991473</v>
      </c>
      <c r="BA2363" s="12">
        <f t="shared" si="41"/>
        <v>102.4970257</v>
      </c>
      <c r="BB2363" s="12">
        <f t="shared" si="53"/>
        <v>130.1754456</v>
      </c>
      <c r="BC2363" s="12">
        <f t="shared" si="50"/>
        <v>0</v>
      </c>
      <c r="BD2363" s="12">
        <f t="shared" si="54"/>
        <v>122.262075</v>
      </c>
    </row>
    <row r="2364" ht="14.25" customHeight="1">
      <c r="A2364" s="7">
        <v>39951.0</v>
      </c>
      <c r="B2364" s="21" t="s">
        <v>90</v>
      </c>
      <c r="C2364" s="8">
        <v>33.009449</v>
      </c>
      <c r="D2364" s="33">
        <f t="shared" si="5"/>
        <v>0.01689136819</v>
      </c>
      <c r="E2364" s="33">
        <f t="shared" si="7"/>
        <v>0.03206934671</v>
      </c>
      <c r="F2364" s="33">
        <f t="shared" si="9"/>
        <v>0.04215822985</v>
      </c>
      <c r="G2364" s="33">
        <f t="shared" si="11"/>
        <v>0.02627321951</v>
      </c>
      <c r="H2364" s="33">
        <f t="shared" si="20"/>
        <v>0.8900162005</v>
      </c>
      <c r="I2364" s="45">
        <f t="shared" si="31"/>
        <v>0.7999314003</v>
      </c>
      <c r="J2364" s="45">
        <f t="shared" si="43"/>
        <v>0.4865900469</v>
      </c>
      <c r="K2364" s="21" t="s">
        <v>91</v>
      </c>
      <c r="L2364" s="8">
        <v>14.590169</v>
      </c>
      <c r="M2364" s="33">
        <f t="shared" si="6"/>
        <v>0.02468888692</v>
      </c>
      <c r="N2364" s="33">
        <f t="shared" si="8"/>
        <v>0.07766124957</v>
      </c>
      <c r="O2364" s="33">
        <f t="shared" si="10"/>
        <v>0.06717656001</v>
      </c>
      <c r="P2364" s="33">
        <f t="shared" si="12"/>
        <v>0.0392511125</v>
      </c>
      <c r="Q2364" s="45">
        <f t="shared" si="21"/>
        <v>1.799207036</v>
      </c>
      <c r="R2364" s="45">
        <f t="shared" si="32"/>
        <v>0.9458125514</v>
      </c>
      <c r="S2364" s="45">
        <f t="shared" si="44"/>
        <v>0.3792605905</v>
      </c>
      <c r="T2364" s="33">
        <f t="shared" si="22"/>
        <v>-0.9091908354</v>
      </c>
      <c r="U2364" s="33">
        <f t="shared" si="33"/>
        <v>-0.1458811511</v>
      </c>
      <c r="V2364" s="33">
        <f t="shared" si="42"/>
        <v>0.1073294564</v>
      </c>
      <c r="W2364" s="44">
        <f t="shared" si="13"/>
        <v>0.01315866716</v>
      </c>
      <c r="X2364" s="44">
        <f t="shared" si="14"/>
        <v>0.01591592528</v>
      </c>
      <c r="Y2364" s="33">
        <f t="shared" si="15"/>
        <v>1.209539316</v>
      </c>
      <c r="Z2364" s="43">
        <v>1.0</v>
      </c>
      <c r="AA2364" s="33">
        <f t="shared" si="16"/>
        <v>2.209539316</v>
      </c>
      <c r="AB2364" s="33">
        <f t="shared" si="17"/>
        <v>0.5474169694</v>
      </c>
      <c r="AC2364" s="33">
        <f t="shared" si="18"/>
        <v>0.4525830306</v>
      </c>
      <c r="AD2364" s="33">
        <f t="shared" si="19"/>
        <v>-0.0008921319292</v>
      </c>
      <c r="AE2364" s="34">
        <f t="shared" si="23"/>
        <v>0</v>
      </c>
      <c r="AF2364" s="34">
        <f t="shared" si="24"/>
        <v>0</v>
      </c>
      <c r="AG2364" s="34">
        <f t="shared" si="25"/>
        <v>0</v>
      </c>
      <c r="AH2364" s="34">
        <f t="shared" si="26"/>
        <v>0</v>
      </c>
      <c r="AI2364" s="34">
        <f t="shared" si="28"/>
        <v>0</v>
      </c>
      <c r="AJ2364" s="34">
        <f t="shared" si="29"/>
        <v>0</v>
      </c>
      <c r="AK2364" s="34">
        <f t="shared" si="27"/>
        <v>0</v>
      </c>
      <c r="AL2364" s="36">
        <f t="shared" si="34"/>
        <v>0</v>
      </c>
      <c r="AM2364" s="36">
        <f t="shared" si="35"/>
        <v>0</v>
      </c>
      <c r="AN2364" s="46">
        <f t="shared" si="36"/>
        <v>0</v>
      </c>
      <c r="AO2364" s="36">
        <f t="shared" si="37"/>
        <v>0</v>
      </c>
      <c r="AP2364" s="36">
        <f t="shared" si="39"/>
        <v>0</v>
      </c>
      <c r="AQ2364" s="36">
        <f t="shared" si="40"/>
        <v>0</v>
      </c>
      <c r="AR2364" s="36">
        <f t="shared" si="38"/>
        <v>0</v>
      </c>
      <c r="AS2364" s="38">
        <f t="shared" si="45"/>
        <v>0</v>
      </c>
      <c r="AT2364" s="38">
        <f t="shared" si="46"/>
        <v>0</v>
      </c>
      <c r="AU2364" s="38">
        <f t="shared" si="47"/>
        <v>0</v>
      </c>
      <c r="AV2364" s="38">
        <f t="shared" si="48"/>
        <v>0</v>
      </c>
      <c r="AW2364" s="38">
        <f t="shared" si="51"/>
        <v>0</v>
      </c>
      <c r="AX2364" s="38">
        <f t="shared" si="52"/>
        <v>0</v>
      </c>
      <c r="AY2364" s="38">
        <f t="shared" si="49"/>
        <v>0</v>
      </c>
      <c r="AZ2364" s="12">
        <f t="shared" si="30"/>
        <v>139.7991473</v>
      </c>
      <c r="BA2364" s="12">
        <f t="shared" si="41"/>
        <v>102.4970257</v>
      </c>
      <c r="BB2364" s="12">
        <f t="shared" si="53"/>
        <v>130.1754456</v>
      </c>
      <c r="BC2364" s="12">
        <f t="shared" si="50"/>
        <v>0</v>
      </c>
      <c r="BD2364" s="12">
        <f t="shared" si="54"/>
        <v>122.262075</v>
      </c>
    </row>
    <row r="2365" ht="14.25" customHeight="1">
      <c r="A2365" s="7">
        <v>39952.0</v>
      </c>
      <c r="B2365" s="21" t="s">
        <v>90</v>
      </c>
      <c r="C2365" s="8">
        <v>33.293301</v>
      </c>
      <c r="D2365" s="33">
        <f t="shared" si="5"/>
        <v>0.008599113545</v>
      </c>
      <c r="E2365" s="33">
        <f t="shared" si="7"/>
        <v>0.04749360326</v>
      </c>
      <c r="F2365" s="33">
        <f t="shared" si="9"/>
        <v>0.03780389303</v>
      </c>
      <c r="G2365" s="33">
        <f t="shared" si="11"/>
        <v>0.0457950955</v>
      </c>
      <c r="H2365" s="33">
        <f t="shared" si="20"/>
        <v>1.267223001</v>
      </c>
      <c r="I2365" s="45">
        <f t="shared" si="31"/>
        <v>0.7029348787</v>
      </c>
      <c r="J2365" s="45">
        <f t="shared" si="43"/>
        <v>0.7673359194</v>
      </c>
      <c r="K2365" s="21" t="s">
        <v>91</v>
      </c>
      <c r="L2365" s="8">
        <v>14.770681</v>
      </c>
      <c r="M2365" s="33">
        <f t="shared" si="6"/>
        <v>0.01237216649</v>
      </c>
      <c r="N2365" s="33">
        <f t="shared" si="8"/>
        <v>0.05045029668</v>
      </c>
      <c r="O2365" s="33">
        <f t="shared" si="10"/>
        <v>0.08113100559</v>
      </c>
      <c r="P2365" s="33">
        <f t="shared" si="12"/>
        <v>0.08238592292</v>
      </c>
      <c r="Q2365" s="45">
        <f t="shared" si="21"/>
        <v>1.07615187</v>
      </c>
      <c r="R2365" s="45">
        <f t="shared" si="32"/>
        <v>1.139920615</v>
      </c>
      <c r="S2365" s="45">
        <f t="shared" si="44"/>
        <v>0.9153807726</v>
      </c>
      <c r="T2365" s="33">
        <f t="shared" si="22"/>
        <v>0.1910711309</v>
      </c>
      <c r="U2365" s="33">
        <f t="shared" si="33"/>
        <v>-0.4369857363</v>
      </c>
      <c r="V2365" s="33">
        <f t="shared" si="42"/>
        <v>-0.1480448532</v>
      </c>
      <c r="W2365" s="44">
        <f t="shared" si="13"/>
        <v>0.01295640857</v>
      </c>
      <c r="X2365" s="44">
        <f t="shared" si="14"/>
        <v>0.01439504388</v>
      </c>
      <c r="Y2365" s="33">
        <f t="shared" si="15"/>
        <v>1.11103658</v>
      </c>
      <c r="Z2365" s="43">
        <v>1.0</v>
      </c>
      <c r="AA2365" s="33">
        <f t="shared" si="16"/>
        <v>2.11103658</v>
      </c>
      <c r="AB2365" s="33">
        <f t="shared" si="17"/>
        <v>0.5262990659</v>
      </c>
      <c r="AC2365" s="33">
        <f t="shared" si="18"/>
        <v>0.4737009341</v>
      </c>
      <c r="AD2365" s="33">
        <f t="shared" si="19"/>
        <v>0.000932676558</v>
      </c>
      <c r="AE2365" s="34">
        <f t="shared" si="23"/>
        <v>0</v>
      </c>
      <c r="AF2365" s="34">
        <f t="shared" si="24"/>
        <v>0</v>
      </c>
      <c r="AG2365" s="34">
        <f t="shared" si="25"/>
        <v>0</v>
      </c>
      <c r="AH2365" s="34">
        <f t="shared" si="26"/>
        <v>0</v>
      </c>
      <c r="AI2365" s="34">
        <f t="shared" si="28"/>
        <v>0</v>
      </c>
      <c r="AJ2365" s="34">
        <f t="shared" si="29"/>
        <v>0</v>
      </c>
      <c r="AK2365" s="34">
        <f t="shared" si="27"/>
        <v>0</v>
      </c>
      <c r="AL2365" s="36">
        <f t="shared" si="34"/>
        <v>0</v>
      </c>
      <c r="AM2365" s="36">
        <f t="shared" si="35"/>
        <v>0</v>
      </c>
      <c r="AN2365" s="46">
        <f t="shared" si="36"/>
        <v>0</v>
      </c>
      <c r="AO2365" s="36">
        <f t="shared" si="37"/>
        <v>0</v>
      </c>
      <c r="AP2365" s="36">
        <f t="shared" si="39"/>
        <v>0</v>
      </c>
      <c r="AQ2365" s="36">
        <f t="shared" si="40"/>
        <v>0</v>
      </c>
      <c r="AR2365" s="36">
        <f t="shared" si="38"/>
        <v>0</v>
      </c>
      <c r="AS2365" s="38">
        <f t="shared" si="45"/>
        <v>0</v>
      </c>
      <c r="AT2365" s="38">
        <f t="shared" si="46"/>
        <v>0</v>
      </c>
      <c r="AU2365" s="38">
        <f t="shared" si="47"/>
        <v>0</v>
      </c>
      <c r="AV2365" s="38">
        <f t="shared" si="48"/>
        <v>0</v>
      </c>
      <c r="AW2365" s="38">
        <f t="shared" si="51"/>
        <v>0</v>
      </c>
      <c r="AX2365" s="38">
        <f t="shared" si="52"/>
        <v>0</v>
      </c>
      <c r="AY2365" s="38">
        <f t="shared" si="49"/>
        <v>0</v>
      </c>
      <c r="AZ2365" s="12">
        <f t="shared" si="30"/>
        <v>139.7991473</v>
      </c>
      <c r="BA2365" s="12">
        <f t="shared" si="41"/>
        <v>102.4970257</v>
      </c>
      <c r="BB2365" s="12">
        <f t="shared" si="53"/>
        <v>130.1754456</v>
      </c>
      <c r="BC2365" s="12">
        <f t="shared" si="50"/>
        <v>0</v>
      </c>
      <c r="BD2365" s="12">
        <f t="shared" si="54"/>
        <v>122.262075</v>
      </c>
    </row>
    <row r="2366" ht="14.25" customHeight="1">
      <c r="A2366" s="7">
        <v>39953.0</v>
      </c>
      <c r="B2366" s="21" t="s">
        <v>90</v>
      </c>
      <c r="C2366" s="8">
        <v>33.583603</v>
      </c>
      <c r="D2366" s="33">
        <f t="shared" si="5"/>
        <v>0.008719531896</v>
      </c>
      <c r="E2366" s="33">
        <f t="shared" si="7"/>
        <v>0.04832837189</v>
      </c>
      <c r="F2366" s="33">
        <f t="shared" si="9"/>
        <v>0.04706347819</v>
      </c>
      <c r="G2366" s="33">
        <f t="shared" si="11"/>
        <v>0.0850354576</v>
      </c>
      <c r="H2366" s="33">
        <f t="shared" si="20"/>
        <v>1.246762788</v>
      </c>
      <c r="I2366" s="45">
        <f t="shared" si="31"/>
        <v>0.8399238591</v>
      </c>
      <c r="J2366" s="45">
        <f t="shared" si="43"/>
        <v>1.314642769</v>
      </c>
      <c r="K2366" s="21" t="s">
        <v>91</v>
      </c>
      <c r="L2366" s="8">
        <v>14.884693</v>
      </c>
      <c r="M2366" s="33">
        <f t="shared" si="6"/>
        <v>0.00771880457</v>
      </c>
      <c r="N2366" s="33">
        <f t="shared" si="8"/>
        <v>0.07724010675</v>
      </c>
      <c r="O2366" s="33">
        <f t="shared" si="10"/>
        <v>0.09455068705</v>
      </c>
      <c r="P2366" s="33">
        <f t="shared" si="12"/>
        <v>0.09480533026</v>
      </c>
      <c r="Q2366" s="45">
        <f t="shared" si="21"/>
        <v>1.67629209</v>
      </c>
      <c r="R2366" s="45">
        <f t="shared" si="32"/>
        <v>1.310230136</v>
      </c>
      <c r="S2366" s="45">
        <f t="shared" si="44"/>
        <v>1.047661541</v>
      </c>
      <c r="T2366" s="33">
        <f t="shared" si="22"/>
        <v>-0.429529302</v>
      </c>
      <c r="U2366" s="33">
        <f t="shared" si="33"/>
        <v>-0.4703062768</v>
      </c>
      <c r="V2366" s="33">
        <f t="shared" si="42"/>
        <v>0.2669812277</v>
      </c>
      <c r="W2366" s="44">
        <f t="shared" si="13"/>
        <v>0.01090380788</v>
      </c>
      <c r="X2366" s="44">
        <f t="shared" si="14"/>
        <v>0.01429664252</v>
      </c>
      <c r="Y2366" s="33">
        <f t="shared" si="15"/>
        <v>1.31116053</v>
      </c>
      <c r="Z2366" s="43">
        <v>1.0</v>
      </c>
      <c r="AA2366" s="33">
        <f t="shared" si="16"/>
        <v>2.31116053</v>
      </c>
      <c r="AB2366" s="33">
        <f t="shared" si="17"/>
        <v>0.5673169445</v>
      </c>
      <c r="AC2366" s="33">
        <f t="shared" si="18"/>
        <v>0.4326830555</v>
      </c>
      <c r="AD2366" s="33">
        <f t="shared" si="19"/>
        <v>-0.003265577846</v>
      </c>
      <c r="AE2366" s="34">
        <f t="shared" si="23"/>
        <v>0</v>
      </c>
      <c r="AF2366" s="34">
        <f t="shared" si="24"/>
        <v>0</v>
      </c>
      <c r="AG2366" s="34">
        <f t="shared" si="25"/>
        <v>0</v>
      </c>
      <c r="AH2366" s="34">
        <f t="shared" si="26"/>
        <v>0</v>
      </c>
      <c r="AI2366" s="34">
        <f t="shared" si="28"/>
        <v>0</v>
      </c>
      <c r="AJ2366" s="34">
        <f t="shared" si="29"/>
        <v>0</v>
      </c>
      <c r="AK2366" s="34">
        <f t="shared" si="27"/>
        <v>0</v>
      </c>
      <c r="AL2366" s="36">
        <f t="shared" si="34"/>
        <v>0</v>
      </c>
      <c r="AM2366" s="36">
        <f t="shared" si="35"/>
        <v>0</v>
      </c>
      <c r="AN2366" s="46">
        <f t="shared" si="36"/>
        <v>0</v>
      </c>
      <c r="AO2366" s="36">
        <f t="shared" si="37"/>
        <v>0</v>
      </c>
      <c r="AP2366" s="36">
        <f t="shared" si="39"/>
        <v>0</v>
      </c>
      <c r="AQ2366" s="36">
        <f t="shared" si="40"/>
        <v>0</v>
      </c>
      <c r="AR2366" s="36">
        <f t="shared" si="38"/>
        <v>0</v>
      </c>
      <c r="AS2366" s="38">
        <f t="shared" si="45"/>
        <v>0</v>
      </c>
      <c r="AT2366" s="38">
        <f t="shared" si="46"/>
        <v>0</v>
      </c>
      <c r="AU2366" s="38">
        <f t="shared" si="47"/>
        <v>0</v>
      </c>
      <c r="AV2366" s="38">
        <f t="shared" si="48"/>
        <v>0</v>
      </c>
      <c r="AW2366" s="38">
        <f t="shared" si="51"/>
        <v>0</v>
      </c>
      <c r="AX2366" s="38">
        <f t="shared" si="52"/>
        <v>0</v>
      </c>
      <c r="AY2366" s="38">
        <f t="shared" si="49"/>
        <v>0</v>
      </c>
      <c r="AZ2366" s="12">
        <f t="shared" si="30"/>
        <v>139.7991473</v>
      </c>
      <c r="BA2366" s="12">
        <f t="shared" si="41"/>
        <v>102.4970257</v>
      </c>
      <c r="BB2366" s="12">
        <f t="shared" si="53"/>
        <v>130.1754456</v>
      </c>
      <c r="BC2366" s="12">
        <f t="shared" si="50"/>
        <v>0</v>
      </c>
      <c r="BD2366" s="12">
        <f t="shared" si="54"/>
        <v>122.262075</v>
      </c>
    </row>
    <row r="2367" ht="14.25" customHeight="1">
      <c r="A2367" s="7">
        <v>39954.0</v>
      </c>
      <c r="B2367" s="21" t="s">
        <v>90</v>
      </c>
      <c r="C2367" s="8">
        <v>33.2159</v>
      </c>
      <c r="D2367" s="33">
        <f t="shared" si="5"/>
        <v>-0.01094888479</v>
      </c>
      <c r="E2367" s="33">
        <f t="shared" si="7"/>
        <v>0.01218807191</v>
      </c>
      <c r="F2367" s="33">
        <f t="shared" si="9"/>
        <v>0.04041268073</v>
      </c>
      <c r="G2367" s="33">
        <f t="shared" si="11"/>
        <v>0.07517230128</v>
      </c>
      <c r="H2367" s="33">
        <f t="shared" si="20"/>
        <v>0.2826060826</v>
      </c>
      <c r="I2367" s="45">
        <f t="shared" si="31"/>
        <v>0.7068222655</v>
      </c>
      <c r="J2367" s="45">
        <f t="shared" si="43"/>
        <v>1.137593446</v>
      </c>
      <c r="K2367" s="21" t="s">
        <v>91</v>
      </c>
      <c r="L2367" s="8">
        <v>14.783351</v>
      </c>
      <c r="M2367" s="33">
        <f t="shared" si="6"/>
        <v>-0.006808470957</v>
      </c>
      <c r="N2367" s="33">
        <f t="shared" si="8"/>
        <v>0.03964378541</v>
      </c>
      <c r="O2367" s="33">
        <f t="shared" si="10"/>
        <v>0.09065436971</v>
      </c>
      <c r="P2367" s="33">
        <f t="shared" si="12"/>
        <v>0.08760504726</v>
      </c>
      <c r="Q2367" s="45">
        <f t="shared" si="21"/>
        <v>0.7412670333</v>
      </c>
      <c r="R2367" s="45">
        <f t="shared" si="32"/>
        <v>1.212936638</v>
      </c>
      <c r="S2367" s="45">
        <f t="shared" si="44"/>
        <v>0.929111086</v>
      </c>
      <c r="T2367" s="33">
        <f t="shared" si="22"/>
        <v>-0.4586609507</v>
      </c>
      <c r="U2367" s="33">
        <f t="shared" si="33"/>
        <v>-0.5061143722</v>
      </c>
      <c r="V2367" s="33">
        <f t="shared" si="42"/>
        <v>0.2084823595</v>
      </c>
      <c r="W2367" s="44">
        <f t="shared" si="13"/>
        <v>0.01134722683</v>
      </c>
      <c r="X2367" s="44">
        <f t="shared" si="14"/>
        <v>0.01448879569</v>
      </c>
      <c r="Y2367" s="33">
        <f t="shared" si="15"/>
        <v>1.276857853</v>
      </c>
      <c r="Z2367" s="43">
        <v>1.0</v>
      </c>
      <c r="AA2367" s="33">
        <f t="shared" si="16"/>
        <v>2.276857853</v>
      </c>
      <c r="AB2367" s="33">
        <f t="shared" si="17"/>
        <v>0.5607982295</v>
      </c>
      <c r="AC2367" s="33">
        <f t="shared" si="18"/>
        <v>0.4392017705</v>
      </c>
      <c r="AD2367" s="33">
        <f t="shared" si="19"/>
        <v>-0.004962468944</v>
      </c>
      <c r="AE2367" s="34">
        <f t="shared" si="23"/>
        <v>0</v>
      </c>
      <c r="AF2367" s="34">
        <f t="shared" si="24"/>
        <v>0</v>
      </c>
      <c r="AG2367" s="34">
        <f t="shared" si="25"/>
        <v>0</v>
      </c>
      <c r="AH2367" s="34">
        <f t="shared" si="26"/>
        <v>0</v>
      </c>
      <c r="AI2367" s="34">
        <f t="shared" si="28"/>
        <v>0</v>
      </c>
      <c r="AJ2367" s="34">
        <f t="shared" si="29"/>
        <v>0</v>
      </c>
      <c r="AK2367" s="34">
        <f t="shared" si="27"/>
        <v>0</v>
      </c>
      <c r="AL2367" s="36">
        <f t="shared" si="34"/>
        <v>0</v>
      </c>
      <c r="AM2367" s="36">
        <f t="shared" si="35"/>
        <v>0</v>
      </c>
      <c r="AN2367" s="46">
        <f t="shared" si="36"/>
        <v>0</v>
      </c>
      <c r="AO2367" s="36">
        <f t="shared" si="37"/>
        <v>0</v>
      </c>
      <c r="AP2367" s="36">
        <f t="shared" si="39"/>
        <v>0</v>
      </c>
      <c r="AQ2367" s="36">
        <f t="shared" si="40"/>
        <v>0</v>
      </c>
      <c r="AR2367" s="36">
        <f t="shared" si="38"/>
        <v>0</v>
      </c>
      <c r="AS2367" s="38">
        <f t="shared" si="45"/>
        <v>0</v>
      </c>
      <c r="AT2367" s="38">
        <f t="shared" si="46"/>
        <v>0</v>
      </c>
      <c r="AU2367" s="38">
        <f t="shared" si="47"/>
        <v>0</v>
      </c>
      <c r="AV2367" s="38">
        <f t="shared" si="48"/>
        <v>0</v>
      </c>
      <c r="AW2367" s="38">
        <f t="shared" si="51"/>
        <v>0</v>
      </c>
      <c r="AX2367" s="38">
        <f t="shared" si="52"/>
        <v>0</v>
      </c>
      <c r="AY2367" s="38">
        <f t="shared" si="49"/>
        <v>0</v>
      </c>
      <c r="AZ2367" s="12">
        <f t="shared" si="30"/>
        <v>139.7991473</v>
      </c>
      <c r="BA2367" s="12">
        <f t="shared" si="41"/>
        <v>102.4970257</v>
      </c>
      <c r="BB2367" s="12">
        <f t="shared" si="53"/>
        <v>130.1754456</v>
      </c>
      <c r="BC2367" s="12">
        <f t="shared" si="50"/>
        <v>0</v>
      </c>
      <c r="BD2367" s="12">
        <f t="shared" si="54"/>
        <v>122.262075</v>
      </c>
    </row>
    <row r="2368" ht="14.25" customHeight="1">
      <c r="A2368" s="7">
        <v>39955.0</v>
      </c>
      <c r="B2368" s="21" t="s">
        <v>90</v>
      </c>
      <c r="C2368" s="8">
        <v>33.267487</v>
      </c>
      <c r="D2368" s="33">
        <f t="shared" si="5"/>
        <v>0.001553081506</v>
      </c>
      <c r="E2368" s="33">
        <f t="shared" si="7"/>
        <v>0.02484050466</v>
      </c>
      <c r="F2368" s="33">
        <f t="shared" si="9"/>
        <v>0.03658237497</v>
      </c>
      <c r="G2368" s="33">
        <f t="shared" si="11"/>
        <v>0.06286033392</v>
      </c>
      <c r="H2368" s="33">
        <f t="shared" si="20"/>
        <v>0.5956640117</v>
      </c>
      <c r="I2368" s="45">
        <f t="shared" si="31"/>
        <v>0.6335371233</v>
      </c>
      <c r="J2368" s="45">
        <f t="shared" si="43"/>
        <v>0.931391671</v>
      </c>
      <c r="K2368" s="21" t="s">
        <v>91</v>
      </c>
      <c r="L2368" s="8">
        <v>14.979702</v>
      </c>
      <c r="M2368" s="33">
        <f t="shared" si="6"/>
        <v>0.0132819007</v>
      </c>
      <c r="N2368" s="33">
        <f t="shared" si="8"/>
        <v>0.05204635866</v>
      </c>
      <c r="O2368" s="33">
        <f t="shared" si="10"/>
        <v>0.1020505095</v>
      </c>
      <c r="P2368" s="33">
        <f t="shared" si="12"/>
        <v>0.1053985255</v>
      </c>
      <c r="Q2368" s="45">
        <f t="shared" si="21"/>
        <v>1.007146329</v>
      </c>
      <c r="R2368" s="45">
        <f t="shared" si="32"/>
        <v>1.360248121</v>
      </c>
      <c r="S2368" s="45">
        <f t="shared" si="44"/>
        <v>1.122037658</v>
      </c>
      <c r="T2368" s="33">
        <f t="shared" si="22"/>
        <v>-0.4114823168</v>
      </c>
      <c r="U2368" s="33">
        <f t="shared" si="33"/>
        <v>-0.7267109981</v>
      </c>
      <c r="V2368" s="33">
        <f t="shared" si="42"/>
        <v>-0.1906459871</v>
      </c>
      <c r="W2368" s="44">
        <f t="shared" si="13"/>
        <v>0.01113250539</v>
      </c>
      <c r="X2368" s="44">
        <f t="shared" si="14"/>
        <v>0.01451321232</v>
      </c>
      <c r="Y2368" s="33">
        <f t="shared" si="15"/>
        <v>1.303678894</v>
      </c>
      <c r="Z2368" s="43">
        <v>1.0</v>
      </c>
      <c r="AA2368" s="33">
        <f t="shared" si="16"/>
        <v>2.303678894</v>
      </c>
      <c r="AB2368" s="33">
        <f t="shared" si="17"/>
        <v>0.5659117239</v>
      </c>
      <c r="AC2368" s="33">
        <f t="shared" si="18"/>
        <v>0.4340882761</v>
      </c>
      <c r="AD2368" s="33">
        <f t="shared" si="19"/>
        <v>-0.002356112122</v>
      </c>
      <c r="AE2368" s="34">
        <f t="shared" si="23"/>
        <v>0</v>
      </c>
      <c r="AF2368" s="34">
        <f t="shared" si="24"/>
        <v>0</v>
      </c>
      <c r="AG2368" s="34">
        <f t="shared" si="25"/>
        <v>0</v>
      </c>
      <c r="AH2368" s="34">
        <f t="shared" si="26"/>
        <v>0</v>
      </c>
      <c r="AI2368" s="34">
        <f t="shared" si="28"/>
        <v>0</v>
      </c>
      <c r="AJ2368" s="34">
        <f t="shared" si="29"/>
        <v>0</v>
      </c>
      <c r="AK2368" s="34">
        <f t="shared" si="27"/>
        <v>0</v>
      </c>
      <c r="AL2368" s="36">
        <f t="shared" si="34"/>
        <v>0</v>
      </c>
      <c r="AM2368" s="36">
        <f t="shared" si="35"/>
        <v>0</v>
      </c>
      <c r="AN2368" s="46">
        <f t="shared" si="36"/>
        <v>0</v>
      </c>
      <c r="AO2368" s="36">
        <f t="shared" si="37"/>
        <v>0</v>
      </c>
      <c r="AP2368" s="36">
        <f t="shared" si="39"/>
        <v>0</v>
      </c>
      <c r="AQ2368" s="36">
        <f t="shared" si="40"/>
        <v>0</v>
      </c>
      <c r="AR2368" s="36">
        <f t="shared" si="38"/>
        <v>0</v>
      </c>
      <c r="AS2368" s="38">
        <f t="shared" si="45"/>
        <v>0</v>
      </c>
      <c r="AT2368" s="38">
        <f t="shared" si="46"/>
        <v>0</v>
      </c>
      <c r="AU2368" s="38">
        <f t="shared" si="47"/>
        <v>0</v>
      </c>
      <c r="AV2368" s="38">
        <f t="shared" si="48"/>
        <v>0</v>
      </c>
      <c r="AW2368" s="38">
        <f t="shared" si="51"/>
        <v>0</v>
      </c>
      <c r="AX2368" s="38">
        <f t="shared" si="52"/>
        <v>0</v>
      </c>
      <c r="AY2368" s="38">
        <f t="shared" si="49"/>
        <v>0</v>
      </c>
      <c r="AZ2368" s="12">
        <f t="shared" si="30"/>
        <v>139.7991473</v>
      </c>
      <c r="BA2368" s="12">
        <f t="shared" si="41"/>
        <v>102.4970257</v>
      </c>
      <c r="BB2368" s="12">
        <f t="shared" si="53"/>
        <v>130.1754456</v>
      </c>
      <c r="BC2368" s="12">
        <f t="shared" si="50"/>
        <v>0</v>
      </c>
      <c r="BD2368" s="12">
        <f t="shared" si="54"/>
        <v>122.262075</v>
      </c>
    </row>
    <row r="2369" ht="14.25" customHeight="1">
      <c r="A2369" s="7">
        <v>39959.0</v>
      </c>
      <c r="B2369" s="21" t="s">
        <v>90</v>
      </c>
      <c r="C2369" s="8">
        <v>33.080421</v>
      </c>
      <c r="D2369" s="33">
        <f t="shared" si="5"/>
        <v>-0.005623087791</v>
      </c>
      <c r="E2369" s="33">
        <f t="shared" si="7"/>
        <v>0.002150051035</v>
      </c>
      <c r="F2369" s="33">
        <f t="shared" si="9"/>
        <v>0.03428834848</v>
      </c>
      <c r="G2369" s="33">
        <f t="shared" si="11"/>
        <v>0.04418665161</v>
      </c>
      <c r="H2369" s="33">
        <f t="shared" si="20"/>
        <v>-0.02037209545</v>
      </c>
      <c r="I2369" s="45">
        <f t="shared" si="31"/>
        <v>0.5751761137</v>
      </c>
      <c r="J2369" s="45">
        <f t="shared" si="43"/>
        <v>0.6407612024</v>
      </c>
      <c r="K2369" s="21" t="s">
        <v>91</v>
      </c>
      <c r="L2369" s="8">
        <v>14.951196</v>
      </c>
      <c r="M2369" s="33">
        <f t="shared" si="6"/>
        <v>-0.001902975106</v>
      </c>
      <c r="N2369" s="33">
        <f t="shared" si="8"/>
        <v>0.0247445386</v>
      </c>
      <c r="O2369" s="33">
        <f t="shared" si="10"/>
        <v>0.10432748</v>
      </c>
      <c r="P2369" s="33">
        <f t="shared" si="12"/>
        <v>0.1176605013</v>
      </c>
      <c r="Q2369" s="45">
        <f t="shared" si="21"/>
        <v>0.3394904294</v>
      </c>
      <c r="R2369" s="45">
        <f t="shared" si="32"/>
        <v>1.347980985</v>
      </c>
      <c r="S2369" s="45">
        <f t="shared" si="44"/>
        <v>1.2366399</v>
      </c>
      <c r="T2369" s="33">
        <f t="shared" si="22"/>
        <v>-0.3598625248</v>
      </c>
      <c r="U2369" s="33">
        <f t="shared" si="33"/>
        <v>-0.7728048715</v>
      </c>
      <c r="V2369" s="33">
        <f t="shared" si="42"/>
        <v>-0.5958786975</v>
      </c>
      <c r="W2369" s="44">
        <f t="shared" si="13"/>
        <v>0.01108182496</v>
      </c>
      <c r="X2369" s="44">
        <f t="shared" si="14"/>
        <v>0.01399677173</v>
      </c>
      <c r="Y2369" s="33">
        <f t="shared" si="15"/>
        <v>1.263038515</v>
      </c>
      <c r="Z2369" s="43">
        <v>1.0</v>
      </c>
      <c r="AA2369" s="33">
        <f t="shared" si="16"/>
        <v>2.263038515</v>
      </c>
      <c r="AB2369" s="33">
        <f t="shared" si="17"/>
        <v>0.5581162258</v>
      </c>
      <c r="AC2369" s="33">
        <f t="shared" si="18"/>
        <v>0.4418837742</v>
      </c>
      <c r="AD2369" s="33">
        <f t="shared" si="19"/>
        <v>-0.008393309561</v>
      </c>
      <c r="AE2369" s="34">
        <f t="shared" si="23"/>
        <v>0</v>
      </c>
      <c r="AF2369" s="34">
        <f t="shared" si="24"/>
        <v>0</v>
      </c>
      <c r="AG2369" s="34">
        <f t="shared" si="25"/>
        <v>0</v>
      </c>
      <c r="AH2369" s="34">
        <f t="shared" si="26"/>
        <v>0</v>
      </c>
      <c r="AI2369" s="34">
        <f t="shared" si="28"/>
        <v>0</v>
      </c>
      <c r="AJ2369" s="34">
        <f t="shared" si="29"/>
        <v>0</v>
      </c>
      <c r="AK2369" s="34">
        <f t="shared" si="27"/>
        <v>0</v>
      </c>
      <c r="AL2369" s="36">
        <f t="shared" si="34"/>
        <v>0</v>
      </c>
      <c r="AM2369" s="36">
        <f t="shared" si="35"/>
        <v>0</v>
      </c>
      <c r="AN2369" s="46">
        <f t="shared" si="36"/>
        <v>0</v>
      </c>
      <c r="AO2369" s="36">
        <f t="shared" si="37"/>
        <v>0</v>
      </c>
      <c r="AP2369" s="36">
        <f t="shared" si="39"/>
        <v>0</v>
      </c>
      <c r="AQ2369" s="36">
        <f t="shared" si="40"/>
        <v>0</v>
      </c>
      <c r="AR2369" s="36">
        <f t="shared" si="38"/>
        <v>0</v>
      </c>
      <c r="AS2369" s="38">
        <f t="shared" si="45"/>
        <v>0</v>
      </c>
      <c r="AT2369" s="38">
        <f t="shared" si="46"/>
        <v>0</v>
      </c>
      <c r="AU2369" s="38">
        <f t="shared" si="47"/>
        <v>0</v>
      </c>
      <c r="AV2369" s="38">
        <f t="shared" si="48"/>
        <v>0</v>
      </c>
      <c r="AW2369" s="38">
        <f t="shared" si="51"/>
        <v>0</v>
      </c>
      <c r="AX2369" s="38">
        <f t="shared" si="52"/>
        <v>0</v>
      </c>
      <c r="AY2369" s="38">
        <f t="shared" si="49"/>
        <v>0</v>
      </c>
      <c r="AZ2369" s="12">
        <f t="shared" si="30"/>
        <v>139.7991473</v>
      </c>
      <c r="BA2369" s="12">
        <f t="shared" si="41"/>
        <v>102.4970257</v>
      </c>
      <c r="BB2369" s="12">
        <f t="shared" si="53"/>
        <v>130.1754456</v>
      </c>
      <c r="BC2369" s="12">
        <f t="shared" si="50"/>
        <v>0</v>
      </c>
      <c r="BD2369" s="12">
        <f t="shared" si="54"/>
        <v>122.262075</v>
      </c>
    </row>
    <row r="2370" ht="14.25" customHeight="1">
      <c r="A2370" s="7">
        <v>39960.0</v>
      </c>
      <c r="B2370" s="21" t="s">
        <v>90</v>
      </c>
      <c r="C2370" s="8">
        <v>32.261158</v>
      </c>
      <c r="D2370" s="33">
        <f t="shared" si="5"/>
        <v>-0.02476579727</v>
      </c>
      <c r="E2370" s="33">
        <f t="shared" si="7"/>
        <v>-0.0310015219</v>
      </c>
      <c r="F2370" s="33">
        <f t="shared" si="9"/>
        <v>0.01501970738</v>
      </c>
      <c r="G2370" s="33">
        <f t="shared" si="11"/>
        <v>-0.0005994948655</v>
      </c>
      <c r="H2370" s="33">
        <f t="shared" si="20"/>
        <v>-0.9376570741</v>
      </c>
      <c r="I2370" s="45">
        <f t="shared" si="31"/>
        <v>0.2118460745</v>
      </c>
      <c r="J2370" s="45">
        <f t="shared" si="43"/>
        <v>-0.01189031733</v>
      </c>
      <c r="K2370" s="21" t="s">
        <v>91</v>
      </c>
      <c r="L2370" s="8">
        <v>14.767509</v>
      </c>
      <c r="M2370" s="33">
        <f t="shared" si="6"/>
        <v>-0.01228577299</v>
      </c>
      <c r="N2370" s="33">
        <f t="shared" si="8"/>
        <v>-0.0002147497465</v>
      </c>
      <c r="O2370" s="33">
        <f t="shared" si="10"/>
        <v>0.05022471275</v>
      </c>
      <c r="P2370" s="33">
        <f t="shared" si="12"/>
        <v>0.1028848478</v>
      </c>
      <c r="Q2370" s="45">
        <f t="shared" si="21"/>
        <v>-0.2735627599</v>
      </c>
      <c r="R2370" s="45">
        <f t="shared" si="32"/>
        <v>0.497627529</v>
      </c>
      <c r="S2370" s="45">
        <f t="shared" si="44"/>
        <v>1.012713633</v>
      </c>
      <c r="T2370" s="33">
        <f t="shared" si="22"/>
        <v>-0.6640943143</v>
      </c>
      <c r="U2370" s="33">
        <f t="shared" si="33"/>
        <v>-0.2857814546</v>
      </c>
      <c r="V2370" s="33">
        <f t="shared" si="42"/>
        <v>-1.02460395</v>
      </c>
      <c r="W2370" s="44">
        <f t="shared" si="13"/>
        <v>0.01189161482</v>
      </c>
      <c r="X2370" s="44">
        <f t="shared" si="14"/>
        <v>0.01453419499</v>
      </c>
      <c r="Y2370" s="33">
        <f t="shared" si="15"/>
        <v>1.222222146</v>
      </c>
      <c r="Z2370" s="43">
        <v>1.0</v>
      </c>
      <c r="AA2370" s="33">
        <f t="shared" si="16"/>
        <v>2.222222146</v>
      </c>
      <c r="AB2370" s="33">
        <f t="shared" si="17"/>
        <v>0.5499999845</v>
      </c>
      <c r="AC2370" s="33">
        <f t="shared" si="18"/>
        <v>0.4500000155</v>
      </c>
      <c r="AD2370" s="33">
        <f t="shared" si="19"/>
        <v>0.008501828156</v>
      </c>
      <c r="AE2370" s="34">
        <f t="shared" si="23"/>
        <v>0</v>
      </c>
      <c r="AF2370" s="34">
        <f t="shared" si="24"/>
        <v>0</v>
      </c>
      <c r="AG2370" s="34">
        <f t="shared" si="25"/>
        <v>0</v>
      </c>
      <c r="AH2370" s="34">
        <f t="shared" si="26"/>
        <v>0</v>
      </c>
      <c r="AI2370" s="34">
        <f t="shared" si="28"/>
        <v>0</v>
      </c>
      <c r="AJ2370" s="34">
        <f t="shared" si="29"/>
        <v>0</v>
      </c>
      <c r="AK2370" s="34">
        <f t="shared" si="27"/>
        <v>0</v>
      </c>
      <c r="AL2370" s="36">
        <f t="shared" si="34"/>
        <v>0</v>
      </c>
      <c r="AM2370" s="36">
        <f t="shared" si="35"/>
        <v>0</v>
      </c>
      <c r="AN2370" s="46">
        <f t="shared" si="36"/>
        <v>0</v>
      </c>
      <c r="AO2370" s="36">
        <f t="shared" si="37"/>
        <v>0</v>
      </c>
      <c r="AP2370" s="36">
        <f t="shared" si="39"/>
        <v>0</v>
      </c>
      <c r="AQ2370" s="36">
        <f t="shared" si="40"/>
        <v>0</v>
      </c>
      <c r="AR2370" s="36">
        <f t="shared" si="38"/>
        <v>0</v>
      </c>
      <c r="AS2370" s="38">
        <f t="shared" si="45"/>
        <v>1</v>
      </c>
      <c r="AT2370" s="38">
        <f t="shared" si="46"/>
        <v>0</v>
      </c>
      <c r="AU2370" s="38">
        <f t="shared" si="47"/>
        <v>0</v>
      </c>
      <c r="AV2370" s="38">
        <f t="shared" si="48"/>
        <v>1</v>
      </c>
      <c r="AW2370" s="38">
        <f t="shared" si="51"/>
        <v>0</v>
      </c>
      <c r="AX2370" s="38">
        <f t="shared" si="52"/>
        <v>1</v>
      </c>
      <c r="AY2370" s="38">
        <f t="shared" si="49"/>
        <v>0.008501828156</v>
      </c>
      <c r="AZ2370" s="12">
        <f t="shared" si="30"/>
        <v>139.7991473</v>
      </c>
      <c r="BA2370" s="12">
        <f t="shared" si="41"/>
        <v>102.4970257</v>
      </c>
      <c r="BB2370" s="12">
        <f t="shared" si="53"/>
        <v>131.2821748</v>
      </c>
      <c r="BC2370" s="12">
        <f t="shared" si="50"/>
        <v>0.002833942719</v>
      </c>
      <c r="BD2370" s="12">
        <f t="shared" si="54"/>
        <v>122.6085587</v>
      </c>
    </row>
    <row r="2371" ht="14.25" customHeight="1">
      <c r="A2371" s="7">
        <v>39961.0</v>
      </c>
      <c r="B2371" s="21" t="s">
        <v>90</v>
      </c>
      <c r="C2371" s="8">
        <v>32.912693</v>
      </c>
      <c r="D2371" s="33">
        <f t="shared" si="5"/>
        <v>0.02019564828</v>
      </c>
      <c r="E2371" s="33">
        <f t="shared" si="7"/>
        <v>-0.01997730857</v>
      </c>
      <c r="F2371" s="33">
        <f t="shared" si="9"/>
        <v>0.02738559253</v>
      </c>
      <c r="G2371" s="33">
        <f t="shared" si="11"/>
        <v>0.01129817385</v>
      </c>
      <c r="H2371" s="33">
        <f t="shared" si="20"/>
        <v>-0.6735539057</v>
      </c>
      <c r="I2371" s="45">
        <f t="shared" si="31"/>
        <v>0.406579168</v>
      </c>
      <c r="J2371" s="45">
        <f t="shared" si="43"/>
        <v>0.1406988192</v>
      </c>
      <c r="K2371" s="21" t="s">
        <v>91</v>
      </c>
      <c r="L2371" s="8">
        <v>14.853022</v>
      </c>
      <c r="M2371" s="33">
        <f t="shared" si="6"/>
        <v>0.005790617768</v>
      </c>
      <c r="N2371" s="33">
        <f t="shared" si="8"/>
        <v>-0.002127756347</v>
      </c>
      <c r="O2371" s="33">
        <f t="shared" si="10"/>
        <v>0.07494800228</v>
      </c>
      <c r="P2371" s="33">
        <f t="shared" si="12"/>
        <v>0.09810337357</v>
      </c>
      <c r="Q2371" s="45">
        <f t="shared" si="21"/>
        <v>-0.3488279967</v>
      </c>
      <c r="R2371" s="45">
        <f t="shared" si="32"/>
        <v>0.8495243896</v>
      </c>
      <c r="S2371" s="45">
        <f t="shared" si="44"/>
        <v>0.9206379743</v>
      </c>
      <c r="T2371" s="33">
        <f t="shared" si="22"/>
        <v>-0.324725909</v>
      </c>
      <c r="U2371" s="33">
        <f t="shared" si="33"/>
        <v>-0.4429452216</v>
      </c>
      <c r="V2371" s="33">
        <f t="shared" si="42"/>
        <v>-0.7799391552</v>
      </c>
      <c r="W2371" s="44">
        <f t="shared" si="13"/>
        <v>0.01260625978</v>
      </c>
      <c r="X2371" s="44">
        <f t="shared" si="14"/>
        <v>0.01448523274</v>
      </c>
      <c r="Y2371" s="33">
        <f t="shared" si="15"/>
        <v>1.149050789</v>
      </c>
      <c r="Z2371" s="43">
        <v>1.0</v>
      </c>
      <c r="AA2371" s="33">
        <f t="shared" si="16"/>
        <v>2.149050789</v>
      </c>
      <c r="AB2371" s="33">
        <f t="shared" si="17"/>
        <v>0.5346782844</v>
      </c>
      <c r="AC2371" s="33">
        <f t="shared" si="18"/>
        <v>0.4653217156</v>
      </c>
      <c r="AD2371" s="33">
        <f t="shared" si="19"/>
        <v>-0.0116287608</v>
      </c>
      <c r="AE2371" s="34">
        <f t="shared" si="23"/>
        <v>0</v>
      </c>
      <c r="AF2371" s="34">
        <f t="shared" si="24"/>
        <v>0</v>
      </c>
      <c r="AG2371" s="34">
        <f t="shared" si="25"/>
        <v>0</v>
      </c>
      <c r="AH2371" s="34">
        <f t="shared" si="26"/>
        <v>0</v>
      </c>
      <c r="AI2371" s="34">
        <f t="shared" si="28"/>
        <v>0</v>
      </c>
      <c r="AJ2371" s="34">
        <f t="shared" si="29"/>
        <v>0</v>
      </c>
      <c r="AK2371" s="34">
        <f t="shared" si="27"/>
        <v>0</v>
      </c>
      <c r="AL2371" s="36">
        <f t="shared" si="34"/>
        <v>0</v>
      </c>
      <c r="AM2371" s="36">
        <f t="shared" si="35"/>
        <v>0</v>
      </c>
      <c r="AN2371" s="46">
        <f t="shared" si="36"/>
        <v>0</v>
      </c>
      <c r="AO2371" s="36">
        <f t="shared" si="37"/>
        <v>0</v>
      </c>
      <c r="AP2371" s="36">
        <f t="shared" si="39"/>
        <v>0</v>
      </c>
      <c r="AQ2371" s="36">
        <f t="shared" si="40"/>
        <v>0</v>
      </c>
      <c r="AR2371" s="36">
        <f t="shared" si="38"/>
        <v>0</v>
      </c>
      <c r="AS2371" s="38">
        <f t="shared" si="45"/>
        <v>0</v>
      </c>
      <c r="AT2371" s="38">
        <f t="shared" si="46"/>
        <v>0</v>
      </c>
      <c r="AU2371" s="38">
        <f t="shared" si="47"/>
        <v>0</v>
      </c>
      <c r="AV2371" s="38">
        <f t="shared" si="48"/>
        <v>2</v>
      </c>
      <c r="AW2371" s="38">
        <f t="shared" si="51"/>
        <v>0</v>
      </c>
      <c r="AX2371" s="38">
        <f t="shared" si="52"/>
        <v>1</v>
      </c>
      <c r="AY2371" s="38">
        <f t="shared" si="49"/>
        <v>-0.0116287608</v>
      </c>
      <c r="AZ2371" s="12">
        <f t="shared" si="30"/>
        <v>139.7991473</v>
      </c>
      <c r="BA2371" s="12">
        <f t="shared" si="41"/>
        <v>102.4970257</v>
      </c>
      <c r="BB2371" s="12">
        <f t="shared" si="53"/>
        <v>129.7555258</v>
      </c>
      <c r="BC2371" s="12">
        <f t="shared" si="50"/>
        <v>-0.0038762536</v>
      </c>
      <c r="BD2371" s="12">
        <f t="shared" si="54"/>
        <v>122.1332968</v>
      </c>
    </row>
    <row r="2372" ht="14.25" customHeight="1">
      <c r="A2372" s="7">
        <v>39962.0</v>
      </c>
      <c r="B2372" s="21" t="s">
        <v>90</v>
      </c>
      <c r="C2372" s="8">
        <v>33.577148</v>
      </c>
      <c r="D2372" s="33">
        <f t="shared" si="5"/>
        <v>0.02018841181</v>
      </c>
      <c r="E2372" s="33">
        <f t="shared" si="7"/>
        <v>0.01087575529</v>
      </c>
      <c r="F2372" s="33">
        <f t="shared" si="9"/>
        <v>0.02319638168</v>
      </c>
      <c r="G2372" s="33">
        <f t="shared" si="11"/>
        <v>0.04602098201</v>
      </c>
      <c r="H2372" s="33">
        <f t="shared" si="20"/>
        <v>0.1558418047</v>
      </c>
      <c r="I2372" s="45">
        <f t="shared" si="31"/>
        <v>0.3063740049</v>
      </c>
      <c r="J2372" s="45">
        <f t="shared" si="43"/>
        <v>0.6229250225</v>
      </c>
      <c r="K2372" s="21" t="s">
        <v>91</v>
      </c>
      <c r="L2372" s="8">
        <v>15.568764</v>
      </c>
      <c r="M2372" s="33">
        <f t="shared" si="6"/>
        <v>0.04818830808</v>
      </c>
      <c r="N2372" s="33">
        <f t="shared" si="8"/>
        <v>0.05312821159</v>
      </c>
      <c r="O2372" s="33">
        <f t="shared" si="10"/>
        <v>0.09487820043</v>
      </c>
      <c r="P2372" s="33">
        <f t="shared" si="12"/>
        <v>0.1419283971</v>
      </c>
      <c r="Q2372" s="45">
        <f t="shared" si="21"/>
        <v>1.010629266</v>
      </c>
      <c r="R2372" s="45">
        <f t="shared" si="32"/>
        <v>1.132425932</v>
      </c>
      <c r="S2372" s="45">
        <f t="shared" si="44"/>
        <v>1.436325592</v>
      </c>
      <c r="T2372" s="33">
        <f t="shared" si="22"/>
        <v>-0.854787461</v>
      </c>
      <c r="U2372" s="33">
        <f t="shared" si="33"/>
        <v>-0.8260519276</v>
      </c>
      <c r="V2372" s="33">
        <f t="shared" si="42"/>
        <v>-0.8134005694</v>
      </c>
      <c r="W2372" s="44">
        <f t="shared" si="13"/>
        <v>0.01285433476</v>
      </c>
      <c r="X2372" s="44">
        <f t="shared" si="14"/>
        <v>0.01744036731</v>
      </c>
      <c r="Y2372" s="33">
        <f t="shared" si="15"/>
        <v>1.356769342</v>
      </c>
      <c r="Z2372" s="43">
        <v>1.0</v>
      </c>
      <c r="AA2372" s="33">
        <f t="shared" si="16"/>
        <v>2.356769342</v>
      </c>
      <c r="AB2372" s="33">
        <f t="shared" si="17"/>
        <v>0.5756903392</v>
      </c>
      <c r="AC2372" s="33">
        <f t="shared" si="18"/>
        <v>0.4243096608</v>
      </c>
      <c r="AD2372" s="33">
        <f t="shared" si="19"/>
        <v>0.0131537376</v>
      </c>
      <c r="AE2372" s="34">
        <f t="shared" si="23"/>
        <v>0</v>
      </c>
      <c r="AF2372" s="34">
        <f t="shared" si="24"/>
        <v>0</v>
      </c>
      <c r="AG2372" s="34">
        <f t="shared" si="25"/>
        <v>0</v>
      </c>
      <c r="AH2372" s="34">
        <f t="shared" si="26"/>
        <v>0</v>
      </c>
      <c r="AI2372" s="34">
        <f t="shared" si="28"/>
        <v>0</v>
      </c>
      <c r="AJ2372" s="34">
        <f t="shared" si="29"/>
        <v>0</v>
      </c>
      <c r="AK2372" s="34">
        <f t="shared" si="27"/>
        <v>0</v>
      </c>
      <c r="AL2372" s="36">
        <f t="shared" si="34"/>
        <v>0</v>
      </c>
      <c r="AM2372" s="36">
        <f t="shared" si="35"/>
        <v>0</v>
      </c>
      <c r="AN2372" s="46">
        <f t="shared" si="36"/>
        <v>0</v>
      </c>
      <c r="AO2372" s="36">
        <f t="shared" si="37"/>
        <v>0</v>
      </c>
      <c r="AP2372" s="36">
        <f t="shared" si="39"/>
        <v>0</v>
      </c>
      <c r="AQ2372" s="36">
        <f t="shared" si="40"/>
        <v>0</v>
      </c>
      <c r="AR2372" s="36">
        <f t="shared" si="38"/>
        <v>0</v>
      </c>
      <c r="AS2372" s="38">
        <f t="shared" si="45"/>
        <v>0</v>
      </c>
      <c r="AT2372" s="38">
        <f t="shared" si="46"/>
        <v>0</v>
      </c>
      <c r="AU2372" s="38">
        <f t="shared" si="47"/>
        <v>0</v>
      </c>
      <c r="AV2372" s="38">
        <f t="shared" si="48"/>
        <v>3</v>
      </c>
      <c r="AW2372" s="38">
        <f t="shared" si="51"/>
        <v>0</v>
      </c>
      <c r="AX2372" s="38">
        <f t="shared" si="52"/>
        <v>1</v>
      </c>
      <c r="AY2372" s="38">
        <f t="shared" si="49"/>
        <v>0.0131537376</v>
      </c>
      <c r="AZ2372" s="12">
        <f t="shared" si="30"/>
        <v>139.7991473</v>
      </c>
      <c r="BA2372" s="12">
        <f t="shared" si="41"/>
        <v>102.4970257</v>
      </c>
      <c r="BB2372" s="12">
        <f t="shared" si="53"/>
        <v>131.462296</v>
      </c>
      <c r="BC2372" s="12">
        <f t="shared" si="50"/>
        <v>0.004384579199</v>
      </c>
      <c r="BD2372" s="12">
        <f t="shared" si="54"/>
        <v>122.6687999</v>
      </c>
    </row>
    <row r="2373" ht="14.25" customHeight="1">
      <c r="A2373" s="7">
        <v>39965.0</v>
      </c>
      <c r="B2373" s="21" t="s">
        <v>90</v>
      </c>
      <c r="C2373" s="8">
        <v>34.273853</v>
      </c>
      <c r="D2373" s="33">
        <f t="shared" si="5"/>
        <v>0.02074937991</v>
      </c>
      <c r="E2373" s="33">
        <f t="shared" si="7"/>
        <v>0.030250737</v>
      </c>
      <c r="F2373" s="33">
        <f t="shared" si="9"/>
        <v>0.05584268523</v>
      </c>
      <c r="G2373" s="33">
        <f t="shared" si="11"/>
        <v>0.06708195887</v>
      </c>
      <c r="H2373" s="33">
        <f t="shared" si="20"/>
        <v>0.6859626249</v>
      </c>
      <c r="I2373" s="45">
        <f t="shared" si="31"/>
        <v>0.8938339207</v>
      </c>
      <c r="J2373" s="45">
        <f t="shared" si="43"/>
        <v>0.8995938102</v>
      </c>
      <c r="K2373" s="21" t="s">
        <v>91</v>
      </c>
      <c r="L2373" s="8">
        <v>15.524421</v>
      </c>
      <c r="M2373" s="33">
        <f t="shared" si="6"/>
        <v>-0.002848202979</v>
      </c>
      <c r="N2373" s="33">
        <f t="shared" si="8"/>
        <v>0.0363638075</v>
      </c>
      <c r="O2373" s="33">
        <f t="shared" si="10"/>
        <v>0.09030276994</v>
      </c>
      <c r="P2373" s="33">
        <f t="shared" si="12"/>
        <v>0.1542264666</v>
      </c>
      <c r="Q2373" s="45">
        <f t="shared" si="21"/>
        <v>0.5429700645</v>
      </c>
      <c r="R2373" s="45">
        <f t="shared" si="32"/>
        <v>1.026090888</v>
      </c>
      <c r="S2373" s="45">
        <f t="shared" si="44"/>
        <v>1.541836451</v>
      </c>
      <c r="T2373" s="33">
        <f t="shared" si="22"/>
        <v>0.1429925604</v>
      </c>
      <c r="U2373" s="33">
        <f t="shared" si="33"/>
        <v>-0.1322569675</v>
      </c>
      <c r="V2373" s="33">
        <f t="shared" si="42"/>
        <v>-0.6422426404</v>
      </c>
      <c r="W2373" s="44">
        <f t="shared" si="13"/>
        <v>0.01348569968</v>
      </c>
      <c r="X2373" s="44">
        <f t="shared" si="14"/>
        <v>0.01694514556</v>
      </c>
      <c r="Y2373" s="33">
        <f t="shared" si="15"/>
        <v>1.256526985</v>
      </c>
      <c r="Z2373" s="43">
        <v>1.0</v>
      </c>
      <c r="AA2373" s="33">
        <f t="shared" si="16"/>
        <v>2.256526985</v>
      </c>
      <c r="AB2373" s="33">
        <f t="shared" si="17"/>
        <v>0.5568411073</v>
      </c>
      <c r="AC2373" s="33">
        <f t="shared" si="18"/>
        <v>0.4431588927</v>
      </c>
      <c r="AD2373" s="33">
        <f t="shared" si="19"/>
        <v>0.01769117438</v>
      </c>
      <c r="AE2373" s="34">
        <f t="shared" si="23"/>
        <v>0</v>
      </c>
      <c r="AF2373" s="34">
        <f t="shared" si="24"/>
        <v>0</v>
      </c>
      <c r="AG2373" s="34">
        <f t="shared" si="25"/>
        <v>0</v>
      </c>
      <c r="AH2373" s="34">
        <f t="shared" si="26"/>
        <v>0</v>
      </c>
      <c r="AI2373" s="34">
        <f t="shared" si="28"/>
        <v>0</v>
      </c>
      <c r="AJ2373" s="34">
        <f t="shared" si="29"/>
        <v>0</v>
      </c>
      <c r="AK2373" s="34">
        <f t="shared" si="27"/>
        <v>0</v>
      </c>
      <c r="AL2373" s="36">
        <f t="shared" si="34"/>
        <v>0</v>
      </c>
      <c r="AM2373" s="36">
        <f t="shared" si="35"/>
        <v>0</v>
      </c>
      <c r="AN2373" s="46">
        <f t="shared" si="36"/>
        <v>0</v>
      </c>
      <c r="AO2373" s="36">
        <f t="shared" si="37"/>
        <v>0</v>
      </c>
      <c r="AP2373" s="36">
        <f t="shared" si="39"/>
        <v>0</v>
      </c>
      <c r="AQ2373" s="36">
        <f t="shared" si="40"/>
        <v>0</v>
      </c>
      <c r="AR2373" s="36">
        <f t="shared" si="38"/>
        <v>0</v>
      </c>
      <c r="AS2373" s="38">
        <f t="shared" si="45"/>
        <v>0</v>
      </c>
      <c r="AT2373" s="38">
        <f t="shared" si="46"/>
        <v>0</v>
      </c>
      <c r="AU2373" s="38">
        <f t="shared" si="47"/>
        <v>0</v>
      </c>
      <c r="AV2373" s="38">
        <f t="shared" si="48"/>
        <v>4</v>
      </c>
      <c r="AW2373" s="38">
        <f t="shared" si="51"/>
        <v>0</v>
      </c>
      <c r="AX2373" s="38">
        <f t="shared" si="52"/>
        <v>1</v>
      </c>
      <c r="AY2373" s="38">
        <f t="shared" si="49"/>
        <v>0.01769117438</v>
      </c>
      <c r="AZ2373" s="12">
        <f t="shared" si="30"/>
        <v>139.7991473</v>
      </c>
      <c r="BA2373" s="12">
        <f t="shared" si="41"/>
        <v>102.4970257</v>
      </c>
      <c r="BB2373" s="12">
        <f t="shared" si="53"/>
        <v>133.7880184</v>
      </c>
      <c r="BC2373" s="12">
        <f t="shared" si="50"/>
        <v>0.005897058126</v>
      </c>
      <c r="BD2373" s="12">
        <f t="shared" si="54"/>
        <v>123.392185</v>
      </c>
    </row>
    <row r="2374" ht="14.25" customHeight="1">
      <c r="A2374" s="7">
        <v>39966.0</v>
      </c>
      <c r="B2374" s="21" t="s">
        <v>90</v>
      </c>
      <c r="C2374" s="8">
        <v>35.718864</v>
      </c>
      <c r="D2374" s="33">
        <f t="shared" si="5"/>
        <v>0.04216073985</v>
      </c>
      <c r="E2374" s="33">
        <f t="shared" si="7"/>
        <v>0.07975844685</v>
      </c>
      <c r="F2374" s="33">
        <f t="shared" si="9"/>
        <v>0.08207998261</v>
      </c>
      <c r="G2374" s="33">
        <f t="shared" si="11"/>
        <v>0.1276985592</v>
      </c>
      <c r="H2374" s="33">
        <f t="shared" si="20"/>
        <v>2.128942762</v>
      </c>
      <c r="I2374" s="45">
        <f t="shared" si="31"/>
        <v>1.385088031</v>
      </c>
      <c r="J2374" s="45">
        <f t="shared" si="43"/>
        <v>1.746113902</v>
      </c>
      <c r="K2374" s="21" t="s">
        <v>91</v>
      </c>
      <c r="L2374" s="8">
        <v>15.7271</v>
      </c>
      <c r="M2374" s="33">
        <f t="shared" si="6"/>
        <v>0.01305549495</v>
      </c>
      <c r="N2374" s="33">
        <f t="shared" si="8"/>
        <v>0.05189578145</v>
      </c>
      <c r="O2374" s="33">
        <f t="shared" si="10"/>
        <v>0.07792445721</v>
      </c>
      <c r="P2374" s="33">
        <f t="shared" si="12"/>
        <v>0.1503357142</v>
      </c>
      <c r="Q2374" s="45">
        <f t="shared" si="21"/>
        <v>0.9535086963</v>
      </c>
      <c r="R2374" s="45">
        <f t="shared" si="32"/>
        <v>0.8087825394</v>
      </c>
      <c r="S2374" s="45">
        <f t="shared" si="44"/>
        <v>1.448200112</v>
      </c>
      <c r="T2374" s="33">
        <f t="shared" si="22"/>
        <v>1.175434066</v>
      </c>
      <c r="U2374" s="33">
        <f t="shared" si="33"/>
        <v>0.5763054914</v>
      </c>
      <c r="V2374" s="33">
        <f t="shared" si="42"/>
        <v>0.2979137897</v>
      </c>
      <c r="W2374" s="44">
        <f t="shared" si="13"/>
        <v>0.01540681171</v>
      </c>
      <c r="X2374" s="44">
        <f t="shared" si="14"/>
        <v>0.01686489212</v>
      </c>
      <c r="Y2374" s="33">
        <f t="shared" si="15"/>
        <v>1.094638686</v>
      </c>
      <c r="Z2374" s="43">
        <v>1.0</v>
      </c>
      <c r="AA2374" s="33">
        <f t="shared" si="16"/>
        <v>2.094638686</v>
      </c>
      <c r="AB2374" s="33">
        <f t="shared" si="17"/>
        <v>0.5225906946</v>
      </c>
      <c r="AC2374" s="33">
        <f t="shared" si="18"/>
        <v>0.4774093054</v>
      </c>
      <c r="AD2374" s="33">
        <f t="shared" si="19"/>
        <v>-0.0007055775044</v>
      </c>
      <c r="AE2374" s="34">
        <f t="shared" si="23"/>
        <v>-1</v>
      </c>
      <c r="AF2374" s="34">
        <f t="shared" si="24"/>
        <v>0</v>
      </c>
      <c r="AG2374" s="34">
        <f t="shared" si="25"/>
        <v>0</v>
      </c>
      <c r="AH2374" s="34">
        <f t="shared" si="26"/>
        <v>1</v>
      </c>
      <c r="AI2374" s="34">
        <f t="shared" si="28"/>
        <v>0</v>
      </c>
      <c r="AJ2374" s="34">
        <f t="shared" si="29"/>
        <v>-1</v>
      </c>
      <c r="AK2374" s="34">
        <f t="shared" si="27"/>
        <v>0.0007055775044</v>
      </c>
      <c r="AL2374" s="36">
        <f t="shared" si="34"/>
        <v>0</v>
      </c>
      <c r="AM2374" s="36">
        <f t="shared" si="35"/>
        <v>0</v>
      </c>
      <c r="AN2374" s="46">
        <f t="shared" si="36"/>
        <v>0</v>
      </c>
      <c r="AO2374" s="36">
        <f t="shared" si="37"/>
        <v>0</v>
      </c>
      <c r="AP2374" s="36">
        <f t="shared" si="39"/>
        <v>0</v>
      </c>
      <c r="AQ2374" s="36">
        <f t="shared" si="40"/>
        <v>0</v>
      </c>
      <c r="AR2374" s="36">
        <f t="shared" si="38"/>
        <v>0</v>
      </c>
      <c r="AS2374" s="38">
        <f t="shared" si="45"/>
        <v>0</v>
      </c>
      <c r="AT2374" s="38">
        <f t="shared" si="46"/>
        <v>0</v>
      </c>
      <c r="AU2374" s="38">
        <f t="shared" si="47"/>
        <v>0</v>
      </c>
      <c r="AV2374" s="38">
        <f t="shared" si="48"/>
        <v>5</v>
      </c>
      <c r="AW2374" s="38">
        <f t="shared" si="51"/>
        <v>0</v>
      </c>
      <c r="AX2374" s="38">
        <f t="shared" si="52"/>
        <v>1</v>
      </c>
      <c r="AY2374" s="38">
        <f t="shared" si="49"/>
        <v>-0.0007055775044</v>
      </c>
      <c r="AZ2374" s="12">
        <f t="shared" si="30"/>
        <v>139.8977865</v>
      </c>
      <c r="BA2374" s="12">
        <f t="shared" si="41"/>
        <v>102.4970257</v>
      </c>
      <c r="BB2374" s="12">
        <f t="shared" si="53"/>
        <v>133.6936206</v>
      </c>
      <c r="BC2374" s="12">
        <f t="shared" si="50"/>
        <v>0</v>
      </c>
      <c r="BD2374" s="12">
        <f t="shared" si="54"/>
        <v>123.392185</v>
      </c>
    </row>
    <row r="2375" ht="14.25" customHeight="1">
      <c r="A2375" s="7">
        <v>39967.0</v>
      </c>
      <c r="B2375" s="21" t="s">
        <v>90</v>
      </c>
      <c r="C2375" s="8">
        <v>35.296108</v>
      </c>
      <c r="D2375" s="33">
        <f t="shared" si="5"/>
        <v>-0.01183565076</v>
      </c>
      <c r="E2375" s="33">
        <f t="shared" si="7"/>
        <v>0.09407442845</v>
      </c>
      <c r="F2375" s="33">
        <f t="shared" si="9"/>
        <v>0.0601564561</v>
      </c>
      <c r="G2375" s="33">
        <f t="shared" si="11"/>
        <v>0.1002344974</v>
      </c>
      <c r="H2375" s="33">
        <f t="shared" si="20"/>
        <v>2.426066451</v>
      </c>
      <c r="I2375" s="45">
        <f t="shared" si="31"/>
        <v>0.9160016205</v>
      </c>
      <c r="J2375" s="45">
        <f t="shared" si="43"/>
        <v>1.287541814</v>
      </c>
      <c r="K2375" s="21" t="s">
        <v>91</v>
      </c>
      <c r="L2375" s="8">
        <v>15.546587</v>
      </c>
      <c r="M2375" s="33">
        <f t="shared" si="6"/>
        <v>-0.01147783126</v>
      </c>
      <c r="N2375" s="33">
        <f t="shared" si="8"/>
        <v>0.05275622314</v>
      </c>
      <c r="O2375" s="33">
        <f t="shared" si="10"/>
        <v>0.05253014401</v>
      </c>
      <c r="P2375" s="33">
        <f t="shared" si="12"/>
        <v>0.137922973</v>
      </c>
      <c r="Q2375" s="45">
        <f t="shared" si="21"/>
        <v>0.9502567138</v>
      </c>
      <c r="R2375" s="45">
        <f t="shared" si="32"/>
        <v>0.358809011</v>
      </c>
      <c r="S2375" s="45">
        <f t="shared" si="44"/>
        <v>1.24657015</v>
      </c>
      <c r="T2375" s="33">
        <f t="shared" si="22"/>
        <v>1.475809737</v>
      </c>
      <c r="U2375" s="33">
        <f t="shared" si="33"/>
        <v>0.5571926095</v>
      </c>
      <c r="V2375" s="33">
        <f t="shared" si="42"/>
        <v>0.04097166382</v>
      </c>
      <c r="W2375" s="44">
        <f t="shared" si="13"/>
        <v>0.01582453696</v>
      </c>
      <c r="X2375" s="44">
        <f t="shared" si="14"/>
        <v>0.01729606843</v>
      </c>
      <c r="Y2375" s="33">
        <f t="shared" si="15"/>
        <v>1.092990492</v>
      </c>
      <c r="Z2375" s="43">
        <v>1.0</v>
      </c>
      <c r="AA2375" s="33">
        <f t="shared" si="16"/>
        <v>2.092990492</v>
      </c>
      <c r="AB2375" s="33">
        <f t="shared" si="17"/>
        <v>0.522214743</v>
      </c>
      <c r="AC2375" s="33">
        <f t="shared" si="18"/>
        <v>0.477785257</v>
      </c>
      <c r="AD2375" s="33">
        <f t="shared" si="19"/>
        <v>-0.001228444009</v>
      </c>
      <c r="AE2375" s="34">
        <f t="shared" si="23"/>
        <v>-1</v>
      </c>
      <c r="AF2375" s="34">
        <f t="shared" si="24"/>
        <v>0</v>
      </c>
      <c r="AG2375" s="34">
        <f t="shared" si="25"/>
        <v>0</v>
      </c>
      <c r="AH2375" s="34">
        <f t="shared" si="26"/>
        <v>2</v>
      </c>
      <c r="AI2375" s="34">
        <f t="shared" si="28"/>
        <v>0</v>
      </c>
      <c r="AJ2375" s="34">
        <f t="shared" si="29"/>
        <v>-1</v>
      </c>
      <c r="AK2375" s="34">
        <f t="shared" si="27"/>
        <v>0.001228444009</v>
      </c>
      <c r="AL2375" s="36">
        <f t="shared" si="34"/>
        <v>0</v>
      </c>
      <c r="AM2375" s="36">
        <f t="shared" si="35"/>
        <v>0</v>
      </c>
      <c r="AN2375" s="46">
        <f t="shared" si="36"/>
        <v>0</v>
      </c>
      <c r="AO2375" s="36">
        <f t="shared" si="37"/>
        <v>0</v>
      </c>
      <c r="AP2375" s="36">
        <f t="shared" si="39"/>
        <v>0</v>
      </c>
      <c r="AQ2375" s="36">
        <f t="shared" si="40"/>
        <v>0</v>
      </c>
      <c r="AR2375" s="36">
        <f t="shared" si="38"/>
        <v>0</v>
      </c>
      <c r="AS2375" s="38">
        <f t="shared" si="45"/>
        <v>0</v>
      </c>
      <c r="AT2375" s="38">
        <f t="shared" si="46"/>
        <v>0</v>
      </c>
      <c r="AU2375" s="38">
        <f t="shared" si="47"/>
        <v>0</v>
      </c>
      <c r="AV2375" s="38">
        <f t="shared" si="48"/>
        <v>0</v>
      </c>
      <c r="AW2375" s="38">
        <f t="shared" si="51"/>
        <v>1</v>
      </c>
      <c r="AX2375" s="38">
        <f t="shared" si="52"/>
        <v>0</v>
      </c>
      <c r="AY2375" s="38">
        <f t="shared" si="49"/>
        <v>0</v>
      </c>
      <c r="AZ2375" s="12">
        <f t="shared" si="30"/>
        <v>140.0696431</v>
      </c>
      <c r="BA2375" s="12">
        <f t="shared" si="41"/>
        <v>102.4970257</v>
      </c>
      <c r="BB2375" s="12">
        <f t="shared" si="53"/>
        <v>133.6936206</v>
      </c>
      <c r="BC2375" s="12">
        <f t="shared" si="50"/>
        <v>0.0004094813363</v>
      </c>
      <c r="BD2375" s="12">
        <f t="shared" si="54"/>
        <v>123.4427118</v>
      </c>
    </row>
    <row r="2376" ht="14.25" customHeight="1">
      <c r="A2376" s="7">
        <v>39968.0</v>
      </c>
      <c r="B2376" s="21" t="s">
        <v>90</v>
      </c>
      <c r="C2376" s="8">
        <v>35.653824</v>
      </c>
      <c r="D2376" s="33">
        <f t="shared" si="5"/>
        <v>0.01013471514</v>
      </c>
      <c r="E2376" s="33">
        <f t="shared" si="7"/>
        <v>0.08328491989</v>
      </c>
      <c r="F2376" s="33">
        <f t="shared" si="9"/>
        <v>0.06164380278</v>
      </c>
      <c r="G2376" s="33">
        <f t="shared" si="11"/>
        <v>0.1116084527</v>
      </c>
      <c r="H2376" s="33">
        <f t="shared" si="20"/>
        <v>1.978426546</v>
      </c>
      <c r="I2376" s="45">
        <f t="shared" si="31"/>
        <v>0.9199702788</v>
      </c>
      <c r="J2376" s="45">
        <f t="shared" si="43"/>
        <v>1.430644617</v>
      </c>
      <c r="K2376" s="21" t="s">
        <v>91</v>
      </c>
      <c r="L2376" s="8">
        <v>15.758771</v>
      </c>
      <c r="M2376" s="33">
        <f t="shared" si="6"/>
        <v>0.01364826891</v>
      </c>
      <c r="N2376" s="33">
        <f t="shared" si="8"/>
        <v>0.06098078896</v>
      </c>
      <c r="O2376" s="33">
        <f t="shared" si="10"/>
        <v>0.05872328035</v>
      </c>
      <c r="P2376" s="33">
        <f t="shared" si="12"/>
        <v>0.1588262939</v>
      </c>
      <c r="Q2376" s="45">
        <f t="shared" si="21"/>
        <v>1.154386992</v>
      </c>
      <c r="R2376" s="45">
        <f t="shared" si="32"/>
        <v>0.4384746011</v>
      </c>
      <c r="S2376" s="45">
        <f t="shared" si="44"/>
        <v>1.48359794</v>
      </c>
      <c r="T2376" s="33">
        <f t="shared" si="22"/>
        <v>0.8240395546</v>
      </c>
      <c r="U2376" s="33">
        <f t="shared" si="33"/>
        <v>0.4814956778</v>
      </c>
      <c r="V2376" s="33">
        <f t="shared" si="42"/>
        <v>-0.05295332348</v>
      </c>
      <c r="W2376" s="44">
        <f t="shared" si="13"/>
        <v>0.0158177626</v>
      </c>
      <c r="X2376" s="44">
        <f t="shared" si="14"/>
        <v>0.01715236536</v>
      </c>
      <c r="Y2376" s="33">
        <f t="shared" si="15"/>
        <v>1.084373675</v>
      </c>
      <c r="Z2376" s="43">
        <v>1.0</v>
      </c>
      <c r="AA2376" s="33">
        <f t="shared" si="16"/>
        <v>2.084373675</v>
      </c>
      <c r="AB2376" s="33">
        <f t="shared" si="17"/>
        <v>0.5202395751</v>
      </c>
      <c r="AC2376" s="33">
        <f t="shared" si="18"/>
        <v>0.4797604249</v>
      </c>
      <c r="AD2376" s="33">
        <f t="shared" si="19"/>
        <v>0.003654554366</v>
      </c>
      <c r="AE2376" s="34">
        <f t="shared" si="23"/>
        <v>0</v>
      </c>
      <c r="AF2376" s="34">
        <f t="shared" si="24"/>
        <v>0</v>
      </c>
      <c r="AG2376" s="34">
        <f t="shared" si="25"/>
        <v>0</v>
      </c>
      <c r="AH2376" s="34">
        <f t="shared" si="26"/>
        <v>3</v>
      </c>
      <c r="AI2376" s="34">
        <f t="shared" si="28"/>
        <v>0</v>
      </c>
      <c r="AJ2376" s="34">
        <f t="shared" si="29"/>
        <v>-1</v>
      </c>
      <c r="AK2376" s="34">
        <f t="shared" si="27"/>
        <v>-0.003654554366</v>
      </c>
      <c r="AL2376" s="36">
        <f t="shared" si="34"/>
        <v>0</v>
      </c>
      <c r="AM2376" s="36">
        <f t="shared" si="35"/>
        <v>0</v>
      </c>
      <c r="AN2376" s="46">
        <f t="shared" si="36"/>
        <v>0</v>
      </c>
      <c r="AO2376" s="36">
        <f t="shared" si="37"/>
        <v>0</v>
      </c>
      <c r="AP2376" s="36">
        <f t="shared" si="39"/>
        <v>0</v>
      </c>
      <c r="AQ2376" s="36">
        <f t="shared" si="40"/>
        <v>0</v>
      </c>
      <c r="AR2376" s="36">
        <f t="shared" si="38"/>
        <v>0</v>
      </c>
      <c r="AS2376" s="38">
        <f t="shared" si="45"/>
        <v>0</v>
      </c>
      <c r="AT2376" s="38">
        <f t="shared" si="46"/>
        <v>0</v>
      </c>
      <c r="AU2376" s="38">
        <f t="shared" si="47"/>
        <v>0</v>
      </c>
      <c r="AV2376" s="38">
        <f t="shared" si="48"/>
        <v>0</v>
      </c>
      <c r="AW2376" s="38">
        <f t="shared" si="51"/>
        <v>0</v>
      </c>
      <c r="AX2376" s="38">
        <f t="shared" si="52"/>
        <v>0</v>
      </c>
      <c r="AY2376" s="38">
        <f t="shared" si="49"/>
        <v>0</v>
      </c>
      <c r="AZ2376" s="12">
        <f t="shared" si="30"/>
        <v>139.5577509</v>
      </c>
      <c r="BA2376" s="12">
        <f t="shared" si="41"/>
        <v>102.4970257</v>
      </c>
      <c r="BB2376" s="12">
        <f t="shared" si="53"/>
        <v>133.6936206</v>
      </c>
      <c r="BC2376" s="12">
        <f t="shared" si="50"/>
        <v>-0.001218184789</v>
      </c>
      <c r="BD2376" s="12">
        <f t="shared" si="54"/>
        <v>123.2923357</v>
      </c>
    </row>
    <row r="2377" ht="14.25" customHeight="1">
      <c r="A2377" s="7">
        <v>39969.0</v>
      </c>
      <c r="B2377" s="21" t="s">
        <v>90</v>
      </c>
      <c r="C2377" s="8">
        <v>35.692844</v>
      </c>
      <c r="D2377" s="33">
        <f t="shared" si="5"/>
        <v>0.001094412762</v>
      </c>
      <c r="E2377" s="33">
        <f t="shared" si="7"/>
        <v>0.06300999716</v>
      </c>
      <c r="F2377" s="33">
        <f t="shared" si="9"/>
        <v>0.07457103375</v>
      </c>
      <c r="G2377" s="33">
        <f t="shared" si="11"/>
        <v>0.1179973299</v>
      </c>
      <c r="H2377" s="33">
        <f t="shared" si="20"/>
        <v>1.341854188</v>
      </c>
      <c r="I2377" s="45">
        <f t="shared" si="31"/>
        <v>1.1674753</v>
      </c>
      <c r="J2377" s="45">
        <f t="shared" si="43"/>
        <v>1.479630314</v>
      </c>
      <c r="K2377" s="21" t="s">
        <v>91</v>
      </c>
      <c r="L2377" s="8">
        <v>15.657431</v>
      </c>
      <c r="M2377" s="33">
        <f t="shared" si="6"/>
        <v>-0.006430704526</v>
      </c>
      <c r="N2377" s="33">
        <f t="shared" si="8"/>
        <v>0.005695185565</v>
      </c>
      <c r="O2377" s="33">
        <f t="shared" si="10"/>
        <v>0.05912597218</v>
      </c>
      <c r="P2377" s="33">
        <f t="shared" si="12"/>
        <v>0.1551403696</v>
      </c>
      <c r="Q2377" s="45">
        <f t="shared" si="21"/>
        <v>-0.4465823846</v>
      </c>
      <c r="R2377" s="45">
        <f t="shared" si="32"/>
        <v>0.4187278666</v>
      </c>
      <c r="S2377" s="45">
        <f t="shared" si="44"/>
        <v>1.389042984</v>
      </c>
      <c r="T2377" s="33">
        <f t="shared" si="22"/>
        <v>1.788436573</v>
      </c>
      <c r="U2377" s="33">
        <f t="shared" si="33"/>
        <v>0.7487474337</v>
      </c>
      <c r="V2377" s="33">
        <f t="shared" si="42"/>
        <v>0.09058732981</v>
      </c>
      <c r="W2377" s="44">
        <f t="shared" si="13"/>
        <v>0.01567758759</v>
      </c>
      <c r="X2377" s="44">
        <f t="shared" si="14"/>
        <v>0.01727162111</v>
      </c>
      <c r="Y2377" s="33">
        <f t="shared" si="15"/>
        <v>1.101675944</v>
      </c>
      <c r="Z2377" s="43">
        <v>1.0</v>
      </c>
      <c r="AA2377" s="33">
        <f t="shared" si="16"/>
        <v>2.101675944</v>
      </c>
      <c r="AB2377" s="33">
        <f t="shared" si="17"/>
        <v>0.5241892534</v>
      </c>
      <c r="AC2377" s="33">
        <f t="shared" si="18"/>
        <v>0.4758107466</v>
      </c>
      <c r="AD2377" s="33">
        <f t="shared" si="19"/>
        <v>-0.006395179914</v>
      </c>
      <c r="AE2377" s="34">
        <f t="shared" si="23"/>
        <v>-1</v>
      </c>
      <c r="AF2377" s="34">
        <f t="shared" si="24"/>
        <v>0</v>
      </c>
      <c r="AG2377" s="34">
        <f t="shared" si="25"/>
        <v>0</v>
      </c>
      <c r="AH2377" s="34">
        <f t="shared" si="26"/>
        <v>4</v>
      </c>
      <c r="AI2377" s="34">
        <f t="shared" si="28"/>
        <v>0</v>
      </c>
      <c r="AJ2377" s="34">
        <f t="shared" si="29"/>
        <v>-1</v>
      </c>
      <c r="AK2377" s="34">
        <f t="shared" si="27"/>
        <v>0.006395179914</v>
      </c>
      <c r="AL2377" s="36">
        <f t="shared" si="34"/>
        <v>0</v>
      </c>
      <c r="AM2377" s="36">
        <f t="shared" si="35"/>
        <v>0</v>
      </c>
      <c r="AN2377" s="46">
        <f t="shared" si="36"/>
        <v>0</v>
      </c>
      <c r="AO2377" s="36">
        <f t="shared" si="37"/>
        <v>0</v>
      </c>
      <c r="AP2377" s="36">
        <f t="shared" si="39"/>
        <v>0</v>
      </c>
      <c r="AQ2377" s="36">
        <f t="shared" si="40"/>
        <v>0</v>
      </c>
      <c r="AR2377" s="36">
        <f t="shared" si="38"/>
        <v>0</v>
      </c>
      <c r="AS2377" s="38">
        <f t="shared" si="45"/>
        <v>0</v>
      </c>
      <c r="AT2377" s="38">
        <f t="shared" si="46"/>
        <v>0</v>
      </c>
      <c r="AU2377" s="38">
        <f t="shared" si="47"/>
        <v>0</v>
      </c>
      <c r="AV2377" s="38">
        <f t="shared" si="48"/>
        <v>0</v>
      </c>
      <c r="AW2377" s="38">
        <f t="shared" si="51"/>
        <v>0</v>
      </c>
      <c r="AX2377" s="38">
        <f t="shared" si="52"/>
        <v>0</v>
      </c>
      <c r="AY2377" s="38">
        <f t="shared" si="49"/>
        <v>0</v>
      </c>
      <c r="AZ2377" s="12">
        <f t="shared" si="30"/>
        <v>140.4502479</v>
      </c>
      <c r="BA2377" s="12">
        <f t="shared" si="41"/>
        <v>102.4970257</v>
      </c>
      <c r="BB2377" s="12">
        <f t="shared" si="53"/>
        <v>133.6936206</v>
      </c>
      <c r="BC2377" s="12">
        <f t="shared" si="50"/>
        <v>0.002131726638</v>
      </c>
      <c r="BD2377" s="12">
        <f t="shared" si="54"/>
        <v>123.5551613</v>
      </c>
    </row>
    <row r="2378" ht="14.25" customHeight="1">
      <c r="A2378" s="7">
        <v>39972.0</v>
      </c>
      <c r="B2378" s="21" t="s">
        <v>90</v>
      </c>
      <c r="C2378" s="8">
        <v>35.218063</v>
      </c>
      <c r="D2378" s="33">
        <f t="shared" si="5"/>
        <v>-0.01330185401</v>
      </c>
      <c r="E2378" s="33">
        <f t="shared" si="7"/>
        <v>0.02754898902</v>
      </c>
      <c r="F2378" s="33">
        <f t="shared" si="9"/>
        <v>0.05863310325</v>
      </c>
      <c r="G2378" s="33">
        <f t="shared" si="11"/>
        <v>0.09736041638</v>
      </c>
      <c r="H2378" s="33">
        <f t="shared" si="20"/>
        <v>0.3529270602</v>
      </c>
      <c r="I2378" s="45">
        <f t="shared" si="31"/>
        <v>0.7991015825</v>
      </c>
      <c r="J2378" s="45">
        <f t="shared" si="43"/>
        <v>1.123462983</v>
      </c>
      <c r="K2378" s="21" t="s">
        <v>91</v>
      </c>
      <c r="L2378" s="8">
        <v>15.638427</v>
      </c>
      <c r="M2378" s="33">
        <f t="shared" si="6"/>
        <v>-0.001213736787</v>
      </c>
      <c r="N2378" s="33">
        <f t="shared" si="8"/>
        <v>0.007343655522</v>
      </c>
      <c r="O2378" s="33">
        <f t="shared" si="10"/>
        <v>0.0439745063</v>
      </c>
      <c r="P2378" s="33">
        <f t="shared" si="12"/>
        <v>0.1505126366</v>
      </c>
      <c r="Q2378" s="45">
        <f t="shared" si="21"/>
        <v>-0.3994689124</v>
      </c>
      <c r="R2378" s="45">
        <f t="shared" si="32"/>
        <v>0.1148317975</v>
      </c>
      <c r="S2378" s="45">
        <f t="shared" si="44"/>
        <v>1.280283263</v>
      </c>
      <c r="T2378" s="33">
        <f t="shared" si="22"/>
        <v>0.7523959726</v>
      </c>
      <c r="U2378" s="33">
        <f t="shared" si="33"/>
        <v>0.684269785</v>
      </c>
      <c r="V2378" s="33">
        <f t="shared" si="42"/>
        <v>-0.1568202806</v>
      </c>
      <c r="W2378" s="44">
        <f t="shared" si="13"/>
        <v>0.01624469662</v>
      </c>
      <c r="X2378" s="44">
        <f t="shared" si="14"/>
        <v>0.01735078436</v>
      </c>
      <c r="Y2378" s="33">
        <f t="shared" si="15"/>
        <v>1.06808916</v>
      </c>
      <c r="Z2378" s="43">
        <v>1.0</v>
      </c>
      <c r="AA2378" s="33">
        <f t="shared" si="16"/>
        <v>2.06808916</v>
      </c>
      <c r="AB2378" s="33">
        <f t="shared" si="17"/>
        <v>0.5164618531</v>
      </c>
      <c r="AC2378" s="33">
        <f t="shared" si="18"/>
        <v>0.4835381469</v>
      </c>
      <c r="AD2378" s="33">
        <f t="shared" si="19"/>
        <v>-0.003550500175</v>
      </c>
      <c r="AE2378" s="34">
        <f t="shared" si="23"/>
        <v>0</v>
      </c>
      <c r="AF2378" s="34">
        <f t="shared" si="24"/>
        <v>0</v>
      </c>
      <c r="AG2378" s="34">
        <f t="shared" si="25"/>
        <v>0</v>
      </c>
      <c r="AH2378" s="34">
        <f t="shared" si="26"/>
        <v>5</v>
      </c>
      <c r="AI2378" s="34">
        <f t="shared" si="28"/>
        <v>0</v>
      </c>
      <c r="AJ2378" s="34">
        <f t="shared" si="29"/>
        <v>-1</v>
      </c>
      <c r="AK2378" s="34">
        <f t="shared" si="27"/>
        <v>0.003550500175</v>
      </c>
      <c r="AL2378" s="36">
        <f t="shared" si="34"/>
        <v>0</v>
      </c>
      <c r="AM2378" s="36">
        <f t="shared" si="35"/>
        <v>0</v>
      </c>
      <c r="AN2378" s="46">
        <f t="shared" si="36"/>
        <v>0</v>
      </c>
      <c r="AO2378" s="36">
        <f t="shared" si="37"/>
        <v>0</v>
      </c>
      <c r="AP2378" s="36">
        <f t="shared" si="39"/>
        <v>0</v>
      </c>
      <c r="AQ2378" s="36">
        <f t="shared" si="40"/>
        <v>0</v>
      </c>
      <c r="AR2378" s="36">
        <f t="shared" si="38"/>
        <v>0</v>
      </c>
      <c r="AS2378" s="38">
        <f t="shared" si="45"/>
        <v>0</v>
      </c>
      <c r="AT2378" s="38">
        <f t="shared" si="46"/>
        <v>0</v>
      </c>
      <c r="AU2378" s="38">
        <f t="shared" si="47"/>
        <v>0</v>
      </c>
      <c r="AV2378" s="38">
        <f t="shared" si="48"/>
        <v>0</v>
      </c>
      <c r="AW2378" s="38">
        <f t="shared" si="51"/>
        <v>0</v>
      </c>
      <c r="AX2378" s="38">
        <f t="shared" si="52"/>
        <v>0</v>
      </c>
      <c r="AY2378" s="38">
        <f t="shared" si="49"/>
        <v>0</v>
      </c>
      <c r="AZ2378" s="12">
        <f t="shared" si="30"/>
        <v>140.9489165</v>
      </c>
      <c r="BA2378" s="12">
        <f t="shared" si="41"/>
        <v>102.4970257</v>
      </c>
      <c r="BB2378" s="12">
        <f t="shared" si="53"/>
        <v>133.6936206</v>
      </c>
      <c r="BC2378" s="12">
        <f t="shared" si="50"/>
        <v>0.001183500058</v>
      </c>
      <c r="BD2378" s="12">
        <f t="shared" si="54"/>
        <v>123.7013888</v>
      </c>
    </row>
    <row r="2379" ht="14.25" customHeight="1">
      <c r="A2379" s="7">
        <v>39973.0</v>
      </c>
      <c r="B2379" s="21" t="s">
        <v>90</v>
      </c>
      <c r="C2379" s="8">
        <v>34.78231</v>
      </c>
      <c r="D2379" s="33">
        <f t="shared" si="5"/>
        <v>-0.01237299735</v>
      </c>
      <c r="E2379" s="33">
        <f t="shared" si="7"/>
        <v>-0.02622015079</v>
      </c>
      <c r="F2379" s="33">
        <f t="shared" si="9"/>
        <v>0.05144701756</v>
      </c>
      <c r="G2379" s="33">
        <f t="shared" si="11"/>
        <v>0.0874993993</v>
      </c>
      <c r="H2379" s="33">
        <f t="shared" si="20"/>
        <v>-1.072908859</v>
      </c>
      <c r="I2379" s="45">
        <f t="shared" si="31"/>
        <v>0.6224624915</v>
      </c>
      <c r="J2379" s="45">
        <f t="shared" si="43"/>
        <v>0.9432122562</v>
      </c>
      <c r="K2379" s="21" t="s">
        <v>91</v>
      </c>
      <c r="L2379" s="8">
        <v>15.546587</v>
      </c>
      <c r="M2379" s="33">
        <f t="shared" si="6"/>
        <v>-0.005872713413</v>
      </c>
      <c r="N2379" s="33">
        <f t="shared" si="8"/>
        <v>-0.01147783126</v>
      </c>
      <c r="O2379" s="33">
        <f t="shared" si="10"/>
        <v>0.03982229917</v>
      </c>
      <c r="P2379" s="33">
        <f t="shared" si="12"/>
        <v>0.1483043392</v>
      </c>
      <c r="Q2379" s="45">
        <f t="shared" si="21"/>
        <v>-0.9226738172</v>
      </c>
      <c r="R2379" s="45">
        <f t="shared" si="32"/>
        <v>0.02671232442</v>
      </c>
      <c r="S2379" s="45">
        <f t="shared" si="44"/>
        <v>1.208433115</v>
      </c>
      <c r="T2379" s="33">
        <f t="shared" si="22"/>
        <v>-0.1502350415</v>
      </c>
      <c r="U2379" s="33">
        <f t="shared" si="33"/>
        <v>0.5957501671</v>
      </c>
      <c r="V2379" s="33">
        <f t="shared" si="42"/>
        <v>-0.2652208587</v>
      </c>
      <c r="W2379" s="44">
        <f t="shared" si="13"/>
        <v>0.01660205743</v>
      </c>
      <c r="X2379" s="44">
        <f t="shared" si="14"/>
        <v>0.01742049457</v>
      </c>
      <c r="Y2379" s="33">
        <f t="shared" si="15"/>
        <v>1.049297333</v>
      </c>
      <c r="Z2379" s="43">
        <v>1.0</v>
      </c>
      <c r="AA2379" s="33">
        <f t="shared" si="16"/>
        <v>2.049297333</v>
      </c>
      <c r="AB2379" s="33">
        <f t="shared" si="17"/>
        <v>0.5120278624</v>
      </c>
      <c r="AC2379" s="33">
        <f t="shared" si="18"/>
        <v>0.4879721376</v>
      </c>
      <c r="AD2379" s="33">
        <f t="shared" si="19"/>
        <v>0.005610575396</v>
      </c>
      <c r="AE2379" s="34">
        <f t="shared" si="23"/>
        <v>0</v>
      </c>
      <c r="AF2379" s="34">
        <f t="shared" si="24"/>
        <v>0</v>
      </c>
      <c r="AG2379" s="34">
        <f t="shared" si="25"/>
        <v>0</v>
      </c>
      <c r="AH2379" s="34">
        <f t="shared" si="26"/>
        <v>0</v>
      </c>
      <c r="AI2379" s="34">
        <f t="shared" si="28"/>
        <v>1</v>
      </c>
      <c r="AJ2379" s="34">
        <f t="shared" si="29"/>
        <v>0</v>
      </c>
      <c r="AK2379" s="34">
        <f t="shared" si="27"/>
        <v>0</v>
      </c>
      <c r="AL2379" s="36">
        <f t="shared" si="34"/>
        <v>0</v>
      </c>
      <c r="AM2379" s="36">
        <f t="shared" si="35"/>
        <v>0</v>
      </c>
      <c r="AN2379" s="46">
        <f t="shared" si="36"/>
        <v>0</v>
      </c>
      <c r="AO2379" s="36">
        <f t="shared" si="37"/>
        <v>0</v>
      </c>
      <c r="AP2379" s="36">
        <f t="shared" si="39"/>
        <v>0</v>
      </c>
      <c r="AQ2379" s="36">
        <f t="shared" si="40"/>
        <v>0</v>
      </c>
      <c r="AR2379" s="36">
        <f t="shared" si="38"/>
        <v>0</v>
      </c>
      <c r="AS2379" s="38">
        <f t="shared" si="45"/>
        <v>0</v>
      </c>
      <c r="AT2379" s="38">
        <f t="shared" si="46"/>
        <v>0</v>
      </c>
      <c r="AU2379" s="38">
        <f t="shared" si="47"/>
        <v>0</v>
      </c>
      <c r="AV2379" s="38">
        <f t="shared" si="48"/>
        <v>0</v>
      </c>
      <c r="AW2379" s="38">
        <f t="shared" si="51"/>
        <v>0</v>
      </c>
      <c r="AX2379" s="38">
        <f t="shared" si="52"/>
        <v>0</v>
      </c>
      <c r="AY2379" s="38">
        <f t="shared" si="49"/>
        <v>0</v>
      </c>
      <c r="AZ2379" s="12">
        <f t="shared" si="30"/>
        <v>140.9489165</v>
      </c>
      <c r="BA2379" s="12">
        <f t="shared" si="41"/>
        <v>102.4970257</v>
      </c>
      <c r="BB2379" s="12">
        <f t="shared" si="53"/>
        <v>133.6936206</v>
      </c>
      <c r="BC2379" s="12">
        <f t="shared" si="50"/>
        <v>0</v>
      </c>
      <c r="BD2379" s="12">
        <f t="shared" si="54"/>
        <v>123.7013888</v>
      </c>
    </row>
    <row r="2380" ht="14.25" customHeight="1">
      <c r="A2380" s="7">
        <v>39974.0</v>
      </c>
      <c r="B2380" s="21" t="s">
        <v>90</v>
      </c>
      <c r="C2380" s="8">
        <v>34.704269</v>
      </c>
      <c r="D2380" s="33">
        <f t="shared" si="5"/>
        <v>-0.002243698018</v>
      </c>
      <c r="E2380" s="33">
        <f t="shared" si="7"/>
        <v>-0.01676782607</v>
      </c>
      <c r="F2380" s="33">
        <f t="shared" si="9"/>
        <v>0.07572917872</v>
      </c>
      <c r="G2380" s="33">
        <f t="shared" si="11"/>
        <v>0.09188631621</v>
      </c>
      <c r="H2380" s="33">
        <f t="shared" si="20"/>
        <v>-0.7881701007</v>
      </c>
      <c r="I2380" s="45">
        <f t="shared" si="31"/>
        <v>1.116819333</v>
      </c>
      <c r="J2380" s="45">
        <f t="shared" si="43"/>
        <v>0.976133438</v>
      </c>
      <c r="K2380" s="21" t="s">
        <v>91</v>
      </c>
      <c r="L2380" s="8">
        <v>15.331235</v>
      </c>
      <c r="M2380" s="33">
        <f t="shared" si="6"/>
        <v>-0.01385204354</v>
      </c>
      <c r="N2380" s="33">
        <f t="shared" si="8"/>
        <v>-0.01385204354</v>
      </c>
      <c r="O2380" s="33">
        <f t="shared" si="10"/>
        <v>0.0381733981</v>
      </c>
      <c r="P2380" s="33">
        <f t="shared" si="12"/>
        <v>0.0903153588</v>
      </c>
      <c r="Q2380" s="45">
        <f t="shared" si="21"/>
        <v>-0.9627383251</v>
      </c>
      <c r="R2380" s="45">
        <f t="shared" si="32"/>
        <v>-0.009836079771</v>
      </c>
      <c r="S2380" s="45">
        <f t="shared" si="44"/>
        <v>0.4395077725</v>
      </c>
      <c r="T2380" s="33">
        <f t="shared" si="22"/>
        <v>0.1745682244</v>
      </c>
      <c r="U2380" s="33">
        <f t="shared" si="33"/>
        <v>1.126655413</v>
      </c>
      <c r="V2380" s="33">
        <f t="shared" si="42"/>
        <v>0.5366256655</v>
      </c>
      <c r="W2380" s="44">
        <f t="shared" si="13"/>
        <v>0.01649136611</v>
      </c>
      <c r="X2380" s="44">
        <f t="shared" si="14"/>
        <v>0.01634064461</v>
      </c>
      <c r="Y2380" s="33">
        <f t="shared" si="15"/>
        <v>0.9908605817</v>
      </c>
      <c r="Z2380" s="43">
        <v>1.0</v>
      </c>
      <c r="AA2380" s="33">
        <f t="shared" si="16"/>
        <v>1.990860582</v>
      </c>
      <c r="AB2380" s="33">
        <f t="shared" si="17"/>
        <v>0.4977046564</v>
      </c>
      <c r="AC2380" s="33">
        <f t="shared" si="18"/>
        <v>0.5022953436</v>
      </c>
      <c r="AD2380" s="33">
        <f t="shared" si="19"/>
        <v>-0.00970727434</v>
      </c>
      <c r="AE2380" s="34">
        <f t="shared" si="23"/>
        <v>0</v>
      </c>
      <c r="AF2380" s="34">
        <f t="shared" si="24"/>
        <v>0</v>
      </c>
      <c r="AG2380" s="34">
        <f t="shared" si="25"/>
        <v>0</v>
      </c>
      <c r="AH2380" s="34">
        <f t="shared" si="26"/>
        <v>0</v>
      </c>
      <c r="AI2380" s="34">
        <f t="shared" si="28"/>
        <v>0</v>
      </c>
      <c r="AJ2380" s="34">
        <f t="shared" si="29"/>
        <v>0</v>
      </c>
      <c r="AK2380" s="34">
        <f t="shared" si="27"/>
        <v>0</v>
      </c>
      <c r="AL2380" s="36">
        <f t="shared" si="34"/>
        <v>-1</v>
      </c>
      <c r="AM2380" s="36">
        <f t="shared" si="35"/>
        <v>0</v>
      </c>
      <c r="AN2380" s="46">
        <f t="shared" si="36"/>
        <v>0</v>
      </c>
      <c r="AO2380" s="36">
        <f t="shared" si="37"/>
        <v>1</v>
      </c>
      <c r="AP2380" s="36">
        <f t="shared" si="39"/>
        <v>0</v>
      </c>
      <c r="AQ2380" s="36">
        <f t="shared" si="40"/>
        <v>-1</v>
      </c>
      <c r="AR2380" s="36">
        <f t="shared" si="38"/>
        <v>0.00970727434</v>
      </c>
      <c r="AS2380" s="38">
        <f t="shared" si="45"/>
        <v>0</v>
      </c>
      <c r="AT2380" s="38">
        <f t="shared" si="46"/>
        <v>0</v>
      </c>
      <c r="AU2380" s="38">
        <f t="shared" si="47"/>
        <v>0</v>
      </c>
      <c r="AV2380" s="38">
        <f t="shared" si="48"/>
        <v>0</v>
      </c>
      <c r="AW2380" s="38">
        <f t="shared" si="51"/>
        <v>0</v>
      </c>
      <c r="AX2380" s="38">
        <f t="shared" si="52"/>
        <v>0</v>
      </c>
      <c r="AY2380" s="38">
        <f t="shared" si="49"/>
        <v>0</v>
      </c>
      <c r="AZ2380" s="12">
        <f t="shared" si="30"/>
        <v>140.9489165</v>
      </c>
      <c r="BA2380" s="12">
        <f t="shared" si="41"/>
        <v>103.4919925</v>
      </c>
      <c r="BB2380" s="12">
        <f t="shared" si="53"/>
        <v>133.6936206</v>
      </c>
      <c r="BC2380" s="12">
        <f t="shared" si="50"/>
        <v>0.003235758113</v>
      </c>
      <c r="BD2380" s="12">
        <f t="shared" si="54"/>
        <v>124.1016566</v>
      </c>
    </row>
    <row r="2381" ht="14.25" customHeight="1">
      <c r="A2381" s="7">
        <v>39975.0</v>
      </c>
      <c r="B2381" s="21" t="s">
        <v>90</v>
      </c>
      <c r="C2381" s="8">
        <v>34.450611</v>
      </c>
      <c r="D2381" s="33">
        <f t="shared" si="5"/>
        <v>-0.007309129606</v>
      </c>
      <c r="E2381" s="33">
        <f t="shared" si="7"/>
        <v>-0.0337470954</v>
      </c>
      <c r="F2381" s="33">
        <f t="shared" si="9"/>
        <v>0.04672720035</v>
      </c>
      <c r="G2381" s="33">
        <f t="shared" si="11"/>
        <v>0.07539244495</v>
      </c>
      <c r="H2381" s="33">
        <f t="shared" si="20"/>
        <v>-1.21672144</v>
      </c>
      <c r="I2381" s="45">
        <f t="shared" si="31"/>
        <v>0.4973954308</v>
      </c>
      <c r="J2381" s="45">
        <f t="shared" si="43"/>
        <v>0.7028982885</v>
      </c>
      <c r="K2381" s="21" t="s">
        <v>91</v>
      </c>
      <c r="L2381" s="8">
        <v>15.51649</v>
      </c>
      <c r="M2381" s="33">
        <f t="shared" si="6"/>
        <v>0.01208350143</v>
      </c>
      <c r="N2381" s="33">
        <f t="shared" si="8"/>
        <v>-0.01537435883</v>
      </c>
      <c r="O2381" s="33">
        <f t="shared" si="10"/>
        <v>0.0446688896</v>
      </c>
      <c r="P2381" s="33">
        <f t="shared" si="12"/>
        <v>0.1229647359</v>
      </c>
      <c r="Q2381" s="45">
        <f t="shared" si="21"/>
        <v>-0.9806533138</v>
      </c>
      <c r="R2381" s="45">
        <f t="shared" si="32"/>
        <v>0.1138597037</v>
      </c>
      <c r="S2381" s="45">
        <f t="shared" si="44"/>
        <v>0.8336222441</v>
      </c>
      <c r="T2381" s="33">
        <f t="shared" si="22"/>
        <v>-0.2360681258</v>
      </c>
      <c r="U2381" s="33">
        <f t="shared" si="33"/>
        <v>0.3835357271</v>
      </c>
      <c r="V2381" s="33">
        <f t="shared" si="42"/>
        <v>-0.1307239556</v>
      </c>
      <c r="W2381" s="44">
        <f t="shared" si="13"/>
        <v>0.0166773451</v>
      </c>
      <c r="X2381" s="44">
        <f t="shared" si="14"/>
        <v>0.01558161012</v>
      </c>
      <c r="Y2381" s="33">
        <f t="shared" si="15"/>
        <v>0.9342979968</v>
      </c>
      <c r="Z2381" s="43">
        <v>1.0</v>
      </c>
      <c r="AA2381" s="33">
        <f t="shared" si="16"/>
        <v>1.934297997</v>
      </c>
      <c r="AB2381" s="33">
        <f t="shared" si="17"/>
        <v>0.4830165767</v>
      </c>
      <c r="AC2381" s="33">
        <f t="shared" si="18"/>
        <v>0.5169834233</v>
      </c>
      <c r="AD2381" s="33">
        <f t="shared" si="19"/>
        <v>0.002901994267</v>
      </c>
      <c r="AE2381" s="34">
        <f t="shared" si="23"/>
        <v>0</v>
      </c>
      <c r="AF2381" s="34">
        <f t="shared" si="24"/>
        <v>0</v>
      </c>
      <c r="AG2381" s="34">
        <f t="shared" si="25"/>
        <v>0</v>
      </c>
      <c r="AH2381" s="34">
        <f t="shared" si="26"/>
        <v>0</v>
      </c>
      <c r="AI2381" s="34">
        <f t="shared" si="28"/>
        <v>0</v>
      </c>
      <c r="AJ2381" s="34">
        <f t="shared" si="29"/>
        <v>0</v>
      </c>
      <c r="AK2381" s="34">
        <f t="shared" si="27"/>
        <v>0</v>
      </c>
      <c r="AL2381" s="36">
        <f t="shared" si="34"/>
        <v>0</v>
      </c>
      <c r="AM2381" s="36">
        <f t="shared" si="35"/>
        <v>0</v>
      </c>
      <c r="AN2381" s="46">
        <f t="shared" si="36"/>
        <v>0</v>
      </c>
      <c r="AO2381" s="36">
        <f t="shared" si="37"/>
        <v>2</v>
      </c>
      <c r="AP2381" s="36">
        <f t="shared" si="39"/>
        <v>0</v>
      </c>
      <c r="AQ2381" s="36">
        <f t="shared" si="40"/>
        <v>-1</v>
      </c>
      <c r="AR2381" s="36">
        <f t="shared" si="38"/>
        <v>-0.002901994267</v>
      </c>
      <c r="AS2381" s="38">
        <f t="shared" si="45"/>
        <v>0</v>
      </c>
      <c r="AT2381" s="38">
        <f t="shared" si="46"/>
        <v>0</v>
      </c>
      <c r="AU2381" s="38">
        <f t="shared" si="47"/>
        <v>0</v>
      </c>
      <c r="AV2381" s="38">
        <f t="shared" si="48"/>
        <v>0</v>
      </c>
      <c r="AW2381" s="38">
        <f t="shared" si="51"/>
        <v>0</v>
      </c>
      <c r="AX2381" s="38">
        <f t="shared" si="52"/>
        <v>0</v>
      </c>
      <c r="AY2381" s="38">
        <f t="shared" si="49"/>
        <v>0</v>
      </c>
      <c r="AZ2381" s="12">
        <f t="shared" si="30"/>
        <v>140.9489165</v>
      </c>
      <c r="BA2381" s="12">
        <f t="shared" si="41"/>
        <v>103.1916593</v>
      </c>
      <c r="BB2381" s="12">
        <f t="shared" si="53"/>
        <v>133.6936206</v>
      </c>
      <c r="BC2381" s="12">
        <f t="shared" si="50"/>
        <v>-0.0009673314223</v>
      </c>
      <c r="BD2381" s="12">
        <f t="shared" si="54"/>
        <v>123.9816092</v>
      </c>
    </row>
    <row r="2382" ht="14.25" customHeight="1">
      <c r="A2382" s="7">
        <v>39976.0</v>
      </c>
      <c r="B2382" s="21" t="s">
        <v>90</v>
      </c>
      <c r="C2382" s="8">
        <v>34.892879</v>
      </c>
      <c r="D2382" s="33">
        <f t="shared" si="5"/>
        <v>0.01283774038</v>
      </c>
      <c r="E2382" s="33">
        <f t="shared" si="7"/>
        <v>-0.02241247573</v>
      </c>
      <c r="F2382" s="33">
        <f t="shared" si="9"/>
        <v>0.03918531139</v>
      </c>
      <c r="G2382" s="33">
        <f t="shared" si="11"/>
        <v>0.06329065052</v>
      </c>
      <c r="H2382" s="33">
        <f t="shared" si="20"/>
        <v>-0.8725506553</v>
      </c>
      <c r="I2382" s="45">
        <f t="shared" si="31"/>
        <v>0.332769893</v>
      </c>
      <c r="J2382" s="45">
        <f t="shared" si="43"/>
        <v>0.4992888222</v>
      </c>
      <c r="K2382" s="21" t="s">
        <v>91</v>
      </c>
      <c r="L2382" s="8">
        <v>15.6155</v>
      </c>
      <c r="M2382" s="33">
        <f t="shared" si="6"/>
        <v>0.006380953424</v>
      </c>
      <c r="N2382" s="33">
        <f t="shared" si="8"/>
        <v>-0.002678025533</v>
      </c>
      <c r="O2382" s="33">
        <f t="shared" si="10"/>
        <v>0.00300190818</v>
      </c>
      <c r="P2382" s="33">
        <f t="shared" si="12"/>
        <v>0.09816492425</v>
      </c>
      <c r="Q2382" s="45">
        <f t="shared" si="21"/>
        <v>-0.5647471181</v>
      </c>
      <c r="R2382" s="45">
        <f t="shared" si="32"/>
        <v>-0.6472399548</v>
      </c>
      <c r="S2382" s="45">
        <f t="shared" si="44"/>
        <v>0.4876383829</v>
      </c>
      <c r="T2382" s="33">
        <f t="shared" si="22"/>
        <v>-0.3078035371</v>
      </c>
      <c r="U2382" s="33">
        <f t="shared" si="33"/>
        <v>0.9800098478</v>
      </c>
      <c r="V2382" s="33">
        <f t="shared" si="42"/>
        <v>0.01165043923</v>
      </c>
      <c r="W2382" s="44">
        <f t="shared" si="13"/>
        <v>0.01611798705</v>
      </c>
      <c r="X2382" s="44">
        <f t="shared" si="14"/>
        <v>0.01460002928</v>
      </c>
      <c r="Y2382" s="33">
        <f t="shared" si="15"/>
        <v>0.9058221249</v>
      </c>
      <c r="Z2382" s="43">
        <v>1.0</v>
      </c>
      <c r="AA2382" s="33">
        <f t="shared" si="16"/>
        <v>1.905822125</v>
      </c>
      <c r="AB2382" s="33">
        <f t="shared" si="17"/>
        <v>0.4752920606</v>
      </c>
      <c r="AC2382" s="33">
        <f t="shared" si="18"/>
        <v>0.5247079394</v>
      </c>
      <c r="AD2382" s="33">
        <f t="shared" si="19"/>
        <v>0.001549592287</v>
      </c>
      <c r="AE2382" s="34">
        <f t="shared" si="23"/>
        <v>0</v>
      </c>
      <c r="AF2382" s="34">
        <f t="shared" si="24"/>
        <v>0</v>
      </c>
      <c r="AG2382" s="34">
        <f t="shared" si="25"/>
        <v>0</v>
      </c>
      <c r="AH2382" s="34">
        <f t="shared" si="26"/>
        <v>0</v>
      </c>
      <c r="AI2382" s="34">
        <f t="shared" si="28"/>
        <v>0</v>
      </c>
      <c r="AJ2382" s="34">
        <f t="shared" si="29"/>
        <v>0</v>
      </c>
      <c r="AK2382" s="34">
        <f t="shared" si="27"/>
        <v>0</v>
      </c>
      <c r="AL2382" s="36">
        <f t="shared" si="34"/>
        <v>0</v>
      </c>
      <c r="AM2382" s="36">
        <f t="shared" si="35"/>
        <v>0</v>
      </c>
      <c r="AN2382" s="46">
        <f t="shared" si="36"/>
        <v>0</v>
      </c>
      <c r="AO2382" s="36">
        <f t="shared" si="37"/>
        <v>3</v>
      </c>
      <c r="AP2382" s="36">
        <f t="shared" si="39"/>
        <v>0</v>
      </c>
      <c r="AQ2382" s="36">
        <f t="shared" si="40"/>
        <v>-1</v>
      </c>
      <c r="AR2382" s="36">
        <f t="shared" si="38"/>
        <v>-0.001549592287</v>
      </c>
      <c r="AS2382" s="38">
        <f t="shared" si="45"/>
        <v>0</v>
      </c>
      <c r="AT2382" s="38">
        <f t="shared" si="46"/>
        <v>0</v>
      </c>
      <c r="AU2382" s="38">
        <f t="shared" si="47"/>
        <v>0</v>
      </c>
      <c r="AV2382" s="38">
        <f t="shared" si="48"/>
        <v>0</v>
      </c>
      <c r="AW2382" s="38">
        <f t="shared" si="51"/>
        <v>0</v>
      </c>
      <c r="AX2382" s="38">
        <f t="shared" si="52"/>
        <v>0</v>
      </c>
      <c r="AY2382" s="38">
        <f t="shared" si="49"/>
        <v>0</v>
      </c>
      <c r="AZ2382" s="12">
        <f t="shared" si="30"/>
        <v>140.9489165</v>
      </c>
      <c r="BA2382" s="12">
        <f t="shared" si="41"/>
        <v>103.0317543</v>
      </c>
      <c r="BB2382" s="12">
        <f t="shared" si="53"/>
        <v>133.6936206</v>
      </c>
      <c r="BC2382" s="12">
        <f t="shared" si="50"/>
        <v>-0.0005165307624</v>
      </c>
      <c r="BD2382" s="12">
        <f t="shared" si="54"/>
        <v>123.9175689</v>
      </c>
    </row>
    <row r="2383" ht="14.25" customHeight="1">
      <c r="A2383" s="7">
        <v>39979.0</v>
      </c>
      <c r="B2383" s="21" t="s">
        <v>90</v>
      </c>
      <c r="C2383" s="8">
        <v>34.392078</v>
      </c>
      <c r="D2383" s="33">
        <f t="shared" si="5"/>
        <v>-0.01435252735</v>
      </c>
      <c r="E2383" s="33">
        <f t="shared" si="7"/>
        <v>-0.02345344774</v>
      </c>
      <c r="F2383" s="33">
        <f t="shared" si="9"/>
        <v>0.003449422509</v>
      </c>
      <c r="G2383" s="33">
        <f t="shared" si="11"/>
        <v>0.05948473276</v>
      </c>
      <c r="H2383" s="33">
        <f t="shared" si="20"/>
        <v>-0.8717542583</v>
      </c>
      <c r="I2383" s="45">
        <f t="shared" si="31"/>
        <v>-0.4070445397</v>
      </c>
      <c r="J2383" s="45">
        <f t="shared" si="43"/>
        <v>0.4220171622</v>
      </c>
      <c r="K2383" s="21" t="s">
        <v>91</v>
      </c>
      <c r="L2383" s="8">
        <v>15.366369</v>
      </c>
      <c r="M2383" s="33">
        <f t="shared" si="6"/>
        <v>-0.01595408408</v>
      </c>
      <c r="N2383" s="33">
        <f t="shared" si="8"/>
        <v>-0.01739676247</v>
      </c>
      <c r="O2383" s="33">
        <f t="shared" si="10"/>
        <v>-0.01018086278</v>
      </c>
      <c r="P2383" s="33">
        <f t="shared" si="12"/>
        <v>0.07920254704</v>
      </c>
      <c r="Q2383" s="45">
        <f t="shared" si="21"/>
        <v>-0.9930349469</v>
      </c>
      <c r="R2383" s="45">
        <f t="shared" si="32"/>
        <v>-0.8723268567</v>
      </c>
      <c r="S2383" s="45">
        <f t="shared" si="44"/>
        <v>0.22184925</v>
      </c>
      <c r="T2383" s="33">
        <f t="shared" si="22"/>
        <v>0.1212806886</v>
      </c>
      <c r="U2383" s="33">
        <f t="shared" si="33"/>
        <v>0.465282317</v>
      </c>
      <c r="V2383" s="33">
        <f t="shared" si="42"/>
        <v>0.2001679122</v>
      </c>
      <c r="W2383" s="44">
        <f t="shared" si="13"/>
        <v>0.01629837194</v>
      </c>
      <c r="X2383" s="44">
        <f t="shared" si="14"/>
        <v>0.01531010797</v>
      </c>
      <c r="Y2383" s="33">
        <f t="shared" si="15"/>
        <v>0.9393642525</v>
      </c>
      <c r="Z2383" s="43">
        <v>1.0</v>
      </c>
      <c r="AA2383" s="33">
        <f t="shared" si="16"/>
        <v>1.939364252</v>
      </c>
      <c r="AB2383" s="33">
        <f t="shared" si="17"/>
        <v>0.484367107</v>
      </c>
      <c r="AC2383" s="33">
        <f t="shared" si="18"/>
        <v>0.515632893</v>
      </c>
      <c r="AD2383" s="33">
        <f t="shared" si="19"/>
        <v>-0.001945246309</v>
      </c>
      <c r="AE2383" s="34">
        <f t="shared" si="23"/>
        <v>0</v>
      </c>
      <c r="AF2383" s="34">
        <f t="shared" si="24"/>
        <v>0</v>
      </c>
      <c r="AG2383" s="34">
        <f t="shared" si="25"/>
        <v>0</v>
      </c>
      <c r="AH2383" s="34">
        <f t="shared" si="26"/>
        <v>0</v>
      </c>
      <c r="AI2383" s="34">
        <f t="shared" si="28"/>
        <v>0</v>
      </c>
      <c r="AJ2383" s="34">
        <f t="shared" si="29"/>
        <v>0</v>
      </c>
      <c r="AK2383" s="34">
        <f t="shared" si="27"/>
        <v>0</v>
      </c>
      <c r="AL2383" s="36">
        <f t="shared" si="34"/>
        <v>0</v>
      </c>
      <c r="AM2383" s="36">
        <f t="shared" si="35"/>
        <v>0</v>
      </c>
      <c r="AN2383" s="46">
        <f t="shared" si="36"/>
        <v>0</v>
      </c>
      <c r="AO2383" s="36">
        <f t="shared" si="37"/>
        <v>4</v>
      </c>
      <c r="AP2383" s="36">
        <f t="shared" si="39"/>
        <v>0</v>
      </c>
      <c r="AQ2383" s="36">
        <f t="shared" si="40"/>
        <v>-1</v>
      </c>
      <c r="AR2383" s="36">
        <f t="shared" si="38"/>
        <v>0.001945246309</v>
      </c>
      <c r="AS2383" s="38">
        <f t="shared" si="45"/>
        <v>0</v>
      </c>
      <c r="AT2383" s="38">
        <f t="shared" si="46"/>
        <v>0</v>
      </c>
      <c r="AU2383" s="38">
        <f t="shared" si="47"/>
        <v>0</v>
      </c>
      <c r="AV2383" s="38">
        <f t="shared" si="48"/>
        <v>0</v>
      </c>
      <c r="AW2383" s="38">
        <f t="shared" si="51"/>
        <v>0</v>
      </c>
      <c r="AX2383" s="38">
        <f t="shared" si="52"/>
        <v>0</v>
      </c>
      <c r="AY2383" s="38">
        <f t="shared" si="49"/>
        <v>0</v>
      </c>
      <c r="AZ2383" s="12">
        <f t="shared" si="30"/>
        <v>140.9489165</v>
      </c>
      <c r="BA2383" s="12">
        <f t="shared" si="41"/>
        <v>103.2321765</v>
      </c>
      <c r="BB2383" s="12">
        <f t="shared" si="53"/>
        <v>133.6936206</v>
      </c>
      <c r="BC2383" s="12">
        <f t="shared" si="50"/>
        <v>0.0006484154365</v>
      </c>
      <c r="BD2383" s="12">
        <f t="shared" si="54"/>
        <v>123.9979189</v>
      </c>
    </row>
    <row r="2384" ht="14.25" customHeight="1">
      <c r="A2384" s="7">
        <v>39980.0</v>
      </c>
      <c r="B2384" s="21" t="s">
        <v>90</v>
      </c>
      <c r="C2384" s="8">
        <v>34.040871</v>
      </c>
      <c r="D2384" s="33">
        <f t="shared" si="5"/>
        <v>-0.01021185751</v>
      </c>
      <c r="E2384" s="33">
        <f t="shared" si="7"/>
        <v>-0.02131655431</v>
      </c>
      <c r="F2384" s="33">
        <f t="shared" si="9"/>
        <v>-0.04697778182</v>
      </c>
      <c r="G2384" s="33">
        <f t="shared" si="11"/>
        <v>0.03124626527</v>
      </c>
      <c r="H2384" s="33">
        <f t="shared" si="20"/>
        <v>-0.7924552586</v>
      </c>
      <c r="I2384" s="45">
        <f t="shared" si="31"/>
        <v>-1.437387588</v>
      </c>
      <c r="J2384" s="45">
        <f t="shared" si="43"/>
        <v>-0.02443791465</v>
      </c>
      <c r="K2384" s="21" t="s">
        <v>91</v>
      </c>
      <c r="L2384" s="8">
        <v>15.276935</v>
      </c>
      <c r="M2384" s="33">
        <f t="shared" si="6"/>
        <v>-0.005820112741</v>
      </c>
      <c r="N2384" s="33">
        <f t="shared" si="8"/>
        <v>-0.01734477156</v>
      </c>
      <c r="O2384" s="33">
        <f t="shared" si="10"/>
        <v>-0.02862352245</v>
      </c>
      <c r="P2384" s="33">
        <f t="shared" si="12"/>
        <v>0.04707046231</v>
      </c>
      <c r="Q2384" s="45">
        <f t="shared" si="21"/>
        <v>-0.9605076841</v>
      </c>
      <c r="R2384" s="45">
        <f t="shared" si="32"/>
        <v>-1.192438219</v>
      </c>
      <c r="S2384" s="45">
        <f t="shared" si="44"/>
        <v>-0.2148164849</v>
      </c>
      <c r="T2384" s="33">
        <f t="shared" si="22"/>
        <v>0.1680524255</v>
      </c>
      <c r="U2384" s="33">
        <f t="shared" si="33"/>
        <v>-0.2449493683</v>
      </c>
      <c r="V2384" s="33">
        <f t="shared" si="42"/>
        <v>0.1903785702</v>
      </c>
      <c r="W2384" s="44">
        <f t="shared" si="13"/>
        <v>0.01621071717</v>
      </c>
      <c r="X2384" s="44">
        <f t="shared" si="14"/>
        <v>0.01463785155</v>
      </c>
      <c r="Y2384" s="33">
        <f t="shared" si="15"/>
        <v>0.9029737176</v>
      </c>
      <c r="Z2384" s="43">
        <v>1.0</v>
      </c>
      <c r="AA2384" s="33">
        <f t="shared" si="16"/>
        <v>1.902973718</v>
      </c>
      <c r="AB2384" s="33">
        <f t="shared" si="17"/>
        <v>0.4745066678</v>
      </c>
      <c r="AC2384" s="33">
        <f t="shared" si="18"/>
        <v>0.5254933322</v>
      </c>
      <c r="AD2384" s="33">
        <f t="shared" si="19"/>
        <v>0.004612831344</v>
      </c>
      <c r="AE2384" s="34">
        <f t="shared" si="23"/>
        <v>0</v>
      </c>
      <c r="AF2384" s="34">
        <f t="shared" si="24"/>
        <v>0</v>
      </c>
      <c r="AG2384" s="34">
        <f t="shared" si="25"/>
        <v>0</v>
      </c>
      <c r="AH2384" s="34">
        <f t="shared" si="26"/>
        <v>0</v>
      </c>
      <c r="AI2384" s="34">
        <f t="shared" si="28"/>
        <v>0</v>
      </c>
      <c r="AJ2384" s="34">
        <f t="shared" si="29"/>
        <v>0</v>
      </c>
      <c r="AK2384" s="34">
        <f t="shared" si="27"/>
        <v>0</v>
      </c>
      <c r="AL2384" s="36">
        <f t="shared" si="34"/>
        <v>0</v>
      </c>
      <c r="AM2384" s="36">
        <f t="shared" si="35"/>
        <v>0</v>
      </c>
      <c r="AN2384" s="46">
        <f t="shared" si="36"/>
        <v>0</v>
      </c>
      <c r="AO2384" s="36">
        <f t="shared" si="37"/>
        <v>5</v>
      </c>
      <c r="AP2384" s="36">
        <f t="shared" si="39"/>
        <v>0</v>
      </c>
      <c r="AQ2384" s="36">
        <f t="shared" si="40"/>
        <v>-1</v>
      </c>
      <c r="AR2384" s="36">
        <f t="shared" si="38"/>
        <v>-0.004612831344</v>
      </c>
      <c r="AS2384" s="38">
        <f t="shared" si="45"/>
        <v>0</v>
      </c>
      <c r="AT2384" s="38">
        <f t="shared" si="46"/>
        <v>0</v>
      </c>
      <c r="AU2384" s="38">
        <f t="shared" si="47"/>
        <v>0</v>
      </c>
      <c r="AV2384" s="38">
        <f t="shared" si="48"/>
        <v>0</v>
      </c>
      <c r="AW2384" s="38">
        <f t="shared" si="51"/>
        <v>0</v>
      </c>
      <c r="AX2384" s="38">
        <f t="shared" si="52"/>
        <v>0</v>
      </c>
      <c r="AY2384" s="38">
        <f t="shared" si="49"/>
        <v>0</v>
      </c>
      <c r="AZ2384" s="12">
        <f t="shared" si="30"/>
        <v>140.9489165</v>
      </c>
      <c r="BA2384" s="12">
        <f t="shared" si="41"/>
        <v>102.7559838</v>
      </c>
      <c r="BB2384" s="12">
        <f t="shared" si="53"/>
        <v>133.6936206</v>
      </c>
      <c r="BC2384" s="12">
        <f t="shared" si="50"/>
        <v>-0.001537610448</v>
      </c>
      <c r="BD2384" s="12">
        <f t="shared" si="54"/>
        <v>123.8072584</v>
      </c>
    </row>
    <row r="2385" ht="14.25" customHeight="1">
      <c r="A2385" s="7">
        <v>39981.0</v>
      </c>
      <c r="B2385" s="21" t="s">
        <v>90</v>
      </c>
      <c r="C2385" s="8">
        <v>34.450611</v>
      </c>
      <c r="D2385" s="33">
        <f t="shared" si="5"/>
        <v>0.01203670729</v>
      </c>
      <c r="E2385" s="33">
        <f t="shared" si="7"/>
        <v>-0.007309129606</v>
      </c>
      <c r="F2385" s="33">
        <f t="shared" si="9"/>
        <v>-0.02395439747</v>
      </c>
      <c r="G2385" s="33">
        <f t="shared" si="11"/>
        <v>0.03476104697</v>
      </c>
      <c r="H2385" s="33">
        <f t="shared" si="20"/>
        <v>-0.3947179282</v>
      </c>
      <c r="I2385" s="45">
        <f t="shared" si="31"/>
        <v>-0.9104186057</v>
      </c>
      <c r="J2385" s="45">
        <f t="shared" si="43"/>
        <v>0.01574720493</v>
      </c>
      <c r="K2385" s="21" t="s">
        <v>91</v>
      </c>
      <c r="L2385" s="8">
        <v>15.308875</v>
      </c>
      <c r="M2385" s="33">
        <f t="shared" si="6"/>
        <v>0.002090733514</v>
      </c>
      <c r="N2385" s="33">
        <f t="shared" si="8"/>
        <v>-0.001458460457</v>
      </c>
      <c r="O2385" s="33">
        <f t="shared" si="10"/>
        <v>-0.01529030134</v>
      </c>
      <c r="P2385" s="33">
        <f t="shared" si="12"/>
        <v>0.03643664094</v>
      </c>
      <c r="Q2385" s="45">
        <f t="shared" si="21"/>
        <v>-0.4472632389</v>
      </c>
      <c r="R2385" s="45">
        <f t="shared" si="32"/>
        <v>-0.902610334</v>
      </c>
      <c r="S2385" s="45">
        <f t="shared" si="44"/>
        <v>-0.3636911241</v>
      </c>
      <c r="T2385" s="33">
        <f t="shared" si="22"/>
        <v>0.05254531068</v>
      </c>
      <c r="U2385" s="33">
        <f t="shared" si="33"/>
        <v>-0.007808271692</v>
      </c>
      <c r="V2385" s="33">
        <f t="shared" si="42"/>
        <v>0.379438329</v>
      </c>
      <c r="W2385" s="44">
        <f t="shared" si="13"/>
        <v>0.01630606998</v>
      </c>
      <c r="X2385" s="44">
        <f t="shared" si="14"/>
        <v>0.01444861727</v>
      </c>
      <c r="Y2385" s="33">
        <f t="shared" si="15"/>
        <v>0.8860882658</v>
      </c>
      <c r="Z2385" s="43">
        <v>1.0</v>
      </c>
      <c r="AA2385" s="33">
        <f t="shared" si="16"/>
        <v>1.886088266</v>
      </c>
      <c r="AB2385" s="33">
        <f t="shared" si="17"/>
        <v>0.46980212</v>
      </c>
      <c r="AC2385" s="33">
        <f t="shared" si="18"/>
        <v>0.53019788</v>
      </c>
      <c r="AD2385" s="33">
        <f t="shared" si="19"/>
        <v>-0.004439026613</v>
      </c>
      <c r="AE2385" s="34">
        <f t="shared" si="23"/>
        <v>0</v>
      </c>
      <c r="AF2385" s="34">
        <f t="shared" si="24"/>
        <v>0</v>
      </c>
      <c r="AG2385" s="34">
        <f t="shared" si="25"/>
        <v>0</v>
      </c>
      <c r="AH2385" s="34">
        <f t="shared" si="26"/>
        <v>0</v>
      </c>
      <c r="AI2385" s="34">
        <f t="shared" si="28"/>
        <v>0</v>
      </c>
      <c r="AJ2385" s="34">
        <f t="shared" si="29"/>
        <v>0</v>
      </c>
      <c r="AK2385" s="34">
        <f t="shared" si="27"/>
        <v>0</v>
      </c>
      <c r="AL2385" s="36">
        <f t="shared" si="34"/>
        <v>0</v>
      </c>
      <c r="AM2385" s="36">
        <f t="shared" si="35"/>
        <v>0</v>
      </c>
      <c r="AN2385" s="46">
        <f t="shared" si="36"/>
        <v>0</v>
      </c>
      <c r="AO2385" s="36">
        <f t="shared" si="37"/>
        <v>0</v>
      </c>
      <c r="AP2385" s="36">
        <f t="shared" si="39"/>
        <v>1</v>
      </c>
      <c r="AQ2385" s="36">
        <f t="shared" si="40"/>
        <v>0</v>
      </c>
      <c r="AR2385" s="36">
        <f t="shared" si="38"/>
        <v>0</v>
      </c>
      <c r="AS2385" s="38">
        <f t="shared" si="45"/>
        <v>0</v>
      </c>
      <c r="AT2385" s="38">
        <f t="shared" si="46"/>
        <v>0</v>
      </c>
      <c r="AU2385" s="38">
        <f t="shared" si="47"/>
        <v>0</v>
      </c>
      <c r="AV2385" s="38">
        <f t="shared" si="48"/>
        <v>0</v>
      </c>
      <c r="AW2385" s="38">
        <f t="shared" si="51"/>
        <v>0</v>
      </c>
      <c r="AX2385" s="38">
        <f t="shared" si="52"/>
        <v>0</v>
      </c>
      <c r="AY2385" s="38">
        <f t="shared" si="49"/>
        <v>0</v>
      </c>
      <c r="AZ2385" s="12">
        <f t="shared" si="30"/>
        <v>140.9489165</v>
      </c>
      <c r="BA2385" s="12">
        <f t="shared" si="41"/>
        <v>102.7559838</v>
      </c>
      <c r="BB2385" s="12">
        <f t="shared" si="53"/>
        <v>133.6936206</v>
      </c>
      <c r="BC2385" s="12">
        <f t="shared" si="50"/>
        <v>0</v>
      </c>
      <c r="BD2385" s="12">
        <f t="shared" si="54"/>
        <v>123.8072584</v>
      </c>
    </row>
    <row r="2386" ht="14.25" customHeight="1">
      <c r="A2386" s="7">
        <v>39982.0</v>
      </c>
      <c r="B2386" s="21" t="s">
        <v>90</v>
      </c>
      <c r="C2386" s="8">
        <v>35.439194</v>
      </c>
      <c r="D2386" s="33">
        <f t="shared" si="5"/>
        <v>0.02869565942</v>
      </c>
      <c r="E2386" s="33">
        <f t="shared" si="7"/>
        <v>0.02869565942</v>
      </c>
      <c r="F2386" s="33">
        <f t="shared" si="9"/>
        <v>-0.006019831141</v>
      </c>
      <c r="G2386" s="33">
        <f t="shared" si="11"/>
        <v>0.05525288636</v>
      </c>
      <c r="H2386" s="33">
        <f t="shared" si="20"/>
        <v>0.6043414376</v>
      </c>
      <c r="I2386" s="45">
        <f t="shared" si="31"/>
        <v>-0.5075306758</v>
      </c>
      <c r="J2386" s="45">
        <f t="shared" si="43"/>
        <v>0.3256081184</v>
      </c>
      <c r="K2386" s="21" t="s">
        <v>91</v>
      </c>
      <c r="L2386" s="8">
        <v>15.826304</v>
      </c>
      <c r="M2386" s="33">
        <f t="shared" si="6"/>
        <v>0.0337992831</v>
      </c>
      <c r="N2386" s="33">
        <f t="shared" si="8"/>
        <v>0.01996675795</v>
      </c>
      <c r="O2386" s="33">
        <f t="shared" si="10"/>
        <v>0.004285423019</v>
      </c>
      <c r="P2386" s="33">
        <f t="shared" si="12"/>
        <v>0.06326035747</v>
      </c>
      <c r="Q2386" s="45">
        <f t="shared" si="21"/>
        <v>0.2460270449</v>
      </c>
      <c r="R2386" s="45">
        <f t="shared" si="32"/>
        <v>-0.4996339748</v>
      </c>
      <c r="S2386" s="45">
        <f t="shared" si="44"/>
        <v>-0.008110737057</v>
      </c>
      <c r="T2386" s="33">
        <f t="shared" si="22"/>
        <v>0.3583143928</v>
      </c>
      <c r="U2386" s="33">
        <f t="shared" si="33"/>
        <v>-0.007896701039</v>
      </c>
      <c r="V2386" s="33">
        <f t="shared" si="42"/>
        <v>0.3337188554</v>
      </c>
      <c r="W2386" s="44">
        <f t="shared" si="13"/>
        <v>0.01732963183</v>
      </c>
      <c r="X2386" s="44">
        <f t="shared" si="14"/>
        <v>0.01608657383</v>
      </c>
      <c r="Y2386" s="33">
        <f t="shared" si="15"/>
        <v>0.9282697971</v>
      </c>
      <c r="Z2386" s="43">
        <v>1.0</v>
      </c>
      <c r="AA2386" s="33">
        <f t="shared" si="16"/>
        <v>1.928269797</v>
      </c>
      <c r="AB2386" s="33">
        <f t="shared" si="17"/>
        <v>0.4814003717</v>
      </c>
      <c r="AC2386" s="33">
        <f t="shared" si="18"/>
        <v>0.5185996283</v>
      </c>
      <c r="AD2386" s="33">
        <f t="shared" si="19"/>
        <v>0.002620670448</v>
      </c>
      <c r="AE2386" s="34">
        <f t="shared" si="23"/>
        <v>0</v>
      </c>
      <c r="AF2386" s="34">
        <f t="shared" si="24"/>
        <v>0</v>
      </c>
      <c r="AG2386" s="34">
        <f t="shared" si="25"/>
        <v>0</v>
      </c>
      <c r="AH2386" s="34">
        <f t="shared" si="26"/>
        <v>0</v>
      </c>
      <c r="AI2386" s="34">
        <f t="shared" si="28"/>
        <v>0</v>
      </c>
      <c r="AJ2386" s="34">
        <f t="shared" si="29"/>
        <v>0</v>
      </c>
      <c r="AK2386" s="34">
        <f t="shared" si="27"/>
        <v>0</v>
      </c>
      <c r="AL2386" s="36">
        <f t="shared" si="34"/>
        <v>0</v>
      </c>
      <c r="AM2386" s="36">
        <f t="shared" si="35"/>
        <v>0</v>
      </c>
      <c r="AN2386" s="46">
        <f t="shared" si="36"/>
        <v>0</v>
      </c>
      <c r="AO2386" s="36">
        <f t="shared" si="37"/>
        <v>0</v>
      </c>
      <c r="AP2386" s="36">
        <f t="shared" si="39"/>
        <v>0</v>
      </c>
      <c r="AQ2386" s="36">
        <f t="shared" si="40"/>
        <v>0</v>
      </c>
      <c r="AR2386" s="36">
        <f t="shared" si="38"/>
        <v>0</v>
      </c>
      <c r="AS2386" s="38">
        <f t="shared" si="45"/>
        <v>0</v>
      </c>
      <c r="AT2386" s="38">
        <f t="shared" si="46"/>
        <v>0</v>
      </c>
      <c r="AU2386" s="38">
        <f t="shared" si="47"/>
        <v>0</v>
      </c>
      <c r="AV2386" s="38">
        <f t="shared" si="48"/>
        <v>0</v>
      </c>
      <c r="AW2386" s="38">
        <f t="shared" si="51"/>
        <v>0</v>
      </c>
      <c r="AX2386" s="38">
        <f t="shared" si="52"/>
        <v>0</v>
      </c>
      <c r="AY2386" s="38">
        <f t="shared" si="49"/>
        <v>0</v>
      </c>
      <c r="AZ2386" s="12">
        <f t="shared" si="30"/>
        <v>140.9489165</v>
      </c>
      <c r="BA2386" s="12">
        <f t="shared" si="41"/>
        <v>102.7559838</v>
      </c>
      <c r="BB2386" s="12">
        <f t="shared" si="53"/>
        <v>133.6936206</v>
      </c>
      <c r="BC2386" s="12">
        <f t="shared" si="50"/>
        <v>0</v>
      </c>
      <c r="BD2386" s="12">
        <f t="shared" si="54"/>
        <v>123.8072584</v>
      </c>
    </row>
    <row r="2387" ht="14.25" customHeight="1">
      <c r="A2387" s="7">
        <v>39983.0</v>
      </c>
      <c r="B2387" s="21" t="s">
        <v>90</v>
      </c>
      <c r="C2387" s="8">
        <v>35.061962</v>
      </c>
      <c r="D2387" s="33">
        <f t="shared" si="5"/>
        <v>-0.01064448588</v>
      </c>
      <c r="E2387" s="33">
        <f t="shared" si="7"/>
        <v>0.004845773833</v>
      </c>
      <c r="F2387" s="33">
        <f t="shared" si="9"/>
        <v>-0.01767530769</v>
      </c>
      <c r="G2387" s="33">
        <f t="shared" si="11"/>
        <v>0.0555776601</v>
      </c>
      <c r="H2387" s="33">
        <f t="shared" si="20"/>
        <v>-0.0338828707</v>
      </c>
      <c r="I2387" s="45">
        <f t="shared" si="31"/>
        <v>-0.7381201477</v>
      </c>
      <c r="J2387" s="45">
        <f t="shared" si="43"/>
        <v>0.3183186187</v>
      </c>
      <c r="K2387" s="21" t="s">
        <v>91</v>
      </c>
      <c r="L2387" s="8">
        <v>15.589949</v>
      </c>
      <c r="M2387" s="33">
        <f t="shared" si="6"/>
        <v>-0.01493431442</v>
      </c>
      <c r="N2387" s="33">
        <f t="shared" si="8"/>
        <v>-0.001636258845</v>
      </c>
      <c r="O2387" s="33">
        <f t="shared" si="10"/>
        <v>-0.004309902435</v>
      </c>
      <c r="P2387" s="33">
        <f t="shared" si="12"/>
        <v>0.05456124258</v>
      </c>
      <c r="Q2387" s="45">
        <f t="shared" si="21"/>
        <v>-0.4136004261</v>
      </c>
      <c r="R2387" s="45">
        <f t="shared" si="32"/>
        <v>-0.648674421</v>
      </c>
      <c r="S2387" s="45">
        <f t="shared" si="44"/>
        <v>-0.1283893357</v>
      </c>
      <c r="T2387" s="33">
        <f t="shared" si="22"/>
        <v>0.3797175554</v>
      </c>
      <c r="U2387" s="33">
        <f t="shared" si="33"/>
        <v>-0.08944572669</v>
      </c>
      <c r="V2387" s="33">
        <f t="shared" si="42"/>
        <v>0.4467079544</v>
      </c>
      <c r="W2387" s="44">
        <f t="shared" si="13"/>
        <v>0.01731701879</v>
      </c>
      <c r="X2387" s="44">
        <f t="shared" si="14"/>
        <v>0.01645095065</v>
      </c>
      <c r="Y2387" s="33">
        <f t="shared" si="15"/>
        <v>0.9499874573</v>
      </c>
      <c r="Z2387" s="43">
        <v>1.0</v>
      </c>
      <c r="AA2387" s="33">
        <f t="shared" si="16"/>
        <v>1.949987457</v>
      </c>
      <c r="AB2387" s="33">
        <f t="shared" si="17"/>
        <v>0.4871761886</v>
      </c>
      <c r="AC2387" s="33">
        <f t="shared" si="18"/>
        <v>0.5128238114</v>
      </c>
      <c r="AD2387" s="33">
        <f t="shared" si="19"/>
        <v>0.004819979632</v>
      </c>
      <c r="AE2387" s="34">
        <f t="shared" si="23"/>
        <v>0</v>
      </c>
      <c r="AF2387" s="34">
        <f t="shared" si="24"/>
        <v>0</v>
      </c>
      <c r="AG2387" s="34">
        <f t="shared" si="25"/>
        <v>0</v>
      </c>
      <c r="AH2387" s="34">
        <f t="shared" si="26"/>
        <v>0</v>
      </c>
      <c r="AI2387" s="34">
        <f t="shared" si="28"/>
        <v>0</v>
      </c>
      <c r="AJ2387" s="34">
        <f t="shared" si="29"/>
        <v>0</v>
      </c>
      <c r="AK2387" s="34">
        <f t="shared" si="27"/>
        <v>0</v>
      </c>
      <c r="AL2387" s="36">
        <f t="shared" si="34"/>
        <v>0</v>
      </c>
      <c r="AM2387" s="36">
        <f t="shared" si="35"/>
        <v>0</v>
      </c>
      <c r="AN2387" s="46">
        <f t="shared" si="36"/>
        <v>0</v>
      </c>
      <c r="AO2387" s="36">
        <f t="shared" si="37"/>
        <v>0</v>
      </c>
      <c r="AP2387" s="36">
        <f t="shared" si="39"/>
        <v>0</v>
      </c>
      <c r="AQ2387" s="36">
        <f t="shared" si="40"/>
        <v>0</v>
      </c>
      <c r="AR2387" s="36">
        <f t="shared" si="38"/>
        <v>0</v>
      </c>
      <c r="AS2387" s="38">
        <f t="shared" si="45"/>
        <v>0</v>
      </c>
      <c r="AT2387" s="38">
        <f t="shared" si="46"/>
        <v>0</v>
      </c>
      <c r="AU2387" s="38">
        <f t="shared" si="47"/>
        <v>0</v>
      </c>
      <c r="AV2387" s="38">
        <f t="shared" si="48"/>
        <v>0</v>
      </c>
      <c r="AW2387" s="38">
        <f t="shared" si="51"/>
        <v>0</v>
      </c>
      <c r="AX2387" s="38">
        <f t="shared" si="52"/>
        <v>0</v>
      </c>
      <c r="AY2387" s="38">
        <f t="shared" si="49"/>
        <v>0</v>
      </c>
      <c r="AZ2387" s="12">
        <f t="shared" si="30"/>
        <v>140.9489165</v>
      </c>
      <c r="BA2387" s="12">
        <f t="shared" si="41"/>
        <v>102.7559838</v>
      </c>
      <c r="BB2387" s="12">
        <f t="shared" si="53"/>
        <v>133.6936206</v>
      </c>
      <c r="BC2387" s="12">
        <f t="shared" si="50"/>
        <v>0</v>
      </c>
      <c r="BD2387" s="12">
        <f t="shared" si="54"/>
        <v>123.8072584</v>
      </c>
    </row>
    <row r="2388" ht="14.25" customHeight="1">
      <c r="A2388" s="7">
        <v>39986.0</v>
      </c>
      <c r="B2388" s="21" t="s">
        <v>90</v>
      </c>
      <c r="C2388" s="8">
        <v>34.788811</v>
      </c>
      <c r="D2388" s="33">
        <f t="shared" si="5"/>
        <v>-0.00779052239</v>
      </c>
      <c r="E2388" s="33">
        <f t="shared" si="7"/>
        <v>0.01153559259</v>
      </c>
      <c r="F2388" s="33">
        <f t="shared" si="9"/>
        <v>-0.01218840457</v>
      </c>
      <c r="G2388" s="33">
        <f t="shared" si="11"/>
        <v>0.04573005469</v>
      </c>
      <c r="H2388" s="33">
        <f t="shared" si="20"/>
        <v>0.1773276414</v>
      </c>
      <c r="I2388" s="45">
        <f t="shared" si="31"/>
        <v>-0.5899256825</v>
      </c>
      <c r="J2388" s="45">
        <f t="shared" si="43"/>
        <v>0.166640531</v>
      </c>
      <c r="K2388" s="21" t="s">
        <v>91</v>
      </c>
      <c r="L2388" s="8">
        <v>15.328041</v>
      </c>
      <c r="M2388" s="33">
        <f t="shared" si="6"/>
        <v>-0.01679979838</v>
      </c>
      <c r="N2388" s="33">
        <f t="shared" si="8"/>
        <v>-0.002494278251</v>
      </c>
      <c r="O2388" s="33">
        <f t="shared" si="10"/>
        <v>-0.01984764836</v>
      </c>
      <c r="P2388" s="33">
        <f t="shared" si="12"/>
        <v>0.0232540674</v>
      </c>
      <c r="Q2388" s="45">
        <f t="shared" si="21"/>
        <v>-0.4146861757</v>
      </c>
      <c r="R2388" s="45">
        <f t="shared" si="32"/>
        <v>-0.9529326142</v>
      </c>
      <c r="S2388" s="45">
        <f t="shared" si="44"/>
        <v>-0.5347315296</v>
      </c>
      <c r="T2388" s="33">
        <f t="shared" si="22"/>
        <v>0.592013817</v>
      </c>
      <c r="U2388" s="33">
        <f t="shared" si="33"/>
        <v>0.3630069318</v>
      </c>
      <c r="V2388" s="33">
        <f t="shared" si="42"/>
        <v>0.7013720606</v>
      </c>
      <c r="W2388" s="44">
        <f t="shared" si="13"/>
        <v>0.01747910572</v>
      </c>
      <c r="X2388" s="44">
        <f t="shared" si="14"/>
        <v>0.01681205029</v>
      </c>
      <c r="Y2388" s="33">
        <f t="shared" si="15"/>
        <v>0.9618369822</v>
      </c>
      <c r="Z2388" s="43">
        <v>1.0</v>
      </c>
      <c r="AA2388" s="33">
        <f t="shared" si="16"/>
        <v>1.961836982</v>
      </c>
      <c r="AB2388" s="33">
        <f t="shared" si="17"/>
        <v>0.4902736522</v>
      </c>
      <c r="AC2388" s="33">
        <f t="shared" si="18"/>
        <v>0.5097263478</v>
      </c>
      <c r="AD2388" s="33">
        <f t="shared" si="19"/>
        <v>-0.002381523352</v>
      </c>
      <c r="AE2388" s="34">
        <f t="shared" si="23"/>
        <v>0</v>
      </c>
      <c r="AF2388" s="34">
        <f t="shared" si="24"/>
        <v>0</v>
      </c>
      <c r="AG2388" s="34">
        <f t="shared" si="25"/>
        <v>0</v>
      </c>
      <c r="AH2388" s="34">
        <f t="shared" si="26"/>
        <v>0</v>
      </c>
      <c r="AI2388" s="34">
        <f t="shared" si="28"/>
        <v>0</v>
      </c>
      <c r="AJ2388" s="34">
        <f t="shared" si="29"/>
        <v>0</v>
      </c>
      <c r="AK2388" s="34">
        <f t="shared" si="27"/>
        <v>0</v>
      </c>
      <c r="AL2388" s="36">
        <f t="shared" si="34"/>
        <v>0</v>
      </c>
      <c r="AM2388" s="36">
        <f t="shared" si="35"/>
        <v>0</v>
      </c>
      <c r="AN2388" s="46">
        <f t="shared" si="36"/>
        <v>0</v>
      </c>
      <c r="AO2388" s="36">
        <f t="shared" si="37"/>
        <v>0</v>
      </c>
      <c r="AP2388" s="36">
        <f t="shared" si="39"/>
        <v>0</v>
      </c>
      <c r="AQ2388" s="36">
        <f t="shared" si="40"/>
        <v>0</v>
      </c>
      <c r="AR2388" s="36">
        <f t="shared" si="38"/>
        <v>0</v>
      </c>
      <c r="AS2388" s="38">
        <f t="shared" si="45"/>
        <v>0</v>
      </c>
      <c r="AT2388" s="38">
        <f t="shared" si="46"/>
        <v>0</v>
      </c>
      <c r="AU2388" s="38">
        <f t="shared" si="47"/>
        <v>0</v>
      </c>
      <c r="AV2388" s="38">
        <f t="shared" si="48"/>
        <v>0</v>
      </c>
      <c r="AW2388" s="38">
        <f t="shared" si="51"/>
        <v>0</v>
      </c>
      <c r="AX2388" s="38">
        <f t="shared" si="52"/>
        <v>0</v>
      </c>
      <c r="AY2388" s="38">
        <f t="shared" si="49"/>
        <v>0</v>
      </c>
      <c r="AZ2388" s="12">
        <f t="shared" si="30"/>
        <v>140.9489165</v>
      </c>
      <c r="BA2388" s="12">
        <f t="shared" si="41"/>
        <v>102.7559838</v>
      </c>
      <c r="BB2388" s="12">
        <f t="shared" si="53"/>
        <v>133.6936206</v>
      </c>
      <c r="BC2388" s="12">
        <f t="shared" si="50"/>
        <v>0</v>
      </c>
      <c r="BD2388" s="12">
        <f t="shared" si="54"/>
        <v>123.8072584</v>
      </c>
    </row>
    <row r="2389" ht="14.25" customHeight="1">
      <c r="A2389" s="7">
        <v>39987.0</v>
      </c>
      <c r="B2389" s="21" t="s">
        <v>90</v>
      </c>
      <c r="C2389" s="8">
        <v>34.476624</v>
      </c>
      <c r="D2389" s="33">
        <f t="shared" si="5"/>
        <v>-0.00897377608</v>
      </c>
      <c r="E2389" s="33">
        <f t="shared" si="7"/>
        <v>0.01280087692</v>
      </c>
      <c r="F2389" s="33">
        <f t="shared" si="9"/>
        <v>-0.008788547972</v>
      </c>
      <c r="G2389" s="33">
        <f t="shared" si="11"/>
        <v>0.042206325</v>
      </c>
      <c r="H2389" s="33">
        <f t="shared" si="20"/>
        <v>0.2577324728</v>
      </c>
      <c r="I2389" s="45">
        <f t="shared" si="31"/>
        <v>-0.4853259162</v>
      </c>
      <c r="J2389" s="45">
        <f t="shared" si="43"/>
        <v>0.1240206839</v>
      </c>
      <c r="K2389" s="21" t="s">
        <v>91</v>
      </c>
      <c r="L2389" s="8">
        <v>15.267355</v>
      </c>
      <c r="M2389" s="33">
        <f t="shared" si="6"/>
        <v>-0.003959149118</v>
      </c>
      <c r="N2389" s="33">
        <f t="shared" si="8"/>
        <v>-0.000627089138</v>
      </c>
      <c r="O2389" s="33">
        <f t="shared" si="10"/>
        <v>-0.01796098398</v>
      </c>
      <c r="P2389" s="33">
        <f t="shared" si="12"/>
        <v>0.02114606751</v>
      </c>
      <c r="Q2389" s="45">
        <f t="shared" si="21"/>
        <v>-0.3254153662</v>
      </c>
      <c r="R2389" s="45">
        <f t="shared" si="32"/>
        <v>-0.8833674978</v>
      </c>
      <c r="S2389" s="45">
        <f t="shared" si="44"/>
        <v>-0.5447717881</v>
      </c>
      <c r="T2389" s="33">
        <f t="shared" si="22"/>
        <v>0.583147839</v>
      </c>
      <c r="U2389" s="33">
        <f t="shared" si="33"/>
        <v>0.3980415816</v>
      </c>
      <c r="V2389" s="33">
        <f t="shared" si="42"/>
        <v>0.668792472</v>
      </c>
      <c r="W2389" s="44">
        <f t="shared" si="13"/>
        <v>0.0175756636</v>
      </c>
      <c r="X2389" s="44">
        <f t="shared" si="14"/>
        <v>0.01683881927</v>
      </c>
      <c r="Y2389" s="33">
        <f t="shared" si="15"/>
        <v>0.9580758745</v>
      </c>
      <c r="Z2389" s="43">
        <v>1.0</v>
      </c>
      <c r="AA2389" s="33">
        <f t="shared" si="16"/>
        <v>1.958075874</v>
      </c>
      <c r="AB2389" s="33">
        <f t="shared" si="17"/>
        <v>0.4892945605</v>
      </c>
      <c r="AC2389" s="33">
        <f t="shared" si="18"/>
        <v>0.5107054395</v>
      </c>
      <c r="AD2389" s="33">
        <f t="shared" si="19"/>
        <v>0.003574501051</v>
      </c>
      <c r="AE2389" s="34">
        <f t="shared" si="23"/>
        <v>0</v>
      </c>
      <c r="AF2389" s="34">
        <f t="shared" si="24"/>
        <v>0</v>
      </c>
      <c r="AG2389" s="34">
        <f t="shared" si="25"/>
        <v>0</v>
      </c>
      <c r="AH2389" s="34">
        <f t="shared" si="26"/>
        <v>0</v>
      </c>
      <c r="AI2389" s="34">
        <f t="shared" si="28"/>
        <v>0</v>
      </c>
      <c r="AJ2389" s="34">
        <f t="shared" si="29"/>
        <v>0</v>
      </c>
      <c r="AK2389" s="34">
        <f t="shared" si="27"/>
        <v>0</v>
      </c>
      <c r="AL2389" s="36">
        <f t="shared" si="34"/>
        <v>0</v>
      </c>
      <c r="AM2389" s="36">
        <f t="shared" si="35"/>
        <v>0</v>
      </c>
      <c r="AN2389" s="46">
        <f t="shared" si="36"/>
        <v>0</v>
      </c>
      <c r="AO2389" s="36">
        <f t="shared" si="37"/>
        <v>0</v>
      </c>
      <c r="AP2389" s="36">
        <f t="shared" si="39"/>
        <v>0</v>
      </c>
      <c r="AQ2389" s="36">
        <f t="shared" si="40"/>
        <v>0</v>
      </c>
      <c r="AR2389" s="36">
        <f t="shared" si="38"/>
        <v>0</v>
      </c>
      <c r="AS2389" s="38">
        <f t="shared" si="45"/>
        <v>0</v>
      </c>
      <c r="AT2389" s="38">
        <f t="shared" si="46"/>
        <v>0</v>
      </c>
      <c r="AU2389" s="38">
        <f t="shared" si="47"/>
        <v>0</v>
      </c>
      <c r="AV2389" s="38">
        <f t="shared" si="48"/>
        <v>0</v>
      </c>
      <c r="AW2389" s="38">
        <f t="shared" si="51"/>
        <v>0</v>
      </c>
      <c r="AX2389" s="38">
        <f t="shared" si="52"/>
        <v>0</v>
      </c>
      <c r="AY2389" s="38">
        <f t="shared" si="49"/>
        <v>0</v>
      </c>
      <c r="AZ2389" s="12">
        <f t="shared" si="30"/>
        <v>140.9489165</v>
      </c>
      <c r="BA2389" s="12">
        <f t="shared" si="41"/>
        <v>102.7559838</v>
      </c>
      <c r="BB2389" s="12">
        <f t="shared" si="53"/>
        <v>133.6936206</v>
      </c>
      <c r="BC2389" s="12">
        <f t="shared" si="50"/>
        <v>0</v>
      </c>
      <c r="BD2389" s="12">
        <f t="shared" si="54"/>
        <v>123.8072584</v>
      </c>
    </row>
    <row r="2390" ht="14.25" customHeight="1">
      <c r="A2390" s="7">
        <v>39988.0</v>
      </c>
      <c r="B2390" s="21" t="s">
        <v>90</v>
      </c>
      <c r="C2390" s="8">
        <v>34.502644</v>
      </c>
      <c r="D2390" s="33">
        <f t="shared" si="5"/>
        <v>0.0007547142667</v>
      </c>
      <c r="E2390" s="33">
        <f t="shared" si="7"/>
        <v>0.001510365085</v>
      </c>
      <c r="F2390" s="33">
        <f t="shared" si="9"/>
        <v>-0.005809803975</v>
      </c>
      <c r="G2390" s="33">
        <f t="shared" si="11"/>
        <v>0.06947940306</v>
      </c>
      <c r="H2390" s="33">
        <f t="shared" si="20"/>
        <v>-0.05433765799</v>
      </c>
      <c r="I2390" s="45">
        <f t="shared" si="31"/>
        <v>-0.3891235423</v>
      </c>
      <c r="J2390" s="45">
        <f t="shared" si="43"/>
        <v>0.5556220446</v>
      </c>
      <c r="K2390" s="21" t="s">
        <v>91</v>
      </c>
      <c r="L2390" s="8">
        <v>15.171536</v>
      </c>
      <c r="M2390" s="33">
        <f t="shared" si="6"/>
        <v>-0.00627607074</v>
      </c>
      <c r="N2390" s="33">
        <f t="shared" si="8"/>
        <v>-0.008971201346</v>
      </c>
      <c r="O2390" s="33">
        <f t="shared" si="10"/>
        <v>-0.01041657766</v>
      </c>
      <c r="P2390" s="33">
        <f t="shared" si="12"/>
        <v>0.02735918427</v>
      </c>
      <c r="Q2390" s="45">
        <f t="shared" si="21"/>
        <v>-0.5879240502</v>
      </c>
      <c r="R2390" s="45">
        <f t="shared" si="32"/>
        <v>-0.6915589501</v>
      </c>
      <c r="S2390" s="45">
        <f t="shared" si="44"/>
        <v>-0.4437539662</v>
      </c>
      <c r="T2390" s="33">
        <f t="shared" si="22"/>
        <v>0.5335863922</v>
      </c>
      <c r="U2390" s="33">
        <f t="shared" si="33"/>
        <v>0.3024354078</v>
      </c>
      <c r="V2390" s="33">
        <f t="shared" si="42"/>
        <v>0.9993760108</v>
      </c>
      <c r="W2390" s="44">
        <f t="shared" si="13"/>
        <v>0.01640090164</v>
      </c>
      <c r="X2390" s="44">
        <f t="shared" si="14"/>
        <v>0.01663831622</v>
      </c>
      <c r="Y2390" s="33">
        <f t="shared" si="15"/>
        <v>1.014475703</v>
      </c>
      <c r="Z2390" s="43">
        <v>1.0</v>
      </c>
      <c r="AA2390" s="33">
        <f t="shared" si="16"/>
        <v>2.014475703</v>
      </c>
      <c r="AB2390" s="33">
        <f t="shared" si="17"/>
        <v>0.5035929207</v>
      </c>
      <c r="AC2390" s="33">
        <f t="shared" si="18"/>
        <v>0.4964070793</v>
      </c>
      <c r="AD2390" s="33">
        <f t="shared" si="19"/>
        <v>0.005265900283</v>
      </c>
      <c r="AE2390" s="34">
        <f t="shared" si="23"/>
        <v>0</v>
      </c>
      <c r="AF2390" s="34">
        <f t="shared" si="24"/>
        <v>0</v>
      </c>
      <c r="AG2390" s="34">
        <f t="shared" si="25"/>
        <v>0</v>
      </c>
      <c r="AH2390" s="34">
        <f t="shared" si="26"/>
        <v>0</v>
      </c>
      <c r="AI2390" s="34">
        <f t="shared" si="28"/>
        <v>0</v>
      </c>
      <c r="AJ2390" s="34">
        <f t="shared" si="29"/>
        <v>0</v>
      </c>
      <c r="AK2390" s="34">
        <f t="shared" si="27"/>
        <v>0</v>
      </c>
      <c r="AL2390" s="36">
        <f t="shared" si="34"/>
        <v>0</v>
      </c>
      <c r="AM2390" s="36">
        <f t="shared" si="35"/>
        <v>0</v>
      </c>
      <c r="AN2390" s="46">
        <f t="shared" si="36"/>
        <v>0</v>
      </c>
      <c r="AO2390" s="36">
        <f t="shared" si="37"/>
        <v>0</v>
      </c>
      <c r="AP2390" s="36">
        <f t="shared" si="39"/>
        <v>0</v>
      </c>
      <c r="AQ2390" s="36">
        <f t="shared" si="40"/>
        <v>0</v>
      </c>
      <c r="AR2390" s="36">
        <f t="shared" si="38"/>
        <v>0</v>
      </c>
      <c r="AS2390" s="38">
        <f t="shared" si="45"/>
        <v>0</v>
      </c>
      <c r="AT2390" s="38">
        <f t="shared" si="46"/>
        <v>0</v>
      </c>
      <c r="AU2390" s="38">
        <f t="shared" si="47"/>
        <v>0</v>
      </c>
      <c r="AV2390" s="38">
        <f t="shared" si="48"/>
        <v>0</v>
      </c>
      <c r="AW2390" s="38">
        <f t="shared" si="51"/>
        <v>0</v>
      </c>
      <c r="AX2390" s="38">
        <f t="shared" si="52"/>
        <v>0</v>
      </c>
      <c r="AY2390" s="38">
        <f t="shared" si="49"/>
        <v>0</v>
      </c>
      <c r="AZ2390" s="12">
        <f t="shared" si="30"/>
        <v>140.9489165</v>
      </c>
      <c r="BA2390" s="12">
        <f t="shared" si="41"/>
        <v>102.7559838</v>
      </c>
      <c r="BB2390" s="12">
        <f t="shared" si="53"/>
        <v>133.6936206</v>
      </c>
      <c r="BC2390" s="12">
        <f t="shared" si="50"/>
        <v>0</v>
      </c>
      <c r="BD2390" s="12">
        <f t="shared" si="54"/>
        <v>123.8072584</v>
      </c>
    </row>
    <row r="2391" ht="14.25" customHeight="1">
      <c r="A2391" s="7">
        <v>39989.0</v>
      </c>
      <c r="B2391" s="21" t="s">
        <v>90</v>
      </c>
      <c r="C2391" s="8">
        <v>35.114017</v>
      </c>
      <c r="D2391" s="33">
        <f t="shared" si="5"/>
        <v>0.01771959853</v>
      </c>
      <c r="E2391" s="33">
        <f t="shared" si="7"/>
        <v>-0.009175631929</v>
      </c>
      <c r="F2391" s="33">
        <f t="shared" si="9"/>
        <v>0.01925672668</v>
      </c>
      <c r="G2391" s="33">
        <f t="shared" si="11"/>
        <v>0.06688373996</v>
      </c>
      <c r="H2391" s="33">
        <f t="shared" si="20"/>
        <v>-0.368230854</v>
      </c>
      <c r="I2391" s="45">
        <f t="shared" si="31"/>
        <v>0.2397850132</v>
      </c>
      <c r="J2391" s="45">
        <f t="shared" si="43"/>
        <v>0.5334110839</v>
      </c>
      <c r="K2391" s="21" t="s">
        <v>91</v>
      </c>
      <c r="L2391" s="8">
        <v>15.283321</v>
      </c>
      <c r="M2391" s="33">
        <f t="shared" si="6"/>
        <v>0.007368074004</v>
      </c>
      <c r="N2391" s="33">
        <f t="shared" si="8"/>
        <v>-0.03430889486</v>
      </c>
      <c r="O2391" s="33">
        <f t="shared" si="10"/>
        <v>-0.01502717432</v>
      </c>
      <c r="P2391" s="33">
        <f t="shared" si="12"/>
        <v>0.0289704681</v>
      </c>
      <c r="Q2391" s="45">
        <f t="shared" si="21"/>
        <v>-1.459945971</v>
      </c>
      <c r="R2391" s="45">
        <f t="shared" si="32"/>
        <v>-0.7673210375</v>
      </c>
      <c r="S2391" s="45">
        <f t="shared" si="44"/>
        <v>-0.4041387948</v>
      </c>
      <c r="T2391" s="33">
        <f t="shared" si="22"/>
        <v>1.091715117</v>
      </c>
      <c r="U2391" s="33">
        <f t="shared" si="33"/>
        <v>1.007106051</v>
      </c>
      <c r="V2391" s="33">
        <f t="shared" si="42"/>
        <v>0.9375498787</v>
      </c>
      <c r="W2391" s="44">
        <f t="shared" si="13"/>
        <v>0.01627704397</v>
      </c>
      <c r="X2391" s="44">
        <f t="shared" si="14"/>
        <v>0.01666354608</v>
      </c>
      <c r="Y2391" s="33">
        <f t="shared" si="15"/>
        <v>1.023745227</v>
      </c>
      <c r="Z2391" s="43">
        <v>1.0</v>
      </c>
      <c r="AA2391" s="33">
        <f t="shared" si="16"/>
        <v>2.023745227</v>
      </c>
      <c r="AB2391" s="33">
        <f t="shared" si="17"/>
        <v>0.5058666543</v>
      </c>
      <c r="AC2391" s="33">
        <f t="shared" si="18"/>
        <v>0.4941333457</v>
      </c>
      <c r="AD2391" s="33">
        <f t="shared" si="19"/>
        <v>0.003760771679</v>
      </c>
      <c r="AE2391" s="34">
        <f t="shared" si="23"/>
        <v>-1</v>
      </c>
      <c r="AF2391" s="34">
        <f t="shared" si="24"/>
        <v>0</v>
      </c>
      <c r="AG2391" s="34">
        <f t="shared" si="25"/>
        <v>0</v>
      </c>
      <c r="AH2391" s="34">
        <f t="shared" si="26"/>
        <v>1</v>
      </c>
      <c r="AI2391" s="34">
        <f t="shared" si="28"/>
        <v>0</v>
      </c>
      <c r="AJ2391" s="34">
        <f t="shared" si="29"/>
        <v>-1</v>
      </c>
      <c r="AK2391" s="34">
        <f t="shared" si="27"/>
        <v>-0.003760771679</v>
      </c>
      <c r="AL2391" s="36">
        <f t="shared" si="34"/>
        <v>-1</v>
      </c>
      <c r="AM2391" s="36">
        <f t="shared" si="35"/>
        <v>0</v>
      </c>
      <c r="AN2391" s="46">
        <f t="shared" si="36"/>
        <v>0</v>
      </c>
      <c r="AO2391" s="36">
        <f t="shared" si="37"/>
        <v>1</v>
      </c>
      <c r="AP2391" s="36">
        <f t="shared" si="39"/>
        <v>0</v>
      </c>
      <c r="AQ2391" s="36">
        <f t="shared" si="40"/>
        <v>-1</v>
      </c>
      <c r="AR2391" s="36">
        <f t="shared" si="38"/>
        <v>-0.003760771679</v>
      </c>
      <c r="AS2391" s="38">
        <f t="shared" si="45"/>
        <v>0</v>
      </c>
      <c r="AT2391" s="38">
        <f t="shared" si="46"/>
        <v>0</v>
      </c>
      <c r="AU2391" s="38">
        <f t="shared" si="47"/>
        <v>0</v>
      </c>
      <c r="AV2391" s="38">
        <f t="shared" si="48"/>
        <v>0</v>
      </c>
      <c r="AW2391" s="38">
        <f t="shared" si="51"/>
        <v>0</v>
      </c>
      <c r="AX2391" s="38">
        <f t="shared" si="52"/>
        <v>0</v>
      </c>
      <c r="AY2391" s="38">
        <f t="shared" si="49"/>
        <v>0</v>
      </c>
      <c r="AZ2391" s="12">
        <f t="shared" si="30"/>
        <v>140.4188398</v>
      </c>
      <c r="BA2391" s="12">
        <f t="shared" si="41"/>
        <v>102.369542</v>
      </c>
      <c r="BB2391" s="12">
        <f t="shared" si="53"/>
        <v>133.6936206</v>
      </c>
      <c r="BC2391" s="12">
        <f t="shared" si="50"/>
        <v>-0.00250718112</v>
      </c>
      <c r="BD2391" s="12">
        <f t="shared" si="54"/>
        <v>123.4968512</v>
      </c>
    </row>
    <row r="2392" ht="14.25" customHeight="1">
      <c r="A2392" s="7">
        <v>39990.0</v>
      </c>
      <c r="B2392" s="21" t="s">
        <v>90</v>
      </c>
      <c r="C2392" s="8">
        <v>35.575771</v>
      </c>
      <c r="D2392" s="33">
        <f t="shared" si="5"/>
        <v>0.01315013318</v>
      </c>
      <c r="E2392" s="33">
        <f t="shared" si="7"/>
        <v>0.01465431398</v>
      </c>
      <c r="F2392" s="33">
        <f t="shared" si="9"/>
        <v>0.01957109931</v>
      </c>
      <c r="G2392" s="33">
        <f t="shared" si="11"/>
        <v>0.05952331032</v>
      </c>
      <c r="H2392" s="33">
        <f t="shared" si="20"/>
        <v>0.3371860769</v>
      </c>
      <c r="I2392" s="45">
        <f t="shared" si="31"/>
        <v>0.2594276686</v>
      </c>
      <c r="J2392" s="45">
        <f t="shared" si="43"/>
        <v>0.4212690641</v>
      </c>
      <c r="K2392" s="21" t="s">
        <v>91</v>
      </c>
      <c r="L2392" s="8">
        <v>15.372752</v>
      </c>
      <c r="M2392" s="33">
        <f t="shared" si="6"/>
        <v>0.005851542345</v>
      </c>
      <c r="N2392" s="33">
        <f t="shared" si="8"/>
        <v>-0.01393186084</v>
      </c>
      <c r="O2392" s="33">
        <f t="shared" si="10"/>
        <v>-0.01554532356</v>
      </c>
      <c r="P2392" s="33">
        <f t="shared" si="12"/>
        <v>-0.01259008101</v>
      </c>
      <c r="Q2392" s="45">
        <f t="shared" si="21"/>
        <v>-0.7252046686</v>
      </c>
      <c r="R2392" s="45">
        <f t="shared" si="32"/>
        <v>-0.7526551082</v>
      </c>
      <c r="S2392" s="45">
        <f t="shared" si="44"/>
        <v>-0.9335574925</v>
      </c>
      <c r="T2392" s="33">
        <f t="shared" si="22"/>
        <v>1.062390745</v>
      </c>
      <c r="U2392" s="33">
        <f t="shared" si="33"/>
        <v>1.012082777</v>
      </c>
      <c r="V2392" s="33">
        <f t="shared" si="42"/>
        <v>1.354826557</v>
      </c>
      <c r="W2392" s="44">
        <f t="shared" si="13"/>
        <v>0.01596735299</v>
      </c>
      <c r="X2392" s="44">
        <f t="shared" si="14"/>
        <v>0.012628909</v>
      </c>
      <c r="Y2392" s="33">
        <f t="shared" si="15"/>
        <v>0.7909206371</v>
      </c>
      <c r="Z2392" s="43">
        <v>1.0</v>
      </c>
      <c r="AA2392" s="33">
        <f t="shared" si="16"/>
        <v>1.790920637</v>
      </c>
      <c r="AB2392" s="33">
        <f t="shared" si="17"/>
        <v>0.4416279654</v>
      </c>
      <c r="AC2392" s="33">
        <f t="shared" si="18"/>
        <v>0.5583720346</v>
      </c>
      <c r="AD2392" s="33">
        <f t="shared" si="19"/>
        <v>-0.0007255121338</v>
      </c>
      <c r="AE2392" s="34">
        <f t="shared" si="23"/>
        <v>-1</v>
      </c>
      <c r="AF2392" s="34">
        <f t="shared" si="24"/>
        <v>0</v>
      </c>
      <c r="AG2392" s="34">
        <f t="shared" si="25"/>
        <v>0</v>
      </c>
      <c r="AH2392" s="34">
        <f t="shared" si="26"/>
        <v>2</v>
      </c>
      <c r="AI2392" s="34">
        <f t="shared" si="28"/>
        <v>0</v>
      </c>
      <c r="AJ2392" s="34">
        <f t="shared" si="29"/>
        <v>-1</v>
      </c>
      <c r="AK2392" s="34">
        <f t="shared" si="27"/>
        <v>0.0007255121338</v>
      </c>
      <c r="AL2392" s="36">
        <f t="shared" si="34"/>
        <v>-1</v>
      </c>
      <c r="AM2392" s="36">
        <f t="shared" si="35"/>
        <v>0</v>
      </c>
      <c r="AN2392" s="46">
        <f t="shared" si="36"/>
        <v>0</v>
      </c>
      <c r="AO2392" s="36">
        <f t="shared" si="37"/>
        <v>2</v>
      </c>
      <c r="AP2392" s="36">
        <f t="shared" si="39"/>
        <v>0</v>
      </c>
      <c r="AQ2392" s="36">
        <f t="shared" si="40"/>
        <v>-1</v>
      </c>
      <c r="AR2392" s="36">
        <f t="shared" si="38"/>
        <v>0.0007255121338</v>
      </c>
      <c r="AS2392" s="38">
        <f t="shared" si="45"/>
        <v>-1</v>
      </c>
      <c r="AT2392" s="38">
        <f t="shared" si="46"/>
        <v>0</v>
      </c>
      <c r="AU2392" s="38">
        <f t="shared" si="47"/>
        <v>0</v>
      </c>
      <c r="AV2392" s="38">
        <f t="shared" si="48"/>
        <v>1</v>
      </c>
      <c r="AW2392" s="38">
        <f t="shared" si="51"/>
        <v>0</v>
      </c>
      <c r="AX2392" s="38">
        <f t="shared" si="52"/>
        <v>-1</v>
      </c>
      <c r="AY2392" s="38">
        <f t="shared" si="49"/>
        <v>0.0007255121338</v>
      </c>
      <c r="AZ2392" s="12">
        <f t="shared" si="30"/>
        <v>140.5207154</v>
      </c>
      <c r="BA2392" s="12">
        <f t="shared" si="41"/>
        <v>102.4438124</v>
      </c>
      <c r="BB2392" s="12">
        <f t="shared" si="53"/>
        <v>133.7906169</v>
      </c>
      <c r="BC2392" s="12">
        <f t="shared" si="50"/>
        <v>0.0007255121338</v>
      </c>
      <c r="BD2392" s="12">
        <f t="shared" si="54"/>
        <v>123.5864497</v>
      </c>
    </row>
    <row r="2393" ht="14.25" customHeight="1">
      <c r="A2393" s="7">
        <v>39993.0</v>
      </c>
      <c r="B2393" s="21" t="s">
        <v>90</v>
      </c>
      <c r="C2393" s="8">
        <v>35.666832</v>
      </c>
      <c r="D2393" s="33">
        <f t="shared" si="5"/>
        <v>0.00255963532</v>
      </c>
      <c r="E2393" s="33">
        <f t="shared" si="7"/>
        <v>0.0252386033</v>
      </c>
      <c r="F2393" s="33">
        <f t="shared" si="9"/>
        <v>0.03706533813</v>
      </c>
      <c r="G2393" s="33">
        <f t="shared" si="11"/>
        <v>0.04064261465</v>
      </c>
      <c r="H2393" s="33">
        <f t="shared" si="20"/>
        <v>0.6387422417</v>
      </c>
      <c r="I2393" s="45">
        <f t="shared" si="31"/>
        <v>0.7070550904</v>
      </c>
      <c r="J2393" s="45">
        <f t="shared" si="43"/>
        <v>0.1402740005</v>
      </c>
      <c r="K2393" s="21" t="s">
        <v>91</v>
      </c>
      <c r="L2393" s="8">
        <v>15.423848</v>
      </c>
      <c r="M2393" s="33">
        <f t="shared" si="6"/>
        <v>0.003323803051</v>
      </c>
      <c r="N2393" s="33">
        <f t="shared" si="8"/>
        <v>0.006250439962</v>
      </c>
      <c r="O2393" s="33">
        <f t="shared" si="10"/>
        <v>0.003740571374</v>
      </c>
      <c r="P2393" s="33">
        <f t="shared" si="12"/>
        <v>-0.006478373654</v>
      </c>
      <c r="Q2393" s="45">
        <f t="shared" si="21"/>
        <v>-0.03034143065</v>
      </c>
      <c r="R2393" s="45">
        <f t="shared" si="32"/>
        <v>-0.3013902281</v>
      </c>
      <c r="S2393" s="45">
        <f t="shared" si="44"/>
        <v>-0.8214758468</v>
      </c>
      <c r="T2393" s="33">
        <f t="shared" si="22"/>
        <v>0.6690836723</v>
      </c>
      <c r="U2393" s="33">
        <f t="shared" si="33"/>
        <v>1.008445318</v>
      </c>
      <c r="V2393" s="33">
        <f t="shared" si="42"/>
        <v>0.9617498473</v>
      </c>
      <c r="W2393" s="44">
        <f t="shared" si="13"/>
        <v>0.01541243815</v>
      </c>
      <c r="X2393" s="44">
        <f t="shared" si="14"/>
        <v>0.01264540015</v>
      </c>
      <c r="Y2393" s="33">
        <f t="shared" si="15"/>
        <v>0.8204672109</v>
      </c>
      <c r="Z2393" s="43">
        <v>1.0</v>
      </c>
      <c r="AA2393" s="33">
        <f t="shared" si="16"/>
        <v>1.820467211</v>
      </c>
      <c r="AB2393" s="33">
        <f t="shared" si="17"/>
        <v>0.4506904634</v>
      </c>
      <c r="AC2393" s="33">
        <f t="shared" si="18"/>
        <v>0.5493095366</v>
      </c>
      <c r="AD2393" s="33">
        <f t="shared" si="19"/>
        <v>0.004398373802</v>
      </c>
      <c r="AE2393" s="34">
        <f t="shared" si="23"/>
        <v>0</v>
      </c>
      <c r="AF2393" s="34">
        <f t="shared" si="24"/>
        <v>0</v>
      </c>
      <c r="AG2393" s="34">
        <f t="shared" si="25"/>
        <v>0</v>
      </c>
      <c r="AH2393" s="34">
        <f t="shared" si="26"/>
        <v>3</v>
      </c>
      <c r="AI2393" s="34">
        <f t="shared" si="28"/>
        <v>0</v>
      </c>
      <c r="AJ2393" s="34">
        <f t="shared" si="29"/>
        <v>-1</v>
      </c>
      <c r="AK2393" s="34">
        <f t="shared" si="27"/>
        <v>-0.004398373802</v>
      </c>
      <c r="AL2393" s="36">
        <f t="shared" si="34"/>
        <v>-1</v>
      </c>
      <c r="AM2393" s="36">
        <f t="shared" si="35"/>
        <v>0</v>
      </c>
      <c r="AN2393" s="46">
        <f t="shared" si="36"/>
        <v>0</v>
      </c>
      <c r="AO2393" s="36">
        <f t="shared" si="37"/>
        <v>3</v>
      </c>
      <c r="AP2393" s="36">
        <f t="shared" si="39"/>
        <v>0</v>
      </c>
      <c r="AQ2393" s="36">
        <f t="shared" si="40"/>
        <v>-1</v>
      </c>
      <c r="AR2393" s="36">
        <f t="shared" si="38"/>
        <v>-0.004398373802</v>
      </c>
      <c r="AS2393" s="38">
        <f t="shared" si="45"/>
        <v>0</v>
      </c>
      <c r="AT2393" s="38">
        <f t="shared" si="46"/>
        <v>0</v>
      </c>
      <c r="AU2393" s="38">
        <f t="shared" si="47"/>
        <v>0</v>
      </c>
      <c r="AV2393" s="38">
        <f t="shared" si="48"/>
        <v>2</v>
      </c>
      <c r="AW2393" s="38">
        <f t="shared" si="51"/>
        <v>0</v>
      </c>
      <c r="AX2393" s="38">
        <f t="shared" si="52"/>
        <v>-1</v>
      </c>
      <c r="AY2393" s="38">
        <f t="shared" si="49"/>
        <v>-0.004398373802</v>
      </c>
      <c r="AZ2393" s="12">
        <f t="shared" si="30"/>
        <v>139.9026527</v>
      </c>
      <c r="BA2393" s="12">
        <f t="shared" si="41"/>
        <v>101.9932262</v>
      </c>
      <c r="BB2393" s="12">
        <f t="shared" si="53"/>
        <v>133.2021558</v>
      </c>
      <c r="BC2393" s="12">
        <f t="shared" si="50"/>
        <v>-0.004398373802</v>
      </c>
      <c r="BD2393" s="12">
        <f t="shared" si="54"/>
        <v>123.0428703</v>
      </c>
    </row>
    <row r="2394" ht="14.25" customHeight="1">
      <c r="A2394" s="7">
        <v>39994.0</v>
      </c>
      <c r="B2394" s="21" t="s">
        <v>90</v>
      </c>
      <c r="C2394" s="8">
        <v>35.744884</v>
      </c>
      <c r="D2394" s="33">
        <f t="shared" si="5"/>
        <v>0.002188363688</v>
      </c>
      <c r="E2394" s="33">
        <f t="shared" si="7"/>
        <v>0.03678608439</v>
      </c>
      <c r="F2394" s="33">
        <f t="shared" si="9"/>
        <v>0.05005785545</v>
      </c>
      <c r="G2394" s="33">
        <f t="shared" si="11"/>
        <v>0.0007284666164</v>
      </c>
      <c r="H2394" s="33">
        <f t="shared" si="20"/>
        <v>0.9605403879</v>
      </c>
      <c r="I2394" s="45">
        <f t="shared" si="31"/>
        <v>1.066869204</v>
      </c>
      <c r="J2394" s="45">
        <f t="shared" si="43"/>
        <v>-0.4660179906</v>
      </c>
      <c r="K2394" s="21" t="s">
        <v>91</v>
      </c>
      <c r="L2394" s="8">
        <v>15.328041</v>
      </c>
      <c r="M2394" s="33">
        <f t="shared" si="6"/>
        <v>-0.006211614637</v>
      </c>
      <c r="N2394" s="33">
        <f t="shared" si="8"/>
        <v>0.003974886285</v>
      </c>
      <c r="O2394" s="33">
        <f t="shared" si="10"/>
        <v>0.003345304539</v>
      </c>
      <c r="P2394" s="33">
        <f t="shared" si="12"/>
        <v>-0.02537397232</v>
      </c>
      <c r="Q2394" s="45">
        <f t="shared" si="21"/>
        <v>-0.1046853171</v>
      </c>
      <c r="R2394" s="45">
        <f t="shared" si="32"/>
        <v>-0.287788334</v>
      </c>
      <c r="S2394" s="45">
        <f t="shared" si="44"/>
        <v>-1.058791844</v>
      </c>
      <c r="T2394" s="33">
        <f t="shared" si="22"/>
        <v>1.065225705</v>
      </c>
      <c r="U2394" s="33">
        <f t="shared" si="33"/>
        <v>1.354657538</v>
      </c>
      <c r="V2394" s="33">
        <f t="shared" si="42"/>
        <v>0.5927738539</v>
      </c>
      <c r="W2394" s="44">
        <f t="shared" si="13"/>
        <v>0.01220225835</v>
      </c>
      <c r="X2394" s="44">
        <f t="shared" si="14"/>
        <v>0.01230785309</v>
      </c>
      <c r="Y2394" s="33">
        <f t="shared" si="15"/>
        <v>1.008653705</v>
      </c>
      <c r="Z2394" s="43">
        <v>1.0</v>
      </c>
      <c r="AA2394" s="33">
        <f t="shared" si="16"/>
        <v>2.008653705</v>
      </c>
      <c r="AB2394" s="33">
        <f t="shared" si="17"/>
        <v>0.5021541058</v>
      </c>
      <c r="AC2394" s="33">
        <f t="shared" si="18"/>
        <v>0.4978458942</v>
      </c>
      <c r="AD2394" s="33">
        <f t="shared" si="19"/>
        <v>0.001908200974</v>
      </c>
      <c r="AE2394" s="34">
        <f t="shared" si="23"/>
        <v>-1</v>
      </c>
      <c r="AF2394" s="34">
        <f t="shared" si="24"/>
        <v>0</v>
      </c>
      <c r="AG2394" s="34">
        <f t="shared" si="25"/>
        <v>0</v>
      </c>
      <c r="AH2394" s="34">
        <f t="shared" si="26"/>
        <v>4</v>
      </c>
      <c r="AI2394" s="34">
        <f t="shared" si="28"/>
        <v>0</v>
      </c>
      <c r="AJ2394" s="34">
        <f t="shared" si="29"/>
        <v>-1</v>
      </c>
      <c r="AK2394" s="34">
        <f t="shared" si="27"/>
        <v>-0.001908200974</v>
      </c>
      <c r="AL2394" s="36">
        <f t="shared" si="34"/>
        <v>-1</v>
      </c>
      <c r="AM2394" s="36">
        <f t="shared" si="35"/>
        <v>0</v>
      </c>
      <c r="AN2394" s="46">
        <f t="shared" si="36"/>
        <v>0</v>
      </c>
      <c r="AO2394" s="36">
        <f t="shared" si="37"/>
        <v>4</v>
      </c>
      <c r="AP2394" s="36">
        <f t="shared" si="39"/>
        <v>0</v>
      </c>
      <c r="AQ2394" s="36">
        <f t="shared" si="40"/>
        <v>-1</v>
      </c>
      <c r="AR2394" s="36">
        <f t="shared" si="38"/>
        <v>-0.001908200974</v>
      </c>
      <c r="AS2394" s="38">
        <f t="shared" si="45"/>
        <v>0</v>
      </c>
      <c r="AT2394" s="38">
        <f t="shared" si="46"/>
        <v>0</v>
      </c>
      <c r="AU2394" s="38">
        <f t="shared" si="47"/>
        <v>0</v>
      </c>
      <c r="AV2394" s="38">
        <f t="shared" si="48"/>
        <v>3</v>
      </c>
      <c r="AW2394" s="38">
        <f t="shared" si="51"/>
        <v>0</v>
      </c>
      <c r="AX2394" s="38">
        <f t="shared" si="52"/>
        <v>-1</v>
      </c>
      <c r="AY2394" s="38">
        <f t="shared" si="49"/>
        <v>-0.001908200974</v>
      </c>
      <c r="AZ2394" s="12">
        <f t="shared" si="30"/>
        <v>139.6356904</v>
      </c>
      <c r="BA2394" s="12">
        <f t="shared" si="41"/>
        <v>101.7986026</v>
      </c>
      <c r="BB2394" s="12">
        <f t="shared" si="53"/>
        <v>132.9479793</v>
      </c>
      <c r="BC2394" s="12">
        <f t="shared" si="50"/>
        <v>-0.001908200974</v>
      </c>
      <c r="BD2394" s="12">
        <f t="shared" si="54"/>
        <v>122.8080797</v>
      </c>
    </row>
    <row r="2395" ht="14.25" customHeight="1">
      <c r="A2395" s="7">
        <v>39995.0</v>
      </c>
      <c r="B2395" s="21" t="s">
        <v>90</v>
      </c>
      <c r="C2395" s="8">
        <v>36.759476</v>
      </c>
      <c r="D2395" s="33">
        <f t="shared" si="5"/>
        <v>0.02838425773</v>
      </c>
      <c r="E2395" s="33">
        <f t="shared" si="7"/>
        <v>0.06541040739</v>
      </c>
      <c r="F2395" s="33">
        <f t="shared" si="9"/>
        <v>0.06701956607</v>
      </c>
      <c r="G2395" s="33">
        <f t="shared" si="11"/>
        <v>0.04145975528</v>
      </c>
      <c r="H2395" s="33">
        <f t="shared" si="20"/>
        <v>1.771205447</v>
      </c>
      <c r="I2395" s="45">
        <f t="shared" si="31"/>
        <v>1.496898498</v>
      </c>
      <c r="J2395" s="45">
        <f t="shared" si="43"/>
        <v>0.2218475493</v>
      </c>
      <c r="K2395" s="21" t="s">
        <v>91</v>
      </c>
      <c r="L2395" s="8">
        <v>15.70813</v>
      </c>
      <c r="M2395" s="33">
        <f t="shared" si="6"/>
        <v>0.02479697177</v>
      </c>
      <c r="N2395" s="33">
        <f t="shared" si="8"/>
        <v>0.03536846895</v>
      </c>
      <c r="O2395" s="33">
        <f t="shared" si="10"/>
        <v>0.02607996995</v>
      </c>
      <c r="P2395" s="33">
        <f t="shared" si="12"/>
        <v>0.01039089802</v>
      </c>
      <c r="Q2395" s="45">
        <f t="shared" si="21"/>
        <v>0.9542376505</v>
      </c>
      <c r="R2395" s="45">
        <f t="shared" si="32"/>
        <v>0.2397012768</v>
      </c>
      <c r="S2395" s="45">
        <f t="shared" si="44"/>
        <v>-0.5300352273</v>
      </c>
      <c r="T2395" s="33">
        <f t="shared" si="22"/>
        <v>0.8169677961</v>
      </c>
      <c r="U2395" s="33">
        <f t="shared" si="33"/>
        <v>1.257197221</v>
      </c>
      <c r="V2395" s="33">
        <f t="shared" si="42"/>
        <v>0.7518827766</v>
      </c>
      <c r="W2395" s="44">
        <f t="shared" si="13"/>
        <v>0.01338719104</v>
      </c>
      <c r="X2395" s="44">
        <f t="shared" si="14"/>
        <v>0.01334467379</v>
      </c>
      <c r="Y2395" s="33">
        <f t="shared" si="15"/>
        <v>0.9968240351</v>
      </c>
      <c r="Z2395" s="43">
        <v>1.0</v>
      </c>
      <c r="AA2395" s="33">
        <f t="shared" si="16"/>
        <v>1.996824035</v>
      </c>
      <c r="AB2395" s="33">
        <f t="shared" si="17"/>
        <v>0.4992047459</v>
      </c>
      <c r="AC2395" s="33">
        <f t="shared" si="18"/>
        <v>0.5007952541</v>
      </c>
      <c r="AD2395" s="33">
        <f t="shared" si="19"/>
        <v>0.001553205113</v>
      </c>
      <c r="AE2395" s="34">
        <f t="shared" si="23"/>
        <v>0</v>
      </c>
      <c r="AF2395" s="34">
        <f t="shared" si="24"/>
        <v>0</v>
      </c>
      <c r="AG2395" s="34">
        <f t="shared" si="25"/>
        <v>0</v>
      </c>
      <c r="AH2395" s="34">
        <f t="shared" si="26"/>
        <v>5</v>
      </c>
      <c r="AI2395" s="34">
        <f t="shared" si="28"/>
        <v>0</v>
      </c>
      <c r="AJ2395" s="34">
        <f t="shared" si="29"/>
        <v>-1</v>
      </c>
      <c r="AK2395" s="34">
        <f t="shared" si="27"/>
        <v>-0.001553205113</v>
      </c>
      <c r="AL2395" s="36">
        <f t="shared" si="34"/>
        <v>-1</v>
      </c>
      <c r="AM2395" s="36">
        <f t="shared" si="35"/>
        <v>0</v>
      </c>
      <c r="AN2395" s="46">
        <f t="shared" si="36"/>
        <v>0</v>
      </c>
      <c r="AO2395" s="36">
        <f t="shared" si="37"/>
        <v>5</v>
      </c>
      <c r="AP2395" s="36">
        <f t="shared" si="39"/>
        <v>0</v>
      </c>
      <c r="AQ2395" s="36">
        <f t="shared" si="40"/>
        <v>-1</v>
      </c>
      <c r="AR2395" s="36">
        <f t="shared" si="38"/>
        <v>-0.001553205113</v>
      </c>
      <c r="AS2395" s="38">
        <f t="shared" si="45"/>
        <v>0</v>
      </c>
      <c r="AT2395" s="38">
        <f t="shared" si="46"/>
        <v>0</v>
      </c>
      <c r="AU2395" s="38">
        <f t="shared" si="47"/>
        <v>0</v>
      </c>
      <c r="AV2395" s="38">
        <f t="shared" si="48"/>
        <v>4</v>
      </c>
      <c r="AW2395" s="38">
        <f t="shared" si="51"/>
        <v>0</v>
      </c>
      <c r="AX2395" s="38">
        <f t="shared" si="52"/>
        <v>-1</v>
      </c>
      <c r="AY2395" s="38">
        <f t="shared" si="49"/>
        <v>-0.001553205113</v>
      </c>
      <c r="AZ2395" s="12">
        <f t="shared" si="30"/>
        <v>139.4188075</v>
      </c>
      <c r="BA2395" s="12">
        <f t="shared" si="41"/>
        <v>101.6404885</v>
      </c>
      <c r="BB2395" s="12">
        <f t="shared" si="53"/>
        <v>132.7414838</v>
      </c>
      <c r="BC2395" s="12">
        <f t="shared" si="50"/>
        <v>-0.001553205113</v>
      </c>
      <c r="BD2395" s="12">
        <f t="shared" si="54"/>
        <v>122.6173336</v>
      </c>
    </row>
    <row r="2396" ht="14.25" customHeight="1">
      <c r="A2396" s="7">
        <v>39996.0</v>
      </c>
      <c r="B2396" s="21" t="s">
        <v>90</v>
      </c>
      <c r="C2396" s="8">
        <v>36.648888</v>
      </c>
      <c r="D2396" s="33">
        <f t="shared" si="5"/>
        <v>-0.003008421556</v>
      </c>
      <c r="E2396" s="33">
        <f t="shared" si="7"/>
        <v>0.04371106274</v>
      </c>
      <c r="F2396" s="33">
        <f t="shared" si="9"/>
        <v>0.03413435418</v>
      </c>
      <c r="G2396" s="33">
        <f t="shared" si="11"/>
        <v>0.02790904</v>
      </c>
      <c r="H2396" s="33">
        <f t="shared" si="20"/>
        <v>1.089124696</v>
      </c>
      <c r="I2396" s="45">
        <f t="shared" si="31"/>
        <v>0.6381029095</v>
      </c>
      <c r="J2396" s="45">
        <f t="shared" si="43"/>
        <v>0.03160959843</v>
      </c>
      <c r="K2396" s="21" t="s">
        <v>91</v>
      </c>
      <c r="L2396" s="8">
        <v>15.612305</v>
      </c>
      <c r="M2396" s="33">
        <f t="shared" si="6"/>
        <v>-0.006100344217</v>
      </c>
      <c r="N2396" s="33">
        <f t="shared" si="8"/>
        <v>0.02152568804</v>
      </c>
      <c r="O2396" s="33">
        <f t="shared" si="10"/>
        <v>-0.01352172939</v>
      </c>
      <c r="P2396" s="33">
        <f t="shared" si="12"/>
        <v>-0.009294252705</v>
      </c>
      <c r="Q2396" s="45">
        <f t="shared" si="21"/>
        <v>0.4770569128</v>
      </c>
      <c r="R2396" s="45">
        <f t="shared" si="32"/>
        <v>-0.6508890964</v>
      </c>
      <c r="S2396" s="45">
        <f t="shared" si="44"/>
        <v>-0.7848791016</v>
      </c>
      <c r="T2396" s="33">
        <f t="shared" si="22"/>
        <v>0.6120677828</v>
      </c>
      <c r="U2396" s="33">
        <f t="shared" si="33"/>
        <v>1.288992006</v>
      </c>
      <c r="V2396" s="33">
        <f t="shared" si="42"/>
        <v>0.8164887001</v>
      </c>
      <c r="W2396" s="44">
        <f t="shared" si="13"/>
        <v>0.01329521029</v>
      </c>
      <c r="X2396" s="44">
        <f t="shared" si="14"/>
        <v>0.01305595259</v>
      </c>
      <c r="Y2396" s="33">
        <f t="shared" si="15"/>
        <v>0.9820042189</v>
      </c>
      <c r="Z2396" s="43">
        <v>1.0</v>
      </c>
      <c r="AA2396" s="33">
        <f t="shared" si="16"/>
        <v>1.982004219</v>
      </c>
      <c r="AB2396" s="33">
        <f t="shared" si="17"/>
        <v>0.4954602061</v>
      </c>
      <c r="AC2396" s="33">
        <f t="shared" si="18"/>
        <v>0.5045397939</v>
      </c>
      <c r="AD2396" s="33">
        <f t="shared" si="19"/>
        <v>0.005619734001</v>
      </c>
      <c r="AE2396" s="34">
        <f t="shared" si="23"/>
        <v>0</v>
      </c>
      <c r="AF2396" s="34">
        <f t="shared" si="24"/>
        <v>0</v>
      </c>
      <c r="AG2396" s="34">
        <f t="shared" si="25"/>
        <v>0</v>
      </c>
      <c r="AH2396" s="34">
        <f t="shared" si="26"/>
        <v>0</v>
      </c>
      <c r="AI2396" s="34">
        <f t="shared" si="28"/>
        <v>1</v>
      </c>
      <c r="AJ2396" s="34">
        <f t="shared" si="29"/>
        <v>0</v>
      </c>
      <c r="AK2396" s="34">
        <f t="shared" si="27"/>
        <v>0</v>
      </c>
      <c r="AL2396" s="36">
        <f t="shared" si="34"/>
        <v>-1</v>
      </c>
      <c r="AM2396" s="36">
        <f t="shared" si="35"/>
        <v>0</v>
      </c>
      <c r="AN2396" s="46">
        <f t="shared" si="36"/>
        <v>0</v>
      </c>
      <c r="AO2396" s="36">
        <f t="shared" si="37"/>
        <v>1</v>
      </c>
      <c r="AP2396" s="36">
        <f t="shared" si="39"/>
        <v>1</v>
      </c>
      <c r="AQ2396" s="36">
        <f t="shared" si="40"/>
        <v>-1</v>
      </c>
      <c r="AR2396" s="36">
        <f t="shared" si="38"/>
        <v>-0.005619734001</v>
      </c>
      <c r="AS2396" s="38">
        <f t="shared" si="45"/>
        <v>0</v>
      </c>
      <c r="AT2396" s="38">
        <f t="shared" si="46"/>
        <v>0</v>
      </c>
      <c r="AU2396" s="38">
        <f t="shared" si="47"/>
        <v>0</v>
      </c>
      <c r="AV2396" s="38">
        <f t="shared" si="48"/>
        <v>5</v>
      </c>
      <c r="AW2396" s="38">
        <f t="shared" si="51"/>
        <v>0</v>
      </c>
      <c r="AX2396" s="38">
        <f t="shared" si="52"/>
        <v>-1</v>
      </c>
      <c r="AY2396" s="38">
        <f t="shared" si="49"/>
        <v>-0.005619734001</v>
      </c>
      <c r="AZ2396" s="12">
        <f t="shared" si="30"/>
        <v>139.4188075</v>
      </c>
      <c r="BA2396" s="12">
        <f t="shared" si="41"/>
        <v>101.069296</v>
      </c>
      <c r="BB2396" s="12">
        <f t="shared" si="53"/>
        <v>131.995512</v>
      </c>
      <c r="BC2396" s="12">
        <f t="shared" si="50"/>
        <v>-0.003746489334</v>
      </c>
      <c r="BD2396" s="12">
        <f t="shared" si="54"/>
        <v>122.1579491</v>
      </c>
    </row>
    <row r="2397" ht="14.25" customHeight="1">
      <c r="A2397" s="7">
        <v>40000.0</v>
      </c>
      <c r="B2397" s="21" t="s">
        <v>90</v>
      </c>
      <c r="C2397" s="8">
        <v>37.1562</v>
      </c>
      <c r="D2397" s="33">
        <f t="shared" si="5"/>
        <v>0.01384249367</v>
      </c>
      <c r="E2397" s="33">
        <f t="shared" si="7"/>
        <v>0.04442430777</v>
      </c>
      <c r="F2397" s="33">
        <f t="shared" si="9"/>
        <v>0.05972962951</v>
      </c>
      <c r="G2397" s="33">
        <f t="shared" si="11"/>
        <v>0.04099858224</v>
      </c>
      <c r="H2397" s="33">
        <f t="shared" si="20"/>
        <v>1.085688979</v>
      </c>
      <c r="I2397" s="45">
        <f t="shared" si="31"/>
        <v>1.258730902</v>
      </c>
      <c r="J2397" s="45">
        <f t="shared" si="43"/>
        <v>0.2849357788</v>
      </c>
      <c r="K2397" s="21" t="s">
        <v>91</v>
      </c>
      <c r="L2397" s="8">
        <v>15.650634</v>
      </c>
      <c r="M2397" s="33">
        <f t="shared" si="6"/>
        <v>0.00245505068</v>
      </c>
      <c r="N2397" s="33">
        <f t="shared" si="8"/>
        <v>0.01807626897</v>
      </c>
      <c r="O2397" s="33">
        <f t="shared" si="10"/>
        <v>0.003892572067</v>
      </c>
      <c r="P2397" s="33">
        <f t="shared" si="12"/>
        <v>-0.0004341069745</v>
      </c>
      <c r="Q2397" s="45">
        <f t="shared" si="21"/>
        <v>0.3568311848</v>
      </c>
      <c r="R2397" s="45">
        <f t="shared" si="32"/>
        <v>-0.2494060124</v>
      </c>
      <c r="S2397" s="45">
        <f t="shared" si="44"/>
        <v>-0.6298396981</v>
      </c>
      <c r="T2397" s="33">
        <f t="shared" si="22"/>
        <v>0.728857794</v>
      </c>
      <c r="U2397" s="33">
        <f t="shared" si="33"/>
        <v>1.508136914</v>
      </c>
      <c r="V2397" s="33">
        <f t="shared" si="42"/>
        <v>0.9147754769</v>
      </c>
      <c r="W2397" s="44">
        <f t="shared" si="13"/>
        <v>0.01357928239</v>
      </c>
      <c r="X2397" s="44">
        <f t="shared" si="14"/>
        <v>0.01299047035</v>
      </c>
      <c r="Y2397" s="33">
        <f t="shared" si="15"/>
        <v>0.9566389426</v>
      </c>
      <c r="Z2397" s="43">
        <v>1.0</v>
      </c>
      <c r="AA2397" s="33">
        <f t="shared" si="16"/>
        <v>1.956638943</v>
      </c>
      <c r="AB2397" s="33">
        <f t="shared" si="17"/>
        <v>0.4889195047</v>
      </c>
      <c r="AC2397" s="33">
        <f t="shared" si="18"/>
        <v>0.5110804953</v>
      </c>
      <c r="AD2397" s="33">
        <f t="shared" si="19"/>
        <v>-0.005915706809</v>
      </c>
      <c r="AE2397" s="34">
        <f t="shared" si="23"/>
        <v>0</v>
      </c>
      <c r="AF2397" s="34">
        <f t="shared" si="24"/>
        <v>0</v>
      </c>
      <c r="AG2397" s="34">
        <f t="shared" si="25"/>
        <v>0</v>
      </c>
      <c r="AH2397" s="34">
        <f t="shared" si="26"/>
        <v>0</v>
      </c>
      <c r="AI2397" s="34">
        <f t="shared" si="28"/>
        <v>0</v>
      </c>
      <c r="AJ2397" s="34">
        <f t="shared" si="29"/>
        <v>0</v>
      </c>
      <c r="AK2397" s="34">
        <f t="shared" si="27"/>
        <v>0</v>
      </c>
      <c r="AL2397" s="36">
        <f t="shared" si="34"/>
        <v>-1</v>
      </c>
      <c r="AM2397" s="36">
        <f t="shared" si="35"/>
        <v>0</v>
      </c>
      <c r="AN2397" s="46">
        <f t="shared" si="36"/>
        <v>0</v>
      </c>
      <c r="AO2397" s="36">
        <f t="shared" si="37"/>
        <v>2</v>
      </c>
      <c r="AP2397" s="36">
        <f t="shared" si="39"/>
        <v>0</v>
      </c>
      <c r="AQ2397" s="36">
        <f t="shared" si="40"/>
        <v>-1</v>
      </c>
      <c r="AR2397" s="36">
        <f t="shared" si="38"/>
        <v>0.005915706809</v>
      </c>
      <c r="AS2397" s="38">
        <f t="shared" si="45"/>
        <v>0</v>
      </c>
      <c r="AT2397" s="38">
        <f t="shared" si="46"/>
        <v>0</v>
      </c>
      <c r="AU2397" s="38">
        <f t="shared" si="47"/>
        <v>0</v>
      </c>
      <c r="AV2397" s="38">
        <f t="shared" si="48"/>
        <v>0</v>
      </c>
      <c r="AW2397" s="38">
        <f t="shared" si="51"/>
        <v>1</v>
      </c>
      <c r="AX2397" s="38">
        <f t="shared" si="52"/>
        <v>0</v>
      </c>
      <c r="AY2397" s="38">
        <f t="shared" si="49"/>
        <v>0</v>
      </c>
      <c r="AZ2397" s="12">
        <f t="shared" si="30"/>
        <v>139.4188075</v>
      </c>
      <c r="BA2397" s="12">
        <f t="shared" si="41"/>
        <v>101.6671923</v>
      </c>
      <c r="BB2397" s="12">
        <f t="shared" si="53"/>
        <v>131.995512</v>
      </c>
      <c r="BC2397" s="12">
        <f t="shared" si="50"/>
        <v>0.00197190227</v>
      </c>
      <c r="BD2397" s="12">
        <f t="shared" si="54"/>
        <v>122.3988326</v>
      </c>
    </row>
    <row r="2398" ht="14.25" customHeight="1">
      <c r="A2398" s="7">
        <v>40001.0</v>
      </c>
      <c r="B2398" s="21" t="s">
        <v>90</v>
      </c>
      <c r="C2398" s="8">
        <v>36.421272</v>
      </c>
      <c r="D2398" s="33">
        <f t="shared" si="5"/>
        <v>-0.0197794177</v>
      </c>
      <c r="E2398" s="33">
        <f t="shared" si="7"/>
        <v>0.02115242531</v>
      </c>
      <c r="F2398" s="33">
        <f t="shared" si="9"/>
        <v>0.04692488628</v>
      </c>
      <c r="G2398" s="33">
        <f t="shared" si="11"/>
        <v>0.03416454221</v>
      </c>
      <c r="H2398" s="33">
        <f t="shared" si="20"/>
        <v>0.4067637184</v>
      </c>
      <c r="I2398" s="45">
        <f t="shared" si="31"/>
        <v>0.9059591762</v>
      </c>
      <c r="J2398" s="45">
        <f t="shared" si="43"/>
        <v>0.1875368282</v>
      </c>
      <c r="K2398" s="21" t="s">
        <v>91</v>
      </c>
      <c r="L2398" s="8">
        <v>15.535651</v>
      </c>
      <c r="M2398" s="33">
        <f t="shared" si="6"/>
        <v>-0.00734685892</v>
      </c>
      <c r="N2398" s="33">
        <f t="shared" si="8"/>
        <v>0.00724870992</v>
      </c>
      <c r="O2398" s="33">
        <f t="shared" si="10"/>
        <v>0.01354445751</v>
      </c>
      <c r="P2398" s="33">
        <f t="shared" si="12"/>
        <v>-0.006572016482</v>
      </c>
      <c r="Q2398" s="45">
        <f t="shared" si="21"/>
        <v>-0.01601301559</v>
      </c>
      <c r="R2398" s="45">
        <f t="shared" si="32"/>
        <v>-0.03320015947</v>
      </c>
      <c r="S2398" s="45">
        <f t="shared" si="44"/>
        <v>-0.6944235527</v>
      </c>
      <c r="T2398" s="33">
        <f t="shared" si="22"/>
        <v>0.422776734</v>
      </c>
      <c r="U2398" s="33">
        <f t="shared" si="33"/>
        <v>0.9391593356</v>
      </c>
      <c r="V2398" s="33">
        <f t="shared" si="42"/>
        <v>0.8819603809</v>
      </c>
      <c r="W2398" s="44">
        <f t="shared" si="13"/>
        <v>0.01403549875</v>
      </c>
      <c r="X2398" s="44">
        <f t="shared" si="14"/>
        <v>0.01309404333</v>
      </c>
      <c r="Y2398" s="33">
        <f t="shared" si="15"/>
        <v>0.9329232659</v>
      </c>
      <c r="Z2398" s="43">
        <v>1.0</v>
      </c>
      <c r="AA2398" s="33">
        <f t="shared" si="16"/>
        <v>1.932923266</v>
      </c>
      <c r="AB2398" s="33">
        <f t="shared" si="17"/>
        <v>0.4826488885</v>
      </c>
      <c r="AC2398" s="33">
        <f t="shared" si="18"/>
        <v>0.5173511115</v>
      </c>
      <c r="AD2398" s="33">
        <f t="shared" si="19"/>
        <v>-0.008528761866</v>
      </c>
      <c r="AE2398" s="34">
        <f t="shared" si="23"/>
        <v>0</v>
      </c>
      <c r="AF2398" s="34">
        <f t="shared" si="24"/>
        <v>0</v>
      </c>
      <c r="AG2398" s="34">
        <f t="shared" si="25"/>
        <v>0</v>
      </c>
      <c r="AH2398" s="34">
        <f t="shared" si="26"/>
        <v>0</v>
      </c>
      <c r="AI2398" s="34">
        <f t="shared" si="28"/>
        <v>0</v>
      </c>
      <c r="AJ2398" s="34">
        <f t="shared" si="29"/>
        <v>0</v>
      </c>
      <c r="AK2398" s="34">
        <f t="shared" si="27"/>
        <v>0</v>
      </c>
      <c r="AL2398" s="36">
        <f t="shared" si="34"/>
        <v>0</v>
      </c>
      <c r="AM2398" s="36">
        <f t="shared" si="35"/>
        <v>0</v>
      </c>
      <c r="AN2398" s="46">
        <f t="shared" si="36"/>
        <v>0</v>
      </c>
      <c r="AO2398" s="36">
        <f t="shared" si="37"/>
        <v>3</v>
      </c>
      <c r="AP2398" s="36">
        <f t="shared" si="39"/>
        <v>0</v>
      </c>
      <c r="AQ2398" s="36">
        <f t="shared" si="40"/>
        <v>-1</v>
      </c>
      <c r="AR2398" s="36">
        <f t="shared" si="38"/>
        <v>0.008528761866</v>
      </c>
      <c r="AS2398" s="38">
        <f t="shared" si="45"/>
        <v>0</v>
      </c>
      <c r="AT2398" s="38">
        <f t="shared" si="46"/>
        <v>0</v>
      </c>
      <c r="AU2398" s="38">
        <f t="shared" si="47"/>
        <v>0</v>
      </c>
      <c r="AV2398" s="38">
        <f t="shared" si="48"/>
        <v>0</v>
      </c>
      <c r="AW2398" s="38">
        <f t="shared" si="51"/>
        <v>0</v>
      </c>
      <c r="AX2398" s="38">
        <f t="shared" si="52"/>
        <v>0</v>
      </c>
      <c r="AY2398" s="38">
        <f t="shared" si="49"/>
        <v>0</v>
      </c>
      <c r="AZ2398" s="12">
        <f t="shared" si="30"/>
        <v>139.4188075</v>
      </c>
      <c r="BA2398" s="12">
        <f t="shared" si="41"/>
        <v>102.5342876</v>
      </c>
      <c r="BB2398" s="12">
        <f t="shared" si="53"/>
        <v>131.995512</v>
      </c>
      <c r="BC2398" s="12">
        <f t="shared" si="50"/>
        <v>0.002842920622</v>
      </c>
      <c r="BD2398" s="12">
        <f t="shared" si="54"/>
        <v>122.7468028</v>
      </c>
    </row>
    <row r="2399" ht="14.25" customHeight="1">
      <c r="A2399" s="7">
        <v>40002.0</v>
      </c>
      <c r="B2399" s="21" t="s">
        <v>90</v>
      </c>
      <c r="C2399" s="8">
        <v>35.673332</v>
      </c>
      <c r="D2399" s="33">
        <f t="shared" si="5"/>
        <v>-0.02053580117</v>
      </c>
      <c r="E2399" s="33">
        <f t="shared" si="7"/>
        <v>-0.002001741004</v>
      </c>
      <c r="F2399" s="33">
        <f t="shared" si="9"/>
        <v>0.03471070717</v>
      </c>
      <c r="G2399" s="33">
        <f t="shared" si="11"/>
        <v>0.02561710249</v>
      </c>
      <c r="H2399" s="33">
        <f t="shared" si="20"/>
        <v>-0.2553889965</v>
      </c>
      <c r="I2399" s="45">
        <f t="shared" si="31"/>
        <v>0.5801016814</v>
      </c>
      <c r="J2399" s="45">
        <f t="shared" si="43"/>
        <v>0.05133100639</v>
      </c>
      <c r="K2399" s="21" t="s">
        <v>91</v>
      </c>
      <c r="L2399" s="8">
        <v>15.494126</v>
      </c>
      <c r="M2399" s="33">
        <f t="shared" si="6"/>
        <v>-0.002672884451</v>
      </c>
      <c r="N2399" s="33">
        <f t="shared" si="8"/>
        <v>0.01083537029</v>
      </c>
      <c r="O2399" s="33">
        <f t="shared" si="10"/>
        <v>0.01485332594</v>
      </c>
      <c r="P2399" s="33">
        <f t="shared" si="12"/>
        <v>-0.00337443839</v>
      </c>
      <c r="Q2399" s="45">
        <f t="shared" si="21"/>
        <v>0.09641233349</v>
      </c>
      <c r="R2399" s="45">
        <f t="shared" si="32"/>
        <v>-0.007845190688</v>
      </c>
      <c r="S2399" s="45">
        <f t="shared" si="44"/>
        <v>-0.6230353796</v>
      </c>
      <c r="T2399" s="33">
        <f t="shared" si="22"/>
        <v>-0.35180133</v>
      </c>
      <c r="U2399" s="33">
        <f t="shared" si="33"/>
        <v>0.5879468721</v>
      </c>
      <c r="V2399" s="33">
        <f t="shared" si="42"/>
        <v>0.674366386</v>
      </c>
      <c r="W2399" s="44">
        <f t="shared" si="13"/>
        <v>0.01457678294</v>
      </c>
      <c r="X2399" s="44">
        <f t="shared" si="14"/>
        <v>0.0130411528</v>
      </c>
      <c r="Y2399" s="33">
        <f t="shared" si="15"/>
        <v>0.8946523286</v>
      </c>
      <c r="Z2399" s="43">
        <v>1.0</v>
      </c>
      <c r="AA2399" s="33">
        <f t="shared" si="16"/>
        <v>1.894652329</v>
      </c>
      <c r="AB2399" s="33">
        <f t="shared" si="17"/>
        <v>0.47219868</v>
      </c>
      <c r="AC2399" s="33">
        <f t="shared" si="18"/>
        <v>0.52780132</v>
      </c>
      <c r="AD2399" s="33">
        <f t="shared" si="19"/>
        <v>-0.003639771854</v>
      </c>
      <c r="AE2399" s="34">
        <f t="shared" si="23"/>
        <v>0</v>
      </c>
      <c r="AF2399" s="34">
        <f t="shared" si="24"/>
        <v>0</v>
      </c>
      <c r="AG2399" s="34">
        <f t="shared" si="25"/>
        <v>0</v>
      </c>
      <c r="AH2399" s="34">
        <f t="shared" si="26"/>
        <v>0</v>
      </c>
      <c r="AI2399" s="34">
        <f t="shared" si="28"/>
        <v>0</v>
      </c>
      <c r="AJ2399" s="34">
        <f t="shared" si="29"/>
        <v>0</v>
      </c>
      <c r="AK2399" s="34">
        <f t="shared" si="27"/>
        <v>0</v>
      </c>
      <c r="AL2399" s="36">
        <f t="shared" si="34"/>
        <v>0</v>
      </c>
      <c r="AM2399" s="36">
        <f t="shared" si="35"/>
        <v>0</v>
      </c>
      <c r="AN2399" s="46">
        <f t="shared" si="36"/>
        <v>0</v>
      </c>
      <c r="AO2399" s="36">
        <f t="shared" si="37"/>
        <v>4</v>
      </c>
      <c r="AP2399" s="36">
        <f t="shared" si="39"/>
        <v>0</v>
      </c>
      <c r="AQ2399" s="36">
        <f t="shared" si="40"/>
        <v>-1</v>
      </c>
      <c r="AR2399" s="36">
        <f t="shared" si="38"/>
        <v>0.003639771854</v>
      </c>
      <c r="AS2399" s="38">
        <f t="shared" si="45"/>
        <v>0</v>
      </c>
      <c r="AT2399" s="38">
        <f t="shared" si="46"/>
        <v>0</v>
      </c>
      <c r="AU2399" s="38">
        <f t="shared" si="47"/>
        <v>0</v>
      </c>
      <c r="AV2399" s="38">
        <f t="shared" si="48"/>
        <v>0</v>
      </c>
      <c r="AW2399" s="38">
        <f t="shared" si="51"/>
        <v>0</v>
      </c>
      <c r="AX2399" s="38">
        <f t="shared" si="52"/>
        <v>0</v>
      </c>
      <c r="AY2399" s="38">
        <f t="shared" si="49"/>
        <v>0</v>
      </c>
      <c r="AZ2399" s="12">
        <f t="shared" si="30"/>
        <v>139.4188075</v>
      </c>
      <c r="BA2399" s="12">
        <f t="shared" si="41"/>
        <v>102.907489</v>
      </c>
      <c r="BB2399" s="12">
        <f t="shared" si="53"/>
        <v>131.995512</v>
      </c>
      <c r="BC2399" s="12">
        <f t="shared" si="50"/>
        <v>0.001213257285</v>
      </c>
      <c r="BD2399" s="12">
        <f t="shared" si="54"/>
        <v>122.8957262</v>
      </c>
    </row>
    <row r="2400" ht="14.25" customHeight="1">
      <c r="A2400" s="7">
        <v>40003.0</v>
      </c>
      <c r="B2400" s="21" t="s">
        <v>90</v>
      </c>
      <c r="C2400" s="8">
        <v>35.562767</v>
      </c>
      <c r="D2400" s="33">
        <f t="shared" si="5"/>
        <v>-0.003099374065</v>
      </c>
      <c r="E2400" s="33">
        <f t="shared" si="7"/>
        <v>-0.03255511586</v>
      </c>
      <c r="F2400" s="33">
        <f t="shared" si="9"/>
        <v>0.03072584814</v>
      </c>
      <c r="G2400" s="33">
        <f t="shared" si="11"/>
        <v>0.02473753301</v>
      </c>
      <c r="H2400" s="33">
        <f t="shared" si="20"/>
        <v>-1.12395843</v>
      </c>
      <c r="I2400" s="45">
        <f t="shared" si="31"/>
        <v>0.4628484846</v>
      </c>
      <c r="J2400" s="45">
        <f t="shared" si="43"/>
        <v>0.0457972914</v>
      </c>
      <c r="K2400" s="21" t="s">
        <v>91</v>
      </c>
      <c r="L2400" s="8">
        <v>15.558012</v>
      </c>
      <c r="M2400" s="33">
        <f t="shared" si="6"/>
        <v>0.004123239994</v>
      </c>
      <c r="N2400" s="33">
        <f t="shared" si="8"/>
        <v>-0.009556707259</v>
      </c>
      <c r="O2400" s="33">
        <f t="shared" si="10"/>
        <v>0.02547375559</v>
      </c>
      <c r="P2400" s="33">
        <f t="shared" si="12"/>
        <v>0.01479182858</v>
      </c>
      <c r="Q2400" s="45">
        <f t="shared" si="21"/>
        <v>-0.6008822775</v>
      </c>
      <c r="R2400" s="45">
        <f t="shared" si="32"/>
        <v>0.2214928909</v>
      </c>
      <c r="S2400" s="45">
        <f t="shared" si="44"/>
        <v>-0.3347387115</v>
      </c>
      <c r="T2400" s="33">
        <f t="shared" si="22"/>
        <v>-0.5230761526</v>
      </c>
      <c r="U2400" s="33">
        <f t="shared" si="33"/>
        <v>0.2413555937</v>
      </c>
      <c r="V2400" s="33">
        <f t="shared" si="42"/>
        <v>0.3805360029</v>
      </c>
      <c r="W2400" s="44">
        <f t="shared" si="13"/>
        <v>0.01458918566</v>
      </c>
      <c r="X2400" s="44">
        <f t="shared" si="14"/>
        <v>0.01265643788</v>
      </c>
      <c r="Y2400" s="33">
        <f t="shared" si="15"/>
        <v>0.8675218876</v>
      </c>
      <c r="Z2400" s="43">
        <v>1.0</v>
      </c>
      <c r="AA2400" s="33">
        <f t="shared" si="16"/>
        <v>1.867521888</v>
      </c>
      <c r="AB2400" s="33">
        <f t="shared" si="17"/>
        <v>0.4645310416</v>
      </c>
      <c r="AC2400" s="33">
        <f t="shared" si="18"/>
        <v>0.5354689584</v>
      </c>
      <c r="AD2400" s="33">
        <f t="shared" si="19"/>
        <v>0.004651950734</v>
      </c>
      <c r="AE2400" s="34">
        <f t="shared" si="23"/>
        <v>0</v>
      </c>
      <c r="AF2400" s="34">
        <f t="shared" si="24"/>
        <v>0</v>
      </c>
      <c r="AG2400" s="34">
        <f t="shared" si="25"/>
        <v>0</v>
      </c>
      <c r="AH2400" s="34">
        <f t="shared" si="26"/>
        <v>0</v>
      </c>
      <c r="AI2400" s="34">
        <f t="shared" si="28"/>
        <v>0</v>
      </c>
      <c r="AJ2400" s="34">
        <f t="shared" si="29"/>
        <v>0</v>
      </c>
      <c r="AK2400" s="34">
        <f t="shared" si="27"/>
        <v>0</v>
      </c>
      <c r="AL2400" s="36">
        <f t="shared" si="34"/>
        <v>0</v>
      </c>
      <c r="AM2400" s="36">
        <f t="shared" si="35"/>
        <v>0</v>
      </c>
      <c r="AN2400" s="46">
        <f t="shared" si="36"/>
        <v>0</v>
      </c>
      <c r="AO2400" s="36">
        <f t="shared" si="37"/>
        <v>5</v>
      </c>
      <c r="AP2400" s="36">
        <f t="shared" si="39"/>
        <v>0</v>
      </c>
      <c r="AQ2400" s="36">
        <f t="shared" si="40"/>
        <v>-1</v>
      </c>
      <c r="AR2400" s="36">
        <f t="shared" si="38"/>
        <v>-0.004651950734</v>
      </c>
      <c r="AS2400" s="38">
        <f t="shared" si="45"/>
        <v>0</v>
      </c>
      <c r="AT2400" s="38">
        <f t="shared" si="46"/>
        <v>0</v>
      </c>
      <c r="AU2400" s="38">
        <f t="shared" si="47"/>
        <v>0</v>
      </c>
      <c r="AV2400" s="38">
        <f t="shared" si="48"/>
        <v>0</v>
      </c>
      <c r="AW2400" s="38">
        <f t="shared" si="51"/>
        <v>0</v>
      </c>
      <c r="AX2400" s="38">
        <f t="shared" si="52"/>
        <v>0</v>
      </c>
      <c r="AY2400" s="38">
        <f t="shared" si="49"/>
        <v>0</v>
      </c>
      <c r="AZ2400" s="12">
        <f t="shared" si="30"/>
        <v>139.4188075</v>
      </c>
      <c r="BA2400" s="12">
        <f t="shared" si="41"/>
        <v>102.4287685</v>
      </c>
      <c r="BB2400" s="12">
        <f t="shared" si="53"/>
        <v>131.995512</v>
      </c>
      <c r="BC2400" s="12">
        <f t="shared" si="50"/>
        <v>-0.001550650245</v>
      </c>
      <c r="BD2400" s="12">
        <f t="shared" si="54"/>
        <v>122.7051579</v>
      </c>
    </row>
    <row r="2401" ht="14.25" customHeight="1">
      <c r="A2401" s="7">
        <v>40004.0</v>
      </c>
      <c r="B2401" s="21" t="s">
        <v>90</v>
      </c>
      <c r="C2401" s="8">
        <v>35.582268</v>
      </c>
      <c r="D2401" s="33">
        <f t="shared" si="5"/>
        <v>0.0005483544067</v>
      </c>
      <c r="E2401" s="33">
        <f t="shared" si="7"/>
        <v>-0.02910374798</v>
      </c>
      <c r="F2401" s="33">
        <f t="shared" si="9"/>
        <v>0.01333515901</v>
      </c>
      <c r="G2401" s="33">
        <f t="shared" si="11"/>
        <v>0.0328486772</v>
      </c>
      <c r="H2401" s="33">
        <f t="shared" si="20"/>
        <v>-1.035168172</v>
      </c>
      <c r="I2401" s="45">
        <f t="shared" si="31"/>
        <v>0.01766258062</v>
      </c>
      <c r="J2401" s="45">
        <f t="shared" si="43"/>
        <v>0.193343621</v>
      </c>
      <c r="K2401" s="21" t="s">
        <v>91</v>
      </c>
      <c r="L2401" s="8">
        <v>15.430251</v>
      </c>
      <c r="M2401" s="33">
        <f t="shared" si="6"/>
        <v>-0.008211910365</v>
      </c>
      <c r="N2401" s="33">
        <f t="shared" si="8"/>
        <v>-0.01166093027</v>
      </c>
      <c r="O2401" s="33">
        <f t="shared" si="10"/>
        <v>0.009613748216</v>
      </c>
      <c r="P2401" s="33">
        <f t="shared" si="12"/>
        <v>-0.00555789357</v>
      </c>
      <c r="Q2401" s="45">
        <f t="shared" si="21"/>
        <v>-0.6785114999</v>
      </c>
      <c r="R2401" s="45">
        <f t="shared" si="32"/>
        <v>-0.1409156614</v>
      </c>
      <c r="S2401" s="45">
        <f t="shared" si="44"/>
        <v>-0.6208988054</v>
      </c>
      <c r="T2401" s="33">
        <f t="shared" si="22"/>
        <v>-0.3566566721</v>
      </c>
      <c r="U2401" s="33">
        <f t="shared" si="33"/>
        <v>0.158578242</v>
      </c>
      <c r="V2401" s="33">
        <f t="shared" si="42"/>
        <v>0.8142424264</v>
      </c>
      <c r="W2401" s="44">
        <f t="shared" si="13"/>
        <v>0.01444961974</v>
      </c>
      <c r="X2401" s="44">
        <f t="shared" si="14"/>
        <v>0.01251783276</v>
      </c>
      <c r="Y2401" s="33">
        <f t="shared" si="15"/>
        <v>0.8663088017</v>
      </c>
      <c r="Z2401" s="43">
        <v>1.0</v>
      </c>
      <c r="AA2401" s="33">
        <f t="shared" si="16"/>
        <v>1.866308802</v>
      </c>
      <c r="AB2401" s="33">
        <f t="shared" si="17"/>
        <v>0.464182991</v>
      </c>
      <c r="AC2401" s="33">
        <f t="shared" si="18"/>
        <v>0.535817009</v>
      </c>
      <c r="AD2401" s="33">
        <f t="shared" si="19"/>
        <v>-0.0000623850352</v>
      </c>
      <c r="AE2401" s="34">
        <f t="shared" si="23"/>
        <v>0</v>
      </c>
      <c r="AF2401" s="34">
        <f t="shared" si="24"/>
        <v>0</v>
      </c>
      <c r="AG2401" s="34">
        <f t="shared" si="25"/>
        <v>0</v>
      </c>
      <c r="AH2401" s="34">
        <f t="shared" si="26"/>
        <v>0</v>
      </c>
      <c r="AI2401" s="34">
        <f t="shared" si="28"/>
        <v>0</v>
      </c>
      <c r="AJ2401" s="34">
        <f t="shared" si="29"/>
        <v>0</v>
      </c>
      <c r="AK2401" s="34">
        <f t="shared" si="27"/>
        <v>0</v>
      </c>
      <c r="AL2401" s="36">
        <f t="shared" si="34"/>
        <v>0</v>
      </c>
      <c r="AM2401" s="36">
        <f t="shared" si="35"/>
        <v>0</v>
      </c>
      <c r="AN2401" s="46">
        <f t="shared" si="36"/>
        <v>0</v>
      </c>
      <c r="AO2401" s="36">
        <f t="shared" si="37"/>
        <v>0</v>
      </c>
      <c r="AP2401" s="36">
        <f t="shared" si="39"/>
        <v>1</v>
      </c>
      <c r="AQ2401" s="36">
        <f t="shared" si="40"/>
        <v>0</v>
      </c>
      <c r="AR2401" s="36">
        <f t="shared" si="38"/>
        <v>0</v>
      </c>
      <c r="AS2401" s="38">
        <f t="shared" si="45"/>
        <v>0</v>
      </c>
      <c r="AT2401" s="38">
        <f t="shared" si="46"/>
        <v>0</v>
      </c>
      <c r="AU2401" s="38">
        <f t="shared" si="47"/>
        <v>0</v>
      </c>
      <c r="AV2401" s="38">
        <f t="shared" si="48"/>
        <v>0</v>
      </c>
      <c r="AW2401" s="38">
        <f t="shared" si="51"/>
        <v>0</v>
      </c>
      <c r="AX2401" s="38">
        <f t="shared" si="52"/>
        <v>0</v>
      </c>
      <c r="AY2401" s="38">
        <f t="shared" si="49"/>
        <v>0</v>
      </c>
      <c r="AZ2401" s="12">
        <f t="shared" si="30"/>
        <v>139.4188075</v>
      </c>
      <c r="BA2401" s="12">
        <f t="shared" si="41"/>
        <v>102.4287685</v>
      </c>
      <c r="BB2401" s="12">
        <f t="shared" si="53"/>
        <v>131.995512</v>
      </c>
      <c r="BC2401" s="12">
        <f t="shared" si="50"/>
        <v>0</v>
      </c>
      <c r="BD2401" s="12">
        <f t="shared" si="54"/>
        <v>122.7051579</v>
      </c>
    </row>
    <row r="2402" ht="14.25" customHeight="1">
      <c r="A2402" s="7">
        <v>40007.0</v>
      </c>
      <c r="B2402" s="21" t="s">
        <v>90</v>
      </c>
      <c r="C2402" s="8">
        <v>36.206631</v>
      </c>
      <c r="D2402" s="33">
        <f t="shared" si="5"/>
        <v>0.01754702651</v>
      </c>
      <c r="E2402" s="33">
        <f t="shared" si="7"/>
        <v>-0.02555613868</v>
      </c>
      <c r="F2402" s="33">
        <f t="shared" si="9"/>
        <v>0.01773285532</v>
      </c>
      <c r="G2402" s="33">
        <f t="shared" si="11"/>
        <v>0.0376510061</v>
      </c>
      <c r="H2402" s="33">
        <f t="shared" si="20"/>
        <v>-0.9159929154</v>
      </c>
      <c r="I2402" s="45">
        <f t="shared" si="31"/>
        <v>0.1241855351</v>
      </c>
      <c r="J2402" s="45">
        <f t="shared" si="43"/>
        <v>0.2863080528</v>
      </c>
      <c r="K2402" s="21" t="s">
        <v>91</v>
      </c>
      <c r="L2402" s="8">
        <v>15.666605</v>
      </c>
      <c r="M2402" s="33">
        <f t="shared" si="6"/>
        <v>0.01531757325</v>
      </c>
      <c r="N2402" s="33">
        <f t="shared" si="8"/>
        <v>0.001020469842</v>
      </c>
      <c r="O2402" s="33">
        <f t="shared" si="10"/>
        <v>0.0191151851</v>
      </c>
      <c r="P2402" s="33">
        <f t="shared" si="12"/>
        <v>0.003272709808</v>
      </c>
      <c r="Q2402" s="45">
        <f t="shared" si="21"/>
        <v>-0.2363598262</v>
      </c>
      <c r="R2402" s="45">
        <f t="shared" si="32"/>
        <v>0.07756795052</v>
      </c>
      <c r="S2402" s="45">
        <f t="shared" si="44"/>
        <v>-0.4690557219</v>
      </c>
      <c r="T2402" s="33">
        <f t="shared" si="22"/>
        <v>-0.6796330892</v>
      </c>
      <c r="U2402" s="33">
        <f t="shared" si="33"/>
        <v>0.04661758454</v>
      </c>
      <c r="V2402" s="33">
        <f t="shared" si="42"/>
        <v>0.7553637747</v>
      </c>
      <c r="W2402" s="44">
        <f t="shared" si="13"/>
        <v>0.01467697343</v>
      </c>
      <c r="X2402" s="44">
        <f t="shared" si="14"/>
        <v>0.01291838083</v>
      </c>
      <c r="Y2402" s="33">
        <f t="shared" si="15"/>
        <v>0.8801801605</v>
      </c>
      <c r="Z2402" s="43">
        <v>1.0</v>
      </c>
      <c r="AA2402" s="33">
        <f t="shared" si="16"/>
        <v>1.880180161</v>
      </c>
      <c r="AB2402" s="33">
        <f t="shared" si="17"/>
        <v>0.4681360749</v>
      </c>
      <c r="AC2402" s="33">
        <f t="shared" si="18"/>
        <v>0.5318639251</v>
      </c>
      <c r="AD2402" s="33">
        <f t="shared" si="19"/>
        <v>0.0009294929329</v>
      </c>
      <c r="AE2402" s="34">
        <f t="shared" si="23"/>
        <v>0</v>
      </c>
      <c r="AF2402" s="34">
        <f t="shared" si="24"/>
        <v>0</v>
      </c>
      <c r="AG2402" s="34">
        <f t="shared" si="25"/>
        <v>0</v>
      </c>
      <c r="AH2402" s="34">
        <f t="shared" si="26"/>
        <v>0</v>
      </c>
      <c r="AI2402" s="34">
        <f t="shared" si="28"/>
        <v>0</v>
      </c>
      <c r="AJ2402" s="34">
        <f t="shared" si="29"/>
        <v>0</v>
      </c>
      <c r="AK2402" s="34">
        <f t="shared" si="27"/>
        <v>0</v>
      </c>
      <c r="AL2402" s="36">
        <f t="shared" si="34"/>
        <v>0</v>
      </c>
      <c r="AM2402" s="36">
        <f t="shared" si="35"/>
        <v>0</v>
      </c>
      <c r="AN2402" s="46">
        <f t="shared" si="36"/>
        <v>0</v>
      </c>
      <c r="AO2402" s="36">
        <f t="shared" si="37"/>
        <v>0</v>
      </c>
      <c r="AP2402" s="36">
        <f t="shared" si="39"/>
        <v>0</v>
      </c>
      <c r="AQ2402" s="36">
        <f t="shared" si="40"/>
        <v>0</v>
      </c>
      <c r="AR2402" s="36">
        <f t="shared" si="38"/>
        <v>0</v>
      </c>
      <c r="AS2402" s="38">
        <f t="shared" si="45"/>
        <v>0</v>
      </c>
      <c r="AT2402" s="38">
        <f t="shared" si="46"/>
        <v>0</v>
      </c>
      <c r="AU2402" s="38">
        <f t="shared" si="47"/>
        <v>0</v>
      </c>
      <c r="AV2402" s="38">
        <f t="shared" si="48"/>
        <v>0</v>
      </c>
      <c r="AW2402" s="38">
        <f t="shared" si="51"/>
        <v>0</v>
      </c>
      <c r="AX2402" s="38">
        <f t="shared" si="52"/>
        <v>0</v>
      </c>
      <c r="AY2402" s="38">
        <f t="shared" si="49"/>
        <v>0</v>
      </c>
      <c r="AZ2402" s="12">
        <f t="shared" si="30"/>
        <v>139.4188075</v>
      </c>
      <c r="BA2402" s="12">
        <f t="shared" si="41"/>
        <v>102.4287685</v>
      </c>
      <c r="BB2402" s="12">
        <f t="shared" si="53"/>
        <v>131.995512</v>
      </c>
      <c r="BC2402" s="12">
        <f t="shared" si="50"/>
        <v>0</v>
      </c>
      <c r="BD2402" s="12">
        <f t="shared" si="54"/>
        <v>122.7051579</v>
      </c>
    </row>
    <row r="2403" ht="14.25" customHeight="1">
      <c r="A2403" s="7">
        <v>40008.0</v>
      </c>
      <c r="B2403" s="21" t="s">
        <v>90</v>
      </c>
      <c r="C2403" s="8">
        <v>36.479794</v>
      </c>
      <c r="D2403" s="33">
        <f t="shared" si="5"/>
        <v>0.007544557239</v>
      </c>
      <c r="E2403" s="33">
        <f t="shared" si="7"/>
        <v>0.001606808241</v>
      </c>
      <c r="F2403" s="33">
        <f t="shared" si="9"/>
        <v>0.02279322144</v>
      </c>
      <c r="G2403" s="33">
        <f t="shared" si="11"/>
        <v>0.06070339803</v>
      </c>
      <c r="H2403" s="33">
        <f t="shared" si="20"/>
        <v>-0.1465171453</v>
      </c>
      <c r="I2403" s="45">
        <f t="shared" si="31"/>
        <v>0.2390124952</v>
      </c>
      <c r="J2403" s="45">
        <f t="shared" si="43"/>
        <v>0.7008324261</v>
      </c>
      <c r="K2403" s="21" t="s">
        <v>91</v>
      </c>
      <c r="L2403" s="8">
        <v>15.743261</v>
      </c>
      <c r="M2403" s="33">
        <f t="shared" si="6"/>
        <v>0.00489295543</v>
      </c>
      <c r="N2403" s="33">
        <f t="shared" si="8"/>
        <v>0.01336345674</v>
      </c>
      <c r="O2403" s="33">
        <f t="shared" si="10"/>
        <v>0.02070903448</v>
      </c>
      <c r="P2403" s="33">
        <f t="shared" si="12"/>
        <v>0.02452706947</v>
      </c>
      <c r="Q2403" s="45">
        <f t="shared" si="21"/>
        <v>0.1808405841</v>
      </c>
      <c r="R2403" s="45">
        <f t="shared" si="32"/>
        <v>0.108188772</v>
      </c>
      <c r="S2403" s="45">
        <f t="shared" si="44"/>
        <v>-0.1364486367</v>
      </c>
      <c r="T2403" s="33">
        <f t="shared" si="22"/>
        <v>-0.3273577294</v>
      </c>
      <c r="U2403" s="33">
        <f t="shared" si="33"/>
        <v>0.1308237232</v>
      </c>
      <c r="V2403" s="33">
        <f t="shared" si="42"/>
        <v>0.8372810628</v>
      </c>
      <c r="W2403" s="44">
        <f t="shared" si="13"/>
        <v>0.01420589691</v>
      </c>
      <c r="X2403" s="44">
        <f t="shared" si="14"/>
        <v>0.01237228824</v>
      </c>
      <c r="Y2403" s="33">
        <f t="shared" si="15"/>
        <v>0.8709262301</v>
      </c>
      <c r="Z2403" s="43">
        <v>1.0</v>
      </c>
      <c r="AA2403" s="33">
        <f t="shared" si="16"/>
        <v>1.87092623</v>
      </c>
      <c r="AB2403" s="33">
        <f t="shared" si="17"/>
        <v>0.4655053824</v>
      </c>
      <c r="AC2403" s="33">
        <f t="shared" si="18"/>
        <v>0.5344946176</v>
      </c>
      <c r="AD2403" s="33">
        <f t="shared" si="19"/>
        <v>-0.003570187486</v>
      </c>
      <c r="AE2403" s="34">
        <f t="shared" si="23"/>
        <v>0</v>
      </c>
      <c r="AF2403" s="34">
        <f t="shared" si="24"/>
        <v>0</v>
      </c>
      <c r="AG2403" s="34">
        <f t="shared" si="25"/>
        <v>0</v>
      </c>
      <c r="AH2403" s="34">
        <f t="shared" si="26"/>
        <v>0</v>
      </c>
      <c r="AI2403" s="34">
        <f t="shared" si="28"/>
        <v>0</v>
      </c>
      <c r="AJ2403" s="34">
        <f t="shared" si="29"/>
        <v>0</v>
      </c>
      <c r="AK2403" s="34">
        <f t="shared" si="27"/>
        <v>0</v>
      </c>
      <c r="AL2403" s="36">
        <f t="shared" si="34"/>
        <v>0</v>
      </c>
      <c r="AM2403" s="36">
        <f t="shared" si="35"/>
        <v>0</v>
      </c>
      <c r="AN2403" s="46">
        <f t="shared" si="36"/>
        <v>0</v>
      </c>
      <c r="AO2403" s="36">
        <f t="shared" si="37"/>
        <v>0</v>
      </c>
      <c r="AP2403" s="36">
        <f t="shared" si="39"/>
        <v>0</v>
      </c>
      <c r="AQ2403" s="36">
        <f t="shared" si="40"/>
        <v>0</v>
      </c>
      <c r="AR2403" s="36">
        <f t="shared" si="38"/>
        <v>0</v>
      </c>
      <c r="AS2403" s="38">
        <f t="shared" si="45"/>
        <v>0</v>
      </c>
      <c r="AT2403" s="38">
        <f t="shared" si="46"/>
        <v>0</v>
      </c>
      <c r="AU2403" s="38">
        <f t="shared" si="47"/>
        <v>0</v>
      </c>
      <c r="AV2403" s="38">
        <f t="shared" si="48"/>
        <v>0</v>
      </c>
      <c r="AW2403" s="38">
        <f t="shared" si="51"/>
        <v>0</v>
      </c>
      <c r="AX2403" s="38">
        <f t="shared" si="52"/>
        <v>0</v>
      </c>
      <c r="AY2403" s="38">
        <f t="shared" si="49"/>
        <v>0</v>
      </c>
      <c r="AZ2403" s="12">
        <f t="shared" si="30"/>
        <v>139.4188075</v>
      </c>
      <c r="BA2403" s="12">
        <f t="shared" si="41"/>
        <v>102.4287685</v>
      </c>
      <c r="BB2403" s="12">
        <f t="shared" si="53"/>
        <v>131.995512</v>
      </c>
      <c r="BC2403" s="12">
        <f t="shared" si="50"/>
        <v>0</v>
      </c>
      <c r="BD2403" s="12">
        <f t="shared" si="54"/>
        <v>122.7051579</v>
      </c>
    </row>
    <row r="2404" ht="14.25" customHeight="1">
      <c r="A2404" s="7">
        <v>40009.0</v>
      </c>
      <c r="B2404" s="21" t="s">
        <v>90</v>
      </c>
      <c r="C2404" s="8">
        <v>37.253754</v>
      </c>
      <c r="D2404" s="33">
        <f t="shared" si="5"/>
        <v>0.02121612858</v>
      </c>
      <c r="E2404" s="33">
        <f t="shared" si="7"/>
        <v>0.04430261799</v>
      </c>
      <c r="F2404" s="33">
        <f t="shared" si="9"/>
        <v>0.04221219462</v>
      </c>
      <c r="G2404" s="33">
        <f t="shared" si="11"/>
        <v>0.09438310201</v>
      </c>
      <c r="H2404" s="33">
        <f t="shared" si="20"/>
        <v>1.040015044</v>
      </c>
      <c r="I2404" s="45">
        <f t="shared" si="31"/>
        <v>0.7018901029</v>
      </c>
      <c r="J2404" s="45">
        <f t="shared" si="43"/>
        <v>1.302297426</v>
      </c>
      <c r="K2404" s="21" t="s">
        <v>91</v>
      </c>
      <c r="L2404" s="8">
        <v>16.139318</v>
      </c>
      <c r="M2404" s="33">
        <f t="shared" si="6"/>
        <v>0.02515724029</v>
      </c>
      <c r="N2404" s="33">
        <f t="shared" si="8"/>
        <v>0.04164107095</v>
      </c>
      <c r="O2404" s="33">
        <f t="shared" si="10"/>
        <v>0.05292763765</v>
      </c>
      <c r="P2404" s="33">
        <f t="shared" si="12"/>
        <v>0.05645000126</v>
      </c>
      <c r="Q2404" s="45">
        <f t="shared" si="21"/>
        <v>1.127876118</v>
      </c>
      <c r="R2404" s="45">
        <f t="shared" si="32"/>
        <v>0.8219157918</v>
      </c>
      <c r="S2404" s="45">
        <f t="shared" si="44"/>
        <v>0.3466934979</v>
      </c>
      <c r="T2404" s="33">
        <f t="shared" si="22"/>
        <v>-0.08786107401</v>
      </c>
      <c r="U2404" s="33">
        <f t="shared" si="33"/>
        <v>-0.1200256888</v>
      </c>
      <c r="V2404" s="33">
        <f t="shared" si="42"/>
        <v>0.9556039285</v>
      </c>
      <c r="W2404" s="44">
        <f t="shared" si="13"/>
        <v>0.01439904026</v>
      </c>
      <c r="X2404" s="44">
        <f t="shared" si="14"/>
        <v>0.01333744445</v>
      </c>
      <c r="Y2404" s="33">
        <f t="shared" si="15"/>
        <v>0.9262731547</v>
      </c>
      <c r="Z2404" s="43">
        <v>1.0</v>
      </c>
      <c r="AA2404" s="33">
        <f t="shared" si="16"/>
        <v>1.926273155</v>
      </c>
      <c r="AB2404" s="33">
        <f t="shared" si="17"/>
        <v>0.480862827</v>
      </c>
      <c r="AC2404" s="33">
        <f t="shared" si="18"/>
        <v>0.519137173</v>
      </c>
      <c r="AD2404" s="33">
        <f t="shared" si="19"/>
        <v>-0.002839000389</v>
      </c>
      <c r="AE2404" s="34">
        <f t="shared" si="23"/>
        <v>0</v>
      </c>
      <c r="AF2404" s="34">
        <f t="shared" si="24"/>
        <v>0</v>
      </c>
      <c r="AG2404" s="34">
        <f t="shared" si="25"/>
        <v>0</v>
      </c>
      <c r="AH2404" s="34">
        <f t="shared" si="26"/>
        <v>0</v>
      </c>
      <c r="AI2404" s="34">
        <f t="shared" si="28"/>
        <v>0</v>
      </c>
      <c r="AJ2404" s="34">
        <f t="shared" si="29"/>
        <v>0</v>
      </c>
      <c r="AK2404" s="34">
        <f t="shared" si="27"/>
        <v>0</v>
      </c>
      <c r="AL2404" s="36">
        <f t="shared" si="34"/>
        <v>0</v>
      </c>
      <c r="AM2404" s="36">
        <f t="shared" si="35"/>
        <v>0</v>
      </c>
      <c r="AN2404" s="46">
        <f t="shared" si="36"/>
        <v>0</v>
      </c>
      <c r="AO2404" s="36">
        <f t="shared" si="37"/>
        <v>0</v>
      </c>
      <c r="AP2404" s="36">
        <f t="shared" si="39"/>
        <v>0</v>
      </c>
      <c r="AQ2404" s="36">
        <f t="shared" si="40"/>
        <v>0</v>
      </c>
      <c r="AR2404" s="36">
        <f t="shared" si="38"/>
        <v>0</v>
      </c>
      <c r="AS2404" s="38">
        <f t="shared" si="45"/>
        <v>0</v>
      </c>
      <c r="AT2404" s="38">
        <f t="shared" si="46"/>
        <v>0</v>
      </c>
      <c r="AU2404" s="38">
        <f t="shared" si="47"/>
        <v>0</v>
      </c>
      <c r="AV2404" s="38">
        <f t="shared" si="48"/>
        <v>0</v>
      </c>
      <c r="AW2404" s="38">
        <f t="shared" si="51"/>
        <v>0</v>
      </c>
      <c r="AX2404" s="38">
        <f t="shared" si="52"/>
        <v>0</v>
      </c>
      <c r="AY2404" s="38">
        <f t="shared" si="49"/>
        <v>0</v>
      </c>
      <c r="AZ2404" s="12">
        <f t="shared" si="30"/>
        <v>139.4188075</v>
      </c>
      <c r="BA2404" s="12">
        <f t="shared" si="41"/>
        <v>102.4287685</v>
      </c>
      <c r="BB2404" s="12">
        <f t="shared" si="53"/>
        <v>131.995512</v>
      </c>
      <c r="BC2404" s="12">
        <f t="shared" si="50"/>
        <v>0</v>
      </c>
      <c r="BD2404" s="12">
        <f t="shared" si="54"/>
        <v>122.7051579</v>
      </c>
    </row>
    <row r="2405" ht="14.25" customHeight="1">
      <c r="A2405" s="7">
        <v>40010.0</v>
      </c>
      <c r="B2405" s="21" t="s">
        <v>90</v>
      </c>
      <c r="C2405" s="8">
        <v>37.240746</v>
      </c>
      <c r="D2405" s="33">
        <f t="shared" si="5"/>
        <v>-0.0003491728646</v>
      </c>
      <c r="E2405" s="33">
        <f t="shared" si="7"/>
        <v>0.04718358951</v>
      </c>
      <c r="F2405" s="33">
        <f t="shared" si="9"/>
        <v>0.01309240643</v>
      </c>
      <c r="G2405" s="33">
        <f t="shared" si="11"/>
        <v>0.0809894199</v>
      </c>
      <c r="H2405" s="33">
        <f t="shared" si="20"/>
        <v>1.086217269</v>
      </c>
      <c r="I2405" s="45">
        <f t="shared" si="31"/>
        <v>-0.05386333606</v>
      </c>
      <c r="J2405" s="45">
        <f t="shared" si="43"/>
        <v>1.022214114</v>
      </c>
      <c r="K2405" s="21" t="s">
        <v>91</v>
      </c>
      <c r="L2405" s="8">
        <v>16.222359</v>
      </c>
      <c r="M2405" s="33">
        <f t="shared" si="6"/>
        <v>0.005145260785</v>
      </c>
      <c r="N2405" s="33">
        <f t="shared" si="8"/>
        <v>0.04270127829</v>
      </c>
      <c r="O2405" s="33">
        <f t="shared" si="10"/>
        <v>0.03273648741</v>
      </c>
      <c r="P2405" s="33">
        <f t="shared" si="12"/>
        <v>0.05967022397</v>
      </c>
      <c r="Q2405" s="45">
        <f t="shared" si="21"/>
        <v>1.126751151</v>
      </c>
      <c r="R2405" s="45">
        <f t="shared" si="32"/>
        <v>0.3426325085</v>
      </c>
      <c r="S2405" s="45">
        <f t="shared" si="44"/>
        <v>0.3898785552</v>
      </c>
      <c r="T2405" s="33">
        <f t="shared" si="22"/>
        <v>-0.04053388191</v>
      </c>
      <c r="U2405" s="33">
        <f t="shared" si="33"/>
        <v>-0.3964958446</v>
      </c>
      <c r="V2405" s="33">
        <f t="shared" si="42"/>
        <v>0.6323355593</v>
      </c>
      <c r="W2405" s="44">
        <f t="shared" si="13"/>
        <v>0.01432934929</v>
      </c>
      <c r="X2405" s="44">
        <f t="shared" si="14"/>
        <v>0.0133459812</v>
      </c>
      <c r="Y2405" s="33">
        <f t="shared" si="15"/>
        <v>0.9313738489</v>
      </c>
      <c r="Z2405" s="43">
        <v>1.0</v>
      </c>
      <c r="AA2405" s="33">
        <f t="shared" si="16"/>
        <v>1.931373849</v>
      </c>
      <c r="AB2405" s="33">
        <f t="shared" si="17"/>
        <v>0.482233851</v>
      </c>
      <c r="AC2405" s="33">
        <f t="shared" si="18"/>
        <v>0.517766149</v>
      </c>
      <c r="AD2405" s="33">
        <f t="shared" si="19"/>
        <v>-0.0002619096562</v>
      </c>
      <c r="AE2405" s="34">
        <f t="shared" si="23"/>
        <v>0</v>
      </c>
      <c r="AF2405" s="34">
        <f t="shared" si="24"/>
        <v>0</v>
      </c>
      <c r="AG2405" s="34">
        <f t="shared" si="25"/>
        <v>0</v>
      </c>
      <c r="AH2405" s="34">
        <f t="shared" si="26"/>
        <v>0</v>
      </c>
      <c r="AI2405" s="34">
        <f t="shared" si="28"/>
        <v>0</v>
      </c>
      <c r="AJ2405" s="34">
        <f t="shared" si="29"/>
        <v>0</v>
      </c>
      <c r="AK2405" s="34">
        <f t="shared" si="27"/>
        <v>0</v>
      </c>
      <c r="AL2405" s="36">
        <f t="shared" si="34"/>
        <v>0</v>
      </c>
      <c r="AM2405" s="36">
        <f t="shared" si="35"/>
        <v>0</v>
      </c>
      <c r="AN2405" s="46">
        <f t="shared" si="36"/>
        <v>0</v>
      </c>
      <c r="AO2405" s="36">
        <f t="shared" si="37"/>
        <v>0</v>
      </c>
      <c r="AP2405" s="36">
        <f t="shared" si="39"/>
        <v>0</v>
      </c>
      <c r="AQ2405" s="36">
        <f t="shared" si="40"/>
        <v>0</v>
      </c>
      <c r="AR2405" s="36">
        <f t="shared" si="38"/>
        <v>0</v>
      </c>
      <c r="AS2405" s="38">
        <f t="shared" si="45"/>
        <v>0</v>
      </c>
      <c r="AT2405" s="38">
        <f t="shared" si="46"/>
        <v>0</v>
      </c>
      <c r="AU2405" s="38">
        <f t="shared" si="47"/>
        <v>0</v>
      </c>
      <c r="AV2405" s="38">
        <f t="shared" si="48"/>
        <v>0</v>
      </c>
      <c r="AW2405" s="38">
        <f t="shared" si="51"/>
        <v>0</v>
      </c>
      <c r="AX2405" s="38">
        <f t="shared" si="52"/>
        <v>0</v>
      </c>
      <c r="AY2405" s="38">
        <f t="shared" si="49"/>
        <v>0</v>
      </c>
      <c r="AZ2405" s="12">
        <f t="shared" si="30"/>
        <v>139.4188075</v>
      </c>
      <c r="BA2405" s="12">
        <f t="shared" si="41"/>
        <v>102.4287685</v>
      </c>
      <c r="BB2405" s="12">
        <f t="shared" si="53"/>
        <v>131.995512</v>
      </c>
      <c r="BC2405" s="12">
        <f t="shared" si="50"/>
        <v>0</v>
      </c>
      <c r="BD2405" s="12">
        <f t="shared" si="54"/>
        <v>122.7051579</v>
      </c>
    </row>
    <row r="2406" ht="14.25" customHeight="1">
      <c r="A2406" s="7">
        <v>40011.0</v>
      </c>
      <c r="B2406" s="21" t="s">
        <v>90</v>
      </c>
      <c r="C2406" s="8">
        <v>36.850525</v>
      </c>
      <c r="D2406" s="33">
        <f t="shared" si="5"/>
        <v>-0.01047833467</v>
      </c>
      <c r="E2406" s="33">
        <f t="shared" si="7"/>
        <v>0.03564295002</v>
      </c>
      <c r="F2406" s="33">
        <f t="shared" si="9"/>
        <v>0.00550185861</v>
      </c>
      <c r="G2406" s="33">
        <f t="shared" si="11"/>
        <v>0.03982401518</v>
      </c>
      <c r="H2406" s="33">
        <f t="shared" si="20"/>
        <v>0.7300332964</v>
      </c>
      <c r="I2406" s="45">
        <f t="shared" si="31"/>
        <v>-0.285579964</v>
      </c>
      <c r="J2406" s="45">
        <f t="shared" si="43"/>
        <v>0.2620690865</v>
      </c>
      <c r="K2406" s="21" t="s">
        <v>91</v>
      </c>
      <c r="L2406" s="8">
        <v>16.072247</v>
      </c>
      <c r="M2406" s="33">
        <f t="shared" si="6"/>
        <v>-0.009253401432</v>
      </c>
      <c r="N2406" s="33">
        <f t="shared" si="8"/>
        <v>0.04160632254</v>
      </c>
      <c r="O2406" s="33">
        <f t="shared" si="10"/>
        <v>0.02946022384</v>
      </c>
      <c r="P2406" s="33">
        <f t="shared" si="12"/>
        <v>0.01554014127</v>
      </c>
      <c r="Q2406" s="45">
        <f t="shared" si="21"/>
        <v>1.053387593</v>
      </c>
      <c r="R2406" s="45">
        <f t="shared" si="32"/>
        <v>0.2446918243</v>
      </c>
      <c r="S2406" s="45">
        <f t="shared" si="44"/>
        <v>-0.2851844458</v>
      </c>
      <c r="T2406" s="33">
        <f t="shared" si="22"/>
        <v>-0.3233542969</v>
      </c>
      <c r="U2406" s="33">
        <f t="shared" si="33"/>
        <v>-0.5302717883</v>
      </c>
      <c r="V2406" s="33">
        <f t="shared" si="42"/>
        <v>0.5472535322</v>
      </c>
      <c r="W2406" s="44">
        <f t="shared" si="13"/>
        <v>0.01342459163</v>
      </c>
      <c r="X2406" s="44">
        <f t="shared" si="14"/>
        <v>0.01145207065</v>
      </c>
      <c r="Y2406" s="33">
        <f t="shared" si="15"/>
        <v>0.8530665939</v>
      </c>
      <c r="Z2406" s="43">
        <v>1.0</v>
      </c>
      <c r="AA2406" s="33">
        <f t="shared" si="16"/>
        <v>1.853066594</v>
      </c>
      <c r="AB2406" s="33">
        <f t="shared" si="17"/>
        <v>0.4603539866</v>
      </c>
      <c r="AC2406" s="33">
        <f t="shared" si="18"/>
        <v>0.5396460134</v>
      </c>
      <c r="AD2406" s="33">
        <f t="shared" si="19"/>
        <v>-0.01232653084</v>
      </c>
      <c r="AE2406" s="34">
        <f t="shared" si="23"/>
        <v>0</v>
      </c>
      <c r="AF2406" s="34">
        <f t="shared" si="24"/>
        <v>0</v>
      </c>
      <c r="AG2406" s="34">
        <f t="shared" si="25"/>
        <v>0</v>
      </c>
      <c r="AH2406" s="34">
        <f t="shared" si="26"/>
        <v>0</v>
      </c>
      <c r="AI2406" s="34">
        <f t="shared" si="28"/>
        <v>0</v>
      </c>
      <c r="AJ2406" s="34">
        <f t="shared" si="29"/>
        <v>0</v>
      </c>
      <c r="AK2406" s="34">
        <f t="shared" si="27"/>
        <v>0</v>
      </c>
      <c r="AL2406" s="36">
        <f t="shared" si="34"/>
        <v>0</v>
      </c>
      <c r="AM2406" s="36">
        <f t="shared" si="35"/>
        <v>0</v>
      </c>
      <c r="AN2406" s="46">
        <f t="shared" si="36"/>
        <v>0</v>
      </c>
      <c r="AO2406" s="36">
        <f t="shared" si="37"/>
        <v>0</v>
      </c>
      <c r="AP2406" s="36">
        <f t="shared" si="39"/>
        <v>0</v>
      </c>
      <c r="AQ2406" s="36">
        <f t="shared" si="40"/>
        <v>0</v>
      </c>
      <c r="AR2406" s="36">
        <f t="shared" si="38"/>
        <v>0</v>
      </c>
      <c r="AS2406" s="38">
        <f t="shared" si="45"/>
        <v>0</v>
      </c>
      <c r="AT2406" s="38">
        <f t="shared" si="46"/>
        <v>0</v>
      </c>
      <c r="AU2406" s="38">
        <f t="shared" si="47"/>
        <v>0</v>
      </c>
      <c r="AV2406" s="38">
        <f t="shared" si="48"/>
        <v>0</v>
      </c>
      <c r="AW2406" s="38">
        <f t="shared" si="51"/>
        <v>0</v>
      </c>
      <c r="AX2406" s="38">
        <f t="shared" si="52"/>
        <v>0</v>
      </c>
      <c r="AY2406" s="38">
        <f t="shared" si="49"/>
        <v>0</v>
      </c>
      <c r="AZ2406" s="12">
        <f t="shared" si="30"/>
        <v>139.4188075</v>
      </c>
      <c r="BA2406" s="12">
        <f t="shared" si="41"/>
        <v>102.4287685</v>
      </c>
      <c r="BB2406" s="12">
        <f t="shared" si="53"/>
        <v>131.995512</v>
      </c>
      <c r="BC2406" s="12">
        <f t="shared" si="50"/>
        <v>0</v>
      </c>
      <c r="BD2406" s="12">
        <f t="shared" si="54"/>
        <v>122.7051579</v>
      </c>
    </row>
    <row r="2407" ht="14.25" customHeight="1">
      <c r="A2407" s="7">
        <v>40014.0</v>
      </c>
      <c r="B2407" s="21" t="s">
        <v>90</v>
      </c>
      <c r="C2407" s="8">
        <v>36.473297</v>
      </c>
      <c r="D2407" s="33">
        <f t="shared" si="5"/>
        <v>-0.01023670626</v>
      </c>
      <c r="E2407" s="33">
        <f t="shared" si="7"/>
        <v>0.00736511497</v>
      </c>
      <c r="F2407" s="33">
        <f t="shared" si="9"/>
        <v>-0.01837924761</v>
      </c>
      <c r="G2407" s="33">
        <f t="shared" si="11"/>
        <v>0.04025259625</v>
      </c>
      <c r="H2407" s="33">
        <f t="shared" si="20"/>
        <v>-0.1129808425</v>
      </c>
      <c r="I2407" s="45">
        <f t="shared" si="31"/>
        <v>-0.9994947445</v>
      </c>
      <c r="J2407" s="45">
        <f t="shared" si="43"/>
        <v>0.2433589398</v>
      </c>
      <c r="K2407" s="21" t="s">
        <v>91</v>
      </c>
      <c r="L2407" s="8">
        <v>16.299015</v>
      </c>
      <c r="M2407" s="33">
        <f t="shared" si="6"/>
        <v>0.01410929038</v>
      </c>
      <c r="N2407" s="33">
        <f t="shared" si="8"/>
        <v>0.04036675464</v>
      </c>
      <c r="O2407" s="33">
        <f t="shared" si="10"/>
        <v>0.04142841753</v>
      </c>
      <c r="P2407" s="33">
        <f t="shared" si="12"/>
        <v>0.0454822527</v>
      </c>
      <c r="Q2407" s="45">
        <f t="shared" si="21"/>
        <v>0.9850304497</v>
      </c>
      <c r="R2407" s="45">
        <f t="shared" si="32"/>
        <v>0.4986500035</v>
      </c>
      <c r="S2407" s="45">
        <f t="shared" si="44"/>
        <v>0.1510527098</v>
      </c>
      <c r="T2407" s="33">
        <f t="shared" si="22"/>
        <v>-1.098011292</v>
      </c>
      <c r="U2407" s="33">
        <f t="shared" si="33"/>
        <v>-1.498144748</v>
      </c>
      <c r="V2407" s="33">
        <f t="shared" si="42"/>
        <v>0.09230623004</v>
      </c>
      <c r="W2407" s="44">
        <f t="shared" si="13"/>
        <v>0.01340460787</v>
      </c>
      <c r="X2407" s="44">
        <f t="shared" si="14"/>
        <v>0.01118577121</v>
      </c>
      <c r="Y2407" s="33">
        <f t="shared" si="15"/>
        <v>0.8344720949</v>
      </c>
      <c r="Z2407" s="43">
        <v>1.0</v>
      </c>
      <c r="AA2407" s="33">
        <f t="shared" si="16"/>
        <v>1.834472095</v>
      </c>
      <c r="AB2407" s="33">
        <f t="shared" si="17"/>
        <v>0.4548840493</v>
      </c>
      <c r="AC2407" s="33">
        <f t="shared" si="18"/>
        <v>0.5451159507</v>
      </c>
      <c r="AD2407" s="33">
        <f t="shared" si="19"/>
        <v>0.009859473086</v>
      </c>
      <c r="AE2407" s="34">
        <f t="shared" si="23"/>
        <v>1</v>
      </c>
      <c r="AF2407" s="34">
        <f t="shared" si="24"/>
        <v>0</v>
      </c>
      <c r="AG2407" s="34">
        <f t="shared" si="25"/>
        <v>0</v>
      </c>
      <c r="AH2407" s="34">
        <f t="shared" si="26"/>
        <v>1</v>
      </c>
      <c r="AI2407" s="34">
        <f t="shared" si="28"/>
        <v>0</v>
      </c>
      <c r="AJ2407" s="34">
        <f t="shared" si="29"/>
        <v>1</v>
      </c>
      <c r="AK2407" s="34">
        <f t="shared" si="27"/>
        <v>0.009859473086</v>
      </c>
      <c r="AL2407" s="36">
        <f t="shared" si="34"/>
        <v>1</v>
      </c>
      <c r="AM2407" s="36">
        <f t="shared" si="35"/>
        <v>0</v>
      </c>
      <c r="AN2407" s="46">
        <f t="shared" si="36"/>
        <v>0</v>
      </c>
      <c r="AO2407" s="36">
        <f t="shared" si="37"/>
        <v>1</v>
      </c>
      <c r="AP2407" s="36">
        <f t="shared" si="39"/>
        <v>0</v>
      </c>
      <c r="AQ2407" s="36">
        <f t="shared" si="40"/>
        <v>1</v>
      </c>
      <c r="AR2407" s="36">
        <f t="shared" si="38"/>
        <v>0.009859473086</v>
      </c>
      <c r="AS2407" s="38">
        <f t="shared" si="45"/>
        <v>0</v>
      </c>
      <c r="AT2407" s="38">
        <f t="shared" si="46"/>
        <v>0</v>
      </c>
      <c r="AU2407" s="38">
        <f t="shared" si="47"/>
        <v>0</v>
      </c>
      <c r="AV2407" s="38">
        <f t="shared" si="48"/>
        <v>0</v>
      </c>
      <c r="AW2407" s="38">
        <f t="shared" si="51"/>
        <v>0</v>
      </c>
      <c r="AX2407" s="38">
        <f t="shared" si="52"/>
        <v>0</v>
      </c>
      <c r="AY2407" s="38">
        <f t="shared" si="49"/>
        <v>0</v>
      </c>
      <c r="AZ2407" s="12">
        <f t="shared" si="30"/>
        <v>140.7934035</v>
      </c>
      <c r="BA2407" s="12">
        <f t="shared" si="41"/>
        <v>103.4386621</v>
      </c>
      <c r="BB2407" s="12">
        <f t="shared" si="53"/>
        <v>131.995512</v>
      </c>
      <c r="BC2407" s="12">
        <f t="shared" si="50"/>
        <v>0.006572982057</v>
      </c>
      <c r="BD2407" s="12">
        <f t="shared" si="54"/>
        <v>123.5116967</v>
      </c>
    </row>
    <row r="2408" ht="14.25" customHeight="1">
      <c r="A2408" s="7">
        <v>40015.0</v>
      </c>
      <c r="B2408" s="21" t="s">
        <v>90</v>
      </c>
      <c r="C2408" s="8">
        <v>36.681412</v>
      </c>
      <c r="D2408" s="33">
        <f t="shared" si="5"/>
        <v>0.005705955236</v>
      </c>
      <c r="E2408" s="33">
        <f t="shared" si="7"/>
        <v>0.00552684042</v>
      </c>
      <c r="F2408" s="33">
        <f t="shared" si="9"/>
        <v>0.007142529234</v>
      </c>
      <c r="G2408" s="33">
        <f t="shared" si="11"/>
        <v>0.05440257789</v>
      </c>
      <c r="H2408" s="33">
        <f t="shared" si="20"/>
        <v>-0.2216066314</v>
      </c>
      <c r="I2408" s="45">
        <f t="shared" si="31"/>
        <v>-0.3487325451</v>
      </c>
      <c r="J2408" s="45">
        <f t="shared" si="43"/>
        <v>0.4785528114</v>
      </c>
      <c r="K2408" s="21" t="s">
        <v>91</v>
      </c>
      <c r="L2408" s="8">
        <v>16.081823</v>
      </c>
      <c r="M2408" s="33">
        <f t="shared" si="6"/>
        <v>-0.01332546783</v>
      </c>
      <c r="N2408" s="33">
        <f t="shared" si="8"/>
        <v>0.0215052015</v>
      </c>
      <c r="O2408" s="33">
        <f t="shared" si="10"/>
        <v>0.03515604206</v>
      </c>
      <c r="P2408" s="33">
        <f t="shared" si="12"/>
        <v>0.04917666909</v>
      </c>
      <c r="Q2408" s="45">
        <f t="shared" si="21"/>
        <v>0.2957613768</v>
      </c>
      <c r="R2408" s="45">
        <f t="shared" si="32"/>
        <v>0.326079795</v>
      </c>
      <c r="S2408" s="45">
        <f t="shared" si="44"/>
        <v>0.1868732241</v>
      </c>
      <c r="T2408" s="33">
        <f t="shared" si="22"/>
        <v>-0.5173680082</v>
      </c>
      <c r="U2408" s="33">
        <f t="shared" si="33"/>
        <v>-0.6748123402</v>
      </c>
      <c r="V2408" s="33">
        <f t="shared" si="42"/>
        <v>0.2916795873</v>
      </c>
      <c r="W2408" s="44">
        <f t="shared" si="13"/>
        <v>0.01322106402</v>
      </c>
      <c r="X2408" s="44">
        <f t="shared" si="14"/>
        <v>0.0108970266</v>
      </c>
      <c r="Y2408" s="33">
        <f t="shared" si="15"/>
        <v>0.8242170664</v>
      </c>
      <c r="Z2408" s="43">
        <v>1.0</v>
      </c>
      <c r="AA2408" s="33">
        <f t="shared" si="16"/>
        <v>1.824217066</v>
      </c>
      <c r="AB2408" s="33">
        <f t="shared" si="17"/>
        <v>0.4518196226</v>
      </c>
      <c r="AC2408" s="33">
        <f t="shared" si="18"/>
        <v>0.5481803774</v>
      </c>
      <c r="AD2408" s="33">
        <f t="shared" si="19"/>
        <v>0.00919702775</v>
      </c>
      <c r="AE2408" s="34">
        <f t="shared" si="23"/>
        <v>0</v>
      </c>
      <c r="AF2408" s="34">
        <f t="shared" si="24"/>
        <v>0</v>
      </c>
      <c r="AG2408" s="34">
        <f t="shared" si="25"/>
        <v>0</v>
      </c>
      <c r="AH2408" s="34">
        <f t="shared" si="26"/>
        <v>2</v>
      </c>
      <c r="AI2408" s="34">
        <f t="shared" si="28"/>
        <v>0</v>
      </c>
      <c r="AJ2408" s="34">
        <f t="shared" si="29"/>
        <v>1</v>
      </c>
      <c r="AK2408" s="34">
        <f t="shared" si="27"/>
        <v>0.00919702775</v>
      </c>
      <c r="AL2408" s="36">
        <f t="shared" si="34"/>
        <v>0</v>
      </c>
      <c r="AM2408" s="36">
        <f t="shared" si="35"/>
        <v>0</v>
      </c>
      <c r="AN2408" s="46">
        <f t="shared" si="36"/>
        <v>0</v>
      </c>
      <c r="AO2408" s="36">
        <f t="shared" si="37"/>
        <v>2</v>
      </c>
      <c r="AP2408" s="36">
        <f t="shared" si="39"/>
        <v>0</v>
      </c>
      <c r="AQ2408" s="36">
        <f t="shared" si="40"/>
        <v>1</v>
      </c>
      <c r="AR2408" s="36">
        <f t="shared" si="38"/>
        <v>0.00919702775</v>
      </c>
      <c r="AS2408" s="38">
        <f t="shared" si="45"/>
        <v>0</v>
      </c>
      <c r="AT2408" s="38">
        <f t="shared" si="46"/>
        <v>0</v>
      </c>
      <c r="AU2408" s="38">
        <f t="shared" si="47"/>
        <v>0</v>
      </c>
      <c r="AV2408" s="38">
        <f t="shared" si="48"/>
        <v>0</v>
      </c>
      <c r="AW2408" s="38">
        <f t="shared" si="51"/>
        <v>0</v>
      </c>
      <c r="AX2408" s="38">
        <f t="shared" si="52"/>
        <v>0</v>
      </c>
      <c r="AY2408" s="38">
        <f t="shared" si="49"/>
        <v>0</v>
      </c>
      <c r="AZ2408" s="12">
        <f t="shared" si="30"/>
        <v>142.0882843</v>
      </c>
      <c r="BA2408" s="12">
        <f t="shared" si="41"/>
        <v>104.3899904</v>
      </c>
      <c r="BB2408" s="12">
        <f t="shared" si="53"/>
        <v>131.995512</v>
      </c>
      <c r="BC2408" s="12">
        <f t="shared" si="50"/>
        <v>0.006131351833</v>
      </c>
      <c r="BD2408" s="12">
        <f t="shared" si="54"/>
        <v>124.2689904</v>
      </c>
    </row>
    <row r="2409" ht="14.25" customHeight="1">
      <c r="A2409" s="7">
        <v>40016.0</v>
      </c>
      <c r="B2409" s="21" t="s">
        <v>90</v>
      </c>
      <c r="C2409" s="8">
        <v>36.349724</v>
      </c>
      <c r="D2409" s="33">
        <f t="shared" si="5"/>
        <v>-0.009042400004</v>
      </c>
      <c r="E2409" s="33">
        <f t="shared" si="7"/>
        <v>-0.02426681617</v>
      </c>
      <c r="F2409" s="33">
        <f t="shared" si="9"/>
        <v>0.01896071833</v>
      </c>
      <c r="G2409" s="33">
        <f t="shared" si="11"/>
        <v>0.05432956545</v>
      </c>
      <c r="H2409" s="33">
        <f t="shared" si="20"/>
        <v>-1.256045473</v>
      </c>
      <c r="I2409" s="45">
        <f t="shared" si="31"/>
        <v>-0.04223224234</v>
      </c>
      <c r="J2409" s="45">
        <f t="shared" si="43"/>
        <v>0.4509761116</v>
      </c>
      <c r="K2409" s="21" t="s">
        <v>91</v>
      </c>
      <c r="L2409" s="8">
        <v>15.692156</v>
      </c>
      <c r="M2409" s="33">
        <f t="shared" si="6"/>
        <v>-0.02423027539</v>
      </c>
      <c r="N2409" s="33">
        <f t="shared" si="8"/>
        <v>-0.0277063752</v>
      </c>
      <c r="O2409" s="33">
        <f t="shared" si="10"/>
        <v>0.01278097261</v>
      </c>
      <c r="P2409" s="33">
        <f t="shared" si="12"/>
        <v>0.0278241385</v>
      </c>
      <c r="Q2409" s="45">
        <f t="shared" si="21"/>
        <v>-1.552296113</v>
      </c>
      <c r="R2409" s="45">
        <f t="shared" si="32"/>
        <v>-0.2387166251</v>
      </c>
      <c r="S2409" s="45">
        <f t="shared" si="44"/>
        <v>-0.1623734497</v>
      </c>
      <c r="T2409" s="33">
        <f t="shared" si="22"/>
        <v>0.2962506402</v>
      </c>
      <c r="U2409" s="33">
        <f t="shared" si="33"/>
        <v>0.1964843828</v>
      </c>
      <c r="V2409" s="33">
        <f t="shared" si="42"/>
        <v>0.6133495614</v>
      </c>
      <c r="W2409" s="44">
        <f t="shared" si="13"/>
        <v>0.01322427119</v>
      </c>
      <c r="X2409" s="44">
        <f t="shared" si="14"/>
        <v>0.0123687725</v>
      </c>
      <c r="Y2409" s="33">
        <f t="shared" si="15"/>
        <v>0.9353084433</v>
      </c>
      <c r="Z2409" s="43">
        <v>1.0</v>
      </c>
      <c r="AA2409" s="33">
        <f t="shared" si="16"/>
        <v>1.935308443</v>
      </c>
      <c r="AB2409" s="33">
        <f t="shared" si="17"/>
        <v>0.4832864997</v>
      </c>
      <c r="AC2409" s="33">
        <f t="shared" si="18"/>
        <v>0.5167135003</v>
      </c>
      <c r="AD2409" s="33">
        <f t="shared" si="19"/>
        <v>0.004748848865</v>
      </c>
      <c r="AE2409" s="34">
        <f t="shared" si="23"/>
        <v>0</v>
      </c>
      <c r="AF2409" s="34">
        <f t="shared" si="24"/>
        <v>0</v>
      </c>
      <c r="AG2409" s="34">
        <f t="shared" si="25"/>
        <v>0</v>
      </c>
      <c r="AH2409" s="34">
        <f t="shared" si="26"/>
        <v>3</v>
      </c>
      <c r="AI2409" s="34">
        <f t="shared" si="28"/>
        <v>0</v>
      </c>
      <c r="AJ2409" s="34">
        <f t="shared" si="29"/>
        <v>1</v>
      </c>
      <c r="AK2409" s="34">
        <f t="shared" si="27"/>
        <v>0.004748848865</v>
      </c>
      <c r="AL2409" s="36">
        <f t="shared" si="34"/>
        <v>0</v>
      </c>
      <c r="AM2409" s="36">
        <f t="shared" si="35"/>
        <v>0</v>
      </c>
      <c r="AN2409" s="46">
        <f t="shared" si="36"/>
        <v>0</v>
      </c>
      <c r="AO2409" s="36">
        <f t="shared" si="37"/>
        <v>3</v>
      </c>
      <c r="AP2409" s="36">
        <f t="shared" si="39"/>
        <v>0</v>
      </c>
      <c r="AQ2409" s="36">
        <f t="shared" si="40"/>
        <v>1</v>
      </c>
      <c r="AR2409" s="36">
        <f t="shared" si="38"/>
        <v>0.004748848865</v>
      </c>
      <c r="AS2409" s="38">
        <f t="shared" si="45"/>
        <v>0</v>
      </c>
      <c r="AT2409" s="38">
        <f t="shared" si="46"/>
        <v>0</v>
      </c>
      <c r="AU2409" s="38">
        <f t="shared" si="47"/>
        <v>0</v>
      </c>
      <c r="AV2409" s="38">
        <f t="shared" si="48"/>
        <v>0</v>
      </c>
      <c r="AW2409" s="38">
        <f t="shared" si="51"/>
        <v>0</v>
      </c>
      <c r="AX2409" s="38">
        <f t="shared" si="52"/>
        <v>0</v>
      </c>
      <c r="AY2409" s="38">
        <f t="shared" si="49"/>
        <v>0</v>
      </c>
      <c r="AZ2409" s="12">
        <f t="shared" si="30"/>
        <v>142.7630401</v>
      </c>
      <c r="BA2409" s="12">
        <f t="shared" si="41"/>
        <v>104.8857227</v>
      </c>
      <c r="BB2409" s="12">
        <f t="shared" si="53"/>
        <v>131.995512</v>
      </c>
      <c r="BC2409" s="12">
        <f t="shared" si="50"/>
        <v>0.003165899243</v>
      </c>
      <c r="BD2409" s="12">
        <f t="shared" si="54"/>
        <v>124.6624135</v>
      </c>
    </row>
    <row r="2410" ht="14.25" customHeight="1">
      <c r="A2410" s="7">
        <v>40017.0</v>
      </c>
      <c r="B2410" s="21" t="s">
        <v>90</v>
      </c>
      <c r="C2410" s="8">
        <v>36.746464</v>
      </c>
      <c r="D2410" s="33">
        <f t="shared" si="5"/>
        <v>0.01091452579</v>
      </c>
      <c r="E2410" s="33">
        <f t="shared" si="7"/>
        <v>-0.01327261275</v>
      </c>
      <c r="F2410" s="33">
        <f t="shared" si="9"/>
        <v>0.03328472725</v>
      </c>
      <c r="G2410" s="33">
        <f t="shared" si="11"/>
        <v>0.06503327687</v>
      </c>
      <c r="H2410" s="33">
        <f t="shared" si="20"/>
        <v>-0.8843163488</v>
      </c>
      <c r="I2410" s="45">
        <f t="shared" si="31"/>
        <v>0.3831051763</v>
      </c>
      <c r="J2410" s="45">
        <f t="shared" si="43"/>
        <v>0.6402399854</v>
      </c>
      <c r="K2410" s="21" t="s">
        <v>91</v>
      </c>
      <c r="L2410" s="8">
        <v>15.70813</v>
      </c>
      <c r="M2410" s="33">
        <f t="shared" si="6"/>
        <v>0.001017960821</v>
      </c>
      <c r="N2410" s="33">
        <f t="shared" si="8"/>
        <v>-0.03169878068</v>
      </c>
      <c r="O2410" s="33">
        <f t="shared" si="10"/>
        <v>0.009648919155</v>
      </c>
      <c r="P2410" s="33">
        <f t="shared" si="12"/>
        <v>0.03536846895</v>
      </c>
      <c r="Q2410" s="45">
        <f t="shared" si="21"/>
        <v>-1.75310284</v>
      </c>
      <c r="R2410" s="45">
        <f t="shared" si="32"/>
        <v>-0.352358944</v>
      </c>
      <c r="S2410" s="45">
        <f t="shared" si="44"/>
        <v>-0.07148905314</v>
      </c>
      <c r="T2410" s="33">
        <f t="shared" si="22"/>
        <v>0.8687864917</v>
      </c>
      <c r="U2410" s="33">
        <f t="shared" si="33"/>
        <v>0.7354641203</v>
      </c>
      <c r="V2410" s="33">
        <f t="shared" si="42"/>
        <v>0.7117290385</v>
      </c>
      <c r="W2410" s="44">
        <f t="shared" si="13"/>
        <v>0.01333897563</v>
      </c>
      <c r="X2410" s="44">
        <f t="shared" si="14"/>
        <v>0.01223593185</v>
      </c>
      <c r="Y2410" s="33">
        <f t="shared" si="15"/>
        <v>0.9173067097</v>
      </c>
      <c r="Z2410" s="43">
        <v>1.0</v>
      </c>
      <c r="AA2410" s="33">
        <f t="shared" si="16"/>
        <v>1.91730671</v>
      </c>
      <c r="AB2410" s="33">
        <f t="shared" si="17"/>
        <v>0.4784350386</v>
      </c>
      <c r="AC2410" s="33">
        <f t="shared" si="18"/>
        <v>0.5215649614</v>
      </c>
      <c r="AD2410" s="33">
        <f t="shared" si="19"/>
        <v>-0.002671124966</v>
      </c>
      <c r="AE2410" s="34">
        <f t="shared" si="23"/>
        <v>0</v>
      </c>
      <c r="AF2410" s="34">
        <f t="shared" si="24"/>
        <v>0</v>
      </c>
      <c r="AG2410" s="34">
        <f t="shared" si="25"/>
        <v>0</v>
      </c>
      <c r="AH2410" s="34">
        <f t="shared" si="26"/>
        <v>4</v>
      </c>
      <c r="AI2410" s="34">
        <f t="shared" si="28"/>
        <v>0</v>
      </c>
      <c r="AJ2410" s="34">
        <f t="shared" si="29"/>
        <v>1</v>
      </c>
      <c r="AK2410" s="34">
        <f t="shared" si="27"/>
        <v>-0.002671124966</v>
      </c>
      <c r="AL2410" s="36">
        <f t="shared" si="34"/>
        <v>0</v>
      </c>
      <c r="AM2410" s="36">
        <f t="shared" si="35"/>
        <v>0</v>
      </c>
      <c r="AN2410" s="46">
        <f t="shared" si="36"/>
        <v>0</v>
      </c>
      <c r="AO2410" s="36">
        <f t="shared" si="37"/>
        <v>4</v>
      </c>
      <c r="AP2410" s="36">
        <f t="shared" si="39"/>
        <v>0</v>
      </c>
      <c r="AQ2410" s="36">
        <f t="shared" si="40"/>
        <v>1</v>
      </c>
      <c r="AR2410" s="36">
        <f t="shared" si="38"/>
        <v>-0.002671124966</v>
      </c>
      <c r="AS2410" s="38">
        <f t="shared" si="45"/>
        <v>0</v>
      </c>
      <c r="AT2410" s="38">
        <f t="shared" si="46"/>
        <v>0</v>
      </c>
      <c r="AU2410" s="38">
        <f t="shared" si="47"/>
        <v>0</v>
      </c>
      <c r="AV2410" s="38">
        <f t="shared" si="48"/>
        <v>0</v>
      </c>
      <c r="AW2410" s="38">
        <f t="shared" si="51"/>
        <v>0</v>
      </c>
      <c r="AX2410" s="38">
        <f t="shared" si="52"/>
        <v>0</v>
      </c>
      <c r="AY2410" s="38">
        <f t="shared" si="49"/>
        <v>0</v>
      </c>
      <c r="AZ2410" s="12">
        <f t="shared" si="30"/>
        <v>142.3817022</v>
      </c>
      <c r="BA2410" s="12">
        <f t="shared" si="41"/>
        <v>104.6055598</v>
      </c>
      <c r="BB2410" s="12">
        <f t="shared" si="53"/>
        <v>131.995512</v>
      </c>
      <c r="BC2410" s="12">
        <f t="shared" si="50"/>
        <v>-0.001780749978</v>
      </c>
      <c r="BD2410" s="12">
        <f t="shared" si="54"/>
        <v>124.4404209</v>
      </c>
    </row>
    <row r="2411" ht="14.25" customHeight="1">
      <c r="A2411" s="7">
        <v>40018.0</v>
      </c>
      <c r="B2411" s="21" t="s">
        <v>90</v>
      </c>
      <c r="C2411" s="8">
        <v>36.687916</v>
      </c>
      <c r="D2411" s="33">
        <f t="shared" si="5"/>
        <v>-0.00159329616</v>
      </c>
      <c r="E2411" s="33">
        <f t="shared" si="7"/>
        <v>-0.004412664406</v>
      </c>
      <c r="F2411" s="33">
        <f t="shared" si="9"/>
        <v>0.03107300524</v>
      </c>
      <c r="G2411" s="33">
        <f t="shared" si="11"/>
        <v>0.04482252771</v>
      </c>
      <c r="H2411" s="33">
        <f t="shared" si="20"/>
        <v>-0.5758915102</v>
      </c>
      <c r="I2411" s="45">
        <f t="shared" si="31"/>
        <v>0.2906462401</v>
      </c>
      <c r="J2411" s="45">
        <f t="shared" si="43"/>
        <v>0.2027203004</v>
      </c>
      <c r="K2411" s="21" t="s">
        <v>91</v>
      </c>
      <c r="L2411" s="8">
        <v>15.765619</v>
      </c>
      <c r="M2411" s="33">
        <f t="shared" si="6"/>
        <v>0.003659824562</v>
      </c>
      <c r="N2411" s="33">
        <f t="shared" si="8"/>
        <v>-0.01907810401</v>
      </c>
      <c r="O2411" s="33">
        <f t="shared" si="10"/>
        <v>0.02173444878</v>
      </c>
      <c r="P2411" s="33">
        <f t="shared" si="12"/>
        <v>0.03155714651</v>
      </c>
      <c r="Q2411" s="45">
        <f t="shared" si="21"/>
        <v>-1.252092587</v>
      </c>
      <c r="R2411" s="45">
        <f t="shared" si="32"/>
        <v>-0.07603114014</v>
      </c>
      <c r="S2411" s="45">
        <f t="shared" si="44"/>
        <v>-0.1520951514</v>
      </c>
      <c r="T2411" s="33">
        <f t="shared" si="22"/>
        <v>0.6762010772</v>
      </c>
      <c r="U2411" s="33">
        <f t="shared" si="33"/>
        <v>0.3666773802</v>
      </c>
      <c r="V2411" s="33">
        <f t="shared" si="42"/>
        <v>0.3548154517</v>
      </c>
      <c r="W2411" s="44">
        <f t="shared" si="13"/>
        <v>0.01292829033</v>
      </c>
      <c r="X2411" s="44">
        <f t="shared" si="14"/>
        <v>0.0121752271</v>
      </c>
      <c r="Y2411" s="33">
        <f t="shared" si="15"/>
        <v>0.9417507494</v>
      </c>
      <c r="Z2411" s="43">
        <v>1.0</v>
      </c>
      <c r="AA2411" s="33">
        <f t="shared" si="16"/>
        <v>1.941750749</v>
      </c>
      <c r="AB2411" s="33">
        <f t="shared" si="17"/>
        <v>0.4850008425</v>
      </c>
      <c r="AC2411" s="33">
        <f t="shared" si="18"/>
        <v>0.5149991575</v>
      </c>
      <c r="AD2411" s="33">
        <f t="shared" si="19"/>
        <v>-0.002270896036</v>
      </c>
      <c r="AE2411" s="34">
        <f t="shared" si="23"/>
        <v>0</v>
      </c>
      <c r="AF2411" s="34">
        <f t="shared" si="24"/>
        <v>0</v>
      </c>
      <c r="AG2411" s="34">
        <f t="shared" si="25"/>
        <v>0</v>
      </c>
      <c r="AH2411" s="34">
        <f t="shared" si="26"/>
        <v>5</v>
      </c>
      <c r="AI2411" s="34">
        <f t="shared" si="28"/>
        <v>0</v>
      </c>
      <c r="AJ2411" s="34">
        <f t="shared" si="29"/>
        <v>1</v>
      </c>
      <c r="AK2411" s="34">
        <f t="shared" si="27"/>
        <v>-0.002270896036</v>
      </c>
      <c r="AL2411" s="36">
        <f t="shared" si="34"/>
        <v>0</v>
      </c>
      <c r="AM2411" s="36">
        <f t="shared" si="35"/>
        <v>0</v>
      </c>
      <c r="AN2411" s="46">
        <f t="shared" si="36"/>
        <v>0</v>
      </c>
      <c r="AO2411" s="36">
        <f t="shared" si="37"/>
        <v>5</v>
      </c>
      <c r="AP2411" s="36">
        <f t="shared" si="39"/>
        <v>0</v>
      </c>
      <c r="AQ2411" s="36">
        <f t="shared" si="40"/>
        <v>1</v>
      </c>
      <c r="AR2411" s="36">
        <f t="shared" si="38"/>
        <v>-0.002270896036</v>
      </c>
      <c r="AS2411" s="38">
        <f t="shared" si="45"/>
        <v>0</v>
      </c>
      <c r="AT2411" s="38">
        <f t="shared" si="46"/>
        <v>0</v>
      </c>
      <c r="AU2411" s="38">
        <f t="shared" si="47"/>
        <v>0</v>
      </c>
      <c r="AV2411" s="38">
        <f t="shared" si="48"/>
        <v>0</v>
      </c>
      <c r="AW2411" s="38">
        <f t="shared" si="51"/>
        <v>0</v>
      </c>
      <c r="AX2411" s="38">
        <f t="shared" si="52"/>
        <v>0</v>
      </c>
      <c r="AY2411" s="38">
        <f t="shared" si="49"/>
        <v>0</v>
      </c>
      <c r="AZ2411" s="12">
        <f t="shared" si="30"/>
        <v>142.0583681</v>
      </c>
      <c r="BA2411" s="12">
        <f t="shared" si="41"/>
        <v>104.3680114</v>
      </c>
      <c r="BB2411" s="12">
        <f t="shared" si="53"/>
        <v>131.995512</v>
      </c>
      <c r="BC2411" s="12">
        <f t="shared" si="50"/>
        <v>-0.001513930691</v>
      </c>
      <c r="BD2411" s="12">
        <f t="shared" si="54"/>
        <v>124.2520267</v>
      </c>
    </row>
    <row r="2412" ht="14.25" customHeight="1">
      <c r="A2412" s="7">
        <v>40021.0</v>
      </c>
      <c r="B2412" s="21" t="s">
        <v>90</v>
      </c>
      <c r="C2412" s="8">
        <v>36.642403</v>
      </c>
      <c r="D2412" s="33">
        <f t="shared" si="5"/>
        <v>-0.001240544707</v>
      </c>
      <c r="E2412" s="33">
        <f t="shared" si="7"/>
        <v>0.00463643306</v>
      </c>
      <c r="F2412" s="33">
        <f t="shared" si="9"/>
        <v>0.01203569589</v>
      </c>
      <c r="G2412" s="33">
        <f t="shared" si="11"/>
        <v>0.02998197847</v>
      </c>
      <c r="H2412" s="33">
        <f t="shared" si="20"/>
        <v>-0.2542468522</v>
      </c>
      <c r="I2412" s="45">
        <f t="shared" si="31"/>
        <v>-0.3709871907</v>
      </c>
      <c r="J2412" s="45">
        <f t="shared" si="43"/>
        <v>-0.1232169864</v>
      </c>
      <c r="K2412" s="21" t="s">
        <v>91</v>
      </c>
      <c r="L2412" s="8">
        <v>15.816719</v>
      </c>
      <c r="M2412" s="33">
        <f t="shared" si="6"/>
        <v>0.003241230173</v>
      </c>
      <c r="N2412" s="33">
        <f t="shared" si="8"/>
        <v>-0.02959049979</v>
      </c>
      <c r="O2412" s="33">
        <f t="shared" si="10"/>
        <v>0.009581782396</v>
      </c>
      <c r="P2412" s="33">
        <f t="shared" si="12"/>
        <v>0.02888012504</v>
      </c>
      <c r="Q2412" s="45">
        <f t="shared" si="21"/>
        <v>-1.622095834</v>
      </c>
      <c r="R2412" s="45">
        <f t="shared" si="32"/>
        <v>-0.4302276228</v>
      </c>
      <c r="S2412" s="45">
        <f t="shared" si="44"/>
        <v>-0.2125472576</v>
      </c>
      <c r="T2412" s="33">
        <f t="shared" si="22"/>
        <v>1.367848982</v>
      </c>
      <c r="U2412" s="33">
        <f t="shared" si="33"/>
        <v>0.05924043209</v>
      </c>
      <c r="V2412" s="33">
        <f t="shared" si="42"/>
        <v>0.08933027114</v>
      </c>
      <c r="W2412" s="44">
        <f t="shared" si="13"/>
        <v>0.01268936178</v>
      </c>
      <c r="X2412" s="44">
        <f t="shared" si="14"/>
        <v>0.01214147798</v>
      </c>
      <c r="Y2412" s="33">
        <f t="shared" si="15"/>
        <v>0.9568233763</v>
      </c>
      <c r="Z2412" s="43">
        <v>1.0</v>
      </c>
      <c r="AA2412" s="33">
        <f t="shared" si="16"/>
        <v>1.956823376</v>
      </c>
      <c r="AB2412" s="33">
        <f t="shared" si="17"/>
        <v>0.4889676748</v>
      </c>
      <c r="AC2412" s="33">
        <f t="shared" si="18"/>
        <v>0.5110323252</v>
      </c>
      <c r="AD2412" s="33">
        <f t="shared" si="19"/>
        <v>-0.001869698513</v>
      </c>
      <c r="AE2412" s="34">
        <f t="shared" si="23"/>
        <v>-1</v>
      </c>
      <c r="AF2412" s="34">
        <f t="shared" si="24"/>
        <v>1</v>
      </c>
      <c r="AG2412" s="34">
        <f t="shared" si="25"/>
        <v>0</v>
      </c>
      <c r="AH2412" s="34">
        <f t="shared" si="26"/>
        <v>1</v>
      </c>
      <c r="AI2412" s="34">
        <f t="shared" si="28"/>
        <v>1</v>
      </c>
      <c r="AJ2412" s="34">
        <f t="shared" si="29"/>
        <v>-1</v>
      </c>
      <c r="AK2412" s="34">
        <f t="shared" si="27"/>
        <v>0.001869698513</v>
      </c>
      <c r="AL2412" s="36">
        <f t="shared" si="34"/>
        <v>0</v>
      </c>
      <c r="AM2412" s="36">
        <f t="shared" si="35"/>
        <v>0</v>
      </c>
      <c r="AN2412" s="46">
        <f t="shared" si="36"/>
        <v>0</v>
      </c>
      <c r="AO2412" s="36">
        <f t="shared" si="37"/>
        <v>0</v>
      </c>
      <c r="AP2412" s="36">
        <f t="shared" si="39"/>
        <v>1</v>
      </c>
      <c r="AQ2412" s="36">
        <f t="shared" si="40"/>
        <v>0</v>
      </c>
      <c r="AR2412" s="36">
        <f t="shared" si="38"/>
        <v>0</v>
      </c>
      <c r="AS2412" s="38">
        <f t="shared" si="45"/>
        <v>0</v>
      </c>
      <c r="AT2412" s="38">
        <f t="shared" si="46"/>
        <v>0</v>
      </c>
      <c r="AU2412" s="38">
        <f t="shared" si="47"/>
        <v>0</v>
      </c>
      <c r="AV2412" s="38">
        <f t="shared" si="48"/>
        <v>0</v>
      </c>
      <c r="AW2412" s="38">
        <f t="shared" si="51"/>
        <v>0</v>
      </c>
      <c r="AX2412" s="38">
        <f t="shared" si="52"/>
        <v>0</v>
      </c>
      <c r="AY2412" s="38">
        <f t="shared" si="49"/>
        <v>0</v>
      </c>
      <c r="AZ2412" s="12">
        <f t="shared" si="30"/>
        <v>142.3239745</v>
      </c>
      <c r="BA2412" s="12">
        <f t="shared" si="41"/>
        <v>104.3680114</v>
      </c>
      <c r="BB2412" s="12">
        <f t="shared" si="53"/>
        <v>131.995512</v>
      </c>
      <c r="BC2412" s="12">
        <f t="shared" si="50"/>
        <v>0.0006232328375</v>
      </c>
      <c r="BD2412" s="12">
        <f t="shared" si="54"/>
        <v>124.3294647</v>
      </c>
    </row>
    <row r="2413" ht="14.25" customHeight="1">
      <c r="A2413" s="7">
        <v>40022.0</v>
      </c>
      <c r="B2413" s="21" t="s">
        <v>90</v>
      </c>
      <c r="C2413" s="8">
        <v>36.401764</v>
      </c>
      <c r="D2413" s="33">
        <f t="shared" si="5"/>
        <v>-0.006567227591</v>
      </c>
      <c r="E2413" s="33">
        <f t="shared" si="7"/>
        <v>-0.007623697801</v>
      </c>
      <c r="F2413" s="33">
        <f t="shared" si="9"/>
        <v>-0.002138992342</v>
      </c>
      <c r="G2413" s="33">
        <f t="shared" si="11"/>
        <v>0.02060547458</v>
      </c>
      <c r="H2413" s="33">
        <f t="shared" si="20"/>
        <v>-0.6421582433</v>
      </c>
      <c r="I2413" s="45">
        <f t="shared" si="31"/>
        <v>-0.9108345986</v>
      </c>
      <c r="J2413" s="45">
        <f t="shared" si="43"/>
        <v>-0.3518593027</v>
      </c>
      <c r="K2413" s="21" t="s">
        <v>91</v>
      </c>
      <c r="L2413" s="8">
        <v>15.7752</v>
      </c>
      <c r="M2413" s="33">
        <f t="shared" si="6"/>
        <v>-0.002625007121</v>
      </c>
      <c r="N2413" s="33">
        <f t="shared" si="8"/>
        <v>-0.01906643295</v>
      </c>
      <c r="O2413" s="33">
        <f t="shared" si="10"/>
        <v>0.002028741059</v>
      </c>
      <c r="P2413" s="33">
        <f t="shared" si="12"/>
        <v>0.0227797888</v>
      </c>
      <c r="Q2413" s="45">
        <f t="shared" si="21"/>
        <v>-1.187857184</v>
      </c>
      <c r="R2413" s="45">
        <f t="shared" si="32"/>
        <v>-0.6724360165</v>
      </c>
      <c r="S2413" s="45">
        <f t="shared" si="44"/>
        <v>-0.3337346491</v>
      </c>
      <c r="T2413" s="33">
        <f t="shared" si="22"/>
        <v>0.5456989403</v>
      </c>
      <c r="U2413" s="33">
        <f t="shared" si="33"/>
        <v>-0.2383985821</v>
      </c>
      <c r="V2413" s="33">
        <f t="shared" si="42"/>
        <v>-0.01812465358</v>
      </c>
      <c r="W2413" s="44">
        <f t="shared" si="13"/>
        <v>0.01281480095</v>
      </c>
      <c r="X2413" s="44">
        <f t="shared" si="14"/>
        <v>0.01216714176</v>
      </c>
      <c r="Y2413" s="33">
        <f t="shared" si="15"/>
        <v>0.9494600664</v>
      </c>
      <c r="Z2413" s="43">
        <v>1.0</v>
      </c>
      <c r="AA2413" s="33">
        <f t="shared" si="16"/>
        <v>1.949460066</v>
      </c>
      <c r="AB2413" s="33">
        <f t="shared" si="17"/>
        <v>0.4870374535</v>
      </c>
      <c r="AC2413" s="33">
        <f t="shared" si="18"/>
        <v>0.5129625465</v>
      </c>
      <c r="AD2413" s="33">
        <f t="shared" si="19"/>
        <v>0.004275020663</v>
      </c>
      <c r="AE2413" s="34">
        <f t="shared" si="23"/>
        <v>0</v>
      </c>
      <c r="AF2413" s="34">
        <f t="shared" si="24"/>
        <v>0</v>
      </c>
      <c r="AG2413" s="34">
        <f t="shared" si="25"/>
        <v>0</v>
      </c>
      <c r="AH2413" s="34">
        <f t="shared" si="26"/>
        <v>2</v>
      </c>
      <c r="AI2413" s="34">
        <f t="shared" si="28"/>
        <v>0</v>
      </c>
      <c r="AJ2413" s="34">
        <f t="shared" si="29"/>
        <v>-1</v>
      </c>
      <c r="AK2413" s="34">
        <f t="shared" si="27"/>
        <v>-0.004275020663</v>
      </c>
      <c r="AL2413" s="36">
        <f t="shared" si="34"/>
        <v>0</v>
      </c>
      <c r="AM2413" s="36">
        <f t="shared" si="35"/>
        <v>0</v>
      </c>
      <c r="AN2413" s="46">
        <f t="shared" si="36"/>
        <v>0</v>
      </c>
      <c r="AO2413" s="36">
        <f t="shared" si="37"/>
        <v>0</v>
      </c>
      <c r="AP2413" s="36">
        <f t="shared" si="39"/>
        <v>0</v>
      </c>
      <c r="AQ2413" s="36">
        <f t="shared" si="40"/>
        <v>0</v>
      </c>
      <c r="AR2413" s="36">
        <f t="shared" si="38"/>
        <v>0</v>
      </c>
      <c r="AS2413" s="38">
        <f t="shared" si="45"/>
        <v>0</v>
      </c>
      <c r="AT2413" s="38">
        <f t="shared" si="46"/>
        <v>0</v>
      </c>
      <c r="AU2413" s="38">
        <f t="shared" si="47"/>
        <v>0</v>
      </c>
      <c r="AV2413" s="38">
        <f t="shared" si="48"/>
        <v>0</v>
      </c>
      <c r="AW2413" s="38">
        <f t="shared" si="51"/>
        <v>0</v>
      </c>
      <c r="AX2413" s="38">
        <f t="shared" si="52"/>
        <v>0</v>
      </c>
      <c r="AY2413" s="38">
        <f t="shared" si="49"/>
        <v>0</v>
      </c>
      <c r="AZ2413" s="12">
        <f t="shared" si="30"/>
        <v>141.7155365</v>
      </c>
      <c r="BA2413" s="12">
        <f t="shared" si="41"/>
        <v>104.3680114</v>
      </c>
      <c r="BB2413" s="12">
        <f t="shared" si="53"/>
        <v>131.995512</v>
      </c>
      <c r="BC2413" s="12">
        <f t="shared" si="50"/>
        <v>-0.001425006888</v>
      </c>
      <c r="BD2413" s="12">
        <f t="shared" si="54"/>
        <v>124.1522943</v>
      </c>
    </row>
    <row r="2414" ht="14.25" customHeight="1">
      <c r="A2414" s="7">
        <v>40023.0</v>
      </c>
      <c r="B2414" s="21" t="s">
        <v>90</v>
      </c>
      <c r="C2414" s="8">
        <v>36.635891</v>
      </c>
      <c r="D2414" s="33">
        <f t="shared" si="5"/>
        <v>0.006431748747</v>
      </c>
      <c r="E2414" s="33">
        <f t="shared" si="7"/>
        <v>0.00787260448</v>
      </c>
      <c r="F2414" s="33">
        <f t="shared" si="9"/>
        <v>-0.01658525474</v>
      </c>
      <c r="G2414" s="33">
        <f t="shared" si="11"/>
        <v>0.02492683988</v>
      </c>
      <c r="H2414" s="33">
        <f t="shared" si="20"/>
        <v>-0.111104089</v>
      </c>
      <c r="I2414" s="45">
        <f t="shared" si="31"/>
        <v>-1.502112398</v>
      </c>
      <c r="J2414" s="45">
        <f t="shared" si="43"/>
        <v>-0.2984698231</v>
      </c>
      <c r="K2414" s="21" t="s">
        <v>91</v>
      </c>
      <c r="L2414" s="8">
        <v>15.740064</v>
      </c>
      <c r="M2414" s="33">
        <f t="shared" si="6"/>
        <v>-0.002227293473</v>
      </c>
      <c r="N2414" s="33">
        <f t="shared" si="8"/>
        <v>0.003052990297</v>
      </c>
      <c r="O2414" s="33">
        <f t="shared" si="10"/>
        <v>-0.0247379722</v>
      </c>
      <c r="P2414" s="33">
        <f t="shared" si="12"/>
        <v>0.02688034303</v>
      </c>
      <c r="Q2414" s="45">
        <f t="shared" si="21"/>
        <v>-0.3753122752</v>
      </c>
      <c r="R2414" s="45">
        <f t="shared" si="32"/>
        <v>-1.484051418</v>
      </c>
      <c r="S2414" s="45">
        <f t="shared" si="44"/>
        <v>-0.2978503976</v>
      </c>
      <c r="T2414" s="33">
        <f t="shared" si="22"/>
        <v>0.2642081862</v>
      </c>
      <c r="U2414" s="33">
        <f t="shared" si="33"/>
        <v>-0.0180609799</v>
      </c>
      <c r="V2414" s="33">
        <f t="shared" si="42"/>
        <v>-0.0006194255025</v>
      </c>
      <c r="W2414" s="44">
        <f t="shared" si="13"/>
        <v>0.01286881707</v>
      </c>
      <c r="X2414" s="44">
        <f t="shared" si="14"/>
        <v>0.0120716989</v>
      </c>
      <c r="Y2414" s="33">
        <f t="shared" si="15"/>
        <v>0.9380581633</v>
      </c>
      <c r="Z2414" s="43">
        <v>1.0</v>
      </c>
      <c r="AA2414" s="33">
        <f t="shared" si="16"/>
        <v>1.938058163</v>
      </c>
      <c r="AB2414" s="33">
        <f t="shared" si="17"/>
        <v>0.4840196136</v>
      </c>
      <c r="AC2414" s="33">
        <f t="shared" si="18"/>
        <v>0.5159803864</v>
      </c>
      <c r="AD2414" s="33">
        <f t="shared" si="19"/>
        <v>-0.001763583916</v>
      </c>
      <c r="AE2414" s="34">
        <f t="shared" si="23"/>
        <v>0</v>
      </c>
      <c r="AF2414" s="34">
        <f t="shared" si="24"/>
        <v>0</v>
      </c>
      <c r="AG2414" s="34">
        <f t="shared" si="25"/>
        <v>0</v>
      </c>
      <c r="AH2414" s="34">
        <f t="shared" si="26"/>
        <v>3</v>
      </c>
      <c r="AI2414" s="34">
        <f t="shared" si="28"/>
        <v>0</v>
      </c>
      <c r="AJ2414" s="34">
        <f t="shared" si="29"/>
        <v>-1</v>
      </c>
      <c r="AK2414" s="34">
        <f t="shared" si="27"/>
        <v>0.001763583916</v>
      </c>
      <c r="AL2414" s="36">
        <f t="shared" si="34"/>
        <v>0</v>
      </c>
      <c r="AM2414" s="36">
        <f t="shared" si="35"/>
        <v>0</v>
      </c>
      <c r="AN2414" s="46">
        <f t="shared" si="36"/>
        <v>0</v>
      </c>
      <c r="AO2414" s="36">
        <f t="shared" si="37"/>
        <v>0</v>
      </c>
      <c r="AP2414" s="36">
        <f t="shared" si="39"/>
        <v>0</v>
      </c>
      <c r="AQ2414" s="36">
        <f t="shared" si="40"/>
        <v>0</v>
      </c>
      <c r="AR2414" s="36">
        <f t="shared" si="38"/>
        <v>0</v>
      </c>
      <c r="AS2414" s="38">
        <f t="shared" si="45"/>
        <v>0</v>
      </c>
      <c r="AT2414" s="38">
        <f t="shared" si="46"/>
        <v>0</v>
      </c>
      <c r="AU2414" s="38">
        <f t="shared" si="47"/>
        <v>0</v>
      </c>
      <c r="AV2414" s="38">
        <f t="shared" si="48"/>
        <v>0</v>
      </c>
      <c r="AW2414" s="38">
        <f t="shared" si="51"/>
        <v>0</v>
      </c>
      <c r="AX2414" s="38">
        <f t="shared" si="52"/>
        <v>0</v>
      </c>
      <c r="AY2414" s="38">
        <f t="shared" si="49"/>
        <v>0</v>
      </c>
      <c r="AZ2414" s="12">
        <f t="shared" si="30"/>
        <v>141.9654638</v>
      </c>
      <c r="BA2414" s="12">
        <f t="shared" si="41"/>
        <v>104.3680114</v>
      </c>
      <c r="BB2414" s="12">
        <f t="shared" si="53"/>
        <v>131.995512</v>
      </c>
      <c r="BC2414" s="12">
        <f t="shared" si="50"/>
        <v>0.0005878613055</v>
      </c>
      <c r="BD2414" s="12">
        <f t="shared" si="54"/>
        <v>124.2252787</v>
      </c>
    </row>
    <row r="2415" ht="14.25" customHeight="1">
      <c r="A2415" s="7">
        <v>40024.0</v>
      </c>
      <c r="B2415" s="21" t="s">
        <v>90</v>
      </c>
      <c r="C2415" s="8">
        <v>36.811493</v>
      </c>
      <c r="D2415" s="33">
        <f t="shared" si="5"/>
        <v>0.004793168535</v>
      </c>
      <c r="E2415" s="33">
        <f t="shared" si="7"/>
        <v>0.001769666872</v>
      </c>
      <c r="F2415" s="33">
        <f t="shared" si="9"/>
        <v>-0.01152643398</v>
      </c>
      <c r="G2415" s="33">
        <f t="shared" si="11"/>
        <v>0.001415063697</v>
      </c>
      <c r="H2415" s="33">
        <f t="shared" si="20"/>
        <v>-0.3173691152</v>
      </c>
      <c r="I2415" s="45">
        <f t="shared" si="31"/>
        <v>-1.31598812</v>
      </c>
      <c r="J2415" s="45">
        <f t="shared" si="43"/>
        <v>-0.8892511708</v>
      </c>
      <c r="K2415" s="21" t="s">
        <v>91</v>
      </c>
      <c r="L2415" s="8">
        <v>15.864634</v>
      </c>
      <c r="M2415" s="33">
        <f t="shared" si="6"/>
        <v>0.007914199078</v>
      </c>
      <c r="N2415" s="33">
        <f t="shared" si="8"/>
        <v>0.009963248331</v>
      </c>
      <c r="O2415" s="33">
        <f t="shared" si="10"/>
        <v>-0.02205135517</v>
      </c>
      <c r="P2415" s="33">
        <f t="shared" si="12"/>
        <v>0.009963248331</v>
      </c>
      <c r="Q2415" s="45">
        <f t="shared" si="21"/>
        <v>-0.1147623072</v>
      </c>
      <c r="R2415" s="45">
        <f t="shared" si="32"/>
        <v>-1.410344935</v>
      </c>
      <c r="S2415" s="45">
        <f t="shared" si="44"/>
        <v>-0.6088228296</v>
      </c>
      <c r="T2415" s="33">
        <f t="shared" si="22"/>
        <v>-0.202606808</v>
      </c>
      <c r="U2415" s="33">
        <f t="shared" si="33"/>
        <v>0.09435681453</v>
      </c>
      <c r="V2415" s="33">
        <f t="shared" si="42"/>
        <v>-0.2804283412</v>
      </c>
      <c r="W2415" s="44">
        <f t="shared" si="13"/>
        <v>0.01123393104</v>
      </c>
      <c r="X2415" s="44">
        <f t="shared" si="14"/>
        <v>0.01088075979</v>
      </c>
      <c r="Y2415" s="33">
        <f t="shared" si="15"/>
        <v>0.968562096</v>
      </c>
      <c r="Z2415" s="43">
        <v>1.0</v>
      </c>
      <c r="AA2415" s="33">
        <f t="shared" si="16"/>
        <v>1.968562096</v>
      </c>
      <c r="AB2415" s="33">
        <f t="shared" si="17"/>
        <v>0.4920150083</v>
      </c>
      <c r="AC2415" s="33">
        <f t="shared" si="18"/>
        <v>0.5079849917</v>
      </c>
      <c r="AD2415" s="33">
        <f t="shared" si="19"/>
        <v>-0.0004347141557</v>
      </c>
      <c r="AE2415" s="34">
        <f t="shared" si="23"/>
        <v>0</v>
      </c>
      <c r="AF2415" s="34">
        <f t="shared" si="24"/>
        <v>0</v>
      </c>
      <c r="AG2415" s="34">
        <f t="shared" si="25"/>
        <v>0</v>
      </c>
      <c r="AH2415" s="34">
        <f t="shared" si="26"/>
        <v>4</v>
      </c>
      <c r="AI2415" s="34">
        <f t="shared" si="28"/>
        <v>0</v>
      </c>
      <c r="AJ2415" s="34">
        <f t="shared" si="29"/>
        <v>-1</v>
      </c>
      <c r="AK2415" s="34">
        <f t="shared" si="27"/>
        <v>0.0004347141557</v>
      </c>
      <c r="AL2415" s="36">
        <f t="shared" si="34"/>
        <v>0</v>
      </c>
      <c r="AM2415" s="36">
        <f t="shared" si="35"/>
        <v>0</v>
      </c>
      <c r="AN2415" s="46">
        <f t="shared" si="36"/>
        <v>0</v>
      </c>
      <c r="AO2415" s="36">
        <f t="shared" si="37"/>
        <v>0</v>
      </c>
      <c r="AP2415" s="36">
        <f t="shared" si="39"/>
        <v>0</v>
      </c>
      <c r="AQ2415" s="36">
        <f t="shared" si="40"/>
        <v>0</v>
      </c>
      <c r="AR2415" s="36">
        <f t="shared" si="38"/>
        <v>0</v>
      </c>
      <c r="AS2415" s="38">
        <f t="shared" si="45"/>
        <v>0</v>
      </c>
      <c r="AT2415" s="38">
        <f t="shared" si="46"/>
        <v>0</v>
      </c>
      <c r="AU2415" s="38">
        <f t="shared" si="47"/>
        <v>0</v>
      </c>
      <c r="AV2415" s="38">
        <f t="shared" si="48"/>
        <v>0</v>
      </c>
      <c r="AW2415" s="38">
        <f t="shared" si="51"/>
        <v>0</v>
      </c>
      <c r="AX2415" s="38">
        <f t="shared" si="52"/>
        <v>0</v>
      </c>
      <c r="AY2415" s="38">
        <f t="shared" si="49"/>
        <v>0</v>
      </c>
      <c r="AZ2415" s="12">
        <f t="shared" si="30"/>
        <v>142.0271782</v>
      </c>
      <c r="BA2415" s="12">
        <f t="shared" si="41"/>
        <v>104.3680114</v>
      </c>
      <c r="BB2415" s="12">
        <f t="shared" si="53"/>
        <v>131.995512</v>
      </c>
      <c r="BC2415" s="12">
        <f t="shared" si="50"/>
        <v>0.0001449047186</v>
      </c>
      <c r="BD2415" s="12">
        <f t="shared" si="54"/>
        <v>124.2432795</v>
      </c>
    </row>
    <row r="2416" ht="14.25" customHeight="1">
      <c r="A2416" s="7">
        <v>40025.0</v>
      </c>
      <c r="B2416" s="21" t="s">
        <v>90</v>
      </c>
      <c r="C2416" s="8">
        <v>36.909046</v>
      </c>
      <c r="D2416" s="33">
        <f t="shared" si="5"/>
        <v>0.002650069097</v>
      </c>
      <c r="E2416" s="33">
        <f t="shared" si="7"/>
        <v>0.006027325182</v>
      </c>
      <c r="F2416" s="33">
        <f t="shared" si="9"/>
        <v>0.001588064213</v>
      </c>
      <c r="G2416" s="33">
        <f t="shared" si="11"/>
        <v>0.007098660129</v>
      </c>
      <c r="H2416" s="33">
        <f t="shared" si="20"/>
        <v>-0.1814125428</v>
      </c>
      <c r="I2416" s="45">
        <f t="shared" si="31"/>
        <v>-0.8194470001</v>
      </c>
      <c r="J2416" s="45">
        <f t="shared" si="43"/>
        <v>-0.8091624563</v>
      </c>
      <c r="K2416" s="21" t="s">
        <v>91</v>
      </c>
      <c r="L2416" s="8">
        <v>15.918931</v>
      </c>
      <c r="M2416" s="33">
        <f t="shared" si="6"/>
        <v>0.003422518288</v>
      </c>
      <c r="N2416" s="33">
        <f t="shared" si="8"/>
        <v>0.009724451669</v>
      </c>
      <c r="O2416" s="33">
        <f t="shared" si="10"/>
        <v>-0.009539176445</v>
      </c>
      <c r="P2416" s="33">
        <f t="shared" si="12"/>
        <v>0.01964002112</v>
      </c>
      <c r="Q2416" s="45">
        <f t="shared" si="21"/>
        <v>-0.1171911908</v>
      </c>
      <c r="R2416" s="45">
        <f t="shared" si="32"/>
        <v>-1.033587625</v>
      </c>
      <c r="S2416" s="45">
        <f t="shared" si="44"/>
        <v>-0.4663192041</v>
      </c>
      <c r="T2416" s="33">
        <f t="shared" si="22"/>
        <v>-0.06422135199</v>
      </c>
      <c r="U2416" s="33">
        <f t="shared" si="33"/>
        <v>0.2141406254</v>
      </c>
      <c r="V2416" s="33">
        <f t="shared" si="42"/>
        <v>-0.3428432521</v>
      </c>
      <c r="W2416" s="44">
        <f t="shared" si="13"/>
        <v>0.0112219605</v>
      </c>
      <c r="X2416" s="44">
        <f t="shared" si="14"/>
        <v>0.01078224496</v>
      </c>
      <c r="Y2416" s="33">
        <f t="shared" si="15"/>
        <v>0.9608165131</v>
      </c>
      <c r="Z2416" s="43">
        <v>1.0</v>
      </c>
      <c r="AA2416" s="33">
        <f t="shared" si="16"/>
        <v>1.960816513</v>
      </c>
      <c r="AB2416" s="33">
        <f t="shared" si="17"/>
        <v>0.4900083749</v>
      </c>
      <c r="AC2416" s="33">
        <f t="shared" si="18"/>
        <v>0.5099916251</v>
      </c>
      <c r="AD2416" s="33">
        <f t="shared" si="19"/>
        <v>-0.002292910669</v>
      </c>
      <c r="AE2416" s="34">
        <f t="shared" si="23"/>
        <v>0</v>
      </c>
      <c r="AF2416" s="34">
        <f t="shared" si="24"/>
        <v>0</v>
      </c>
      <c r="AG2416" s="34">
        <f t="shared" si="25"/>
        <v>0</v>
      </c>
      <c r="AH2416" s="34">
        <f t="shared" si="26"/>
        <v>5</v>
      </c>
      <c r="AI2416" s="34">
        <f t="shared" si="28"/>
        <v>0</v>
      </c>
      <c r="AJ2416" s="34">
        <f t="shared" si="29"/>
        <v>-1</v>
      </c>
      <c r="AK2416" s="34">
        <f t="shared" si="27"/>
        <v>0.002292910669</v>
      </c>
      <c r="AL2416" s="36">
        <f t="shared" si="34"/>
        <v>0</v>
      </c>
      <c r="AM2416" s="36">
        <f t="shared" si="35"/>
        <v>0</v>
      </c>
      <c r="AN2416" s="46">
        <f t="shared" si="36"/>
        <v>0</v>
      </c>
      <c r="AO2416" s="36">
        <f t="shared" si="37"/>
        <v>0</v>
      </c>
      <c r="AP2416" s="36">
        <f t="shared" si="39"/>
        <v>0</v>
      </c>
      <c r="AQ2416" s="36">
        <f t="shared" si="40"/>
        <v>0</v>
      </c>
      <c r="AR2416" s="36">
        <f t="shared" si="38"/>
        <v>0</v>
      </c>
      <c r="AS2416" s="38">
        <f t="shared" si="45"/>
        <v>0</v>
      </c>
      <c r="AT2416" s="38">
        <f t="shared" si="46"/>
        <v>0</v>
      </c>
      <c r="AU2416" s="38">
        <f t="shared" si="47"/>
        <v>0</v>
      </c>
      <c r="AV2416" s="38">
        <f t="shared" si="48"/>
        <v>0</v>
      </c>
      <c r="AW2416" s="38">
        <f t="shared" si="51"/>
        <v>0</v>
      </c>
      <c r="AX2416" s="38">
        <f t="shared" si="52"/>
        <v>0</v>
      </c>
      <c r="AY2416" s="38">
        <f t="shared" si="49"/>
        <v>0</v>
      </c>
      <c r="AZ2416" s="12">
        <f t="shared" si="30"/>
        <v>142.3528338</v>
      </c>
      <c r="BA2416" s="12">
        <f t="shared" si="41"/>
        <v>104.3680114</v>
      </c>
      <c r="BB2416" s="12">
        <f t="shared" si="53"/>
        <v>131.995512</v>
      </c>
      <c r="BC2416" s="12">
        <f t="shared" si="50"/>
        <v>0.0007643035562</v>
      </c>
      <c r="BD2416" s="12">
        <f t="shared" si="54"/>
        <v>124.3382391</v>
      </c>
    </row>
    <row r="2417" ht="14.25" customHeight="1">
      <c r="A2417" s="7">
        <v>40028.0</v>
      </c>
      <c r="B2417" s="21" t="s">
        <v>90</v>
      </c>
      <c r="C2417" s="8">
        <v>36.551342</v>
      </c>
      <c r="D2417" s="33">
        <f t="shared" si="5"/>
        <v>-0.009691499477</v>
      </c>
      <c r="E2417" s="33">
        <f t="shared" si="7"/>
        <v>-0.002485126317</v>
      </c>
      <c r="F2417" s="33">
        <f t="shared" si="9"/>
        <v>0.002139784621</v>
      </c>
      <c r="G2417" s="33">
        <f t="shared" si="11"/>
        <v>-0.01627879062</v>
      </c>
      <c r="H2417" s="33">
        <f t="shared" si="20"/>
        <v>-0.4775174817</v>
      </c>
      <c r="I2417" s="45">
        <f t="shared" si="31"/>
        <v>-0.7758756138</v>
      </c>
      <c r="J2417" s="45">
        <f t="shared" si="43"/>
        <v>-1.436702634</v>
      </c>
      <c r="K2417" s="21" t="s">
        <v>91</v>
      </c>
      <c r="L2417" s="8">
        <v>15.842269</v>
      </c>
      <c r="M2417" s="33">
        <f t="shared" si="6"/>
        <v>-0.004815775632</v>
      </c>
      <c r="N2417" s="33">
        <f t="shared" si="8"/>
        <v>0.001615379271</v>
      </c>
      <c r="O2417" s="33">
        <f t="shared" si="10"/>
        <v>-0.0280229204</v>
      </c>
      <c r="P2417" s="33">
        <f t="shared" si="12"/>
        <v>0.01224455188</v>
      </c>
      <c r="Q2417" s="45">
        <f t="shared" si="21"/>
        <v>-0.4123964491</v>
      </c>
      <c r="R2417" s="45">
        <f t="shared" si="32"/>
        <v>-1.53879294</v>
      </c>
      <c r="S2417" s="45">
        <f t="shared" si="44"/>
        <v>-0.6203808705</v>
      </c>
      <c r="T2417" s="33">
        <f t="shared" si="22"/>
        <v>-0.06512103258</v>
      </c>
      <c r="U2417" s="33">
        <f t="shared" si="33"/>
        <v>0.7629173267</v>
      </c>
      <c r="V2417" s="33">
        <f t="shared" si="42"/>
        <v>-0.8163217637</v>
      </c>
      <c r="W2417" s="44">
        <f t="shared" si="13"/>
        <v>0.01097077548</v>
      </c>
      <c r="X2417" s="44">
        <f t="shared" si="14"/>
        <v>0.01085393859</v>
      </c>
      <c r="Y2417" s="33">
        <f t="shared" si="15"/>
        <v>0.9893501699</v>
      </c>
      <c r="Z2417" s="43">
        <v>1.0</v>
      </c>
      <c r="AA2417" s="33">
        <f t="shared" si="16"/>
        <v>1.98935017</v>
      </c>
      <c r="AB2417" s="33">
        <f t="shared" si="17"/>
        <v>0.4973232892</v>
      </c>
      <c r="AC2417" s="33">
        <f t="shared" si="18"/>
        <v>0.5026767108</v>
      </c>
      <c r="AD2417" s="33">
        <f t="shared" si="19"/>
        <v>0.026321868</v>
      </c>
      <c r="AE2417" s="34">
        <f t="shared" si="23"/>
        <v>0</v>
      </c>
      <c r="AF2417" s="34">
        <f t="shared" si="24"/>
        <v>0</v>
      </c>
      <c r="AG2417" s="34">
        <f t="shared" si="25"/>
        <v>0</v>
      </c>
      <c r="AH2417" s="34">
        <f t="shared" si="26"/>
        <v>0</v>
      </c>
      <c r="AI2417" s="34">
        <f t="shared" si="28"/>
        <v>1</v>
      </c>
      <c r="AJ2417" s="34">
        <f t="shared" si="29"/>
        <v>0</v>
      </c>
      <c r="AK2417" s="34">
        <f t="shared" si="27"/>
        <v>0</v>
      </c>
      <c r="AL2417" s="36">
        <f t="shared" si="34"/>
        <v>0</v>
      </c>
      <c r="AM2417" s="36">
        <f t="shared" si="35"/>
        <v>0</v>
      </c>
      <c r="AN2417" s="46">
        <f t="shared" si="36"/>
        <v>0</v>
      </c>
      <c r="AO2417" s="36">
        <f t="shared" si="37"/>
        <v>0</v>
      </c>
      <c r="AP2417" s="36">
        <f t="shared" si="39"/>
        <v>0</v>
      </c>
      <c r="AQ2417" s="36">
        <f t="shared" si="40"/>
        <v>0</v>
      </c>
      <c r="AR2417" s="36">
        <f t="shared" si="38"/>
        <v>0</v>
      </c>
      <c r="AS2417" s="38">
        <f t="shared" si="45"/>
        <v>0</v>
      </c>
      <c r="AT2417" s="38">
        <f t="shared" si="46"/>
        <v>0</v>
      </c>
      <c r="AU2417" s="38">
        <f t="shared" si="47"/>
        <v>0</v>
      </c>
      <c r="AV2417" s="38">
        <f t="shared" si="48"/>
        <v>0</v>
      </c>
      <c r="AW2417" s="38">
        <f t="shared" si="51"/>
        <v>0</v>
      </c>
      <c r="AX2417" s="38">
        <f t="shared" si="52"/>
        <v>0</v>
      </c>
      <c r="AY2417" s="38">
        <f t="shared" si="49"/>
        <v>0</v>
      </c>
      <c r="AZ2417" s="12">
        <f t="shared" si="30"/>
        <v>142.3528338</v>
      </c>
      <c r="BA2417" s="12">
        <f t="shared" si="41"/>
        <v>104.3680114</v>
      </c>
      <c r="BB2417" s="12">
        <f t="shared" si="53"/>
        <v>131.995512</v>
      </c>
      <c r="BC2417" s="12">
        <f t="shared" si="50"/>
        <v>0</v>
      </c>
      <c r="BD2417" s="12">
        <f t="shared" si="54"/>
        <v>124.3382391</v>
      </c>
    </row>
    <row r="2418" ht="14.25" customHeight="1">
      <c r="A2418" s="7">
        <v>40029.0</v>
      </c>
      <c r="B2418" s="21" t="s">
        <v>90</v>
      </c>
      <c r="C2418" s="8">
        <v>38.411438</v>
      </c>
      <c r="D2418" s="33">
        <f t="shared" si="5"/>
        <v>0.05088995091</v>
      </c>
      <c r="E2418" s="33">
        <f t="shared" si="7"/>
        <v>0.0552081487</v>
      </c>
      <c r="F2418" s="33">
        <f t="shared" si="9"/>
        <v>0.04716356066</v>
      </c>
      <c r="G2418" s="33">
        <f t="shared" si="11"/>
        <v>0.05464295701</v>
      </c>
      <c r="H2418" s="33">
        <f t="shared" si="20"/>
        <v>1.444316017</v>
      </c>
      <c r="I2418" s="45">
        <f t="shared" si="31"/>
        <v>0.8478237065</v>
      </c>
      <c r="J2418" s="45">
        <f t="shared" si="43"/>
        <v>0.3059655943</v>
      </c>
      <c r="K2418" s="21" t="s">
        <v>91</v>
      </c>
      <c r="L2418" s="8">
        <v>15.81034</v>
      </c>
      <c r="M2418" s="33">
        <f t="shared" si="6"/>
        <v>-0.002015430997</v>
      </c>
      <c r="N2418" s="33">
        <f t="shared" si="8"/>
        <v>0.002227547036</v>
      </c>
      <c r="O2418" s="33">
        <f t="shared" si="10"/>
        <v>-0.01688135729</v>
      </c>
      <c r="P2418" s="33">
        <f t="shared" si="12"/>
        <v>0.01768120306</v>
      </c>
      <c r="Q2418" s="45">
        <f t="shared" si="21"/>
        <v>-0.3957619845</v>
      </c>
      <c r="R2418" s="45">
        <f t="shared" si="32"/>
        <v>-1.200525375</v>
      </c>
      <c r="S2418" s="45">
        <f t="shared" si="44"/>
        <v>-0.5547083553</v>
      </c>
      <c r="T2418" s="33">
        <f t="shared" si="22"/>
        <v>1.840078001</v>
      </c>
      <c r="U2418" s="33">
        <f t="shared" si="33"/>
        <v>2.048349081</v>
      </c>
      <c r="V2418" s="33">
        <f t="shared" si="42"/>
        <v>0.8606739496</v>
      </c>
      <c r="W2418" s="44">
        <f t="shared" si="13"/>
        <v>0.01511971774</v>
      </c>
      <c r="X2418" s="44">
        <f t="shared" si="14"/>
        <v>0.01071135487</v>
      </c>
      <c r="Y2418" s="33">
        <f t="shared" si="15"/>
        <v>0.708436166</v>
      </c>
      <c r="Z2418" s="43">
        <v>1.0</v>
      </c>
      <c r="AA2418" s="33">
        <f t="shared" si="16"/>
        <v>1.708436166</v>
      </c>
      <c r="AB2418" s="33">
        <f t="shared" si="17"/>
        <v>0.4146693801</v>
      </c>
      <c r="AC2418" s="33">
        <f t="shared" si="18"/>
        <v>0.5853306199</v>
      </c>
      <c r="AD2418" s="33">
        <f t="shared" si="19"/>
        <v>-0.0008016725015</v>
      </c>
      <c r="AE2418" s="34">
        <f t="shared" si="23"/>
        <v>-1</v>
      </c>
      <c r="AF2418" s="34">
        <f t="shared" si="24"/>
        <v>0</v>
      </c>
      <c r="AG2418" s="34">
        <f t="shared" si="25"/>
        <v>0</v>
      </c>
      <c r="AH2418" s="34">
        <f t="shared" si="26"/>
        <v>1</v>
      </c>
      <c r="AI2418" s="34">
        <f t="shared" si="28"/>
        <v>0</v>
      </c>
      <c r="AJ2418" s="34">
        <f t="shared" si="29"/>
        <v>-1</v>
      </c>
      <c r="AK2418" s="34">
        <f t="shared" si="27"/>
        <v>0.0008016725015</v>
      </c>
      <c r="AL2418" s="36">
        <f t="shared" si="34"/>
        <v>-1</v>
      </c>
      <c r="AM2418" s="36">
        <f t="shared" si="35"/>
        <v>0</v>
      </c>
      <c r="AN2418" s="46">
        <f t="shared" si="36"/>
        <v>0</v>
      </c>
      <c r="AO2418" s="36">
        <f t="shared" si="37"/>
        <v>1</v>
      </c>
      <c r="AP2418" s="36">
        <f t="shared" si="39"/>
        <v>0</v>
      </c>
      <c r="AQ2418" s="36">
        <f t="shared" si="40"/>
        <v>-1</v>
      </c>
      <c r="AR2418" s="36">
        <f t="shared" si="38"/>
        <v>0.0008016725015</v>
      </c>
      <c r="AS2418" s="38">
        <f t="shared" si="45"/>
        <v>0</v>
      </c>
      <c r="AT2418" s="38">
        <f t="shared" si="46"/>
        <v>0</v>
      </c>
      <c r="AU2418" s="38">
        <f t="shared" si="47"/>
        <v>0</v>
      </c>
      <c r="AV2418" s="38">
        <f t="shared" si="48"/>
        <v>0</v>
      </c>
      <c r="AW2418" s="38">
        <f t="shared" si="51"/>
        <v>0</v>
      </c>
      <c r="AX2418" s="38">
        <f t="shared" si="52"/>
        <v>0</v>
      </c>
      <c r="AY2418" s="38">
        <f t="shared" si="49"/>
        <v>0</v>
      </c>
      <c r="AZ2418" s="12">
        <f t="shared" si="30"/>
        <v>142.4669542</v>
      </c>
      <c r="BA2418" s="12">
        <f t="shared" si="41"/>
        <v>104.4516804</v>
      </c>
      <c r="BB2418" s="12">
        <f t="shared" si="53"/>
        <v>131.995512</v>
      </c>
      <c r="BC2418" s="12">
        <f t="shared" si="50"/>
        <v>0.0005344483344</v>
      </c>
      <c r="BD2418" s="12">
        <f t="shared" si="54"/>
        <v>124.4046914</v>
      </c>
    </row>
    <row r="2419" ht="14.25" customHeight="1">
      <c r="A2419" s="7">
        <v>40030.0</v>
      </c>
      <c r="B2419" s="21" t="s">
        <v>90</v>
      </c>
      <c r="C2419" s="8">
        <v>37.975681</v>
      </c>
      <c r="D2419" s="33">
        <f t="shared" si="5"/>
        <v>-0.01134445943</v>
      </c>
      <c r="E2419" s="33">
        <f t="shared" si="7"/>
        <v>0.03657042216</v>
      </c>
      <c r="F2419" s="33">
        <f t="shared" si="9"/>
        <v>0.04473093111</v>
      </c>
      <c r="G2419" s="33">
        <f t="shared" si="11"/>
        <v>0.06453978002</v>
      </c>
      <c r="H2419" s="33">
        <f t="shared" si="20"/>
        <v>0.7795589736</v>
      </c>
      <c r="I2419" s="45">
        <f t="shared" si="31"/>
        <v>0.7439023302</v>
      </c>
      <c r="J2419" s="45">
        <f t="shared" si="43"/>
        <v>0.5385138448</v>
      </c>
      <c r="K2419" s="21" t="s">
        <v>91</v>
      </c>
      <c r="L2419" s="8">
        <v>15.704929</v>
      </c>
      <c r="M2419" s="33">
        <f t="shared" si="6"/>
        <v>-0.006667219048</v>
      </c>
      <c r="N2419" s="33">
        <f t="shared" si="8"/>
        <v>-0.002232201851</v>
      </c>
      <c r="O2419" s="33">
        <f t="shared" si="10"/>
        <v>0.0008139735547</v>
      </c>
      <c r="P2419" s="33">
        <f t="shared" si="12"/>
        <v>0.01360534954</v>
      </c>
      <c r="Q2419" s="45">
        <f t="shared" si="21"/>
        <v>-0.551322141</v>
      </c>
      <c r="R2419" s="45">
        <f t="shared" si="32"/>
        <v>-0.7001758452</v>
      </c>
      <c r="S2419" s="45">
        <f t="shared" si="44"/>
        <v>-0.6613434544</v>
      </c>
      <c r="T2419" s="33">
        <f t="shared" si="22"/>
        <v>1.330881115</v>
      </c>
      <c r="U2419" s="33">
        <f t="shared" si="33"/>
        <v>1.444078175</v>
      </c>
      <c r="V2419" s="33">
        <f t="shared" si="42"/>
        <v>1.199857299</v>
      </c>
      <c r="W2419" s="44">
        <f t="shared" si="13"/>
        <v>0.0145010679</v>
      </c>
      <c r="X2419" s="44">
        <f t="shared" si="14"/>
        <v>0.01081878991</v>
      </c>
      <c r="Y2419" s="33">
        <f t="shared" si="15"/>
        <v>0.7460684958</v>
      </c>
      <c r="Z2419" s="43">
        <v>1.0</v>
      </c>
      <c r="AA2419" s="33">
        <f t="shared" si="16"/>
        <v>1.746068496</v>
      </c>
      <c r="AB2419" s="33">
        <f t="shared" si="17"/>
        <v>0.4272847815</v>
      </c>
      <c r="AC2419" s="33">
        <f t="shared" si="18"/>
        <v>0.5727152185</v>
      </c>
      <c r="AD2419" s="33">
        <f t="shared" si="19"/>
        <v>-0.006660488346</v>
      </c>
      <c r="AE2419" s="34">
        <f t="shared" si="23"/>
        <v>-1</v>
      </c>
      <c r="AF2419" s="34">
        <f t="shared" si="24"/>
        <v>0</v>
      </c>
      <c r="AG2419" s="34">
        <f t="shared" si="25"/>
        <v>0</v>
      </c>
      <c r="AH2419" s="34">
        <f t="shared" si="26"/>
        <v>2</v>
      </c>
      <c r="AI2419" s="34">
        <f t="shared" si="28"/>
        <v>0</v>
      </c>
      <c r="AJ2419" s="34">
        <f t="shared" si="29"/>
        <v>-1</v>
      </c>
      <c r="AK2419" s="34">
        <f t="shared" si="27"/>
        <v>0.006660488346</v>
      </c>
      <c r="AL2419" s="36">
        <f t="shared" si="34"/>
        <v>-1</v>
      </c>
      <c r="AM2419" s="36">
        <f t="shared" si="35"/>
        <v>0</v>
      </c>
      <c r="AN2419" s="46">
        <f t="shared" si="36"/>
        <v>0</v>
      </c>
      <c r="AO2419" s="36">
        <f t="shared" si="37"/>
        <v>2</v>
      </c>
      <c r="AP2419" s="36">
        <f t="shared" si="39"/>
        <v>0</v>
      </c>
      <c r="AQ2419" s="36">
        <f t="shared" si="40"/>
        <v>-1</v>
      </c>
      <c r="AR2419" s="36">
        <f t="shared" si="38"/>
        <v>0.006660488346</v>
      </c>
      <c r="AS2419" s="38">
        <f t="shared" si="45"/>
        <v>-1</v>
      </c>
      <c r="AT2419" s="38">
        <f t="shared" si="46"/>
        <v>0</v>
      </c>
      <c r="AU2419" s="38">
        <f t="shared" si="47"/>
        <v>0</v>
      </c>
      <c r="AV2419" s="38">
        <f t="shared" si="48"/>
        <v>1</v>
      </c>
      <c r="AW2419" s="38">
        <f t="shared" si="51"/>
        <v>0</v>
      </c>
      <c r="AX2419" s="38">
        <f t="shared" si="52"/>
        <v>-1</v>
      </c>
      <c r="AY2419" s="38">
        <f t="shared" si="49"/>
        <v>0.006660488346</v>
      </c>
      <c r="AZ2419" s="12">
        <f t="shared" si="30"/>
        <v>143.4158536</v>
      </c>
      <c r="BA2419" s="12">
        <f t="shared" si="41"/>
        <v>105.1473796</v>
      </c>
      <c r="BB2419" s="12">
        <f t="shared" si="53"/>
        <v>132.8746665</v>
      </c>
      <c r="BC2419" s="12">
        <f t="shared" si="50"/>
        <v>0.006660488346</v>
      </c>
      <c r="BD2419" s="12">
        <f t="shared" si="54"/>
        <v>125.2332874</v>
      </c>
    </row>
    <row r="2420" ht="14.25" customHeight="1">
      <c r="A2420" s="7">
        <v>40031.0</v>
      </c>
      <c r="B2420" s="21" t="s">
        <v>90</v>
      </c>
      <c r="C2420" s="8">
        <v>37.611473</v>
      </c>
      <c r="D2420" s="33">
        <f t="shared" si="5"/>
        <v>-0.009590558758</v>
      </c>
      <c r="E2420" s="33">
        <f t="shared" si="7"/>
        <v>0.0217317999</v>
      </c>
      <c r="F2420" s="33">
        <f t="shared" si="9"/>
        <v>0.02353992482</v>
      </c>
      <c r="G2420" s="33">
        <f t="shared" si="11"/>
        <v>0.05760817205</v>
      </c>
      <c r="H2420" s="33">
        <f t="shared" si="20"/>
        <v>0.2762824936</v>
      </c>
      <c r="I2420" s="45">
        <f t="shared" si="31"/>
        <v>-0.026364614</v>
      </c>
      <c r="J2420" s="45">
        <f t="shared" si="43"/>
        <v>0.3219066867</v>
      </c>
      <c r="K2420" s="21" t="s">
        <v>91</v>
      </c>
      <c r="L2420" s="8">
        <v>15.7752</v>
      </c>
      <c r="M2420" s="33">
        <f t="shared" si="6"/>
        <v>0.004474455122</v>
      </c>
      <c r="N2420" s="33">
        <f t="shared" si="8"/>
        <v>-0.005637318831</v>
      </c>
      <c r="O2420" s="33">
        <f t="shared" si="10"/>
        <v>0.004269763492</v>
      </c>
      <c r="P2420" s="33">
        <f t="shared" si="12"/>
        <v>0.01395988125</v>
      </c>
      <c r="Q2420" s="45">
        <f t="shared" si="21"/>
        <v>-0.6809862494</v>
      </c>
      <c r="R2420" s="45">
        <f t="shared" si="32"/>
        <v>-0.5994072379</v>
      </c>
      <c r="S2420" s="45">
        <f t="shared" si="44"/>
        <v>-0.6874897885</v>
      </c>
      <c r="T2420" s="33">
        <f t="shared" si="22"/>
        <v>0.957268743</v>
      </c>
      <c r="U2420" s="33">
        <f t="shared" si="33"/>
        <v>0.5730426239</v>
      </c>
      <c r="V2420" s="33">
        <f t="shared" si="42"/>
        <v>1.009396475</v>
      </c>
      <c r="W2420" s="44">
        <f t="shared" si="13"/>
        <v>0.01472115631</v>
      </c>
      <c r="X2420" s="44">
        <f t="shared" si="14"/>
        <v>0.01082486842</v>
      </c>
      <c r="Y2420" s="33">
        <f t="shared" si="15"/>
        <v>0.7353273206</v>
      </c>
      <c r="Z2420" s="43">
        <v>1.0</v>
      </c>
      <c r="AA2420" s="33">
        <f t="shared" si="16"/>
        <v>1.735327321</v>
      </c>
      <c r="AB2420" s="33">
        <f t="shared" si="17"/>
        <v>0.4237398397</v>
      </c>
      <c r="AC2420" s="33">
        <f t="shared" si="18"/>
        <v>0.5762601603</v>
      </c>
      <c r="AD2420" s="33">
        <f t="shared" si="19"/>
        <v>-0.00007639430091</v>
      </c>
      <c r="AE2420" s="34">
        <f t="shared" si="23"/>
        <v>0</v>
      </c>
      <c r="AF2420" s="34">
        <f t="shared" si="24"/>
        <v>0</v>
      </c>
      <c r="AG2420" s="34">
        <f t="shared" si="25"/>
        <v>0</v>
      </c>
      <c r="AH2420" s="34">
        <f t="shared" si="26"/>
        <v>3</v>
      </c>
      <c r="AI2420" s="34">
        <f t="shared" si="28"/>
        <v>0</v>
      </c>
      <c r="AJ2420" s="34">
        <f t="shared" si="29"/>
        <v>-1</v>
      </c>
      <c r="AK2420" s="34">
        <f t="shared" si="27"/>
        <v>0.00007639430091</v>
      </c>
      <c r="AL2420" s="36">
        <f t="shared" si="34"/>
        <v>0</v>
      </c>
      <c r="AM2420" s="36">
        <f t="shared" si="35"/>
        <v>0</v>
      </c>
      <c r="AN2420" s="46">
        <f t="shared" si="36"/>
        <v>0</v>
      </c>
      <c r="AO2420" s="36">
        <f t="shared" si="37"/>
        <v>3</v>
      </c>
      <c r="AP2420" s="36">
        <f t="shared" si="39"/>
        <v>0</v>
      </c>
      <c r="AQ2420" s="36">
        <f t="shared" si="40"/>
        <v>-1</v>
      </c>
      <c r="AR2420" s="36">
        <f t="shared" si="38"/>
        <v>0.00007639430091</v>
      </c>
      <c r="AS2420" s="38">
        <f t="shared" si="45"/>
        <v>-1</v>
      </c>
      <c r="AT2420" s="38">
        <f t="shared" si="46"/>
        <v>0</v>
      </c>
      <c r="AU2420" s="38">
        <f t="shared" si="47"/>
        <v>0</v>
      </c>
      <c r="AV2420" s="38">
        <f t="shared" si="48"/>
        <v>2</v>
      </c>
      <c r="AW2420" s="38">
        <f t="shared" si="51"/>
        <v>0</v>
      </c>
      <c r="AX2420" s="38">
        <f t="shared" si="52"/>
        <v>-1</v>
      </c>
      <c r="AY2420" s="38">
        <f t="shared" si="49"/>
        <v>0.00007639430091</v>
      </c>
      <c r="AZ2420" s="12">
        <f t="shared" si="30"/>
        <v>143.4268098</v>
      </c>
      <c r="BA2420" s="12">
        <f t="shared" si="41"/>
        <v>105.1554123</v>
      </c>
      <c r="BB2420" s="12">
        <f t="shared" si="53"/>
        <v>132.8848174</v>
      </c>
      <c r="BC2420" s="12">
        <f t="shared" si="50"/>
        <v>0.00007639430091</v>
      </c>
      <c r="BD2420" s="12">
        <f t="shared" si="54"/>
        <v>125.2428546</v>
      </c>
    </row>
    <row r="2421" ht="14.25" customHeight="1">
      <c r="A2421" s="7">
        <v>40032.0</v>
      </c>
      <c r="B2421" s="21" t="s">
        <v>90</v>
      </c>
      <c r="C2421" s="8">
        <v>37.552921</v>
      </c>
      <c r="D2421" s="33">
        <f t="shared" si="5"/>
        <v>-0.001556759024</v>
      </c>
      <c r="E2421" s="33">
        <f t="shared" si="7"/>
        <v>0.01744491039</v>
      </c>
      <c r="F2421" s="33">
        <f t="shared" si="9"/>
        <v>0.02357738172</v>
      </c>
      <c r="G2421" s="33">
        <f t="shared" si="11"/>
        <v>0.05538300706</v>
      </c>
      <c r="H2421" s="33">
        <f t="shared" si="20"/>
        <v>0.1198277205</v>
      </c>
      <c r="I2421" s="45">
        <f t="shared" si="31"/>
        <v>-0.04876924399</v>
      </c>
      <c r="J2421" s="45">
        <f t="shared" si="43"/>
        <v>0.2298092729</v>
      </c>
      <c r="K2421" s="21" t="s">
        <v>91</v>
      </c>
      <c r="L2421" s="8">
        <v>15.759233</v>
      </c>
      <c r="M2421" s="33">
        <f t="shared" si="6"/>
        <v>-0.001012158324</v>
      </c>
      <c r="N2421" s="33">
        <f t="shared" si="8"/>
        <v>-0.01003195504</v>
      </c>
      <c r="O2421" s="33">
        <f t="shared" si="10"/>
        <v>-0.0004050586279</v>
      </c>
      <c r="P2421" s="33">
        <f t="shared" si="12"/>
        <v>0.02132058642</v>
      </c>
      <c r="Q2421" s="45">
        <f t="shared" si="21"/>
        <v>-0.8184974948</v>
      </c>
      <c r="R2421" s="45">
        <f t="shared" si="32"/>
        <v>-0.7059313878</v>
      </c>
      <c r="S2421" s="45">
        <f t="shared" si="44"/>
        <v>-0.5540620007</v>
      </c>
      <c r="T2421" s="33">
        <f t="shared" si="22"/>
        <v>0.9383252153</v>
      </c>
      <c r="U2421" s="33">
        <f t="shared" si="33"/>
        <v>0.6571621438</v>
      </c>
      <c r="V2421" s="33">
        <f t="shared" si="42"/>
        <v>0.7838712736</v>
      </c>
      <c r="W2421" s="44">
        <f t="shared" si="13"/>
        <v>0.0147463999</v>
      </c>
      <c r="X2421" s="44">
        <f t="shared" si="14"/>
        <v>0.01062912872</v>
      </c>
      <c r="Y2421" s="33">
        <f t="shared" si="15"/>
        <v>0.7207948241</v>
      </c>
      <c r="Z2421" s="43">
        <v>1.0</v>
      </c>
      <c r="AA2421" s="33">
        <f t="shared" si="16"/>
        <v>1.720794824</v>
      </c>
      <c r="AB2421" s="33">
        <f t="shared" si="17"/>
        <v>0.4188731939</v>
      </c>
      <c r="AC2421" s="33">
        <f t="shared" si="18"/>
        <v>0.5811268061</v>
      </c>
      <c r="AD2421" s="33">
        <f t="shared" si="19"/>
        <v>-0.003571707694</v>
      </c>
      <c r="AE2421" s="34">
        <f t="shared" si="23"/>
        <v>0</v>
      </c>
      <c r="AF2421" s="34">
        <f t="shared" si="24"/>
        <v>0</v>
      </c>
      <c r="AG2421" s="34">
        <f t="shared" si="25"/>
        <v>0</v>
      </c>
      <c r="AH2421" s="34">
        <f t="shared" si="26"/>
        <v>4</v>
      </c>
      <c r="AI2421" s="34">
        <f t="shared" si="28"/>
        <v>0</v>
      </c>
      <c r="AJ2421" s="34">
        <f t="shared" si="29"/>
        <v>-1</v>
      </c>
      <c r="AK2421" s="34">
        <f t="shared" si="27"/>
        <v>0.003571707694</v>
      </c>
      <c r="AL2421" s="36">
        <f t="shared" si="34"/>
        <v>0</v>
      </c>
      <c r="AM2421" s="36">
        <f t="shared" si="35"/>
        <v>0</v>
      </c>
      <c r="AN2421" s="46">
        <f t="shared" si="36"/>
        <v>0</v>
      </c>
      <c r="AO2421" s="36">
        <f t="shared" si="37"/>
        <v>4</v>
      </c>
      <c r="AP2421" s="36">
        <f t="shared" si="39"/>
        <v>0</v>
      </c>
      <c r="AQ2421" s="36">
        <f t="shared" si="40"/>
        <v>-1</v>
      </c>
      <c r="AR2421" s="36">
        <f t="shared" si="38"/>
        <v>0.003571707694</v>
      </c>
      <c r="AS2421" s="38">
        <f t="shared" si="45"/>
        <v>0</v>
      </c>
      <c r="AT2421" s="38">
        <f t="shared" si="46"/>
        <v>0</v>
      </c>
      <c r="AU2421" s="38">
        <f t="shared" si="47"/>
        <v>0</v>
      </c>
      <c r="AV2421" s="38">
        <f t="shared" si="48"/>
        <v>3</v>
      </c>
      <c r="AW2421" s="38">
        <f t="shared" si="51"/>
        <v>0</v>
      </c>
      <c r="AX2421" s="38">
        <f t="shared" si="52"/>
        <v>-1</v>
      </c>
      <c r="AY2421" s="38">
        <f t="shared" si="49"/>
        <v>0.003571707694</v>
      </c>
      <c r="AZ2421" s="12">
        <f t="shared" si="30"/>
        <v>143.9390884</v>
      </c>
      <c r="BA2421" s="12">
        <f t="shared" si="41"/>
        <v>105.5309967</v>
      </c>
      <c r="BB2421" s="12">
        <f t="shared" si="53"/>
        <v>133.3594431</v>
      </c>
      <c r="BC2421" s="12">
        <f t="shared" si="50"/>
        <v>0.003571707694</v>
      </c>
      <c r="BD2421" s="12">
        <f t="shared" si="54"/>
        <v>125.6901854</v>
      </c>
    </row>
    <row r="2422" ht="14.25" customHeight="1">
      <c r="A2422" s="7">
        <v>40035.0</v>
      </c>
      <c r="B2422" s="21" t="s">
        <v>90</v>
      </c>
      <c r="C2422" s="8">
        <v>37.338295</v>
      </c>
      <c r="D2422" s="33">
        <f t="shared" si="5"/>
        <v>-0.005715294424</v>
      </c>
      <c r="E2422" s="33">
        <f t="shared" si="7"/>
        <v>0.02153007132</v>
      </c>
      <c r="F2422" s="33">
        <f t="shared" si="9"/>
        <v>0.01899144005</v>
      </c>
      <c r="G2422" s="33">
        <f t="shared" si="11"/>
        <v>0.03125571114</v>
      </c>
      <c r="H2422" s="33">
        <f t="shared" si="20"/>
        <v>0.2441446721</v>
      </c>
      <c r="I2422" s="45">
        <f t="shared" si="31"/>
        <v>-0.2413366069</v>
      </c>
      <c r="J2422" s="45">
        <f t="shared" si="43"/>
        <v>-0.5424428922</v>
      </c>
      <c r="K2422" s="21" t="s">
        <v>91</v>
      </c>
      <c r="L2422" s="8">
        <v>15.791171</v>
      </c>
      <c r="M2422" s="33">
        <f t="shared" si="6"/>
        <v>0.002026621473</v>
      </c>
      <c r="N2422" s="33">
        <f t="shared" si="8"/>
        <v>-0.003225421813</v>
      </c>
      <c r="O2422" s="33">
        <f t="shared" si="10"/>
        <v>-0.001615252822</v>
      </c>
      <c r="P2422" s="33">
        <f t="shared" si="12"/>
        <v>0.007951052573</v>
      </c>
      <c r="Q2422" s="45">
        <f t="shared" si="21"/>
        <v>-0.5533297748</v>
      </c>
      <c r="R2422" s="45">
        <f t="shared" si="32"/>
        <v>-0.7258971334</v>
      </c>
      <c r="S2422" s="45">
        <f t="shared" si="44"/>
        <v>-0.8360988413</v>
      </c>
      <c r="T2422" s="33">
        <f t="shared" si="22"/>
        <v>0.7974744469</v>
      </c>
      <c r="U2422" s="33">
        <f t="shared" si="33"/>
        <v>0.4845605265</v>
      </c>
      <c r="V2422" s="33">
        <f t="shared" si="42"/>
        <v>0.2936559492</v>
      </c>
      <c r="W2422" s="44">
        <f t="shared" si="13"/>
        <v>0.01443616367</v>
      </c>
      <c r="X2422" s="44">
        <f t="shared" si="14"/>
        <v>0.01009615824</v>
      </c>
      <c r="Y2422" s="33">
        <f t="shared" si="15"/>
        <v>0.6993657363</v>
      </c>
      <c r="Z2422" s="43">
        <v>1.0</v>
      </c>
      <c r="AA2422" s="33">
        <f t="shared" si="16"/>
        <v>1.699365736</v>
      </c>
      <c r="AB2422" s="33">
        <f t="shared" si="17"/>
        <v>0.4115451556</v>
      </c>
      <c r="AC2422" s="33">
        <f t="shared" si="18"/>
        <v>0.5884548444</v>
      </c>
      <c r="AD2422" s="33">
        <f t="shared" si="19"/>
        <v>0.001176804966</v>
      </c>
      <c r="AE2422" s="34">
        <f t="shared" si="23"/>
        <v>0</v>
      </c>
      <c r="AF2422" s="34">
        <f t="shared" si="24"/>
        <v>0</v>
      </c>
      <c r="AG2422" s="34">
        <f t="shared" si="25"/>
        <v>0</v>
      </c>
      <c r="AH2422" s="34">
        <f t="shared" si="26"/>
        <v>5</v>
      </c>
      <c r="AI2422" s="34">
        <f t="shared" si="28"/>
        <v>0</v>
      </c>
      <c r="AJ2422" s="34">
        <f t="shared" si="29"/>
        <v>-1</v>
      </c>
      <c r="AK2422" s="34">
        <f t="shared" si="27"/>
        <v>-0.001176804966</v>
      </c>
      <c r="AL2422" s="36">
        <f t="shared" si="34"/>
        <v>0</v>
      </c>
      <c r="AM2422" s="36">
        <f t="shared" si="35"/>
        <v>0</v>
      </c>
      <c r="AN2422" s="46">
        <f t="shared" si="36"/>
        <v>0</v>
      </c>
      <c r="AO2422" s="36">
        <f t="shared" si="37"/>
        <v>5</v>
      </c>
      <c r="AP2422" s="36">
        <f t="shared" si="39"/>
        <v>0</v>
      </c>
      <c r="AQ2422" s="36">
        <f t="shared" si="40"/>
        <v>-1</v>
      </c>
      <c r="AR2422" s="36">
        <f t="shared" si="38"/>
        <v>-0.001176804966</v>
      </c>
      <c r="AS2422" s="38">
        <f t="shared" si="45"/>
        <v>0</v>
      </c>
      <c r="AT2422" s="38">
        <f t="shared" si="46"/>
        <v>0</v>
      </c>
      <c r="AU2422" s="38">
        <f t="shared" si="47"/>
        <v>0</v>
      </c>
      <c r="AV2422" s="38">
        <f t="shared" si="48"/>
        <v>4</v>
      </c>
      <c r="AW2422" s="38">
        <f t="shared" si="51"/>
        <v>0</v>
      </c>
      <c r="AX2422" s="38">
        <f t="shared" si="52"/>
        <v>-1</v>
      </c>
      <c r="AY2422" s="38">
        <f t="shared" si="49"/>
        <v>-0.001176804966</v>
      </c>
      <c r="AZ2422" s="12">
        <f t="shared" si="30"/>
        <v>143.7697002</v>
      </c>
      <c r="BA2422" s="12">
        <f t="shared" si="41"/>
        <v>105.4068073</v>
      </c>
      <c r="BB2422" s="12">
        <f t="shared" si="53"/>
        <v>133.2025051</v>
      </c>
      <c r="BC2422" s="12">
        <f t="shared" si="50"/>
        <v>-0.001176804966</v>
      </c>
      <c r="BD2422" s="12">
        <f t="shared" si="54"/>
        <v>125.5422726</v>
      </c>
    </row>
    <row r="2423" ht="14.25" customHeight="1">
      <c r="A2423" s="7">
        <v>40036.0</v>
      </c>
      <c r="B2423" s="21" t="s">
        <v>90</v>
      </c>
      <c r="C2423" s="8">
        <v>37.013126</v>
      </c>
      <c r="D2423" s="33">
        <f t="shared" si="5"/>
        <v>-0.008708726523</v>
      </c>
      <c r="E2423" s="33">
        <f t="shared" si="7"/>
        <v>-0.03640353168</v>
      </c>
      <c r="F2423" s="33">
        <f t="shared" si="9"/>
        <v>0.01679484544</v>
      </c>
      <c r="G2423" s="33">
        <f t="shared" si="11"/>
        <v>0.01461992905</v>
      </c>
      <c r="H2423" s="33">
        <f t="shared" si="20"/>
        <v>-1.658974699</v>
      </c>
      <c r="I2423" s="45">
        <f t="shared" si="31"/>
        <v>-0.3195391782</v>
      </c>
      <c r="J2423" s="45">
        <f t="shared" si="43"/>
        <v>-1.118264884</v>
      </c>
      <c r="K2423" s="21" t="s">
        <v>91</v>
      </c>
      <c r="L2423" s="8">
        <v>15.663414</v>
      </c>
      <c r="M2423" s="33">
        <f t="shared" si="6"/>
        <v>-0.008090406975</v>
      </c>
      <c r="N2423" s="33">
        <f t="shared" si="8"/>
        <v>-0.009293032281</v>
      </c>
      <c r="O2423" s="33">
        <f t="shared" si="10"/>
        <v>-0.007086185912</v>
      </c>
      <c r="P2423" s="33">
        <f t="shared" si="12"/>
        <v>-0.005071820889</v>
      </c>
      <c r="Q2423" s="45">
        <f t="shared" si="21"/>
        <v>-0.7501754005</v>
      </c>
      <c r="R2423" s="45">
        <f t="shared" si="32"/>
        <v>-0.8517002402</v>
      </c>
      <c r="S2423" s="45">
        <f t="shared" si="44"/>
        <v>-1.092976847</v>
      </c>
      <c r="T2423" s="33">
        <f t="shared" si="22"/>
        <v>-0.9087992982</v>
      </c>
      <c r="U2423" s="33">
        <f t="shared" si="33"/>
        <v>0.532161062</v>
      </c>
      <c r="V2423" s="33">
        <f t="shared" si="42"/>
        <v>-0.02528803669</v>
      </c>
      <c r="W2423" s="44">
        <f t="shared" si="13"/>
        <v>0.01454318385</v>
      </c>
      <c r="X2423" s="44">
        <f t="shared" si="14"/>
        <v>0.01021181641</v>
      </c>
      <c r="Y2423" s="33">
        <f t="shared" si="15"/>
        <v>0.7021719948</v>
      </c>
      <c r="Z2423" s="43">
        <v>1.0</v>
      </c>
      <c r="AA2423" s="33">
        <f t="shared" si="16"/>
        <v>1.702171995</v>
      </c>
      <c r="AB2423" s="33">
        <f t="shared" si="17"/>
        <v>0.4125153022</v>
      </c>
      <c r="AC2423" s="33">
        <f t="shared" si="18"/>
        <v>0.5874846978</v>
      </c>
      <c r="AD2423" s="33">
        <f t="shared" si="19"/>
        <v>0.005281288549</v>
      </c>
      <c r="AE2423" s="34">
        <f t="shared" si="23"/>
        <v>0</v>
      </c>
      <c r="AF2423" s="34">
        <f t="shared" si="24"/>
        <v>0</v>
      </c>
      <c r="AG2423" s="34">
        <f t="shared" si="25"/>
        <v>0</v>
      </c>
      <c r="AH2423" s="34">
        <f t="shared" si="26"/>
        <v>0</v>
      </c>
      <c r="AI2423" s="34">
        <f t="shared" si="28"/>
        <v>1</v>
      </c>
      <c r="AJ2423" s="34">
        <f t="shared" si="29"/>
        <v>0</v>
      </c>
      <c r="AK2423" s="34">
        <f t="shared" si="27"/>
        <v>0</v>
      </c>
      <c r="AL2423" s="36">
        <f t="shared" si="34"/>
        <v>0</v>
      </c>
      <c r="AM2423" s="36">
        <f t="shared" si="35"/>
        <v>0</v>
      </c>
      <c r="AN2423" s="46">
        <f t="shared" si="36"/>
        <v>0</v>
      </c>
      <c r="AO2423" s="36">
        <f t="shared" si="37"/>
        <v>0</v>
      </c>
      <c r="AP2423" s="36">
        <f t="shared" si="39"/>
        <v>1</v>
      </c>
      <c r="AQ2423" s="36">
        <f t="shared" si="40"/>
        <v>0</v>
      </c>
      <c r="AR2423" s="36">
        <f t="shared" si="38"/>
        <v>0</v>
      </c>
      <c r="AS2423" s="38">
        <f t="shared" si="45"/>
        <v>0</v>
      </c>
      <c r="AT2423" s="38">
        <f t="shared" si="46"/>
        <v>0</v>
      </c>
      <c r="AU2423" s="38">
        <f t="shared" si="47"/>
        <v>0</v>
      </c>
      <c r="AV2423" s="38">
        <f t="shared" si="48"/>
        <v>5</v>
      </c>
      <c r="AW2423" s="38">
        <f t="shared" si="51"/>
        <v>0</v>
      </c>
      <c r="AX2423" s="38">
        <f t="shared" si="52"/>
        <v>-1</v>
      </c>
      <c r="AY2423" s="38">
        <f t="shared" si="49"/>
        <v>-0.005281288549</v>
      </c>
      <c r="AZ2423" s="12">
        <f t="shared" si="30"/>
        <v>143.7697002</v>
      </c>
      <c r="BA2423" s="12">
        <f t="shared" si="41"/>
        <v>105.4068073</v>
      </c>
      <c r="BB2423" s="12">
        <f t="shared" si="53"/>
        <v>132.4990242</v>
      </c>
      <c r="BC2423" s="12">
        <f t="shared" si="50"/>
        <v>-0.001760429516</v>
      </c>
      <c r="BD2423" s="12">
        <f t="shared" si="54"/>
        <v>125.3212643</v>
      </c>
    </row>
    <row r="2424" ht="14.25" customHeight="1">
      <c r="A2424" s="7">
        <v>40037.0</v>
      </c>
      <c r="B2424" s="21" t="s">
        <v>90</v>
      </c>
      <c r="C2424" s="8">
        <v>36.863537</v>
      </c>
      <c r="D2424" s="33">
        <f t="shared" si="5"/>
        <v>-0.004041512192</v>
      </c>
      <c r="E2424" s="33">
        <f t="shared" si="7"/>
        <v>-0.02928568944</v>
      </c>
      <c r="F2424" s="33">
        <f t="shared" si="9"/>
        <v>0.006213742693</v>
      </c>
      <c r="G2424" s="33">
        <f t="shared" si="11"/>
        <v>-0.01047456855</v>
      </c>
      <c r="H2424" s="33">
        <f t="shared" si="20"/>
        <v>-1.36744932</v>
      </c>
      <c r="I2424" s="45">
        <f t="shared" si="31"/>
        <v>-0.711331443</v>
      </c>
      <c r="J2424" s="45">
        <f t="shared" si="43"/>
        <v>-2.04620556</v>
      </c>
      <c r="K2424" s="21" t="s">
        <v>91</v>
      </c>
      <c r="L2424" s="8">
        <v>15.478155</v>
      </c>
      <c r="M2424" s="33">
        <f t="shared" si="6"/>
        <v>-0.01182749814</v>
      </c>
      <c r="N2424" s="33">
        <f t="shared" si="8"/>
        <v>-0.0144396705</v>
      </c>
      <c r="O2424" s="33">
        <f t="shared" si="10"/>
        <v>-0.01663964009</v>
      </c>
      <c r="P2424" s="33">
        <f t="shared" si="12"/>
        <v>-0.04096598134</v>
      </c>
      <c r="Q2424" s="45">
        <f t="shared" si="21"/>
        <v>-0.9131876995</v>
      </c>
      <c r="R2424" s="45">
        <f t="shared" si="32"/>
        <v>-1.081355585</v>
      </c>
      <c r="S2424" s="45">
        <f t="shared" si="44"/>
        <v>-1.777721042</v>
      </c>
      <c r="T2424" s="33">
        <f t="shared" si="22"/>
        <v>-0.4542616208</v>
      </c>
      <c r="U2424" s="33">
        <f t="shared" si="33"/>
        <v>0.370024142</v>
      </c>
      <c r="V2424" s="33">
        <f t="shared" si="42"/>
        <v>-0.2684845185</v>
      </c>
      <c r="W2424" s="44">
        <f t="shared" si="13"/>
        <v>0.01375448864</v>
      </c>
      <c r="X2424" s="44">
        <f t="shared" si="14"/>
        <v>0.008598687725</v>
      </c>
      <c r="Y2424" s="33">
        <f t="shared" si="15"/>
        <v>0.6251550274</v>
      </c>
      <c r="Z2424" s="43">
        <v>1.0</v>
      </c>
      <c r="AA2424" s="33">
        <f t="shared" si="16"/>
        <v>1.625155027</v>
      </c>
      <c r="AB2424" s="33">
        <f t="shared" si="17"/>
        <v>0.3846740876</v>
      </c>
      <c r="AC2424" s="33">
        <f t="shared" si="18"/>
        <v>0.6153259124</v>
      </c>
      <c r="AD2424" s="33">
        <f t="shared" si="19"/>
        <v>0.003027475579</v>
      </c>
      <c r="AE2424" s="34">
        <f t="shared" si="23"/>
        <v>0</v>
      </c>
      <c r="AF2424" s="34">
        <f t="shared" si="24"/>
        <v>0</v>
      </c>
      <c r="AG2424" s="34">
        <f t="shared" si="25"/>
        <v>0</v>
      </c>
      <c r="AH2424" s="34">
        <f t="shared" si="26"/>
        <v>0</v>
      </c>
      <c r="AI2424" s="34">
        <f t="shared" si="28"/>
        <v>0</v>
      </c>
      <c r="AJ2424" s="34">
        <f t="shared" si="29"/>
        <v>0</v>
      </c>
      <c r="AK2424" s="34">
        <f t="shared" si="27"/>
        <v>0</v>
      </c>
      <c r="AL2424" s="36">
        <f t="shared" si="34"/>
        <v>0</v>
      </c>
      <c r="AM2424" s="36">
        <f t="shared" si="35"/>
        <v>0</v>
      </c>
      <c r="AN2424" s="46">
        <f t="shared" si="36"/>
        <v>0</v>
      </c>
      <c r="AO2424" s="36">
        <f t="shared" si="37"/>
        <v>0</v>
      </c>
      <c r="AP2424" s="36">
        <f t="shared" si="39"/>
        <v>0</v>
      </c>
      <c r="AQ2424" s="36">
        <f t="shared" si="40"/>
        <v>0</v>
      </c>
      <c r="AR2424" s="36">
        <f t="shared" si="38"/>
        <v>0</v>
      </c>
      <c r="AS2424" s="38">
        <f t="shared" si="45"/>
        <v>0</v>
      </c>
      <c r="AT2424" s="38">
        <f t="shared" si="46"/>
        <v>0</v>
      </c>
      <c r="AU2424" s="38">
        <f t="shared" si="47"/>
        <v>0</v>
      </c>
      <c r="AV2424" s="38">
        <f t="shared" si="48"/>
        <v>0</v>
      </c>
      <c r="AW2424" s="38">
        <f t="shared" si="51"/>
        <v>1</v>
      </c>
      <c r="AX2424" s="38">
        <f t="shared" si="52"/>
        <v>0</v>
      </c>
      <c r="AY2424" s="38">
        <f t="shared" si="49"/>
        <v>0</v>
      </c>
      <c r="AZ2424" s="12">
        <f t="shared" si="30"/>
        <v>143.7697002</v>
      </c>
      <c r="BA2424" s="12">
        <f t="shared" si="41"/>
        <v>105.4068073</v>
      </c>
      <c r="BB2424" s="12">
        <f t="shared" si="53"/>
        <v>132.4990242</v>
      </c>
      <c r="BC2424" s="12">
        <f t="shared" si="50"/>
        <v>0</v>
      </c>
      <c r="BD2424" s="12">
        <f t="shared" si="54"/>
        <v>125.3212643</v>
      </c>
    </row>
    <row r="2425" ht="14.25" customHeight="1">
      <c r="A2425" s="7">
        <v>40038.0</v>
      </c>
      <c r="B2425" s="21" t="s">
        <v>90</v>
      </c>
      <c r="C2425" s="8">
        <v>36.739948</v>
      </c>
      <c r="D2425" s="33">
        <f t="shared" si="5"/>
        <v>-0.003352608297</v>
      </c>
      <c r="E2425" s="33">
        <f t="shared" si="7"/>
        <v>-0.02317178591</v>
      </c>
      <c r="F2425" s="33">
        <f t="shared" si="9"/>
        <v>-0.001943550619</v>
      </c>
      <c r="G2425" s="33">
        <f t="shared" si="11"/>
        <v>-0.01344758239</v>
      </c>
      <c r="H2425" s="33">
        <f t="shared" si="20"/>
        <v>-1.124154349</v>
      </c>
      <c r="I2425" s="45">
        <f t="shared" si="31"/>
        <v>-0.9872055902</v>
      </c>
      <c r="J2425" s="45">
        <f t="shared" si="43"/>
        <v>-2.064877925</v>
      </c>
      <c r="K2425" s="21" t="s">
        <v>91</v>
      </c>
      <c r="L2425" s="8">
        <v>15.36956</v>
      </c>
      <c r="M2425" s="33">
        <f t="shared" si="6"/>
        <v>-0.00701601709</v>
      </c>
      <c r="N2425" s="33">
        <f t="shared" si="8"/>
        <v>-0.02571377859</v>
      </c>
      <c r="O2425" s="33">
        <f t="shared" si="10"/>
        <v>-0.03120614065</v>
      </c>
      <c r="P2425" s="33">
        <f t="shared" si="12"/>
        <v>-0.05256935813</v>
      </c>
      <c r="Q2425" s="45">
        <f t="shared" si="21"/>
        <v>-1.336482248</v>
      </c>
      <c r="R2425" s="45">
        <f t="shared" si="32"/>
        <v>-1.440803927</v>
      </c>
      <c r="S2425" s="45">
        <f t="shared" si="44"/>
        <v>-1.924984001</v>
      </c>
      <c r="T2425" s="33">
        <f t="shared" si="22"/>
        <v>0.2123278995</v>
      </c>
      <c r="U2425" s="33">
        <f t="shared" si="33"/>
        <v>0.4535983366</v>
      </c>
      <c r="V2425" s="33">
        <f t="shared" si="42"/>
        <v>-0.1398939245</v>
      </c>
      <c r="W2425" s="44">
        <f t="shared" si="13"/>
        <v>0.01376984863</v>
      </c>
      <c r="X2425" s="44">
        <f t="shared" si="14"/>
        <v>0.008492133634</v>
      </c>
      <c r="Y2425" s="33">
        <f t="shared" si="15"/>
        <v>0.6167194618</v>
      </c>
      <c r="Z2425" s="43">
        <v>1.0</v>
      </c>
      <c r="AA2425" s="33">
        <f t="shared" si="16"/>
        <v>1.616719462</v>
      </c>
      <c r="AB2425" s="33">
        <f t="shared" si="17"/>
        <v>0.3814634984</v>
      </c>
      <c r="AC2425" s="33">
        <f t="shared" si="18"/>
        <v>0.6185365016</v>
      </c>
      <c r="AD2425" s="33">
        <f t="shared" si="19"/>
        <v>-0.004025994752</v>
      </c>
      <c r="AE2425" s="34">
        <f t="shared" si="23"/>
        <v>0</v>
      </c>
      <c r="AF2425" s="34">
        <f t="shared" si="24"/>
        <v>0</v>
      </c>
      <c r="AG2425" s="34">
        <f t="shared" si="25"/>
        <v>0</v>
      </c>
      <c r="AH2425" s="34">
        <f t="shared" si="26"/>
        <v>0</v>
      </c>
      <c r="AI2425" s="34">
        <f t="shared" si="28"/>
        <v>0</v>
      </c>
      <c r="AJ2425" s="34">
        <f t="shared" si="29"/>
        <v>0</v>
      </c>
      <c r="AK2425" s="34">
        <f t="shared" si="27"/>
        <v>0</v>
      </c>
      <c r="AL2425" s="36">
        <f t="shared" si="34"/>
        <v>0</v>
      </c>
      <c r="AM2425" s="36">
        <f t="shared" si="35"/>
        <v>0</v>
      </c>
      <c r="AN2425" s="46">
        <f t="shared" si="36"/>
        <v>0</v>
      </c>
      <c r="AO2425" s="36">
        <f t="shared" si="37"/>
        <v>0</v>
      </c>
      <c r="AP2425" s="36">
        <f t="shared" si="39"/>
        <v>0</v>
      </c>
      <c r="AQ2425" s="36">
        <f t="shared" si="40"/>
        <v>0</v>
      </c>
      <c r="AR2425" s="36">
        <f t="shared" si="38"/>
        <v>0</v>
      </c>
      <c r="AS2425" s="38">
        <f t="shared" si="45"/>
        <v>0</v>
      </c>
      <c r="AT2425" s="38">
        <f t="shared" si="46"/>
        <v>0</v>
      </c>
      <c r="AU2425" s="38">
        <f t="shared" si="47"/>
        <v>0</v>
      </c>
      <c r="AV2425" s="38">
        <f t="shared" si="48"/>
        <v>0</v>
      </c>
      <c r="AW2425" s="38">
        <f t="shared" si="51"/>
        <v>0</v>
      </c>
      <c r="AX2425" s="38">
        <f t="shared" si="52"/>
        <v>0</v>
      </c>
      <c r="AY2425" s="38">
        <f t="shared" si="49"/>
        <v>0</v>
      </c>
      <c r="AZ2425" s="12">
        <f t="shared" si="30"/>
        <v>143.7697002</v>
      </c>
      <c r="BA2425" s="12">
        <f t="shared" si="41"/>
        <v>105.4068073</v>
      </c>
      <c r="BB2425" s="12">
        <f t="shared" si="53"/>
        <v>132.4990242</v>
      </c>
      <c r="BC2425" s="12">
        <f t="shared" si="50"/>
        <v>0</v>
      </c>
      <c r="BD2425" s="12">
        <f t="shared" si="54"/>
        <v>125.3212643</v>
      </c>
    </row>
    <row r="2426" ht="14.25" customHeight="1">
      <c r="A2426" s="7">
        <v>40039.0</v>
      </c>
      <c r="B2426" s="21" t="s">
        <v>90</v>
      </c>
      <c r="C2426" s="8">
        <v>36.78548</v>
      </c>
      <c r="D2426" s="33">
        <f t="shared" si="5"/>
        <v>0.001239304966</v>
      </c>
      <c r="E2426" s="33">
        <f t="shared" si="7"/>
        <v>-0.02043625315</v>
      </c>
      <c r="F2426" s="33">
        <f t="shared" si="9"/>
        <v>-0.003347851364</v>
      </c>
      <c r="G2426" s="33">
        <f t="shared" si="11"/>
        <v>-0.001765103754</v>
      </c>
      <c r="H2426" s="33">
        <f t="shared" si="20"/>
        <v>-1.000399906</v>
      </c>
      <c r="I2426" s="45">
        <f t="shared" si="31"/>
        <v>-1.008205464</v>
      </c>
      <c r="J2426" s="45">
        <f t="shared" si="43"/>
        <v>-1.597620476</v>
      </c>
      <c r="K2426" s="21" t="s">
        <v>91</v>
      </c>
      <c r="L2426" s="8">
        <v>15.481346</v>
      </c>
      <c r="M2426" s="33">
        <f t="shared" si="6"/>
        <v>0.007273207561</v>
      </c>
      <c r="N2426" s="33">
        <f t="shared" si="8"/>
        <v>-0.01763328203</v>
      </c>
      <c r="O2426" s="33">
        <f t="shared" si="10"/>
        <v>-0.02748834077</v>
      </c>
      <c r="P2426" s="33">
        <f t="shared" si="12"/>
        <v>-0.03676530108</v>
      </c>
      <c r="Q2426" s="45">
        <f t="shared" si="21"/>
        <v>-0.982343043</v>
      </c>
      <c r="R2426" s="45">
        <f t="shared" si="32"/>
        <v>-1.296509666</v>
      </c>
      <c r="S2426" s="45">
        <f t="shared" si="44"/>
        <v>-1.545959747</v>
      </c>
      <c r="T2426" s="33">
        <f t="shared" si="22"/>
        <v>-0.01805686282</v>
      </c>
      <c r="U2426" s="33">
        <f t="shared" si="33"/>
        <v>0.2883042021</v>
      </c>
      <c r="V2426" s="33">
        <f t="shared" si="42"/>
        <v>-0.05166072858</v>
      </c>
      <c r="W2426" s="44">
        <f t="shared" si="13"/>
        <v>0.01357481814</v>
      </c>
      <c r="X2426" s="44">
        <f t="shared" si="14"/>
        <v>0.008620097174</v>
      </c>
      <c r="Y2426" s="33">
        <f t="shared" si="15"/>
        <v>0.6350064571</v>
      </c>
      <c r="Z2426" s="43">
        <v>1.0</v>
      </c>
      <c r="AA2426" s="33">
        <f t="shared" si="16"/>
        <v>1.635006457</v>
      </c>
      <c r="AB2426" s="33">
        <f t="shared" si="17"/>
        <v>0.3883816204</v>
      </c>
      <c r="AC2426" s="33">
        <f t="shared" si="18"/>
        <v>0.6116183796</v>
      </c>
      <c r="AD2426" s="33">
        <f t="shared" si="19"/>
        <v>-0.00551189033</v>
      </c>
      <c r="AE2426" s="34">
        <f t="shared" si="23"/>
        <v>0</v>
      </c>
      <c r="AF2426" s="34">
        <f t="shared" si="24"/>
        <v>0</v>
      </c>
      <c r="AG2426" s="34">
        <f t="shared" si="25"/>
        <v>0</v>
      </c>
      <c r="AH2426" s="34">
        <f t="shared" si="26"/>
        <v>0</v>
      </c>
      <c r="AI2426" s="34">
        <f t="shared" si="28"/>
        <v>0</v>
      </c>
      <c r="AJ2426" s="34">
        <f t="shared" si="29"/>
        <v>0</v>
      </c>
      <c r="AK2426" s="34">
        <f t="shared" si="27"/>
        <v>0</v>
      </c>
      <c r="AL2426" s="36">
        <f t="shared" si="34"/>
        <v>0</v>
      </c>
      <c r="AM2426" s="36">
        <f t="shared" si="35"/>
        <v>0</v>
      </c>
      <c r="AN2426" s="46">
        <f t="shared" si="36"/>
        <v>0</v>
      </c>
      <c r="AO2426" s="36">
        <f t="shared" si="37"/>
        <v>0</v>
      </c>
      <c r="AP2426" s="36">
        <f t="shared" si="39"/>
        <v>0</v>
      </c>
      <c r="AQ2426" s="36">
        <f t="shared" si="40"/>
        <v>0</v>
      </c>
      <c r="AR2426" s="36">
        <f t="shared" si="38"/>
        <v>0</v>
      </c>
      <c r="AS2426" s="38">
        <f t="shared" si="45"/>
        <v>0</v>
      </c>
      <c r="AT2426" s="38">
        <f t="shared" si="46"/>
        <v>0</v>
      </c>
      <c r="AU2426" s="38">
        <f t="shared" si="47"/>
        <v>0</v>
      </c>
      <c r="AV2426" s="38">
        <f t="shared" si="48"/>
        <v>0</v>
      </c>
      <c r="AW2426" s="38">
        <f t="shared" si="51"/>
        <v>0</v>
      </c>
      <c r="AX2426" s="38">
        <f t="shared" si="52"/>
        <v>0</v>
      </c>
      <c r="AY2426" s="38">
        <f t="shared" si="49"/>
        <v>0</v>
      </c>
      <c r="AZ2426" s="12">
        <f t="shared" si="30"/>
        <v>143.7697002</v>
      </c>
      <c r="BA2426" s="12">
        <f t="shared" si="41"/>
        <v>105.4068073</v>
      </c>
      <c r="BB2426" s="12">
        <f t="shared" si="53"/>
        <v>132.4990242</v>
      </c>
      <c r="BC2426" s="12">
        <f t="shared" si="50"/>
        <v>0</v>
      </c>
      <c r="BD2426" s="12">
        <f t="shared" si="54"/>
        <v>125.3212643</v>
      </c>
    </row>
    <row r="2427" ht="14.25" customHeight="1">
      <c r="A2427" s="7">
        <v>40042.0</v>
      </c>
      <c r="B2427" s="21" t="s">
        <v>90</v>
      </c>
      <c r="C2427" s="8">
        <v>36.538342</v>
      </c>
      <c r="D2427" s="33">
        <f t="shared" si="5"/>
        <v>-0.006718357352</v>
      </c>
      <c r="E2427" s="33">
        <f t="shared" si="7"/>
        <v>-0.02142446515</v>
      </c>
      <c r="F2427" s="33">
        <f t="shared" si="9"/>
        <v>-0.0003556640957</v>
      </c>
      <c r="G2427" s="33">
        <f t="shared" si="11"/>
        <v>0.001783359481</v>
      </c>
      <c r="H2427" s="33">
        <f t="shared" si="20"/>
        <v>-0.9995370655</v>
      </c>
      <c r="I2427" s="45">
        <f t="shared" si="31"/>
        <v>-0.866782408</v>
      </c>
      <c r="J2427" s="45">
        <f t="shared" si="43"/>
        <v>-1.426875441</v>
      </c>
      <c r="K2427" s="21" t="s">
        <v>91</v>
      </c>
      <c r="L2427" s="8">
        <v>15.554817</v>
      </c>
      <c r="M2427" s="33">
        <f t="shared" si="6"/>
        <v>0.004745775981</v>
      </c>
      <c r="N2427" s="33">
        <f t="shared" si="8"/>
        <v>-0.01496747771</v>
      </c>
      <c r="O2427" s="33">
        <f t="shared" si="10"/>
        <v>-0.0181446231</v>
      </c>
      <c r="P2427" s="33">
        <f t="shared" si="12"/>
        <v>-0.04565907817</v>
      </c>
      <c r="Q2427" s="45">
        <f t="shared" si="21"/>
        <v>-0.8670169388</v>
      </c>
      <c r="R2427" s="45">
        <f t="shared" si="32"/>
        <v>-1.009320615</v>
      </c>
      <c r="S2427" s="45">
        <f t="shared" si="44"/>
        <v>-1.645877622</v>
      </c>
      <c r="T2427" s="33">
        <f t="shared" si="22"/>
        <v>-0.1325201267</v>
      </c>
      <c r="U2427" s="33">
        <f t="shared" si="33"/>
        <v>0.1425382073</v>
      </c>
      <c r="V2427" s="33">
        <f t="shared" si="42"/>
        <v>0.219002181</v>
      </c>
      <c r="W2427" s="44">
        <f t="shared" si="13"/>
        <v>0.01345750681</v>
      </c>
      <c r="X2427" s="44">
        <f t="shared" si="14"/>
        <v>0.007935614185</v>
      </c>
      <c r="Y2427" s="33">
        <f t="shared" si="15"/>
        <v>0.5896793733</v>
      </c>
      <c r="Z2427" s="43">
        <v>1.0</v>
      </c>
      <c r="AA2427" s="33">
        <f t="shared" si="16"/>
        <v>1.589679373</v>
      </c>
      <c r="AB2427" s="33">
        <f t="shared" si="17"/>
        <v>0.3709423316</v>
      </c>
      <c r="AC2427" s="33">
        <f t="shared" si="18"/>
        <v>0.6290576684</v>
      </c>
      <c r="AD2427" s="33">
        <f t="shared" si="19"/>
        <v>0.001558622834</v>
      </c>
      <c r="AE2427" s="34">
        <f t="shared" si="23"/>
        <v>0</v>
      </c>
      <c r="AF2427" s="34">
        <f t="shared" si="24"/>
        <v>0</v>
      </c>
      <c r="AG2427" s="34">
        <f t="shared" si="25"/>
        <v>0</v>
      </c>
      <c r="AH2427" s="34">
        <f t="shared" si="26"/>
        <v>0</v>
      </c>
      <c r="AI2427" s="34">
        <f t="shared" si="28"/>
        <v>0</v>
      </c>
      <c r="AJ2427" s="34">
        <f t="shared" si="29"/>
        <v>0</v>
      </c>
      <c r="AK2427" s="34">
        <f t="shared" si="27"/>
        <v>0</v>
      </c>
      <c r="AL2427" s="36">
        <f t="shared" si="34"/>
        <v>0</v>
      </c>
      <c r="AM2427" s="36">
        <f t="shared" si="35"/>
        <v>0</v>
      </c>
      <c r="AN2427" s="46">
        <f t="shared" si="36"/>
        <v>0</v>
      </c>
      <c r="AO2427" s="36">
        <f t="shared" si="37"/>
        <v>0</v>
      </c>
      <c r="AP2427" s="36">
        <f t="shared" si="39"/>
        <v>0</v>
      </c>
      <c r="AQ2427" s="36">
        <f t="shared" si="40"/>
        <v>0</v>
      </c>
      <c r="AR2427" s="36">
        <f t="shared" si="38"/>
        <v>0</v>
      </c>
      <c r="AS2427" s="38">
        <f t="shared" si="45"/>
        <v>0</v>
      </c>
      <c r="AT2427" s="38">
        <f t="shared" si="46"/>
        <v>0</v>
      </c>
      <c r="AU2427" s="38">
        <f t="shared" si="47"/>
        <v>0</v>
      </c>
      <c r="AV2427" s="38">
        <f t="shared" si="48"/>
        <v>0</v>
      </c>
      <c r="AW2427" s="38">
        <f t="shared" si="51"/>
        <v>0</v>
      </c>
      <c r="AX2427" s="38">
        <f t="shared" si="52"/>
        <v>0</v>
      </c>
      <c r="AY2427" s="38">
        <f t="shared" si="49"/>
        <v>0</v>
      </c>
      <c r="AZ2427" s="12">
        <f t="shared" si="30"/>
        <v>143.7697002</v>
      </c>
      <c r="BA2427" s="12">
        <f t="shared" si="41"/>
        <v>105.4068073</v>
      </c>
      <c r="BB2427" s="12">
        <f t="shared" si="53"/>
        <v>132.4990242</v>
      </c>
      <c r="BC2427" s="12">
        <f t="shared" si="50"/>
        <v>0</v>
      </c>
      <c r="BD2427" s="12">
        <f t="shared" si="54"/>
        <v>125.3212643</v>
      </c>
    </row>
    <row r="2428" ht="14.25" customHeight="1">
      <c r="A2428" s="7">
        <v>40043.0</v>
      </c>
      <c r="B2428" s="21" t="s">
        <v>90</v>
      </c>
      <c r="C2428" s="8">
        <v>36.577362</v>
      </c>
      <c r="D2428" s="33">
        <f t="shared" si="5"/>
        <v>0.001067919283</v>
      </c>
      <c r="E2428" s="33">
        <f t="shared" si="7"/>
        <v>-0.01177322877</v>
      </c>
      <c r="F2428" s="33">
        <f t="shared" si="9"/>
        <v>-0.04774817334</v>
      </c>
      <c r="G2428" s="33">
        <f t="shared" si="11"/>
        <v>-0.002836586552</v>
      </c>
      <c r="H2428" s="33">
        <f t="shared" si="20"/>
        <v>-0.6677236611</v>
      </c>
      <c r="I2428" s="45">
        <f t="shared" si="31"/>
        <v>-2.554223671</v>
      </c>
      <c r="J2428" s="45">
        <f t="shared" si="43"/>
        <v>-1.516895023</v>
      </c>
      <c r="K2428" s="21" t="s">
        <v>91</v>
      </c>
      <c r="L2428" s="8">
        <v>15.526072</v>
      </c>
      <c r="M2428" s="33">
        <f t="shared" si="6"/>
        <v>-0.001847980597</v>
      </c>
      <c r="N2428" s="33">
        <f t="shared" si="8"/>
        <v>-0.008768331093</v>
      </c>
      <c r="O2428" s="33">
        <f t="shared" si="10"/>
        <v>-0.01797987899</v>
      </c>
      <c r="P2428" s="33">
        <f t="shared" si="12"/>
        <v>-0.03455771152</v>
      </c>
      <c r="Q2428" s="45">
        <f t="shared" si="21"/>
        <v>-0.5784966071</v>
      </c>
      <c r="R2428" s="45">
        <f t="shared" si="32"/>
        <v>-0.981358167</v>
      </c>
      <c r="S2428" s="45">
        <f t="shared" si="44"/>
        <v>-1.382965095</v>
      </c>
      <c r="T2428" s="33">
        <f t="shared" si="22"/>
        <v>-0.089227054</v>
      </c>
      <c r="U2428" s="33">
        <f t="shared" si="33"/>
        <v>-1.572865504</v>
      </c>
      <c r="V2428" s="33">
        <f t="shared" si="42"/>
        <v>-0.1339299284</v>
      </c>
      <c r="W2428" s="44">
        <f t="shared" si="13"/>
        <v>0.0133969708</v>
      </c>
      <c r="X2428" s="44">
        <f t="shared" si="14"/>
        <v>0.007499650238</v>
      </c>
      <c r="Y2428" s="33">
        <f t="shared" si="15"/>
        <v>0.5598019394</v>
      </c>
      <c r="Z2428" s="43">
        <v>1.0</v>
      </c>
      <c r="AA2428" s="33">
        <f t="shared" si="16"/>
        <v>1.559801939</v>
      </c>
      <c r="AB2428" s="33">
        <f t="shared" si="17"/>
        <v>0.3588929628</v>
      </c>
      <c r="AC2428" s="33">
        <f t="shared" si="18"/>
        <v>0.6411070372</v>
      </c>
      <c r="AD2428" s="33">
        <f t="shared" si="19"/>
        <v>-0.008551355747</v>
      </c>
      <c r="AE2428" s="34">
        <f t="shared" si="23"/>
        <v>0</v>
      </c>
      <c r="AF2428" s="34">
        <f t="shared" si="24"/>
        <v>0</v>
      </c>
      <c r="AG2428" s="34">
        <f t="shared" si="25"/>
        <v>0</v>
      </c>
      <c r="AH2428" s="34">
        <f t="shared" si="26"/>
        <v>0</v>
      </c>
      <c r="AI2428" s="34">
        <f t="shared" si="28"/>
        <v>0</v>
      </c>
      <c r="AJ2428" s="34">
        <f t="shared" si="29"/>
        <v>0</v>
      </c>
      <c r="AK2428" s="34">
        <f t="shared" si="27"/>
        <v>0</v>
      </c>
      <c r="AL2428" s="36">
        <f t="shared" si="34"/>
        <v>1</v>
      </c>
      <c r="AM2428" s="36">
        <f t="shared" si="35"/>
        <v>0</v>
      </c>
      <c r="AN2428" s="46">
        <f t="shared" si="36"/>
        <v>0</v>
      </c>
      <c r="AO2428" s="36">
        <f t="shared" si="37"/>
        <v>1</v>
      </c>
      <c r="AP2428" s="36">
        <f t="shared" si="39"/>
        <v>0</v>
      </c>
      <c r="AQ2428" s="36">
        <f t="shared" si="40"/>
        <v>1</v>
      </c>
      <c r="AR2428" s="36">
        <f t="shared" si="38"/>
        <v>-0.008551355747</v>
      </c>
      <c r="AS2428" s="38">
        <f t="shared" si="45"/>
        <v>0</v>
      </c>
      <c r="AT2428" s="38">
        <f t="shared" si="46"/>
        <v>0</v>
      </c>
      <c r="AU2428" s="38">
        <f t="shared" si="47"/>
        <v>0</v>
      </c>
      <c r="AV2428" s="38">
        <f t="shared" si="48"/>
        <v>0</v>
      </c>
      <c r="AW2428" s="38">
        <f t="shared" si="51"/>
        <v>0</v>
      </c>
      <c r="AX2428" s="38">
        <f t="shared" si="52"/>
        <v>0</v>
      </c>
      <c r="AY2428" s="38">
        <f t="shared" si="49"/>
        <v>0</v>
      </c>
      <c r="AZ2428" s="12">
        <f t="shared" si="30"/>
        <v>143.7697002</v>
      </c>
      <c r="BA2428" s="12">
        <f t="shared" si="41"/>
        <v>104.5054362</v>
      </c>
      <c r="BB2428" s="12">
        <f t="shared" si="53"/>
        <v>132.4990242</v>
      </c>
      <c r="BC2428" s="12">
        <f t="shared" si="50"/>
        <v>-0.002850451916</v>
      </c>
      <c r="BD2428" s="12">
        <f t="shared" si="54"/>
        <v>124.964042</v>
      </c>
    </row>
    <row r="2429" ht="14.25" customHeight="1">
      <c r="A2429" s="7">
        <v>40044.0</v>
      </c>
      <c r="B2429" s="21" t="s">
        <v>90</v>
      </c>
      <c r="C2429" s="8">
        <v>36.71394</v>
      </c>
      <c r="D2429" s="33">
        <f t="shared" si="5"/>
        <v>0.003733948883</v>
      </c>
      <c r="E2429" s="33">
        <f t="shared" si="7"/>
        <v>-0.004058129311</v>
      </c>
      <c r="F2429" s="33">
        <f t="shared" si="9"/>
        <v>-0.03322497364</v>
      </c>
      <c r="G2429" s="33">
        <f t="shared" si="11"/>
        <v>0.01001977347</v>
      </c>
      <c r="H2429" s="33">
        <f t="shared" si="20"/>
        <v>-0.4032278981</v>
      </c>
      <c r="I2429" s="45">
        <f t="shared" si="31"/>
        <v>-1.882702261</v>
      </c>
      <c r="J2429" s="45">
        <f t="shared" si="43"/>
        <v>-1.069781936</v>
      </c>
      <c r="K2429" s="21" t="s">
        <v>91</v>
      </c>
      <c r="L2429" s="8">
        <v>15.765619</v>
      </c>
      <c r="M2429" s="33">
        <f t="shared" si="6"/>
        <v>0.0154286931</v>
      </c>
      <c r="N2429" s="33">
        <f t="shared" si="8"/>
        <v>0.01857223939</v>
      </c>
      <c r="O2429" s="33">
        <f t="shared" si="10"/>
        <v>0.003864391873</v>
      </c>
      <c r="P2429" s="33">
        <f t="shared" si="12"/>
        <v>0.004681510941</v>
      </c>
      <c r="Q2429" s="45">
        <f t="shared" si="21"/>
        <v>0.6304749041</v>
      </c>
      <c r="R2429" s="45">
        <f t="shared" si="32"/>
        <v>-0.3128043383</v>
      </c>
      <c r="S2429" s="45">
        <f t="shared" si="44"/>
        <v>-0.6464396795</v>
      </c>
      <c r="T2429" s="33">
        <f t="shared" si="22"/>
        <v>-1.033702802</v>
      </c>
      <c r="U2429" s="33">
        <f t="shared" si="33"/>
        <v>-1.569897923</v>
      </c>
      <c r="V2429" s="33">
        <f t="shared" si="42"/>
        <v>-0.4233422568</v>
      </c>
      <c r="W2429" s="44">
        <f t="shared" si="13"/>
        <v>0.01324985906</v>
      </c>
      <c r="X2429" s="44">
        <f t="shared" si="14"/>
        <v>0.006399687868</v>
      </c>
      <c r="Y2429" s="33">
        <f t="shared" si="15"/>
        <v>0.4830004483</v>
      </c>
      <c r="Z2429" s="43">
        <v>1.0</v>
      </c>
      <c r="AA2429" s="33">
        <f t="shared" si="16"/>
        <v>1.483000448</v>
      </c>
      <c r="AB2429" s="33">
        <f t="shared" si="17"/>
        <v>0.3256913704</v>
      </c>
      <c r="AC2429" s="33">
        <f t="shared" si="18"/>
        <v>0.6743086296</v>
      </c>
      <c r="AD2429" s="33">
        <f t="shared" si="19"/>
        <v>0.001430677345</v>
      </c>
      <c r="AE2429" s="34">
        <f t="shared" si="23"/>
        <v>1</v>
      </c>
      <c r="AF2429" s="34">
        <f t="shared" si="24"/>
        <v>0</v>
      </c>
      <c r="AG2429" s="34">
        <f t="shared" si="25"/>
        <v>0</v>
      </c>
      <c r="AH2429" s="34">
        <f t="shared" si="26"/>
        <v>1</v>
      </c>
      <c r="AI2429" s="34">
        <f t="shared" si="28"/>
        <v>0</v>
      </c>
      <c r="AJ2429" s="34">
        <f t="shared" si="29"/>
        <v>1</v>
      </c>
      <c r="AK2429" s="34">
        <f t="shared" si="27"/>
        <v>0.001430677345</v>
      </c>
      <c r="AL2429" s="36">
        <f t="shared" si="34"/>
        <v>1</v>
      </c>
      <c r="AM2429" s="36">
        <f t="shared" si="35"/>
        <v>0</v>
      </c>
      <c r="AN2429" s="46">
        <f t="shared" si="36"/>
        <v>0</v>
      </c>
      <c r="AO2429" s="36">
        <f t="shared" si="37"/>
        <v>2</v>
      </c>
      <c r="AP2429" s="36">
        <f t="shared" si="39"/>
        <v>0</v>
      </c>
      <c r="AQ2429" s="36">
        <f t="shared" si="40"/>
        <v>1</v>
      </c>
      <c r="AR2429" s="36">
        <f t="shared" si="38"/>
        <v>0.001430677345</v>
      </c>
      <c r="AS2429" s="38">
        <f t="shared" si="45"/>
        <v>0</v>
      </c>
      <c r="AT2429" s="38">
        <f t="shared" si="46"/>
        <v>0</v>
      </c>
      <c r="AU2429" s="38">
        <f t="shared" si="47"/>
        <v>0</v>
      </c>
      <c r="AV2429" s="38">
        <f t="shared" si="48"/>
        <v>0</v>
      </c>
      <c r="AW2429" s="38">
        <f t="shared" si="51"/>
        <v>0</v>
      </c>
      <c r="AX2429" s="38">
        <f t="shared" si="52"/>
        <v>0</v>
      </c>
      <c r="AY2429" s="38">
        <f t="shared" si="49"/>
        <v>0</v>
      </c>
      <c r="AZ2429" s="12">
        <f t="shared" si="30"/>
        <v>143.9753883</v>
      </c>
      <c r="BA2429" s="12">
        <f t="shared" si="41"/>
        <v>104.6549497</v>
      </c>
      <c r="BB2429" s="12">
        <f t="shared" si="53"/>
        <v>132.4990242</v>
      </c>
      <c r="BC2429" s="12">
        <f t="shared" si="50"/>
        <v>0.0009537848968</v>
      </c>
      <c r="BD2429" s="12">
        <f t="shared" si="54"/>
        <v>125.0832308</v>
      </c>
    </row>
    <row r="2430" ht="14.25" customHeight="1">
      <c r="A2430" s="7">
        <v>40045.0</v>
      </c>
      <c r="B2430" s="21" t="s">
        <v>90</v>
      </c>
      <c r="C2430" s="8">
        <v>36.967583</v>
      </c>
      <c r="D2430" s="33">
        <f t="shared" si="5"/>
        <v>0.006908629256</v>
      </c>
      <c r="E2430" s="33">
        <f t="shared" si="7"/>
        <v>0.006195844371</v>
      </c>
      <c r="F2430" s="33">
        <f t="shared" si="9"/>
        <v>-0.01711951032</v>
      </c>
      <c r="G2430" s="33">
        <f t="shared" si="11"/>
        <v>0.00601742252</v>
      </c>
      <c r="H2430" s="33">
        <f t="shared" si="20"/>
        <v>-0.07536403316</v>
      </c>
      <c r="I2430" s="45">
        <f t="shared" si="31"/>
        <v>-1.255175129</v>
      </c>
      <c r="J2430" s="45">
        <f t="shared" si="43"/>
        <v>-1.162660618</v>
      </c>
      <c r="K2430" s="21" t="s">
        <v>91</v>
      </c>
      <c r="L2430" s="8">
        <v>15.784777</v>
      </c>
      <c r="M2430" s="33">
        <f t="shared" si="6"/>
        <v>0.001215175884</v>
      </c>
      <c r="N2430" s="33">
        <f t="shared" si="8"/>
        <v>0.02701554241</v>
      </c>
      <c r="O2430" s="33">
        <f t="shared" si="10"/>
        <v>0.0006070921446</v>
      </c>
      <c r="P2430" s="33">
        <f t="shared" si="12"/>
        <v>0.004879447776</v>
      </c>
      <c r="Q2430" s="45">
        <f t="shared" si="21"/>
        <v>1.004037659</v>
      </c>
      <c r="R2430" s="45">
        <f t="shared" si="32"/>
        <v>-0.3850992687</v>
      </c>
      <c r="S2430" s="45">
        <f t="shared" si="44"/>
        <v>-0.6174711942</v>
      </c>
      <c r="T2430" s="33">
        <f t="shared" si="22"/>
        <v>-1.079401692</v>
      </c>
      <c r="U2430" s="33">
        <f t="shared" si="33"/>
        <v>-0.87007586</v>
      </c>
      <c r="V2430" s="33">
        <f t="shared" si="42"/>
        <v>-0.545189424</v>
      </c>
      <c r="W2430" s="44">
        <f t="shared" si="13"/>
        <v>0.0131150039</v>
      </c>
      <c r="X2430" s="44">
        <f t="shared" si="14"/>
        <v>0.006401080378</v>
      </c>
      <c r="Y2430" s="33">
        <f t="shared" si="15"/>
        <v>0.4880730821</v>
      </c>
      <c r="Z2430" s="43">
        <v>1.0</v>
      </c>
      <c r="AA2430" s="33">
        <f t="shared" si="16"/>
        <v>1.488073082</v>
      </c>
      <c r="AB2430" s="33">
        <f t="shared" si="17"/>
        <v>0.3279899946</v>
      </c>
      <c r="AC2430" s="33">
        <f t="shared" si="18"/>
        <v>0.6720100054</v>
      </c>
      <c r="AD2430" s="33">
        <f t="shared" si="19"/>
        <v>-0.002912342609</v>
      </c>
      <c r="AE2430" s="34">
        <f t="shared" si="23"/>
        <v>1</v>
      </c>
      <c r="AF2430" s="34">
        <f t="shared" si="24"/>
        <v>0</v>
      </c>
      <c r="AG2430" s="34">
        <f t="shared" si="25"/>
        <v>0</v>
      </c>
      <c r="AH2430" s="34">
        <f t="shared" si="26"/>
        <v>2</v>
      </c>
      <c r="AI2430" s="34">
        <f t="shared" si="28"/>
        <v>0</v>
      </c>
      <c r="AJ2430" s="34">
        <f t="shared" si="29"/>
        <v>1</v>
      </c>
      <c r="AK2430" s="34">
        <f t="shared" si="27"/>
        <v>-0.002912342609</v>
      </c>
      <c r="AL2430" s="36">
        <f t="shared" si="34"/>
        <v>0</v>
      </c>
      <c r="AM2430" s="36">
        <f t="shared" si="35"/>
        <v>0</v>
      </c>
      <c r="AN2430" s="46">
        <f t="shared" si="36"/>
        <v>0</v>
      </c>
      <c r="AO2430" s="36">
        <f t="shared" si="37"/>
        <v>3</v>
      </c>
      <c r="AP2430" s="36">
        <f t="shared" si="39"/>
        <v>0</v>
      </c>
      <c r="AQ2430" s="36">
        <f t="shared" si="40"/>
        <v>1</v>
      </c>
      <c r="AR2430" s="36">
        <f t="shared" si="38"/>
        <v>-0.002912342609</v>
      </c>
      <c r="AS2430" s="38">
        <f t="shared" si="45"/>
        <v>0</v>
      </c>
      <c r="AT2430" s="38">
        <f t="shared" si="46"/>
        <v>0</v>
      </c>
      <c r="AU2430" s="38">
        <f t="shared" si="47"/>
        <v>0</v>
      </c>
      <c r="AV2430" s="38">
        <f t="shared" si="48"/>
        <v>0</v>
      </c>
      <c r="AW2430" s="38">
        <f t="shared" si="51"/>
        <v>0</v>
      </c>
      <c r="AX2430" s="38">
        <f t="shared" si="52"/>
        <v>0</v>
      </c>
      <c r="AY2430" s="38">
        <f t="shared" si="49"/>
        <v>0</v>
      </c>
      <c r="AZ2430" s="12">
        <f t="shared" si="30"/>
        <v>143.5560826</v>
      </c>
      <c r="BA2430" s="12">
        <f t="shared" si="41"/>
        <v>104.3501586</v>
      </c>
      <c r="BB2430" s="12">
        <f t="shared" si="53"/>
        <v>132.4990242</v>
      </c>
      <c r="BC2430" s="12">
        <f t="shared" si="50"/>
        <v>-0.001941561739</v>
      </c>
      <c r="BD2430" s="12">
        <f t="shared" si="54"/>
        <v>124.840374</v>
      </c>
    </row>
    <row r="2431" ht="14.25" customHeight="1">
      <c r="A2431" s="7">
        <v>40046.0</v>
      </c>
      <c r="B2431" s="21" t="s">
        <v>90</v>
      </c>
      <c r="C2431" s="8">
        <v>37.390339</v>
      </c>
      <c r="D2431" s="33">
        <f t="shared" si="5"/>
        <v>0.01143585719</v>
      </c>
      <c r="E2431" s="33">
        <f t="shared" si="7"/>
        <v>0.01644287366</v>
      </c>
      <c r="F2431" s="33">
        <f t="shared" si="9"/>
        <v>-0.004329410221</v>
      </c>
      <c r="G2431" s="33">
        <f t="shared" si="11"/>
        <v>0.01914589534</v>
      </c>
      <c r="H2431" s="33">
        <f t="shared" si="20"/>
        <v>0.232138015</v>
      </c>
      <c r="I2431" s="45">
        <f t="shared" si="31"/>
        <v>-0.7982368975</v>
      </c>
      <c r="J2431" s="45">
        <f t="shared" si="43"/>
        <v>-0.7756063086</v>
      </c>
      <c r="K2431" s="21" t="s">
        <v>91</v>
      </c>
      <c r="L2431" s="8">
        <v>15.941288</v>
      </c>
      <c r="M2431" s="33">
        <f t="shared" si="6"/>
        <v>0.009915312709</v>
      </c>
      <c r="N2431" s="33">
        <f t="shared" si="8"/>
        <v>0.02970943224</v>
      </c>
      <c r="O2431" s="33">
        <f t="shared" si="10"/>
        <v>0.01155227542</v>
      </c>
      <c r="P2431" s="33">
        <f t="shared" si="12"/>
        <v>0.01114253744</v>
      </c>
      <c r="Q2431" s="45">
        <f t="shared" si="21"/>
        <v>1.092590709</v>
      </c>
      <c r="R2431" s="45">
        <f t="shared" si="32"/>
        <v>-0.007628744803</v>
      </c>
      <c r="S2431" s="45">
        <f t="shared" si="44"/>
        <v>-0.4810646157</v>
      </c>
      <c r="T2431" s="33">
        <f t="shared" si="22"/>
        <v>-0.8604526937</v>
      </c>
      <c r="U2431" s="33">
        <f t="shared" si="33"/>
        <v>-0.7906081527</v>
      </c>
      <c r="V2431" s="33">
        <f t="shared" si="42"/>
        <v>-0.2945416929</v>
      </c>
      <c r="W2431" s="44">
        <f t="shared" si="13"/>
        <v>0.01333361662</v>
      </c>
      <c r="X2431" s="44">
        <f t="shared" si="14"/>
        <v>0.006720654994</v>
      </c>
      <c r="Y2431" s="33">
        <f t="shared" si="15"/>
        <v>0.5040384154</v>
      </c>
      <c r="Z2431" s="43">
        <v>1.0</v>
      </c>
      <c r="AA2431" s="33">
        <f t="shared" si="16"/>
        <v>1.504038415</v>
      </c>
      <c r="AB2431" s="33">
        <f t="shared" si="17"/>
        <v>0.3351233654</v>
      </c>
      <c r="AC2431" s="33">
        <f t="shared" si="18"/>
        <v>0.6648766346</v>
      </c>
      <c r="AD2431" s="33">
        <f t="shared" si="19"/>
        <v>0.01108988666</v>
      </c>
      <c r="AE2431" s="34">
        <f t="shared" si="23"/>
        <v>0</v>
      </c>
      <c r="AF2431" s="34">
        <f t="shared" si="24"/>
        <v>0</v>
      </c>
      <c r="AG2431" s="34">
        <f t="shared" si="25"/>
        <v>0</v>
      </c>
      <c r="AH2431" s="34">
        <f t="shared" si="26"/>
        <v>3</v>
      </c>
      <c r="AI2431" s="34">
        <f t="shared" si="28"/>
        <v>0</v>
      </c>
      <c r="AJ2431" s="34">
        <f t="shared" si="29"/>
        <v>1</v>
      </c>
      <c r="AK2431" s="34">
        <f t="shared" si="27"/>
        <v>0.01108988666</v>
      </c>
      <c r="AL2431" s="36">
        <f t="shared" si="34"/>
        <v>0</v>
      </c>
      <c r="AM2431" s="36">
        <f t="shared" si="35"/>
        <v>0</v>
      </c>
      <c r="AN2431" s="46">
        <f t="shared" si="36"/>
        <v>0</v>
      </c>
      <c r="AO2431" s="36">
        <f t="shared" si="37"/>
        <v>4</v>
      </c>
      <c r="AP2431" s="36">
        <f t="shared" si="39"/>
        <v>0</v>
      </c>
      <c r="AQ2431" s="36">
        <f t="shared" si="40"/>
        <v>1</v>
      </c>
      <c r="AR2431" s="36">
        <f t="shared" si="38"/>
        <v>0.01108988666</v>
      </c>
      <c r="AS2431" s="38">
        <f t="shared" si="45"/>
        <v>0</v>
      </c>
      <c r="AT2431" s="38">
        <f t="shared" si="46"/>
        <v>0</v>
      </c>
      <c r="AU2431" s="38">
        <f t="shared" si="47"/>
        <v>0</v>
      </c>
      <c r="AV2431" s="38">
        <f t="shared" si="48"/>
        <v>0</v>
      </c>
      <c r="AW2431" s="38">
        <f t="shared" si="51"/>
        <v>0</v>
      </c>
      <c r="AX2431" s="38">
        <f t="shared" si="52"/>
        <v>0</v>
      </c>
      <c r="AY2431" s="38">
        <f t="shared" si="49"/>
        <v>0</v>
      </c>
      <c r="AZ2431" s="12">
        <f t="shared" si="30"/>
        <v>145.1481033</v>
      </c>
      <c r="BA2431" s="12">
        <f t="shared" si="41"/>
        <v>105.5073901</v>
      </c>
      <c r="BB2431" s="12">
        <f t="shared" si="53"/>
        <v>132.4990242</v>
      </c>
      <c r="BC2431" s="12">
        <f t="shared" si="50"/>
        <v>0.007393257774</v>
      </c>
      <c r="BD2431" s="12">
        <f t="shared" si="54"/>
        <v>125.7633511</v>
      </c>
    </row>
    <row r="2432" ht="14.25" customHeight="1">
      <c r="A2432" s="7">
        <v>40049.0</v>
      </c>
      <c r="B2432" s="21" t="s">
        <v>90</v>
      </c>
      <c r="C2432" s="8">
        <v>37.364315</v>
      </c>
      <c r="D2432" s="33">
        <f t="shared" si="5"/>
        <v>-0.0006960086668</v>
      </c>
      <c r="E2432" s="33">
        <f t="shared" si="7"/>
        <v>0.0226056508</v>
      </c>
      <c r="F2432" s="33">
        <f t="shared" si="9"/>
        <v>0.0006968716702</v>
      </c>
      <c r="G2432" s="33">
        <f t="shared" si="11"/>
        <v>0.01970154632</v>
      </c>
      <c r="H2432" s="33">
        <f t="shared" si="20"/>
        <v>0.4131556269</v>
      </c>
      <c r="I2432" s="45">
        <f t="shared" si="31"/>
        <v>-0.6115201782</v>
      </c>
      <c r="J2432" s="45">
        <f t="shared" si="43"/>
        <v>-0.7655640124</v>
      </c>
      <c r="K2432" s="21" t="s">
        <v>91</v>
      </c>
      <c r="L2432" s="8">
        <v>15.669801</v>
      </c>
      <c r="M2432" s="33">
        <f t="shared" si="6"/>
        <v>-0.01703043067</v>
      </c>
      <c r="N2432" s="33">
        <f t="shared" si="8"/>
        <v>0.007392179542</v>
      </c>
      <c r="O2432" s="33">
        <f t="shared" si="10"/>
        <v>-0.007685940454</v>
      </c>
      <c r="P2432" s="33">
        <f t="shared" si="12"/>
        <v>-0.009288778539</v>
      </c>
      <c r="Q2432" s="45">
        <f t="shared" si="21"/>
        <v>0.1067107215</v>
      </c>
      <c r="R2432" s="45">
        <f t="shared" si="32"/>
        <v>-0.6204069082</v>
      </c>
      <c r="S2432" s="45">
        <f t="shared" si="44"/>
        <v>-0.8275975209</v>
      </c>
      <c r="T2432" s="33">
        <f t="shared" si="22"/>
        <v>0.3064449055</v>
      </c>
      <c r="U2432" s="33">
        <f t="shared" si="33"/>
        <v>0.008886729967</v>
      </c>
      <c r="V2432" s="33">
        <f t="shared" si="42"/>
        <v>0.06203350845</v>
      </c>
      <c r="W2432" s="44">
        <f t="shared" si="13"/>
        <v>0.01332928901</v>
      </c>
      <c r="X2432" s="44">
        <f t="shared" si="14"/>
        <v>0.00774765636</v>
      </c>
      <c r="Y2432" s="33">
        <f t="shared" si="15"/>
        <v>0.5812505344</v>
      </c>
      <c r="Z2432" s="43">
        <v>1.0</v>
      </c>
      <c r="AA2432" s="33">
        <f t="shared" si="16"/>
        <v>1.581250534</v>
      </c>
      <c r="AB2432" s="33">
        <f t="shared" si="17"/>
        <v>0.3675891465</v>
      </c>
      <c r="AC2432" s="33">
        <f t="shared" si="18"/>
        <v>0.6324108535</v>
      </c>
      <c r="AD2432" s="33">
        <f t="shared" si="19"/>
        <v>0.003101489604</v>
      </c>
      <c r="AE2432" s="34">
        <f t="shared" si="23"/>
        <v>0</v>
      </c>
      <c r="AF2432" s="34">
        <f t="shared" si="24"/>
        <v>0</v>
      </c>
      <c r="AG2432" s="34">
        <f t="shared" si="25"/>
        <v>0</v>
      </c>
      <c r="AH2432" s="34">
        <f t="shared" si="26"/>
        <v>4</v>
      </c>
      <c r="AI2432" s="34">
        <f t="shared" si="28"/>
        <v>0</v>
      </c>
      <c r="AJ2432" s="34">
        <f t="shared" si="29"/>
        <v>1</v>
      </c>
      <c r="AK2432" s="34">
        <f t="shared" si="27"/>
        <v>0.003101489604</v>
      </c>
      <c r="AL2432" s="36">
        <f t="shared" si="34"/>
        <v>0</v>
      </c>
      <c r="AM2432" s="36">
        <f t="shared" si="35"/>
        <v>0</v>
      </c>
      <c r="AN2432" s="46">
        <f t="shared" si="36"/>
        <v>0</v>
      </c>
      <c r="AO2432" s="36">
        <f t="shared" si="37"/>
        <v>5</v>
      </c>
      <c r="AP2432" s="36">
        <f t="shared" si="39"/>
        <v>0</v>
      </c>
      <c r="AQ2432" s="36">
        <f t="shared" si="40"/>
        <v>1</v>
      </c>
      <c r="AR2432" s="36">
        <f t="shared" si="38"/>
        <v>0.003101489604</v>
      </c>
      <c r="AS2432" s="38">
        <f t="shared" si="45"/>
        <v>0</v>
      </c>
      <c r="AT2432" s="38">
        <f t="shared" si="46"/>
        <v>0</v>
      </c>
      <c r="AU2432" s="38">
        <f t="shared" si="47"/>
        <v>0</v>
      </c>
      <c r="AV2432" s="38">
        <f t="shared" si="48"/>
        <v>0</v>
      </c>
      <c r="AW2432" s="38">
        <f t="shared" si="51"/>
        <v>0</v>
      </c>
      <c r="AX2432" s="38">
        <f t="shared" si="52"/>
        <v>0</v>
      </c>
      <c r="AY2432" s="38">
        <f t="shared" si="49"/>
        <v>0</v>
      </c>
      <c r="AZ2432" s="12">
        <f t="shared" si="30"/>
        <v>145.5982786</v>
      </c>
      <c r="BA2432" s="12">
        <f t="shared" si="41"/>
        <v>105.8346202</v>
      </c>
      <c r="BB2432" s="12">
        <f t="shared" si="53"/>
        <v>132.4990242</v>
      </c>
      <c r="BC2432" s="12">
        <f t="shared" si="50"/>
        <v>0.002067659736</v>
      </c>
      <c r="BD2432" s="12">
        <f t="shared" si="54"/>
        <v>126.0233869</v>
      </c>
    </row>
    <row r="2433" ht="14.25" customHeight="1">
      <c r="A2433" s="7">
        <v>40050.0</v>
      </c>
      <c r="B2433" s="21" t="s">
        <v>90</v>
      </c>
      <c r="C2433" s="8">
        <v>37.260265</v>
      </c>
      <c r="D2433" s="33">
        <f t="shared" si="5"/>
        <v>-0.002784742608</v>
      </c>
      <c r="E2433" s="33">
        <f t="shared" si="7"/>
        <v>0.01867009983</v>
      </c>
      <c r="F2433" s="33">
        <f t="shared" si="9"/>
        <v>0.006677063699</v>
      </c>
      <c r="G2433" s="33">
        <f t="shared" si="11"/>
        <v>0.02358404939</v>
      </c>
      <c r="H2433" s="33">
        <f t="shared" si="20"/>
        <v>0.2794095909</v>
      </c>
      <c r="I2433" s="45">
        <f t="shared" si="31"/>
        <v>-0.4009913427</v>
      </c>
      <c r="J2433" s="45">
        <f t="shared" si="43"/>
        <v>-0.631898514</v>
      </c>
      <c r="K2433" s="21" t="s">
        <v>91</v>
      </c>
      <c r="L2433" s="8">
        <v>15.567589</v>
      </c>
      <c r="M2433" s="33">
        <f t="shared" si="6"/>
        <v>-0.006522865223</v>
      </c>
      <c r="N2433" s="33">
        <f t="shared" si="8"/>
        <v>0.002674018258</v>
      </c>
      <c r="O2433" s="33">
        <f t="shared" si="10"/>
        <v>-0.006117759513</v>
      </c>
      <c r="P2433" s="33">
        <f t="shared" si="12"/>
        <v>-0.01316059384</v>
      </c>
      <c r="Q2433" s="45">
        <f t="shared" si="21"/>
        <v>-0.06467054075</v>
      </c>
      <c r="R2433" s="45">
        <f t="shared" si="32"/>
        <v>-0.547730044</v>
      </c>
      <c r="S2433" s="45">
        <f t="shared" si="44"/>
        <v>-0.8749326148</v>
      </c>
      <c r="T2433" s="33">
        <f t="shared" si="22"/>
        <v>0.3440801316</v>
      </c>
      <c r="U2433" s="33">
        <f t="shared" si="33"/>
        <v>0.1467387013</v>
      </c>
      <c r="V2433" s="33">
        <f t="shared" si="42"/>
        <v>0.2430341008</v>
      </c>
      <c r="W2433" s="44">
        <f t="shared" si="13"/>
        <v>0.01324194554</v>
      </c>
      <c r="X2433" s="44">
        <f t="shared" si="14"/>
        <v>0.007853864657</v>
      </c>
      <c r="Y2433" s="33">
        <f t="shared" si="15"/>
        <v>0.5931050414</v>
      </c>
      <c r="Z2433" s="43">
        <v>1.0</v>
      </c>
      <c r="AA2433" s="33">
        <f t="shared" si="16"/>
        <v>1.593105041</v>
      </c>
      <c r="AB2433" s="33">
        <f t="shared" si="17"/>
        <v>0.372295</v>
      </c>
      <c r="AC2433" s="33">
        <f t="shared" si="18"/>
        <v>0.627705</v>
      </c>
      <c r="AD2433" s="33">
        <f t="shared" si="19"/>
        <v>-0.001832710309</v>
      </c>
      <c r="AE2433" s="34">
        <f t="shared" si="23"/>
        <v>0</v>
      </c>
      <c r="AF2433" s="34">
        <f t="shared" si="24"/>
        <v>0</v>
      </c>
      <c r="AG2433" s="34">
        <f t="shared" si="25"/>
        <v>0</v>
      </c>
      <c r="AH2433" s="34">
        <f t="shared" si="26"/>
        <v>5</v>
      </c>
      <c r="AI2433" s="34">
        <f t="shared" si="28"/>
        <v>0</v>
      </c>
      <c r="AJ2433" s="34">
        <f t="shared" si="29"/>
        <v>1</v>
      </c>
      <c r="AK2433" s="34">
        <f t="shared" si="27"/>
        <v>-0.001832710309</v>
      </c>
      <c r="AL2433" s="36">
        <f t="shared" si="34"/>
        <v>0</v>
      </c>
      <c r="AM2433" s="36">
        <f t="shared" si="35"/>
        <v>0</v>
      </c>
      <c r="AN2433" s="46">
        <f t="shared" si="36"/>
        <v>0</v>
      </c>
      <c r="AO2433" s="36">
        <f t="shared" si="37"/>
        <v>0</v>
      </c>
      <c r="AP2433" s="36">
        <f t="shared" si="39"/>
        <v>1</v>
      </c>
      <c r="AQ2433" s="36">
        <f t="shared" si="40"/>
        <v>0</v>
      </c>
      <c r="AR2433" s="36">
        <f t="shared" si="38"/>
        <v>0</v>
      </c>
      <c r="AS2433" s="38">
        <f t="shared" si="45"/>
        <v>0</v>
      </c>
      <c r="AT2433" s="38">
        <f t="shared" si="46"/>
        <v>0</v>
      </c>
      <c r="AU2433" s="38">
        <f t="shared" si="47"/>
        <v>0</v>
      </c>
      <c r="AV2433" s="38">
        <f t="shared" si="48"/>
        <v>0</v>
      </c>
      <c r="AW2433" s="38">
        <f t="shared" si="51"/>
        <v>0</v>
      </c>
      <c r="AX2433" s="38">
        <f t="shared" si="52"/>
        <v>0</v>
      </c>
      <c r="AY2433" s="38">
        <f t="shared" si="49"/>
        <v>0</v>
      </c>
      <c r="AZ2433" s="12">
        <f t="shared" si="30"/>
        <v>145.3314392</v>
      </c>
      <c r="BA2433" s="12">
        <f t="shared" si="41"/>
        <v>105.8346202</v>
      </c>
      <c r="BB2433" s="12">
        <f t="shared" si="53"/>
        <v>132.4990242</v>
      </c>
      <c r="BC2433" s="12">
        <f t="shared" si="50"/>
        <v>-0.0006109034362</v>
      </c>
      <c r="BD2433" s="12">
        <f t="shared" si="54"/>
        <v>125.9463988</v>
      </c>
    </row>
    <row r="2434" ht="14.25" customHeight="1">
      <c r="A2434" s="7">
        <v>40051.0</v>
      </c>
      <c r="B2434" s="21" t="s">
        <v>90</v>
      </c>
      <c r="C2434" s="8">
        <v>37.64399</v>
      </c>
      <c r="D2434" s="33">
        <f t="shared" si="5"/>
        <v>0.01029850432</v>
      </c>
      <c r="E2434" s="33">
        <f t="shared" si="7"/>
        <v>0.02533233971</v>
      </c>
      <c r="F2434" s="33">
        <f t="shared" si="9"/>
        <v>0.02117140848</v>
      </c>
      <c r="G2434" s="33">
        <f t="shared" si="11"/>
        <v>0.02751670486</v>
      </c>
      <c r="H2434" s="33">
        <f t="shared" si="20"/>
        <v>0.5018769112</v>
      </c>
      <c r="I2434" s="45">
        <f t="shared" si="31"/>
        <v>0.1031756313</v>
      </c>
      <c r="J2434" s="45">
        <f t="shared" si="43"/>
        <v>-0.492176474</v>
      </c>
      <c r="K2434" s="21" t="s">
        <v>91</v>
      </c>
      <c r="L2434" s="8">
        <v>15.70813</v>
      </c>
      <c r="M2434" s="33">
        <f t="shared" si="6"/>
        <v>0.009027794863</v>
      </c>
      <c r="N2434" s="33">
        <f t="shared" si="8"/>
        <v>-0.003646479088</v>
      </c>
      <c r="O2434" s="33">
        <f t="shared" si="10"/>
        <v>0.01485803702</v>
      </c>
      <c r="P2434" s="33">
        <f t="shared" si="12"/>
        <v>-0.002028835461</v>
      </c>
      <c r="Q2434" s="45">
        <f t="shared" si="21"/>
        <v>-0.3259450029</v>
      </c>
      <c r="R2434" s="45">
        <f t="shared" si="32"/>
        <v>0.2912384148</v>
      </c>
      <c r="S2434" s="45">
        <f t="shared" si="44"/>
        <v>-0.641049816</v>
      </c>
      <c r="T2434" s="33">
        <f t="shared" si="22"/>
        <v>0.8278219141</v>
      </c>
      <c r="U2434" s="33">
        <f t="shared" si="33"/>
        <v>-0.1880627835</v>
      </c>
      <c r="V2434" s="33">
        <f t="shared" si="42"/>
        <v>0.148873342</v>
      </c>
      <c r="W2434" s="44">
        <f t="shared" si="13"/>
        <v>0.01334941343</v>
      </c>
      <c r="X2434" s="44">
        <f t="shared" si="14"/>
        <v>0.008131914713</v>
      </c>
      <c r="Y2434" s="33">
        <f t="shared" si="15"/>
        <v>0.6091589535</v>
      </c>
      <c r="Z2434" s="43">
        <v>1.0</v>
      </c>
      <c r="AA2434" s="33">
        <f t="shared" si="16"/>
        <v>1.609158954</v>
      </c>
      <c r="AB2434" s="33">
        <f t="shared" si="17"/>
        <v>0.3785573527</v>
      </c>
      <c r="AC2434" s="33">
        <f t="shared" si="18"/>
        <v>0.6214426473</v>
      </c>
      <c r="AD2434" s="33">
        <f t="shared" si="19"/>
        <v>-0.004070175834</v>
      </c>
      <c r="AE2434" s="34">
        <f t="shared" si="23"/>
        <v>0</v>
      </c>
      <c r="AF2434" s="34">
        <f t="shared" si="24"/>
        <v>0</v>
      </c>
      <c r="AG2434" s="34">
        <f t="shared" si="25"/>
        <v>0</v>
      </c>
      <c r="AH2434" s="34">
        <f t="shared" si="26"/>
        <v>0</v>
      </c>
      <c r="AI2434" s="34">
        <f t="shared" si="28"/>
        <v>1</v>
      </c>
      <c r="AJ2434" s="34">
        <f t="shared" si="29"/>
        <v>0</v>
      </c>
      <c r="AK2434" s="34">
        <f t="shared" si="27"/>
        <v>0</v>
      </c>
      <c r="AL2434" s="36">
        <f t="shared" si="34"/>
        <v>0</v>
      </c>
      <c r="AM2434" s="36">
        <f t="shared" si="35"/>
        <v>0</v>
      </c>
      <c r="AN2434" s="46">
        <f t="shared" si="36"/>
        <v>0</v>
      </c>
      <c r="AO2434" s="36">
        <f t="shared" si="37"/>
        <v>0</v>
      </c>
      <c r="AP2434" s="36">
        <f t="shared" si="39"/>
        <v>0</v>
      </c>
      <c r="AQ2434" s="36">
        <f t="shared" si="40"/>
        <v>0</v>
      </c>
      <c r="AR2434" s="36">
        <f t="shared" si="38"/>
        <v>0</v>
      </c>
      <c r="AS2434" s="38">
        <f t="shared" si="45"/>
        <v>0</v>
      </c>
      <c r="AT2434" s="38">
        <f t="shared" si="46"/>
        <v>0</v>
      </c>
      <c r="AU2434" s="38">
        <f t="shared" si="47"/>
        <v>0</v>
      </c>
      <c r="AV2434" s="38">
        <f t="shared" si="48"/>
        <v>0</v>
      </c>
      <c r="AW2434" s="38">
        <f t="shared" si="51"/>
        <v>0</v>
      </c>
      <c r="AX2434" s="38">
        <f t="shared" si="52"/>
        <v>0</v>
      </c>
      <c r="AY2434" s="38">
        <f t="shared" si="49"/>
        <v>0</v>
      </c>
      <c r="AZ2434" s="12">
        <f t="shared" si="30"/>
        <v>145.3314392</v>
      </c>
      <c r="BA2434" s="12">
        <f t="shared" si="41"/>
        <v>105.8346202</v>
      </c>
      <c r="BB2434" s="12">
        <f t="shared" si="53"/>
        <v>132.4990242</v>
      </c>
      <c r="BC2434" s="12">
        <f t="shared" si="50"/>
        <v>0</v>
      </c>
      <c r="BD2434" s="12">
        <f t="shared" si="54"/>
        <v>125.9463988</v>
      </c>
    </row>
    <row r="2435" ht="14.25" customHeight="1">
      <c r="A2435" s="7">
        <v>40052.0</v>
      </c>
      <c r="B2435" s="21" t="s">
        <v>90</v>
      </c>
      <c r="C2435" s="8">
        <v>37.565937</v>
      </c>
      <c r="D2435" s="33">
        <f t="shared" si="5"/>
        <v>-0.002073451831</v>
      </c>
      <c r="E2435" s="33">
        <f t="shared" si="7"/>
        <v>0.01618591077</v>
      </c>
      <c r="F2435" s="33">
        <f t="shared" si="9"/>
        <v>0.02248204053</v>
      </c>
      <c r="G2435" s="33">
        <f t="shared" si="11"/>
        <v>0.02049479493</v>
      </c>
      <c r="H2435" s="33">
        <f t="shared" si="20"/>
        <v>0.2459604361</v>
      </c>
      <c r="I2435" s="45">
        <f t="shared" si="31"/>
        <v>0.1879019953</v>
      </c>
      <c r="J2435" s="45">
        <f t="shared" si="43"/>
        <v>-0.6910540671</v>
      </c>
      <c r="K2435" s="21" t="s">
        <v>91</v>
      </c>
      <c r="L2435" s="8">
        <v>15.791171</v>
      </c>
      <c r="M2435" s="33">
        <f t="shared" si="6"/>
        <v>0.005286498138</v>
      </c>
      <c r="N2435" s="33">
        <f t="shared" si="8"/>
        <v>0.0004050738252</v>
      </c>
      <c r="O2435" s="33">
        <f t="shared" si="10"/>
        <v>0.02743155952</v>
      </c>
      <c r="P2435" s="33">
        <f t="shared" si="12"/>
        <v>-0.004630614233</v>
      </c>
      <c r="Q2435" s="45">
        <f t="shared" si="21"/>
        <v>-0.1054949051</v>
      </c>
      <c r="R2435" s="45">
        <f t="shared" si="32"/>
        <v>0.8833899774</v>
      </c>
      <c r="S2435" s="45">
        <f t="shared" si="44"/>
        <v>-0.6712645227</v>
      </c>
      <c r="T2435" s="33">
        <f t="shared" si="22"/>
        <v>0.3514553413</v>
      </c>
      <c r="U2435" s="33">
        <f t="shared" si="33"/>
        <v>-0.6954879821</v>
      </c>
      <c r="V2435" s="33">
        <f t="shared" si="42"/>
        <v>-0.01978954441</v>
      </c>
      <c r="W2435" s="44">
        <f t="shared" si="13"/>
        <v>0.0133469582</v>
      </c>
      <c r="X2435" s="44">
        <f t="shared" si="14"/>
        <v>0.008016534114</v>
      </c>
      <c r="Y2435" s="33">
        <f t="shared" si="15"/>
        <v>0.6006262994</v>
      </c>
      <c r="Z2435" s="43">
        <v>1.0</v>
      </c>
      <c r="AA2435" s="33">
        <f t="shared" si="16"/>
        <v>1.600626299</v>
      </c>
      <c r="AB2435" s="33">
        <f t="shared" si="17"/>
        <v>0.3752445525</v>
      </c>
      <c r="AC2435" s="33">
        <f t="shared" si="18"/>
        <v>0.6247554475</v>
      </c>
      <c r="AD2435" s="33">
        <f t="shared" si="19"/>
        <v>-0.001694855009</v>
      </c>
      <c r="AE2435" s="34">
        <f t="shared" si="23"/>
        <v>0</v>
      </c>
      <c r="AF2435" s="34">
        <f t="shared" si="24"/>
        <v>0</v>
      </c>
      <c r="AG2435" s="34">
        <f t="shared" si="25"/>
        <v>0</v>
      </c>
      <c r="AH2435" s="34">
        <f t="shared" si="26"/>
        <v>0</v>
      </c>
      <c r="AI2435" s="34">
        <f t="shared" si="28"/>
        <v>0</v>
      </c>
      <c r="AJ2435" s="34">
        <f t="shared" si="29"/>
        <v>0</v>
      </c>
      <c r="AK2435" s="34">
        <f t="shared" si="27"/>
        <v>0</v>
      </c>
      <c r="AL2435" s="36">
        <f t="shared" si="34"/>
        <v>0</v>
      </c>
      <c r="AM2435" s="36">
        <f t="shared" si="35"/>
        <v>0</v>
      </c>
      <c r="AN2435" s="46">
        <f t="shared" si="36"/>
        <v>0</v>
      </c>
      <c r="AO2435" s="36">
        <f t="shared" si="37"/>
        <v>0</v>
      </c>
      <c r="AP2435" s="36">
        <f t="shared" si="39"/>
        <v>0</v>
      </c>
      <c r="AQ2435" s="36">
        <f t="shared" si="40"/>
        <v>0</v>
      </c>
      <c r="AR2435" s="36">
        <f t="shared" si="38"/>
        <v>0</v>
      </c>
      <c r="AS2435" s="38">
        <f t="shared" si="45"/>
        <v>0</v>
      </c>
      <c r="AT2435" s="38">
        <f t="shared" si="46"/>
        <v>0</v>
      </c>
      <c r="AU2435" s="38">
        <f t="shared" si="47"/>
        <v>0</v>
      </c>
      <c r="AV2435" s="38">
        <f t="shared" si="48"/>
        <v>0</v>
      </c>
      <c r="AW2435" s="38">
        <f t="shared" si="51"/>
        <v>0</v>
      </c>
      <c r="AX2435" s="38">
        <f t="shared" si="52"/>
        <v>0</v>
      </c>
      <c r="AY2435" s="38">
        <f t="shared" si="49"/>
        <v>0</v>
      </c>
      <c r="AZ2435" s="12">
        <f t="shared" si="30"/>
        <v>145.3314392</v>
      </c>
      <c r="BA2435" s="12">
        <f t="shared" si="41"/>
        <v>105.8346202</v>
      </c>
      <c r="BB2435" s="12">
        <f t="shared" si="53"/>
        <v>132.4990242</v>
      </c>
      <c r="BC2435" s="12">
        <f t="shared" si="50"/>
        <v>0</v>
      </c>
      <c r="BD2435" s="12">
        <f t="shared" si="54"/>
        <v>125.9463988</v>
      </c>
    </row>
    <row r="2436" ht="14.25" customHeight="1">
      <c r="A2436" s="7">
        <v>40053.0</v>
      </c>
      <c r="B2436" s="21" t="s">
        <v>90</v>
      </c>
      <c r="C2436" s="8">
        <v>36.91555</v>
      </c>
      <c r="D2436" s="33">
        <f t="shared" si="5"/>
        <v>-0.01731321117</v>
      </c>
      <c r="E2436" s="33">
        <f t="shared" si="7"/>
        <v>-0.01269817318</v>
      </c>
      <c r="F2436" s="33">
        <f t="shared" si="9"/>
        <v>0.003535906015</v>
      </c>
      <c r="G2436" s="33">
        <f t="shared" si="11"/>
        <v>0.0001762169632</v>
      </c>
      <c r="H2436" s="33">
        <f t="shared" si="20"/>
        <v>-0.7397267522</v>
      </c>
      <c r="I2436" s="45">
        <f t="shared" si="31"/>
        <v>-0.4545195596</v>
      </c>
      <c r="J2436" s="45">
        <f t="shared" si="43"/>
        <v>-1.330446047</v>
      </c>
      <c r="K2436" s="21" t="s">
        <v>91</v>
      </c>
      <c r="L2436" s="8">
        <v>15.669801</v>
      </c>
      <c r="M2436" s="33">
        <f t="shared" si="6"/>
        <v>-0.007685940454</v>
      </c>
      <c r="N2436" s="33">
        <f t="shared" si="8"/>
        <v>-0.01703043067</v>
      </c>
      <c r="O2436" s="33">
        <f t="shared" si="10"/>
        <v>0.01217303715</v>
      </c>
      <c r="P2436" s="33">
        <f t="shared" si="12"/>
        <v>-0.01564992021</v>
      </c>
      <c r="Q2436" s="45">
        <f t="shared" si="21"/>
        <v>-0.9315421856</v>
      </c>
      <c r="R2436" s="45">
        <f t="shared" si="32"/>
        <v>0.268010117</v>
      </c>
      <c r="S2436" s="45">
        <f t="shared" si="44"/>
        <v>-0.8795623042</v>
      </c>
      <c r="T2436" s="33">
        <f t="shared" si="22"/>
        <v>0.1918154334</v>
      </c>
      <c r="U2436" s="33">
        <f t="shared" si="33"/>
        <v>-0.7225296767</v>
      </c>
      <c r="V2436" s="33">
        <f t="shared" si="42"/>
        <v>-0.450883743</v>
      </c>
      <c r="W2436" s="44">
        <f t="shared" si="13"/>
        <v>0.01395726969</v>
      </c>
      <c r="X2436" s="44">
        <f t="shared" si="14"/>
        <v>0.008136161363</v>
      </c>
      <c r="Y2436" s="33">
        <f t="shared" si="15"/>
        <v>0.5829335924</v>
      </c>
      <c r="Z2436" s="43">
        <v>1.0</v>
      </c>
      <c r="AA2436" s="33">
        <f t="shared" si="16"/>
        <v>1.582933592</v>
      </c>
      <c r="AB2436" s="33">
        <f t="shared" si="17"/>
        <v>0.3682615589</v>
      </c>
      <c r="AC2436" s="33">
        <f t="shared" si="18"/>
        <v>0.6317384411</v>
      </c>
      <c r="AD2436" s="33">
        <f t="shared" si="19"/>
        <v>0.003150647557</v>
      </c>
      <c r="AE2436" s="34">
        <f t="shared" si="23"/>
        <v>0</v>
      </c>
      <c r="AF2436" s="34">
        <f t="shared" si="24"/>
        <v>0</v>
      </c>
      <c r="AG2436" s="34">
        <f t="shared" si="25"/>
        <v>0</v>
      </c>
      <c r="AH2436" s="34">
        <f t="shared" si="26"/>
        <v>0</v>
      </c>
      <c r="AI2436" s="34">
        <f t="shared" si="28"/>
        <v>0</v>
      </c>
      <c r="AJ2436" s="34">
        <f t="shared" si="29"/>
        <v>0</v>
      </c>
      <c r="AK2436" s="34">
        <f t="shared" si="27"/>
        <v>0</v>
      </c>
      <c r="AL2436" s="36">
        <f t="shared" si="34"/>
        <v>0</v>
      </c>
      <c r="AM2436" s="36">
        <f t="shared" si="35"/>
        <v>0</v>
      </c>
      <c r="AN2436" s="46">
        <f t="shared" si="36"/>
        <v>0</v>
      </c>
      <c r="AO2436" s="36">
        <f t="shared" si="37"/>
        <v>0</v>
      </c>
      <c r="AP2436" s="36">
        <f t="shared" si="39"/>
        <v>0</v>
      </c>
      <c r="AQ2436" s="36">
        <f t="shared" si="40"/>
        <v>0</v>
      </c>
      <c r="AR2436" s="36">
        <f t="shared" si="38"/>
        <v>0</v>
      </c>
      <c r="AS2436" s="38">
        <f t="shared" si="45"/>
        <v>0</v>
      </c>
      <c r="AT2436" s="38">
        <f t="shared" si="46"/>
        <v>0</v>
      </c>
      <c r="AU2436" s="38">
        <f t="shared" si="47"/>
        <v>0</v>
      </c>
      <c r="AV2436" s="38">
        <f t="shared" si="48"/>
        <v>0</v>
      </c>
      <c r="AW2436" s="38">
        <f t="shared" si="51"/>
        <v>0</v>
      </c>
      <c r="AX2436" s="38">
        <f t="shared" si="52"/>
        <v>0</v>
      </c>
      <c r="AY2436" s="38">
        <f t="shared" si="49"/>
        <v>0</v>
      </c>
      <c r="AZ2436" s="12">
        <f t="shared" si="30"/>
        <v>145.3314392</v>
      </c>
      <c r="BA2436" s="12">
        <f t="shared" si="41"/>
        <v>105.8346202</v>
      </c>
      <c r="BB2436" s="12">
        <f t="shared" si="53"/>
        <v>132.4990242</v>
      </c>
      <c r="BC2436" s="12">
        <f t="shared" si="50"/>
        <v>0</v>
      </c>
      <c r="BD2436" s="12">
        <f t="shared" si="54"/>
        <v>125.9463988</v>
      </c>
    </row>
    <row r="2437" ht="14.25" customHeight="1">
      <c r="A2437" s="7">
        <v>40056.0</v>
      </c>
      <c r="B2437" s="21" t="s">
        <v>90</v>
      </c>
      <c r="C2437" s="8">
        <v>36.857025</v>
      </c>
      <c r="D2437" s="33">
        <f t="shared" si="5"/>
        <v>-0.001585375269</v>
      </c>
      <c r="E2437" s="33">
        <f t="shared" si="7"/>
        <v>-0.01357685803</v>
      </c>
      <c r="F2437" s="33">
        <f t="shared" si="9"/>
        <v>0.008721879061</v>
      </c>
      <c r="G2437" s="33">
        <f t="shared" si="11"/>
        <v>0.008363112906</v>
      </c>
      <c r="H2437" s="33">
        <f t="shared" si="20"/>
        <v>-0.761872071</v>
      </c>
      <c r="I2437" s="45">
        <f t="shared" si="31"/>
        <v>-0.2424593908</v>
      </c>
      <c r="J2437" s="45">
        <f t="shared" si="43"/>
        <v>-1.035980408</v>
      </c>
      <c r="K2437" s="21" t="s">
        <v>91</v>
      </c>
      <c r="L2437" s="8">
        <v>15.57717</v>
      </c>
      <c r="M2437" s="33">
        <f t="shared" si="6"/>
        <v>-0.005911434357</v>
      </c>
      <c r="N2437" s="33">
        <f t="shared" si="8"/>
        <v>-0.005911434357</v>
      </c>
      <c r="O2437" s="33">
        <f t="shared" si="10"/>
        <v>0.0014370468</v>
      </c>
      <c r="P2437" s="33">
        <f t="shared" si="12"/>
        <v>-0.01673365097</v>
      </c>
      <c r="Q2437" s="45">
        <f t="shared" si="21"/>
        <v>-0.3401065917</v>
      </c>
      <c r="R2437" s="45">
        <f t="shared" si="32"/>
        <v>-0.1681116898</v>
      </c>
      <c r="S2437" s="45">
        <f t="shared" si="44"/>
        <v>-0.8974730064</v>
      </c>
      <c r="T2437" s="33">
        <f t="shared" si="22"/>
        <v>-0.4217654792</v>
      </c>
      <c r="U2437" s="33">
        <f t="shared" si="33"/>
        <v>-0.07434770096</v>
      </c>
      <c r="V2437" s="33">
        <f t="shared" si="42"/>
        <v>-0.138507402</v>
      </c>
      <c r="W2437" s="44">
        <f t="shared" si="13"/>
        <v>0.01377448888</v>
      </c>
      <c r="X2437" s="44">
        <f t="shared" si="14"/>
        <v>0.008168553379</v>
      </c>
      <c r="Y2437" s="33">
        <f t="shared" si="15"/>
        <v>0.5930204345</v>
      </c>
      <c r="Z2437" s="43">
        <v>1.0</v>
      </c>
      <c r="AA2437" s="33">
        <f t="shared" si="16"/>
        <v>1.593020434</v>
      </c>
      <c r="AB2437" s="33">
        <f t="shared" si="17"/>
        <v>0.372261662</v>
      </c>
      <c r="AC2437" s="33">
        <f t="shared" si="18"/>
        <v>0.627738338</v>
      </c>
      <c r="AD2437" s="33">
        <f t="shared" si="19"/>
        <v>0.0003300210326</v>
      </c>
      <c r="AE2437" s="34">
        <f t="shared" si="23"/>
        <v>0</v>
      </c>
      <c r="AF2437" s="34">
        <f t="shared" si="24"/>
        <v>0</v>
      </c>
      <c r="AG2437" s="34">
        <f t="shared" si="25"/>
        <v>0</v>
      </c>
      <c r="AH2437" s="34">
        <f t="shared" si="26"/>
        <v>0</v>
      </c>
      <c r="AI2437" s="34">
        <f t="shared" si="28"/>
        <v>0</v>
      </c>
      <c r="AJ2437" s="34">
        <f t="shared" si="29"/>
        <v>0</v>
      </c>
      <c r="AK2437" s="34">
        <f t="shared" si="27"/>
        <v>0</v>
      </c>
      <c r="AL2437" s="36">
        <f t="shared" si="34"/>
        <v>0</v>
      </c>
      <c r="AM2437" s="36">
        <f t="shared" si="35"/>
        <v>0</v>
      </c>
      <c r="AN2437" s="46">
        <f t="shared" si="36"/>
        <v>0</v>
      </c>
      <c r="AO2437" s="36">
        <f t="shared" si="37"/>
        <v>0</v>
      </c>
      <c r="AP2437" s="36">
        <f t="shared" si="39"/>
        <v>0</v>
      </c>
      <c r="AQ2437" s="36">
        <f t="shared" si="40"/>
        <v>0</v>
      </c>
      <c r="AR2437" s="36">
        <f t="shared" si="38"/>
        <v>0</v>
      </c>
      <c r="AS2437" s="38">
        <f t="shared" si="45"/>
        <v>0</v>
      </c>
      <c r="AT2437" s="38">
        <f t="shared" si="46"/>
        <v>0</v>
      </c>
      <c r="AU2437" s="38">
        <f t="shared" si="47"/>
        <v>0</v>
      </c>
      <c r="AV2437" s="38">
        <f t="shared" si="48"/>
        <v>0</v>
      </c>
      <c r="AW2437" s="38">
        <f t="shared" si="51"/>
        <v>0</v>
      </c>
      <c r="AX2437" s="38">
        <f t="shared" si="52"/>
        <v>0</v>
      </c>
      <c r="AY2437" s="38">
        <f t="shared" si="49"/>
        <v>0</v>
      </c>
      <c r="AZ2437" s="12">
        <f t="shared" si="30"/>
        <v>145.3314392</v>
      </c>
      <c r="BA2437" s="12">
        <f t="shared" si="41"/>
        <v>105.8346202</v>
      </c>
      <c r="BB2437" s="12">
        <f t="shared" si="53"/>
        <v>132.4990242</v>
      </c>
      <c r="BC2437" s="12">
        <f t="shared" si="50"/>
        <v>0</v>
      </c>
      <c r="BD2437" s="12">
        <f t="shared" si="54"/>
        <v>125.9463988</v>
      </c>
    </row>
    <row r="2438" ht="14.25" customHeight="1">
      <c r="A2438" s="7">
        <v>40057.0</v>
      </c>
      <c r="B2438" s="21" t="s">
        <v>90</v>
      </c>
      <c r="C2438" s="8">
        <v>36.583866</v>
      </c>
      <c r="D2438" s="33">
        <f t="shared" si="5"/>
        <v>-0.007411314397</v>
      </c>
      <c r="E2438" s="33">
        <f t="shared" si="7"/>
        <v>-0.01815335989</v>
      </c>
      <c r="F2438" s="33">
        <f t="shared" si="9"/>
        <v>0.0001778149009</v>
      </c>
      <c r="G2438" s="33">
        <f t="shared" si="11"/>
        <v>-0.04757884878</v>
      </c>
      <c r="H2438" s="33">
        <f t="shared" si="20"/>
        <v>-0.9261903486</v>
      </c>
      <c r="I2438" s="45">
        <f t="shared" si="31"/>
        <v>-0.5316034288</v>
      </c>
      <c r="J2438" s="45">
        <f t="shared" si="43"/>
        <v>-3.031006113</v>
      </c>
      <c r="K2438" s="21" t="s">
        <v>91</v>
      </c>
      <c r="L2438" s="8">
        <v>15.500518</v>
      </c>
      <c r="M2438" s="33">
        <f t="shared" si="6"/>
        <v>-0.004920791132</v>
      </c>
      <c r="N2438" s="33">
        <f t="shared" si="8"/>
        <v>-0.004308374277</v>
      </c>
      <c r="O2438" s="33">
        <f t="shared" si="10"/>
        <v>-0.001645876691</v>
      </c>
      <c r="P2438" s="33">
        <f t="shared" si="12"/>
        <v>-0.01959616302</v>
      </c>
      <c r="Q2438" s="45">
        <f t="shared" si="21"/>
        <v>-0.2443219861</v>
      </c>
      <c r="R2438" s="45">
        <f t="shared" si="32"/>
        <v>-0.2781741874</v>
      </c>
      <c r="S2438" s="45">
        <f t="shared" si="44"/>
        <v>-0.9661749779</v>
      </c>
      <c r="T2438" s="33">
        <f t="shared" si="22"/>
        <v>-0.6818683626</v>
      </c>
      <c r="U2438" s="33">
        <f t="shared" si="33"/>
        <v>-0.2534292414</v>
      </c>
      <c r="V2438" s="33">
        <f t="shared" si="42"/>
        <v>-2.064831135</v>
      </c>
      <c r="W2438" s="44">
        <f t="shared" si="13"/>
        <v>0.007104582244</v>
      </c>
      <c r="X2438" s="44">
        <f t="shared" si="14"/>
        <v>0.008216778956</v>
      </c>
      <c r="Y2438" s="33">
        <f t="shared" si="15"/>
        <v>1.156546391</v>
      </c>
      <c r="Z2438" s="43">
        <v>1.0</v>
      </c>
      <c r="AA2438" s="33">
        <f t="shared" si="16"/>
        <v>2.156546391</v>
      </c>
      <c r="AB2438" s="33">
        <f t="shared" si="17"/>
        <v>0.5362956234</v>
      </c>
      <c r="AC2438" s="33">
        <f t="shared" si="18"/>
        <v>0.4637043766</v>
      </c>
      <c r="AD2438" s="33">
        <f t="shared" si="19"/>
        <v>-0.006849122485</v>
      </c>
      <c r="AE2438" s="34">
        <f t="shared" si="23"/>
        <v>0</v>
      </c>
      <c r="AF2438" s="34">
        <f t="shared" si="24"/>
        <v>0</v>
      </c>
      <c r="AG2438" s="34">
        <f t="shared" si="25"/>
        <v>0</v>
      </c>
      <c r="AH2438" s="34">
        <f t="shared" si="26"/>
        <v>0</v>
      </c>
      <c r="AI2438" s="34">
        <f t="shared" si="28"/>
        <v>0</v>
      </c>
      <c r="AJ2438" s="34">
        <f t="shared" si="29"/>
        <v>0</v>
      </c>
      <c r="AK2438" s="34">
        <f t="shared" si="27"/>
        <v>0</v>
      </c>
      <c r="AL2438" s="36">
        <f t="shared" si="34"/>
        <v>0</v>
      </c>
      <c r="AM2438" s="36">
        <f t="shared" si="35"/>
        <v>0</v>
      </c>
      <c r="AN2438" s="46">
        <f t="shared" si="36"/>
        <v>0</v>
      </c>
      <c r="AO2438" s="36">
        <f t="shared" si="37"/>
        <v>0</v>
      </c>
      <c r="AP2438" s="36">
        <f t="shared" si="39"/>
        <v>0</v>
      </c>
      <c r="AQ2438" s="36">
        <f t="shared" si="40"/>
        <v>0</v>
      </c>
      <c r="AR2438" s="36">
        <f t="shared" si="38"/>
        <v>0</v>
      </c>
      <c r="AS2438" s="38">
        <f t="shared" si="45"/>
        <v>1</v>
      </c>
      <c r="AT2438" s="38">
        <f t="shared" si="46"/>
        <v>0</v>
      </c>
      <c r="AU2438" s="38">
        <f t="shared" si="47"/>
        <v>0</v>
      </c>
      <c r="AV2438" s="38">
        <f t="shared" si="48"/>
        <v>1</v>
      </c>
      <c r="AW2438" s="38">
        <f t="shared" si="51"/>
        <v>0</v>
      </c>
      <c r="AX2438" s="38">
        <f t="shared" si="52"/>
        <v>1</v>
      </c>
      <c r="AY2438" s="38">
        <f t="shared" si="49"/>
        <v>-0.006849122485</v>
      </c>
      <c r="AZ2438" s="12">
        <f t="shared" si="30"/>
        <v>145.3314392</v>
      </c>
      <c r="BA2438" s="12">
        <f t="shared" si="41"/>
        <v>105.8346202</v>
      </c>
      <c r="BB2438" s="12">
        <f t="shared" si="53"/>
        <v>131.5915222</v>
      </c>
      <c r="BC2438" s="12">
        <f t="shared" si="50"/>
        <v>-0.002283040828</v>
      </c>
      <c r="BD2438" s="12">
        <f t="shared" si="54"/>
        <v>125.658858</v>
      </c>
    </row>
    <row r="2439" ht="14.25" customHeight="1">
      <c r="A2439" s="7">
        <v>40058.0</v>
      </c>
      <c r="B2439" s="21" t="s">
        <v>90</v>
      </c>
      <c r="C2439" s="8">
        <v>36.944439</v>
      </c>
      <c r="D2439" s="33">
        <f t="shared" si="5"/>
        <v>0.009856066059</v>
      </c>
      <c r="E2439" s="33">
        <f t="shared" si="7"/>
        <v>-0.01858333827</v>
      </c>
      <c r="F2439" s="33">
        <f t="shared" si="9"/>
        <v>0.006278241997</v>
      </c>
      <c r="G2439" s="33">
        <f t="shared" si="11"/>
        <v>-0.02715532606</v>
      </c>
      <c r="H2439" s="33">
        <f t="shared" si="20"/>
        <v>-0.91316943</v>
      </c>
      <c r="I2439" s="45">
        <f t="shared" si="31"/>
        <v>-0.272324643</v>
      </c>
      <c r="J2439" s="45">
        <f t="shared" si="43"/>
        <v>-2.141017815</v>
      </c>
      <c r="K2439" s="21" t="s">
        <v>91</v>
      </c>
      <c r="L2439" s="8">
        <v>15.906158</v>
      </c>
      <c r="M2439" s="33">
        <f t="shared" si="6"/>
        <v>0.02616944801</v>
      </c>
      <c r="N2439" s="33">
        <f t="shared" si="8"/>
        <v>0.01260672021</v>
      </c>
      <c r="O2439" s="33">
        <f t="shared" si="10"/>
        <v>0.008914270984</v>
      </c>
      <c r="P2439" s="33">
        <f t="shared" si="12"/>
        <v>0.01281311109</v>
      </c>
      <c r="Q2439" s="45">
        <f t="shared" si="21"/>
        <v>0.6675244161</v>
      </c>
      <c r="R2439" s="45">
        <f t="shared" si="32"/>
        <v>0.2680442776</v>
      </c>
      <c r="S2439" s="45">
        <f t="shared" si="44"/>
        <v>-0.1288369368</v>
      </c>
      <c r="T2439" s="33">
        <f t="shared" si="22"/>
        <v>-1.580693846</v>
      </c>
      <c r="U2439" s="33">
        <f t="shared" si="33"/>
        <v>-0.5403689206</v>
      </c>
      <c r="V2439" s="33">
        <f t="shared" si="42"/>
        <v>-2.012180878</v>
      </c>
      <c r="W2439" s="44">
        <f t="shared" si="13"/>
        <v>0.007280842938</v>
      </c>
      <c r="X2439" s="44">
        <f t="shared" si="14"/>
        <v>0.01008416245</v>
      </c>
      <c r="Y2439" s="33">
        <f t="shared" si="15"/>
        <v>1.38502678</v>
      </c>
      <c r="Z2439" s="43">
        <v>1.0</v>
      </c>
      <c r="AA2439" s="33">
        <f t="shared" si="16"/>
        <v>2.38502678</v>
      </c>
      <c r="AB2439" s="33">
        <f t="shared" si="17"/>
        <v>0.5807174961</v>
      </c>
      <c r="AC2439" s="33">
        <f t="shared" si="18"/>
        <v>0.4192825039</v>
      </c>
      <c r="AD2439" s="33">
        <f t="shared" si="19"/>
        <v>0.00484121681</v>
      </c>
      <c r="AE2439" s="34">
        <f t="shared" si="23"/>
        <v>1</v>
      </c>
      <c r="AF2439" s="34">
        <f t="shared" si="24"/>
        <v>0</v>
      </c>
      <c r="AG2439" s="34">
        <f t="shared" si="25"/>
        <v>0</v>
      </c>
      <c r="AH2439" s="34">
        <f t="shared" si="26"/>
        <v>1</v>
      </c>
      <c r="AI2439" s="34">
        <f t="shared" si="28"/>
        <v>0</v>
      </c>
      <c r="AJ2439" s="34">
        <f t="shared" si="29"/>
        <v>1</v>
      </c>
      <c r="AK2439" s="34">
        <f t="shared" si="27"/>
        <v>0.00484121681</v>
      </c>
      <c r="AL2439" s="36">
        <f t="shared" si="34"/>
        <v>0</v>
      </c>
      <c r="AM2439" s="36">
        <f t="shared" si="35"/>
        <v>0</v>
      </c>
      <c r="AN2439" s="46">
        <f t="shared" si="36"/>
        <v>0</v>
      </c>
      <c r="AO2439" s="36">
        <f t="shared" si="37"/>
        <v>0</v>
      </c>
      <c r="AP2439" s="36">
        <f t="shared" si="39"/>
        <v>0</v>
      </c>
      <c r="AQ2439" s="36">
        <f t="shared" si="40"/>
        <v>0</v>
      </c>
      <c r="AR2439" s="36">
        <f t="shared" si="38"/>
        <v>0</v>
      </c>
      <c r="AS2439" s="38">
        <f t="shared" si="45"/>
        <v>1</v>
      </c>
      <c r="AT2439" s="38">
        <f t="shared" si="46"/>
        <v>0</v>
      </c>
      <c r="AU2439" s="38">
        <f t="shared" si="47"/>
        <v>0</v>
      </c>
      <c r="AV2439" s="38">
        <f t="shared" si="48"/>
        <v>2</v>
      </c>
      <c r="AW2439" s="38">
        <f t="shared" si="51"/>
        <v>0</v>
      </c>
      <c r="AX2439" s="38">
        <f t="shared" si="52"/>
        <v>1</v>
      </c>
      <c r="AY2439" s="38">
        <f t="shared" si="49"/>
        <v>0.00484121681</v>
      </c>
      <c r="AZ2439" s="12">
        <f t="shared" si="30"/>
        <v>146.0350202</v>
      </c>
      <c r="BA2439" s="12">
        <f t="shared" si="41"/>
        <v>105.8346202</v>
      </c>
      <c r="BB2439" s="12">
        <f t="shared" si="53"/>
        <v>132.2285852</v>
      </c>
      <c r="BC2439" s="12">
        <f t="shared" si="50"/>
        <v>0.003227477874</v>
      </c>
      <c r="BD2439" s="12">
        <f t="shared" si="54"/>
        <v>126.0644192</v>
      </c>
    </row>
    <row r="2440" ht="14.25" customHeight="1">
      <c r="A2440" s="7">
        <v>40059.0</v>
      </c>
      <c r="B2440" s="21" t="s">
        <v>90</v>
      </c>
      <c r="C2440" s="8">
        <v>37.134583</v>
      </c>
      <c r="D2440" s="33">
        <f t="shared" si="5"/>
        <v>0.005146755646</v>
      </c>
      <c r="E2440" s="33">
        <f t="shared" si="7"/>
        <v>-0.01148258328</v>
      </c>
      <c r="F2440" s="33">
        <f t="shared" si="9"/>
        <v>0.004517471429</v>
      </c>
      <c r="G2440" s="33">
        <f t="shared" si="11"/>
        <v>-0.01267937579</v>
      </c>
      <c r="H2440" s="33">
        <f t="shared" si="20"/>
        <v>-0.6343363445</v>
      </c>
      <c r="I2440" s="45">
        <f t="shared" si="31"/>
        <v>-0.3166572008</v>
      </c>
      <c r="J2440" s="45">
        <f t="shared" si="43"/>
        <v>-1.561301031</v>
      </c>
      <c r="K2440" s="21" t="s">
        <v>91</v>
      </c>
      <c r="L2440" s="8">
        <v>15.835884</v>
      </c>
      <c r="M2440" s="33">
        <f t="shared" si="6"/>
        <v>-0.004418037341</v>
      </c>
      <c r="N2440" s="33">
        <f t="shared" si="8"/>
        <v>0.002831518954</v>
      </c>
      <c r="O2440" s="33">
        <f t="shared" si="10"/>
        <v>0.003237739754</v>
      </c>
      <c r="P2440" s="33">
        <f t="shared" si="12"/>
        <v>0.003846797505</v>
      </c>
      <c r="Q2440" s="45">
        <f t="shared" si="21"/>
        <v>0.1250086208</v>
      </c>
      <c r="R2440" s="45">
        <f t="shared" si="32"/>
        <v>0.01539757757</v>
      </c>
      <c r="S2440" s="45">
        <f t="shared" si="44"/>
        <v>-0.3404221667</v>
      </c>
      <c r="T2440" s="33">
        <f t="shared" si="22"/>
        <v>-0.7593449652</v>
      </c>
      <c r="U2440" s="33">
        <f t="shared" si="33"/>
        <v>-0.3320547784</v>
      </c>
      <c r="V2440" s="33">
        <f t="shared" si="42"/>
        <v>-1.220878864</v>
      </c>
      <c r="W2440" s="44">
        <f t="shared" si="13"/>
        <v>0.007147527144</v>
      </c>
      <c r="X2440" s="44">
        <f t="shared" si="14"/>
        <v>0.01010430146</v>
      </c>
      <c r="Y2440" s="33">
        <f t="shared" si="15"/>
        <v>1.413677942</v>
      </c>
      <c r="Z2440" s="43">
        <v>1.0</v>
      </c>
      <c r="AA2440" s="33">
        <f t="shared" si="16"/>
        <v>2.413677942</v>
      </c>
      <c r="AB2440" s="33">
        <f t="shared" si="17"/>
        <v>0.5856945193</v>
      </c>
      <c r="AC2440" s="33">
        <f t="shared" si="18"/>
        <v>0.4143054807</v>
      </c>
      <c r="AD2440" s="33">
        <f t="shared" si="19"/>
        <v>0.006215099299</v>
      </c>
      <c r="AE2440" s="34">
        <f t="shared" si="23"/>
        <v>0</v>
      </c>
      <c r="AF2440" s="34">
        <f t="shared" si="24"/>
        <v>0</v>
      </c>
      <c r="AG2440" s="34">
        <f t="shared" si="25"/>
        <v>0</v>
      </c>
      <c r="AH2440" s="34">
        <f t="shared" si="26"/>
        <v>2</v>
      </c>
      <c r="AI2440" s="34">
        <f t="shared" si="28"/>
        <v>0</v>
      </c>
      <c r="AJ2440" s="34">
        <f t="shared" si="29"/>
        <v>1</v>
      </c>
      <c r="AK2440" s="34">
        <f t="shared" si="27"/>
        <v>0.006215099299</v>
      </c>
      <c r="AL2440" s="36">
        <f t="shared" si="34"/>
        <v>0</v>
      </c>
      <c r="AM2440" s="36">
        <f t="shared" si="35"/>
        <v>0</v>
      </c>
      <c r="AN2440" s="46">
        <f t="shared" si="36"/>
        <v>0</v>
      </c>
      <c r="AO2440" s="36">
        <f t="shared" si="37"/>
        <v>0</v>
      </c>
      <c r="AP2440" s="36">
        <f t="shared" si="39"/>
        <v>0</v>
      </c>
      <c r="AQ2440" s="36">
        <f t="shared" si="40"/>
        <v>0</v>
      </c>
      <c r="AR2440" s="36">
        <f t="shared" si="38"/>
        <v>0</v>
      </c>
      <c r="AS2440" s="38">
        <f t="shared" si="45"/>
        <v>1</v>
      </c>
      <c r="AT2440" s="38">
        <f t="shared" si="46"/>
        <v>0</v>
      </c>
      <c r="AU2440" s="38">
        <f t="shared" si="47"/>
        <v>0</v>
      </c>
      <c r="AV2440" s="38">
        <f t="shared" si="48"/>
        <v>3</v>
      </c>
      <c r="AW2440" s="38">
        <f t="shared" si="51"/>
        <v>0</v>
      </c>
      <c r="AX2440" s="38">
        <f t="shared" si="52"/>
        <v>1</v>
      </c>
      <c r="AY2440" s="38">
        <f t="shared" si="49"/>
        <v>0.006215099299</v>
      </c>
      <c r="AZ2440" s="12">
        <f t="shared" si="30"/>
        <v>146.9426423</v>
      </c>
      <c r="BA2440" s="12">
        <f t="shared" si="41"/>
        <v>105.8346202</v>
      </c>
      <c r="BB2440" s="12">
        <f t="shared" si="53"/>
        <v>133.050399</v>
      </c>
      <c r="BC2440" s="12">
        <f t="shared" si="50"/>
        <v>0.004143399533</v>
      </c>
      <c r="BD2440" s="12">
        <f t="shared" si="54"/>
        <v>126.5867545</v>
      </c>
    </row>
    <row r="2441" ht="14.25" customHeight="1">
      <c r="A2441" s="7">
        <v>40060.0</v>
      </c>
      <c r="B2441" s="21" t="s">
        <v>90</v>
      </c>
      <c r="C2441" s="8">
        <v>37.72467</v>
      </c>
      <c r="D2441" s="33">
        <f t="shared" si="5"/>
        <v>0.01589049755</v>
      </c>
      <c r="E2441" s="33">
        <f t="shared" si="7"/>
        <v>0.02191813477</v>
      </c>
      <c r="F2441" s="33">
        <f t="shared" si="9"/>
        <v>0.008941641315</v>
      </c>
      <c r="G2441" s="33">
        <f t="shared" si="11"/>
        <v>0.004573519061</v>
      </c>
      <c r="H2441" s="33">
        <f t="shared" si="20"/>
        <v>0.7243141897</v>
      </c>
      <c r="I2441" s="45">
        <f t="shared" si="31"/>
        <v>-0.1031206427</v>
      </c>
      <c r="J2441" s="45">
        <f t="shared" si="43"/>
        <v>-0.9248224307</v>
      </c>
      <c r="K2441" s="21" t="s">
        <v>91</v>
      </c>
      <c r="L2441" s="8">
        <v>15.954064</v>
      </c>
      <c r="M2441" s="33">
        <f t="shared" si="6"/>
        <v>0.007462797783</v>
      </c>
      <c r="N2441" s="33">
        <f t="shared" si="8"/>
        <v>0.01814081749</v>
      </c>
      <c r="O2441" s="33">
        <f t="shared" si="10"/>
        <v>0.0008014408873</v>
      </c>
      <c r="P2441" s="33">
        <f t="shared" si="12"/>
        <v>0.01236297477</v>
      </c>
      <c r="Q2441" s="45">
        <f t="shared" si="21"/>
        <v>0.9306012556</v>
      </c>
      <c r="R2441" s="45">
        <f t="shared" si="32"/>
        <v>-0.08024179453</v>
      </c>
      <c r="S2441" s="45">
        <f t="shared" si="44"/>
        <v>-0.05117219116</v>
      </c>
      <c r="T2441" s="33">
        <f t="shared" si="22"/>
        <v>-0.2062870659</v>
      </c>
      <c r="U2441" s="33">
        <f t="shared" si="33"/>
        <v>-0.02287884819</v>
      </c>
      <c r="V2441" s="33">
        <f t="shared" si="42"/>
        <v>-0.8736502395</v>
      </c>
      <c r="W2441" s="44">
        <f t="shared" si="13"/>
        <v>0.008035867807</v>
      </c>
      <c r="X2441" s="44">
        <f t="shared" si="14"/>
        <v>0.01022599038</v>
      </c>
      <c r="Y2441" s="33">
        <f t="shared" si="15"/>
        <v>1.27254338</v>
      </c>
      <c r="Z2441" s="43">
        <v>1.0</v>
      </c>
      <c r="AA2441" s="33">
        <f t="shared" si="16"/>
        <v>2.27254338</v>
      </c>
      <c r="AB2441" s="33">
        <f t="shared" si="17"/>
        <v>0.5599643956</v>
      </c>
      <c r="AC2441" s="33">
        <f t="shared" si="18"/>
        <v>0.4400356044</v>
      </c>
      <c r="AD2441" s="33">
        <f t="shared" si="19"/>
        <v>0.003149044834</v>
      </c>
      <c r="AE2441" s="34">
        <f t="shared" si="23"/>
        <v>0</v>
      </c>
      <c r="AF2441" s="34">
        <f t="shared" si="24"/>
        <v>0</v>
      </c>
      <c r="AG2441" s="34">
        <f t="shared" si="25"/>
        <v>0</v>
      </c>
      <c r="AH2441" s="34">
        <f t="shared" si="26"/>
        <v>3</v>
      </c>
      <c r="AI2441" s="34">
        <f t="shared" si="28"/>
        <v>0</v>
      </c>
      <c r="AJ2441" s="34">
        <f t="shared" si="29"/>
        <v>1</v>
      </c>
      <c r="AK2441" s="34">
        <f t="shared" si="27"/>
        <v>0.003149044834</v>
      </c>
      <c r="AL2441" s="36">
        <f t="shared" si="34"/>
        <v>0</v>
      </c>
      <c r="AM2441" s="36">
        <f t="shared" si="35"/>
        <v>0</v>
      </c>
      <c r="AN2441" s="46">
        <f t="shared" si="36"/>
        <v>0</v>
      </c>
      <c r="AO2441" s="36">
        <f t="shared" si="37"/>
        <v>0</v>
      </c>
      <c r="AP2441" s="36">
        <f t="shared" si="39"/>
        <v>0</v>
      </c>
      <c r="AQ2441" s="36">
        <f t="shared" si="40"/>
        <v>0</v>
      </c>
      <c r="AR2441" s="36">
        <f t="shared" si="38"/>
        <v>0</v>
      </c>
      <c r="AS2441" s="38">
        <f t="shared" si="45"/>
        <v>0</v>
      </c>
      <c r="AT2441" s="38">
        <f t="shared" si="46"/>
        <v>0</v>
      </c>
      <c r="AU2441" s="38">
        <f t="shared" si="47"/>
        <v>0</v>
      </c>
      <c r="AV2441" s="38">
        <f t="shared" si="48"/>
        <v>4</v>
      </c>
      <c r="AW2441" s="38">
        <f t="shared" si="51"/>
        <v>0</v>
      </c>
      <c r="AX2441" s="38">
        <f t="shared" si="52"/>
        <v>1</v>
      </c>
      <c r="AY2441" s="38">
        <f t="shared" si="49"/>
        <v>0.003149044834</v>
      </c>
      <c r="AZ2441" s="12">
        <f t="shared" si="30"/>
        <v>147.4053713</v>
      </c>
      <c r="BA2441" s="12">
        <f t="shared" si="41"/>
        <v>105.8346202</v>
      </c>
      <c r="BB2441" s="12">
        <f t="shared" si="53"/>
        <v>133.4693807</v>
      </c>
      <c r="BC2441" s="12">
        <f t="shared" si="50"/>
        <v>0.002099363223</v>
      </c>
      <c r="BD2441" s="12">
        <f t="shared" si="54"/>
        <v>126.852506</v>
      </c>
    </row>
    <row r="2442" ht="14.25" customHeight="1">
      <c r="A2442" s="7">
        <v>40064.0</v>
      </c>
      <c r="B2442" s="21" t="s">
        <v>90</v>
      </c>
      <c r="C2442" s="8">
        <v>38.209824</v>
      </c>
      <c r="D2442" s="33">
        <f t="shared" si="5"/>
        <v>0.01286039083</v>
      </c>
      <c r="E2442" s="33">
        <f t="shared" si="7"/>
        <v>0.0367039662</v>
      </c>
      <c r="F2442" s="33">
        <f t="shared" si="9"/>
        <v>0.02262878364</v>
      </c>
      <c r="G2442" s="33">
        <f t="shared" si="11"/>
        <v>0.02334142467</v>
      </c>
      <c r="H2442" s="33">
        <f t="shared" si="20"/>
        <v>1.312218567</v>
      </c>
      <c r="I2442" s="45">
        <f t="shared" si="31"/>
        <v>0.4960985474</v>
      </c>
      <c r="J2442" s="45">
        <f t="shared" si="43"/>
        <v>-0.2330111724</v>
      </c>
      <c r="K2442" s="21" t="s">
        <v>91</v>
      </c>
      <c r="L2442" s="8">
        <v>16.100986</v>
      </c>
      <c r="M2442" s="33">
        <f t="shared" si="6"/>
        <v>0.009209064223</v>
      </c>
      <c r="N2442" s="33">
        <f t="shared" si="8"/>
        <v>0.03362716077</v>
      </c>
      <c r="O2442" s="33">
        <f t="shared" si="10"/>
        <v>0.02751694166</v>
      </c>
      <c r="P2442" s="33">
        <f t="shared" si="12"/>
        <v>0.01961950763</v>
      </c>
      <c r="Q2442" s="45">
        <f t="shared" si="21"/>
        <v>1.729073535</v>
      </c>
      <c r="R2442" s="45">
        <f t="shared" si="32"/>
        <v>1.401343361</v>
      </c>
      <c r="S2442" s="45">
        <f t="shared" si="44"/>
        <v>0.2518799986</v>
      </c>
      <c r="T2442" s="33">
        <f t="shared" si="22"/>
        <v>-0.4168549689</v>
      </c>
      <c r="U2442" s="33">
        <f t="shared" si="33"/>
        <v>-0.9052448139</v>
      </c>
      <c r="V2442" s="33">
        <f t="shared" si="42"/>
        <v>-0.484891171</v>
      </c>
      <c r="W2442" s="44">
        <f t="shared" si="13"/>
        <v>0.008375352638</v>
      </c>
      <c r="X2442" s="44">
        <f t="shared" si="14"/>
        <v>0.01040098369</v>
      </c>
      <c r="Y2442" s="33">
        <f t="shared" si="15"/>
        <v>1.241856211</v>
      </c>
      <c r="Z2442" s="43">
        <v>1.0</v>
      </c>
      <c r="AA2442" s="33">
        <f t="shared" si="16"/>
        <v>2.241856211</v>
      </c>
      <c r="AB2442" s="33">
        <f t="shared" si="17"/>
        <v>0.5539410622</v>
      </c>
      <c r="AC2442" s="33">
        <f t="shared" si="18"/>
        <v>0.4460589378</v>
      </c>
      <c r="AD2442" s="33">
        <f t="shared" si="19"/>
        <v>-0.004228090035</v>
      </c>
      <c r="AE2442" s="34">
        <f t="shared" si="23"/>
        <v>0</v>
      </c>
      <c r="AF2442" s="34">
        <f t="shared" si="24"/>
        <v>0</v>
      </c>
      <c r="AG2442" s="34">
        <f t="shared" si="25"/>
        <v>0</v>
      </c>
      <c r="AH2442" s="34">
        <f t="shared" si="26"/>
        <v>4</v>
      </c>
      <c r="AI2442" s="34">
        <f t="shared" si="28"/>
        <v>0</v>
      </c>
      <c r="AJ2442" s="34">
        <f t="shared" si="29"/>
        <v>1</v>
      </c>
      <c r="AK2442" s="34">
        <f t="shared" si="27"/>
        <v>-0.004228090035</v>
      </c>
      <c r="AL2442" s="36">
        <f t="shared" si="34"/>
        <v>0</v>
      </c>
      <c r="AM2442" s="36">
        <f t="shared" si="35"/>
        <v>0</v>
      </c>
      <c r="AN2442" s="46">
        <f t="shared" si="36"/>
        <v>0</v>
      </c>
      <c r="AO2442" s="36">
        <f t="shared" si="37"/>
        <v>0</v>
      </c>
      <c r="AP2442" s="36">
        <f t="shared" si="39"/>
        <v>0</v>
      </c>
      <c r="AQ2442" s="36">
        <f t="shared" si="40"/>
        <v>0</v>
      </c>
      <c r="AR2442" s="36">
        <f t="shared" si="38"/>
        <v>0</v>
      </c>
      <c r="AS2442" s="38">
        <f t="shared" si="45"/>
        <v>0</v>
      </c>
      <c r="AT2442" s="38">
        <f t="shared" si="46"/>
        <v>0</v>
      </c>
      <c r="AU2442" s="38">
        <f t="shared" si="47"/>
        <v>0</v>
      </c>
      <c r="AV2442" s="38">
        <f t="shared" si="48"/>
        <v>5</v>
      </c>
      <c r="AW2442" s="38">
        <f t="shared" si="51"/>
        <v>0</v>
      </c>
      <c r="AX2442" s="38">
        <f t="shared" si="52"/>
        <v>1</v>
      </c>
      <c r="AY2442" s="38">
        <f t="shared" si="49"/>
        <v>-0.004228090035</v>
      </c>
      <c r="AZ2442" s="12">
        <f t="shared" si="30"/>
        <v>146.7821281</v>
      </c>
      <c r="BA2442" s="12">
        <f t="shared" si="41"/>
        <v>105.8346202</v>
      </c>
      <c r="BB2442" s="12">
        <f t="shared" si="53"/>
        <v>132.9050601</v>
      </c>
      <c r="BC2442" s="12">
        <f t="shared" si="50"/>
        <v>-0.00281872669</v>
      </c>
      <c r="BD2442" s="12">
        <f t="shared" si="54"/>
        <v>126.4949435</v>
      </c>
    </row>
    <row r="2443" ht="14.25" customHeight="1">
      <c r="A2443" s="7">
        <v>40065.0</v>
      </c>
      <c r="B2443" s="21" t="s">
        <v>90</v>
      </c>
      <c r="C2443" s="8">
        <v>38.052467</v>
      </c>
      <c r="D2443" s="33">
        <f t="shared" si="5"/>
        <v>-0.004118234096</v>
      </c>
      <c r="E2443" s="33">
        <f t="shared" si="7"/>
        <v>0.04014340639</v>
      </c>
      <c r="F2443" s="33">
        <f t="shared" si="9"/>
        <v>0.0212613088</v>
      </c>
      <c r="G2443" s="33">
        <f t="shared" si="11"/>
        <v>0.02808033561</v>
      </c>
      <c r="H2443" s="33">
        <f t="shared" si="20"/>
        <v>1.410387587</v>
      </c>
      <c r="I2443" s="45">
        <f t="shared" si="31"/>
        <v>0.4548423114</v>
      </c>
      <c r="J2443" s="45">
        <f t="shared" si="43"/>
        <v>-0.04254332144</v>
      </c>
      <c r="K2443" s="21" t="s">
        <v>91</v>
      </c>
      <c r="L2443" s="8">
        <v>16.171259</v>
      </c>
      <c r="M2443" s="33">
        <f t="shared" si="6"/>
        <v>0.004364515316</v>
      </c>
      <c r="N2443" s="33">
        <f t="shared" si="8"/>
        <v>0.04327216678</v>
      </c>
      <c r="O2443" s="33">
        <f t="shared" si="10"/>
        <v>0.03877735981</v>
      </c>
      <c r="P2443" s="33">
        <f t="shared" si="12"/>
        <v>0.03242236973</v>
      </c>
      <c r="Q2443" s="45">
        <f t="shared" si="21"/>
        <v>2.160796625</v>
      </c>
      <c r="R2443" s="45">
        <f t="shared" si="32"/>
        <v>1.956805177</v>
      </c>
      <c r="S2443" s="45">
        <f t="shared" si="44"/>
        <v>0.7902955493</v>
      </c>
      <c r="T2443" s="33">
        <f t="shared" si="22"/>
        <v>-0.7504090384</v>
      </c>
      <c r="U2443" s="33">
        <f t="shared" si="33"/>
        <v>-1.501962866</v>
      </c>
      <c r="V2443" s="33">
        <f t="shared" si="42"/>
        <v>-0.8328388708</v>
      </c>
      <c r="W2443" s="44">
        <f t="shared" si="13"/>
        <v>0.008149732997</v>
      </c>
      <c r="X2443" s="44">
        <f t="shared" si="14"/>
        <v>0.01019747417</v>
      </c>
      <c r="Y2443" s="33">
        <f t="shared" si="15"/>
        <v>1.251264817</v>
      </c>
      <c r="Z2443" s="43">
        <v>1.0</v>
      </c>
      <c r="AA2443" s="33">
        <f t="shared" si="16"/>
        <v>2.251264817</v>
      </c>
      <c r="AB2443" s="33">
        <f t="shared" si="17"/>
        <v>0.5558052557</v>
      </c>
      <c r="AC2443" s="33">
        <f t="shared" si="18"/>
        <v>0.4441947443</v>
      </c>
      <c r="AD2443" s="33">
        <f t="shared" si="19"/>
        <v>-0.001285152861</v>
      </c>
      <c r="AE2443" s="34">
        <f t="shared" si="23"/>
        <v>0</v>
      </c>
      <c r="AF2443" s="34">
        <f t="shared" si="24"/>
        <v>0</v>
      </c>
      <c r="AG2443" s="34">
        <f t="shared" si="25"/>
        <v>0</v>
      </c>
      <c r="AH2443" s="34">
        <f t="shared" si="26"/>
        <v>5</v>
      </c>
      <c r="AI2443" s="34">
        <f t="shared" si="28"/>
        <v>0</v>
      </c>
      <c r="AJ2443" s="34">
        <f t="shared" si="29"/>
        <v>1</v>
      </c>
      <c r="AK2443" s="34">
        <f t="shared" si="27"/>
        <v>-0.001285152861</v>
      </c>
      <c r="AL2443" s="36">
        <f t="shared" si="34"/>
        <v>1</v>
      </c>
      <c r="AM2443" s="36">
        <f t="shared" si="35"/>
        <v>0</v>
      </c>
      <c r="AN2443" s="46">
        <f t="shared" si="36"/>
        <v>0</v>
      </c>
      <c r="AO2443" s="36">
        <f t="shared" si="37"/>
        <v>1</v>
      </c>
      <c r="AP2443" s="36">
        <f t="shared" si="39"/>
        <v>0</v>
      </c>
      <c r="AQ2443" s="36">
        <f t="shared" si="40"/>
        <v>1</v>
      </c>
      <c r="AR2443" s="36">
        <f t="shared" si="38"/>
        <v>-0.001285152861</v>
      </c>
      <c r="AS2443" s="38">
        <f t="shared" si="45"/>
        <v>0</v>
      </c>
      <c r="AT2443" s="38">
        <f t="shared" si="46"/>
        <v>0</v>
      </c>
      <c r="AU2443" s="38">
        <f t="shared" si="47"/>
        <v>0</v>
      </c>
      <c r="AV2443" s="38">
        <f t="shared" si="48"/>
        <v>0</v>
      </c>
      <c r="AW2443" s="38">
        <f t="shared" si="51"/>
        <v>1</v>
      </c>
      <c r="AX2443" s="38">
        <f t="shared" si="52"/>
        <v>0</v>
      </c>
      <c r="AY2443" s="38">
        <f t="shared" si="49"/>
        <v>0</v>
      </c>
      <c r="AZ2443" s="12">
        <f t="shared" si="30"/>
        <v>146.5934906</v>
      </c>
      <c r="BA2443" s="12">
        <f t="shared" si="41"/>
        <v>105.6986065</v>
      </c>
      <c r="BB2443" s="12">
        <f t="shared" si="53"/>
        <v>132.9050601</v>
      </c>
      <c r="BC2443" s="12">
        <f t="shared" si="50"/>
        <v>-0.0008567685738</v>
      </c>
      <c r="BD2443" s="12">
        <f t="shared" si="54"/>
        <v>126.3865666</v>
      </c>
    </row>
    <row r="2444" ht="14.25" customHeight="1">
      <c r="A2444" s="7">
        <v>40066.0</v>
      </c>
      <c r="B2444" s="21" t="s">
        <v>90</v>
      </c>
      <c r="C2444" s="8">
        <v>37.934448</v>
      </c>
      <c r="D2444" s="33">
        <f t="shared" si="5"/>
        <v>-0.003101480911</v>
      </c>
      <c r="E2444" s="33">
        <f t="shared" si="7"/>
        <v>0.02679724004</v>
      </c>
      <c r="F2444" s="33">
        <f t="shared" si="9"/>
        <v>0.007715919593</v>
      </c>
      <c r="G2444" s="33">
        <f t="shared" si="11"/>
        <v>0.02905068496</v>
      </c>
      <c r="H2444" s="33">
        <f t="shared" si="20"/>
        <v>0.8110776444</v>
      </c>
      <c r="I2444" s="45">
        <f t="shared" si="31"/>
        <v>-0.1321608676</v>
      </c>
      <c r="J2444" s="45">
        <f t="shared" si="43"/>
        <v>0.01096856287</v>
      </c>
      <c r="K2444" s="21" t="s">
        <v>91</v>
      </c>
      <c r="L2444" s="8">
        <v>16.155289</v>
      </c>
      <c r="M2444" s="33">
        <f t="shared" si="6"/>
        <v>-0.000987554525</v>
      </c>
      <c r="N2444" s="33">
        <f t="shared" si="8"/>
        <v>0.01566255032</v>
      </c>
      <c r="O2444" s="33">
        <f t="shared" si="10"/>
        <v>0.02846672392</v>
      </c>
      <c r="P2444" s="33">
        <f t="shared" si="12"/>
        <v>0.04374772058</v>
      </c>
      <c r="Q2444" s="45">
        <f t="shared" si="21"/>
        <v>0.6462011632</v>
      </c>
      <c r="R2444" s="45">
        <f t="shared" si="32"/>
        <v>1.32779865</v>
      </c>
      <c r="S2444" s="45">
        <f t="shared" si="44"/>
        <v>1.298969033</v>
      </c>
      <c r="T2444" s="33">
        <f t="shared" si="22"/>
        <v>0.1648764812</v>
      </c>
      <c r="U2444" s="33">
        <f t="shared" si="33"/>
        <v>-1.459959518</v>
      </c>
      <c r="V2444" s="33">
        <f t="shared" si="42"/>
        <v>-1.28800047</v>
      </c>
      <c r="W2444" s="44">
        <f t="shared" si="13"/>
        <v>0.008119248262</v>
      </c>
      <c r="X2444" s="44">
        <f t="shared" si="14"/>
        <v>0.009720594759</v>
      </c>
      <c r="Y2444" s="33">
        <f t="shared" si="15"/>
        <v>1.197228419</v>
      </c>
      <c r="Z2444" s="43">
        <v>1.0</v>
      </c>
      <c r="AA2444" s="33">
        <f t="shared" si="16"/>
        <v>2.197228419</v>
      </c>
      <c r="AB2444" s="33">
        <f t="shared" si="17"/>
        <v>0.5448811824</v>
      </c>
      <c r="AC2444" s="33">
        <f t="shared" si="18"/>
        <v>0.4551188176</v>
      </c>
      <c r="AD2444" s="33">
        <f t="shared" si="19"/>
        <v>-0.003209470948</v>
      </c>
      <c r="AE2444" s="34">
        <f t="shared" si="23"/>
        <v>0</v>
      </c>
      <c r="AF2444" s="34">
        <f t="shared" si="24"/>
        <v>0</v>
      </c>
      <c r="AG2444" s="34">
        <f t="shared" si="25"/>
        <v>0</v>
      </c>
      <c r="AH2444" s="34">
        <f t="shared" si="26"/>
        <v>0</v>
      </c>
      <c r="AI2444" s="34">
        <f t="shared" si="28"/>
        <v>1</v>
      </c>
      <c r="AJ2444" s="34">
        <f t="shared" si="29"/>
        <v>0</v>
      </c>
      <c r="AK2444" s="34">
        <f t="shared" si="27"/>
        <v>0</v>
      </c>
      <c r="AL2444" s="36">
        <f t="shared" si="34"/>
        <v>1</v>
      </c>
      <c r="AM2444" s="36">
        <f t="shared" si="35"/>
        <v>0</v>
      </c>
      <c r="AN2444" s="46">
        <f t="shared" si="36"/>
        <v>0</v>
      </c>
      <c r="AO2444" s="36">
        <f t="shared" si="37"/>
        <v>2</v>
      </c>
      <c r="AP2444" s="36">
        <f t="shared" si="39"/>
        <v>0</v>
      </c>
      <c r="AQ2444" s="36">
        <f t="shared" si="40"/>
        <v>1</v>
      </c>
      <c r="AR2444" s="36">
        <f t="shared" si="38"/>
        <v>-0.003209470948</v>
      </c>
      <c r="AS2444" s="38">
        <f t="shared" si="45"/>
        <v>1</v>
      </c>
      <c r="AT2444" s="38">
        <f t="shared" si="46"/>
        <v>0</v>
      </c>
      <c r="AU2444" s="38">
        <f t="shared" si="47"/>
        <v>0</v>
      </c>
      <c r="AV2444" s="38">
        <f t="shared" si="48"/>
        <v>1</v>
      </c>
      <c r="AW2444" s="38">
        <f t="shared" si="51"/>
        <v>0</v>
      </c>
      <c r="AX2444" s="38">
        <f t="shared" si="52"/>
        <v>1</v>
      </c>
      <c r="AY2444" s="38">
        <f t="shared" si="49"/>
        <v>-0.003209470948</v>
      </c>
      <c r="AZ2444" s="12">
        <f t="shared" si="30"/>
        <v>146.5934906</v>
      </c>
      <c r="BA2444" s="12">
        <f t="shared" si="41"/>
        <v>105.3593699</v>
      </c>
      <c r="BB2444" s="12">
        <f t="shared" si="53"/>
        <v>132.4785052</v>
      </c>
      <c r="BC2444" s="12">
        <f t="shared" si="50"/>
        <v>-0.002139647299</v>
      </c>
      <c r="BD2444" s="12">
        <f t="shared" si="54"/>
        <v>126.1161439</v>
      </c>
    </row>
    <row r="2445" ht="14.25" customHeight="1">
      <c r="A2445" s="7">
        <v>40067.0</v>
      </c>
      <c r="B2445" s="21" t="s">
        <v>90</v>
      </c>
      <c r="C2445" s="8">
        <v>38.557289</v>
      </c>
      <c r="D2445" s="33">
        <f t="shared" si="5"/>
        <v>0.01641887606</v>
      </c>
      <c r="E2445" s="33">
        <f t="shared" si="7"/>
        <v>0.0383121577</v>
      </c>
      <c r="F2445" s="33">
        <f t="shared" si="9"/>
        <v>0.02638965188</v>
      </c>
      <c r="G2445" s="33">
        <f t="shared" si="11"/>
        <v>0.04946498563</v>
      </c>
      <c r="H2445" s="33">
        <f t="shared" si="20"/>
        <v>1.261905248</v>
      </c>
      <c r="I2445" s="45">
        <f t="shared" si="31"/>
        <v>0.6551862275</v>
      </c>
      <c r="J2445" s="45">
        <f t="shared" si="43"/>
        <v>0.7495906982</v>
      </c>
      <c r="K2445" s="21" t="s">
        <v>91</v>
      </c>
      <c r="L2445" s="8">
        <v>16.586782</v>
      </c>
      <c r="M2445" s="33">
        <f t="shared" si="6"/>
        <v>0.0267090858</v>
      </c>
      <c r="N2445" s="33">
        <f t="shared" si="8"/>
        <v>0.04741749813</v>
      </c>
      <c r="O2445" s="33">
        <f t="shared" si="10"/>
        <v>0.05038328063</v>
      </c>
      <c r="P2445" s="33">
        <f t="shared" si="12"/>
        <v>0.07919693212</v>
      </c>
      <c r="Q2445" s="45">
        <f t="shared" si="21"/>
        <v>2.244135434</v>
      </c>
      <c r="R2445" s="45">
        <f t="shared" si="32"/>
        <v>2.435803167</v>
      </c>
      <c r="S2445" s="45">
        <f t="shared" si="44"/>
        <v>2.677871406</v>
      </c>
      <c r="T2445" s="33">
        <f t="shared" si="22"/>
        <v>-0.9822301863</v>
      </c>
      <c r="U2445" s="33">
        <f t="shared" si="33"/>
        <v>-1.78061694</v>
      </c>
      <c r="V2445" s="33">
        <f t="shared" si="42"/>
        <v>-1.928280708</v>
      </c>
      <c r="W2445" s="44">
        <f t="shared" si="13"/>
        <v>0.008685797751</v>
      </c>
      <c r="X2445" s="44">
        <f t="shared" si="14"/>
        <v>0.01089427472</v>
      </c>
      <c r="Y2445" s="33">
        <f t="shared" si="15"/>
        <v>1.254262997</v>
      </c>
      <c r="Z2445" s="43">
        <v>1.0</v>
      </c>
      <c r="AA2445" s="33">
        <f t="shared" si="16"/>
        <v>2.254262997</v>
      </c>
      <c r="AB2445" s="33">
        <f t="shared" si="17"/>
        <v>0.5563960366</v>
      </c>
      <c r="AC2445" s="33">
        <f t="shared" si="18"/>
        <v>0.4436039634</v>
      </c>
      <c r="AD2445" s="33">
        <f t="shared" si="19"/>
        <v>-0.006638301798</v>
      </c>
      <c r="AE2445" s="34">
        <f t="shared" si="23"/>
        <v>0</v>
      </c>
      <c r="AF2445" s="34">
        <f t="shared" si="24"/>
        <v>0</v>
      </c>
      <c r="AG2445" s="34">
        <f t="shared" si="25"/>
        <v>0</v>
      </c>
      <c r="AH2445" s="34">
        <f t="shared" si="26"/>
        <v>0</v>
      </c>
      <c r="AI2445" s="34">
        <f t="shared" si="28"/>
        <v>0</v>
      </c>
      <c r="AJ2445" s="34">
        <f t="shared" si="29"/>
        <v>0</v>
      </c>
      <c r="AK2445" s="34">
        <f t="shared" si="27"/>
        <v>0</v>
      </c>
      <c r="AL2445" s="36">
        <f t="shared" si="34"/>
        <v>1</v>
      </c>
      <c r="AM2445" s="36">
        <f t="shared" si="35"/>
        <v>0</v>
      </c>
      <c r="AN2445" s="46">
        <f t="shared" si="36"/>
        <v>0</v>
      </c>
      <c r="AO2445" s="36">
        <f t="shared" si="37"/>
        <v>3</v>
      </c>
      <c r="AP2445" s="36">
        <f t="shared" si="39"/>
        <v>0</v>
      </c>
      <c r="AQ2445" s="36">
        <f t="shared" si="40"/>
        <v>1</v>
      </c>
      <c r="AR2445" s="36">
        <f t="shared" si="38"/>
        <v>-0.006638301798</v>
      </c>
      <c r="AS2445" s="38">
        <f t="shared" si="45"/>
        <v>1</v>
      </c>
      <c r="AT2445" s="38">
        <f t="shared" si="46"/>
        <v>0</v>
      </c>
      <c r="AU2445" s="38">
        <f t="shared" si="47"/>
        <v>0</v>
      </c>
      <c r="AV2445" s="38">
        <f t="shared" si="48"/>
        <v>2</v>
      </c>
      <c r="AW2445" s="38">
        <f t="shared" si="51"/>
        <v>0</v>
      </c>
      <c r="AX2445" s="38">
        <f t="shared" si="52"/>
        <v>1</v>
      </c>
      <c r="AY2445" s="38">
        <f t="shared" si="49"/>
        <v>-0.006638301798</v>
      </c>
      <c r="AZ2445" s="12">
        <f t="shared" si="30"/>
        <v>146.5934906</v>
      </c>
      <c r="BA2445" s="12">
        <f t="shared" si="41"/>
        <v>104.6599626</v>
      </c>
      <c r="BB2445" s="12">
        <f t="shared" si="53"/>
        <v>131.5990729</v>
      </c>
      <c r="BC2445" s="12">
        <f t="shared" si="50"/>
        <v>-0.004425534532</v>
      </c>
      <c r="BD2445" s="12">
        <f t="shared" si="54"/>
        <v>125.5580126</v>
      </c>
    </row>
    <row r="2446" ht="14.25" customHeight="1">
      <c r="A2446" s="7">
        <v>40070.0</v>
      </c>
      <c r="B2446" s="21" t="s">
        <v>90</v>
      </c>
      <c r="C2446" s="8">
        <v>38.48518</v>
      </c>
      <c r="D2446" s="33">
        <f t="shared" si="5"/>
        <v>-0.001870178165</v>
      </c>
      <c r="E2446" s="33">
        <f t="shared" si="7"/>
        <v>0.02015948715</v>
      </c>
      <c r="F2446" s="33">
        <f t="shared" si="9"/>
        <v>0.04251948027</v>
      </c>
      <c r="G2446" s="33">
        <f t="shared" si="11"/>
        <v>0.04620573117</v>
      </c>
      <c r="H2446" s="33">
        <f t="shared" si="20"/>
        <v>0.4711964487</v>
      </c>
      <c r="I2446" s="45">
        <f t="shared" si="31"/>
        <v>1.365106834</v>
      </c>
      <c r="J2446" s="45">
        <f t="shared" si="43"/>
        <v>0.6203533418</v>
      </c>
      <c r="K2446" s="21" t="s">
        <v>91</v>
      </c>
      <c r="L2446" s="8">
        <v>16.796087</v>
      </c>
      <c r="M2446" s="33">
        <f t="shared" si="6"/>
        <v>0.01261878284</v>
      </c>
      <c r="N2446" s="33">
        <f t="shared" si="8"/>
        <v>0.05277796303</v>
      </c>
      <c r="O2446" s="33">
        <f t="shared" si="10"/>
        <v>0.07187621591</v>
      </c>
      <c r="P2446" s="33">
        <f t="shared" si="12"/>
        <v>0.08492420491</v>
      </c>
      <c r="Q2446" s="45">
        <f t="shared" si="21"/>
        <v>2.380113126</v>
      </c>
      <c r="R2446" s="45">
        <f t="shared" si="32"/>
        <v>3.369536146</v>
      </c>
      <c r="S2446" s="45">
        <f t="shared" si="44"/>
        <v>2.734605769</v>
      </c>
      <c r="T2446" s="33">
        <f t="shared" si="22"/>
        <v>-1.908916677</v>
      </c>
      <c r="U2446" s="33">
        <f t="shared" si="33"/>
        <v>-2.004429312</v>
      </c>
      <c r="V2446" s="33">
        <f t="shared" si="42"/>
        <v>-2.114252428</v>
      </c>
      <c r="W2446" s="44">
        <f t="shared" si="13"/>
        <v>0.008736343482</v>
      </c>
      <c r="X2446" s="44">
        <f t="shared" si="14"/>
        <v>0.01104656608</v>
      </c>
      <c r="Y2446" s="33">
        <f t="shared" si="15"/>
        <v>1.26443816</v>
      </c>
      <c r="Z2446" s="43">
        <v>1.0</v>
      </c>
      <c r="AA2446" s="33">
        <f t="shared" si="16"/>
        <v>2.26443816</v>
      </c>
      <c r="AB2446" s="33">
        <f t="shared" si="17"/>
        <v>0.5583893534</v>
      </c>
      <c r="AC2446" s="33">
        <f t="shared" si="18"/>
        <v>0.4416106466</v>
      </c>
      <c r="AD2446" s="33">
        <f t="shared" si="19"/>
        <v>-0.006355524567</v>
      </c>
      <c r="AE2446" s="34">
        <f t="shared" si="23"/>
        <v>1</v>
      </c>
      <c r="AF2446" s="34">
        <f t="shared" si="24"/>
        <v>0</v>
      </c>
      <c r="AG2446" s="34">
        <f t="shared" si="25"/>
        <v>0</v>
      </c>
      <c r="AH2446" s="34">
        <f t="shared" si="26"/>
        <v>1</v>
      </c>
      <c r="AI2446" s="34">
        <f t="shared" si="28"/>
        <v>0</v>
      </c>
      <c r="AJ2446" s="34">
        <f t="shared" si="29"/>
        <v>1</v>
      </c>
      <c r="AK2446" s="34">
        <f t="shared" si="27"/>
        <v>-0.006355524567</v>
      </c>
      <c r="AL2446" s="36">
        <f t="shared" si="34"/>
        <v>1</v>
      </c>
      <c r="AM2446" s="36">
        <f t="shared" si="35"/>
        <v>0</v>
      </c>
      <c r="AN2446" s="46">
        <f t="shared" si="36"/>
        <v>0</v>
      </c>
      <c r="AO2446" s="36">
        <f t="shared" si="37"/>
        <v>4</v>
      </c>
      <c r="AP2446" s="36">
        <f t="shared" si="39"/>
        <v>0</v>
      </c>
      <c r="AQ2446" s="36">
        <f t="shared" si="40"/>
        <v>1</v>
      </c>
      <c r="AR2446" s="36">
        <f t="shared" si="38"/>
        <v>-0.006355524567</v>
      </c>
      <c r="AS2446" s="38">
        <f t="shared" si="45"/>
        <v>1</v>
      </c>
      <c r="AT2446" s="38">
        <f t="shared" si="46"/>
        <v>0</v>
      </c>
      <c r="AU2446" s="38">
        <f t="shared" si="47"/>
        <v>0</v>
      </c>
      <c r="AV2446" s="38">
        <f t="shared" si="48"/>
        <v>3</v>
      </c>
      <c r="AW2446" s="38">
        <f t="shared" si="51"/>
        <v>0</v>
      </c>
      <c r="AX2446" s="38">
        <f t="shared" si="52"/>
        <v>1</v>
      </c>
      <c r="AY2446" s="38">
        <f t="shared" si="49"/>
        <v>-0.006355524567</v>
      </c>
      <c r="AZ2446" s="12">
        <f t="shared" si="30"/>
        <v>145.6618121</v>
      </c>
      <c r="BA2446" s="12">
        <f t="shared" si="41"/>
        <v>103.9947936</v>
      </c>
      <c r="BB2446" s="12">
        <f t="shared" si="53"/>
        <v>130.7626918</v>
      </c>
      <c r="BC2446" s="12">
        <f t="shared" si="50"/>
        <v>-0.006355524567</v>
      </c>
      <c r="BD2446" s="12">
        <f t="shared" si="54"/>
        <v>124.7600255</v>
      </c>
    </row>
    <row r="2447" ht="14.25" customHeight="1">
      <c r="A2447" s="7">
        <v>40071.0</v>
      </c>
      <c r="B2447" s="21" t="s">
        <v>90</v>
      </c>
      <c r="C2447" s="8">
        <v>38.216373</v>
      </c>
      <c r="D2447" s="33">
        <f t="shared" si="5"/>
        <v>-0.006984688652</v>
      </c>
      <c r="E2447" s="33">
        <f t="shared" si="7"/>
        <v>0.0001713957123</v>
      </c>
      <c r="F2447" s="33">
        <f t="shared" si="9"/>
        <v>0.03688165282</v>
      </c>
      <c r="G2447" s="33">
        <f t="shared" si="11"/>
        <v>0.0459252092</v>
      </c>
      <c r="H2447" s="33">
        <f t="shared" si="20"/>
        <v>-0.3473593508</v>
      </c>
      <c r="I2447" s="45">
        <f t="shared" si="31"/>
        <v>1.061597678</v>
      </c>
      <c r="J2447" s="45">
        <f t="shared" si="43"/>
        <v>0.618372986</v>
      </c>
      <c r="K2447" s="21" t="s">
        <v>91</v>
      </c>
      <c r="L2447" s="8">
        <v>16.889473</v>
      </c>
      <c r="M2447" s="33">
        <f t="shared" si="6"/>
        <v>0.005559985489</v>
      </c>
      <c r="N2447" s="33">
        <f t="shared" si="8"/>
        <v>0.04897134871</v>
      </c>
      <c r="O2447" s="33">
        <f t="shared" si="10"/>
        <v>0.0842452769</v>
      </c>
      <c r="P2447" s="33">
        <f t="shared" si="12"/>
        <v>0.08580338811</v>
      </c>
      <c r="Q2447" s="45">
        <f t="shared" si="21"/>
        <v>2.079522853</v>
      </c>
      <c r="R2447" s="45">
        <f t="shared" si="32"/>
        <v>3.608537451</v>
      </c>
      <c r="S2447" s="45">
        <f t="shared" si="44"/>
        <v>2.670794444</v>
      </c>
      <c r="T2447" s="33">
        <f t="shared" si="22"/>
        <v>-2.426882204</v>
      </c>
      <c r="U2447" s="33">
        <f t="shared" si="33"/>
        <v>-2.546939773</v>
      </c>
      <c r="V2447" s="33">
        <f t="shared" si="42"/>
        <v>-2.052421458</v>
      </c>
      <c r="W2447" s="44">
        <f t="shared" si="13"/>
        <v>0.008750999691</v>
      </c>
      <c r="X2447" s="44">
        <f t="shared" si="14"/>
        <v>0.01105041031</v>
      </c>
      <c r="Y2447" s="33">
        <f t="shared" si="15"/>
        <v>1.262759765</v>
      </c>
      <c r="Z2447" s="43">
        <v>1.0</v>
      </c>
      <c r="AA2447" s="33">
        <f t="shared" si="16"/>
        <v>2.262759765</v>
      </c>
      <c r="AB2447" s="33">
        <f t="shared" si="17"/>
        <v>0.5580617901</v>
      </c>
      <c r="AC2447" s="33">
        <f t="shared" si="18"/>
        <v>0.4419382099</v>
      </c>
      <c r="AD2447" s="33">
        <f t="shared" si="19"/>
        <v>-0.001375094864</v>
      </c>
      <c r="AE2447" s="34">
        <f t="shared" si="23"/>
        <v>1</v>
      </c>
      <c r="AF2447" s="34">
        <f t="shared" si="24"/>
        <v>0</v>
      </c>
      <c r="AG2447" s="34">
        <f t="shared" si="25"/>
        <v>0</v>
      </c>
      <c r="AH2447" s="34">
        <f t="shared" si="26"/>
        <v>2</v>
      </c>
      <c r="AI2447" s="34">
        <f t="shared" si="28"/>
        <v>0</v>
      </c>
      <c r="AJ2447" s="34">
        <f t="shared" si="29"/>
        <v>1</v>
      </c>
      <c r="AK2447" s="34">
        <f t="shared" si="27"/>
        <v>-0.001375094864</v>
      </c>
      <c r="AL2447" s="36">
        <f t="shared" si="34"/>
        <v>1</v>
      </c>
      <c r="AM2447" s="36">
        <f t="shared" si="35"/>
        <v>0</v>
      </c>
      <c r="AN2447" s="46">
        <f t="shared" si="36"/>
        <v>0</v>
      </c>
      <c r="AO2447" s="36">
        <f t="shared" si="37"/>
        <v>5</v>
      </c>
      <c r="AP2447" s="36">
        <f t="shared" si="39"/>
        <v>0</v>
      </c>
      <c r="AQ2447" s="36">
        <f t="shared" si="40"/>
        <v>1</v>
      </c>
      <c r="AR2447" s="36">
        <f t="shared" si="38"/>
        <v>-0.001375094864</v>
      </c>
      <c r="AS2447" s="38">
        <f t="shared" si="45"/>
        <v>1</v>
      </c>
      <c r="AT2447" s="38">
        <f t="shared" si="46"/>
        <v>0</v>
      </c>
      <c r="AU2447" s="38">
        <f t="shared" si="47"/>
        <v>0</v>
      </c>
      <c r="AV2447" s="38">
        <f t="shared" si="48"/>
        <v>4</v>
      </c>
      <c r="AW2447" s="38">
        <f t="shared" si="51"/>
        <v>0</v>
      </c>
      <c r="AX2447" s="38">
        <f t="shared" si="52"/>
        <v>1</v>
      </c>
      <c r="AY2447" s="38">
        <f t="shared" si="49"/>
        <v>-0.001375094864</v>
      </c>
      <c r="AZ2447" s="12">
        <f t="shared" si="30"/>
        <v>145.4615133</v>
      </c>
      <c r="BA2447" s="12">
        <f t="shared" si="41"/>
        <v>103.8517909</v>
      </c>
      <c r="BB2447" s="12">
        <f t="shared" si="53"/>
        <v>130.5828807</v>
      </c>
      <c r="BC2447" s="12">
        <f t="shared" si="50"/>
        <v>-0.001375094864</v>
      </c>
      <c r="BD2447" s="12">
        <f t="shared" si="54"/>
        <v>124.5884687</v>
      </c>
    </row>
    <row r="2448" ht="14.25" customHeight="1">
      <c r="A2448" s="7">
        <v>40072.0</v>
      </c>
      <c r="B2448" s="21" t="s">
        <v>90</v>
      </c>
      <c r="C2448" s="8">
        <v>38.249149</v>
      </c>
      <c r="D2448" s="33">
        <f t="shared" si="5"/>
        <v>0.0008576428747</v>
      </c>
      <c r="E2448" s="33">
        <f t="shared" si="7"/>
        <v>0.005168705619</v>
      </c>
      <c r="F2448" s="33">
        <f t="shared" si="9"/>
        <v>0.04551960145</v>
      </c>
      <c r="G2448" s="33">
        <f t="shared" si="11"/>
        <v>0.04570551042</v>
      </c>
      <c r="H2448" s="33">
        <f t="shared" si="20"/>
        <v>-0.1374468805</v>
      </c>
      <c r="I2448" s="45">
        <f t="shared" si="31"/>
        <v>1.422376598</v>
      </c>
      <c r="J2448" s="45">
        <f t="shared" si="43"/>
        <v>0.6191660257</v>
      </c>
      <c r="K2448" s="21" t="s">
        <v>91</v>
      </c>
      <c r="L2448" s="8">
        <v>16.960316</v>
      </c>
      <c r="M2448" s="33">
        <f t="shared" si="6"/>
        <v>0.004194506247</v>
      </c>
      <c r="N2448" s="33">
        <f t="shared" si="8"/>
        <v>0.04879378903</v>
      </c>
      <c r="O2448" s="33">
        <f t="shared" si="10"/>
        <v>0.09417736878</v>
      </c>
      <c r="P2448" s="33">
        <f t="shared" si="12"/>
        <v>0.09237648776</v>
      </c>
      <c r="Q2448" s="45">
        <f t="shared" si="21"/>
        <v>1.963733289</v>
      </c>
      <c r="R2448" s="45">
        <f t="shared" si="32"/>
        <v>3.631873548</v>
      </c>
      <c r="S2448" s="45">
        <f t="shared" si="44"/>
        <v>2.778715852</v>
      </c>
      <c r="T2448" s="33">
        <f t="shared" si="22"/>
        <v>-2.101180169</v>
      </c>
      <c r="U2448" s="33">
        <f t="shared" si="33"/>
        <v>-2.20949695</v>
      </c>
      <c r="V2448" s="33">
        <f t="shared" si="42"/>
        <v>-2.159549826</v>
      </c>
      <c r="W2448" s="44">
        <f t="shared" si="13"/>
        <v>0.00875266372</v>
      </c>
      <c r="X2448" s="44">
        <f t="shared" si="14"/>
        <v>0.01095909241</v>
      </c>
      <c r="Y2448" s="33">
        <f t="shared" si="15"/>
        <v>1.252086537</v>
      </c>
      <c r="Z2448" s="43">
        <v>1.0</v>
      </c>
      <c r="AA2448" s="33">
        <f t="shared" si="16"/>
        <v>2.252086537</v>
      </c>
      <c r="AB2448" s="33">
        <f t="shared" si="17"/>
        <v>0.5559673292</v>
      </c>
      <c r="AC2448" s="33">
        <f t="shared" si="18"/>
        <v>0.4440326708</v>
      </c>
      <c r="AD2448" s="33">
        <f t="shared" si="19"/>
        <v>-0.001939050047</v>
      </c>
      <c r="AE2448" s="34">
        <f t="shared" si="23"/>
        <v>1</v>
      </c>
      <c r="AF2448" s="34">
        <f t="shared" si="24"/>
        <v>0</v>
      </c>
      <c r="AG2448" s="34">
        <f t="shared" si="25"/>
        <v>0</v>
      </c>
      <c r="AH2448" s="34">
        <f t="shared" si="26"/>
        <v>3</v>
      </c>
      <c r="AI2448" s="34">
        <f t="shared" si="28"/>
        <v>0</v>
      </c>
      <c r="AJ2448" s="34">
        <f t="shared" si="29"/>
        <v>1</v>
      </c>
      <c r="AK2448" s="34">
        <f t="shared" si="27"/>
        <v>-0.001939050047</v>
      </c>
      <c r="AL2448" s="36">
        <f t="shared" si="34"/>
        <v>1</v>
      </c>
      <c r="AM2448" s="36">
        <f t="shared" si="35"/>
        <v>0</v>
      </c>
      <c r="AN2448" s="46">
        <f t="shared" si="36"/>
        <v>0</v>
      </c>
      <c r="AO2448" s="36">
        <f t="shared" si="37"/>
        <v>1</v>
      </c>
      <c r="AP2448" s="36">
        <f t="shared" si="39"/>
        <v>1</v>
      </c>
      <c r="AQ2448" s="36">
        <f t="shared" si="40"/>
        <v>1</v>
      </c>
      <c r="AR2448" s="36">
        <f t="shared" si="38"/>
        <v>-0.001939050047</v>
      </c>
      <c r="AS2448" s="38">
        <f t="shared" si="45"/>
        <v>1</v>
      </c>
      <c r="AT2448" s="38">
        <f t="shared" si="46"/>
        <v>0</v>
      </c>
      <c r="AU2448" s="38">
        <f t="shared" si="47"/>
        <v>0</v>
      </c>
      <c r="AV2448" s="38">
        <f t="shared" si="48"/>
        <v>5</v>
      </c>
      <c r="AW2448" s="38">
        <f t="shared" si="51"/>
        <v>0</v>
      </c>
      <c r="AX2448" s="38">
        <f t="shared" si="52"/>
        <v>1</v>
      </c>
      <c r="AY2448" s="38">
        <f t="shared" si="49"/>
        <v>-0.001939050047</v>
      </c>
      <c r="AZ2448" s="12">
        <f t="shared" si="30"/>
        <v>145.1794561</v>
      </c>
      <c r="BA2448" s="12">
        <f t="shared" si="41"/>
        <v>103.6504171</v>
      </c>
      <c r="BB2448" s="12">
        <f t="shared" si="53"/>
        <v>130.3296739</v>
      </c>
      <c r="BC2448" s="12">
        <f t="shared" si="50"/>
        <v>-0.001939050047</v>
      </c>
      <c r="BD2448" s="12">
        <f t="shared" si="54"/>
        <v>124.3468854</v>
      </c>
    </row>
    <row r="2449" ht="14.25" customHeight="1">
      <c r="A2449" s="7">
        <v>40073.0</v>
      </c>
      <c r="B2449" s="21" t="s">
        <v>90</v>
      </c>
      <c r="C2449" s="8">
        <v>38.550743</v>
      </c>
      <c r="D2449" s="33">
        <f t="shared" si="5"/>
        <v>0.007884985886</v>
      </c>
      <c r="E2449" s="33">
        <f t="shared" si="7"/>
        <v>0.01624631522</v>
      </c>
      <c r="F2449" s="33">
        <f t="shared" si="9"/>
        <v>0.04347891167</v>
      </c>
      <c r="G2449" s="33">
        <f t="shared" si="11"/>
        <v>0.0500301248</v>
      </c>
      <c r="H2449" s="33">
        <f t="shared" si="20"/>
        <v>0.3244860954</v>
      </c>
      <c r="I2449" s="45">
        <f t="shared" si="31"/>
        <v>1.280683455</v>
      </c>
      <c r="J2449" s="45">
        <f t="shared" si="43"/>
        <v>0.7761273277</v>
      </c>
      <c r="K2449" s="21" t="s">
        <v>91</v>
      </c>
      <c r="L2449" s="8">
        <v>17.201824</v>
      </c>
      <c r="M2449" s="33">
        <f t="shared" si="6"/>
        <v>0.01423959318</v>
      </c>
      <c r="N2449" s="33">
        <f t="shared" si="8"/>
        <v>0.06477971394</v>
      </c>
      <c r="O2449" s="33">
        <f t="shared" si="10"/>
        <v>0.08145687978</v>
      </c>
      <c r="P2449" s="33">
        <f t="shared" si="12"/>
        <v>0.09109727947</v>
      </c>
      <c r="Q2449" s="45">
        <f t="shared" si="21"/>
        <v>2.575183887</v>
      </c>
      <c r="R2449" s="45">
        <f t="shared" si="32"/>
        <v>2.762126653</v>
      </c>
      <c r="S2449" s="45">
        <f t="shared" si="44"/>
        <v>2.539136705</v>
      </c>
      <c r="T2449" s="33">
        <f t="shared" si="22"/>
        <v>-2.250697792</v>
      </c>
      <c r="U2449" s="33">
        <f t="shared" si="33"/>
        <v>-1.481443198</v>
      </c>
      <c r="V2449" s="33">
        <f t="shared" si="42"/>
        <v>-1.763009378</v>
      </c>
      <c r="W2449" s="44">
        <f t="shared" si="13"/>
        <v>0.00883792146</v>
      </c>
      <c r="X2449" s="44">
        <f t="shared" si="14"/>
        <v>0.01089965611</v>
      </c>
      <c r="Y2449" s="33">
        <f t="shared" si="15"/>
        <v>1.233282753</v>
      </c>
      <c r="Z2449" s="43">
        <v>1.0</v>
      </c>
      <c r="AA2449" s="33">
        <f t="shared" si="16"/>
        <v>2.233282753</v>
      </c>
      <c r="AB2449" s="33">
        <f t="shared" si="17"/>
        <v>0.5522286649</v>
      </c>
      <c r="AC2449" s="33">
        <f t="shared" si="18"/>
        <v>0.4477713351</v>
      </c>
      <c r="AD2449" s="33">
        <f t="shared" si="19"/>
        <v>0.007104998611</v>
      </c>
      <c r="AE2449" s="34">
        <f t="shared" si="23"/>
        <v>1</v>
      </c>
      <c r="AF2449" s="34">
        <f t="shared" si="24"/>
        <v>0</v>
      </c>
      <c r="AG2449" s="34">
        <f t="shared" si="25"/>
        <v>0</v>
      </c>
      <c r="AH2449" s="34">
        <f t="shared" si="26"/>
        <v>4</v>
      </c>
      <c r="AI2449" s="34">
        <f t="shared" si="28"/>
        <v>0</v>
      </c>
      <c r="AJ2449" s="34">
        <f t="shared" si="29"/>
        <v>1</v>
      </c>
      <c r="AK2449" s="34">
        <f t="shared" si="27"/>
        <v>0.007104998611</v>
      </c>
      <c r="AL2449" s="36">
        <f t="shared" si="34"/>
        <v>1</v>
      </c>
      <c r="AM2449" s="36">
        <f t="shared" si="35"/>
        <v>0</v>
      </c>
      <c r="AN2449" s="46">
        <f t="shared" si="36"/>
        <v>0</v>
      </c>
      <c r="AO2449" s="36">
        <f t="shared" si="37"/>
        <v>2</v>
      </c>
      <c r="AP2449" s="36">
        <f t="shared" si="39"/>
        <v>0</v>
      </c>
      <c r="AQ2449" s="36">
        <f t="shared" si="40"/>
        <v>1</v>
      </c>
      <c r="AR2449" s="36">
        <f t="shared" si="38"/>
        <v>0.007104998611</v>
      </c>
      <c r="AS2449" s="38">
        <f t="shared" si="45"/>
        <v>1</v>
      </c>
      <c r="AT2449" s="38">
        <f t="shared" si="46"/>
        <v>0</v>
      </c>
      <c r="AU2449" s="38">
        <f t="shared" si="47"/>
        <v>0</v>
      </c>
      <c r="AV2449" s="38">
        <f t="shared" si="48"/>
        <v>1</v>
      </c>
      <c r="AW2449" s="38">
        <f t="shared" si="51"/>
        <v>1</v>
      </c>
      <c r="AX2449" s="38">
        <f t="shared" si="52"/>
        <v>1</v>
      </c>
      <c r="AY2449" s="38">
        <f t="shared" si="49"/>
        <v>0.007104998611</v>
      </c>
      <c r="AZ2449" s="12">
        <f t="shared" si="30"/>
        <v>146.210956</v>
      </c>
      <c r="BA2449" s="12">
        <f t="shared" si="41"/>
        <v>104.3868532</v>
      </c>
      <c r="BB2449" s="12">
        <f t="shared" si="53"/>
        <v>131.2556661</v>
      </c>
      <c r="BC2449" s="12">
        <f t="shared" si="50"/>
        <v>0.007104998611</v>
      </c>
      <c r="BD2449" s="12">
        <f t="shared" si="54"/>
        <v>125.2303698</v>
      </c>
    </row>
    <row r="2450" ht="14.25" customHeight="1">
      <c r="A2450" s="7">
        <v>40074.0</v>
      </c>
      <c r="B2450" s="21" t="s">
        <v>90</v>
      </c>
      <c r="C2450" s="8">
        <v>39.245686</v>
      </c>
      <c r="D2450" s="33">
        <f t="shared" si="5"/>
        <v>0.01802670833</v>
      </c>
      <c r="E2450" s="33">
        <f t="shared" si="7"/>
        <v>0.01785387453</v>
      </c>
      <c r="F2450" s="33">
        <f t="shared" si="9"/>
        <v>0.05685005269</v>
      </c>
      <c r="G2450" s="33">
        <f t="shared" si="11"/>
        <v>0.0616243426</v>
      </c>
      <c r="H2450" s="33">
        <f t="shared" si="20"/>
        <v>0.3882765533</v>
      </c>
      <c r="I2450" s="45">
        <f t="shared" si="31"/>
        <v>1.842567593</v>
      </c>
      <c r="J2450" s="45">
        <f t="shared" si="43"/>
        <v>1.188542303</v>
      </c>
      <c r="K2450" s="21" t="s">
        <v>91</v>
      </c>
      <c r="L2450" s="8">
        <v>17.311306</v>
      </c>
      <c r="M2450" s="33">
        <f t="shared" si="6"/>
        <v>0.006364557619</v>
      </c>
      <c r="N2450" s="33">
        <f t="shared" si="8"/>
        <v>0.0436808056</v>
      </c>
      <c r="O2450" s="33">
        <f t="shared" si="10"/>
        <v>0.09316953825</v>
      </c>
      <c r="P2450" s="33">
        <f t="shared" si="12"/>
        <v>0.09670893672</v>
      </c>
      <c r="Q2450" s="45">
        <f t="shared" si="21"/>
        <v>1.514013638</v>
      </c>
      <c r="R2450" s="45">
        <f t="shared" si="32"/>
        <v>2.992132486</v>
      </c>
      <c r="S2450" s="45">
        <f t="shared" si="44"/>
        <v>2.550817341</v>
      </c>
      <c r="T2450" s="33">
        <f t="shared" si="22"/>
        <v>-1.125737085</v>
      </c>
      <c r="U2450" s="33">
        <f t="shared" si="33"/>
        <v>-1.149564893</v>
      </c>
      <c r="V2450" s="33">
        <f t="shared" si="42"/>
        <v>-1.362275038</v>
      </c>
      <c r="W2450" s="44">
        <f t="shared" si="13"/>
        <v>0.009458923259</v>
      </c>
      <c r="X2450" s="44">
        <f t="shared" si="14"/>
        <v>0.01088065154</v>
      </c>
      <c r="Y2450" s="33">
        <f t="shared" si="15"/>
        <v>1.15030551</v>
      </c>
      <c r="Z2450" s="43">
        <v>1.0</v>
      </c>
      <c r="AA2450" s="33">
        <f t="shared" si="16"/>
        <v>2.15030551</v>
      </c>
      <c r="AB2450" s="33">
        <f t="shared" si="17"/>
        <v>0.5349498035</v>
      </c>
      <c r="AC2450" s="33">
        <f t="shared" si="18"/>
        <v>0.4650501965</v>
      </c>
      <c r="AD2450" s="33">
        <f t="shared" si="19"/>
        <v>-0.00093224946</v>
      </c>
      <c r="AE2450" s="34">
        <f t="shared" si="23"/>
        <v>1</v>
      </c>
      <c r="AF2450" s="34">
        <f t="shared" si="24"/>
        <v>0</v>
      </c>
      <c r="AG2450" s="34">
        <f t="shared" si="25"/>
        <v>0</v>
      </c>
      <c r="AH2450" s="34">
        <f t="shared" si="26"/>
        <v>5</v>
      </c>
      <c r="AI2450" s="34">
        <f t="shared" si="28"/>
        <v>0</v>
      </c>
      <c r="AJ2450" s="34">
        <f t="shared" si="29"/>
        <v>1</v>
      </c>
      <c r="AK2450" s="34">
        <f t="shared" si="27"/>
        <v>-0.00093224946</v>
      </c>
      <c r="AL2450" s="36">
        <f t="shared" si="34"/>
        <v>1</v>
      </c>
      <c r="AM2450" s="36">
        <f t="shared" si="35"/>
        <v>0</v>
      </c>
      <c r="AN2450" s="46">
        <f t="shared" si="36"/>
        <v>0</v>
      </c>
      <c r="AO2450" s="36">
        <f t="shared" si="37"/>
        <v>3</v>
      </c>
      <c r="AP2450" s="36">
        <f t="shared" si="39"/>
        <v>0</v>
      </c>
      <c r="AQ2450" s="36">
        <f t="shared" si="40"/>
        <v>1</v>
      </c>
      <c r="AR2450" s="36">
        <f t="shared" si="38"/>
        <v>-0.00093224946</v>
      </c>
      <c r="AS2450" s="38">
        <f t="shared" si="45"/>
        <v>1</v>
      </c>
      <c r="AT2450" s="38">
        <f t="shared" si="46"/>
        <v>0</v>
      </c>
      <c r="AU2450" s="38">
        <f t="shared" si="47"/>
        <v>0</v>
      </c>
      <c r="AV2450" s="38">
        <f t="shared" si="48"/>
        <v>2</v>
      </c>
      <c r="AW2450" s="38">
        <f t="shared" si="51"/>
        <v>0</v>
      </c>
      <c r="AX2450" s="38">
        <f t="shared" si="52"/>
        <v>1</v>
      </c>
      <c r="AY2450" s="38">
        <f t="shared" si="49"/>
        <v>-0.00093224946</v>
      </c>
      <c r="AZ2450" s="12">
        <f t="shared" si="30"/>
        <v>146.0746509</v>
      </c>
      <c r="BA2450" s="12">
        <f t="shared" si="41"/>
        <v>104.2895386</v>
      </c>
      <c r="BB2450" s="12">
        <f t="shared" si="53"/>
        <v>131.1333031</v>
      </c>
      <c r="BC2450" s="12">
        <f t="shared" si="50"/>
        <v>-0.00093224946</v>
      </c>
      <c r="BD2450" s="12">
        <f t="shared" si="54"/>
        <v>125.1136239</v>
      </c>
    </row>
    <row r="2451" ht="14.25" customHeight="1">
      <c r="A2451" s="7">
        <v>40077.0</v>
      </c>
      <c r="B2451" s="21" t="s">
        <v>90</v>
      </c>
      <c r="C2451" s="8">
        <v>38.694984</v>
      </c>
      <c r="D2451" s="33">
        <f t="shared" si="5"/>
        <v>-0.01403216649</v>
      </c>
      <c r="E2451" s="33">
        <f t="shared" si="7"/>
        <v>0.005451553039</v>
      </c>
      <c r="F2451" s="33">
        <f t="shared" si="9"/>
        <v>0.0257209407</v>
      </c>
      <c r="G2451" s="33">
        <f t="shared" si="11"/>
        <v>0.03489256944</v>
      </c>
      <c r="H2451" s="33">
        <f t="shared" si="20"/>
        <v>-0.1348496842</v>
      </c>
      <c r="I2451" s="45">
        <f t="shared" si="31"/>
        <v>0.3792590449</v>
      </c>
      <c r="J2451" s="45">
        <f t="shared" si="43"/>
        <v>0.2275825031</v>
      </c>
      <c r="K2451" s="21" t="s">
        <v>91</v>
      </c>
      <c r="L2451" s="8">
        <v>17.066582</v>
      </c>
      <c r="M2451" s="33">
        <f t="shared" si="6"/>
        <v>-0.01413665728</v>
      </c>
      <c r="N2451" s="33">
        <f t="shared" si="8"/>
        <v>0.0161046439</v>
      </c>
      <c r="O2451" s="33">
        <f t="shared" si="10"/>
        <v>0.06973257723</v>
      </c>
      <c r="P2451" s="33">
        <f t="shared" si="12"/>
        <v>0.07058990466</v>
      </c>
      <c r="Q2451" s="45">
        <f t="shared" si="21"/>
        <v>0.3142147636</v>
      </c>
      <c r="R2451" s="45">
        <f t="shared" si="32"/>
        <v>1.945939781</v>
      </c>
      <c r="S2451" s="45">
        <f t="shared" si="44"/>
        <v>1.625918836</v>
      </c>
      <c r="T2451" s="33">
        <f t="shared" si="22"/>
        <v>-0.4490644479</v>
      </c>
      <c r="U2451" s="33">
        <f t="shared" si="33"/>
        <v>-1.566680736</v>
      </c>
      <c r="V2451" s="33">
        <f t="shared" si="42"/>
        <v>-1.398336333</v>
      </c>
      <c r="W2451" s="44">
        <f t="shared" si="13"/>
        <v>0.009969247111</v>
      </c>
      <c r="X2451" s="44">
        <f t="shared" si="14"/>
        <v>0.01157861954</v>
      </c>
      <c r="Y2451" s="33">
        <f t="shared" si="15"/>
        <v>1.161433698</v>
      </c>
      <c r="Z2451" s="43">
        <v>1.0</v>
      </c>
      <c r="AA2451" s="33">
        <f t="shared" si="16"/>
        <v>2.161433698</v>
      </c>
      <c r="AB2451" s="33">
        <f t="shared" si="17"/>
        <v>0.5373441244</v>
      </c>
      <c r="AC2451" s="33">
        <f t="shared" si="18"/>
        <v>0.4626558756</v>
      </c>
      <c r="AD2451" s="33">
        <f t="shared" si="19"/>
        <v>-0.002696324669</v>
      </c>
      <c r="AE2451" s="34">
        <f t="shared" si="23"/>
        <v>0</v>
      </c>
      <c r="AF2451" s="34">
        <f t="shared" si="24"/>
        <v>0</v>
      </c>
      <c r="AG2451" s="34">
        <f t="shared" si="25"/>
        <v>0</v>
      </c>
      <c r="AH2451" s="34">
        <f t="shared" si="26"/>
        <v>0</v>
      </c>
      <c r="AI2451" s="34">
        <f t="shared" si="28"/>
        <v>1</v>
      </c>
      <c r="AJ2451" s="34">
        <f t="shared" si="29"/>
        <v>0</v>
      </c>
      <c r="AK2451" s="34">
        <f t="shared" si="27"/>
        <v>0</v>
      </c>
      <c r="AL2451" s="36">
        <f t="shared" si="34"/>
        <v>1</v>
      </c>
      <c r="AM2451" s="36">
        <f t="shared" si="35"/>
        <v>0</v>
      </c>
      <c r="AN2451" s="46">
        <f t="shared" si="36"/>
        <v>0</v>
      </c>
      <c r="AO2451" s="36">
        <f t="shared" si="37"/>
        <v>4</v>
      </c>
      <c r="AP2451" s="36">
        <f t="shared" si="39"/>
        <v>0</v>
      </c>
      <c r="AQ2451" s="36">
        <f t="shared" si="40"/>
        <v>1</v>
      </c>
      <c r="AR2451" s="36">
        <f t="shared" si="38"/>
        <v>-0.002696324669</v>
      </c>
      <c r="AS2451" s="38">
        <f t="shared" si="45"/>
        <v>1</v>
      </c>
      <c r="AT2451" s="38">
        <f t="shared" si="46"/>
        <v>0</v>
      </c>
      <c r="AU2451" s="38">
        <f t="shared" si="47"/>
        <v>0</v>
      </c>
      <c r="AV2451" s="38">
        <f t="shared" si="48"/>
        <v>3</v>
      </c>
      <c r="AW2451" s="38">
        <f t="shared" si="51"/>
        <v>0</v>
      </c>
      <c r="AX2451" s="38">
        <f t="shared" si="52"/>
        <v>1</v>
      </c>
      <c r="AY2451" s="38">
        <f t="shared" si="49"/>
        <v>-0.002696324669</v>
      </c>
      <c r="AZ2451" s="12">
        <f t="shared" si="30"/>
        <v>146.0746509</v>
      </c>
      <c r="BA2451" s="12">
        <f t="shared" si="41"/>
        <v>104.0083401</v>
      </c>
      <c r="BB2451" s="12">
        <f t="shared" si="53"/>
        <v>130.7797251</v>
      </c>
      <c r="BC2451" s="12">
        <f t="shared" si="50"/>
        <v>-0.001797549779</v>
      </c>
      <c r="BD2451" s="12">
        <f t="shared" si="54"/>
        <v>124.8887259</v>
      </c>
    </row>
    <row r="2452" ht="14.25" customHeight="1">
      <c r="A2452" s="7">
        <v>40078.0</v>
      </c>
      <c r="B2452" s="21" t="s">
        <v>90</v>
      </c>
      <c r="C2452" s="8">
        <v>38.406509</v>
      </c>
      <c r="D2452" s="33">
        <f t="shared" si="5"/>
        <v>-0.00745510064</v>
      </c>
      <c r="E2452" s="33">
        <f t="shared" si="7"/>
        <v>0.004975249744</v>
      </c>
      <c r="F2452" s="33">
        <f t="shared" si="9"/>
        <v>0.005147498193</v>
      </c>
      <c r="G2452" s="33">
        <f t="shared" si="11"/>
        <v>0.02789276346</v>
      </c>
      <c r="H2452" s="33">
        <f t="shared" si="20"/>
        <v>-0.1653070775</v>
      </c>
      <c r="I2452" s="45">
        <f t="shared" si="31"/>
        <v>-0.5385578872</v>
      </c>
      <c r="J2452" s="45">
        <f t="shared" si="43"/>
        <v>-0.008029416812</v>
      </c>
      <c r="K2452" s="21" t="s">
        <v>91</v>
      </c>
      <c r="L2452" s="8">
        <v>17.018272</v>
      </c>
      <c r="M2452" s="33">
        <f t="shared" si="6"/>
        <v>-0.002830678105</v>
      </c>
      <c r="N2452" s="33">
        <f t="shared" si="8"/>
        <v>0.00762599283</v>
      </c>
      <c r="O2452" s="33">
        <f t="shared" si="10"/>
        <v>0.0569707967</v>
      </c>
      <c r="P2452" s="33">
        <f t="shared" si="12"/>
        <v>0.08605540045</v>
      </c>
      <c r="Q2452" s="45">
        <f t="shared" si="21"/>
        <v>-0.07361419158</v>
      </c>
      <c r="R2452" s="45">
        <f t="shared" si="32"/>
        <v>1.428812366</v>
      </c>
      <c r="S2452" s="45">
        <f t="shared" si="44"/>
        <v>2.017379741</v>
      </c>
      <c r="T2452" s="33">
        <f t="shared" si="22"/>
        <v>-0.0916928859</v>
      </c>
      <c r="U2452" s="33">
        <f t="shared" si="33"/>
        <v>-1.967370254</v>
      </c>
      <c r="V2452" s="33">
        <f t="shared" si="42"/>
        <v>-2.025409157</v>
      </c>
      <c r="W2452" s="44">
        <f t="shared" si="13"/>
        <v>0.01016956433</v>
      </c>
      <c r="X2452" s="44">
        <f t="shared" si="14"/>
        <v>0.01065314255</v>
      </c>
      <c r="Y2452" s="33">
        <f t="shared" si="15"/>
        <v>1.047551518</v>
      </c>
      <c r="Z2452" s="43">
        <v>1.0</v>
      </c>
      <c r="AA2452" s="33">
        <f t="shared" si="16"/>
        <v>2.047551518</v>
      </c>
      <c r="AB2452" s="33">
        <f t="shared" si="17"/>
        <v>0.5116118001</v>
      </c>
      <c r="AC2452" s="33">
        <f t="shared" si="18"/>
        <v>0.4883881999</v>
      </c>
      <c r="AD2452" s="33">
        <f t="shared" si="19"/>
        <v>0.001534141478</v>
      </c>
      <c r="AE2452" s="34">
        <f t="shared" si="23"/>
        <v>0</v>
      </c>
      <c r="AF2452" s="34">
        <f t="shared" si="24"/>
        <v>0</v>
      </c>
      <c r="AG2452" s="34">
        <f t="shared" si="25"/>
        <v>0</v>
      </c>
      <c r="AH2452" s="34">
        <f t="shared" si="26"/>
        <v>0</v>
      </c>
      <c r="AI2452" s="34">
        <f t="shared" si="28"/>
        <v>0</v>
      </c>
      <c r="AJ2452" s="34">
        <f t="shared" si="29"/>
        <v>0</v>
      </c>
      <c r="AK2452" s="34">
        <f t="shared" si="27"/>
        <v>0</v>
      </c>
      <c r="AL2452" s="36">
        <f t="shared" si="34"/>
        <v>1</v>
      </c>
      <c r="AM2452" s="36">
        <f t="shared" si="35"/>
        <v>0</v>
      </c>
      <c r="AN2452" s="46">
        <f t="shared" si="36"/>
        <v>0</v>
      </c>
      <c r="AO2452" s="36">
        <f t="shared" si="37"/>
        <v>5</v>
      </c>
      <c r="AP2452" s="36">
        <f t="shared" si="39"/>
        <v>0</v>
      </c>
      <c r="AQ2452" s="36">
        <f t="shared" si="40"/>
        <v>1</v>
      </c>
      <c r="AR2452" s="36">
        <f t="shared" si="38"/>
        <v>0.001534141478</v>
      </c>
      <c r="AS2452" s="38">
        <f t="shared" si="45"/>
        <v>1</v>
      </c>
      <c r="AT2452" s="38">
        <f t="shared" si="46"/>
        <v>0</v>
      </c>
      <c r="AU2452" s="38">
        <f t="shared" si="47"/>
        <v>0</v>
      </c>
      <c r="AV2452" s="38">
        <f t="shared" si="48"/>
        <v>4</v>
      </c>
      <c r="AW2452" s="38">
        <f t="shared" si="51"/>
        <v>0</v>
      </c>
      <c r="AX2452" s="38">
        <f t="shared" si="52"/>
        <v>1</v>
      </c>
      <c r="AY2452" s="38">
        <f t="shared" si="49"/>
        <v>0.001534141478</v>
      </c>
      <c r="AZ2452" s="12">
        <f t="shared" si="30"/>
        <v>146.0746509</v>
      </c>
      <c r="BA2452" s="12">
        <f t="shared" si="41"/>
        <v>104.1679036</v>
      </c>
      <c r="BB2452" s="12">
        <f t="shared" si="53"/>
        <v>130.9803597</v>
      </c>
      <c r="BC2452" s="12">
        <f t="shared" si="50"/>
        <v>0.001022760985</v>
      </c>
      <c r="BD2452" s="12">
        <f t="shared" si="54"/>
        <v>125.0164572</v>
      </c>
    </row>
    <row r="2453" ht="14.25" customHeight="1">
      <c r="A2453" s="7">
        <v>40079.0</v>
      </c>
      <c r="B2453" s="21" t="s">
        <v>90</v>
      </c>
      <c r="C2453" s="8">
        <v>38.334389</v>
      </c>
      <c r="D2453" s="33">
        <f t="shared" si="5"/>
        <v>-0.001877806702</v>
      </c>
      <c r="E2453" s="33">
        <f t="shared" si="7"/>
        <v>0.002228546314</v>
      </c>
      <c r="F2453" s="33">
        <f t="shared" si="9"/>
        <v>0.007408770632</v>
      </c>
      <c r="G2453" s="33">
        <f t="shared" si="11"/>
        <v>0.02882759959</v>
      </c>
      <c r="H2453" s="33">
        <f t="shared" si="20"/>
        <v>-0.2725299077</v>
      </c>
      <c r="I2453" s="45">
        <f t="shared" si="31"/>
        <v>-0.4266019032</v>
      </c>
      <c r="J2453" s="45">
        <f t="shared" si="43"/>
        <v>0.04663946901</v>
      </c>
      <c r="K2453" s="21" t="s">
        <v>91</v>
      </c>
      <c r="L2453" s="8">
        <v>16.931337</v>
      </c>
      <c r="M2453" s="33">
        <f t="shared" si="6"/>
        <v>-0.005108332973</v>
      </c>
      <c r="N2453" s="33">
        <f t="shared" si="8"/>
        <v>-0.001708635617</v>
      </c>
      <c r="O2453" s="33">
        <f t="shared" si="10"/>
        <v>0.04700178261</v>
      </c>
      <c r="P2453" s="33">
        <f t="shared" si="12"/>
        <v>0.08760174745</v>
      </c>
      <c r="Q2453" s="45">
        <f t="shared" si="21"/>
        <v>-0.4901784154</v>
      </c>
      <c r="R2453" s="45">
        <f t="shared" si="32"/>
        <v>1.047048443</v>
      </c>
      <c r="S2453" s="45">
        <f t="shared" si="44"/>
        <v>1.960954451</v>
      </c>
      <c r="T2453" s="33">
        <f t="shared" si="22"/>
        <v>0.2176485076</v>
      </c>
      <c r="U2453" s="33">
        <f t="shared" si="33"/>
        <v>-1.473650346</v>
      </c>
      <c r="V2453" s="33">
        <f t="shared" si="42"/>
        <v>-1.914314982</v>
      </c>
      <c r="W2453" s="44">
        <f t="shared" si="13"/>
        <v>0.0101518089</v>
      </c>
      <c r="X2453" s="44">
        <f t="shared" si="14"/>
        <v>0.01058274162</v>
      </c>
      <c r="Y2453" s="33">
        <f t="shared" si="15"/>
        <v>1.04244886</v>
      </c>
      <c r="Z2453" s="43">
        <v>1.0</v>
      </c>
      <c r="AA2453" s="33">
        <f t="shared" si="16"/>
        <v>2.04244886</v>
      </c>
      <c r="AB2453" s="33">
        <f t="shared" si="17"/>
        <v>0.510391658</v>
      </c>
      <c r="AC2453" s="33">
        <f t="shared" si="18"/>
        <v>0.489608342</v>
      </c>
      <c r="AD2453" s="33">
        <f t="shared" si="19"/>
        <v>0.002845845533</v>
      </c>
      <c r="AE2453" s="34">
        <f t="shared" si="23"/>
        <v>0</v>
      </c>
      <c r="AF2453" s="34">
        <f t="shared" si="24"/>
        <v>0</v>
      </c>
      <c r="AG2453" s="34">
        <f t="shared" si="25"/>
        <v>0</v>
      </c>
      <c r="AH2453" s="34">
        <f t="shared" si="26"/>
        <v>0</v>
      </c>
      <c r="AI2453" s="34">
        <f t="shared" si="28"/>
        <v>0</v>
      </c>
      <c r="AJ2453" s="34">
        <f t="shared" si="29"/>
        <v>0</v>
      </c>
      <c r="AK2453" s="34">
        <f t="shared" si="27"/>
        <v>0</v>
      </c>
      <c r="AL2453" s="36">
        <f t="shared" si="34"/>
        <v>1</v>
      </c>
      <c r="AM2453" s="36">
        <f t="shared" si="35"/>
        <v>0</v>
      </c>
      <c r="AN2453" s="46">
        <f t="shared" si="36"/>
        <v>0</v>
      </c>
      <c r="AO2453" s="36">
        <f t="shared" si="37"/>
        <v>1</v>
      </c>
      <c r="AP2453" s="36">
        <f t="shared" si="39"/>
        <v>1</v>
      </c>
      <c r="AQ2453" s="36">
        <f t="shared" si="40"/>
        <v>1</v>
      </c>
      <c r="AR2453" s="36">
        <f t="shared" si="38"/>
        <v>0.002845845533</v>
      </c>
      <c r="AS2453" s="38">
        <f t="shared" si="45"/>
        <v>1</v>
      </c>
      <c r="AT2453" s="38">
        <f t="shared" si="46"/>
        <v>0</v>
      </c>
      <c r="AU2453" s="38">
        <f t="shared" si="47"/>
        <v>0</v>
      </c>
      <c r="AV2453" s="38">
        <f t="shared" si="48"/>
        <v>5</v>
      </c>
      <c r="AW2453" s="38">
        <f t="shared" si="51"/>
        <v>0</v>
      </c>
      <c r="AX2453" s="38">
        <f t="shared" si="52"/>
        <v>1</v>
      </c>
      <c r="AY2453" s="38">
        <f t="shared" si="49"/>
        <v>0.002845845533</v>
      </c>
      <c r="AZ2453" s="12">
        <f t="shared" si="30"/>
        <v>146.0746509</v>
      </c>
      <c r="BA2453" s="12">
        <f t="shared" si="41"/>
        <v>104.4643494</v>
      </c>
      <c r="BB2453" s="12">
        <f t="shared" si="53"/>
        <v>131.3531096</v>
      </c>
      <c r="BC2453" s="12">
        <f t="shared" si="50"/>
        <v>0.001897230355</v>
      </c>
      <c r="BD2453" s="12">
        <f t="shared" si="54"/>
        <v>125.2536423</v>
      </c>
    </row>
    <row r="2454" ht="14.25" customHeight="1">
      <c r="A2454" s="7">
        <v>40080.0</v>
      </c>
      <c r="B2454" s="21" t="s">
        <v>90</v>
      </c>
      <c r="C2454" s="8">
        <v>38.38028</v>
      </c>
      <c r="D2454" s="33">
        <f t="shared" si="5"/>
        <v>0.001197123554</v>
      </c>
      <c r="E2454" s="33">
        <f t="shared" si="7"/>
        <v>-0.00442178248</v>
      </c>
      <c r="F2454" s="33">
        <f t="shared" si="9"/>
        <v>0.01175269507</v>
      </c>
      <c r="G2454" s="33">
        <f t="shared" si="11"/>
        <v>0.01955929751</v>
      </c>
      <c r="H2454" s="33">
        <f t="shared" si="20"/>
        <v>-0.5341639655</v>
      </c>
      <c r="I2454" s="45">
        <f t="shared" si="31"/>
        <v>-0.2136274837</v>
      </c>
      <c r="J2454" s="45">
        <f t="shared" si="43"/>
        <v>-0.2937561011</v>
      </c>
      <c r="K2454" s="21" t="s">
        <v>91</v>
      </c>
      <c r="L2454" s="8">
        <v>16.854053</v>
      </c>
      <c r="M2454" s="33">
        <f t="shared" si="6"/>
        <v>-0.00456455388</v>
      </c>
      <c r="N2454" s="33">
        <f t="shared" si="8"/>
        <v>-0.02021710023</v>
      </c>
      <c r="O2454" s="33">
        <f t="shared" si="10"/>
        <v>0.04325295573</v>
      </c>
      <c r="P2454" s="33">
        <f t="shared" si="12"/>
        <v>0.0729509496</v>
      </c>
      <c r="Q2454" s="45">
        <f t="shared" si="21"/>
        <v>-1.276295248</v>
      </c>
      <c r="R2454" s="45">
        <f t="shared" si="32"/>
        <v>0.8920897897</v>
      </c>
      <c r="S2454" s="45">
        <f t="shared" si="44"/>
        <v>1.467278525</v>
      </c>
      <c r="T2454" s="33">
        <f t="shared" si="22"/>
        <v>0.7421312824</v>
      </c>
      <c r="U2454" s="33">
        <f t="shared" si="33"/>
        <v>-1.105717273</v>
      </c>
      <c r="V2454" s="33">
        <f t="shared" si="42"/>
        <v>-1.761034626</v>
      </c>
      <c r="W2454" s="44">
        <f t="shared" si="13"/>
        <v>0.00993698918</v>
      </c>
      <c r="X2454" s="44">
        <f t="shared" si="14"/>
        <v>0.010696303</v>
      </c>
      <c r="Y2454" s="33">
        <f t="shared" si="15"/>
        <v>1.076412866</v>
      </c>
      <c r="Z2454" s="43">
        <v>1.0</v>
      </c>
      <c r="AA2454" s="33">
        <f t="shared" si="16"/>
        <v>2.076412866</v>
      </c>
      <c r="AB2454" s="33">
        <f t="shared" si="17"/>
        <v>0.51840021</v>
      </c>
      <c r="AC2454" s="33">
        <f t="shared" si="18"/>
        <v>0.48159979</v>
      </c>
      <c r="AD2454" s="33">
        <f t="shared" si="19"/>
        <v>-0.004557215001</v>
      </c>
      <c r="AE2454" s="34">
        <f t="shared" si="23"/>
        <v>0</v>
      </c>
      <c r="AF2454" s="34">
        <f t="shared" si="24"/>
        <v>0</v>
      </c>
      <c r="AG2454" s="34">
        <f t="shared" si="25"/>
        <v>0</v>
      </c>
      <c r="AH2454" s="34">
        <f t="shared" si="26"/>
        <v>0</v>
      </c>
      <c r="AI2454" s="34">
        <f t="shared" si="28"/>
        <v>0</v>
      </c>
      <c r="AJ2454" s="34">
        <f t="shared" si="29"/>
        <v>0</v>
      </c>
      <c r="AK2454" s="34">
        <f t="shared" si="27"/>
        <v>0</v>
      </c>
      <c r="AL2454" s="36">
        <f t="shared" si="34"/>
        <v>1</v>
      </c>
      <c r="AM2454" s="36">
        <f t="shared" si="35"/>
        <v>0</v>
      </c>
      <c r="AN2454" s="46">
        <f t="shared" si="36"/>
        <v>0</v>
      </c>
      <c r="AO2454" s="36">
        <f t="shared" si="37"/>
        <v>2</v>
      </c>
      <c r="AP2454" s="36">
        <f t="shared" si="39"/>
        <v>0</v>
      </c>
      <c r="AQ2454" s="36">
        <f t="shared" si="40"/>
        <v>1</v>
      </c>
      <c r="AR2454" s="36">
        <f t="shared" si="38"/>
        <v>-0.004557215001</v>
      </c>
      <c r="AS2454" s="38">
        <f t="shared" si="45"/>
        <v>1</v>
      </c>
      <c r="AT2454" s="38">
        <f t="shared" si="46"/>
        <v>0</v>
      </c>
      <c r="AU2454" s="38">
        <f t="shared" si="47"/>
        <v>0</v>
      </c>
      <c r="AV2454" s="38">
        <f t="shared" si="48"/>
        <v>1</v>
      </c>
      <c r="AW2454" s="38">
        <f t="shared" si="51"/>
        <v>1</v>
      </c>
      <c r="AX2454" s="38">
        <f t="shared" si="52"/>
        <v>1</v>
      </c>
      <c r="AY2454" s="38">
        <f t="shared" si="49"/>
        <v>-0.004557215001</v>
      </c>
      <c r="AZ2454" s="12">
        <f t="shared" si="30"/>
        <v>146.0746509</v>
      </c>
      <c r="BA2454" s="12">
        <f t="shared" si="41"/>
        <v>103.9882829</v>
      </c>
      <c r="BB2454" s="12">
        <f t="shared" si="53"/>
        <v>130.7545052</v>
      </c>
      <c r="BC2454" s="12">
        <f t="shared" si="50"/>
        <v>-0.003038143334</v>
      </c>
      <c r="BD2454" s="12">
        <f t="shared" si="54"/>
        <v>124.8731037</v>
      </c>
    </row>
    <row r="2455" ht="14.25" customHeight="1">
      <c r="A2455" s="7">
        <v>40081.0</v>
      </c>
      <c r="B2455" s="21" t="s">
        <v>90</v>
      </c>
      <c r="C2455" s="8">
        <v>38.472061</v>
      </c>
      <c r="D2455" s="33">
        <f t="shared" si="5"/>
        <v>0.00239135827</v>
      </c>
      <c r="E2455" s="33">
        <f t="shared" si="7"/>
        <v>-0.01971235768</v>
      </c>
      <c r="F2455" s="33">
        <f t="shared" si="9"/>
        <v>-0.002210425116</v>
      </c>
      <c r="G2455" s="33">
        <f t="shared" si="11"/>
        <v>0.02412089442</v>
      </c>
      <c r="H2455" s="33">
        <f t="shared" si="20"/>
        <v>-1.153018697</v>
      </c>
      <c r="I2455" s="45">
        <f t="shared" si="31"/>
        <v>-0.8221635708</v>
      </c>
      <c r="J2455" s="45">
        <f t="shared" si="43"/>
        <v>-0.1353818037</v>
      </c>
      <c r="K2455" s="21" t="s">
        <v>91</v>
      </c>
      <c r="L2455" s="8">
        <v>17.056921</v>
      </c>
      <c r="M2455" s="33">
        <f t="shared" si="6"/>
        <v>0.01203674867</v>
      </c>
      <c r="N2455" s="33">
        <f t="shared" si="8"/>
        <v>-0.01469473187</v>
      </c>
      <c r="O2455" s="33">
        <f t="shared" si="10"/>
        <v>0.028344196</v>
      </c>
      <c r="P2455" s="33">
        <f t="shared" si="12"/>
        <v>0.08015555021</v>
      </c>
      <c r="Q2455" s="45">
        <f t="shared" si="21"/>
        <v>-1.00931052</v>
      </c>
      <c r="R2455" s="45">
        <f t="shared" si="32"/>
        <v>0.3781941483</v>
      </c>
      <c r="S2455" s="45">
        <f t="shared" si="44"/>
        <v>1.610903797</v>
      </c>
      <c r="T2455" s="33">
        <f t="shared" si="22"/>
        <v>-0.1437081766</v>
      </c>
      <c r="U2455" s="33">
        <f t="shared" si="33"/>
        <v>-1.200357719</v>
      </c>
      <c r="V2455" s="33">
        <f t="shared" si="42"/>
        <v>-1.7462856</v>
      </c>
      <c r="W2455" s="44">
        <f t="shared" si="13"/>
        <v>0.009914060364</v>
      </c>
      <c r="X2455" s="44">
        <f t="shared" si="14"/>
        <v>0.01085823287</v>
      </c>
      <c r="Y2455" s="33">
        <f t="shared" si="15"/>
        <v>1.095235703</v>
      </c>
      <c r="Z2455" s="43">
        <v>1.0</v>
      </c>
      <c r="AA2455" s="33">
        <f t="shared" si="16"/>
        <v>2.095235703</v>
      </c>
      <c r="AB2455" s="33">
        <f t="shared" si="17"/>
        <v>0.5227267277</v>
      </c>
      <c r="AC2455" s="33">
        <f t="shared" si="18"/>
        <v>0.4772732723</v>
      </c>
      <c r="AD2455" s="33">
        <f t="shared" si="19"/>
        <v>0.001676216199</v>
      </c>
      <c r="AE2455" s="34">
        <f t="shared" si="23"/>
        <v>0</v>
      </c>
      <c r="AF2455" s="34">
        <f t="shared" si="24"/>
        <v>0</v>
      </c>
      <c r="AG2455" s="34">
        <f t="shared" si="25"/>
        <v>0</v>
      </c>
      <c r="AH2455" s="34">
        <f t="shared" si="26"/>
        <v>0</v>
      </c>
      <c r="AI2455" s="34">
        <f t="shared" si="28"/>
        <v>0</v>
      </c>
      <c r="AJ2455" s="34">
        <f t="shared" si="29"/>
        <v>0</v>
      </c>
      <c r="AK2455" s="34">
        <f t="shared" si="27"/>
        <v>0</v>
      </c>
      <c r="AL2455" s="36">
        <f t="shared" si="34"/>
        <v>1</v>
      </c>
      <c r="AM2455" s="36">
        <f t="shared" si="35"/>
        <v>0</v>
      </c>
      <c r="AN2455" s="46">
        <f t="shared" si="36"/>
        <v>0</v>
      </c>
      <c r="AO2455" s="36">
        <f t="shared" si="37"/>
        <v>3</v>
      </c>
      <c r="AP2455" s="36">
        <f t="shared" si="39"/>
        <v>0</v>
      </c>
      <c r="AQ2455" s="36">
        <f t="shared" si="40"/>
        <v>1</v>
      </c>
      <c r="AR2455" s="36">
        <f t="shared" si="38"/>
        <v>0.001676216199</v>
      </c>
      <c r="AS2455" s="38">
        <f t="shared" si="45"/>
        <v>1</v>
      </c>
      <c r="AT2455" s="38">
        <f t="shared" si="46"/>
        <v>0</v>
      </c>
      <c r="AU2455" s="38">
        <f t="shared" si="47"/>
        <v>0</v>
      </c>
      <c r="AV2455" s="38">
        <f t="shared" si="48"/>
        <v>2</v>
      </c>
      <c r="AW2455" s="38">
        <f t="shared" si="51"/>
        <v>0</v>
      </c>
      <c r="AX2455" s="38">
        <f t="shared" si="52"/>
        <v>1</v>
      </c>
      <c r="AY2455" s="38">
        <f t="shared" si="49"/>
        <v>0.001676216199</v>
      </c>
      <c r="AZ2455" s="12">
        <f t="shared" si="30"/>
        <v>146.0746509</v>
      </c>
      <c r="BA2455" s="12">
        <f t="shared" si="41"/>
        <v>104.1625897</v>
      </c>
      <c r="BB2455" s="12">
        <f t="shared" si="53"/>
        <v>130.973678</v>
      </c>
      <c r="BC2455" s="12">
        <f t="shared" si="50"/>
        <v>0.001117477466</v>
      </c>
      <c r="BD2455" s="12">
        <f t="shared" si="54"/>
        <v>125.0126466</v>
      </c>
    </row>
    <row r="2456" ht="14.25" customHeight="1">
      <c r="A2456" s="7">
        <v>40084.0</v>
      </c>
      <c r="B2456" s="21" t="s">
        <v>90</v>
      </c>
      <c r="C2456" s="8">
        <v>38.70153</v>
      </c>
      <c r="D2456" s="33">
        <f t="shared" si="5"/>
        <v>0.005964562179</v>
      </c>
      <c r="E2456" s="33">
        <f t="shared" si="7"/>
        <v>0.0001691692132</v>
      </c>
      <c r="F2456" s="33">
        <f t="shared" si="9"/>
        <v>0.005621644488</v>
      </c>
      <c r="G2456" s="33">
        <f t="shared" si="11"/>
        <v>0.04838015416</v>
      </c>
      <c r="H2456" s="33">
        <f t="shared" si="20"/>
        <v>-0.2692178701</v>
      </c>
      <c r="I2456" s="45">
        <f t="shared" si="31"/>
        <v>-0.4327895605</v>
      </c>
      <c r="J2456" s="45">
        <f t="shared" si="43"/>
        <v>0.795073791</v>
      </c>
      <c r="K2456" s="21" t="s">
        <v>91</v>
      </c>
      <c r="L2456" s="8">
        <v>17.108442</v>
      </c>
      <c r="M2456" s="33">
        <f t="shared" si="6"/>
        <v>0.003020533425</v>
      </c>
      <c r="N2456" s="33">
        <f t="shared" si="8"/>
        <v>0.002452746543</v>
      </c>
      <c r="O2456" s="33">
        <f t="shared" si="10"/>
        <v>0.01859689105</v>
      </c>
      <c r="P2456" s="33">
        <f t="shared" si="12"/>
        <v>0.09180978112</v>
      </c>
      <c r="Q2456" s="45">
        <f t="shared" si="21"/>
        <v>-0.2497093666</v>
      </c>
      <c r="R2456" s="45">
        <f t="shared" si="32"/>
        <v>0.05807515336</v>
      </c>
      <c r="S2456" s="45">
        <f t="shared" si="44"/>
        <v>1.856709273</v>
      </c>
      <c r="T2456" s="33">
        <f t="shared" si="22"/>
        <v>-0.01950850353</v>
      </c>
      <c r="U2456" s="33">
        <f t="shared" si="33"/>
        <v>-0.4908647138</v>
      </c>
      <c r="V2456" s="33">
        <f t="shared" si="42"/>
        <v>-1.061635482</v>
      </c>
      <c r="W2456" s="44">
        <f t="shared" si="13"/>
        <v>0.008939960415</v>
      </c>
      <c r="X2456" s="44">
        <f t="shared" si="14"/>
        <v>0.01051450206</v>
      </c>
      <c r="Y2456" s="33">
        <f t="shared" si="15"/>
        <v>1.176124006</v>
      </c>
      <c r="Z2456" s="43">
        <v>1.0</v>
      </c>
      <c r="AA2456" s="33">
        <f t="shared" si="16"/>
        <v>2.176124006</v>
      </c>
      <c r="AB2456" s="33">
        <f t="shared" si="17"/>
        <v>0.5404673644</v>
      </c>
      <c r="AC2456" s="33">
        <f t="shared" si="18"/>
        <v>0.4595326356</v>
      </c>
      <c r="AD2456" s="33">
        <f t="shared" si="19"/>
        <v>-0.006317772427</v>
      </c>
      <c r="AE2456" s="34">
        <f t="shared" si="23"/>
        <v>0</v>
      </c>
      <c r="AF2456" s="34">
        <f t="shared" si="24"/>
        <v>0</v>
      </c>
      <c r="AG2456" s="34">
        <f t="shared" si="25"/>
        <v>0</v>
      </c>
      <c r="AH2456" s="34">
        <f t="shared" si="26"/>
        <v>0</v>
      </c>
      <c r="AI2456" s="34">
        <f t="shared" si="28"/>
        <v>0</v>
      </c>
      <c r="AJ2456" s="34">
        <f t="shared" si="29"/>
        <v>0</v>
      </c>
      <c r="AK2456" s="34">
        <f t="shared" si="27"/>
        <v>0</v>
      </c>
      <c r="AL2456" s="36">
        <f t="shared" si="34"/>
        <v>0</v>
      </c>
      <c r="AM2456" s="36">
        <f t="shared" si="35"/>
        <v>0</v>
      </c>
      <c r="AN2456" s="46">
        <f t="shared" si="36"/>
        <v>0</v>
      </c>
      <c r="AO2456" s="36">
        <f t="shared" si="37"/>
        <v>4</v>
      </c>
      <c r="AP2456" s="36">
        <f t="shared" si="39"/>
        <v>0</v>
      </c>
      <c r="AQ2456" s="36">
        <f t="shared" si="40"/>
        <v>1</v>
      </c>
      <c r="AR2456" s="36">
        <f t="shared" si="38"/>
        <v>-0.006317772427</v>
      </c>
      <c r="AS2456" s="38">
        <f t="shared" si="45"/>
        <v>1</v>
      </c>
      <c r="AT2456" s="38">
        <f t="shared" si="46"/>
        <v>0</v>
      </c>
      <c r="AU2456" s="38">
        <f t="shared" si="47"/>
        <v>0</v>
      </c>
      <c r="AV2456" s="38">
        <f t="shared" si="48"/>
        <v>3</v>
      </c>
      <c r="AW2456" s="38">
        <f t="shared" si="51"/>
        <v>0</v>
      </c>
      <c r="AX2456" s="38">
        <f t="shared" si="52"/>
        <v>1</v>
      </c>
      <c r="AY2456" s="38">
        <f t="shared" si="49"/>
        <v>-0.006317772427</v>
      </c>
      <c r="AZ2456" s="12">
        <f t="shared" si="30"/>
        <v>146.0746509</v>
      </c>
      <c r="BA2456" s="12">
        <f t="shared" si="41"/>
        <v>103.5045142</v>
      </c>
      <c r="BB2456" s="12">
        <f t="shared" si="53"/>
        <v>130.1462161</v>
      </c>
      <c r="BC2456" s="12">
        <f t="shared" si="50"/>
        <v>-0.004211848285</v>
      </c>
      <c r="BD2456" s="12">
        <f t="shared" si="54"/>
        <v>124.4861123</v>
      </c>
    </row>
    <row r="2457" ht="14.25" customHeight="1">
      <c r="A2457" s="7">
        <v>40085.0</v>
      </c>
      <c r="B2457" s="21" t="s">
        <v>90</v>
      </c>
      <c r="C2457" s="8">
        <v>38.360607</v>
      </c>
      <c r="D2457" s="33">
        <f t="shared" si="5"/>
        <v>-0.008809031581</v>
      </c>
      <c r="E2457" s="33">
        <f t="shared" si="7"/>
        <v>-0.001195161997</v>
      </c>
      <c r="F2457" s="33">
        <f t="shared" si="9"/>
        <v>0.003774141518</v>
      </c>
      <c r="G2457" s="33">
        <f t="shared" si="11"/>
        <v>0.04079499091</v>
      </c>
      <c r="H2457" s="33">
        <f t="shared" si="20"/>
        <v>-0.3041705093</v>
      </c>
      <c r="I2457" s="45">
        <f t="shared" si="31"/>
        <v>-0.5006826249</v>
      </c>
      <c r="J2457" s="45">
        <f t="shared" si="43"/>
        <v>0.4919583105</v>
      </c>
      <c r="K2457" s="21" t="s">
        <v>91</v>
      </c>
      <c r="L2457" s="8">
        <v>17.166401</v>
      </c>
      <c r="M2457" s="33">
        <f t="shared" si="6"/>
        <v>0.00338774273</v>
      </c>
      <c r="N2457" s="33">
        <f t="shared" si="8"/>
        <v>0.0087041152</v>
      </c>
      <c r="O2457" s="33">
        <f t="shared" si="10"/>
        <v>0.01639648555</v>
      </c>
      <c r="P2457" s="33">
        <f t="shared" si="12"/>
        <v>0.1020230889</v>
      </c>
      <c r="Q2457" s="45">
        <f t="shared" si="21"/>
        <v>0.02874008475</v>
      </c>
      <c r="R2457" s="45">
        <f t="shared" si="32"/>
        <v>-0.03164817748</v>
      </c>
      <c r="S2457" s="45">
        <f t="shared" si="44"/>
        <v>2.037783861</v>
      </c>
      <c r="T2457" s="33">
        <f t="shared" si="22"/>
        <v>-0.3329105941</v>
      </c>
      <c r="U2457" s="33">
        <f t="shared" si="33"/>
        <v>-0.4690344474</v>
      </c>
      <c r="V2457" s="33">
        <f t="shared" si="42"/>
        <v>-1.54582555</v>
      </c>
      <c r="W2457" s="44">
        <f t="shared" si="13"/>
        <v>0.009250113544</v>
      </c>
      <c r="X2457" s="44">
        <f t="shared" si="14"/>
        <v>0.01023389386</v>
      </c>
      <c r="Y2457" s="33">
        <f t="shared" si="15"/>
        <v>1.106353324</v>
      </c>
      <c r="Z2457" s="43">
        <v>1.0</v>
      </c>
      <c r="AA2457" s="33">
        <f t="shared" si="16"/>
        <v>2.106353324</v>
      </c>
      <c r="AB2457" s="33">
        <f t="shared" si="17"/>
        <v>0.5252458414</v>
      </c>
      <c r="AC2457" s="33">
        <f t="shared" si="18"/>
        <v>0.4747541586</v>
      </c>
      <c r="AD2457" s="33">
        <f t="shared" si="19"/>
        <v>-0.002126540547</v>
      </c>
      <c r="AE2457" s="34">
        <f t="shared" si="23"/>
        <v>0</v>
      </c>
      <c r="AF2457" s="34">
        <f t="shared" si="24"/>
        <v>0</v>
      </c>
      <c r="AG2457" s="34">
        <f t="shared" si="25"/>
        <v>0</v>
      </c>
      <c r="AH2457" s="34">
        <f t="shared" si="26"/>
        <v>0</v>
      </c>
      <c r="AI2457" s="34">
        <f t="shared" si="28"/>
        <v>0</v>
      </c>
      <c r="AJ2457" s="34">
        <f t="shared" si="29"/>
        <v>0</v>
      </c>
      <c r="AK2457" s="34">
        <f t="shared" si="27"/>
        <v>0</v>
      </c>
      <c r="AL2457" s="36">
        <f t="shared" si="34"/>
        <v>0</v>
      </c>
      <c r="AM2457" s="36">
        <f t="shared" si="35"/>
        <v>0</v>
      </c>
      <c r="AN2457" s="46">
        <f t="shared" si="36"/>
        <v>0</v>
      </c>
      <c r="AO2457" s="36">
        <f t="shared" si="37"/>
        <v>5</v>
      </c>
      <c r="AP2457" s="36">
        <f t="shared" si="39"/>
        <v>0</v>
      </c>
      <c r="AQ2457" s="36">
        <f t="shared" si="40"/>
        <v>1</v>
      </c>
      <c r="AR2457" s="36">
        <f t="shared" si="38"/>
        <v>-0.002126540547</v>
      </c>
      <c r="AS2457" s="38">
        <f t="shared" si="45"/>
        <v>1</v>
      </c>
      <c r="AT2457" s="38">
        <f t="shared" si="46"/>
        <v>0</v>
      </c>
      <c r="AU2457" s="38">
        <f t="shared" si="47"/>
        <v>0</v>
      </c>
      <c r="AV2457" s="38">
        <f t="shared" si="48"/>
        <v>4</v>
      </c>
      <c r="AW2457" s="38">
        <f t="shared" si="51"/>
        <v>0</v>
      </c>
      <c r="AX2457" s="38">
        <f t="shared" si="52"/>
        <v>1</v>
      </c>
      <c r="AY2457" s="38">
        <f t="shared" si="49"/>
        <v>-0.002126540547</v>
      </c>
      <c r="AZ2457" s="12">
        <f t="shared" si="30"/>
        <v>146.0746509</v>
      </c>
      <c r="BA2457" s="12">
        <f t="shared" si="41"/>
        <v>103.2844077</v>
      </c>
      <c r="BB2457" s="12">
        <f t="shared" si="53"/>
        <v>129.8694549</v>
      </c>
      <c r="BC2457" s="12">
        <f t="shared" si="50"/>
        <v>-0.001417693698</v>
      </c>
      <c r="BD2457" s="12">
        <f t="shared" si="54"/>
        <v>124.3096291</v>
      </c>
    </row>
    <row r="2458" ht="14.25" customHeight="1">
      <c r="A2458" s="7">
        <v>40086.0</v>
      </c>
      <c r="B2458" s="21" t="s">
        <v>90</v>
      </c>
      <c r="C2458" s="8">
        <v>38.458961</v>
      </c>
      <c r="D2458" s="33">
        <f t="shared" si="5"/>
        <v>0.002563932317</v>
      </c>
      <c r="E2458" s="33">
        <f t="shared" si="7"/>
        <v>0.003249614856</v>
      </c>
      <c r="F2458" s="33">
        <f t="shared" si="9"/>
        <v>0.005485403087</v>
      </c>
      <c r="G2458" s="33">
        <f t="shared" si="11"/>
        <v>0.0512546979</v>
      </c>
      <c r="H2458" s="33">
        <f t="shared" si="20"/>
        <v>-0.07263413106</v>
      </c>
      <c r="I2458" s="45">
        <f t="shared" si="31"/>
        <v>-0.3901119071</v>
      </c>
      <c r="J2458" s="45">
        <f t="shared" si="43"/>
        <v>0.886653547</v>
      </c>
      <c r="K2458" s="21" t="s">
        <v>91</v>
      </c>
      <c r="L2458" s="8">
        <v>17.291988</v>
      </c>
      <c r="M2458" s="33">
        <f t="shared" si="6"/>
        <v>0.007315860791</v>
      </c>
      <c r="N2458" s="33">
        <f t="shared" si="8"/>
        <v>0.02130079863</v>
      </c>
      <c r="O2458" s="33">
        <f t="shared" si="10"/>
        <v>0.01955576771</v>
      </c>
      <c r="P2458" s="33">
        <f t="shared" si="12"/>
        <v>0.1155748472</v>
      </c>
      <c r="Q2458" s="45">
        <f t="shared" si="21"/>
        <v>0.5712590002</v>
      </c>
      <c r="R2458" s="45">
        <f t="shared" si="32"/>
        <v>0.06578041909</v>
      </c>
      <c r="S2458" s="45">
        <f t="shared" si="44"/>
        <v>2.275892122</v>
      </c>
      <c r="T2458" s="33">
        <f t="shared" si="22"/>
        <v>-0.6438931313</v>
      </c>
      <c r="U2458" s="33">
        <f t="shared" si="33"/>
        <v>-0.4558923262</v>
      </c>
      <c r="V2458" s="33">
        <f t="shared" si="42"/>
        <v>-1.389238575</v>
      </c>
      <c r="W2458" s="44">
        <f t="shared" si="13"/>
        <v>0.008978525303</v>
      </c>
      <c r="X2458" s="44">
        <f t="shared" si="14"/>
        <v>0.009977255898</v>
      </c>
      <c r="Y2458" s="33">
        <f t="shared" si="15"/>
        <v>1.111235483</v>
      </c>
      <c r="Z2458" s="43">
        <v>1.0</v>
      </c>
      <c r="AA2458" s="33">
        <f t="shared" si="16"/>
        <v>2.111235483</v>
      </c>
      <c r="AB2458" s="33">
        <f t="shared" si="17"/>
        <v>0.5263436939</v>
      </c>
      <c r="AC2458" s="33">
        <f t="shared" si="18"/>
        <v>0.4736563061</v>
      </c>
      <c r="AD2458" s="33">
        <f t="shared" si="19"/>
        <v>0.003321287559</v>
      </c>
      <c r="AE2458" s="34">
        <f t="shared" si="23"/>
        <v>0</v>
      </c>
      <c r="AF2458" s="34">
        <f t="shared" si="24"/>
        <v>0</v>
      </c>
      <c r="AG2458" s="34">
        <f t="shared" si="25"/>
        <v>0</v>
      </c>
      <c r="AH2458" s="34">
        <f t="shared" si="26"/>
        <v>0</v>
      </c>
      <c r="AI2458" s="34">
        <f t="shared" si="28"/>
        <v>0</v>
      </c>
      <c r="AJ2458" s="34">
        <f t="shared" si="29"/>
        <v>0</v>
      </c>
      <c r="AK2458" s="34">
        <f t="shared" si="27"/>
        <v>0</v>
      </c>
      <c r="AL2458" s="36">
        <f t="shared" si="34"/>
        <v>0</v>
      </c>
      <c r="AM2458" s="36">
        <f t="shared" si="35"/>
        <v>0</v>
      </c>
      <c r="AN2458" s="46">
        <f t="shared" si="36"/>
        <v>0</v>
      </c>
      <c r="AO2458" s="36">
        <f t="shared" si="37"/>
        <v>0</v>
      </c>
      <c r="AP2458" s="36">
        <f t="shared" si="39"/>
        <v>1</v>
      </c>
      <c r="AQ2458" s="36">
        <f t="shared" si="40"/>
        <v>0</v>
      </c>
      <c r="AR2458" s="36">
        <f t="shared" si="38"/>
        <v>0</v>
      </c>
      <c r="AS2458" s="38">
        <f t="shared" si="45"/>
        <v>1</v>
      </c>
      <c r="AT2458" s="38">
        <f t="shared" si="46"/>
        <v>0</v>
      </c>
      <c r="AU2458" s="38">
        <f t="shared" si="47"/>
        <v>0</v>
      </c>
      <c r="AV2458" s="38">
        <f t="shared" si="48"/>
        <v>5</v>
      </c>
      <c r="AW2458" s="38">
        <f t="shared" si="51"/>
        <v>0</v>
      </c>
      <c r="AX2458" s="38">
        <f t="shared" si="52"/>
        <v>1</v>
      </c>
      <c r="AY2458" s="38">
        <f t="shared" si="49"/>
        <v>0.003321287559</v>
      </c>
      <c r="AZ2458" s="12">
        <f t="shared" si="30"/>
        <v>146.0746509</v>
      </c>
      <c r="BA2458" s="12">
        <f t="shared" si="41"/>
        <v>103.2844077</v>
      </c>
      <c r="BB2458" s="12">
        <f t="shared" si="53"/>
        <v>130.3007887</v>
      </c>
      <c r="BC2458" s="12">
        <f t="shared" si="50"/>
        <v>0.001107095853</v>
      </c>
      <c r="BD2458" s="12">
        <f t="shared" si="54"/>
        <v>124.4472518</v>
      </c>
    </row>
    <row r="2459" ht="14.25" customHeight="1">
      <c r="A2459" s="7">
        <v>40087.0</v>
      </c>
      <c r="B2459" s="21" t="s">
        <v>90</v>
      </c>
      <c r="C2459" s="8">
        <v>38.327831</v>
      </c>
      <c r="D2459" s="33">
        <f t="shared" si="5"/>
        <v>-0.003409608492</v>
      </c>
      <c r="E2459" s="33">
        <f t="shared" si="7"/>
        <v>-0.001366561161</v>
      </c>
      <c r="F2459" s="33">
        <f t="shared" si="9"/>
        <v>-0.005782301005</v>
      </c>
      <c r="G2459" s="33">
        <f t="shared" si="11"/>
        <v>0.03744520251</v>
      </c>
      <c r="H2459" s="33">
        <f t="shared" si="20"/>
        <v>-0.2727172787</v>
      </c>
      <c r="I2459" s="45">
        <f t="shared" si="31"/>
        <v>-0.9360950727</v>
      </c>
      <c r="J2459" s="45">
        <f t="shared" si="43"/>
        <v>0.3528730985</v>
      </c>
      <c r="K2459" s="21" t="s">
        <v>91</v>
      </c>
      <c r="L2459" s="8">
        <v>17.105219</v>
      </c>
      <c r="M2459" s="33">
        <f t="shared" si="6"/>
        <v>-0.01080089808</v>
      </c>
      <c r="N2459" s="33">
        <f t="shared" si="8"/>
        <v>0.01490240953</v>
      </c>
      <c r="O2459" s="33">
        <f t="shared" si="10"/>
        <v>-0.005615974213</v>
      </c>
      <c r="P2459" s="33">
        <f t="shared" si="12"/>
        <v>0.07538344583</v>
      </c>
      <c r="Q2459" s="45">
        <f t="shared" si="21"/>
        <v>0.2883460375</v>
      </c>
      <c r="R2459" s="45">
        <f t="shared" si="32"/>
        <v>-0.7691659392</v>
      </c>
      <c r="S2459" s="45">
        <f t="shared" si="44"/>
        <v>1.16961528</v>
      </c>
      <c r="T2459" s="33">
        <f t="shared" si="22"/>
        <v>-0.5610633161</v>
      </c>
      <c r="U2459" s="33">
        <f t="shared" si="33"/>
        <v>-0.1669291335</v>
      </c>
      <c r="V2459" s="33">
        <f t="shared" si="42"/>
        <v>-0.8167421811</v>
      </c>
      <c r="W2459" s="44">
        <f t="shared" si="13"/>
        <v>0.00889929647</v>
      </c>
      <c r="X2459" s="44">
        <f t="shared" si="14"/>
        <v>0.009357703134</v>
      </c>
      <c r="Y2459" s="33">
        <f t="shared" si="15"/>
        <v>1.051510438</v>
      </c>
      <c r="Z2459" s="43">
        <v>1.0</v>
      </c>
      <c r="AA2459" s="33">
        <f t="shared" si="16"/>
        <v>2.051510438</v>
      </c>
      <c r="AB2459" s="33">
        <f t="shared" si="17"/>
        <v>0.5125542716</v>
      </c>
      <c r="AC2459" s="33">
        <f t="shared" si="18"/>
        <v>0.4874457284</v>
      </c>
      <c r="AD2459" s="33">
        <f t="shared" si="19"/>
        <v>0.01451077041</v>
      </c>
      <c r="AE2459" s="34">
        <f t="shared" si="23"/>
        <v>0</v>
      </c>
      <c r="AF2459" s="34">
        <f t="shared" si="24"/>
        <v>0</v>
      </c>
      <c r="AG2459" s="34">
        <f t="shared" si="25"/>
        <v>0</v>
      </c>
      <c r="AH2459" s="34">
        <f t="shared" si="26"/>
        <v>0</v>
      </c>
      <c r="AI2459" s="34">
        <f t="shared" si="28"/>
        <v>0</v>
      </c>
      <c r="AJ2459" s="34">
        <f t="shared" si="29"/>
        <v>0</v>
      </c>
      <c r="AK2459" s="34">
        <f t="shared" si="27"/>
        <v>0</v>
      </c>
      <c r="AL2459" s="36">
        <f t="shared" si="34"/>
        <v>0</v>
      </c>
      <c r="AM2459" s="36">
        <f t="shared" si="35"/>
        <v>0</v>
      </c>
      <c r="AN2459" s="46">
        <f t="shared" si="36"/>
        <v>0</v>
      </c>
      <c r="AO2459" s="36">
        <f t="shared" si="37"/>
        <v>0</v>
      </c>
      <c r="AP2459" s="36">
        <f t="shared" si="39"/>
        <v>0</v>
      </c>
      <c r="AQ2459" s="36">
        <f t="shared" si="40"/>
        <v>0</v>
      </c>
      <c r="AR2459" s="36">
        <f t="shared" si="38"/>
        <v>0</v>
      </c>
      <c r="AS2459" s="38">
        <f t="shared" si="45"/>
        <v>0</v>
      </c>
      <c r="AT2459" s="38">
        <f t="shared" si="46"/>
        <v>0</v>
      </c>
      <c r="AU2459" s="38">
        <f t="shared" si="47"/>
        <v>0</v>
      </c>
      <c r="AV2459" s="38">
        <f t="shared" si="48"/>
        <v>0</v>
      </c>
      <c r="AW2459" s="38">
        <f t="shared" si="51"/>
        <v>1</v>
      </c>
      <c r="AX2459" s="38">
        <f t="shared" si="52"/>
        <v>0</v>
      </c>
      <c r="AY2459" s="38">
        <f t="shared" si="49"/>
        <v>0</v>
      </c>
      <c r="AZ2459" s="12">
        <f t="shared" si="30"/>
        <v>146.0746509</v>
      </c>
      <c r="BA2459" s="12">
        <f t="shared" si="41"/>
        <v>103.2844077</v>
      </c>
      <c r="BB2459" s="12">
        <f t="shared" si="53"/>
        <v>130.3007887</v>
      </c>
      <c r="BC2459" s="12">
        <f t="shared" si="50"/>
        <v>0</v>
      </c>
      <c r="BD2459" s="12">
        <f t="shared" si="54"/>
        <v>124.4472518</v>
      </c>
    </row>
    <row r="2460" ht="14.25" customHeight="1">
      <c r="A2460" s="7">
        <v>40088.0</v>
      </c>
      <c r="B2460" s="21" t="s">
        <v>90</v>
      </c>
      <c r="C2460" s="8">
        <v>39.927563</v>
      </c>
      <c r="D2460" s="33">
        <f t="shared" si="5"/>
        <v>0.04173813019</v>
      </c>
      <c r="E2460" s="33">
        <f t="shared" si="7"/>
        <v>0.0378327015</v>
      </c>
      <c r="F2460" s="33">
        <f t="shared" si="9"/>
        <v>0.01737457207</v>
      </c>
      <c r="G2460" s="33">
        <f t="shared" si="11"/>
        <v>0.0752123701</v>
      </c>
      <c r="H2460" s="33">
        <f t="shared" si="20"/>
        <v>1.540262691</v>
      </c>
      <c r="I2460" s="45">
        <f t="shared" si="31"/>
        <v>0.2743920142</v>
      </c>
      <c r="J2460" s="45">
        <f t="shared" si="43"/>
        <v>1.759736847</v>
      </c>
      <c r="K2460" s="21" t="s">
        <v>91</v>
      </c>
      <c r="L2460" s="8">
        <v>17.346729</v>
      </c>
      <c r="M2460" s="33">
        <f t="shared" si="6"/>
        <v>0.0141190826</v>
      </c>
      <c r="N2460" s="33">
        <f t="shared" si="8"/>
        <v>0.01699063975</v>
      </c>
      <c r="O2460" s="33">
        <f t="shared" si="10"/>
        <v>0.002046234987</v>
      </c>
      <c r="P2460" s="33">
        <f t="shared" si="12"/>
        <v>0.09540642</v>
      </c>
      <c r="Q2460" s="45">
        <f t="shared" si="21"/>
        <v>0.3738392948</v>
      </c>
      <c r="R2460" s="45">
        <f t="shared" si="32"/>
        <v>-0.5023011548</v>
      </c>
      <c r="S2460" s="45">
        <f t="shared" si="44"/>
        <v>1.614054645</v>
      </c>
      <c r="T2460" s="33">
        <f t="shared" si="22"/>
        <v>1.166423396</v>
      </c>
      <c r="U2460" s="33">
        <f t="shared" si="33"/>
        <v>0.776693169</v>
      </c>
      <c r="V2460" s="33">
        <f t="shared" si="42"/>
        <v>0.1456822014</v>
      </c>
      <c r="W2460" s="44">
        <f t="shared" si="13"/>
        <v>0.01259909653</v>
      </c>
      <c r="X2460" s="44">
        <f t="shared" si="14"/>
        <v>0.009430945269</v>
      </c>
      <c r="Y2460" s="33">
        <f t="shared" si="15"/>
        <v>0.7485413931</v>
      </c>
      <c r="Z2460" s="43">
        <v>1.0</v>
      </c>
      <c r="AA2460" s="33">
        <f t="shared" si="16"/>
        <v>1.748541393</v>
      </c>
      <c r="AB2460" s="33">
        <f t="shared" si="17"/>
        <v>0.4280947515</v>
      </c>
      <c r="AC2460" s="33">
        <f t="shared" si="18"/>
        <v>0.5719052485</v>
      </c>
      <c r="AD2460" s="33">
        <f t="shared" si="19"/>
        <v>0.0003915345071</v>
      </c>
      <c r="AE2460" s="34">
        <f t="shared" si="23"/>
        <v>-1</v>
      </c>
      <c r="AF2460" s="34">
        <f t="shared" si="24"/>
        <v>0</v>
      </c>
      <c r="AG2460" s="34">
        <f t="shared" si="25"/>
        <v>0</v>
      </c>
      <c r="AH2460" s="34">
        <f t="shared" si="26"/>
        <v>1</v>
      </c>
      <c r="AI2460" s="34">
        <f t="shared" si="28"/>
        <v>0</v>
      </c>
      <c r="AJ2460" s="34">
        <f t="shared" si="29"/>
        <v>-1</v>
      </c>
      <c r="AK2460" s="34">
        <f t="shared" si="27"/>
        <v>-0.0003915345071</v>
      </c>
      <c r="AL2460" s="36">
        <f t="shared" si="34"/>
        <v>0</v>
      </c>
      <c r="AM2460" s="36">
        <f t="shared" si="35"/>
        <v>0</v>
      </c>
      <c r="AN2460" s="46">
        <f t="shared" si="36"/>
        <v>0</v>
      </c>
      <c r="AO2460" s="36">
        <f t="shared" si="37"/>
        <v>0</v>
      </c>
      <c r="AP2460" s="36">
        <f t="shared" si="39"/>
        <v>0</v>
      </c>
      <c r="AQ2460" s="36">
        <f t="shared" si="40"/>
        <v>0</v>
      </c>
      <c r="AR2460" s="36">
        <f t="shared" si="38"/>
        <v>0</v>
      </c>
      <c r="AS2460" s="38">
        <f t="shared" si="45"/>
        <v>0</v>
      </c>
      <c r="AT2460" s="38">
        <f t="shared" si="46"/>
        <v>0</v>
      </c>
      <c r="AU2460" s="38">
        <f t="shared" si="47"/>
        <v>0</v>
      </c>
      <c r="AV2460" s="38">
        <f t="shared" si="48"/>
        <v>0</v>
      </c>
      <c r="AW2460" s="38">
        <f t="shared" si="51"/>
        <v>0</v>
      </c>
      <c r="AX2460" s="38">
        <f t="shared" si="52"/>
        <v>0</v>
      </c>
      <c r="AY2460" s="38">
        <f t="shared" si="49"/>
        <v>0</v>
      </c>
      <c r="AZ2460" s="12">
        <f t="shared" si="30"/>
        <v>146.0174576</v>
      </c>
      <c r="BA2460" s="12">
        <f t="shared" si="41"/>
        <v>103.2844077</v>
      </c>
      <c r="BB2460" s="12">
        <f t="shared" si="53"/>
        <v>130.3007887</v>
      </c>
      <c r="BC2460" s="12">
        <f t="shared" si="50"/>
        <v>-0.0001305115024</v>
      </c>
      <c r="BD2460" s="12">
        <f t="shared" si="54"/>
        <v>124.43101</v>
      </c>
    </row>
    <row r="2461" ht="14.25" customHeight="1">
      <c r="A2461" s="7">
        <v>40091.0</v>
      </c>
      <c r="B2461" s="21" t="s">
        <v>90</v>
      </c>
      <c r="C2461" s="8">
        <v>39.894768</v>
      </c>
      <c r="D2461" s="33">
        <f t="shared" si="5"/>
        <v>-0.0008213624258</v>
      </c>
      <c r="E2461" s="33">
        <f t="shared" si="7"/>
        <v>0.03083180432</v>
      </c>
      <c r="F2461" s="33">
        <f t="shared" si="9"/>
        <v>0.03100618933</v>
      </c>
      <c r="G2461" s="33">
        <f t="shared" si="11"/>
        <v>0.05752463839</v>
      </c>
      <c r="H2461" s="33">
        <f t="shared" si="20"/>
        <v>1.16955304</v>
      </c>
      <c r="I2461" s="45">
        <f t="shared" si="31"/>
        <v>0.987237448</v>
      </c>
      <c r="J2461" s="45">
        <f t="shared" si="43"/>
        <v>1.039455246</v>
      </c>
      <c r="K2461" s="21" t="s">
        <v>91</v>
      </c>
      <c r="L2461" s="8">
        <v>17.324188</v>
      </c>
      <c r="M2461" s="33">
        <f t="shared" si="6"/>
        <v>-0.001299438067</v>
      </c>
      <c r="N2461" s="33">
        <f t="shared" si="8"/>
        <v>0.01261049954</v>
      </c>
      <c r="O2461" s="33">
        <f t="shared" si="10"/>
        <v>0.01509417644</v>
      </c>
      <c r="P2461" s="33">
        <f t="shared" si="12"/>
        <v>0.0858793095</v>
      </c>
      <c r="Q2461" s="45">
        <f t="shared" si="21"/>
        <v>0.1700167083</v>
      </c>
      <c r="R2461" s="45">
        <f t="shared" si="32"/>
        <v>-0.06037454362</v>
      </c>
      <c r="S2461" s="45">
        <f t="shared" si="44"/>
        <v>1.324525796</v>
      </c>
      <c r="T2461" s="33">
        <f t="shared" si="22"/>
        <v>0.9995363319</v>
      </c>
      <c r="U2461" s="33">
        <f t="shared" si="33"/>
        <v>1.047611992</v>
      </c>
      <c r="V2461" s="33">
        <f t="shared" si="42"/>
        <v>-0.2850705505</v>
      </c>
      <c r="W2461" s="44">
        <f t="shared" si="13"/>
        <v>0.01229913293</v>
      </c>
      <c r="X2461" s="44">
        <f t="shared" si="14"/>
        <v>0.009494689337</v>
      </c>
      <c r="Y2461" s="33">
        <f t="shared" si="15"/>
        <v>0.7719803822</v>
      </c>
      <c r="Z2461" s="43">
        <v>1.0</v>
      </c>
      <c r="AA2461" s="33">
        <f t="shared" si="16"/>
        <v>1.771980382</v>
      </c>
      <c r="AB2461" s="33">
        <f t="shared" si="17"/>
        <v>0.4356596664</v>
      </c>
      <c r="AC2461" s="33">
        <f t="shared" si="18"/>
        <v>0.5643403336</v>
      </c>
      <c r="AD2461" s="33">
        <f t="shared" si="19"/>
        <v>-0.005311142892</v>
      </c>
      <c r="AE2461" s="34">
        <f t="shared" si="23"/>
        <v>0</v>
      </c>
      <c r="AF2461" s="34">
        <f t="shared" si="24"/>
        <v>0</v>
      </c>
      <c r="AG2461" s="34">
        <f t="shared" si="25"/>
        <v>0</v>
      </c>
      <c r="AH2461" s="34">
        <f t="shared" si="26"/>
        <v>2</v>
      </c>
      <c r="AI2461" s="34">
        <f t="shared" si="28"/>
        <v>0</v>
      </c>
      <c r="AJ2461" s="34">
        <f t="shared" si="29"/>
        <v>-1</v>
      </c>
      <c r="AK2461" s="34">
        <f t="shared" si="27"/>
        <v>0.005311142892</v>
      </c>
      <c r="AL2461" s="36">
        <f t="shared" si="34"/>
        <v>-1</v>
      </c>
      <c r="AM2461" s="36">
        <f t="shared" si="35"/>
        <v>0</v>
      </c>
      <c r="AN2461" s="46">
        <f t="shared" si="36"/>
        <v>0</v>
      </c>
      <c r="AO2461" s="36">
        <f t="shared" si="37"/>
        <v>1</v>
      </c>
      <c r="AP2461" s="36">
        <f t="shared" si="39"/>
        <v>0</v>
      </c>
      <c r="AQ2461" s="36">
        <f t="shared" si="40"/>
        <v>-1</v>
      </c>
      <c r="AR2461" s="36">
        <f t="shared" si="38"/>
        <v>0.005311142892</v>
      </c>
      <c r="AS2461" s="38">
        <f t="shared" si="45"/>
        <v>0</v>
      </c>
      <c r="AT2461" s="38">
        <f t="shared" si="46"/>
        <v>0</v>
      </c>
      <c r="AU2461" s="38">
        <f t="shared" si="47"/>
        <v>0</v>
      </c>
      <c r="AV2461" s="38">
        <f t="shared" si="48"/>
        <v>0</v>
      </c>
      <c r="AW2461" s="38">
        <f t="shared" si="51"/>
        <v>0</v>
      </c>
      <c r="AX2461" s="38">
        <f t="shared" si="52"/>
        <v>0</v>
      </c>
      <c r="AY2461" s="38">
        <f t="shared" si="49"/>
        <v>0</v>
      </c>
      <c r="AZ2461" s="12">
        <f t="shared" si="30"/>
        <v>146.7929772</v>
      </c>
      <c r="BA2461" s="12">
        <f t="shared" si="41"/>
        <v>103.8329659</v>
      </c>
      <c r="BB2461" s="12">
        <f t="shared" si="53"/>
        <v>130.3007887</v>
      </c>
      <c r="BC2461" s="12">
        <f t="shared" si="50"/>
        <v>0.003540761928</v>
      </c>
      <c r="BD2461" s="12">
        <f t="shared" si="54"/>
        <v>124.8715906</v>
      </c>
    </row>
    <row r="2462" ht="14.25" customHeight="1">
      <c r="A2462" s="7">
        <v>40092.0</v>
      </c>
      <c r="B2462" s="21" t="s">
        <v>90</v>
      </c>
      <c r="C2462" s="8">
        <v>39.90789</v>
      </c>
      <c r="D2462" s="33">
        <f t="shared" si="5"/>
        <v>0.0003289153104</v>
      </c>
      <c r="E2462" s="33">
        <f t="shared" si="7"/>
        <v>0.04033520637</v>
      </c>
      <c r="F2462" s="33">
        <f t="shared" si="9"/>
        <v>0.03909183727</v>
      </c>
      <c r="G2462" s="33">
        <f t="shared" si="11"/>
        <v>0.04444056063</v>
      </c>
      <c r="H2462" s="33">
        <f t="shared" si="20"/>
        <v>1.584297429</v>
      </c>
      <c r="I2462" s="45">
        <f t="shared" si="31"/>
        <v>1.375919577</v>
      </c>
      <c r="J2462" s="45">
        <f t="shared" si="43"/>
        <v>0.5416528963</v>
      </c>
      <c r="K2462" s="21" t="s">
        <v>91</v>
      </c>
      <c r="L2462" s="8">
        <v>17.491629</v>
      </c>
      <c r="M2462" s="33">
        <f t="shared" si="6"/>
        <v>0.009665157178</v>
      </c>
      <c r="N2462" s="33">
        <f t="shared" si="8"/>
        <v>0.01894561359</v>
      </c>
      <c r="O2462" s="33">
        <f t="shared" si="10"/>
        <v>0.02781463359</v>
      </c>
      <c r="P2462" s="33">
        <f t="shared" si="12"/>
        <v>0.08637005212</v>
      </c>
      <c r="Q2462" s="45">
        <f t="shared" si="21"/>
        <v>0.4250676088</v>
      </c>
      <c r="R2462" s="45">
        <f t="shared" si="32"/>
        <v>0.354421607</v>
      </c>
      <c r="S2462" s="45">
        <f t="shared" si="44"/>
        <v>1.289498666</v>
      </c>
      <c r="T2462" s="33">
        <f t="shared" si="22"/>
        <v>1.15922982</v>
      </c>
      <c r="U2462" s="33">
        <f t="shared" si="33"/>
        <v>1.02149797</v>
      </c>
      <c r="V2462" s="33">
        <f t="shared" si="42"/>
        <v>-0.7478457692</v>
      </c>
      <c r="W2462" s="44">
        <f t="shared" si="13"/>
        <v>0.01208072016</v>
      </c>
      <c r="X2462" s="44">
        <f t="shared" si="14"/>
        <v>0.009507966257</v>
      </c>
      <c r="Y2462" s="33">
        <f t="shared" si="15"/>
        <v>0.7870363794</v>
      </c>
      <c r="Z2462" s="43">
        <v>1.0</v>
      </c>
      <c r="AA2462" s="33">
        <f t="shared" si="16"/>
        <v>1.787036379</v>
      </c>
      <c r="AB2462" s="33">
        <f t="shared" si="17"/>
        <v>0.4404143018</v>
      </c>
      <c r="AC2462" s="33">
        <f t="shared" si="18"/>
        <v>0.5595856982</v>
      </c>
      <c r="AD2462" s="33">
        <f t="shared" si="19"/>
        <v>-0.002877625827</v>
      </c>
      <c r="AE2462" s="34">
        <f t="shared" si="23"/>
        <v>-1</v>
      </c>
      <c r="AF2462" s="34">
        <f t="shared" si="24"/>
        <v>0</v>
      </c>
      <c r="AG2462" s="34">
        <f t="shared" si="25"/>
        <v>0</v>
      </c>
      <c r="AH2462" s="34">
        <f t="shared" si="26"/>
        <v>3</v>
      </c>
      <c r="AI2462" s="34">
        <f t="shared" si="28"/>
        <v>0</v>
      </c>
      <c r="AJ2462" s="34">
        <f t="shared" si="29"/>
        <v>-1</v>
      </c>
      <c r="AK2462" s="34">
        <f t="shared" si="27"/>
        <v>0.002877625827</v>
      </c>
      <c r="AL2462" s="36">
        <f t="shared" si="34"/>
        <v>-1</v>
      </c>
      <c r="AM2462" s="36">
        <f t="shared" si="35"/>
        <v>0</v>
      </c>
      <c r="AN2462" s="46">
        <f t="shared" si="36"/>
        <v>0</v>
      </c>
      <c r="AO2462" s="36">
        <f t="shared" si="37"/>
        <v>2</v>
      </c>
      <c r="AP2462" s="36">
        <f t="shared" si="39"/>
        <v>0</v>
      </c>
      <c r="AQ2462" s="36">
        <f t="shared" si="40"/>
        <v>-1</v>
      </c>
      <c r="AR2462" s="36">
        <f t="shared" si="38"/>
        <v>0.002877625827</v>
      </c>
      <c r="AS2462" s="38">
        <f t="shared" si="45"/>
        <v>0</v>
      </c>
      <c r="AT2462" s="38">
        <f t="shared" si="46"/>
        <v>0</v>
      </c>
      <c r="AU2462" s="38">
        <f t="shared" si="47"/>
        <v>0</v>
      </c>
      <c r="AV2462" s="38">
        <f t="shared" si="48"/>
        <v>0</v>
      </c>
      <c r="AW2462" s="38">
        <f t="shared" si="51"/>
        <v>0</v>
      </c>
      <c r="AX2462" s="38">
        <f t="shared" si="52"/>
        <v>0</v>
      </c>
      <c r="AY2462" s="38">
        <f t="shared" si="49"/>
        <v>0</v>
      </c>
      <c r="AZ2462" s="12">
        <f t="shared" si="30"/>
        <v>147.2153925</v>
      </c>
      <c r="BA2462" s="12">
        <f t="shared" si="41"/>
        <v>104.1317583</v>
      </c>
      <c r="BB2462" s="12">
        <f t="shared" si="53"/>
        <v>130.3007887</v>
      </c>
      <c r="BC2462" s="12">
        <f t="shared" si="50"/>
        <v>0.001918417218</v>
      </c>
      <c r="BD2462" s="12">
        <f t="shared" si="54"/>
        <v>125.1111464</v>
      </c>
    </row>
    <row r="2463" ht="14.25" customHeight="1">
      <c r="A2463" s="7">
        <v>40093.0</v>
      </c>
      <c r="B2463" s="21" t="s">
        <v>90</v>
      </c>
      <c r="C2463" s="8">
        <v>40.104568</v>
      </c>
      <c r="D2463" s="33">
        <f t="shared" si="5"/>
        <v>0.00492829864</v>
      </c>
      <c r="E2463" s="33">
        <f t="shared" si="7"/>
        <v>0.04278864944</v>
      </c>
      <c r="F2463" s="33">
        <f t="shared" si="9"/>
        <v>0.04617731093</v>
      </c>
      <c r="G2463" s="33">
        <f t="shared" si="11"/>
        <v>0.05392819866</v>
      </c>
      <c r="H2463" s="33">
        <f t="shared" si="20"/>
        <v>1.647629742</v>
      </c>
      <c r="I2463" s="45">
        <f t="shared" si="31"/>
        <v>1.692962805</v>
      </c>
      <c r="J2463" s="45">
        <f t="shared" si="43"/>
        <v>0.8795951448</v>
      </c>
      <c r="K2463" s="21" t="s">
        <v>91</v>
      </c>
      <c r="L2463" s="8">
        <v>17.649424</v>
      </c>
      <c r="M2463" s="33">
        <f t="shared" si="6"/>
        <v>0.009021172356</v>
      </c>
      <c r="N2463" s="33">
        <f t="shared" si="8"/>
        <v>0.02067061347</v>
      </c>
      <c r="O2463" s="33">
        <f t="shared" si="10"/>
        <v>0.04241171267</v>
      </c>
      <c r="P2463" s="33">
        <f t="shared" si="12"/>
        <v>0.09140692138</v>
      </c>
      <c r="Q2463" s="45">
        <f t="shared" si="21"/>
        <v>0.4859279988</v>
      </c>
      <c r="R2463" s="45">
        <f t="shared" si="32"/>
        <v>0.8282855825</v>
      </c>
      <c r="S2463" s="45">
        <f t="shared" si="44"/>
        <v>1.361872232</v>
      </c>
      <c r="T2463" s="33">
        <f t="shared" si="22"/>
        <v>1.161701743</v>
      </c>
      <c r="U2463" s="33">
        <f t="shared" si="33"/>
        <v>0.8646772226</v>
      </c>
      <c r="V2463" s="33">
        <f t="shared" si="42"/>
        <v>-0.4822770868</v>
      </c>
      <c r="W2463" s="44">
        <f t="shared" si="13"/>
        <v>0.01199902686</v>
      </c>
      <c r="X2463" s="44">
        <f t="shared" si="14"/>
        <v>0.009569196439</v>
      </c>
      <c r="Y2463" s="33">
        <f t="shared" si="15"/>
        <v>0.7974977099</v>
      </c>
      <c r="Z2463" s="43">
        <v>1.0</v>
      </c>
      <c r="AA2463" s="33">
        <f t="shared" si="16"/>
        <v>1.79749771</v>
      </c>
      <c r="AB2463" s="33">
        <f t="shared" si="17"/>
        <v>0.4436710575</v>
      </c>
      <c r="AC2463" s="33">
        <f t="shared" si="18"/>
        <v>0.5563289425</v>
      </c>
      <c r="AD2463" s="33">
        <f t="shared" si="19"/>
        <v>-0.003423993221</v>
      </c>
      <c r="AE2463" s="34">
        <f t="shared" si="23"/>
        <v>-1</v>
      </c>
      <c r="AF2463" s="34">
        <f t="shared" si="24"/>
        <v>0</v>
      </c>
      <c r="AG2463" s="34">
        <f t="shared" si="25"/>
        <v>0</v>
      </c>
      <c r="AH2463" s="34">
        <f t="shared" si="26"/>
        <v>4</v>
      </c>
      <c r="AI2463" s="34">
        <f t="shared" si="28"/>
        <v>0</v>
      </c>
      <c r="AJ2463" s="34">
        <f t="shared" si="29"/>
        <v>-1</v>
      </c>
      <c r="AK2463" s="34">
        <f t="shared" si="27"/>
        <v>0.003423993221</v>
      </c>
      <c r="AL2463" s="36">
        <f t="shared" si="34"/>
        <v>0</v>
      </c>
      <c r="AM2463" s="36">
        <f t="shared" si="35"/>
        <v>0</v>
      </c>
      <c r="AN2463" s="46">
        <f t="shared" si="36"/>
        <v>0</v>
      </c>
      <c r="AO2463" s="36">
        <f t="shared" si="37"/>
        <v>3</v>
      </c>
      <c r="AP2463" s="36">
        <f t="shared" si="39"/>
        <v>0</v>
      </c>
      <c r="AQ2463" s="36">
        <f t="shared" si="40"/>
        <v>-1</v>
      </c>
      <c r="AR2463" s="36">
        <f t="shared" si="38"/>
        <v>0.003423993221</v>
      </c>
      <c r="AS2463" s="38">
        <f t="shared" si="45"/>
        <v>0</v>
      </c>
      <c r="AT2463" s="38">
        <f t="shared" si="46"/>
        <v>0</v>
      </c>
      <c r="AU2463" s="38">
        <f t="shared" si="47"/>
        <v>0</v>
      </c>
      <c r="AV2463" s="38">
        <f t="shared" si="48"/>
        <v>0</v>
      </c>
      <c r="AW2463" s="38">
        <f t="shared" si="51"/>
        <v>0</v>
      </c>
      <c r="AX2463" s="38">
        <f t="shared" si="52"/>
        <v>0</v>
      </c>
      <c r="AY2463" s="38">
        <f t="shared" si="49"/>
        <v>0</v>
      </c>
      <c r="AZ2463" s="12">
        <f t="shared" si="30"/>
        <v>147.719457</v>
      </c>
      <c r="BA2463" s="12">
        <f t="shared" si="41"/>
        <v>104.4883048</v>
      </c>
      <c r="BB2463" s="12">
        <f t="shared" si="53"/>
        <v>130.3007887</v>
      </c>
      <c r="BC2463" s="12">
        <f t="shared" si="50"/>
        <v>0.002282662147</v>
      </c>
      <c r="BD2463" s="12">
        <f t="shared" si="54"/>
        <v>125.3967329</v>
      </c>
    </row>
    <row r="2464" ht="14.25" customHeight="1">
      <c r="A2464" s="7">
        <v>40094.0</v>
      </c>
      <c r="B2464" s="21" t="s">
        <v>90</v>
      </c>
      <c r="C2464" s="8">
        <v>39.593185</v>
      </c>
      <c r="D2464" s="33">
        <f t="shared" si="5"/>
        <v>-0.01275124071</v>
      </c>
      <c r="E2464" s="33">
        <f t="shared" si="7"/>
        <v>0.03301397358</v>
      </c>
      <c r="F2464" s="33">
        <f t="shared" si="9"/>
        <v>0.0316022968</v>
      </c>
      <c r="G2464" s="33">
        <f t="shared" si="11"/>
        <v>0.04372640403</v>
      </c>
      <c r="H2464" s="33">
        <f t="shared" si="20"/>
        <v>1.13054662</v>
      </c>
      <c r="I2464" s="45">
        <f t="shared" si="31"/>
        <v>0.9226501464</v>
      </c>
      <c r="J2464" s="45">
        <f t="shared" si="43"/>
        <v>0.5170496289</v>
      </c>
      <c r="K2464" s="21" t="s">
        <v>91</v>
      </c>
      <c r="L2464" s="8">
        <v>17.578571</v>
      </c>
      <c r="M2464" s="33">
        <f t="shared" si="6"/>
        <v>-0.004014465288</v>
      </c>
      <c r="N2464" s="33">
        <f t="shared" si="8"/>
        <v>0.02767295759</v>
      </c>
      <c r="O2464" s="33">
        <f t="shared" si="10"/>
        <v>0.04298776087</v>
      </c>
      <c r="P2464" s="33">
        <f t="shared" si="12"/>
        <v>0.08810006432</v>
      </c>
      <c r="Q2464" s="45">
        <f t="shared" si="21"/>
        <v>0.7791127359</v>
      </c>
      <c r="R2464" s="45">
        <f t="shared" si="32"/>
        <v>0.8306567803</v>
      </c>
      <c r="S2464" s="45">
        <f t="shared" si="44"/>
        <v>1.240545401</v>
      </c>
      <c r="T2464" s="33">
        <f t="shared" si="22"/>
        <v>0.3514338836</v>
      </c>
      <c r="U2464" s="33">
        <f t="shared" si="33"/>
        <v>0.09199336609</v>
      </c>
      <c r="V2464" s="33">
        <f t="shared" si="42"/>
        <v>-0.7234957719</v>
      </c>
      <c r="W2464" s="44">
        <f t="shared" si="13"/>
        <v>0.01243070323</v>
      </c>
      <c r="X2464" s="44">
        <f t="shared" si="14"/>
        <v>0.009682591766</v>
      </c>
      <c r="Y2464" s="33">
        <f t="shared" si="15"/>
        <v>0.7789255031</v>
      </c>
      <c r="Z2464" s="43">
        <v>1.0</v>
      </c>
      <c r="AA2464" s="33">
        <f t="shared" si="16"/>
        <v>1.778925503</v>
      </c>
      <c r="AB2464" s="33">
        <f t="shared" si="17"/>
        <v>0.4378629132</v>
      </c>
      <c r="AC2464" s="33">
        <f t="shared" si="18"/>
        <v>0.5621370868</v>
      </c>
      <c r="AD2464" s="33">
        <f t="shared" si="19"/>
        <v>0.0008320978848</v>
      </c>
      <c r="AE2464" s="34">
        <f t="shared" si="23"/>
        <v>0</v>
      </c>
      <c r="AF2464" s="34">
        <f t="shared" si="24"/>
        <v>0</v>
      </c>
      <c r="AG2464" s="34">
        <f t="shared" si="25"/>
        <v>0</v>
      </c>
      <c r="AH2464" s="34">
        <f t="shared" si="26"/>
        <v>5</v>
      </c>
      <c r="AI2464" s="34">
        <f t="shared" si="28"/>
        <v>0</v>
      </c>
      <c r="AJ2464" s="34">
        <f t="shared" si="29"/>
        <v>-1</v>
      </c>
      <c r="AK2464" s="34">
        <f t="shared" si="27"/>
        <v>-0.0008320978848</v>
      </c>
      <c r="AL2464" s="36">
        <f t="shared" si="34"/>
        <v>0</v>
      </c>
      <c r="AM2464" s="36">
        <f t="shared" si="35"/>
        <v>0</v>
      </c>
      <c r="AN2464" s="46">
        <f t="shared" si="36"/>
        <v>0</v>
      </c>
      <c r="AO2464" s="36">
        <f t="shared" si="37"/>
        <v>4</v>
      </c>
      <c r="AP2464" s="36">
        <f t="shared" si="39"/>
        <v>0</v>
      </c>
      <c r="AQ2464" s="36">
        <f t="shared" si="40"/>
        <v>-1</v>
      </c>
      <c r="AR2464" s="36">
        <f t="shared" si="38"/>
        <v>-0.0008320978848</v>
      </c>
      <c r="AS2464" s="38">
        <f t="shared" si="45"/>
        <v>0</v>
      </c>
      <c r="AT2464" s="38">
        <f t="shared" si="46"/>
        <v>0</v>
      </c>
      <c r="AU2464" s="38">
        <f t="shared" si="47"/>
        <v>0</v>
      </c>
      <c r="AV2464" s="38">
        <f t="shared" si="48"/>
        <v>0</v>
      </c>
      <c r="AW2464" s="38">
        <f t="shared" si="51"/>
        <v>0</v>
      </c>
      <c r="AX2464" s="38">
        <f t="shared" si="52"/>
        <v>0</v>
      </c>
      <c r="AY2464" s="38">
        <f t="shared" si="49"/>
        <v>0</v>
      </c>
      <c r="AZ2464" s="12">
        <f t="shared" si="30"/>
        <v>147.5965399</v>
      </c>
      <c r="BA2464" s="12">
        <f t="shared" si="41"/>
        <v>104.4013603</v>
      </c>
      <c r="BB2464" s="12">
        <f t="shared" si="53"/>
        <v>130.3007887</v>
      </c>
      <c r="BC2464" s="12">
        <f t="shared" si="50"/>
        <v>-0.0005547319232</v>
      </c>
      <c r="BD2464" s="12">
        <f t="shared" si="54"/>
        <v>125.3271713</v>
      </c>
    </row>
    <row r="2465" ht="14.25" customHeight="1">
      <c r="A2465" s="7">
        <v>40095.0</v>
      </c>
      <c r="B2465" s="21" t="s">
        <v>90</v>
      </c>
      <c r="C2465" s="8">
        <v>39.724304</v>
      </c>
      <c r="D2465" s="33">
        <f t="shared" si="5"/>
        <v>0.003311655781</v>
      </c>
      <c r="E2465" s="33">
        <f t="shared" si="7"/>
        <v>-0.005090693865</v>
      </c>
      <c r="F2465" s="33">
        <f t="shared" si="9"/>
        <v>0.03254941294</v>
      </c>
      <c r="G2465" s="33">
        <f t="shared" si="11"/>
        <v>0.03026703978</v>
      </c>
      <c r="H2465" s="33">
        <f t="shared" si="20"/>
        <v>-0.6255896024</v>
      </c>
      <c r="I2465" s="45">
        <f t="shared" si="31"/>
        <v>0.9882339296</v>
      </c>
      <c r="J2465" s="45">
        <f t="shared" si="43"/>
        <v>0.06198223891</v>
      </c>
      <c r="K2465" s="21" t="s">
        <v>91</v>
      </c>
      <c r="L2465" s="8">
        <v>17.597895</v>
      </c>
      <c r="M2465" s="33">
        <f t="shared" si="6"/>
        <v>0.001099292997</v>
      </c>
      <c r="N2465" s="33">
        <f t="shared" si="8"/>
        <v>0.01447915627</v>
      </c>
      <c r="O2465" s="33">
        <f t="shared" si="10"/>
        <v>0.03171580615</v>
      </c>
      <c r="P2465" s="33">
        <f t="shared" si="12"/>
        <v>0.06095896118</v>
      </c>
      <c r="Q2465" s="45">
        <f t="shared" si="21"/>
        <v>0.2277625691</v>
      </c>
      <c r="R2465" s="45">
        <f t="shared" si="32"/>
        <v>0.4708391846</v>
      </c>
      <c r="S2465" s="45">
        <f t="shared" si="44"/>
        <v>0.6004451168</v>
      </c>
      <c r="T2465" s="33">
        <f t="shared" si="22"/>
        <v>-0.8533521715</v>
      </c>
      <c r="U2465" s="33">
        <f t="shared" si="33"/>
        <v>0.5173947449</v>
      </c>
      <c r="V2465" s="33">
        <f t="shared" si="42"/>
        <v>-0.5384628779</v>
      </c>
      <c r="W2465" s="44">
        <f t="shared" si="13"/>
        <v>0.01197975026</v>
      </c>
      <c r="X2465" s="44">
        <f t="shared" si="14"/>
        <v>0.008128239422</v>
      </c>
      <c r="Y2465" s="33">
        <f t="shared" si="15"/>
        <v>0.6784982362</v>
      </c>
      <c r="Z2465" s="43">
        <v>1.0</v>
      </c>
      <c r="AA2465" s="33">
        <f t="shared" si="16"/>
        <v>1.678498236</v>
      </c>
      <c r="AB2465" s="33">
        <f t="shared" si="17"/>
        <v>0.4042293412</v>
      </c>
      <c r="AC2465" s="33">
        <f t="shared" si="18"/>
        <v>0.5957706588</v>
      </c>
      <c r="AD2465" s="33">
        <f t="shared" si="19"/>
        <v>0.0006753952715</v>
      </c>
      <c r="AE2465" s="34">
        <f t="shared" si="23"/>
        <v>0</v>
      </c>
      <c r="AF2465" s="34">
        <f t="shared" si="24"/>
        <v>0</v>
      </c>
      <c r="AG2465" s="34">
        <f t="shared" si="25"/>
        <v>0</v>
      </c>
      <c r="AH2465" s="34">
        <f t="shared" si="26"/>
        <v>0</v>
      </c>
      <c r="AI2465" s="34">
        <f t="shared" si="28"/>
        <v>1</v>
      </c>
      <c r="AJ2465" s="34">
        <f t="shared" si="29"/>
        <v>0</v>
      </c>
      <c r="AK2465" s="34">
        <f t="shared" si="27"/>
        <v>0</v>
      </c>
      <c r="AL2465" s="36">
        <f t="shared" si="34"/>
        <v>0</v>
      </c>
      <c r="AM2465" s="36">
        <f t="shared" si="35"/>
        <v>0</v>
      </c>
      <c r="AN2465" s="46">
        <f t="shared" si="36"/>
        <v>0</v>
      </c>
      <c r="AO2465" s="36">
        <f t="shared" si="37"/>
        <v>5</v>
      </c>
      <c r="AP2465" s="36">
        <f t="shared" si="39"/>
        <v>0</v>
      </c>
      <c r="AQ2465" s="36">
        <f t="shared" si="40"/>
        <v>-1</v>
      </c>
      <c r="AR2465" s="36">
        <f t="shared" si="38"/>
        <v>-0.0006753952715</v>
      </c>
      <c r="AS2465" s="38">
        <f t="shared" si="45"/>
        <v>0</v>
      </c>
      <c r="AT2465" s="38">
        <f t="shared" si="46"/>
        <v>0</v>
      </c>
      <c r="AU2465" s="38">
        <f t="shared" si="47"/>
        <v>0</v>
      </c>
      <c r="AV2465" s="38">
        <f t="shared" si="48"/>
        <v>0</v>
      </c>
      <c r="AW2465" s="38">
        <f t="shared" si="51"/>
        <v>0</v>
      </c>
      <c r="AX2465" s="38">
        <f t="shared" si="52"/>
        <v>0</v>
      </c>
      <c r="AY2465" s="38">
        <f t="shared" si="49"/>
        <v>0</v>
      </c>
      <c r="AZ2465" s="12">
        <f t="shared" si="30"/>
        <v>147.5965399</v>
      </c>
      <c r="BA2465" s="12">
        <f t="shared" si="41"/>
        <v>104.3308481</v>
      </c>
      <c r="BB2465" s="12">
        <f t="shared" si="53"/>
        <v>130.3007887</v>
      </c>
      <c r="BC2465" s="12">
        <f t="shared" si="50"/>
        <v>-0.0002251317572</v>
      </c>
      <c r="BD2465" s="12">
        <f t="shared" si="54"/>
        <v>125.2989562</v>
      </c>
    </row>
    <row r="2466" ht="14.25" customHeight="1">
      <c r="A2466" s="7">
        <v>40098.0</v>
      </c>
      <c r="B2466" s="21" t="s">
        <v>90</v>
      </c>
      <c r="C2466" s="8">
        <v>39.940662</v>
      </c>
      <c r="D2466" s="33">
        <f t="shared" si="5"/>
        <v>0.005446489383</v>
      </c>
      <c r="E2466" s="33">
        <f t="shared" si="7"/>
        <v>0.00115037641</v>
      </c>
      <c r="F2466" s="33">
        <f t="shared" si="9"/>
        <v>0.03201764891</v>
      </c>
      <c r="G2466" s="33">
        <f t="shared" si="11"/>
        <v>0.03781928524</v>
      </c>
      <c r="H2466" s="33">
        <f t="shared" si="20"/>
        <v>-0.3012835571</v>
      </c>
      <c r="I2466" s="45">
        <f t="shared" si="31"/>
        <v>0.9381598756</v>
      </c>
      <c r="J2466" s="45">
        <f t="shared" si="43"/>
        <v>0.3953682915</v>
      </c>
      <c r="K2466" s="21" t="s">
        <v>91</v>
      </c>
      <c r="L2466" s="8">
        <v>17.642977</v>
      </c>
      <c r="M2466" s="33">
        <f t="shared" si="6"/>
        <v>0.002561783668</v>
      </c>
      <c r="N2466" s="33">
        <f t="shared" si="8"/>
        <v>0.01840138193</v>
      </c>
      <c r="O2466" s="33">
        <f t="shared" si="10"/>
        <v>0.03124393209</v>
      </c>
      <c r="P2466" s="33">
        <f t="shared" si="12"/>
        <v>0.05042186314</v>
      </c>
      <c r="Q2466" s="45">
        <f t="shared" si="21"/>
        <v>0.4250735439</v>
      </c>
      <c r="R2466" s="45">
        <f t="shared" si="32"/>
        <v>0.4560412839</v>
      </c>
      <c r="S2466" s="45">
        <f t="shared" si="44"/>
        <v>0.3610648202</v>
      </c>
      <c r="T2466" s="33">
        <f t="shared" si="22"/>
        <v>-0.7263571009</v>
      </c>
      <c r="U2466" s="33">
        <f t="shared" si="33"/>
        <v>0.4821185916</v>
      </c>
      <c r="V2466" s="33">
        <f t="shared" si="42"/>
        <v>0.03430347138</v>
      </c>
      <c r="W2466" s="44">
        <f t="shared" si="13"/>
        <v>0.01198123309</v>
      </c>
      <c r="X2466" s="44">
        <f t="shared" si="14"/>
        <v>0.007806200264</v>
      </c>
      <c r="Y2466" s="33">
        <f t="shared" si="15"/>
        <v>0.6515356311</v>
      </c>
      <c r="Z2466" s="43">
        <v>1.0</v>
      </c>
      <c r="AA2466" s="33">
        <f t="shared" si="16"/>
        <v>1.651535631</v>
      </c>
      <c r="AB2466" s="33">
        <f t="shared" si="17"/>
        <v>0.3945029213</v>
      </c>
      <c r="AC2466" s="33">
        <f t="shared" si="18"/>
        <v>0.6054970787</v>
      </c>
      <c r="AD2466" s="33">
        <f t="shared" si="19"/>
        <v>-0.002182990218</v>
      </c>
      <c r="AE2466" s="34">
        <f t="shared" si="23"/>
        <v>0</v>
      </c>
      <c r="AF2466" s="34">
        <f t="shared" si="24"/>
        <v>0</v>
      </c>
      <c r="AG2466" s="34">
        <f t="shared" si="25"/>
        <v>0</v>
      </c>
      <c r="AH2466" s="34">
        <f t="shared" si="26"/>
        <v>0</v>
      </c>
      <c r="AI2466" s="34">
        <f t="shared" si="28"/>
        <v>0</v>
      </c>
      <c r="AJ2466" s="34">
        <f t="shared" si="29"/>
        <v>0</v>
      </c>
      <c r="AK2466" s="34">
        <f t="shared" si="27"/>
        <v>0</v>
      </c>
      <c r="AL2466" s="36">
        <f t="shared" si="34"/>
        <v>0</v>
      </c>
      <c r="AM2466" s="36">
        <f t="shared" si="35"/>
        <v>0</v>
      </c>
      <c r="AN2466" s="46">
        <f t="shared" si="36"/>
        <v>0</v>
      </c>
      <c r="AO2466" s="36">
        <f t="shared" si="37"/>
        <v>0</v>
      </c>
      <c r="AP2466" s="36">
        <f t="shared" si="39"/>
        <v>1</v>
      </c>
      <c r="AQ2466" s="36">
        <f t="shared" si="40"/>
        <v>0</v>
      </c>
      <c r="AR2466" s="36">
        <f t="shared" si="38"/>
        <v>0</v>
      </c>
      <c r="AS2466" s="38">
        <f t="shared" si="45"/>
        <v>0</v>
      </c>
      <c r="AT2466" s="38">
        <f t="shared" si="46"/>
        <v>0</v>
      </c>
      <c r="AU2466" s="38">
        <f t="shared" si="47"/>
        <v>0</v>
      </c>
      <c r="AV2466" s="38">
        <f t="shared" si="48"/>
        <v>0</v>
      </c>
      <c r="AW2466" s="38">
        <f t="shared" si="51"/>
        <v>0</v>
      </c>
      <c r="AX2466" s="38">
        <f t="shared" si="52"/>
        <v>0</v>
      </c>
      <c r="AY2466" s="38">
        <f t="shared" si="49"/>
        <v>0</v>
      </c>
      <c r="AZ2466" s="12">
        <f t="shared" si="30"/>
        <v>147.5965399</v>
      </c>
      <c r="BA2466" s="12">
        <f t="shared" si="41"/>
        <v>104.3308481</v>
      </c>
      <c r="BB2466" s="12">
        <f t="shared" si="53"/>
        <v>130.3007887</v>
      </c>
      <c r="BC2466" s="12">
        <f t="shared" si="50"/>
        <v>0</v>
      </c>
      <c r="BD2466" s="12">
        <f t="shared" si="54"/>
        <v>125.2989562</v>
      </c>
    </row>
    <row r="2467" ht="14.25" customHeight="1">
      <c r="A2467" s="7">
        <v>40099.0</v>
      </c>
      <c r="B2467" s="21" t="s">
        <v>90</v>
      </c>
      <c r="C2467" s="8">
        <v>39.730869</v>
      </c>
      <c r="D2467" s="33">
        <f t="shared" si="5"/>
        <v>-0.005252616995</v>
      </c>
      <c r="E2467" s="33">
        <f t="shared" si="7"/>
        <v>-0.004435739399</v>
      </c>
      <c r="F2467" s="33">
        <f t="shared" si="9"/>
        <v>0.03572055051</v>
      </c>
      <c r="G2467" s="33">
        <f t="shared" si="11"/>
        <v>0.03962950644</v>
      </c>
      <c r="H2467" s="33">
        <f t="shared" si="20"/>
        <v>-0.5498150762</v>
      </c>
      <c r="I2467" s="45">
        <f t="shared" si="31"/>
        <v>1.092015693</v>
      </c>
      <c r="J2467" s="45">
        <f t="shared" si="43"/>
        <v>0.4683442083</v>
      </c>
      <c r="K2467" s="21" t="s">
        <v>91</v>
      </c>
      <c r="L2467" s="8">
        <v>17.646206</v>
      </c>
      <c r="M2467" s="33">
        <f t="shared" si="6"/>
        <v>0.0001830189996</v>
      </c>
      <c r="N2467" s="33">
        <f t="shared" si="8"/>
        <v>0.008837198639</v>
      </c>
      <c r="O2467" s="33">
        <f t="shared" si="10"/>
        <v>0.02795023838</v>
      </c>
      <c r="P2467" s="33">
        <f t="shared" si="12"/>
        <v>0.04480500961</v>
      </c>
      <c r="Q2467" s="45">
        <f t="shared" si="21"/>
        <v>0.02175302852</v>
      </c>
      <c r="R2467" s="45">
        <f t="shared" si="32"/>
        <v>0.3468217826</v>
      </c>
      <c r="S2467" s="45">
        <f t="shared" si="44"/>
        <v>0.2207634348</v>
      </c>
      <c r="T2467" s="33">
        <f t="shared" si="22"/>
        <v>-0.5715681047</v>
      </c>
      <c r="U2467" s="33">
        <f t="shared" si="33"/>
        <v>0.74519391</v>
      </c>
      <c r="V2467" s="33">
        <f t="shared" si="42"/>
        <v>0.2475807734</v>
      </c>
      <c r="W2467" s="44">
        <f t="shared" si="13"/>
        <v>0.01191954348</v>
      </c>
      <c r="X2467" s="44">
        <f t="shared" si="14"/>
        <v>0.007787530234</v>
      </c>
      <c r="Y2467" s="33">
        <f t="shared" si="15"/>
        <v>0.6533413166</v>
      </c>
      <c r="Z2467" s="43">
        <v>1.0</v>
      </c>
      <c r="AA2467" s="33">
        <f t="shared" si="16"/>
        <v>1.653341317</v>
      </c>
      <c r="AB2467" s="33">
        <f t="shared" si="17"/>
        <v>0.3951642108</v>
      </c>
      <c r="AC2467" s="33">
        <f t="shared" si="18"/>
        <v>0.6048357892</v>
      </c>
      <c r="AD2467" s="33">
        <f t="shared" si="19"/>
        <v>0.006209754282</v>
      </c>
      <c r="AE2467" s="34">
        <f t="shared" si="23"/>
        <v>0</v>
      </c>
      <c r="AF2467" s="34">
        <f t="shared" si="24"/>
        <v>0</v>
      </c>
      <c r="AG2467" s="34">
        <f t="shared" si="25"/>
        <v>0</v>
      </c>
      <c r="AH2467" s="34">
        <f t="shared" si="26"/>
        <v>0</v>
      </c>
      <c r="AI2467" s="34">
        <f t="shared" si="28"/>
        <v>0</v>
      </c>
      <c r="AJ2467" s="34">
        <f t="shared" si="29"/>
        <v>0</v>
      </c>
      <c r="AK2467" s="34">
        <f t="shared" si="27"/>
        <v>0</v>
      </c>
      <c r="AL2467" s="36">
        <f t="shared" si="34"/>
        <v>0</v>
      </c>
      <c r="AM2467" s="36">
        <f t="shared" si="35"/>
        <v>0</v>
      </c>
      <c r="AN2467" s="46">
        <f t="shared" si="36"/>
        <v>0</v>
      </c>
      <c r="AO2467" s="36">
        <f t="shared" si="37"/>
        <v>0</v>
      </c>
      <c r="AP2467" s="36">
        <f t="shared" si="39"/>
        <v>0</v>
      </c>
      <c r="AQ2467" s="36">
        <f t="shared" si="40"/>
        <v>0</v>
      </c>
      <c r="AR2467" s="36">
        <f t="shared" si="38"/>
        <v>0</v>
      </c>
      <c r="AS2467" s="38">
        <f t="shared" si="45"/>
        <v>0</v>
      </c>
      <c r="AT2467" s="38">
        <f t="shared" si="46"/>
        <v>0</v>
      </c>
      <c r="AU2467" s="38">
        <f t="shared" si="47"/>
        <v>0</v>
      </c>
      <c r="AV2467" s="38">
        <f t="shared" si="48"/>
        <v>0</v>
      </c>
      <c r="AW2467" s="38">
        <f t="shared" si="51"/>
        <v>0</v>
      </c>
      <c r="AX2467" s="38">
        <f t="shared" si="52"/>
        <v>0</v>
      </c>
      <c r="AY2467" s="38">
        <f t="shared" si="49"/>
        <v>0</v>
      </c>
      <c r="AZ2467" s="12">
        <f t="shared" si="30"/>
        <v>147.5965399</v>
      </c>
      <c r="BA2467" s="12">
        <f t="shared" si="41"/>
        <v>104.3308481</v>
      </c>
      <c r="BB2467" s="12">
        <f t="shared" si="53"/>
        <v>130.3007887</v>
      </c>
      <c r="BC2467" s="12">
        <f t="shared" si="50"/>
        <v>0</v>
      </c>
      <c r="BD2467" s="12">
        <f t="shared" si="54"/>
        <v>125.2989562</v>
      </c>
    </row>
    <row r="2468" ht="14.25" customHeight="1">
      <c r="A2468" s="7">
        <v>40100.0</v>
      </c>
      <c r="B2468" s="21" t="s">
        <v>90</v>
      </c>
      <c r="C2468" s="8">
        <v>40.399601</v>
      </c>
      <c r="D2468" s="33">
        <f t="shared" si="5"/>
        <v>0.01683154728</v>
      </c>
      <c r="E2468" s="33">
        <f t="shared" si="7"/>
        <v>0.007356593394</v>
      </c>
      <c r="F2468" s="33">
        <f t="shared" si="9"/>
        <v>0.05046002153</v>
      </c>
      <c r="G2468" s="33">
        <f t="shared" si="11"/>
        <v>0.05622221817</v>
      </c>
      <c r="H2468" s="33">
        <f t="shared" si="20"/>
        <v>0.03355505213</v>
      </c>
      <c r="I2468" s="45">
        <f t="shared" si="31"/>
        <v>1.789311806</v>
      </c>
      <c r="J2468" s="45">
        <f t="shared" si="43"/>
        <v>1.12368436</v>
      </c>
      <c r="K2468" s="21" t="s">
        <v>91</v>
      </c>
      <c r="L2468" s="8">
        <v>17.659086</v>
      </c>
      <c r="M2468" s="33">
        <f t="shared" si="6"/>
        <v>0.0007299019404</v>
      </c>
      <c r="N2468" s="33">
        <f t="shared" si="8"/>
        <v>0.0005474399618</v>
      </c>
      <c r="O2468" s="33">
        <f t="shared" si="10"/>
        <v>0.02122936935</v>
      </c>
      <c r="P2468" s="33">
        <f t="shared" si="12"/>
        <v>0.04120029367</v>
      </c>
      <c r="Q2468" s="45">
        <f t="shared" si="21"/>
        <v>-0.3313851895</v>
      </c>
      <c r="R2468" s="45">
        <f t="shared" si="32"/>
        <v>0.1342856746</v>
      </c>
      <c r="S2468" s="45">
        <f t="shared" si="44"/>
        <v>0.1393176411</v>
      </c>
      <c r="T2468" s="33">
        <f t="shared" si="22"/>
        <v>0.3649402416</v>
      </c>
      <c r="U2468" s="33">
        <f t="shared" si="33"/>
        <v>1.655026131</v>
      </c>
      <c r="V2468" s="33">
        <f t="shared" si="42"/>
        <v>0.9843667192</v>
      </c>
      <c r="W2468" s="44">
        <f t="shared" si="13"/>
        <v>0.01236501339</v>
      </c>
      <c r="X2468" s="44">
        <f t="shared" si="14"/>
        <v>0.007779890329</v>
      </c>
      <c r="Y2468" s="33">
        <f t="shared" si="15"/>
        <v>0.6291857585</v>
      </c>
      <c r="Z2468" s="43">
        <v>1.0</v>
      </c>
      <c r="AA2468" s="33">
        <f t="shared" si="16"/>
        <v>1.629185758</v>
      </c>
      <c r="AB2468" s="33">
        <f t="shared" si="17"/>
        <v>0.3861964513</v>
      </c>
      <c r="AC2468" s="33">
        <f t="shared" si="18"/>
        <v>0.6138035487</v>
      </c>
      <c r="AD2468" s="33">
        <f t="shared" si="19"/>
        <v>0.005748014417</v>
      </c>
      <c r="AE2468" s="34">
        <f t="shared" si="23"/>
        <v>0</v>
      </c>
      <c r="AF2468" s="34">
        <f t="shared" si="24"/>
        <v>0</v>
      </c>
      <c r="AG2468" s="34">
        <f t="shared" si="25"/>
        <v>0</v>
      </c>
      <c r="AH2468" s="34">
        <f t="shared" si="26"/>
        <v>0</v>
      </c>
      <c r="AI2468" s="34">
        <f t="shared" si="28"/>
        <v>0</v>
      </c>
      <c r="AJ2468" s="34">
        <f t="shared" si="29"/>
        <v>0</v>
      </c>
      <c r="AK2468" s="34">
        <f t="shared" si="27"/>
        <v>0</v>
      </c>
      <c r="AL2468" s="36">
        <f t="shared" si="34"/>
        <v>-1</v>
      </c>
      <c r="AM2468" s="36">
        <f t="shared" si="35"/>
        <v>0</v>
      </c>
      <c r="AN2468" s="46">
        <f t="shared" si="36"/>
        <v>0</v>
      </c>
      <c r="AO2468" s="36">
        <f t="shared" si="37"/>
        <v>1</v>
      </c>
      <c r="AP2468" s="36">
        <f t="shared" si="39"/>
        <v>0</v>
      </c>
      <c r="AQ2468" s="36">
        <f t="shared" si="40"/>
        <v>-1</v>
      </c>
      <c r="AR2468" s="36">
        <f t="shared" si="38"/>
        <v>-0.005748014417</v>
      </c>
      <c r="AS2468" s="38">
        <f t="shared" si="45"/>
        <v>0</v>
      </c>
      <c r="AT2468" s="38">
        <f t="shared" si="46"/>
        <v>0</v>
      </c>
      <c r="AU2468" s="38">
        <f t="shared" si="47"/>
        <v>0</v>
      </c>
      <c r="AV2468" s="38">
        <f t="shared" si="48"/>
        <v>0</v>
      </c>
      <c r="AW2468" s="38">
        <f t="shared" si="51"/>
        <v>0</v>
      </c>
      <c r="AX2468" s="38">
        <f t="shared" si="52"/>
        <v>0</v>
      </c>
      <c r="AY2468" s="38">
        <f t="shared" si="49"/>
        <v>0</v>
      </c>
      <c r="AZ2468" s="12">
        <f t="shared" si="30"/>
        <v>147.5965399</v>
      </c>
      <c r="BA2468" s="12">
        <f t="shared" si="41"/>
        <v>103.7311529</v>
      </c>
      <c r="BB2468" s="12">
        <f t="shared" si="53"/>
        <v>130.3007887</v>
      </c>
      <c r="BC2468" s="12">
        <f t="shared" si="50"/>
        <v>-0.001916004806</v>
      </c>
      <c r="BD2468" s="12">
        <f t="shared" si="54"/>
        <v>125.0588828</v>
      </c>
    </row>
    <row r="2469" ht="14.25" customHeight="1">
      <c r="A2469" s="7">
        <v>40101.0</v>
      </c>
      <c r="B2469" s="21" t="s">
        <v>90</v>
      </c>
      <c r="C2469" s="8">
        <v>41.094563</v>
      </c>
      <c r="D2469" s="33">
        <f t="shared" si="5"/>
        <v>0.0172021996</v>
      </c>
      <c r="E2469" s="33">
        <f t="shared" si="7"/>
        <v>0.03792011176</v>
      </c>
      <c r="F2469" s="33">
        <f t="shared" si="9"/>
        <v>0.0721859789</v>
      </c>
      <c r="G2469" s="33">
        <f t="shared" si="11"/>
        <v>0.06598627684</v>
      </c>
      <c r="H2469" s="33">
        <f t="shared" si="20"/>
        <v>1.515777812</v>
      </c>
      <c r="I2469" s="45">
        <f t="shared" si="31"/>
        <v>2.759293571</v>
      </c>
      <c r="J2469" s="45">
        <f t="shared" si="43"/>
        <v>1.505837722</v>
      </c>
      <c r="K2469" s="21" t="s">
        <v>91</v>
      </c>
      <c r="L2469" s="8">
        <v>17.684847</v>
      </c>
      <c r="M2469" s="33">
        <f t="shared" si="6"/>
        <v>0.001458795772</v>
      </c>
      <c r="N2469" s="33">
        <f t="shared" si="8"/>
        <v>0.00604577016</v>
      </c>
      <c r="O2469" s="33">
        <f t="shared" si="10"/>
        <v>0.03388603209</v>
      </c>
      <c r="P2469" s="33">
        <f t="shared" si="12"/>
        <v>0.0280797548</v>
      </c>
      <c r="Q2469" s="45">
        <f t="shared" si="21"/>
        <v>-0.06528598037</v>
      </c>
      <c r="R2469" s="45">
        <f t="shared" si="32"/>
        <v>0.5605365506</v>
      </c>
      <c r="S2469" s="45">
        <f t="shared" si="44"/>
        <v>-0.1552064381</v>
      </c>
      <c r="T2469" s="33">
        <f t="shared" si="22"/>
        <v>1.581063793</v>
      </c>
      <c r="U2469" s="33">
        <f t="shared" si="33"/>
        <v>2.19875702</v>
      </c>
      <c r="V2469" s="33">
        <f t="shared" si="42"/>
        <v>1.66104416</v>
      </c>
      <c r="W2469" s="44">
        <f t="shared" si="13"/>
        <v>0.01273621551</v>
      </c>
      <c r="X2469" s="44">
        <f t="shared" si="14"/>
        <v>0.007231472004</v>
      </c>
      <c r="Y2469" s="33">
        <f t="shared" si="15"/>
        <v>0.5677881314</v>
      </c>
      <c r="Z2469" s="43">
        <v>1.0</v>
      </c>
      <c r="AA2469" s="33">
        <f t="shared" si="16"/>
        <v>1.567788131</v>
      </c>
      <c r="AB2469" s="33">
        <f t="shared" si="17"/>
        <v>0.3621587127</v>
      </c>
      <c r="AC2469" s="33">
        <f t="shared" si="18"/>
        <v>0.6378412873</v>
      </c>
      <c r="AD2469" s="33">
        <f t="shared" si="19"/>
        <v>-0.003298301305</v>
      </c>
      <c r="AE2469" s="34">
        <f t="shared" si="23"/>
        <v>-1</v>
      </c>
      <c r="AF2469" s="34">
        <f t="shared" si="24"/>
        <v>0</v>
      </c>
      <c r="AG2469" s="34">
        <f t="shared" si="25"/>
        <v>0</v>
      </c>
      <c r="AH2469" s="34">
        <f t="shared" si="26"/>
        <v>1</v>
      </c>
      <c r="AI2469" s="34">
        <f t="shared" si="28"/>
        <v>0</v>
      </c>
      <c r="AJ2469" s="34">
        <f t="shared" si="29"/>
        <v>-1</v>
      </c>
      <c r="AK2469" s="34">
        <f t="shared" si="27"/>
        <v>0.003298301305</v>
      </c>
      <c r="AL2469" s="36">
        <f t="shared" si="34"/>
        <v>-1</v>
      </c>
      <c r="AM2469" s="36">
        <f t="shared" si="35"/>
        <v>0</v>
      </c>
      <c r="AN2469" s="46">
        <f t="shared" si="36"/>
        <v>0</v>
      </c>
      <c r="AO2469" s="36">
        <f t="shared" si="37"/>
        <v>2</v>
      </c>
      <c r="AP2469" s="36">
        <f t="shared" si="39"/>
        <v>0</v>
      </c>
      <c r="AQ2469" s="36">
        <f t="shared" si="40"/>
        <v>-1</v>
      </c>
      <c r="AR2469" s="36">
        <f t="shared" si="38"/>
        <v>0.003298301305</v>
      </c>
      <c r="AS2469" s="38">
        <f t="shared" si="45"/>
        <v>-1</v>
      </c>
      <c r="AT2469" s="38">
        <f t="shared" si="46"/>
        <v>0</v>
      </c>
      <c r="AU2469" s="38">
        <f t="shared" si="47"/>
        <v>0</v>
      </c>
      <c r="AV2469" s="38">
        <f t="shared" si="48"/>
        <v>1</v>
      </c>
      <c r="AW2469" s="38">
        <f t="shared" si="51"/>
        <v>0</v>
      </c>
      <c r="AX2469" s="38">
        <f t="shared" si="52"/>
        <v>-1</v>
      </c>
      <c r="AY2469" s="38">
        <f t="shared" si="49"/>
        <v>0.003298301305</v>
      </c>
      <c r="AZ2469" s="12">
        <f t="shared" si="30"/>
        <v>148.0833578</v>
      </c>
      <c r="BA2469" s="12">
        <f t="shared" si="41"/>
        <v>104.0732895</v>
      </c>
      <c r="BB2469" s="12">
        <f t="shared" si="53"/>
        <v>130.73056</v>
      </c>
      <c r="BC2469" s="12">
        <f t="shared" si="50"/>
        <v>0.003298301305</v>
      </c>
      <c r="BD2469" s="12">
        <f t="shared" si="54"/>
        <v>125.4713647</v>
      </c>
    </row>
    <row r="2470" ht="14.25" customHeight="1">
      <c r="A2470" s="7">
        <v>40102.0</v>
      </c>
      <c r="B2470" s="21" t="s">
        <v>90</v>
      </c>
      <c r="C2470" s="8">
        <v>40.838867</v>
      </c>
      <c r="D2470" s="33">
        <f t="shared" si="5"/>
        <v>-0.006222136977</v>
      </c>
      <c r="E2470" s="33">
        <f t="shared" si="7"/>
        <v>0.02805745823</v>
      </c>
      <c r="F2470" s="33">
        <f t="shared" si="9"/>
        <v>0.02282393243</v>
      </c>
      <c r="G2470" s="33">
        <f t="shared" si="11"/>
        <v>0.04059506056</v>
      </c>
      <c r="H2470" s="33">
        <f t="shared" si="20"/>
        <v>0.9876330148</v>
      </c>
      <c r="I2470" s="45">
        <f t="shared" si="31"/>
        <v>0.3145913052</v>
      </c>
      <c r="J2470" s="45">
        <f t="shared" si="43"/>
        <v>0.4925757267</v>
      </c>
      <c r="K2470" s="21" t="s">
        <v>91</v>
      </c>
      <c r="L2470" s="8">
        <v>17.713818</v>
      </c>
      <c r="M2470" s="33">
        <f t="shared" si="6"/>
        <v>0.001638182111</v>
      </c>
      <c r="N2470" s="33">
        <f t="shared" si="8"/>
        <v>0.00658732195</v>
      </c>
      <c r="O2470" s="33">
        <f t="shared" si="10"/>
        <v>0.02116185709</v>
      </c>
      <c r="P2470" s="33">
        <f t="shared" si="12"/>
        <v>0.0232513942</v>
      </c>
      <c r="Q2470" s="45">
        <f t="shared" si="21"/>
        <v>-0.06776219747</v>
      </c>
      <c r="R2470" s="45">
        <f t="shared" si="32"/>
        <v>0.1281755729</v>
      </c>
      <c r="S2470" s="45">
        <f t="shared" si="44"/>
        <v>-0.2648382695</v>
      </c>
      <c r="T2470" s="33">
        <f t="shared" si="22"/>
        <v>1.055395212</v>
      </c>
      <c r="U2470" s="33">
        <f t="shared" si="33"/>
        <v>0.1864157323</v>
      </c>
      <c r="V2470" s="33">
        <f t="shared" si="42"/>
        <v>0.7574139962</v>
      </c>
      <c r="W2470" s="44">
        <f t="shared" si="13"/>
        <v>0.01240807934</v>
      </c>
      <c r="X2470" s="44">
        <f t="shared" si="14"/>
        <v>0.007137672961</v>
      </c>
      <c r="Y2470" s="33">
        <f t="shared" si="15"/>
        <v>0.5752439813</v>
      </c>
      <c r="Z2470" s="43">
        <v>1.0</v>
      </c>
      <c r="AA2470" s="33">
        <f t="shared" si="16"/>
        <v>1.575243981</v>
      </c>
      <c r="AB2470" s="33">
        <f t="shared" si="17"/>
        <v>0.3651777046</v>
      </c>
      <c r="AC2470" s="33">
        <f t="shared" si="18"/>
        <v>0.6348222954</v>
      </c>
      <c r="AD2470" s="33">
        <f t="shared" si="19"/>
        <v>0.001131749392</v>
      </c>
      <c r="AE2470" s="34">
        <f t="shared" si="23"/>
        <v>-1</v>
      </c>
      <c r="AF2470" s="34">
        <f t="shared" si="24"/>
        <v>0</v>
      </c>
      <c r="AG2470" s="34">
        <f t="shared" si="25"/>
        <v>0</v>
      </c>
      <c r="AH2470" s="34">
        <f t="shared" si="26"/>
        <v>2</v>
      </c>
      <c r="AI2470" s="34">
        <f t="shared" si="28"/>
        <v>0</v>
      </c>
      <c r="AJ2470" s="34">
        <f t="shared" si="29"/>
        <v>-1</v>
      </c>
      <c r="AK2470" s="34">
        <f t="shared" si="27"/>
        <v>-0.001131749392</v>
      </c>
      <c r="AL2470" s="36">
        <f t="shared" si="34"/>
        <v>0</v>
      </c>
      <c r="AM2470" s="36">
        <f t="shared" si="35"/>
        <v>0</v>
      </c>
      <c r="AN2470" s="46">
        <f t="shared" si="36"/>
        <v>0</v>
      </c>
      <c r="AO2470" s="36">
        <f t="shared" si="37"/>
        <v>3</v>
      </c>
      <c r="AP2470" s="36">
        <f t="shared" si="39"/>
        <v>0</v>
      </c>
      <c r="AQ2470" s="36">
        <f t="shared" si="40"/>
        <v>-1</v>
      </c>
      <c r="AR2470" s="36">
        <f t="shared" si="38"/>
        <v>-0.001131749392</v>
      </c>
      <c r="AS2470" s="38">
        <f t="shared" si="45"/>
        <v>0</v>
      </c>
      <c r="AT2470" s="38">
        <f t="shared" si="46"/>
        <v>0</v>
      </c>
      <c r="AU2470" s="38">
        <f t="shared" si="47"/>
        <v>0</v>
      </c>
      <c r="AV2470" s="38">
        <f t="shared" si="48"/>
        <v>2</v>
      </c>
      <c r="AW2470" s="38">
        <f t="shared" si="51"/>
        <v>0</v>
      </c>
      <c r="AX2470" s="38">
        <f t="shared" si="52"/>
        <v>-1</v>
      </c>
      <c r="AY2470" s="38">
        <f t="shared" si="49"/>
        <v>-0.001131749392</v>
      </c>
      <c r="AZ2470" s="12">
        <f t="shared" si="30"/>
        <v>147.9157645</v>
      </c>
      <c r="BA2470" s="12">
        <f t="shared" si="41"/>
        <v>103.9555046</v>
      </c>
      <c r="BB2470" s="12">
        <f t="shared" si="53"/>
        <v>130.5826058</v>
      </c>
      <c r="BC2470" s="12">
        <f t="shared" si="50"/>
        <v>-0.001131749392</v>
      </c>
      <c r="BD2470" s="12">
        <f t="shared" si="54"/>
        <v>125.3293625</v>
      </c>
    </row>
    <row r="2471" ht="14.25" customHeight="1">
      <c r="A2471" s="7">
        <v>40105.0</v>
      </c>
      <c r="B2471" s="21" t="s">
        <v>90</v>
      </c>
      <c r="C2471" s="8">
        <v>40.681515</v>
      </c>
      <c r="D2471" s="33">
        <f t="shared" si="5"/>
        <v>-0.003852996216</v>
      </c>
      <c r="E2471" s="33">
        <f t="shared" si="7"/>
        <v>0.01854884128</v>
      </c>
      <c r="F2471" s="33">
        <f t="shared" si="9"/>
        <v>0.01972055584</v>
      </c>
      <c r="G2471" s="33">
        <f t="shared" si="11"/>
        <v>0.05133820446</v>
      </c>
      <c r="H2471" s="33">
        <f t="shared" si="20"/>
        <v>0.4926797353</v>
      </c>
      <c r="I2471" s="45">
        <f t="shared" si="31"/>
        <v>0.1822126406</v>
      </c>
      <c r="J2471" s="45">
        <f t="shared" si="43"/>
        <v>0.9427762198</v>
      </c>
      <c r="K2471" s="21" t="s">
        <v>91</v>
      </c>
      <c r="L2471" s="8">
        <v>17.642977</v>
      </c>
      <c r="M2471" s="33">
        <f t="shared" si="6"/>
        <v>-0.003999194301</v>
      </c>
      <c r="N2471" s="33">
        <f t="shared" si="8"/>
        <v>0</v>
      </c>
      <c r="O2471" s="33">
        <f t="shared" si="10"/>
        <v>0.01840138193</v>
      </c>
      <c r="P2471" s="33">
        <f t="shared" si="12"/>
        <v>0.03377331208</v>
      </c>
      <c r="Q2471" s="45">
        <f t="shared" si="21"/>
        <v>-0.4176873449</v>
      </c>
      <c r="R2471" s="45">
        <f t="shared" si="32"/>
        <v>0.03087460044</v>
      </c>
      <c r="S2471" s="45">
        <f t="shared" si="44"/>
        <v>-0.02155160138</v>
      </c>
      <c r="T2471" s="33">
        <f t="shared" si="22"/>
        <v>0.9103670802</v>
      </c>
      <c r="U2471" s="33">
        <f t="shared" si="33"/>
        <v>0.1513380401</v>
      </c>
      <c r="V2471" s="33">
        <f t="shared" si="42"/>
        <v>0.9643278212</v>
      </c>
      <c r="W2471" s="44">
        <f t="shared" si="13"/>
        <v>0.01191195485</v>
      </c>
      <c r="X2471" s="44">
        <f t="shared" si="14"/>
        <v>0.006304493616</v>
      </c>
      <c r="Y2471" s="33">
        <f t="shared" si="15"/>
        <v>0.5292576821</v>
      </c>
      <c r="Z2471" s="43">
        <v>1.0</v>
      </c>
      <c r="AA2471" s="33">
        <f t="shared" si="16"/>
        <v>1.529257682</v>
      </c>
      <c r="AB2471" s="33">
        <f t="shared" si="17"/>
        <v>0.3460879669</v>
      </c>
      <c r="AC2471" s="33">
        <f t="shared" si="18"/>
        <v>0.6539120331</v>
      </c>
      <c r="AD2471" s="33">
        <f t="shared" si="19"/>
        <v>0.005971391065</v>
      </c>
      <c r="AE2471" s="34">
        <f t="shared" si="23"/>
        <v>0</v>
      </c>
      <c r="AF2471" s="34">
        <f t="shared" si="24"/>
        <v>0</v>
      </c>
      <c r="AG2471" s="34">
        <f t="shared" si="25"/>
        <v>0</v>
      </c>
      <c r="AH2471" s="34">
        <f t="shared" si="26"/>
        <v>3</v>
      </c>
      <c r="AI2471" s="34">
        <f t="shared" si="28"/>
        <v>0</v>
      </c>
      <c r="AJ2471" s="34">
        <f t="shared" si="29"/>
        <v>-1</v>
      </c>
      <c r="AK2471" s="34">
        <f t="shared" si="27"/>
        <v>-0.005971391065</v>
      </c>
      <c r="AL2471" s="36">
        <f t="shared" si="34"/>
        <v>0</v>
      </c>
      <c r="AM2471" s="36">
        <f t="shared" si="35"/>
        <v>0</v>
      </c>
      <c r="AN2471" s="46">
        <f t="shared" si="36"/>
        <v>0</v>
      </c>
      <c r="AO2471" s="36">
        <f t="shared" si="37"/>
        <v>4</v>
      </c>
      <c r="AP2471" s="36">
        <f t="shared" si="39"/>
        <v>0</v>
      </c>
      <c r="AQ2471" s="36">
        <f t="shared" si="40"/>
        <v>-1</v>
      </c>
      <c r="AR2471" s="36">
        <f t="shared" si="38"/>
        <v>-0.005971391065</v>
      </c>
      <c r="AS2471" s="38">
        <f t="shared" si="45"/>
        <v>0</v>
      </c>
      <c r="AT2471" s="38">
        <f t="shared" si="46"/>
        <v>0</v>
      </c>
      <c r="AU2471" s="38">
        <f t="shared" si="47"/>
        <v>0</v>
      </c>
      <c r="AV2471" s="38">
        <f t="shared" si="48"/>
        <v>3</v>
      </c>
      <c r="AW2471" s="38">
        <f t="shared" si="51"/>
        <v>0</v>
      </c>
      <c r="AX2471" s="38">
        <f t="shared" si="52"/>
        <v>-1</v>
      </c>
      <c r="AY2471" s="38">
        <f t="shared" si="49"/>
        <v>-0.005971391065</v>
      </c>
      <c r="AZ2471" s="12">
        <f t="shared" si="30"/>
        <v>147.0325017</v>
      </c>
      <c r="BA2471" s="12">
        <f t="shared" si="41"/>
        <v>103.3347456</v>
      </c>
      <c r="BB2471" s="12">
        <f t="shared" si="53"/>
        <v>129.802846</v>
      </c>
      <c r="BC2471" s="12">
        <f t="shared" si="50"/>
        <v>-0.005971391065</v>
      </c>
      <c r="BD2471" s="12">
        <f t="shared" si="54"/>
        <v>124.5809719</v>
      </c>
    </row>
    <row r="2472" ht="14.25" customHeight="1">
      <c r="A2472" s="7">
        <v>40106.0</v>
      </c>
      <c r="B2472" s="21" t="s">
        <v>90</v>
      </c>
      <c r="C2472" s="8">
        <v>40.373383</v>
      </c>
      <c r="D2472" s="33">
        <f t="shared" si="5"/>
        <v>-0.007574250861</v>
      </c>
      <c r="E2472" s="33">
        <f t="shared" si="7"/>
        <v>0.01617165736</v>
      </c>
      <c r="F2472" s="33">
        <f t="shared" si="9"/>
        <v>0.0116641847</v>
      </c>
      <c r="G2472" s="33">
        <f t="shared" si="11"/>
        <v>0.05121199638</v>
      </c>
      <c r="H2472" s="33">
        <f t="shared" si="20"/>
        <v>0.3589316124</v>
      </c>
      <c r="I2472" s="45">
        <f t="shared" si="31"/>
        <v>-0.1778616802</v>
      </c>
      <c r="J2472" s="45">
        <f t="shared" si="43"/>
        <v>0.9301640625</v>
      </c>
      <c r="K2472" s="21" t="s">
        <v>91</v>
      </c>
      <c r="L2472" s="8">
        <v>17.411139</v>
      </c>
      <c r="M2472" s="33">
        <f t="shared" si="6"/>
        <v>-0.01314052611</v>
      </c>
      <c r="N2472" s="33">
        <f t="shared" si="8"/>
        <v>-0.0133211071</v>
      </c>
      <c r="O2472" s="33">
        <f t="shared" si="10"/>
        <v>-0.004601629728</v>
      </c>
      <c r="P2472" s="33">
        <f t="shared" si="12"/>
        <v>0.02308501122</v>
      </c>
      <c r="Q2472" s="45">
        <f t="shared" si="21"/>
        <v>-1.089366568</v>
      </c>
      <c r="R2472" s="45">
        <f t="shared" si="32"/>
        <v>-0.7259381911</v>
      </c>
      <c r="S2472" s="45">
        <f t="shared" si="44"/>
        <v>-0.2647256655</v>
      </c>
      <c r="T2472" s="33">
        <f t="shared" si="22"/>
        <v>1.448298181</v>
      </c>
      <c r="U2472" s="33">
        <f t="shared" si="33"/>
        <v>0.5480765109</v>
      </c>
      <c r="V2472" s="33">
        <f t="shared" si="42"/>
        <v>1.194889728</v>
      </c>
      <c r="W2472" s="44">
        <f t="shared" si="13"/>
        <v>0.01191726257</v>
      </c>
      <c r="X2472" s="44">
        <f t="shared" si="14"/>
        <v>0.007068066093</v>
      </c>
      <c r="Y2472" s="33">
        <f t="shared" si="15"/>
        <v>0.5930947691</v>
      </c>
      <c r="Z2472" s="43">
        <v>1.0</v>
      </c>
      <c r="AA2472" s="33">
        <f t="shared" si="16"/>
        <v>1.593094769</v>
      </c>
      <c r="AB2472" s="33">
        <f t="shared" si="17"/>
        <v>0.3722909526</v>
      </c>
      <c r="AC2472" s="33">
        <f t="shared" si="18"/>
        <v>0.6277090474</v>
      </c>
      <c r="AD2472" s="33">
        <f t="shared" si="19"/>
        <v>0.001571771616</v>
      </c>
      <c r="AE2472" s="34">
        <f t="shared" si="23"/>
        <v>-1</v>
      </c>
      <c r="AF2472" s="34">
        <f t="shared" si="24"/>
        <v>0</v>
      </c>
      <c r="AG2472" s="34">
        <f t="shared" si="25"/>
        <v>0</v>
      </c>
      <c r="AH2472" s="34">
        <f t="shared" si="26"/>
        <v>4</v>
      </c>
      <c r="AI2472" s="34">
        <f t="shared" si="28"/>
        <v>0</v>
      </c>
      <c r="AJ2472" s="34">
        <f t="shared" si="29"/>
        <v>-1</v>
      </c>
      <c r="AK2472" s="34">
        <f t="shared" si="27"/>
        <v>-0.001571771616</v>
      </c>
      <c r="AL2472" s="36">
        <f t="shared" si="34"/>
        <v>0</v>
      </c>
      <c r="AM2472" s="36">
        <f t="shared" si="35"/>
        <v>0</v>
      </c>
      <c r="AN2472" s="46">
        <f t="shared" si="36"/>
        <v>0</v>
      </c>
      <c r="AO2472" s="36">
        <f t="shared" si="37"/>
        <v>5</v>
      </c>
      <c r="AP2472" s="36">
        <f t="shared" si="39"/>
        <v>0</v>
      </c>
      <c r="AQ2472" s="36">
        <f t="shared" si="40"/>
        <v>-1</v>
      </c>
      <c r="AR2472" s="36">
        <f t="shared" si="38"/>
        <v>-0.001571771616</v>
      </c>
      <c r="AS2472" s="38">
        <f t="shared" si="45"/>
        <v>-1</v>
      </c>
      <c r="AT2472" s="38">
        <f t="shared" si="46"/>
        <v>0</v>
      </c>
      <c r="AU2472" s="38">
        <f t="shared" si="47"/>
        <v>0</v>
      </c>
      <c r="AV2472" s="38">
        <f t="shared" si="48"/>
        <v>4</v>
      </c>
      <c r="AW2472" s="38">
        <f t="shared" si="51"/>
        <v>0</v>
      </c>
      <c r="AX2472" s="38">
        <f t="shared" si="52"/>
        <v>-1</v>
      </c>
      <c r="AY2472" s="38">
        <f t="shared" si="49"/>
        <v>-0.001571771616</v>
      </c>
      <c r="AZ2472" s="12">
        <f t="shared" si="30"/>
        <v>146.8014001</v>
      </c>
      <c r="BA2472" s="12">
        <f t="shared" si="41"/>
        <v>103.172327</v>
      </c>
      <c r="BB2472" s="12">
        <f t="shared" si="53"/>
        <v>129.5988255</v>
      </c>
      <c r="BC2472" s="12">
        <f t="shared" si="50"/>
        <v>-0.001571771616</v>
      </c>
      <c r="BD2472" s="12">
        <f t="shared" si="54"/>
        <v>124.3851591</v>
      </c>
    </row>
    <row r="2473" ht="14.25" customHeight="1">
      <c r="A2473" s="7">
        <v>40107.0</v>
      </c>
      <c r="B2473" s="21" t="s">
        <v>90</v>
      </c>
      <c r="C2473" s="8">
        <v>40.543835</v>
      </c>
      <c r="D2473" s="33">
        <f t="shared" si="5"/>
        <v>0.004221890447</v>
      </c>
      <c r="E2473" s="33">
        <f t="shared" si="7"/>
        <v>0.003570183775</v>
      </c>
      <c r="F2473" s="33">
        <f t="shared" si="9"/>
        <v>0.01095304156</v>
      </c>
      <c r="G2473" s="33">
        <f t="shared" si="11"/>
        <v>0.05763613449</v>
      </c>
      <c r="H2473" s="33">
        <f t="shared" si="20"/>
        <v>-0.2641447023</v>
      </c>
      <c r="I2473" s="45">
        <f t="shared" si="31"/>
        <v>-0.2101808753</v>
      </c>
      <c r="J2473" s="45">
        <f t="shared" si="43"/>
        <v>1.161770452</v>
      </c>
      <c r="K2473" s="21" t="s">
        <v>91</v>
      </c>
      <c r="L2473" s="8">
        <v>17.411139</v>
      </c>
      <c r="M2473" s="33">
        <f t="shared" si="6"/>
        <v>0</v>
      </c>
      <c r="N2473" s="33">
        <f t="shared" si="8"/>
        <v>-0.01404076066</v>
      </c>
      <c r="O2473" s="33">
        <f t="shared" si="10"/>
        <v>-0.01350100717</v>
      </c>
      <c r="P2473" s="33">
        <f t="shared" si="12"/>
        <v>0.02833810466</v>
      </c>
      <c r="Q2473" s="45">
        <f t="shared" si="21"/>
        <v>-1.161314375</v>
      </c>
      <c r="R2473" s="45">
        <f t="shared" si="32"/>
        <v>-1.007754727</v>
      </c>
      <c r="S2473" s="45">
        <f t="shared" si="44"/>
        <v>-0.1433692666</v>
      </c>
      <c r="T2473" s="33">
        <f t="shared" si="22"/>
        <v>0.8971696727</v>
      </c>
      <c r="U2473" s="33">
        <f t="shared" si="33"/>
        <v>0.7975738513</v>
      </c>
      <c r="V2473" s="33">
        <f t="shared" si="42"/>
        <v>1.305139719</v>
      </c>
      <c r="W2473" s="44">
        <f t="shared" si="13"/>
        <v>0.0118755122</v>
      </c>
      <c r="X2473" s="44">
        <f t="shared" si="14"/>
        <v>0.006920170114</v>
      </c>
      <c r="Y2473" s="33">
        <f t="shared" si="15"/>
        <v>0.5827260332</v>
      </c>
      <c r="Z2473" s="43">
        <v>1.0</v>
      </c>
      <c r="AA2473" s="33">
        <f t="shared" si="16"/>
        <v>1.582726033</v>
      </c>
      <c r="AB2473" s="33">
        <f t="shared" si="17"/>
        <v>0.3681787125</v>
      </c>
      <c r="AC2473" s="33">
        <f t="shared" si="18"/>
        <v>0.6318212875</v>
      </c>
      <c r="AD2473" s="33">
        <f t="shared" si="19"/>
        <v>-0.002958698307</v>
      </c>
      <c r="AE2473" s="34">
        <f t="shared" si="23"/>
        <v>0</v>
      </c>
      <c r="AF2473" s="34">
        <f t="shared" si="24"/>
        <v>0</v>
      </c>
      <c r="AG2473" s="34">
        <f t="shared" si="25"/>
        <v>0</v>
      </c>
      <c r="AH2473" s="34">
        <f t="shared" si="26"/>
        <v>5</v>
      </c>
      <c r="AI2473" s="34">
        <f t="shared" si="28"/>
        <v>0</v>
      </c>
      <c r="AJ2473" s="34">
        <f t="shared" si="29"/>
        <v>-1</v>
      </c>
      <c r="AK2473" s="34">
        <f t="shared" si="27"/>
        <v>0.002958698307</v>
      </c>
      <c r="AL2473" s="36">
        <f t="shared" si="34"/>
        <v>0</v>
      </c>
      <c r="AM2473" s="36">
        <f t="shared" si="35"/>
        <v>0</v>
      </c>
      <c r="AN2473" s="46">
        <f t="shared" si="36"/>
        <v>0</v>
      </c>
      <c r="AO2473" s="36">
        <f t="shared" si="37"/>
        <v>0</v>
      </c>
      <c r="AP2473" s="36">
        <f t="shared" si="39"/>
        <v>1</v>
      </c>
      <c r="AQ2473" s="36">
        <f t="shared" si="40"/>
        <v>0</v>
      </c>
      <c r="AR2473" s="36">
        <f t="shared" si="38"/>
        <v>0</v>
      </c>
      <c r="AS2473" s="38">
        <f t="shared" si="45"/>
        <v>-1</v>
      </c>
      <c r="AT2473" s="38">
        <f t="shared" si="46"/>
        <v>0</v>
      </c>
      <c r="AU2473" s="38">
        <f t="shared" si="47"/>
        <v>0</v>
      </c>
      <c r="AV2473" s="38">
        <f t="shared" si="48"/>
        <v>5</v>
      </c>
      <c r="AW2473" s="38">
        <f t="shared" si="51"/>
        <v>0</v>
      </c>
      <c r="AX2473" s="38">
        <f t="shared" si="52"/>
        <v>-1</v>
      </c>
      <c r="AY2473" s="38">
        <f t="shared" si="49"/>
        <v>0.002958698307</v>
      </c>
      <c r="AZ2473" s="12">
        <f t="shared" si="30"/>
        <v>147.2357412</v>
      </c>
      <c r="BA2473" s="12">
        <f t="shared" si="41"/>
        <v>103.172327</v>
      </c>
      <c r="BB2473" s="12">
        <f t="shared" si="53"/>
        <v>129.9822694</v>
      </c>
      <c r="BC2473" s="12">
        <f t="shared" si="50"/>
        <v>0.001972465538</v>
      </c>
      <c r="BD2473" s="12">
        <f t="shared" si="54"/>
        <v>124.6305045</v>
      </c>
    </row>
    <row r="2474" ht="14.25" customHeight="1">
      <c r="A2474" s="7">
        <v>40108.0</v>
      </c>
      <c r="B2474" s="21" t="s">
        <v>90</v>
      </c>
      <c r="C2474" s="8">
        <v>40.320938</v>
      </c>
      <c r="D2474" s="33">
        <f t="shared" si="5"/>
        <v>-0.00549767924</v>
      </c>
      <c r="E2474" s="33">
        <f t="shared" si="7"/>
        <v>-0.01882548307</v>
      </c>
      <c r="F2474" s="33">
        <f t="shared" si="9"/>
        <v>0.01838076427</v>
      </c>
      <c r="G2474" s="33">
        <f t="shared" si="11"/>
        <v>0.05056393544</v>
      </c>
      <c r="H2474" s="33">
        <f t="shared" si="20"/>
        <v>-1.370362834</v>
      </c>
      <c r="I2474" s="45">
        <f t="shared" si="31"/>
        <v>0.1210723548</v>
      </c>
      <c r="J2474" s="45">
        <f t="shared" si="43"/>
        <v>0.8512157775</v>
      </c>
      <c r="K2474" s="21" t="s">
        <v>91</v>
      </c>
      <c r="L2474" s="8">
        <v>17.436893</v>
      </c>
      <c r="M2474" s="33">
        <f t="shared" si="6"/>
        <v>0.00147916802</v>
      </c>
      <c r="N2474" s="33">
        <f t="shared" si="8"/>
        <v>-0.01402070371</v>
      </c>
      <c r="O2474" s="33">
        <f t="shared" si="10"/>
        <v>-0.008059699506</v>
      </c>
      <c r="P2474" s="33">
        <f t="shared" si="12"/>
        <v>0.03458159293</v>
      </c>
      <c r="Q2474" s="45">
        <f t="shared" si="21"/>
        <v>-1.170910353</v>
      </c>
      <c r="R2474" s="45">
        <f t="shared" si="32"/>
        <v>-0.8152259322</v>
      </c>
      <c r="S2474" s="45">
        <f t="shared" si="44"/>
        <v>-0.003974300762</v>
      </c>
      <c r="T2474" s="33">
        <f t="shared" si="22"/>
        <v>-0.1994524816</v>
      </c>
      <c r="U2474" s="33">
        <f t="shared" si="33"/>
        <v>0.936298287</v>
      </c>
      <c r="V2474" s="33">
        <f t="shared" si="42"/>
        <v>0.8551900783</v>
      </c>
      <c r="W2474" s="44">
        <f t="shared" si="13"/>
        <v>0.01201868836</v>
      </c>
      <c r="X2474" s="44">
        <f t="shared" si="14"/>
        <v>0.006775488418</v>
      </c>
      <c r="Y2474" s="33">
        <f t="shared" si="15"/>
        <v>0.5637460773</v>
      </c>
      <c r="Z2474" s="43">
        <v>1.0</v>
      </c>
      <c r="AA2474" s="33">
        <f t="shared" si="16"/>
        <v>1.563746077</v>
      </c>
      <c r="AB2474" s="33">
        <f t="shared" si="17"/>
        <v>0.3605099866</v>
      </c>
      <c r="AC2474" s="33">
        <f t="shared" si="18"/>
        <v>0.6394900134</v>
      </c>
      <c r="AD2474" s="33">
        <f t="shared" si="19"/>
        <v>0.007991632682</v>
      </c>
      <c r="AE2474" s="34">
        <f t="shared" si="23"/>
        <v>0</v>
      </c>
      <c r="AF2474" s="34">
        <f t="shared" si="24"/>
        <v>0</v>
      </c>
      <c r="AG2474" s="34">
        <f t="shared" si="25"/>
        <v>0</v>
      </c>
      <c r="AH2474" s="34">
        <f t="shared" si="26"/>
        <v>0</v>
      </c>
      <c r="AI2474" s="34">
        <f t="shared" si="28"/>
        <v>1</v>
      </c>
      <c r="AJ2474" s="34">
        <f t="shared" si="29"/>
        <v>0</v>
      </c>
      <c r="AK2474" s="34">
        <f t="shared" si="27"/>
        <v>0</v>
      </c>
      <c r="AL2474" s="36">
        <f t="shared" si="34"/>
        <v>0</v>
      </c>
      <c r="AM2474" s="36">
        <f t="shared" si="35"/>
        <v>0</v>
      </c>
      <c r="AN2474" s="46">
        <f t="shared" si="36"/>
        <v>0</v>
      </c>
      <c r="AO2474" s="36">
        <f t="shared" si="37"/>
        <v>0</v>
      </c>
      <c r="AP2474" s="36">
        <f t="shared" si="39"/>
        <v>0</v>
      </c>
      <c r="AQ2474" s="36">
        <f t="shared" si="40"/>
        <v>0</v>
      </c>
      <c r="AR2474" s="36">
        <f t="shared" si="38"/>
        <v>0</v>
      </c>
      <c r="AS2474" s="38">
        <f t="shared" si="45"/>
        <v>0</v>
      </c>
      <c r="AT2474" s="38">
        <f t="shared" si="46"/>
        <v>0</v>
      </c>
      <c r="AU2474" s="38">
        <f t="shared" si="47"/>
        <v>0</v>
      </c>
      <c r="AV2474" s="38">
        <f t="shared" si="48"/>
        <v>0</v>
      </c>
      <c r="AW2474" s="38">
        <f t="shared" si="51"/>
        <v>1</v>
      </c>
      <c r="AX2474" s="38">
        <f t="shared" si="52"/>
        <v>0</v>
      </c>
      <c r="AY2474" s="38">
        <f t="shared" si="49"/>
        <v>0</v>
      </c>
      <c r="AZ2474" s="12">
        <f t="shared" si="30"/>
        <v>147.2357412</v>
      </c>
      <c r="BA2474" s="12">
        <f t="shared" si="41"/>
        <v>103.172327</v>
      </c>
      <c r="BB2474" s="12">
        <f t="shared" si="53"/>
        <v>129.9822694</v>
      </c>
      <c r="BC2474" s="12">
        <f t="shared" si="50"/>
        <v>0</v>
      </c>
      <c r="BD2474" s="12">
        <f t="shared" si="54"/>
        <v>124.6305045</v>
      </c>
    </row>
    <row r="2475" ht="14.25" customHeight="1">
      <c r="A2475" s="7">
        <v>40109.0</v>
      </c>
      <c r="B2475" s="21" t="s">
        <v>90</v>
      </c>
      <c r="C2475" s="8">
        <v>40.012783</v>
      </c>
      <c r="D2475" s="33">
        <f t="shared" si="5"/>
        <v>-0.007642555339</v>
      </c>
      <c r="E2475" s="33">
        <f t="shared" si="7"/>
        <v>-0.02022788732</v>
      </c>
      <c r="F2475" s="33">
        <f t="shared" si="9"/>
        <v>0.0072620278</v>
      </c>
      <c r="G2475" s="33">
        <f t="shared" si="11"/>
        <v>0.04004781548</v>
      </c>
      <c r="H2475" s="33">
        <f t="shared" si="20"/>
        <v>-1.395551267</v>
      </c>
      <c r="I2475" s="45">
        <f t="shared" si="31"/>
        <v>-0.4265939224</v>
      </c>
      <c r="J2475" s="45">
        <f t="shared" si="43"/>
        <v>0.4237437532</v>
      </c>
      <c r="K2475" s="21" t="s">
        <v>91</v>
      </c>
      <c r="L2475" s="8">
        <v>17.14386</v>
      </c>
      <c r="M2475" s="33">
        <f t="shared" si="6"/>
        <v>-0.01680534485</v>
      </c>
      <c r="N2475" s="33">
        <f t="shared" si="8"/>
        <v>-0.03217589793</v>
      </c>
      <c r="O2475" s="33">
        <f t="shared" si="10"/>
        <v>-0.02580052898</v>
      </c>
      <c r="P2475" s="33">
        <f t="shared" si="12"/>
        <v>0.005096992593</v>
      </c>
      <c r="Q2475" s="45">
        <f t="shared" si="21"/>
        <v>-2.044571376</v>
      </c>
      <c r="R2475" s="45">
        <f t="shared" si="32"/>
        <v>-1.417771764</v>
      </c>
      <c r="S2475" s="45">
        <f t="shared" si="44"/>
        <v>-0.6755756019</v>
      </c>
      <c r="T2475" s="33">
        <f t="shared" si="22"/>
        <v>0.649020109</v>
      </c>
      <c r="U2475" s="33">
        <f t="shared" si="33"/>
        <v>0.9911778412</v>
      </c>
      <c r="V2475" s="33">
        <f t="shared" si="42"/>
        <v>1.099319355</v>
      </c>
      <c r="W2475" s="44">
        <f t="shared" si="13"/>
        <v>0.01223260256</v>
      </c>
      <c r="X2475" s="44">
        <f t="shared" si="14"/>
        <v>0.007495879542</v>
      </c>
      <c r="Y2475" s="33">
        <f t="shared" si="15"/>
        <v>0.6127788021</v>
      </c>
      <c r="Z2475" s="43">
        <v>1.0</v>
      </c>
      <c r="AA2475" s="33">
        <f t="shared" si="16"/>
        <v>1.612778802</v>
      </c>
      <c r="AB2475" s="33">
        <f t="shared" si="17"/>
        <v>0.3799521678</v>
      </c>
      <c r="AC2475" s="33">
        <f t="shared" si="18"/>
        <v>0.6200478322</v>
      </c>
      <c r="AD2475" s="33">
        <f t="shared" si="19"/>
        <v>-0.003370124105</v>
      </c>
      <c r="AE2475" s="34">
        <f t="shared" si="23"/>
        <v>0</v>
      </c>
      <c r="AF2475" s="34">
        <f t="shared" si="24"/>
        <v>0</v>
      </c>
      <c r="AG2475" s="34">
        <f t="shared" si="25"/>
        <v>0</v>
      </c>
      <c r="AH2475" s="34">
        <f t="shared" si="26"/>
        <v>0</v>
      </c>
      <c r="AI2475" s="34">
        <f t="shared" si="28"/>
        <v>0</v>
      </c>
      <c r="AJ2475" s="34">
        <f t="shared" si="29"/>
        <v>0</v>
      </c>
      <c r="AK2475" s="34">
        <f t="shared" si="27"/>
        <v>0</v>
      </c>
      <c r="AL2475" s="36">
        <f t="shared" si="34"/>
        <v>0</v>
      </c>
      <c r="AM2475" s="36">
        <f t="shared" si="35"/>
        <v>0</v>
      </c>
      <c r="AN2475" s="46">
        <f t="shared" si="36"/>
        <v>0</v>
      </c>
      <c r="AO2475" s="36">
        <f t="shared" si="37"/>
        <v>0</v>
      </c>
      <c r="AP2475" s="36">
        <f t="shared" si="39"/>
        <v>0</v>
      </c>
      <c r="AQ2475" s="36">
        <f t="shared" si="40"/>
        <v>0</v>
      </c>
      <c r="AR2475" s="36">
        <f t="shared" si="38"/>
        <v>0</v>
      </c>
      <c r="AS2475" s="38">
        <f t="shared" si="45"/>
        <v>-1</v>
      </c>
      <c r="AT2475" s="38">
        <f t="shared" si="46"/>
        <v>0</v>
      </c>
      <c r="AU2475" s="38">
        <f t="shared" si="47"/>
        <v>0</v>
      </c>
      <c r="AV2475" s="38">
        <f t="shared" si="48"/>
        <v>1</v>
      </c>
      <c r="AW2475" s="38">
        <f t="shared" si="51"/>
        <v>0</v>
      </c>
      <c r="AX2475" s="38">
        <f t="shared" si="52"/>
        <v>-1</v>
      </c>
      <c r="AY2475" s="38">
        <f t="shared" si="49"/>
        <v>0.003370124105</v>
      </c>
      <c r="AZ2475" s="12">
        <f t="shared" si="30"/>
        <v>147.2357412</v>
      </c>
      <c r="BA2475" s="12">
        <f t="shared" si="41"/>
        <v>103.172327</v>
      </c>
      <c r="BB2475" s="12">
        <f t="shared" si="53"/>
        <v>130.4203257</v>
      </c>
      <c r="BC2475" s="12">
        <f t="shared" si="50"/>
        <v>0.001123374702</v>
      </c>
      <c r="BD2475" s="12">
        <f t="shared" si="54"/>
        <v>124.7705113</v>
      </c>
    </row>
    <row r="2476" ht="14.25" customHeight="1">
      <c r="A2476" s="7">
        <v>40112.0</v>
      </c>
      <c r="B2476" s="21" t="s">
        <v>90</v>
      </c>
      <c r="C2476" s="8">
        <v>39.645626</v>
      </c>
      <c r="D2476" s="33">
        <f t="shared" si="5"/>
        <v>-0.009175992582</v>
      </c>
      <c r="E2476" s="33">
        <f t="shared" si="7"/>
        <v>-0.02546338306</v>
      </c>
      <c r="F2476" s="33">
        <f t="shared" si="9"/>
        <v>-0.007386858035</v>
      </c>
      <c r="G2476" s="33">
        <f t="shared" si="11"/>
        <v>0.02439428105</v>
      </c>
      <c r="H2476" s="33">
        <f t="shared" si="20"/>
        <v>-1.605607144</v>
      </c>
      <c r="I2476" s="45">
        <f t="shared" si="31"/>
        <v>-1.145009917</v>
      </c>
      <c r="J2476" s="45">
        <f t="shared" si="43"/>
        <v>-0.2073095036</v>
      </c>
      <c r="K2476" s="21" t="s">
        <v>91</v>
      </c>
      <c r="L2476" s="8">
        <v>17.140644</v>
      </c>
      <c r="M2476" s="33">
        <f t="shared" si="6"/>
        <v>-0.000187589026</v>
      </c>
      <c r="N2476" s="33">
        <f t="shared" si="8"/>
        <v>-0.02847212236</v>
      </c>
      <c r="O2476" s="33">
        <f t="shared" si="10"/>
        <v>-0.02847212236</v>
      </c>
      <c r="P2476" s="33">
        <f t="shared" si="12"/>
        <v>0.001882228668</v>
      </c>
      <c r="Q2476" s="45">
        <f t="shared" si="21"/>
        <v>-1.765731686</v>
      </c>
      <c r="R2476" s="45">
        <f t="shared" si="32"/>
        <v>-1.499560507</v>
      </c>
      <c r="S2476" s="45">
        <f t="shared" si="44"/>
        <v>-0.7457810327</v>
      </c>
      <c r="T2476" s="33">
        <f t="shared" si="22"/>
        <v>0.1601245419</v>
      </c>
      <c r="U2476" s="33">
        <f t="shared" si="33"/>
        <v>0.3545505891</v>
      </c>
      <c r="V2476" s="33">
        <f t="shared" si="42"/>
        <v>0.5384715291</v>
      </c>
      <c r="W2476" s="44">
        <f t="shared" si="13"/>
        <v>0.01244331164</v>
      </c>
      <c r="X2476" s="44">
        <f t="shared" si="14"/>
        <v>0.007468445431</v>
      </c>
      <c r="Y2476" s="33">
        <f t="shared" si="15"/>
        <v>0.6001975715</v>
      </c>
      <c r="Z2476" s="43">
        <v>1.0</v>
      </c>
      <c r="AA2476" s="33">
        <f t="shared" si="16"/>
        <v>1.600197572</v>
      </c>
      <c r="AB2476" s="33">
        <f t="shared" si="17"/>
        <v>0.3750771669</v>
      </c>
      <c r="AC2476" s="33">
        <f t="shared" si="18"/>
        <v>0.6249228331</v>
      </c>
      <c r="AD2476" s="33">
        <f t="shared" si="19"/>
        <v>0.0005874531286</v>
      </c>
      <c r="AE2476" s="34">
        <f t="shared" si="23"/>
        <v>0</v>
      </c>
      <c r="AF2476" s="34">
        <f t="shared" si="24"/>
        <v>0</v>
      </c>
      <c r="AG2476" s="34">
        <f t="shared" si="25"/>
        <v>0</v>
      </c>
      <c r="AH2476" s="34">
        <f t="shared" si="26"/>
        <v>0</v>
      </c>
      <c r="AI2476" s="34">
        <f t="shared" si="28"/>
        <v>0</v>
      </c>
      <c r="AJ2476" s="34">
        <f t="shared" si="29"/>
        <v>0</v>
      </c>
      <c r="AK2476" s="34">
        <f t="shared" si="27"/>
        <v>0</v>
      </c>
      <c r="AL2476" s="36">
        <f t="shared" si="34"/>
        <v>0</v>
      </c>
      <c r="AM2476" s="36">
        <f t="shared" si="35"/>
        <v>0</v>
      </c>
      <c r="AN2476" s="46">
        <f t="shared" si="36"/>
        <v>0</v>
      </c>
      <c r="AO2476" s="36">
        <f t="shared" si="37"/>
        <v>0</v>
      </c>
      <c r="AP2476" s="36">
        <f t="shared" si="39"/>
        <v>0</v>
      </c>
      <c r="AQ2476" s="36">
        <f t="shared" si="40"/>
        <v>0</v>
      </c>
      <c r="AR2476" s="36">
        <f t="shared" si="38"/>
        <v>0</v>
      </c>
      <c r="AS2476" s="38">
        <f t="shared" si="45"/>
        <v>0</v>
      </c>
      <c r="AT2476" s="38">
        <f t="shared" si="46"/>
        <v>0</v>
      </c>
      <c r="AU2476" s="38">
        <f t="shared" si="47"/>
        <v>0</v>
      </c>
      <c r="AV2476" s="38">
        <f t="shared" si="48"/>
        <v>2</v>
      </c>
      <c r="AW2476" s="38">
        <f t="shared" si="51"/>
        <v>0</v>
      </c>
      <c r="AX2476" s="38">
        <f t="shared" si="52"/>
        <v>-1</v>
      </c>
      <c r="AY2476" s="38">
        <f t="shared" si="49"/>
        <v>-0.0005874531286</v>
      </c>
      <c r="AZ2476" s="12">
        <f t="shared" si="30"/>
        <v>147.2357412</v>
      </c>
      <c r="BA2476" s="12">
        <f t="shared" si="41"/>
        <v>103.172327</v>
      </c>
      <c r="BB2476" s="12">
        <f t="shared" si="53"/>
        <v>130.3437099</v>
      </c>
      <c r="BC2476" s="12">
        <f t="shared" si="50"/>
        <v>-0.0001958177095</v>
      </c>
      <c r="BD2476" s="12">
        <f t="shared" si="54"/>
        <v>124.746079</v>
      </c>
    </row>
    <row r="2477" ht="14.25" customHeight="1">
      <c r="A2477" s="7">
        <v>40113.0</v>
      </c>
      <c r="B2477" s="21" t="s">
        <v>90</v>
      </c>
      <c r="C2477" s="8">
        <v>39.993126</v>
      </c>
      <c r="D2477" s="33">
        <f t="shared" si="5"/>
        <v>0.008765153563</v>
      </c>
      <c r="E2477" s="33">
        <f t="shared" si="7"/>
        <v>-0.009418507238</v>
      </c>
      <c r="F2477" s="33">
        <f t="shared" si="9"/>
        <v>0.006600837248</v>
      </c>
      <c r="G2477" s="33">
        <f t="shared" si="11"/>
        <v>0.0425571733</v>
      </c>
      <c r="H2477" s="33">
        <f t="shared" si="20"/>
        <v>-0.8022839398</v>
      </c>
      <c r="I2477" s="45">
        <f t="shared" si="31"/>
        <v>-0.4684455904</v>
      </c>
      <c r="J2477" s="45">
        <f t="shared" si="43"/>
        <v>0.491893719</v>
      </c>
      <c r="K2477" s="21" t="s">
        <v>91</v>
      </c>
      <c r="L2477" s="8">
        <v>17.214705</v>
      </c>
      <c r="M2477" s="33">
        <f t="shared" si="6"/>
        <v>0.004320782813</v>
      </c>
      <c r="N2477" s="33">
        <f t="shared" si="8"/>
        <v>-0.01128208786</v>
      </c>
      <c r="O2477" s="33">
        <f t="shared" si="10"/>
        <v>-0.02445290506</v>
      </c>
      <c r="P2477" s="33">
        <f t="shared" si="12"/>
        <v>0.002813868789</v>
      </c>
      <c r="Q2477" s="45">
        <f t="shared" si="21"/>
        <v>-0.8884528072</v>
      </c>
      <c r="R2477" s="45">
        <f t="shared" si="32"/>
        <v>-1.340386787</v>
      </c>
      <c r="S2477" s="45">
        <f t="shared" si="44"/>
        <v>-0.7153369195</v>
      </c>
      <c r="T2477" s="33">
        <f t="shared" si="22"/>
        <v>0.08616886735</v>
      </c>
      <c r="U2477" s="33">
        <f t="shared" si="33"/>
        <v>0.8719411963</v>
      </c>
      <c r="V2477" s="33">
        <f t="shared" si="42"/>
        <v>1.207230638</v>
      </c>
      <c r="W2477" s="44">
        <f t="shared" si="13"/>
        <v>0.01231333135</v>
      </c>
      <c r="X2477" s="44">
        <f t="shared" si="14"/>
        <v>0.007492802439</v>
      </c>
      <c r="Y2477" s="33">
        <f t="shared" si="15"/>
        <v>0.6085113954</v>
      </c>
      <c r="Z2477" s="43">
        <v>1.0</v>
      </c>
      <c r="AA2477" s="33">
        <f t="shared" si="16"/>
        <v>1.608511395</v>
      </c>
      <c r="AB2477" s="33">
        <f t="shared" si="17"/>
        <v>0.3783071709</v>
      </c>
      <c r="AC2477" s="33">
        <f t="shared" si="18"/>
        <v>0.6216928291</v>
      </c>
      <c r="AD2477" s="33">
        <f t="shared" si="19"/>
        <v>-0.000643464418</v>
      </c>
      <c r="AE2477" s="34">
        <f t="shared" si="23"/>
        <v>0</v>
      </c>
      <c r="AF2477" s="34">
        <f t="shared" si="24"/>
        <v>0</v>
      </c>
      <c r="AG2477" s="34">
        <f t="shared" si="25"/>
        <v>0</v>
      </c>
      <c r="AH2477" s="34">
        <f t="shared" si="26"/>
        <v>0</v>
      </c>
      <c r="AI2477" s="34">
        <f t="shared" si="28"/>
        <v>0</v>
      </c>
      <c r="AJ2477" s="34">
        <f t="shared" si="29"/>
        <v>0</v>
      </c>
      <c r="AK2477" s="34">
        <f t="shared" si="27"/>
        <v>0</v>
      </c>
      <c r="AL2477" s="36">
        <f t="shared" si="34"/>
        <v>0</v>
      </c>
      <c r="AM2477" s="36">
        <f t="shared" si="35"/>
        <v>0</v>
      </c>
      <c r="AN2477" s="46">
        <f t="shared" si="36"/>
        <v>0</v>
      </c>
      <c r="AO2477" s="36">
        <f t="shared" si="37"/>
        <v>0</v>
      </c>
      <c r="AP2477" s="36">
        <f t="shared" si="39"/>
        <v>0</v>
      </c>
      <c r="AQ2477" s="36">
        <f t="shared" si="40"/>
        <v>0</v>
      </c>
      <c r="AR2477" s="36">
        <f t="shared" si="38"/>
        <v>0</v>
      </c>
      <c r="AS2477" s="38">
        <f t="shared" si="45"/>
        <v>-1</v>
      </c>
      <c r="AT2477" s="38">
        <f t="shared" si="46"/>
        <v>0</v>
      </c>
      <c r="AU2477" s="38">
        <f t="shared" si="47"/>
        <v>0</v>
      </c>
      <c r="AV2477" s="38">
        <f t="shared" si="48"/>
        <v>3</v>
      </c>
      <c r="AW2477" s="38">
        <f t="shared" si="51"/>
        <v>0</v>
      </c>
      <c r="AX2477" s="38">
        <f t="shared" si="52"/>
        <v>-1</v>
      </c>
      <c r="AY2477" s="38">
        <f t="shared" si="49"/>
        <v>0.000643464418</v>
      </c>
      <c r="AZ2477" s="12">
        <f t="shared" si="30"/>
        <v>147.2357412</v>
      </c>
      <c r="BA2477" s="12">
        <f t="shared" si="41"/>
        <v>103.172327</v>
      </c>
      <c r="BB2477" s="12">
        <f t="shared" si="53"/>
        <v>130.4275814</v>
      </c>
      <c r="BC2477" s="12">
        <f t="shared" si="50"/>
        <v>0.0002144881393</v>
      </c>
      <c r="BD2477" s="12">
        <f t="shared" si="54"/>
        <v>124.7728355</v>
      </c>
    </row>
    <row r="2478" ht="14.25" customHeight="1">
      <c r="A2478" s="7">
        <v>40114.0</v>
      </c>
      <c r="B2478" s="21" t="s">
        <v>90</v>
      </c>
      <c r="C2478" s="8">
        <v>39.986561</v>
      </c>
      <c r="D2478" s="33">
        <f t="shared" si="5"/>
        <v>-0.0001641532097</v>
      </c>
      <c r="E2478" s="33">
        <f t="shared" si="7"/>
        <v>-0.01374497504</v>
      </c>
      <c r="F2478" s="33">
        <f t="shared" si="9"/>
        <v>-0.01022386335</v>
      </c>
      <c r="G2478" s="33">
        <f t="shared" si="11"/>
        <v>0.03972026181</v>
      </c>
      <c r="H2478" s="33">
        <f t="shared" si="20"/>
        <v>-0.9945015356</v>
      </c>
      <c r="I2478" s="45">
        <f t="shared" si="31"/>
        <v>-1.270690923</v>
      </c>
      <c r="J2478" s="45">
        <f t="shared" si="43"/>
        <v>0.3517624973</v>
      </c>
      <c r="K2478" s="21" t="s">
        <v>91</v>
      </c>
      <c r="L2478" s="8">
        <v>17.230803</v>
      </c>
      <c r="M2478" s="33">
        <f t="shared" si="6"/>
        <v>0.0009351307501</v>
      </c>
      <c r="N2478" s="33">
        <f t="shared" si="8"/>
        <v>-0.01035750734</v>
      </c>
      <c r="O2478" s="33">
        <f t="shared" si="10"/>
        <v>-0.02425284072</v>
      </c>
      <c r="P2478" s="33">
        <f t="shared" si="12"/>
        <v>-0.003538343885</v>
      </c>
      <c r="Q2478" s="45">
        <f t="shared" si="21"/>
        <v>-0.8302672328</v>
      </c>
      <c r="R2478" s="45">
        <f t="shared" si="32"/>
        <v>-1.339510165</v>
      </c>
      <c r="S2478" s="45">
        <f t="shared" si="44"/>
        <v>-0.8532912458</v>
      </c>
      <c r="T2478" s="33">
        <f t="shared" si="22"/>
        <v>-0.1642343029</v>
      </c>
      <c r="U2478" s="33">
        <f t="shared" si="33"/>
        <v>0.0688192421</v>
      </c>
      <c r="V2478" s="33">
        <f t="shared" si="42"/>
        <v>1.205053743</v>
      </c>
      <c r="W2478" s="44">
        <f t="shared" si="13"/>
        <v>0.01232369108</v>
      </c>
      <c r="X2478" s="44">
        <f t="shared" si="14"/>
        <v>0.007305912655</v>
      </c>
      <c r="Y2478" s="33">
        <f t="shared" si="15"/>
        <v>0.592834777</v>
      </c>
      <c r="Z2478" s="43">
        <v>1.0</v>
      </c>
      <c r="AA2478" s="33">
        <f t="shared" si="16"/>
        <v>1.592834777</v>
      </c>
      <c r="AB2478" s="33">
        <f t="shared" si="17"/>
        <v>0.3721884941</v>
      </c>
      <c r="AC2478" s="33">
        <f t="shared" si="18"/>
        <v>0.6278115059</v>
      </c>
      <c r="AD2478" s="33">
        <f t="shared" si="19"/>
        <v>-0.004364438104</v>
      </c>
      <c r="AE2478" s="34">
        <f t="shared" si="23"/>
        <v>0</v>
      </c>
      <c r="AF2478" s="34">
        <f t="shared" si="24"/>
        <v>0</v>
      </c>
      <c r="AG2478" s="34">
        <f t="shared" si="25"/>
        <v>0</v>
      </c>
      <c r="AH2478" s="34">
        <f t="shared" si="26"/>
        <v>0</v>
      </c>
      <c r="AI2478" s="34">
        <f t="shared" si="28"/>
        <v>0</v>
      </c>
      <c r="AJ2478" s="34">
        <f t="shared" si="29"/>
        <v>0</v>
      </c>
      <c r="AK2478" s="34">
        <f t="shared" si="27"/>
        <v>0</v>
      </c>
      <c r="AL2478" s="36">
        <f t="shared" si="34"/>
        <v>0</v>
      </c>
      <c r="AM2478" s="36">
        <f t="shared" si="35"/>
        <v>0</v>
      </c>
      <c r="AN2478" s="46">
        <f t="shared" si="36"/>
        <v>0</v>
      </c>
      <c r="AO2478" s="36">
        <f t="shared" si="37"/>
        <v>0</v>
      </c>
      <c r="AP2478" s="36">
        <f t="shared" si="39"/>
        <v>0</v>
      </c>
      <c r="AQ2478" s="36">
        <f t="shared" si="40"/>
        <v>0</v>
      </c>
      <c r="AR2478" s="36">
        <f t="shared" si="38"/>
        <v>0</v>
      </c>
      <c r="AS2478" s="38">
        <f t="shared" si="45"/>
        <v>-1</v>
      </c>
      <c r="AT2478" s="38">
        <f t="shared" si="46"/>
        <v>0</v>
      </c>
      <c r="AU2478" s="38">
        <f t="shared" si="47"/>
        <v>0</v>
      </c>
      <c r="AV2478" s="38">
        <f t="shared" si="48"/>
        <v>4</v>
      </c>
      <c r="AW2478" s="38">
        <f t="shared" si="51"/>
        <v>0</v>
      </c>
      <c r="AX2478" s="38">
        <f t="shared" si="52"/>
        <v>-1</v>
      </c>
      <c r="AY2478" s="38">
        <f t="shared" si="49"/>
        <v>0.004364438104</v>
      </c>
      <c r="AZ2478" s="12">
        <f t="shared" si="30"/>
        <v>147.2357412</v>
      </c>
      <c r="BA2478" s="12">
        <f t="shared" si="41"/>
        <v>103.172327</v>
      </c>
      <c r="BB2478" s="12">
        <f t="shared" si="53"/>
        <v>130.9968246</v>
      </c>
      <c r="BC2478" s="12">
        <f t="shared" si="50"/>
        <v>0.001454812701</v>
      </c>
      <c r="BD2478" s="12">
        <f t="shared" si="54"/>
        <v>124.9543566</v>
      </c>
    </row>
    <row r="2479" ht="14.25" customHeight="1">
      <c r="A2479" s="7">
        <v>40115.0</v>
      </c>
      <c r="B2479" s="21" t="s">
        <v>90</v>
      </c>
      <c r="C2479" s="8">
        <v>40.248798</v>
      </c>
      <c r="D2479" s="33">
        <f t="shared" si="5"/>
        <v>0.006558128367</v>
      </c>
      <c r="E2479" s="33">
        <f t="shared" si="7"/>
        <v>-0.001789144885</v>
      </c>
      <c r="F2479" s="33">
        <f t="shared" si="9"/>
        <v>-0.02058094644</v>
      </c>
      <c r="G2479" s="33">
        <f t="shared" si="11"/>
        <v>0.0501193767</v>
      </c>
      <c r="H2479" s="33">
        <f t="shared" si="20"/>
        <v>-0.4015301987</v>
      </c>
      <c r="I2479" s="45">
        <f t="shared" si="31"/>
        <v>-1.725403014</v>
      </c>
      <c r="J2479" s="45">
        <f t="shared" si="43"/>
        <v>0.7858928665</v>
      </c>
      <c r="K2479" s="21" t="s">
        <v>91</v>
      </c>
      <c r="L2479" s="8">
        <v>17.41758</v>
      </c>
      <c r="M2479" s="33">
        <f t="shared" si="6"/>
        <v>0.01083971536</v>
      </c>
      <c r="N2479" s="33">
        <f t="shared" si="8"/>
        <v>-0.001107594111</v>
      </c>
      <c r="O2479" s="33">
        <f t="shared" si="10"/>
        <v>-0.01511276858</v>
      </c>
      <c r="P2479" s="33">
        <f t="shared" si="12"/>
        <v>0.01826115176</v>
      </c>
      <c r="Q2479" s="45">
        <f t="shared" si="21"/>
        <v>-0.3886743767</v>
      </c>
      <c r="R2479" s="45">
        <f t="shared" si="32"/>
        <v>-1.032708925</v>
      </c>
      <c r="S2479" s="45">
        <f t="shared" si="44"/>
        <v>-0.3526493521</v>
      </c>
      <c r="T2479" s="33">
        <f t="shared" si="22"/>
        <v>-0.01285582196</v>
      </c>
      <c r="U2479" s="33">
        <f t="shared" si="33"/>
        <v>-0.6926940882</v>
      </c>
      <c r="V2479" s="33">
        <f t="shared" si="42"/>
        <v>1.138542219</v>
      </c>
      <c r="W2479" s="44">
        <f t="shared" si="13"/>
        <v>0.0122940516</v>
      </c>
      <c r="X2479" s="44">
        <f t="shared" si="14"/>
        <v>0.007248031014</v>
      </c>
      <c r="Y2479" s="33">
        <f t="shared" si="15"/>
        <v>0.589555929</v>
      </c>
      <c r="Z2479" s="43">
        <v>1.0</v>
      </c>
      <c r="AA2479" s="33">
        <f t="shared" si="16"/>
        <v>1.589555929</v>
      </c>
      <c r="AB2479" s="33">
        <f t="shared" si="17"/>
        <v>0.3708934793</v>
      </c>
      <c r="AC2479" s="33">
        <f t="shared" si="18"/>
        <v>0.6291065207</v>
      </c>
      <c r="AD2479" s="33">
        <f t="shared" si="19"/>
        <v>0.003997452158</v>
      </c>
      <c r="AE2479" s="34">
        <f t="shared" si="23"/>
        <v>0</v>
      </c>
      <c r="AF2479" s="34">
        <f t="shared" si="24"/>
        <v>0</v>
      </c>
      <c r="AG2479" s="34">
        <f t="shared" si="25"/>
        <v>0</v>
      </c>
      <c r="AH2479" s="34">
        <f t="shared" si="26"/>
        <v>0</v>
      </c>
      <c r="AI2479" s="34">
        <f t="shared" si="28"/>
        <v>0</v>
      </c>
      <c r="AJ2479" s="34">
        <f t="shared" si="29"/>
        <v>0</v>
      </c>
      <c r="AK2479" s="34">
        <f t="shared" si="27"/>
        <v>0</v>
      </c>
      <c r="AL2479" s="36">
        <f t="shared" si="34"/>
        <v>0</v>
      </c>
      <c r="AM2479" s="36">
        <f t="shared" si="35"/>
        <v>0</v>
      </c>
      <c r="AN2479" s="46">
        <f t="shared" si="36"/>
        <v>0</v>
      </c>
      <c r="AO2479" s="36">
        <f t="shared" si="37"/>
        <v>0</v>
      </c>
      <c r="AP2479" s="36">
        <f t="shared" si="39"/>
        <v>0</v>
      </c>
      <c r="AQ2479" s="36">
        <f t="shared" si="40"/>
        <v>0</v>
      </c>
      <c r="AR2479" s="36">
        <f t="shared" si="38"/>
        <v>0</v>
      </c>
      <c r="AS2479" s="38">
        <f t="shared" si="45"/>
        <v>-1</v>
      </c>
      <c r="AT2479" s="38">
        <f t="shared" si="46"/>
        <v>0</v>
      </c>
      <c r="AU2479" s="38">
        <f t="shared" si="47"/>
        <v>0</v>
      </c>
      <c r="AV2479" s="38">
        <f t="shared" si="48"/>
        <v>5</v>
      </c>
      <c r="AW2479" s="38">
        <f t="shared" si="51"/>
        <v>0</v>
      </c>
      <c r="AX2479" s="38">
        <f t="shared" si="52"/>
        <v>-1</v>
      </c>
      <c r="AY2479" s="38">
        <f t="shared" si="49"/>
        <v>-0.003997452158</v>
      </c>
      <c r="AZ2479" s="12">
        <f t="shared" si="30"/>
        <v>147.2357412</v>
      </c>
      <c r="BA2479" s="12">
        <f t="shared" si="41"/>
        <v>103.172327</v>
      </c>
      <c r="BB2479" s="12">
        <f t="shared" si="53"/>
        <v>130.473171</v>
      </c>
      <c r="BC2479" s="12">
        <f t="shared" si="50"/>
        <v>-0.001332484053</v>
      </c>
      <c r="BD2479" s="12">
        <f t="shared" si="54"/>
        <v>124.787857</v>
      </c>
    </row>
    <row r="2480" ht="14.25" customHeight="1">
      <c r="A2480" s="7">
        <v>40116.0</v>
      </c>
      <c r="B2480" s="21" t="s">
        <v>90</v>
      </c>
      <c r="C2480" s="8">
        <v>39.698078</v>
      </c>
      <c r="D2480" s="33">
        <f t="shared" si="5"/>
        <v>-0.01368289309</v>
      </c>
      <c r="E2480" s="33">
        <f t="shared" si="7"/>
        <v>-0.007865111507</v>
      </c>
      <c r="F2480" s="33">
        <f t="shared" si="9"/>
        <v>-0.02793390424</v>
      </c>
      <c r="G2480" s="33">
        <f t="shared" si="11"/>
        <v>-0.005747533352</v>
      </c>
      <c r="H2480" s="33">
        <f t="shared" si="20"/>
        <v>-0.6736319592</v>
      </c>
      <c r="I2480" s="45">
        <f t="shared" si="31"/>
        <v>-2.008890717</v>
      </c>
      <c r="J2480" s="45">
        <f t="shared" si="43"/>
        <v>-1.485704139</v>
      </c>
      <c r="K2480" s="21" t="s">
        <v>91</v>
      </c>
      <c r="L2480" s="8">
        <v>17.166401</v>
      </c>
      <c r="M2480" s="33">
        <f t="shared" si="6"/>
        <v>-0.01442100453</v>
      </c>
      <c r="N2480" s="33">
        <f t="shared" si="8"/>
        <v>0.00131481475</v>
      </c>
      <c r="O2480" s="33">
        <f t="shared" si="10"/>
        <v>-0.03090338853</v>
      </c>
      <c r="P2480" s="33">
        <f t="shared" si="12"/>
        <v>-0.01039550454</v>
      </c>
      <c r="Q2480" s="45">
        <f t="shared" si="21"/>
        <v>-0.2776745994</v>
      </c>
      <c r="R2480" s="45">
        <f t="shared" si="32"/>
        <v>-1.525636074</v>
      </c>
      <c r="S2480" s="45">
        <f t="shared" si="44"/>
        <v>-0.9973026309</v>
      </c>
      <c r="T2480" s="33">
        <f t="shared" si="22"/>
        <v>-0.3959573598</v>
      </c>
      <c r="U2480" s="33">
        <f t="shared" si="33"/>
        <v>-0.4832546432</v>
      </c>
      <c r="V2480" s="33">
        <f t="shared" si="42"/>
        <v>-0.4884015081</v>
      </c>
      <c r="W2480" s="44">
        <f t="shared" si="13"/>
        <v>0.008713277198</v>
      </c>
      <c r="X2480" s="44">
        <f t="shared" si="14"/>
        <v>0.00732383612</v>
      </c>
      <c r="Y2480" s="33">
        <f t="shared" si="15"/>
        <v>0.840537487</v>
      </c>
      <c r="Z2480" s="43">
        <v>1.0</v>
      </c>
      <c r="AA2480" s="33">
        <f t="shared" si="16"/>
        <v>1.840537487</v>
      </c>
      <c r="AB2480" s="33">
        <f t="shared" si="17"/>
        <v>0.4566804496</v>
      </c>
      <c r="AC2480" s="33">
        <f t="shared" si="18"/>
        <v>0.5433195504</v>
      </c>
      <c r="AD2480" s="33">
        <f t="shared" si="19"/>
        <v>-0.003801328196</v>
      </c>
      <c r="AE2480" s="34">
        <f t="shared" si="23"/>
        <v>0</v>
      </c>
      <c r="AF2480" s="34">
        <f t="shared" si="24"/>
        <v>0</v>
      </c>
      <c r="AG2480" s="34">
        <f t="shared" si="25"/>
        <v>0</v>
      </c>
      <c r="AH2480" s="34">
        <f t="shared" si="26"/>
        <v>0</v>
      </c>
      <c r="AI2480" s="34">
        <f t="shared" si="28"/>
        <v>0</v>
      </c>
      <c r="AJ2480" s="34">
        <f t="shared" si="29"/>
        <v>0</v>
      </c>
      <c r="AK2480" s="34">
        <f t="shared" si="27"/>
        <v>0</v>
      </c>
      <c r="AL2480" s="36">
        <f t="shared" si="34"/>
        <v>0</v>
      </c>
      <c r="AM2480" s="36">
        <f t="shared" si="35"/>
        <v>0</v>
      </c>
      <c r="AN2480" s="46">
        <f t="shared" si="36"/>
        <v>0</v>
      </c>
      <c r="AO2480" s="36">
        <f t="shared" si="37"/>
        <v>0</v>
      </c>
      <c r="AP2480" s="36">
        <f t="shared" si="39"/>
        <v>0</v>
      </c>
      <c r="AQ2480" s="36">
        <f t="shared" si="40"/>
        <v>0</v>
      </c>
      <c r="AR2480" s="36">
        <f t="shared" si="38"/>
        <v>0</v>
      </c>
      <c r="AS2480" s="38">
        <f t="shared" si="45"/>
        <v>0</v>
      </c>
      <c r="AT2480" s="38">
        <f t="shared" si="46"/>
        <v>0</v>
      </c>
      <c r="AU2480" s="38">
        <f t="shared" si="47"/>
        <v>0</v>
      </c>
      <c r="AV2480" s="38">
        <f t="shared" si="48"/>
        <v>0</v>
      </c>
      <c r="AW2480" s="38">
        <f t="shared" si="51"/>
        <v>1</v>
      </c>
      <c r="AX2480" s="38">
        <f t="shared" si="52"/>
        <v>0</v>
      </c>
      <c r="AY2480" s="38">
        <f t="shared" si="49"/>
        <v>0</v>
      </c>
      <c r="AZ2480" s="12">
        <f t="shared" si="30"/>
        <v>147.2357412</v>
      </c>
      <c r="BA2480" s="12">
        <f t="shared" si="41"/>
        <v>103.172327</v>
      </c>
      <c r="BB2480" s="12">
        <f t="shared" si="53"/>
        <v>130.473171</v>
      </c>
      <c r="BC2480" s="12">
        <f t="shared" si="50"/>
        <v>0</v>
      </c>
      <c r="BD2480" s="12">
        <f t="shared" si="54"/>
        <v>124.787857</v>
      </c>
    </row>
    <row r="2481" ht="14.25" customHeight="1">
      <c r="A2481" s="7">
        <v>40119.0</v>
      </c>
      <c r="B2481" s="21" t="s">
        <v>90</v>
      </c>
      <c r="C2481" s="8">
        <v>39.730869</v>
      </c>
      <c r="D2481" s="33">
        <f t="shared" si="5"/>
        <v>0.000826009763</v>
      </c>
      <c r="E2481" s="33">
        <f t="shared" si="7"/>
        <v>0.002150123698</v>
      </c>
      <c r="F2481" s="33">
        <f t="shared" si="9"/>
        <v>-0.02336800879</v>
      </c>
      <c r="G2481" s="33">
        <f t="shared" si="11"/>
        <v>-0.004108283071</v>
      </c>
      <c r="H2481" s="33">
        <f t="shared" si="20"/>
        <v>-0.1611769795</v>
      </c>
      <c r="I2481" s="45">
        <f t="shared" si="31"/>
        <v>-1.699066327</v>
      </c>
      <c r="J2481" s="45">
        <f t="shared" si="43"/>
        <v>-1.365312949</v>
      </c>
      <c r="K2481" s="21" t="s">
        <v>91</v>
      </c>
      <c r="L2481" s="8">
        <v>17.298424</v>
      </c>
      <c r="M2481" s="33">
        <f t="shared" si="6"/>
        <v>0.007690779215</v>
      </c>
      <c r="N2481" s="33">
        <f t="shared" si="8"/>
        <v>0.009205021702</v>
      </c>
      <c r="O2481" s="33">
        <f t="shared" si="10"/>
        <v>-0.01952918717</v>
      </c>
      <c r="P2481" s="33">
        <f t="shared" si="12"/>
        <v>-0.001487169269</v>
      </c>
      <c r="Q2481" s="45">
        <f t="shared" si="21"/>
        <v>0.08199680324</v>
      </c>
      <c r="R2481" s="45">
        <f t="shared" si="32"/>
        <v>-1.120337728</v>
      </c>
      <c r="S2481" s="45">
        <f t="shared" si="44"/>
        <v>-0.7832185111</v>
      </c>
      <c r="T2481" s="33">
        <f t="shared" si="22"/>
        <v>-0.2431737827</v>
      </c>
      <c r="U2481" s="33">
        <f t="shared" si="33"/>
        <v>-0.5787285992</v>
      </c>
      <c r="V2481" s="33">
        <f t="shared" si="42"/>
        <v>-0.5820944377</v>
      </c>
      <c r="W2481" s="44">
        <f t="shared" si="13"/>
        <v>0.008715399631</v>
      </c>
      <c r="X2481" s="44">
        <f t="shared" si="14"/>
        <v>0.007544546565</v>
      </c>
      <c r="Y2481" s="33">
        <f t="shared" si="15"/>
        <v>0.8656569847</v>
      </c>
      <c r="Z2481" s="43">
        <v>1.0</v>
      </c>
      <c r="AA2481" s="33">
        <f t="shared" si="16"/>
        <v>1.865656985</v>
      </c>
      <c r="AB2481" s="33">
        <f t="shared" si="17"/>
        <v>0.463995789</v>
      </c>
      <c r="AC2481" s="33">
        <f t="shared" si="18"/>
        <v>0.536004211</v>
      </c>
      <c r="AD2481" s="33">
        <f t="shared" si="19"/>
        <v>0.001851927901</v>
      </c>
      <c r="AE2481" s="34">
        <f t="shared" si="23"/>
        <v>0</v>
      </c>
      <c r="AF2481" s="34">
        <f t="shared" si="24"/>
        <v>0</v>
      </c>
      <c r="AG2481" s="34">
        <f t="shared" si="25"/>
        <v>0</v>
      </c>
      <c r="AH2481" s="34">
        <f t="shared" si="26"/>
        <v>0</v>
      </c>
      <c r="AI2481" s="34">
        <f t="shared" si="28"/>
        <v>0</v>
      </c>
      <c r="AJ2481" s="34">
        <f t="shared" si="29"/>
        <v>0</v>
      </c>
      <c r="AK2481" s="34">
        <f t="shared" si="27"/>
        <v>0</v>
      </c>
      <c r="AL2481" s="36">
        <f t="shared" si="34"/>
        <v>0</v>
      </c>
      <c r="AM2481" s="36">
        <f t="shared" si="35"/>
        <v>0</v>
      </c>
      <c r="AN2481" s="46">
        <f t="shared" si="36"/>
        <v>0</v>
      </c>
      <c r="AO2481" s="36">
        <f t="shared" si="37"/>
        <v>0</v>
      </c>
      <c r="AP2481" s="36">
        <f t="shared" si="39"/>
        <v>0</v>
      </c>
      <c r="AQ2481" s="36">
        <f t="shared" si="40"/>
        <v>0</v>
      </c>
      <c r="AR2481" s="36">
        <f t="shared" si="38"/>
        <v>0</v>
      </c>
      <c r="AS2481" s="38">
        <f t="shared" si="45"/>
        <v>0</v>
      </c>
      <c r="AT2481" s="38">
        <f t="shared" si="46"/>
        <v>0</v>
      </c>
      <c r="AU2481" s="38">
        <f t="shared" si="47"/>
        <v>0</v>
      </c>
      <c r="AV2481" s="38">
        <f t="shared" si="48"/>
        <v>0</v>
      </c>
      <c r="AW2481" s="38">
        <f t="shared" si="51"/>
        <v>0</v>
      </c>
      <c r="AX2481" s="38">
        <f t="shared" si="52"/>
        <v>0</v>
      </c>
      <c r="AY2481" s="38">
        <f t="shared" si="49"/>
        <v>0</v>
      </c>
      <c r="AZ2481" s="12">
        <f t="shared" si="30"/>
        <v>147.2357412</v>
      </c>
      <c r="BA2481" s="12">
        <f t="shared" si="41"/>
        <v>103.172327</v>
      </c>
      <c r="BB2481" s="12">
        <f t="shared" si="53"/>
        <v>130.473171</v>
      </c>
      <c r="BC2481" s="12">
        <f t="shared" si="50"/>
        <v>0</v>
      </c>
      <c r="BD2481" s="12">
        <f t="shared" si="54"/>
        <v>124.787857</v>
      </c>
    </row>
    <row r="2482" ht="14.25" customHeight="1">
      <c r="A2482" s="7">
        <v>40120.0</v>
      </c>
      <c r="B2482" s="21" t="s">
        <v>90</v>
      </c>
      <c r="C2482" s="8">
        <v>39.376827</v>
      </c>
      <c r="D2482" s="33">
        <f t="shared" si="5"/>
        <v>-0.008911005697</v>
      </c>
      <c r="E2482" s="33">
        <f t="shared" si="7"/>
        <v>-0.01541012323</v>
      </c>
      <c r="F2482" s="33">
        <f t="shared" si="9"/>
        <v>-0.02468349011</v>
      </c>
      <c r="G2482" s="33">
        <f t="shared" si="11"/>
        <v>-0.0133072182</v>
      </c>
      <c r="H2482" s="33">
        <f t="shared" si="20"/>
        <v>-1.009527185</v>
      </c>
      <c r="I2482" s="45">
        <f t="shared" si="31"/>
        <v>-1.686710553</v>
      </c>
      <c r="J2482" s="45">
        <f t="shared" si="43"/>
        <v>-1.690004327</v>
      </c>
      <c r="K2482" s="21" t="s">
        <v>91</v>
      </c>
      <c r="L2482" s="8">
        <v>17.105219</v>
      </c>
      <c r="M2482" s="33">
        <f t="shared" si="6"/>
        <v>-0.01116893655</v>
      </c>
      <c r="N2482" s="33">
        <f t="shared" si="8"/>
        <v>-0.006360027662</v>
      </c>
      <c r="O2482" s="33">
        <f t="shared" si="10"/>
        <v>-0.01757036113</v>
      </c>
      <c r="P2482" s="33">
        <f t="shared" si="12"/>
        <v>-0.02209113857</v>
      </c>
      <c r="Q2482" s="45">
        <f t="shared" si="21"/>
        <v>-0.6580071101</v>
      </c>
      <c r="R2482" s="45">
        <f t="shared" si="32"/>
        <v>-1.039687958</v>
      </c>
      <c r="S2482" s="45">
        <f t="shared" si="44"/>
        <v>-1.228230548</v>
      </c>
      <c r="T2482" s="33">
        <f t="shared" si="22"/>
        <v>-0.3515200744</v>
      </c>
      <c r="U2482" s="33">
        <f t="shared" si="33"/>
        <v>-0.6470225948</v>
      </c>
      <c r="V2482" s="33">
        <f t="shared" si="42"/>
        <v>-0.4617737798</v>
      </c>
      <c r="W2482" s="44">
        <f t="shared" si="13"/>
        <v>0.008929833402</v>
      </c>
      <c r="X2482" s="44">
        <f t="shared" si="14"/>
        <v>0.007571209504</v>
      </c>
      <c r="Y2482" s="33">
        <f t="shared" si="15"/>
        <v>0.8478556277</v>
      </c>
      <c r="Z2482" s="43">
        <v>1.0</v>
      </c>
      <c r="AA2482" s="33">
        <f t="shared" si="16"/>
        <v>1.847855628</v>
      </c>
      <c r="AB2482" s="33">
        <f t="shared" si="17"/>
        <v>0.4588321809</v>
      </c>
      <c r="AC2482" s="33">
        <f t="shared" si="18"/>
        <v>0.5411678191</v>
      </c>
      <c r="AD2482" s="33">
        <f t="shared" si="19"/>
        <v>-0.001324912305</v>
      </c>
      <c r="AE2482" s="34">
        <f t="shared" si="23"/>
        <v>0</v>
      </c>
      <c r="AF2482" s="34">
        <f t="shared" si="24"/>
        <v>0</v>
      </c>
      <c r="AG2482" s="34">
        <f t="shared" si="25"/>
        <v>0</v>
      </c>
      <c r="AH2482" s="34">
        <f t="shared" si="26"/>
        <v>0</v>
      </c>
      <c r="AI2482" s="34">
        <f t="shared" si="28"/>
        <v>0</v>
      </c>
      <c r="AJ2482" s="34">
        <f t="shared" si="29"/>
        <v>0</v>
      </c>
      <c r="AK2482" s="34">
        <f t="shared" si="27"/>
        <v>0</v>
      </c>
      <c r="AL2482" s="36">
        <f t="shared" si="34"/>
        <v>0</v>
      </c>
      <c r="AM2482" s="36">
        <f t="shared" si="35"/>
        <v>0</v>
      </c>
      <c r="AN2482" s="46">
        <f t="shared" si="36"/>
        <v>0</v>
      </c>
      <c r="AO2482" s="36">
        <f t="shared" si="37"/>
        <v>0</v>
      </c>
      <c r="AP2482" s="36">
        <f t="shared" si="39"/>
        <v>0</v>
      </c>
      <c r="AQ2482" s="36">
        <f t="shared" si="40"/>
        <v>0</v>
      </c>
      <c r="AR2482" s="36">
        <f t="shared" si="38"/>
        <v>0</v>
      </c>
      <c r="AS2482" s="38">
        <f t="shared" si="45"/>
        <v>0</v>
      </c>
      <c r="AT2482" s="38">
        <f t="shared" si="46"/>
        <v>0</v>
      </c>
      <c r="AU2482" s="38">
        <f t="shared" si="47"/>
        <v>0</v>
      </c>
      <c r="AV2482" s="38">
        <f t="shared" si="48"/>
        <v>0</v>
      </c>
      <c r="AW2482" s="38">
        <f t="shared" si="51"/>
        <v>0</v>
      </c>
      <c r="AX2482" s="38">
        <f t="shared" si="52"/>
        <v>0</v>
      </c>
      <c r="AY2482" s="38">
        <f t="shared" si="49"/>
        <v>0</v>
      </c>
      <c r="AZ2482" s="12">
        <f t="shared" si="30"/>
        <v>147.2357412</v>
      </c>
      <c r="BA2482" s="12">
        <f t="shared" si="41"/>
        <v>103.172327</v>
      </c>
      <c r="BB2482" s="12">
        <f t="shared" si="53"/>
        <v>130.473171</v>
      </c>
      <c r="BC2482" s="12">
        <f t="shared" si="50"/>
        <v>0</v>
      </c>
      <c r="BD2482" s="12">
        <f t="shared" si="54"/>
        <v>124.787857</v>
      </c>
    </row>
    <row r="2483" ht="14.25" customHeight="1">
      <c r="A2483" s="7">
        <v>40121.0</v>
      </c>
      <c r="B2483" s="21" t="s">
        <v>90</v>
      </c>
      <c r="C2483" s="8">
        <v>39.58662</v>
      </c>
      <c r="D2483" s="33">
        <f t="shared" si="5"/>
        <v>0.005327828979</v>
      </c>
      <c r="E2483" s="33">
        <f t="shared" si="7"/>
        <v>-0.01000188538</v>
      </c>
      <c r="F2483" s="33">
        <f t="shared" si="9"/>
        <v>-0.02360938476</v>
      </c>
      <c r="G2483" s="33">
        <f t="shared" si="11"/>
        <v>-0.01291493777</v>
      </c>
      <c r="H2483" s="33">
        <f t="shared" si="20"/>
        <v>-0.7124236608</v>
      </c>
      <c r="I2483" s="45">
        <f t="shared" si="31"/>
        <v>-1.570212346</v>
      </c>
      <c r="J2483" s="45">
        <f t="shared" si="43"/>
        <v>-1.606535472</v>
      </c>
      <c r="K2483" s="21" t="s">
        <v>91</v>
      </c>
      <c r="L2483" s="8">
        <v>17.224365</v>
      </c>
      <c r="M2483" s="33">
        <f t="shared" si="6"/>
        <v>0.006965476443</v>
      </c>
      <c r="N2483" s="33">
        <f t="shared" si="8"/>
        <v>-0.0003736331963</v>
      </c>
      <c r="O2483" s="33">
        <f t="shared" si="10"/>
        <v>-0.01072727063</v>
      </c>
      <c r="P2483" s="33">
        <f t="shared" si="12"/>
        <v>-0.02408344884</v>
      </c>
      <c r="Q2483" s="45">
        <f t="shared" si="21"/>
        <v>-0.375989001</v>
      </c>
      <c r="R2483" s="45">
        <f t="shared" si="32"/>
        <v>-0.8113467947</v>
      </c>
      <c r="S2483" s="45">
        <f t="shared" si="44"/>
        <v>-1.248829056</v>
      </c>
      <c r="T2483" s="33">
        <f t="shared" si="22"/>
        <v>-0.3364346598</v>
      </c>
      <c r="U2483" s="33">
        <f t="shared" si="33"/>
        <v>-0.7588655508</v>
      </c>
      <c r="V2483" s="33">
        <f t="shared" si="42"/>
        <v>-0.3577064156</v>
      </c>
      <c r="W2483" s="44">
        <f t="shared" si="13"/>
        <v>0.008943362939</v>
      </c>
      <c r="X2483" s="44">
        <f t="shared" si="14"/>
        <v>0.007439541941</v>
      </c>
      <c r="Y2483" s="33">
        <f t="shared" si="15"/>
        <v>0.8318506128</v>
      </c>
      <c r="Z2483" s="43">
        <v>1.0</v>
      </c>
      <c r="AA2483" s="33">
        <f t="shared" si="16"/>
        <v>1.831850613</v>
      </c>
      <c r="AB2483" s="33">
        <f t="shared" si="17"/>
        <v>0.4541039575</v>
      </c>
      <c r="AC2483" s="33">
        <f t="shared" si="18"/>
        <v>0.5458960425</v>
      </c>
      <c r="AD2483" s="33">
        <f t="shared" si="19"/>
        <v>-0.002894059314</v>
      </c>
      <c r="AE2483" s="34">
        <f t="shared" si="23"/>
        <v>0</v>
      </c>
      <c r="AF2483" s="34">
        <f t="shared" si="24"/>
        <v>0</v>
      </c>
      <c r="AG2483" s="34">
        <f t="shared" si="25"/>
        <v>0</v>
      </c>
      <c r="AH2483" s="34">
        <f t="shared" si="26"/>
        <v>0</v>
      </c>
      <c r="AI2483" s="34">
        <f t="shared" si="28"/>
        <v>0</v>
      </c>
      <c r="AJ2483" s="34">
        <f t="shared" si="29"/>
        <v>0</v>
      </c>
      <c r="AK2483" s="34">
        <f t="shared" si="27"/>
        <v>0</v>
      </c>
      <c r="AL2483" s="36">
        <f t="shared" si="34"/>
        <v>0</v>
      </c>
      <c r="AM2483" s="36">
        <f t="shared" si="35"/>
        <v>0</v>
      </c>
      <c r="AN2483" s="46">
        <f t="shared" si="36"/>
        <v>0</v>
      </c>
      <c r="AO2483" s="36">
        <f t="shared" si="37"/>
        <v>0</v>
      </c>
      <c r="AP2483" s="36">
        <f t="shared" si="39"/>
        <v>0</v>
      </c>
      <c r="AQ2483" s="36">
        <f t="shared" si="40"/>
        <v>0</v>
      </c>
      <c r="AR2483" s="36">
        <f t="shared" si="38"/>
        <v>0</v>
      </c>
      <c r="AS2483" s="38">
        <f t="shared" si="45"/>
        <v>0</v>
      </c>
      <c r="AT2483" s="38">
        <f t="shared" si="46"/>
        <v>0</v>
      </c>
      <c r="AU2483" s="38">
        <f t="shared" si="47"/>
        <v>0</v>
      </c>
      <c r="AV2483" s="38">
        <f t="shared" si="48"/>
        <v>0</v>
      </c>
      <c r="AW2483" s="38">
        <f t="shared" si="51"/>
        <v>0</v>
      </c>
      <c r="AX2483" s="38">
        <f t="shared" si="52"/>
        <v>0</v>
      </c>
      <c r="AY2483" s="38">
        <f t="shared" si="49"/>
        <v>0</v>
      </c>
      <c r="AZ2483" s="12">
        <f t="shared" si="30"/>
        <v>147.2357412</v>
      </c>
      <c r="BA2483" s="12">
        <f t="shared" si="41"/>
        <v>103.172327</v>
      </c>
      <c r="BB2483" s="12">
        <f t="shared" si="53"/>
        <v>130.473171</v>
      </c>
      <c r="BC2483" s="12">
        <f t="shared" si="50"/>
        <v>0</v>
      </c>
      <c r="BD2483" s="12">
        <f t="shared" si="54"/>
        <v>124.787857</v>
      </c>
    </row>
    <row r="2484" ht="14.25" customHeight="1">
      <c r="A2484" s="7">
        <v>40122.0</v>
      </c>
      <c r="B2484" s="21" t="s">
        <v>90</v>
      </c>
      <c r="C2484" s="8">
        <v>40.143902</v>
      </c>
      <c r="D2484" s="33">
        <f t="shared" si="5"/>
        <v>0.01407753428</v>
      </c>
      <c r="E2484" s="33">
        <f t="shared" si="7"/>
        <v>-0.002606189631</v>
      </c>
      <c r="F2484" s="33">
        <f t="shared" si="9"/>
        <v>-0.004390671665</v>
      </c>
      <c r="G2484" s="33">
        <f t="shared" si="11"/>
        <v>0.0139093887</v>
      </c>
      <c r="H2484" s="33">
        <f t="shared" si="20"/>
        <v>-0.3842231846</v>
      </c>
      <c r="I2484" s="45">
        <f t="shared" si="31"/>
        <v>-0.6834301563</v>
      </c>
      <c r="J2484" s="45">
        <f t="shared" si="43"/>
        <v>-0.517567943</v>
      </c>
      <c r="K2484" s="21" t="s">
        <v>91</v>
      </c>
      <c r="L2484" s="8">
        <v>17.517384</v>
      </c>
      <c r="M2484" s="33">
        <f t="shared" si="6"/>
        <v>0.01701188984</v>
      </c>
      <c r="N2484" s="33">
        <f t="shared" si="8"/>
        <v>0.00573007272</v>
      </c>
      <c r="O2484" s="33">
        <f t="shared" si="10"/>
        <v>0.004616132014</v>
      </c>
      <c r="P2484" s="33">
        <f t="shared" si="12"/>
        <v>-0.003480772129</v>
      </c>
      <c r="Q2484" s="45">
        <f t="shared" si="21"/>
        <v>-0.09922138175</v>
      </c>
      <c r="R2484" s="45">
        <f t="shared" si="32"/>
        <v>-0.3309454055</v>
      </c>
      <c r="S2484" s="45">
        <f t="shared" si="44"/>
        <v>-0.7837347431</v>
      </c>
      <c r="T2484" s="33">
        <f t="shared" si="22"/>
        <v>-0.2850018028</v>
      </c>
      <c r="U2484" s="33">
        <f t="shared" si="33"/>
        <v>-0.3524847508</v>
      </c>
      <c r="V2484" s="33">
        <f t="shared" si="42"/>
        <v>0.2661668001</v>
      </c>
      <c r="W2484" s="44">
        <f t="shared" si="13"/>
        <v>0.009038263959</v>
      </c>
      <c r="X2484" s="44">
        <f t="shared" si="14"/>
        <v>0.008438284845</v>
      </c>
      <c r="Y2484" s="33">
        <f t="shared" si="15"/>
        <v>0.9336178811</v>
      </c>
      <c r="Z2484" s="43">
        <v>1.0</v>
      </c>
      <c r="AA2484" s="33">
        <f t="shared" si="16"/>
        <v>1.933617881</v>
      </c>
      <c r="AB2484" s="33">
        <f t="shared" si="17"/>
        <v>0.482834737</v>
      </c>
      <c r="AC2484" s="33">
        <f t="shared" si="18"/>
        <v>0.517165263</v>
      </c>
      <c r="AD2484" s="33">
        <f t="shared" si="19"/>
        <v>0.003323379435</v>
      </c>
      <c r="AE2484" s="34">
        <f t="shared" si="23"/>
        <v>0</v>
      </c>
      <c r="AF2484" s="34">
        <f t="shared" si="24"/>
        <v>0</v>
      </c>
      <c r="AG2484" s="34">
        <f t="shared" si="25"/>
        <v>0</v>
      </c>
      <c r="AH2484" s="34">
        <f t="shared" si="26"/>
        <v>0</v>
      </c>
      <c r="AI2484" s="34">
        <f t="shared" si="28"/>
        <v>0</v>
      </c>
      <c r="AJ2484" s="34">
        <f t="shared" si="29"/>
        <v>0</v>
      </c>
      <c r="AK2484" s="34">
        <f t="shared" si="27"/>
        <v>0</v>
      </c>
      <c r="AL2484" s="36">
        <f t="shared" si="34"/>
        <v>0</v>
      </c>
      <c r="AM2484" s="36">
        <f t="shared" si="35"/>
        <v>0</v>
      </c>
      <c r="AN2484" s="46">
        <f t="shared" si="36"/>
        <v>0</v>
      </c>
      <c r="AO2484" s="36">
        <f t="shared" si="37"/>
        <v>0</v>
      </c>
      <c r="AP2484" s="36">
        <f t="shared" si="39"/>
        <v>0</v>
      </c>
      <c r="AQ2484" s="36">
        <f t="shared" si="40"/>
        <v>0</v>
      </c>
      <c r="AR2484" s="36">
        <f t="shared" si="38"/>
        <v>0</v>
      </c>
      <c r="AS2484" s="38">
        <f t="shared" si="45"/>
        <v>0</v>
      </c>
      <c r="AT2484" s="38">
        <f t="shared" si="46"/>
        <v>0</v>
      </c>
      <c r="AU2484" s="38">
        <f t="shared" si="47"/>
        <v>0</v>
      </c>
      <c r="AV2484" s="38">
        <f t="shared" si="48"/>
        <v>0</v>
      </c>
      <c r="AW2484" s="38">
        <f t="shared" si="51"/>
        <v>0</v>
      </c>
      <c r="AX2484" s="38">
        <f t="shared" si="52"/>
        <v>0</v>
      </c>
      <c r="AY2484" s="38">
        <f t="shared" si="49"/>
        <v>0</v>
      </c>
      <c r="AZ2484" s="12">
        <f t="shared" si="30"/>
        <v>147.2357412</v>
      </c>
      <c r="BA2484" s="12">
        <f t="shared" si="41"/>
        <v>103.172327</v>
      </c>
      <c r="BB2484" s="12">
        <f t="shared" si="53"/>
        <v>130.473171</v>
      </c>
      <c r="BC2484" s="12">
        <f t="shared" si="50"/>
        <v>0</v>
      </c>
      <c r="BD2484" s="12">
        <f t="shared" si="54"/>
        <v>124.787857</v>
      </c>
    </row>
    <row r="2485" ht="14.25" customHeight="1">
      <c r="A2485" s="7">
        <v>40123.0</v>
      </c>
      <c r="B2485" s="21" t="s">
        <v>90</v>
      </c>
      <c r="C2485" s="8">
        <v>40.491386</v>
      </c>
      <c r="D2485" s="33">
        <f t="shared" si="5"/>
        <v>0.008655959752</v>
      </c>
      <c r="E2485" s="33">
        <f t="shared" si="7"/>
        <v>0.01998353673</v>
      </c>
      <c r="F2485" s="33">
        <f t="shared" si="9"/>
        <v>0.01196125248</v>
      </c>
      <c r="G2485" s="33">
        <f t="shared" si="11"/>
        <v>0.01931014323</v>
      </c>
      <c r="H2485" s="33">
        <f t="shared" si="20"/>
        <v>0.7502235874</v>
      </c>
      <c r="I2485" s="45">
        <f t="shared" si="31"/>
        <v>0.02785415486</v>
      </c>
      <c r="J2485" s="45">
        <f t="shared" si="43"/>
        <v>-0.329092641</v>
      </c>
      <c r="K2485" s="21" t="s">
        <v>91</v>
      </c>
      <c r="L2485" s="8">
        <v>17.546379</v>
      </c>
      <c r="M2485" s="33">
        <f t="shared" si="6"/>
        <v>0.001655212902</v>
      </c>
      <c r="N2485" s="33">
        <f t="shared" si="8"/>
        <v>0.02213498333</v>
      </c>
      <c r="O2485" s="33">
        <f t="shared" si="10"/>
        <v>0.02347890148</v>
      </c>
      <c r="P2485" s="33">
        <f t="shared" si="12"/>
        <v>-0.002927395578</v>
      </c>
      <c r="Q2485" s="45">
        <f t="shared" si="21"/>
        <v>0.6579175769</v>
      </c>
      <c r="R2485" s="45">
        <f t="shared" si="32"/>
        <v>0.2467142981</v>
      </c>
      <c r="S2485" s="45">
        <f t="shared" si="44"/>
        <v>-0.7986669684</v>
      </c>
      <c r="T2485" s="33">
        <f t="shared" si="22"/>
        <v>0.09230601041</v>
      </c>
      <c r="U2485" s="33">
        <f t="shared" si="33"/>
        <v>-0.2188601432</v>
      </c>
      <c r="V2485" s="33">
        <f t="shared" si="42"/>
        <v>0.4695743274</v>
      </c>
      <c r="W2485" s="44">
        <f t="shared" si="13"/>
        <v>0.009196240925</v>
      </c>
      <c r="X2485" s="44">
        <f t="shared" si="14"/>
        <v>0.008443497479</v>
      </c>
      <c r="Y2485" s="33">
        <f t="shared" si="15"/>
        <v>0.9181466153</v>
      </c>
      <c r="Z2485" s="43">
        <v>1.0</v>
      </c>
      <c r="AA2485" s="33">
        <f t="shared" si="16"/>
        <v>1.918146615</v>
      </c>
      <c r="AB2485" s="33">
        <f t="shared" si="17"/>
        <v>0.4786634181</v>
      </c>
      <c r="AC2485" s="33">
        <f t="shared" si="18"/>
        <v>0.5213365819</v>
      </c>
      <c r="AD2485" s="33">
        <f t="shared" si="19"/>
        <v>-0.005441877017</v>
      </c>
      <c r="AE2485" s="34">
        <f t="shared" si="23"/>
        <v>0</v>
      </c>
      <c r="AF2485" s="34">
        <f t="shared" si="24"/>
        <v>0</v>
      </c>
      <c r="AG2485" s="34">
        <f t="shared" si="25"/>
        <v>0</v>
      </c>
      <c r="AH2485" s="34">
        <f t="shared" si="26"/>
        <v>0</v>
      </c>
      <c r="AI2485" s="34">
        <f t="shared" si="28"/>
        <v>0</v>
      </c>
      <c r="AJ2485" s="34">
        <f t="shared" si="29"/>
        <v>0</v>
      </c>
      <c r="AK2485" s="34">
        <f t="shared" si="27"/>
        <v>0</v>
      </c>
      <c r="AL2485" s="36">
        <f t="shared" si="34"/>
        <v>0</v>
      </c>
      <c r="AM2485" s="36">
        <f t="shared" si="35"/>
        <v>0</v>
      </c>
      <c r="AN2485" s="46">
        <f t="shared" si="36"/>
        <v>0</v>
      </c>
      <c r="AO2485" s="36">
        <f t="shared" si="37"/>
        <v>0</v>
      </c>
      <c r="AP2485" s="36">
        <f t="shared" si="39"/>
        <v>0</v>
      </c>
      <c r="AQ2485" s="36">
        <f t="shared" si="40"/>
        <v>0</v>
      </c>
      <c r="AR2485" s="36">
        <f t="shared" si="38"/>
        <v>0</v>
      </c>
      <c r="AS2485" s="38">
        <f t="shared" si="45"/>
        <v>0</v>
      </c>
      <c r="AT2485" s="38">
        <f t="shared" si="46"/>
        <v>0</v>
      </c>
      <c r="AU2485" s="38">
        <f t="shared" si="47"/>
        <v>0</v>
      </c>
      <c r="AV2485" s="38">
        <f t="shared" si="48"/>
        <v>0</v>
      </c>
      <c r="AW2485" s="38">
        <f t="shared" si="51"/>
        <v>0</v>
      </c>
      <c r="AX2485" s="38">
        <f t="shared" si="52"/>
        <v>0</v>
      </c>
      <c r="AY2485" s="38">
        <f t="shared" si="49"/>
        <v>0</v>
      </c>
      <c r="AZ2485" s="12">
        <f t="shared" si="30"/>
        <v>147.2357412</v>
      </c>
      <c r="BA2485" s="12">
        <f t="shared" si="41"/>
        <v>103.172327</v>
      </c>
      <c r="BB2485" s="12">
        <f t="shared" si="53"/>
        <v>130.473171</v>
      </c>
      <c r="BC2485" s="12">
        <f t="shared" si="50"/>
        <v>0</v>
      </c>
      <c r="BD2485" s="12">
        <f t="shared" si="54"/>
        <v>124.787857</v>
      </c>
    </row>
    <row r="2486" ht="14.25" customHeight="1">
      <c r="A2486" s="7">
        <v>40126.0</v>
      </c>
      <c r="B2486" s="21" t="s">
        <v>90</v>
      </c>
      <c r="C2486" s="8">
        <v>40.832298</v>
      </c>
      <c r="D2486" s="33">
        <f t="shared" si="5"/>
        <v>0.008419370974</v>
      </c>
      <c r="E2486" s="33">
        <f t="shared" si="7"/>
        <v>0.02772224791</v>
      </c>
      <c r="F2486" s="33">
        <f t="shared" si="9"/>
        <v>0.02993197787</v>
      </c>
      <c r="G2486" s="33">
        <f t="shared" si="11"/>
        <v>0.02232401656</v>
      </c>
      <c r="H2486" s="33">
        <f t="shared" si="20"/>
        <v>1.129366567</v>
      </c>
      <c r="I2486" s="45">
        <f t="shared" si="31"/>
        <v>0.7908782684</v>
      </c>
      <c r="J2486" s="45">
        <f t="shared" si="43"/>
        <v>-0.2369340429</v>
      </c>
      <c r="K2486" s="21" t="s">
        <v>91</v>
      </c>
      <c r="L2486" s="8">
        <v>17.865171</v>
      </c>
      <c r="M2486" s="33">
        <f t="shared" si="6"/>
        <v>0.01816853494</v>
      </c>
      <c r="N2486" s="33">
        <f t="shared" si="8"/>
        <v>0.03276292684</v>
      </c>
      <c r="O2486" s="33">
        <f t="shared" si="10"/>
        <v>0.042269532</v>
      </c>
      <c r="P2486" s="33">
        <f t="shared" si="12"/>
        <v>0.01259390635</v>
      </c>
      <c r="Q2486" s="45">
        <f t="shared" si="21"/>
        <v>1.14330481</v>
      </c>
      <c r="R2486" s="45">
        <f t="shared" si="32"/>
        <v>0.8222101336</v>
      </c>
      <c r="S2486" s="45">
        <f t="shared" si="44"/>
        <v>-0.48534758</v>
      </c>
      <c r="T2486" s="33">
        <f t="shared" si="22"/>
        <v>-0.01393824301</v>
      </c>
      <c r="U2486" s="33">
        <f t="shared" si="33"/>
        <v>-0.03133186511</v>
      </c>
      <c r="V2486" s="33">
        <f t="shared" si="42"/>
        <v>0.2484135372</v>
      </c>
      <c r="W2486" s="44">
        <f t="shared" si="13"/>
        <v>0.009295439974</v>
      </c>
      <c r="X2486" s="44">
        <f t="shared" si="14"/>
        <v>0.009373620765</v>
      </c>
      <c r="Y2486" s="33">
        <f t="shared" si="15"/>
        <v>1.008410661</v>
      </c>
      <c r="Z2486" s="43">
        <v>1.0</v>
      </c>
      <c r="AA2486" s="33">
        <f t="shared" si="16"/>
        <v>2.008410661</v>
      </c>
      <c r="AB2486" s="33">
        <f t="shared" si="17"/>
        <v>0.5020938598</v>
      </c>
      <c r="AC2486" s="33">
        <f t="shared" si="18"/>
        <v>0.4979061402</v>
      </c>
      <c r="AD2486" s="33">
        <f t="shared" si="19"/>
        <v>-0.004573856909</v>
      </c>
      <c r="AE2486" s="34">
        <f t="shared" si="23"/>
        <v>0</v>
      </c>
      <c r="AF2486" s="34">
        <f t="shared" si="24"/>
        <v>0</v>
      </c>
      <c r="AG2486" s="34">
        <f t="shared" si="25"/>
        <v>0</v>
      </c>
      <c r="AH2486" s="34">
        <f t="shared" si="26"/>
        <v>0</v>
      </c>
      <c r="AI2486" s="34">
        <f t="shared" si="28"/>
        <v>0</v>
      </c>
      <c r="AJ2486" s="34">
        <f t="shared" si="29"/>
        <v>0</v>
      </c>
      <c r="AK2486" s="34">
        <f t="shared" si="27"/>
        <v>0</v>
      </c>
      <c r="AL2486" s="36">
        <f t="shared" si="34"/>
        <v>0</v>
      </c>
      <c r="AM2486" s="36">
        <f t="shared" si="35"/>
        <v>0</v>
      </c>
      <c r="AN2486" s="46">
        <f t="shared" si="36"/>
        <v>0</v>
      </c>
      <c r="AO2486" s="36">
        <f t="shared" si="37"/>
        <v>0</v>
      </c>
      <c r="AP2486" s="36">
        <f t="shared" si="39"/>
        <v>0</v>
      </c>
      <c r="AQ2486" s="36">
        <f t="shared" si="40"/>
        <v>0</v>
      </c>
      <c r="AR2486" s="36">
        <f t="shared" si="38"/>
        <v>0</v>
      </c>
      <c r="AS2486" s="38">
        <f t="shared" si="45"/>
        <v>0</v>
      </c>
      <c r="AT2486" s="38">
        <f t="shared" si="46"/>
        <v>0</v>
      </c>
      <c r="AU2486" s="38">
        <f t="shared" si="47"/>
        <v>0</v>
      </c>
      <c r="AV2486" s="38">
        <f t="shared" si="48"/>
        <v>0</v>
      </c>
      <c r="AW2486" s="38">
        <f t="shared" si="51"/>
        <v>0</v>
      </c>
      <c r="AX2486" s="38">
        <f t="shared" si="52"/>
        <v>0</v>
      </c>
      <c r="AY2486" s="38">
        <f t="shared" si="49"/>
        <v>0</v>
      </c>
      <c r="AZ2486" s="12">
        <f t="shared" si="30"/>
        <v>147.2357412</v>
      </c>
      <c r="BA2486" s="12">
        <f t="shared" si="41"/>
        <v>103.172327</v>
      </c>
      <c r="BB2486" s="12">
        <f t="shared" si="53"/>
        <v>130.473171</v>
      </c>
      <c r="BC2486" s="12">
        <f t="shared" si="50"/>
        <v>0</v>
      </c>
      <c r="BD2486" s="12">
        <f t="shared" si="54"/>
        <v>124.787857</v>
      </c>
    </row>
    <row r="2487" ht="14.25" customHeight="1">
      <c r="A2487" s="7">
        <v>40127.0</v>
      </c>
      <c r="B2487" s="21" t="s">
        <v>90</v>
      </c>
      <c r="C2487" s="8">
        <v>40.701176</v>
      </c>
      <c r="D2487" s="33">
        <f t="shared" si="5"/>
        <v>-0.003211232442</v>
      </c>
      <c r="E2487" s="33">
        <f t="shared" si="7"/>
        <v>0.03363269976</v>
      </c>
      <c r="F2487" s="33">
        <f t="shared" si="9"/>
        <v>0.01770429248</v>
      </c>
      <c r="G2487" s="33">
        <f t="shared" si="11"/>
        <v>0.02442199288</v>
      </c>
      <c r="H2487" s="33">
        <f t="shared" si="20"/>
        <v>1.406485084</v>
      </c>
      <c r="I2487" s="45">
        <f t="shared" si="31"/>
        <v>0.2407453414</v>
      </c>
      <c r="J2487" s="45">
        <f t="shared" si="43"/>
        <v>-0.1705994723</v>
      </c>
      <c r="K2487" s="21" t="s">
        <v>91</v>
      </c>
      <c r="L2487" s="8">
        <v>17.971432</v>
      </c>
      <c r="M2487" s="33">
        <f t="shared" si="6"/>
        <v>0.005947941948</v>
      </c>
      <c r="N2487" s="33">
        <f t="shared" si="8"/>
        <v>0.05064027535</v>
      </c>
      <c r="O2487" s="33">
        <f t="shared" si="10"/>
        <v>0.04395817413</v>
      </c>
      <c r="P2487" s="33">
        <f t="shared" si="12"/>
        <v>0.01843036401</v>
      </c>
      <c r="Q2487" s="45">
        <f t="shared" si="21"/>
        <v>1.969741968</v>
      </c>
      <c r="R2487" s="45">
        <f t="shared" si="32"/>
        <v>0.8490026988</v>
      </c>
      <c r="S2487" s="45">
        <f t="shared" si="44"/>
        <v>-0.378958097</v>
      </c>
      <c r="T2487" s="33">
        <f t="shared" si="22"/>
        <v>-0.5632568848</v>
      </c>
      <c r="U2487" s="33">
        <f t="shared" si="33"/>
        <v>-0.6082573574</v>
      </c>
      <c r="V2487" s="33">
        <f t="shared" si="42"/>
        <v>0.2083586246</v>
      </c>
      <c r="W2487" s="44">
        <f t="shared" si="13"/>
        <v>0.009232482331</v>
      </c>
      <c r="X2487" s="44">
        <f t="shared" si="14"/>
        <v>0.009446288285</v>
      </c>
      <c r="Y2487" s="33">
        <f t="shared" si="15"/>
        <v>1.023158014</v>
      </c>
      <c r="Z2487" s="43">
        <v>1.0</v>
      </c>
      <c r="AA2487" s="33">
        <f t="shared" si="16"/>
        <v>2.023158014</v>
      </c>
      <c r="AB2487" s="33">
        <f t="shared" si="17"/>
        <v>0.5057232341</v>
      </c>
      <c r="AC2487" s="33">
        <f t="shared" si="18"/>
        <v>0.4942767659</v>
      </c>
      <c r="AD2487" s="33">
        <f t="shared" si="19"/>
        <v>0.001402203148</v>
      </c>
      <c r="AE2487" s="34">
        <f t="shared" si="23"/>
        <v>0</v>
      </c>
      <c r="AF2487" s="34">
        <f t="shared" si="24"/>
        <v>0</v>
      </c>
      <c r="AG2487" s="34">
        <f t="shared" si="25"/>
        <v>0</v>
      </c>
      <c r="AH2487" s="34">
        <f t="shared" si="26"/>
        <v>0</v>
      </c>
      <c r="AI2487" s="34">
        <f t="shared" si="28"/>
        <v>0</v>
      </c>
      <c r="AJ2487" s="34">
        <f t="shared" si="29"/>
        <v>0</v>
      </c>
      <c r="AK2487" s="34">
        <f t="shared" si="27"/>
        <v>0</v>
      </c>
      <c r="AL2487" s="36">
        <f t="shared" si="34"/>
        <v>0</v>
      </c>
      <c r="AM2487" s="36">
        <f t="shared" si="35"/>
        <v>0</v>
      </c>
      <c r="AN2487" s="46">
        <f t="shared" si="36"/>
        <v>0</v>
      </c>
      <c r="AO2487" s="36">
        <f t="shared" si="37"/>
        <v>0</v>
      </c>
      <c r="AP2487" s="36">
        <f t="shared" si="39"/>
        <v>0</v>
      </c>
      <c r="AQ2487" s="36">
        <f t="shared" si="40"/>
        <v>0</v>
      </c>
      <c r="AR2487" s="36">
        <f t="shared" si="38"/>
        <v>0</v>
      </c>
      <c r="AS2487" s="38">
        <f t="shared" si="45"/>
        <v>0</v>
      </c>
      <c r="AT2487" s="38">
        <f t="shared" si="46"/>
        <v>0</v>
      </c>
      <c r="AU2487" s="38">
        <f t="shared" si="47"/>
        <v>0</v>
      </c>
      <c r="AV2487" s="38">
        <f t="shared" si="48"/>
        <v>0</v>
      </c>
      <c r="AW2487" s="38">
        <f t="shared" si="51"/>
        <v>0</v>
      </c>
      <c r="AX2487" s="38">
        <f t="shared" si="52"/>
        <v>0</v>
      </c>
      <c r="AY2487" s="38">
        <f t="shared" si="49"/>
        <v>0</v>
      </c>
      <c r="AZ2487" s="12">
        <f t="shared" si="30"/>
        <v>147.2357412</v>
      </c>
      <c r="BA2487" s="12">
        <f t="shared" si="41"/>
        <v>103.172327</v>
      </c>
      <c r="BB2487" s="12">
        <f t="shared" si="53"/>
        <v>130.473171</v>
      </c>
      <c r="BC2487" s="12">
        <f t="shared" si="50"/>
        <v>0</v>
      </c>
      <c r="BD2487" s="12">
        <f t="shared" si="54"/>
        <v>124.787857</v>
      </c>
    </row>
    <row r="2488" ht="14.25" customHeight="1">
      <c r="A2488" s="7">
        <v>40128.0</v>
      </c>
      <c r="B2488" s="21" t="s">
        <v>90</v>
      </c>
      <c r="C2488" s="8">
        <v>41.042107</v>
      </c>
      <c r="D2488" s="33">
        <f t="shared" si="5"/>
        <v>0.008376441015</v>
      </c>
      <c r="E2488" s="33">
        <f t="shared" si="7"/>
        <v>0.03676714506</v>
      </c>
      <c r="F2488" s="33">
        <f t="shared" si="9"/>
        <v>0.02639751891</v>
      </c>
      <c r="G2488" s="33">
        <f t="shared" si="11"/>
        <v>0.01590377093</v>
      </c>
      <c r="H2488" s="33">
        <f t="shared" si="20"/>
        <v>1.528823051</v>
      </c>
      <c r="I2488" s="45">
        <f t="shared" si="31"/>
        <v>0.6023554645</v>
      </c>
      <c r="J2488" s="45">
        <f t="shared" si="43"/>
        <v>-0.5390737401</v>
      </c>
      <c r="K2488" s="21" t="s">
        <v>91</v>
      </c>
      <c r="L2488" s="8">
        <v>18.074472</v>
      </c>
      <c r="M2488" s="33">
        <f t="shared" si="6"/>
        <v>0.005733544216</v>
      </c>
      <c r="N2488" s="33">
        <f t="shared" si="8"/>
        <v>0.04935491091</v>
      </c>
      <c r="O2488" s="33">
        <f t="shared" si="10"/>
        <v>0.04896283708</v>
      </c>
      <c r="P2488" s="33">
        <f t="shared" si="12"/>
        <v>0.02352250847</v>
      </c>
      <c r="Q2488" s="45">
        <f t="shared" si="21"/>
        <v>1.820087117</v>
      </c>
      <c r="R2488" s="45">
        <f t="shared" si="32"/>
        <v>0.9829991935</v>
      </c>
      <c r="S2488" s="45">
        <f t="shared" si="44"/>
        <v>-0.2940441335</v>
      </c>
      <c r="T2488" s="33">
        <f t="shared" si="22"/>
        <v>-0.2912640662</v>
      </c>
      <c r="U2488" s="33">
        <f t="shared" si="33"/>
        <v>-0.380643729</v>
      </c>
      <c r="V2488" s="33">
        <f t="shared" si="42"/>
        <v>-0.2450296066</v>
      </c>
      <c r="W2488" s="44">
        <f t="shared" si="13"/>
        <v>0.00865697563</v>
      </c>
      <c r="X2488" s="44">
        <f t="shared" si="14"/>
        <v>0.009506057386</v>
      </c>
      <c r="Y2488" s="33">
        <f t="shared" si="15"/>
        <v>1.098080645</v>
      </c>
      <c r="Z2488" s="43">
        <v>1.0</v>
      </c>
      <c r="AA2488" s="33">
        <f t="shared" si="16"/>
        <v>2.098080645</v>
      </c>
      <c r="AB2488" s="33">
        <f t="shared" si="17"/>
        <v>0.5233738978</v>
      </c>
      <c r="AC2488" s="33">
        <f t="shared" si="18"/>
        <v>0.4766261022</v>
      </c>
      <c r="AD2488" s="33">
        <f t="shared" si="19"/>
        <v>-0.009506257059</v>
      </c>
      <c r="AE2488" s="34">
        <f t="shared" si="23"/>
        <v>0</v>
      </c>
      <c r="AF2488" s="34">
        <f t="shared" si="24"/>
        <v>0</v>
      </c>
      <c r="AG2488" s="34">
        <f t="shared" si="25"/>
        <v>0</v>
      </c>
      <c r="AH2488" s="34">
        <f t="shared" si="26"/>
        <v>0</v>
      </c>
      <c r="AI2488" s="34">
        <f t="shared" si="28"/>
        <v>0</v>
      </c>
      <c r="AJ2488" s="34">
        <f t="shared" si="29"/>
        <v>0</v>
      </c>
      <c r="AK2488" s="34">
        <f t="shared" si="27"/>
        <v>0</v>
      </c>
      <c r="AL2488" s="36">
        <f t="shared" si="34"/>
        <v>0</v>
      </c>
      <c r="AM2488" s="36">
        <f t="shared" si="35"/>
        <v>0</v>
      </c>
      <c r="AN2488" s="46">
        <f t="shared" si="36"/>
        <v>0</v>
      </c>
      <c r="AO2488" s="36">
        <f t="shared" si="37"/>
        <v>0</v>
      </c>
      <c r="AP2488" s="36">
        <f t="shared" si="39"/>
        <v>0</v>
      </c>
      <c r="AQ2488" s="36">
        <f t="shared" si="40"/>
        <v>0</v>
      </c>
      <c r="AR2488" s="36">
        <f t="shared" si="38"/>
        <v>0</v>
      </c>
      <c r="AS2488" s="38">
        <f t="shared" si="45"/>
        <v>0</v>
      </c>
      <c r="AT2488" s="38">
        <f t="shared" si="46"/>
        <v>0</v>
      </c>
      <c r="AU2488" s="38">
        <f t="shared" si="47"/>
        <v>0</v>
      </c>
      <c r="AV2488" s="38">
        <f t="shared" si="48"/>
        <v>0</v>
      </c>
      <c r="AW2488" s="38">
        <f t="shared" si="51"/>
        <v>0</v>
      </c>
      <c r="AX2488" s="38">
        <f t="shared" si="52"/>
        <v>0</v>
      </c>
      <c r="AY2488" s="38">
        <f t="shared" si="49"/>
        <v>0</v>
      </c>
      <c r="AZ2488" s="12">
        <f t="shared" si="30"/>
        <v>147.2357412</v>
      </c>
      <c r="BA2488" s="12">
        <f t="shared" si="41"/>
        <v>103.172327</v>
      </c>
      <c r="BB2488" s="12">
        <f t="shared" si="53"/>
        <v>130.473171</v>
      </c>
      <c r="BC2488" s="12">
        <f t="shared" si="50"/>
        <v>0</v>
      </c>
      <c r="BD2488" s="12">
        <f t="shared" si="54"/>
        <v>124.787857</v>
      </c>
    </row>
    <row r="2489" ht="14.25" customHeight="1">
      <c r="A2489" s="7">
        <v>40129.0</v>
      </c>
      <c r="B2489" s="21" t="s">
        <v>90</v>
      </c>
      <c r="C2489" s="8">
        <v>40.170128</v>
      </c>
      <c r="D2489" s="33">
        <f t="shared" si="5"/>
        <v>-0.02124596089</v>
      </c>
      <c r="E2489" s="33">
        <f t="shared" si="7"/>
        <v>0.0006532997216</v>
      </c>
      <c r="F2489" s="33">
        <f t="shared" si="9"/>
        <v>-0.001954592532</v>
      </c>
      <c r="G2489" s="33">
        <f t="shared" si="11"/>
        <v>-0.02249531161</v>
      </c>
      <c r="H2489" s="33">
        <f t="shared" si="20"/>
        <v>-0.422733122</v>
      </c>
      <c r="I2489" s="45">
        <f t="shared" si="31"/>
        <v>-0.7111829378</v>
      </c>
      <c r="J2489" s="45">
        <f t="shared" si="43"/>
        <v>-2.16157514</v>
      </c>
      <c r="K2489" s="21" t="s">
        <v>91</v>
      </c>
      <c r="L2489" s="8">
        <v>18.013292</v>
      </c>
      <c r="M2489" s="33">
        <f t="shared" si="6"/>
        <v>-0.003384884493</v>
      </c>
      <c r="N2489" s="33">
        <f t="shared" si="8"/>
        <v>0.02830947817</v>
      </c>
      <c r="O2489" s="33">
        <f t="shared" si="10"/>
        <v>0.03420176626</v>
      </c>
      <c r="P2489" s="33">
        <f t="shared" si="12"/>
        <v>0.01857211431</v>
      </c>
      <c r="Q2489" s="45">
        <f t="shared" si="21"/>
        <v>0.7627709159</v>
      </c>
      <c r="R2489" s="45">
        <f t="shared" si="32"/>
        <v>0.4691267613</v>
      </c>
      <c r="S2489" s="45">
        <f t="shared" si="44"/>
        <v>-0.4462640474</v>
      </c>
      <c r="T2489" s="33">
        <f t="shared" si="22"/>
        <v>-1.185504038</v>
      </c>
      <c r="U2489" s="33">
        <f t="shared" si="33"/>
        <v>-1.180309699</v>
      </c>
      <c r="V2489" s="33">
        <f t="shared" si="42"/>
        <v>-1.715311093</v>
      </c>
      <c r="W2489" s="44">
        <f t="shared" si="13"/>
        <v>0.009087023929</v>
      </c>
      <c r="X2489" s="44">
        <f t="shared" si="14"/>
        <v>0.009560824413</v>
      </c>
      <c r="Y2489" s="33">
        <f t="shared" si="15"/>
        <v>1.052140336</v>
      </c>
      <c r="Z2489" s="43">
        <v>1.0</v>
      </c>
      <c r="AA2489" s="33">
        <f t="shared" si="16"/>
        <v>2.052140336</v>
      </c>
      <c r="AB2489" s="33">
        <f t="shared" si="17"/>
        <v>0.5127038915</v>
      </c>
      <c r="AC2489" s="33">
        <f t="shared" si="18"/>
        <v>0.4872961085</v>
      </c>
      <c r="AD2489" s="33">
        <f t="shared" si="19"/>
        <v>0.001076816177</v>
      </c>
      <c r="AE2489" s="34">
        <f t="shared" si="23"/>
        <v>1</v>
      </c>
      <c r="AF2489" s="34">
        <f t="shared" si="24"/>
        <v>0</v>
      </c>
      <c r="AG2489" s="34">
        <f t="shared" si="25"/>
        <v>0</v>
      </c>
      <c r="AH2489" s="34">
        <f t="shared" si="26"/>
        <v>1</v>
      </c>
      <c r="AI2489" s="34">
        <f t="shared" si="28"/>
        <v>0</v>
      </c>
      <c r="AJ2489" s="34">
        <f t="shared" si="29"/>
        <v>1</v>
      </c>
      <c r="AK2489" s="34">
        <f t="shared" si="27"/>
        <v>0.001076816177</v>
      </c>
      <c r="AL2489" s="36">
        <f t="shared" si="34"/>
        <v>1</v>
      </c>
      <c r="AM2489" s="36">
        <f t="shared" si="35"/>
        <v>0</v>
      </c>
      <c r="AN2489" s="46">
        <f t="shared" si="36"/>
        <v>0</v>
      </c>
      <c r="AO2489" s="36">
        <f t="shared" si="37"/>
        <v>1</v>
      </c>
      <c r="AP2489" s="36">
        <f t="shared" si="39"/>
        <v>0</v>
      </c>
      <c r="AQ2489" s="36">
        <f t="shared" si="40"/>
        <v>1</v>
      </c>
      <c r="AR2489" s="36">
        <f t="shared" si="38"/>
        <v>0.001076816177</v>
      </c>
      <c r="AS2489" s="38">
        <f t="shared" si="45"/>
        <v>1</v>
      </c>
      <c r="AT2489" s="38">
        <f t="shared" si="46"/>
        <v>0</v>
      </c>
      <c r="AU2489" s="38">
        <f t="shared" si="47"/>
        <v>0</v>
      </c>
      <c r="AV2489" s="38">
        <f t="shared" si="48"/>
        <v>1</v>
      </c>
      <c r="AW2489" s="38">
        <f t="shared" si="51"/>
        <v>0</v>
      </c>
      <c r="AX2489" s="38">
        <f t="shared" si="52"/>
        <v>1</v>
      </c>
      <c r="AY2489" s="38">
        <f t="shared" si="49"/>
        <v>0.001076816177</v>
      </c>
      <c r="AZ2489" s="12">
        <f t="shared" si="30"/>
        <v>147.394287</v>
      </c>
      <c r="BA2489" s="12">
        <f t="shared" si="41"/>
        <v>103.2834246</v>
      </c>
      <c r="BB2489" s="12">
        <f t="shared" si="53"/>
        <v>130.6136666</v>
      </c>
      <c r="BC2489" s="12">
        <f t="shared" si="50"/>
        <v>0.001076816177</v>
      </c>
      <c r="BD2489" s="12">
        <f t="shared" si="54"/>
        <v>124.9222305</v>
      </c>
    </row>
    <row r="2490" ht="14.25" customHeight="1">
      <c r="A2490" s="7">
        <v>40130.0</v>
      </c>
      <c r="B2490" s="21" t="s">
        <v>90</v>
      </c>
      <c r="C2490" s="8">
        <v>40.609394</v>
      </c>
      <c r="D2490" s="33">
        <f t="shared" si="5"/>
        <v>0.01093514066</v>
      </c>
      <c r="E2490" s="33">
        <f t="shared" si="7"/>
        <v>0.002914397645</v>
      </c>
      <c r="F2490" s="33">
        <f t="shared" si="9"/>
        <v>0.02295617435</v>
      </c>
      <c r="G2490" s="33">
        <f t="shared" si="11"/>
        <v>-0.005618985463</v>
      </c>
      <c r="H2490" s="33">
        <f t="shared" si="20"/>
        <v>-0.3089452317</v>
      </c>
      <c r="I2490" s="45">
        <f t="shared" si="31"/>
        <v>0.4161615485</v>
      </c>
      <c r="J2490" s="45">
        <f t="shared" si="43"/>
        <v>-1.388315234</v>
      </c>
      <c r="K2490" s="21" t="s">
        <v>91</v>
      </c>
      <c r="L2490" s="8">
        <v>18.180735</v>
      </c>
      <c r="M2490" s="33">
        <f t="shared" si="6"/>
        <v>0.00929552466</v>
      </c>
      <c r="N2490" s="33">
        <f t="shared" si="8"/>
        <v>0.03615310031</v>
      </c>
      <c r="O2490" s="33">
        <f t="shared" si="10"/>
        <v>0.05908833191</v>
      </c>
      <c r="P2490" s="33">
        <f t="shared" si="12"/>
        <v>0.0263589137</v>
      </c>
      <c r="Q2490" s="45">
        <f t="shared" si="21"/>
        <v>1.115036171</v>
      </c>
      <c r="R2490" s="45">
        <f t="shared" si="32"/>
        <v>1.265869889</v>
      </c>
      <c r="S2490" s="45">
        <f t="shared" si="44"/>
        <v>-0.2620494146</v>
      </c>
      <c r="T2490" s="33">
        <f t="shared" si="22"/>
        <v>-1.423981403</v>
      </c>
      <c r="U2490" s="33">
        <f t="shared" si="33"/>
        <v>-0.8497083408</v>
      </c>
      <c r="V2490" s="33">
        <f t="shared" si="42"/>
        <v>-1.12626582</v>
      </c>
      <c r="W2490" s="44">
        <f t="shared" si="13"/>
        <v>0.009382835277</v>
      </c>
      <c r="X2490" s="44">
        <f t="shared" si="14"/>
        <v>0.009740871033</v>
      </c>
      <c r="Y2490" s="33">
        <f t="shared" si="15"/>
        <v>1.038158589</v>
      </c>
      <c r="Z2490" s="43">
        <v>1.0</v>
      </c>
      <c r="AA2490" s="33">
        <f t="shared" si="16"/>
        <v>2.038158589</v>
      </c>
      <c r="AB2490" s="33">
        <f t="shared" si="17"/>
        <v>0.5093610451</v>
      </c>
      <c r="AC2490" s="33">
        <f t="shared" si="18"/>
        <v>0.4906389549</v>
      </c>
      <c r="AD2490" s="33">
        <f t="shared" si="19"/>
        <v>0.001596281502</v>
      </c>
      <c r="AE2490" s="34">
        <f t="shared" si="23"/>
        <v>1</v>
      </c>
      <c r="AF2490" s="34">
        <f t="shared" si="24"/>
        <v>0</v>
      </c>
      <c r="AG2490" s="34">
        <f t="shared" si="25"/>
        <v>0</v>
      </c>
      <c r="AH2490" s="34">
        <f t="shared" si="26"/>
        <v>2</v>
      </c>
      <c r="AI2490" s="34">
        <f t="shared" si="28"/>
        <v>0</v>
      </c>
      <c r="AJ2490" s="34">
        <f t="shared" si="29"/>
        <v>1</v>
      </c>
      <c r="AK2490" s="34">
        <f t="shared" si="27"/>
        <v>0.001596281502</v>
      </c>
      <c r="AL2490" s="36">
        <f t="shared" si="34"/>
        <v>0</v>
      </c>
      <c r="AM2490" s="36">
        <f t="shared" si="35"/>
        <v>0</v>
      </c>
      <c r="AN2490" s="46">
        <f t="shared" si="36"/>
        <v>0</v>
      </c>
      <c r="AO2490" s="36">
        <f t="shared" si="37"/>
        <v>2</v>
      </c>
      <c r="AP2490" s="36">
        <f t="shared" si="39"/>
        <v>0</v>
      </c>
      <c r="AQ2490" s="36">
        <f t="shared" si="40"/>
        <v>1</v>
      </c>
      <c r="AR2490" s="36">
        <f t="shared" si="38"/>
        <v>0.001596281502</v>
      </c>
      <c r="AS2490" s="38">
        <f t="shared" si="45"/>
        <v>1</v>
      </c>
      <c r="AT2490" s="38">
        <f t="shared" si="46"/>
        <v>0</v>
      </c>
      <c r="AU2490" s="38">
        <f t="shared" si="47"/>
        <v>0</v>
      </c>
      <c r="AV2490" s="38">
        <f t="shared" si="48"/>
        <v>2</v>
      </c>
      <c r="AW2490" s="38">
        <f t="shared" si="51"/>
        <v>0</v>
      </c>
      <c r="AX2490" s="38">
        <f t="shared" si="52"/>
        <v>1</v>
      </c>
      <c r="AY2490" s="38">
        <f t="shared" si="49"/>
        <v>0.001596281502</v>
      </c>
      <c r="AZ2490" s="12">
        <f t="shared" si="30"/>
        <v>147.6295698</v>
      </c>
      <c r="BA2490" s="12">
        <f t="shared" si="41"/>
        <v>103.448294</v>
      </c>
      <c r="BB2490" s="12">
        <f t="shared" si="53"/>
        <v>130.8221628</v>
      </c>
      <c r="BC2490" s="12">
        <f t="shared" si="50"/>
        <v>0.001596281502</v>
      </c>
      <c r="BD2490" s="12">
        <f t="shared" si="54"/>
        <v>125.1216416</v>
      </c>
    </row>
    <row r="2491" ht="14.25" customHeight="1">
      <c r="A2491" s="7">
        <v>40133.0</v>
      </c>
      <c r="B2491" s="21" t="s">
        <v>90</v>
      </c>
      <c r="C2491" s="8">
        <v>40.930656</v>
      </c>
      <c r="D2491" s="33">
        <f t="shared" si="5"/>
        <v>0.007911026695</v>
      </c>
      <c r="E2491" s="33">
        <f t="shared" si="7"/>
        <v>0.002408828423</v>
      </c>
      <c r="F2491" s="33">
        <f t="shared" si="9"/>
        <v>0.03019785447</v>
      </c>
      <c r="G2491" s="33">
        <f t="shared" si="11"/>
        <v>0.006124181953</v>
      </c>
      <c r="H2491" s="33">
        <f t="shared" si="20"/>
        <v>-0.3324379472</v>
      </c>
      <c r="I2491" s="45">
        <f t="shared" si="31"/>
        <v>0.7401685453</v>
      </c>
      <c r="J2491" s="45">
        <f t="shared" si="43"/>
        <v>-0.8979360021</v>
      </c>
      <c r="K2491" s="21" t="s">
        <v>91</v>
      </c>
      <c r="L2491" s="8">
        <v>18.270901</v>
      </c>
      <c r="M2491" s="33">
        <f t="shared" si="6"/>
        <v>0.004959425458</v>
      </c>
      <c r="N2491" s="33">
        <f t="shared" si="8"/>
        <v>0.02271066983</v>
      </c>
      <c r="O2491" s="33">
        <f t="shared" si="10"/>
        <v>0.05621766468</v>
      </c>
      <c r="P2491" s="33">
        <f t="shared" si="12"/>
        <v>0.03559059222</v>
      </c>
      <c r="Q2491" s="45">
        <f t="shared" si="21"/>
        <v>0.4829973531</v>
      </c>
      <c r="R2491" s="45">
        <f t="shared" si="32"/>
        <v>1.129522152</v>
      </c>
      <c r="S2491" s="45">
        <f t="shared" si="44"/>
        <v>-0.04401601225</v>
      </c>
      <c r="T2491" s="33">
        <f t="shared" si="22"/>
        <v>-0.8154353003</v>
      </c>
      <c r="U2491" s="33">
        <f t="shared" si="33"/>
        <v>-0.389353607</v>
      </c>
      <c r="V2491" s="33">
        <f t="shared" si="42"/>
        <v>-0.8539199899</v>
      </c>
      <c r="W2491" s="44">
        <f t="shared" si="13"/>
        <v>0.009512248801</v>
      </c>
      <c r="X2491" s="44">
        <f t="shared" si="14"/>
        <v>0.009687933806</v>
      </c>
      <c r="Y2491" s="33">
        <f t="shared" si="15"/>
        <v>1.018469345</v>
      </c>
      <c r="Z2491" s="43">
        <v>1.0</v>
      </c>
      <c r="AA2491" s="33">
        <f t="shared" si="16"/>
        <v>2.018469345</v>
      </c>
      <c r="AB2491" s="33">
        <f t="shared" si="17"/>
        <v>0.5045750868</v>
      </c>
      <c r="AC2491" s="33">
        <f t="shared" si="18"/>
        <v>0.4954249132</v>
      </c>
      <c r="AD2491" s="33">
        <f t="shared" si="19"/>
        <v>0.0002388632949</v>
      </c>
      <c r="AE2491" s="34">
        <f t="shared" si="23"/>
        <v>0</v>
      </c>
      <c r="AF2491" s="34">
        <f t="shared" si="24"/>
        <v>0</v>
      </c>
      <c r="AG2491" s="34">
        <f t="shared" si="25"/>
        <v>0</v>
      </c>
      <c r="AH2491" s="34">
        <f t="shared" si="26"/>
        <v>3</v>
      </c>
      <c r="AI2491" s="34">
        <f t="shared" si="28"/>
        <v>0</v>
      </c>
      <c r="AJ2491" s="34">
        <f t="shared" si="29"/>
        <v>1</v>
      </c>
      <c r="AK2491" s="34">
        <f t="shared" si="27"/>
        <v>0.0002388632949</v>
      </c>
      <c r="AL2491" s="36">
        <f t="shared" si="34"/>
        <v>0</v>
      </c>
      <c r="AM2491" s="36">
        <f t="shared" si="35"/>
        <v>0</v>
      </c>
      <c r="AN2491" s="46">
        <f t="shared" si="36"/>
        <v>0</v>
      </c>
      <c r="AO2491" s="36">
        <f t="shared" si="37"/>
        <v>3</v>
      </c>
      <c r="AP2491" s="36">
        <f t="shared" si="39"/>
        <v>0</v>
      </c>
      <c r="AQ2491" s="36">
        <f t="shared" si="40"/>
        <v>1</v>
      </c>
      <c r="AR2491" s="36">
        <f t="shared" si="38"/>
        <v>0.0002388632949</v>
      </c>
      <c r="AS2491" s="38">
        <f t="shared" si="45"/>
        <v>0</v>
      </c>
      <c r="AT2491" s="38">
        <f t="shared" si="46"/>
        <v>0</v>
      </c>
      <c r="AU2491" s="38">
        <f t="shared" si="47"/>
        <v>0</v>
      </c>
      <c r="AV2491" s="38">
        <f t="shared" si="48"/>
        <v>3</v>
      </c>
      <c r="AW2491" s="38">
        <f t="shared" si="51"/>
        <v>0</v>
      </c>
      <c r="AX2491" s="38">
        <f t="shared" si="52"/>
        <v>1</v>
      </c>
      <c r="AY2491" s="38">
        <f t="shared" si="49"/>
        <v>0.0002388632949</v>
      </c>
      <c r="AZ2491" s="12">
        <f t="shared" si="30"/>
        <v>147.6648331</v>
      </c>
      <c r="BA2491" s="12">
        <f t="shared" si="41"/>
        <v>103.473004</v>
      </c>
      <c r="BB2491" s="12">
        <f t="shared" si="53"/>
        <v>130.8534114</v>
      </c>
      <c r="BC2491" s="12">
        <f t="shared" si="50"/>
        <v>0.0002388632949</v>
      </c>
      <c r="BD2491" s="12">
        <f t="shared" si="54"/>
        <v>125.1515286</v>
      </c>
    </row>
    <row r="2492" ht="14.25" customHeight="1">
      <c r="A2492" s="7">
        <v>40134.0</v>
      </c>
      <c r="B2492" s="21" t="s">
        <v>90</v>
      </c>
      <c r="C2492" s="8">
        <v>41.042107</v>
      </c>
      <c r="D2492" s="33">
        <f t="shared" si="5"/>
        <v>0.002722922398</v>
      </c>
      <c r="E2492" s="33">
        <f t="shared" si="7"/>
        <v>0.008376441015</v>
      </c>
      <c r="F2492" s="33">
        <f t="shared" si="9"/>
        <v>0.0422908631</v>
      </c>
      <c r="G2492" s="33">
        <f t="shared" si="11"/>
        <v>0.01656348689</v>
      </c>
      <c r="H2492" s="33">
        <f t="shared" si="20"/>
        <v>-0.006569166456</v>
      </c>
      <c r="I2492" s="45">
        <f t="shared" si="31"/>
        <v>1.29852145</v>
      </c>
      <c r="J2492" s="45">
        <f t="shared" si="43"/>
        <v>-0.4687524487</v>
      </c>
      <c r="K2492" s="21" t="s">
        <v>91</v>
      </c>
      <c r="L2492" s="8">
        <v>18.312761</v>
      </c>
      <c r="M2492" s="33">
        <f t="shared" si="6"/>
        <v>0.002291074753</v>
      </c>
      <c r="N2492" s="33">
        <f t="shared" si="8"/>
        <v>0.01899286601</v>
      </c>
      <c r="O2492" s="33">
        <f t="shared" si="10"/>
        <v>0.07059494532</v>
      </c>
      <c r="P2492" s="33">
        <f t="shared" si="12"/>
        <v>0.0517842055</v>
      </c>
      <c r="Q2492" s="45">
        <f t="shared" si="21"/>
        <v>0.3185860689</v>
      </c>
      <c r="R2492" s="45">
        <f t="shared" si="32"/>
        <v>1.555713712</v>
      </c>
      <c r="S2492" s="45">
        <f t="shared" si="44"/>
        <v>0.3473436707</v>
      </c>
      <c r="T2492" s="33">
        <f t="shared" si="22"/>
        <v>-0.3251552354</v>
      </c>
      <c r="U2492" s="33">
        <f t="shared" si="33"/>
        <v>-0.257192262</v>
      </c>
      <c r="V2492" s="33">
        <f t="shared" si="42"/>
        <v>-0.8160961194</v>
      </c>
      <c r="W2492" s="44">
        <f t="shared" si="13"/>
        <v>0.009337931291</v>
      </c>
      <c r="X2492" s="44">
        <f t="shared" si="14"/>
        <v>0.009027859112</v>
      </c>
      <c r="Y2492" s="33">
        <f t="shared" si="15"/>
        <v>0.9667943393</v>
      </c>
      <c r="Z2492" s="43">
        <v>1.0</v>
      </c>
      <c r="AA2492" s="33">
        <f t="shared" si="16"/>
        <v>1.966794339</v>
      </c>
      <c r="AB2492" s="33">
        <f t="shared" si="17"/>
        <v>0.4915584309</v>
      </c>
      <c r="AC2492" s="33">
        <f t="shared" si="18"/>
        <v>0.5084415691</v>
      </c>
      <c r="AD2492" s="33">
        <f t="shared" si="19"/>
        <v>0.0002370706342</v>
      </c>
      <c r="AE2492" s="34">
        <f t="shared" si="23"/>
        <v>0</v>
      </c>
      <c r="AF2492" s="34">
        <f t="shared" si="24"/>
        <v>0</v>
      </c>
      <c r="AG2492" s="34">
        <f t="shared" si="25"/>
        <v>0</v>
      </c>
      <c r="AH2492" s="34">
        <f t="shared" si="26"/>
        <v>4</v>
      </c>
      <c r="AI2492" s="34">
        <f t="shared" si="28"/>
        <v>0</v>
      </c>
      <c r="AJ2492" s="34">
        <f t="shared" si="29"/>
        <v>1</v>
      </c>
      <c r="AK2492" s="34">
        <f t="shared" si="27"/>
        <v>0.0002370706342</v>
      </c>
      <c r="AL2492" s="36">
        <f t="shared" si="34"/>
        <v>0</v>
      </c>
      <c r="AM2492" s="36">
        <f t="shared" si="35"/>
        <v>0</v>
      </c>
      <c r="AN2492" s="46">
        <f t="shared" si="36"/>
        <v>0</v>
      </c>
      <c r="AO2492" s="36">
        <f t="shared" si="37"/>
        <v>4</v>
      </c>
      <c r="AP2492" s="36">
        <f t="shared" si="39"/>
        <v>0</v>
      </c>
      <c r="AQ2492" s="36">
        <f t="shared" si="40"/>
        <v>1</v>
      </c>
      <c r="AR2492" s="36">
        <f t="shared" si="38"/>
        <v>0.0002370706342</v>
      </c>
      <c r="AS2492" s="38">
        <f t="shared" si="45"/>
        <v>0</v>
      </c>
      <c r="AT2492" s="38">
        <f t="shared" si="46"/>
        <v>0</v>
      </c>
      <c r="AU2492" s="38">
        <f t="shared" si="47"/>
        <v>0</v>
      </c>
      <c r="AV2492" s="38">
        <f t="shared" si="48"/>
        <v>4</v>
      </c>
      <c r="AW2492" s="38">
        <f t="shared" si="51"/>
        <v>0</v>
      </c>
      <c r="AX2492" s="38">
        <f t="shared" si="52"/>
        <v>1</v>
      </c>
      <c r="AY2492" s="38">
        <f t="shared" si="49"/>
        <v>0.0002370706342</v>
      </c>
      <c r="AZ2492" s="12">
        <f t="shared" si="30"/>
        <v>147.6998401</v>
      </c>
      <c r="BA2492" s="12">
        <f t="shared" si="41"/>
        <v>103.4975344</v>
      </c>
      <c r="BB2492" s="12">
        <f t="shared" si="53"/>
        <v>130.8844329</v>
      </c>
      <c r="BC2492" s="12">
        <f t="shared" si="50"/>
        <v>0.0002370706342</v>
      </c>
      <c r="BD2492" s="12">
        <f t="shared" si="54"/>
        <v>125.1811983</v>
      </c>
    </row>
    <row r="2493" ht="14.25" customHeight="1">
      <c r="A2493" s="7">
        <v>40135.0</v>
      </c>
      <c r="B2493" s="21" t="s">
        <v>90</v>
      </c>
      <c r="C2493" s="8">
        <v>40.845432</v>
      </c>
      <c r="D2493" s="33">
        <f t="shared" si="5"/>
        <v>-0.004792029805</v>
      </c>
      <c r="E2493" s="33">
        <f t="shared" si="7"/>
        <v>-0.004792029805</v>
      </c>
      <c r="F2493" s="33">
        <f t="shared" si="9"/>
        <v>0.031798926</v>
      </c>
      <c r="G2493" s="33">
        <f t="shared" si="11"/>
        <v>0.007438788166</v>
      </c>
      <c r="H2493" s="33">
        <f t="shared" si="20"/>
        <v>-0.689710625</v>
      </c>
      <c r="I2493" s="45">
        <f t="shared" si="31"/>
        <v>0.7513490531</v>
      </c>
      <c r="J2493" s="45">
        <f t="shared" si="43"/>
        <v>-0.8291923826</v>
      </c>
      <c r="K2493" s="21" t="s">
        <v>91</v>
      </c>
      <c r="L2493" s="8">
        <v>18.219381</v>
      </c>
      <c r="M2493" s="33">
        <f t="shared" si="6"/>
        <v>-0.00509917647</v>
      </c>
      <c r="N2493" s="33">
        <f t="shared" si="8"/>
        <v>0.008017329635</v>
      </c>
      <c r="O2493" s="33">
        <f t="shared" si="10"/>
        <v>0.05776793513</v>
      </c>
      <c r="P2493" s="33">
        <f t="shared" si="12"/>
        <v>0.04642097223</v>
      </c>
      <c r="Q2493" s="45">
        <f t="shared" si="21"/>
        <v>-0.1965567519</v>
      </c>
      <c r="R2493" s="45">
        <f t="shared" si="32"/>
        <v>1.089851803</v>
      </c>
      <c r="S2493" s="45">
        <f t="shared" si="44"/>
        <v>0.1911684944</v>
      </c>
      <c r="T2493" s="33">
        <f t="shared" si="22"/>
        <v>-0.4931538732</v>
      </c>
      <c r="U2493" s="33">
        <f t="shared" si="33"/>
        <v>-0.3385027499</v>
      </c>
      <c r="V2493" s="33">
        <f t="shared" si="42"/>
        <v>-1.020360877</v>
      </c>
      <c r="W2493" s="44">
        <f t="shared" si="13"/>
        <v>0.0093847084</v>
      </c>
      <c r="X2493" s="44">
        <f t="shared" si="14"/>
        <v>0.009174955448</v>
      </c>
      <c r="Y2493" s="33">
        <f t="shared" si="15"/>
        <v>0.9776494971</v>
      </c>
      <c r="Z2493" s="43">
        <v>1.0</v>
      </c>
      <c r="AA2493" s="33">
        <f t="shared" si="16"/>
        <v>1.977649497</v>
      </c>
      <c r="AB2493" s="33">
        <f t="shared" si="17"/>
        <v>0.4943492255</v>
      </c>
      <c r="AC2493" s="33">
        <f t="shared" si="18"/>
        <v>0.5056507745</v>
      </c>
      <c r="AD2493" s="33">
        <f t="shared" si="19"/>
        <v>-0.006013804798</v>
      </c>
      <c r="AE2493" s="34">
        <f t="shared" si="23"/>
        <v>0</v>
      </c>
      <c r="AF2493" s="34">
        <f t="shared" si="24"/>
        <v>0</v>
      </c>
      <c r="AG2493" s="34">
        <f t="shared" si="25"/>
        <v>0</v>
      </c>
      <c r="AH2493" s="34">
        <f t="shared" si="26"/>
        <v>5</v>
      </c>
      <c r="AI2493" s="34">
        <f t="shared" si="28"/>
        <v>0</v>
      </c>
      <c r="AJ2493" s="34">
        <f t="shared" si="29"/>
        <v>1</v>
      </c>
      <c r="AK2493" s="34">
        <f t="shared" si="27"/>
        <v>-0.006013804798</v>
      </c>
      <c r="AL2493" s="36">
        <f t="shared" si="34"/>
        <v>0</v>
      </c>
      <c r="AM2493" s="36">
        <f t="shared" si="35"/>
        <v>0</v>
      </c>
      <c r="AN2493" s="46">
        <f t="shared" si="36"/>
        <v>0</v>
      </c>
      <c r="AO2493" s="36">
        <f t="shared" si="37"/>
        <v>5</v>
      </c>
      <c r="AP2493" s="36">
        <f t="shared" si="39"/>
        <v>0</v>
      </c>
      <c r="AQ2493" s="36">
        <f t="shared" si="40"/>
        <v>1</v>
      </c>
      <c r="AR2493" s="36">
        <f t="shared" si="38"/>
        <v>-0.006013804798</v>
      </c>
      <c r="AS2493" s="38">
        <f t="shared" si="45"/>
        <v>1</v>
      </c>
      <c r="AT2493" s="38">
        <f t="shared" si="46"/>
        <v>0</v>
      </c>
      <c r="AU2493" s="38">
        <f t="shared" si="47"/>
        <v>0</v>
      </c>
      <c r="AV2493" s="38">
        <f t="shared" si="48"/>
        <v>5</v>
      </c>
      <c r="AW2493" s="38">
        <f t="shared" si="51"/>
        <v>0</v>
      </c>
      <c r="AX2493" s="38">
        <f t="shared" si="52"/>
        <v>1</v>
      </c>
      <c r="AY2493" s="38">
        <f t="shared" si="49"/>
        <v>-0.006013804798</v>
      </c>
      <c r="AZ2493" s="12">
        <f t="shared" si="30"/>
        <v>146.8116021</v>
      </c>
      <c r="BA2493" s="12">
        <f t="shared" si="41"/>
        <v>102.8751205</v>
      </c>
      <c r="BB2493" s="12">
        <f t="shared" si="53"/>
        <v>130.0973195</v>
      </c>
      <c r="BC2493" s="12">
        <f t="shared" si="50"/>
        <v>-0.006013804798</v>
      </c>
      <c r="BD2493" s="12">
        <f t="shared" si="54"/>
        <v>124.428383</v>
      </c>
    </row>
    <row r="2494" ht="14.25" customHeight="1">
      <c r="A2494" s="7">
        <v>40136.0</v>
      </c>
      <c r="B2494" s="21" t="s">
        <v>90</v>
      </c>
      <c r="C2494" s="8">
        <v>40.570068</v>
      </c>
      <c r="D2494" s="33">
        <f t="shared" si="5"/>
        <v>-0.006741610665</v>
      </c>
      <c r="E2494" s="33">
        <f t="shared" si="7"/>
        <v>0.009956154484</v>
      </c>
      <c r="F2494" s="33">
        <f t="shared" si="9"/>
        <v>0.01061595856</v>
      </c>
      <c r="G2494" s="33">
        <f t="shared" si="11"/>
        <v>0.006178675704</v>
      </c>
      <c r="H2494" s="33">
        <f t="shared" si="20"/>
        <v>0.109896512</v>
      </c>
      <c r="I2494" s="45">
        <f t="shared" si="31"/>
        <v>-0.2812256424</v>
      </c>
      <c r="J2494" s="45">
        <f t="shared" si="43"/>
        <v>-0.8638945458</v>
      </c>
      <c r="K2494" s="21" t="s">
        <v>91</v>
      </c>
      <c r="L2494" s="8">
        <v>18.315985</v>
      </c>
      <c r="M2494" s="33">
        <f t="shared" si="6"/>
        <v>0.005302265758</v>
      </c>
      <c r="N2494" s="33">
        <f t="shared" si="8"/>
        <v>0.01680386905</v>
      </c>
      <c r="O2494" s="33">
        <f t="shared" si="10"/>
        <v>0.04558905599</v>
      </c>
      <c r="P2494" s="33">
        <f t="shared" si="12"/>
        <v>0.05041563311</v>
      </c>
      <c r="Q2494" s="45">
        <f t="shared" si="21"/>
        <v>0.2047683875</v>
      </c>
      <c r="R2494" s="45">
        <f t="shared" si="32"/>
        <v>0.6689365975</v>
      </c>
      <c r="S2494" s="45">
        <f t="shared" si="44"/>
        <v>0.2703532466</v>
      </c>
      <c r="T2494" s="33">
        <f t="shared" si="22"/>
        <v>-0.0948718755</v>
      </c>
      <c r="U2494" s="33">
        <f t="shared" si="33"/>
        <v>-0.9501622399</v>
      </c>
      <c r="V2494" s="33">
        <f t="shared" si="42"/>
        <v>-1.134247792</v>
      </c>
      <c r="W2494" s="44">
        <f t="shared" si="13"/>
        <v>0.009429952967</v>
      </c>
      <c r="X2494" s="44">
        <f t="shared" si="14"/>
        <v>0.009196505306</v>
      </c>
      <c r="Y2494" s="33">
        <f t="shared" si="15"/>
        <v>0.975244027</v>
      </c>
      <c r="Z2494" s="43">
        <v>1.0</v>
      </c>
      <c r="AA2494" s="33">
        <f t="shared" si="16"/>
        <v>1.975244027</v>
      </c>
      <c r="AB2494" s="33">
        <f t="shared" si="17"/>
        <v>0.4937334393</v>
      </c>
      <c r="AC2494" s="33">
        <f t="shared" si="18"/>
        <v>0.5062665607</v>
      </c>
      <c r="AD2494" s="33">
        <f t="shared" si="19"/>
        <v>-0.003744694754</v>
      </c>
      <c r="AE2494" s="34">
        <f t="shared" si="23"/>
        <v>0</v>
      </c>
      <c r="AF2494" s="34">
        <f t="shared" si="24"/>
        <v>0</v>
      </c>
      <c r="AG2494" s="34">
        <f t="shared" si="25"/>
        <v>0</v>
      </c>
      <c r="AH2494" s="34">
        <f t="shared" si="26"/>
        <v>0</v>
      </c>
      <c r="AI2494" s="34">
        <f t="shared" si="28"/>
        <v>1</v>
      </c>
      <c r="AJ2494" s="34">
        <f t="shared" si="29"/>
        <v>0</v>
      </c>
      <c r="AK2494" s="34">
        <f t="shared" si="27"/>
        <v>0</v>
      </c>
      <c r="AL2494" s="36">
        <f t="shared" si="34"/>
        <v>0</v>
      </c>
      <c r="AM2494" s="36">
        <f t="shared" si="35"/>
        <v>0</v>
      </c>
      <c r="AN2494" s="46">
        <f t="shared" si="36"/>
        <v>0</v>
      </c>
      <c r="AO2494" s="36">
        <f t="shared" si="37"/>
        <v>0</v>
      </c>
      <c r="AP2494" s="36">
        <f t="shared" si="39"/>
        <v>1</v>
      </c>
      <c r="AQ2494" s="36">
        <f t="shared" si="40"/>
        <v>0</v>
      </c>
      <c r="AR2494" s="36">
        <f t="shared" si="38"/>
        <v>0</v>
      </c>
      <c r="AS2494" s="38">
        <f t="shared" si="45"/>
        <v>1</v>
      </c>
      <c r="AT2494" s="38">
        <f t="shared" si="46"/>
        <v>0</v>
      </c>
      <c r="AU2494" s="38">
        <f t="shared" si="47"/>
        <v>0</v>
      </c>
      <c r="AV2494" s="38">
        <f t="shared" si="48"/>
        <v>1</v>
      </c>
      <c r="AW2494" s="38">
        <f t="shared" si="51"/>
        <v>1</v>
      </c>
      <c r="AX2494" s="38">
        <f t="shared" si="52"/>
        <v>1</v>
      </c>
      <c r="AY2494" s="38">
        <f t="shared" si="49"/>
        <v>-0.003744694754</v>
      </c>
      <c r="AZ2494" s="12">
        <f t="shared" si="30"/>
        <v>146.8116021</v>
      </c>
      <c r="BA2494" s="12">
        <f t="shared" si="41"/>
        <v>102.8751205</v>
      </c>
      <c r="BB2494" s="12">
        <f t="shared" si="53"/>
        <v>129.6101447</v>
      </c>
      <c r="BC2494" s="12">
        <f t="shared" si="50"/>
        <v>-0.001248231585</v>
      </c>
      <c r="BD2494" s="12">
        <f t="shared" si="54"/>
        <v>124.2730676</v>
      </c>
    </row>
    <row r="2495" ht="14.25" customHeight="1">
      <c r="A2495" s="7">
        <v>40137.0</v>
      </c>
      <c r="B2495" s="21" t="s">
        <v>90</v>
      </c>
      <c r="C2495" s="8">
        <v>40.701176</v>
      </c>
      <c r="D2495" s="33">
        <f t="shared" si="5"/>
        <v>0.003231643585</v>
      </c>
      <c r="E2495" s="33">
        <f t="shared" si="7"/>
        <v>0.00226011745</v>
      </c>
      <c r="F2495" s="33">
        <f t="shared" si="9"/>
        <v>0.005181101976</v>
      </c>
      <c r="G2495" s="33">
        <f t="shared" si="11"/>
        <v>0.01720432693</v>
      </c>
      <c r="H2495" s="33">
        <f t="shared" si="20"/>
        <v>-0.2846768106</v>
      </c>
      <c r="I2495" s="45">
        <f t="shared" si="31"/>
        <v>-0.5319705175</v>
      </c>
      <c r="J2495" s="45">
        <f t="shared" si="43"/>
        <v>-0.4111275493</v>
      </c>
      <c r="K2495" s="21" t="s">
        <v>91</v>
      </c>
      <c r="L2495" s="8">
        <v>18.509188</v>
      </c>
      <c r="M2495" s="33">
        <f t="shared" si="6"/>
        <v>0.01054832705</v>
      </c>
      <c r="N2495" s="33">
        <f t="shared" si="8"/>
        <v>0.01806599128</v>
      </c>
      <c r="O2495" s="33">
        <f t="shared" si="10"/>
        <v>0.05487223318</v>
      </c>
      <c r="P2495" s="33">
        <f t="shared" si="12"/>
        <v>0.07963947442</v>
      </c>
      <c r="Q2495" s="45">
        <f t="shared" si="21"/>
        <v>0.2484034849</v>
      </c>
      <c r="R2495" s="45">
        <f t="shared" si="32"/>
        <v>0.9434745083</v>
      </c>
      <c r="S2495" s="45">
        <f t="shared" si="44"/>
        <v>1.000957269</v>
      </c>
      <c r="T2495" s="33">
        <f t="shared" si="22"/>
        <v>-0.5330802955</v>
      </c>
      <c r="U2495" s="33">
        <f t="shared" si="33"/>
        <v>-1.475445026</v>
      </c>
      <c r="V2495" s="33">
        <f t="shared" si="42"/>
        <v>-1.412084818</v>
      </c>
      <c r="W2495" s="44">
        <f t="shared" si="13"/>
        <v>0.009256741429</v>
      </c>
      <c r="X2495" s="44">
        <f t="shared" si="14"/>
        <v>0.008148195749</v>
      </c>
      <c r="Y2495" s="33">
        <f t="shared" si="15"/>
        <v>0.880244502</v>
      </c>
      <c r="Z2495" s="43">
        <v>1.0</v>
      </c>
      <c r="AA2495" s="33">
        <f t="shared" si="16"/>
        <v>1.880244502</v>
      </c>
      <c r="AB2495" s="33">
        <f t="shared" si="17"/>
        <v>0.4681542752</v>
      </c>
      <c r="AC2495" s="33">
        <f t="shared" si="18"/>
        <v>0.5318457248</v>
      </c>
      <c r="AD2495" s="33">
        <f t="shared" si="19"/>
        <v>-0.003940204837</v>
      </c>
      <c r="AE2495" s="34">
        <f t="shared" si="23"/>
        <v>0</v>
      </c>
      <c r="AF2495" s="34">
        <f t="shared" si="24"/>
        <v>0</v>
      </c>
      <c r="AG2495" s="34">
        <f t="shared" si="25"/>
        <v>0</v>
      </c>
      <c r="AH2495" s="34">
        <f t="shared" si="26"/>
        <v>0</v>
      </c>
      <c r="AI2495" s="34">
        <f t="shared" si="28"/>
        <v>0</v>
      </c>
      <c r="AJ2495" s="34">
        <f t="shared" si="29"/>
        <v>0</v>
      </c>
      <c r="AK2495" s="34">
        <f t="shared" si="27"/>
        <v>0</v>
      </c>
      <c r="AL2495" s="36">
        <f t="shared" si="34"/>
        <v>1</v>
      </c>
      <c r="AM2495" s="36">
        <f t="shared" si="35"/>
        <v>0</v>
      </c>
      <c r="AN2495" s="46">
        <f t="shared" si="36"/>
        <v>0</v>
      </c>
      <c r="AO2495" s="36">
        <f t="shared" si="37"/>
        <v>1</v>
      </c>
      <c r="AP2495" s="36">
        <f t="shared" si="39"/>
        <v>0</v>
      </c>
      <c r="AQ2495" s="36">
        <f t="shared" si="40"/>
        <v>1</v>
      </c>
      <c r="AR2495" s="36">
        <f t="shared" si="38"/>
        <v>-0.003940204837</v>
      </c>
      <c r="AS2495" s="38">
        <f t="shared" si="45"/>
        <v>1</v>
      </c>
      <c r="AT2495" s="38">
        <f t="shared" si="46"/>
        <v>0</v>
      </c>
      <c r="AU2495" s="38">
        <f t="shared" si="47"/>
        <v>0</v>
      </c>
      <c r="AV2495" s="38">
        <f t="shared" si="48"/>
        <v>2</v>
      </c>
      <c r="AW2495" s="38">
        <f t="shared" si="51"/>
        <v>0</v>
      </c>
      <c r="AX2495" s="38">
        <f t="shared" si="52"/>
        <v>1</v>
      </c>
      <c r="AY2495" s="38">
        <f t="shared" si="49"/>
        <v>-0.003940204837</v>
      </c>
      <c r="AZ2495" s="12">
        <f t="shared" si="30"/>
        <v>146.8116021</v>
      </c>
      <c r="BA2495" s="12">
        <f t="shared" si="41"/>
        <v>102.4697714</v>
      </c>
      <c r="BB2495" s="12">
        <f t="shared" si="53"/>
        <v>129.0994542</v>
      </c>
      <c r="BC2495" s="12">
        <f t="shared" si="50"/>
        <v>-0.002626803225</v>
      </c>
      <c r="BD2495" s="12">
        <f t="shared" si="54"/>
        <v>123.9466267</v>
      </c>
    </row>
    <row r="2496" ht="14.25" customHeight="1">
      <c r="A2496" s="7">
        <v>40140.0</v>
      </c>
      <c r="B2496" s="21" t="s">
        <v>90</v>
      </c>
      <c r="C2496" s="8">
        <v>40.96999</v>
      </c>
      <c r="D2496" s="33">
        <f t="shared" si="5"/>
        <v>0.00660457575</v>
      </c>
      <c r="E2496" s="33">
        <f t="shared" si="7"/>
        <v>0.0009609911945</v>
      </c>
      <c r="F2496" s="33">
        <f t="shared" si="9"/>
        <v>0.00337213448</v>
      </c>
      <c r="G2496" s="33">
        <f t="shared" si="11"/>
        <v>0.033405047</v>
      </c>
      <c r="H2496" s="33">
        <f t="shared" si="20"/>
        <v>-0.341774477</v>
      </c>
      <c r="I2496" s="45">
        <f t="shared" si="31"/>
        <v>-0.6035416882</v>
      </c>
      <c r="J2496" s="45">
        <f t="shared" si="43"/>
        <v>0.2277693576</v>
      </c>
      <c r="K2496" s="21" t="s">
        <v>91</v>
      </c>
      <c r="L2496" s="8">
        <v>18.75392</v>
      </c>
      <c r="M2496" s="33">
        <f t="shared" si="6"/>
        <v>0.01322218997</v>
      </c>
      <c r="N2496" s="33">
        <f t="shared" si="8"/>
        <v>0.02643651783</v>
      </c>
      <c r="O2496" s="33">
        <f t="shared" si="10"/>
        <v>0.04974757868</v>
      </c>
      <c r="P2496" s="33">
        <f t="shared" si="12"/>
        <v>0.09411991755</v>
      </c>
      <c r="Q2496" s="45">
        <f t="shared" si="21"/>
        <v>0.6244168426</v>
      </c>
      <c r="R2496" s="45">
        <f t="shared" si="32"/>
        <v>0.7619252792</v>
      </c>
      <c r="S2496" s="45">
        <f t="shared" si="44"/>
        <v>1.34166182</v>
      </c>
      <c r="T2496" s="33">
        <f t="shared" si="22"/>
        <v>-0.9661913195</v>
      </c>
      <c r="U2496" s="33">
        <f t="shared" si="33"/>
        <v>-1.365466967</v>
      </c>
      <c r="V2496" s="33">
        <f t="shared" si="42"/>
        <v>-1.113892463</v>
      </c>
      <c r="W2496" s="44">
        <f t="shared" si="13"/>
        <v>0.009022804393</v>
      </c>
      <c r="X2496" s="44">
        <f t="shared" si="14"/>
        <v>0.008346041275</v>
      </c>
      <c r="Y2496" s="33">
        <f t="shared" si="15"/>
        <v>0.9249941495</v>
      </c>
      <c r="Z2496" s="43">
        <v>1.0</v>
      </c>
      <c r="AA2496" s="33">
        <f t="shared" si="16"/>
        <v>1.924994149</v>
      </c>
      <c r="AB2496" s="33">
        <f t="shared" si="17"/>
        <v>0.4805179017</v>
      </c>
      <c r="AC2496" s="33">
        <f t="shared" si="18"/>
        <v>0.5194820983</v>
      </c>
      <c r="AD2496" s="33">
        <f t="shared" si="19"/>
        <v>0.0005230389185</v>
      </c>
      <c r="AE2496" s="34">
        <f t="shared" si="23"/>
        <v>0</v>
      </c>
      <c r="AF2496" s="34">
        <f t="shared" si="24"/>
        <v>0</v>
      </c>
      <c r="AG2496" s="34">
        <f t="shared" si="25"/>
        <v>0</v>
      </c>
      <c r="AH2496" s="34">
        <f t="shared" si="26"/>
        <v>0</v>
      </c>
      <c r="AI2496" s="34">
        <f t="shared" si="28"/>
        <v>0</v>
      </c>
      <c r="AJ2496" s="34">
        <f t="shared" si="29"/>
        <v>0</v>
      </c>
      <c r="AK2496" s="34">
        <f t="shared" si="27"/>
        <v>0</v>
      </c>
      <c r="AL2496" s="36">
        <f t="shared" si="34"/>
        <v>1</v>
      </c>
      <c r="AM2496" s="36">
        <f t="shared" si="35"/>
        <v>0</v>
      </c>
      <c r="AN2496" s="46">
        <f t="shared" si="36"/>
        <v>0</v>
      </c>
      <c r="AO2496" s="36">
        <f t="shared" si="37"/>
        <v>2</v>
      </c>
      <c r="AP2496" s="36">
        <f t="shared" si="39"/>
        <v>0</v>
      </c>
      <c r="AQ2496" s="36">
        <f t="shared" si="40"/>
        <v>1</v>
      </c>
      <c r="AR2496" s="36">
        <f t="shared" si="38"/>
        <v>0.0005230389185</v>
      </c>
      <c r="AS2496" s="38">
        <f t="shared" si="45"/>
        <v>1</v>
      </c>
      <c r="AT2496" s="38">
        <f t="shared" si="46"/>
        <v>0</v>
      </c>
      <c r="AU2496" s="38">
        <f t="shared" si="47"/>
        <v>0</v>
      </c>
      <c r="AV2496" s="38">
        <f t="shared" si="48"/>
        <v>3</v>
      </c>
      <c r="AW2496" s="38">
        <f t="shared" si="51"/>
        <v>0</v>
      </c>
      <c r="AX2496" s="38">
        <f t="shared" si="52"/>
        <v>1</v>
      </c>
      <c r="AY2496" s="38">
        <f t="shared" si="49"/>
        <v>0.0005230389185</v>
      </c>
      <c r="AZ2496" s="12">
        <f t="shared" si="30"/>
        <v>146.8116021</v>
      </c>
      <c r="BA2496" s="12">
        <f t="shared" si="41"/>
        <v>102.5233671</v>
      </c>
      <c r="BB2496" s="12">
        <f t="shared" si="53"/>
        <v>129.1669783</v>
      </c>
      <c r="BC2496" s="12">
        <f t="shared" si="50"/>
        <v>0.0003486926123</v>
      </c>
      <c r="BD2496" s="12">
        <f t="shared" si="54"/>
        <v>123.989846</v>
      </c>
    </row>
    <row r="2497" ht="14.25" customHeight="1">
      <c r="A2497" s="7">
        <v>40141.0</v>
      </c>
      <c r="B2497" s="21" t="s">
        <v>90</v>
      </c>
      <c r="C2497" s="8">
        <v>40.976547</v>
      </c>
      <c r="D2497" s="33">
        <f t="shared" si="5"/>
        <v>0.0001600439736</v>
      </c>
      <c r="E2497" s="33">
        <f t="shared" si="7"/>
        <v>-0.001597383877</v>
      </c>
      <c r="F2497" s="33">
        <f t="shared" si="9"/>
        <v>0.006765676746</v>
      </c>
      <c r="G2497" s="33">
        <f t="shared" si="11"/>
        <v>0.02458975075</v>
      </c>
      <c r="H2497" s="33">
        <f t="shared" si="20"/>
        <v>-0.4943521073</v>
      </c>
      <c r="I2497" s="45">
        <f t="shared" si="31"/>
        <v>-0.4417882658</v>
      </c>
      <c r="J2497" s="45">
        <f t="shared" si="43"/>
        <v>-0.1416607047</v>
      </c>
      <c r="K2497" s="21" t="s">
        <v>91</v>
      </c>
      <c r="L2497" s="8">
        <v>18.737814</v>
      </c>
      <c r="M2497" s="33">
        <f t="shared" si="6"/>
        <v>-0.0008588071187</v>
      </c>
      <c r="N2497" s="33">
        <f t="shared" si="8"/>
        <v>0.02321075451</v>
      </c>
      <c r="O2497" s="33">
        <f t="shared" si="10"/>
        <v>0.04264445927</v>
      </c>
      <c r="P2497" s="33">
        <f t="shared" si="12"/>
        <v>0.08847720597</v>
      </c>
      <c r="Q2497" s="45">
        <f t="shared" si="21"/>
        <v>0.4469942047</v>
      </c>
      <c r="R2497" s="45">
        <f t="shared" si="32"/>
        <v>0.5183840265</v>
      </c>
      <c r="S2497" s="45">
        <f t="shared" si="44"/>
        <v>1.154421089</v>
      </c>
      <c r="T2497" s="33">
        <f t="shared" si="22"/>
        <v>-0.941346312</v>
      </c>
      <c r="U2497" s="33">
        <f t="shared" si="33"/>
        <v>-0.9601722923</v>
      </c>
      <c r="V2497" s="33">
        <f t="shared" si="42"/>
        <v>-1.296081794</v>
      </c>
      <c r="W2497" s="44">
        <f t="shared" si="13"/>
        <v>0.008871217611</v>
      </c>
      <c r="X2497" s="44">
        <f t="shared" si="14"/>
        <v>0.008433131728</v>
      </c>
      <c r="Y2497" s="33">
        <f t="shared" si="15"/>
        <v>0.9506171642</v>
      </c>
      <c r="Z2497" s="43">
        <v>1.0</v>
      </c>
      <c r="AA2497" s="33">
        <f t="shared" si="16"/>
        <v>1.950617164</v>
      </c>
      <c r="AB2497" s="33">
        <f t="shared" si="17"/>
        <v>0.4873417407</v>
      </c>
      <c r="AC2497" s="33">
        <f t="shared" si="18"/>
        <v>0.5126582593</v>
      </c>
      <c r="AD2497" s="33">
        <f t="shared" si="19"/>
        <v>0.006085204103</v>
      </c>
      <c r="AE2497" s="34">
        <f t="shared" si="23"/>
        <v>0</v>
      </c>
      <c r="AF2497" s="34">
        <f t="shared" si="24"/>
        <v>0</v>
      </c>
      <c r="AG2497" s="34">
        <f t="shared" si="25"/>
        <v>0</v>
      </c>
      <c r="AH2497" s="34">
        <f t="shared" si="26"/>
        <v>0</v>
      </c>
      <c r="AI2497" s="34">
        <f t="shared" si="28"/>
        <v>0</v>
      </c>
      <c r="AJ2497" s="34">
        <f t="shared" si="29"/>
        <v>0</v>
      </c>
      <c r="AK2497" s="34">
        <f t="shared" si="27"/>
        <v>0</v>
      </c>
      <c r="AL2497" s="36">
        <f t="shared" si="34"/>
        <v>0</v>
      </c>
      <c r="AM2497" s="36">
        <f t="shared" si="35"/>
        <v>0</v>
      </c>
      <c r="AN2497" s="46">
        <f t="shared" si="36"/>
        <v>0</v>
      </c>
      <c r="AO2497" s="36">
        <f t="shared" si="37"/>
        <v>3</v>
      </c>
      <c r="AP2497" s="36">
        <f t="shared" si="39"/>
        <v>0</v>
      </c>
      <c r="AQ2497" s="36">
        <f t="shared" si="40"/>
        <v>1</v>
      </c>
      <c r="AR2497" s="36">
        <f t="shared" si="38"/>
        <v>0.006085204103</v>
      </c>
      <c r="AS2497" s="38">
        <f t="shared" si="45"/>
        <v>1</v>
      </c>
      <c r="AT2497" s="38">
        <f t="shared" si="46"/>
        <v>0</v>
      </c>
      <c r="AU2497" s="38">
        <f t="shared" si="47"/>
        <v>0</v>
      </c>
      <c r="AV2497" s="38">
        <f t="shared" si="48"/>
        <v>4</v>
      </c>
      <c r="AW2497" s="38">
        <f t="shared" si="51"/>
        <v>0</v>
      </c>
      <c r="AX2497" s="38">
        <f t="shared" si="52"/>
        <v>1</v>
      </c>
      <c r="AY2497" s="38">
        <f t="shared" si="49"/>
        <v>0.006085204103</v>
      </c>
      <c r="AZ2497" s="12">
        <f t="shared" si="30"/>
        <v>146.8116021</v>
      </c>
      <c r="BA2497" s="12">
        <f t="shared" si="41"/>
        <v>103.1472427</v>
      </c>
      <c r="BB2497" s="12">
        <f t="shared" si="53"/>
        <v>129.9529857</v>
      </c>
      <c r="BC2497" s="12">
        <f t="shared" si="50"/>
        <v>0.004056802735</v>
      </c>
      <c r="BD2497" s="12">
        <f t="shared" si="54"/>
        <v>124.4928483</v>
      </c>
    </row>
    <row r="2498" ht="14.25" customHeight="1">
      <c r="A2498" s="7">
        <v>40142.0</v>
      </c>
      <c r="B2498" s="21" t="s">
        <v>90</v>
      </c>
      <c r="C2498" s="8">
        <v>41.42894</v>
      </c>
      <c r="D2498" s="33">
        <f t="shared" si="5"/>
        <v>0.01104029093</v>
      </c>
      <c r="E2498" s="33">
        <f t="shared" si="7"/>
        <v>0.01428575905</v>
      </c>
      <c r="F2498" s="33">
        <f t="shared" si="9"/>
        <v>0.009425271466</v>
      </c>
      <c r="G2498" s="33">
        <f t="shared" si="11"/>
        <v>0.03607159415</v>
      </c>
      <c r="H2498" s="33">
        <f t="shared" si="20"/>
        <v>0.3506322634</v>
      </c>
      <c r="I2498" s="45">
        <f t="shared" si="31"/>
        <v>-0.3134104073</v>
      </c>
      <c r="J2498" s="45">
        <f t="shared" si="43"/>
        <v>0.3046409324</v>
      </c>
      <c r="K2498" s="21" t="s">
        <v>91</v>
      </c>
      <c r="L2498" s="8">
        <v>18.712053</v>
      </c>
      <c r="M2498" s="33">
        <f t="shared" si="6"/>
        <v>-0.001374813519</v>
      </c>
      <c r="N2498" s="33">
        <f t="shared" si="8"/>
        <v>0.02704109432</v>
      </c>
      <c r="O2498" s="33">
        <f t="shared" si="10"/>
        <v>0.03527522132</v>
      </c>
      <c r="P2498" s="33">
        <f t="shared" si="12"/>
        <v>0.08596523331</v>
      </c>
      <c r="Q2498" s="45">
        <f t="shared" si="21"/>
        <v>0.6082408119</v>
      </c>
      <c r="R2498" s="45">
        <f t="shared" si="32"/>
        <v>0.2679254677</v>
      </c>
      <c r="S2498" s="45">
        <f t="shared" si="44"/>
        <v>1.05525737</v>
      </c>
      <c r="T2498" s="33">
        <f t="shared" si="22"/>
        <v>-0.2576085485</v>
      </c>
      <c r="U2498" s="33">
        <f t="shared" si="33"/>
        <v>-0.581335875</v>
      </c>
      <c r="V2498" s="33">
        <f t="shared" si="42"/>
        <v>-0.750616438</v>
      </c>
      <c r="W2498" s="44">
        <f t="shared" si="13"/>
        <v>0.00912711354</v>
      </c>
      <c r="X2498" s="44">
        <f t="shared" si="14"/>
        <v>0.008496954201</v>
      </c>
      <c r="Y2498" s="33">
        <f t="shared" si="15"/>
        <v>0.930957434</v>
      </c>
      <c r="Z2498" s="43">
        <v>1.0</v>
      </c>
      <c r="AA2498" s="33">
        <f t="shared" si="16"/>
        <v>1.930957434</v>
      </c>
      <c r="AB2498" s="33">
        <f t="shared" si="17"/>
        <v>0.4821221937</v>
      </c>
      <c r="AC2498" s="33">
        <f t="shared" si="18"/>
        <v>0.5178778063</v>
      </c>
      <c r="AD2498" s="33">
        <f t="shared" si="19"/>
        <v>-0.002123277192</v>
      </c>
      <c r="AE2498" s="34">
        <f t="shared" si="23"/>
        <v>0</v>
      </c>
      <c r="AF2498" s="34">
        <f t="shared" si="24"/>
        <v>0</v>
      </c>
      <c r="AG2498" s="34">
        <f t="shared" si="25"/>
        <v>0</v>
      </c>
      <c r="AH2498" s="34">
        <f t="shared" si="26"/>
        <v>0</v>
      </c>
      <c r="AI2498" s="34">
        <f t="shared" si="28"/>
        <v>0</v>
      </c>
      <c r="AJ2498" s="34">
        <f t="shared" si="29"/>
        <v>0</v>
      </c>
      <c r="AK2498" s="34">
        <f t="shared" si="27"/>
        <v>0</v>
      </c>
      <c r="AL2498" s="36">
        <f t="shared" si="34"/>
        <v>0</v>
      </c>
      <c r="AM2498" s="36">
        <f t="shared" si="35"/>
        <v>0</v>
      </c>
      <c r="AN2498" s="46">
        <f t="shared" si="36"/>
        <v>0</v>
      </c>
      <c r="AO2498" s="36">
        <f t="shared" si="37"/>
        <v>4</v>
      </c>
      <c r="AP2498" s="36">
        <f t="shared" si="39"/>
        <v>0</v>
      </c>
      <c r="AQ2498" s="36">
        <f t="shared" si="40"/>
        <v>1</v>
      </c>
      <c r="AR2498" s="36">
        <f t="shared" si="38"/>
        <v>-0.002123277192</v>
      </c>
      <c r="AS2498" s="38">
        <f t="shared" si="45"/>
        <v>0</v>
      </c>
      <c r="AT2498" s="38">
        <f t="shared" si="46"/>
        <v>0</v>
      </c>
      <c r="AU2498" s="38">
        <f t="shared" si="47"/>
        <v>0</v>
      </c>
      <c r="AV2498" s="38">
        <f t="shared" si="48"/>
        <v>5</v>
      </c>
      <c r="AW2498" s="38">
        <f t="shared" si="51"/>
        <v>0</v>
      </c>
      <c r="AX2498" s="38">
        <f t="shared" si="52"/>
        <v>1</v>
      </c>
      <c r="AY2498" s="38">
        <f t="shared" si="49"/>
        <v>-0.002123277192</v>
      </c>
      <c r="AZ2498" s="12">
        <f t="shared" si="30"/>
        <v>146.8116021</v>
      </c>
      <c r="BA2498" s="12">
        <f t="shared" si="41"/>
        <v>102.9282325</v>
      </c>
      <c r="BB2498" s="12">
        <f t="shared" si="53"/>
        <v>129.6770595</v>
      </c>
      <c r="BC2498" s="12">
        <f t="shared" si="50"/>
        <v>-0.001415518128</v>
      </c>
      <c r="BD2498" s="12">
        <f t="shared" si="54"/>
        <v>124.3166264</v>
      </c>
    </row>
    <row r="2499" ht="14.25" customHeight="1">
      <c r="A2499" s="7">
        <v>40144.0</v>
      </c>
      <c r="B2499" s="21" t="s">
        <v>90</v>
      </c>
      <c r="C2499" s="8">
        <v>40.845432</v>
      </c>
      <c r="D2499" s="33">
        <f t="shared" si="5"/>
        <v>-0.01408455056</v>
      </c>
      <c r="E2499" s="33">
        <f t="shared" si="7"/>
        <v>0.006787368461</v>
      </c>
      <c r="F2499" s="33">
        <f t="shared" si="9"/>
        <v>0.01681109903</v>
      </c>
      <c r="G2499" s="33">
        <f t="shared" si="11"/>
        <v>0.01482364765</v>
      </c>
      <c r="H2499" s="33">
        <f t="shared" si="20"/>
        <v>-0.08619269913</v>
      </c>
      <c r="I2499" s="45">
        <f t="shared" si="31"/>
        <v>0.03081985772</v>
      </c>
      <c r="J2499" s="45">
        <f t="shared" si="43"/>
        <v>-0.6515909504</v>
      </c>
      <c r="K2499" s="21" t="s">
        <v>91</v>
      </c>
      <c r="L2499" s="8">
        <v>18.543417</v>
      </c>
      <c r="M2499" s="33">
        <f t="shared" si="6"/>
        <v>-0.009012159168</v>
      </c>
      <c r="N2499" s="33">
        <f t="shared" si="8"/>
        <v>0.01241713181</v>
      </c>
      <c r="O2499" s="33">
        <f t="shared" si="10"/>
        <v>0.02942965672</v>
      </c>
      <c r="P2499" s="33">
        <f t="shared" si="12"/>
        <v>0.06463796922</v>
      </c>
      <c r="Q2499" s="45">
        <f t="shared" si="21"/>
        <v>-0.1103955655</v>
      </c>
      <c r="R2499" s="45">
        <f t="shared" si="32"/>
        <v>0.06624633528</v>
      </c>
      <c r="S2499" s="45">
        <f t="shared" si="44"/>
        <v>0.4585005001</v>
      </c>
      <c r="T2499" s="33">
        <f t="shared" si="22"/>
        <v>0.02420286633</v>
      </c>
      <c r="U2499" s="33">
        <f t="shared" si="33"/>
        <v>-0.03542647755</v>
      </c>
      <c r="V2499" s="33">
        <f t="shared" si="42"/>
        <v>-1.110091451</v>
      </c>
      <c r="W2499" s="44">
        <f t="shared" si="13"/>
        <v>0.009710802992</v>
      </c>
      <c r="X2499" s="44">
        <f t="shared" si="14"/>
        <v>0.0088293632</v>
      </c>
      <c r="Y2499" s="33">
        <f t="shared" si="15"/>
        <v>0.9092310087</v>
      </c>
      <c r="Z2499" s="43">
        <v>1.0</v>
      </c>
      <c r="AA2499" s="33">
        <f t="shared" si="16"/>
        <v>1.909231009</v>
      </c>
      <c r="AB2499" s="33">
        <f t="shared" si="17"/>
        <v>0.4762289134</v>
      </c>
      <c r="AC2499" s="33">
        <f t="shared" si="18"/>
        <v>0.5237710866</v>
      </c>
      <c r="AD2499" s="33">
        <f t="shared" si="19"/>
        <v>-0.0007948645294</v>
      </c>
      <c r="AE2499" s="34">
        <f t="shared" si="23"/>
        <v>0</v>
      </c>
      <c r="AF2499" s="34">
        <f t="shared" si="24"/>
        <v>0</v>
      </c>
      <c r="AG2499" s="34">
        <f t="shared" si="25"/>
        <v>0</v>
      </c>
      <c r="AH2499" s="34">
        <f t="shared" si="26"/>
        <v>0</v>
      </c>
      <c r="AI2499" s="34">
        <f t="shared" si="28"/>
        <v>0</v>
      </c>
      <c r="AJ2499" s="34">
        <f t="shared" si="29"/>
        <v>0</v>
      </c>
      <c r="AK2499" s="34">
        <f t="shared" si="27"/>
        <v>0</v>
      </c>
      <c r="AL2499" s="36">
        <f t="shared" si="34"/>
        <v>0</v>
      </c>
      <c r="AM2499" s="36">
        <f t="shared" si="35"/>
        <v>0</v>
      </c>
      <c r="AN2499" s="46">
        <f t="shared" si="36"/>
        <v>0</v>
      </c>
      <c r="AO2499" s="36">
        <f t="shared" si="37"/>
        <v>5</v>
      </c>
      <c r="AP2499" s="36">
        <f t="shared" si="39"/>
        <v>0</v>
      </c>
      <c r="AQ2499" s="36">
        <f t="shared" si="40"/>
        <v>1</v>
      </c>
      <c r="AR2499" s="36">
        <f t="shared" si="38"/>
        <v>-0.0007948645294</v>
      </c>
      <c r="AS2499" s="38">
        <f t="shared" si="45"/>
        <v>1</v>
      </c>
      <c r="AT2499" s="38">
        <f t="shared" si="46"/>
        <v>0</v>
      </c>
      <c r="AU2499" s="38">
        <f t="shared" si="47"/>
        <v>0</v>
      </c>
      <c r="AV2499" s="38">
        <f t="shared" si="48"/>
        <v>1</v>
      </c>
      <c r="AW2499" s="38">
        <f t="shared" si="51"/>
        <v>1</v>
      </c>
      <c r="AX2499" s="38">
        <f t="shared" si="52"/>
        <v>1</v>
      </c>
      <c r="AY2499" s="38">
        <f t="shared" si="49"/>
        <v>-0.0007948645294</v>
      </c>
      <c r="AZ2499" s="12">
        <f t="shared" si="30"/>
        <v>146.8116021</v>
      </c>
      <c r="BA2499" s="12">
        <f t="shared" si="41"/>
        <v>102.8464185</v>
      </c>
      <c r="BB2499" s="12">
        <f t="shared" si="53"/>
        <v>129.5739838</v>
      </c>
      <c r="BC2499" s="12">
        <f t="shared" si="50"/>
        <v>-0.0005299096863</v>
      </c>
      <c r="BD2499" s="12">
        <f t="shared" si="54"/>
        <v>124.2507498</v>
      </c>
    </row>
    <row r="2500" ht="14.25" customHeight="1">
      <c r="A2500" s="7">
        <v>40147.0</v>
      </c>
      <c r="B2500" s="21" t="s">
        <v>90</v>
      </c>
      <c r="C2500" s="8">
        <v>40.792973</v>
      </c>
      <c r="D2500" s="33">
        <f t="shared" si="5"/>
        <v>-0.001284329665</v>
      </c>
      <c r="E2500" s="33">
        <f t="shared" si="7"/>
        <v>0.002255389377</v>
      </c>
      <c r="F2500" s="33">
        <f t="shared" si="9"/>
        <v>0.004520604272</v>
      </c>
      <c r="G2500" s="33">
        <f t="shared" si="11"/>
        <v>0.0275805544</v>
      </c>
      <c r="H2500" s="33">
        <f t="shared" si="20"/>
        <v>-0.3659721592</v>
      </c>
      <c r="I2500" s="45">
        <f t="shared" si="31"/>
        <v>-0.5658297181</v>
      </c>
      <c r="J2500" s="45">
        <f t="shared" si="43"/>
        <v>-0.1346308023</v>
      </c>
      <c r="K2500" s="21" t="s">
        <v>91</v>
      </c>
      <c r="L2500" s="8">
        <v>18.549904</v>
      </c>
      <c r="M2500" s="33">
        <f t="shared" si="6"/>
        <v>0.0003498276504</v>
      </c>
      <c r="N2500" s="33">
        <f t="shared" si="8"/>
        <v>0.002199772351</v>
      </c>
      <c r="O2500" s="33">
        <f t="shared" si="10"/>
        <v>0.0203055047</v>
      </c>
      <c r="P2500" s="33">
        <f t="shared" si="12"/>
        <v>0.08059365501</v>
      </c>
      <c r="Q2500" s="45">
        <f t="shared" si="21"/>
        <v>-0.5965394149</v>
      </c>
      <c r="R2500" s="45">
        <f t="shared" si="32"/>
        <v>-0.2323823343</v>
      </c>
      <c r="S2500" s="45">
        <f t="shared" si="44"/>
        <v>0.8650999399</v>
      </c>
      <c r="T2500" s="33">
        <f t="shared" si="22"/>
        <v>0.2305672557</v>
      </c>
      <c r="U2500" s="33">
        <f t="shared" si="33"/>
        <v>-0.3334473839</v>
      </c>
      <c r="V2500" s="33">
        <f t="shared" si="42"/>
        <v>-0.9997307422</v>
      </c>
      <c r="W2500" s="44">
        <f t="shared" si="13"/>
        <v>0.009116410818</v>
      </c>
      <c r="X2500" s="44">
        <f t="shared" si="14"/>
        <v>0.007842829594</v>
      </c>
      <c r="Y2500" s="33">
        <f t="shared" si="15"/>
        <v>0.8602979562</v>
      </c>
      <c r="Z2500" s="43">
        <v>1.0</v>
      </c>
      <c r="AA2500" s="33">
        <f t="shared" si="16"/>
        <v>1.860297956</v>
      </c>
      <c r="AB2500" s="33">
        <f t="shared" si="17"/>
        <v>0.4624517021</v>
      </c>
      <c r="AC2500" s="33">
        <f t="shared" si="18"/>
        <v>0.5375482979</v>
      </c>
      <c r="AD2500" s="33">
        <f t="shared" si="19"/>
        <v>0.003993765901</v>
      </c>
      <c r="AE2500" s="34">
        <f t="shared" si="23"/>
        <v>0</v>
      </c>
      <c r="AF2500" s="34">
        <f t="shared" si="24"/>
        <v>0</v>
      </c>
      <c r="AG2500" s="34">
        <f t="shared" si="25"/>
        <v>0</v>
      </c>
      <c r="AH2500" s="34">
        <f t="shared" si="26"/>
        <v>0</v>
      </c>
      <c r="AI2500" s="34">
        <f t="shared" si="28"/>
        <v>0</v>
      </c>
      <c r="AJ2500" s="34">
        <f t="shared" si="29"/>
        <v>0</v>
      </c>
      <c r="AK2500" s="34">
        <f t="shared" si="27"/>
        <v>0</v>
      </c>
      <c r="AL2500" s="36">
        <f t="shared" si="34"/>
        <v>0</v>
      </c>
      <c r="AM2500" s="36">
        <f t="shared" si="35"/>
        <v>0</v>
      </c>
      <c r="AN2500" s="46">
        <f t="shared" si="36"/>
        <v>0</v>
      </c>
      <c r="AO2500" s="36">
        <f t="shared" si="37"/>
        <v>0</v>
      </c>
      <c r="AP2500" s="36">
        <f t="shared" si="39"/>
        <v>1</v>
      </c>
      <c r="AQ2500" s="36">
        <f t="shared" si="40"/>
        <v>0</v>
      </c>
      <c r="AR2500" s="36">
        <f t="shared" si="38"/>
        <v>0</v>
      </c>
      <c r="AS2500" s="38">
        <f t="shared" si="45"/>
        <v>0</v>
      </c>
      <c r="AT2500" s="38">
        <f t="shared" si="46"/>
        <v>0</v>
      </c>
      <c r="AU2500" s="38">
        <f t="shared" si="47"/>
        <v>0</v>
      </c>
      <c r="AV2500" s="38">
        <f t="shared" si="48"/>
        <v>2</v>
      </c>
      <c r="AW2500" s="38">
        <f t="shared" si="51"/>
        <v>0</v>
      </c>
      <c r="AX2500" s="38">
        <f t="shared" si="52"/>
        <v>1</v>
      </c>
      <c r="AY2500" s="38">
        <f t="shared" si="49"/>
        <v>0.003993765901</v>
      </c>
      <c r="AZ2500" s="12">
        <f t="shared" si="30"/>
        <v>146.8116021</v>
      </c>
      <c r="BA2500" s="12">
        <f t="shared" si="41"/>
        <v>102.8464185</v>
      </c>
      <c r="BB2500" s="12">
        <f t="shared" si="53"/>
        <v>130.0914719</v>
      </c>
      <c r="BC2500" s="12">
        <f t="shared" si="50"/>
        <v>0.0013312553</v>
      </c>
      <c r="BD2500" s="12">
        <f t="shared" si="54"/>
        <v>124.4161593</v>
      </c>
    </row>
    <row r="2501" ht="14.25" customHeight="1">
      <c r="A2501" s="7">
        <v>40148.0</v>
      </c>
      <c r="B2501" s="21" t="s">
        <v>90</v>
      </c>
      <c r="C2501" s="8">
        <v>41.87476</v>
      </c>
      <c r="D2501" s="33">
        <f t="shared" si="5"/>
        <v>0.02651895462</v>
      </c>
      <c r="E2501" s="33">
        <f t="shared" si="7"/>
        <v>0.02208372519</v>
      </c>
      <c r="F2501" s="33">
        <f t="shared" si="9"/>
        <v>0.02306593865</v>
      </c>
      <c r="G2501" s="33">
        <f t="shared" si="11"/>
        <v>0.05396033497</v>
      </c>
      <c r="H2501" s="33">
        <f t="shared" si="20"/>
        <v>0.7414934543</v>
      </c>
      <c r="I2501" s="45">
        <f t="shared" si="31"/>
        <v>0.3218730548</v>
      </c>
      <c r="J2501" s="45">
        <f t="shared" si="43"/>
        <v>1.077416429</v>
      </c>
      <c r="K2501" s="21" t="s">
        <v>91</v>
      </c>
      <c r="L2501" s="8">
        <v>18.835287</v>
      </c>
      <c r="M2501" s="33">
        <f t="shared" si="6"/>
        <v>0.01538460792</v>
      </c>
      <c r="N2501" s="33">
        <f t="shared" si="8"/>
        <v>0.004338666263</v>
      </c>
      <c r="O2501" s="33">
        <f t="shared" si="10"/>
        <v>0.03088988332</v>
      </c>
      <c r="P2501" s="33">
        <f t="shared" si="12"/>
        <v>0.0888441051</v>
      </c>
      <c r="Q2501" s="45">
        <f t="shared" si="21"/>
        <v>-0.4940911174</v>
      </c>
      <c r="R2501" s="45">
        <f t="shared" si="32"/>
        <v>0.09319116752</v>
      </c>
      <c r="S2501" s="45">
        <f t="shared" si="44"/>
        <v>1.058330128</v>
      </c>
      <c r="T2501" s="33">
        <f t="shared" si="22"/>
        <v>1.235584572</v>
      </c>
      <c r="U2501" s="33">
        <f t="shared" si="33"/>
        <v>0.2286818873</v>
      </c>
      <c r="V2501" s="33">
        <f t="shared" si="42"/>
        <v>0.01908630158</v>
      </c>
      <c r="W2501" s="44">
        <f t="shared" si="13"/>
        <v>0.01070329413</v>
      </c>
      <c r="X2501" s="44">
        <f t="shared" si="14"/>
        <v>0.008217660264</v>
      </c>
      <c r="Y2501" s="33">
        <f t="shared" si="15"/>
        <v>0.7677692648</v>
      </c>
      <c r="Z2501" s="43">
        <v>1.0</v>
      </c>
      <c r="AA2501" s="33">
        <f t="shared" si="16"/>
        <v>1.767769265</v>
      </c>
      <c r="AB2501" s="33">
        <f t="shared" si="17"/>
        <v>0.4343153148</v>
      </c>
      <c r="AC2501" s="33">
        <f t="shared" si="18"/>
        <v>0.5656846852</v>
      </c>
      <c r="AD2501" s="33">
        <f t="shared" si="19"/>
        <v>0.002743902908</v>
      </c>
      <c r="AE2501" s="34">
        <f t="shared" si="23"/>
        <v>-1</v>
      </c>
      <c r="AF2501" s="34">
        <f t="shared" si="24"/>
        <v>0</v>
      </c>
      <c r="AG2501" s="34">
        <f t="shared" si="25"/>
        <v>0</v>
      </c>
      <c r="AH2501" s="34">
        <f t="shared" si="26"/>
        <v>1</v>
      </c>
      <c r="AI2501" s="34">
        <f t="shared" si="28"/>
        <v>0</v>
      </c>
      <c r="AJ2501" s="34">
        <f t="shared" si="29"/>
        <v>-1</v>
      </c>
      <c r="AK2501" s="34">
        <f t="shared" si="27"/>
        <v>-0.002743902908</v>
      </c>
      <c r="AL2501" s="36">
        <f t="shared" si="34"/>
        <v>0</v>
      </c>
      <c r="AM2501" s="36">
        <f t="shared" si="35"/>
        <v>0</v>
      </c>
      <c r="AN2501" s="46">
        <f t="shared" si="36"/>
        <v>0</v>
      </c>
      <c r="AO2501" s="36">
        <f t="shared" si="37"/>
        <v>0</v>
      </c>
      <c r="AP2501" s="36">
        <f t="shared" si="39"/>
        <v>0</v>
      </c>
      <c r="AQ2501" s="36">
        <f t="shared" si="40"/>
        <v>0</v>
      </c>
      <c r="AR2501" s="36">
        <f t="shared" si="38"/>
        <v>0</v>
      </c>
      <c r="AS2501" s="38">
        <f t="shared" si="45"/>
        <v>0</v>
      </c>
      <c r="AT2501" s="38">
        <f t="shared" si="46"/>
        <v>0</v>
      </c>
      <c r="AU2501" s="38">
        <f t="shared" si="47"/>
        <v>0</v>
      </c>
      <c r="AV2501" s="38">
        <f t="shared" si="48"/>
        <v>3</v>
      </c>
      <c r="AW2501" s="38">
        <f t="shared" si="51"/>
        <v>0</v>
      </c>
      <c r="AX2501" s="38">
        <f t="shared" si="52"/>
        <v>1</v>
      </c>
      <c r="AY2501" s="38">
        <f t="shared" si="49"/>
        <v>0.002743902908</v>
      </c>
      <c r="AZ2501" s="12">
        <f t="shared" si="30"/>
        <v>146.4087653</v>
      </c>
      <c r="BA2501" s="12">
        <f t="shared" si="41"/>
        <v>102.8464185</v>
      </c>
      <c r="BB2501" s="12">
        <f t="shared" si="53"/>
        <v>130.4484303</v>
      </c>
      <c r="BC2501" s="12">
        <f t="shared" si="50"/>
        <v>0</v>
      </c>
      <c r="BD2501" s="12">
        <f t="shared" si="54"/>
        <v>124.4161593</v>
      </c>
    </row>
    <row r="2502" ht="14.25" customHeight="1">
      <c r="A2502" s="7">
        <v>40149.0</v>
      </c>
      <c r="B2502" s="21" t="s">
        <v>90</v>
      </c>
      <c r="C2502" s="8">
        <v>42.026627</v>
      </c>
      <c r="D2502" s="33">
        <f t="shared" si="5"/>
        <v>0.003626695413</v>
      </c>
      <c r="E2502" s="33">
        <f t="shared" si="7"/>
        <v>0.02562636622</v>
      </c>
      <c r="F2502" s="33">
        <f t="shared" si="9"/>
        <v>0.0239880472</v>
      </c>
      <c r="G2502" s="33">
        <f t="shared" si="11"/>
        <v>0.06729338552</v>
      </c>
      <c r="H2502" s="33">
        <f t="shared" si="20"/>
        <v>0.9420692575</v>
      </c>
      <c r="I2502" s="45">
        <f t="shared" si="31"/>
        <v>0.3548320342</v>
      </c>
      <c r="J2502" s="45">
        <f t="shared" si="43"/>
        <v>1.676880686</v>
      </c>
      <c r="K2502" s="21" t="s">
        <v>91</v>
      </c>
      <c r="L2502" s="8">
        <v>18.796371</v>
      </c>
      <c r="M2502" s="33">
        <f t="shared" si="6"/>
        <v>-0.002066121955</v>
      </c>
      <c r="N2502" s="33">
        <f t="shared" si="8"/>
        <v>0.003125071046</v>
      </c>
      <c r="O2502" s="33">
        <f t="shared" si="10"/>
        <v>0.02640836081</v>
      </c>
      <c r="P2502" s="33">
        <f t="shared" si="12"/>
        <v>0.09886760292</v>
      </c>
      <c r="Q2502" s="45">
        <f t="shared" si="21"/>
        <v>-0.5399275697</v>
      </c>
      <c r="R2502" s="45">
        <f t="shared" si="32"/>
        <v>-0.06525635228</v>
      </c>
      <c r="S2502" s="45">
        <f t="shared" si="44"/>
        <v>1.293488889</v>
      </c>
      <c r="T2502" s="33">
        <f t="shared" si="22"/>
        <v>1.481996827</v>
      </c>
      <c r="U2502" s="33">
        <f t="shared" si="33"/>
        <v>0.4200883865</v>
      </c>
      <c r="V2502" s="33">
        <f t="shared" si="42"/>
        <v>0.383391797</v>
      </c>
      <c r="W2502" s="44">
        <f t="shared" si="13"/>
        <v>0.01034966446</v>
      </c>
      <c r="X2502" s="44">
        <f t="shared" si="14"/>
        <v>0.007540147286</v>
      </c>
      <c r="Y2502" s="33">
        <f t="shared" si="15"/>
        <v>0.7285402646</v>
      </c>
      <c r="Z2502" s="43">
        <v>1.0</v>
      </c>
      <c r="AA2502" s="33">
        <f t="shared" si="16"/>
        <v>1.728540265</v>
      </c>
      <c r="AB2502" s="33">
        <f t="shared" si="17"/>
        <v>0.4214771733</v>
      </c>
      <c r="AC2502" s="33">
        <f t="shared" si="18"/>
        <v>0.5785228267</v>
      </c>
      <c r="AD2502" s="33">
        <f t="shared" si="19"/>
        <v>0.0009938478797</v>
      </c>
      <c r="AE2502" s="34">
        <f t="shared" si="23"/>
        <v>-1</v>
      </c>
      <c r="AF2502" s="34">
        <f t="shared" si="24"/>
        <v>0</v>
      </c>
      <c r="AG2502" s="34">
        <f t="shared" si="25"/>
        <v>0</v>
      </c>
      <c r="AH2502" s="34">
        <f t="shared" si="26"/>
        <v>2</v>
      </c>
      <c r="AI2502" s="34">
        <f t="shared" si="28"/>
        <v>0</v>
      </c>
      <c r="AJ2502" s="34">
        <f t="shared" si="29"/>
        <v>-1</v>
      </c>
      <c r="AK2502" s="34">
        <f t="shared" si="27"/>
        <v>-0.0009938478797</v>
      </c>
      <c r="AL2502" s="36">
        <f t="shared" si="34"/>
        <v>0</v>
      </c>
      <c r="AM2502" s="36">
        <f t="shared" si="35"/>
        <v>0</v>
      </c>
      <c r="AN2502" s="46">
        <f t="shared" si="36"/>
        <v>0</v>
      </c>
      <c r="AO2502" s="36">
        <f t="shared" si="37"/>
        <v>0</v>
      </c>
      <c r="AP2502" s="36">
        <f t="shared" si="39"/>
        <v>0</v>
      </c>
      <c r="AQ2502" s="36">
        <f t="shared" si="40"/>
        <v>0</v>
      </c>
      <c r="AR2502" s="36">
        <f t="shared" si="38"/>
        <v>0</v>
      </c>
      <c r="AS2502" s="38">
        <f t="shared" si="45"/>
        <v>0</v>
      </c>
      <c r="AT2502" s="38">
        <f t="shared" si="46"/>
        <v>0</v>
      </c>
      <c r="AU2502" s="38">
        <f t="shared" si="47"/>
        <v>0</v>
      </c>
      <c r="AV2502" s="38">
        <f t="shared" si="48"/>
        <v>4</v>
      </c>
      <c r="AW2502" s="38">
        <f t="shared" si="51"/>
        <v>0</v>
      </c>
      <c r="AX2502" s="38">
        <f t="shared" si="52"/>
        <v>1</v>
      </c>
      <c r="AY2502" s="38">
        <f t="shared" si="49"/>
        <v>0.0009938478797</v>
      </c>
      <c r="AZ2502" s="12">
        <f t="shared" si="30"/>
        <v>146.2632572</v>
      </c>
      <c r="BA2502" s="12">
        <f t="shared" si="41"/>
        <v>102.8464185</v>
      </c>
      <c r="BB2502" s="12">
        <f t="shared" si="53"/>
        <v>130.5780762</v>
      </c>
      <c r="BC2502" s="12">
        <f t="shared" si="50"/>
        <v>0</v>
      </c>
      <c r="BD2502" s="12">
        <f t="shared" si="54"/>
        <v>124.4161593</v>
      </c>
    </row>
    <row r="2503" ht="14.25" customHeight="1">
      <c r="A2503" s="7">
        <v>40150.0</v>
      </c>
      <c r="B2503" s="21" t="s">
        <v>90</v>
      </c>
      <c r="C2503" s="8">
        <v>41.438976</v>
      </c>
      <c r="D2503" s="33">
        <f t="shared" si="5"/>
        <v>-0.0139828257</v>
      </c>
      <c r="E2503" s="33">
        <f t="shared" si="7"/>
        <v>0.0002422461207</v>
      </c>
      <c r="F2503" s="33">
        <f t="shared" si="9"/>
        <v>0.01453146584</v>
      </c>
      <c r="G2503" s="33">
        <f t="shared" si="11"/>
        <v>0.04679247685</v>
      </c>
      <c r="H2503" s="33">
        <f t="shared" si="20"/>
        <v>-0.4930602386</v>
      </c>
      <c r="I2503" s="45">
        <f t="shared" si="31"/>
        <v>-0.09898707212</v>
      </c>
      <c r="J2503" s="45">
        <f t="shared" si="43"/>
        <v>0.6534005016</v>
      </c>
      <c r="K2503" s="21" t="s">
        <v>91</v>
      </c>
      <c r="L2503" s="8">
        <v>18.572601</v>
      </c>
      <c r="M2503" s="33">
        <f t="shared" si="6"/>
        <v>-0.01190495761</v>
      </c>
      <c r="N2503" s="33">
        <f t="shared" si="8"/>
        <v>-0.007452522714</v>
      </c>
      <c r="O2503" s="33">
        <f t="shared" si="10"/>
        <v>0.01938704723</v>
      </c>
      <c r="P2503" s="33">
        <f t="shared" si="12"/>
        <v>0.07827493205</v>
      </c>
      <c r="Q2503" s="45">
        <f t="shared" si="21"/>
        <v>-1.023127849</v>
      </c>
      <c r="R2503" s="45">
        <f t="shared" si="32"/>
        <v>-0.2887598933</v>
      </c>
      <c r="S2503" s="45">
        <f t="shared" si="44"/>
        <v>0.6981981475</v>
      </c>
      <c r="T2503" s="33">
        <f t="shared" si="22"/>
        <v>0.53006761</v>
      </c>
      <c r="U2503" s="33">
        <f t="shared" si="33"/>
        <v>0.1897728212</v>
      </c>
      <c r="V2503" s="33">
        <f t="shared" si="42"/>
        <v>-0.04479764586</v>
      </c>
      <c r="W2503" s="44">
        <f t="shared" si="13"/>
        <v>0.01103013748</v>
      </c>
      <c r="X2503" s="44">
        <f t="shared" si="14"/>
        <v>0.008382225777</v>
      </c>
      <c r="Y2503" s="33">
        <f t="shared" si="15"/>
        <v>0.7599384678</v>
      </c>
      <c r="Z2503" s="43">
        <v>1.0</v>
      </c>
      <c r="AA2503" s="33">
        <f t="shared" si="16"/>
        <v>1.759938468</v>
      </c>
      <c r="AB2503" s="33">
        <f t="shared" si="17"/>
        <v>0.4317983166</v>
      </c>
      <c r="AC2503" s="33">
        <f t="shared" si="18"/>
        <v>0.5682016834</v>
      </c>
      <c r="AD2503" s="33">
        <f t="shared" si="19"/>
        <v>0.005316333305</v>
      </c>
      <c r="AE2503" s="34">
        <f t="shared" si="23"/>
        <v>0</v>
      </c>
      <c r="AF2503" s="34">
        <f t="shared" si="24"/>
        <v>0</v>
      </c>
      <c r="AG2503" s="34">
        <f t="shared" si="25"/>
        <v>0</v>
      </c>
      <c r="AH2503" s="34">
        <f t="shared" si="26"/>
        <v>3</v>
      </c>
      <c r="AI2503" s="34">
        <f t="shared" si="28"/>
        <v>0</v>
      </c>
      <c r="AJ2503" s="34">
        <f t="shared" si="29"/>
        <v>-1</v>
      </c>
      <c r="AK2503" s="34">
        <f t="shared" si="27"/>
        <v>-0.005316333305</v>
      </c>
      <c r="AL2503" s="36">
        <f t="shared" si="34"/>
        <v>0</v>
      </c>
      <c r="AM2503" s="36">
        <f t="shared" si="35"/>
        <v>0</v>
      </c>
      <c r="AN2503" s="46">
        <f t="shared" si="36"/>
        <v>0</v>
      </c>
      <c r="AO2503" s="36">
        <f t="shared" si="37"/>
        <v>0</v>
      </c>
      <c r="AP2503" s="36">
        <f t="shared" si="39"/>
        <v>0</v>
      </c>
      <c r="AQ2503" s="36">
        <f t="shared" si="40"/>
        <v>0</v>
      </c>
      <c r="AR2503" s="36">
        <f t="shared" si="38"/>
        <v>0</v>
      </c>
      <c r="AS2503" s="38">
        <f t="shared" si="45"/>
        <v>0</v>
      </c>
      <c r="AT2503" s="38">
        <f t="shared" si="46"/>
        <v>0</v>
      </c>
      <c r="AU2503" s="38">
        <f t="shared" si="47"/>
        <v>0</v>
      </c>
      <c r="AV2503" s="38">
        <f t="shared" si="48"/>
        <v>5</v>
      </c>
      <c r="AW2503" s="38">
        <f t="shared" si="51"/>
        <v>0</v>
      </c>
      <c r="AX2503" s="38">
        <f t="shared" si="52"/>
        <v>1</v>
      </c>
      <c r="AY2503" s="38">
        <f t="shared" si="49"/>
        <v>0.005316333305</v>
      </c>
      <c r="AZ2503" s="12">
        <f t="shared" si="30"/>
        <v>145.485673</v>
      </c>
      <c r="BA2503" s="12">
        <f t="shared" si="41"/>
        <v>102.8464185</v>
      </c>
      <c r="BB2503" s="12">
        <f t="shared" si="53"/>
        <v>131.2722728</v>
      </c>
      <c r="BC2503" s="12">
        <f t="shared" si="50"/>
        <v>0</v>
      </c>
      <c r="BD2503" s="12">
        <f t="shared" si="54"/>
        <v>124.4161593</v>
      </c>
    </row>
    <row r="2504" ht="14.25" customHeight="1">
      <c r="A2504" s="7">
        <v>40151.0</v>
      </c>
      <c r="B2504" s="21" t="s">
        <v>90</v>
      </c>
      <c r="C2504" s="8">
        <v>42.158672</v>
      </c>
      <c r="D2504" s="33">
        <f t="shared" si="5"/>
        <v>0.01736761063</v>
      </c>
      <c r="E2504" s="33">
        <f t="shared" si="7"/>
        <v>0.03215145331</v>
      </c>
      <c r="F2504" s="33">
        <f t="shared" si="9"/>
        <v>0.03915704553</v>
      </c>
      <c r="G2504" s="33">
        <f t="shared" si="11"/>
        <v>0.05018869367</v>
      </c>
      <c r="H2504" s="33">
        <f t="shared" si="20"/>
        <v>1.416257603</v>
      </c>
      <c r="I2504" s="45">
        <f t="shared" si="31"/>
        <v>1.085389492</v>
      </c>
      <c r="J2504" s="45">
        <f t="shared" si="43"/>
        <v>0.7944669295</v>
      </c>
      <c r="K2504" s="21" t="s">
        <v>91</v>
      </c>
      <c r="L2504" s="8">
        <v>18.643955</v>
      </c>
      <c r="M2504" s="33">
        <f t="shared" si="6"/>
        <v>0.00384189592</v>
      </c>
      <c r="N2504" s="33">
        <f t="shared" si="8"/>
        <v>0.005421762343</v>
      </c>
      <c r="O2504" s="33">
        <f t="shared" si="10"/>
        <v>0.01790621689</v>
      </c>
      <c r="P2504" s="33">
        <f t="shared" si="12"/>
        <v>0.06431160041</v>
      </c>
      <c r="Q2504" s="45">
        <f t="shared" si="21"/>
        <v>-0.3715021814</v>
      </c>
      <c r="R2504" s="45">
        <f t="shared" si="32"/>
        <v>-0.3257964793</v>
      </c>
      <c r="S2504" s="45">
        <f t="shared" si="44"/>
        <v>0.3041329588</v>
      </c>
      <c r="T2504" s="33">
        <f t="shared" si="22"/>
        <v>1.787759784</v>
      </c>
      <c r="U2504" s="33">
        <f t="shared" si="33"/>
        <v>1.411185971</v>
      </c>
      <c r="V2504" s="33">
        <f t="shared" si="42"/>
        <v>0.4903339707</v>
      </c>
      <c r="W2504" s="44">
        <f t="shared" si="13"/>
        <v>0.01123689281</v>
      </c>
      <c r="X2504" s="44">
        <f t="shared" si="14"/>
        <v>0.007786529924</v>
      </c>
      <c r="Y2504" s="33">
        <f t="shared" si="15"/>
        <v>0.69294333</v>
      </c>
      <c r="Z2504" s="43">
        <v>1.0</v>
      </c>
      <c r="AA2504" s="33">
        <f t="shared" si="16"/>
        <v>1.69294333</v>
      </c>
      <c r="AB2504" s="33">
        <f t="shared" si="17"/>
        <v>0.4093127736</v>
      </c>
      <c r="AC2504" s="33">
        <f t="shared" si="18"/>
        <v>0.5906872264</v>
      </c>
      <c r="AD2504" s="33">
        <f t="shared" si="19"/>
        <v>-0.001468150726</v>
      </c>
      <c r="AE2504" s="34">
        <f t="shared" si="23"/>
        <v>-1</v>
      </c>
      <c r="AF2504" s="34">
        <f t="shared" si="24"/>
        <v>0</v>
      </c>
      <c r="AG2504" s="34">
        <f t="shared" si="25"/>
        <v>0</v>
      </c>
      <c r="AH2504" s="34">
        <f t="shared" si="26"/>
        <v>4</v>
      </c>
      <c r="AI2504" s="34">
        <f t="shared" si="28"/>
        <v>0</v>
      </c>
      <c r="AJ2504" s="34">
        <f t="shared" si="29"/>
        <v>-1</v>
      </c>
      <c r="AK2504" s="34">
        <f t="shared" si="27"/>
        <v>0.001468150726</v>
      </c>
      <c r="AL2504" s="36">
        <f t="shared" si="34"/>
        <v>-1</v>
      </c>
      <c r="AM2504" s="36">
        <f t="shared" si="35"/>
        <v>0</v>
      </c>
      <c r="AN2504" s="46">
        <f t="shared" si="36"/>
        <v>0</v>
      </c>
      <c r="AO2504" s="36">
        <f t="shared" si="37"/>
        <v>1</v>
      </c>
      <c r="AP2504" s="36">
        <f t="shared" si="39"/>
        <v>0</v>
      </c>
      <c r="AQ2504" s="36">
        <f t="shared" si="40"/>
        <v>-1</v>
      </c>
      <c r="AR2504" s="36">
        <f t="shared" si="38"/>
        <v>0.001468150726</v>
      </c>
      <c r="AS2504" s="38">
        <f t="shared" si="45"/>
        <v>0</v>
      </c>
      <c r="AT2504" s="38">
        <f t="shared" si="46"/>
        <v>0</v>
      </c>
      <c r="AU2504" s="38">
        <f t="shared" si="47"/>
        <v>0</v>
      </c>
      <c r="AV2504" s="38">
        <f t="shared" si="48"/>
        <v>0</v>
      </c>
      <c r="AW2504" s="38">
        <f t="shared" si="51"/>
        <v>1</v>
      </c>
      <c r="AX2504" s="38">
        <f t="shared" si="52"/>
        <v>0</v>
      </c>
      <c r="AY2504" s="38">
        <f t="shared" si="49"/>
        <v>0</v>
      </c>
      <c r="AZ2504" s="12">
        <f t="shared" si="30"/>
        <v>145.6992679</v>
      </c>
      <c r="BA2504" s="12">
        <f t="shared" si="41"/>
        <v>102.9974126</v>
      </c>
      <c r="BB2504" s="12">
        <f t="shared" si="53"/>
        <v>131.2722728</v>
      </c>
      <c r="BC2504" s="12">
        <f t="shared" si="50"/>
        <v>0.0009787671505</v>
      </c>
      <c r="BD2504" s="12">
        <f t="shared" si="54"/>
        <v>124.5379338</v>
      </c>
    </row>
    <row r="2505" ht="14.25" customHeight="1">
      <c r="A2505" s="7">
        <v>40154.0</v>
      </c>
      <c r="B2505" s="21" t="s">
        <v>90</v>
      </c>
      <c r="C2505" s="8">
        <v>42.409592</v>
      </c>
      <c r="D2505" s="33">
        <f t="shared" si="5"/>
        <v>0.005951800379</v>
      </c>
      <c r="E2505" s="33">
        <f t="shared" si="7"/>
        <v>0.03962984017</v>
      </c>
      <c r="F2505" s="33">
        <f t="shared" si="9"/>
        <v>0.04197461027</v>
      </c>
      <c r="G2505" s="33">
        <f t="shared" si="11"/>
        <v>0.04737318698</v>
      </c>
      <c r="H2505" s="33">
        <f t="shared" si="20"/>
        <v>1.840076119</v>
      </c>
      <c r="I2505" s="45">
        <f t="shared" si="31"/>
        <v>1.185556134</v>
      </c>
      <c r="J2505" s="45">
        <f t="shared" si="43"/>
        <v>0.6443436769</v>
      </c>
      <c r="K2505" s="21" t="s">
        <v>91</v>
      </c>
      <c r="L2505" s="8">
        <v>18.767187</v>
      </c>
      <c r="M2505" s="33">
        <f t="shared" si="6"/>
        <v>0.006609756353</v>
      </c>
      <c r="N2505" s="33">
        <f t="shared" si="8"/>
        <v>0.01171342989</v>
      </c>
      <c r="O2505" s="33">
        <f t="shared" si="10"/>
        <v>0.01393896912</v>
      </c>
      <c r="P2505" s="33">
        <f t="shared" si="12"/>
        <v>0.06957606467</v>
      </c>
      <c r="Q2505" s="45">
        <f t="shared" si="21"/>
        <v>-0.0603511542</v>
      </c>
      <c r="R2505" s="45">
        <f t="shared" si="32"/>
        <v>-0.4464382579</v>
      </c>
      <c r="S2505" s="45">
        <f t="shared" si="44"/>
        <v>0.4353578497</v>
      </c>
      <c r="T2505" s="33">
        <f t="shared" si="22"/>
        <v>1.900427273</v>
      </c>
      <c r="U2505" s="33">
        <f t="shared" si="33"/>
        <v>1.631994392</v>
      </c>
      <c r="V2505" s="33">
        <f t="shared" si="42"/>
        <v>0.2089858273</v>
      </c>
      <c r="W2505" s="44">
        <f t="shared" si="13"/>
        <v>0.01117516654</v>
      </c>
      <c r="X2505" s="44">
        <f t="shared" si="14"/>
        <v>0.007815232557</v>
      </c>
      <c r="Y2505" s="33">
        <f t="shared" si="15"/>
        <v>0.6993392476</v>
      </c>
      <c r="Z2505" s="43">
        <v>1.0</v>
      </c>
      <c r="AA2505" s="33">
        <f t="shared" si="16"/>
        <v>1.699339248</v>
      </c>
      <c r="AB2505" s="33">
        <f t="shared" si="17"/>
        <v>0.4115359829</v>
      </c>
      <c r="AC2505" s="33">
        <f t="shared" si="18"/>
        <v>0.5884640171</v>
      </c>
      <c r="AD2505" s="33">
        <f t="shared" si="19"/>
        <v>-0.002873357964</v>
      </c>
      <c r="AE2505" s="34">
        <f t="shared" si="23"/>
        <v>-1</v>
      </c>
      <c r="AF2505" s="34">
        <f t="shared" si="24"/>
        <v>0</v>
      </c>
      <c r="AG2505" s="34">
        <f t="shared" si="25"/>
        <v>0</v>
      </c>
      <c r="AH2505" s="34">
        <f t="shared" si="26"/>
        <v>5</v>
      </c>
      <c r="AI2505" s="34">
        <f t="shared" si="28"/>
        <v>0</v>
      </c>
      <c r="AJ2505" s="34">
        <f t="shared" si="29"/>
        <v>-1</v>
      </c>
      <c r="AK2505" s="34">
        <f t="shared" si="27"/>
        <v>0.002873357964</v>
      </c>
      <c r="AL2505" s="36">
        <f t="shared" si="34"/>
        <v>-1</v>
      </c>
      <c r="AM2505" s="36">
        <f t="shared" si="35"/>
        <v>0</v>
      </c>
      <c r="AN2505" s="46">
        <f t="shared" si="36"/>
        <v>0</v>
      </c>
      <c r="AO2505" s="36">
        <f t="shared" si="37"/>
        <v>2</v>
      </c>
      <c r="AP2505" s="36">
        <f t="shared" si="39"/>
        <v>0</v>
      </c>
      <c r="AQ2505" s="36">
        <f t="shared" si="40"/>
        <v>-1</v>
      </c>
      <c r="AR2505" s="36">
        <f t="shared" si="38"/>
        <v>0.002873357964</v>
      </c>
      <c r="AS2505" s="38">
        <f t="shared" si="45"/>
        <v>0</v>
      </c>
      <c r="AT2505" s="38">
        <f t="shared" si="46"/>
        <v>0</v>
      </c>
      <c r="AU2505" s="38">
        <f t="shared" si="47"/>
        <v>0</v>
      </c>
      <c r="AV2505" s="38">
        <f t="shared" si="48"/>
        <v>0</v>
      </c>
      <c r="AW2505" s="38">
        <f t="shared" si="51"/>
        <v>0</v>
      </c>
      <c r="AX2505" s="38">
        <f t="shared" si="52"/>
        <v>0</v>
      </c>
      <c r="AY2505" s="38">
        <f t="shared" si="49"/>
        <v>0</v>
      </c>
      <c r="AZ2505" s="12">
        <f t="shared" si="30"/>
        <v>146.1179141</v>
      </c>
      <c r="BA2505" s="12">
        <f t="shared" si="41"/>
        <v>103.293361</v>
      </c>
      <c r="BB2505" s="12">
        <f t="shared" si="53"/>
        <v>131.2722728</v>
      </c>
      <c r="BC2505" s="12">
        <f t="shared" si="50"/>
        <v>0.001915571976</v>
      </c>
      <c r="BD2505" s="12">
        <f t="shared" si="54"/>
        <v>124.7764951</v>
      </c>
    </row>
    <row r="2506" ht="14.25" customHeight="1">
      <c r="A2506" s="7">
        <v>40155.0</v>
      </c>
      <c r="B2506" s="21" t="s">
        <v>90</v>
      </c>
      <c r="C2506" s="8">
        <v>41.914371</v>
      </c>
      <c r="D2506" s="33">
        <f t="shared" si="5"/>
        <v>-0.0116770989</v>
      </c>
      <c r="E2506" s="33">
        <f t="shared" si="7"/>
        <v>0.0009459397499</v>
      </c>
      <c r="F2506" s="33">
        <f t="shared" si="9"/>
        <v>0.02305055481</v>
      </c>
      <c r="G2506" s="33">
        <f t="shared" si="11"/>
        <v>0.02650041886</v>
      </c>
      <c r="H2506" s="33">
        <f t="shared" si="20"/>
        <v>-0.428360205</v>
      </c>
      <c r="I2506" s="45">
        <f t="shared" si="31"/>
        <v>0.2717274776</v>
      </c>
      <c r="J2506" s="45">
        <f t="shared" si="43"/>
        <v>-0.3180108033</v>
      </c>
      <c r="K2506" s="21" t="s">
        <v>91</v>
      </c>
      <c r="L2506" s="8">
        <v>18.705566</v>
      </c>
      <c r="M2506" s="33">
        <f t="shared" si="6"/>
        <v>-0.003283443598</v>
      </c>
      <c r="N2506" s="33">
        <f t="shared" si="8"/>
        <v>-0.006887126275</v>
      </c>
      <c r="O2506" s="33">
        <f t="shared" si="10"/>
        <v>-0.002578340955</v>
      </c>
      <c r="P2506" s="33">
        <f t="shared" si="12"/>
        <v>0.04704097151</v>
      </c>
      <c r="Q2506" s="45">
        <f t="shared" si="21"/>
        <v>-0.9489498054</v>
      </c>
      <c r="R2506" s="45">
        <f t="shared" si="32"/>
        <v>-0.956642395</v>
      </c>
      <c r="S2506" s="45">
        <f t="shared" si="44"/>
        <v>-0.1619281662</v>
      </c>
      <c r="T2506" s="33">
        <f t="shared" si="22"/>
        <v>0.5205896004</v>
      </c>
      <c r="U2506" s="33">
        <f t="shared" si="33"/>
        <v>1.228369873</v>
      </c>
      <c r="V2506" s="33">
        <f t="shared" si="42"/>
        <v>-0.1560826372</v>
      </c>
      <c r="W2506" s="44">
        <f t="shared" si="13"/>
        <v>0.01150190931</v>
      </c>
      <c r="X2506" s="44">
        <f t="shared" si="14"/>
        <v>0.007122721523</v>
      </c>
      <c r="Y2506" s="33">
        <f t="shared" si="15"/>
        <v>0.6192642743</v>
      </c>
      <c r="Z2506" s="43">
        <v>1.0</v>
      </c>
      <c r="AA2506" s="33">
        <f t="shared" si="16"/>
        <v>1.619264274</v>
      </c>
      <c r="AB2506" s="33">
        <f t="shared" si="17"/>
        <v>0.3824355815</v>
      </c>
      <c r="AC2506" s="33">
        <f t="shared" si="18"/>
        <v>0.6175644185</v>
      </c>
      <c r="AD2506" s="33">
        <f t="shared" si="19"/>
        <v>-0.0117274089</v>
      </c>
      <c r="AE2506" s="34">
        <f t="shared" si="23"/>
        <v>0</v>
      </c>
      <c r="AF2506" s="34">
        <f t="shared" si="24"/>
        <v>0</v>
      </c>
      <c r="AG2506" s="34">
        <f t="shared" si="25"/>
        <v>0</v>
      </c>
      <c r="AH2506" s="34">
        <f t="shared" si="26"/>
        <v>0</v>
      </c>
      <c r="AI2506" s="34">
        <f t="shared" si="28"/>
        <v>1</v>
      </c>
      <c r="AJ2506" s="34">
        <f t="shared" si="29"/>
        <v>0</v>
      </c>
      <c r="AK2506" s="34">
        <f t="shared" si="27"/>
        <v>0</v>
      </c>
      <c r="AL2506" s="36">
        <f t="shared" si="34"/>
        <v>-1</v>
      </c>
      <c r="AM2506" s="36">
        <f t="shared" si="35"/>
        <v>0</v>
      </c>
      <c r="AN2506" s="46">
        <f t="shared" si="36"/>
        <v>0</v>
      </c>
      <c r="AO2506" s="36">
        <f t="shared" si="37"/>
        <v>3</v>
      </c>
      <c r="AP2506" s="36">
        <f t="shared" si="39"/>
        <v>0</v>
      </c>
      <c r="AQ2506" s="36">
        <f t="shared" si="40"/>
        <v>-1</v>
      </c>
      <c r="AR2506" s="36">
        <f t="shared" si="38"/>
        <v>0.0117274089</v>
      </c>
      <c r="AS2506" s="38">
        <f t="shared" si="45"/>
        <v>0</v>
      </c>
      <c r="AT2506" s="38">
        <f t="shared" si="46"/>
        <v>0</v>
      </c>
      <c r="AU2506" s="38">
        <f t="shared" si="47"/>
        <v>0</v>
      </c>
      <c r="AV2506" s="38">
        <f t="shared" si="48"/>
        <v>0</v>
      </c>
      <c r="AW2506" s="38">
        <f t="shared" si="51"/>
        <v>0</v>
      </c>
      <c r="AX2506" s="38">
        <f t="shared" si="52"/>
        <v>0</v>
      </c>
      <c r="AY2506" s="38">
        <f t="shared" si="49"/>
        <v>0</v>
      </c>
      <c r="AZ2506" s="12">
        <f t="shared" si="30"/>
        <v>146.1179141</v>
      </c>
      <c r="BA2506" s="12">
        <f t="shared" si="41"/>
        <v>104.5047245</v>
      </c>
      <c r="BB2506" s="12">
        <f t="shared" si="53"/>
        <v>131.2722728</v>
      </c>
      <c r="BC2506" s="12">
        <f t="shared" si="50"/>
        <v>0.0039091363</v>
      </c>
      <c r="BD2506" s="12">
        <f t="shared" si="54"/>
        <v>125.2642635</v>
      </c>
    </row>
    <row r="2507" ht="14.25" customHeight="1">
      <c r="A2507" s="7">
        <v>40156.0</v>
      </c>
      <c r="B2507" s="21" t="s">
        <v>90</v>
      </c>
      <c r="C2507" s="8">
        <v>40.805103</v>
      </c>
      <c r="D2507" s="33">
        <f t="shared" si="5"/>
        <v>-0.02646509952</v>
      </c>
      <c r="E2507" s="33">
        <f t="shared" si="7"/>
        <v>-0.02906547794</v>
      </c>
      <c r="F2507" s="33">
        <f t="shared" si="9"/>
        <v>-0.0041839543</v>
      </c>
      <c r="G2507" s="33">
        <f t="shared" si="11"/>
        <v>0.002553415164</v>
      </c>
      <c r="H2507" s="33">
        <f t="shared" si="20"/>
        <v>-2.171076905</v>
      </c>
      <c r="I2507" s="45">
        <f t="shared" si="31"/>
        <v>-1.005070922</v>
      </c>
      <c r="J2507" s="45">
        <f t="shared" si="43"/>
        <v>-1.41277989</v>
      </c>
      <c r="K2507" s="21" t="s">
        <v>91</v>
      </c>
      <c r="L2507" s="8">
        <v>18.754217</v>
      </c>
      <c r="M2507" s="33">
        <f t="shared" si="6"/>
        <v>0.002600883609</v>
      </c>
      <c r="N2507" s="33">
        <f t="shared" si="8"/>
        <v>-0.002242666949</v>
      </c>
      <c r="O2507" s="33">
        <f t="shared" si="10"/>
        <v>0.0008753956038</v>
      </c>
      <c r="P2507" s="33">
        <f t="shared" si="12"/>
        <v>0.04355718565</v>
      </c>
      <c r="Q2507" s="45">
        <f t="shared" si="21"/>
        <v>-0.6901412879</v>
      </c>
      <c r="R2507" s="45">
        <f t="shared" si="32"/>
        <v>-0.8148690378</v>
      </c>
      <c r="S2507" s="45">
        <f t="shared" si="44"/>
        <v>-0.2396664862</v>
      </c>
      <c r="T2507" s="33">
        <f t="shared" si="22"/>
        <v>-1.480935617</v>
      </c>
      <c r="U2507" s="33">
        <f t="shared" si="33"/>
        <v>-0.190201884</v>
      </c>
      <c r="V2507" s="33">
        <f t="shared" si="42"/>
        <v>-1.173113403</v>
      </c>
      <c r="W2507" s="44">
        <f t="shared" si="13"/>
        <v>0.01305941153</v>
      </c>
      <c r="X2507" s="44">
        <f t="shared" si="14"/>
        <v>0.007072262405</v>
      </c>
      <c r="Y2507" s="33">
        <f t="shared" si="15"/>
        <v>0.5415452593</v>
      </c>
      <c r="Z2507" s="43">
        <v>1.0</v>
      </c>
      <c r="AA2507" s="33">
        <f t="shared" si="16"/>
        <v>1.541545259</v>
      </c>
      <c r="AB2507" s="33">
        <f t="shared" si="17"/>
        <v>0.3513002658</v>
      </c>
      <c r="AC2507" s="33">
        <f t="shared" si="18"/>
        <v>0.6486997342</v>
      </c>
      <c r="AD2507" s="33">
        <f t="shared" si="19"/>
        <v>-0.008185437989</v>
      </c>
      <c r="AE2507" s="34">
        <f t="shared" si="23"/>
        <v>1</v>
      </c>
      <c r="AF2507" s="34">
        <f t="shared" si="24"/>
        <v>0</v>
      </c>
      <c r="AG2507" s="34">
        <f t="shared" si="25"/>
        <v>0</v>
      </c>
      <c r="AH2507" s="34">
        <f t="shared" si="26"/>
        <v>1</v>
      </c>
      <c r="AI2507" s="34">
        <f t="shared" si="28"/>
        <v>0</v>
      </c>
      <c r="AJ2507" s="34">
        <f t="shared" si="29"/>
        <v>1</v>
      </c>
      <c r="AK2507" s="34">
        <f t="shared" si="27"/>
        <v>-0.008185437989</v>
      </c>
      <c r="AL2507" s="36">
        <f t="shared" si="34"/>
        <v>0</v>
      </c>
      <c r="AM2507" s="36">
        <f t="shared" si="35"/>
        <v>0</v>
      </c>
      <c r="AN2507" s="46">
        <f t="shared" si="36"/>
        <v>0</v>
      </c>
      <c r="AO2507" s="36">
        <f t="shared" si="37"/>
        <v>4</v>
      </c>
      <c r="AP2507" s="36">
        <f t="shared" si="39"/>
        <v>0</v>
      </c>
      <c r="AQ2507" s="36">
        <f t="shared" si="40"/>
        <v>-1</v>
      </c>
      <c r="AR2507" s="36">
        <f t="shared" si="38"/>
        <v>0.008185437989</v>
      </c>
      <c r="AS2507" s="38">
        <f t="shared" si="45"/>
        <v>1</v>
      </c>
      <c r="AT2507" s="38">
        <f t="shared" si="46"/>
        <v>0</v>
      </c>
      <c r="AU2507" s="38">
        <f t="shared" si="47"/>
        <v>0</v>
      </c>
      <c r="AV2507" s="38">
        <f t="shared" si="48"/>
        <v>1</v>
      </c>
      <c r="AW2507" s="38">
        <f t="shared" si="51"/>
        <v>0</v>
      </c>
      <c r="AX2507" s="38">
        <f t="shared" si="52"/>
        <v>1</v>
      </c>
      <c r="AY2507" s="38">
        <f t="shared" si="49"/>
        <v>-0.008185437989</v>
      </c>
      <c r="AZ2507" s="12">
        <f t="shared" si="30"/>
        <v>144.9218749</v>
      </c>
      <c r="BA2507" s="12">
        <f t="shared" si="41"/>
        <v>105.3601414</v>
      </c>
      <c r="BB2507" s="12">
        <f t="shared" si="53"/>
        <v>130.1977517</v>
      </c>
      <c r="BC2507" s="12">
        <f t="shared" si="50"/>
        <v>-0.00272847933</v>
      </c>
      <c r="BD2507" s="12">
        <f t="shared" si="54"/>
        <v>124.9224825</v>
      </c>
    </row>
    <row r="2508" ht="14.25" customHeight="1">
      <c r="A2508" s="7">
        <v>40157.0</v>
      </c>
      <c r="B2508" s="21" t="s">
        <v>90</v>
      </c>
      <c r="C2508" s="8">
        <v>40.83152</v>
      </c>
      <c r="D2508" s="33">
        <f t="shared" si="5"/>
        <v>0.0006473945183</v>
      </c>
      <c r="E2508" s="33">
        <f t="shared" si="7"/>
        <v>-0.01465904949</v>
      </c>
      <c r="F2508" s="33">
        <f t="shared" si="9"/>
        <v>-0.01442035447</v>
      </c>
      <c r="G2508" s="33">
        <f t="shared" si="11"/>
        <v>-0.005130998757</v>
      </c>
      <c r="H2508" s="33">
        <f t="shared" si="20"/>
        <v>-1.251092594</v>
      </c>
      <c r="I2508" s="45">
        <f t="shared" si="31"/>
        <v>-1.458817759</v>
      </c>
      <c r="J2508" s="45">
        <f t="shared" si="43"/>
        <v>-1.71257036</v>
      </c>
      <c r="K2508" s="21" t="s">
        <v>91</v>
      </c>
      <c r="L2508" s="8">
        <v>18.997437</v>
      </c>
      <c r="M2508" s="33">
        <f t="shared" si="6"/>
        <v>0.01296881656</v>
      </c>
      <c r="N2508" s="33">
        <f t="shared" si="8"/>
        <v>0.02287434054</v>
      </c>
      <c r="O2508" s="33">
        <f t="shared" si="10"/>
        <v>0.01525134628</v>
      </c>
      <c r="P2508" s="33">
        <f t="shared" si="12"/>
        <v>0.05106456222</v>
      </c>
      <c r="Q2508" s="45">
        <f t="shared" si="21"/>
        <v>0.6437236368</v>
      </c>
      <c r="R2508" s="45">
        <f t="shared" si="32"/>
        <v>-0.3133542425</v>
      </c>
      <c r="S2508" s="45">
        <f t="shared" si="44"/>
        <v>-0.01884882164</v>
      </c>
      <c r="T2508" s="33">
        <f t="shared" si="22"/>
        <v>-1.894816231</v>
      </c>
      <c r="U2508" s="33">
        <f t="shared" si="33"/>
        <v>-1.145463516</v>
      </c>
      <c r="V2508" s="33">
        <f t="shared" si="42"/>
        <v>-1.693721538</v>
      </c>
      <c r="W2508" s="44">
        <f t="shared" si="13"/>
        <v>0.01291859051</v>
      </c>
      <c r="X2508" s="44">
        <f t="shared" si="14"/>
        <v>0.007440276034</v>
      </c>
      <c r="Y2508" s="33">
        <f t="shared" si="15"/>
        <v>0.5759355889</v>
      </c>
      <c r="Z2508" s="43">
        <v>1.0</v>
      </c>
      <c r="AA2508" s="33">
        <f t="shared" si="16"/>
        <v>1.575935589</v>
      </c>
      <c r="AB2508" s="33">
        <f t="shared" si="17"/>
        <v>0.3654562997</v>
      </c>
      <c r="AC2508" s="33">
        <f t="shared" si="18"/>
        <v>0.6345437003</v>
      </c>
      <c r="AD2508" s="33">
        <f t="shared" si="19"/>
        <v>-0.009109761488</v>
      </c>
      <c r="AE2508" s="34">
        <f t="shared" si="23"/>
        <v>1</v>
      </c>
      <c r="AF2508" s="34">
        <f t="shared" si="24"/>
        <v>0</v>
      </c>
      <c r="AG2508" s="34">
        <f t="shared" si="25"/>
        <v>0</v>
      </c>
      <c r="AH2508" s="34">
        <f t="shared" si="26"/>
        <v>2</v>
      </c>
      <c r="AI2508" s="34">
        <f t="shared" si="28"/>
        <v>0</v>
      </c>
      <c r="AJ2508" s="34">
        <f t="shared" si="29"/>
        <v>1</v>
      </c>
      <c r="AK2508" s="34">
        <f t="shared" si="27"/>
        <v>-0.009109761488</v>
      </c>
      <c r="AL2508" s="36">
        <f t="shared" si="34"/>
        <v>1</v>
      </c>
      <c r="AM2508" s="36">
        <f t="shared" si="35"/>
        <v>0</v>
      </c>
      <c r="AN2508" s="46">
        <f t="shared" si="36"/>
        <v>1</v>
      </c>
      <c r="AO2508" s="36">
        <f t="shared" si="37"/>
        <v>1</v>
      </c>
      <c r="AP2508" s="36">
        <f t="shared" si="39"/>
        <v>0</v>
      </c>
      <c r="AQ2508" s="36">
        <f t="shared" si="40"/>
        <v>1</v>
      </c>
      <c r="AR2508" s="36">
        <f t="shared" si="38"/>
        <v>-0.009109761488</v>
      </c>
      <c r="AS2508" s="38">
        <f t="shared" si="45"/>
        <v>1</v>
      </c>
      <c r="AT2508" s="38">
        <f t="shared" si="46"/>
        <v>0</v>
      </c>
      <c r="AU2508" s="38">
        <f t="shared" si="47"/>
        <v>0</v>
      </c>
      <c r="AV2508" s="38">
        <f t="shared" si="48"/>
        <v>2</v>
      </c>
      <c r="AW2508" s="38">
        <f t="shared" si="51"/>
        <v>0</v>
      </c>
      <c r="AX2508" s="38">
        <f t="shared" si="52"/>
        <v>1</v>
      </c>
      <c r="AY2508" s="38">
        <f t="shared" si="49"/>
        <v>-0.009109761488</v>
      </c>
      <c r="AZ2508" s="12">
        <f t="shared" si="30"/>
        <v>143.6016712</v>
      </c>
      <c r="BA2508" s="12">
        <f t="shared" si="41"/>
        <v>104.4003357</v>
      </c>
      <c r="BB2508" s="12">
        <f t="shared" si="53"/>
        <v>129.0116813</v>
      </c>
      <c r="BC2508" s="12">
        <f t="shared" si="50"/>
        <v>-0.009109761488</v>
      </c>
      <c r="BD2508" s="12">
        <f t="shared" si="54"/>
        <v>123.7844685</v>
      </c>
    </row>
    <row r="2509" ht="14.25" customHeight="1">
      <c r="A2509" s="7">
        <v>40158.0</v>
      </c>
      <c r="B2509" s="21" t="s">
        <v>90</v>
      </c>
      <c r="C2509" s="8">
        <v>40.455158</v>
      </c>
      <c r="D2509" s="33">
        <f t="shared" si="5"/>
        <v>-0.009217437901</v>
      </c>
      <c r="E2509" s="33">
        <f t="shared" si="7"/>
        <v>-0.04040720258</v>
      </c>
      <c r="F2509" s="33">
        <f t="shared" si="9"/>
        <v>-0.009554899554</v>
      </c>
      <c r="G2509" s="33">
        <f t="shared" si="11"/>
        <v>0.007095571117</v>
      </c>
      <c r="H2509" s="33">
        <f t="shared" si="20"/>
        <v>-2.654528192</v>
      </c>
      <c r="I2509" s="45">
        <f t="shared" si="31"/>
        <v>-1.179413218</v>
      </c>
      <c r="J2509" s="45">
        <f t="shared" si="43"/>
        <v>-1.092262473</v>
      </c>
      <c r="K2509" s="21" t="s">
        <v>91</v>
      </c>
      <c r="L2509" s="8">
        <v>19.169321</v>
      </c>
      <c r="M2509" s="33">
        <f t="shared" si="6"/>
        <v>0.009047746809</v>
      </c>
      <c r="N2509" s="33">
        <f t="shared" si="8"/>
        <v>0.0281788923</v>
      </c>
      <c r="O2509" s="33">
        <f t="shared" si="10"/>
        <v>0.0337534339</v>
      </c>
      <c r="P2509" s="33">
        <f t="shared" si="12"/>
        <v>0.0641764426</v>
      </c>
      <c r="Q2509" s="45">
        <f t="shared" si="21"/>
        <v>0.9728644708</v>
      </c>
      <c r="R2509" s="45">
        <f t="shared" si="32"/>
        <v>0.3607247655</v>
      </c>
      <c r="S2509" s="45">
        <f t="shared" si="44"/>
        <v>0.3586727998</v>
      </c>
      <c r="T2509" s="33">
        <f t="shared" si="22"/>
        <v>-3.627392663</v>
      </c>
      <c r="U2509" s="33">
        <f t="shared" si="33"/>
        <v>-1.540137984</v>
      </c>
      <c r="V2509" s="33">
        <f t="shared" si="42"/>
        <v>-1.450935273</v>
      </c>
      <c r="W2509" s="44">
        <f t="shared" si="13"/>
        <v>0.01214283914</v>
      </c>
      <c r="X2509" s="44">
        <f t="shared" si="14"/>
        <v>0.007440373108</v>
      </c>
      <c r="Y2509" s="33">
        <f t="shared" si="15"/>
        <v>0.6127375176</v>
      </c>
      <c r="Z2509" s="43">
        <v>1.0</v>
      </c>
      <c r="AA2509" s="33">
        <f t="shared" si="16"/>
        <v>1.612737518</v>
      </c>
      <c r="AB2509" s="33">
        <f t="shared" si="17"/>
        <v>0.3799362952</v>
      </c>
      <c r="AC2509" s="33">
        <f t="shared" si="18"/>
        <v>0.6200637048</v>
      </c>
      <c r="AD2509" s="33">
        <f t="shared" si="19"/>
        <v>-0.001063647308</v>
      </c>
      <c r="AE2509" s="34">
        <f t="shared" si="23"/>
        <v>1</v>
      </c>
      <c r="AF2509" s="34">
        <f t="shared" si="24"/>
        <v>0</v>
      </c>
      <c r="AG2509" s="34">
        <f t="shared" si="25"/>
        <v>0</v>
      </c>
      <c r="AH2509" s="34">
        <f t="shared" si="26"/>
        <v>3</v>
      </c>
      <c r="AI2509" s="34">
        <f t="shared" si="28"/>
        <v>0</v>
      </c>
      <c r="AJ2509" s="34">
        <f t="shared" si="29"/>
        <v>1</v>
      </c>
      <c r="AK2509" s="34">
        <f t="shared" si="27"/>
        <v>-0.001063647308</v>
      </c>
      <c r="AL2509" s="36">
        <f t="shared" si="34"/>
        <v>1</v>
      </c>
      <c r="AM2509" s="36">
        <f t="shared" si="35"/>
        <v>0</v>
      </c>
      <c r="AN2509" s="46">
        <f t="shared" si="36"/>
        <v>0</v>
      </c>
      <c r="AO2509" s="36">
        <f t="shared" si="37"/>
        <v>2</v>
      </c>
      <c r="AP2509" s="36">
        <f t="shared" si="39"/>
        <v>0</v>
      </c>
      <c r="AQ2509" s="36">
        <f t="shared" si="40"/>
        <v>1</v>
      </c>
      <c r="AR2509" s="36">
        <f t="shared" si="38"/>
        <v>-0.001063647308</v>
      </c>
      <c r="AS2509" s="38">
        <f t="shared" si="45"/>
        <v>1</v>
      </c>
      <c r="AT2509" s="38">
        <f t="shared" si="46"/>
        <v>0</v>
      </c>
      <c r="AU2509" s="38">
        <f t="shared" si="47"/>
        <v>0</v>
      </c>
      <c r="AV2509" s="38">
        <f t="shared" si="48"/>
        <v>3</v>
      </c>
      <c r="AW2509" s="38">
        <f t="shared" si="51"/>
        <v>0</v>
      </c>
      <c r="AX2509" s="38">
        <f t="shared" si="52"/>
        <v>1</v>
      </c>
      <c r="AY2509" s="38">
        <f t="shared" si="49"/>
        <v>-0.001063647308</v>
      </c>
      <c r="AZ2509" s="12">
        <f t="shared" si="30"/>
        <v>143.4489297</v>
      </c>
      <c r="BA2509" s="12">
        <f t="shared" si="41"/>
        <v>104.2892905</v>
      </c>
      <c r="BB2509" s="12">
        <f t="shared" si="53"/>
        <v>128.8744583</v>
      </c>
      <c r="BC2509" s="12">
        <f t="shared" si="50"/>
        <v>-0.001063647308</v>
      </c>
      <c r="BD2509" s="12">
        <f t="shared" si="54"/>
        <v>123.6528055</v>
      </c>
    </row>
    <row r="2510" ht="14.25" customHeight="1">
      <c r="A2510" s="7">
        <v>40161.0</v>
      </c>
      <c r="B2510" s="21" t="s">
        <v>90</v>
      </c>
      <c r="C2510" s="8">
        <v>40.263687</v>
      </c>
      <c r="D2510" s="33">
        <f t="shared" si="5"/>
        <v>-0.004732919347</v>
      </c>
      <c r="E2510" s="33">
        <f t="shared" si="7"/>
        <v>-0.05059952003</v>
      </c>
      <c r="F2510" s="33">
        <f t="shared" si="9"/>
        <v>-0.01297493076</v>
      </c>
      <c r="G2510" s="33">
        <f t="shared" si="11"/>
        <v>-0.008512981011</v>
      </c>
      <c r="H2510" s="33">
        <f t="shared" si="20"/>
        <v>-3.006726812</v>
      </c>
      <c r="I2510" s="45">
        <f t="shared" si="31"/>
        <v>-1.305621244</v>
      </c>
      <c r="J2510" s="45">
        <f t="shared" si="43"/>
        <v>-1.752758267</v>
      </c>
      <c r="K2510" s="21" t="s">
        <v>91</v>
      </c>
      <c r="L2510" s="8">
        <v>19.146612</v>
      </c>
      <c r="M2510" s="33">
        <f t="shared" si="6"/>
        <v>-0.001184653332</v>
      </c>
      <c r="N2510" s="33">
        <f t="shared" si="8"/>
        <v>0.02021746786</v>
      </c>
      <c r="O2510" s="33">
        <f t="shared" si="10"/>
        <v>0.03216771364</v>
      </c>
      <c r="P2510" s="33">
        <f t="shared" si="12"/>
        <v>0.05312640001</v>
      </c>
      <c r="Q2510" s="45">
        <f t="shared" si="21"/>
        <v>0.6196683263</v>
      </c>
      <c r="R2510" s="45">
        <f t="shared" si="32"/>
        <v>0.3451160742</v>
      </c>
      <c r="S2510" s="45">
        <f t="shared" si="44"/>
        <v>0.0691465355</v>
      </c>
      <c r="T2510" s="33">
        <f t="shared" si="22"/>
        <v>-3.626395139</v>
      </c>
      <c r="U2510" s="33">
        <f t="shared" si="33"/>
        <v>-1.650737318</v>
      </c>
      <c r="V2510" s="33">
        <f t="shared" si="42"/>
        <v>-1.821904802</v>
      </c>
      <c r="W2510" s="44">
        <f t="shared" si="13"/>
        <v>0.01193258884</v>
      </c>
      <c r="X2510" s="44">
        <f t="shared" si="14"/>
        <v>0.007352651812</v>
      </c>
      <c r="Y2510" s="33">
        <f t="shared" si="15"/>
        <v>0.6161824487</v>
      </c>
      <c r="Z2510" s="43">
        <v>1.0</v>
      </c>
      <c r="AA2510" s="33">
        <f t="shared" si="16"/>
        <v>1.616182449</v>
      </c>
      <c r="AB2510" s="33">
        <f t="shared" si="17"/>
        <v>0.3812579757</v>
      </c>
      <c r="AC2510" s="33">
        <f t="shared" si="18"/>
        <v>0.6187420243</v>
      </c>
      <c r="AD2510" s="33">
        <f t="shared" si="19"/>
        <v>-0.0001469049221</v>
      </c>
      <c r="AE2510" s="34">
        <f t="shared" si="23"/>
        <v>1</v>
      </c>
      <c r="AF2510" s="34">
        <f t="shared" si="24"/>
        <v>0</v>
      </c>
      <c r="AG2510" s="34">
        <f t="shared" si="25"/>
        <v>0</v>
      </c>
      <c r="AH2510" s="34">
        <f t="shared" si="26"/>
        <v>4</v>
      </c>
      <c r="AI2510" s="34">
        <f t="shared" si="28"/>
        <v>0</v>
      </c>
      <c r="AJ2510" s="34">
        <f t="shared" si="29"/>
        <v>1</v>
      </c>
      <c r="AK2510" s="34">
        <f t="shared" si="27"/>
        <v>-0.0001469049221</v>
      </c>
      <c r="AL2510" s="36">
        <f t="shared" si="34"/>
        <v>1</v>
      </c>
      <c r="AM2510" s="36">
        <f t="shared" si="35"/>
        <v>0</v>
      </c>
      <c r="AN2510" s="46">
        <f t="shared" si="36"/>
        <v>0</v>
      </c>
      <c r="AO2510" s="36">
        <f t="shared" si="37"/>
        <v>3</v>
      </c>
      <c r="AP2510" s="36">
        <f t="shared" si="39"/>
        <v>0</v>
      </c>
      <c r="AQ2510" s="36">
        <f t="shared" si="40"/>
        <v>1</v>
      </c>
      <c r="AR2510" s="36">
        <f t="shared" si="38"/>
        <v>-0.0001469049221</v>
      </c>
      <c r="AS2510" s="38">
        <f t="shared" si="45"/>
        <v>1</v>
      </c>
      <c r="AT2510" s="38">
        <f t="shared" si="46"/>
        <v>0</v>
      </c>
      <c r="AU2510" s="38">
        <f t="shared" si="47"/>
        <v>0</v>
      </c>
      <c r="AV2510" s="38">
        <f t="shared" si="48"/>
        <v>4</v>
      </c>
      <c r="AW2510" s="38">
        <f t="shared" si="51"/>
        <v>0</v>
      </c>
      <c r="AX2510" s="38">
        <f t="shared" si="52"/>
        <v>1</v>
      </c>
      <c r="AY2510" s="38">
        <f t="shared" si="49"/>
        <v>-0.0001469049221</v>
      </c>
      <c r="AZ2510" s="12">
        <f t="shared" si="30"/>
        <v>143.4278563</v>
      </c>
      <c r="BA2510" s="12">
        <f t="shared" si="41"/>
        <v>104.2739699</v>
      </c>
      <c r="BB2510" s="12">
        <f t="shared" si="53"/>
        <v>128.8555261</v>
      </c>
      <c r="BC2510" s="12">
        <f t="shared" si="50"/>
        <v>-0.0001469049221</v>
      </c>
      <c r="BD2510" s="12">
        <f t="shared" si="54"/>
        <v>123.6346403</v>
      </c>
    </row>
    <row r="2511" ht="14.25" customHeight="1">
      <c r="A2511" s="7">
        <v>40162.0</v>
      </c>
      <c r="B2511" s="21" t="s">
        <v>90</v>
      </c>
      <c r="C2511" s="8">
        <v>40.270298</v>
      </c>
      <c r="D2511" s="33">
        <f t="shared" si="5"/>
        <v>0.0001641926136</v>
      </c>
      <c r="E2511" s="33">
        <f t="shared" si="7"/>
        <v>-0.03922456572</v>
      </c>
      <c r="F2511" s="33">
        <f t="shared" si="9"/>
        <v>-0.03831573005</v>
      </c>
      <c r="G2511" s="33">
        <f t="shared" si="11"/>
        <v>-0.01613357968</v>
      </c>
      <c r="H2511" s="33">
        <f t="shared" si="20"/>
        <v>-2.192461712</v>
      </c>
      <c r="I2511" s="45">
        <f t="shared" si="31"/>
        <v>-2.515412503</v>
      </c>
      <c r="J2511" s="45">
        <f t="shared" si="43"/>
        <v>-2.02334922</v>
      </c>
      <c r="K2511" s="21" t="s">
        <v>91</v>
      </c>
      <c r="L2511" s="8">
        <v>19.153095</v>
      </c>
      <c r="M2511" s="33">
        <f t="shared" si="6"/>
        <v>0.0003385977634</v>
      </c>
      <c r="N2511" s="33">
        <f t="shared" si="8"/>
        <v>0.02392491091</v>
      </c>
      <c r="O2511" s="33">
        <f t="shared" si="10"/>
        <v>0.01687301075</v>
      </c>
      <c r="P2511" s="33">
        <f t="shared" si="12"/>
        <v>0.0482840994</v>
      </c>
      <c r="Q2511" s="45">
        <f t="shared" si="21"/>
        <v>0.8832060736</v>
      </c>
      <c r="R2511" s="45">
        <f t="shared" si="32"/>
        <v>-0.1792448268</v>
      </c>
      <c r="S2511" s="45">
        <f t="shared" si="44"/>
        <v>-0.04518598475</v>
      </c>
      <c r="T2511" s="33">
        <f t="shared" si="22"/>
        <v>-3.075667785</v>
      </c>
      <c r="U2511" s="33">
        <f t="shared" si="33"/>
        <v>-2.336167676</v>
      </c>
      <c r="V2511" s="33">
        <f t="shared" si="42"/>
        <v>-1.978163235</v>
      </c>
      <c r="W2511" s="44">
        <f t="shared" si="13"/>
        <v>0.01177467173</v>
      </c>
      <c r="X2511" s="44">
        <f t="shared" si="14"/>
        <v>0.007347774754</v>
      </c>
      <c r="Y2511" s="33">
        <f t="shared" si="15"/>
        <v>0.6240322381</v>
      </c>
      <c r="Z2511" s="43">
        <v>1.0</v>
      </c>
      <c r="AA2511" s="33">
        <f t="shared" si="16"/>
        <v>1.624032238</v>
      </c>
      <c r="AB2511" s="33">
        <f t="shared" si="17"/>
        <v>0.3842486765</v>
      </c>
      <c r="AC2511" s="33">
        <f t="shared" si="18"/>
        <v>0.6157513235</v>
      </c>
      <c r="AD2511" s="33">
        <f t="shared" si="19"/>
        <v>0.004719407328</v>
      </c>
      <c r="AE2511" s="34">
        <f t="shared" si="23"/>
        <v>1</v>
      </c>
      <c r="AF2511" s="34">
        <f t="shared" si="24"/>
        <v>0</v>
      </c>
      <c r="AG2511" s="34">
        <f t="shared" si="25"/>
        <v>0</v>
      </c>
      <c r="AH2511" s="34">
        <f t="shared" si="26"/>
        <v>5</v>
      </c>
      <c r="AI2511" s="34">
        <f t="shared" si="28"/>
        <v>0</v>
      </c>
      <c r="AJ2511" s="34">
        <f t="shared" si="29"/>
        <v>1</v>
      </c>
      <c r="AK2511" s="34">
        <f t="shared" si="27"/>
        <v>0.004719407328</v>
      </c>
      <c r="AL2511" s="36">
        <f t="shared" si="34"/>
        <v>1</v>
      </c>
      <c r="AM2511" s="36">
        <f t="shared" si="35"/>
        <v>0</v>
      </c>
      <c r="AN2511" s="46">
        <f t="shared" si="36"/>
        <v>0</v>
      </c>
      <c r="AO2511" s="36">
        <f t="shared" si="37"/>
        <v>4</v>
      </c>
      <c r="AP2511" s="36">
        <f t="shared" si="39"/>
        <v>0</v>
      </c>
      <c r="AQ2511" s="36">
        <f t="shared" si="40"/>
        <v>1</v>
      </c>
      <c r="AR2511" s="36">
        <f t="shared" si="38"/>
        <v>0.004719407328</v>
      </c>
      <c r="AS2511" s="38">
        <f t="shared" si="45"/>
        <v>1</v>
      </c>
      <c r="AT2511" s="38">
        <f t="shared" si="46"/>
        <v>0</v>
      </c>
      <c r="AU2511" s="38">
        <f t="shared" si="47"/>
        <v>0</v>
      </c>
      <c r="AV2511" s="38">
        <f t="shared" si="48"/>
        <v>5</v>
      </c>
      <c r="AW2511" s="38">
        <f t="shared" si="51"/>
        <v>0</v>
      </c>
      <c r="AX2511" s="38">
        <f t="shared" si="52"/>
        <v>1</v>
      </c>
      <c r="AY2511" s="38">
        <f t="shared" si="49"/>
        <v>0.004719407328</v>
      </c>
      <c r="AZ2511" s="12">
        <f t="shared" si="30"/>
        <v>144.1047508</v>
      </c>
      <c r="BA2511" s="12">
        <f t="shared" si="41"/>
        <v>104.7660813</v>
      </c>
      <c r="BB2511" s="12">
        <f t="shared" si="53"/>
        <v>129.4636478</v>
      </c>
      <c r="BC2511" s="12">
        <f t="shared" si="50"/>
        <v>0.004719407328</v>
      </c>
      <c r="BD2511" s="12">
        <f t="shared" si="54"/>
        <v>124.2181225</v>
      </c>
    </row>
    <row r="2512" ht="14.25" customHeight="1">
      <c r="A2512" s="7">
        <v>40163.0</v>
      </c>
      <c r="B2512" s="21" t="s">
        <v>90</v>
      </c>
      <c r="C2512" s="8">
        <v>40.065601</v>
      </c>
      <c r="D2512" s="33">
        <f t="shared" si="5"/>
        <v>-0.005083076366</v>
      </c>
      <c r="E2512" s="33">
        <f t="shared" si="7"/>
        <v>-0.01812278234</v>
      </c>
      <c r="F2512" s="33">
        <f t="shared" si="9"/>
        <v>-0.04666151295</v>
      </c>
      <c r="G2512" s="33">
        <f t="shared" si="11"/>
        <v>-0.02379278432</v>
      </c>
      <c r="H2512" s="33">
        <f t="shared" si="20"/>
        <v>-1.068571019</v>
      </c>
      <c r="I2512" s="45">
        <f t="shared" si="31"/>
        <v>-2.739388131</v>
      </c>
      <c r="J2512" s="45">
        <f t="shared" si="43"/>
        <v>-2.250409359</v>
      </c>
      <c r="K2512" s="21" t="s">
        <v>91</v>
      </c>
      <c r="L2512" s="8">
        <v>18.945543</v>
      </c>
      <c r="M2512" s="33">
        <f t="shared" si="6"/>
        <v>-0.01083647317</v>
      </c>
      <c r="N2512" s="33">
        <f t="shared" si="8"/>
        <v>0.01020175889</v>
      </c>
      <c r="O2512" s="33">
        <f t="shared" si="10"/>
        <v>0.007936212793</v>
      </c>
      <c r="P2512" s="33">
        <f t="shared" si="12"/>
        <v>0.03455415598</v>
      </c>
      <c r="Q2512" s="45">
        <f t="shared" si="21"/>
        <v>0.05800800845</v>
      </c>
      <c r="R2512" s="45">
        <f t="shared" si="32"/>
        <v>-0.5013706525</v>
      </c>
      <c r="S2512" s="45">
        <f t="shared" si="44"/>
        <v>-0.4206523167</v>
      </c>
      <c r="T2512" s="33">
        <f t="shared" si="22"/>
        <v>-1.126579027</v>
      </c>
      <c r="U2512" s="33">
        <f t="shared" si="33"/>
        <v>-2.238017479</v>
      </c>
      <c r="V2512" s="33">
        <f t="shared" si="42"/>
        <v>-1.829757042</v>
      </c>
      <c r="W2512" s="44">
        <f t="shared" si="13"/>
        <v>0.01178296746</v>
      </c>
      <c r="X2512" s="44">
        <f t="shared" si="14"/>
        <v>0.007920714618</v>
      </c>
      <c r="Y2512" s="33">
        <f t="shared" si="15"/>
        <v>0.6722173038</v>
      </c>
      <c r="Z2512" s="43">
        <v>1.0</v>
      </c>
      <c r="AA2512" s="33">
        <f t="shared" si="16"/>
        <v>1.672217304</v>
      </c>
      <c r="AB2512" s="33">
        <f t="shared" si="17"/>
        <v>0.4019915966</v>
      </c>
      <c r="AC2512" s="33">
        <f t="shared" si="18"/>
        <v>0.5980084034</v>
      </c>
      <c r="AD2512" s="33">
        <f t="shared" si="19"/>
        <v>0.0105000219</v>
      </c>
      <c r="AE2512" s="34">
        <f t="shared" si="23"/>
        <v>1</v>
      </c>
      <c r="AF2512" s="34">
        <f t="shared" si="24"/>
        <v>0</v>
      </c>
      <c r="AG2512" s="34">
        <f t="shared" si="25"/>
        <v>0</v>
      </c>
      <c r="AH2512" s="34">
        <f t="shared" si="26"/>
        <v>1</v>
      </c>
      <c r="AI2512" s="34">
        <f t="shared" si="28"/>
        <v>1</v>
      </c>
      <c r="AJ2512" s="34">
        <f t="shared" si="29"/>
        <v>1</v>
      </c>
      <c r="AK2512" s="34">
        <f t="shared" si="27"/>
        <v>0.0105000219</v>
      </c>
      <c r="AL2512" s="36">
        <f t="shared" si="34"/>
        <v>1</v>
      </c>
      <c r="AM2512" s="36">
        <f t="shared" si="35"/>
        <v>0</v>
      </c>
      <c r="AN2512" s="46">
        <f t="shared" si="36"/>
        <v>0</v>
      </c>
      <c r="AO2512" s="36">
        <f t="shared" si="37"/>
        <v>5</v>
      </c>
      <c r="AP2512" s="36">
        <f t="shared" si="39"/>
        <v>0</v>
      </c>
      <c r="AQ2512" s="36">
        <f t="shared" si="40"/>
        <v>1</v>
      </c>
      <c r="AR2512" s="36">
        <f t="shared" si="38"/>
        <v>0.0105000219</v>
      </c>
      <c r="AS2512" s="38">
        <f t="shared" si="45"/>
        <v>1</v>
      </c>
      <c r="AT2512" s="38">
        <f t="shared" si="46"/>
        <v>0</v>
      </c>
      <c r="AU2512" s="38">
        <f t="shared" si="47"/>
        <v>0</v>
      </c>
      <c r="AV2512" s="38">
        <f t="shared" si="48"/>
        <v>1</v>
      </c>
      <c r="AW2512" s="38">
        <f t="shared" si="51"/>
        <v>1</v>
      </c>
      <c r="AX2512" s="38">
        <f t="shared" si="52"/>
        <v>1</v>
      </c>
      <c r="AY2512" s="38">
        <f t="shared" si="49"/>
        <v>0.0105000219</v>
      </c>
      <c r="AZ2512" s="12">
        <f t="shared" si="30"/>
        <v>145.6178539</v>
      </c>
      <c r="BA2512" s="12">
        <f t="shared" si="41"/>
        <v>105.8661274</v>
      </c>
      <c r="BB2512" s="12">
        <f t="shared" si="53"/>
        <v>130.8230189</v>
      </c>
      <c r="BC2512" s="12">
        <f t="shared" si="50"/>
        <v>0.0105000219</v>
      </c>
      <c r="BD2512" s="12">
        <f t="shared" si="54"/>
        <v>125.5224155</v>
      </c>
    </row>
    <row r="2513" ht="14.25" customHeight="1">
      <c r="A2513" s="7">
        <v>40164.0</v>
      </c>
      <c r="B2513" s="21" t="s">
        <v>90</v>
      </c>
      <c r="C2513" s="8">
        <v>39.643021</v>
      </c>
      <c r="D2513" s="33">
        <f t="shared" si="5"/>
        <v>-0.01054720232</v>
      </c>
      <c r="E2513" s="33">
        <f t="shared" si="7"/>
        <v>-0.02910739056</v>
      </c>
      <c r="F2513" s="33">
        <f t="shared" si="9"/>
        <v>-0.04333975338</v>
      </c>
      <c r="G2513" s="33">
        <f t="shared" si="11"/>
        <v>-0.02943807768</v>
      </c>
      <c r="H2513" s="33">
        <f t="shared" si="20"/>
        <v>-1.558940155</v>
      </c>
      <c r="I2513" s="45">
        <f t="shared" si="31"/>
        <v>-2.400260465</v>
      </c>
      <c r="J2513" s="45">
        <f t="shared" si="43"/>
        <v>-2.357795385</v>
      </c>
      <c r="K2513" s="21" t="s">
        <v>91</v>
      </c>
      <c r="L2513" s="8">
        <v>18.478567</v>
      </c>
      <c r="M2513" s="33">
        <f t="shared" si="6"/>
        <v>-0.02464833022</v>
      </c>
      <c r="N2513" s="33">
        <f t="shared" si="8"/>
        <v>-0.0273126317</v>
      </c>
      <c r="O2513" s="33">
        <f t="shared" si="10"/>
        <v>-0.005063049597</v>
      </c>
      <c r="P2513" s="33">
        <f t="shared" si="12"/>
        <v>0.01422584005</v>
      </c>
      <c r="Q2513" s="45">
        <f t="shared" si="21"/>
        <v>-2.167119278</v>
      </c>
      <c r="R2513" s="45">
        <f t="shared" si="32"/>
        <v>-0.9959895053</v>
      </c>
      <c r="S2513" s="45">
        <f t="shared" si="44"/>
        <v>-0.9752780638</v>
      </c>
      <c r="T2513" s="33">
        <f t="shared" si="22"/>
        <v>0.6081791237</v>
      </c>
      <c r="U2513" s="33">
        <f t="shared" si="33"/>
        <v>-1.40427096</v>
      </c>
      <c r="V2513" s="33">
        <f t="shared" si="42"/>
        <v>-1.382517321</v>
      </c>
      <c r="W2513" s="44">
        <f t="shared" si="13"/>
        <v>0.01194606346</v>
      </c>
      <c r="X2513" s="44">
        <f t="shared" si="14"/>
        <v>0.009792789344</v>
      </c>
      <c r="Y2513" s="33">
        <f t="shared" si="15"/>
        <v>0.8197503201</v>
      </c>
      <c r="Z2513" s="43">
        <v>1.0</v>
      </c>
      <c r="AA2513" s="33">
        <f t="shared" si="16"/>
        <v>1.81975032</v>
      </c>
      <c r="AB2513" s="33">
        <f t="shared" si="17"/>
        <v>0.4504740629</v>
      </c>
      <c r="AC2513" s="33">
        <f t="shared" si="18"/>
        <v>0.5495259371</v>
      </c>
      <c r="AD2513" s="33">
        <f t="shared" si="19"/>
        <v>-0.003622732438</v>
      </c>
      <c r="AE2513" s="34">
        <f t="shared" si="23"/>
        <v>0</v>
      </c>
      <c r="AF2513" s="34">
        <f t="shared" si="24"/>
        <v>0</v>
      </c>
      <c r="AG2513" s="34">
        <f t="shared" si="25"/>
        <v>0</v>
      </c>
      <c r="AH2513" s="34">
        <f t="shared" si="26"/>
        <v>2</v>
      </c>
      <c r="AI2513" s="34">
        <f t="shared" si="28"/>
        <v>0</v>
      </c>
      <c r="AJ2513" s="34">
        <f t="shared" si="29"/>
        <v>1</v>
      </c>
      <c r="AK2513" s="34">
        <f t="shared" si="27"/>
        <v>-0.003622732438</v>
      </c>
      <c r="AL2513" s="36">
        <f t="shared" si="34"/>
        <v>1</v>
      </c>
      <c r="AM2513" s="36">
        <f t="shared" si="35"/>
        <v>0</v>
      </c>
      <c r="AN2513" s="46">
        <f t="shared" si="36"/>
        <v>0</v>
      </c>
      <c r="AO2513" s="36">
        <f t="shared" si="37"/>
        <v>1</v>
      </c>
      <c r="AP2513" s="36">
        <f t="shared" si="39"/>
        <v>1</v>
      </c>
      <c r="AQ2513" s="36">
        <f t="shared" si="40"/>
        <v>1</v>
      </c>
      <c r="AR2513" s="36">
        <f t="shared" si="38"/>
        <v>-0.003622732438</v>
      </c>
      <c r="AS2513" s="38">
        <f t="shared" si="45"/>
        <v>1</v>
      </c>
      <c r="AT2513" s="38">
        <f t="shared" si="46"/>
        <v>0</v>
      </c>
      <c r="AU2513" s="38">
        <f t="shared" si="47"/>
        <v>0</v>
      </c>
      <c r="AV2513" s="38">
        <f t="shared" si="48"/>
        <v>2</v>
      </c>
      <c r="AW2513" s="38">
        <f t="shared" si="51"/>
        <v>0</v>
      </c>
      <c r="AX2513" s="38">
        <f t="shared" si="52"/>
        <v>1</v>
      </c>
      <c r="AY2513" s="38">
        <f t="shared" si="49"/>
        <v>-0.003622732438</v>
      </c>
      <c r="AZ2513" s="12">
        <f t="shared" si="30"/>
        <v>145.0903193</v>
      </c>
      <c r="BA2513" s="12">
        <f t="shared" si="41"/>
        <v>105.4826028</v>
      </c>
      <c r="BB2513" s="12">
        <f t="shared" si="53"/>
        <v>130.3490821</v>
      </c>
      <c r="BC2513" s="12">
        <f t="shared" si="50"/>
        <v>-0.003622732438</v>
      </c>
      <c r="BD2513" s="12">
        <f t="shared" si="54"/>
        <v>125.0676814</v>
      </c>
    </row>
    <row r="2514" ht="14.25" customHeight="1">
      <c r="A2514" s="7">
        <v>40165.0</v>
      </c>
      <c r="B2514" s="21" t="s">
        <v>90</v>
      </c>
      <c r="C2514" s="8">
        <v>39.273266</v>
      </c>
      <c r="D2514" s="33">
        <f t="shared" si="5"/>
        <v>-0.009327114601</v>
      </c>
      <c r="E2514" s="33">
        <f t="shared" si="7"/>
        <v>-0.02921486551</v>
      </c>
      <c r="F2514" s="33">
        <f t="shared" si="9"/>
        <v>-0.0684415771</v>
      </c>
      <c r="G2514" s="33">
        <f t="shared" si="11"/>
        <v>-0.03196450151</v>
      </c>
      <c r="H2514" s="33">
        <f t="shared" si="20"/>
        <v>-1.509128065</v>
      </c>
      <c r="I2514" s="45">
        <f t="shared" si="31"/>
        <v>-3.311189548</v>
      </c>
      <c r="J2514" s="45">
        <f t="shared" si="43"/>
        <v>-2.316896484</v>
      </c>
      <c r="K2514" s="21" t="s">
        <v>91</v>
      </c>
      <c r="L2514" s="8">
        <v>18.459101</v>
      </c>
      <c r="M2514" s="33">
        <f t="shared" si="6"/>
        <v>-0.001053436665</v>
      </c>
      <c r="N2514" s="33">
        <f t="shared" si="8"/>
        <v>-0.0370498256</v>
      </c>
      <c r="O2514" s="33">
        <f t="shared" si="10"/>
        <v>-0.009914956349</v>
      </c>
      <c r="P2514" s="33">
        <f t="shared" si="12"/>
        <v>0.007813721184</v>
      </c>
      <c r="Q2514" s="45">
        <f t="shared" si="21"/>
        <v>-2.626104947</v>
      </c>
      <c r="R2514" s="45">
        <f t="shared" si="32"/>
        <v>-1.157628508</v>
      </c>
      <c r="S2514" s="45">
        <f t="shared" si="44"/>
        <v>-1.125435003</v>
      </c>
      <c r="T2514" s="33">
        <f t="shared" si="22"/>
        <v>1.116976883</v>
      </c>
      <c r="U2514" s="33">
        <f t="shared" si="33"/>
        <v>-2.15356104</v>
      </c>
      <c r="V2514" s="33">
        <f t="shared" si="42"/>
        <v>-1.19146148</v>
      </c>
      <c r="W2514" s="44">
        <f t="shared" si="13"/>
        <v>0.01202038241</v>
      </c>
      <c r="X2514" s="44">
        <f t="shared" si="14"/>
        <v>0.00974035002</v>
      </c>
      <c r="Y2514" s="33">
        <f t="shared" si="15"/>
        <v>0.8103194795</v>
      </c>
      <c r="Z2514" s="43">
        <v>1.0</v>
      </c>
      <c r="AA2514" s="33">
        <f t="shared" si="16"/>
        <v>1.81031948</v>
      </c>
      <c r="AB2514" s="33">
        <f t="shared" si="17"/>
        <v>0.4476113132</v>
      </c>
      <c r="AC2514" s="33">
        <f t="shared" si="18"/>
        <v>0.5523886868</v>
      </c>
      <c r="AD2514" s="33">
        <f t="shared" si="19"/>
        <v>0.00500226536</v>
      </c>
      <c r="AE2514" s="34">
        <f t="shared" si="23"/>
        <v>-1</v>
      </c>
      <c r="AF2514" s="34">
        <f t="shared" si="24"/>
        <v>1</v>
      </c>
      <c r="AG2514" s="34">
        <f t="shared" si="25"/>
        <v>0</v>
      </c>
      <c r="AH2514" s="34">
        <f t="shared" si="26"/>
        <v>1</v>
      </c>
      <c r="AI2514" s="34">
        <f t="shared" si="28"/>
        <v>0</v>
      </c>
      <c r="AJ2514" s="34">
        <f t="shared" si="29"/>
        <v>-1</v>
      </c>
      <c r="AK2514" s="34">
        <f t="shared" si="27"/>
        <v>-0.00500226536</v>
      </c>
      <c r="AL2514" s="36">
        <f t="shared" si="34"/>
        <v>1</v>
      </c>
      <c r="AM2514" s="36">
        <f t="shared" si="35"/>
        <v>0</v>
      </c>
      <c r="AN2514" s="46">
        <f t="shared" si="36"/>
        <v>0</v>
      </c>
      <c r="AO2514" s="36">
        <f t="shared" si="37"/>
        <v>2</v>
      </c>
      <c r="AP2514" s="36">
        <f t="shared" si="39"/>
        <v>0</v>
      </c>
      <c r="AQ2514" s="36">
        <f t="shared" si="40"/>
        <v>1</v>
      </c>
      <c r="AR2514" s="36">
        <f t="shared" si="38"/>
        <v>0.00500226536</v>
      </c>
      <c r="AS2514" s="38">
        <f t="shared" si="45"/>
        <v>1</v>
      </c>
      <c r="AT2514" s="38">
        <f t="shared" si="46"/>
        <v>0</v>
      </c>
      <c r="AU2514" s="38">
        <f t="shared" si="47"/>
        <v>0</v>
      </c>
      <c r="AV2514" s="38">
        <f t="shared" si="48"/>
        <v>3</v>
      </c>
      <c r="AW2514" s="38">
        <f t="shared" si="51"/>
        <v>0</v>
      </c>
      <c r="AX2514" s="38">
        <f t="shared" si="52"/>
        <v>1</v>
      </c>
      <c r="AY2514" s="38">
        <f t="shared" si="49"/>
        <v>0.00500226536</v>
      </c>
      <c r="AZ2514" s="12">
        <f t="shared" si="30"/>
        <v>144.3645391</v>
      </c>
      <c r="BA2514" s="12">
        <f t="shared" si="41"/>
        <v>106.0102547</v>
      </c>
      <c r="BB2514" s="12">
        <f t="shared" si="53"/>
        <v>131.0011228</v>
      </c>
      <c r="BC2514" s="12">
        <f t="shared" si="50"/>
        <v>0.001667421787</v>
      </c>
      <c r="BD2514" s="12">
        <f t="shared" si="54"/>
        <v>125.2762219</v>
      </c>
    </row>
    <row r="2515" ht="14.25" customHeight="1">
      <c r="A2515" s="7">
        <v>40168.0</v>
      </c>
      <c r="B2515" s="21" t="s">
        <v>90</v>
      </c>
      <c r="C2515" s="8">
        <v>39.933544</v>
      </c>
      <c r="D2515" s="33">
        <f t="shared" si="5"/>
        <v>0.01681240363</v>
      </c>
      <c r="E2515" s="33">
        <f t="shared" si="7"/>
        <v>-0.008199522314</v>
      </c>
      <c r="F2515" s="33">
        <f t="shared" si="9"/>
        <v>-0.05838415045</v>
      </c>
      <c r="G2515" s="33">
        <f t="shared" si="11"/>
        <v>-0.01886019215</v>
      </c>
      <c r="H2515" s="33">
        <f t="shared" si="20"/>
        <v>-0.5083486941</v>
      </c>
      <c r="I2515" s="45">
        <f t="shared" si="31"/>
        <v>-2.605053899</v>
      </c>
      <c r="J2515" s="45">
        <f t="shared" si="43"/>
        <v>-1.694156219</v>
      </c>
      <c r="K2515" s="21" t="s">
        <v>91</v>
      </c>
      <c r="L2515" s="8">
        <v>18.543417</v>
      </c>
      <c r="M2515" s="33">
        <f t="shared" si="6"/>
        <v>0.004567719739</v>
      </c>
      <c r="N2515" s="33">
        <f t="shared" si="8"/>
        <v>-0.03150400708</v>
      </c>
      <c r="O2515" s="33">
        <f t="shared" si="10"/>
        <v>-0.01192347047</v>
      </c>
      <c r="P2515" s="33">
        <f t="shared" si="12"/>
        <v>0.001849297765</v>
      </c>
      <c r="Q2515" s="45">
        <f t="shared" si="21"/>
        <v>-2.216657692</v>
      </c>
      <c r="R2515" s="45">
        <f t="shared" si="32"/>
        <v>-1.199284811</v>
      </c>
      <c r="S2515" s="45">
        <f t="shared" si="44"/>
        <v>-1.25671248</v>
      </c>
      <c r="T2515" s="33">
        <f t="shared" si="22"/>
        <v>1.708308997</v>
      </c>
      <c r="U2515" s="33">
        <f t="shared" si="33"/>
        <v>-1.405769088</v>
      </c>
      <c r="V2515" s="33">
        <f t="shared" si="42"/>
        <v>-0.4374437395</v>
      </c>
      <c r="W2515" s="44">
        <f t="shared" si="13"/>
        <v>0.01267096619</v>
      </c>
      <c r="X2515" s="44">
        <f t="shared" si="14"/>
        <v>0.009502407588</v>
      </c>
      <c r="Y2515" s="33">
        <f t="shared" si="15"/>
        <v>0.7499355177</v>
      </c>
      <c r="Z2515" s="43">
        <v>1.0</v>
      </c>
      <c r="AA2515" s="33">
        <f t="shared" si="16"/>
        <v>1.749935518</v>
      </c>
      <c r="AB2515" s="33">
        <f t="shared" si="17"/>
        <v>0.4285503724</v>
      </c>
      <c r="AC2515" s="33">
        <f t="shared" si="18"/>
        <v>0.5714496276</v>
      </c>
      <c r="AD2515" s="33">
        <f t="shared" si="19"/>
        <v>0.0001635513736</v>
      </c>
      <c r="AE2515" s="34">
        <f t="shared" si="23"/>
        <v>-1</v>
      </c>
      <c r="AF2515" s="34">
        <f t="shared" si="24"/>
        <v>0</v>
      </c>
      <c r="AG2515" s="34">
        <f t="shared" si="25"/>
        <v>0</v>
      </c>
      <c r="AH2515" s="34">
        <f t="shared" si="26"/>
        <v>2</v>
      </c>
      <c r="AI2515" s="34">
        <f t="shared" si="28"/>
        <v>0</v>
      </c>
      <c r="AJ2515" s="34">
        <f t="shared" si="29"/>
        <v>-1</v>
      </c>
      <c r="AK2515" s="34">
        <f t="shared" si="27"/>
        <v>-0.0001635513736</v>
      </c>
      <c r="AL2515" s="36">
        <f t="shared" si="34"/>
        <v>1</v>
      </c>
      <c r="AM2515" s="36">
        <f t="shared" si="35"/>
        <v>0</v>
      </c>
      <c r="AN2515" s="46">
        <f t="shared" si="36"/>
        <v>0</v>
      </c>
      <c r="AO2515" s="36">
        <f t="shared" si="37"/>
        <v>3</v>
      </c>
      <c r="AP2515" s="36">
        <f t="shared" si="39"/>
        <v>0</v>
      </c>
      <c r="AQ2515" s="36">
        <f t="shared" si="40"/>
        <v>1</v>
      </c>
      <c r="AR2515" s="36">
        <f t="shared" si="38"/>
        <v>0.0001635513736</v>
      </c>
      <c r="AS2515" s="38">
        <f t="shared" si="45"/>
        <v>0</v>
      </c>
      <c r="AT2515" s="38">
        <f t="shared" si="46"/>
        <v>0</v>
      </c>
      <c r="AU2515" s="38">
        <f t="shared" si="47"/>
        <v>0</v>
      </c>
      <c r="AV2515" s="38">
        <f t="shared" si="48"/>
        <v>4</v>
      </c>
      <c r="AW2515" s="38">
        <f t="shared" si="51"/>
        <v>0</v>
      </c>
      <c r="AX2515" s="38">
        <f t="shared" si="52"/>
        <v>1</v>
      </c>
      <c r="AY2515" s="38">
        <f t="shared" si="49"/>
        <v>0.0001635513736</v>
      </c>
      <c r="AZ2515" s="12">
        <f t="shared" si="30"/>
        <v>144.340928</v>
      </c>
      <c r="BA2515" s="12">
        <f t="shared" si="41"/>
        <v>106.0275929</v>
      </c>
      <c r="BB2515" s="12">
        <f t="shared" si="53"/>
        <v>131.0225482</v>
      </c>
      <c r="BC2515" s="12">
        <f t="shared" si="50"/>
        <v>0.00005451712452</v>
      </c>
      <c r="BD2515" s="12">
        <f t="shared" si="54"/>
        <v>125.2830516</v>
      </c>
    </row>
    <row r="2516" ht="14.25" customHeight="1">
      <c r="A2516" s="7">
        <v>40169.0</v>
      </c>
      <c r="B2516" s="21" t="s">
        <v>90</v>
      </c>
      <c r="C2516" s="8">
        <v>40.032589</v>
      </c>
      <c r="D2516" s="33">
        <f t="shared" si="5"/>
        <v>0.00248024568</v>
      </c>
      <c r="E2516" s="33">
        <f t="shared" si="7"/>
        <v>-0.005902836875</v>
      </c>
      <c r="F2516" s="33">
        <f t="shared" si="9"/>
        <v>-0.04489586638</v>
      </c>
      <c r="G2516" s="33">
        <f t="shared" si="11"/>
        <v>-0.0228801862</v>
      </c>
      <c r="H2516" s="33">
        <f t="shared" si="20"/>
        <v>-0.4155118552</v>
      </c>
      <c r="I2516" s="45">
        <f t="shared" si="31"/>
        <v>-1.943711868</v>
      </c>
      <c r="J2516" s="45">
        <f t="shared" si="43"/>
        <v>-1.776781046</v>
      </c>
      <c r="K2516" s="21" t="s">
        <v>91</v>
      </c>
      <c r="L2516" s="8">
        <v>18.572601</v>
      </c>
      <c r="M2516" s="33">
        <f t="shared" si="6"/>
        <v>0.001573819971</v>
      </c>
      <c r="N2516" s="33">
        <f t="shared" si="8"/>
        <v>-0.03030810425</v>
      </c>
      <c r="O2516" s="33">
        <f t="shared" si="10"/>
        <v>-0.007108312039</v>
      </c>
      <c r="P2516" s="33">
        <f t="shared" si="12"/>
        <v>-0.009668325342</v>
      </c>
      <c r="Q2516" s="45">
        <f t="shared" si="21"/>
        <v>-2.078610383</v>
      </c>
      <c r="R2516" s="45">
        <f t="shared" si="32"/>
        <v>-0.9702184588</v>
      </c>
      <c r="S2516" s="45">
        <f t="shared" si="44"/>
        <v>-1.537431337</v>
      </c>
      <c r="T2516" s="33">
        <f t="shared" si="22"/>
        <v>1.663098528</v>
      </c>
      <c r="U2516" s="33">
        <f t="shared" si="33"/>
        <v>-0.9734934095</v>
      </c>
      <c r="V2516" s="33">
        <f t="shared" si="42"/>
        <v>-0.2393497095</v>
      </c>
      <c r="W2516" s="44">
        <f t="shared" si="13"/>
        <v>0.01257603034</v>
      </c>
      <c r="X2516" s="44">
        <f t="shared" si="14"/>
        <v>0.009001874042</v>
      </c>
      <c r="Y2516" s="33">
        <f t="shared" si="15"/>
        <v>0.7157961456</v>
      </c>
      <c r="Z2516" s="43">
        <v>1.0</v>
      </c>
      <c r="AA2516" s="33">
        <f t="shared" si="16"/>
        <v>1.715796146</v>
      </c>
      <c r="AB2516" s="33">
        <f t="shared" si="17"/>
        <v>0.4171801804</v>
      </c>
      <c r="AC2516" s="33">
        <f t="shared" si="18"/>
        <v>0.5828198196</v>
      </c>
      <c r="AD2516" s="33">
        <f t="shared" si="19"/>
        <v>0.0001402013657</v>
      </c>
      <c r="AE2516" s="34">
        <f t="shared" si="23"/>
        <v>-1</v>
      </c>
      <c r="AF2516" s="34">
        <f t="shared" si="24"/>
        <v>0</v>
      </c>
      <c r="AG2516" s="34">
        <f t="shared" si="25"/>
        <v>0</v>
      </c>
      <c r="AH2516" s="34">
        <f t="shared" si="26"/>
        <v>3</v>
      </c>
      <c r="AI2516" s="34">
        <f t="shared" si="28"/>
        <v>0</v>
      </c>
      <c r="AJ2516" s="34">
        <f t="shared" si="29"/>
        <v>-1</v>
      </c>
      <c r="AK2516" s="34">
        <f t="shared" si="27"/>
        <v>-0.0001402013657</v>
      </c>
      <c r="AL2516" s="36">
        <f t="shared" si="34"/>
        <v>0</v>
      </c>
      <c r="AM2516" s="36">
        <f t="shared" si="35"/>
        <v>0</v>
      </c>
      <c r="AN2516" s="46">
        <f t="shared" si="36"/>
        <v>0</v>
      </c>
      <c r="AO2516" s="36">
        <f t="shared" si="37"/>
        <v>4</v>
      </c>
      <c r="AP2516" s="36">
        <f t="shared" si="39"/>
        <v>0</v>
      </c>
      <c r="AQ2516" s="36">
        <f t="shared" si="40"/>
        <v>1</v>
      </c>
      <c r="AR2516" s="36">
        <f t="shared" si="38"/>
        <v>0.0001402013657</v>
      </c>
      <c r="AS2516" s="38">
        <f t="shared" si="45"/>
        <v>0</v>
      </c>
      <c r="AT2516" s="38">
        <f t="shared" si="46"/>
        <v>0</v>
      </c>
      <c r="AU2516" s="38">
        <f t="shared" si="47"/>
        <v>0</v>
      </c>
      <c r="AV2516" s="38">
        <f t="shared" si="48"/>
        <v>5</v>
      </c>
      <c r="AW2516" s="38">
        <f t="shared" si="51"/>
        <v>0</v>
      </c>
      <c r="AX2516" s="38">
        <f t="shared" si="52"/>
        <v>1</v>
      </c>
      <c r="AY2516" s="38">
        <f t="shared" si="49"/>
        <v>0.0001402013657</v>
      </c>
      <c r="AZ2516" s="12">
        <f t="shared" si="30"/>
        <v>144.3206912</v>
      </c>
      <c r="BA2516" s="12">
        <f t="shared" si="41"/>
        <v>106.0424581</v>
      </c>
      <c r="BB2516" s="12">
        <f t="shared" si="53"/>
        <v>131.0409178</v>
      </c>
      <c r="BC2516" s="12">
        <f t="shared" si="50"/>
        <v>0.00004673378858</v>
      </c>
      <c r="BD2516" s="12">
        <f t="shared" si="54"/>
        <v>125.2889066</v>
      </c>
    </row>
    <row r="2517" ht="14.25" customHeight="1">
      <c r="A2517" s="7">
        <v>40170.0</v>
      </c>
      <c r="B2517" s="21" t="s">
        <v>90</v>
      </c>
      <c r="C2517" s="8">
        <v>40.065601</v>
      </c>
      <c r="D2517" s="33">
        <f t="shared" si="5"/>
        <v>0.0008246281548</v>
      </c>
      <c r="E2517" s="33">
        <f t="shared" si="7"/>
        <v>0</v>
      </c>
      <c r="F2517" s="33">
        <f t="shared" si="9"/>
        <v>-0.01812278234</v>
      </c>
      <c r="G2517" s="33">
        <f t="shared" si="11"/>
        <v>-0.02223091175</v>
      </c>
      <c r="H2517" s="33">
        <f t="shared" si="20"/>
        <v>-0.1404422435</v>
      </c>
      <c r="I2517" s="45">
        <f t="shared" si="31"/>
        <v>-0.9041399992</v>
      </c>
      <c r="J2517" s="45">
        <f t="shared" si="43"/>
        <v>-1.676433928</v>
      </c>
      <c r="K2517" s="21" t="s">
        <v>91</v>
      </c>
      <c r="L2517" s="8">
        <v>18.579096</v>
      </c>
      <c r="M2517" s="33">
        <f t="shared" si="6"/>
        <v>0.0003497086919</v>
      </c>
      <c r="N2517" s="33">
        <f t="shared" si="8"/>
        <v>-0.01934212179</v>
      </c>
      <c r="O2517" s="33">
        <f t="shared" si="10"/>
        <v>-0.009337686559</v>
      </c>
      <c r="P2517" s="33">
        <f t="shared" si="12"/>
        <v>-0.008470465125</v>
      </c>
      <c r="Q2517" s="45">
        <f t="shared" si="21"/>
        <v>-1.409504824</v>
      </c>
      <c r="R2517" s="45">
        <f t="shared" si="32"/>
        <v>-1.03333365</v>
      </c>
      <c r="S2517" s="45">
        <f t="shared" si="44"/>
        <v>-1.450096208</v>
      </c>
      <c r="T2517" s="33">
        <f t="shared" si="22"/>
        <v>1.26906258</v>
      </c>
      <c r="U2517" s="33">
        <f t="shared" si="33"/>
        <v>0.1291936513</v>
      </c>
      <c r="V2517" s="33">
        <f t="shared" si="42"/>
        <v>-0.2263377199</v>
      </c>
      <c r="W2517" s="44">
        <f t="shared" si="13"/>
        <v>0.01258036102</v>
      </c>
      <c r="X2517" s="44">
        <f t="shared" si="14"/>
        <v>0.009003020153</v>
      </c>
      <c r="Y2517" s="33">
        <f t="shared" si="15"/>
        <v>0.7156408419</v>
      </c>
      <c r="Z2517" s="43">
        <v>1.0</v>
      </c>
      <c r="AA2517" s="33">
        <f t="shared" si="16"/>
        <v>1.715640842</v>
      </c>
      <c r="AB2517" s="33">
        <f t="shared" si="17"/>
        <v>0.4171274223</v>
      </c>
      <c r="AC2517" s="33">
        <f t="shared" si="18"/>
        <v>0.5828725777</v>
      </c>
      <c r="AD2517" s="33">
        <f t="shared" si="19"/>
        <v>0.0003989844259</v>
      </c>
      <c r="AE2517" s="34">
        <f t="shared" si="23"/>
        <v>-1</v>
      </c>
      <c r="AF2517" s="34">
        <f t="shared" si="24"/>
        <v>0</v>
      </c>
      <c r="AG2517" s="34">
        <f t="shared" si="25"/>
        <v>0</v>
      </c>
      <c r="AH2517" s="34">
        <f t="shared" si="26"/>
        <v>4</v>
      </c>
      <c r="AI2517" s="34">
        <f t="shared" si="28"/>
        <v>0</v>
      </c>
      <c r="AJ2517" s="34">
        <f t="shared" si="29"/>
        <v>-1</v>
      </c>
      <c r="AK2517" s="34">
        <f t="shared" si="27"/>
        <v>-0.0003989844259</v>
      </c>
      <c r="AL2517" s="36">
        <f t="shared" si="34"/>
        <v>0</v>
      </c>
      <c r="AM2517" s="36">
        <f t="shared" si="35"/>
        <v>0</v>
      </c>
      <c r="AN2517" s="46">
        <f t="shared" si="36"/>
        <v>0</v>
      </c>
      <c r="AO2517" s="36">
        <f t="shared" si="37"/>
        <v>5</v>
      </c>
      <c r="AP2517" s="36">
        <f t="shared" si="39"/>
        <v>0</v>
      </c>
      <c r="AQ2517" s="36">
        <f t="shared" si="40"/>
        <v>1</v>
      </c>
      <c r="AR2517" s="36">
        <f t="shared" si="38"/>
        <v>0.0003989844259</v>
      </c>
      <c r="AS2517" s="38">
        <f t="shared" si="45"/>
        <v>0</v>
      </c>
      <c r="AT2517" s="38">
        <f t="shared" si="46"/>
        <v>0</v>
      </c>
      <c r="AU2517" s="38">
        <f t="shared" si="47"/>
        <v>0</v>
      </c>
      <c r="AV2517" s="38">
        <f t="shared" si="48"/>
        <v>0</v>
      </c>
      <c r="AW2517" s="38">
        <f t="shared" si="51"/>
        <v>1</v>
      </c>
      <c r="AX2517" s="38">
        <f t="shared" si="52"/>
        <v>0</v>
      </c>
      <c r="AY2517" s="38">
        <f t="shared" si="49"/>
        <v>0</v>
      </c>
      <c r="AZ2517" s="12">
        <f t="shared" si="30"/>
        <v>144.2631095</v>
      </c>
      <c r="BA2517" s="12">
        <f t="shared" si="41"/>
        <v>106.0847674</v>
      </c>
      <c r="BB2517" s="12">
        <f t="shared" si="53"/>
        <v>131.0409178</v>
      </c>
      <c r="BC2517" s="12">
        <f t="shared" si="50"/>
        <v>0</v>
      </c>
      <c r="BD2517" s="12">
        <f t="shared" si="54"/>
        <v>125.2889066</v>
      </c>
    </row>
    <row r="2518" ht="14.25" customHeight="1">
      <c r="A2518" s="7">
        <v>40171.0</v>
      </c>
      <c r="B2518" s="21" t="s">
        <v>90</v>
      </c>
      <c r="C2518" s="8">
        <v>40.250473</v>
      </c>
      <c r="D2518" s="33">
        <f t="shared" si="5"/>
        <v>0.004614232543</v>
      </c>
      <c r="E2518" s="33">
        <f t="shared" si="7"/>
        <v>0.01532305018</v>
      </c>
      <c r="F2518" s="33">
        <f t="shared" si="9"/>
        <v>-0.01423035439</v>
      </c>
      <c r="G2518" s="33">
        <f t="shared" si="11"/>
        <v>-0.02844550211</v>
      </c>
      <c r="H2518" s="33">
        <f t="shared" si="20"/>
        <v>0.5593786165</v>
      </c>
      <c r="I2518" s="45">
        <f t="shared" si="31"/>
        <v>-0.7478754039</v>
      </c>
      <c r="J2518" s="45">
        <f t="shared" si="43"/>
        <v>-1.826871427</v>
      </c>
      <c r="K2518" s="21" t="s">
        <v>91</v>
      </c>
      <c r="L2518" s="8">
        <v>18.627729</v>
      </c>
      <c r="M2518" s="33">
        <f t="shared" si="6"/>
        <v>0.002617619286</v>
      </c>
      <c r="N2518" s="33">
        <f t="shared" si="8"/>
        <v>0.008072162739</v>
      </c>
      <c r="O2518" s="33">
        <f t="shared" si="10"/>
        <v>-0.01946094097</v>
      </c>
      <c r="P2518" s="33">
        <f t="shared" si="12"/>
        <v>-0.004506400233</v>
      </c>
      <c r="Q2518" s="45">
        <f t="shared" si="21"/>
        <v>0.04136205565</v>
      </c>
      <c r="R2518" s="45">
        <f t="shared" si="32"/>
        <v>-1.400999848</v>
      </c>
      <c r="S2518" s="45">
        <f t="shared" si="44"/>
        <v>-1.295935642</v>
      </c>
      <c r="T2518" s="33">
        <f t="shared" si="22"/>
        <v>0.5180165609</v>
      </c>
      <c r="U2518" s="33">
        <f t="shared" si="33"/>
        <v>0.6531244443</v>
      </c>
      <c r="V2518" s="33">
        <f t="shared" si="42"/>
        <v>-0.5309357851</v>
      </c>
      <c r="W2518" s="44">
        <f t="shared" si="13"/>
        <v>0.01233503524</v>
      </c>
      <c r="X2518" s="44">
        <f t="shared" si="14"/>
        <v>0.009024191059</v>
      </c>
      <c r="Y2518" s="33">
        <f t="shared" si="15"/>
        <v>0.731590213</v>
      </c>
      <c r="Z2518" s="43">
        <v>1.0</v>
      </c>
      <c r="AA2518" s="33">
        <f t="shared" si="16"/>
        <v>1.731590213</v>
      </c>
      <c r="AB2518" s="33">
        <f t="shared" si="17"/>
        <v>0.4224961584</v>
      </c>
      <c r="AC2518" s="33">
        <f t="shared" si="18"/>
        <v>0.5775038416</v>
      </c>
      <c r="AD2518" s="33">
        <f t="shared" si="19"/>
        <v>0.001386201478</v>
      </c>
      <c r="AE2518" s="34">
        <f t="shared" si="23"/>
        <v>0</v>
      </c>
      <c r="AF2518" s="34">
        <f t="shared" si="24"/>
        <v>0</v>
      </c>
      <c r="AG2518" s="34">
        <f t="shared" si="25"/>
        <v>0</v>
      </c>
      <c r="AH2518" s="34">
        <f t="shared" si="26"/>
        <v>5</v>
      </c>
      <c r="AI2518" s="34">
        <f t="shared" si="28"/>
        <v>0</v>
      </c>
      <c r="AJ2518" s="34">
        <f t="shared" si="29"/>
        <v>-1</v>
      </c>
      <c r="AK2518" s="34">
        <f t="shared" si="27"/>
        <v>-0.001386201478</v>
      </c>
      <c r="AL2518" s="36">
        <f t="shared" si="34"/>
        <v>0</v>
      </c>
      <c r="AM2518" s="36">
        <f t="shared" si="35"/>
        <v>0</v>
      </c>
      <c r="AN2518" s="46">
        <f t="shared" si="36"/>
        <v>0</v>
      </c>
      <c r="AO2518" s="36">
        <f t="shared" si="37"/>
        <v>0</v>
      </c>
      <c r="AP2518" s="36">
        <f t="shared" si="39"/>
        <v>1</v>
      </c>
      <c r="AQ2518" s="36">
        <f t="shared" si="40"/>
        <v>0</v>
      </c>
      <c r="AR2518" s="36">
        <f t="shared" si="38"/>
        <v>0</v>
      </c>
      <c r="AS2518" s="38">
        <f t="shared" si="45"/>
        <v>0</v>
      </c>
      <c r="AT2518" s="38">
        <f t="shared" si="46"/>
        <v>0</v>
      </c>
      <c r="AU2518" s="38">
        <f t="shared" si="47"/>
        <v>0</v>
      </c>
      <c r="AV2518" s="38">
        <f t="shared" si="48"/>
        <v>0</v>
      </c>
      <c r="AW2518" s="38">
        <f t="shared" si="51"/>
        <v>0</v>
      </c>
      <c r="AX2518" s="38">
        <f t="shared" si="52"/>
        <v>0</v>
      </c>
      <c r="AY2518" s="38">
        <f t="shared" si="49"/>
        <v>0</v>
      </c>
      <c r="AZ2518" s="12">
        <f t="shared" si="30"/>
        <v>144.0631318</v>
      </c>
      <c r="BA2518" s="12">
        <f t="shared" si="41"/>
        <v>106.0847674</v>
      </c>
      <c r="BB2518" s="12">
        <f t="shared" si="53"/>
        <v>131.0409178</v>
      </c>
      <c r="BC2518" s="12">
        <f t="shared" si="50"/>
        <v>-0.0004620671595</v>
      </c>
      <c r="BD2518" s="12">
        <f t="shared" si="54"/>
        <v>125.2310147</v>
      </c>
    </row>
    <row r="2519" ht="14.25" customHeight="1">
      <c r="A2519" s="7">
        <v>40175.0</v>
      </c>
      <c r="B2519" s="21" t="s">
        <v>90</v>
      </c>
      <c r="C2519" s="8">
        <v>40.382534</v>
      </c>
      <c r="D2519" s="33">
        <f t="shared" si="5"/>
        <v>0.003280980077</v>
      </c>
      <c r="E2519" s="33">
        <f t="shared" si="7"/>
        <v>0.02824486255</v>
      </c>
      <c r="F2519" s="33">
        <f t="shared" si="9"/>
        <v>-0.001795172818</v>
      </c>
      <c r="G2519" s="33">
        <f t="shared" si="11"/>
        <v>-0.01133291968</v>
      </c>
      <c r="H2519" s="33">
        <f t="shared" si="20"/>
        <v>1.138151843</v>
      </c>
      <c r="I2519" s="45">
        <f t="shared" si="31"/>
        <v>-0.2960157087</v>
      </c>
      <c r="J2519" s="45">
        <f t="shared" si="43"/>
        <v>-1.151946974</v>
      </c>
      <c r="K2519" s="21" t="s">
        <v>91</v>
      </c>
      <c r="L2519" s="8">
        <v>18.627729</v>
      </c>
      <c r="M2519" s="33">
        <f t="shared" si="6"/>
        <v>0</v>
      </c>
      <c r="N2519" s="33">
        <f t="shared" si="8"/>
        <v>0.009135222783</v>
      </c>
      <c r="O2519" s="33">
        <f t="shared" si="10"/>
        <v>-0.02825306123</v>
      </c>
      <c r="P2519" s="33">
        <f t="shared" si="12"/>
        <v>0.004546734833</v>
      </c>
      <c r="Q2519" s="45">
        <f t="shared" si="21"/>
        <v>0.1075848984</v>
      </c>
      <c r="R2519" s="45">
        <f t="shared" si="32"/>
        <v>-1.69025014</v>
      </c>
      <c r="S2519" s="45">
        <f t="shared" si="44"/>
        <v>-1.009442038</v>
      </c>
      <c r="T2519" s="33">
        <f t="shared" si="22"/>
        <v>1.030566944</v>
      </c>
      <c r="U2519" s="33">
        <f t="shared" si="33"/>
        <v>1.394234431</v>
      </c>
      <c r="V2519" s="33">
        <f t="shared" si="42"/>
        <v>-0.1425049355</v>
      </c>
      <c r="W2519" s="44">
        <f t="shared" si="13"/>
        <v>0.01199954218</v>
      </c>
      <c r="X2519" s="44">
        <f t="shared" si="14"/>
        <v>0.008782080323</v>
      </c>
      <c r="Y2519" s="33">
        <f t="shared" si="15"/>
        <v>0.731867949</v>
      </c>
      <c r="Z2519" s="43">
        <v>1.0</v>
      </c>
      <c r="AA2519" s="33">
        <f t="shared" si="16"/>
        <v>1.731867949</v>
      </c>
      <c r="AB2519" s="33">
        <f t="shared" si="17"/>
        <v>0.4225887715</v>
      </c>
      <c r="AC2519" s="33">
        <f t="shared" si="18"/>
        <v>0.5774112285</v>
      </c>
      <c r="AD2519" s="33">
        <f t="shared" si="19"/>
        <v>-0.003430552614</v>
      </c>
      <c r="AE2519" s="34">
        <f t="shared" si="23"/>
        <v>-1</v>
      </c>
      <c r="AF2519" s="34">
        <f t="shared" si="24"/>
        <v>0</v>
      </c>
      <c r="AG2519" s="34">
        <f t="shared" si="25"/>
        <v>0</v>
      </c>
      <c r="AH2519" s="34">
        <f t="shared" si="26"/>
        <v>1</v>
      </c>
      <c r="AI2519" s="34">
        <f t="shared" si="28"/>
        <v>1</v>
      </c>
      <c r="AJ2519" s="34">
        <f t="shared" si="29"/>
        <v>-1</v>
      </c>
      <c r="AK2519" s="34">
        <f t="shared" si="27"/>
        <v>0.003430552614</v>
      </c>
      <c r="AL2519" s="36">
        <f t="shared" si="34"/>
        <v>-1</v>
      </c>
      <c r="AM2519" s="36">
        <f t="shared" si="35"/>
        <v>0</v>
      </c>
      <c r="AN2519" s="46">
        <f t="shared" si="36"/>
        <v>0</v>
      </c>
      <c r="AO2519" s="36">
        <f t="shared" si="37"/>
        <v>1</v>
      </c>
      <c r="AP2519" s="36">
        <f t="shared" si="39"/>
        <v>0</v>
      </c>
      <c r="AQ2519" s="36">
        <f t="shared" si="40"/>
        <v>-1</v>
      </c>
      <c r="AR2519" s="36">
        <f t="shared" si="38"/>
        <v>0.003430552614</v>
      </c>
      <c r="AS2519" s="38">
        <f t="shared" si="45"/>
        <v>0</v>
      </c>
      <c r="AT2519" s="38">
        <f t="shared" si="46"/>
        <v>0</v>
      </c>
      <c r="AU2519" s="38">
        <f t="shared" si="47"/>
        <v>0</v>
      </c>
      <c r="AV2519" s="38">
        <f t="shared" si="48"/>
        <v>0</v>
      </c>
      <c r="AW2519" s="38">
        <f t="shared" si="51"/>
        <v>0</v>
      </c>
      <c r="AX2519" s="38">
        <f t="shared" si="52"/>
        <v>0</v>
      </c>
      <c r="AY2519" s="38">
        <f t="shared" si="49"/>
        <v>0</v>
      </c>
      <c r="AZ2519" s="12">
        <f t="shared" si="30"/>
        <v>144.557348</v>
      </c>
      <c r="BA2519" s="12">
        <f t="shared" si="41"/>
        <v>106.4486967</v>
      </c>
      <c r="BB2519" s="12">
        <f t="shared" si="53"/>
        <v>131.0409178</v>
      </c>
      <c r="BC2519" s="12">
        <f t="shared" si="50"/>
        <v>0.002287035076</v>
      </c>
      <c r="BD2519" s="12">
        <f t="shared" si="54"/>
        <v>125.5174224</v>
      </c>
    </row>
    <row r="2520" ht="14.25" customHeight="1">
      <c r="A2520" s="7">
        <v>40176.0</v>
      </c>
      <c r="B2520" s="21" t="s">
        <v>90</v>
      </c>
      <c r="C2520" s="8">
        <v>40.342918</v>
      </c>
      <c r="D2520" s="33">
        <f t="shared" si="5"/>
        <v>-0.0009810181798</v>
      </c>
      <c r="E2520" s="33">
        <f t="shared" si="7"/>
        <v>0.01025138165</v>
      </c>
      <c r="F2520" s="33">
        <f t="shared" si="9"/>
        <v>0.001967802899</v>
      </c>
      <c r="G2520" s="33">
        <f t="shared" si="11"/>
        <v>-0.01103265996</v>
      </c>
      <c r="H2520" s="33">
        <f t="shared" si="20"/>
        <v>0.2918986624</v>
      </c>
      <c r="I2520" s="45">
        <f t="shared" si="31"/>
        <v>-0.1662973522</v>
      </c>
      <c r="J2520" s="45">
        <f t="shared" si="43"/>
        <v>-1.10406529</v>
      </c>
      <c r="K2520" s="21" t="s">
        <v>91</v>
      </c>
      <c r="L2520" s="8">
        <v>18.725027</v>
      </c>
      <c r="M2520" s="33">
        <f t="shared" si="6"/>
        <v>0.005223288357</v>
      </c>
      <c r="N2520" s="33">
        <f t="shared" si="8"/>
        <v>0.009793772097</v>
      </c>
      <c r="O2520" s="33">
        <f t="shared" si="10"/>
        <v>-0.02201877805</v>
      </c>
      <c r="P2520" s="33">
        <f t="shared" si="12"/>
        <v>0.009440641849</v>
      </c>
      <c r="Q2520" s="45">
        <f t="shared" si="21"/>
        <v>0.1466034866</v>
      </c>
      <c r="R2520" s="45">
        <f t="shared" si="32"/>
        <v>-1.411709348</v>
      </c>
      <c r="S2520" s="45">
        <f t="shared" si="44"/>
        <v>-0.8349724868</v>
      </c>
      <c r="T2520" s="33">
        <f t="shared" si="22"/>
        <v>0.1452951758</v>
      </c>
      <c r="U2520" s="33">
        <f t="shared" si="33"/>
        <v>1.245411996</v>
      </c>
      <c r="V2520" s="33">
        <f t="shared" si="42"/>
        <v>-0.2690928032</v>
      </c>
      <c r="W2520" s="44">
        <f t="shared" si="13"/>
        <v>0.01199869223</v>
      </c>
      <c r="X2520" s="44">
        <f t="shared" si="14"/>
        <v>0.008851929709</v>
      </c>
      <c r="Y2520" s="33">
        <f t="shared" si="15"/>
        <v>0.7377412085</v>
      </c>
      <c r="Z2520" s="43">
        <v>1.0</v>
      </c>
      <c r="AA2520" s="33">
        <f t="shared" si="16"/>
        <v>1.737741208</v>
      </c>
      <c r="AB2520" s="33">
        <f t="shared" si="17"/>
        <v>0.4245403199</v>
      </c>
      <c r="AC2520" s="33">
        <f t="shared" si="18"/>
        <v>0.5754596801</v>
      </c>
      <c r="AD2520" s="33">
        <f t="shared" si="19"/>
        <v>0.00205700589</v>
      </c>
      <c r="AE2520" s="34">
        <f t="shared" si="23"/>
        <v>0</v>
      </c>
      <c r="AF2520" s="34">
        <f t="shared" si="24"/>
        <v>0</v>
      </c>
      <c r="AG2520" s="34">
        <f t="shared" si="25"/>
        <v>0</v>
      </c>
      <c r="AH2520" s="34">
        <f t="shared" si="26"/>
        <v>2</v>
      </c>
      <c r="AI2520" s="34">
        <f t="shared" si="28"/>
        <v>0</v>
      </c>
      <c r="AJ2520" s="34">
        <f t="shared" si="29"/>
        <v>-1</v>
      </c>
      <c r="AK2520" s="34">
        <f t="shared" si="27"/>
        <v>-0.00205700589</v>
      </c>
      <c r="AL2520" s="36">
        <f t="shared" si="34"/>
        <v>-1</v>
      </c>
      <c r="AM2520" s="36">
        <f t="shared" si="35"/>
        <v>0</v>
      </c>
      <c r="AN2520" s="46">
        <f t="shared" si="36"/>
        <v>0</v>
      </c>
      <c r="AO2520" s="36">
        <f t="shared" si="37"/>
        <v>2</v>
      </c>
      <c r="AP2520" s="36">
        <f t="shared" si="39"/>
        <v>0</v>
      </c>
      <c r="AQ2520" s="36">
        <f t="shared" si="40"/>
        <v>-1</v>
      </c>
      <c r="AR2520" s="36">
        <f t="shared" si="38"/>
        <v>-0.00205700589</v>
      </c>
      <c r="AS2520" s="38">
        <f t="shared" si="45"/>
        <v>0</v>
      </c>
      <c r="AT2520" s="38">
        <f t="shared" si="46"/>
        <v>0</v>
      </c>
      <c r="AU2520" s="38">
        <f t="shared" si="47"/>
        <v>0</v>
      </c>
      <c r="AV2520" s="38">
        <f t="shared" si="48"/>
        <v>0</v>
      </c>
      <c r="AW2520" s="38">
        <f t="shared" si="51"/>
        <v>0</v>
      </c>
      <c r="AX2520" s="38">
        <f t="shared" si="52"/>
        <v>0</v>
      </c>
      <c r="AY2520" s="38">
        <f t="shared" si="49"/>
        <v>0</v>
      </c>
      <c r="AZ2520" s="12">
        <f t="shared" si="30"/>
        <v>144.2599926</v>
      </c>
      <c r="BA2520" s="12">
        <f t="shared" si="41"/>
        <v>106.2297311</v>
      </c>
      <c r="BB2520" s="12">
        <f t="shared" si="53"/>
        <v>131.0409178</v>
      </c>
      <c r="BC2520" s="12">
        <f t="shared" si="50"/>
        <v>-0.00137133726</v>
      </c>
      <c r="BD2520" s="12">
        <f t="shared" si="54"/>
        <v>125.3452957</v>
      </c>
    </row>
    <row r="2521" ht="14.25" customHeight="1">
      <c r="A2521" s="7">
        <v>40177.0</v>
      </c>
      <c r="B2521" s="21" t="s">
        <v>90</v>
      </c>
      <c r="C2521" s="8">
        <v>40.481556</v>
      </c>
      <c r="D2521" s="33">
        <f t="shared" si="5"/>
        <v>0.00343648915</v>
      </c>
      <c r="E2521" s="33">
        <f t="shared" si="7"/>
        <v>0.01121503783</v>
      </c>
      <c r="F2521" s="33">
        <f t="shared" si="9"/>
        <v>0.005246000414</v>
      </c>
      <c r="G2521" s="33">
        <f t="shared" si="11"/>
        <v>-0.03327073397</v>
      </c>
      <c r="H2521" s="33">
        <f t="shared" si="20"/>
        <v>0.3633242084</v>
      </c>
      <c r="I2521" s="45">
        <f t="shared" si="31"/>
        <v>-0.04204299951</v>
      </c>
      <c r="J2521" s="45">
        <f t="shared" si="43"/>
        <v>-1.860663858</v>
      </c>
      <c r="K2521" s="21" t="s">
        <v>91</v>
      </c>
      <c r="L2521" s="8">
        <v>18.705566</v>
      </c>
      <c r="M2521" s="33">
        <f t="shared" si="6"/>
        <v>-0.001039304242</v>
      </c>
      <c r="N2521" s="33">
        <f t="shared" si="8"/>
        <v>0.00715920188</v>
      </c>
      <c r="O2521" s="33">
        <f t="shared" si="10"/>
        <v>-0.02336588421</v>
      </c>
      <c r="P2521" s="33">
        <f t="shared" si="12"/>
        <v>-0.006887126275</v>
      </c>
      <c r="Q2521" s="45">
        <f t="shared" si="21"/>
        <v>0.01709302915</v>
      </c>
      <c r="R2521" s="45">
        <f t="shared" si="32"/>
        <v>-1.426583195</v>
      </c>
      <c r="S2521" s="45">
        <f t="shared" si="44"/>
        <v>-1.288767543</v>
      </c>
      <c r="T2521" s="33">
        <f t="shared" si="22"/>
        <v>0.3462311793</v>
      </c>
      <c r="U2521" s="33">
        <f t="shared" si="33"/>
        <v>1.384540195</v>
      </c>
      <c r="V2521" s="33">
        <f t="shared" si="42"/>
        <v>-0.5718963151</v>
      </c>
      <c r="W2521" s="44">
        <f t="shared" si="13"/>
        <v>0.0102466202</v>
      </c>
      <c r="X2521" s="44">
        <f t="shared" si="14"/>
        <v>0.00813164286</v>
      </c>
      <c r="Y2521" s="33">
        <f t="shared" si="15"/>
        <v>0.7935926876</v>
      </c>
      <c r="Z2521" s="43">
        <v>1.0</v>
      </c>
      <c r="AA2521" s="33">
        <f t="shared" si="16"/>
        <v>1.793592688</v>
      </c>
      <c r="AB2521" s="33">
        <f t="shared" si="17"/>
        <v>0.4424598144</v>
      </c>
      <c r="AC2521" s="33">
        <f t="shared" si="18"/>
        <v>0.5575401856</v>
      </c>
      <c r="AD2521" s="33">
        <f t="shared" si="19"/>
        <v>0.00289240376</v>
      </c>
      <c r="AE2521" s="34">
        <f t="shared" si="23"/>
        <v>0</v>
      </c>
      <c r="AF2521" s="34">
        <f t="shared" si="24"/>
        <v>0</v>
      </c>
      <c r="AG2521" s="34">
        <f t="shared" si="25"/>
        <v>0</v>
      </c>
      <c r="AH2521" s="34">
        <f t="shared" si="26"/>
        <v>3</v>
      </c>
      <c r="AI2521" s="34">
        <f t="shared" si="28"/>
        <v>0</v>
      </c>
      <c r="AJ2521" s="34">
        <f t="shared" si="29"/>
        <v>-1</v>
      </c>
      <c r="AK2521" s="34">
        <f t="shared" si="27"/>
        <v>-0.00289240376</v>
      </c>
      <c r="AL2521" s="36">
        <f t="shared" si="34"/>
        <v>-1</v>
      </c>
      <c r="AM2521" s="36">
        <f t="shared" si="35"/>
        <v>0</v>
      </c>
      <c r="AN2521" s="46">
        <f t="shared" si="36"/>
        <v>0</v>
      </c>
      <c r="AO2521" s="36">
        <f t="shared" si="37"/>
        <v>3</v>
      </c>
      <c r="AP2521" s="36">
        <f t="shared" si="39"/>
        <v>0</v>
      </c>
      <c r="AQ2521" s="36">
        <f t="shared" si="40"/>
        <v>-1</v>
      </c>
      <c r="AR2521" s="36">
        <f t="shared" si="38"/>
        <v>-0.00289240376</v>
      </c>
      <c r="AS2521" s="38">
        <f t="shared" si="45"/>
        <v>0</v>
      </c>
      <c r="AT2521" s="38">
        <f t="shared" si="46"/>
        <v>0</v>
      </c>
      <c r="AU2521" s="38">
        <f t="shared" si="47"/>
        <v>0</v>
      </c>
      <c r="AV2521" s="38">
        <f t="shared" si="48"/>
        <v>0</v>
      </c>
      <c r="AW2521" s="38">
        <f t="shared" si="51"/>
        <v>0</v>
      </c>
      <c r="AX2521" s="38">
        <f t="shared" si="52"/>
        <v>0</v>
      </c>
      <c r="AY2521" s="38">
        <f t="shared" si="49"/>
        <v>0</v>
      </c>
      <c r="AZ2521" s="12">
        <f t="shared" si="30"/>
        <v>143.8427345</v>
      </c>
      <c r="BA2521" s="12">
        <f t="shared" si="41"/>
        <v>105.9224719</v>
      </c>
      <c r="BB2521" s="12">
        <f t="shared" si="53"/>
        <v>131.0409178</v>
      </c>
      <c r="BC2521" s="12">
        <f t="shared" si="50"/>
        <v>-0.001928269173</v>
      </c>
      <c r="BD2521" s="12">
        <f t="shared" si="54"/>
        <v>125.1035962</v>
      </c>
    </row>
    <row r="2522" ht="14.25" customHeight="1">
      <c r="A2522" s="7">
        <v>40178.0</v>
      </c>
      <c r="B2522" s="21" t="s">
        <v>90</v>
      </c>
      <c r="C2522" s="8">
        <v>40.144825</v>
      </c>
      <c r="D2522" s="33">
        <f t="shared" si="5"/>
        <v>-0.008318133819</v>
      </c>
      <c r="E2522" s="33">
        <f t="shared" si="7"/>
        <v>0.001977357085</v>
      </c>
      <c r="F2522" s="33">
        <f t="shared" si="9"/>
        <v>0.001977357085</v>
      </c>
      <c r="G2522" s="33">
        <f t="shared" si="11"/>
        <v>-0.04477642234</v>
      </c>
      <c r="H2522" s="33">
        <f t="shared" si="20"/>
        <v>-0.04768094821</v>
      </c>
      <c r="I2522" s="45">
        <f t="shared" si="31"/>
        <v>-0.1429013521</v>
      </c>
      <c r="J2522" s="45">
        <f t="shared" si="43"/>
        <v>-2.185275552</v>
      </c>
      <c r="K2522" s="21" t="s">
        <v>91</v>
      </c>
      <c r="L2522" s="8">
        <v>18.485046</v>
      </c>
      <c r="M2522" s="33">
        <f t="shared" si="6"/>
        <v>-0.01178900441</v>
      </c>
      <c r="N2522" s="33">
        <f t="shared" si="8"/>
        <v>-0.005062140806</v>
      </c>
      <c r="O2522" s="33">
        <f t="shared" si="10"/>
        <v>-0.02430635005</v>
      </c>
      <c r="P2522" s="33">
        <f t="shared" si="12"/>
        <v>-0.01656303762</v>
      </c>
      <c r="Q2522" s="45">
        <f t="shared" si="21"/>
        <v>-0.6096225451</v>
      </c>
      <c r="R2522" s="45">
        <f t="shared" si="32"/>
        <v>-1.413891598</v>
      </c>
      <c r="S2522" s="45">
        <f t="shared" si="44"/>
        <v>-1.535065253</v>
      </c>
      <c r="T2522" s="33">
        <f t="shared" si="22"/>
        <v>0.5619415969</v>
      </c>
      <c r="U2522" s="33">
        <f t="shared" si="33"/>
        <v>1.270990246</v>
      </c>
      <c r="V2522" s="33">
        <f t="shared" si="42"/>
        <v>-0.6502102991</v>
      </c>
      <c r="W2522" s="44">
        <f t="shared" si="13"/>
        <v>0.01027154532</v>
      </c>
      <c r="X2522" s="44">
        <f t="shared" si="14"/>
        <v>0.008523128949</v>
      </c>
      <c r="Y2522" s="33">
        <f t="shared" si="15"/>
        <v>0.8297805912</v>
      </c>
      <c r="Z2522" s="43">
        <v>1.0</v>
      </c>
      <c r="AA2522" s="33">
        <f t="shared" si="16"/>
        <v>1.829780591</v>
      </c>
      <c r="AB2522" s="33">
        <f t="shared" si="17"/>
        <v>0.453486388</v>
      </c>
      <c r="AC2522" s="33">
        <f t="shared" si="18"/>
        <v>0.546513612</v>
      </c>
      <c r="AD2522" s="33">
        <f t="shared" si="19"/>
        <v>0.002898321246</v>
      </c>
      <c r="AE2522" s="34">
        <f t="shared" si="23"/>
        <v>0</v>
      </c>
      <c r="AF2522" s="34">
        <f t="shared" si="24"/>
        <v>0</v>
      </c>
      <c r="AG2522" s="34">
        <f t="shared" si="25"/>
        <v>0</v>
      </c>
      <c r="AH2522" s="34">
        <f t="shared" si="26"/>
        <v>4</v>
      </c>
      <c r="AI2522" s="34">
        <f t="shared" si="28"/>
        <v>0</v>
      </c>
      <c r="AJ2522" s="34">
        <f t="shared" si="29"/>
        <v>-1</v>
      </c>
      <c r="AK2522" s="34">
        <f t="shared" si="27"/>
        <v>-0.002898321246</v>
      </c>
      <c r="AL2522" s="36">
        <f t="shared" si="34"/>
        <v>-1</v>
      </c>
      <c r="AM2522" s="36">
        <f t="shared" si="35"/>
        <v>0</v>
      </c>
      <c r="AN2522" s="46">
        <f t="shared" si="36"/>
        <v>0</v>
      </c>
      <c r="AO2522" s="36">
        <f t="shared" si="37"/>
        <v>4</v>
      </c>
      <c r="AP2522" s="36">
        <f t="shared" si="39"/>
        <v>0</v>
      </c>
      <c r="AQ2522" s="36">
        <f t="shared" si="40"/>
        <v>-1</v>
      </c>
      <c r="AR2522" s="36">
        <f t="shared" si="38"/>
        <v>-0.002898321246</v>
      </c>
      <c r="AS2522" s="38">
        <f t="shared" si="45"/>
        <v>0</v>
      </c>
      <c r="AT2522" s="38">
        <f t="shared" si="46"/>
        <v>0</v>
      </c>
      <c r="AU2522" s="38">
        <f t="shared" si="47"/>
        <v>0</v>
      </c>
      <c r="AV2522" s="38">
        <f t="shared" si="48"/>
        <v>0</v>
      </c>
      <c r="AW2522" s="38">
        <f t="shared" si="51"/>
        <v>0</v>
      </c>
      <c r="AX2522" s="38">
        <f t="shared" si="52"/>
        <v>0</v>
      </c>
      <c r="AY2522" s="38">
        <f t="shared" si="49"/>
        <v>0</v>
      </c>
      <c r="AZ2522" s="12">
        <f t="shared" si="30"/>
        <v>143.425832</v>
      </c>
      <c r="BA2522" s="12">
        <f t="shared" si="41"/>
        <v>105.6154745</v>
      </c>
      <c r="BB2522" s="12">
        <f t="shared" si="53"/>
        <v>131.0409178</v>
      </c>
      <c r="BC2522" s="12">
        <f t="shared" si="50"/>
        <v>-0.001932214164</v>
      </c>
      <c r="BD2522" s="12">
        <f t="shared" si="54"/>
        <v>124.8618693</v>
      </c>
    </row>
    <row r="2523" ht="14.25" customHeight="1">
      <c r="A2523" s="7">
        <v>40182.0</v>
      </c>
      <c r="B2523" s="21" t="s">
        <v>90</v>
      </c>
      <c r="C2523" s="8">
        <v>40.43536</v>
      </c>
      <c r="D2523" s="33">
        <f t="shared" si="5"/>
        <v>0.007237171914</v>
      </c>
      <c r="E2523" s="33">
        <f t="shared" si="7"/>
        <v>0.004593411859</v>
      </c>
      <c r="F2523" s="33">
        <f t="shared" si="9"/>
        <v>0.01998684712</v>
      </c>
      <c r="G2523" s="33">
        <f t="shared" si="11"/>
        <v>-0.02421913128</v>
      </c>
      <c r="H2523" s="33">
        <f t="shared" si="20"/>
        <v>0.1070102388</v>
      </c>
      <c r="I2523" s="45">
        <f t="shared" si="31"/>
        <v>0.5231778691</v>
      </c>
      <c r="J2523" s="45">
        <f t="shared" si="43"/>
        <v>-1.374799898</v>
      </c>
      <c r="K2523" s="21" t="s">
        <v>91</v>
      </c>
      <c r="L2523" s="8">
        <v>18.498022</v>
      </c>
      <c r="M2523" s="33">
        <f t="shared" si="6"/>
        <v>0.0007019728271</v>
      </c>
      <c r="N2523" s="33">
        <f t="shared" si="8"/>
        <v>-0.006963113968</v>
      </c>
      <c r="O2523" s="33">
        <f t="shared" si="10"/>
        <v>0.001052841381</v>
      </c>
      <c r="P2523" s="33">
        <f t="shared" si="12"/>
        <v>-0.004015538804</v>
      </c>
      <c r="Q2523" s="45">
        <f t="shared" si="21"/>
        <v>-0.6874666591</v>
      </c>
      <c r="R2523" s="45">
        <f t="shared" si="32"/>
        <v>-0.4522965982</v>
      </c>
      <c r="S2523" s="45">
        <f t="shared" si="44"/>
        <v>-1.114067435</v>
      </c>
      <c r="T2523" s="33">
        <f t="shared" si="22"/>
        <v>0.794476898</v>
      </c>
      <c r="U2523" s="33">
        <f t="shared" si="33"/>
        <v>0.9754744673</v>
      </c>
      <c r="V2523" s="33">
        <f t="shared" si="42"/>
        <v>-0.2607324632</v>
      </c>
      <c r="W2523" s="44">
        <f t="shared" si="13"/>
        <v>0.01008880222</v>
      </c>
      <c r="X2523" s="44">
        <f t="shared" si="14"/>
        <v>0.008115027009</v>
      </c>
      <c r="Y2523" s="33">
        <f t="shared" si="15"/>
        <v>0.8043598069</v>
      </c>
      <c r="Z2523" s="43">
        <v>1.0</v>
      </c>
      <c r="AA2523" s="33">
        <f t="shared" si="16"/>
        <v>1.804359807</v>
      </c>
      <c r="AB2523" s="33">
        <f t="shared" si="17"/>
        <v>0.4457868125</v>
      </c>
      <c r="AC2523" s="33">
        <f t="shared" si="18"/>
        <v>0.5542131875</v>
      </c>
      <c r="AD2523" s="33">
        <f t="shared" si="19"/>
        <v>0.01209099662</v>
      </c>
      <c r="AE2523" s="34">
        <f t="shared" si="23"/>
        <v>0</v>
      </c>
      <c r="AF2523" s="34">
        <f t="shared" si="24"/>
        <v>0</v>
      </c>
      <c r="AG2523" s="34">
        <f t="shared" si="25"/>
        <v>0</v>
      </c>
      <c r="AH2523" s="34">
        <f t="shared" si="26"/>
        <v>5</v>
      </c>
      <c r="AI2523" s="34">
        <f t="shared" si="28"/>
        <v>0</v>
      </c>
      <c r="AJ2523" s="34">
        <f t="shared" si="29"/>
        <v>-1</v>
      </c>
      <c r="AK2523" s="34">
        <f t="shared" si="27"/>
        <v>-0.01209099662</v>
      </c>
      <c r="AL2523" s="36">
        <f t="shared" si="34"/>
        <v>0</v>
      </c>
      <c r="AM2523" s="36">
        <f t="shared" si="35"/>
        <v>0</v>
      </c>
      <c r="AN2523" s="46">
        <f t="shared" si="36"/>
        <v>0</v>
      </c>
      <c r="AO2523" s="36">
        <f t="shared" si="37"/>
        <v>5</v>
      </c>
      <c r="AP2523" s="36">
        <f t="shared" si="39"/>
        <v>0</v>
      </c>
      <c r="AQ2523" s="36">
        <f t="shared" si="40"/>
        <v>-1</v>
      </c>
      <c r="AR2523" s="36">
        <f t="shared" si="38"/>
        <v>-0.01209099662</v>
      </c>
      <c r="AS2523" s="38">
        <f t="shared" si="45"/>
        <v>0</v>
      </c>
      <c r="AT2523" s="38">
        <f t="shared" si="46"/>
        <v>0</v>
      </c>
      <c r="AU2523" s="38">
        <f t="shared" si="47"/>
        <v>0</v>
      </c>
      <c r="AV2523" s="38">
        <f t="shared" si="48"/>
        <v>0</v>
      </c>
      <c r="AW2523" s="38">
        <f t="shared" si="51"/>
        <v>0</v>
      </c>
      <c r="AX2523" s="38">
        <f t="shared" si="52"/>
        <v>0</v>
      </c>
      <c r="AY2523" s="38">
        <f t="shared" si="49"/>
        <v>0</v>
      </c>
      <c r="AZ2523" s="12">
        <f t="shared" si="30"/>
        <v>141.6916708</v>
      </c>
      <c r="BA2523" s="12">
        <f t="shared" si="41"/>
        <v>104.3384782</v>
      </c>
      <c r="BB2523" s="12">
        <f t="shared" si="53"/>
        <v>131.0409178</v>
      </c>
      <c r="BC2523" s="12">
        <f t="shared" si="50"/>
        <v>-0.008060664415</v>
      </c>
      <c r="BD2523" s="12">
        <f t="shared" si="54"/>
        <v>123.8553997</v>
      </c>
    </row>
    <row r="2524" ht="14.25" customHeight="1">
      <c r="A2524" s="7">
        <v>40183.0</v>
      </c>
      <c r="B2524" s="21" t="s">
        <v>90</v>
      </c>
      <c r="C2524" s="8">
        <v>40.923969</v>
      </c>
      <c r="D2524" s="33">
        <f t="shared" si="5"/>
        <v>0.01208370594</v>
      </c>
      <c r="E2524" s="33">
        <f t="shared" si="7"/>
        <v>0.01340765292</v>
      </c>
      <c r="F2524" s="33">
        <f t="shared" si="9"/>
        <v>0.04203121278</v>
      </c>
      <c r="G2524" s="33">
        <f t="shared" si="11"/>
        <v>-0.0292870468</v>
      </c>
      <c r="H2524" s="33">
        <f t="shared" si="20"/>
        <v>0.5788069384</v>
      </c>
      <c r="I2524" s="45">
        <f t="shared" si="31"/>
        <v>1.350755038</v>
      </c>
      <c r="J2524" s="45">
        <f t="shared" si="43"/>
        <v>-1.499562917</v>
      </c>
      <c r="K2524" s="21" t="s">
        <v>91</v>
      </c>
      <c r="L2524" s="8">
        <v>18.274254</v>
      </c>
      <c r="M2524" s="33">
        <f t="shared" si="6"/>
        <v>-0.01209686095</v>
      </c>
      <c r="N2524" s="33">
        <f t="shared" si="8"/>
        <v>-0.0189757431</v>
      </c>
      <c r="O2524" s="33">
        <f t="shared" si="10"/>
        <v>-0.01001386796</v>
      </c>
      <c r="P2524" s="33">
        <f t="shared" si="12"/>
        <v>-0.01982953724</v>
      </c>
      <c r="Q2524" s="45">
        <f t="shared" si="21"/>
        <v>-1.28577558</v>
      </c>
      <c r="R2524" s="45">
        <f t="shared" si="32"/>
        <v>-0.8312051722</v>
      </c>
      <c r="S2524" s="45">
        <f t="shared" si="44"/>
        <v>-1.558961116</v>
      </c>
      <c r="T2524" s="33">
        <f t="shared" si="22"/>
        <v>1.864582519</v>
      </c>
      <c r="U2524" s="33">
        <f t="shared" si="33"/>
        <v>2.18196021</v>
      </c>
      <c r="V2524" s="33">
        <f t="shared" si="42"/>
        <v>0.05939819877</v>
      </c>
      <c r="W2524" s="44">
        <f t="shared" si="13"/>
        <v>0.009636680704</v>
      </c>
      <c r="X2524" s="44">
        <f t="shared" si="14"/>
        <v>0.008474989685</v>
      </c>
      <c r="Y2524" s="33">
        <f t="shared" si="15"/>
        <v>0.8794511248</v>
      </c>
      <c r="Z2524" s="43">
        <v>1.0</v>
      </c>
      <c r="AA2524" s="33">
        <f t="shared" si="16"/>
        <v>1.879451125</v>
      </c>
      <c r="AB2524" s="33">
        <f t="shared" si="17"/>
        <v>0.4679297659</v>
      </c>
      <c r="AC2524" s="33">
        <f t="shared" si="18"/>
        <v>0.5320702341</v>
      </c>
      <c r="AD2524" s="33">
        <f t="shared" si="19"/>
        <v>-0.004491992171</v>
      </c>
      <c r="AE2524" s="34">
        <f t="shared" si="23"/>
        <v>-1</v>
      </c>
      <c r="AF2524" s="34">
        <f t="shared" si="24"/>
        <v>0</v>
      </c>
      <c r="AG2524" s="34">
        <f t="shared" si="25"/>
        <v>0</v>
      </c>
      <c r="AH2524" s="34">
        <f t="shared" si="26"/>
        <v>1</v>
      </c>
      <c r="AI2524" s="34">
        <f t="shared" si="28"/>
        <v>1</v>
      </c>
      <c r="AJ2524" s="34">
        <f t="shared" si="29"/>
        <v>-1</v>
      </c>
      <c r="AK2524" s="34">
        <f t="shared" si="27"/>
        <v>0.004491992171</v>
      </c>
      <c r="AL2524" s="36">
        <f t="shared" si="34"/>
        <v>-1</v>
      </c>
      <c r="AM2524" s="36">
        <f t="shared" si="35"/>
        <v>0</v>
      </c>
      <c r="AN2524" s="46">
        <f t="shared" si="36"/>
        <v>0</v>
      </c>
      <c r="AO2524" s="36">
        <f t="shared" si="37"/>
        <v>1</v>
      </c>
      <c r="AP2524" s="36">
        <f t="shared" si="39"/>
        <v>1</v>
      </c>
      <c r="AQ2524" s="36">
        <f t="shared" si="40"/>
        <v>-1</v>
      </c>
      <c r="AR2524" s="36">
        <f t="shared" si="38"/>
        <v>0.004491992171</v>
      </c>
      <c r="AS2524" s="38">
        <f t="shared" si="45"/>
        <v>0</v>
      </c>
      <c r="AT2524" s="38">
        <f t="shared" si="46"/>
        <v>0</v>
      </c>
      <c r="AU2524" s="38">
        <f t="shared" si="47"/>
        <v>0</v>
      </c>
      <c r="AV2524" s="38">
        <f t="shared" si="48"/>
        <v>0</v>
      </c>
      <c r="AW2524" s="38">
        <f t="shared" si="51"/>
        <v>0</v>
      </c>
      <c r="AX2524" s="38">
        <f t="shared" si="52"/>
        <v>0</v>
      </c>
      <c r="AY2524" s="38">
        <f t="shared" si="49"/>
        <v>0</v>
      </c>
      <c r="AZ2524" s="12">
        <f t="shared" si="30"/>
        <v>142.3281487</v>
      </c>
      <c r="BA2524" s="12">
        <f t="shared" si="41"/>
        <v>104.8071658</v>
      </c>
      <c r="BB2524" s="12">
        <f t="shared" si="53"/>
        <v>131.0409178</v>
      </c>
      <c r="BC2524" s="12">
        <f t="shared" si="50"/>
        <v>0.002994661447</v>
      </c>
      <c r="BD2524" s="12">
        <f t="shared" si="54"/>
        <v>124.2263047</v>
      </c>
    </row>
    <row r="2525" ht="14.25" customHeight="1">
      <c r="A2525" s="7">
        <v>40184.0</v>
      </c>
      <c r="B2525" s="21" t="s">
        <v>90</v>
      </c>
      <c r="C2525" s="8">
        <v>40.514587</v>
      </c>
      <c r="D2525" s="33">
        <f t="shared" si="5"/>
        <v>-0.01000347742</v>
      </c>
      <c r="E2525" s="33">
        <f t="shared" si="7"/>
        <v>0.004255244997</v>
      </c>
      <c r="F2525" s="33">
        <f t="shared" si="9"/>
        <v>0.01455024878</v>
      </c>
      <c r="G2525" s="33">
        <f t="shared" si="11"/>
        <v>-0.04468340558</v>
      </c>
      <c r="H2525" s="33">
        <f t="shared" si="20"/>
        <v>0.1441687826</v>
      </c>
      <c r="I2525" s="45">
        <f t="shared" si="31"/>
        <v>0.3406805227</v>
      </c>
      <c r="J2525" s="45">
        <f t="shared" si="43"/>
        <v>-1.957083227</v>
      </c>
      <c r="K2525" s="21" t="s">
        <v>91</v>
      </c>
      <c r="L2525" s="8">
        <v>18.267765</v>
      </c>
      <c r="M2525" s="33">
        <f t="shared" si="6"/>
        <v>-0.0003550897344</v>
      </c>
      <c r="N2525" s="33">
        <f t="shared" si="8"/>
        <v>-0.02441983128</v>
      </c>
      <c r="O2525" s="33">
        <f t="shared" si="10"/>
        <v>-0.01486522144</v>
      </c>
      <c r="P2525" s="33">
        <f t="shared" si="12"/>
        <v>-0.02661144688</v>
      </c>
      <c r="Q2525" s="45">
        <f t="shared" si="21"/>
        <v>-1.523541653</v>
      </c>
      <c r="R2525" s="45">
        <f t="shared" si="32"/>
        <v>-0.9793342392</v>
      </c>
      <c r="S2525" s="45">
        <f t="shared" si="44"/>
        <v>-1.717166454</v>
      </c>
      <c r="T2525" s="33">
        <f t="shared" si="22"/>
        <v>1.667710436</v>
      </c>
      <c r="U2525" s="33">
        <f t="shared" si="33"/>
        <v>1.320014762</v>
      </c>
      <c r="V2525" s="33">
        <f t="shared" si="42"/>
        <v>-0.2399167728</v>
      </c>
      <c r="W2525" s="44">
        <f t="shared" si="13"/>
        <v>0.009652889597</v>
      </c>
      <c r="X2525" s="44">
        <f t="shared" si="14"/>
        <v>0.008288327756</v>
      </c>
      <c r="Y2525" s="33">
        <f t="shared" si="15"/>
        <v>0.8586369577</v>
      </c>
      <c r="Z2525" s="43">
        <v>1.0</v>
      </c>
      <c r="AA2525" s="33">
        <f t="shared" si="16"/>
        <v>1.858636958</v>
      </c>
      <c r="AB2525" s="33">
        <f t="shared" si="17"/>
        <v>0.461971314</v>
      </c>
      <c r="AC2525" s="33">
        <f t="shared" si="18"/>
        <v>0.538028686</v>
      </c>
      <c r="AD2525" s="33">
        <f t="shared" si="19"/>
        <v>-0.001599172198</v>
      </c>
      <c r="AE2525" s="34">
        <f t="shared" si="23"/>
        <v>-1</v>
      </c>
      <c r="AF2525" s="34">
        <f t="shared" si="24"/>
        <v>0</v>
      </c>
      <c r="AG2525" s="34">
        <f t="shared" si="25"/>
        <v>0</v>
      </c>
      <c r="AH2525" s="34">
        <f t="shared" si="26"/>
        <v>2</v>
      </c>
      <c r="AI2525" s="34">
        <f t="shared" si="28"/>
        <v>0</v>
      </c>
      <c r="AJ2525" s="34">
        <f t="shared" si="29"/>
        <v>-1</v>
      </c>
      <c r="AK2525" s="34">
        <f t="shared" si="27"/>
        <v>0.001599172198</v>
      </c>
      <c r="AL2525" s="36">
        <f t="shared" si="34"/>
        <v>-1</v>
      </c>
      <c r="AM2525" s="36">
        <f t="shared" si="35"/>
        <v>0</v>
      </c>
      <c r="AN2525" s="46">
        <f t="shared" si="36"/>
        <v>0</v>
      </c>
      <c r="AO2525" s="36">
        <f t="shared" si="37"/>
        <v>2</v>
      </c>
      <c r="AP2525" s="36">
        <f t="shared" si="39"/>
        <v>0</v>
      </c>
      <c r="AQ2525" s="36">
        <f t="shared" si="40"/>
        <v>-1</v>
      </c>
      <c r="AR2525" s="36">
        <f t="shared" si="38"/>
        <v>0.001599172198</v>
      </c>
      <c r="AS2525" s="38">
        <f t="shared" si="45"/>
        <v>0</v>
      </c>
      <c r="AT2525" s="38">
        <f t="shared" si="46"/>
        <v>0</v>
      </c>
      <c r="AU2525" s="38">
        <f t="shared" si="47"/>
        <v>0</v>
      </c>
      <c r="AV2525" s="38">
        <f t="shared" si="48"/>
        <v>0</v>
      </c>
      <c r="AW2525" s="38">
        <f t="shared" si="51"/>
        <v>0</v>
      </c>
      <c r="AX2525" s="38">
        <f t="shared" si="52"/>
        <v>0</v>
      </c>
      <c r="AY2525" s="38">
        <f t="shared" si="49"/>
        <v>0</v>
      </c>
      <c r="AZ2525" s="12">
        <f t="shared" si="30"/>
        <v>142.5557559</v>
      </c>
      <c r="BA2525" s="12">
        <f t="shared" si="41"/>
        <v>104.9747705</v>
      </c>
      <c r="BB2525" s="12">
        <f t="shared" si="53"/>
        <v>131.0409178</v>
      </c>
      <c r="BC2525" s="12">
        <f t="shared" si="50"/>
        <v>0.001066114798</v>
      </c>
      <c r="BD2525" s="12">
        <f t="shared" si="54"/>
        <v>124.3587442</v>
      </c>
    </row>
    <row r="2526" ht="14.25" customHeight="1">
      <c r="A2526" s="7">
        <v>40185.0</v>
      </c>
      <c r="B2526" s="21" t="s">
        <v>90</v>
      </c>
      <c r="C2526" s="8">
        <v>40.257072</v>
      </c>
      <c r="D2526" s="33">
        <f t="shared" si="5"/>
        <v>-0.006356105765</v>
      </c>
      <c r="E2526" s="33">
        <f t="shared" si="7"/>
        <v>-0.005545340204</v>
      </c>
      <c r="F2526" s="33">
        <f t="shared" si="9"/>
        <v>0.005607506424</v>
      </c>
      <c r="G2526" s="33">
        <f t="shared" si="11"/>
        <v>-0.03954011382</v>
      </c>
      <c r="H2526" s="33">
        <f t="shared" si="20"/>
        <v>-0.358270642</v>
      </c>
      <c r="I2526" s="45">
        <f t="shared" si="31"/>
        <v>0.02833192314</v>
      </c>
      <c r="J2526" s="45">
        <f t="shared" si="43"/>
        <v>-1.695299212</v>
      </c>
      <c r="K2526" s="21" t="s">
        <v>91</v>
      </c>
      <c r="L2526" s="8">
        <v>18.222364</v>
      </c>
      <c r="M2526" s="33">
        <f t="shared" si="6"/>
        <v>-0.002485306769</v>
      </c>
      <c r="N2526" s="33">
        <f t="shared" si="8"/>
        <v>-0.02583199033</v>
      </c>
      <c r="O2526" s="33">
        <f t="shared" si="10"/>
        <v>-0.01885772488</v>
      </c>
      <c r="P2526" s="33">
        <f t="shared" si="12"/>
        <v>-0.02583199033</v>
      </c>
      <c r="Q2526" s="45">
        <f t="shared" si="21"/>
        <v>-1.536882327</v>
      </c>
      <c r="R2526" s="45">
        <f t="shared" si="32"/>
        <v>-1.09251778</v>
      </c>
      <c r="S2526" s="45">
        <f t="shared" si="44"/>
        <v>-1.622656026</v>
      </c>
      <c r="T2526" s="33">
        <f t="shared" si="22"/>
        <v>1.178611685</v>
      </c>
      <c r="U2526" s="33">
        <f t="shared" si="33"/>
        <v>1.120849703</v>
      </c>
      <c r="V2526" s="33">
        <f t="shared" si="42"/>
        <v>-0.07264318586</v>
      </c>
      <c r="W2526" s="44">
        <f t="shared" si="13"/>
        <v>0.009450256908</v>
      </c>
      <c r="X2526" s="44">
        <f t="shared" si="14"/>
        <v>0.008280267838</v>
      </c>
      <c r="Y2526" s="33">
        <f t="shared" si="15"/>
        <v>0.8761949986</v>
      </c>
      <c r="Z2526" s="43">
        <v>1.0</v>
      </c>
      <c r="AA2526" s="33">
        <f t="shared" si="16"/>
        <v>1.876194999</v>
      </c>
      <c r="AB2526" s="33">
        <f t="shared" si="17"/>
        <v>0.4670063609</v>
      </c>
      <c r="AC2526" s="33">
        <f t="shared" si="18"/>
        <v>0.5329936391</v>
      </c>
      <c r="AD2526" s="33">
        <f t="shared" si="19"/>
        <v>0.008333129015</v>
      </c>
      <c r="AE2526" s="34">
        <f t="shared" si="23"/>
        <v>-1</v>
      </c>
      <c r="AF2526" s="34">
        <f t="shared" si="24"/>
        <v>0</v>
      </c>
      <c r="AG2526" s="34">
        <f t="shared" si="25"/>
        <v>0</v>
      </c>
      <c r="AH2526" s="34">
        <f t="shared" si="26"/>
        <v>3</v>
      </c>
      <c r="AI2526" s="34">
        <f t="shared" si="28"/>
        <v>0</v>
      </c>
      <c r="AJ2526" s="34">
        <f t="shared" si="29"/>
        <v>-1</v>
      </c>
      <c r="AK2526" s="34">
        <f t="shared" si="27"/>
        <v>-0.008333129015</v>
      </c>
      <c r="AL2526" s="36">
        <f t="shared" si="34"/>
        <v>-1</v>
      </c>
      <c r="AM2526" s="36">
        <f t="shared" si="35"/>
        <v>0</v>
      </c>
      <c r="AN2526" s="46">
        <f t="shared" si="36"/>
        <v>0</v>
      </c>
      <c r="AO2526" s="36">
        <f t="shared" si="37"/>
        <v>3</v>
      </c>
      <c r="AP2526" s="36">
        <f t="shared" si="39"/>
        <v>0</v>
      </c>
      <c r="AQ2526" s="36">
        <f t="shared" si="40"/>
        <v>-1</v>
      </c>
      <c r="AR2526" s="36">
        <f t="shared" si="38"/>
        <v>-0.008333129015</v>
      </c>
      <c r="AS2526" s="38">
        <f t="shared" si="45"/>
        <v>0</v>
      </c>
      <c r="AT2526" s="38">
        <f t="shared" si="46"/>
        <v>0</v>
      </c>
      <c r="AU2526" s="38">
        <f t="shared" si="47"/>
        <v>0</v>
      </c>
      <c r="AV2526" s="38">
        <f t="shared" si="48"/>
        <v>0</v>
      </c>
      <c r="AW2526" s="38">
        <f t="shared" si="51"/>
        <v>0</v>
      </c>
      <c r="AX2526" s="38">
        <f t="shared" si="52"/>
        <v>0</v>
      </c>
      <c r="AY2526" s="38">
        <f t="shared" si="49"/>
        <v>0</v>
      </c>
      <c r="AZ2526" s="12">
        <f t="shared" si="30"/>
        <v>141.3678204</v>
      </c>
      <c r="BA2526" s="12">
        <f t="shared" si="41"/>
        <v>104.1000022</v>
      </c>
      <c r="BB2526" s="12">
        <f t="shared" si="53"/>
        <v>131.0409178</v>
      </c>
      <c r="BC2526" s="12">
        <f t="shared" si="50"/>
        <v>-0.005555419344</v>
      </c>
      <c r="BD2526" s="12">
        <f t="shared" si="54"/>
        <v>123.6678792</v>
      </c>
    </row>
    <row r="2527" ht="14.25" customHeight="1">
      <c r="A2527" s="7">
        <v>40186.0</v>
      </c>
      <c r="B2527" s="21" t="s">
        <v>90</v>
      </c>
      <c r="C2527" s="8">
        <v>40.125015</v>
      </c>
      <c r="D2527" s="33">
        <f t="shared" si="5"/>
        <v>-0.003280342892</v>
      </c>
      <c r="E2527" s="33">
        <f t="shared" si="7"/>
        <v>-0.0004934633542</v>
      </c>
      <c r="F2527" s="33">
        <f t="shared" si="9"/>
        <v>0.001482917977</v>
      </c>
      <c r="G2527" s="33">
        <f t="shared" si="11"/>
        <v>-0.01666673896</v>
      </c>
      <c r="H2527" s="33">
        <f t="shared" si="20"/>
        <v>-0.0975388645</v>
      </c>
      <c r="I2527" s="45">
        <f t="shared" si="31"/>
        <v>-0.1068162488</v>
      </c>
      <c r="J2527" s="45">
        <f t="shared" si="43"/>
        <v>-0.8961104787</v>
      </c>
      <c r="K2527" s="21" t="s">
        <v>91</v>
      </c>
      <c r="L2527" s="8">
        <v>17.88509</v>
      </c>
      <c r="M2527" s="33">
        <f t="shared" si="6"/>
        <v>-0.01850879502</v>
      </c>
      <c r="N2527" s="33">
        <f t="shared" si="8"/>
        <v>-0.03245628926</v>
      </c>
      <c r="O2527" s="33">
        <f t="shared" si="10"/>
        <v>-0.03735413176</v>
      </c>
      <c r="P2527" s="33">
        <f t="shared" si="12"/>
        <v>-0.04634301715</v>
      </c>
      <c r="Q2527" s="45">
        <f t="shared" si="21"/>
        <v>-1.808627023</v>
      </c>
      <c r="R2527" s="45">
        <f t="shared" si="32"/>
        <v>-1.723297911</v>
      </c>
      <c r="S2527" s="45">
        <f t="shared" si="44"/>
        <v>-2.155517828</v>
      </c>
      <c r="T2527" s="33">
        <f t="shared" si="22"/>
        <v>1.711088159</v>
      </c>
      <c r="U2527" s="33">
        <f t="shared" si="33"/>
        <v>1.616481663</v>
      </c>
      <c r="V2527" s="33">
        <f t="shared" si="42"/>
        <v>1.259407349</v>
      </c>
      <c r="W2527" s="44">
        <f t="shared" si="13"/>
        <v>0.007510646684</v>
      </c>
      <c r="X2527" s="44">
        <f t="shared" si="14"/>
        <v>0.009068156497</v>
      </c>
      <c r="Y2527" s="33">
        <f t="shared" si="15"/>
        <v>1.207373596</v>
      </c>
      <c r="Z2527" s="43">
        <v>1.0</v>
      </c>
      <c r="AA2527" s="33">
        <f t="shared" si="16"/>
        <v>2.207373596</v>
      </c>
      <c r="AB2527" s="33">
        <f t="shared" si="17"/>
        <v>0.5469729267</v>
      </c>
      <c r="AC2527" s="33">
        <f t="shared" si="18"/>
        <v>0.4530270733</v>
      </c>
      <c r="AD2527" s="33">
        <f t="shared" si="19"/>
        <v>-0.009829994974</v>
      </c>
      <c r="AE2527" s="34">
        <f t="shared" si="23"/>
        <v>-1</v>
      </c>
      <c r="AF2527" s="34">
        <f t="shared" si="24"/>
        <v>0</v>
      </c>
      <c r="AG2527" s="34">
        <f t="shared" si="25"/>
        <v>0</v>
      </c>
      <c r="AH2527" s="34">
        <f t="shared" si="26"/>
        <v>4</v>
      </c>
      <c r="AI2527" s="34">
        <f t="shared" si="28"/>
        <v>0</v>
      </c>
      <c r="AJ2527" s="34">
        <f t="shared" si="29"/>
        <v>-1</v>
      </c>
      <c r="AK2527" s="34">
        <f t="shared" si="27"/>
        <v>0.009829994974</v>
      </c>
      <c r="AL2527" s="36">
        <f t="shared" si="34"/>
        <v>-1</v>
      </c>
      <c r="AM2527" s="36">
        <f t="shared" si="35"/>
        <v>0</v>
      </c>
      <c r="AN2527" s="46">
        <f t="shared" si="36"/>
        <v>0</v>
      </c>
      <c r="AO2527" s="36">
        <f t="shared" si="37"/>
        <v>4</v>
      </c>
      <c r="AP2527" s="36">
        <f t="shared" si="39"/>
        <v>0</v>
      </c>
      <c r="AQ2527" s="36">
        <f t="shared" si="40"/>
        <v>-1</v>
      </c>
      <c r="AR2527" s="36">
        <f t="shared" si="38"/>
        <v>0.009829994974</v>
      </c>
      <c r="AS2527" s="38">
        <f t="shared" si="45"/>
        <v>-1</v>
      </c>
      <c r="AT2527" s="38">
        <f t="shared" si="46"/>
        <v>0</v>
      </c>
      <c r="AU2527" s="38">
        <f t="shared" si="47"/>
        <v>0</v>
      </c>
      <c r="AV2527" s="38">
        <f t="shared" si="48"/>
        <v>1</v>
      </c>
      <c r="AW2527" s="38">
        <f t="shared" si="51"/>
        <v>0</v>
      </c>
      <c r="AX2527" s="38">
        <f t="shared" si="52"/>
        <v>-1</v>
      </c>
      <c r="AY2527" s="38">
        <f t="shared" si="49"/>
        <v>0.009829994974</v>
      </c>
      <c r="AZ2527" s="12">
        <f t="shared" si="30"/>
        <v>142.7574653</v>
      </c>
      <c r="BA2527" s="12">
        <f t="shared" si="41"/>
        <v>105.1233047</v>
      </c>
      <c r="BB2527" s="12">
        <f t="shared" si="53"/>
        <v>132.3290493</v>
      </c>
      <c r="BC2527" s="12">
        <f t="shared" si="50"/>
        <v>0.009829994974</v>
      </c>
      <c r="BD2527" s="12">
        <f t="shared" si="54"/>
        <v>124.8835338</v>
      </c>
    </row>
    <row r="2528" ht="14.25" customHeight="1">
      <c r="A2528" s="7">
        <v>40189.0</v>
      </c>
      <c r="B2528" s="21" t="s">
        <v>90</v>
      </c>
      <c r="C2528" s="8">
        <v>40.078808</v>
      </c>
      <c r="D2528" s="33">
        <f t="shared" si="5"/>
        <v>-0.001151575893</v>
      </c>
      <c r="E2528" s="33">
        <f t="shared" si="7"/>
        <v>-0.008817826773</v>
      </c>
      <c r="F2528" s="33">
        <f t="shared" si="9"/>
        <v>-0.004264918825</v>
      </c>
      <c r="G2528" s="33">
        <f t="shared" si="11"/>
        <v>-0.01843458191</v>
      </c>
      <c r="H2528" s="33">
        <f t="shared" si="20"/>
        <v>-0.5209268167</v>
      </c>
      <c r="I2528" s="45">
        <f t="shared" si="31"/>
        <v>-0.300494985</v>
      </c>
      <c r="J2528" s="45">
        <f t="shared" si="43"/>
        <v>-0.9229695506</v>
      </c>
      <c r="K2528" s="21" t="s">
        <v>91</v>
      </c>
      <c r="L2528" s="8">
        <v>18.248302</v>
      </c>
      <c r="M2528" s="33">
        <f t="shared" si="6"/>
        <v>0.02030808903</v>
      </c>
      <c r="N2528" s="33">
        <f t="shared" si="8"/>
        <v>-0.01349982176</v>
      </c>
      <c r="O2528" s="33">
        <f t="shared" si="10"/>
        <v>-0.02036893494</v>
      </c>
      <c r="P2528" s="33">
        <f t="shared" si="12"/>
        <v>-0.03943347726</v>
      </c>
      <c r="Q2528" s="45">
        <f t="shared" si="21"/>
        <v>-0.8052069787</v>
      </c>
      <c r="R2528" s="45">
        <f t="shared" si="32"/>
        <v>-1.050147359</v>
      </c>
      <c r="S2528" s="45">
        <f t="shared" si="44"/>
        <v>-1.843939738</v>
      </c>
      <c r="T2528" s="33">
        <f t="shared" si="22"/>
        <v>0.2842801621</v>
      </c>
      <c r="U2528" s="33">
        <f t="shared" si="33"/>
        <v>0.7496523735</v>
      </c>
      <c r="V2528" s="33">
        <f t="shared" si="42"/>
        <v>0.9209701878</v>
      </c>
      <c r="W2528" s="44">
        <f t="shared" si="13"/>
        <v>0.007503001353</v>
      </c>
      <c r="X2528" s="44">
        <f t="shared" si="14"/>
        <v>0.009835862601</v>
      </c>
      <c r="Y2528" s="33">
        <f t="shared" si="15"/>
        <v>1.310923741</v>
      </c>
      <c r="Z2528" s="43">
        <v>1.0</v>
      </c>
      <c r="AA2528" s="33">
        <f t="shared" si="16"/>
        <v>2.310923741</v>
      </c>
      <c r="AB2528" s="33">
        <f t="shared" si="17"/>
        <v>0.5672726095</v>
      </c>
      <c r="AC2528" s="33">
        <f t="shared" si="18"/>
        <v>0.4327273905</v>
      </c>
      <c r="AD2528" s="33">
        <f t="shared" si="19"/>
        <v>0.003252384565</v>
      </c>
      <c r="AE2528" s="34">
        <f t="shared" si="23"/>
        <v>0</v>
      </c>
      <c r="AF2528" s="34">
        <f t="shared" si="24"/>
        <v>0</v>
      </c>
      <c r="AG2528" s="34">
        <f t="shared" si="25"/>
        <v>0</v>
      </c>
      <c r="AH2528" s="34">
        <f t="shared" si="26"/>
        <v>5</v>
      </c>
      <c r="AI2528" s="34">
        <f t="shared" si="28"/>
        <v>0</v>
      </c>
      <c r="AJ2528" s="34">
        <f t="shared" si="29"/>
        <v>-1</v>
      </c>
      <c r="AK2528" s="34">
        <f t="shared" si="27"/>
        <v>-0.003252384565</v>
      </c>
      <c r="AL2528" s="36">
        <f t="shared" si="34"/>
        <v>0</v>
      </c>
      <c r="AM2528" s="36">
        <f t="shared" si="35"/>
        <v>0</v>
      </c>
      <c r="AN2528" s="46">
        <f t="shared" si="36"/>
        <v>0</v>
      </c>
      <c r="AO2528" s="36">
        <f t="shared" si="37"/>
        <v>5</v>
      </c>
      <c r="AP2528" s="36">
        <f t="shared" si="39"/>
        <v>0</v>
      </c>
      <c r="AQ2528" s="36">
        <f t="shared" si="40"/>
        <v>-1</v>
      </c>
      <c r="AR2528" s="36">
        <f t="shared" si="38"/>
        <v>-0.003252384565</v>
      </c>
      <c r="AS2528" s="38">
        <f t="shared" si="45"/>
        <v>0</v>
      </c>
      <c r="AT2528" s="38">
        <f t="shared" si="46"/>
        <v>0</v>
      </c>
      <c r="AU2528" s="38">
        <f t="shared" si="47"/>
        <v>0</v>
      </c>
      <c r="AV2528" s="38">
        <f t="shared" si="48"/>
        <v>2</v>
      </c>
      <c r="AW2528" s="38">
        <f t="shared" si="51"/>
        <v>0</v>
      </c>
      <c r="AX2528" s="38">
        <f t="shared" si="52"/>
        <v>-1</v>
      </c>
      <c r="AY2528" s="38">
        <f t="shared" si="49"/>
        <v>-0.003252384565</v>
      </c>
      <c r="AZ2528" s="12">
        <f t="shared" si="30"/>
        <v>142.2931632</v>
      </c>
      <c r="BA2528" s="12">
        <f t="shared" si="41"/>
        <v>104.7814033</v>
      </c>
      <c r="BB2528" s="12">
        <f t="shared" si="53"/>
        <v>131.8986644</v>
      </c>
      <c r="BC2528" s="12">
        <f t="shared" si="50"/>
        <v>-0.003252384565</v>
      </c>
      <c r="BD2528" s="12">
        <f t="shared" si="54"/>
        <v>124.4773645</v>
      </c>
    </row>
    <row r="2529" ht="14.25" customHeight="1">
      <c r="A2529" s="7">
        <v>40190.0</v>
      </c>
      <c r="B2529" s="21" t="s">
        <v>90</v>
      </c>
      <c r="C2529" s="8">
        <v>40.640038</v>
      </c>
      <c r="D2529" s="33">
        <f t="shared" si="5"/>
        <v>0.01400316097</v>
      </c>
      <c r="E2529" s="33">
        <f t="shared" si="7"/>
        <v>-0.006938012293</v>
      </c>
      <c r="F2529" s="33">
        <f t="shared" si="9"/>
        <v>0.006376618169</v>
      </c>
      <c r="G2529" s="33">
        <f t="shared" si="11"/>
        <v>0.004569998219</v>
      </c>
      <c r="H2529" s="33">
        <f t="shared" si="20"/>
        <v>-0.411875068</v>
      </c>
      <c r="I2529" s="45">
        <f t="shared" si="31"/>
        <v>0.1323605086</v>
      </c>
      <c r="J2529" s="45">
        <f t="shared" si="43"/>
        <v>-0.1519490614</v>
      </c>
      <c r="K2529" s="21" t="s">
        <v>91</v>
      </c>
      <c r="L2529" s="8">
        <v>18.446133</v>
      </c>
      <c r="M2529" s="33">
        <f t="shared" si="6"/>
        <v>0.01084106346</v>
      </c>
      <c r="N2529" s="33">
        <f t="shared" si="8"/>
        <v>0.00940552758</v>
      </c>
      <c r="O2529" s="33">
        <f t="shared" si="10"/>
        <v>-0.009748692393</v>
      </c>
      <c r="P2529" s="33">
        <f t="shared" si="12"/>
        <v>-0.03772632322</v>
      </c>
      <c r="Q2529" s="45">
        <f t="shared" si="21"/>
        <v>0.3205947077</v>
      </c>
      <c r="R2529" s="45">
        <f t="shared" si="32"/>
        <v>-0.6458970046</v>
      </c>
      <c r="S2529" s="45">
        <f t="shared" si="44"/>
        <v>-1.713102713</v>
      </c>
      <c r="T2529" s="33">
        <f t="shared" si="22"/>
        <v>-0.7324697757</v>
      </c>
      <c r="U2529" s="33">
        <f t="shared" si="33"/>
        <v>0.7782575132</v>
      </c>
      <c r="V2529" s="33">
        <f t="shared" si="42"/>
        <v>1.561153651</v>
      </c>
      <c r="W2529" s="44">
        <f t="shared" si="13"/>
        <v>0.007933007711</v>
      </c>
      <c r="X2529" s="44">
        <f t="shared" si="14"/>
        <v>0.009949048948</v>
      </c>
      <c r="Y2529" s="33">
        <f t="shared" si="15"/>
        <v>1.254133276</v>
      </c>
      <c r="Z2529" s="43">
        <v>1.0</v>
      </c>
      <c r="AA2529" s="33">
        <f t="shared" si="16"/>
        <v>2.254133276</v>
      </c>
      <c r="AB2529" s="33">
        <f t="shared" si="17"/>
        <v>0.556370508</v>
      </c>
      <c r="AC2529" s="33">
        <f t="shared" si="18"/>
        <v>0.443629492</v>
      </c>
      <c r="AD2529" s="33">
        <f t="shared" si="19"/>
        <v>0.003349909777</v>
      </c>
      <c r="AE2529" s="34">
        <f t="shared" si="23"/>
        <v>0</v>
      </c>
      <c r="AF2529" s="34">
        <f t="shared" si="24"/>
        <v>0</v>
      </c>
      <c r="AG2529" s="34">
        <f t="shared" si="25"/>
        <v>0</v>
      </c>
      <c r="AH2529" s="34">
        <f t="shared" si="26"/>
        <v>0</v>
      </c>
      <c r="AI2529" s="34">
        <f t="shared" si="28"/>
        <v>1</v>
      </c>
      <c r="AJ2529" s="34">
        <f t="shared" si="29"/>
        <v>0</v>
      </c>
      <c r="AK2529" s="34">
        <f t="shared" si="27"/>
        <v>0</v>
      </c>
      <c r="AL2529" s="36">
        <f t="shared" si="34"/>
        <v>0</v>
      </c>
      <c r="AM2529" s="36">
        <f t="shared" si="35"/>
        <v>0</v>
      </c>
      <c r="AN2529" s="46">
        <f t="shared" si="36"/>
        <v>0</v>
      </c>
      <c r="AO2529" s="36">
        <f t="shared" si="37"/>
        <v>0</v>
      </c>
      <c r="AP2529" s="36">
        <f t="shared" si="39"/>
        <v>1</v>
      </c>
      <c r="AQ2529" s="36">
        <f t="shared" si="40"/>
        <v>0</v>
      </c>
      <c r="AR2529" s="36">
        <f t="shared" si="38"/>
        <v>0</v>
      </c>
      <c r="AS2529" s="38">
        <f t="shared" si="45"/>
        <v>-1</v>
      </c>
      <c r="AT2529" s="38">
        <f t="shared" si="46"/>
        <v>0</v>
      </c>
      <c r="AU2529" s="38">
        <f t="shared" si="47"/>
        <v>0</v>
      </c>
      <c r="AV2529" s="38">
        <f t="shared" si="48"/>
        <v>3</v>
      </c>
      <c r="AW2529" s="38">
        <f t="shared" si="51"/>
        <v>0</v>
      </c>
      <c r="AX2529" s="38">
        <f t="shared" si="52"/>
        <v>-1</v>
      </c>
      <c r="AY2529" s="38">
        <f t="shared" si="49"/>
        <v>-0.003349909777</v>
      </c>
      <c r="AZ2529" s="12">
        <f t="shared" si="30"/>
        <v>142.2931632</v>
      </c>
      <c r="BA2529" s="12">
        <f t="shared" si="41"/>
        <v>104.7814033</v>
      </c>
      <c r="BB2529" s="12">
        <f t="shared" si="53"/>
        <v>131.4568157</v>
      </c>
      <c r="BC2529" s="12">
        <f t="shared" si="50"/>
        <v>-0.001116636592</v>
      </c>
      <c r="BD2529" s="12">
        <f t="shared" si="54"/>
        <v>124.3383686</v>
      </c>
    </row>
    <row r="2530" ht="14.25" customHeight="1">
      <c r="A2530" s="7">
        <v>40191.0</v>
      </c>
      <c r="B2530" s="21" t="s">
        <v>90</v>
      </c>
      <c r="C2530" s="8">
        <v>40.970181</v>
      </c>
      <c r="D2530" s="33">
        <f t="shared" si="5"/>
        <v>0.008123589845</v>
      </c>
      <c r="E2530" s="33">
        <f t="shared" si="7"/>
        <v>0.01124518436</v>
      </c>
      <c r="F2530" s="33">
        <f t="shared" si="9"/>
        <v>0.01554828037</v>
      </c>
      <c r="G2530" s="33">
        <f t="shared" si="11"/>
        <v>0.01754667922</v>
      </c>
      <c r="H2530" s="33">
        <f t="shared" si="20"/>
        <v>0.5578625789</v>
      </c>
      <c r="I2530" s="45">
        <f t="shared" si="31"/>
        <v>0.5586422029</v>
      </c>
      <c r="J2530" s="45">
        <f t="shared" si="43"/>
        <v>0.3084502827</v>
      </c>
      <c r="K2530" s="21" t="s">
        <v>91</v>
      </c>
      <c r="L2530" s="8">
        <v>18.494774</v>
      </c>
      <c r="M2530" s="33">
        <f t="shared" si="6"/>
        <v>0.002636921245</v>
      </c>
      <c r="N2530" s="33">
        <f t="shared" si="8"/>
        <v>0.01242675281</v>
      </c>
      <c r="O2530" s="33">
        <f t="shared" si="10"/>
        <v>-0.01229653768</v>
      </c>
      <c r="P2530" s="33">
        <f t="shared" si="12"/>
        <v>-0.03404456099</v>
      </c>
      <c r="Q2530" s="45">
        <f t="shared" si="21"/>
        <v>0.4640140929</v>
      </c>
      <c r="R2530" s="45">
        <f t="shared" si="32"/>
        <v>-0.7121134352</v>
      </c>
      <c r="S2530" s="45">
        <f t="shared" si="44"/>
        <v>-1.544744651</v>
      </c>
      <c r="T2530" s="33">
        <f t="shared" si="22"/>
        <v>0.09384848596</v>
      </c>
      <c r="U2530" s="33">
        <f t="shared" si="33"/>
        <v>1.270755638</v>
      </c>
      <c r="V2530" s="33">
        <f t="shared" si="42"/>
        <v>1.853194933</v>
      </c>
      <c r="W2530" s="44">
        <f t="shared" si="13"/>
        <v>0.008027643623</v>
      </c>
      <c r="X2530" s="44">
        <f t="shared" si="14"/>
        <v>0.009999550377</v>
      </c>
      <c r="Y2530" s="33">
        <f t="shared" si="15"/>
        <v>1.245639548</v>
      </c>
      <c r="Z2530" s="43">
        <v>1.0</v>
      </c>
      <c r="AA2530" s="33">
        <f t="shared" si="16"/>
        <v>2.245639548</v>
      </c>
      <c r="AB2530" s="33">
        <f t="shared" si="17"/>
        <v>0.5546925593</v>
      </c>
      <c r="AC2530" s="33">
        <f t="shared" si="18"/>
        <v>0.4453074407</v>
      </c>
      <c r="AD2530" s="33">
        <f t="shared" si="19"/>
        <v>0.005923636887</v>
      </c>
      <c r="AE2530" s="34">
        <f t="shared" si="23"/>
        <v>0</v>
      </c>
      <c r="AF2530" s="34">
        <f t="shared" si="24"/>
        <v>0</v>
      </c>
      <c r="AG2530" s="34">
        <f t="shared" si="25"/>
        <v>0</v>
      </c>
      <c r="AH2530" s="34">
        <f t="shared" si="26"/>
        <v>0</v>
      </c>
      <c r="AI2530" s="34">
        <f t="shared" si="28"/>
        <v>0</v>
      </c>
      <c r="AJ2530" s="34">
        <f t="shared" si="29"/>
        <v>0</v>
      </c>
      <c r="AK2530" s="34">
        <f t="shared" si="27"/>
        <v>0</v>
      </c>
      <c r="AL2530" s="36">
        <f t="shared" si="34"/>
        <v>-1</v>
      </c>
      <c r="AM2530" s="36">
        <f t="shared" si="35"/>
        <v>0</v>
      </c>
      <c r="AN2530" s="46">
        <f t="shared" si="36"/>
        <v>0</v>
      </c>
      <c r="AO2530" s="36">
        <f t="shared" si="37"/>
        <v>1</v>
      </c>
      <c r="AP2530" s="36">
        <f t="shared" si="39"/>
        <v>0</v>
      </c>
      <c r="AQ2530" s="36">
        <f t="shared" si="40"/>
        <v>-1</v>
      </c>
      <c r="AR2530" s="36">
        <f t="shared" si="38"/>
        <v>-0.005923636887</v>
      </c>
      <c r="AS2530" s="38">
        <f t="shared" si="45"/>
        <v>-1</v>
      </c>
      <c r="AT2530" s="38">
        <f t="shared" si="46"/>
        <v>0</v>
      </c>
      <c r="AU2530" s="38">
        <f t="shared" si="47"/>
        <v>0</v>
      </c>
      <c r="AV2530" s="38">
        <f t="shared" si="48"/>
        <v>4</v>
      </c>
      <c r="AW2530" s="38">
        <f t="shared" si="51"/>
        <v>0</v>
      </c>
      <c r="AX2530" s="38">
        <f t="shared" si="52"/>
        <v>-1</v>
      </c>
      <c r="AY2530" s="38">
        <f t="shared" si="49"/>
        <v>-0.005923636887</v>
      </c>
      <c r="AZ2530" s="12">
        <f t="shared" si="30"/>
        <v>142.2931632</v>
      </c>
      <c r="BA2530" s="12">
        <f t="shared" si="41"/>
        <v>104.1607163</v>
      </c>
      <c r="BB2530" s="12">
        <f t="shared" si="53"/>
        <v>130.6781133</v>
      </c>
      <c r="BC2530" s="12">
        <f t="shared" si="50"/>
        <v>-0.003949091258</v>
      </c>
      <c r="BD2530" s="12">
        <f t="shared" si="54"/>
        <v>123.847345</v>
      </c>
    </row>
    <row r="2531" ht="14.25" customHeight="1">
      <c r="A2531" s="7">
        <v>40192.0</v>
      </c>
      <c r="B2531" s="21" t="s">
        <v>90</v>
      </c>
      <c r="C2531" s="8">
        <v>41.465382</v>
      </c>
      <c r="D2531" s="33">
        <f t="shared" si="5"/>
        <v>0.01208686386</v>
      </c>
      <c r="E2531" s="33">
        <f t="shared" si="7"/>
        <v>0.03001485056</v>
      </c>
      <c r="F2531" s="33">
        <f t="shared" si="9"/>
        <v>0.0243030678</v>
      </c>
      <c r="G2531" s="33">
        <f t="shared" si="11"/>
        <v>0.02967656212</v>
      </c>
      <c r="H2531" s="33">
        <f t="shared" si="20"/>
        <v>1.569312601</v>
      </c>
      <c r="I2531" s="45">
        <f t="shared" si="31"/>
        <v>0.9228631263</v>
      </c>
      <c r="J2531" s="45">
        <f t="shared" si="43"/>
        <v>0.7306889937</v>
      </c>
      <c r="K2531" s="21" t="s">
        <v>91</v>
      </c>
      <c r="L2531" s="8">
        <v>18.527205</v>
      </c>
      <c r="M2531" s="33">
        <f t="shared" si="6"/>
        <v>0.001753522373</v>
      </c>
      <c r="N2531" s="33">
        <f t="shared" si="8"/>
        <v>0.01672894911</v>
      </c>
      <c r="O2531" s="33">
        <f t="shared" si="10"/>
        <v>-0.009535183271</v>
      </c>
      <c r="P2531" s="33">
        <f t="shared" si="12"/>
        <v>-0.03267826949</v>
      </c>
      <c r="Q2531" s="45">
        <f t="shared" si="21"/>
        <v>0.6666667851</v>
      </c>
      <c r="R2531" s="45">
        <f t="shared" si="32"/>
        <v>-0.5940749505</v>
      </c>
      <c r="S2531" s="45">
        <f t="shared" si="44"/>
        <v>-1.453869615</v>
      </c>
      <c r="T2531" s="33">
        <f t="shared" si="22"/>
        <v>0.9026458162</v>
      </c>
      <c r="U2531" s="33">
        <f t="shared" si="33"/>
        <v>1.516938077</v>
      </c>
      <c r="V2531" s="33">
        <f t="shared" si="42"/>
        <v>2.184558609</v>
      </c>
      <c r="W2531" s="44">
        <f t="shared" si="13"/>
        <v>0.008403946383</v>
      </c>
      <c r="X2531" s="44">
        <f t="shared" si="14"/>
        <v>0.0100195887</v>
      </c>
      <c r="Y2531" s="33">
        <f t="shared" si="15"/>
        <v>1.192248052</v>
      </c>
      <c r="Z2531" s="43">
        <v>1.0</v>
      </c>
      <c r="AA2531" s="33">
        <f t="shared" si="16"/>
        <v>2.192248052</v>
      </c>
      <c r="AB2531" s="33">
        <f t="shared" si="17"/>
        <v>0.5438472398</v>
      </c>
      <c r="AC2531" s="33">
        <f t="shared" si="18"/>
        <v>0.4561527602</v>
      </c>
      <c r="AD2531" s="33">
        <f t="shared" si="19"/>
        <v>0.002290411908</v>
      </c>
      <c r="AE2531" s="34">
        <f t="shared" si="23"/>
        <v>0</v>
      </c>
      <c r="AF2531" s="34">
        <f t="shared" si="24"/>
        <v>0</v>
      </c>
      <c r="AG2531" s="34">
        <f t="shared" si="25"/>
        <v>0</v>
      </c>
      <c r="AH2531" s="34">
        <f t="shared" si="26"/>
        <v>0</v>
      </c>
      <c r="AI2531" s="34">
        <f t="shared" si="28"/>
        <v>0</v>
      </c>
      <c r="AJ2531" s="34">
        <f t="shared" si="29"/>
        <v>0</v>
      </c>
      <c r="AK2531" s="34">
        <f t="shared" si="27"/>
        <v>0</v>
      </c>
      <c r="AL2531" s="36">
        <f t="shared" si="34"/>
        <v>-1</v>
      </c>
      <c r="AM2531" s="36">
        <f t="shared" si="35"/>
        <v>0</v>
      </c>
      <c r="AN2531" s="46">
        <f t="shared" si="36"/>
        <v>0</v>
      </c>
      <c r="AO2531" s="36">
        <f t="shared" si="37"/>
        <v>2</v>
      </c>
      <c r="AP2531" s="36">
        <f t="shared" si="39"/>
        <v>0</v>
      </c>
      <c r="AQ2531" s="36">
        <f t="shared" si="40"/>
        <v>-1</v>
      </c>
      <c r="AR2531" s="36">
        <f t="shared" si="38"/>
        <v>-0.002290411908</v>
      </c>
      <c r="AS2531" s="38">
        <f t="shared" si="45"/>
        <v>-1</v>
      </c>
      <c r="AT2531" s="38">
        <f t="shared" si="46"/>
        <v>0</v>
      </c>
      <c r="AU2531" s="38">
        <f t="shared" si="47"/>
        <v>0</v>
      </c>
      <c r="AV2531" s="38">
        <f t="shared" si="48"/>
        <v>5</v>
      </c>
      <c r="AW2531" s="38">
        <f t="shared" si="51"/>
        <v>0</v>
      </c>
      <c r="AX2531" s="38">
        <f t="shared" si="52"/>
        <v>-1</v>
      </c>
      <c r="AY2531" s="38">
        <f t="shared" si="49"/>
        <v>-0.002290411908</v>
      </c>
      <c r="AZ2531" s="12">
        <f t="shared" si="30"/>
        <v>142.2931632</v>
      </c>
      <c r="BA2531" s="12">
        <f t="shared" si="41"/>
        <v>103.9221454</v>
      </c>
      <c r="BB2531" s="12">
        <f t="shared" si="53"/>
        <v>130.3788066</v>
      </c>
      <c r="BC2531" s="12">
        <f t="shared" si="50"/>
        <v>-0.001526941272</v>
      </c>
      <c r="BD2531" s="12">
        <f t="shared" si="54"/>
        <v>123.6582374</v>
      </c>
    </row>
    <row r="2532" ht="14.25" customHeight="1">
      <c r="A2532" s="7">
        <v>40193.0</v>
      </c>
      <c r="B2532" s="21" t="s">
        <v>90</v>
      </c>
      <c r="C2532" s="8">
        <v>41.128647</v>
      </c>
      <c r="D2532" s="33">
        <f t="shared" si="5"/>
        <v>-0.008120870561</v>
      </c>
      <c r="E2532" s="33">
        <f t="shared" si="7"/>
        <v>0.02501262616</v>
      </c>
      <c r="F2532" s="33">
        <f t="shared" si="9"/>
        <v>0.02450681999</v>
      </c>
      <c r="G2532" s="33">
        <f t="shared" si="11"/>
        <v>0.02653263581</v>
      </c>
      <c r="H2532" s="33">
        <f t="shared" si="20"/>
        <v>1.279453298</v>
      </c>
      <c r="I2532" s="45">
        <f t="shared" si="31"/>
        <v>0.9256357456</v>
      </c>
      <c r="J2532" s="45">
        <f t="shared" si="43"/>
        <v>0.6462246523</v>
      </c>
      <c r="K2532" s="21" t="s">
        <v>91</v>
      </c>
      <c r="L2532" s="8">
        <v>18.254795</v>
      </c>
      <c r="M2532" s="33">
        <f t="shared" si="6"/>
        <v>-0.01470324315</v>
      </c>
      <c r="N2532" s="33">
        <f t="shared" si="8"/>
        <v>0.02067112886</v>
      </c>
      <c r="O2532" s="33">
        <f t="shared" si="10"/>
        <v>-0.01245606854</v>
      </c>
      <c r="P2532" s="33">
        <f t="shared" si="12"/>
        <v>-0.03645965703</v>
      </c>
      <c r="Q2532" s="45">
        <f t="shared" si="21"/>
        <v>0.8409009884</v>
      </c>
      <c r="R2532" s="45">
        <f t="shared" si="32"/>
        <v>-0.6791196057</v>
      </c>
      <c r="S2532" s="45">
        <f t="shared" si="44"/>
        <v>-1.499274439</v>
      </c>
      <c r="T2532" s="33">
        <f t="shared" si="22"/>
        <v>0.4385523093</v>
      </c>
      <c r="U2532" s="33">
        <f t="shared" si="33"/>
        <v>1.604755351</v>
      </c>
      <c r="V2532" s="33">
        <f t="shared" si="42"/>
        <v>2.145499091</v>
      </c>
      <c r="W2532" s="44">
        <f t="shared" si="13"/>
        <v>0.008555217586</v>
      </c>
      <c r="X2532" s="44">
        <f t="shared" si="14"/>
        <v>0.01024179666</v>
      </c>
      <c r="Y2532" s="33">
        <f t="shared" si="15"/>
        <v>1.197140407</v>
      </c>
      <c r="Z2532" s="43">
        <v>1.0</v>
      </c>
      <c r="AA2532" s="33">
        <f t="shared" si="16"/>
        <v>2.197140407</v>
      </c>
      <c r="AB2532" s="33">
        <f t="shared" si="17"/>
        <v>0.5448629515</v>
      </c>
      <c r="AC2532" s="33">
        <f t="shared" si="18"/>
        <v>0.4551370485</v>
      </c>
      <c r="AD2532" s="33">
        <f t="shared" si="19"/>
        <v>-0.0007011466052</v>
      </c>
      <c r="AE2532" s="34">
        <f t="shared" si="23"/>
        <v>0</v>
      </c>
      <c r="AF2532" s="34">
        <f t="shared" si="24"/>
        <v>0</v>
      </c>
      <c r="AG2532" s="34">
        <f t="shared" si="25"/>
        <v>0</v>
      </c>
      <c r="AH2532" s="34">
        <f t="shared" si="26"/>
        <v>0</v>
      </c>
      <c r="AI2532" s="34">
        <f t="shared" si="28"/>
        <v>0</v>
      </c>
      <c r="AJ2532" s="34">
        <f t="shared" si="29"/>
        <v>0</v>
      </c>
      <c r="AK2532" s="34">
        <f t="shared" si="27"/>
        <v>0</v>
      </c>
      <c r="AL2532" s="36">
        <f t="shared" si="34"/>
        <v>-1</v>
      </c>
      <c r="AM2532" s="36">
        <f t="shared" si="35"/>
        <v>0</v>
      </c>
      <c r="AN2532" s="46">
        <f t="shared" si="36"/>
        <v>0</v>
      </c>
      <c r="AO2532" s="36">
        <f t="shared" si="37"/>
        <v>3</v>
      </c>
      <c r="AP2532" s="36">
        <f t="shared" si="39"/>
        <v>0</v>
      </c>
      <c r="AQ2532" s="36">
        <f t="shared" si="40"/>
        <v>-1</v>
      </c>
      <c r="AR2532" s="36">
        <f t="shared" si="38"/>
        <v>0.0007011466052</v>
      </c>
      <c r="AS2532" s="38">
        <f t="shared" si="45"/>
        <v>-1</v>
      </c>
      <c r="AT2532" s="38">
        <f t="shared" si="46"/>
        <v>0</v>
      </c>
      <c r="AU2532" s="38">
        <f t="shared" si="47"/>
        <v>0</v>
      </c>
      <c r="AV2532" s="38">
        <f t="shared" si="48"/>
        <v>1</v>
      </c>
      <c r="AW2532" s="38">
        <f t="shared" si="51"/>
        <v>1</v>
      </c>
      <c r="AX2532" s="38">
        <f t="shared" si="52"/>
        <v>-1</v>
      </c>
      <c r="AY2532" s="38">
        <f t="shared" si="49"/>
        <v>0.0007011466052</v>
      </c>
      <c r="AZ2532" s="12">
        <f t="shared" si="30"/>
        <v>142.2931632</v>
      </c>
      <c r="BA2532" s="12">
        <f t="shared" si="41"/>
        <v>103.99501</v>
      </c>
      <c r="BB2532" s="12">
        <f t="shared" si="53"/>
        <v>130.4702212</v>
      </c>
      <c r="BC2532" s="12">
        <f t="shared" si="50"/>
        <v>0.0004674310701</v>
      </c>
      <c r="BD2532" s="12">
        <f t="shared" si="54"/>
        <v>123.7160391</v>
      </c>
    </row>
    <row r="2533" ht="14.25" customHeight="1">
      <c r="A2533" s="7">
        <v>40197.0</v>
      </c>
      <c r="B2533" s="21" t="s">
        <v>90</v>
      </c>
      <c r="C2533" s="8">
        <v>41.155067</v>
      </c>
      <c r="D2533" s="33">
        <f t="shared" si="5"/>
        <v>0.0006423746446</v>
      </c>
      <c r="E2533" s="33">
        <f t="shared" si="7"/>
        <v>0.0268535681</v>
      </c>
      <c r="F2533" s="33">
        <f t="shared" si="9"/>
        <v>0.01779895121</v>
      </c>
      <c r="G2533" s="33">
        <f t="shared" si="11"/>
        <v>0.03814154325</v>
      </c>
      <c r="H2533" s="33">
        <f t="shared" si="20"/>
        <v>1.356487555</v>
      </c>
      <c r="I2533" s="45">
        <f t="shared" si="31"/>
        <v>0.6401646179</v>
      </c>
      <c r="J2533" s="45">
        <f t="shared" si="43"/>
        <v>1.071102065</v>
      </c>
      <c r="K2533" s="21" t="s">
        <v>91</v>
      </c>
      <c r="L2533" s="8">
        <v>18.296955</v>
      </c>
      <c r="M2533" s="33">
        <f t="shared" si="6"/>
        <v>0.002309530181</v>
      </c>
      <c r="N2533" s="33">
        <f t="shared" si="8"/>
        <v>0.002666165871</v>
      </c>
      <c r="O2533" s="33">
        <f t="shared" si="10"/>
        <v>-0.01086964866</v>
      </c>
      <c r="P2533" s="33">
        <f t="shared" si="12"/>
        <v>-0.009828251292</v>
      </c>
      <c r="Q2533" s="45">
        <f t="shared" si="21"/>
        <v>-0.0541451145</v>
      </c>
      <c r="R2533" s="45">
        <f t="shared" si="32"/>
        <v>-0.6174246856</v>
      </c>
      <c r="S2533" s="45">
        <f t="shared" si="44"/>
        <v>-0.7704636492</v>
      </c>
      <c r="T2533" s="33">
        <f t="shared" si="22"/>
        <v>1.410632669</v>
      </c>
      <c r="U2533" s="33">
        <f t="shared" si="33"/>
        <v>1.257589303</v>
      </c>
      <c r="V2533" s="33">
        <f t="shared" si="42"/>
        <v>1.841565715</v>
      </c>
      <c r="W2533" s="44">
        <f t="shared" si="13"/>
        <v>0.008089807548</v>
      </c>
      <c r="X2533" s="44">
        <f t="shared" si="14"/>
        <v>0.008741263642</v>
      </c>
      <c r="Y2533" s="33">
        <f t="shared" si="15"/>
        <v>1.080528009</v>
      </c>
      <c r="Z2533" s="43">
        <v>1.0</v>
      </c>
      <c r="AA2533" s="33">
        <f t="shared" si="16"/>
        <v>2.080528009</v>
      </c>
      <c r="AB2533" s="33">
        <f t="shared" si="17"/>
        <v>0.5193527817</v>
      </c>
      <c r="AC2533" s="33">
        <f t="shared" si="18"/>
        <v>0.4806472183</v>
      </c>
      <c r="AD2533" s="33">
        <f t="shared" si="19"/>
        <v>0.004671316571</v>
      </c>
      <c r="AE2533" s="34">
        <f t="shared" si="23"/>
        <v>-1</v>
      </c>
      <c r="AF2533" s="34">
        <f t="shared" si="24"/>
        <v>0</v>
      </c>
      <c r="AG2533" s="34">
        <f t="shared" si="25"/>
        <v>0</v>
      </c>
      <c r="AH2533" s="34">
        <f t="shared" si="26"/>
        <v>1</v>
      </c>
      <c r="AI2533" s="34">
        <f t="shared" si="28"/>
        <v>0</v>
      </c>
      <c r="AJ2533" s="34">
        <f t="shared" si="29"/>
        <v>-1</v>
      </c>
      <c r="AK2533" s="34">
        <f t="shared" si="27"/>
        <v>-0.004671316571</v>
      </c>
      <c r="AL2533" s="36">
        <f t="shared" si="34"/>
        <v>-1</v>
      </c>
      <c r="AM2533" s="36">
        <f t="shared" si="35"/>
        <v>0</v>
      </c>
      <c r="AN2533" s="46">
        <f t="shared" si="36"/>
        <v>0</v>
      </c>
      <c r="AO2533" s="36">
        <f t="shared" si="37"/>
        <v>4</v>
      </c>
      <c r="AP2533" s="36">
        <f t="shared" si="39"/>
        <v>0</v>
      </c>
      <c r="AQ2533" s="36">
        <f t="shared" si="40"/>
        <v>-1</v>
      </c>
      <c r="AR2533" s="36">
        <f t="shared" si="38"/>
        <v>-0.004671316571</v>
      </c>
      <c r="AS2533" s="38">
        <f t="shared" si="45"/>
        <v>-1</v>
      </c>
      <c r="AT2533" s="38">
        <f t="shared" si="46"/>
        <v>0</v>
      </c>
      <c r="AU2533" s="38">
        <f t="shared" si="47"/>
        <v>0</v>
      </c>
      <c r="AV2533" s="38">
        <f t="shared" si="48"/>
        <v>2</v>
      </c>
      <c r="AW2533" s="38">
        <f t="shared" si="51"/>
        <v>0</v>
      </c>
      <c r="AX2533" s="38">
        <f t="shared" si="52"/>
        <v>-1</v>
      </c>
      <c r="AY2533" s="38">
        <f t="shared" si="49"/>
        <v>-0.004671316571</v>
      </c>
      <c r="AZ2533" s="12">
        <f t="shared" si="30"/>
        <v>141.6284668</v>
      </c>
      <c r="BA2533" s="12">
        <f t="shared" si="41"/>
        <v>103.5092164</v>
      </c>
      <c r="BB2533" s="12">
        <f t="shared" si="53"/>
        <v>129.8607535</v>
      </c>
      <c r="BC2533" s="12">
        <f t="shared" si="50"/>
        <v>-0.004671316571</v>
      </c>
      <c r="BD2533" s="12">
        <f t="shared" si="54"/>
        <v>123.1381223</v>
      </c>
    </row>
    <row r="2534" ht="14.25" customHeight="1">
      <c r="A2534" s="7">
        <v>40198.0</v>
      </c>
      <c r="B2534" s="21" t="s">
        <v>90</v>
      </c>
      <c r="C2534" s="8">
        <v>40.904156</v>
      </c>
      <c r="D2534" s="33">
        <f t="shared" si="5"/>
        <v>-0.006096721942</v>
      </c>
      <c r="E2534" s="33">
        <f t="shared" si="7"/>
        <v>0.006498960459</v>
      </c>
      <c r="F2534" s="33">
        <f t="shared" si="9"/>
        <v>-0.0004841417019</v>
      </c>
      <c r="G2534" s="33">
        <f t="shared" si="11"/>
        <v>0.04152672202</v>
      </c>
      <c r="H2534" s="33">
        <f t="shared" si="20"/>
        <v>0.2826108584</v>
      </c>
      <c r="I2534" s="45">
        <f t="shared" si="31"/>
        <v>-0.1040632851</v>
      </c>
      <c r="J2534" s="45">
        <f t="shared" si="43"/>
        <v>1.218930452</v>
      </c>
      <c r="K2534" s="21" t="s">
        <v>91</v>
      </c>
      <c r="L2534" s="8">
        <v>17.998596</v>
      </c>
      <c r="M2534" s="33">
        <f t="shared" si="6"/>
        <v>-0.01630648378</v>
      </c>
      <c r="N2534" s="33">
        <f t="shared" si="8"/>
        <v>-0.02426183309</v>
      </c>
      <c r="O2534" s="33">
        <f t="shared" si="10"/>
        <v>-0.01508450085</v>
      </c>
      <c r="P2534" s="33">
        <f t="shared" si="12"/>
        <v>-0.02494731461</v>
      </c>
      <c r="Q2534" s="45">
        <f t="shared" si="21"/>
        <v>-1.373784558</v>
      </c>
      <c r="R2534" s="45">
        <f t="shared" si="32"/>
        <v>-0.7669941644</v>
      </c>
      <c r="S2534" s="45">
        <f t="shared" si="44"/>
        <v>-1.133115515</v>
      </c>
      <c r="T2534" s="33">
        <f t="shared" si="22"/>
        <v>1.656395417</v>
      </c>
      <c r="U2534" s="33">
        <f t="shared" si="33"/>
        <v>0.6629308793</v>
      </c>
      <c r="V2534" s="33">
        <f t="shared" si="42"/>
        <v>2.352045966</v>
      </c>
      <c r="W2534" s="44">
        <f t="shared" si="13"/>
        <v>0.007883374422</v>
      </c>
      <c r="X2534" s="44">
        <f t="shared" si="14"/>
        <v>0.009433952854</v>
      </c>
      <c r="Y2534" s="33">
        <f t="shared" si="15"/>
        <v>1.196689685</v>
      </c>
      <c r="Z2534" s="43">
        <v>1.0</v>
      </c>
      <c r="AA2534" s="33">
        <f t="shared" si="16"/>
        <v>2.196689685</v>
      </c>
      <c r="AB2534" s="33">
        <f t="shared" si="17"/>
        <v>0.5447695654</v>
      </c>
      <c r="AC2534" s="33">
        <f t="shared" si="18"/>
        <v>0.4552304346</v>
      </c>
      <c r="AD2534" s="33">
        <f t="shared" si="19"/>
        <v>0.0003869251152</v>
      </c>
      <c r="AE2534" s="34">
        <f t="shared" si="23"/>
        <v>-1</v>
      </c>
      <c r="AF2534" s="34">
        <f t="shared" si="24"/>
        <v>0</v>
      </c>
      <c r="AG2534" s="34">
        <f t="shared" si="25"/>
        <v>0</v>
      </c>
      <c r="AH2534" s="34">
        <f t="shared" si="26"/>
        <v>2</v>
      </c>
      <c r="AI2534" s="34">
        <f t="shared" si="28"/>
        <v>0</v>
      </c>
      <c r="AJ2534" s="34">
        <f t="shared" si="29"/>
        <v>-1</v>
      </c>
      <c r="AK2534" s="34">
        <f t="shared" si="27"/>
        <v>-0.0003869251152</v>
      </c>
      <c r="AL2534" s="36">
        <f t="shared" si="34"/>
        <v>0</v>
      </c>
      <c r="AM2534" s="36">
        <f t="shared" si="35"/>
        <v>0</v>
      </c>
      <c r="AN2534" s="46">
        <f t="shared" si="36"/>
        <v>0</v>
      </c>
      <c r="AO2534" s="36">
        <f t="shared" si="37"/>
        <v>5</v>
      </c>
      <c r="AP2534" s="36">
        <f t="shared" si="39"/>
        <v>0</v>
      </c>
      <c r="AQ2534" s="36">
        <f t="shared" si="40"/>
        <v>-1</v>
      </c>
      <c r="AR2534" s="36">
        <f t="shared" si="38"/>
        <v>-0.0003869251152</v>
      </c>
      <c r="AS2534" s="38">
        <f t="shared" si="45"/>
        <v>-1</v>
      </c>
      <c r="AT2534" s="38">
        <f t="shared" si="46"/>
        <v>0</v>
      </c>
      <c r="AU2534" s="38">
        <f t="shared" si="47"/>
        <v>0</v>
      </c>
      <c r="AV2534" s="38">
        <f t="shared" si="48"/>
        <v>3</v>
      </c>
      <c r="AW2534" s="38">
        <f t="shared" si="51"/>
        <v>0</v>
      </c>
      <c r="AX2534" s="38">
        <f t="shared" si="52"/>
        <v>-1</v>
      </c>
      <c r="AY2534" s="38">
        <f t="shared" si="49"/>
        <v>-0.0003869251152</v>
      </c>
      <c r="AZ2534" s="12">
        <f t="shared" si="30"/>
        <v>141.5736671</v>
      </c>
      <c r="BA2534" s="12">
        <f t="shared" si="41"/>
        <v>103.4691661</v>
      </c>
      <c r="BB2534" s="12">
        <f t="shared" si="53"/>
        <v>129.8105072</v>
      </c>
      <c r="BC2534" s="12">
        <f t="shared" si="50"/>
        <v>-0.0003869251152</v>
      </c>
      <c r="BD2534" s="12">
        <f t="shared" si="54"/>
        <v>123.0904771</v>
      </c>
    </row>
    <row r="2535" ht="14.25" customHeight="1">
      <c r="A2535" s="7">
        <v>40199.0</v>
      </c>
      <c r="B2535" s="21" t="s">
        <v>90</v>
      </c>
      <c r="C2535" s="8">
        <v>40.237267</v>
      </c>
      <c r="D2535" s="33">
        <f t="shared" si="5"/>
        <v>-0.01630369784</v>
      </c>
      <c r="E2535" s="33">
        <f t="shared" si="7"/>
        <v>-0.01788896173</v>
      </c>
      <c r="F2535" s="33">
        <f t="shared" si="9"/>
        <v>-0.006844942045</v>
      </c>
      <c r="G2535" s="33">
        <f t="shared" si="11"/>
        <v>0.007605711128</v>
      </c>
      <c r="H2535" s="33">
        <f t="shared" si="20"/>
        <v>-0.9857632441</v>
      </c>
      <c r="I2535" s="45">
        <f t="shared" si="31"/>
        <v>-0.349447558</v>
      </c>
      <c r="J2535" s="45">
        <f t="shared" si="43"/>
        <v>0.0345920518</v>
      </c>
      <c r="K2535" s="21" t="s">
        <v>91</v>
      </c>
      <c r="L2535" s="8">
        <v>17.632137</v>
      </c>
      <c r="M2535" s="33">
        <f t="shared" si="6"/>
        <v>-0.02036042145</v>
      </c>
      <c r="N2535" s="33">
        <f t="shared" si="8"/>
        <v>-0.04664220282</v>
      </c>
      <c r="O2535" s="33">
        <f t="shared" si="10"/>
        <v>-0.03479506114</v>
      </c>
      <c r="P2535" s="33">
        <f t="shared" si="12"/>
        <v>-0.04914304629</v>
      </c>
      <c r="Q2535" s="45">
        <f t="shared" si="21"/>
        <v>-2.427966359</v>
      </c>
      <c r="R2535" s="45">
        <f t="shared" si="32"/>
        <v>-1.448322853</v>
      </c>
      <c r="S2535" s="45">
        <f t="shared" si="44"/>
        <v>-1.703802031</v>
      </c>
      <c r="T2535" s="33">
        <f t="shared" si="22"/>
        <v>1.442203115</v>
      </c>
      <c r="U2535" s="33">
        <f t="shared" si="33"/>
        <v>1.098875294</v>
      </c>
      <c r="V2535" s="33">
        <f t="shared" si="42"/>
        <v>1.738394083</v>
      </c>
      <c r="W2535" s="44">
        <f t="shared" si="13"/>
        <v>0.008097926555</v>
      </c>
      <c r="X2535" s="44">
        <f t="shared" si="14"/>
        <v>0.01024123556</v>
      </c>
      <c r="Y2535" s="33">
        <f t="shared" si="15"/>
        <v>1.264673801</v>
      </c>
      <c r="Z2535" s="43">
        <v>1.0</v>
      </c>
      <c r="AA2535" s="33">
        <f t="shared" si="16"/>
        <v>2.264673801</v>
      </c>
      <c r="AB2535" s="33">
        <f t="shared" si="17"/>
        <v>0.5584353033</v>
      </c>
      <c r="AC2535" s="33">
        <f t="shared" si="18"/>
        <v>0.4415646967</v>
      </c>
      <c r="AD2535" s="33">
        <f t="shared" si="19"/>
        <v>-0.003984200936</v>
      </c>
      <c r="AE2535" s="34">
        <f t="shared" si="23"/>
        <v>-1</v>
      </c>
      <c r="AF2535" s="34">
        <f t="shared" si="24"/>
        <v>0</v>
      </c>
      <c r="AG2535" s="34">
        <f t="shared" si="25"/>
        <v>0</v>
      </c>
      <c r="AH2535" s="34">
        <f t="shared" si="26"/>
        <v>3</v>
      </c>
      <c r="AI2535" s="34">
        <f t="shared" si="28"/>
        <v>0</v>
      </c>
      <c r="AJ2535" s="34">
        <f t="shared" si="29"/>
        <v>-1</v>
      </c>
      <c r="AK2535" s="34">
        <f t="shared" si="27"/>
        <v>0.003984200936</v>
      </c>
      <c r="AL2535" s="36">
        <f t="shared" si="34"/>
        <v>-1</v>
      </c>
      <c r="AM2535" s="36">
        <f t="shared" si="35"/>
        <v>0</v>
      </c>
      <c r="AN2535" s="46">
        <f t="shared" si="36"/>
        <v>0</v>
      </c>
      <c r="AO2535" s="36">
        <f t="shared" si="37"/>
        <v>1</v>
      </c>
      <c r="AP2535" s="36">
        <f t="shared" si="39"/>
        <v>1</v>
      </c>
      <c r="AQ2535" s="36">
        <f t="shared" si="40"/>
        <v>-1</v>
      </c>
      <c r="AR2535" s="36">
        <f t="shared" si="38"/>
        <v>0.003984200936</v>
      </c>
      <c r="AS2535" s="38">
        <f t="shared" si="45"/>
        <v>-1</v>
      </c>
      <c r="AT2535" s="38">
        <f t="shared" si="46"/>
        <v>0</v>
      </c>
      <c r="AU2535" s="38">
        <f t="shared" si="47"/>
        <v>0</v>
      </c>
      <c r="AV2535" s="38">
        <f t="shared" si="48"/>
        <v>4</v>
      </c>
      <c r="AW2535" s="38">
        <f t="shared" si="51"/>
        <v>0</v>
      </c>
      <c r="AX2535" s="38">
        <f t="shared" si="52"/>
        <v>-1</v>
      </c>
      <c r="AY2535" s="38">
        <f t="shared" si="49"/>
        <v>0.003984200936</v>
      </c>
      <c r="AZ2535" s="12">
        <f t="shared" si="30"/>
        <v>142.1377251</v>
      </c>
      <c r="BA2535" s="12">
        <f t="shared" si="41"/>
        <v>103.881408</v>
      </c>
      <c r="BB2535" s="12">
        <f t="shared" si="53"/>
        <v>130.3276983</v>
      </c>
      <c r="BC2535" s="12">
        <f t="shared" si="50"/>
        <v>0.003984200936</v>
      </c>
      <c r="BD2535" s="12">
        <f t="shared" si="54"/>
        <v>123.5808943</v>
      </c>
    </row>
    <row r="2536" ht="14.25" customHeight="1">
      <c r="A2536" s="7">
        <v>40200.0</v>
      </c>
      <c r="B2536" s="21" t="s">
        <v>90</v>
      </c>
      <c r="C2536" s="8">
        <v>39.874119</v>
      </c>
      <c r="D2536" s="33">
        <f t="shared" si="5"/>
        <v>-0.009025165651</v>
      </c>
      <c r="E2536" s="33">
        <f t="shared" si="7"/>
        <v>-0.03837569855</v>
      </c>
      <c r="F2536" s="33">
        <f t="shared" si="9"/>
        <v>-0.009512688851</v>
      </c>
      <c r="G2536" s="33">
        <f t="shared" si="11"/>
        <v>-0.003958524891</v>
      </c>
      <c r="H2536" s="33">
        <f t="shared" si="20"/>
        <v>-2.04136937</v>
      </c>
      <c r="I2536" s="45">
        <f t="shared" si="31"/>
        <v>-0.4477633707</v>
      </c>
      <c r="J2536" s="45">
        <f t="shared" si="43"/>
        <v>-0.3593278932</v>
      </c>
      <c r="K2536" s="21" t="s">
        <v>91</v>
      </c>
      <c r="L2536" s="8">
        <v>17.589979</v>
      </c>
      <c r="M2536" s="33">
        <f t="shared" si="6"/>
        <v>-0.00239097507</v>
      </c>
      <c r="N2536" s="33">
        <f t="shared" si="8"/>
        <v>-0.0505864754</v>
      </c>
      <c r="O2536" s="33">
        <f t="shared" si="10"/>
        <v>-0.03470378487</v>
      </c>
      <c r="P2536" s="33">
        <f t="shared" si="12"/>
        <v>-0.05290707532</v>
      </c>
      <c r="Q2536" s="45">
        <f t="shared" si="21"/>
        <v>-2.54442964</v>
      </c>
      <c r="R2536" s="45">
        <f t="shared" si="32"/>
        <v>-1.430143614</v>
      </c>
      <c r="S2536" s="45">
        <f t="shared" si="44"/>
        <v>-1.735410806</v>
      </c>
      <c r="T2536" s="33">
        <f t="shared" si="22"/>
        <v>0.5030602706</v>
      </c>
      <c r="U2536" s="33">
        <f t="shared" si="33"/>
        <v>0.9823802433</v>
      </c>
      <c r="V2536" s="33">
        <f t="shared" si="42"/>
        <v>1.376082913</v>
      </c>
      <c r="W2536" s="44">
        <f t="shared" si="13"/>
        <v>0.008347931696</v>
      </c>
      <c r="X2536" s="44">
        <f t="shared" si="14"/>
        <v>0.01019719041</v>
      </c>
      <c r="Y2536" s="33">
        <f t="shared" si="15"/>
        <v>1.221522981</v>
      </c>
      <c r="Z2536" s="43">
        <v>1.0</v>
      </c>
      <c r="AA2536" s="33">
        <f t="shared" si="16"/>
        <v>2.221522981</v>
      </c>
      <c r="AB2536" s="33">
        <f t="shared" si="17"/>
        <v>0.5498583591</v>
      </c>
      <c r="AC2536" s="33">
        <f t="shared" si="18"/>
        <v>0.4501416409</v>
      </c>
      <c r="AD2536" s="33">
        <f t="shared" si="19"/>
        <v>-0.002369775306</v>
      </c>
      <c r="AE2536" s="34">
        <f t="shared" si="23"/>
        <v>0</v>
      </c>
      <c r="AF2536" s="34">
        <f t="shared" si="24"/>
        <v>0</v>
      </c>
      <c r="AG2536" s="34">
        <f t="shared" si="25"/>
        <v>0</v>
      </c>
      <c r="AH2536" s="34">
        <f t="shared" si="26"/>
        <v>4</v>
      </c>
      <c r="AI2536" s="34">
        <f t="shared" si="28"/>
        <v>0</v>
      </c>
      <c r="AJ2536" s="34">
        <f t="shared" si="29"/>
        <v>-1</v>
      </c>
      <c r="AK2536" s="34">
        <f t="shared" si="27"/>
        <v>0.002369775306</v>
      </c>
      <c r="AL2536" s="36">
        <f t="shared" si="34"/>
        <v>0</v>
      </c>
      <c r="AM2536" s="36">
        <f t="shared" si="35"/>
        <v>0</v>
      </c>
      <c r="AN2536" s="46">
        <f t="shared" si="36"/>
        <v>0</v>
      </c>
      <c r="AO2536" s="36">
        <f t="shared" si="37"/>
        <v>2</v>
      </c>
      <c r="AP2536" s="36">
        <f t="shared" si="39"/>
        <v>0</v>
      </c>
      <c r="AQ2536" s="36">
        <f t="shared" si="40"/>
        <v>-1</v>
      </c>
      <c r="AR2536" s="36">
        <f t="shared" si="38"/>
        <v>0.002369775306</v>
      </c>
      <c r="AS2536" s="38">
        <f t="shared" si="45"/>
        <v>-1</v>
      </c>
      <c r="AT2536" s="38">
        <f t="shared" si="46"/>
        <v>0</v>
      </c>
      <c r="AU2536" s="38">
        <f t="shared" si="47"/>
        <v>0</v>
      </c>
      <c r="AV2536" s="38">
        <f t="shared" si="48"/>
        <v>5</v>
      </c>
      <c r="AW2536" s="38">
        <f t="shared" si="51"/>
        <v>0</v>
      </c>
      <c r="AX2536" s="38">
        <f t="shared" si="52"/>
        <v>-1</v>
      </c>
      <c r="AY2536" s="38">
        <f t="shared" si="49"/>
        <v>0.002369775306</v>
      </c>
      <c r="AZ2536" s="12">
        <f t="shared" si="30"/>
        <v>142.4745595</v>
      </c>
      <c r="BA2536" s="12">
        <f t="shared" si="41"/>
        <v>104.1275836</v>
      </c>
      <c r="BB2536" s="12">
        <f t="shared" si="53"/>
        <v>130.6365457</v>
      </c>
      <c r="BC2536" s="12">
        <f t="shared" si="50"/>
        <v>0.002369775306</v>
      </c>
      <c r="BD2536" s="12">
        <f t="shared" si="54"/>
        <v>123.8737532</v>
      </c>
    </row>
    <row r="2537" ht="14.25" customHeight="1">
      <c r="A2537" s="7">
        <v>40203.0</v>
      </c>
      <c r="B2537" s="21" t="s">
        <v>90</v>
      </c>
      <c r="C2537" s="8">
        <v>39.768467</v>
      </c>
      <c r="D2537" s="33">
        <f t="shared" si="5"/>
        <v>-0.002649638479</v>
      </c>
      <c r="E2537" s="33">
        <f t="shared" si="7"/>
        <v>-0.03307135292</v>
      </c>
      <c r="F2537" s="33">
        <f t="shared" si="9"/>
        <v>-0.008885928142</v>
      </c>
      <c r="G2537" s="33">
        <f t="shared" si="11"/>
        <v>-0.007416187267</v>
      </c>
      <c r="H2537" s="33">
        <f t="shared" si="20"/>
        <v>-1.725349028</v>
      </c>
      <c r="I2537" s="45">
        <f t="shared" si="31"/>
        <v>-0.4206984864</v>
      </c>
      <c r="J2537" s="45">
        <f t="shared" si="43"/>
        <v>-0.4673709259</v>
      </c>
      <c r="K2537" s="21" t="s">
        <v>91</v>
      </c>
      <c r="L2537" s="8">
        <v>17.62565</v>
      </c>
      <c r="M2537" s="33">
        <f t="shared" si="6"/>
        <v>0.002027916008</v>
      </c>
      <c r="N2537" s="33">
        <f t="shared" si="8"/>
        <v>-0.0344646434</v>
      </c>
      <c r="O2537" s="33">
        <f t="shared" si="10"/>
        <v>-0.01450593763</v>
      </c>
      <c r="P2537" s="33">
        <f t="shared" si="12"/>
        <v>-0.05131821268</v>
      </c>
      <c r="Q2537" s="45">
        <f t="shared" si="21"/>
        <v>-1.711248368</v>
      </c>
      <c r="R2537" s="45">
        <f t="shared" si="32"/>
        <v>-0.723387922</v>
      </c>
      <c r="S2537" s="45">
        <f t="shared" si="44"/>
        <v>-1.635441168</v>
      </c>
      <c r="T2537" s="33">
        <f t="shared" si="22"/>
        <v>-0.01410066004</v>
      </c>
      <c r="U2537" s="33">
        <f t="shared" si="33"/>
        <v>0.3026894357</v>
      </c>
      <c r="V2537" s="33">
        <f t="shared" si="42"/>
        <v>1.168070242</v>
      </c>
      <c r="W2537" s="44">
        <f t="shared" si="13"/>
        <v>0.008362385983</v>
      </c>
      <c r="X2537" s="44">
        <f t="shared" si="14"/>
        <v>0.01023015224</v>
      </c>
      <c r="Y2537" s="33">
        <f t="shared" si="15"/>
        <v>1.22335327</v>
      </c>
      <c r="Z2537" s="43">
        <v>1.0</v>
      </c>
      <c r="AA2537" s="33">
        <f t="shared" si="16"/>
        <v>2.22335327</v>
      </c>
      <c r="AB2537" s="33">
        <f t="shared" si="17"/>
        <v>0.5502289207</v>
      </c>
      <c r="AC2537" s="33">
        <f t="shared" si="18"/>
        <v>0.4497710793</v>
      </c>
      <c r="AD2537" s="33">
        <f t="shared" si="19"/>
        <v>0.001920737392</v>
      </c>
      <c r="AE2537" s="34">
        <f t="shared" si="23"/>
        <v>0</v>
      </c>
      <c r="AF2537" s="34">
        <f t="shared" si="24"/>
        <v>0</v>
      </c>
      <c r="AG2537" s="34">
        <f t="shared" si="25"/>
        <v>0</v>
      </c>
      <c r="AH2537" s="34">
        <f t="shared" si="26"/>
        <v>5</v>
      </c>
      <c r="AI2537" s="34">
        <f t="shared" si="28"/>
        <v>0</v>
      </c>
      <c r="AJ2537" s="34">
        <f t="shared" si="29"/>
        <v>-1</v>
      </c>
      <c r="AK2537" s="34">
        <f t="shared" si="27"/>
        <v>-0.001920737392</v>
      </c>
      <c r="AL2537" s="36">
        <f t="shared" si="34"/>
        <v>0</v>
      </c>
      <c r="AM2537" s="36">
        <f t="shared" si="35"/>
        <v>0</v>
      </c>
      <c r="AN2537" s="46">
        <f t="shared" si="36"/>
        <v>0</v>
      </c>
      <c r="AO2537" s="36">
        <f t="shared" si="37"/>
        <v>3</v>
      </c>
      <c r="AP2537" s="36">
        <f t="shared" si="39"/>
        <v>0</v>
      </c>
      <c r="AQ2537" s="36">
        <f t="shared" si="40"/>
        <v>-1</v>
      </c>
      <c r="AR2537" s="36">
        <f t="shared" si="38"/>
        <v>-0.001920737392</v>
      </c>
      <c r="AS2537" s="38">
        <f t="shared" si="45"/>
        <v>-1</v>
      </c>
      <c r="AT2537" s="38">
        <f t="shared" si="46"/>
        <v>0</v>
      </c>
      <c r="AU2537" s="38">
        <f t="shared" si="47"/>
        <v>0</v>
      </c>
      <c r="AV2537" s="38">
        <f t="shared" si="48"/>
        <v>1</v>
      </c>
      <c r="AW2537" s="38">
        <f t="shared" si="51"/>
        <v>1</v>
      </c>
      <c r="AX2537" s="38">
        <f t="shared" si="52"/>
        <v>-1</v>
      </c>
      <c r="AY2537" s="38">
        <f t="shared" si="49"/>
        <v>-0.001920737392</v>
      </c>
      <c r="AZ2537" s="12">
        <f t="shared" si="30"/>
        <v>142.2009033</v>
      </c>
      <c r="BA2537" s="12">
        <f t="shared" si="41"/>
        <v>103.9275819</v>
      </c>
      <c r="BB2537" s="12">
        <f t="shared" si="53"/>
        <v>130.3856272</v>
      </c>
      <c r="BC2537" s="12">
        <f t="shared" si="50"/>
        <v>-0.001920737392</v>
      </c>
      <c r="BD2537" s="12">
        <f t="shared" si="54"/>
        <v>123.6358243</v>
      </c>
    </row>
    <row r="2538" ht="14.25" customHeight="1">
      <c r="A2538" s="7">
        <v>40204.0</v>
      </c>
      <c r="B2538" s="21" t="s">
        <v>90</v>
      </c>
      <c r="C2538" s="8">
        <v>39.781689</v>
      </c>
      <c r="D2538" s="33">
        <f t="shared" si="5"/>
        <v>0.0003324744703</v>
      </c>
      <c r="E2538" s="33">
        <f t="shared" si="7"/>
        <v>-0.03337081191</v>
      </c>
      <c r="F2538" s="33">
        <f t="shared" si="9"/>
        <v>-0.00741336918</v>
      </c>
      <c r="G2538" s="33">
        <f t="shared" si="11"/>
        <v>-0.01164667059</v>
      </c>
      <c r="H2538" s="33">
        <f t="shared" si="20"/>
        <v>-1.682944069</v>
      </c>
      <c r="I2538" s="45">
        <f t="shared" si="31"/>
        <v>-0.3502726059</v>
      </c>
      <c r="J2538" s="45">
        <f t="shared" si="43"/>
        <v>-0.5973498231</v>
      </c>
      <c r="K2538" s="21" t="s">
        <v>91</v>
      </c>
      <c r="L2538" s="8">
        <v>17.557549</v>
      </c>
      <c r="M2538" s="33">
        <f t="shared" si="6"/>
        <v>-0.003863744032</v>
      </c>
      <c r="N2538" s="33">
        <f t="shared" si="8"/>
        <v>-0.04041142365</v>
      </c>
      <c r="O2538" s="33">
        <f t="shared" si="10"/>
        <v>-0.03785300134</v>
      </c>
      <c r="P2538" s="33">
        <f t="shared" si="12"/>
        <v>-0.05745091095</v>
      </c>
      <c r="Q2538" s="45">
        <f t="shared" si="21"/>
        <v>-1.923381644</v>
      </c>
      <c r="R2538" s="45">
        <f t="shared" si="32"/>
        <v>-1.542054189</v>
      </c>
      <c r="S2538" s="45">
        <f t="shared" si="44"/>
        <v>-1.72395125</v>
      </c>
      <c r="T2538" s="33">
        <f t="shared" si="22"/>
        <v>0.2404375744</v>
      </c>
      <c r="U2538" s="33">
        <f t="shared" si="33"/>
        <v>1.191781583</v>
      </c>
      <c r="V2538" s="33">
        <f t="shared" si="42"/>
        <v>1.126601427</v>
      </c>
      <c r="W2538" s="44">
        <f t="shared" si="13"/>
        <v>0.008283340794</v>
      </c>
      <c r="X2538" s="44">
        <f t="shared" si="14"/>
        <v>0.0101592233</v>
      </c>
      <c r="Y2538" s="33">
        <f t="shared" si="15"/>
        <v>1.226464485</v>
      </c>
      <c r="Z2538" s="43">
        <v>1.0</v>
      </c>
      <c r="AA2538" s="33">
        <f t="shared" si="16"/>
        <v>2.226464485</v>
      </c>
      <c r="AB2538" s="33">
        <f t="shared" si="17"/>
        <v>0.5508574214</v>
      </c>
      <c r="AC2538" s="33">
        <f t="shared" si="18"/>
        <v>0.4491425786</v>
      </c>
      <c r="AD2538" s="33">
        <f t="shared" si="19"/>
        <v>-0.002703819813</v>
      </c>
      <c r="AE2538" s="34">
        <f t="shared" si="23"/>
        <v>0</v>
      </c>
      <c r="AF2538" s="34">
        <f t="shared" si="24"/>
        <v>0</v>
      </c>
      <c r="AG2538" s="34">
        <f t="shared" si="25"/>
        <v>0</v>
      </c>
      <c r="AH2538" s="34">
        <f t="shared" si="26"/>
        <v>0</v>
      </c>
      <c r="AI2538" s="34">
        <f t="shared" si="28"/>
        <v>1</v>
      </c>
      <c r="AJ2538" s="34">
        <f t="shared" si="29"/>
        <v>0</v>
      </c>
      <c r="AK2538" s="34">
        <f t="shared" si="27"/>
        <v>0</v>
      </c>
      <c r="AL2538" s="36">
        <f t="shared" si="34"/>
        <v>-1</v>
      </c>
      <c r="AM2538" s="36">
        <f t="shared" si="35"/>
        <v>0</v>
      </c>
      <c r="AN2538" s="46">
        <f t="shared" si="36"/>
        <v>0</v>
      </c>
      <c r="AO2538" s="36">
        <f t="shared" si="37"/>
        <v>4</v>
      </c>
      <c r="AP2538" s="36">
        <f t="shared" si="39"/>
        <v>0</v>
      </c>
      <c r="AQ2538" s="36">
        <f t="shared" si="40"/>
        <v>-1</v>
      </c>
      <c r="AR2538" s="36">
        <f t="shared" si="38"/>
        <v>0.002703819813</v>
      </c>
      <c r="AS2538" s="38">
        <f t="shared" si="45"/>
        <v>-1</v>
      </c>
      <c r="AT2538" s="38">
        <f t="shared" si="46"/>
        <v>0</v>
      </c>
      <c r="AU2538" s="38">
        <f t="shared" si="47"/>
        <v>0</v>
      </c>
      <c r="AV2538" s="38">
        <f t="shared" si="48"/>
        <v>2</v>
      </c>
      <c r="AW2538" s="38">
        <f t="shared" si="51"/>
        <v>0</v>
      </c>
      <c r="AX2538" s="38">
        <f t="shared" si="52"/>
        <v>-1</v>
      </c>
      <c r="AY2538" s="38">
        <f t="shared" si="49"/>
        <v>0.002703819813</v>
      </c>
      <c r="AZ2538" s="12">
        <f t="shared" si="30"/>
        <v>142.2009033</v>
      </c>
      <c r="BA2538" s="12">
        <f t="shared" si="41"/>
        <v>104.2085833</v>
      </c>
      <c r="BB2538" s="12">
        <f t="shared" si="53"/>
        <v>130.7381664</v>
      </c>
      <c r="BC2538" s="12">
        <f t="shared" si="50"/>
        <v>0.001802546542</v>
      </c>
      <c r="BD2538" s="12">
        <f t="shared" si="54"/>
        <v>123.8586836</v>
      </c>
    </row>
    <row r="2539" ht="14.25" customHeight="1">
      <c r="A2539" s="7">
        <v>40205.0</v>
      </c>
      <c r="B2539" s="21" t="s">
        <v>90</v>
      </c>
      <c r="C2539" s="8">
        <v>39.808102</v>
      </c>
      <c r="D2539" s="33">
        <f t="shared" si="5"/>
        <v>0.0006639486825</v>
      </c>
      <c r="E2539" s="33">
        <f t="shared" si="7"/>
        <v>-0.0267956635</v>
      </c>
      <c r="F2539" s="33">
        <f t="shared" si="9"/>
        <v>-0.020470847</v>
      </c>
      <c r="G2539" s="33">
        <f t="shared" si="11"/>
        <v>-0.01422476361</v>
      </c>
      <c r="H2539" s="33">
        <f t="shared" si="20"/>
        <v>-1.317399957</v>
      </c>
      <c r="I2539" s="45">
        <f t="shared" si="31"/>
        <v>-0.8807677531</v>
      </c>
      <c r="J2539" s="45">
        <f t="shared" si="43"/>
        <v>-0.6674488443</v>
      </c>
      <c r="K2539" s="21" t="s">
        <v>91</v>
      </c>
      <c r="L2539" s="8">
        <v>17.677542</v>
      </c>
      <c r="M2539" s="33">
        <f t="shared" si="6"/>
        <v>0.006834268268</v>
      </c>
      <c r="N2539" s="33">
        <f t="shared" si="8"/>
        <v>-0.01783772468</v>
      </c>
      <c r="O2539" s="33">
        <f t="shared" si="10"/>
        <v>-0.04166678187</v>
      </c>
      <c r="P2539" s="33">
        <f t="shared" si="12"/>
        <v>-0.05100927762</v>
      </c>
      <c r="Q2539" s="45">
        <f t="shared" si="21"/>
        <v>-0.8744302897</v>
      </c>
      <c r="R2539" s="45">
        <f t="shared" si="32"/>
        <v>-1.649296908</v>
      </c>
      <c r="S2539" s="45">
        <f t="shared" si="44"/>
        <v>-1.517311272</v>
      </c>
      <c r="T2539" s="33">
        <f t="shared" si="22"/>
        <v>-0.4429696676</v>
      </c>
      <c r="U2539" s="33">
        <f t="shared" si="33"/>
        <v>0.7685291552</v>
      </c>
      <c r="V2539" s="33">
        <f t="shared" si="42"/>
        <v>0.8498624279</v>
      </c>
      <c r="W2539" s="44">
        <f t="shared" si="13"/>
        <v>0.00824014593</v>
      </c>
      <c r="X2539" s="44">
        <f t="shared" si="14"/>
        <v>0.01037472486</v>
      </c>
      <c r="Y2539" s="33">
        <f t="shared" si="15"/>
        <v>1.259046254</v>
      </c>
      <c r="Z2539" s="43">
        <v>1.0</v>
      </c>
      <c r="AA2539" s="33">
        <f t="shared" si="16"/>
        <v>2.259046254</v>
      </c>
      <c r="AB2539" s="33">
        <f t="shared" si="17"/>
        <v>0.5573353142</v>
      </c>
      <c r="AC2539" s="33">
        <f t="shared" si="18"/>
        <v>0.4426646858</v>
      </c>
      <c r="AD2539" s="33">
        <f t="shared" si="19"/>
        <v>-0.002404735878</v>
      </c>
      <c r="AE2539" s="34">
        <f t="shared" si="23"/>
        <v>0</v>
      </c>
      <c r="AF2539" s="34">
        <f t="shared" si="24"/>
        <v>0</v>
      </c>
      <c r="AG2539" s="34">
        <f t="shared" si="25"/>
        <v>0</v>
      </c>
      <c r="AH2539" s="34">
        <f t="shared" si="26"/>
        <v>0</v>
      </c>
      <c r="AI2539" s="34">
        <f t="shared" si="28"/>
        <v>0</v>
      </c>
      <c r="AJ2539" s="34">
        <f t="shared" si="29"/>
        <v>0</v>
      </c>
      <c r="AK2539" s="34">
        <f t="shared" si="27"/>
        <v>0</v>
      </c>
      <c r="AL2539" s="36">
        <f t="shared" si="34"/>
        <v>0</v>
      </c>
      <c r="AM2539" s="36">
        <f t="shared" si="35"/>
        <v>0</v>
      </c>
      <c r="AN2539" s="46">
        <f t="shared" si="36"/>
        <v>0</v>
      </c>
      <c r="AO2539" s="36">
        <f t="shared" si="37"/>
        <v>5</v>
      </c>
      <c r="AP2539" s="36">
        <f t="shared" si="39"/>
        <v>0</v>
      </c>
      <c r="AQ2539" s="36">
        <f t="shared" si="40"/>
        <v>-1</v>
      </c>
      <c r="AR2539" s="36">
        <f t="shared" si="38"/>
        <v>0.002404735878</v>
      </c>
      <c r="AS2539" s="38">
        <f t="shared" si="45"/>
        <v>0</v>
      </c>
      <c r="AT2539" s="38">
        <f t="shared" si="46"/>
        <v>0</v>
      </c>
      <c r="AU2539" s="38">
        <f t="shared" si="47"/>
        <v>0</v>
      </c>
      <c r="AV2539" s="38">
        <f t="shared" si="48"/>
        <v>3</v>
      </c>
      <c r="AW2539" s="38">
        <f t="shared" si="51"/>
        <v>0</v>
      </c>
      <c r="AX2539" s="38">
        <f t="shared" si="52"/>
        <v>-1</v>
      </c>
      <c r="AY2539" s="38">
        <f t="shared" si="49"/>
        <v>0.002404735878</v>
      </c>
      <c r="AZ2539" s="12">
        <f t="shared" si="30"/>
        <v>142.2009033</v>
      </c>
      <c r="BA2539" s="12">
        <f t="shared" si="41"/>
        <v>104.4591775</v>
      </c>
      <c r="BB2539" s="12">
        <f t="shared" si="53"/>
        <v>131.0525572</v>
      </c>
      <c r="BC2539" s="12">
        <f t="shared" si="50"/>
        <v>0.001603157252</v>
      </c>
      <c r="BD2539" s="12">
        <f t="shared" si="54"/>
        <v>124.0572485</v>
      </c>
    </row>
    <row r="2540" ht="14.25" customHeight="1">
      <c r="A2540" s="7">
        <v>40206.0</v>
      </c>
      <c r="B2540" s="21" t="s">
        <v>90</v>
      </c>
      <c r="C2540" s="8">
        <v>39.444939</v>
      </c>
      <c r="D2540" s="33">
        <f t="shared" si="5"/>
        <v>-0.009122841375</v>
      </c>
      <c r="E2540" s="33">
        <f t="shared" si="7"/>
        <v>-0.01969139703</v>
      </c>
      <c r="F2540" s="33">
        <f t="shared" si="9"/>
        <v>-0.03722810012</v>
      </c>
      <c r="G2540" s="33">
        <f t="shared" si="11"/>
        <v>-0.02225865268</v>
      </c>
      <c r="H2540" s="33">
        <f t="shared" si="20"/>
        <v>-0.9404283058</v>
      </c>
      <c r="I2540" s="45">
        <f t="shared" si="31"/>
        <v>-1.558968455</v>
      </c>
      <c r="J2540" s="45">
        <f t="shared" si="43"/>
        <v>-0.9439511273</v>
      </c>
      <c r="K2540" s="21" t="s">
        <v>91</v>
      </c>
      <c r="L2540" s="8">
        <v>17.570528</v>
      </c>
      <c r="M2540" s="33">
        <f t="shared" si="6"/>
        <v>-0.006053669679</v>
      </c>
      <c r="N2540" s="33">
        <f t="shared" si="8"/>
        <v>-0.003494131199</v>
      </c>
      <c r="O2540" s="33">
        <f t="shared" si="10"/>
        <v>-0.04997336004</v>
      </c>
      <c r="P2540" s="33">
        <f t="shared" si="12"/>
        <v>-0.06165539841</v>
      </c>
      <c r="Q2540" s="45">
        <f t="shared" si="21"/>
        <v>-0.2411533871</v>
      </c>
      <c r="R2540" s="45">
        <f t="shared" si="32"/>
        <v>-1.884832333</v>
      </c>
      <c r="S2540" s="45">
        <f t="shared" si="44"/>
        <v>-1.702384916</v>
      </c>
      <c r="T2540" s="33">
        <f t="shared" si="22"/>
        <v>-0.6992749187</v>
      </c>
      <c r="U2540" s="33">
        <f t="shared" si="33"/>
        <v>0.325863878</v>
      </c>
      <c r="V2540" s="33">
        <f t="shared" si="42"/>
        <v>0.7584337885</v>
      </c>
      <c r="W2540" s="44">
        <f t="shared" si="13"/>
        <v>0.008453943089</v>
      </c>
      <c r="X2540" s="44">
        <f t="shared" si="14"/>
        <v>0.0102347715</v>
      </c>
      <c r="Y2540" s="33">
        <f t="shared" si="15"/>
        <v>1.210650627</v>
      </c>
      <c r="Z2540" s="43">
        <v>1.0</v>
      </c>
      <c r="AA2540" s="33">
        <f t="shared" si="16"/>
        <v>2.210650627</v>
      </c>
      <c r="AB2540" s="33">
        <f t="shared" si="17"/>
        <v>0.5476444863</v>
      </c>
      <c r="AC2540" s="33">
        <f t="shared" si="18"/>
        <v>0.4523555137</v>
      </c>
      <c r="AD2540" s="33">
        <f t="shared" si="19"/>
        <v>-0.0016844733</v>
      </c>
      <c r="AE2540" s="34">
        <f t="shared" si="23"/>
        <v>0</v>
      </c>
      <c r="AF2540" s="34">
        <f t="shared" si="24"/>
        <v>0</v>
      </c>
      <c r="AG2540" s="34">
        <f t="shared" si="25"/>
        <v>0</v>
      </c>
      <c r="AH2540" s="34">
        <f t="shared" si="26"/>
        <v>0</v>
      </c>
      <c r="AI2540" s="34">
        <f t="shared" si="28"/>
        <v>0</v>
      </c>
      <c r="AJ2540" s="34">
        <f t="shared" si="29"/>
        <v>0</v>
      </c>
      <c r="AK2540" s="34">
        <f t="shared" si="27"/>
        <v>0</v>
      </c>
      <c r="AL2540" s="36">
        <f t="shared" si="34"/>
        <v>0</v>
      </c>
      <c r="AM2540" s="36">
        <f t="shared" si="35"/>
        <v>0</v>
      </c>
      <c r="AN2540" s="46">
        <f t="shared" si="36"/>
        <v>0</v>
      </c>
      <c r="AO2540" s="36">
        <f t="shared" si="37"/>
        <v>0</v>
      </c>
      <c r="AP2540" s="36">
        <f t="shared" si="39"/>
        <v>1</v>
      </c>
      <c r="AQ2540" s="36">
        <f t="shared" si="40"/>
        <v>0</v>
      </c>
      <c r="AR2540" s="36">
        <f t="shared" si="38"/>
        <v>0</v>
      </c>
      <c r="AS2540" s="38">
        <f t="shared" si="45"/>
        <v>0</v>
      </c>
      <c r="AT2540" s="38">
        <f t="shared" si="46"/>
        <v>0</v>
      </c>
      <c r="AU2540" s="38">
        <f t="shared" si="47"/>
        <v>0</v>
      </c>
      <c r="AV2540" s="38">
        <f t="shared" si="48"/>
        <v>4</v>
      </c>
      <c r="AW2540" s="38">
        <f t="shared" si="51"/>
        <v>0</v>
      </c>
      <c r="AX2540" s="38">
        <f t="shared" si="52"/>
        <v>-1</v>
      </c>
      <c r="AY2540" s="38">
        <f t="shared" si="49"/>
        <v>0.0016844733</v>
      </c>
      <c r="AZ2540" s="12">
        <f t="shared" si="30"/>
        <v>142.2009033</v>
      </c>
      <c r="BA2540" s="12">
        <f t="shared" si="41"/>
        <v>104.4591775</v>
      </c>
      <c r="BB2540" s="12">
        <f t="shared" si="53"/>
        <v>131.2733117</v>
      </c>
      <c r="BC2540" s="12">
        <f t="shared" si="50"/>
        <v>0.0005614911</v>
      </c>
      <c r="BD2540" s="12">
        <f t="shared" si="54"/>
        <v>124.1269056</v>
      </c>
    </row>
    <row r="2541" ht="14.25" customHeight="1">
      <c r="A2541" s="7">
        <v>40207.0</v>
      </c>
      <c r="B2541" s="21" t="s">
        <v>90</v>
      </c>
      <c r="C2541" s="8">
        <v>39.3657</v>
      </c>
      <c r="D2541" s="33">
        <f t="shared" si="5"/>
        <v>-0.002008850869</v>
      </c>
      <c r="E2541" s="33">
        <f t="shared" si="7"/>
        <v>-0.01275060146</v>
      </c>
      <c r="F2541" s="33">
        <f t="shared" si="9"/>
        <v>-0.05063698678</v>
      </c>
      <c r="G2541" s="33">
        <f t="shared" si="11"/>
        <v>-0.0275645531</v>
      </c>
      <c r="H2541" s="33">
        <f t="shared" si="20"/>
        <v>-0.5965718068</v>
      </c>
      <c r="I2541" s="45">
        <f t="shared" si="31"/>
        <v>-2.077246828</v>
      </c>
      <c r="J2541" s="45">
        <f t="shared" si="43"/>
        <v>-1.125644837</v>
      </c>
      <c r="K2541" s="21" t="s">
        <v>91</v>
      </c>
      <c r="L2541" s="8">
        <v>17.593225</v>
      </c>
      <c r="M2541" s="33">
        <f t="shared" si="6"/>
        <v>0.001291765393</v>
      </c>
      <c r="N2541" s="33">
        <f t="shared" si="8"/>
        <v>0.0001845368889</v>
      </c>
      <c r="O2541" s="33">
        <f t="shared" si="10"/>
        <v>-0.05041127358</v>
      </c>
      <c r="P2541" s="33">
        <f t="shared" si="12"/>
        <v>-0.05946577612</v>
      </c>
      <c r="Q2541" s="45">
        <f t="shared" si="21"/>
        <v>-0.07970961692</v>
      </c>
      <c r="R2541" s="45">
        <f t="shared" si="32"/>
        <v>-1.857620701</v>
      </c>
      <c r="S2541" s="45">
        <f t="shared" si="44"/>
        <v>-1.599486248</v>
      </c>
      <c r="T2541" s="33">
        <f t="shared" si="22"/>
        <v>-0.5168621899</v>
      </c>
      <c r="U2541" s="33">
        <f t="shared" si="33"/>
        <v>-0.2196261264</v>
      </c>
      <c r="V2541" s="33">
        <f t="shared" si="42"/>
        <v>0.473841411</v>
      </c>
      <c r="W2541" s="44">
        <f t="shared" si="13"/>
        <v>0.008387886896</v>
      </c>
      <c r="X2541" s="44">
        <f t="shared" si="14"/>
        <v>0.01027299894</v>
      </c>
      <c r="Y2541" s="33">
        <f t="shared" si="15"/>
        <v>1.224742187</v>
      </c>
      <c r="Z2541" s="43">
        <v>1.0</v>
      </c>
      <c r="AA2541" s="33">
        <f t="shared" si="16"/>
        <v>2.224742187</v>
      </c>
      <c r="AB2541" s="33">
        <f t="shared" si="17"/>
        <v>0.5505097148</v>
      </c>
      <c r="AC2541" s="33">
        <f t="shared" si="18"/>
        <v>0.4494902852</v>
      </c>
      <c r="AD2541" s="33">
        <f t="shared" si="19"/>
        <v>0.008895388791</v>
      </c>
      <c r="AE2541" s="34">
        <f t="shared" si="23"/>
        <v>0</v>
      </c>
      <c r="AF2541" s="34">
        <f t="shared" si="24"/>
        <v>0</v>
      </c>
      <c r="AG2541" s="34">
        <f t="shared" si="25"/>
        <v>0</v>
      </c>
      <c r="AH2541" s="34">
        <f t="shared" si="26"/>
        <v>0</v>
      </c>
      <c r="AI2541" s="34">
        <f t="shared" si="28"/>
        <v>0</v>
      </c>
      <c r="AJ2541" s="34">
        <f t="shared" si="29"/>
        <v>0</v>
      </c>
      <c r="AK2541" s="34">
        <f t="shared" si="27"/>
        <v>0</v>
      </c>
      <c r="AL2541" s="36">
        <f t="shared" si="34"/>
        <v>0</v>
      </c>
      <c r="AM2541" s="36">
        <f t="shared" si="35"/>
        <v>0</v>
      </c>
      <c r="AN2541" s="46">
        <f t="shared" si="36"/>
        <v>0</v>
      </c>
      <c r="AO2541" s="36">
        <f t="shared" si="37"/>
        <v>0</v>
      </c>
      <c r="AP2541" s="36">
        <f t="shared" si="39"/>
        <v>0</v>
      </c>
      <c r="AQ2541" s="36">
        <f t="shared" si="40"/>
        <v>0</v>
      </c>
      <c r="AR2541" s="36">
        <f t="shared" si="38"/>
        <v>0</v>
      </c>
      <c r="AS2541" s="38">
        <f t="shared" si="45"/>
        <v>0</v>
      </c>
      <c r="AT2541" s="38">
        <f t="shared" si="46"/>
        <v>0</v>
      </c>
      <c r="AU2541" s="38">
        <f t="shared" si="47"/>
        <v>0</v>
      </c>
      <c r="AV2541" s="38">
        <f t="shared" si="48"/>
        <v>5</v>
      </c>
      <c r="AW2541" s="38">
        <f t="shared" si="51"/>
        <v>0</v>
      </c>
      <c r="AX2541" s="38">
        <f t="shared" si="52"/>
        <v>-1</v>
      </c>
      <c r="AY2541" s="38">
        <f t="shared" si="49"/>
        <v>-0.008895388791</v>
      </c>
      <c r="AZ2541" s="12">
        <f t="shared" si="30"/>
        <v>142.2009033</v>
      </c>
      <c r="BA2541" s="12">
        <f t="shared" si="41"/>
        <v>104.4591775</v>
      </c>
      <c r="BB2541" s="12">
        <f t="shared" si="53"/>
        <v>130.1055846</v>
      </c>
      <c r="BC2541" s="12">
        <f t="shared" si="50"/>
        <v>-0.002965129597</v>
      </c>
      <c r="BD2541" s="12">
        <f t="shared" si="54"/>
        <v>123.7588532</v>
      </c>
    </row>
    <row r="2542" ht="14.25" customHeight="1">
      <c r="A2542" s="7">
        <v>40210.0</v>
      </c>
      <c r="B2542" s="21" t="s">
        <v>90</v>
      </c>
      <c r="C2542" s="8">
        <v>40.078808</v>
      </c>
      <c r="D2542" s="33">
        <f t="shared" si="5"/>
        <v>0.01811495795</v>
      </c>
      <c r="E2542" s="33">
        <f t="shared" si="7"/>
        <v>0.007803695325</v>
      </c>
      <c r="F2542" s="33">
        <f t="shared" si="9"/>
        <v>-0.02552573636</v>
      </c>
      <c r="G2542" s="33">
        <f t="shared" si="11"/>
        <v>-0.001644470987</v>
      </c>
      <c r="H2542" s="33">
        <f t="shared" si="20"/>
        <v>0.3874987793</v>
      </c>
      <c r="I2542" s="45">
        <f t="shared" si="31"/>
        <v>-1.023192458</v>
      </c>
      <c r="J2542" s="45">
        <f t="shared" si="43"/>
        <v>-0.1416308504</v>
      </c>
      <c r="K2542" s="21" t="s">
        <v>91</v>
      </c>
      <c r="L2542" s="8">
        <v>17.635382</v>
      </c>
      <c r="M2542" s="33">
        <f t="shared" si="6"/>
        <v>0.002396206494</v>
      </c>
      <c r="N2542" s="33">
        <f t="shared" si="8"/>
        <v>0.0005521498498</v>
      </c>
      <c r="O2542" s="33">
        <f t="shared" si="10"/>
        <v>-0.0339315232</v>
      </c>
      <c r="P2542" s="33">
        <f t="shared" si="12"/>
        <v>-0.04596493836</v>
      </c>
      <c r="Q2542" s="45">
        <f t="shared" si="21"/>
        <v>-0.0575231671</v>
      </c>
      <c r="R2542" s="45">
        <f t="shared" si="32"/>
        <v>-1.26553806</v>
      </c>
      <c r="S2542" s="45">
        <f t="shared" si="44"/>
        <v>-1.255723228</v>
      </c>
      <c r="T2542" s="33">
        <f t="shared" si="22"/>
        <v>0.4450219464</v>
      </c>
      <c r="U2542" s="33">
        <f t="shared" si="33"/>
        <v>0.2423456021</v>
      </c>
      <c r="V2542" s="33">
        <f t="shared" si="42"/>
        <v>1.114092378</v>
      </c>
      <c r="W2542" s="44">
        <f t="shared" si="13"/>
        <v>0.009270407786</v>
      </c>
      <c r="X2542" s="44">
        <f t="shared" si="14"/>
        <v>0.01012361205</v>
      </c>
      <c r="Y2542" s="33">
        <f t="shared" si="15"/>
        <v>1.092035246</v>
      </c>
      <c r="Z2542" s="43">
        <v>1.0</v>
      </c>
      <c r="AA2542" s="33">
        <f t="shared" si="16"/>
        <v>2.092035246</v>
      </c>
      <c r="AB2542" s="33">
        <f t="shared" si="17"/>
        <v>0.5219965812</v>
      </c>
      <c r="AC2542" s="33">
        <f t="shared" si="18"/>
        <v>0.4780034188</v>
      </c>
      <c r="AD2542" s="33">
        <f t="shared" si="19"/>
        <v>-0.002019707851</v>
      </c>
      <c r="AE2542" s="34">
        <f t="shared" si="23"/>
        <v>0</v>
      </c>
      <c r="AF2542" s="34">
        <f t="shared" si="24"/>
        <v>0</v>
      </c>
      <c r="AG2542" s="34">
        <f t="shared" si="25"/>
        <v>0</v>
      </c>
      <c r="AH2542" s="34">
        <f t="shared" si="26"/>
        <v>0</v>
      </c>
      <c r="AI2542" s="34">
        <f t="shared" si="28"/>
        <v>0</v>
      </c>
      <c r="AJ2542" s="34">
        <f t="shared" si="29"/>
        <v>0</v>
      </c>
      <c r="AK2542" s="34">
        <f t="shared" si="27"/>
        <v>0</v>
      </c>
      <c r="AL2542" s="36">
        <f t="shared" si="34"/>
        <v>0</v>
      </c>
      <c r="AM2542" s="36">
        <f t="shared" si="35"/>
        <v>0</v>
      </c>
      <c r="AN2542" s="46">
        <f t="shared" si="36"/>
        <v>0</v>
      </c>
      <c r="AO2542" s="36">
        <f t="shared" si="37"/>
        <v>0</v>
      </c>
      <c r="AP2542" s="36">
        <f t="shared" si="39"/>
        <v>0</v>
      </c>
      <c r="AQ2542" s="36">
        <f t="shared" si="40"/>
        <v>0</v>
      </c>
      <c r="AR2542" s="36">
        <f t="shared" si="38"/>
        <v>0</v>
      </c>
      <c r="AS2542" s="38">
        <f t="shared" si="45"/>
        <v>-1</v>
      </c>
      <c r="AT2542" s="38">
        <f t="shared" si="46"/>
        <v>0</v>
      </c>
      <c r="AU2542" s="38">
        <f t="shared" si="47"/>
        <v>0</v>
      </c>
      <c r="AV2542" s="38">
        <f t="shared" si="48"/>
        <v>1</v>
      </c>
      <c r="AW2542" s="38">
        <f t="shared" si="51"/>
        <v>1</v>
      </c>
      <c r="AX2542" s="38">
        <f t="shared" si="52"/>
        <v>-1</v>
      </c>
      <c r="AY2542" s="38">
        <f t="shared" si="49"/>
        <v>0.002019707851</v>
      </c>
      <c r="AZ2542" s="12">
        <f t="shared" si="30"/>
        <v>142.2009033</v>
      </c>
      <c r="BA2542" s="12">
        <f t="shared" si="41"/>
        <v>104.4591775</v>
      </c>
      <c r="BB2542" s="12">
        <f t="shared" si="53"/>
        <v>130.3683598</v>
      </c>
      <c r="BC2542" s="12">
        <f t="shared" si="50"/>
        <v>0.0006732359502</v>
      </c>
      <c r="BD2542" s="12">
        <f t="shared" si="54"/>
        <v>123.8421721</v>
      </c>
    </row>
    <row r="2543" ht="14.25" customHeight="1">
      <c r="A2543" s="7">
        <v>40211.0</v>
      </c>
      <c r="B2543" s="21" t="s">
        <v>90</v>
      </c>
      <c r="C2543" s="8">
        <v>40.375919</v>
      </c>
      <c r="D2543" s="33">
        <f t="shared" si="5"/>
        <v>0.007413169573</v>
      </c>
      <c r="E2543" s="33">
        <f t="shared" si="7"/>
        <v>0.01493727428</v>
      </c>
      <c r="F2543" s="33">
        <f t="shared" si="9"/>
        <v>-0.0189320066</v>
      </c>
      <c r="G2543" s="33">
        <f t="shared" si="11"/>
        <v>-0.001470025245</v>
      </c>
      <c r="H2543" s="33">
        <f t="shared" si="20"/>
        <v>0.7083407856</v>
      </c>
      <c r="I2543" s="45">
        <f t="shared" si="31"/>
        <v>-0.7648613218</v>
      </c>
      <c r="J2543" s="45">
        <f t="shared" si="43"/>
        <v>-0.1427448046</v>
      </c>
      <c r="K2543" s="21" t="s">
        <v>91</v>
      </c>
      <c r="L2543" s="8">
        <v>17.852663</v>
      </c>
      <c r="M2543" s="33">
        <f t="shared" si="6"/>
        <v>0.01232074247</v>
      </c>
      <c r="N2543" s="33">
        <f t="shared" si="8"/>
        <v>0.01680838254</v>
      </c>
      <c r="O2543" s="33">
        <f t="shared" si="10"/>
        <v>-0.02428229178</v>
      </c>
      <c r="P2543" s="33">
        <f t="shared" si="12"/>
        <v>-0.03488800046</v>
      </c>
      <c r="Q2543" s="45">
        <f t="shared" si="21"/>
        <v>0.6364527666</v>
      </c>
      <c r="R2543" s="45">
        <f t="shared" si="32"/>
        <v>-0.9358380488</v>
      </c>
      <c r="S2543" s="45">
        <f t="shared" si="44"/>
        <v>-0.9997368817</v>
      </c>
      <c r="T2543" s="33">
        <f t="shared" si="22"/>
        <v>0.07188801904</v>
      </c>
      <c r="U2543" s="33">
        <f t="shared" si="33"/>
        <v>0.170976727</v>
      </c>
      <c r="V2543" s="33">
        <f t="shared" si="42"/>
        <v>0.8569920771</v>
      </c>
      <c r="W2543" s="44">
        <f t="shared" si="13"/>
        <v>0.009277761337</v>
      </c>
      <c r="X2543" s="44">
        <f t="shared" si="14"/>
        <v>0.01062592284</v>
      </c>
      <c r="Y2543" s="33">
        <f t="shared" si="15"/>
        <v>1.145311078</v>
      </c>
      <c r="Z2543" s="43">
        <v>1.0</v>
      </c>
      <c r="AA2543" s="33">
        <f t="shared" si="16"/>
        <v>2.145311078</v>
      </c>
      <c r="AB2543" s="33">
        <f t="shared" si="17"/>
        <v>0.5338671347</v>
      </c>
      <c r="AC2543" s="33">
        <f t="shared" si="18"/>
        <v>0.4661328653</v>
      </c>
      <c r="AD2543" s="33">
        <f t="shared" si="19"/>
        <v>0.002746702261</v>
      </c>
      <c r="AE2543" s="34">
        <f t="shared" si="23"/>
        <v>0</v>
      </c>
      <c r="AF2543" s="34">
        <f t="shared" si="24"/>
        <v>0</v>
      </c>
      <c r="AG2543" s="34">
        <f t="shared" si="25"/>
        <v>0</v>
      </c>
      <c r="AH2543" s="34">
        <f t="shared" si="26"/>
        <v>0</v>
      </c>
      <c r="AI2543" s="34">
        <f t="shared" si="28"/>
        <v>0</v>
      </c>
      <c r="AJ2543" s="34">
        <f t="shared" si="29"/>
        <v>0</v>
      </c>
      <c r="AK2543" s="34">
        <f t="shared" si="27"/>
        <v>0</v>
      </c>
      <c r="AL2543" s="36">
        <f t="shared" si="34"/>
        <v>0</v>
      </c>
      <c r="AM2543" s="36">
        <f t="shared" si="35"/>
        <v>0</v>
      </c>
      <c r="AN2543" s="46">
        <f t="shared" si="36"/>
        <v>0</v>
      </c>
      <c r="AO2543" s="36">
        <f t="shared" si="37"/>
        <v>0</v>
      </c>
      <c r="AP2543" s="36">
        <f t="shared" si="39"/>
        <v>0</v>
      </c>
      <c r="AQ2543" s="36">
        <f t="shared" si="40"/>
        <v>0</v>
      </c>
      <c r="AR2543" s="36">
        <f t="shared" si="38"/>
        <v>0</v>
      </c>
      <c r="AS2543" s="38">
        <f t="shared" si="45"/>
        <v>0</v>
      </c>
      <c r="AT2543" s="38">
        <f t="shared" si="46"/>
        <v>0</v>
      </c>
      <c r="AU2543" s="38">
        <f t="shared" si="47"/>
        <v>0</v>
      </c>
      <c r="AV2543" s="38">
        <f t="shared" si="48"/>
        <v>2</v>
      </c>
      <c r="AW2543" s="38">
        <f t="shared" si="51"/>
        <v>0</v>
      </c>
      <c r="AX2543" s="38">
        <f t="shared" si="52"/>
        <v>-1</v>
      </c>
      <c r="AY2543" s="38">
        <f t="shared" si="49"/>
        <v>-0.002746702261</v>
      </c>
      <c r="AZ2543" s="12">
        <f t="shared" si="30"/>
        <v>142.2009033</v>
      </c>
      <c r="BA2543" s="12">
        <f t="shared" si="41"/>
        <v>104.4591775</v>
      </c>
      <c r="BB2543" s="12">
        <f t="shared" si="53"/>
        <v>130.0102768</v>
      </c>
      <c r="BC2543" s="12">
        <f t="shared" si="50"/>
        <v>-0.0009155674202</v>
      </c>
      <c r="BD2543" s="12">
        <f t="shared" si="54"/>
        <v>123.7287863</v>
      </c>
    </row>
    <row r="2544" ht="14.25" customHeight="1">
      <c r="A2544" s="7">
        <v>40212.0</v>
      </c>
      <c r="B2544" s="21" t="s">
        <v>90</v>
      </c>
      <c r="C2544" s="8">
        <v>40.46838</v>
      </c>
      <c r="D2544" s="33">
        <f t="shared" si="5"/>
        <v>0.002290003603</v>
      </c>
      <c r="E2544" s="33">
        <f t="shared" si="7"/>
        <v>0.01658652301</v>
      </c>
      <c r="F2544" s="33">
        <f t="shared" si="9"/>
        <v>-0.01065358738</v>
      </c>
      <c r="G2544" s="33">
        <f t="shared" si="11"/>
        <v>-0.01113257123</v>
      </c>
      <c r="H2544" s="33">
        <f t="shared" si="20"/>
        <v>0.7651311656</v>
      </c>
      <c r="I2544" s="45">
        <f t="shared" si="31"/>
        <v>-0.4461599767</v>
      </c>
      <c r="J2544" s="45">
        <f t="shared" si="43"/>
        <v>-0.5093355791</v>
      </c>
      <c r="K2544" s="21" t="s">
        <v>91</v>
      </c>
      <c r="L2544" s="8">
        <v>17.794289</v>
      </c>
      <c r="M2544" s="33">
        <f t="shared" si="6"/>
        <v>-0.003269764292</v>
      </c>
      <c r="N2544" s="33">
        <f t="shared" si="8"/>
        <v>0.006604255275</v>
      </c>
      <c r="O2544" s="33">
        <f t="shared" si="10"/>
        <v>-0.01135127429</v>
      </c>
      <c r="P2544" s="33">
        <f t="shared" si="12"/>
        <v>-0.02626454683</v>
      </c>
      <c r="Q2544" s="45">
        <f t="shared" si="21"/>
        <v>0.184776981</v>
      </c>
      <c r="R2544" s="45">
        <f t="shared" si="32"/>
        <v>-0.5107714939</v>
      </c>
      <c r="S2544" s="45">
        <f t="shared" si="44"/>
        <v>-0.8088018148</v>
      </c>
      <c r="T2544" s="33">
        <f t="shared" si="22"/>
        <v>0.5803541846</v>
      </c>
      <c r="U2544" s="33">
        <f t="shared" si="33"/>
        <v>0.06461151725</v>
      </c>
      <c r="V2544" s="33">
        <f t="shared" si="42"/>
        <v>0.2994662357</v>
      </c>
      <c r="W2544" s="44">
        <f t="shared" si="13"/>
        <v>0.008853340317</v>
      </c>
      <c r="X2544" s="44">
        <f t="shared" si="14"/>
        <v>0.01035202793</v>
      </c>
      <c r="Y2544" s="33">
        <f t="shared" si="15"/>
        <v>1.169279341</v>
      </c>
      <c r="Z2544" s="43">
        <v>1.0</v>
      </c>
      <c r="AA2544" s="33">
        <f t="shared" si="16"/>
        <v>2.169279341</v>
      </c>
      <c r="AB2544" s="33">
        <f t="shared" si="17"/>
        <v>0.5390174141</v>
      </c>
      <c r="AC2544" s="33">
        <f t="shared" si="18"/>
        <v>0.4609825859</v>
      </c>
      <c r="AD2544" s="33">
        <f t="shared" si="19"/>
        <v>-0.002413425838</v>
      </c>
      <c r="AE2544" s="34">
        <f t="shared" si="23"/>
        <v>0</v>
      </c>
      <c r="AF2544" s="34">
        <f t="shared" si="24"/>
        <v>0</v>
      </c>
      <c r="AG2544" s="34">
        <f t="shared" si="25"/>
        <v>0</v>
      </c>
      <c r="AH2544" s="34">
        <f t="shared" si="26"/>
        <v>0</v>
      </c>
      <c r="AI2544" s="34">
        <f t="shared" si="28"/>
        <v>0</v>
      </c>
      <c r="AJ2544" s="34">
        <f t="shared" si="29"/>
        <v>0</v>
      </c>
      <c r="AK2544" s="34">
        <f t="shared" si="27"/>
        <v>0</v>
      </c>
      <c r="AL2544" s="36">
        <f t="shared" si="34"/>
        <v>0</v>
      </c>
      <c r="AM2544" s="36">
        <f t="shared" si="35"/>
        <v>0</v>
      </c>
      <c r="AN2544" s="46">
        <f t="shared" si="36"/>
        <v>0</v>
      </c>
      <c r="AO2544" s="36">
        <f t="shared" si="37"/>
        <v>0</v>
      </c>
      <c r="AP2544" s="36">
        <f t="shared" si="39"/>
        <v>0</v>
      </c>
      <c r="AQ2544" s="36">
        <f t="shared" si="40"/>
        <v>0</v>
      </c>
      <c r="AR2544" s="36">
        <f t="shared" si="38"/>
        <v>0</v>
      </c>
      <c r="AS2544" s="38">
        <f t="shared" si="45"/>
        <v>0</v>
      </c>
      <c r="AT2544" s="38">
        <f t="shared" si="46"/>
        <v>0</v>
      </c>
      <c r="AU2544" s="38">
        <f t="shared" si="47"/>
        <v>0</v>
      </c>
      <c r="AV2544" s="38">
        <f t="shared" si="48"/>
        <v>3</v>
      </c>
      <c r="AW2544" s="38">
        <f t="shared" si="51"/>
        <v>0</v>
      </c>
      <c r="AX2544" s="38">
        <f t="shared" si="52"/>
        <v>-1</v>
      </c>
      <c r="AY2544" s="38">
        <f t="shared" si="49"/>
        <v>0.002413425838</v>
      </c>
      <c r="AZ2544" s="12">
        <f t="shared" si="30"/>
        <v>142.2009033</v>
      </c>
      <c r="BA2544" s="12">
        <f t="shared" si="41"/>
        <v>104.4591775</v>
      </c>
      <c r="BB2544" s="12">
        <f t="shared" si="53"/>
        <v>130.3240469</v>
      </c>
      <c r="BC2544" s="12">
        <f t="shared" si="50"/>
        <v>0.0008044752793</v>
      </c>
      <c r="BD2544" s="12">
        <f t="shared" si="54"/>
        <v>123.828323</v>
      </c>
    </row>
    <row r="2545" ht="14.25" customHeight="1">
      <c r="A2545" s="7">
        <v>40213.0</v>
      </c>
      <c r="B2545" s="21" t="s">
        <v>90</v>
      </c>
      <c r="C2545" s="8">
        <v>39.378887</v>
      </c>
      <c r="D2545" s="33">
        <f t="shared" si="5"/>
        <v>-0.02692208089</v>
      </c>
      <c r="E2545" s="33">
        <f t="shared" si="7"/>
        <v>-0.001674536751</v>
      </c>
      <c r="F2545" s="33">
        <f t="shared" si="9"/>
        <v>-0.02133295982</v>
      </c>
      <c r="G2545" s="33">
        <f t="shared" si="11"/>
        <v>-0.02803187899</v>
      </c>
      <c r="H2545" s="33">
        <f t="shared" si="20"/>
        <v>-0.1126939972</v>
      </c>
      <c r="I2545" s="45">
        <f t="shared" si="31"/>
        <v>-0.8586250676</v>
      </c>
      <c r="J2545" s="45">
        <f t="shared" si="43"/>
        <v>-1.121286376</v>
      </c>
      <c r="K2545" s="21" t="s">
        <v>91</v>
      </c>
      <c r="L2545" s="8">
        <v>17.327295</v>
      </c>
      <c r="M2545" s="33">
        <f t="shared" si="6"/>
        <v>-0.02624403819</v>
      </c>
      <c r="N2545" s="33">
        <f t="shared" si="8"/>
        <v>-0.01384323795</v>
      </c>
      <c r="O2545" s="33">
        <f t="shared" si="10"/>
        <v>-0.01728899906</v>
      </c>
      <c r="P2545" s="33">
        <f t="shared" si="12"/>
        <v>-0.05148248842</v>
      </c>
      <c r="Q2545" s="45">
        <f t="shared" si="21"/>
        <v>-0.6921231384</v>
      </c>
      <c r="R2545" s="45">
        <f t="shared" si="32"/>
        <v>-0.6903971877</v>
      </c>
      <c r="S2545" s="45">
        <f t="shared" si="44"/>
        <v>-1.331671491</v>
      </c>
      <c r="T2545" s="33">
        <f t="shared" si="22"/>
        <v>0.5794291412</v>
      </c>
      <c r="U2545" s="33">
        <f t="shared" si="33"/>
        <v>-0.1682278799</v>
      </c>
      <c r="V2545" s="33">
        <f t="shared" si="42"/>
        <v>0.2103851156</v>
      </c>
      <c r="W2545" s="44">
        <f t="shared" si="13"/>
        <v>0.01046797161</v>
      </c>
      <c r="X2545" s="44">
        <f t="shared" si="14"/>
        <v>0.01175410198</v>
      </c>
      <c r="Y2545" s="33">
        <f t="shared" si="15"/>
        <v>1.12286338</v>
      </c>
      <c r="Z2545" s="43">
        <v>1.0</v>
      </c>
      <c r="AA2545" s="33">
        <f t="shared" si="16"/>
        <v>2.12286338</v>
      </c>
      <c r="AB2545" s="33">
        <f t="shared" si="17"/>
        <v>0.5289381269</v>
      </c>
      <c r="AC2545" s="33">
        <f t="shared" si="18"/>
        <v>0.4710618731</v>
      </c>
      <c r="AD2545" s="33">
        <f t="shared" si="19"/>
        <v>0.001844764752</v>
      </c>
      <c r="AE2545" s="34">
        <f t="shared" si="23"/>
        <v>0</v>
      </c>
      <c r="AF2545" s="34">
        <f t="shared" si="24"/>
        <v>0</v>
      </c>
      <c r="AG2545" s="34">
        <f t="shared" si="25"/>
        <v>0</v>
      </c>
      <c r="AH2545" s="34">
        <f t="shared" si="26"/>
        <v>0</v>
      </c>
      <c r="AI2545" s="34">
        <f t="shared" si="28"/>
        <v>0</v>
      </c>
      <c r="AJ2545" s="34">
        <f t="shared" si="29"/>
        <v>0</v>
      </c>
      <c r="AK2545" s="34">
        <f t="shared" si="27"/>
        <v>0</v>
      </c>
      <c r="AL2545" s="36">
        <f t="shared" si="34"/>
        <v>0</v>
      </c>
      <c r="AM2545" s="36">
        <f t="shared" si="35"/>
        <v>0</v>
      </c>
      <c r="AN2545" s="46">
        <f t="shared" si="36"/>
        <v>0</v>
      </c>
      <c r="AO2545" s="36">
        <f t="shared" si="37"/>
        <v>0</v>
      </c>
      <c r="AP2545" s="36">
        <f t="shared" si="39"/>
        <v>0</v>
      </c>
      <c r="AQ2545" s="36">
        <f t="shared" si="40"/>
        <v>0</v>
      </c>
      <c r="AR2545" s="36">
        <f t="shared" si="38"/>
        <v>0</v>
      </c>
      <c r="AS2545" s="38">
        <f t="shared" si="45"/>
        <v>0</v>
      </c>
      <c r="AT2545" s="38">
        <f t="shared" si="46"/>
        <v>0</v>
      </c>
      <c r="AU2545" s="38">
        <f t="shared" si="47"/>
        <v>0</v>
      </c>
      <c r="AV2545" s="38">
        <f t="shared" si="48"/>
        <v>4</v>
      </c>
      <c r="AW2545" s="38">
        <f t="shared" si="51"/>
        <v>0</v>
      </c>
      <c r="AX2545" s="38">
        <f t="shared" si="52"/>
        <v>-1</v>
      </c>
      <c r="AY2545" s="38">
        <f t="shared" si="49"/>
        <v>-0.001844764752</v>
      </c>
      <c r="AZ2545" s="12">
        <f t="shared" si="30"/>
        <v>142.2009033</v>
      </c>
      <c r="BA2545" s="12">
        <f t="shared" si="41"/>
        <v>104.4591775</v>
      </c>
      <c r="BB2545" s="12">
        <f t="shared" si="53"/>
        <v>130.0836297</v>
      </c>
      <c r="BC2545" s="12">
        <f t="shared" si="50"/>
        <v>-0.000614921584</v>
      </c>
      <c r="BD2545" s="12">
        <f t="shared" si="54"/>
        <v>123.7521783</v>
      </c>
    </row>
    <row r="2546" ht="14.25" customHeight="1">
      <c r="A2546" s="7">
        <v>40214.0</v>
      </c>
      <c r="B2546" s="21" t="s">
        <v>90</v>
      </c>
      <c r="C2546" s="8">
        <v>39.293064</v>
      </c>
      <c r="D2546" s="33">
        <f t="shared" si="5"/>
        <v>-0.0021794166</v>
      </c>
      <c r="E2546" s="33">
        <f t="shared" si="7"/>
        <v>-0.001845159619</v>
      </c>
      <c r="F2546" s="33">
        <f t="shared" si="9"/>
        <v>-0.01457223419</v>
      </c>
      <c r="G2546" s="33">
        <f t="shared" si="11"/>
        <v>-0.02394630191</v>
      </c>
      <c r="H2546" s="33">
        <f t="shared" si="20"/>
        <v>-0.1044718215</v>
      </c>
      <c r="I2546" s="45">
        <f t="shared" si="31"/>
        <v>-0.5703978418</v>
      </c>
      <c r="J2546" s="45">
        <f t="shared" si="43"/>
        <v>-0.9339060026</v>
      </c>
      <c r="K2546" s="21" t="s">
        <v>91</v>
      </c>
      <c r="L2546" s="8">
        <v>17.217035</v>
      </c>
      <c r="M2546" s="33">
        <f t="shared" si="6"/>
        <v>-0.006363370624</v>
      </c>
      <c r="N2546" s="33">
        <f t="shared" si="8"/>
        <v>-0.02138266293</v>
      </c>
      <c r="O2546" s="33">
        <f t="shared" si="10"/>
        <v>-0.02120207193</v>
      </c>
      <c r="P2546" s="33">
        <f t="shared" si="12"/>
        <v>-0.05517006465</v>
      </c>
      <c r="Q2546" s="45">
        <f t="shared" si="21"/>
        <v>-0.9918985821</v>
      </c>
      <c r="R2546" s="45">
        <f t="shared" si="32"/>
        <v>-0.7929163008</v>
      </c>
      <c r="S2546" s="45">
        <f t="shared" si="44"/>
        <v>-1.37345648</v>
      </c>
      <c r="T2546" s="33">
        <f t="shared" si="22"/>
        <v>0.8874267607</v>
      </c>
      <c r="U2546" s="33">
        <f t="shared" si="33"/>
        <v>0.222518459</v>
      </c>
      <c r="V2546" s="33">
        <f t="shared" si="42"/>
        <v>0.4395504771</v>
      </c>
      <c r="W2546" s="44">
        <f t="shared" si="13"/>
        <v>0.01040470085</v>
      </c>
      <c r="X2546" s="44">
        <f t="shared" si="14"/>
        <v>0.01178452178</v>
      </c>
      <c r="Y2546" s="33">
        <f t="shared" si="15"/>
        <v>1.132615147</v>
      </c>
      <c r="Z2546" s="43">
        <v>1.0</v>
      </c>
      <c r="AA2546" s="33">
        <f t="shared" si="16"/>
        <v>2.132615147</v>
      </c>
      <c r="AB2546" s="33">
        <f t="shared" si="17"/>
        <v>0.5310921422</v>
      </c>
      <c r="AC2546" s="33">
        <f t="shared" si="18"/>
        <v>0.4689078578</v>
      </c>
      <c r="AD2546" s="33">
        <f t="shared" si="19"/>
        <v>-0.001021939103</v>
      </c>
      <c r="AE2546" s="34">
        <f t="shared" si="23"/>
        <v>0</v>
      </c>
      <c r="AF2546" s="34">
        <f t="shared" si="24"/>
        <v>0</v>
      </c>
      <c r="AG2546" s="34">
        <f t="shared" si="25"/>
        <v>0</v>
      </c>
      <c r="AH2546" s="34">
        <f t="shared" si="26"/>
        <v>0</v>
      </c>
      <c r="AI2546" s="34">
        <f t="shared" si="28"/>
        <v>0</v>
      </c>
      <c r="AJ2546" s="34">
        <f t="shared" si="29"/>
        <v>0</v>
      </c>
      <c r="AK2546" s="34">
        <f t="shared" si="27"/>
        <v>0</v>
      </c>
      <c r="AL2546" s="36">
        <f t="shared" si="34"/>
        <v>0</v>
      </c>
      <c r="AM2546" s="36">
        <f t="shared" si="35"/>
        <v>0</v>
      </c>
      <c r="AN2546" s="46">
        <f t="shared" si="36"/>
        <v>0</v>
      </c>
      <c r="AO2546" s="36">
        <f t="shared" si="37"/>
        <v>0</v>
      </c>
      <c r="AP2546" s="36">
        <f t="shared" si="39"/>
        <v>0</v>
      </c>
      <c r="AQ2546" s="36">
        <f t="shared" si="40"/>
        <v>0</v>
      </c>
      <c r="AR2546" s="36">
        <f t="shared" si="38"/>
        <v>0</v>
      </c>
      <c r="AS2546" s="38">
        <f t="shared" si="45"/>
        <v>0</v>
      </c>
      <c r="AT2546" s="38">
        <f t="shared" si="46"/>
        <v>0</v>
      </c>
      <c r="AU2546" s="38">
        <f t="shared" si="47"/>
        <v>0</v>
      </c>
      <c r="AV2546" s="38">
        <f t="shared" si="48"/>
        <v>5</v>
      </c>
      <c r="AW2546" s="38">
        <f t="shared" si="51"/>
        <v>0</v>
      </c>
      <c r="AX2546" s="38">
        <f t="shared" si="52"/>
        <v>-1</v>
      </c>
      <c r="AY2546" s="38">
        <f t="shared" si="49"/>
        <v>0.001021939103</v>
      </c>
      <c r="AZ2546" s="12">
        <f t="shared" si="30"/>
        <v>142.2009033</v>
      </c>
      <c r="BA2546" s="12">
        <f t="shared" si="41"/>
        <v>104.4591775</v>
      </c>
      <c r="BB2546" s="12">
        <f t="shared" si="53"/>
        <v>130.2165673</v>
      </c>
      <c r="BC2546" s="12">
        <f t="shared" si="50"/>
        <v>0.0003406463677</v>
      </c>
      <c r="BD2546" s="12">
        <f t="shared" si="54"/>
        <v>123.794334</v>
      </c>
    </row>
    <row r="2547" ht="14.25" customHeight="1">
      <c r="A2547" s="7">
        <v>40217.0</v>
      </c>
      <c r="B2547" s="21" t="s">
        <v>90</v>
      </c>
      <c r="C2547" s="8">
        <v>38.929935</v>
      </c>
      <c r="D2547" s="33">
        <f t="shared" si="5"/>
        <v>-0.009241554693</v>
      </c>
      <c r="E2547" s="33">
        <f t="shared" si="7"/>
        <v>-0.02866534853</v>
      </c>
      <c r="F2547" s="33">
        <f t="shared" si="9"/>
        <v>-0.02108534885</v>
      </c>
      <c r="G2547" s="33">
        <f t="shared" si="11"/>
        <v>-0.0297839141</v>
      </c>
      <c r="H2547" s="33">
        <f t="shared" si="20"/>
        <v>-1.37194273</v>
      </c>
      <c r="I2547" s="45">
        <f t="shared" si="31"/>
        <v>-0.8021679637</v>
      </c>
      <c r="J2547" s="45">
        <f t="shared" si="43"/>
        <v>-1.118706101</v>
      </c>
      <c r="K2547" s="21" t="s">
        <v>91</v>
      </c>
      <c r="L2547" s="8">
        <v>17.074345</v>
      </c>
      <c r="M2547" s="33">
        <f t="shared" si="6"/>
        <v>-0.008287722015</v>
      </c>
      <c r="N2547" s="33">
        <f t="shared" si="8"/>
        <v>-0.031813147</v>
      </c>
      <c r="O2547" s="33">
        <f t="shared" si="10"/>
        <v>-0.03127856278</v>
      </c>
      <c r="P2547" s="33">
        <f t="shared" si="12"/>
        <v>-0.04533077552</v>
      </c>
      <c r="Q2547" s="45">
        <f t="shared" si="21"/>
        <v>-1.411835068</v>
      </c>
      <c r="R2547" s="45">
        <f t="shared" si="32"/>
        <v>-1.08890199</v>
      </c>
      <c r="S2547" s="45">
        <f t="shared" si="44"/>
        <v>-1.126590317</v>
      </c>
      <c r="T2547" s="33">
        <f t="shared" si="22"/>
        <v>0.03989233735</v>
      </c>
      <c r="U2547" s="33">
        <f t="shared" si="33"/>
        <v>0.2867340267</v>
      </c>
      <c r="V2547" s="33">
        <f t="shared" si="42"/>
        <v>0.007884215757</v>
      </c>
      <c r="W2547" s="44">
        <f t="shared" si="13"/>
        <v>0.0105529807</v>
      </c>
      <c r="X2547" s="44">
        <f t="shared" si="14"/>
        <v>0.01127661633</v>
      </c>
      <c r="Y2547" s="33">
        <f t="shared" si="15"/>
        <v>1.068571681</v>
      </c>
      <c r="Z2547" s="43">
        <v>1.0</v>
      </c>
      <c r="AA2547" s="33">
        <f t="shared" si="16"/>
        <v>2.068571681</v>
      </c>
      <c r="AB2547" s="33">
        <f t="shared" si="17"/>
        <v>0.5165746446</v>
      </c>
      <c r="AC2547" s="33">
        <f t="shared" si="18"/>
        <v>0.4834253554</v>
      </c>
      <c r="AD2547" s="33">
        <f t="shared" si="19"/>
        <v>-0.002937878077</v>
      </c>
      <c r="AE2547" s="34">
        <f t="shared" si="23"/>
        <v>0</v>
      </c>
      <c r="AF2547" s="34">
        <f t="shared" si="24"/>
        <v>0</v>
      </c>
      <c r="AG2547" s="34">
        <f t="shared" si="25"/>
        <v>0</v>
      </c>
      <c r="AH2547" s="34">
        <f t="shared" si="26"/>
        <v>0</v>
      </c>
      <c r="AI2547" s="34">
        <f t="shared" si="28"/>
        <v>0</v>
      </c>
      <c r="AJ2547" s="34">
        <f t="shared" si="29"/>
        <v>0</v>
      </c>
      <c r="AK2547" s="34">
        <f t="shared" si="27"/>
        <v>0</v>
      </c>
      <c r="AL2547" s="36">
        <f t="shared" si="34"/>
        <v>0</v>
      </c>
      <c r="AM2547" s="36">
        <f t="shared" si="35"/>
        <v>0</v>
      </c>
      <c r="AN2547" s="46">
        <f t="shared" si="36"/>
        <v>0</v>
      </c>
      <c r="AO2547" s="36">
        <f t="shared" si="37"/>
        <v>0</v>
      </c>
      <c r="AP2547" s="36">
        <f t="shared" si="39"/>
        <v>0</v>
      </c>
      <c r="AQ2547" s="36">
        <f t="shared" si="40"/>
        <v>0</v>
      </c>
      <c r="AR2547" s="36">
        <f t="shared" si="38"/>
        <v>0</v>
      </c>
      <c r="AS2547" s="38">
        <f t="shared" si="45"/>
        <v>0</v>
      </c>
      <c r="AT2547" s="38">
        <f t="shared" si="46"/>
        <v>0</v>
      </c>
      <c r="AU2547" s="38">
        <f t="shared" si="47"/>
        <v>0</v>
      </c>
      <c r="AV2547" s="38">
        <f t="shared" si="48"/>
        <v>0</v>
      </c>
      <c r="AW2547" s="38">
        <f t="shared" si="51"/>
        <v>1</v>
      </c>
      <c r="AX2547" s="38">
        <f t="shared" si="52"/>
        <v>0</v>
      </c>
      <c r="AY2547" s="38">
        <f t="shared" si="49"/>
        <v>0</v>
      </c>
      <c r="AZ2547" s="12">
        <f t="shared" si="30"/>
        <v>142.2009033</v>
      </c>
      <c r="BA2547" s="12">
        <f t="shared" si="41"/>
        <v>104.4591775</v>
      </c>
      <c r="BB2547" s="12">
        <f t="shared" si="53"/>
        <v>130.2165673</v>
      </c>
      <c r="BC2547" s="12">
        <f t="shared" si="50"/>
        <v>0</v>
      </c>
      <c r="BD2547" s="12">
        <f t="shared" si="54"/>
        <v>123.794334</v>
      </c>
    </row>
    <row r="2548" ht="14.25" customHeight="1">
      <c r="A2548" s="7">
        <v>40218.0</v>
      </c>
      <c r="B2548" s="21" t="s">
        <v>90</v>
      </c>
      <c r="C2548" s="8">
        <v>39.649612</v>
      </c>
      <c r="D2548" s="33">
        <f t="shared" si="5"/>
        <v>0.01848646806</v>
      </c>
      <c r="E2548" s="33">
        <f t="shared" si="7"/>
        <v>-0.01798861841</v>
      </c>
      <c r="F2548" s="33">
        <f t="shared" si="9"/>
        <v>-0.003320045059</v>
      </c>
      <c r="G2548" s="33">
        <f t="shared" si="11"/>
        <v>-0.01070880152</v>
      </c>
      <c r="H2548" s="33">
        <f t="shared" si="20"/>
        <v>-0.8148987952</v>
      </c>
      <c r="I2548" s="45">
        <f t="shared" si="31"/>
        <v>-0.07946560758</v>
      </c>
      <c r="J2548" s="45">
        <f t="shared" si="43"/>
        <v>-0.3816225685</v>
      </c>
      <c r="K2548" s="21" t="s">
        <v>91</v>
      </c>
      <c r="L2548" s="8">
        <v>17.515398</v>
      </c>
      <c r="M2548" s="33">
        <f t="shared" si="6"/>
        <v>0.02583132764</v>
      </c>
      <c r="N2548" s="33">
        <f t="shared" si="8"/>
        <v>-0.01889157937</v>
      </c>
      <c r="O2548" s="33">
        <f t="shared" si="10"/>
        <v>-0.002400733724</v>
      </c>
      <c r="P2548" s="33">
        <f t="shared" si="12"/>
        <v>-0.04016286008</v>
      </c>
      <c r="Q2548" s="45">
        <f t="shared" si="21"/>
        <v>-0.8131028893</v>
      </c>
      <c r="R2548" s="45">
        <f t="shared" si="32"/>
        <v>-0.122241954</v>
      </c>
      <c r="S2548" s="45">
        <f t="shared" si="44"/>
        <v>-0.9882712108</v>
      </c>
      <c r="T2548" s="33">
        <f t="shared" si="22"/>
        <v>-0.0017959059</v>
      </c>
      <c r="U2548" s="33">
        <f t="shared" si="33"/>
        <v>0.04277634647</v>
      </c>
      <c r="V2548" s="33">
        <f t="shared" si="42"/>
        <v>0.6066486423</v>
      </c>
      <c r="W2548" s="44">
        <f t="shared" si="13"/>
        <v>0.0114577759</v>
      </c>
      <c r="X2548" s="44">
        <f t="shared" si="14"/>
        <v>0.01190823659</v>
      </c>
      <c r="Y2548" s="33">
        <f t="shared" si="15"/>
        <v>1.039314846</v>
      </c>
      <c r="Z2548" s="43">
        <v>1.0</v>
      </c>
      <c r="AA2548" s="33">
        <f t="shared" si="16"/>
        <v>2.039314846</v>
      </c>
      <c r="AB2548" s="33">
        <f t="shared" si="17"/>
        <v>0.5096392291</v>
      </c>
      <c r="AC2548" s="33">
        <f t="shared" si="18"/>
        <v>0.4903607709</v>
      </c>
      <c r="AD2548" s="33">
        <f t="shared" si="19"/>
        <v>0.00479839712</v>
      </c>
      <c r="AE2548" s="34">
        <f t="shared" si="23"/>
        <v>0</v>
      </c>
      <c r="AF2548" s="34">
        <f t="shared" si="24"/>
        <v>0</v>
      </c>
      <c r="AG2548" s="34">
        <f t="shared" si="25"/>
        <v>0</v>
      </c>
      <c r="AH2548" s="34">
        <f t="shared" si="26"/>
        <v>0</v>
      </c>
      <c r="AI2548" s="34">
        <f t="shared" si="28"/>
        <v>0</v>
      </c>
      <c r="AJ2548" s="34">
        <f t="shared" si="29"/>
        <v>0</v>
      </c>
      <c r="AK2548" s="34">
        <f t="shared" si="27"/>
        <v>0</v>
      </c>
      <c r="AL2548" s="36">
        <f t="shared" si="34"/>
        <v>0</v>
      </c>
      <c r="AM2548" s="36">
        <f t="shared" si="35"/>
        <v>0</v>
      </c>
      <c r="AN2548" s="46">
        <f t="shared" si="36"/>
        <v>0</v>
      </c>
      <c r="AO2548" s="36">
        <f t="shared" si="37"/>
        <v>0</v>
      </c>
      <c r="AP2548" s="36">
        <f t="shared" si="39"/>
        <v>0</v>
      </c>
      <c r="AQ2548" s="36">
        <f t="shared" si="40"/>
        <v>0</v>
      </c>
      <c r="AR2548" s="36">
        <f t="shared" si="38"/>
        <v>0</v>
      </c>
      <c r="AS2548" s="38">
        <f t="shared" si="45"/>
        <v>0</v>
      </c>
      <c r="AT2548" s="38">
        <f t="shared" si="46"/>
        <v>0</v>
      </c>
      <c r="AU2548" s="38">
        <f t="shared" si="47"/>
        <v>0</v>
      </c>
      <c r="AV2548" s="38">
        <f t="shared" si="48"/>
        <v>0</v>
      </c>
      <c r="AW2548" s="38">
        <f t="shared" si="51"/>
        <v>0</v>
      </c>
      <c r="AX2548" s="38">
        <f t="shared" si="52"/>
        <v>0</v>
      </c>
      <c r="AY2548" s="38">
        <f t="shared" si="49"/>
        <v>0</v>
      </c>
      <c r="AZ2548" s="12">
        <f t="shared" si="30"/>
        <v>142.2009033</v>
      </c>
      <c r="BA2548" s="12">
        <f t="shared" si="41"/>
        <v>104.4591775</v>
      </c>
      <c r="BB2548" s="12">
        <f t="shared" si="53"/>
        <v>130.2165673</v>
      </c>
      <c r="BC2548" s="12">
        <f t="shared" si="50"/>
        <v>0</v>
      </c>
      <c r="BD2548" s="12">
        <f t="shared" si="54"/>
        <v>123.794334</v>
      </c>
    </row>
    <row r="2549" ht="14.25" customHeight="1">
      <c r="A2549" s="7">
        <v>40219.0</v>
      </c>
      <c r="B2549" s="21" t="s">
        <v>90</v>
      </c>
      <c r="C2549" s="8">
        <v>39.867519</v>
      </c>
      <c r="D2549" s="33">
        <f t="shared" si="5"/>
        <v>0.005495816706</v>
      </c>
      <c r="E2549" s="33">
        <f t="shared" si="7"/>
        <v>-0.01484766625</v>
      </c>
      <c r="F2549" s="33">
        <f t="shared" si="9"/>
        <v>0.001492585605</v>
      </c>
      <c r="G2549" s="33">
        <f t="shared" si="11"/>
        <v>-0.01900881589</v>
      </c>
      <c r="H2549" s="33">
        <f t="shared" si="20"/>
        <v>-0.6338830932</v>
      </c>
      <c r="I2549" s="45">
        <f t="shared" si="31"/>
        <v>0.1300379134</v>
      </c>
      <c r="J2549" s="45">
        <f t="shared" si="43"/>
        <v>-0.6712150565</v>
      </c>
      <c r="K2549" s="21" t="s">
        <v>91</v>
      </c>
      <c r="L2549" s="8">
        <v>17.444048</v>
      </c>
      <c r="M2549" s="33">
        <f t="shared" si="6"/>
        <v>-0.004073558591</v>
      </c>
      <c r="N2549" s="33">
        <f t="shared" si="8"/>
        <v>-0.01968277575</v>
      </c>
      <c r="O2549" s="33">
        <f t="shared" si="10"/>
        <v>-0.01320851055</v>
      </c>
      <c r="P2549" s="33">
        <f t="shared" si="12"/>
        <v>-0.05432493629</v>
      </c>
      <c r="Q2549" s="45">
        <f t="shared" si="21"/>
        <v>-0.8292576727</v>
      </c>
      <c r="R2549" s="45">
        <f t="shared" si="32"/>
        <v>-0.4528369549</v>
      </c>
      <c r="S2549" s="45">
        <f t="shared" si="44"/>
        <v>-1.246288831</v>
      </c>
      <c r="T2549" s="33">
        <f t="shared" si="22"/>
        <v>0.1953745795</v>
      </c>
      <c r="U2549" s="33">
        <f t="shared" si="33"/>
        <v>0.5828748683</v>
      </c>
      <c r="V2549" s="33">
        <f t="shared" si="42"/>
        <v>0.5750737745</v>
      </c>
      <c r="W2549" s="44">
        <f t="shared" si="13"/>
        <v>0.01104234658</v>
      </c>
      <c r="X2549" s="44">
        <f t="shared" si="14"/>
        <v>0.01152388057</v>
      </c>
      <c r="Y2549" s="33">
        <f t="shared" si="15"/>
        <v>1.043607941</v>
      </c>
      <c r="Z2549" s="43">
        <v>1.0</v>
      </c>
      <c r="AA2549" s="33">
        <f t="shared" si="16"/>
        <v>2.043607941</v>
      </c>
      <c r="AB2549" s="33">
        <f t="shared" si="17"/>
        <v>0.510669351</v>
      </c>
      <c r="AC2549" s="33">
        <f t="shared" si="18"/>
        <v>0.489330649</v>
      </c>
      <c r="AD2549" s="33">
        <f t="shared" si="19"/>
        <v>0.00293891833</v>
      </c>
      <c r="AE2549" s="34">
        <f t="shared" si="23"/>
        <v>0</v>
      </c>
      <c r="AF2549" s="34">
        <f t="shared" si="24"/>
        <v>0</v>
      </c>
      <c r="AG2549" s="34">
        <f t="shared" si="25"/>
        <v>0</v>
      </c>
      <c r="AH2549" s="34">
        <f t="shared" si="26"/>
        <v>0</v>
      </c>
      <c r="AI2549" s="34">
        <f t="shared" si="28"/>
        <v>0</v>
      </c>
      <c r="AJ2549" s="34">
        <f t="shared" si="29"/>
        <v>0</v>
      </c>
      <c r="AK2549" s="34">
        <f t="shared" si="27"/>
        <v>0</v>
      </c>
      <c r="AL2549" s="36">
        <f t="shared" si="34"/>
        <v>0</v>
      </c>
      <c r="AM2549" s="36">
        <f t="shared" si="35"/>
        <v>0</v>
      </c>
      <c r="AN2549" s="46">
        <f t="shared" si="36"/>
        <v>0</v>
      </c>
      <c r="AO2549" s="36">
        <f t="shared" si="37"/>
        <v>0</v>
      </c>
      <c r="AP2549" s="36">
        <f t="shared" si="39"/>
        <v>0</v>
      </c>
      <c r="AQ2549" s="36">
        <f t="shared" si="40"/>
        <v>0</v>
      </c>
      <c r="AR2549" s="36">
        <f t="shared" si="38"/>
        <v>0</v>
      </c>
      <c r="AS2549" s="38">
        <f t="shared" si="45"/>
        <v>0</v>
      </c>
      <c r="AT2549" s="38">
        <f t="shared" si="46"/>
        <v>0</v>
      </c>
      <c r="AU2549" s="38">
        <f t="shared" si="47"/>
        <v>0</v>
      </c>
      <c r="AV2549" s="38">
        <f t="shared" si="48"/>
        <v>0</v>
      </c>
      <c r="AW2549" s="38">
        <f t="shared" si="51"/>
        <v>0</v>
      </c>
      <c r="AX2549" s="38">
        <f t="shared" si="52"/>
        <v>0</v>
      </c>
      <c r="AY2549" s="38">
        <f t="shared" si="49"/>
        <v>0</v>
      </c>
      <c r="AZ2549" s="12">
        <f t="shared" si="30"/>
        <v>142.2009033</v>
      </c>
      <c r="BA2549" s="12">
        <f t="shared" si="41"/>
        <v>104.4591775</v>
      </c>
      <c r="BB2549" s="12">
        <f t="shared" si="53"/>
        <v>130.2165673</v>
      </c>
      <c r="BC2549" s="12">
        <f t="shared" si="50"/>
        <v>0</v>
      </c>
      <c r="BD2549" s="12">
        <f t="shared" si="54"/>
        <v>123.794334</v>
      </c>
    </row>
    <row r="2550" ht="14.25" customHeight="1">
      <c r="A2550" s="7">
        <v>40220.0</v>
      </c>
      <c r="B2550" s="21" t="s">
        <v>90</v>
      </c>
      <c r="C2550" s="8">
        <v>40.402351</v>
      </c>
      <c r="D2550" s="33">
        <f t="shared" si="5"/>
        <v>0.01341523158</v>
      </c>
      <c r="E2550" s="33">
        <f t="shared" si="7"/>
        <v>0.02599017082</v>
      </c>
      <c r="F2550" s="33">
        <f t="shared" si="9"/>
        <v>0.02427211258</v>
      </c>
      <c r="G2550" s="33">
        <f t="shared" si="11"/>
        <v>-0.01385959218</v>
      </c>
      <c r="H2550" s="33">
        <f t="shared" si="20"/>
        <v>1.402665414</v>
      </c>
      <c r="I2550" s="45">
        <f t="shared" si="31"/>
        <v>1.030233535</v>
      </c>
      <c r="J2550" s="45">
        <f t="shared" si="43"/>
        <v>-0.484802302</v>
      </c>
      <c r="K2550" s="21" t="s">
        <v>91</v>
      </c>
      <c r="L2550" s="8">
        <v>17.5835</v>
      </c>
      <c r="M2550" s="33">
        <f t="shared" si="6"/>
        <v>0.007994245372</v>
      </c>
      <c r="N2550" s="33">
        <f t="shared" si="8"/>
        <v>0.0147862087</v>
      </c>
      <c r="O2550" s="33">
        <f t="shared" si="10"/>
        <v>0.0007382817409</v>
      </c>
      <c r="P2550" s="33">
        <f t="shared" si="12"/>
        <v>-0.04927197272</v>
      </c>
      <c r="Q2550" s="45">
        <f t="shared" si="21"/>
        <v>0.8067084731</v>
      </c>
      <c r="R2550" s="45">
        <f t="shared" si="32"/>
        <v>0.03324247717</v>
      </c>
      <c r="S2550" s="45">
        <f t="shared" si="44"/>
        <v>-1.105820151</v>
      </c>
      <c r="T2550" s="33">
        <f t="shared" si="22"/>
        <v>0.5959569407</v>
      </c>
      <c r="U2550" s="33">
        <f t="shared" si="33"/>
        <v>0.9969910577</v>
      </c>
      <c r="V2550" s="33">
        <f t="shared" si="42"/>
        <v>0.621017849</v>
      </c>
      <c r="W2550" s="44">
        <f t="shared" si="13"/>
        <v>0.01132962291</v>
      </c>
      <c r="X2550" s="44">
        <f t="shared" si="14"/>
        <v>0.01171575984</v>
      </c>
      <c r="Y2550" s="33">
        <f t="shared" si="15"/>
        <v>1.034082064</v>
      </c>
      <c r="Z2550" s="43">
        <v>1.0</v>
      </c>
      <c r="AA2550" s="33">
        <f t="shared" si="16"/>
        <v>2.034082064</v>
      </c>
      <c r="AB2550" s="33">
        <f t="shared" si="17"/>
        <v>0.5083777505</v>
      </c>
      <c r="AC2550" s="33">
        <f t="shared" si="18"/>
        <v>0.4916222495</v>
      </c>
      <c r="AD2550" s="33">
        <f t="shared" si="19"/>
        <v>-0.00006722835707</v>
      </c>
      <c r="AE2550" s="34">
        <f t="shared" si="23"/>
        <v>0</v>
      </c>
      <c r="AF2550" s="34">
        <f t="shared" si="24"/>
        <v>0</v>
      </c>
      <c r="AG2550" s="34">
        <f t="shared" si="25"/>
        <v>0</v>
      </c>
      <c r="AH2550" s="34">
        <f t="shared" si="26"/>
        <v>0</v>
      </c>
      <c r="AI2550" s="34">
        <f t="shared" si="28"/>
        <v>0</v>
      </c>
      <c r="AJ2550" s="34">
        <f t="shared" si="29"/>
        <v>0</v>
      </c>
      <c r="AK2550" s="34">
        <f t="shared" si="27"/>
        <v>0</v>
      </c>
      <c r="AL2550" s="36">
        <f t="shared" si="34"/>
        <v>0</v>
      </c>
      <c r="AM2550" s="36">
        <f t="shared" si="35"/>
        <v>0</v>
      </c>
      <c r="AN2550" s="46">
        <f t="shared" si="36"/>
        <v>0</v>
      </c>
      <c r="AO2550" s="36">
        <f t="shared" si="37"/>
        <v>0</v>
      </c>
      <c r="AP2550" s="36">
        <f t="shared" si="39"/>
        <v>0</v>
      </c>
      <c r="AQ2550" s="36">
        <f t="shared" si="40"/>
        <v>0</v>
      </c>
      <c r="AR2550" s="36">
        <f t="shared" si="38"/>
        <v>0</v>
      </c>
      <c r="AS2550" s="38">
        <f t="shared" si="45"/>
        <v>0</v>
      </c>
      <c r="AT2550" s="38">
        <f t="shared" si="46"/>
        <v>0</v>
      </c>
      <c r="AU2550" s="38">
        <f t="shared" si="47"/>
        <v>0</v>
      </c>
      <c r="AV2550" s="38">
        <f t="shared" si="48"/>
        <v>0</v>
      </c>
      <c r="AW2550" s="38">
        <f t="shared" si="51"/>
        <v>0</v>
      </c>
      <c r="AX2550" s="38">
        <f t="shared" si="52"/>
        <v>0</v>
      </c>
      <c r="AY2550" s="38">
        <f t="shared" si="49"/>
        <v>0</v>
      </c>
      <c r="AZ2550" s="12">
        <f t="shared" si="30"/>
        <v>142.2009033</v>
      </c>
      <c r="BA2550" s="12">
        <f t="shared" si="41"/>
        <v>104.4591775</v>
      </c>
      <c r="BB2550" s="12">
        <f t="shared" si="53"/>
        <v>130.2165673</v>
      </c>
      <c r="BC2550" s="12">
        <f t="shared" si="50"/>
        <v>0</v>
      </c>
      <c r="BD2550" s="12">
        <f t="shared" si="54"/>
        <v>123.794334</v>
      </c>
    </row>
    <row r="2551" ht="14.25" customHeight="1">
      <c r="A2551" s="7">
        <v>40221.0</v>
      </c>
      <c r="B2551" s="21" t="s">
        <v>90</v>
      </c>
      <c r="C2551" s="8">
        <v>40.224049</v>
      </c>
      <c r="D2551" s="33">
        <f t="shared" si="5"/>
        <v>-0.004413159026</v>
      </c>
      <c r="E2551" s="33">
        <f t="shared" si="7"/>
        <v>0.02369336736</v>
      </c>
      <c r="F2551" s="33">
        <f t="shared" si="9"/>
        <v>0.0218044897</v>
      </c>
      <c r="G2551" s="33">
        <f t="shared" si="11"/>
        <v>-0.02993661074</v>
      </c>
      <c r="H2551" s="33">
        <f t="shared" si="20"/>
        <v>1.250176284</v>
      </c>
      <c r="I2551" s="45">
        <f t="shared" si="31"/>
        <v>0.9307759762</v>
      </c>
      <c r="J2551" s="45">
        <f t="shared" si="43"/>
        <v>-1.069991159</v>
      </c>
      <c r="K2551" s="21" t="s">
        <v>91</v>
      </c>
      <c r="L2551" s="8">
        <v>17.505661</v>
      </c>
      <c r="M2551" s="33">
        <f t="shared" si="6"/>
        <v>-0.004426820599</v>
      </c>
      <c r="N2551" s="33">
        <f t="shared" si="8"/>
        <v>0.01676397823</v>
      </c>
      <c r="O2551" s="33">
        <f t="shared" si="10"/>
        <v>-0.00497714319</v>
      </c>
      <c r="P2551" s="33">
        <f t="shared" si="12"/>
        <v>-0.05513751265</v>
      </c>
      <c r="Q2551" s="45">
        <f t="shared" si="21"/>
        <v>0.9366061373</v>
      </c>
      <c r="R2551" s="45">
        <f t="shared" si="32"/>
        <v>-0.1289350304</v>
      </c>
      <c r="S2551" s="45">
        <f t="shared" si="44"/>
        <v>-1.187641982</v>
      </c>
      <c r="T2551" s="33">
        <f t="shared" si="22"/>
        <v>0.3135701464</v>
      </c>
      <c r="U2551" s="33">
        <f t="shared" si="33"/>
        <v>1.059711007</v>
      </c>
      <c r="V2551" s="33">
        <f t="shared" si="42"/>
        <v>0.1176508228</v>
      </c>
      <c r="W2551" s="44">
        <f t="shared" si="13"/>
        <v>0.01094871815</v>
      </c>
      <c r="X2551" s="44">
        <f t="shared" si="14"/>
        <v>0.01168028617</v>
      </c>
      <c r="Y2551" s="33">
        <f t="shared" si="15"/>
        <v>1.066817686</v>
      </c>
      <c r="Z2551" s="43">
        <v>1.0</v>
      </c>
      <c r="AA2551" s="33">
        <f t="shared" si="16"/>
        <v>2.066817686</v>
      </c>
      <c r="AB2551" s="33">
        <f t="shared" si="17"/>
        <v>0.516164388</v>
      </c>
      <c r="AC2551" s="33">
        <f t="shared" si="18"/>
        <v>0.483835612</v>
      </c>
      <c r="AD2551" s="33">
        <f t="shared" si="19"/>
        <v>-0.004224836072</v>
      </c>
      <c r="AE2551" s="34">
        <f t="shared" si="23"/>
        <v>0</v>
      </c>
      <c r="AF2551" s="34">
        <f t="shared" si="24"/>
        <v>0</v>
      </c>
      <c r="AG2551" s="34">
        <f t="shared" si="25"/>
        <v>0</v>
      </c>
      <c r="AH2551" s="34">
        <f t="shared" si="26"/>
        <v>0</v>
      </c>
      <c r="AI2551" s="34">
        <f t="shared" si="28"/>
        <v>0</v>
      </c>
      <c r="AJ2551" s="34">
        <f t="shared" si="29"/>
        <v>0</v>
      </c>
      <c r="AK2551" s="34">
        <f t="shared" si="27"/>
        <v>0</v>
      </c>
      <c r="AL2551" s="36">
        <f t="shared" si="34"/>
        <v>-1</v>
      </c>
      <c r="AM2551" s="36">
        <f t="shared" si="35"/>
        <v>0</v>
      </c>
      <c r="AN2551" s="46">
        <f t="shared" si="36"/>
        <v>0</v>
      </c>
      <c r="AO2551" s="36">
        <f t="shared" si="37"/>
        <v>1</v>
      </c>
      <c r="AP2551" s="36">
        <f t="shared" si="39"/>
        <v>0</v>
      </c>
      <c r="AQ2551" s="36">
        <f t="shared" si="40"/>
        <v>-1</v>
      </c>
      <c r="AR2551" s="36">
        <f t="shared" si="38"/>
        <v>0.004224836072</v>
      </c>
      <c r="AS2551" s="38">
        <f t="shared" si="45"/>
        <v>0</v>
      </c>
      <c r="AT2551" s="38">
        <f t="shared" si="46"/>
        <v>0</v>
      </c>
      <c r="AU2551" s="38">
        <f t="shared" si="47"/>
        <v>0</v>
      </c>
      <c r="AV2551" s="38">
        <f t="shared" si="48"/>
        <v>0</v>
      </c>
      <c r="AW2551" s="38">
        <f t="shared" si="51"/>
        <v>0</v>
      </c>
      <c r="AX2551" s="38">
        <f t="shared" si="52"/>
        <v>0</v>
      </c>
      <c r="AY2551" s="38">
        <f t="shared" si="49"/>
        <v>0</v>
      </c>
      <c r="AZ2551" s="12">
        <f t="shared" si="30"/>
        <v>142.2009033</v>
      </c>
      <c r="BA2551" s="12">
        <f t="shared" si="41"/>
        <v>104.9005004</v>
      </c>
      <c r="BB2551" s="12">
        <f t="shared" si="53"/>
        <v>130.2165673</v>
      </c>
      <c r="BC2551" s="12">
        <f t="shared" si="50"/>
        <v>0.001408278691</v>
      </c>
      <c r="BD2551" s="12">
        <f t="shared" si="54"/>
        <v>123.968671</v>
      </c>
    </row>
    <row r="2552" ht="14.25" customHeight="1">
      <c r="A2552" s="7">
        <v>40225.0</v>
      </c>
      <c r="B2552" s="21" t="s">
        <v>90</v>
      </c>
      <c r="C2552" s="8">
        <v>40.481556</v>
      </c>
      <c r="D2552" s="33">
        <f t="shared" si="5"/>
        <v>0.006401816983</v>
      </c>
      <c r="E2552" s="33">
        <f t="shared" si="7"/>
        <v>0.03985675804</v>
      </c>
      <c r="F2552" s="33">
        <f t="shared" si="9"/>
        <v>0.01004890165</v>
      </c>
      <c r="G2552" s="33">
        <f t="shared" si="11"/>
        <v>-0.01573334032</v>
      </c>
      <c r="H2552" s="33">
        <f t="shared" si="20"/>
        <v>1.995448162</v>
      </c>
      <c r="I2552" s="45">
        <f t="shared" si="31"/>
        <v>0.4739312688</v>
      </c>
      <c r="J2552" s="45">
        <f t="shared" si="43"/>
        <v>-0.5211047644</v>
      </c>
      <c r="K2552" s="21" t="s">
        <v>91</v>
      </c>
      <c r="L2552" s="8">
        <v>17.778076</v>
      </c>
      <c r="M2552" s="33">
        <f t="shared" si="6"/>
        <v>0.01556153749</v>
      </c>
      <c r="N2552" s="33">
        <f t="shared" si="8"/>
        <v>0.04121569524</v>
      </c>
      <c r="O2552" s="33">
        <f t="shared" si="10"/>
        <v>0.00809134727</v>
      </c>
      <c r="P2552" s="33">
        <f t="shared" si="12"/>
        <v>-0.02611472766</v>
      </c>
      <c r="Q2552" s="45">
        <f t="shared" si="21"/>
        <v>2.1192736</v>
      </c>
      <c r="R2552" s="45">
        <f t="shared" si="32"/>
        <v>0.3689246282</v>
      </c>
      <c r="S2552" s="45">
        <f t="shared" si="44"/>
        <v>-0.5777276838</v>
      </c>
      <c r="T2552" s="33">
        <f t="shared" si="22"/>
        <v>-0.1238254381</v>
      </c>
      <c r="U2552" s="33">
        <f t="shared" si="33"/>
        <v>0.1050066406</v>
      </c>
      <c r="V2552" s="33">
        <f t="shared" si="42"/>
        <v>0.05662291935</v>
      </c>
      <c r="W2552" s="44">
        <f t="shared" si="13"/>
        <v>0.01096538242</v>
      </c>
      <c r="X2552" s="44">
        <f t="shared" si="14"/>
        <v>0.01200835131</v>
      </c>
      <c r="Y2552" s="33">
        <f t="shared" si="15"/>
        <v>1.095114685</v>
      </c>
      <c r="Z2552" s="43">
        <v>1.0</v>
      </c>
      <c r="AA2552" s="33">
        <f t="shared" si="16"/>
        <v>2.095114685</v>
      </c>
      <c r="AB2552" s="33">
        <f t="shared" si="17"/>
        <v>0.5226991595</v>
      </c>
      <c r="AC2552" s="33">
        <f t="shared" si="18"/>
        <v>0.4773008405</v>
      </c>
      <c r="AD2552" s="33">
        <f t="shared" si="19"/>
        <v>0.002380464219</v>
      </c>
      <c r="AE2552" s="34">
        <f t="shared" si="23"/>
        <v>0</v>
      </c>
      <c r="AF2552" s="34">
        <f t="shared" si="24"/>
        <v>0</v>
      </c>
      <c r="AG2552" s="34">
        <f t="shared" si="25"/>
        <v>0</v>
      </c>
      <c r="AH2552" s="34">
        <f t="shared" si="26"/>
        <v>0</v>
      </c>
      <c r="AI2552" s="34">
        <f t="shared" si="28"/>
        <v>0</v>
      </c>
      <c r="AJ2552" s="34">
        <f t="shared" si="29"/>
        <v>0</v>
      </c>
      <c r="AK2552" s="34">
        <f t="shared" si="27"/>
        <v>0</v>
      </c>
      <c r="AL2552" s="36">
        <f t="shared" si="34"/>
        <v>0</v>
      </c>
      <c r="AM2552" s="36">
        <f t="shared" si="35"/>
        <v>0</v>
      </c>
      <c r="AN2552" s="46">
        <f t="shared" si="36"/>
        <v>0</v>
      </c>
      <c r="AO2552" s="36">
        <f t="shared" si="37"/>
        <v>2</v>
      </c>
      <c r="AP2552" s="36">
        <f t="shared" si="39"/>
        <v>0</v>
      </c>
      <c r="AQ2552" s="36">
        <f t="shared" si="40"/>
        <v>-1</v>
      </c>
      <c r="AR2552" s="36">
        <f t="shared" si="38"/>
        <v>-0.002380464219</v>
      </c>
      <c r="AS2552" s="38">
        <f t="shared" si="45"/>
        <v>0</v>
      </c>
      <c r="AT2552" s="38">
        <f t="shared" si="46"/>
        <v>0</v>
      </c>
      <c r="AU2552" s="38">
        <f t="shared" si="47"/>
        <v>0</v>
      </c>
      <c r="AV2552" s="38">
        <f t="shared" si="48"/>
        <v>0</v>
      </c>
      <c r="AW2552" s="38">
        <f t="shared" si="51"/>
        <v>0</v>
      </c>
      <c r="AX2552" s="38">
        <f t="shared" si="52"/>
        <v>0</v>
      </c>
      <c r="AY2552" s="38">
        <f t="shared" si="49"/>
        <v>0</v>
      </c>
      <c r="AZ2552" s="12">
        <f t="shared" si="30"/>
        <v>142.2009033</v>
      </c>
      <c r="BA2552" s="12">
        <f t="shared" si="41"/>
        <v>104.6507885</v>
      </c>
      <c r="BB2552" s="12">
        <f t="shared" si="53"/>
        <v>130.2165673</v>
      </c>
      <c r="BC2552" s="12">
        <f t="shared" si="50"/>
        <v>-0.0007934880729</v>
      </c>
      <c r="BD2552" s="12">
        <f t="shared" si="54"/>
        <v>123.8703033</v>
      </c>
    </row>
    <row r="2553" ht="14.25" customHeight="1">
      <c r="A2553" s="7">
        <v>40226.0</v>
      </c>
      <c r="B2553" s="21" t="s">
        <v>90</v>
      </c>
      <c r="C2553" s="8">
        <v>41.009804</v>
      </c>
      <c r="D2553" s="33">
        <f t="shared" si="5"/>
        <v>0.01304910315</v>
      </c>
      <c r="E2553" s="33">
        <f t="shared" si="7"/>
        <v>0.03430530417</v>
      </c>
      <c r="F2553" s="33">
        <f t="shared" si="9"/>
        <v>0.01569958073</v>
      </c>
      <c r="G2553" s="33">
        <f t="shared" si="11"/>
        <v>-0.003529650432</v>
      </c>
      <c r="H2553" s="33">
        <f t="shared" si="20"/>
        <v>1.651825015</v>
      </c>
      <c r="I2553" s="45">
        <f t="shared" si="31"/>
        <v>0.7387519165</v>
      </c>
      <c r="J2553" s="45">
        <f t="shared" si="43"/>
        <v>-0.05685699834</v>
      </c>
      <c r="K2553" s="21" t="s">
        <v>91</v>
      </c>
      <c r="L2553" s="8">
        <v>17.943464</v>
      </c>
      <c r="M2553" s="33">
        <f t="shared" si="6"/>
        <v>0.009302918944</v>
      </c>
      <c r="N2553" s="33">
        <f t="shared" si="8"/>
        <v>0.0244394104</v>
      </c>
      <c r="O2553" s="33">
        <f t="shared" si="10"/>
        <v>0.005086131968</v>
      </c>
      <c r="P2553" s="33">
        <f t="shared" si="12"/>
        <v>-0.01931966275</v>
      </c>
      <c r="Q2553" s="45">
        <f t="shared" si="21"/>
        <v>1.261259134</v>
      </c>
      <c r="R2553" s="45">
        <f t="shared" si="32"/>
        <v>0.3174584058</v>
      </c>
      <c r="S2553" s="45">
        <f t="shared" si="44"/>
        <v>-0.4208566634</v>
      </c>
      <c r="T2553" s="33">
        <f t="shared" si="22"/>
        <v>0.390565881</v>
      </c>
      <c r="U2553" s="33">
        <f t="shared" si="33"/>
        <v>0.4212935106</v>
      </c>
      <c r="V2553" s="33">
        <f t="shared" si="42"/>
        <v>0.3639996651</v>
      </c>
      <c r="W2553" s="44">
        <f t="shared" si="13"/>
        <v>0.01139013685</v>
      </c>
      <c r="X2553" s="44">
        <f t="shared" si="14"/>
        <v>0.01221756515</v>
      </c>
      <c r="Y2553" s="33">
        <f t="shared" si="15"/>
        <v>1.072644281</v>
      </c>
      <c r="Z2553" s="43">
        <v>1.0</v>
      </c>
      <c r="AA2553" s="33">
        <f t="shared" si="16"/>
        <v>2.072644281</v>
      </c>
      <c r="AB2553" s="33">
        <f t="shared" si="17"/>
        <v>0.5175245413</v>
      </c>
      <c r="AC2553" s="33">
        <f t="shared" si="18"/>
        <v>0.4824754587</v>
      </c>
      <c r="AD2553" s="33">
        <f t="shared" si="19"/>
        <v>-0.001558302687</v>
      </c>
      <c r="AE2553" s="34">
        <f t="shared" si="23"/>
        <v>0</v>
      </c>
      <c r="AF2553" s="34">
        <f t="shared" si="24"/>
        <v>0</v>
      </c>
      <c r="AG2553" s="34">
        <f t="shared" si="25"/>
        <v>0</v>
      </c>
      <c r="AH2553" s="34">
        <f t="shared" si="26"/>
        <v>0</v>
      </c>
      <c r="AI2553" s="34">
        <f t="shared" si="28"/>
        <v>0</v>
      </c>
      <c r="AJ2553" s="34">
        <f t="shared" si="29"/>
        <v>0</v>
      </c>
      <c r="AK2553" s="34">
        <f t="shared" si="27"/>
        <v>0</v>
      </c>
      <c r="AL2553" s="36">
        <f t="shared" si="34"/>
        <v>0</v>
      </c>
      <c r="AM2553" s="36">
        <f t="shared" si="35"/>
        <v>0</v>
      </c>
      <c r="AN2553" s="46">
        <f t="shared" si="36"/>
        <v>0</v>
      </c>
      <c r="AO2553" s="36">
        <f t="shared" si="37"/>
        <v>3</v>
      </c>
      <c r="AP2553" s="36">
        <f t="shared" si="39"/>
        <v>0</v>
      </c>
      <c r="AQ2553" s="36">
        <f t="shared" si="40"/>
        <v>-1</v>
      </c>
      <c r="AR2553" s="36">
        <f t="shared" si="38"/>
        <v>0.001558302687</v>
      </c>
      <c r="AS2553" s="38">
        <f t="shared" si="45"/>
        <v>0</v>
      </c>
      <c r="AT2553" s="38">
        <f t="shared" si="46"/>
        <v>0</v>
      </c>
      <c r="AU2553" s="38">
        <f t="shared" si="47"/>
        <v>0</v>
      </c>
      <c r="AV2553" s="38">
        <f t="shared" si="48"/>
        <v>0</v>
      </c>
      <c r="AW2553" s="38">
        <f t="shared" si="51"/>
        <v>0</v>
      </c>
      <c r="AX2553" s="38">
        <f t="shared" si="52"/>
        <v>0</v>
      </c>
      <c r="AY2553" s="38">
        <f t="shared" si="49"/>
        <v>0</v>
      </c>
      <c r="AZ2553" s="12">
        <f t="shared" si="30"/>
        <v>142.2009033</v>
      </c>
      <c r="BA2553" s="12">
        <f t="shared" si="41"/>
        <v>104.8138661</v>
      </c>
      <c r="BB2553" s="12">
        <f t="shared" si="53"/>
        <v>130.2165673</v>
      </c>
      <c r="BC2553" s="12">
        <f t="shared" si="50"/>
        <v>0.000519434229</v>
      </c>
      <c r="BD2553" s="12">
        <f t="shared" si="54"/>
        <v>123.9346458</v>
      </c>
    </row>
    <row r="2554" ht="14.25" customHeight="1">
      <c r="A2554" s="7">
        <v>40227.0</v>
      </c>
      <c r="B2554" s="21" t="s">
        <v>90</v>
      </c>
      <c r="C2554" s="8">
        <v>41.287102</v>
      </c>
      <c r="D2554" s="33">
        <f t="shared" si="5"/>
        <v>0.006761748971</v>
      </c>
      <c r="E2554" s="33">
        <f t="shared" si="7"/>
        <v>0.03560750796</v>
      </c>
      <c r="F2554" s="33">
        <f t="shared" si="9"/>
        <v>0.02023115331</v>
      </c>
      <c r="G2554" s="33">
        <f t="shared" si="11"/>
        <v>0.009362031574</v>
      </c>
      <c r="H2554" s="33">
        <f t="shared" si="20"/>
        <v>1.645738959</v>
      </c>
      <c r="I2554" s="45">
        <f t="shared" si="31"/>
        <v>0.9461884568</v>
      </c>
      <c r="J2554" s="45">
        <f t="shared" si="43"/>
        <v>0.4207498562</v>
      </c>
      <c r="K2554" s="21" t="s">
        <v>91</v>
      </c>
      <c r="L2554" s="8">
        <v>18.131561</v>
      </c>
      <c r="M2554" s="33">
        <f t="shared" si="6"/>
        <v>0.01048275851</v>
      </c>
      <c r="N2554" s="33">
        <f t="shared" si="8"/>
        <v>0.03941246894</v>
      </c>
      <c r="O2554" s="33">
        <f t="shared" si="10"/>
        <v>0.0189539464</v>
      </c>
      <c r="P2554" s="33">
        <f t="shared" si="12"/>
        <v>0.007387520671</v>
      </c>
      <c r="Q2554" s="45">
        <f t="shared" si="21"/>
        <v>1.925465711</v>
      </c>
      <c r="R2554" s="45">
        <f t="shared" si="32"/>
        <v>0.9183266241</v>
      </c>
      <c r="S2554" s="45">
        <f t="shared" si="44"/>
        <v>0.129127595</v>
      </c>
      <c r="T2554" s="33">
        <f t="shared" si="22"/>
        <v>-0.2797267515</v>
      </c>
      <c r="U2554" s="33">
        <f t="shared" si="33"/>
        <v>0.02786183261</v>
      </c>
      <c r="V2554" s="33">
        <f t="shared" si="42"/>
        <v>0.2916222613</v>
      </c>
      <c r="W2554" s="44">
        <f t="shared" si="13"/>
        <v>0.01139762434</v>
      </c>
      <c r="X2554" s="44">
        <f t="shared" si="14"/>
        <v>0.01190454731</v>
      </c>
      <c r="Y2554" s="33">
        <f t="shared" si="15"/>
        <v>1.044476196</v>
      </c>
      <c r="Z2554" s="43">
        <v>1.0</v>
      </c>
      <c r="AA2554" s="33">
        <f t="shared" si="16"/>
        <v>2.044476196</v>
      </c>
      <c r="AB2554" s="33">
        <f t="shared" si="17"/>
        <v>0.5108771616</v>
      </c>
      <c r="AC2554" s="33">
        <f t="shared" si="18"/>
        <v>0.4891228384</v>
      </c>
      <c r="AD2554" s="33">
        <f t="shared" si="19"/>
        <v>0.002724474739</v>
      </c>
      <c r="AE2554" s="34">
        <f t="shared" si="23"/>
        <v>0</v>
      </c>
      <c r="AF2554" s="34">
        <f t="shared" si="24"/>
        <v>0</v>
      </c>
      <c r="AG2554" s="34">
        <f t="shared" si="25"/>
        <v>0</v>
      </c>
      <c r="AH2554" s="34">
        <f t="shared" si="26"/>
        <v>0</v>
      </c>
      <c r="AI2554" s="34">
        <f t="shared" si="28"/>
        <v>0</v>
      </c>
      <c r="AJ2554" s="34">
        <f t="shared" si="29"/>
        <v>0</v>
      </c>
      <c r="AK2554" s="34">
        <f t="shared" si="27"/>
        <v>0</v>
      </c>
      <c r="AL2554" s="36">
        <f t="shared" si="34"/>
        <v>0</v>
      </c>
      <c r="AM2554" s="36">
        <f t="shared" si="35"/>
        <v>0</v>
      </c>
      <c r="AN2554" s="46">
        <f t="shared" si="36"/>
        <v>0</v>
      </c>
      <c r="AO2554" s="36">
        <f t="shared" si="37"/>
        <v>4</v>
      </c>
      <c r="AP2554" s="36">
        <f t="shared" si="39"/>
        <v>0</v>
      </c>
      <c r="AQ2554" s="36">
        <f t="shared" si="40"/>
        <v>-1</v>
      </c>
      <c r="AR2554" s="36">
        <f t="shared" si="38"/>
        <v>-0.002724474739</v>
      </c>
      <c r="AS2554" s="38">
        <f t="shared" si="45"/>
        <v>0</v>
      </c>
      <c r="AT2554" s="38">
        <f t="shared" si="46"/>
        <v>0</v>
      </c>
      <c r="AU2554" s="38">
        <f t="shared" si="47"/>
        <v>0</v>
      </c>
      <c r="AV2554" s="38">
        <f t="shared" si="48"/>
        <v>0</v>
      </c>
      <c r="AW2554" s="38">
        <f t="shared" si="51"/>
        <v>0</v>
      </c>
      <c r="AX2554" s="38">
        <f t="shared" si="52"/>
        <v>0</v>
      </c>
      <c r="AY2554" s="38">
        <f t="shared" si="49"/>
        <v>0</v>
      </c>
      <c r="AZ2554" s="12">
        <f t="shared" si="30"/>
        <v>142.2009033</v>
      </c>
      <c r="BA2554" s="12">
        <f t="shared" si="41"/>
        <v>104.5283033</v>
      </c>
      <c r="BB2554" s="12">
        <f t="shared" si="53"/>
        <v>130.2165673</v>
      </c>
      <c r="BC2554" s="12">
        <f t="shared" si="50"/>
        <v>-0.0009081582463</v>
      </c>
      <c r="BD2554" s="12">
        <f t="shared" si="54"/>
        <v>123.8220935</v>
      </c>
    </row>
    <row r="2555" ht="14.25" customHeight="1">
      <c r="A2555" s="7">
        <v>40228.0</v>
      </c>
      <c r="B2555" s="21" t="s">
        <v>90</v>
      </c>
      <c r="C2555" s="8">
        <v>41.37294</v>
      </c>
      <c r="D2555" s="33">
        <f t="shared" si="5"/>
        <v>0.002079051225</v>
      </c>
      <c r="E2555" s="33">
        <f t="shared" si="7"/>
        <v>0.02402308222</v>
      </c>
      <c r="F2555" s="33">
        <f t="shared" si="9"/>
        <v>0.05063761706</v>
      </c>
      <c r="G2555" s="33">
        <f t="shared" si="11"/>
        <v>0.02822440699</v>
      </c>
      <c r="H2555" s="33">
        <f t="shared" si="20"/>
        <v>1.074948821</v>
      </c>
      <c r="I2555" s="45">
        <f t="shared" si="31"/>
        <v>2.185713004</v>
      </c>
      <c r="J2555" s="45">
        <f t="shared" si="43"/>
        <v>1.107140764</v>
      </c>
      <c r="K2555" s="21" t="s">
        <v>91</v>
      </c>
      <c r="L2555" s="8">
        <v>18.069939</v>
      </c>
      <c r="M2555" s="33">
        <f t="shared" si="6"/>
        <v>-0.003398604235</v>
      </c>
      <c r="N2555" s="33">
        <f t="shared" si="8"/>
        <v>0.02766451503</v>
      </c>
      <c r="O2555" s="33">
        <f t="shared" si="10"/>
        <v>0.04285977702</v>
      </c>
      <c r="P2555" s="33">
        <f t="shared" si="12"/>
        <v>0.02482977531</v>
      </c>
      <c r="Q2555" s="45">
        <f t="shared" si="21"/>
        <v>1.333513038</v>
      </c>
      <c r="R2555" s="45">
        <f t="shared" si="32"/>
        <v>1.936416066</v>
      </c>
      <c r="S2555" s="45">
        <f t="shared" si="44"/>
        <v>0.4938570858</v>
      </c>
      <c r="T2555" s="33">
        <f t="shared" si="22"/>
        <v>-0.2585642169</v>
      </c>
      <c r="U2555" s="33">
        <f t="shared" si="33"/>
        <v>0.249296938</v>
      </c>
      <c r="V2555" s="33">
        <f t="shared" si="42"/>
        <v>0.6132836785</v>
      </c>
      <c r="W2555" s="44">
        <f t="shared" si="13"/>
        <v>0.01068796044</v>
      </c>
      <c r="X2555" s="44">
        <f t="shared" si="14"/>
        <v>0.01090748706</v>
      </c>
      <c r="Y2555" s="33">
        <f t="shared" si="15"/>
        <v>1.020539618</v>
      </c>
      <c r="Z2555" s="43">
        <v>1.0</v>
      </c>
      <c r="AA2555" s="33">
        <f t="shared" si="16"/>
        <v>2.020539618</v>
      </c>
      <c r="AB2555" s="33">
        <f t="shared" si="17"/>
        <v>0.5050827061</v>
      </c>
      <c r="AC2555" s="33">
        <f t="shared" si="18"/>
        <v>0.4949172939</v>
      </c>
      <c r="AD2555" s="33">
        <f t="shared" si="19"/>
        <v>0.001004770448</v>
      </c>
      <c r="AE2555" s="34">
        <f t="shared" si="23"/>
        <v>0</v>
      </c>
      <c r="AF2555" s="34">
        <f t="shared" si="24"/>
        <v>0</v>
      </c>
      <c r="AG2555" s="34">
        <f t="shared" si="25"/>
        <v>0</v>
      </c>
      <c r="AH2555" s="34">
        <f t="shared" si="26"/>
        <v>0</v>
      </c>
      <c r="AI2555" s="34">
        <f t="shared" si="28"/>
        <v>0</v>
      </c>
      <c r="AJ2555" s="34">
        <f t="shared" si="29"/>
        <v>0</v>
      </c>
      <c r="AK2555" s="34">
        <f t="shared" si="27"/>
        <v>0</v>
      </c>
      <c r="AL2555" s="36">
        <f t="shared" si="34"/>
        <v>0</v>
      </c>
      <c r="AM2555" s="36">
        <f t="shared" si="35"/>
        <v>0</v>
      </c>
      <c r="AN2555" s="46">
        <f t="shared" si="36"/>
        <v>0</v>
      </c>
      <c r="AO2555" s="36">
        <f t="shared" si="37"/>
        <v>5</v>
      </c>
      <c r="AP2555" s="36">
        <f t="shared" si="39"/>
        <v>0</v>
      </c>
      <c r="AQ2555" s="36">
        <f t="shared" si="40"/>
        <v>-1</v>
      </c>
      <c r="AR2555" s="36">
        <f t="shared" si="38"/>
        <v>-0.001004770448</v>
      </c>
      <c r="AS2555" s="38">
        <f t="shared" si="45"/>
        <v>0</v>
      </c>
      <c r="AT2555" s="38">
        <f t="shared" si="46"/>
        <v>0</v>
      </c>
      <c r="AU2555" s="38">
        <f t="shared" si="47"/>
        <v>0</v>
      </c>
      <c r="AV2555" s="38">
        <f t="shared" si="48"/>
        <v>0</v>
      </c>
      <c r="AW2555" s="38">
        <f t="shared" si="51"/>
        <v>0</v>
      </c>
      <c r="AX2555" s="38">
        <f t="shared" si="52"/>
        <v>0</v>
      </c>
      <c r="AY2555" s="38">
        <f t="shared" si="49"/>
        <v>0</v>
      </c>
      <c r="AZ2555" s="12">
        <f t="shared" si="30"/>
        <v>142.2009033</v>
      </c>
      <c r="BA2555" s="12">
        <f t="shared" si="41"/>
        <v>104.4232764</v>
      </c>
      <c r="BB2555" s="12">
        <f t="shared" si="53"/>
        <v>130.2165673</v>
      </c>
      <c r="BC2555" s="12">
        <f t="shared" si="50"/>
        <v>-0.0003349234826</v>
      </c>
      <c r="BD2555" s="12">
        <f t="shared" si="54"/>
        <v>123.7806226</v>
      </c>
    </row>
    <row r="2556" ht="14.25" customHeight="1">
      <c r="A2556" s="7">
        <v>40231.0</v>
      </c>
      <c r="B2556" s="21" t="s">
        <v>90</v>
      </c>
      <c r="C2556" s="8">
        <v>41.207878</v>
      </c>
      <c r="D2556" s="33">
        <f t="shared" si="5"/>
        <v>-0.003989612534</v>
      </c>
      <c r="E2556" s="33">
        <f t="shared" si="7"/>
        <v>0.02445872617</v>
      </c>
      <c r="F2556" s="33">
        <f t="shared" si="9"/>
        <v>0.04873160311</v>
      </c>
      <c r="G2556" s="33">
        <f t="shared" si="11"/>
        <v>0.0334492406</v>
      </c>
      <c r="H2556" s="33">
        <f t="shared" si="20"/>
        <v>1.068037477</v>
      </c>
      <c r="I2556" s="45">
        <f t="shared" si="31"/>
        <v>1.999346381</v>
      </c>
      <c r="J2556" s="45">
        <f t="shared" si="43"/>
        <v>1.283308977</v>
      </c>
      <c r="K2556" s="21" t="s">
        <v>91</v>
      </c>
      <c r="L2556" s="8">
        <v>17.959681</v>
      </c>
      <c r="M2556" s="33">
        <f t="shared" si="6"/>
        <v>-0.006101736149</v>
      </c>
      <c r="N2556" s="33">
        <f t="shared" si="8"/>
        <v>0.0259356102</v>
      </c>
      <c r="O2556" s="33">
        <f t="shared" si="10"/>
        <v>0.04313437244</v>
      </c>
      <c r="P2556" s="33">
        <f t="shared" si="12"/>
        <v>0.02101776244</v>
      </c>
      <c r="Q2556" s="45">
        <f t="shared" si="21"/>
        <v>1.238365175</v>
      </c>
      <c r="R2556" s="45">
        <f t="shared" si="32"/>
        <v>1.992272627</v>
      </c>
      <c r="S2556" s="45">
        <f t="shared" si="44"/>
        <v>0.4445976257</v>
      </c>
      <c r="T2556" s="33">
        <f t="shared" si="22"/>
        <v>-0.1703276987</v>
      </c>
      <c r="U2556" s="33">
        <f t="shared" si="33"/>
        <v>0.007073754516</v>
      </c>
      <c r="V2556" s="33">
        <f t="shared" si="42"/>
        <v>0.8387113514</v>
      </c>
      <c r="W2556" s="44">
        <f t="shared" si="13"/>
        <v>0.01048567842</v>
      </c>
      <c r="X2556" s="44">
        <f t="shared" si="14"/>
        <v>0.01100441106</v>
      </c>
      <c r="Y2556" s="33">
        <f t="shared" si="15"/>
        <v>1.049470585</v>
      </c>
      <c r="Z2556" s="43">
        <v>1.0</v>
      </c>
      <c r="AA2556" s="33">
        <f t="shared" si="16"/>
        <v>2.049470585</v>
      </c>
      <c r="AB2556" s="33">
        <f t="shared" si="17"/>
        <v>0.5120691131</v>
      </c>
      <c r="AC2556" s="33">
        <f t="shared" si="18"/>
        <v>0.4879308869</v>
      </c>
      <c r="AD2556" s="33">
        <f t="shared" si="19"/>
        <v>-0.000323415988</v>
      </c>
      <c r="AE2556" s="34">
        <f t="shared" si="23"/>
        <v>0</v>
      </c>
      <c r="AF2556" s="34">
        <f t="shared" si="24"/>
        <v>0</v>
      </c>
      <c r="AG2556" s="34">
        <f t="shared" si="25"/>
        <v>0</v>
      </c>
      <c r="AH2556" s="34">
        <f t="shared" si="26"/>
        <v>0</v>
      </c>
      <c r="AI2556" s="34">
        <f t="shared" si="28"/>
        <v>0</v>
      </c>
      <c r="AJ2556" s="34">
        <f t="shared" si="29"/>
        <v>0</v>
      </c>
      <c r="AK2556" s="34">
        <f t="shared" si="27"/>
        <v>0</v>
      </c>
      <c r="AL2556" s="36">
        <f t="shared" si="34"/>
        <v>0</v>
      </c>
      <c r="AM2556" s="36">
        <f t="shared" si="35"/>
        <v>0</v>
      </c>
      <c r="AN2556" s="46">
        <f t="shared" si="36"/>
        <v>0</v>
      </c>
      <c r="AO2556" s="36">
        <f t="shared" si="37"/>
        <v>0</v>
      </c>
      <c r="AP2556" s="36">
        <f t="shared" si="39"/>
        <v>1</v>
      </c>
      <c r="AQ2556" s="36">
        <f t="shared" si="40"/>
        <v>0</v>
      </c>
      <c r="AR2556" s="36">
        <f t="shared" si="38"/>
        <v>0</v>
      </c>
      <c r="AS2556" s="38">
        <f t="shared" si="45"/>
        <v>0</v>
      </c>
      <c r="AT2556" s="38">
        <f t="shared" si="46"/>
        <v>0</v>
      </c>
      <c r="AU2556" s="38">
        <f t="shared" si="47"/>
        <v>0</v>
      </c>
      <c r="AV2556" s="38">
        <f t="shared" si="48"/>
        <v>0</v>
      </c>
      <c r="AW2556" s="38">
        <f t="shared" si="51"/>
        <v>0</v>
      </c>
      <c r="AX2556" s="38">
        <f t="shared" si="52"/>
        <v>0</v>
      </c>
      <c r="AY2556" s="38">
        <f t="shared" si="49"/>
        <v>0</v>
      </c>
      <c r="AZ2556" s="12">
        <f t="shared" si="30"/>
        <v>142.2009033</v>
      </c>
      <c r="BA2556" s="12">
        <f t="shared" si="41"/>
        <v>104.4232764</v>
      </c>
      <c r="BB2556" s="12">
        <f t="shared" si="53"/>
        <v>130.2165673</v>
      </c>
      <c r="BC2556" s="12">
        <f t="shared" si="50"/>
        <v>0</v>
      </c>
      <c r="BD2556" s="12">
        <f t="shared" si="54"/>
        <v>123.7806226</v>
      </c>
    </row>
    <row r="2557" ht="14.25" customHeight="1">
      <c r="A2557" s="7">
        <v>40232.0</v>
      </c>
      <c r="B2557" s="21" t="s">
        <v>90</v>
      </c>
      <c r="C2557" s="8">
        <v>40.791893</v>
      </c>
      <c r="D2557" s="33">
        <f t="shared" si="5"/>
        <v>-0.01009479304</v>
      </c>
      <c r="E2557" s="33">
        <f t="shared" si="7"/>
        <v>0.007666133189</v>
      </c>
      <c r="F2557" s="33">
        <f t="shared" si="9"/>
        <v>0.04782843845</v>
      </c>
      <c r="G2557" s="33">
        <f t="shared" si="11"/>
        <v>0.02573461029</v>
      </c>
      <c r="H2557" s="33">
        <f t="shared" si="20"/>
        <v>0.3034659984</v>
      </c>
      <c r="I2557" s="45">
        <f t="shared" si="31"/>
        <v>1.872675485</v>
      </c>
      <c r="J2557" s="45">
        <f t="shared" si="43"/>
        <v>1.003319295</v>
      </c>
      <c r="K2557" s="21" t="s">
        <v>91</v>
      </c>
      <c r="L2557" s="8">
        <v>17.781317</v>
      </c>
      <c r="M2557" s="33">
        <f t="shared" si="6"/>
        <v>-0.009931356799</v>
      </c>
      <c r="N2557" s="33">
        <f t="shared" si="8"/>
        <v>0.0001823031919</v>
      </c>
      <c r="O2557" s="33">
        <f t="shared" si="10"/>
        <v>0.04140551219</v>
      </c>
      <c r="P2557" s="33">
        <f t="shared" si="12"/>
        <v>0.008831844499</v>
      </c>
      <c r="Q2557" s="45">
        <f t="shared" si="21"/>
        <v>0.08811192532</v>
      </c>
      <c r="R2557" s="45">
        <f t="shared" si="32"/>
        <v>1.944424063</v>
      </c>
      <c r="S2557" s="45">
        <f t="shared" si="44"/>
        <v>0.2275753369</v>
      </c>
      <c r="T2557" s="33">
        <f t="shared" si="22"/>
        <v>0.2153540731</v>
      </c>
      <c r="U2557" s="33">
        <f t="shared" si="33"/>
        <v>-0.07174857722</v>
      </c>
      <c r="V2557" s="33">
        <f t="shared" si="42"/>
        <v>0.7757439584</v>
      </c>
      <c r="W2557" s="44">
        <f t="shared" si="13"/>
        <v>0.01077631043</v>
      </c>
      <c r="X2557" s="44">
        <f t="shared" si="14"/>
        <v>0.01127287321</v>
      </c>
      <c r="Y2557" s="33">
        <f t="shared" si="15"/>
        <v>1.046079109</v>
      </c>
      <c r="Z2557" s="43">
        <v>1.0</v>
      </c>
      <c r="AA2557" s="33">
        <f t="shared" si="16"/>
        <v>2.046079109</v>
      </c>
      <c r="AB2557" s="33">
        <f t="shared" si="17"/>
        <v>0.5112603439</v>
      </c>
      <c r="AC2557" s="33">
        <f t="shared" si="18"/>
        <v>0.4887396561</v>
      </c>
      <c r="AD2557" s="33">
        <f t="shared" si="19"/>
        <v>-0.0004586033855</v>
      </c>
      <c r="AE2557" s="34">
        <f t="shared" si="23"/>
        <v>0</v>
      </c>
      <c r="AF2557" s="34">
        <f t="shared" si="24"/>
        <v>0</v>
      </c>
      <c r="AG2557" s="34">
        <f t="shared" si="25"/>
        <v>0</v>
      </c>
      <c r="AH2557" s="34">
        <f t="shared" si="26"/>
        <v>0</v>
      </c>
      <c r="AI2557" s="34">
        <f t="shared" si="28"/>
        <v>0</v>
      </c>
      <c r="AJ2557" s="34">
        <f t="shared" si="29"/>
        <v>0</v>
      </c>
      <c r="AK2557" s="34">
        <f t="shared" si="27"/>
        <v>0</v>
      </c>
      <c r="AL2557" s="36">
        <f t="shared" si="34"/>
        <v>0</v>
      </c>
      <c r="AM2557" s="36">
        <f t="shared" si="35"/>
        <v>0</v>
      </c>
      <c r="AN2557" s="46">
        <f t="shared" si="36"/>
        <v>0</v>
      </c>
      <c r="AO2557" s="36">
        <f t="shared" si="37"/>
        <v>0</v>
      </c>
      <c r="AP2557" s="36">
        <f t="shared" si="39"/>
        <v>0</v>
      </c>
      <c r="AQ2557" s="36">
        <f t="shared" si="40"/>
        <v>0</v>
      </c>
      <c r="AR2557" s="36">
        <f t="shared" si="38"/>
        <v>0</v>
      </c>
      <c r="AS2557" s="38">
        <f t="shared" si="45"/>
        <v>0</v>
      </c>
      <c r="AT2557" s="38">
        <f t="shared" si="46"/>
        <v>0</v>
      </c>
      <c r="AU2557" s="38">
        <f t="shared" si="47"/>
        <v>0</v>
      </c>
      <c r="AV2557" s="38">
        <f t="shared" si="48"/>
        <v>0</v>
      </c>
      <c r="AW2557" s="38">
        <f t="shared" si="51"/>
        <v>0</v>
      </c>
      <c r="AX2557" s="38">
        <f t="shared" si="52"/>
        <v>0</v>
      </c>
      <c r="AY2557" s="38">
        <f t="shared" si="49"/>
        <v>0</v>
      </c>
      <c r="AZ2557" s="12">
        <f t="shared" si="30"/>
        <v>142.2009033</v>
      </c>
      <c r="BA2557" s="12">
        <f t="shared" si="41"/>
        <v>104.4232764</v>
      </c>
      <c r="BB2557" s="12">
        <f t="shared" si="53"/>
        <v>130.2165673</v>
      </c>
      <c r="BC2557" s="12">
        <f t="shared" si="50"/>
        <v>0</v>
      </c>
      <c r="BD2557" s="12">
        <f t="shared" si="54"/>
        <v>123.7806226</v>
      </c>
    </row>
    <row r="2558" ht="14.25" customHeight="1">
      <c r="A2558" s="7">
        <v>40233.0</v>
      </c>
      <c r="B2558" s="21" t="s">
        <v>90</v>
      </c>
      <c r="C2558" s="8">
        <v>40.98999</v>
      </c>
      <c r="D2558" s="33">
        <f t="shared" si="5"/>
        <v>0.004856283576</v>
      </c>
      <c r="E2558" s="33">
        <f t="shared" si="7"/>
        <v>-0.0004831527603</v>
      </c>
      <c r="F2558" s="33">
        <f t="shared" si="9"/>
        <v>0.03380557671</v>
      </c>
      <c r="G2558" s="33">
        <f t="shared" si="11"/>
        <v>0.03037329561</v>
      </c>
      <c r="H2558" s="33">
        <f t="shared" si="20"/>
        <v>-0.06110785164</v>
      </c>
      <c r="I2558" s="45">
        <f t="shared" si="31"/>
        <v>1.272495502</v>
      </c>
      <c r="J2558" s="45">
        <f t="shared" si="43"/>
        <v>1.170128455</v>
      </c>
      <c r="K2558" s="21" t="s">
        <v>91</v>
      </c>
      <c r="L2558" s="8">
        <v>17.888332</v>
      </c>
      <c r="M2558" s="33">
        <f t="shared" si="6"/>
        <v>0.0060183956</v>
      </c>
      <c r="N2558" s="33">
        <f t="shared" si="8"/>
        <v>-0.003072539394</v>
      </c>
      <c r="O2558" s="33">
        <f t="shared" si="10"/>
        <v>0.02129177995</v>
      </c>
      <c r="P2558" s="33">
        <f t="shared" si="12"/>
        <v>0.01883993033</v>
      </c>
      <c r="Q2558" s="45">
        <f t="shared" si="21"/>
        <v>-0.04066404171</v>
      </c>
      <c r="R2558" s="45">
        <f t="shared" si="32"/>
        <v>1.103110493</v>
      </c>
      <c r="S2558" s="45">
        <f t="shared" si="44"/>
        <v>0.4816085554</v>
      </c>
      <c r="T2558" s="33">
        <f t="shared" si="22"/>
        <v>-0.02044380993</v>
      </c>
      <c r="U2558" s="33">
        <f t="shared" si="33"/>
        <v>0.1693850098</v>
      </c>
      <c r="V2558" s="33">
        <f t="shared" si="42"/>
        <v>0.6885198993</v>
      </c>
      <c r="W2558" s="44">
        <f t="shared" si="13"/>
        <v>0.01080179282</v>
      </c>
      <c r="X2558" s="44">
        <f t="shared" si="14"/>
        <v>0.01128809797</v>
      </c>
      <c r="Y2558" s="33">
        <f t="shared" si="15"/>
        <v>1.045020781</v>
      </c>
      <c r="Z2558" s="43">
        <v>1.0</v>
      </c>
      <c r="AA2558" s="33">
        <f t="shared" si="16"/>
        <v>2.045020781</v>
      </c>
      <c r="AB2558" s="33">
        <f t="shared" si="17"/>
        <v>0.5110074141</v>
      </c>
      <c r="AC2558" s="33">
        <f t="shared" si="18"/>
        <v>0.4889925859</v>
      </c>
      <c r="AD2558" s="33">
        <f t="shared" si="19"/>
        <v>0.01989534396</v>
      </c>
      <c r="AE2558" s="34">
        <f t="shared" si="23"/>
        <v>0</v>
      </c>
      <c r="AF2558" s="34">
        <f t="shared" si="24"/>
        <v>0</v>
      </c>
      <c r="AG2558" s="34">
        <f t="shared" si="25"/>
        <v>0</v>
      </c>
      <c r="AH2558" s="34">
        <f t="shared" si="26"/>
        <v>0</v>
      </c>
      <c r="AI2558" s="34">
        <f t="shared" si="28"/>
        <v>0</v>
      </c>
      <c r="AJ2558" s="34">
        <f t="shared" si="29"/>
        <v>0</v>
      </c>
      <c r="AK2558" s="34">
        <f t="shared" si="27"/>
        <v>0</v>
      </c>
      <c r="AL2558" s="36">
        <f t="shared" si="34"/>
        <v>0</v>
      </c>
      <c r="AM2558" s="36">
        <f t="shared" si="35"/>
        <v>0</v>
      </c>
      <c r="AN2558" s="46">
        <f t="shared" si="36"/>
        <v>0</v>
      </c>
      <c r="AO2558" s="36">
        <f t="shared" si="37"/>
        <v>0</v>
      </c>
      <c r="AP2558" s="36">
        <f t="shared" si="39"/>
        <v>0</v>
      </c>
      <c r="AQ2558" s="36">
        <f t="shared" si="40"/>
        <v>0</v>
      </c>
      <c r="AR2558" s="36">
        <f t="shared" si="38"/>
        <v>0</v>
      </c>
      <c r="AS2558" s="38">
        <f t="shared" si="45"/>
        <v>0</v>
      </c>
      <c r="AT2558" s="38">
        <f t="shared" si="46"/>
        <v>0</v>
      </c>
      <c r="AU2558" s="38">
        <f t="shared" si="47"/>
        <v>0</v>
      </c>
      <c r="AV2558" s="38">
        <f t="shared" si="48"/>
        <v>0</v>
      </c>
      <c r="AW2558" s="38">
        <f t="shared" si="51"/>
        <v>0</v>
      </c>
      <c r="AX2558" s="38">
        <f t="shared" si="52"/>
        <v>0</v>
      </c>
      <c r="AY2558" s="38">
        <f t="shared" si="49"/>
        <v>0</v>
      </c>
      <c r="AZ2558" s="12">
        <f t="shared" si="30"/>
        <v>142.2009033</v>
      </c>
      <c r="BA2558" s="12">
        <f t="shared" si="41"/>
        <v>104.4232764</v>
      </c>
      <c r="BB2558" s="12">
        <f t="shared" si="53"/>
        <v>130.2165673</v>
      </c>
      <c r="BC2558" s="12">
        <f t="shared" si="50"/>
        <v>0</v>
      </c>
      <c r="BD2558" s="12">
        <f t="shared" si="54"/>
        <v>123.7806226</v>
      </c>
    </row>
    <row r="2559" ht="14.25" customHeight="1">
      <c r="A2559" s="7">
        <v>40234.0</v>
      </c>
      <c r="B2559" s="21" t="s">
        <v>90</v>
      </c>
      <c r="C2559" s="8">
        <v>41.135246</v>
      </c>
      <c r="D2559" s="33">
        <f t="shared" si="5"/>
        <v>0.003543694448</v>
      </c>
      <c r="E2559" s="33">
        <f t="shared" si="7"/>
        <v>-0.003678049382</v>
      </c>
      <c r="F2559" s="33">
        <f t="shared" si="9"/>
        <v>0.0317984924</v>
      </c>
      <c r="G2559" s="33">
        <f t="shared" si="11"/>
        <v>0.03333853998</v>
      </c>
      <c r="H2559" s="33">
        <f t="shared" si="20"/>
        <v>-0.1910651524</v>
      </c>
      <c r="I2559" s="45">
        <f t="shared" si="31"/>
        <v>1.167944192</v>
      </c>
      <c r="J2559" s="45">
        <f t="shared" si="43"/>
        <v>1.286848202</v>
      </c>
      <c r="K2559" s="21" t="s">
        <v>91</v>
      </c>
      <c r="L2559" s="8">
        <v>17.226765</v>
      </c>
      <c r="M2559" s="33">
        <f t="shared" si="6"/>
        <v>-0.03698315751</v>
      </c>
      <c r="N2559" s="33">
        <f t="shared" si="8"/>
        <v>-0.04990171558</v>
      </c>
      <c r="O2559" s="33">
        <f t="shared" si="10"/>
        <v>-0.01245599645</v>
      </c>
      <c r="P2559" s="33">
        <f t="shared" si="12"/>
        <v>-0.02549998184</v>
      </c>
      <c r="Q2559" s="45">
        <f t="shared" si="21"/>
        <v>-2.166800733</v>
      </c>
      <c r="R2559" s="45">
        <f t="shared" si="32"/>
        <v>-0.310188971</v>
      </c>
      <c r="S2559" s="45">
        <f t="shared" si="44"/>
        <v>-0.4735760633</v>
      </c>
      <c r="T2559" s="33">
        <f t="shared" si="22"/>
        <v>1.975735581</v>
      </c>
      <c r="U2559" s="33">
        <f t="shared" si="33"/>
        <v>1.478133163</v>
      </c>
      <c r="V2559" s="33">
        <f t="shared" si="42"/>
        <v>1.760424265</v>
      </c>
      <c r="W2559" s="44">
        <f t="shared" si="13"/>
        <v>0.01080851272</v>
      </c>
      <c r="X2559" s="44">
        <f t="shared" si="14"/>
        <v>0.01401723531</v>
      </c>
      <c r="Y2559" s="33">
        <f t="shared" si="15"/>
        <v>1.296869946</v>
      </c>
      <c r="Z2559" s="43">
        <v>1.0</v>
      </c>
      <c r="AA2559" s="33">
        <f t="shared" si="16"/>
        <v>2.296869946</v>
      </c>
      <c r="AB2559" s="33">
        <f t="shared" si="17"/>
        <v>0.5646248923</v>
      </c>
      <c r="AC2559" s="33">
        <f t="shared" si="18"/>
        <v>0.4353751077</v>
      </c>
      <c r="AD2559" s="33">
        <f t="shared" si="19"/>
        <v>0.004819180522</v>
      </c>
      <c r="AE2559" s="34">
        <f t="shared" si="23"/>
        <v>-1</v>
      </c>
      <c r="AF2559" s="34">
        <f t="shared" si="24"/>
        <v>0</v>
      </c>
      <c r="AG2559" s="34">
        <f t="shared" si="25"/>
        <v>0</v>
      </c>
      <c r="AH2559" s="34">
        <f t="shared" si="26"/>
        <v>1</v>
      </c>
      <c r="AI2559" s="34">
        <f t="shared" si="28"/>
        <v>0</v>
      </c>
      <c r="AJ2559" s="34">
        <f t="shared" si="29"/>
        <v>-1</v>
      </c>
      <c r="AK2559" s="34">
        <f t="shared" si="27"/>
        <v>-0.004819180522</v>
      </c>
      <c r="AL2559" s="36">
        <f t="shared" si="34"/>
        <v>-1</v>
      </c>
      <c r="AM2559" s="36">
        <f t="shared" si="35"/>
        <v>0</v>
      </c>
      <c r="AN2559" s="46">
        <f t="shared" si="36"/>
        <v>0</v>
      </c>
      <c r="AO2559" s="36">
        <f t="shared" si="37"/>
        <v>1</v>
      </c>
      <c r="AP2559" s="36">
        <f t="shared" si="39"/>
        <v>0</v>
      </c>
      <c r="AQ2559" s="36">
        <f t="shared" si="40"/>
        <v>-1</v>
      </c>
      <c r="AR2559" s="36">
        <f t="shared" si="38"/>
        <v>-0.004819180522</v>
      </c>
      <c r="AS2559" s="38">
        <f t="shared" si="45"/>
        <v>-1</v>
      </c>
      <c r="AT2559" s="38">
        <f t="shared" si="46"/>
        <v>0</v>
      </c>
      <c r="AU2559" s="38">
        <f t="shared" si="47"/>
        <v>0</v>
      </c>
      <c r="AV2559" s="38">
        <f t="shared" si="48"/>
        <v>1</v>
      </c>
      <c r="AW2559" s="38">
        <f t="shared" si="51"/>
        <v>0</v>
      </c>
      <c r="AX2559" s="38">
        <f t="shared" si="52"/>
        <v>-1</v>
      </c>
      <c r="AY2559" s="38">
        <f t="shared" si="49"/>
        <v>-0.004819180522</v>
      </c>
      <c r="AZ2559" s="12">
        <f t="shared" si="30"/>
        <v>141.5156115</v>
      </c>
      <c r="BA2559" s="12">
        <f t="shared" si="41"/>
        <v>103.9200418</v>
      </c>
      <c r="BB2559" s="12">
        <f t="shared" si="53"/>
        <v>129.5890301</v>
      </c>
      <c r="BC2559" s="12">
        <f t="shared" si="50"/>
        <v>-0.004819180522</v>
      </c>
      <c r="BD2559" s="12">
        <f t="shared" si="54"/>
        <v>123.1841014</v>
      </c>
    </row>
    <row r="2560" ht="14.25" customHeight="1">
      <c r="A2560" s="7">
        <v>40235.0</v>
      </c>
      <c r="B2560" s="21" t="s">
        <v>90</v>
      </c>
      <c r="C2560" s="8">
        <v>41.24749</v>
      </c>
      <c r="D2560" s="33">
        <f t="shared" si="5"/>
        <v>0.00272865756</v>
      </c>
      <c r="E2560" s="33">
        <f t="shared" si="7"/>
        <v>-0.003032175137</v>
      </c>
      <c r="F2560" s="33">
        <f t="shared" si="9"/>
        <v>0.02091806489</v>
      </c>
      <c r="G2560" s="33">
        <f t="shared" si="11"/>
        <v>0.04569790309</v>
      </c>
      <c r="H2560" s="33">
        <f t="shared" si="20"/>
        <v>-0.1550154171</v>
      </c>
      <c r="I2560" s="45">
        <f t="shared" si="31"/>
        <v>0.7515118175</v>
      </c>
      <c r="J2560" s="45">
        <f t="shared" si="43"/>
        <v>1.707436719</v>
      </c>
      <c r="K2560" s="21" t="s">
        <v>91</v>
      </c>
      <c r="L2560" s="8">
        <v>17.097042</v>
      </c>
      <c r="M2560" s="33">
        <f t="shared" si="6"/>
        <v>-0.007530316923</v>
      </c>
      <c r="N2560" s="33">
        <f t="shared" si="8"/>
        <v>-0.05384063554</v>
      </c>
      <c r="O2560" s="33">
        <f t="shared" si="10"/>
        <v>-0.02766559559</v>
      </c>
      <c r="P2560" s="33">
        <f t="shared" si="12"/>
        <v>-0.02694773885</v>
      </c>
      <c r="Q2560" s="45">
        <f t="shared" si="21"/>
        <v>-2.224257217</v>
      </c>
      <c r="R2560" s="45">
        <f t="shared" si="32"/>
        <v>-0.946223921</v>
      </c>
      <c r="S2560" s="45">
        <f t="shared" si="44"/>
        <v>-0.4816141462</v>
      </c>
      <c r="T2560" s="33">
        <f t="shared" si="22"/>
        <v>2.0692418</v>
      </c>
      <c r="U2560" s="33">
        <f t="shared" si="33"/>
        <v>1.697735738</v>
      </c>
      <c r="V2560" s="33">
        <f t="shared" si="42"/>
        <v>2.189050866</v>
      </c>
      <c r="W2560" s="44">
        <f t="shared" si="13"/>
        <v>0.01050471906</v>
      </c>
      <c r="X2560" s="44">
        <f t="shared" si="14"/>
        <v>0.01404801984</v>
      </c>
      <c r="Y2560" s="33">
        <f t="shared" si="15"/>
        <v>1.33730562</v>
      </c>
      <c r="Z2560" s="43">
        <v>1.0</v>
      </c>
      <c r="AA2560" s="33">
        <f t="shared" si="16"/>
        <v>2.33730562</v>
      </c>
      <c r="AB2560" s="33">
        <f t="shared" si="17"/>
        <v>0.5721569352</v>
      </c>
      <c r="AC2560" s="33">
        <f t="shared" si="18"/>
        <v>0.4278430648</v>
      </c>
      <c r="AD2560" s="33">
        <f t="shared" si="19"/>
        <v>0.00432899063</v>
      </c>
      <c r="AE2560" s="34">
        <f t="shared" si="23"/>
        <v>-1</v>
      </c>
      <c r="AF2560" s="34">
        <f t="shared" si="24"/>
        <v>0</v>
      </c>
      <c r="AG2560" s="34">
        <f t="shared" si="25"/>
        <v>0</v>
      </c>
      <c r="AH2560" s="34">
        <f t="shared" si="26"/>
        <v>2</v>
      </c>
      <c r="AI2560" s="34">
        <f t="shared" si="28"/>
        <v>0</v>
      </c>
      <c r="AJ2560" s="34">
        <f t="shared" si="29"/>
        <v>-1</v>
      </c>
      <c r="AK2560" s="34">
        <f t="shared" si="27"/>
        <v>-0.00432899063</v>
      </c>
      <c r="AL2560" s="36">
        <f t="shared" si="34"/>
        <v>-1</v>
      </c>
      <c r="AM2560" s="36">
        <f t="shared" si="35"/>
        <v>0</v>
      </c>
      <c r="AN2560" s="46">
        <f t="shared" si="36"/>
        <v>0</v>
      </c>
      <c r="AO2560" s="36">
        <f t="shared" si="37"/>
        <v>2</v>
      </c>
      <c r="AP2560" s="36">
        <f t="shared" si="39"/>
        <v>0</v>
      </c>
      <c r="AQ2560" s="36">
        <f t="shared" si="40"/>
        <v>-1</v>
      </c>
      <c r="AR2560" s="36">
        <f t="shared" si="38"/>
        <v>-0.00432899063</v>
      </c>
      <c r="AS2560" s="38">
        <f t="shared" si="45"/>
        <v>-1</v>
      </c>
      <c r="AT2560" s="38">
        <f t="shared" si="46"/>
        <v>0</v>
      </c>
      <c r="AU2560" s="38">
        <f t="shared" si="47"/>
        <v>0</v>
      </c>
      <c r="AV2560" s="38">
        <f t="shared" si="48"/>
        <v>2</v>
      </c>
      <c r="AW2560" s="38">
        <f t="shared" si="51"/>
        <v>0</v>
      </c>
      <c r="AX2560" s="38">
        <f t="shared" si="52"/>
        <v>-1</v>
      </c>
      <c r="AY2560" s="38">
        <f t="shared" si="49"/>
        <v>-0.00432899063</v>
      </c>
      <c r="AZ2560" s="12">
        <f t="shared" si="30"/>
        <v>140.9029918</v>
      </c>
      <c r="BA2560" s="12">
        <f t="shared" si="41"/>
        <v>103.4701729</v>
      </c>
      <c r="BB2560" s="12">
        <f t="shared" si="53"/>
        <v>129.0280404</v>
      </c>
      <c r="BC2560" s="12">
        <f t="shared" si="50"/>
        <v>-0.00432899063</v>
      </c>
      <c r="BD2560" s="12">
        <f t="shared" si="54"/>
        <v>122.6508386</v>
      </c>
    </row>
    <row r="2561" ht="14.25" customHeight="1">
      <c r="A2561" s="7">
        <v>40238.0</v>
      </c>
      <c r="B2561" s="21" t="s">
        <v>90</v>
      </c>
      <c r="C2561" s="8">
        <v>41.881355</v>
      </c>
      <c r="D2561" s="33">
        <f t="shared" si="5"/>
        <v>0.01536735932</v>
      </c>
      <c r="E2561" s="33">
        <f t="shared" si="7"/>
        <v>0.01634340405</v>
      </c>
      <c r="F2561" s="33">
        <f t="shared" si="9"/>
        <v>0.04120186906</v>
      </c>
      <c r="G2561" s="33">
        <f t="shared" si="11"/>
        <v>0.06390474449</v>
      </c>
      <c r="H2561" s="33">
        <f t="shared" si="20"/>
        <v>0.7017819671</v>
      </c>
      <c r="I2561" s="45">
        <f t="shared" si="31"/>
        <v>1.47628435</v>
      </c>
      <c r="J2561" s="45">
        <f t="shared" si="43"/>
        <v>2.317631166</v>
      </c>
      <c r="K2561" s="21" t="s">
        <v>91</v>
      </c>
      <c r="L2561" s="8">
        <v>17.27541</v>
      </c>
      <c r="M2561" s="33">
        <f t="shared" si="6"/>
        <v>0.01043268186</v>
      </c>
      <c r="N2561" s="33">
        <f t="shared" si="8"/>
        <v>-0.03810039833</v>
      </c>
      <c r="O2561" s="33">
        <f t="shared" si="10"/>
        <v>-0.01315294521</v>
      </c>
      <c r="P2561" s="33">
        <f t="shared" si="12"/>
        <v>-0.01806462431</v>
      </c>
      <c r="Q2561" s="45">
        <f t="shared" si="21"/>
        <v>-1.427731593</v>
      </c>
      <c r="R2561" s="45">
        <f t="shared" si="32"/>
        <v>-0.282311047</v>
      </c>
      <c r="S2561" s="45">
        <f t="shared" si="44"/>
        <v>-0.2452176015</v>
      </c>
      <c r="T2561" s="33">
        <f t="shared" si="22"/>
        <v>2.129513561</v>
      </c>
      <c r="U2561" s="33">
        <f t="shared" si="33"/>
        <v>1.758595397</v>
      </c>
      <c r="V2561" s="33">
        <f t="shared" si="42"/>
        <v>2.562848767</v>
      </c>
      <c r="W2561" s="44">
        <f t="shared" si="13"/>
        <v>0.01084361878</v>
      </c>
      <c r="X2561" s="44">
        <f t="shared" si="14"/>
        <v>0.01428251104</v>
      </c>
      <c r="Y2561" s="33">
        <f t="shared" si="15"/>
        <v>1.317135112</v>
      </c>
      <c r="Z2561" s="43">
        <v>1.0</v>
      </c>
      <c r="AA2561" s="33">
        <f t="shared" si="16"/>
        <v>2.317135112</v>
      </c>
      <c r="AB2561" s="33">
        <f t="shared" si="17"/>
        <v>0.5684325896</v>
      </c>
      <c r="AC2561" s="33">
        <f t="shared" si="18"/>
        <v>0.4315674104</v>
      </c>
      <c r="AD2561" s="33">
        <f t="shared" si="19"/>
        <v>0.00307297986</v>
      </c>
      <c r="AE2561" s="34">
        <f t="shared" si="23"/>
        <v>-1</v>
      </c>
      <c r="AF2561" s="34">
        <f t="shared" si="24"/>
        <v>0</v>
      </c>
      <c r="AG2561" s="34">
        <f t="shared" si="25"/>
        <v>0</v>
      </c>
      <c r="AH2561" s="34">
        <f t="shared" si="26"/>
        <v>3</v>
      </c>
      <c r="AI2561" s="34">
        <f t="shared" si="28"/>
        <v>0</v>
      </c>
      <c r="AJ2561" s="34">
        <f t="shared" si="29"/>
        <v>-1</v>
      </c>
      <c r="AK2561" s="34">
        <f t="shared" si="27"/>
        <v>-0.00307297986</v>
      </c>
      <c r="AL2561" s="36">
        <f t="shared" si="34"/>
        <v>-1</v>
      </c>
      <c r="AM2561" s="36">
        <f t="shared" si="35"/>
        <v>0</v>
      </c>
      <c r="AN2561" s="46">
        <f t="shared" si="36"/>
        <v>0</v>
      </c>
      <c r="AO2561" s="36">
        <f t="shared" si="37"/>
        <v>3</v>
      </c>
      <c r="AP2561" s="36">
        <f t="shared" si="39"/>
        <v>0</v>
      </c>
      <c r="AQ2561" s="36">
        <f t="shared" si="40"/>
        <v>-1</v>
      </c>
      <c r="AR2561" s="36">
        <f t="shared" si="38"/>
        <v>-0.00307297986</v>
      </c>
      <c r="AS2561" s="38">
        <f t="shared" si="45"/>
        <v>-1</v>
      </c>
      <c r="AT2561" s="38">
        <f t="shared" si="46"/>
        <v>0</v>
      </c>
      <c r="AU2561" s="38">
        <f t="shared" si="47"/>
        <v>0</v>
      </c>
      <c r="AV2561" s="38">
        <f t="shared" si="48"/>
        <v>3</v>
      </c>
      <c r="AW2561" s="38">
        <f t="shared" si="51"/>
        <v>0</v>
      </c>
      <c r="AX2561" s="38">
        <f t="shared" si="52"/>
        <v>-1</v>
      </c>
      <c r="AY2561" s="38">
        <f t="shared" si="49"/>
        <v>-0.00307297986</v>
      </c>
      <c r="AZ2561" s="12">
        <f t="shared" si="30"/>
        <v>140.4699997</v>
      </c>
      <c r="BA2561" s="12">
        <f t="shared" si="41"/>
        <v>103.1522111</v>
      </c>
      <c r="BB2561" s="12">
        <f t="shared" si="53"/>
        <v>128.6315398</v>
      </c>
      <c r="BC2561" s="12">
        <f t="shared" si="50"/>
        <v>-0.00307297986</v>
      </c>
      <c r="BD2561" s="12">
        <f t="shared" si="54"/>
        <v>122.273935</v>
      </c>
    </row>
    <row r="2562" ht="14.25" customHeight="1">
      <c r="A2562" s="7">
        <v>40239.0</v>
      </c>
      <c r="B2562" s="21" t="s">
        <v>90</v>
      </c>
      <c r="C2562" s="8">
        <v>42.125668</v>
      </c>
      <c r="D2562" s="33">
        <f t="shared" si="5"/>
        <v>0.005833455006</v>
      </c>
      <c r="E2562" s="33">
        <f t="shared" si="7"/>
        <v>0.03269706066</v>
      </c>
      <c r="F2562" s="33">
        <f t="shared" si="9"/>
        <v>0.04061385387</v>
      </c>
      <c r="G2562" s="33">
        <f t="shared" si="11"/>
        <v>0.05107088015</v>
      </c>
      <c r="H2562" s="33">
        <f t="shared" si="20"/>
        <v>1.430963888</v>
      </c>
      <c r="I2562" s="45">
        <f t="shared" si="31"/>
        <v>1.42580847</v>
      </c>
      <c r="J2562" s="45">
        <f t="shared" si="43"/>
        <v>1.832858066</v>
      </c>
      <c r="K2562" s="21" t="s">
        <v>91</v>
      </c>
      <c r="L2562" s="8">
        <v>17.285135</v>
      </c>
      <c r="M2562" s="33">
        <f t="shared" si="6"/>
        <v>0.0005629388825</v>
      </c>
      <c r="N2562" s="33">
        <f t="shared" si="8"/>
        <v>-0.0279046822</v>
      </c>
      <c r="O2562" s="33">
        <f t="shared" si="10"/>
        <v>-0.02772746612</v>
      </c>
      <c r="P2562" s="33">
        <f t="shared" si="12"/>
        <v>-0.01986047141</v>
      </c>
      <c r="Q2562" s="45">
        <f t="shared" si="21"/>
        <v>-0.9477682284</v>
      </c>
      <c r="R2562" s="45">
        <f t="shared" si="32"/>
        <v>-0.9065589261</v>
      </c>
      <c r="S2562" s="45">
        <f t="shared" si="44"/>
        <v>-0.2573051439</v>
      </c>
      <c r="T2562" s="33">
        <f t="shared" si="22"/>
        <v>2.378732117</v>
      </c>
      <c r="U2562" s="33">
        <f t="shared" si="33"/>
        <v>2.332367396</v>
      </c>
      <c r="V2562" s="33">
        <f t="shared" si="42"/>
        <v>2.090163209</v>
      </c>
      <c r="W2562" s="44">
        <f t="shared" si="13"/>
        <v>0.0102854173</v>
      </c>
      <c r="X2562" s="44">
        <f t="shared" si="14"/>
        <v>0.01426670158</v>
      </c>
      <c r="Y2562" s="33">
        <f t="shared" si="15"/>
        <v>1.387080481</v>
      </c>
      <c r="Z2562" s="43">
        <v>1.0</v>
      </c>
      <c r="AA2562" s="33">
        <f t="shared" si="16"/>
        <v>2.387080481</v>
      </c>
      <c r="AB2562" s="33">
        <f t="shared" si="17"/>
        <v>0.5810782217</v>
      </c>
      <c r="AC2562" s="33">
        <f t="shared" si="18"/>
        <v>0.4189217783</v>
      </c>
      <c r="AD2562" s="33">
        <f t="shared" si="19"/>
        <v>0.0008268676877</v>
      </c>
      <c r="AE2562" s="34">
        <f t="shared" si="23"/>
        <v>-1</v>
      </c>
      <c r="AF2562" s="34">
        <f t="shared" si="24"/>
        <v>0</v>
      </c>
      <c r="AG2562" s="34">
        <f t="shared" si="25"/>
        <v>0</v>
      </c>
      <c r="AH2562" s="34">
        <f t="shared" si="26"/>
        <v>4</v>
      </c>
      <c r="AI2562" s="34">
        <f t="shared" si="28"/>
        <v>0</v>
      </c>
      <c r="AJ2562" s="34">
        <f t="shared" si="29"/>
        <v>-1</v>
      </c>
      <c r="AK2562" s="34">
        <f t="shared" si="27"/>
        <v>-0.0008268676877</v>
      </c>
      <c r="AL2562" s="36">
        <f t="shared" si="34"/>
        <v>-1</v>
      </c>
      <c r="AM2562" s="36">
        <f t="shared" si="35"/>
        <v>0</v>
      </c>
      <c r="AN2562" s="46">
        <f t="shared" si="36"/>
        <v>0</v>
      </c>
      <c r="AO2562" s="36">
        <f t="shared" si="37"/>
        <v>4</v>
      </c>
      <c r="AP2562" s="36">
        <f t="shared" si="39"/>
        <v>0</v>
      </c>
      <c r="AQ2562" s="36">
        <f t="shared" si="40"/>
        <v>-1</v>
      </c>
      <c r="AR2562" s="36">
        <f t="shared" si="38"/>
        <v>-0.0008268676877</v>
      </c>
      <c r="AS2562" s="38">
        <f t="shared" si="45"/>
        <v>-1</v>
      </c>
      <c r="AT2562" s="38">
        <f t="shared" si="46"/>
        <v>0</v>
      </c>
      <c r="AU2562" s="38">
        <f t="shared" si="47"/>
        <v>0</v>
      </c>
      <c r="AV2562" s="38">
        <f t="shared" si="48"/>
        <v>4</v>
      </c>
      <c r="AW2562" s="38">
        <f t="shared" si="51"/>
        <v>0</v>
      </c>
      <c r="AX2562" s="38">
        <f t="shared" si="52"/>
        <v>-1</v>
      </c>
      <c r="AY2562" s="38">
        <f t="shared" si="49"/>
        <v>-0.0008268676877</v>
      </c>
      <c r="AZ2562" s="12">
        <f t="shared" si="30"/>
        <v>140.3538496</v>
      </c>
      <c r="BA2562" s="12">
        <f t="shared" si="41"/>
        <v>103.0669179</v>
      </c>
      <c r="BB2562" s="12">
        <f t="shared" si="53"/>
        <v>128.5251786</v>
      </c>
      <c r="BC2562" s="12">
        <f t="shared" si="50"/>
        <v>-0.0008268676877</v>
      </c>
      <c r="BD2562" s="12">
        <f t="shared" si="54"/>
        <v>122.1728307</v>
      </c>
    </row>
    <row r="2563" ht="14.25" customHeight="1">
      <c r="A2563" s="7">
        <v>40240.0</v>
      </c>
      <c r="B2563" s="21" t="s">
        <v>90</v>
      </c>
      <c r="C2563" s="8">
        <v>42.544582</v>
      </c>
      <c r="D2563" s="33">
        <f t="shared" si="5"/>
        <v>0.0099443883</v>
      </c>
      <c r="E2563" s="33">
        <f t="shared" si="7"/>
        <v>0.03792613758</v>
      </c>
      <c r="F2563" s="33">
        <f t="shared" si="9"/>
        <v>0.0374246607</v>
      </c>
      <c r="G2563" s="33">
        <f t="shared" si="11"/>
        <v>0.05371179291</v>
      </c>
      <c r="H2563" s="33">
        <f t="shared" si="20"/>
        <v>1.645712937</v>
      </c>
      <c r="I2563" s="45">
        <f t="shared" si="31"/>
        <v>1.28671539</v>
      </c>
      <c r="J2563" s="45">
        <f t="shared" si="43"/>
        <v>1.975737129</v>
      </c>
      <c r="K2563" s="21" t="s">
        <v>91</v>
      </c>
      <c r="L2563" s="8">
        <v>17.489443</v>
      </c>
      <c r="M2563" s="33">
        <f t="shared" si="6"/>
        <v>0.01181986719</v>
      </c>
      <c r="N2563" s="33">
        <f t="shared" si="8"/>
        <v>-0.02229883703</v>
      </c>
      <c r="O2563" s="33">
        <f t="shared" si="10"/>
        <v>-0.02530286237</v>
      </c>
      <c r="P2563" s="33">
        <f t="shared" si="12"/>
        <v>-0.0203454241</v>
      </c>
      <c r="Q2563" s="45">
        <f t="shared" si="21"/>
        <v>-0.6861165854</v>
      </c>
      <c r="R2563" s="45">
        <f t="shared" si="32"/>
        <v>-0.7682755303</v>
      </c>
      <c r="S2563" s="45">
        <f t="shared" si="44"/>
        <v>-0.2352923904</v>
      </c>
      <c r="T2563" s="33">
        <f t="shared" si="22"/>
        <v>2.331829523</v>
      </c>
      <c r="U2563" s="33">
        <f t="shared" si="33"/>
        <v>2.05499092</v>
      </c>
      <c r="V2563" s="33">
        <f t="shared" si="42"/>
        <v>2.21102952</v>
      </c>
      <c r="W2563" s="44">
        <f t="shared" si="13"/>
        <v>0.01036375932</v>
      </c>
      <c r="X2563" s="44">
        <f t="shared" si="14"/>
        <v>0.01424268232</v>
      </c>
      <c r="Y2563" s="33">
        <f t="shared" si="15"/>
        <v>1.374277603</v>
      </c>
      <c r="Z2563" s="43">
        <v>1.0</v>
      </c>
      <c r="AA2563" s="33">
        <f t="shared" si="16"/>
        <v>2.374277603</v>
      </c>
      <c r="AB2563" s="33">
        <f t="shared" si="17"/>
        <v>0.5788192591</v>
      </c>
      <c r="AC2563" s="33">
        <f t="shared" si="18"/>
        <v>0.4211807409</v>
      </c>
      <c r="AD2563" s="33">
        <f t="shared" si="19"/>
        <v>-0.003041023082</v>
      </c>
      <c r="AE2563" s="34">
        <f t="shared" si="23"/>
        <v>-1</v>
      </c>
      <c r="AF2563" s="34">
        <f t="shared" si="24"/>
        <v>0</v>
      </c>
      <c r="AG2563" s="34">
        <f t="shared" si="25"/>
        <v>0</v>
      </c>
      <c r="AH2563" s="34">
        <f t="shared" si="26"/>
        <v>5</v>
      </c>
      <c r="AI2563" s="34">
        <f t="shared" si="28"/>
        <v>0</v>
      </c>
      <c r="AJ2563" s="34">
        <f t="shared" si="29"/>
        <v>-1</v>
      </c>
      <c r="AK2563" s="34">
        <f t="shared" si="27"/>
        <v>0.003041023082</v>
      </c>
      <c r="AL2563" s="36">
        <f t="shared" si="34"/>
        <v>-1</v>
      </c>
      <c r="AM2563" s="36">
        <f t="shared" si="35"/>
        <v>0</v>
      </c>
      <c r="AN2563" s="46">
        <f t="shared" si="36"/>
        <v>0</v>
      </c>
      <c r="AO2563" s="36">
        <f t="shared" si="37"/>
        <v>5</v>
      </c>
      <c r="AP2563" s="36">
        <f t="shared" si="39"/>
        <v>0</v>
      </c>
      <c r="AQ2563" s="36">
        <f t="shared" si="40"/>
        <v>-1</v>
      </c>
      <c r="AR2563" s="36">
        <f t="shared" si="38"/>
        <v>0.003041023082</v>
      </c>
      <c r="AS2563" s="38">
        <f t="shared" si="45"/>
        <v>-1</v>
      </c>
      <c r="AT2563" s="38">
        <f t="shared" si="46"/>
        <v>0</v>
      </c>
      <c r="AU2563" s="38">
        <f t="shared" si="47"/>
        <v>0</v>
      </c>
      <c r="AV2563" s="38">
        <f t="shared" si="48"/>
        <v>5</v>
      </c>
      <c r="AW2563" s="38">
        <f t="shared" si="51"/>
        <v>0</v>
      </c>
      <c r="AX2563" s="38">
        <f t="shared" si="52"/>
        <v>-1</v>
      </c>
      <c r="AY2563" s="38">
        <f t="shared" si="49"/>
        <v>0.003041023082</v>
      </c>
      <c r="AZ2563" s="12">
        <f t="shared" si="30"/>
        <v>140.7806689</v>
      </c>
      <c r="BA2563" s="12">
        <f t="shared" si="41"/>
        <v>103.3803468</v>
      </c>
      <c r="BB2563" s="12">
        <f t="shared" si="53"/>
        <v>128.9160266</v>
      </c>
      <c r="BC2563" s="12">
        <f t="shared" si="50"/>
        <v>0.003041023082</v>
      </c>
      <c r="BD2563" s="12">
        <f t="shared" si="54"/>
        <v>122.5443611</v>
      </c>
    </row>
    <row r="2564" ht="14.25" customHeight="1">
      <c r="A2564" s="7">
        <v>40241.0</v>
      </c>
      <c r="B2564" s="21" t="s">
        <v>90</v>
      </c>
      <c r="C2564" s="8">
        <v>42.631042</v>
      </c>
      <c r="D2564" s="33">
        <f t="shared" si="5"/>
        <v>0.002032221165</v>
      </c>
      <c r="E2564" s="33">
        <f t="shared" si="7"/>
        <v>0.03636287966</v>
      </c>
      <c r="F2564" s="33">
        <f t="shared" si="9"/>
        <v>0.03255108581</v>
      </c>
      <c r="G2564" s="33">
        <f t="shared" si="11"/>
        <v>0.05344078513</v>
      </c>
      <c r="H2564" s="33">
        <f t="shared" si="20"/>
        <v>1.51572776</v>
      </c>
      <c r="I2564" s="45">
        <f t="shared" si="31"/>
        <v>1.086982666</v>
      </c>
      <c r="J2564" s="45">
        <f t="shared" si="43"/>
        <v>1.946850084</v>
      </c>
      <c r="K2564" s="21" t="s">
        <v>91</v>
      </c>
      <c r="L2564" s="8">
        <v>17.664566</v>
      </c>
      <c r="M2564" s="33">
        <f t="shared" si="6"/>
        <v>0.01001306903</v>
      </c>
      <c r="N2564" s="33">
        <f t="shared" si="8"/>
        <v>0.02541399967</v>
      </c>
      <c r="O2564" s="33">
        <f t="shared" si="10"/>
        <v>-0.02575591809</v>
      </c>
      <c r="P2564" s="33">
        <f t="shared" si="12"/>
        <v>-0.00729014798</v>
      </c>
      <c r="Q2564" s="45">
        <f t="shared" si="21"/>
        <v>1.311942121</v>
      </c>
      <c r="R2564" s="45">
        <f t="shared" si="32"/>
        <v>-0.761873062</v>
      </c>
      <c r="S2564" s="45">
        <f t="shared" si="44"/>
        <v>0.1621776359</v>
      </c>
      <c r="T2564" s="33">
        <f t="shared" si="22"/>
        <v>0.203785639</v>
      </c>
      <c r="U2564" s="33">
        <f t="shared" si="33"/>
        <v>1.848855728</v>
      </c>
      <c r="V2564" s="33">
        <f t="shared" si="42"/>
        <v>1.784672448</v>
      </c>
      <c r="W2564" s="44">
        <f t="shared" si="13"/>
        <v>0.01036441788</v>
      </c>
      <c r="X2564" s="44">
        <f t="shared" si="14"/>
        <v>0.01443622197</v>
      </c>
      <c r="Y2564" s="33">
        <f t="shared" si="15"/>
        <v>1.392863751</v>
      </c>
      <c r="Z2564" s="43">
        <v>1.0</v>
      </c>
      <c r="AA2564" s="33">
        <f t="shared" si="16"/>
        <v>2.392863751</v>
      </c>
      <c r="AB2564" s="33">
        <f t="shared" si="17"/>
        <v>0.5820907063</v>
      </c>
      <c r="AC2564" s="33">
        <f t="shared" si="18"/>
        <v>0.4179092937</v>
      </c>
      <c r="AD2564" s="33">
        <f t="shared" si="19"/>
        <v>0.0005959808897</v>
      </c>
      <c r="AE2564" s="34">
        <f t="shared" si="23"/>
        <v>0</v>
      </c>
      <c r="AF2564" s="34">
        <f t="shared" si="24"/>
        <v>0</v>
      </c>
      <c r="AG2564" s="34">
        <f t="shared" si="25"/>
        <v>0</v>
      </c>
      <c r="AH2564" s="34">
        <f t="shared" si="26"/>
        <v>0</v>
      </c>
      <c r="AI2564" s="34">
        <f t="shared" si="28"/>
        <v>1</v>
      </c>
      <c r="AJ2564" s="34">
        <f t="shared" si="29"/>
        <v>0</v>
      </c>
      <c r="AK2564" s="34">
        <f t="shared" si="27"/>
        <v>0</v>
      </c>
      <c r="AL2564" s="36">
        <f t="shared" si="34"/>
        <v>-1</v>
      </c>
      <c r="AM2564" s="36">
        <f t="shared" si="35"/>
        <v>0</v>
      </c>
      <c r="AN2564" s="46">
        <f t="shared" si="36"/>
        <v>0</v>
      </c>
      <c r="AO2564" s="36">
        <f t="shared" si="37"/>
        <v>1</v>
      </c>
      <c r="AP2564" s="36">
        <f t="shared" si="39"/>
        <v>1</v>
      </c>
      <c r="AQ2564" s="36">
        <f t="shared" si="40"/>
        <v>-1</v>
      </c>
      <c r="AR2564" s="36">
        <f t="shared" si="38"/>
        <v>-0.0005959808897</v>
      </c>
      <c r="AS2564" s="38">
        <f t="shared" si="45"/>
        <v>-1</v>
      </c>
      <c r="AT2564" s="38">
        <f t="shared" si="46"/>
        <v>0</v>
      </c>
      <c r="AU2564" s="38">
        <f t="shared" si="47"/>
        <v>0</v>
      </c>
      <c r="AV2564" s="38">
        <f t="shared" si="48"/>
        <v>1</v>
      </c>
      <c r="AW2564" s="38">
        <f t="shared" si="51"/>
        <v>1</v>
      </c>
      <c r="AX2564" s="38">
        <f t="shared" si="52"/>
        <v>-1</v>
      </c>
      <c r="AY2564" s="38">
        <f t="shared" si="49"/>
        <v>-0.0005959808897</v>
      </c>
      <c r="AZ2564" s="12">
        <f t="shared" si="30"/>
        <v>140.7806689</v>
      </c>
      <c r="BA2564" s="12">
        <f t="shared" si="41"/>
        <v>103.3187341</v>
      </c>
      <c r="BB2564" s="12">
        <f t="shared" si="53"/>
        <v>128.8391951</v>
      </c>
      <c r="BC2564" s="12">
        <f t="shared" si="50"/>
        <v>-0.0003973205931</v>
      </c>
      <c r="BD2564" s="12">
        <f t="shared" si="54"/>
        <v>122.4956717</v>
      </c>
    </row>
    <row r="2565" ht="14.25" customHeight="1">
      <c r="A2565" s="7">
        <v>40242.0</v>
      </c>
      <c r="B2565" s="21" t="s">
        <v>90</v>
      </c>
      <c r="C2565" s="8">
        <v>42.803928</v>
      </c>
      <c r="D2565" s="33">
        <f t="shared" si="5"/>
        <v>0.004055401695</v>
      </c>
      <c r="E2565" s="33">
        <f t="shared" si="7"/>
        <v>0.03773412637</v>
      </c>
      <c r="F2565" s="33">
        <f t="shared" si="9"/>
        <v>0.03458753475</v>
      </c>
      <c r="G2565" s="33">
        <f t="shared" si="11"/>
        <v>0.08697658215</v>
      </c>
      <c r="H2565" s="33">
        <f t="shared" si="20"/>
        <v>1.564762804</v>
      </c>
      <c r="I2565" s="45">
        <f t="shared" si="31"/>
        <v>1.167896664</v>
      </c>
      <c r="J2565" s="45">
        <f t="shared" si="43"/>
        <v>3.124530106</v>
      </c>
      <c r="K2565" s="21" t="s">
        <v>91</v>
      </c>
      <c r="L2565" s="8">
        <v>17.739155</v>
      </c>
      <c r="M2565" s="33">
        <f t="shared" si="6"/>
        <v>0.00422252095</v>
      </c>
      <c r="N2565" s="33">
        <f t="shared" si="8"/>
        <v>0.03755696453</v>
      </c>
      <c r="O2565" s="33">
        <f t="shared" si="10"/>
        <v>-0.01830576185</v>
      </c>
      <c r="P2565" s="33">
        <f t="shared" si="12"/>
        <v>0.02376943429</v>
      </c>
      <c r="Q2565" s="45">
        <f t="shared" si="21"/>
        <v>1.781102684</v>
      </c>
      <c r="R2565" s="45">
        <f t="shared" si="32"/>
        <v>-0.3920347719</v>
      </c>
      <c r="S2565" s="45">
        <f t="shared" si="44"/>
        <v>1.106236068</v>
      </c>
      <c r="T2565" s="33">
        <f t="shared" si="22"/>
        <v>-0.2163398801</v>
      </c>
      <c r="U2565" s="33">
        <f t="shared" si="33"/>
        <v>1.559931436</v>
      </c>
      <c r="V2565" s="33">
        <f t="shared" si="42"/>
        <v>2.018294038</v>
      </c>
      <c r="W2565" s="44">
        <f t="shared" si="13"/>
        <v>0.00767775258</v>
      </c>
      <c r="X2565" s="44">
        <f t="shared" si="14"/>
        <v>0.01309593397</v>
      </c>
      <c r="Y2565" s="33">
        <f t="shared" si="15"/>
        <v>1.70569888</v>
      </c>
      <c r="Z2565" s="43">
        <v>1.0</v>
      </c>
      <c r="AA2565" s="33">
        <f t="shared" si="16"/>
        <v>2.70569888</v>
      </c>
      <c r="AB2565" s="33">
        <f t="shared" si="17"/>
        <v>0.6304097224</v>
      </c>
      <c r="AC2565" s="33">
        <f t="shared" si="18"/>
        <v>0.3695902776</v>
      </c>
      <c r="AD2565" s="33">
        <f t="shared" si="19"/>
        <v>-0.000532952446</v>
      </c>
      <c r="AE2565" s="34">
        <f t="shared" si="23"/>
        <v>0</v>
      </c>
      <c r="AF2565" s="34">
        <f t="shared" si="24"/>
        <v>0</v>
      </c>
      <c r="AG2565" s="34">
        <f t="shared" si="25"/>
        <v>0</v>
      </c>
      <c r="AH2565" s="34">
        <f t="shared" si="26"/>
        <v>0</v>
      </c>
      <c r="AI2565" s="34">
        <f t="shared" si="28"/>
        <v>0</v>
      </c>
      <c r="AJ2565" s="34">
        <f t="shared" si="29"/>
        <v>0</v>
      </c>
      <c r="AK2565" s="34">
        <f t="shared" si="27"/>
        <v>0</v>
      </c>
      <c r="AL2565" s="36">
        <f t="shared" si="34"/>
        <v>-1</v>
      </c>
      <c r="AM2565" s="36">
        <f t="shared" si="35"/>
        <v>0</v>
      </c>
      <c r="AN2565" s="46">
        <f t="shared" si="36"/>
        <v>0</v>
      </c>
      <c r="AO2565" s="36">
        <f t="shared" si="37"/>
        <v>2</v>
      </c>
      <c r="AP2565" s="36">
        <f t="shared" si="39"/>
        <v>0</v>
      </c>
      <c r="AQ2565" s="36">
        <f t="shared" si="40"/>
        <v>-1</v>
      </c>
      <c r="AR2565" s="36">
        <f t="shared" si="38"/>
        <v>0.000532952446</v>
      </c>
      <c r="AS2565" s="38">
        <f t="shared" si="45"/>
        <v>-1</v>
      </c>
      <c r="AT2565" s="38">
        <f t="shared" si="46"/>
        <v>0</v>
      </c>
      <c r="AU2565" s="38">
        <f t="shared" si="47"/>
        <v>0</v>
      </c>
      <c r="AV2565" s="38">
        <f t="shared" si="48"/>
        <v>2</v>
      </c>
      <c r="AW2565" s="38">
        <f t="shared" si="51"/>
        <v>0</v>
      </c>
      <c r="AX2565" s="38">
        <f t="shared" si="52"/>
        <v>-1</v>
      </c>
      <c r="AY2565" s="38">
        <f t="shared" si="49"/>
        <v>0.000532952446</v>
      </c>
      <c r="AZ2565" s="12">
        <f t="shared" si="30"/>
        <v>140.7806689</v>
      </c>
      <c r="BA2565" s="12">
        <f t="shared" si="41"/>
        <v>103.373798</v>
      </c>
      <c r="BB2565" s="12">
        <f t="shared" si="53"/>
        <v>128.9078603</v>
      </c>
      <c r="BC2565" s="12">
        <f t="shared" si="50"/>
        <v>0.0003553016307</v>
      </c>
      <c r="BD2565" s="12">
        <f t="shared" si="54"/>
        <v>122.5391946</v>
      </c>
    </row>
    <row r="2566" ht="14.25" customHeight="1">
      <c r="A2566" s="7">
        <v>40245.0</v>
      </c>
      <c r="B2566" s="21" t="s">
        <v>90</v>
      </c>
      <c r="C2566" s="8">
        <v>42.657635</v>
      </c>
      <c r="D2566" s="33">
        <f t="shared" si="5"/>
        <v>-0.003417747082</v>
      </c>
      <c r="E2566" s="33">
        <f t="shared" si="7"/>
        <v>0.01853521692</v>
      </c>
      <c r="F2566" s="33">
        <f t="shared" si="9"/>
        <v>0.03518154951</v>
      </c>
      <c r="G2566" s="33">
        <f t="shared" si="11"/>
        <v>0.08562760593</v>
      </c>
      <c r="H2566" s="33">
        <f t="shared" si="20"/>
        <v>0.7472408322</v>
      </c>
      <c r="I2566" s="45">
        <f t="shared" si="31"/>
        <v>1.20010969</v>
      </c>
      <c r="J2566" s="45">
        <f t="shared" si="43"/>
        <v>2.892213784</v>
      </c>
      <c r="K2566" s="21" t="s">
        <v>91</v>
      </c>
      <c r="L2566" s="8">
        <v>17.661322</v>
      </c>
      <c r="M2566" s="33">
        <f t="shared" si="6"/>
        <v>-0.004387638532</v>
      </c>
      <c r="N2566" s="33">
        <f t="shared" si="8"/>
        <v>0.02233880412</v>
      </c>
      <c r="O2566" s="33">
        <f t="shared" si="10"/>
        <v>-0.01661271155</v>
      </c>
      <c r="P2566" s="33">
        <f t="shared" si="12"/>
        <v>0.025805082</v>
      </c>
      <c r="Q2566" s="45">
        <f t="shared" si="21"/>
        <v>1.113432528</v>
      </c>
      <c r="R2566" s="45">
        <f t="shared" si="32"/>
        <v>-0.2920540922</v>
      </c>
      <c r="S2566" s="45">
        <f t="shared" si="44"/>
        <v>1.238424608</v>
      </c>
      <c r="T2566" s="33">
        <f t="shared" si="22"/>
        <v>-0.3661916963</v>
      </c>
      <c r="U2566" s="33">
        <f t="shared" si="33"/>
        <v>1.492163783</v>
      </c>
      <c r="V2566" s="33">
        <f t="shared" si="42"/>
        <v>1.653789176</v>
      </c>
      <c r="W2566" s="44">
        <f t="shared" si="13"/>
        <v>0.007736729271</v>
      </c>
      <c r="X2566" s="44">
        <f t="shared" si="14"/>
        <v>0.01304276742</v>
      </c>
      <c r="Y2566" s="33">
        <f t="shared" si="15"/>
        <v>1.685824457</v>
      </c>
      <c r="Z2566" s="43">
        <v>1.0</v>
      </c>
      <c r="AA2566" s="33">
        <f t="shared" si="16"/>
        <v>2.685824457</v>
      </c>
      <c r="AB2566" s="33">
        <f t="shared" si="17"/>
        <v>0.6276748476</v>
      </c>
      <c r="AC2566" s="33">
        <f t="shared" si="18"/>
        <v>0.3723251524</v>
      </c>
      <c r="AD2566" s="33">
        <f t="shared" si="19"/>
        <v>0.003968819273</v>
      </c>
      <c r="AE2566" s="34">
        <f t="shared" si="23"/>
        <v>0</v>
      </c>
      <c r="AF2566" s="34">
        <f t="shared" si="24"/>
        <v>0</v>
      </c>
      <c r="AG2566" s="34">
        <f t="shared" si="25"/>
        <v>0</v>
      </c>
      <c r="AH2566" s="34">
        <f t="shared" si="26"/>
        <v>0</v>
      </c>
      <c r="AI2566" s="34">
        <f t="shared" si="28"/>
        <v>0</v>
      </c>
      <c r="AJ2566" s="34">
        <f t="shared" si="29"/>
        <v>0</v>
      </c>
      <c r="AK2566" s="34">
        <f t="shared" si="27"/>
        <v>0</v>
      </c>
      <c r="AL2566" s="36">
        <f t="shared" si="34"/>
        <v>-1</v>
      </c>
      <c r="AM2566" s="36">
        <f t="shared" si="35"/>
        <v>0</v>
      </c>
      <c r="AN2566" s="46">
        <f t="shared" si="36"/>
        <v>0</v>
      </c>
      <c r="AO2566" s="36">
        <f t="shared" si="37"/>
        <v>3</v>
      </c>
      <c r="AP2566" s="36">
        <f t="shared" si="39"/>
        <v>0</v>
      </c>
      <c r="AQ2566" s="36">
        <f t="shared" si="40"/>
        <v>-1</v>
      </c>
      <c r="AR2566" s="36">
        <f t="shared" si="38"/>
        <v>-0.003968819273</v>
      </c>
      <c r="AS2566" s="38">
        <f t="shared" si="45"/>
        <v>-1</v>
      </c>
      <c r="AT2566" s="38">
        <f t="shared" si="46"/>
        <v>0</v>
      </c>
      <c r="AU2566" s="38">
        <f t="shared" si="47"/>
        <v>0</v>
      </c>
      <c r="AV2566" s="38">
        <f t="shared" si="48"/>
        <v>3</v>
      </c>
      <c r="AW2566" s="38">
        <f t="shared" si="51"/>
        <v>0</v>
      </c>
      <c r="AX2566" s="38">
        <f t="shared" si="52"/>
        <v>-1</v>
      </c>
      <c r="AY2566" s="38">
        <f t="shared" si="49"/>
        <v>-0.003968819273</v>
      </c>
      <c r="AZ2566" s="12">
        <f t="shared" si="30"/>
        <v>140.7806689</v>
      </c>
      <c r="BA2566" s="12">
        <f t="shared" si="41"/>
        <v>102.9635261</v>
      </c>
      <c r="BB2566" s="12">
        <f t="shared" si="53"/>
        <v>128.3962483</v>
      </c>
      <c r="BC2566" s="12">
        <f t="shared" si="50"/>
        <v>-0.002645879516</v>
      </c>
      <c r="BD2566" s="12">
        <f t="shared" si="54"/>
        <v>122.2149706</v>
      </c>
    </row>
    <row r="2567" ht="14.25" customHeight="1">
      <c r="A2567" s="7">
        <v>40246.0</v>
      </c>
      <c r="B2567" s="21" t="s">
        <v>90</v>
      </c>
      <c r="C2567" s="8">
        <v>42.797279</v>
      </c>
      <c r="D2567" s="33">
        <f t="shared" si="5"/>
        <v>0.003273599204</v>
      </c>
      <c r="E2567" s="33">
        <f t="shared" si="7"/>
        <v>0.01594303502</v>
      </c>
      <c r="F2567" s="33">
        <f t="shared" si="9"/>
        <v>0.04916138606</v>
      </c>
      <c r="G2567" s="33">
        <f t="shared" si="11"/>
        <v>0.09934113684</v>
      </c>
      <c r="H2567" s="33">
        <f t="shared" si="20"/>
        <v>0.620773812</v>
      </c>
      <c r="I2567" s="45">
        <f t="shared" si="31"/>
        <v>1.677025735</v>
      </c>
      <c r="J2567" s="45">
        <f t="shared" si="43"/>
        <v>3.126786366</v>
      </c>
      <c r="K2567" s="21" t="s">
        <v>91</v>
      </c>
      <c r="L2567" s="8">
        <v>17.570528</v>
      </c>
      <c r="M2567" s="33">
        <f t="shared" si="6"/>
        <v>-0.005140838268</v>
      </c>
      <c r="N2567" s="33">
        <f t="shared" si="8"/>
        <v>0.01651089216</v>
      </c>
      <c r="O2567" s="33">
        <f t="shared" si="10"/>
        <v>-0.01185452124</v>
      </c>
      <c r="P2567" s="33">
        <f t="shared" si="12"/>
        <v>0.02906014843</v>
      </c>
      <c r="Q2567" s="45">
        <f t="shared" si="21"/>
        <v>0.8508369346</v>
      </c>
      <c r="R2567" s="45">
        <f t="shared" si="32"/>
        <v>-0.06020103549</v>
      </c>
      <c r="S2567" s="45">
        <f t="shared" si="44"/>
        <v>1.371402965</v>
      </c>
      <c r="T2567" s="33">
        <f t="shared" si="22"/>
        <v>-0.2300631225</v>
      </c>
      <c r="U2567" s="33">
        <f t="shared" si="33"/>
        <v>1.737226771</v>
      </c>
      <c r="V2567" s="33">
        <f t="shared" si="42"/>
        <v>1.7553834</v>
      </c>
      <c r="W2567" s="44">
        <f t="shared" si="13"/>
        <v>0.007074856798</v>
      </c>
      <c r="X2567" s="44">
        <f t="shared" si="14"/>
        <v>0.01293887212</v>
      </c>
      <c r="Y2567" s="33">
        <f t="shared" si="15"/>
        <v>1.828852864</v>
      </c>
      <c r="Z2567" s="43">
        <v>1.0</v>
      </c>
      <c r="AA2567" s="33">
        <f t="shared" si="16"/>
        <v>2.828852864</v>
      </c>
      <c r="AB2567" s="33">
        <f t="shared" si="17"/>
        <v>0.6464998188</v>
      </c>
      <c r="AC2567" s="33">
        <f t="shared" si="18"/>
        <v>0.3535001812</v>
      </c>
      <c r="AD2567" s="33">
        <f t="shared" si="19"/>
        <v>0.0005728334415</v>
      </c>
      <c r="AE2567" s="34">
        <f t="shared" si="23"/>
        <v>0</v>
      </c>
      <c r="AF2567" s="34">
        <f t="shared" si="24"/>
        <v>0</v>
      </c>
      <c r="AG2567" s="34">
        <f t="shared" si="25"/>
        <v>0</v>
      </c>
      <c r="AH2567" s="34">
        <f t="shared" si="26"/>
        <v>0</v>
      </c>
      <c r="AI2567" s="34">
        <f t="shared" si="28"/>
        <v>0</v>
      </c>
      <c r="AJ2567" s="34">
        <f t="shared" si="29"/>
        <v>0</v>
      </c>
      <c r="AK2567" s="34">
        <f t="shared" si="27"/>
        <v>0</v>
      </c>
      <c r="AL2567" s="36">
        <f t="shared" si="34"/>
        <v>-1</v>
      </c>
      <c r="AM2567" s="36">
        <f t="shared" si="35"/>
        <v>0</v>
      </c>
      <c r="AN2567" s="46">
        <f t="shared" si="36"/>
        <v>0</v>
      </c>
      <c r="AO2567" s="36">
        <f t="shared" si="37"/>
        <v>4</v>
      </c>
      <c r="AP2567" s="36">
        <f t="shared" si="39"/>
        <v>0</v>
      </c>
      <c r="AQ2567" s="36">
        <f t="shared" si="40"/>
        <v>-1</v>
      </c>
      <c r="AR2567" s="36">
        <f t="shared" si="38"/>
        <v>-0.0005728334415</v>
      </c>
      <c r="AS2567" s="38">
        <f t="shared" si="45"/>
        <v>-1</v>
      </c>
      <c r="AT2567" s="38">
        <f t="shared" si="46"/>
        <v>0</v>
      </c>
      <c r="AU2567" s="38">
        <f t="shared" si="47"/>
        <v>0</v>
      </c>
      <c r="AV2567" s="38">
        <f t="shared" si="48"/>
        <v>4</v>
      </c>
      <c r="AW2567" s="38">
        <f t="shared" si="51"/>
        <v>0</v>
      </c>
      <c r="AX2567" s="38">
        <f t="shared" si="52"/>
        <v>-1</v>
      </c>
      <c r="AY2567" s="38">
        <f t="shared" si="49"/>
        <v>-0.0005728334415</v>
      </c>
      <c r="AZ2567" s="12">
        <f t="shared" si="30"/>
        <v>140.7806689</v>
      </c>
      <c r="BA2567" s="12">
        <f t="shared" si="41"/>
        <v>102.9045452</v>
      </c>
      <c r="BB2567" s="12">
        <f t="shared" si="53"/>
        <v>128.3226986</v>
      </c>
      <c r="BC2567" s="12">
        <f t="shared" si="50"/>
        <v>-0.000381888961</v>
      </c>
      <c r="BD2567" s="12">
        <f t="shared" si="54"/>
        <v>122.1682981</v>
      </c>
    </row>
    <row r="2568" ht="14.25" customHeight="1">
      <c r="A2568" s="7">
        <v>40247.0</v>
      </c>
      <c r="B2568" s="21" t="s">
        <v>90</v>
      </c>
      <c r="C2568" s="8">
        <v>42.843842</v>
      </c>
      <c r="D2568" s="33">
        <f t="shared" si="5"/>
        <v>0.001087989729</v>
      </c>
      <c r="E2568" s="33">
        <f t="shared" si="7"/>
        <v>0.007034033147</v>
      </c>
      <c r="F2568" s="33">
        <f t="shared" si="9"/>
        <v>0.04522694443</v>
      </c>
      <c r="G2568" s="33">
        <f t="shared" si="11"/>
        <v>0.08056144408</v>
      </c>
      <c r="H2568" s="33">
        <f t="shared" si="20"/>
        <v>0.2114125373</v>
      </c>
      <c r="I2568" s="45">
        <f t="shared" si="31"/>
        <v>1.47358835</v>
      </c>
      <c r="J2568" s="45">
        <f t="shared" si="43"/>
        <v>2.302253531</v>
      </c>
      <c r="K2568" s="21" t="s">
        <v>91</v>
      </c>
      <c r="L2568" s="8">
        <v>17.577017</v>
      </c>
      <c r="M2568" s="33">
        <f t="shared" si="6"/>
        <v>0.0003693116109</v>
      </c>
      <c r="N2568" s="33">
        <f t="shared" si="8"/>
        <v>0.00500724923</v>
      </c>
      <c r="O2568" s="33">
        <f t="shared" si="10"/>
        <v>-0.01740324363</v>
      </c>
      <c r="P2568" s="33">
        <f t="shared" si="12"/>
        <v>0.003517990285</v>
      </c>
      <c r="Q2568" s="45">
        <f t="shared" si="21"/>
        <v>0.3783275194</v>
      </c>
      <c r="R2568" s="45">
        <f t="shared" si="32"/>
        <v>-0.3089338153</v>
      </c>
      <c r="S2568" s="45">
        <f t="shared" si="44"/>
        <v>0.5986112203</v>
      </c>
      <c r="T2568" s="33">
        <f t="shared" si="22"/>
        <v>-0.1669149821</v>
      </c>
      <c r="U2568" s="33">
        <f t="shared" si="33"/>
        <v>1.782522165</v>
      </c>
      <c r="V2568" s="33">
        <f t="shared" si="42"/>
        <v>1.703642311</v>
      </c>
      <c r="W2568" s="44">
        <f t="shared" si="13"/>
        <v>0.006330021866</v>
      </c>
      <c r="X2568" s="44">
        <f t="shared" si="14"/>
        <v>0.01160400574</v>
      </c>
      <c r="Y2568" s="33">
        <f t="shared" si="15"/>
        <v>1.833169931</v>
      </c>
      <c r="Z2568" s="43">
        <v>1.0</v>
      </c>
      <c r="AA2568" s="33">
        <f t="shared" si="16"/>
        <v>2.833169931</v>
      </c>
      <c r="AB2568" s="33">
        <f t="shared" si="17"/>
        <v>0.6470384677</v>
      </c>
      <c r="AC2568" s="33">
        <f t="shared" si="18"/>
        <v>0.3529615323</v>
      </c>
      <c r="AD2568" s="33">
        <f t="shared" si="19"/>
        <v>0.006473395376</v>
      </c>
      <c r="AE2568" s="34">
        <f t="shared" si="23"/>
        <v>0</v>
      </c>
      <c r="AF2568" s="34">
        <f t="shared" si="24"/>
        <v>0</v>
      </c>
      <c r="AG2568" s="34">
        <f t="shared" si="25"/>
        <v>0</v>
      </c>
      <c r="AH2568" s="34">
        <f t="shared" si="26"/>
        <v>0</v>
      </c>
      <c r="AI2568" s="34">
        <f t="shared" si="28"/>
        <v>0</v>
      </c>
      <c r="AJ2568" s="34">
        <f t="shared" si="29"/>
        <v>0</v>
      </c>
      <c r="AK2568" s="34">
        <f t="shared" si="27"/>
        <v>0</v>
      </c>
      <c r="AL2568" s="36">
        <f t="shared" si="34"/>
        <v>-1</v>
      </c>
      <c r="AM2568" s="36">
        <f t="shared" si="35"/>
        <v>0</v>
      </c>
      <c r="AN2568" s="46">
        <f t="shared" si="36"/>
        <v>0</v>
      </c>
      <c r="AO2568" s="36">
        <f t="shared" si="37"/>
        <v>5</v>
      </c>
      <c r="AP2568" s="36">
        <f t="shared" si="39"/>
        <v>0</v>
      </c>
      <c r="AQ2568" s="36">
        <f t="shared" si="40"/>
        <v>-1</v>
      </c>
      <c r="AR2568" s="36">
        <f t="shared" si="38"/>
        <v>-0.006473395376</v>
      </c>
      <c r="AS2568" s="38">
        <f t="shared" si="45"/>
        <v>-1</v>
      </c>
      <c r="AT2568" s="38">
        <f t="shared" si="46"/>
        <v>0</v>
      </c>
      <c r="AU2568" s="38">
        <f t="shared" si="47"/>
        <v>0</v>
      </c>
      <c r="AV2568" s="38">
        <f t="shared" si="48"/>
        <v>5</v>
      </c>
      <c r="AW2568" s="38">
        <f t="shared" si="51"/>
        <v>0</v>
      </c>
      <c r="AX2568" s="38">
        <f t="shared" si="52"/>
        <v>-1</v>
      </c>
      <c r="AY2568" s="38">
        <f t="shared" si="49"/>
        <v>-0.006473395376</v>
      </c>
      <c r="AZ2568" s="12">
        <f t="shared" si="30"/>
        <v>140.7806689</v>
      </c>
      <c r="BA2568" s="12">
        <f t="shared" si="41"/>
        <v>102.2384034</v>
      </c>
      <c r="BB2568" s="12">
        <f t="shared" si="53"/>
        <v>127.4920151</v>
      </c>
      <c r="BC2568" s="12">
        <f t="shared" si="50"/>
        <v>-0.004315596917</v>
      </c>
      <c r="BD2568" s="12">
        <f t="shared" si="54"/>
        <v>121.641069</v>
      </c>
    </row>
    <row r="2569" ht="14.25" customHeight="1">
      <c r="A2569" s="7">
        <v>40248.0</v>
      </c>
      <c r="B2569" s="21" t="s">
        <v>90</v>
      </c>
      <c r="C2569" s="8">
        <v>43.202904</v>
      </c>
      <c r="D2569" s="33">
        <f t="shared" si="5"/>
        <v>0.008380714316</v>
      </c>
      <c r="E2569" s="33">
        <f t="shared" si="7"/>
        <v>0.01341421587</v>
      </c>
      <c r="F2569" s="33">
        <f t="shared" si="9"/>
        <v>0.05026487504</v>
      </c>
      <c r="G2569" s="33">
        <f t="shared" si="11"/>
        <v>0.08366171469</v>
      </c>
      <c r="H2569" s="33">
        <f t="shared" si="20"/>
        <v>0.4730136839</v>
      </c>
      <c r="I2569" s="45">
        <f t="shared" si="31"/>
        <v>1.589319713</v>
      </c>
      <c r="J2569" s="45">
        <f t="shared" si="43"/>
        <v>2.254819384</v>
      </c>
      <c r="K2569" s="21" t="s">
        <v>91</v>
      </c>
      <c r="L2569" s="8">
        <v>17.524691</v>
      </c>
      <c r="M2569" s="33">
        <f t="shared" si="6"/>
        <v>-0.002976955646</v>
      </c>
      <c r="N2569" s="33">
        <f t="shared" si="8"/>
        <v>-0.007918394372</v>
      </c>
      <c r="O2569" s="33">
        <f t="shared" si="10"/>
        <v>0.01729436722</v>
      </c>
      <c r="P2569" s="33">
        <f t="shared" si="12"/>
        <v>0.004622952195</v>
      </c>
      <c r="Q2569" s="45">
        <f t="shared" si="21"/>
        <v>-0.1223500522</v>
      </c>
      <c r="R2569" s="45">
        <f t="shared" si="32"/>
        <v>1.348944641</v>
      </c>
      <c r="S2569" s="45">
        <f t="shared" si="44"/>
        <v>0.68143553</v>
      </c>
      <c r="T2569" s="33">
        <f t="shared" si="22"/>
        <v>0.5953637362</v>
      </c>
      <c r="U2569" s="33">
        <f t="shared" si="33"/>
        <v>0.240375072</v>
      </c>
      <c r="V2569" s="33">
        <f t="shared" si="42"/>
        <v>1.573383854</v>
      </c>
      <c r="W2569" s="44">
        <f t="shared" si="13"/>
        <v>0.006400762153</v>
      </c>
      <c r="X2569" s="44">
        <f t="shared" si="14"/>
        <v>0.01158512486</v>
      </c>
      <c r="Y2569" s="33">
        <f t="shared" si="15"/>
        <v>1.809960218</v>
      </c>
      <c r="Z2569" s="43">
        <v>1.0</v>
      </c>
      <c r="AA2569" s="33">
        <f t="shared" si="16"/>
        <v>2.809960218</v>
      </c>
      <c r="AB2569" s="33">
        <f t="shared" si="17"/>
        <v>0.6441230757</v>
      </c>
      <c r="AC2569" s="33">
        <f t="shared" si="18"/>
        <v>0.3558769243</v>
      </c>
      <c r="AD2569" s="33">
        <f t="shared" si="19"/>
        <v>0.002948661645</v>
      </c>
      <c r="AE2569" s="34">
        <f t="shared" si="23"/>
        <v>0</v>
      </c>
      <c r="AF2569" s="34">
        <f t="shared" si="24"/>
        <v>0</v>
      </c>
      <c r="AG2569" s="34">
        <f t="shared" si="25"/>
        <v>0</v>
      </c>
      <c r="AH2569" s="34">
        <f t="shared" si="26"/>
        <v>0</v>
      </c>
      <c r="AI2569" s="34">
        <f t="shared" si="28"/>
        <v>0</v>
      </c>
      <c r="AJ2569" s="34">
        <f t="shared" si="29"/>
        <v>0</v>
      </c>
      <c r="AK2569" s="34">
        <f t="shared" si="27"/>
        <v>0</v>
      </c>
      <c r="AL2569" s="36">
        <f t="shared" si="34"/>
        <v>0</v>
      </c>
      <c r="AM2569" s="36">
        <f t="shared" si="35"/>
        <v>0</v>
      </c>
      <c r="AN2569" s="46">
        <f t="shared" si="36"/>
        <v>0</v>
      </c>
      <c r="AO2569" s="36">
        <f t="shared" si="37"/>
        <v>0</v>
      </c>
      <c r="AP2569" s="36">
        <f t="shared" si="39"/>
        <v>1</v>
      </c>
      <c r="AQ2569" s="36">
        <f t="shared" si="40"/>
        <v>0</v>
      </c>
      <c r="AR2569" s="36">
        <f t="shared" si="38"/>
        <v>0</v>
      </c>
      <c r="AS2569" s="38">
        <f t="shared" si="45"/>
        <v>-1</v>
      </c>
      <c r="AT2569" s="38">
        <f t="shared" si="46"/>
        <v>0</v>
      </c>
      <c r="AU2569" s="38">
        <f t="shared" si="47"/>
        <v>0</v>
      </c>
      <c r="AV2569" s="38">
        <f t="shared" si="48"/>
        <v>1</v>
      </c>
      <c r="AW2569" s="38">
        <f t="shared" si="51"/>
        <v>1</v>
      </c>
      <c r="AX2569" s="38">
        <f t="shared" si="52"/>
        <v>-1</v>
      </c>
      <c r="AY2569" s="38">
        <f t="shared" si="49"/>
        <v>-0.002948661645</v>
      </c>
      <c r="AZ2569" s="12">
        <f t="shared" si="30"/>
        <v>140.7806689</v>
      </c>
      <c r="BA2569" s="12">
        <f t="shared" si="41"/>
        <v>102.2384034</v>
      </c>
      <c r="BB2569" s="12">
        <f t="shared" si="53"/>
        <v>127.1160842</v>
      </c>
      <c r="BC2569" s="12">
        <f t="shared" si="50"/>
        <v>-0.0009828872151</v>
      </c>
      <c r="BD2569" s="12">
        <f t="shared" si="54"/>
        <v>121.5215095</v>
      </c>
    </row>
    <row r="2570" ht="14.25" customHeight="1">
      <c r="A2570" s="7">
        <v>40249.0</v>
      </c>
      <c r="B2570" s="21" t="s">
        <v>90</v>
      </c>
      <c r="C2570" s="8">
        <v>43.289352</v>
      </c>
      <c r="D2570" s="33">
        <f t="shared" si="5"/>
        <v>0.002000976601</v>
      </c>
      <c r="E2570" s="33">
        <f t="shared" si="7"/>
        <v>0.01134064145</v>
      </c>
      <c r="F2570" s="33">
        <f t="shared" si="9"/>
        <v>0.04950269701</v>
      </c>
      <c r="G2570" s="33">
        <f t="shared" si="11"/>
        <v>0.07145626253</v>
      </c>
      <c r="H2570" s="33">
        <f t="shared" si="20"/>
        <v>0.3544544658</v>
      </c>
      <c r="I2570" s="45">
        <f t="shared" si="31"/>
        <v>1.501093019</v>
      </c>
      <c r="J2570" s="45">
        <f t="shared" si="43"/>
        <v>1.801495969</v>
      </c>
      <c r="K2570" s="21" t="s">
        <v>91</v>
      </c>
      <c r="L2570" s="8">
        <v>17.442957</v>
      </c>
      <c r="M2570" s="33">
        <f t="shared" si="6"/>
        <v>-0.004663933875</v>
      </c>
      <c r="N2570" s="33">
        <f t="shared" si="8"/>
        <v>-0.01669741315</v>
      </c>
      <c r="O2570" s="33">
        <f t="shared" si="10"/>
        <v>0.02023244723</v>
      </c>
      <c r="P2570" s="33">
        <f t="shared" si="12"/>
        <v>-0.007992891063</v>
      </c>
      <c r="Q2570" s="45">
        <f t="shared" si="21"/>
        <v>-0.4556069985</v>
      </c>
      <c r="R2570" s="45">
        <f t="shared" si="32"/>
        <v>1.536046024</v>
      </c>
      <c r="S2570" s="45">
        <f t="shared" si="44"/>
        <v>0.3236608697</v>
      </c>
      <c r="T2570" s="33">
        <f t="shared" si="22"/>
        <v>0.8100614643</v>
      </c>
      <c r="U2570" s="33">
        <f t="shared" si="33"/>
        <v>-0.03495300477</v>
      </c>
      <c r="V2570" s="33">
        <f t="shared" si="42"/>
        <v>1.4778351</v>
      </c>
      <c r="W2570" s="44">
        <f t="shared" si="13"/>
        <v>0.006018754252</v>
      </c>
      <c r="X2570" s="44">
        <f t="shared" si="14"/>
        <v>0.01148773255</v>
      </c>
      <c r="Y2570" s="33">
        <f t="shared" si="15"/>
        <v>1.908656189</v>
      </c>
      <c r="Z2570" s="43">
        <v>1.0</v>
      </c>
      <c r="AA2570" s="33">
        <f t="shared" si="16"/>
        <v>2.908656189</v>
      </c>
      <c r="AB2570" s="33">
        <f t="shared" si="17"/>
        <v>0.656198624</v>
      </c>
      <c r="AC2570" s="33">
        <f t="shared" si="18"/>
        <v>0.343801376</v>
      </c>
      <c r="AD2570" s="33">
        <f t="shared" si="19"/>
        <v>0.008650620519</v>
      </c>
      <c r="AE2570" s="34">
        <f t="shared" si="23"/>
        <v>0</v>
      </c>
      <c r="AF2570" s="34">
        <f t="shared" si="24"/>
        <v>0</v>
      </c>
      <c r="AG2570" s="34">
        <f t="shared" si="25"/>
        <v>0</v>
      </c>
      <c r="AH2570" s="34">
        <f t="shared" si="26"/>
        <v>0</v>
      </c>
      <c r="AI2570" s="34">
        <f t="shared" si="28"/>
        <v>0</v>
      </c>
      <c r="AJ2570" s="34">
        <f t="shared" si="29"/>
        <v>0</v>
      </c>
      <c r="AK2570" s="34">
        <f t="shared" si="27"/>
        <v>0</v>
      </c>
      <c r="AL2570" s="36">
        <f t="shared" si="34"/>
        <v>0</v>
      </c>
      <c r="AM2570" s="36">
        <f t="shared" si="35"/>
        <v>0</v>
      </c>
      <c r="AN2570" s="46">
        <f t="shared" si="36"/>
        <v>0</v>
      </c>
      <c r="AO2570" s="36">
        <f t="shared" si="37"/>
        <v>0</v>
      </c>
      <c r="AP2570" s="36">
        <f t="shared" si="39"/>
        <v>0</v>
      </c>
      <c r="AQ2570" s="36">
        <f t="shared" si="40"/>
        <v>0</v>
      </c>
      <c r="AR2570" s="36">
        <f t="shared" si="38"/>
        <v>0</v>
      </c>
      <c r="AS2570" s="38">
        <f t="shared" si="45"/>
        <v>-1</v>
      </c>
      <c r="AT2570" s="38">
        <f t="shared" si="46"/>
        <v>0</v>
      </c>
      <c r="AU2570" s="38">
        <f t="shared" si="47"/>
        <v>0</v>
      </c>
      <c r="AV2570" s="38">
        <f t="shared" si="48"/>
        <v>2</v>
      </c>
      <c r="AW2570" s="38">
        <f t="shared" si="51"/>
        <v>0</v>
      </c>
      <c r="AX2570" s="38">
        <f t="shared" si="52"/>
        <v>-1</v>
      </c>
      <c r="AY2570" s="38">
        <f t="shared" si="49"/>
        <v>-0.008650620519</v>
      </c>
      <c r="AZ2570" s="12">
        <f t="shared" si="30"/>
        <v>140.7806689</v>
      </c>
      <c r="BA2570" s="12">
        <f t="shared" si="41"/>
        <v>102.2384034</v>
      </c>
      <c r="BB2570" s="12">
        <f t="shared" si="53"/>
        <v>126.0164512</v>
      </c>
      <c r="BC2570" s="12">
        <f t="shared" si="50"/>
        <v>-0.002883540173</v>
      </c>
      <c r="BD2570" s="12">
        <f t="shared" si="54"/>
        <v>121.1710973</v>
      </c>
    </row>
    <row r="2571" ht="14.25" customHeight="1">
      <c r="A2571" s="7">
        <v>40252.0</v>
      </c>
      <c r="B2571" s="21" t="s">
        <v>90</v>
      </c>
      <c r="C2571" s="8">
        <v>43.987572</v>
      </c>
      <c r="D2571" s="33">
        <f t="shared" si="5"/>
        <v>0.01612913956</v>
      </c>
      <c r="E2571" s="33">
        <f t="shared" si="7"/>
        <v>0.03117699797</v>
      </c>
      <c r="F2571" s="33">
        <f t="shared" si="9"/>
        <v>0.05029008732</v>
      </c>
      <c r="G2571" s="33">
        <f t="shared" si="11"/>
        <v>0.09356400197</v>
      </c>
      <c r="H2571" s="33">
        <f t="shared" si="20"/>
        <v>1.256239472</v>
      </c>
      <c r="I2571" s="45">
        <f t="shared" si="31"/>
        <v>1.469836918</v>
      </c>
      <c r="J2571" s="45">
        <f t="shared" si="43"/>
        <v>2.303046813</v>
      </c>
      <c r="K2571" s="21" t="s">
        <v>91</v>
      </c>
      <c r="L2571" s="8">
        <v>17.541044</v>
      </c>
      <c r="M2571" s="33">
        <f t="shared" si="6"/>
        <v>0.005623301141</v>
      </c>
      <c r="N2571" s="33">
        <f t="shared" si="8"/>
        <v>-0.006810248972</v>
      </c>
      <c r="O2571" s="33">
        <f t="shared" si="10"/>
        <v>0.01537642233</v>
      </c>
      <c r="P2571" s="33">
        <f t="shared" si="12"/>
        <v>0.002021231875</v>
      </c>
      <c r="Q2571" s="45">
        <f t="shared" si="21"/>
        <v>-0.03022729037</v>
      </c>
      <c r="R2571" s="45">
        <f t="shared" si="32"/>
        <v>1.335312793</v>
      </c>
      <c r="S2571" s="45">
        <f t="shared" si="44"/>
        <v>0.7387394369</v>
      </c>
      <c r="T2571" s="33">
        <f t="shared" si="22"/>
        <v>1.286466762</v>
      </c>
      <c r="U2571" s="33">
        <f t="shared" si="33"/>
        <v>0.1345241255</v>
      </c>
      <c r="V2571" s="33">
        <f t="shared" si="42"/>
        <v>1.564307376</v>
      </c>
      <c r="W2571" s="44">
        <f t="shared" si="13"/>
        <v>0.006345849323</v>
      </c>
      <c r="X2571" s="44">
        <f t="shared" si="14"/>
        <v>0.01151921902</v>
      </c>
      <c r="Y2571" s="33">
        <f t="shared" si="15"/>
        <v>1.815236769</v>
      </c>
      <c r="Z2571" s="43">
        <v>1.0</v>
      </c>
      <c r="AA2571" s="33">
        <f t="shared" si="16"/>
        <v>2.815236769</v>
      </c>
      <c r="AB2571" s="33">
        <f t="shared" si="17"/>
        <v>0.6447900898</v>
      </c>
      <c r="AC2571" s="33">
        <f t="shared" si="18"/>
        <v>0.3552099102</v>
      </c>
      <c r="AD2571" s="33">
        <f t="shared" si="19"/>
        <v>-0.001110800373</v>
      </c>
      <c r="AE2571" s="34">
        <f t="shared" si="23"/>
        <v>-1</v>
      </c>
      <c r="AF2571" s="34">
        <f t="shared" si="24"/>
        <v>0</v>
      </c>
      <c r="AG2571" s="34">
        <f t="shared" si="25"/>
        <v>0</v>
      </c>
      <c r="AH2571" s="34">
        <f t="shared" si="26"/>
        <v>1</v>
      </c>
      <c r="AI2571" s="34">
        <f t="shared" si="28"/>
        <v>0</v>
      </c>
      <c r="AJ2571" s="34">
        <f t="shared" si="29"/>
        <v>-1</v>
      </c>
      <c r="AK2571" s="34">
        <f t="shared" si="27"/>
        <v>0.001110800373</v>
      </c>
      <c r="AL2571" s="36">
        <f t="shared" si="34"/>
        <v>0</v>
      </c>
      <c r="AM2571" s="36">
        <f t="shared" si="35"/>
        <v>0</v>
      </c>
      <c r="AN2571" s="46">
        <f t="shared" si="36"/>
        <v>0</v>
      </c>
      <c r="AO2571" s="36">
        <f t="shared" si="37"/>
        <v>0</v>
      </c>
      <c r="AP2571" s="36">
        <f t="shared" si="39"/>
        <v>0</v>
      </c>
      <c r="AQ2571" s="36">
        <f t="shared" si="40"/>
        <v>0</v>
      </c>
      <c r="AR2571" s="36">
        <f t="shared" si="38"/>
        <v>0</v>
      </c>
      <c r="AS2571" s="38">
        <f t="shared" si="45"/>
        <v>-1</v>
      </c>
      <c r="AT2571" s="38">
        <f t="shared" si="46"/>
        <v>0</v>
      </c>
      <c r="AU2571" s="38">
        <f t="shared" si="47"/>
        <v>0</v>
      </c>
      <c r="AV2571" s="38">
        <f t="shared" si="48"/>
        <v>3</v>
      </c>
      <c r="AW2571" s="38">
        <f t="shared" si="51"/>
        <v>0</v>
      </c>
      <c r="AX2571" s="38">
        <f t="shared" si="52"/>
        <v>-1</v>
      </c>
      <c r="AY2571" s="38">
        <f t="shared" si="49"/>
        <v>0.001110800373</v>
      </c>
      <c r="AZ2571" s="12">
        <f t="shared" si="30"/>
        <v>140.9370481</v>
      </c>
      <c r="BA2571" s="12">
        <f t="shared" si="41"/>
        <v>102.2384034</v>
      </c>
      <c r="BB2571" s="12">
        <f t="shared" si="53"/>
        <v>126.1564304</v>
      </c>
      <c r="BC2571" s="12">
        <f t="shared" si="50"/>
        <v>0.000740533582</v>
      </c>
      <c r="BD2571" s="12">
        <f t="shared" si="54"/>
        <v>121.2608286</v>
      </c>
    </row>
    <row r="2572" ht="14.25" customHeight="1">
      <c r="A2572" s="7">
        <v>40253.0</v>
      </c>
      <c r="B2572" s="21" t="s">
        <v>90</v>
      </c>
      <c r="C2572" s="8">
        <v>43.934383</v>
      </c>
      <c r="D2572" s="33">
        <f t="shared" si="5"/>
        <v>-0.001209182448</v>
      </c>
      <c r="E2572" s="33">
        <f t="shared" si="7"/>
        <v>0.02656953962</v>
      </c>
      <c r="F2572" s="33">
        <f t="shared" si="9"/>
        <v>0.04293617374</v>
      </c>
      <c r="G2572" s="33">
        <f t="shared" si="11"/>
        <v>0.0852938311</v>
      </c>
      <c r="H2572" s="33">
        <f t="shared" si="20"/>
        <v>1.009068896</v>
      </c>
      <c r="I2572" s="45">
        <f t="shared" si="31"/>
        <v>1.180602349</v>
      </c>
      <c r="J2572" s="45">
        <f t="shared" si="43"/>
        <v>1.958946584</v>
      </c>
      <c r="K2572" s="21" t="s">
        <v>91</v>
      </c>
      <c r="L2572" s="8">
        <v>17.557396</v>
      </c>
      <c r="M2572" s="33">
        <f t="shared" si="6"/>
        <v>0.0009322136128</v>
      </c>
      <c r="N2572" s="33">
        <f t="shared" si="8"/>
        <v>-0.0007473878986</v>
      </c>
      <c r="O2572" s="33">
        <f t="shared" si="10"/>
        <v>0.01575116422</v>
      </c>
      <c r="P2572" s="33">
        <f t="shared" si="12"/>
        <v>-0.01241304177</v>
      </c>
      <c r="Q2572" s="45">
        <f t="shared" si="21"/>
        <v>0.2414589226</v>
      </c>
      <c r="R2572" s="45">
        <f t="shared" si="32"/>
        <v>1.357284607</v>
      </c>
      <c r="S2572" s="45">
        <f t="shared" si="44"/>
        <v>0.2578539583</v>
      </c>
      <c r="T2572" s="33">
        <f t="shared" si="22"/>
        <v>0.7676099736</v>
      </c>
      <c r="U2572" s="33">
        <f t="shared" si="33"/>
        <v>-0.1766822578</v>
      </c>
      <c r="V2572" s="33">
        <f t="shared" si="42"/>
        <v>1.701092626</v>
      </c>
      <c r="W2572" s="44">
        <f t="shared" si="13"/>
        <v>0.006453173866</v>
      </c>
      <c r="X2572" s="44">
        <f t="shared" si="14"/>
        <v>0.01093998572</v>
      </c>
      <c r="Y2572" s="33">
        <f t="shared" si="15"/>
        <v>1.695287613</v>
      </c>
      <c r="Z2572" s="43">
        <v>1.0</v>
      </c>
      <c r="AA2572" s="33">
        <f t="shared" si="16"/>
        <v>2.695287613</v>
      </c>
      <c r="AB2572" s="33">
        <f t="shared" si="17"/>
        <v>0.6289820815</v>
      </c>
      <c r="AC2572" s="33">
        <f t="shared" si="18"/>
        <v>0.3710179185</v>
      </c>
      <c r="AD2572" s="33">
        <f t="shared" si="19"/>
        <v>0.003792637326</v>
      </c>
      <c r="AE2572" s="34">
        <f t="shared" si="23"/>
        <v>0</v>
      </c>
      <c r="AF2572" s="34">
        <f t="shared" si="24"/>
        <v>0</v>
      </c>
      <c r="AG2572" s="34">
        <f t="shared" si="25"/>
        <v>0</v>
      </c>
      <c r="AH2572" s="34">
        <f t="shared" si="26"/>
        <v>2</v>
      </c>
      <c r="AI2572" s="34">
        <f t="shared" si="28"/>
        <v>0</v>
      </c>
      <c r="AJ2572" s="34">
        <f t="shared" si="29"/>
        <v>-1</v>
      </c>
      <c r="AK2572" s="34">
        <f t="shared" si="27"/>
        <v>-0.003792637326</v>
      </c>
      <c r="AL2572" s="36">
        <f t="shared" si="34"/>
        <v>0</v>
      </c>
      <c r="AM2572" s="36">
        <f t="shared" si="35"/>
        <v>0</v>
      </c>
      <c r="AN2572" s="46">
        <f t="shared" si="36"/>
        <v>0</v>
      </c>
      <c r="AO2572" s="36">
        <f t="shared" si="37"/>
        <v>0</v>
      </c>
      <c r="AP2572" s="36">
        <f t="shared" si="39"/>
        <v>0</v>
      </c>
      <c r="AQ2572" s="36">
        <f t="shared" si="40"/>
        <v>0</v>
      </c>
      <c r="AR2572" s="36">
        <f t="shared" si="38"/>
        <v>0</v>
      </c>
      <c r="AS2572" s="38">
        <f t="shared" si="45"/>
        <v>-1</v>
      </c>
      <c r="AT2572" s="38">
        <f t="shared" si="46"/>
        <v>0</v>
      </c>
      <c r="AU2572" s="38">
        <f t="shared" si="47"/>
        <v>0</v>
      </c>
      <c r="AV2572" s="38">
        <f t="shared" si="48"/>
        <v>4</v>
      </c>
      <c r="AW2572" s="38">
        <f t="shared" si="51"/>
        <v>0</v>
      </c>
      <c r="AX2572" s="38">
        <f t="shared" si="52"/>
        <v>-1</v>
      </c>
      <c r="AY2572" s="38">
        <f t="shared" si="49"/>
        <v>-0.003792637326</v>
      </c>
      <c r="AZ2572" s="12">
        <f t="shared" si="30"/>
        <v>140.402525</v>
      </c>
      <c r="BA2572" s="12">
        <f t="shared" si="41"/>
        <v>102.2384034</v>
      </c>
      <c r="BB2572" s="12">
        <f t="shared" si="53"/>
        <v>125.6779648</v>
      </c>
      <c r="BC2572" s="12">
        <f t="shared" si="50"/>
        <v>-0.002528424884</v>
      </c>
      <c r="BD2572" s="12">
        <f t="shared" si="54"/>
        <v>120.9542297</v>
      </c>
    </row>
    <row r="2573" ht="14.25" customHeight="1">
      <c r="A2573" s="7">
        <v>40254.0</v>
      </c>
      <c r="B2573" s="21" t="s">
        <v>90</v>
      </c>
      <c r="C2573" s="8">
        <v>44.266853</v>
      </c>
      <c r="D2573" s="33">
        <f t="shared" si="5"/>
        <v>0.007567421625</v>
      </c>
      <c r="E2573" s="33">
        <f t="shared" si="7"/>
        <v>0.03321389804</v>
      </c>
      <c r="F2573" s="33">
        <f t="shared" si="9"/>
        <v>0.04048155885</v>
      </c>
      <c r="G2573" s="33">
        <f t="shared" si="11"/>
        <v>0.07942122815</v>
      </c>
      <c r="H2573" s="33">
        <f t="shared" si="20"/>
        <v>1.296894871</v>
      </c>
      <c r="I2573" s="45">
        <f t="shared" si="31"/>
        <v>1.067891415</v>
      </c>
      <c r="J2573" s="45">
        <f t="shared" si="43"/>
        <v>1.720293482</v>
      </c>
      <c r="K2573" s="21" t="s">
        <v>91</v>
      </c>
      <c r="L2573" s="8">
        <v>17.603163</v>
      </c>
      <c r="M2573" s="33">
        <f t="shared" si="6"/>
        <v>0.002606707737</v>
      </c>
      <c r="N2573" s="33">
        <f t="shared" si="8"/>
        <v>0.001487510651</v>
      </c>
      <c r="O2573" s="33">
        <f t="shared" si="10"/>
        <v>0.006502208218</v>
      </c>
      <c r="P2573" s="33">
        <f t="shared" si="12"/>
        <v>-0.01896517863</v>
      </c>
      <c r="Q2573" s="45">
        <f t="shared" si="21"/>
        <v>0.3427367388</v>
      </c>
      <c r="R2573" s="45">
        <f t="shared" si="32"/>
        <v>0.8887459178</v>
      </c>
      <c r="S2573" s="45">
        <f t="shared" si="44"/>
        <v>0.04124913975</v>
      </c>
      <c r="T2573" s="33">
        <f t="shared" si="22"/>
        <v>0.9541581319</v>
      </c>
      <c r="U2573" s="33">
        <f t="shared" si="33"/>
        <v>0.1791454971</v>
      </c>
      <c r="V2573" s="33">
        <f t="shared" si="42"/>
        <v>1.679044343</v>
      </c>
      <c r="W2573" s="44">
        <f t="shared" si="13"/>
        <v>0.006163926556</v>
      </c>
      <c r="X2573" s="44">
        <f t="shared" si="14"/>
        <v>0.01072233592</v>
      </c>
      <c r="Y2573" s="33">
        <f t="shared" si="15"/>
        <v>1.739530123</v>
      </c>
      <c r="Z2573" s="43">
        <v>1.0</v>
      </c>
      <c r="AA2573" s="33">
        <f t="shared" si="16"/>
        <v>2.739530123</v>
      </c>
      <c r="AB2573" s="33">
        <f t="shared" si="17"/>
        <v>0.6349738988</v>
      </c>
      <c r="AC2573" s="33">
        <f t="shared" si="18"/>
        <v>0.3650261012</v>
      </c>
      <c r="AD2573" s="33">
        <f t="shared" si="19"/>
        <v>-0.001222902279</v>
      </c>
      <c r="AE2573" s="34">
        <f t="shared" si="23"/>
        <v>0</v>
      </c>
      <c r="AF2573" s="34">
        <f t="shared" si="24"/>
        <v>0</v>
      </c>
      <c r="AG2573" s="34">
        <f t="shared" si="25"/>
        <v>0</v>
      </c>
      <c r="AH2573" s="34">
        <f t="shared" si="26"/>
        <v>3</v>
      </c>
      <c r="AI2573" s="34">
        <f t="shared" si="28"/>
        <v>0</v>
      </c>
      <c r="AJ2573" s="34">
        <f t="shared" si="29"/>
        <v>-1</v>
      </c>
      <c r="AK2573" s="34">
        <f t="shared" si="27"/>
        <v>0.001222902279</v>
      </c>
      <c r="AL2573" s="36">
        <f t="shared" si="34"/>
        <v>0</v>
      </c>
      <c r="AM2573" s="36">
        <f t="shared" si="35"/>
        <v>0</v>
      </c>
      <c r="AN2573" s="46">
        <f t="shared" si="36"/>
        <v>0</v>
      </c>
      <c r="AO2573" s="36">
        <f t="shared" si="37"/>
        <v>0</v>
      </c>
      <c r="AP2573" s="36">
        <f t="shared" si="39"/>
        <v>0</v>
      </c>
      <c r="AQ2573" s="36">
        <f t="shared" si="40"/>
        <v>0</v>
      </c>
      <c r="AR2573" s="36">
        <f t="shared" si="38"/>
        <v>0</v>
      </c>
      <c r="AS2573" s="38">
        <f t="shared" si="45"/>
        <v>-1</v>
      </c>
      <c r="AT2573" s="38">
        <f t="shared" si="46"/>
        <v>0</v>
      </c>
      <c r="AU2573" s="38">
        <f t="shared" si="47"/>
        <v>0</v>
      </c>
      <c r="AV2573" s="38">
        <f t="shared" si="48"/>
        <v>5</v>
      </c>
      <c r="AW2573" s="38">
        <f t="shared" si="51"/>
        <v>0</v>
      </c>
      <c r="AX2573" s="38">
        <f t="shared" si="52"/>
        <v>-1</v>
      </c>
      <c r="AY2573" s="38">
        <f t="shared" si="49"/>
        <v>0.001222902279</v>
      </c>
      <c r="AZ2573" s="12">
        <f t="shared" si="30"/>
        <v>140.5742236</v>
      </c>
      <c r="BA2573" s="12">
        <f t="shared" si="41"/>
        <v>102.2384034</v>
      </c>
      <c r="BB2573" s="12">
        <f t="shared" si="53"/>
        <v>125.8316566</v>
      </c>
      <c r="BC2573" s="12">
        <f t="shared" si="50"/>
        <v>0.0008152681858</v>
      </c>
      <c r="BD2573" s="12">
        <f t="shared" si="54"/>
        <v>121.0528399</v>
      </c>
    </row>
    <row r="2574" ht="14.25" customHeight="1">
      <c r="A2574" s="7">
        <v>40255.0</v>
      </c>
      <c r="B2574" s="21" t="s">
        <v>90</v>
      </c>
      <c r="C2574" s="8">
        <v>44.233604</v>
      </c>
      <c r="D2574" s="33">
        <f t="shared" si="5"/>
        <v>-0.0007511037661</v>
      </c>
      <c r="E2574" s="33">
        <f t="shared" si="7"/>
        <v>0.02385719256</v>
      </c>
      <c r="F2574" s="33">
        <f t="shared" si="9"/>
        <v>0.03759143396</v>
      </c>
      <c r="G2574" s="33">
        <f t="shared" si="11"/>
        <v>0.07136616176</v>
      </c>
      <c r="H2574" s="33">
        <f t="shared" si="20"/>
        <v>0.8047680109</v>
      </c>
      <c r="I2574" s="45">
        <f t="shared" si="31"/>
        <v>0.940803668</v>
      </c>
      <c r="J2574" s="45">
        <f t="shared" si="43"/>
        <v>1.453668327</v>
      </c>
      <c r="K2574" s="21" t="s">
        <v>91</v>
      </c>
      <c r="L2574" s="8">
        <v>17.639137</v>
      </c>
      <c r="M2574" s="33">
        <f t="shared" si="6"/>
        <v>0.002043610003</v>
      </c>
      <c r="N2574" s="33">
        <f t="shared" si="8"/>
        <v>0.006530557372</v>
      </c>
      <c r="O2574" s="33">
        <f t="shared" si="10"/>
        <v>-0.001439548529</v>
      </c>
      <c r="P2574" s="33">
        <f t="shared" si="12"/>
        <v>-0.02715838973</v>
      </c>
      <c r="Q2574" s="45">
        <f t="shared" si="21"/>
        <v>0.5351339072</v>
      </c>
      <c r="R2574" s="45">
        <f t="shared" si="32"/>
        <v>0.4883989065</v>
      </c>
      <c r="S2574" s="45">
        <f t="shared" si="44"/>
        <v>-0.2622666283</v>
      </c>
      <c r="T2574" s="33">
        <f t="shared" si="22"/>
        <v>0.2696341036</v>
      </c>
      <c r="U2574" s="33">
        <f t="shared" si="33"/>
        <v>0.4524047615</v>
      </c>
      <c r="V2574" s="33">
        <f t="shared" si="42"/>
        <v>1.715934955</v>
      </c>
      <c r="W2574" s="44">
        <f t="shared" si="13"/>
        <v>0.006205699984</v>
      </c>
      <c r="X2574" s="44">
        <f t="shared" si="14"/>
        <v>0.01041232059</v>
      </c>
      <c r="Y2574" s="33">
        <f t="shared" si="15"/>
        <v>1.677863999</v>
      </c>
      <c r="Z2574" s="43">
        <v>1.0</v>
      </c>
      <c r="AA2574" s="33">
        <f t="shared" si="16"/>
        <v>2.677863999</v>
      </c>
      <c r="AB2574" s="33">
        <f t="shared" si="17"/>
        <v>0.6265680407</v>
      </c>
      <c r="AC2574" s="33">
        <f t="shared" si="18"/>
        <v>0.3734319593</v>
      </c>
      <c r="AD2574" s="33">
        <f t="shared" si="19"/>
        <v>-0.005160599553</v>
      </c>
      <c r="AE2574" s="34">
        <f t="shared" si="23"/>
        <v>0</v>
      </c>
      <c r="AF2574" s="34">
        <f t="shared" si="24"/>
        <v>0</v>
      </c>
      <c r="AG2574" s="34">
        <f t="shared" si="25"/>
        <v>0</v>
      </c>
      <c r="AH2574" s="34">
        <f t="shared" si="26"/>
        <v>4</v>
      </c>
      <c r="AI2574" s="34">
        <f t="shared" si="28"/>
        <v>0</v>
      </c>
      <c r="AJ2574" s="34">
        <f t="shared" si="29"/>
        <v>-1</v>
      </c>
      <c r="AK2574" s="34">
        <f t="shared" si="27"/>
        <v>0.005160599553</v>
      </c>
      <c r="AL2574" s="36">
        <f t="shared" si="34"/>
        <v>0</v>
      </c>
      <c r="AM2574" s="36">
        <f t="shared" si="35"/>
        <v>0</v>
      </c>
      <c r="AN2574" s="46">
        <f t="shared" si="36"/>
        <v>0</v>
      </c>
      <c r="AO2574" s="36">
        <f t="shared" si="37"/>
        <v>0</v>
      </c>
      <c r="AP2574" s="36">
        <f t="shared" si="39"/>
        <v>0</v>
      </c>
      <c r="AQ2574" s="36">
        <f t="shared" si="40"/>
        <v>0</v>
      </c>
      <c r="AR2574" s="36">
        <f t="shared" si="38"/>
        <v>0</v>
      </c>
      <c r="AS2574" s="38">
        <f t="shared" si="45"/>
        <v>-1</v>
      </c>
      <c r="AT2574" s="38">
        <f t="shared" si="46"/>
        <v>0</v>
      </c>
      <c r="AU2574" s="38">
        <f t="shared" si="47"/>
        <v>0</v>
      </c>
      <c r="AV2574" s="38">
        <f t="shared" si="48"/>
        <v>1</v>
      </c>
      <c r="AW2574" s="38">
        <f t="shared" si="51"/>
        <v>1</v>
      </c>
      <c r="AX2574" s="38">
        <f t="shared" si="52"/>
        <v>-1</v>
      </c>
      <c r="AY2574" s="38">
        <f t="shared" si="49"/>
        <v>0.005160599553</v>
      </c>
      <c r="AZ2574" s="12">
        <f t="shared" si="30"/>
        <v>141.2996708</v>
      </c>
      <c r="BA2574" s="12">
        <f t="shared" si="41"/>
        <v>102.2384034</v>
      </c>
      <c r="BB2574" s="12">
        <f t="shared" si="53"/>
        <v>126.4810234</v>
      </c>
      <c r="BC2574" s="12">
        <f t="shared" si="50"/>
        <v>0.003440399702</v>
      </c>
      <c r="BD2574" s="12">
        <f t="shared" si="54"/>
        <v>121.46931</v>
      </c>
    </row>
    <row r="2575" ht="14.25" customHeight="1">
      <c r="A2575" s="7">
        <v>40256.0</v>
      </c>
      <c r="B2575" s="21" t="s">
        <v>90</v>
      </c>
      <c r="C2575" s="8">
        <v>44.260197</v>
      </c>
      <c r="D2575" s="33">
        <f t="shared" si="5"/>
        <v>0.0006011945127</v>
      </c>
      <c r="E2575" s="33">
        <f t="shared" si="7"/>
        <v>0.02242687763</v>
      </c>
      <c r="F2575" s="33">
        <f t="shared" si="9"/>
        <v>0.03402185426</v>
      </c>
      <c r="G2575" s="33">
        <f t="shared" si="11"/>
        <v>0.06978612107</v>
      </c>
      <c r="H2575" s="33">
        <f t="shared" si="20"/>
        <v>0.7078391592</v>
      </c>
      <c r="I2575" s="45">
        <f t="shared" si="31"/>
        <v>0.804559934</v>
      </c>
      <c r="J2575" s="45">
        <f t="shared" si="43"/>
        <v>1.363208211</v>
      </c>
      <c r="K2575" s="21" t="s">
        <v>91</v>
      </c>
      <c r="L2575" s="8">
        <v>17.900692</v>
      </c>
      <c r="M2575" s="33">
        <f t="shared" si="6"/>
        <v>0.01482810639</v>
      </c>
      <c r="N2575" s="33">
        <f t="shared" si="8"/>
        <v>0.02624182356</v>
      </c>
      <c r="O2575" s="33">
        <f t="shared" si="10"/>
        <v>0.009106239841</v>
      </c>
      <c r="P2575" s="33">
        <f t="shared" si="12"/>
        <v>-0.009366218668</v>
      </c>
      <c r="Q2575" s="45">
        <f t="shared" si="21"/>
        <v>1.344150643</v>
      </c>
      <c r="R2575" s="45">
        <f t="shared" si="32"/>
        <v>0.9920430214</v>
      </c>
      <c r="S2575" s="45">
        <f t="shared" si="44"/>
        <v>0.4743057455</v>
      </c>
      <c r="T2575" s="33">
        <f t="shared" si="22"/>
        <v>-0.636311484</v>
      </c>
      <c r="U2575" s="33">
        <f t="shared" si="33"/>
        <v>-0.1874830874</v>
      </c>
      <c r="V2575" s="33">
        <f t="shared" si="42"/>
        <v>0.8889024653</v>
      </c>
      <c r="W2575" s="44">
        <f t="shared" si="13"/>
        <v>0.00623188864</v>
      </c>
      <c r="X2575" s="44">
        <f t="shared" si="14"/>
        <v>0.01100207999</v>
      </c>
      <c r="Y2575" s="33">
        <f t="shared" si="15"/>
        <v>1.765448747</v>
      </c>
      <c r="Z2575" s="43">
        <v>1.0</v>
      </c>
      <c r="AA2575" s="33">
        <f t="shared" si="16"/>
        <v>2.765448747</v>
      </c>
      <c r="AB2575" s="33">
        <f t="shared" si="17"/>
        <v>0.6383950341</v>
      </c>
      <c r="AC2575" s="33">
        <f t="shared" si="18"/>
        <v>0.3616049659</v>
      </c>
      <c r="AD2575" s="33">
        <f t="shared" si="19"/>
        <v>-0.001010853479</v>
      </c>
      <c r="AE2575" s="34">
        <f t="shared" si="23"/>
        <v>0</v>
      </c>
      <c r="AF2575" s="34">
        <f t="shared" si="24"/>
        <v>0</v>
      </c>
      <c r="AG2575" s="34">
        <f t="shared" si="25"/>
        <v>0</v>
      </c>
      <c r="AH2575" s="34">
        <f t="shared" si="26"/>
        <v>5</v>
      </c>
      <c r="AI2575" s="34">
        <f t="shared" si="28"/>
        <v>0</v>
      </c>
      <c r="AJ2575" s="34">
        <f t="shared" si="29"/>
        <v>-1</v>
      </c>
      <c r="AK2575" s="34">
        <f t="shared" si="27"/>
        <v>0.001010853479</v>
      </c>
      <c r="AL2575" s="36">
        <f t="shared" si="34"/>
        <v>0</v>
      </c>
      <c r="AM2575" s="36">
        <f t="shared" si="35"/>
        <v>0</v>
      </c>
      <c r="AN2575" s="46">
        <f t="shared" si="36"/>
        <v>0</v>
      </c>
      <c r="AO2575" s="36">
        <f t="shared" si="37"/>
        <v>0</v>
      </c>
      <c r="AP2575" s="36">
        <f t="shared" si="39"/>
        <v>0</v>
      </c>
      <c r="AQ2575" s="36">
        <f t="shared" si="40"/>
        <v>0</v>
      </c>
      <c r="AR2575" s="36">
        <f t="shared" si="38"/>
        <v>0</v>
      </c>
      <c r="AS2575" s="38">
        <f t="shared" si="45"/>
        <v>0</v>
      </c>
      <c r="AT2575" s="38">
        <f t="shared" si="46"/>
        <v>0</v>
      </c>
      <c r="AU2575" s="38">
        <f t="shared" si="47"/>
        <v>0</v>
      </c>
      <c r="AV2575" s="38">
        <f t="shared" si="48"/>
        <v>2</v>
      </c>
      <c r="AW2575" s="38">
        <f t="shared" si="51"/>
        <v>0</v>
      </c>
      <c r="AX2575" s="38">
        <f t="shared" si="52"/>
        <v>-1</v>
      </c>
      <c r="AY2575" s="38">
        <f t="shared" si="49"/>
        <v>0.001010853479</v>
      </c>
      <c r="AZ2575" s="12">
        <f t="shared" si="30"/>
        <v>141.4425041</v>
      </c>
      <c r="BA2575" s="12">
        <f t="shared" si="41"/>
        <v>102.2384034</v>
      </c>
      <c r="BB2575" s="12">
        <f t="shared" si="53"/>
        <v>126.6088772</v>
      </c>
      <c r="BC2575" s="12">
        <f t="shared" si="50"/>
        <v>0.0006739023193</v>
      </c>
      <c r="BD2575" s="12">
        <f t="shared" si="54"/>
        <v>121.5511685</v>
      </c>
    </row>
    <row r="2576" ht="14.25" customHeight="1">
      <c r="A2576" s="7">
        <v>40259.0</v>
      </c>
      <c r="B2576" s="21" t="s">
        <v>90</v>
      </c>
      <c r="C2576" s="8">
        <v>44.093956</v>
      </c>
      <c r="D2576" s="33">
        <f t="shared" si="5"/>
        <v>-0.003755993223</v>
      </c>
      <c r="E2576" s="33">
        <f t="shared" si="7"/>
        <v>0.002418501299</v>
      </c>
      <c r="F2576" s="33">
        <f t="shared" si="9"/>
        <v>0.03367090088</v>
      </c>
      <c r="G2576" s="33">
        <f t="shared" si="11"/>
        <v>0.07003704486</v>
      </c>
      <c r="H2576" s="33">
        <f t="shared" si="20"/>
        <v>-0.3183306703</v>
      </c>
      <c r="I2576" s="45">
        <f t="shared" si="31"/>
        <v>0.7761737421</v>
      </c>
      <c r="J2576" s="45">
        <f t="shared" si="43"/>
        <v>1.320451175</v>
      </c>
      <c r="K2576" s="21" t="s">
        <v>91</v>
      </c>
      <c r="L2576" s="8">
        <v>17.832033</v>
      </c>
      <c r="M2576" s="33">
        <f t="shared" si="6"/>
        <v>-0.003835550045</v>
      </c>
      <c r="N2576" s="33">
        <f t="shared" si="8"/>
        <v>0.01658903541</v>
      </c>
      <c r="O2576" s="33">
        <f t="shared" si="10"/>
        <v>0.009665810974</v>
      </c>
      <c r="P2576" s="33">
        <f t="shared" si="12"/>
        <v>-0.007107475907</v>
      </c>
      <c r="Q2576" s="45">
        <f t="shared" si="21"/>
        <v>0.8916563756</v>
      </c>
      <c r="R2576" s="45">
        <f t="shared" si="32"/>
        <v>0.9940774278</v>
      </c>
      <c r="S2576" s="45">
        <f t="shared" si="44"/>
        <v>0.575822262</v>
      </c>
      <c r="T2576" s="33">
        <f t="shared" si="22"/>
        <v>-1.209987046</v>
      </c>
      <c r="U2576" s="33">
        <f t="shared" si="33"/>
        <v>-0.2179036857</v>
      </c>
      <c r="V2576" s="33">
        <f t="shared" si="42"/>
        <v>0.7446289129</v>
      </c>
      <c r="W2576" s="44">
        <f t="shared" si="13"/>
        <v>0.006217516942</v>
      </c>
      <c r="X2576" s="44">
        <f t="shared" si="14"/>
        <v>0.01095195504</v>
      </c>
      <c r="Y2576" s="33">
        <f t="shared" si="15"/>
        <v>1.761467663</v>
      </c>
      <c r="Z2576" s="43">
        <v>1.0</v>
      </c>
      <c r="AA2576" s="33">
        <f t="shared" si="16"/>
        <v>2.761467663</v>
      </c>
      <c r="AB2576" s="33">
        <f t="shared" si="17"/>
        <v>0.6378737244</v>
      </c>
      <c r="AC2576" s="33">
        <f t="shared" si="18"/>
        <v>0.3621262756</v>
      </c>
      <c r="AD2576" s="33">
        <f t="shared" si="19"/>
        <v>0.0002445361145</v>
      </c>
      <c r="AE2576" s="34">
        <f t="shared" si="23"/>
        <v>1</v>
      </c>
      <c r="AF2576" s="34">
        <f t="shared" si="24"/>
        <v>0</v>
      </c>
      <c r="AG2576" s="34">
        <f t="shared" si="25"/>
        <v>1</v>
      </c>
      <c r="AH2576" s="34">
        <f t="shared" si="26"/>
        <v>1</v>
      </c>
      <c r="AI2576" s="34">
        <f t="shared" si="28"/>
        <v>1</v>
      </c>
      <c r="AJ2576" s="34">
        <f t="shared" si="29"/>
        <v>1</v>
      </c>
      <c r="AK2576" s="34">
        <f t="shared" si="27"/>
        <v>0.0002445361145</v>
      </c>
      <c r="AL2576" s="36">
        <f t="shared" si="34"/>
        <v>0</v>
      </c>
      <c r="AM2576" s="36">
        <f t="shared" si="35"/>
        <v>0</v>
      </c>
      <c r="AN2576" s="46">
        <f t="shared" si="36"/>
        <v>0</v>
      </c>
      <c r="AO2576" s="36">
        <f t="shared" si="37"/>
        <v>0</v>
      </c>
      <c r="AP2576" s="36">
        <f t="shared" si="39"/>
        <v>0</v>
      </c>
      <c r="AQ2576" s="36">
        <f t="shared" si="40"/>
        <v>0</v>
      </c>
      <c r="AR2576" s="36">
        <f t="shared" si="38"/>
        <v>0</v>
      </c>
      <c r="AS2576" s="38">
        <f t="shared" si="45"/>
        <v>0</v>
      </c>
      <c r="AT2576" s="38">
        <f t="shared" si="46"/>
        <v>0</v>
      </c>
      <c r="AU2576" s="38">
        <f t="shared" si="47"/>
        <v>0</v>
      </c>
      <c r="AV2576" s="38">
        <f t="shared" si="48"/>
        <v>3</v>
      </c>
      <c r="AW2576" s="38">
        <f t="shared" si="51"/>
        <v>0</v>
      </c>
      <c r="AX2576" s="38">
        <f t="shared" si="52"/>
        <v>-1</v>
      </c>
      <c r="AY2576" s="38">
        <f t="shared" si="49"/>
        <v>-0.0002445361145</v>
      </c>
      <c r="AZ2576" s="12">
        <f t="shared" si="30"/>
        <v>141.4770919</v>
      </c>
      <c r="BA2576" s="12">
        <f t="shared" si="41"/>
        <v>102.2384034</v>
      </c>
      <c r="BB2576" s="12">
        <f t="shared" si="53"/>
        <v>126.5779168</v>
      </c>
      <c r="BC2576" s="12">
        <f t="shared" si="50"/>
        <v>0</v>
      </c>
      <c r="BD2576" s="12">
        <f t="shared" si="54"/>
        <v>121.5511685</v>
      </c>
    </row>
    <row r="2577" ht="14.25" customHeight="1">
      <c r="A2577" s="7">
        <v>40260.0</v>
      </c>
      <c r="B2577" s="21" t="s">
        <v>90</v>
      </c>
      <c r="C2577" s="8">
        <v>44.459686</v>
      </c>
      <c r="D2577" s="33">
        <f t="shared" si="5"/>
        <v>0.008294334035</v>
      </c>
      <c r="E2577" s="33">
        <f t="shared" si="7"/>
        <v>0.01195653527</v>
      </c>
      <c r="F2577" s="33">
        <f t="shared" si="9"/>
        <v>0.03884375453</v>
      </c>
      <c r="G2577" s="33">
        <f t="shared" si="11"/>
        <v>0.0899147534</v>
      </c>
      <c r="H2577" s="33">
        <f t="shared" si="20"/>
        <v>0.1529082428</v>
      </c>
      <c r="I2577" s="45">
        <f t="shared" si="31"/>
        <v>0.9585417999</v>
      </c>
      <c r="J2577" s="45">
        <f t="shared" si="43"/>
        <v>1.744633532</v>
      </c>
      <c r="K2577" s="21" t="s">
        <v>91</v>
      </c>
      <c r="L2577" s="8">
        <v>18.080521</v>
      </c>
      <c r="M2577" s="33">
        <f t="shared" si="6"/>
        <v>0.01393492262</v>
      </c>
      <c r="N2577" s="33">
        <f t="shared" si="8"/>
        <v>0.02979513591</v>
      </c>
      <c r="O2577" s="33">
        <f t="shared" si="10"/>
        <v>0.02902547948</v>
      </c>
      <c r="P2577" s="33">
        <f t="shared" si="12"/>
        <v>0.01682687508</v>
      </c>
      <c r="Q2577" s="45">
        <f t="shared" si="21"/>
        <v>1.419903774</v>
      </c>
      <c r="R2577" s="45">
        <f t="shared" si="32"/>
        <v>1.896841249</v>
      </c>
      <c r="S2577" s="45">
        <f t="shared" si="44"/>
        <v>1.540975933</v>
      </c>
      <c r="T2577" s="33">
        <f t="shared" si="22"/>
        <v>-1.266995532</v>
      </c>
      <c r="U2577" s="33">
        <f t="shared" si="33"/>
        <v>-0.9382994487</v>
      </c>
      <c r="V2577" s="33">
        <f t="shared" si="42"/>
        <v>0.2036575998</v>
      </c>
      <c r="W2577" s="44">
        <f t="shared" si="13"/>
        <v>0.005424653816</v>
      </c>
      <c r="X2577" s="44">
        <f t="shared" si="14"/>
        <v>0.01114567712</v>
      </c>
      <c r="Y2577" s="33">
        <f t="shared" si="15"/>
        <v>2.054633807</v>
      </c>
      <c r="Z2577" s="43">
        <v>1.0</v>
      </c>
      <c r="AA2577" s="33">
        <f t="shared" si="16"/>
        <v>3.054633807</v>
      </c>
      <c r="AB2577" s="33">
        <f t="shared" si="17"/>
        <v>0.6726285169</v>
      </c>
      <c r="AC2577" s="33">
        <f t="shared" si="18"/>
        <v>0.3273714831</v>
      </c>
      <c r="AD2577" s="33">
        <f t="shared" si="19"/>
        <v>-0.002010365763</v>
      </c>
      <c r="AE2577" s="34">
        <f t="shared" si="23"/>
        <v>1</v>
      </c>
      <c r="AF2577" s="34">
        <f t="shared" si="24"/>
        <v>0</v>
      </c>
      <c r="AG2577" s="34">
        <f t="shared" si="25"/>
        <v>0</v>
      </c>
      <c r="AH2577" s="34">
        <f t="shared" si="26"/>
        <v>2</v>
      </c>
      <c r="AI2577" s="34">
        <f t="shared" si="28"/>
        <v>0</v>
      </c>
      <c r="AJ2577" s="34">
        <f t="shared" si="29"/>
        <v>1</v>
      </c>
      <c r="AK2577" s="34">
        <f t="shared" si="27"/>
        <v>-0.002010365763</v>
      </c>
      <c r="AL2577" s="36">
        <f t="shared" si="34"/>
        <v>0</v>
      </c>
      <c r="AM2577" s="36">
        <f t="shared" si="35"/>
        <v>0</v>
      </c>
      <c r="AN2577" s="46">
        <f t="shared" si="36"/>
        <v>0</v>
      </c>
      <c r="AO2577" s="36">
        <f t="shared" si="37"/>
        <v>0</v>
      </c>
      <c r="AP2577" s="36">
        <f t="shared" si="39"/>
        <v>0</v>
      </c>
      <c r="AQ2577" s="36">
        <f t="shared" si="40"/>
        <v>0</v>
      </c>
      <c r="AR2577" s="36">
        <f t="shared" si="38"/>
        <v>0</v>
      </c>
      <c r="AS2577" s="38">
        <f t="shared" si="45"/>
        <v>0</v>
      </c>
      <c r="AT2577" s="38">
        <f t="shared" si="46"/>
        <v>0</v>
      </c>
      <c r="AU2577" s="38">
        <f t="shared" si="47"/>
        <v>0</v>
      </c>
      <c r="AV2577" s="38">
        <f t="shared" si="48"/>
        <v>4</v>
      </c>
      <c r="AW2577" s="38">
        <f t="shared" si="51"/>
        <v>0</v>
      </c>
      <c r="AX2577" s="38">
        <f t="shared" si="52"/>
        <v>-1</v>
      </c>
      <c r="AY2577" s="38">
        <f t="shared" si="49"/>
        <v>0.002010365763</v>
      </c>
      <c r="AZ2577" s="12">
        <f t="shared" si="30"/>
        <v>141.1926712</v>
      </c>
      <c r="BA2577" s="12">
        <f t="shared" si="41"/>
        <v>102.2384034</v>
      </c>
      <c r="BB2577" s="12">
        <f t="shared" si="53"/>
        <v>126.8323847</v>
      </c>
      <c r="BC2577" s="12">
        <f t="shared" si="50"/>
        <v>0</v>
      </c>
      <c r="BD2577" s="12">
        <f t="shared" si="54"/>
        <v>121.5511685</v>
      </c>
    </row>
    <row r="2578" ht="14.25" customHeight="1">
      <c r="A2578" s="7">
        <v>40261.0</v>
      </c>
      <c r="B2578" s="21" t="s">
        <v>90</v>
      </c>
      <c r="C2578" s="8">
        <v>44.060715</v>
      </c>
      <c r="D2578" s="33">
        <f t="shared" si="5"/>
        <v>-0.00897377008</v>
      </c>
      <c r="E2578" s="33">
        <f t="shared" si="7"/>
        <v>-0.004656712326</v>
      </c>
      <c r="F2578" s="33">
        <f t="shared" si="9"/>
        <v>0.02840251815</v>
      </c>
      <c r="G2578" s="33">
        <f t="shared" si="11"/>
        <v>0.07491402169</v>
      </c>
      <c r="H2578" s="33">
        <f t="shared" si="20"/>
        <v>-0.6932147072</v>
      </c>
      <c r="I2578" s="45">
        <f t="shared" si="31"/>
        <v>0.5141583985</v>
      </c>
      <c r="J2578" s="45">
        <f t="shared" si="43"/>
        <v>1.322116555</v>
      </c>
      <c r="K2578" s="21" t="s">
        <v>91</v>
      </c>
      <c r="L2578" s="8">
        <v>17.858187</v>
      </c>
      <c r="M2578" s="33">
        <f t="shared" si="6"/>
        <v>-0.01229688016</v>
      </c>
      <c r="N2578" s="33">
        <f t="shared" si="8"/>
        <v>0.01448739638</v>
      </c>
      <c r="O2578" s="33">
        <f t="shared" si="10"/>
        <v>0.01599645719</v>
      </c>
      <c r="P2578" s="33">
        <f t="shared" si="12"/>
        <v>-0.001685176684</v>
      </c>
      <c r="Q2578" s="45">
        <f t="shared" si="21"/>
        <v>0.7293026128</v>
      </c>
      <c r="R2578" s="45">
        <f t="shared" si="32"/>
        <v>1.208795232</v>
      </c>
      <c r="S2578" s="45">
        <f t="shared" si="44"/>
        <v>0.7623180129</v>
      </c>
      <c r="T2578" s="33">
        <f t="shared" si="22"/>
        <v>-1.42251732</v>
      </c>
      <c r="U2578" s="33">
        <f t="shared" si="33"/>
        <v>-0.6946368337</v>
      </c>
      <c r="V2578" s="33">
        <f t="shared" si="42"/>
        <v>0.5597985423</v>
      </c>
      <c r="W2578" s="44">
        <f t="shared" si="13"/>
        <v>0.006182355513</v>
      </c>
      <c r="X2578" s="44">
        <f t="shared" si="14"/>
        <v>0.01145076561</v>
      </c>
      <c r="Y2578" s="33">
        <f t="shared" si="15"/>
        <v>1.852168738</v>
      </c>
      <c r="Z2578" s="43">
        <v>1.0</v>
      </c>
      <c r="AA2578" s="33">
        <f t="shared" si="16"/>
        <v>2.852168738</v>
      </c>
      <c r="AB2578" s="33">
        <f t="shared" si="17"/>
        <v>0.6493896078</v>
      </c>
      <c r="AC2578" s="33">
        <f t="shared" si="18"/>
        <v>0.3506103922</v>
      </c>
      <c r="AD2578" s="33">
        <f t="shared" si="19"/>
        <v>0.001686791358</v>
      </c>
      <c r="AE2578" s="34">
        <f t="shared" si="23"/>
        <v>1</v>
      </c>
      <c r="AF2578" s="34">
        <f t="shared" si="24"/>
        <v>0</v>
      </c>
      <c r="AG2578" s="34">
        <f t="shared" si="25"/>
        <v>0</v>
      </c>
      <c r="AH2578" s="34">
        <f t="shared" si="26"/>
        <v>3</v>
      </c>
      <c r="AI2578" s="34">
        <f t="shared" si="28"/>
        <v>0</v>
      </c>
      <c r="AJ2578" s="34">
        <f t="shared" si="29"/>
        <v>1</v>
      </c>
      <c r="AK2578" s="34">
        <f t="shared" si="27"/>
        <v>0.001686791358</v>
      </c>
      <c r="AL2578" s="36">
        <f t="shared" si="34"/>
        <v>0</v>
      </c>
      <c r="AM2578" s="36">
        <f t="shared" si="35"/>
        <v>0</v>
      </c>
      <c r="AN2578" s="46">
        <f t="shared" si="36"/>
        <v>0</v>
      </c>
      <c r="AO2578" s="36">
        <f t="shared" si="37"/>
        <v>0</v>
      </c>
      <c r="AP2578" s="36">
        <f t="shared" si="39"/>
        <v>0</v>
      </c>
      <c r="AQ2578" s="36">
        <f t="shared" si="40"/>
        <v>0</v>
      </c>
      <c r="AR2578" s="36">
        <f t="shared" si="38"/>
        <v>0</v>
      </c>
      <c r="AS2578" s="38">
        <f t="shared" si="45"/>
        <v>0</v>
      </c>
      <c r="AT2578" s="38">
        <f t="shared" si="46"/>
        <v>0</v>
      </c>
      <c r="AU2578" s="38">
        <f t="shared" si="47"/>
        <v>0</v>
      </c>
      <c r="AV2578" s="38">
        <f t="shared" si="48"/>
        <v>5</v>
      </c>
      <c r="AW2578" s="38">
        <f t="shared" si="51"/>
        <v>0</v>
      </c>
      <c r="AX2578" s="38">
        <f t="shared" si="52"/>
        <v>-1</v>
      </c>
      <c r="AY2578" s="38">
        <f t="shared" si="49"/>
        <v>-0.001686791358</v>
      </c>
      <c r="AZ2578" s="12">
        <f t="shared" si="30"/>
        <v>141.4308338</v>
      </c>
      <c r="BA2578" s="12">
        <f t="shared" si="41"/>
        <v>102.2384034</v>
      </c>
      <c r="BB2578" s="12">
        <f t="shared" si="53"/>
        <v>126.6184449</v>
      </c>
      <c r="BC2578" s="12">
        <f t="shared" si="50"/>
        <v>0</v>
      </c>
      <c r="BD2578" s="12">
        <f t="shared" si="54"/>
        <v>121.5511685</v>
      </c>
    </row>
    <row r="2579" ht="14.25" customHeight="1">
      <c r="A2579" s="7">
        <v>40262.0</v>
      </c>
      <c r="B2579" s="21" t="s">
        <v>90</v>
      </c>
      <c r="C2579" s="8">
        <v>44.253563</v>
      </c>
      <c r="D2579" s="33">
        <f t="shared" si="5"/>
        <v>0.004376869508</v>
      </c>
      <c r="E2579" s="33">
        <f t="shared" si="7"/>
        <v>0.0004512180378</v>
      </c>
      <c r="F2579" s="33">
        <f t="shared" si="9"/>
        <v>0.0243191754</v>
      </c>
      <c r="G2579" s="33">
        <f t="shared" si="11"/>
        <v>0.07580645075</v>
      </c>
      <c r="H2579" s="33">
        <f t="shared" si="20"/>
        <v>-0.4180179388</v>
      </c>
      <c r="I2579" s="45">
        <f t="shared" si="31"/>
        <v>0.3275860811</v>
      </c>
      <c r="J2579" s="45">
        <f t="shared" si="43"/>
        <v>1.297516508</v>
      </c>
      <c r="K2579" s="21" t="s">
        <v>91</v>
      </c>
      <c r="L2579" s="8">
        <v>17.917042</v>
      </c>
      <c r="M2579" s="33">
        <f t="shared" si="6"/>
        <v>0.003295687295</v>
      </c>
      <c r="N2579" s="33">
        <f t="shared" si="8"/>
        <v>0.01575502248</v>
      </c>
      <c r="O2579" s="33">
        <f t="shared" si="10"/>
        <v>0.02238846893</v>
      </c>
      <c r="P2579" s="33">
        <f t="shared" si="12"/>
        <v>0.04007003056</v>
      </c>
      <c r="Q2579" s="45">
        <f t="shared" si="21"/>
        <v>0.7756371702</v>
      </c>
      <c r="R2579" s="45">
        <f t="shared" si="32"/>
        <v>1.462578129</v>
      </c>
      <c r="S2579" s="45">
        <f t="shared" si="44"/>
        <v>2.41582855</v>
      </c>
      <c r="T2579" s="33">
        <f t="shared" si="22"/>
        <v>-1.193655109</v>
      </c>
      <c r="U2579" s="33">
        <f t="shared" si="33"/>
        <v>-1.134992048</v>
      </c>
      <c r="V2579" s="33">
        <f t="shared" si="42"/>
        <v>-1.118312041</v>
      </c>
      <c r="W2579" s="44">
        <f t="shared" si="13"/>
        <v>0.006184503001</v>
      </c>
      <c r="X2579" s="44">
        <f t="shared" si="14"/>
        <v>0.007451544999</v>
      </c>
      <c r="Y2579" s="33">
        <f t="shared" si="15"/>
        <v>1.204873698</v>
      </c>
      <c r="Z2579" s="43">
        <v>1.0</v>
      </c>
      <c r="AA2579" s="33">
        <f t="shared" si="16"/>
        <v>2.204873698</v>
      </c>
      <c r="AB2579" s="33">
        <f t="shared" si="17"/>
        <v>0.546459282</v>
      </c>
      <c r="AC2579" s="33">
        <f t="shared" si="18"/>
        <v>0.453540718</v>
      </c>
      <c r="AD2579" s="33">
        <f t="shared" si="19"/>
        <v>0.001569936753</v>
      </c>
      <c r="AE2579" s="34">
        <f t="shared" si="23"/>
        <v>1</v>
      </c>
      <c r="AF2579" s="34">
        <f t="shared" si="24"/>
        <v>0</v>
      </c>
      <c r="AG2579" s="34">
        <f t="shared" si="25"/>
        <v>0</v>
      </c>
      <c r="AH2579" s="34">
        <f t="shared" si="26"/>
        <v>4</v>
      </c>
      <c r="AI2579" s="34">
        <f t="shared" si="28"/>
        <v>0</v>
      </c>
      <c r="AJ2579" s="34">
        <f t="shared" si="29"/>
        <v>1</v>
      </c>
      <c r="AK2579" s="34">
        <f t="shared" si="27"/>
        <v>0.001569936753</v>
      </c>
      <c r="AL2579" s="36">
        <f t="shared" si="34"/>
        <v>1</v>
      </c>
      <c r="AM2579" s="36">
        <f t="shared" si="35"/>
        <v>0</v>
      </c>
      <c r="AN2579" s="46">
        <f t="shared" si="36"/>
        <v>0</v>
      </c>
      <c r="AO2579" s="36">
        <f t="shared" si="37"/>
        <v>1</v>
      </c>
      <c r="AP2579" s="36">
        <f t="shared" si="39"/>
        <v>0</v>
      </c>
      <c r="AQ2579" s="36">
        <f t="shared" si="40"/>
        <v>1</v>
      </c>
      <c r="AR2579" s="36">
        <f t="shared" si="38"/>
        <v>0.001569936753</v>
      </c>
      <c r="AS2579" s="38">
        <f t="shared" si="45"/>
        <v>1</v>
      </c>
      <c r="AT2579" s="38">
        <f t="shared" si="46"/>
        <v>0</v>
      </c>
      <c r="AU2579" s="38">
        <f t="shared" si="47"/>
        <v>1</v>
      </c>
      <c r="AV2579" s="38">
        <f t="shared" si="48"/>
        <v>1</v>
      </c>
      <c r="AW2579" s="38">
        <f t="shared" si="51"/>
        <v>1</v>
      </c>
      <c r="AX2579" s="38">
        <f t="shared" si="52"/>
        <v>1</v>
      </c>
      <c r="AY2579" s="38">
        <f t="shared" si="49"/>
        <v>0.001569936753</v>
      </c>
      <c r="AZ2579" s="12">
        <f t="shared" si="30"/>
        <v>141.6528712</v>
      </c>
      <c r="BA2579" s="12">
        <f t="shared" si="41"/>
        <v>102.3989112</v>
      </c>
      <c r="BB2579" s="12">
        <f t="shared" si="53"/>
        <v>126.8172279</v>
      </c>
      <c r="BC2579" s="12">
        <f t="shared" si="50"/>
        <v>0.001569936753</v>
      </c>
      <c r="BD2579" s="12">
        <f t="shared" si="54"/>
        <v>121.7419961</v>
      </c>
    </row>
    <row r="2580" ht="14.25" customHeight="1">
      <c r="A2580" s="7">
        <v>40263.0</v>
      </c>
      <c r="B2580" s="21" t="s">
        <v>90</v>
      </c>
      <c r="C2580" s="8">
        <v>44.280159</v>
      </c>
      <c r="D2580" s="33">
        <f t="shared" si="5"/>
        <v>0.0006009911564</v>
      </c>
      <c r="E2580" s="33">
        <f t="shared" si="7"/>
        <v>0.0004510147119</v>
      </c>
      <c r="F2580" s="33">
        <f t="shared" si="9"/>
        <v>0.02288800719</v>
      </c>
      <c r="G2580" s="33">
        <f t="shared" si="11"/>
        <v>0.07352372229</v>
      </c>
      <c r="H2580" s="33">
        <f t="shared" si="20"/>
        <v>-0.3975253183</v>
      </c>
      <c r="I2580" s="45">
        <f t="shared" si="31"/>
        <v>0.253863576</v>
      </c>
      <c r="J2580" s="45">
        <f t="shared" si="43"/>
        <v>1.199918951</v>
      </c>
      <c r="K2580" s="21" t="s">
        <v>91</v>
      </c>
      <c r="L2580" s="8">
        <v>17.867996</v>
      </c>
      <c r="M2580" s="33">
        <f t="shared" si="6"/>
        <v>-0.002737393818</v>
      </c>
      <c r="N2580" s="33">
        <f t="shared" si="8"/>
        <v>-0.001826521567</v>
      </c>
      <c r="O2580" s="33">
        <f t="shared" si="10"/>
        <v>0.02436737074</v>
      </c>
      <c r="P2580" s="33">
        <f t="shared" si="12"/>
        <v>0.04509282951</v>
      </c>
      <c r="Q2580" s="45">
        <f t="shared" si="21"/>
        <v>0.0394798886</v>
      </c>
      <c r="R2580" s="45">
        <f t="shared" si="32"/>
        <v>1.498132748</v>
      </c>
      <c r="S2580" s="45">
        <f t="shared" si="44"/>
        <v>2.492396558</v>
      </c>
      <c r="T2580" s="33">
        <f t="shared" si="22"/>
        <v>-0.4370052069</v>
      </c>
      <c r="U2580" s="33">
        <f t="shared" si="33"/>
        <v>-1.244269172</v>
      </c>
      <c r="V2580" s="33">
        <f t="shared" si="42"/>
        <v>-1.292477607</v>
      </c>
      <c r="W2580" s="44">
        <f t="shared" si="13"/>
        <v>0.006219896407</v>
      </c>
      <c r="X2580" s="44">
        <f t="shared" si="14"/>
        <v>0.007202056827</v>
      </c>
      <c r="Y2580" s="33">
        <f t="shared" si="15"/>
        <v>1.157906235</v>
      </c>
      <c r="Z2580" s="43">
        <v>1.0</v>
      </c>
      <c r="AA2580" s="33">
        <f t="shared" si="16"/>
        <v>2.157906235</v>
      </c>
      <c r="AB2580" s="33">
        <f t="shared" si="17"/>
        <v>0.536587835</v>
      </c>
      <c r="AC2580" s="33">
        <f t="shared" si="18"/>
        <v>0.463412165</v>
      </c>
      <c r="AD2580" s="33">
        <f t="shared" si="19"/>
        <v>-0.001339759325</v>
      </c>
      <c r="AE2580" s="34">
        <f t="shared" si="23"/>
        <v>0</v>
      </c>
      <c r="AF2580" s="34">
        <f t="shared" si="24"/>
        <v>0</v>
      </c>
      <c r="AG2580" s="34">
        <f t="shared" si="25"/>
        <v>0</v>
      </c>
      <c r="AH2580" s="34">
        <f t="shared" si="26"/>
        <v>5</v>
      </c>
      <c r="AI2580" s="34">
        <f t="shared" si="28"/>
        <v>0</v>
      </c>
      <c r="AJ2580" s="34">
        <f t="shared" si="29"/>
        <v>1</v>
      </c>
      <c r="AK2580" s="34">
        <f t="shared" si="27"/>
        <v>-0.001339759325</v>
      </c>
      <c r="AL2580" s="36">
        <f t="shared" si="34"/>
        <v>1</v>
      </c>
      <c r="AM2580" s="36">
        <f t="shared" si="35"/>
        <v>0</v>
      </c>
      <c r="AN2580" s="46">
        <f t="shared" si="36"/>
        <v>0</v>
      </c>
      <c r="AO2580" s="36">
        <f t="shared" si="37"/>
        <v>2</v>
      </c>
      <c r="AP2580" s="36">
        <f t="shared" si="39"/>
        <v>0</v>
      </c>
      <c r="AQ2580" s="36">
        <f t="shared" si="40"/>
        <v>1</v>
      </c>
      <c r="AR2580" s="36">
        <f t="shared" si="38"/>
        <v>-0.001339759325</v>
      </c>
      <c r="AS2580" s="38">
        <f t="shared" si="45"/>
        <v>1</v>
      </c>
      <c r="AT2580" s="38">
        <f t="shared" si="46"/>
        <v>0</v>
      </c>
      <c r="AU2580" s="38">
        <f t="shared" si="47"/>
        <v>0</v>
      </c>
      <c r="AV2580" s="38">
        <f t="shared" si="48"/>
        <v>2</v>
      </c>
      <c r="AW2580" s="38">
        <f t="shared" si="51"/>
        <v>0</v>
      </c>
      <c r="AX2580" s="38">
        <f t="shared" si="52"/>
        <v>1</v>
      </c>
      <c r="AY2580" s="38">
        <f t="shared" si="49"/>
        <v>-0.001339759325</v>
      </c>
      <c r="AZ2580" s="12">
        <f t="shared" si="30"/>
        <v>141.4630905</v>
      </c>
      <c r="BA2580" s="12">
        <f t="shared" si="41"/>
        <v>102.2617213</v>
      </c>
      <c r="BB2580" s="12">
        <f t="shared" si="53"/>
        <v>126.6473233</v>
      </c>
      <c r="BC2580" s="12">
        <f t="shared" si="50"/>
        <v>-0.001339759325</v>
      </c>
      <c r="BD2580" s="12">
        <f t="shared" si="54"/>
        <v>121.5788911</v>
      </c>
    </row>
    <row r="2581" ht="14.25" customHeight="1">
      <c r="A2581" s="7">
        <v>40266.0</v>
      </c>
      <c r="B2581" s="21" t="s">
        <v>90</v>
      </c>
      <c r="C2581" s="8">
        <v>44.253563</v>
      </c>
      <c r="D2581" s="33">
        <f t="shared" si="5"/>
        <v>-0.0006006301829</v>
      </c>
      <c r="E2581" s="33">
        <f t="shared" si="7"/>
        <v>0.003619702437</v>
      </c>
      <c r="F2581" s="33">
        <f t="shared" si="9"/>
        <v>0.006046957991</v>
      </c>
      <c r="G2581" s="33">
        <f t="shared" si="11"/>
        <v>0.05664114736</v>
      </c>
      <c r="H2581" s="33">
        <f t="shared" si="20"/>
        <v>-0.2288627774</v>
      </c>
      <c r="I2581" s="45">
        <f t="shared" si="31"/>
        <v>-0.4371163924</v>
      </c>
      <c r="J2581" s="45">
        <f t="shared" si="43"/>
        <v>0.7747654284</v>
      </c>
      <c r="K2581" s="21" t="s">
        <v>91</v>
      </c>
      <c r="L2581" s="8">
        <v>17.907227</v>
      </c>
      <c r="M2581" s="33">
        <f t="shared" si="6"/>
        <v>0.002195601566</v>
      </c>
      <c r="N2581" s="33">
        <f t="shared" si="8"/>
        <v>0.004216793453</v>
      </c>
      <c r="O2581" s="33">
        <f t="shared" si="10"/>
        <v>0.0208757814</v>
      </c>
      <c r="P2581" s="33">
        <f t="shared" si="12"/>
        <v>0.03657319855</v>
      </c>
      <c r="Q2581" s="45">
        <f t="shared" si="21"/>
        <v>0.298888134</v>
      </c>
      <c r="R2581" s="45">
        <f t="shared" si="32"/>
        <v>1.28511677</v>
      </c>
      <c r="S2581" s="45">
        <f t="shared" si="44"/>
        <v>2.060838559</v>
      </c>
      <c r="T2581" s="33">
        <f t="shared" si="22"/>
        <v>-0.5277509114</v>
      </c>
      <c r="U2581" s="33">
        <f t="shared" si="33"/>
        <v>-1.722233162</v>
      </c>
      <c r="V2581" s="33">
        <f t="shared" si="42"/>
        <v>-1.28607313</v>
      </c>
      <c r="W2581" s="44">
        <f t="shared" si="13"/>
        <v>0.005622248294</v>
      </c>
      <c r="X2581" s="44">
        <f t="shared" si="14"/>
        <v>0.006939153711</v>
      </c>
      <c r="Y2581" s="33">
        <f t="shared" si="15"/>
        <v>1.234231103</v>
      </c>
      <c r="Z2581" s="43">
        <v>1.0</v>
      </c>
      <c r="AA2581" s="33">
        <f t="shared" si="16"/>
        <v>2.234231103</v>
      </c>
      <c r="AB2581" s="33">
        <f t="shared" si="17"/>
        <v>0.5524187275</v>
      </c>
      <c r="AC2581" s="33">
        <f t="shared" si="18"/>
        <v>0.4475812725</v>
      </c>
      <c r="AD2581" s="33">
        <f t="shared" si="19"/>
        <v>0.001008549778</v>
      </c>
      <c r="AE2581" s="34">
        <f t="shared" si="23"/>
        <v>0</v>
      </c>
      <c r="AF2581" s="34">
        <f t="shared" si="24"/>
        <v>0</v>
      </c>
      <c r="AG2581" s="34">
        <f t="shared" si="25"/>
        <v>0</v>
      </c>
      <c r="AH2581" s="34">
        <f t="shared" si="26"/>
        <v>0</v>
      </c>
      <c r="AI2581" s="34">
        <f t="shared" si="28"/>
        <v>1</v>
      </c>
      <c r="AJ2581" s="34">
        <f t="shared" si="29"/>
        <v>0</v>
      </c>
      <c r="AK2581" s="34">
        <f t="shared" si="27"/>
        <v>0</v>
      </c>
      <c r="AL2581" s="36">
        <f t="shared" si="34"/>
        <v>1</v>
      </c>
      <c r="AM2581" s="36">
        <f t="shared" si="35"/>
        <v>0</v>
      </c>
      <c r="AN2581" s="46">
        <f t="shared" si="36"/>
        <v>0</v>
      </c>
      <c r="AO2581" s="36">
        <f t="shared" si="37"/>
        <v>3</v>
      </c>
      <c r="AP2581" s="36">
        <f t="shared" si="39"/>
        <v>0</v>
      </c>
      <c r="AQ2581" s="36">
        <f t="shared" si="40"/>
        <v>1</v>
      </c>
      <c r="AR2581" s="36">
        <f t="shared" si="38"/>
        <v>0.001008549778</v>
      </c>
      <c r="AS2581" s="38">
        <f t="shared" si="45"/>
        <v>1</v>
      </c>
      <c r="AT2581" s="38">
        <f t="shared" si="46"/>
        <v>0</v>
      </c>
      <c r="AU2581" s="38">
        <f t="shared" si="47"/>
        <v>0</v>
      </c>
      <c r="AV2581" s="38">
        <f t="shared" si="48"/>
        <v>3</v>
      </c>
      <c r="AW2581" s="38">
        <f t="shared" si="51"/>
        <v>0</v>
      </c>
      <c r="AX2581" s="38">
        <f t="shared" si="52"/>
        <v>1</v>
      </c>
      <c r="AY2581" s="38">
        <f t="shared" si="49"/>
        <v>0.001008549778</v>
      </c>
      <c r="AZ2581" s="12">
        <f t="shared" si="30"/>
        <v>141.4630905</v>
      </c>
      <c r="BA2581" s="12">
        <f t="shared" si="41"/>
        <v>102.3648573</v>
      </c>
      <c r="BB2581" s="12">
        <f t="shared" si="53"/>
        <v>126.7750534</v>
      </c>
      <c r="BC2581" s="12">
        <f t="shared" si="50"/>
        <v>0.000672366519</v>
      </c>
      <c r="BD2581" s="12">
        <f t="shared" si="54"/>
        <v>121.6606367</v>
      </c>
    </row>
    <row r="2582" ht="14.25" customHeight="1">
      <c r="A2582" s="7">
        <v>40267.0</v>
      </c>
      <c r="B2582" s="21" t="s">
        <v>90</v>
      </c>
      <c r="C2582" s="8">
        <v>44.399841</v>
      </c>
      <c r="D2582" s="33">
        <f t="shared" si="5"/>
        <v>0.00330545136</v>
      </c>
      <c r="E2582" s="33">
        <f t="shared" si="7"/>
        <v>-0.001346050892</v>
      </c>
      <c r="F2582" s="33">
        <f t="shared" si="9"/>
        <v>0.01059439028</v>
      </c>
      <c r="G2582" s="33">
        <f t="shared" si="11"/>
        <v>0.05398544659</v>
      </c>
      <c r="H2582" s="33">
        <f t="shared" si="20"/>
        <v>-0.4730049001</v>
      </c>
      <c r="I2582" s="45">
        <f t="shared" si="31"/>
        <v>-0.2547562836</v>
      </c>
      <c r="J2582" s="45">
        <f t="shared" si="43"/>
        <v>0.6864916719</v>
      </c>
      <c r="K2582" s="21" t="s">
        <v>91</v>
      </c>
      <c r="L2582" s="8">
        <v>17.939932</v>
      </c>
      <c r="M2582" s="33">
        <f t="shared" si="6"/>
        <v>0.001826357593</v>
      </c>
      <c r="N2582" s="33">
        <f t="shared" si="8"/>
        <v>-0.007775716198</v>
      </c>
      <c r="O2582" s="33">
        <f t="shared" si="10"/>
        <v>0.02178774119</v>
      </c>
      <c r="P2582" s="33">
        <f t="shared" si="12"/>
        <v>0.0378820877</v>
      </c>
      <c r="Q2582" s="45">
        <f t="shared" si="21"/>
        <v>-0.1978355276</v>
      </c>
      <c r="R2582" s="45">
        <f t="shared" si="32"/>
        <v>1.280965045</v>
      </c>
      <c r="S2582" s="45">
        <f t="shared" si="44"/>
        <v>2.01530262</v>
      </c>
      <c r="T2582" s="33">
        <f t="shared" si="22"/>
        <v>-0.2751693725</v>
      </c>
      <c r="U2582" s="33">
        <f t="shared" si="33"/>
        <v>-1.535721329</v>
      </c>
      <c r="V2582" s="33">
        <f t="shared" si="42"/>
        <v>-1.328810948</v>
      </c>
      <c r="W2582" s="44">
        <f t="shared" si="13"/>
        <v>0.005578077472</v>
      </c>
      <c r="X2582" s="44">
        <f t="shared" si="14"/>
        <v>0.006932851474</v>
      </c>
      <c r="Y2582" s="33">
        <f t="shared" si="15"/>
        <v>1.24287472</v>
      </c>
      <c r="Z2582" s="43">
        <v>1.0</v>
      </c>
      <c r="AA2582" s="33">
        <f t="shared" si="16"/>
        <v>2.24287472</v>
      </c>
      <c r="AB2582" s="33">
        <f t="shared" si="17"/>
        <v>0.5541436215</v>
      </c>
      <c r="AC2582" s="33">
        <f t="shared" si="18"/>
        <v>0.4458563785</v>
      </c>
      <c r="AD2582" s="33">
        <f t="shared" si="19"/>
        <v>-0.006118710488</v>
      </c>
      <c r="AE2582" s="34">
        <f t="shared" si="23"/>
        <v>0</v>
      </c>
      <c r="AF2582" s="34">
        <f t="shared" si="24"/>
        <v>0</v>
      </c>
      <c r="AG2582" s="34">
        <f t="shared" si="25"/>
        <v>0</v>
      </c>
      <c r="AH2582" s="34">
        <f t="shared" si="26"/>
        <v>0</v>
      </c>
      <c r="AI2582" s="34">
        <f t="shared" si="28"/>
        <v>0</v>
      </c>
      <c r="AJ2582" s="34">
        <f t="shared" si="29"/>
        <v>0</v>
      </c>
      <c r="AK2582" s="34">
        <f t="shared" si="27"/>
        <v>0</v>
      </c>
      <c r="AL2582" s="36">
        <f t="shared" si="34"/>
        <v>1</v>
      </c>
      <c r="AM2582" s="36">
        <f t="shared" si="35"/>
        <v>0</v>
      </c>
      <c r="AN2582" s="46">
        <f t="shared" si="36"/>
        <v>0</v>
      </c>
      <c r="AO2582" s="36">
        <f t="shared" si="37"/>
        <v>4</v>
      </c>
      <c r="AP2582" s="36">
        <f t="shared" si="39"/>
        <v>0</v>
      </c>
      <c r="AQ2582" s="36">
        <f t="shared" si="40"/>
        <v>1</v>
      </c>
      <c r="AR2582" s="36">
        <f t="shared" si="38"/>
        <v>-0.006118710488</v>
      </c>
      <c r="AS2582" s="38">
        <f t="shared" si="45"/>
        <v>1</v>
      </c>
      <c r="AT2582" s="38">
        <f t="shared" si="46"/>
        <v>0</v>
      </c>
      <c r="AU2582" s="38">
        <f t="shared" si="47"/>
        <v>0</v>
      </c>
      <c r="AV2582" s="38">
        <f t="shared" si="48"/>
        <v>4</v>
      </c>
      <c r="AW2582" s="38">
        <f t="shared" si="51"/>
        <v>0</v>
      </c>
      <c r="AX2582" s="38">
        <f t="shared" si="52"/>
        <v>1</v>
      </c>
      <c r="AY2582" s="38">
        <f t="shared" si="49"/>
        <v>-0.006118710488</v>
      </c>
      <c r="AZ2582" s="12">
        <f t="shared" si="30"/>
        <v>141.4630905</v>
      </c>
      <c r="BA2582" s="12">
        <f t="shared" si="41"/>
        <v>101.7385164</v>
      </c>
      <c r="BB2582" s="12">
        <f t="shared" si="53"/>
        <v>125.9993536</v>
      </c>
      <c r="BC2582" s="12">
        <f t="shared" si="50"/>
        <v>-0.004079140326</v>
      </c>
      <c r="BD2582" s="12">
        <f t="shared" si="54"/>
        <v>121.1643659</v>
      </c>
    </row>
    <row r="2583" ht="14.25" customHeight="1">
      <c r="A2583" s="7">
        <v>40268.0</v>
      </c>
      <c r="B2583" s="21" t="s">
        <v>90</v>
      </c>
      <c r="C2583" s="8">
        <v>43.994225</v>
      </c>
      <c r="D2583" s="33">
        <f t="shared" si="5"/>
        <v>-0.009135528211</v>
      </c>
      <c r="E2583" s="33">
        <f t="shared" si="7"/>
        <v>-0.001509054041</v>
      </c>
      <c r="F2583" s="33">
        <f t="shared" si="9"/>
        <v>-0.006158739136</v>
      </c>
      <c r="G2583" s="33">
        <f t="shared" si="11"/>
        <v>0.03407350435</v>
      </c>
      <c r="H2583" s="33">
        <f t="shared" si="20"/>
        <v>-0.4779087901</v>
      </c>
      <c r="I2583" s="45">
        <f t="shared" si="31"/>
        <v>-0.9371216311</v>
      </c>
      <c r="J2583" s="45">
        <f t="shared" si="43"/>
        <v>0.1941744844</v>
      </c>
      <c r="K2583" s="21" t="s">
        <v>91</v>
      </c>
      <c r="L2583" s="8">
        <v>17.982435</v>
      </c>
      <c r="M2583" s="33">
        <f t="shared" si="6"/>
        <v>0.002369184008</v>
      </c>
      <c r="N2583" s="33">
        <f t="shared" si="8"/>
        <v>0.006957481182</v>
      </c>
      <c r="O2583" s="33">
        <f t="shared" si="10"/>
        <v>0.02154567335</v>
      </c>
      <c r="P2583" s="33">
        <f t="shared" si="12"/>
        <v>0.02818797603</v>
      </c>
      <c r="Q2583" s="45">
        <f t="shared" si="21"/>
        <v>0.4169577907</v>
      </c>
      <c r="R2583" s="45">
        <f t="shared" si="32"/>
        <v>1.225945298</v>
      </c>
      <c r="S2583" s="45">
        <f t="shared" si="44"/>
        <v>1.586365931</v>
      </c>
      <c r="T2583" s="33">
        <f t="shared" si="22"/>
        <v>-0.8948665808</v>
      </c>
      <c r="U2583" s="33">
        <f t="shared" si="33"/>
        <v>-2.16306693</v>
      </c>
      <c r="V2583" s="33">
        <f t="shared" si="42"/>
        <v>-1.392191446</v>
      </c>
      <c r="W2583" s="44">
        <f t="shared" si="13"/>
        <v>0.00588737398</v>
      </c>
      <c r="X2583" s="44">
        <f t="shared" si="14"/>
        <v>0.006530353657</v>
      </c>
      <c r="Y2583" s="33">
        <f t="shared" si="15"/>
        <v>1.109213323</v>
      </c>
      <c r="Z2583" s="43">
        <v>1.0</v>
      </c>
      <c r="AA2583" s="33">
        <f t="shared" si="16"/>
        <v>2.109213323</v>
      </c>
      <c r="AB2583" s="33">
        <f t="shared" si="17"/>
        <v>0.5258895869</v>
      </c>
      <c r="AC2583" s="33">
        <f t="shared" si="18"/>
        <v>0.4741104131</v>
      </c>
      <c r="AD2583" s="33">
        <f t="shared" si="19"/>
        <v>0.001547249016</v>
      </c>
      <c r="AE2583" s="34">
        <f t="shared" si="23"/>
        <v>0</v>
      </c>
      <c r="AF2583" s="34">
        <f t="shared" si="24"/>
        <v>0</v>
      </c>
      <c r="AG2583" s="34">
        <f t="shared" si="25"/>
        <v>0</v>
      </c>
      <c r="AH2583" s="34">
        <f t="shared" si="26"/>
        <v>0</v>
      </c>
      <c r="AI2583" s="34">
        <f t="shared" si="28"/>
        <v>0</v>
      </c>
      <c r="AJ2583" s="34">
        <f t="shared" si="29"/>
        <v>0</v>
      </c>
      <c r="AK2583" s="34">
        <f t="shared" si="27"/>
        <v>0</v>
      </c>
      <c r="AL2583" s="36">
        <f t="shared" si="34"/>
        <v>1</v>
      </c>
      <c r="AM2583" s="36">
        <f t="shared" si="35"/>
        <v>0</v>
      </c>
      <c r="AN2583" s="46">
        <f t="shared" si="36"/>
        <v>0</v>
      </c>
      <c r="AO2583" s="36">
        <f t="shared" si="37"/>
        <v>5</v>
      </c>
      <c r="AP2583" s="36">
        <f t="shared" si="39"/>
        <v>0</v>
      </c>
      <c r="AQ2583" s="36">
        <f t="shared" si="40"/>
        <v>1</v>
      </c>
      <c r="AR2583" s="36">
        <f t="shared" si="38"/>
        <v>0.001547249016</v>
      </c>
      <c r="AS2583" s="38">
        <f t="shared" si="45"/>
        <v>1</v>
      </c>
      <c r="AT2583" s="38">
        <f t="shared" si="46"/>
        <v>0</v>
      </c>
      <c r="AU2583" s="38">
        <f t="shared" si="47"/>
        <v>0</v>
      </c>
      <c r="AV2583" s="38">
        <f t="shared" si="48"/>
        <v>5</v>
      </c>
      <c r="AW2583" s="38">
        <f t="shared" si="51"/>
        <v>0</v>
      </c>
      <c r="AX2583" s="38">
        <f t="shared" si="52"/>
        <v>1</v>
      </c>
      <c r="AY2583" s="38">
        <f t="shared" si="49"/>
        <v>0.001547249016</v>
      </c>
      <c r="AZ2583" s="12">
        <f t="shared" si="30"/>
        <v>141.4630905</v>
      </c>
      <c r="BA2583" s="12">
        <f t="shared" si="41"/>
        <v>101.8959312</v>
      </c>
      <c r="BB2583" s="12">
        <f t="shared" si="53"/>
        <v>126.194306</v>
      </c>
      <c r="BC2583" s="12">
        <f t="shared" si="50"/>
        <v>0.001031499344</v>
      </c>
      <c r="BD2583" s="12">
        <f t="shared" si="54"/>
        <v>121.2893469</v>
      </c>
    </row>
    <row r="2584" ht="14.25" customHeight="1">
      <c r="A2584" s="7">
        <v>40269.0</v>
      </c>
      <c r="B2584" s="21" t="s">
        <v>90</v>
      </c>
      <c r="C2584" s="8">
        <v>44.340004</v>
      </c>
      <c r="D2584" s="33">
        <f t="shared" si="5"/>
        <v>0.007859645215</v>
      </c>
      <c r="E2584" s="33">
        <f t="shared" si="7"/>
        <v>0.001953311646</v>
      </c>
      <c r="F2584" s="33">
        <f t="shared" si="9"/>
        <v>0.002405411054</v>
      </c>
      <c r="G2584" s="33">
        <f t="shared" si="11"/>
        <v>0.04008726786</v>
      </c>
      <c r="H2584" s="33">
        <f t="shared" si="20"/>
        <v>-0.2977586001</v>
      </c>
      <c r="I2584" s="45">
        <f t="shared" si="31"/>
        <v>-0.5699399498</v>
      </c>
      <c r="J2584" s="45">
        <f t="shared" si="43"/>
        <v>0.3159768187</v>
      </c>
      <c r="K2584" s="21" t="s">
        <v>91</v>
      </c>
      <c r="L2584" s="8">
        <v>18.080521</v>
      </c>
      <c r="M2584" s="33">
        <f t="shared" si="6"/>
        <v>0.005454544949</v>
      </c>
      <c r="N2584" s="33">
        <f t="shared" si="8"/>
        <v>0.009124218161</v>
      </c>
      <c r="O2584" s="33">
        <f t="shared" si="10"/>
        <v>0.0250229929</v>
      </c>
      <c r="P2584" s="33">
        <f t="shared" si="12"/>
        <v>0.02354742256</v>
      </c>
      <c r="Q2584" s="45">
        <f t="shared" si="21"/>
        <v>0.4968394179</v>
      </c>
      <c r="R2584" s="45">
        <f t="shared" si="32"/>
        <v>1.347964608</v>
      </c>
      <c r="S2584" s="45">
        <f t="shared" si="44"/>
        <v>1.382305522</v>
      </c>
      <c r="T2584" s="33">
        <f t="shared" si="22"/>
        <v>-0.794598018</v>
      </c>
      <c r="U2584" s="33">
        <f t="shared" si="33"/>
        <v>-1.917904558</v>
      </c>
      <c r="V2584" s="33">
        <f t="shared" si="42"/>
        <v>-1.066328703</v>
      </c>
      <c r="W2584" s="44">
        <f t="shared" si="13"/>
        <v>0.006047075869</v>
      </c>
      <c r="X2584" s="44">
        <f t="shared" si="14"/>
        <v>0.00628942787</v>
      </c>
      <c r="Y2584" s="33">
        <f t="shared" si="15"/>
        <v>1.040077553</v>
      </c>
      <c r="Z2584" s="43">
        <v>1.0</v>
      </c>
      <c r="AA2584" s="33">
        <f t="shared" si="16"/>
        <v>2.040077553</v>
      </c>
      <c r="AB2584" s="33">
        <f t="shared" si="17"/>
        <v>0.5098225561</v>
      </c>
      <c r="AC2584" s="33">
        <f t="shared" si="18"/>
        <v>0.4901774439</v>
      </c>
      <c r="AD2584" s="33">
        <f t="shared" si="19"/>
        <v>-0.001451706486</v>
      </c>
      <c r="AE2584" s="34">
        <f t="shared" si="23"/>
        <v>0</v>
      </c>
      <c r="AF2584" s="34">
        <f t="shared" si="24"/>
        <v>0</v>
      </c>
      <c r="AG2584" s="34">
        <f t="shared" si="25"/>
        <v>0</v>
      </c>
      <c r="AH2584" s="34">
        <f t="shared" si="26"/>
        <v>0</v>
      </c>
      <c r="AI2584" s="34">
        <f t="shared" si="28"/>
        <v>0</v>
      </c>
      <c r="AJ2584" s="34">
        <f t="shared" si="29"/>
        <v>0</v>
      </c>
      <c r="AK2584" s="34">
        <f t="shared" si="27"/>
        <v>0</v>
      </c>
      <c r="AL2584" s="36">
        <f t="shared" si="34"/>
        <v>1</v>
      </c>
      <c r="AM2584" s="36">
        <f t="shared" si="35"/>
        <v>0</v>
      </c>
      <c r="AN2584" s="46">
        <f t="shared" si="36"/>
        <v>0</v>
      </c>
      <c r="AO2584" s="36">
        <f t="shared" si="37"/>
        <v>1</v>
      </c>
      <c r="AP2584" s="36">
        <f t="shared" si="39"/>
        <v>1</v>
      </c>
      <c r="AQ2584" s="36">
        <f t="shared" si="40"/>
        <v>1</v>
      </c>
      <c r="AR2584" s="36">
        <f t="shared" si="38"/>
        <v>-0.001451706486</v>
      </c>
      <c r="AS2584" s="38">
        <f t="shared" si="45"/>
        <v>1</v>
      </c>
      <c r="AT2584" s="38">
        <f t="shared" si="46"/>
        <v>0</v>
      </c>
      <c r="AU2584" s="38">
        <f t="shared" si="47"/>
        <v>0</v>
      </c>
      <c r="AV2584" s="38">
        <f t="shared" si="48"/>
        <v>1</v>
      </c>
      <c r="AW2584" s="38">
        <f t="shared" si="51"/>
        <v>1</v>
      </c>
      <c r="AX2584" s="38">
        <f t="shared" si="52"/>
        <v>1</v>
      </c>
      <c r="AY2584" s="38">
        <f t="shared" si="49"/>
        <v>-0.001451706486</v>
      </c>
      <c r="AZ2584" s="12">
        <f t="shared" si="30"/>
        <v>141.4630905</v>
      </c>
      <c r="BA2584" s="12">
        <f t="shared" si="41"/>
        <v>101.7480082</v>
      </c>
      <c r="BB2584" s="12">
        <f t="shared" si="53"/>
        <v>126.0111089</v>
      </c>
      <c r="BC2584" s="12">
        <f t="shared" si="50"/>
        <v>-0.0009678043238</v>
      </c>
      <c r="BD2584" s="12">
        <f t="shared" si="54"/>
        <v>121.1719625</v>
      </c>
    </row>
    <row r="2585" ht="14.25" customHeight="1">
      <c r="A2585" s="7">
        <v>40273.0</v>
      </c>
      <c r="B2585" s="21" t="s">
        <v>90</v>
      </c>
      <c r="C2585" s="8">
        <v>43.874535</v>
      </c>
      <c r="D2585" s="33">
        <f t="shared" si="5"/>
        <v>-0.0104977212</v>
      </c>
      <c r="E2585" s="33">
        <f t="shared" si="7"/>
        <v>-0.009160400711</v>
      </c>
      <c r="F2585" s="33">
        <f t="shared" si="9"/>
        <v>-0.008713517475</v>
      </c>
      <c r="G2585" s="33">
        <f t="shared" si="11"/>
        <v>0.02501188676</v>
      </c>
      <c r="H2585" s="33">
        <f t="shared" si="20"/>
        <v>-0.8473758947</v>
      </c>
      <c r="I2585" s="45">
        <f t="shared" si="31"/>
        <v>-0.995273577</v>
      </c>
      <c r="J2585" s="45">
        <f t="shared" si="43"/>
        <v>-0.06977838975</v>
      </c>
      <c r="K2585" s="21" t="s">
        <v>91</v>
      </c>
      <c r="L2585" s="8">
        <v>17.936657</v>
      </c>
      <c r="M2585" s="33">
        <f t="shared" si="6"/>
        <v>-0.007956850358</v>
      </c>
      <c r="N2585" s="33">
        <f t="shared" si="8"/>
        <v>0.003842680511</v>
      </c>
      <c r="O2585" s="33">
        <f t="shared" si="10"/>
        <v>0.002009140205</v>
      </c>
      <c r="P2585" s="33">
        <f t="shared" si="12"/>
        <v>0.01113367576</v>
      </c>
      <c r="Q2585" s="45">
        <f t="shared" si="21"/>
        <v>0.2584431569</v>
      </c>
      <c r="R2585" s="45">
        <f t="shared" si="32"/>
        <v>0.3187546691</v>
      </c>
      <c r="S2585" s="45">
        <f t="shared" si="44"/>
        <v>0.9251052033</v>
      </c>
      <c r="T2585" s="33">
        <f t="shared" si="22"/>
        <v>-1.105819052</v>
      </c>
      <c r="U2585" s="33">
        <f t="shared" si="33"/>
        <v>-1.314028246</v>
      </c>
      <c r="V2585" s="33">
        <f t="shared" si="42"/>
        <v>-0.994883593</v>
      </c>
      <c r="W2585" s="44">
        <f t="shared" si="13"/>
        <v>0.006632069686</v>
      </c>
      <c r="X2585" s="44">
        <f t="shared" si="14"/>
        <v>0.006563319061</v>
      </c>
      <c r="Y2585" s="33">
        <f t="shared" si="15"/>
        <v>0.9896336094</v>
      </c>
      <c r="Z2585" s="43">
        <v>1.0</v>
      </c>
      <c r="AA2585" s="33">
        <f t="shared" si="16"/>
        <v>1.989633609</v>
      </c>
      <c r="AB2585" s="33">
        <f t="shared" si="17"/>
        <v>0.4973948996</v>
      </c>
      <c r="AC2585" s="33">
        <f t="shared" si="18"/>
        <v>0.5026051004</v>
      </c>
      <c r="AD2585" s="33">
        <f t="shared" si="19"/>
        <v>0.008313130751</v>
      </c>
      <c r="AE2585" s="34">
        <f t="shared" si="23"/>
        <v>1</v>
      </c>
      <c r="AF2585" s="34">
        <f t="shared" si="24"/>
        <v>0</v>
      </c>
      <c r="AG2585" s="34">
        <f t="shared" si="25"/>
        <v>0</v>
      </c>
      <c r="AH2585" s="34">
        <f t="shared" si="26"/>
        <v>1</v>
      </c>
      <c r="AI2585" s="34">
        <f t="shared" si="28"/>
        <v>0</v>
      </c>
      <c r="AJ2585" s="34">
        <f t="shared" si="29"/>
        <v>1</v>
      </c>
      <c r="AK2585" s="34">
        <f t="shared" si="27"/>
        <v>0.008313130751</v>
      </c>
      <c r="AL2585" s="36">
        <f t="shared" si="34"/>
        <v>1</v>
      </c>
      <c r="AM2585" s="36">
        <f t="shared" si="35"/>
        <v>0</v>
      </c>
      <c r="AN2585" s="46">
        <f t="shared" si="36"/>
        <v>0</v>
      </c>
      <c r="AO2585" s="36">
        <f t="shared" si="37"/>
        <v>2</v>
      </c>
      <c r="AP2585" s="36">
        <f t="shared" si="39"/>
        <v>0</v>
      </c>
      <c r="AQ2585" s="36">
        <f t="shared" si="40"/>
        <v>1</v>
      </c>
      <c r="AR2585" s="36">
        <f t="shared" si="38"/>
        <v>0.008313130751</v>
      </c>
      <c r="AS2585" s="38">
        <f t="shared" si="45"/>
        <v>0</v>
      </c>
      <c r="AT2585" s="38">
        <f t="shared" si="46"/>
        <v>0</v>
      </c>
      <c r="AU2585" s="38">
        <f t="shared" si="47"/>
        <v>0</v>
      </c>
      <c r="AV2585" s="38">
        <f t="shared" si="48"/>
        <v>2</v>
      </c>
      <c r="AW2585" s="38">
        <f t="shared" si="51"/>
        <v>0</v>
      </c>
      <c r="AX2585" s="38">
        <f t="shared" si="52"/>
        <v>1</v>
      </c>
      <c r="AY2585" s="38">
        <f t="shared" si="49"/>
        <v>0.008313130751</v>
      </c>
      <c r="AZ2585" s="12">
        <f t="shared" si="30"/>
        <v>142.6390917</v>
      </c>
      <c r="BA2585" s="12">
        <f t="shared" si="41"/>
        <v>102.5938527</v>
      </c>
      <c r="BB2585" s="12">
        <f t="shared" si="53"/>
        <v>127.0586557</v>
      </c>
      <c r="BC2585" s="12">
        <f t="shared" si="50"/>
        <v>0.008313130751</v>
      </c>
      <c r="BD2585" s="12">
        <f t="shared" si="54"/>
        <v>122.1792809</v>
      </c>
    </row>
    <row r="2586" ht="14.25" customHeight="1">
      <c r="A2586" s="7">
        <v>40274.0</v>
      </c>
      <c r="B2586" s="21" t="s">
        <v>90</v>
      </c>
      <c r="C2586" s="8">
        <v>44.147171</v>
      </c>
      <c r="D2586" s="33">
        <f t="shared" si="5"/>
        <v>0.006213991784</v>
      </c>
      <c r="E2586" s="33">
        <f t="shared" si="7"/>
        <v>-0.002404145402</v>
      </c>
      <c r="F2586" s="33">
        <f t="shared" si="9"/>
        <v>0.001206854744</v>
      </c>
      <c r="G2586" s="33">
        <f t="shared" si="11"/>
        <v>0.03491839151</v>
      </c>
      <c r="H2586" s="33">
        <f t="shared" si="20"/>
        <v>-0.4933149044</v>
      </c>
      <c r="I2586" s="45">
        <f t="shared" si="31"/>
        <v>-0.5749531839</v>
      </c>
      <c r="J2586" s="45">
        <f t="shared" si="43"/>
        <v>0.144406024</v>
      </c>
      <c r="K2586" s="21" t="s">
        <v>91</v>
      </c>
      <c r="L2586" s="8">
        <v>17.750286</v>
      </c>
      <c r="M2586" s="33">
        <f t="shared" si="6"/>
        <v>-0.01039050922</v>
      </c>
      <c r="N2586" s="33">
        <f t="shared" si="8"/>
        <v>-0.008764115181</v>
      </c>
      <c r="O2586" s="33">
        <f t="shared" si="10"/>
        <v>-0.004584278192</v>
      </c>
      <c r="P2586" s="33">
        <f t="shared" si="12"/>
        <v>0.005037222015</v>
      </c>
      <c r="Q2586" s="45">
        <f t="shared" si="21"/>
        <v>-0.2879022021</v>
      </c>
      <c r="R2586" s="45">
        <f t="shared" si="32"/>
        <v>0.02462590493</v>
      </c>
      <c r="S2586" s="45">
        <f t="shared" si="44"/>
        <v>0.6977229744</v>
      </c>
      <c r="T2586" s="33">
        <f t="shared" si="22"/>
        <v>-0.2054127023</v>
      </c>
      <c r="U2586" s="33">
        <f t="shared" si="33"/>
        <v>-0.5995790889</v>
      </c>
      <c r="V2586" s="33">
        <f t="shared" si="42"/>
        <v>-0.5533169505</v>
      </c>
      <c r="W2586" s="44">
        <f t="shared" si="13"/>
        <v>0.006624459587</v>
      </c>
      <c r="X2586" s="44">
        <f t="shared" si="14"/>
        <v>0.006929224812</v>
      </c>
      <c r="Y2586" s="33">
        <f t="shared" si="15"/>
        <v>1.046006051</v>
      </c>
      <c r="Z2586" s="43">
        <v>1.0</v>
      </c>
      <c r="AA2586" s="33">
        <f t="shared" si="16"/>
        <v>2.046006051</v>
      </c>
      <c r="AB2586" s="33">
        <f t="shared" si="17"/>
        <v>0.5112428922</v>
      </c>
      <c r="AC2586" s="33">
        <f t="shared" si="18"/>
        <v>0.4887571078</v>
      </c>
      <c r="AD2586" s="33">
        <f t="shared" si="19"/>
        <v>0.00115071944</v>
      </c>
      <c r="AE2586" s="34">
        <f t="shared" si="23"/>
        <v>0</v>
      </c>
      <c r="AF2586" s="34">
        <f t="shared" si="24"/>
        <v>0</v>
      </c>
      <c r="AG2586" s="34">
        <f t="shared" si="25"/>
        <v>0</v>
      </c>
      <c r="AH2586" s="34">
        <f t="shared" si="26"/>
        <v>2</v>
      </c>
      <c r="AI2586" s="34">
        <f t="shared" si="28"/>
        <v>0</v>
      </c>
      <c r="AJ2586" s="34">
        <f t="shared" si="29"/>
        <v>1</v>
      </c>
      <c r="AK2586" s="34">
        <f t="shared" si="27"/>
        <v>0.00115071944</v>
      </c>
      <c r="AL2586" s="36">
        <f t="shared" si="34"/>
        <v>0</v>
      </c>
      <c r="AM2586" s="36">
        <f t="shared" si="35"/>
        <v>0</v>
      </c>
      <c r="AN2586" s="46">
        <f t="shared" si="36"/>
        <v>0</v>
      </c>
      <c r="AO2586" s="36">
        <f t="shared" si="37"/>
        <v>3</v>
      </c>
      <c r="AP2586" s="36">
        <f t="shared" si="39"/>
        <v>0</v>
      </c>
      <c r="AQ2586" s="36">
        <f t="shared" si="40"/>
        <v>1</v>
      </c>
      <c r="AR2586" s="36">
        <f t="shared" si="38"/>
        <v>0.00115071944</v>
      </c>
      <c r="AS2586" s="38">
        <f t="shared" si="45"/>
        <v>0</v>
      </c>
      <c r="AT2586" s="38">
        <f t="shared" si="46"/>
        <v>0</v>
      </c>
      <c r="AU2586" s="38">
        <f t="shared" si="47"/>
        <v>0</v>
      </c>
      <c r="AV2586" s="38">
        <f t="shared" si="48"/>
        <v>3</v>
      </c>
      <c r="AW2586" s="38">
        <f t="shared" si="51"/>
        <v>0</v>
      </c>
      <c r="AX2586" s="38">
        <f t="shared" si="52"/>
        <v>1</v>
      </c>
      <c r="AY2586" s="38">
        <f t="shared" si="49"/>
        <v>0.00115071944</v>
      </c>
      <c r="AZ2586" s="12">
        <f t="shared" si="30"/>
        <v>142.8032292</v>
      </c>
      <c r="BA2586" s="12">
        <f t="shared" si="41"/>
        <v>102.7119095</v>
      </c>
      <c r="BB2586" s="12">
        <f t="shared" si="53"/>
        <v>127.2048646</v>
      </c>
      <c r="BC2586" s="12">
        <f t="shared" si="50"/>
        <v>0.00115071944</v>
      </c>
      <c r="BD2586" s="12">
        <f t="shared" si="54"/>
        <v>122.3198749</v>
      </c>
    </row>
    <row r="2587" ht="14.25" customHeight="1">
      <c r="A2587" s="7">
        <v>40275.0</v>
      </c>
      <c r="B2587" s="21" t="s">
        <v>90</v>
      </c>
      <c r="C2587" s="8">
        <v>43.881176</v>
      </c>
      <c r="D2587" s="33">
        <f t="shared" si="5"/>
        <v>-0.006025187888</v>
      </c>
      <c r="E2587" s="33">
        <f t="shared" si="7"/>
        <v>-0.01168168598</v>
      </c>
      <c r="F2587" s="33">
        <f t="shared" si="9"/>
        <v>-0.01301201273</v>
      </c>
      <c r="G2587" s="33">
        <f t="shared" si="11"/>
        <v>0.02532630638</v>
      </c>
      <c r="H2587" s="33">
        <f t="shared" si="20"/>
        <v>-0.9615753476</v>
      </c>
      <c r="I2587" s="45">
        <f t="shared" si="31"/>
        <v>-1.138978834</v>
      </c>
      <c r="J2587" s="45">
        <f t="shared" si="43"/>
        <v>-0.126437413</v>
      </c>
      <c r="K2587" s="21" t="s">
        <v>91</v>
      </c>
      <c r="L2587" s="8">
        <v>17.596626</v>
      </c>
      <c r="M2587" s="33">
        <f t="shared" si="6"/>
        <v>-0.008656761925</v>
      </c>
      <c r="N2587" s="33">
        <f t="shared" si="8"/>
        <v>-0.0191364159</v>
      </c>
      <c r="O2587" s="33">
        <f t="shared" si="10"/>
        <v>-0.02676333276</v>
      </c>
      <c r="P2587" s="33">
        <f t="shared" si="12"/>
        <v>0.001485328159</v>
      </c>
      <c r="Q2587" s="45">
        <f t="shared" si="21"/>
        <v>-0.7404167811</v>
      </c>
      <c r="R2587" s="45">
        <f t="shared" si="32"/>
        <v>-0.9378684443</v>
      </c>
      <c r="S2587" s="45">
        <f t="shared" si="44"/>
        <v>0.5618930204</v>
      </c>
      <c r="T2587" s="33">
        <f t="shared" si="22"/>
        <v>-0.2211585666</v>
      </c>
      <c r="U2587" s="33">
        <f t="shared" si="33"/>
        <v>-0.2011103894</v>
      </c>
      <c r="V2587" s="33">
        <f t="shared" si="42"/>
        <v>-0.6883304334</v>
      </c>
      <c r="W2587" s="44">
        <f t="shared" si="13"/>
        <v>0.006834045123</v>
      </c>
      <c r="X2587" s="44">
        <f t="shared" si="14"/>
        <v>0.007115916727</v>
      </c>
      <c r="Y2587" s="33">
        <f t="shared" si="15"/>
        <v>1.041245207</v>
      </c>
      <c r="Z2587" s="43">
        <v>1.0</v>
      </c>
      <c r="AA2587" s="33">
        <f t="shared" si="16"/>
        <v>2.041245207</v>
      </c>
      <c r="AB2587" s="33">
        <f t="shared" si="17"/>
        <v>0.5101029525</v>
      </c>
      <c r="AC2587" s="33">
        <f t="shared" si="18"/>
        <v>0.4898970475</v>
      </c>
      <c r="AD2587" s="33">
        <f t="shared" si="19"/>
        <v>0.0003914675773</v>
      </c>
      <c r="AE2587" s="34">
        <f t="shared" si="23"/>
        <v>0</v>
      </c>
      <c r="AF2587" s="34">
        <f t="shared" si="24"/>
        <v>0</v>
      </c>
      <c r="AG2587" s="34">
        <f t="shared" si="25"/>
        <v>0</v>
      </c>
      <c r="AH2587" s="34">
        <f t="shared" si="26"/>
        <v>3</v>
      </c>
      <c r="AI2587" s="34">
        <f t="shared" si="28"/>
        <v>0</v>
      </c>
      <c r="AJ2587" s="34">
        <f t="shared" si="29"/>
        <v>1</v>
      </c>
      <c r="AK2587" s="34">
        <f t="shared" si="27"/>
        <v>0.0003914675773</v>
      </c>
      <c r="AL2587" s="36">
        <f t="shared" si="34"/>
        <v>0</v>
      </c>
      <c r="AM2587" s="36">
        <f t="shared" si="35"/>
        <v>0</v>
      </c>
      <c r="AN2587" s="46">
        <f t="shared" si="36"/>
        <v>0</v>
      </c>
      <c r="AO2587" s="36">
        <f t="shared" si="37"/>
        <v>4</v>
      </c>
      <c r="AP2587" s="36">
        <f t="shared" si="39"/>
        <v>0</v>
      </c>
      <c r="AQ2587" s="36">
        <f t="shared" si="40"/>
        <v>1</v>
      </c>
      <c r="AR2587" s="36">
        <f t="shared" si="38"/>
        <v>0.0003914675773</v>
      </c>
      <c r="AS2587" s="38">
        <f t="shared" si="45"/>
        <v>0</v>
      </c>
      <c r="AT2587" s="38">
        <f t="shared" si="46"/>
        <v>0</v>
      </c>
      <c r="AU2587" s="38">
        <f t="shared" si="47"/>
        <v>0</v>
      </c>
      <c r="AV2587" s="38">
        <f t="shared" si="48"/>
        <v>4</v>
      </c>
      <c r="AW2587" s="38">
        <f t="shared" si="51"/>
        <v>0</v>
      </c>
      <c r="AX2587" s="38">
        <f t="shared" si="52"/>
        <v>1</v>
      </c>
      <c r="AY2587" s="38">
        <f t="shared" si="49"/>
        <v>0.0003914675773</v>
      </c>
      <c r="AZ2587" s="12">
        <f t="shared" si="30"/>
        <v>142.8591321</v>
      </c>
      <c r="BA2587" s="12">
        <f t="shared" si="41"/>
        <v>102.7521179</v>
      </c>
      <c r="BB2587" s="12">
        <f t="shared" si="53"/>
        <v>127.2546611</v>
      </c>
      <c r="BC2587" s="12">
        <f t="shared" si="50"/>
        <v>0.0003914675773</v>
      </c>
      <c r="BD2587" s="12">
        <f t="shared" si="54"/>
        <v>122.3677592</v>
      </c>
    </row>
    <row r="2588" ht="14.25" customHeight="1">
      <c r="A2588" s="7">
        <v>40276.0</v>
      </c>
      <c r="B2588" s="21" t="s">
        <v>90</v>
      </c>
      <c r="C2588" s="8">
        <v>43.86787</v>
      </c>
      <c r="D2588" s="33">
        <f t="shared" si="5"/>
        <v>-0.0003032279718</v>
      </c>
      <c r="E2588" s="33">
        <f t="shared" si="7"/>
        <v>-0.002872081506</v>
      </c>
      <c r="F2588" s="33">
        <f t="shared" si="9"/>
        <v>-0.00437680142</v>
      </c>
      <c r="G2588" s="33">
        <f t="shared" si="11"/>
        <v>0.02390140455</v>
      </c>
      <c r="H2588" s="33">
        <f t="shared" si="20"/>
        <v>-0.5075443706</v>
      </c>
      <c r="I2588" s="45">
        <f t="shared" si="31"/>
        <v>-0.7780905956</v>
      </c>
      <c r="J2588" s="45">
        <f t="shared" si="43"/>
        <v>-0.1824962903</v>
      </c>
      <c r="K2588" s="21" t="s">
        <v>91</v>
      </c>
      <c r="L2588" s="8">
        <v>17.577009</v>
      </c>
      <c r="M2588" s="33">
        <f t="shared" si="6"/>
        <v>-0.001114815988</v>
      </c>
      <c r="N2588" s="33">
        <f t="shared" si="8"/>
        <v>-0.02254566748</v>
      </c>
      <c r="O2588" s="33">
        <f t="shared" si="10"/>
        <v>-0.01574504736</v>
      </c>
      <c r="P2588" s="33">
        <f t="shared" si="12"/>
        <v>-0.0000004551398</v>
      </c>
      <c r="Q2588" s="45">
        <f t="shared" si="21"/>
        <v>-0.9027062658</v>
      </c>
      <c r="R2588" s="45">
        <f t="shared" si="32"/>
        <v>-0.476644945</v>
      </c>
      <c r="S2588" s="45">
        <f t="shared" si="44"/>
        <v>0.4899572641</v>
      </c>
      <c r="T2588" s="33">
        <f t="shared" si="22"/>
        <v>0.3951618951</v>
      </c>
      <c r="U2588" s="33">
        <f t="shared" si="33"/>
        <v>-0.3014456507</v>
      </c>
      <c r="V2588" s="33">
        <f t="shared" si="42"/>
        <v>-0.6724535544</v>
      </c>
      <c r="W2588" s="44">
        <f t="shared" si="13"/>
        <v>0.006843106825</v>
      </c>
      <c r="X2588" s="44">
        <f t="shared" si="14"/>
        <v>0.007120677921</v>
      </c>
      <c r="Y2588" s="33">
        <f t="shared" si="15"/>
        <v>1.040562146</v>
      </c>
      <c r="Z2588" s="43">
        <v>1.0</v>
      </c>
      <c r="AA2588" s="33">
        <f t="shared" si="16"/>
        <v>2.040562146</v>
      </c>
      <c r="AB2588" s="33">
        <f t="shared" si="17"/>
        <v>0.5099389635</v>
      </c>
      <c r="AC2588" s="33">
        <f t="shared" si="18"/>
        <v>0.4900610365</v>
      </c>
      <c r="AD2588" s="33">
        <f t="shared" si="19"/>
        <v>-0.004551225604</v>
      </c>
      <c r="AE2588" s="34">
        <f t="shared" si="23"/>
        <v>0</v>
      </c>
      <c r="AF2588" s="34">
        <f t="shared" si="24"/>
        <v>0</v>
      </c>
      <c r="AG2588" s="34">
        <f t="shared" si="25"/>
        <v>0</v>
      </c>
      <c r="AH2588" s="34">
        <f t="shared" si="26"/>
        <v>4</v>
      </c>
      <c r="AI2588" s="34">
        <f t="shared" si="28"/>
        <v>0</v>
      </c>
      <c r="AJ2588" s="34">
        <f t="shared" si="29"/>
        <v>1</v>
      </c>
      <c r="AK2588" s="34">
        <f t="shared" si="27"/>
        <v>-0.004551225604</v>
      </c>
      <c r="AL2588" s="36">
        <f t="shared" si="34"/>
        <v>0</v>
      </c>
      <c r="AM2588" s="36">
        <f t="shared" si="35"/>
        <v>0</v>
      </c>
      <c r="AN2588" s="46">
        <f t="shared" si="36"/>
        <v>0</v>
      </c>
      <c r="AO2588" s="36">
        <f t="shared" si="37"/>
        <v>5</v>
      </c>
      <c r="AP2588" s="36">
        <f t="shared" si="39"/>
        <v>0</v>
      </c>
      <c r="AQ2588" s="36">
        <f t="shared" si="40"/>
        <v>1</v>
      </c>
      <c r="AR2588" s="36">
        <f t="shared" si="38"/>
        <v>-0.004551225604</v>
      </c>
      <c r="AS2588" s="38">
        <f t="shared" si="45"/>
        <v>0</v>
      </c>
      <c r="AT2588" s="38">
        <f t="shared" si="46"/>
        <v>0</v>
      </c>
      <c r="AU2588" s="38">
        <f t="shared" si="47"/>
        <v>0</v>
      </c>
      <c r="AV2588" s="38">
        <f t="shared" si="48"/>
        <v>5</v>
      </c>
      <c r="AW2588" s="38">
        <f t="shared" si="51"/>
        <v>0</v>
      </c>
      <c r="AX2588" s="38">
        <f t="shared" si="52"/>
        <v>1</v>
      </c>
      <c r="AY2588" s="38">
        <f t="shared" si="49"/>
        <v>-0.004551225604</v>
      </c>
      <c r="AZ2588" s="12">
        <f t="shared" si="30"/>
        <v>142.2089479</v>
      </c>
      <c r="BA2588" s="12">
        <f t="shared" si="41"/>
        <v>102.2844698</v>
      </c>
      <c r="BB2588" s="12">
        <f t="shared" si="53"/>
        <v>126.6754965</v>
      </c>
      <c r="BC2588" s="12">
        <f t="shared" si="50"/>
        <v>-0.004551225604</v>
      </c>
      <c r="BD2588" s="12">
        <f t="shared" si="54"/>
        <v>121.8108359</v>
      </c>
    </row>
    <row r="2589" ht="14.25" customHeight="1">
      <c r="A2589" s="7">
        <v>40277.0</v>
      </c>
      <c r="B2589" s="21" t="s">
        <v>90</v>
      </c>
      <c r="C2589" s="8">
        <v>44.127224</v>
      </c>
      <c r="D2589" s="33">
        <f t="shared" si="5"/>
        <v>0.005912163048</v>
      </c>
      <c r="E2589" s="33">
        <f t="shared" si="7"/>
        <v>-0.004798826811</v>
      </c>
      <c r="F2589" s="33">
        <f t="shared" si="9"/>
        <v>-0.002854888769</v>
      </c>
      <c r="G2589" s="33">
        <f t="shared" si="11"/>
        <v>0.02139485809</v>
      </c>
      <c r="H2589" s="33">
        <f t="shared" si="20"/>
        <v>-0.6104282847</v>
      </c>
      <c r="I2589" s="45">
        <f t="shared" si="31"/>
        <v>-0.717699655</v>
      </c>
      <c r="J2589" s="45">
        <f t="shared" si="43"/>
        <v>-0.2685561871</v>
      </c>
      <c r="K2589" s="21" t="s">
        <v>91</v>
      </c>
      <c r="L2589" s="8">
        <v>17.848381</v>
      </c>
      <c r="M2589" s="33">
        <f t="shared" si="6"/>
        <v>0.01543903175</v>
      </c>
      <c r="N2589" s="33">
        <f t="shared" si="8"/>
        <v>-0.01283923179</v>
      </c>
      <c r="O2589" s="33">
        <f t="shared" si="10"/>
        <v>-0.003832161581</v>
      </c>
      <c r="P2589" s="33">
        <f t="shared" si="12"/>
        <v>0.01847051112</v>
      </c>
      <c r="Q2589" s="45">
        <f t="shared" si="21"/>
        <v>-0.4799215289</v>
      </c>
      <c r="R2589" s="45">
        <f t="shared" si="32"/>
        <v>0.03629041211</v>
      </c>
      <c r="S2589" s="45">
        <f t="shared" si="44"/>
        <v>1.083424095</v>
      </c>
      <c r="T2589" s="33">
        <f t="shared" si="22"/>
        <v>-0.1305067558</v>
      </c>
      <c r="U2589" s="33">
        <f t="shared" si="33"/>
        <v>-0.7539900671</v>
      </c>
      <c r="V2589" s="33">
        <f t="shared" si="42"/>
        <v>-1.351980282</v>
      </c>
      <c r="W2589" s="44">
        <f t="shared" si="13"/>
        <v>0.006728144322</v>
      </c>
      <c r="X2589" s="44">
        <f t="shared" si="14"/>
        <v>0.007864095583</v>
      </c>
      <c r="Y2589" s="33">
        <f t="shared" si="15"/>
        <v>1.168835745</v>
      </c>
      <c r="Z2589" s="43">
        <v>1.0</v>
      </c>
      <c r="AA2589" s="33">
        <f t="shared" si="16"/>
        <v>2.168835745</v>
      </c>
      <c r="AB2589" s="33">
        <f t="shared" si="17"/>
        <v>0.5389231286</v>
      </c>
      <c r="AC2589" s="33">
        <f t="shared" si="18"/>
        <v>0.4610768714</v>
      </c>
      <c r="AD2589" s="33">
        <f t="shared" si="19"/>
        <v>-0.0017609656</v>
      </c>
      <c r="AE2589" s="34">
        <f t="shared" si="23"/>
        <v>0</v>
      </c>
      <c r="AF2589" s="34">
        <f t="shared" si="24"/>
        <v>0</v>
      </c>
      <c r="AG2589" s="34">
        <f t="shared" si="25"/>
        <v>0</v>
      </c>
      <c r="AH2589" s="34">
        <f t="shared" si="26"/>
        <v>5</v>
      </c>
      <c r="AI2589" s="34">
        <f t="shared" si="28"/>
        <v>0</v>
      </c>
      <c r="AJ2589" s="34">
        <f t="shared" si="29"/>
        <v>1</v>
      </c>
      <c r="AK2589" s="34">
        <f t="shared" si="27"/>
        <v>-0.0017609656</v>
      </c>
      <c r="AL2589" s="36">
        <f t="shared" si="34"/>
        <v>0</v>
      </c>
      <c r="AM2589" s="36">
        <f t="shared" si="35"/>
        <v>0</v>
      </c>
      <c r="AN2589" s="46">
        <f t="shared" si="36"/>
        <v>0</v>
      </c>
      <c r="AO2589" s="36">
        <f t="shared" si="37"/>
        <v>0</v>
      </c>
      <c r="AP2589" s="36">
        <f t="shared" si="39"/>
        <v>1</v>
      </c>
      <c r="AQ2589" s="36">
        <f t="shared" si="40"/>
        <v>0</v>
      </c>
      <c r="AR2589" s="36">
        <f t="shared" si="38"/>
        <v>0</v>
      </c>
      <c r="AS2589" s="38">
        <f t="shared" si="45"/>
        <v>1</v>
      </c>
      <c r="AT2589" s="38">
        <f t="shared" si="46"/>
        <v>0</v>
      </c>
      <c r="AU2589" s="38">
        <f t="shared" si="47"/>
        <v>0</v>
      </c>
      <c r="AV2589" s="38">
        <f t="shared" si="48"/>
        <v>1</v>
      </c>
      <c r="AW2589" s="38">
        <f t="shared" si="51"/>
        <v>1</v>
      </c>
      <c r="AX2589" s="38">
        <f t="shared" si="52"/>
        <v>1</v>
      </c>
      <c r="AY2589" s="38">
        <f t="shared" si="49"/>
        <v>-0.0017609656</v>
      </c>
      <c r="AZ2589" s="12">
        <f t="shared" si="30"/>
        <v>141.9585229</v>
      </c>
      <c r="BA2589" s="12">
        <f t="shared" si="41"/>
        <v>102.2844698</v>
      </c>
      <c r="BB2589" s="12">
        <f t="shared" si="53"/>
        <v>126.4524253</v>
      </c>
      <c r="BC2589" s="12">
        <f t="shared" si="50"/>
        <v>-0.001173977066</v>
      </c>
      <c r="BD2589" s="12">
        <f t="shared" si="54"/>
        <v>121.6678328</v>
      </c>
    </row>
    <row r="2590" ht="14.25" customHeight="1">
      <c r="A2590" s="7">
        <v>40280.0</v>
      </c>
      <c r="B2590" s="21" t="s">
        <v>90</v>
      </c>
      <c r="C2590" s="8">
        <v>44.100616</v>
      </c>
      <c r="D2590" s="33">
        <f t="shared" si="5"/>
        <v>-0.0006029837726</v>
      </c>
      <c r="E2590" s="33">
        <f t="shared" si="7"/>
        <v>0.005152897917</v>
      </c>
      <c r="F2590" s="33">
        <f t="shared" si="9"/>
        <v>-0.004054705404</v>
      </c>
      <c r="G2590" s="33">
        <f t="shared" si="11"/>
        <v>0.01874049766</v>
      </c>
      <c r="H2590" s="33">
        <f t="shared" si="20"/>
        <v>-0.1152149625</v>
      </c>
      <c r="I2590" s="45">
        <f t="shared" si="31"/>
        <v>-0.7566328675</v>
      </c>
      <c r="J2590" s="45">
        <f t="shared" si="43"/>
        <v>-0.3461460658</v>
      </c>
      <c r="K2590" s="21" t="s">
        <v>91</v>
      </c>
      <c r="L2590" s="8">
        <v>17.903969</v>
      </c>
      <c r="M2590" s="33">
        <f t="shared" si="6"/>
        <v>0.003114456152</v>
      </c>
      <c r="N2590" s="33">
        <f t="shared" si="8"/>
        <v>-0.001822413173</v>
      </c>
      <c r="O2590" s="33">
        <f t="shared" si="10"/>
        <v>0.002013264386</v>
      </c>
      <c r="P2590" s="33">
        <f t="shared" si="12"/>
        <v>0.02642969308</v>
      </c>
      <c r="Q2590" s="45">
        <f t="shared" si="21"/>
        <v>0.003715413956</v>
      </c>
      <c r="R2590" s="45">
        <f t="shared" si="32"/>
        <v>0.2859167233</v>
      </c>
      <c r="S2590" s="45">
        <f t="shared" si="44"/>
        <v>1.311061644</v>
      </c>
      <c r="T2590" s="33">
        <f t="shared" si="22"/>
        <v>-0.1189303765</v>
      </c>
      <c r="U2590" s="33">
        <f t="shared" si="33"/>
        <v>-1.042549591</v>
      </c>
      <c r="V2590" s="33">
        <f t="shared" si="42"/>
        <v>-1.65720771</v>
      </c>
      <c r="W2590" s="44">
        <f t="shared" si="13"/>
        <v>0.006734586147</v>
      </c>
      <c r="X2590" s="44">
        <f t="shared" si="14"/>
        <v>0.007763815822</v>
      </c>
      <c r="Y2590" s="33">
        <f t="shared" si="15"/>
        <v>1.152827457</v>
      </c>
      <c r="Z2590" s="43">
        <v>1.0</v>
      </c>
      <c r="AA2590" s="33">
        <f t="shared" si="16"/>
        <v>2.152827457</v>
      </c>
      <c r="AB2590" s="33">
        <f t="shared" si="17"/>
        <v>0.5354945902</v>
      </c>
      <c r="AC2590" s="33">
        <f t="shared" si="18"/>
        <v>0.4645054098</v>
      </c>
      <c r="AD2590" s="33">
        <f t="shared" si="19"/>
        <v>-0.00163983614</v>
      </c>
      <c r="AE2590" s="34">
        <f t="shared" si="23"/>
        <v>0</v>
      </c>
      <c r="AF2590" s="34">
        <f t="shared" si="24"/>
        <v>0</v>
      </c>
      <c r="AG2590" s="34">
        <f t="shared" si="25"/>
        <v>0</v>
      </c>
      <c r="AH2590" s="34">
        <f t="shared" si="26"/>
        <v>0</v>
      </c>
      <c r="AI2590" s="34">
        <f t="shared" si="28"/>
        <v>1</v>
      </c>
      <c r="AJ2590" s="34">
        <f t="shared" si="29"/>
        <v>0</v>
      </c>
      <c r="AK2590" s="34">
        <f t="shared" si="27"/>
        <v>0</v>
      </c>
      <c r="AL2590" s="36">
        <f t="shared" si="34"/>
        <v>1</v>
      </c>
      <c r="AM2590" s="36">
        <f t="shared" si="35"/>
        <v>0</v>
      </c>
      <c r="AN2590" s="46">
        <f t="shared" si="36"/>
        <v>0</v>
      </c>
      <c r="AO2590" s="36">
        <f t="shared" si="37"/>
        <v>1</v>
      </c>
      <c r="AP2590" s="36">
        <f t="shared" si="39"/>
        <v>0</v>
      </c>
      <c r="AQ2590" s="36">
        <f t="shared" si="40"/>
        <v>1</v>
      </c>
      <c r="AR2590" s="36">
        <f t="shared" si="38"/>
        <v>-0.00163983614</v>
      </c>
      <c r="AS2590" s="38">
        <f t="shared" si="45"/>
        <v>1</v>
      </c>
      <c r="AT2590" s="38">
        <f t="shared" si="46"/>
        <v>0</v>
      </c>
      <c r="AU2590" s="38">
        <f t="shared" si="47"/>
        <v>0</v>
      </c>
      <c r="AV2590" s="38">
        <f t="shared" si="48"/>
        <v>2</v>
      </c>
      <c r="AW2590" s="38">
        <f t="shared" si="51"/>
        <v>0</v>
      </c>
      <c r="AX2590" s="38">
        <f t="shared" si="52"/>
        <v>1</v>
      </c>
      <c r="AY2590" s="38">
        <f t="shared" si="49"/>
        <v>-0.00163983614</v>
      </c>
      <c r="AZ2590" s="12">
        <f t="shared" si="30"/>
        <v>141.9585229</v>
      </c>
      <c r="BA2590" s="12">
        <f t="shared" si="41"/>
        <v>102.11674</v>
      </c>
      <c r="BB2590" s="12">
        <f t="shared" si="53"/>
        <v>126.245064</v>
      </c>
      <c r="BC2590" s="12">
        <f t="shared" si="50"/>
        <v>-0.001093224093</v>
      </c>
      <c r="BD2590" s="12">
        <f t="shared" si="54"/>
        <v>121.5348226</v>
      </c>
    </row>
    <row r="2591" ht="14.25" customHeight="1">
      <c r="A2591" s="7">
        <v>40281.0</v>
      </c>
      <c r="B2591" s="21" t="s">
        <v>90</v>
      </c>
      <c r="C2591" s="8">
        <v>44.147171</v>
      </c>
      <c r="D2591" s="33">
        <f t="shared" si="5"/>
        <v>0.001055654189</v>
      </c>
      <c r="E2591" s="33">
        <f t="shared" si="7"/>
        <v>0</v>
      </c>
      <c r="F2591" s="33">
        <f t="shared" si="9"/>
        <v>-0.002404145402</v>
      </c>
      <c r="G2591" s="33">
        <f t="shared" si="11"/>
        <v>0.003628274823</v>
      </c>
      <c r="H2591" s="33">
        <f t="shared" si="20"/>
        <v>-0.3679327422</v>
      </c>
      <c r="I2591" s="45">
        <f t="shared" si="31"/>
        <v>-0.6753740555</v>
      </c>
      <c r="J2591" s="45">
        <f t="shared" si="43"/>
        <v>-0.7412822417</v>
      </c>
      <c r="K2591" s="21" t="s">
        <v>91</v>
      </c>
      <c r="L2591" s="8">
        <v>17.988964</v>
      </c>
      <c r="M2591" s="33">
        <f t="shared" si="6"/>
        <v>0.004747271401</v>
      </c>
      <c r="N2591" s="33">
        <f t="shared" si="8"/>
        <v>0.01344643123</v>
      </c>
      <c r="O2591" s="33">
        <f t="shared" si="10"/>
        <v>0.004564469976</v>
      </c>
      <c r="P2591" s="33">
        <f t="shared" si="12"/>
        <v>0.02553553825</v>
      </c>
      <c r="Q2591" s="45">
        <f t="shared" si="21"/>
        <v>0.6644075158</v>
      </c>
      <c r="R2591" s="45">
        <f t="shared" si="32"/>
        <v>0.3864908944</v>
      </c>
      <c r="S2591" s="45">
        <f t="shared" si="44"/>
        <v>1.235887673</v>
      </c>
      <c r="T2591" s="33">
        <f t="shared" si="22"/>
        <v>-1.032340258</v>
      </c>
      <c r="U2591" s="33">
        <f t="shared" si="33"/>
        <v>-1.06186495</v>
      </c>
      <c r="V2591" s="33">
        <f t="shared" si="42"/>
        <v>-1.977169915</v>
      </c>
      <c r="W2591" s="44">
        <f t="shared" si="13"/>
        <v>0.005712367011</v>
      </c>
      <c r="X2591" s="44">
        <f t="shared" si="14"/>
        <v>0.007740778523</v>
      </c>
      <c r="Y2591" s="33">
        <f t="shared" si="15"/>
        <v>1.355091245</v>
      </c>
      <c r="Z2591" s="43">
        <v>1.0</v>
      </c>
      <c r="AA2591" s="33">
        <f t="shared" si="16"/>
        <v>2.355091245</v>
      </c>
      <c r="AB2591" s="33">
        <f t="shared" si="17"/>
        <v>0.5753880015</v>
      </c>
      <c r="AC2591" s="33">
        <f t="shared" si="18"/>
        <v>0.4246119985</v>
      </c>
      <c r="AD2591" s="33">
        <f t="shared" si="19"/>
        <v>-0.0003264788824</v>
      </c>
      <c r="AE2591" s="34">
        <f t="shared" si="23"/>
        <v>1</v>
      </c>
      <c r="AF2591" s="34">
        <f t="shared" si="24"/>
        <v>0</v>
      </c>
      <c r="AG2591" s="34">
        <f t="shared" si="25"/>
        <v>0</v>
      </c>
      <c r="AH2591" s="34">
        <f t="shared" si="26"/>
        <v>1</v>
      </c>
      <c r="AI2591" s="34">
        <f t="shared" si="28"/>
        <v>0</v>
      </c>
      <c r="AJ2591" s="34">
        <f t="shared" si="29"/>
        <v>1</v>
      </c>
      <c r="AK2591" s="34">
        <f t="shared" si="27"/>
        <v>-0.0003264788824</v>
      </c>
      <c r="AL2591" s="36">
        <f t="shared" si="34"/>
        <v>1</v>
      </c>
      <c r="AM2591" s="36">
        <f t="shared" si="35"/>
        <v>0</v>
      </c>
      <c r="AN2591" s="46">
        <f t="shared" si="36"/>
        <v>0</v>
      </c>
      <c r="AO2591" s="36">
        <f t="shared" si="37"/>
        <v>2</v>
      </c>
      <c r="AP2591" s="36">
        <f t="shared" si="39"/>
        <v>0</v>
      </c>
      <c r="AQ2591" s="36">
        <f t="shared" si="40"/>
        <v>1</v>
      </c>
      <c r="AR2591" s="36">
        <f t="shared" si="38"/>
        <v>-0.0003264788824</v>
      </c>
      <c r="AS2591" s="38">
        <f t="shared" si="45"/>
        <v>1</v>
      </c>
      <c r="AT2591" s="38">
        <f t="shared" si="46"/>
        <v>0</v>
      </c>
      <c r="AU2591" s="38">
        <f t="shared" si="47"/>
        <v>0</v>
      </c>
      <c r="AV2591" s="38">
        <f t="shared" si="48"/>
        <v>3</v>
      </c>
      <c r="AW2591" s="38">
        <f t="shared" si="51"/>
        <v>0</v>
      </c>
      <c r="AX2591" s="38">
        <f t="shared" si="52"/>
        <v>1</v>
      </c>
      <c r="AY2591" s="38">
        <f t="shared" si="49"/>
        <v>-0.0003264788824</v>
      </c>
      <c r="AZ2591" s="12">
        <f t="shared" si="30"/>
        <v>141.9121764</v>
      </c>
      <c r="BA2591" s="12">
        <f t="shared" si="41"/>
        <v>102.0834011</v>
      </c>
      <c r="BB2591" s="12">
        <f t="shared" si="53"/>
        <v>126.2038477</v>
      </c>
      <c r="BC2591" s="12">
        <f t="shared" si="50"/>
        <v>-0.0003264788824</v>
      </c>
      <c r="BD2591" s="12">
        <f t="shared" si="54"/>
        <v>121.495144</v>
      </c>
    </row>
    <row r="2592" ht="14.25" customHeight="1">
      <c r="A2592" s="7">
        <v>40282.0</v>
      </c>
      <c r="B2592" s="21" t="s">
        <v>90</v>
      </c>
      <c r="C2592" s="8">
        <v>44.080685</v>
      </c>
      <c r="D2592" s="33">
        <f t="shared" si="5"/>
        <v>-0.001506008165</v>
      </c>
      <c r="E2592" s="33">
        <f t="shared" si="7"/>
        <v>0.004546573683</v>
      </c>
      <c r="F2592" s="33">
        <f t="shared" si="9"/>
        <v>-0.00718822394</v>
      </c>
      <c r="G2592" s="33">
        <f t="shared" si="11"/>
        <v>0.003330011486</v>
      </c>
      <c r="H2592" s="33">
        <f t="shared" si="20"/>
        <v>-0.1166451119</v>
      </c>
      <c r="I2592" s="45">
        <f t="shared" si="31"/>
        <v>-0.8437063109</v>
      </c>
      <c r="J2592" s="45">
        <f t="shared" si="43"/>
        <v>-0.7343938047</v>
      </c>
      <c r="K2592" s="21" t="s">
        <v>91</v>
      </c>
      <c r="L2592" s="8">
        <v>17.966084</v>
      </c>
      <c r="M2592" s="33">
        <f t="shared" si="6"/>
        <v>-0.001271890922</v>
      </c>
      <c r="N2592" s="33">
        <f t="shared" si="8"/>
        <v>0.02099595684</v>
      </c>
      <c r="O2592" s="33">
        <f t="shared" si="10"/>
        <v>0.001457753575</v>
      </c>
      <c r="P2592" s="33">
        <f t="shared" si="12"/>
        <v>0.02327725592</v>
      </c>
      <c r="Q2592" s="45">
        <f t="shared" si="21"/>
        <v>0.9901298798</v>
      </c>
      <c r="R2592" s="45">
        <f t="shared" si="32"/>
        <v>0.2411107834</v>
      </c>
      <c r="S2592" s="45">
        <f t="shared" si="44"/>
        <v>1.120552882</v>
      </c>
      <c r="T2592" s="33">
        <f t="shared" si="22"/>
        <v>-1.106774992</v>
      </c>
      <c r="U2592" s="33">
        <f t="shared" si="33"/>
        <v>-1.084817094</v>
      </c>
      <c r="V2592" s="33">
        <f t="shared" si="42"/>
        <v>-1.854946687</v>
      </c>
      <c r="W2592" s="44">
        <f t="shared" si="13"/>
        <v>0.005716595679</v>
      </c>
      <c r="X2592" s="44">
        <f t="shared" si="14"/>
        <v>0.007761800951</v>
      </c>
      <c r="Y2592" s="33">
        <f t="shared" si="15"/>
        <v>1.357766298</v>
      </c>
      <c r="Z2592" s="43">
        <v>1.0</v>
      </c>
      <c r="AA2592" s="33">
        <f t="shared" si="16"/>
        <v>2.357766298</v>
      </c>
      <c r="AB2592" s="33">
        <f t="shared" si="17"/>
        <v>0.5758697539</v>
      </c>
      <c r="AC2592" s="33">
        <f t="shared" si="18"/>
        <v>0.4241302461</v>
      </c>
      <c r="AD2592" s="33">
        <f t="shared" si="19"/>
        <v>0.005151874765</v>
      </c>
      <c r="AE2592" s="34">
        <f t="shared" si="23"/>
        <v>1</v>
      </c>
      <c r="AF2592" s="34">
        <f t="shared" si="24"/>
        <v>0</v>
      </c>
      <c r="AG2592" s="34">
        <f t="shared" si="25"/>
        <v>0</v>
      </c>
      <c r="AH2592" s="34">
        <f t="shared" si="26"/>
        <v>2</v>
      </c>
      <c r="AI2592" s="34">
        <f t="shared" si="28"/>
        <v>0</v>
      </c>
      <c r="AJ2592" s="34">
        <f t="shared" si="29"/>
        <v>1</v>
      </c>
      <c r="AK2592" s="34">
        <f t="shared" si="27"/>
        <v>0.005151874765</v>
      </c>
      <c r="AL2592" s="36">
        <f t="shared" si="34"/>
        <v>1</v>
      </c>
      <c r="AM2592" s="36">
        <f t="shared" si="35"/>
        <v>0</v>
      </c>
      <c r="AN2592" s="46">
        <f t="shared" si="36"/>
        <v>0</v>
      </c>
      <c r="AO2592" s="36">
        <f t="shared" si="37"/>
        <v>3</v>
      </c>
      <c r="AP2592" s="36">
        <f t="shared" si="39"/>
        <v>0</v>
      </c>
      <c r="AQ2592" s="36">
        <f t="shared" si="40"/>
        <v>1</v>
      </c>
      <c r="AR2592" s="36">
        <f t="shared" si="38"/>
        <v>0.005151874765</v>
      </c>
      <c r="AS2592" s="38">
        <f t="shared" si="45"/>
        <v>1</v>
      </c>
      <c r="AT2592" s="38">
        <f t="shared" si="46"/>
        <v>0</v>
      </c>
      <c r="AU2592" s="38">
        <f t="shared" si="47"/>
        <v>0</v>
      </c>
      <c r="AV2592" s="38">
        <f t="shared" si="48"/>
        <v>4</v>
      </c>
      <c r="AW2592" s="38">
        <f t="shared" si="51"/>
        <v>0</v>
      </c>
      <c r="AX2592" s="38">
        <f t="shared" si="52"/>
        <v>1</v>
      </c>
      <c r="AY2592" s="38">
        <f t="shared" si="49"/>
        <v>0.005151874765</v>
      </c>
      <c r="AZ2592" s="12">
        <f t="shared" si="30"/>
        <v>142.6432902</v>
      </c>
      <c r="BA2592" s="12">
        <f t="shared" si="41"/>
        <v>102.609322</v>
      </c>
      <c r="BB2592" s="12">
        <f t="shared" si="53"/>
        <v>126.8540341</v>
      </c>
      <c r="BC2592" s="12">
        <f t="shared" si="50"/>
        <v>0.005151874765</v>
      </c>
      <c r="BD2592" s="12">
        <f t="shared" si="54"/>
        <v>122.1210718</v>
      </c>
    </row>
    <row r="2593" ht="14.25" customHeight="1">
      <c r="A2593" s="7">
        <v>40283.0</v>
      </c>
      <c r="B2593" s="21" t="s">
        <v>90</v>
      </c>
      <c r="C2593" s="8">
        <v>44.067368</v>
      </c>
      <c r="D2593" s="33">
        <f t="shared" si="5"/>
        <v>-0.0003021051057</v>
      </c>
      <c r="E2593" s="33">
        <f t="shared" si="7"/>
        <v>0.004547701997</v>
      </c>
      <c r="F2593" s="33">
        <f t="shared" si="9"/>
        <v>0.00166255912</v>
      </c>
      <c r="G2593" s="33">
        <f t="shared" si="11"/>
        <v>-0.004506419284</v>
      </c>
      <c r="H2593" s="33">
        <f t="shared" si="20"/>
        <v>-0.100070491</v>
      </c>
      <c r="I2593" s="45">
        <f t="shared" si="31"/>
        <v>-0.4740541017</v>
      </c>
      <c r="J2593" s="45">
        <f t="shared" si="43"/>
        <v>-0.9239787758</v>
      </c>
      <c r="K2593" s="21" t="s">
        <v>91</v>
      </c>
      <c r="L2593" s="8">
        <v>17.740482</v>
      </c>
      <c r="M2593" s="33">
        <f t="shared" si="6"/>
        <v>-0.01255710482</v>
      </c>
      <c r="N2593" s="33">
        <f t="shared" si="8"/>
        <v>0.009300387796</v>
      </c>
      <c r="O2593" s="33">
        <f t="shared" si="10"/>
        <v>-0.01345496313</v>
      </c>
      <c r="P2593" s="33">
        <f t="shared" si="12"/>
        <v>0.007800813979</v>
      </c>
      <c r="Q2593" s="45">
        <f t="shared" si="21"/>
        <v>0.4905998151</v>
      </c>
      <c r="R2593" s="45">
        <f t="shared" si="32"/>
        <v>-0.4166686108</v>
      </c>
      <c r="S2593" s="45">
        <f t="shared" si="44"/>
        <v>0.583218393</v>
      </c>
      <c r="T2593" s="33">
        <f t="shared" si="22"/>
        <v>-0.5906703061</v>
      </c>
      <c r="U2593" s="33">
        <f t="shared" si="33"/>
        <v>-0.05738549094</v>
      </c>
      <c r="V2593" s="33">
        <f t="shared" si="42"/>
        <v>-1.507197169</v>
      </c>
      <c r="W2593" s="44">
        <f t="shared" si="13"/>
        <v>0.005445905256</v>
      </c>
      <c r="X2593" s="44">
        <f t="shared" si="14"/>
        <v>0.008334560823</v>
      </c>
      <c r="Y2593" s="33">
        <f t="shared" si="15"/>
        <v>1.53042707</v>
      </c>
      <c r="Z2593" s="43">
        <v>1.0</v>
      </c>
      <c r="AA2593" s="33">
        <f t="shared" si="16"/>
        <v>2.53042707</v>
      </c>
      <c r="AB2593" s="33">
        <f t="shared" si="17"/>
        <v>0.604809792</v>
      </c>
      <c r="AC2593" s="33">
        <f t="shared" si="18"/>
        <v>0.395190208</v>
      </c>
      <c r="AD2593" s="33">
        <f t="shared" si="19"/>
        <v>-0.006357621445</v>
      </c>
      <c r="AE2593" s="34">
        <f t="shared" si="23"/>
        <v>0</v>
      </c>
      <c r="AF2593" s="34">
        <f t="shared" si="24"/>
        <v>0</v>
      </c>
      <c r="AG2593" s="34">
        <f t="shared" si="25"/>
        <v>0</v>
      </c>
      <c r="AH2593" s="34">
        <f t="shared" si="26"/>
        <v>3</v>
      </c>
      <c r="AI2593" s="34">
        <f t="shared" si="28"/>
        <v>0</v>
      </c>
      <c r="AJ2593" s="34">
        <f t="shared" si="29"/>
        <v>1</v>
      </c>
      <c r="AK2593" s="34">
        <f t="shared" si="27"/>
        <v>-0.006357621445</v>
      </c>
      <c r="AL2593" s="36">
        <f t="shared" si="34"/>
        <v>0</v>
      </c>
      <c r="AM2593" s="36">
        <f t="shared" si="35"/>
        <v>0</v>
      </c>
      <c r="AN2593" s="46">
        <f t="shared" si="36"/>
        <v>0</v>
      </c>
      <c r="AO2593" s="36">
        <f t="shared" si="37"/>
        <v>4</v>
      </c>
      <c r="AP2593" s="36">
        <f t="shared" si="39"/>
        <v>0</v>
      </c>
      <c r="AQ2593" s="36">
        <f t="shared" si="40"/>
        <v>1</v>
      </c>
      <c r="AR2593" s="36">
        <f t="shared" si="38"/>
        <v>-0.006357621445</v>
      </c>
      <c r="AS2593" s="38">
        <f t="shared" si="45"/>
        <v>1</v>
      </c>
      <c r="AT2593" s="38">
        <f t="shared" si="46"/>
        <v>0</v>
      </c>
      <c r="AU2593" s="38">
        <f t="shared" si="47"/>
        <v>0</v>
      </c>
      <c r="AV2593" s="38">
        <f t="shared" si="48"/>
        <v>5</v>
      </c>
      <c r="AW2593" s="38">
        <f t="shared" si="51"/>
        <v>0</v>
      </c>
      <c r="AX2593" s="38">
        <f t="shared" si="52"/>
        <v>1</v>
      </c>
      <c r="AY2593" s="38">
        <f t="shared" si="49"/>
        <v>-0.006357621445</v>
      </c>
      <c r="AZ2593" s="12">
        <f t="shared" si="30"/>
        <v>141.7364181</v>
      </c>
      <c r="BA2593" s="12">
        <f t="shared" si="41"/>
        <v>101.9569707</v>
      </c>
      <c r="BB2593" s="12">
        <f t="shared" si="53"/>
        <v>126.0475442</v>
      </c>
      <c r="BC2593" s="12">
        <f t="shared" si="50"/>
        <v>-0.006357621445</v>
      </c>
      <c r="BD2593" s="12">
        <f t="shared" si="54"/>
        <v>121.3446723</v>
      </c>
    </row>
    <row r="2594" ht="14.25" customHeight="1">
      <c r="A2594" s="7">
        <v>40284.0</v>
      </c>
      <c r="B2594" s="21" t="s">
        <v>90</v>
      </c>
      <c r="C2594" s="8">
        <v>43.980923</v>
      </c>
      <c r="D2594" s="33">
        <f t="shared" si="5"/>
        <v>-0.001961655618</v>
      </c>
      <c r="E2594" s="33">
        <f t="shared" si="7"/>
        <v>-0.003315436294</v>
      </c>
      <c r="F2594" s="33">
        <f t="shared" si="9"/>
        <v>-0.0080983529</v>
      </c>
      <c r="G2594" s="33">
        <f t="shared" si="11"/>
        <v>-0.005712421714</v>
      </c>
      <c r="H2594" s="33">
        <f t="shared" si="20"/>
        <v>-0.4858809312</v>
      </c>
      <c r="I2594" s="45">
        <f t="shared" si="31"/>
        <v>-0.8429817122</v>
      </c>
      <c r="J2594" s="45">
        <f t="shared" si="43"/>
        <v>-0.9304966718</v>
      </c>
      <c r="K2594" s="21" t="s">
        <v>91</v>
      </c>
      <c r="L2594" s="8">
        <v>17.972622</v>
      </c>
      <c r="M2594" s="33">
        <f t="shared" si="6"/>
        <v>0.01308532654</v>
      </c>
      <c r="N2594" s="33">
        <f t="shared" si="8"/>
        <v>0.006960911469</v>
      </c>
      <c r="O2594" s="33">
        <f t="shared" si="10"/>
        <v>-0.005967693077</v>
      </c>
      <c r="P2594" s="33">
        <f t="shared" si="12"/>
        <v>0.01890597029</v>
      </c>
      <c r="Q2594" s="45">
        <f t="shared" si="21"/>
        <v>0.3854114334</v>
      </c>
      <c r="R2594" s="45">
        <f t="shared" si="32"/>
        <v>-0.08945860805</v>
      </c>
      <c r="S2594" s="45">
        <f t="shared" si="44"/>
        <v>0.9300261537</v>
      </c>
      <c r="T2594" s="33">
        <f t="shared" si="22"/>
        <v>-0.8712923646</v>
      </c>
      <c r="U2594" s="33">
        <f t="shared" si="33"/>
        <v>-0.7535231042</v>
      </c>
      <c r="V2594" s="33">
        <f t="shared" si="42"/>
        <v>-1.860522826</v>
      </c>
      <c r="W2594" s="44">
        <f t="shared" si="13"/>
        <v>0.005458927588</v>
      </c>
      <c r="X2594" s="44">
        <f t="shared" si="14"/>
        <v>0.008800350897</v>
      </c>
      <c r="Y2594" s="33">
        <f t="shared" si="15"/>
        <v>1.612102515</v>
      </c>
      <c r="Z2594" s="43">
        <v>1.0</v>
      </c>
      <c r="AA2594" s="33">
        <f t="shared" si="16"/>
        <v>2.612102515</v>
      </c>
      <c r="AB2594" s="33">
        <f t="shared" si="17"/>
        <v>0.6171666334</v>
      </c>
      <c r="AC2594" s="33">
        <f t="shared" si="18"/>
        <v>0.3828333666</v>
      </c>
      <c r="AD2594" s="33">
        <f t="shared" si="19"/>
        <v>-0.002624261372</v>
      </c>
      <c r="AE2594" s="34">
        <f t="shared" si="23"/>
        <v>0</v>
      </c>
      <c r="AF2594" s="34">
        <f t="shared" si="24"/>
        <v>0</v>
      </c>
      <c r="AG2594" s="34">
        <f t="shared" si="25"/>
        <v>0</v>
      </c>
      <c r="AH2594" s="34">
        <f t="shared" si="26"/>
        <v>4</v>
      </c>
      <c r="AI2594" s="34">
        <f t="shared" si="28"/>
        <v>0</v>
      </c>
      <c r="AJ2594" s="34">
        <f t="shared" si="29"/>
        <v>1</v>
      </c>
      <c r="AK2594" s="34">
        <f t="shared" si="27"/>
        <v>-0.002624261372</v>
      </c>
      <c r="AL2594" s="36">
        <f t="shared" si="34"/>
        <v>0</v>
      </c>
      <c r="AM2594" s="36">
        <f t="shared" si="35"/>
        <v>0</v>
      </c>
      <c r="AN2594" s="46">
        <f t="shared" si="36"/>
        <v>0</v>
      </c>
      <c r="AO2594" s="36">
        <f t="shared" si="37"/>
        <v>5</v>
      </c>
      <c r="AP2594" s="36">
        <f t="shared" si="39"/>
        <v>0</v>
      </c>
      <c r="AQ2594" s="36">
        <f t="shared" si="40"/>
        <v>1</v>
      </c>
      <c r="AR2594" s="36">
        <f t="shared" si="38"/>
        <v>-0.002624261372</v>
      </c>
      <c r="AS2594" s="38">
        <f t="shared" si="45"/>
        <v>1</v>
      </c>
      <c r="AT2594" s="38">
        <f t="shared" si="46"/>
        <v>0</v>
      </c>
      <c r="AU2594" s="38">
        <f t="shared" si="47"/>
        <v>0</v>
      </c>
      <c r="AV2594" s="38">
        <f t="shared" si="48"/>
        <v>1</v>
      </c>
      <c r="AW2594" s="38">
        <f t="shared" si="51"/>
        <v>1</v>
      </c>
      <c r="AX2594" s="38">
        <f t="shared" si="52"/>
        <v>1</v>
      </c>
      <c r="AY2594" s="38">
        <f t="shared" si="49"/>
        <v>-0.002624261372</v>
      </c>
      <c r="AZ2594" s="12">
        <f t="shared" si="30"/>
        <v>141.3644647</v>
      </c>
      <c r="BA2594" s="12">
        <f t="shared" si="41"/>
        <v>101.689409</v>
      </c>
      <c r="BB2594" s="12">
        <f t="shared" si="53"/>
        <v>125.7167625</v>
      </c>
      <c r="BC2594" s="12">
        <f t="shared" si="50"/>
        <v>-0.002624261372</v>
      </c>
      <c r="BD2594" s="12">
        <f t="shared" si="54"/>
        <v>121.0262321</v>
      </c>
    </row>
    <row r="2595" ht="14.25" customHeight="1">
      <c r="A2595" s="7">
        <v>40287.0</v>
      </c>
      <c r="B2595" s="21" t="s">
        <v>90</v>
      </c>
      <c r="C2595" s="8">
        <v>43.967625</v>
      </c>
      <c r="D2595" s="33">
        <f t="shared" si="5"/>
        <v>-0.0003023583657</v>
      </c>
      <c r="E2595" s="33">
        <f t="shared" si="7"/>
        <v>-0.003015626811</v>
      </c>
      <c r="F2595" s="33">
        <f t="shared" si="9"/>
        <v>0.002121731888</v>
      </c>
      <c r="G2595" s="33">
        <f t="shared" si="11"/>
        <v>-0.006610273334</v>
      </c>
      <c r="H2595" s="33">
        <f t="shared" si="20"/>
        <v>-0.4611701649</v>
      </c>
      <c r="I2595" s="45">
        <f t="shared" si="31"/>
        <v>-0.4384516798</v>
      </c>
      <c r="J2595" s="45">
        <f t="shared" si="43"/>
        <v>-0.9273778149</v>
      </c>
      <c r="K2595" s="21" t="s">
        <v>91</v>
      </c>
      <c r="L2595" s="8">
        <v>18.087061</v>
      </c>
      <c r="M2595" s="33">
        <f t="shared" si="6"/>
        <v>0.006367407048</v>
      </c>
      <c r="N2595" s="33">
        <f t="shared" si="8"/>
        <v>0.01022633585</v>
      </c>
      <c r="O2595" s="33">
        <f t="shared" si="10"/>
        <v>0.008385286065</v>
      </c>
      <c r="P2595" s="33">
        <f t="shared" si="12"/>
        <v>0.01041127349</v>
      </c>
      <c r="Q2595" s="45">
        <f t="shared" si="21"/>
        <v>0.5056782865</v>
      </c>
      <c r="R2595" s="45">
        <f t="shared" si="32"/>
        <v>0.528099682</v>
      </c>
      <c r="S2595" s="45">
        <f t="shared" si="44"/>
        <v>0.6294993199</v>
      </c>
      <c r="T2595" s="33">
        <f t="shared" si="22"/>
        <v>-0.9668484514</v>
      </c>
      <c r="U2595" s="33">
        <f t="shared" si="33"/>
        <v>-0.9665513618</v>
      </c>
      <c r="V2595" s="33">
        <f t="shared" si="42"/>
        <v>-1.556877135</v>
      </c>
      <c r="W2595" s="44">
        <f t="shared" si="13"/>
        <v>0.005455056285</v>
      </c>
      <c r="X2595" s="44">
        <f t="shared" si="14"/>
        <v>0.008287735384</v>
      </c>
      <c r="Y2595" s="33">
        <f t="shared" si="15"/>
        <v>1.51927587</v>
      </c>
      <c r="Z2595" s="43">
        <v>1.0</v>
      </c>
      <c r="AA2595" s="33">
        <f t="shared" si="16"/>
        <v>2.51927587</v>
      </c>
      <c r="AB2595" s="33">
        <f t="shared" si="17"/>
        <v>0.6030605414</v>
      </c>
      <c r="AC2595" s="33">
        <f t="shared" si="18"/>
        <v>0.3969394586</v>
      </c>
      <c r="AD2595" s="33">
        <f t="shared" si="19"/>
        <v>0.004092619534</v>
      </c>
      <c r="AE2595" s="34">
        <f t="shared" si="23"/>
        <v>0</v>
      </c>
      <c r="AF2595" s="34">
        <f t="shared" si="24"/>
        <v>0</v>
      </c>
      <c r="AG2595" s="34">
        <f t="shared" si="25"/>
        <v>0</v>
      </c>
      <c r="AH2595" s="34">
        <f t="shared" si="26"/>
        <v>5</v>
      </c>
      <c r="AI2595" s="34">
        <f t="shared" si="28"/>
        <v>0</v>
      </c>
      <c r="AJ2595" s="34">
        <f t="shared" si="29"/>
        <v>1</v>
      </c>
      <c r="AK2595" s="34">
        <f t="shared" si="27"/>
        <v>0.004092619534</v>
      </c>
      <c r="AL2595" s="36">
        <f t="shared" si="34"/>
        <v>0</v>
      </c>
      <c r="AM2595" s="36">
        <f t="shared" si="35"/>
        <v>0</v>
      </c>
      <c r="AN2595" s="46">
        <f t="shared" si="36"/>
        <v>0</v>
      </c>
      <c r="AO2595" s="36">
        <f t="shared" si="37"/>
        <v>0</v>
      </c>
      <c r="AP2595" s="36">
        <f t="shared" si="39"/>
        <v>1</v>
      </c>
      <c r="AQ2595" s="36">
        <f t="shared" si="40"/>
        <v>0</v>
      </c>
      <c r="AR2595" s="36">
        <f t="shared" si="38"/>
        <v>0</v>
      </c>
      <c r="AS2595" s="38">
        <f t="shared" si="45"/>
        <v>1</v>
      </c>
      <c r="AT2595" s="38">
        <f t="shared" si="46"/>
        <v>0</v>
      </c>
      <c r="AU2595" s="38">
        <f t="shared" si="47"/>
        <v>0</v>
      </c>
      <c r="AV2595" s="38">
        <f t="shared" si="48"/>
        <v>2</v>
      </c>
      <c r="AW2595" s="38">
        <f t="shared" si="51"/>
        <v>0</v>
      </c>
      <c r="AX2595" s="38">
        <f t="shared" si="52"/>
        <v>1</v>
      </c>
      <c r="AY2595" s="38">
        <f t="shared" si="49"/>
        <v>0.004092619534</v>
      </c>
      <c r="AZ2595" s="12">
        <f t="shared" si="30"/>
        <v>141.9430157</v>
      </c>
      <c r="BA2595" s="12">
        <f t="shared" si="41"/>
        <v>101.689409</v>
      </c>
      <c r="BB2595" s="12">
        <f t="shared" si="53"/>
        <v>126.2312733</v>
      </c>
      <c r="BC2595" s="12">
        <f t="shared" si="50"/>
        <v>0.002728413022</v>
      </c>
      <c r="BD2595" s="12">
        <f t="shared" si="54"/>
        <v>121.3564417</v>
      </c>
    </row>
    <row r="2596" ht="14.25" customHeight="1">
      <c r="A2596" s="7">
        <v>40288.0</v>
      </c>
      <c r="B2596" s="21" t="s">
        <v>90</v>
      </c>
      <c r="C2596" s="8">
        <v>43.821327</v>
      </c>
      <c r="D2596" s="33">
        <f t="shared" si="5"/>
        <v>-0.003327402833</v>
      </c>
      <c r="E2596" s="33">
        <f t="shared" si="7"/>
        <v>-0.007380857994</v>
      </c>
      <c r="F2596" s="33">
        <f t="shared" si="9"/>
        <v>-0.007380857994</v>
      </c>
      <c r="G2596" s="33">
        <f t="shared" si="11"/>
        <v>-0.006182910873</v>
      </c>
      <c r="H2596" s="33">
        <f t="shared" si="20"/>
        <v>-0.7054952552</v>
      </c>
      <c r="I2596" s="45">
        <f t="shared" si="31"/>
        <v>-0.8160572417</v>
      </c>
      <c r="J2596" s="45">
        <f t="shared" si="43"/>
        <v>-0.9062793039</v>
      </c>
      <c r="K2596" s="21" t="s">
        <v>91</v>
      </c>
      <c r="L2596" s="8">
        <v>17.809141</v>
      </c>
      <c r="M2596" s="33">
        <f t="shared" si="6"/>
        <v>-0.01536568047</v>
      </c>
      <c r="N2596" s="33">
        <f t="shared" si="8"/>
        <v>-0.009996295507</v>
      </c>
      <c r="O2596" s="33">
        <f t="shared" si="10"/>
        <v>0.003315721223</v>
      </c>
      <c r="P2596" s="33">
        <f t="shared" si="12"/>
        <v>-0.001283757158</v>
      </c>
      <c r="Q2596" s="45">
        <f t="shared" si="21"/>
        <v>-0.4149586523</v>
      </c>
      <c r="R2596" s="45">
        <f t="shared" si="32"/>
        <v>0.2801039098</v>
      </c>
      <c r="S2596" s="45">
        <f t="shared" si="44"/>
        <v>0.2251301232</v>
      </c>
      <c r="T2596" s="33">
        <f t="shared" si="22"/>
        <v>-0.2905366029</v>
      </c>
      <c r="U2596" s="33">
        <f t="shared" si="33"/>
        <v>-1.096161152</v>
      </c>
      <c r="V2596" s="33">
        <f t="shared" si="42"/>
        <v>-1.131409427</v>
      </c>
      <c r="W2596" s="44">
        <f t="shared" si="13"/>
        <v>0.005441662645</v>
      </c>
      <c r="X2596" s="44">
        <f t="shared" si="14"/>
        <v>0.008980936282</v>
      </c>
      <c r="Y2596" s="33">
        <f t="shared" si="15"/>
        <v>1.650402987</v>
      </c>
      <c r="Z2596" s="43">
        <v>1.0</v>
      </c>
      <c r="AA2596" s="33">
        <f t="shared" si="16"/>
        <v>2.650402987</v>
      </c>
      <c r="AB2596" s="33">
        <f t="shared" si="17"/>
        <v>0.6226988858</v>
      </c>
      <c r="AC2596" s="33">
        <f t="shared" si="18"/>
        <v>0.3773011142</v>
      </c>
      <c r="AD2596" s="33">
        <f t="shared" si="19"/>
        <v>0.002695453466</v>
      </c>
      <c r="AE2596" s="34">
        <f t="shared" si="23"/>
        <v>0</v>
      </c>
      <c r="AF2596" s="34">
        <f t="shared" si="24"/>
        <v>0</v>
      </c>
      <c r="AG2596" s="34">
        <f t="shared" si="25"/>
        <v>0</v>
      </c>
      <c r="AH2596" s="34">
        <f t="shared" si="26"/>
        <v>0</v>
      </c>
      <c r="AI2596" s="34">
        <f t="shared" si="28"/>
        <v>1</v>
      </c>
      <c r="AJ2596" s="34">
        <f t="shared" si="29"/>
        <v>0</v>
      </c>
      <c r="AK2596" s="34">
        <f t="shared" si="27"/>
        <v>0</v>
      </c>
      <c r="AL2596" s="36">
        <f t="shared" si="34"/>
        <v>1</v>
      </c>
      <c r="AM2596" s="36">
        <f t="shared" si="35"/>
        <v>0</v>
      </c>
      <c r="AN2596" s="46">
        <f t="shared" si="36"/>
        <v>0</v>
      </c>
      <c r="AO2596" s="36">
        <f t="shared" si="37"/>
        <v>1</v>
      </c>
      <c r="AP2596" s="36">
        <f t="shared" si="39"/>
        <v>0</v>
      </c>
      <c r="AQ2596" s="36">
        <f t="shared" si="40"/>
        <v>1</v>
      </c>
      <c r="AR2596" s="36">
        <f t="shared" si="38"/>
        <v>0.002695453466</v>
      </c>
      <c r="AS2596" s="38">
        <f t="shared" si="45"/>
        <v>1</v>
      </c>
      <c r="AT2596" s="38">
        <f t="shared" si="46"/>
        <v>0</v>
      </c>
      <c r="AU2596" s="38">
        <f t="shared" si="47"/>
        <v>0</v>
      </c>
      <c r="AV2596" s="38">
        <f t="shared" si="48"/>
        <v>3</v>
      </c>
      <c r="AW2596" s="38">
        <f t="shared" si="51"/>
        <v>0</v>
      </c>
      <c r="AX2596" s="38">
        <f t="shared" si="52"/>
        <v>1</v>
      </c>
      <c r="AY2596" s="38">
        <f t="shared" si="49"/>
        <v>0.002695453466</v>
      </c>
      <c r="AZ2596" s="12">
        <f t="shared" si="30"/>
        <v>141.9430157</v>
      </c>
      <c r="BA2596" s="12">
        <f t="shared" si="41"/>
        <v>101.9635081</v>
      </c>
      <c r="BB2596" s="12">
        <f t="shared" si="53"/>
        <v>126.5715239</v>
      </c>
      <c r="BC2596" s="12">
        <f t="shared" si="50"/>
        <v>0.001796968977</v>
      </c>
      <c r="BD2596" s="12">
        <f t="shared" si="54"/>
        <v>121.5745154</v>
      </c>
    </row>
    <row r="2597" ht="14.25" customHeight="1">
      <c r="A2597" s="7">
        <v>40289.0</v>
      </c>
      <c r="B2597" s="21" t="s">
        <v>90</v>
      </c>
      <c r="C2597" s="8">
        <v>43.874535</v>
      </c>
      <c r="D2597" s="33">
        <f t="shared" si="5"/>
        <v>0.001214203303</v>
      </c>
      <c r="E2597" s="33">
        <f t="shared" si="7"/>
        <v>-0.004676651463</v>
      </c>
      <c r="F2597" s="33">
        <f t="shared" si="9"/>
        <v>-0.0001513405201</v>
      </c>
      <c r="G2597" s="33">
        <f t="shared" si="11"/>
        <v>-0.013161384</v>
      </c>
      <c r="H2597" s="33">
        <f t="shared" si="20"/>
        <v>-0.6182635232</v>
      </c>
      <c r="I2597" s="45">
        <f t="shared" si="31"/>
        <v>-0.5364563191</v>
      </c>
      <c r="J2597" s="45">
        <f t="shared" si="43"/>
        <v>-1.081840219</v>
      </c>
      <c r="K2597" s="21" t="s">
        <v>91</v>
      </c>
      <c r="L2597" s="8">
        <v>17.7176</v>
      </c>
      <c r="M2597" s="33">
        <f t="shared" si="6"/>
        <v>-0.005140113159</v>
      </c>
      <c r="N2597" s="33">
        <f t="shared" si="8"/>
        <v>-0.01383072683</v>
      </c>
      <c r="O2597" s="33">
        <f t="shared" si="10"/>
        <v>0.006874840665</v>
      </c>
      <c r="P2597" s="33">
        <f t="shared" si="12"/>
        <v>-0.02007248574</v>
      </c>
      <c r="Q2597" s="45">
        <f t="shared" si="21"/>
        <v>-0.6410074107</v>
      </c>
      <c r="R2597" s="45">
        <f t="shared" si="32"/>
        <v>0.415944198</v>
      </c>
      <c r="S2597" s="45">
        <f t="shared" si="44"/>
        <v>-0.4195822156</v>
      </c>
      <c r="T2597" s="33">
        <f t="shared" si="22"/>
        <v>0.02274388754</v>
      </c>
      <c r="U2597" s="33">
        <f t="shared" si="33"/>
        <v>-0.9524005171</v>
      </c>
      <c r="V2597" s="33">
        <f t="shared" si="42"/>
        <v>-0.6622580033</v>
      </c>
      <c r="W2597" s="44">
        <f t="shared" si="13"/>
        <v>0.005071089294</v>
      </c>
      <c r="X2597" s="44">
        <f t="shared" si="14"/>
        <v>0.008415351534</v>
      </c>
      <c r="Y2597" s="33">
        <f t="shared" si="15"/>
        <v>1.65947611</v>
      </c>
      <c r="Z2597" s="43">
        <v>1.0</v>
      </c>
      <c r="AA2597" s="33">
        <f t="shared" si="16"/>
        <v>2.65947611</v>
      </c>
      <c r="AB2597" s="33">
        <f t="shared" si="17"/>
        <v>0.623986094</v>
      </c>
      <c r="AC2597" s="33">
        <f t="shared" si="18"/>
        <v>0.376013906</v>
      </c>
      <c r="AD2597" s="33">
        <f t="shared" si="19"/>
        <v>-0.01237064657</v>
      </c>
      <c r="AE2597" s="34">
        <f t="shared" si="23"/>
        <v>0</v>
      </c>
      <c r="AF2597" s="34">
        <f t="shared" si="24"/>
        <v>0</v>
      </c>
      <c r="AG2597" s="34">
        <f t="shared" si="25"/>
        <v>0</v>
      </c>
      <c r="AH2597" s="34">
        <f t="shared" si="26"/>
        <v>0</v>
      </c>
      <c r="AI2597" s="34">
        <f t="shared" si="28"/>
        <v>0</v>
      </c>
      <c r="AJ2597" s="34">
        <f t="shared" si="29"/>
        <v>0</v>
      </c>
      <c r="AK2597" s="34">
        <f t="shared" si="27"/>
        <v>0</v>
      </c>
      <c r="AL2597" s="36">
        <f t="shared" si="34"/>
        <v>0</v>
      </c>
      <c r="AM2597" s="36">
        <f t="shared" si="35"/>
        <v>0</v>
      </c>
      <c r="AN2597" s="46">
        <f t="shared" si="36"/>
        <v>0</v>
      </c>
      <c r="AO2597" s="36">
        <f t="shared" si="37"/>
        <v>2</v>
      </c>
      <c r="AP2597" s="36">
        <f t="shared" si="39"/>
        <v>0</v>
      </c>
      <c r="AQ2597" s="36">
        <f t="shared" si="40"/>
        <v>1</v>
      </c>
      <c r="AR2597" s="36">
        <f t="shared" si="38"/>
        <v>-0.01237064657</v>
      </c>
      <c r="AS2597" s="38">
        <f t="shared" si="45"/>
        <v>0</v>
      </c>
      <c r="AT2597" s="38">
        <f t="shared" si="46"/>
        <v>0</v>
      </c>
      <c r="AU2597" s="38">
        <f t="shared" si="47"/>
        <v>0</v>
      </c>
      <c r="AV2597" s="38">
        <f t="shared" si="48"/>
        <v>4</v>
      </c>
      <c r="AW2597" s="38">
        <f t="shared" si="51"/>
        <v>0</v>
      </c>
      <c r="AX2597" s="38">
        <f t="shared" si="52"/>
        <v>1</v>
      </c>
      <c r="AY2597" s="38">
        <f t="shared" si="49"/>
        <v>-0.01237064657</v>
      </c>
      <c r="AZ2597" s="12">
        <f t="shared" si="30"/>
        <v>141.9430157</v>
      </c>
      <c r="BA2597" s="12">
        <f t="shared" si="41"/>
        <v>100.7021535</v>
      </c>
      <c r="BB2597" s="12">
        <f t="shared" si="53"/>
        <v>125.0057523</v>
      </c>
      <c r="BC2597" s="12">
        <f t="shared" si="50"/>
        <v>-0.008247097712</v>
      </c>
      <c r="BD2597" s="12">
        <f t="shared" si="54"/>
        <v>120.5718785</v>
      </c>
    </row>
    <row r="2598" ht="14.25" customHeight="1">
      <c r="A2598" s="7">
        <v>40290.0</v>
      </c>
      <c r="B2598" s="21" t="s">
        <v>90</v>
      </c>
      <c r="C2598" s="8">
        <v>43.063263</v>
      </c>
      <c r="D2598" s="33">
        <f t="shared" si="5"/>
        <v>-0.01849072588</v>
      </c>
      <c r="E2598" s="33">
        <f t="shared" si="7"/>
        <v>-0.02278568123</v>
      </c>
      <c r="F2598" s="33">
        <f t="shared" si="9"/>
        <v>-0.01834160172</v>
      </c>
      <c r="G2598" s="33">
        <f t="shared" si="11"/>
        <v>-0.0226381256</v>
      </c>
      <c r="H2598" s="33">
        <f t="shared" si="20"/>
        <v>-1.687029176</v>
      </c>
      <c r="I2598" s="45">
        <f t="shared" si="31"/>
        <v>-1.25677315</v>
      </c>
      <c r="J2598" s="45">
        <f t="shared" si="43"/>
        <v>-1.316853632</v>
      </c>
      <c r="K2598" s="21" t="s">
        <v>91</v>
      </c>
      <c r="L2598" s="8">
        <v>17.756836</v>
      </c>
      <c r="M2598" s="33">
        <f t="shared" si="6"/>
        <v>0.002214521154</v>
      </c>
      <c r="N2598" s="33">
        <f t="shared" si="8"/>
        <v>0.0009218464301</v>
      </c>
      <c r="O2598" s="33">
        <f t="shared" si="10"/>
        <v>0.01023080776</v>
      </c>
      <c r="P2598" s="33">
        <f t="shared" si="12"/>
        <v>-0.005675324152</v>
      </c>
      <c r="Q2598" s="45">
        <f t="shared" si="21"/>
        <v>0.02441662895</v>
      </c>
      <c r="R2598" s="45">
        <f t="shared" si="32"/>
        <v>0.551079592</v>
      </c>
      <c r="S2598" s="45">
        <f t="shared" si="44"/>
        <v>0.03927464339</v>
      </c>
      <c r="T2598" s="33">
        <f t="shared" si="22"/>
        <v>-1.711445805</v>
      </c>
      <c r="U2598" s="33">
        <f t="shared" si="33"/>
        <v>-1.807852742</v>
      </c>
      <c r="V2598" s="33">
        <f t="shared" si="42"/>
        <v>-1.356128276</v>
      </c>
      <c r="W2598" s="44">
        <f t="shared" si="13"/>
        <v>0.006211538866</v>
      </c>
      <c r="X2598" s="44">
        <f t="shared" si="14"/>
        <v>0.008003745413</v>
      </c>
      <c r="Y2598" s="33">
        <f t="shared" si="15"/>
        <v>1.288528589</v>
      </c>
      <c r="Z2598" s="43">
        <v>1.0</v>
      </c>
      <c r="AA2598" s="33">
        <f t="shared" si="16"/>
        <v>2.288528589</v>
      </c>
      <c r="AB2598" s="33">
        <f t="shared" si="17"/>
        <v>0.5630380129</v>
      </c>
      <c r="AC2598" s="33">
        <f t="shared" si="18"/>
        <v>0.4369619871</v>
      </c>
      <c r="AD2598" s="33">
        <f t="shared" si="19"/>
        <v>0.003025182123</v>
      </c>
      <c r="AE2598" s="34">
        <f t="shared" si="23"/>
        <v>1</v>
      </c>
      <c r="AF2598" s="34">
        <f t="shared" si="24"/>
        <v>0</v>
      </c>
      <c r="AG2598" s="34">
        <f t="shared" si="25"/>
        <v>0</v>
      </c>
      <c r="AH2598" s="34">
        <f t="shared" si="26"/>
        <v>1</v>
      </c>
      <c r="AI2598" s="34">
        <f t="shared" si="28"/>
        <v>0</v>
      </c>
      <c r="AJ2598" s="34">
        <f t="shared" si="29"/>
        <v>1</v>
      </c>
      <c r="AK2598" s="34">
        <f t="shared" si="27"/>
        <v>0.003025182123</v>
      </c>
      <c r="AL2598" s="36">
        <f t="shared" si="34"/>
        <v>1</v>
      </c>
      <c r="AM2598" s="36">
        <f t="shared" si="35"/>
        <v>0</v>
      </c>
      <c r="AN2598" s="46">
        <f t="shared" si="36"/>
        <v>0</v>
      </c>
      <c r="AO2598" s="36">
        <f t="shared" si="37"/>
        <v>3</v>
      </c>
      <c r="AP2598" s="36">
        <f t="shared" si="39"/>
        <v>0</v>
      </c>
      <c r="AQ2598" s="36">
        <f t="shared" si="40"/>
        <v>1</v>
      </c>
      <c r="AR2598" s="36">
        <f t="shared" si="38"/>
        <v>0.003025182123</v>
      </c>
      <c r="AS2598" s="38">
        <f t="shared" si="45"/>
        <v>1</v>
      </c>
      <c r="AT2598" s="38">
        <f t="shared" si="46"/>
        <v>0</v>
      </c>
      <c r="AU2598" s="38">
        <f t="shared" si="47"/>
        <v>0</v>
      </c>
      <c r="AV2598" s="38">
        <f t="shared" si="48"/>
        <v>5</v>
      </c>
      <c r="AW2598" s="38">
        <f t="shared" si="51"/>
        <v>0</v>
      </c>
      <c r="AX2598" s="38">
        <f t="shared" si="52"/>
        <v>1</v>
      </c>
      <c r="AY2598" s="38">
        <f t="shared" si="49"/>
        <v>0.003025182123</v>
      </c>
      <c r="AZ2598" s="12">
        <f t="shared" si="30"/>
        <v>142.3724192</v>
      </c>
      <c r="BA2598" s="12">
        <f t="shared" si="41"/>
        <v>101.0067959</v>
      </c>
      <c r="BB2598" s="12">
        <f t="shared" si="53"/>
        <v>125.3839174</v>
      </c>
      <c r="BC2598" s="12">
        <f t="shared" si="50"/>
        <v>0.003025182123</v>
      </c>
      <c r="BD2598" s="12">
        <f t="shared" si="54"/>
        <v>120.9366304</v>
      </c>
    </row>
    <row r="2599" ht="14.25" customHeight="1">
      <c r="A2599" s="7">
        <v>40291.0</v>
      </c>
      <c r="B2599" s="21" t="s">
        <v>90</v>
      </c>
      <c r="C2599" s="8">
        <v>43.030018</v>
      </c>
      <c r="D2599" s="33">
        <f t="shared" si="5"/>
        <v>-0.0007720037378</v>
      </c>
      <c r="E2599" s="33">
        <f t="shared" si="7"/>
        <v>-0.02162085139</v>
      </c>
      <c r="F2599" s="33">
        <f t="shared" si="9"/>
        <v>-0.02486460512</v>
      </c>
      <c r="G2599" s="33">
        <f t="shared" si="11"/>
        <v>-0.02764850821</v>
      </c>
      <c r="H2599" s="33">
        <f t="shared" si="20"/>
        <v>-1.665215905</v>
      </c>
      <c r="I2599" s="45">
        <f t="shared" si="31"/>
        <v>-1.493887317</v>
      </c>
      <c r="J2599" s="45">
        <f t="shared" si="43"/>
        <v>-1.431248791</v>
      </c>
      <c r="K2599" s="21" t="s">
        <v>91</v>
      </c>
      <c r="L2599" s="8">
        <v>17.616238</v>
      </c>
      <c r="M2599" s="33">
        <f t="shared" si="6"/>
        <v>-0.007917964664</v>
      </c>
      <c r="N2599" s="33">
        <f t="shared" si="8"/>
        <v>-0.01982927143</v>
      </c>
      <c r="O2599" s="33">
        <f t="shared" si="10"/>
        <v>-0.01300638977</v>
      </c>
      <c r="P2599" s="33">
        <f t="shared" si="12"/>
        <v>-0.01678870876</v>
      </c>
      <c r="Q2599" s="45">
        <f t="shared" si="21"/>
        <v>-1.016311742</v>
      </c>
      <c r="R2599" s="45">
        <f t="shared" si="32"/>
        <v>-0.5388830859</v>
      </c>
      <c r="S2599" s="45">
        <f t="shared" si="44"/>
        <v>-0.3722639881</v>
      </c>
      <c r="T2599" s="33">
        <f t="shared" si="22"/>
        <v>-0.648904163</v>
      </c>
      <c r="U2599" s="33">
        <f t="shared" si="33"/>
        <v>-0.9550042311</v>
      </c>
      <c r="V2599" s="33">
        <f t="shared" si="42"/>
        <v>-1.058984802</v>
      </c>
      <c r="W2599" s="44">
        <f t="shared" si="13"/>
        <v>0.006076707257</v>
      </c>
      <c r="X2599" s="44">
        <f t="shared" si="14"/>
        <v>0.008133704101</v>
      </c>
      <c r="Y2599" s="33">
        <f t="shared" si="15"/>
        <v>1.338505173</v>
      </c>
      <c r="Z2599" s="43">
        <v>1.0</v>
      </c>
      <c r="AA2599" s="33">
        <f t="shared" si="16"/>
        <v>2.338505173</v>
      </c>
      <c r="AB2599" s="33">
        <f t="shared" si="17"/>
        <v>0.5723764004</v>
      </c>
      <c r="AC2599" s="33">
        <f t="shared" si="18"/>
        <v>0.4276235996</v>
      </c>
      <c r="AD2599" s="33">
        <f t="shared" si="19"/>
        <v>0.003932426256</v>
      </c>
      <c r="AE2599" s="34">
        <f t="shared" si="23"/>
        <v>0</v>
      </c>
      <c r="AF2599" s="34">
        <f t="shared" si="24"/>
        <v>0</v>
      </c>
      <c r="AG2599" s="34">
        <f t="shared" si="25"/>
        <v>0</v>
      </c>
      <c r="AH2599" s="34">
        <f t="shared" si="26"/>
        <v>2</v>
      </c>
      <c r="AI2599" s="34">
        <f t="shared" si="28"/>
        <v>0</v>
      </c>
      <c r="AJ2599" s="34">
        <f t="shared" si="29"/>
        <v>1</v>
      </c>
      <c r="AK2599" s="34">
        <f t="shared" si="27"/>
        <v>0.003932426256</v>
      </c>
      <c r="AL2599" s="36">
        <f t="shared" si="34"/>
        <v>0</v>
      </c>
      <c r="AM2599" s="36">
        <f t="shared" si="35"/>
        <v>0</v>
      </c>
      <c r="AN2599" s="46">
        <f t="shared" si="36"/>
        <v>0</v>
      </c>
      <c r="AO2599" s="36">
        <f t="shared" si="37"/>
        <v>4</v>
      </c>
      <c r="AP2599" s="36">
        <f t="shared" si="39"/>
        <v>0</v>
      </c>
      <c r="AQ2599" s="36">
        <f t="shared" si="40"/>
        <v>1</v>
      </c>
      <c r="AR2599" s="36">
        <f t="shared" si="38"/>
        <v>0.003932426256</v>
      </c>
      <c r="AS2599" s="38">
        <f t="shared" si="45"/>
        <v>1</v>
      </c>
      <c r="AT2599" s="38">
        <f t="shared" si="46"/>
        <v>0</v>
      </c>
      <c r="AU2599" s="38">
        <f t="shared" si="47"/>
        <v>0</v>
      </c>
      <c r="AV2599" s="38">
        <f t="shared" si="48"/>
        <v>1</v>
      </c>
      <c r="AW2599" s="38">
        <f t="shared" si="51"/>
        <v>1</v>
      </c>
      <c r="AX2599" s="38">
        <f t="shared" si="52"/>
        <v>1</v>
      </c>
      <c r="AY2599" s="38">
        <f t="shared" si="49"/>
        <v>0.003932426256</v>
      </c>
      <c r="AZ2599" s="12">
        <f t="shared" si="30"/>
        <v>142.9322882</v>
      </c>
      <c r="BA2599" s="12">
        <f t="shared" si="41"/>
        <v>101.4039977</v>
      </c>
      <c r="BB2599" s="12">
        <f t="shared" si="53"/>
        <v>125.8769804</v>
      </c>
      <c r="BC2599" s="12">
        <f t="shared" si="50"/>
        <v>0.003932426256</v>
      </c>
      <c r="BD2599" s="12">
        <f t="shared" si="54"/>
        <v>121.4122048</v>
      </c>
    </row>
    <row r="2600" ht="14.25" customHeight="1">
      <c r="A2600" s="7">
        <v>40294.0</v>
      </c>
      <c r="B2600" s="21" t="s">
        <v>90</v>
      </c>
      <c r="C2600" s="8">
        <v>43.23616</v>
      </c>
      <c r="D2600" s="33">
        <f t="shared" si="5"/>
        <v>0.004790655677</v>
      </c>
      <c r="E2600" s="33">
        <f t="shared" si="7"/>
        <v>-0.01663644557</v>
      </c>
      <c r="F2600" s="33">
        <f t="shared" si="9"/>
        <v>-0.01960190307</v>
      </c>
      <c r="G2600" s="33">
        <f t="shared" si="11"/>
        <v>-0.02357712853</v>
      </c>
      <c r="H2600" s="33">
        <f t="shared" si="20"/>
        <v>-1.396916929</v>
      </c>
      <c r="I2600" s="45">
        <f t="shared" si="31"/>
        <v>-1.281260343</v>
      </c>
      <c r="J2600" s="45">
        <f t="shared" si="43"/>
        <v>-1.313566264</v>
      </c>
      <c r="K2600" s="21" t="s">
        <v>91</v>
      </c>
      <c r="L2600" s="8">
        <v>17.5672</v>
      </c>
      <c r="M2600" s="33">
        <f t="shared" si="6"/>
        <v>-0.002783681737</v>
      </c>
      <c r="N2600" s="33">
        <f t="shared" si="8"/>
        <v>-0.02874214888</v>
      </c>
      <c r="O2600" s="33">
        <f t="shared" si="10"/>
        <v>-0.0188097399</v>
      </c>
      <c r="P2600" s="33">
        <f t="shared" si="12"/>
        <v>-0.01683434449</v>
      </c>
      <c r="Q2600" s="45">
        <f t="shared" si="21"/>
        <v>-1.445390836</v>
      </c>
      <c r="R2600" s="45">
        <f t="shared" si="32"/>
        <v>-0.8497739251</v>
      </c>
      <c r="S2600" s="45">
        <f t="shared" si="44"/>
        <v>-0.4013503728</v>
      </c>
      <c r="T2600" s="33">
        <f t="shared" si="22"/>
        <v>0.04847390701</v>
      </c>
      <c r="U2600" s="33">
        <f t="shared" si="33"/>
        <v>-0.4314864175</v>
      </c>
      <c r="V2600" s="33">
        <f t="shared" si="42"/>
        <v>-0.9122158913</v>
      </c>
      <c r="W2600" s="44">
        <f t="shared" si="13"/>
        <v>0.006219254772</v>
      </c>
      <c r="X2600" s="44">
        <f t="shared" si="14"/>
        <v>0.00813428653</v>
      </c>
      <c r="Y2600" s="33">
        <f t="shared" si="15"/>
        <v>1.307919812</v>
      </c>
      <c r="Z2600" s="43">
        <v>1.0</v>
      </c>
      <c r="AA2600" s="33">
        <f t="shared" si="16"/>
        <v>2.307919812</v>
      </c>
      <c r="AB2600" s="33">
        <f t="shared" si="17"/>
        <v>0.5667093826</v>
      </c>
      <c r="AC2600" s="33">
        <f t="shared" si="18"/>
        <v>0.4332906174</v>
      </c>
      <c r="AD2600" s="33">
        <f t="shared" si="19"/>
        <v>0.0000498351194</v>
      </c>
      <c r="AE2600" s="34">
        <f t="shared" si="23"/>
        <v>0</v>
      </c>
      <c r="AF2600" s="34">
        <f t="shared" si="24"/>
        <v>0</v>
      </c>
      <c r="AG2600" s="34">
        <f t="shared" si="25"/>
        <v>0</v>
      </c>
      <c r="AH2600" s="34">
        <f t="shared" si="26"/>
        <v>3</v>
      </c>
      <c r="AI2600" s="34">
        <f t="shared" si="28"/>
        <v>0</v>
      </c>
      <c r="AJ2600" s="34">
        <f t="shared" si="29"/>
        <v>1</v>
      </c>
      <c r="AK2600" s="34">
        <f t="shared" si="27"/>
        <v>0.0000498351194</v>
      </c>
      <c r="AL2600" s="36">
        <f t="shared" si="34"/>
        <v>0</v>
      </c>
      <c r="AM2600" s="36">
        <f t="shared" si="35"/>
        <v>0</v>
      </c>
      <c r="AN2600" s="46">
        <f t="shared" si="36"/>
        <v>0</v>
      </c>
      <c r="AO2600" s="36">
        <f t="shared" si="37"/>
        <v>5</v>
      </c>
      <c r="AP2600" s="36">
        <f t="shared" si="39"/>
        <v>0</v>
      </c>
      <c r="AQ2600" s="36">
        <f t="shared" si="40"/>
        <v>1</v>
      </c>
      <c r="AR2600" s="36">
        <f t="shared" si="38"/>
        <v>0.0000498351194</v>
      </c>
      <c r="AS2600" s="38">
        <f t="shared" si="45"/>
        <v>0</v>
      </c>
      <c r="AT2600" s="38">
        <f t="shared" si="46"/>
        <v>0</v>
      </c>
      <c r="AU2600" s="38">
        <f t="shared" si="47"/>
        <v>0</v>
      </c>
      <c r="AV2600" s="38">
        <f t="shared" si="48"/>
        <v>2</v>
      </c>
      <c r="AW2600" s="38">
        <f t="shared" si="51"/>
        <v>0</v>
      </c>
      <c r="AX2600" s="38">
        <f t="shared" si="52"/>
        <v>1</v>
      </c>
      <c r="AY2600" s="38">
        <f t="shared" si="49"/>
        <v>0.0000498351194</v>
      </c>
      <c r="AZ2600" s="12">
        <f t="shared" si="30"/>
        <v>142.9394112</v>
      </c>
      <c r="BA2600" s="12">
        <f t="shared" si="41"/>
        <v>101.4090511</v>
      </c>
      <c r="BB2600" s="12">
        <f t="shared" si="53"/>
        <v>125.8832535</v>
      </c>
      <c r="BC2600" s="12">
        <f t="shared" si="50"/>
        <v>0.0000498351194</v>
      </c>
      <c r="BD2600" s="12">
        <f t="shared" si="54"/>
        <v>121.4182554</v>
      </c>
    </row>
    <row r="2601" ht="14.25" customHeight="1">
      <c r="A2601" s="7">
        <v>40295.0</v>
      </c>
      <c r="B2601" s="21" t="s">
        <v>90</v>
      </c>
      <c r="C2601" s="8">
        <v>42.710846</v>
      </c>
      <c r="D2601" s="33">
        <f t="shared" si="5"/>
        <v>-0.0121498764</v>
      </c>
      <c r="E2601" s="33">
        <f t="shared" si="7"/>
        <v>-0.02534110845</v>
      </c>
      <c r="F2601" s="33">
        <f t="shared" si="9"/>
        <v>-0.03253492732</v>
      </c>
      <c r="G2601" s="33">
        <f t="shared" si="11"/>
        <v>-0.03486085403</v>
      </c>
      <c r="H2601" s="33">
        <f t="shared" si="20"/>
        <v>-1.912650456</v>
      </c>
      <c r="I2601" s="45">
        <f t="shared" si="31"/>
        <v>-1.828086955</v>
      </c>
      <c r="J2601" s="45">
        <f t="shared" si="43"/>
        <v>-1.594169224</v>
      </c>
      <c r="K2601" s="21" t="s">
        <v>91</v>
      </c>
      <c r="L2601" s="8">
        <v>17.286018</v>
      </c>
      <c r="M2601" s="33">
        <f t="shared" si="6"/>
        <v>-0.01600607951</v>
      </c>
      <c r="N2601" s="33">
        <f t="shared" si="8"/>
        <v>-0.02937384796</v>
      </c>
      <c r="O2601" s="33">
        <f t="shared" si="10"/>
        <v>-0.0390765138</v>
      </c>
      <c r="P2601" s="33">
        <f t="shared" si="12"/>
        <v>-0.0346904074</v>
      </c>
      <c r="Q2601" s="45">
        <f t="shared" si="21"/>
        <v>-1.43137769</v>
      </c>
      <c r="R2601" s="45">
        <f t="shared" si="32"/>
        <v>-1.905954112</v>
      </c>
      <c r="S2601" s="45">
        <f t="shared" si="44"/>
        <v>-1.090559752</v>
      </c>
      <c r="T2601" s="33">
        <f t="shared" si="22"/>
        <v>-0.4812727658</v>
      </c>
      <c r="U2601" s="33">
        <f t="shared" si="33"/>
        <v>0.07786715642</v>
      </c>
      <c r="V2601" s="33">
        <f t="shared" si="42"/>
        <v>-0.5036094725</v>
      </c>
      <c r="W2601" s="44">
        <f t="shared" si="13"/>
        <v>0.0066821845</v>
      </c>
      <c r="X2601" s="44">
        <f t="shared" si="14"/>
        <v>0.008772654872</v>
      </c>
      <c r="Y2601" s="33">
        <f t="shared" si="15"/>
        <v>1.31284236</v>
      </c>
      <c r="Z2601" s="43">
        <v>1.0</v>
      </c>
      <c r="AA2601" s="33">
        <f t="shared" si="16"/>
        <v>2.31284236</v>
      </c>
      <c r="AB2601" s="33">
        <f t="shared" si="17"/>
        <v>0.5676315787</v>
      </c>
      <c r="AC2601" s="33">
        <f t="shared" si="18"/>
        <v>0.4323684213</v>
      </c>
      <c r="AD2601" s="33">
        <f t="shared" si="19"/>
        <v>0.0005877660328</v>
      </c>
      <c r="AE2601" s="34">
        <f t="shared" si="23"/>
        <v>0</v>
      </c>
      <c r="AF2601" s="34">
        <f t="shared" si="24"/>
        <v>0</v>
      </c>
      <c r="AG2601" s="34">
        <f t="shared" si="25"/>
        <v>0</v>
      </c>
      <c r="AH2601" s="34">
        <f t="shared" si="26"/>
        <v>4</v>
      </c>
      <c r="AI2601" s="34">
        <f t="shared" si="28"/>
        <v>0</v>
      </c>
      <c r="AJ2601" s="34">
        <f t="shared" si="29"/>
        <v>1</v>
      </c>
      <c r="AK2601" s="34">
        <f t="shared" si="27"/>
        <v>0.0005877660328</v>
      </c>
      <c r="AL2601" s="36">
        <f t="shared" si="34"/>
        <v>0</v>
      </c>
      <c r="AM2601" s="36">
        <f t="shared" si="35"/>
        <v>0</v>
      </c>
      <c r="AN2601" s="46">
        <f t="shared" si="36"/>
        <v>0</v>
      </c>
      <c r="AO2601" s="36">
        <f t="shared" si="37"/>
        <v>0</v>
      </c>
      <c r="AP2601" s="36">
        <f t="shared" si="39"/>
        <v>1</v>
      </c>
      <c r="AQ2601" s="36">
        <f t="shared" si="40"/>
        <v>0</v>
      </c>
      <c r="AR2601" s="36">
        <f t="shared" si="38"/>
        <v>0</v>
      </c>
      <c r="AS2601" s="38">
        <f t="shared" si="45"/>
        <v>0</v>
      </c>
      <c r="AT2601" s="38">
        <f t="shared" si="46"/>
        <v>0</v>
      </c>
      <c r="AU2601" s="38">
        <f t="shared" si="47"/>
        <v>0</v>
      </c>
      <c r="AV2601" s="38">
        <f t="shared" si="48"/>
        <v>3</v>
      </c>
      <c r="AW2601" s="38">
        <f t="shared" si="51"/>
        <v>0</v>
      </c>
      <c r="AX2601" s="38">
        <f t="shared" si="52"/>
        <v>1</v>
      </c>
      <c r="AY2601" s="38">
        <f t="shared" si="49"/>
        <v>0.0005877660328</v>
      </c>
      <c r="AZ2601" s="12">
        <f t="shared" si="30"/>
        <v>143.0234262</v>
      </c>
      <c r="BA2601" s="12">
        <f t="shared" si="41"/>
        <v>101.4090511</v>
      </c>
      <c r="BB2601" s="12">
        <f t="shared" si="53"/>
        <v>125.9572434</v>
      </c>
      <c r="BC2601" s="12">
        <f t="shared" si="50"/>
        <v>0.0003918440219</v>
      </c>
      <c r="BD2601" s="12">
        <f t="shared" si="54"/>
        <v>121.4658324</v>
      </c>
    </row>
    <row r="2602" ht="14.25" customHeight="1">
      <c r="A2602" s="7">
        <v>40296.0</v>
      </c>
      <c r="B2602" s="21" t="s">
        <v>90</v>
      </c>
      <c r="C2602" s="8">
        <v>43.056606</v>
      </c>
      <c r="D2602" s="33">
        <f t="shared" si="5"/>
        <v>0.008095367626</v>
      </c>
      <c r="E2602" s="33">
        <f t="shared" si="7"/>
        <v>-0.01864245399</v>
      </c>
      <c r="F2602" s="33">
        <f t="shared" si="9"/>
        <v>-0.02323192119</v>
      </c>
      <c r="G2602" s="33">
        <f t="shared" si="11"/>
        <v>-0.03025314888</v>
      </c>
      <c r="H2602" s="33">
        <f t="shared" si="20"/>
        <v>-1.48257657</v>
      </c>
      <c r="I2602" s="45">
        <f t="shared" si="31"/>
        <v>-1.513556207</v>
      </c>
      <c r="J2602" s="45">
        <f t="shared" si="43"/>
        <v>-1.469127943</v>
      </c>
      <c r="K2602" s="21" t="s">
        <v>91</v>
      </c>
      <c r="L2602" s="8">
        <v>17.446234</v>
      </c>
      <c r="M2602" s="33">
        <f t="shared" si="6"/>
        <v>0.009268531364</v>
      </c>
      <c r="N2602" s="33">
        <f t="shared" si="8"/>
        <v>-0.01531618278</v>
      </c>
      <c r="O2602" s="33">
        <f t="shared" si="10"/>
        <v>-0.02893507567</v>
      </c>
      <c r="P2602" s="33">
        <f t="shared" si="12"/>
        <v>-0.0275195023</v>
      </c>
      <c r="Q2602" s="45">
        <f t="shared" si="21"/>
        <v>-0.7251246926</v>
      </c>
      <c r="R2602" s="45">
        <f t="shared" si="32"/>
        <v>-1.447626249</v>
      </c>
      <c r="S2602" s="45">
        <f t="shared" si="44"/>
        <v>-0.8657927471</v>
      </c>
      <c r="T2602" s="33">
        <f t="shared" si="22"/>
        <v>-0.7574518779</v>
      </c>
      <c r="U2602" s="33">
        <f t="shared" si="33"/>
        <v>-0.06592995851</v>
      </c>
      <c r="V2602" s="33">
        <f t="shared" si="42"/>
        <v>-0.6033351959</v>
      </c>
      <c r="W2602" s="44">
        <f t="shared" si="13"/>
        <v>0.006953297965</v>
      </c>
      <c r="X2602" s="44">
        <f t="shared" si="14"/>
        <v>0.009083642191</v>
      </c>
      <c r="Y2602" s="33">
        <f t="shared" si="15"/>
        <v>1.306378964</v>
      </c>
      <c r="Z2602" s="43">
        <v>1.0</v>
      </c>
      <c r="AA2602" s="33">
        <f t="shared" si="16"/>
        <v>2.306378964</v>
      </c>
      <c r="AB2602" s="33">
        <f t="shared" si="17"/>
        <v>0.5664199095</v>
      </c>
      <c r="AC2602" s="33">
        <f t="shared" si="18"/>
        <v>0.4335800905</v>
      </c>
      <c r="AD2602" s="33">
        <f t="shared" si="19"/>
        <v>0.0008489016512</v>
      </c>
      <c r="AE2602" s="34">
        <f t="shared" si="23"/>
        <v>0</v>
      </c>
      <c r="AF2602" s="34">
        <f t="shared" si="24"/>
        <v>0</v>
      </c>
      <c r="AG2602" s="34">
        <f t="shared" si="25"/>
        <v>0</v>
      </c>
      <c r="AH2602" s="34">
        <f t="shared" si="26"/>
        <v>5</v>
      </c>
      <c r="AI2602" s="34">
        <f t="shared" si="28"/>
        <v>0</v>
      </c>
      <c r="AJ2602" s="34">
        <f t="shared" si="29"/>
        <v>1</v>
      </c>
      <c r="AK2602" s="34">
        <f t="shared" si="27"/>
        <v>0.0008489016512</v>
      </c>
      <c r="AL2602" s="36">
        <f t="shared" si="34"/>
        <v>0</v>
      </c>
      <c r="AM2602" s="36">
        <f t="shared" si="35"/>
        <v>0</v>
      </c>
      <c r="AN2602" s="46">
        <f t="shared" si="36"/>
        <v>0</v>
      </c>
      <c r="AO2602" s="36">
        <f t="shared" si="37"/>
        <v>0</v>
      </c>
      <c r="AP2602" s="36">
        <f t="shared" si="39"/>
        <v>0</v>
      </c>
      <c r="AQ2602" s="36">
        <f t="shared" si="40"/>
        <v>0</v>
      </c>
      <c r="AR2602" s="36">
        <f t="shared" si="38"/>
        <v>0</v>
      </c>
      <c r="AS2602" s="38">
        <f t="shared" si="45"/>
        <v>0</v>
      </c>
      <c r="AT2602" s="38">
        <f t="shared" si="46"/>
        <v>0</v>
      </c>
      <c r="AU2602" s="38">
        <f t="shared" si="47"/>
        <v>0</v>
      </c>
      <c r="AV2602" s="38">
        <f t="shared" si="48"/>
        <v>4</v>
      </c>
      <c r="AW2602" s="38">
        <f t="shared" si="51"/>
        <v>0</v>
      </c>
      <c r="AX2602" s="38">
        <f t="shared" si="52"/>
        <v>1</v>
      </c>
      <c r="AY2602" s="38">
        <f t="shared" si="49"/>
        <v>0.0008489016512</v>
      </c>
      <c r="AZ2602" s="12">
        <f t="shared" si="30"/>
        <v>143.144839</v>
      </c>
      <c r="BA2602" s="12">
        <f t="shared" si="41"/>
        <v>101.4090511</v>
      </c>
      <c r="BB2602" s="12">
        <f t="shared" si="53"/>
        <v>126.0641688</v>
      </c>
      <c r="BC2602" s="12">
        <f t="shared" si="50"/>
        <v>0.0005659344341</v>
      </c>
      <c r="BD2602" s="12">
        <f t="shared" si="54"/>
        <v>121.5345741</v>
      </c>
    </row>
    <row r="2603" ht="14.25" customHeight="1">
      <c r="A2603" s="7">
        <v>40297.0</v>
      </c>
      <c r="B2603" s="21" t="s">
        <v>90</v>
      </c>
      <c r="C2603" s="8">
        <v>43.355843</v>
      </c>
      <c r="D2603" s="33">
        <f t="shared" si="5"/>
        <v>0.006949851087</v>
      </c>
      <c r="E2603" s="33">
        <f t="shared" si="7"/>
        <v>0.006794190213</v>
      </c>
      <c r="F2603" s="33">
        <f t="shared" si="9"/>
        <v>-0.01614630127</v>
      </c>
      <c r="G2603" s="33">
        <f t="shared" si="11"/>
        <v>-0.01451058633</v>
      </c>
      <c r="H2603" s="33">
        <f t="shared" si="20"/>
        <v>-0.004755679736</v>
      </c>
      <c r="I2603" s="45">
        <f t="shared" si="31"/>
        <v>-1.230777022</v>
      </c>
      <c r="J2603" s="45">
        <f t="shared" si="43"/>
        <v>-1.051541051</v>
      </c>
      <c r="K2603" s="21" t="s">
        <v>91</v>
      </c>
      <c r="L2603" s="8">
        <v>17.570473</v>
      </c>
      <c r="M2603" s="33">
        <f t="shared" si="6"/>
        <v>0.007121250351</v>
      </c>
      <c r="N2603" s="33">
        <f t="shared" si="8"/>
        <v>-0.01049528193</v>
      </c>
      <c r="O2603" s="33">
        <f t="shared" si="10"/>
        <v>-0.009583110538</v>
      </c>
      <c r="P2603" s="33">
        <f t="shared" si="12"/>
        <v>-0.02290913327</v>
      </c>
      <c r="Q2603" s="45">
        <f t="shared" si="21"/>
        <v>-0.4845033342</v>
      </c>
      <c r="R2603" s="45">
        <f t="shared" si="32"/>
        <v>-0.484923928</v>
      </c>
      <c r="S2603" s="45">
        <f t="shared" si="44"/>
        <v>-0.7158685689</v>
      </c>
      <c r="T2603" s="33">
        <f t="shared" si="22"/>
        <v>0.4797476545</v>
      </c>
      <c r="U2603" s="33">
        <f t="shared" si="33"/>
        <v>-0.7458530945</v>
      </c>
      <c r="V2603" s="33">
        <f t="shared" si="42"/>
        <v>-0.3356724823</v>
      </c>
      <c r="W2603" s="44">
        <f t="shared" si="13"/>
        <v>0.006955340978</v>
      </c>
      <c r="X2603" s="44">
        <f t="shared" si="14"/>
        <v>0.0092468694</v>
      </c>
      <c r="Y2603" s="33">
        <f t="shared" si="15"/>
        <v>1.329463132</v>
      </c>
      <c r="Z2603" s="43">
        <v>1.0</v>
      </c>
      <c r="AA2603" s="33">
        <f t="shared" si="16"/>
        <v>2.329463132</v>
      </c>
      <c r="AB2603" s="33">
        <f t="shared" si="17"/>
        <v>0.5707165371</v>
      </c>
      <c r="AC2603" s="33">
        <f t="shared" si="18"/>
        <v>0.4292834629</v>
      </c>
      <c r="AD2603" s="33">
        <f t="shared" si="19"/>
        <v>0.002491792184</v>
      </c>
      <c r="AE2603" s="34">
        <f t="shared" si="23"/>
        <v>0</v>
      </c>
      <c r="AF2603" s="34">
        <f t="shared" si="24"/>
        <v>0</v>
      </c>
      <c r="AG2603" s="34">
        <f t="shared" si="25"/>
        <v>0</v>
      </c>
      <c r="AH2603" s="34">
        <f t="shared" si="26"/>
        <v>0</v>
      </c>
      <c r="AI2603" s="34">
        <f t="shared" si="28"/>
        <v>1</v>
      </c>
      <c r="AJ2603" s="34">
        <f t="shared" si="29"/>
        <v>0</v>
      </c>
      <c r="AK2603" s="34">
        <f t="shared" si="27"/>
        <v>0</v>
      </c>
      <c r="AL2603" s="36">
        <f t="shared" si="34"/>
        <v>0</v>
      </c>
      <c r="AM2603" s="36">
        <f t="shared" si="35"/>
        <v>0</v>
      </c>
      <c r="AN2603" s="46">
        <f t="shared" si="36"/>
        <v>0</v>
      </c>
      <c r="AO2603" s="36">
        <f t="shared" si="37"/>
        <v>0</v>
      </c>
      <c r="AP2603" s="36">
        <f t="shared" si="39"/>
        <v>0</v>
      </c>
      <c r="AQ2603" s="36">
        <f t="shared" si="40"/>
        <v>0</v>
      </c>
      <c r="AR2603" s="36">
        <f t="shared" si="38"/>
        <v>0</v>
      </c>
      <c r="AS2603" s="38">
        <f t="shared" si="45"/>
        <v>0</v>
      </c>
      <c r="AT2603" s="38">
        <f t="shared" si="46"/>
        <v>0</v>
      </c>
      <c r="AU2603" s="38">
        <f t="shared" si="47"/>
        <v>0</v>
      </c>
      <c r="AV2603" s="38">
        <f t="shared" si="48"/>
        <v>5</v>
      </c>
      <c r="AW2603" s="38">
        <f t="shared" si="51"/>
        <v>0</v>
      </c>
      <c r="AX2603" s="38">
        <f t="shared" si="52"/>
        <v>1</v>
      </c>
      <c r="AY2603" s="38">
        <f t="shared" si="49"/>
        <v>0.002491792184</v>
      </c>
      <c r="AZ2603" s="12">
        <f t="shared" si="30"/>
        <v>143.144839</v>
      </c>
      <c r="BA2603" s="12">
        <f t="shared" si="41"/>
        <v>101.4090511</v>
      </c>
      <c r="BB2603" s="12">
        <f t="shared" si="53"/>
        <v>126.3782945</v>
      </c>
      <c r="BC2603" s="12">
        <f t="shared" si="50"/>
        <v>0.0008305973946</v>
      </c>
      <c r="BD2603" s="12">
        <f t="shared" si="54"/>
        <v>121.6355204</v>
      </c>
    </row>
    <row r="2604" ht="14.25" customHeight="1">
      <c r="A2604" s="7">
        <v>40298.0</v>
      </c>
      <c r="B2604" s="21" t="s">
        <v>90</v>
      </c>
      <c r="C2604" s="8">
        <v>43.369148</v>
      </c>
      <c r="D2604" s="33">
        <f t="shared" si="5"/>
        <v>0.000306879052</v>
      </c>
      <c r="E2604" s="33">
        <f t="shared" si="7"/>
        <v>0.007881242346</v>
      </c>
      <c r="F2604" s="33">
        <f t="shared" si="9"/>
        <v>-0.01391000821</v>
      </c>
      <c r="G2604" s="33">
        <f t="shared" si="11"/>
        <v>-0.02189571295</v>
      </c>
      <c r="H2604" s="33">
        <f t="shared" si="20"/>
        <v>0.06393980422</v>
      </c>
      <c r="I2604" s="45">
        <f t="shared" si="31"/>
        <v>-1.144580282</v>
      </c>
      <c r="J2604" s="45">
        <f t="shared" si="43"/>
        <v>-1.22169996</v>
      </c>
      <c r="K2604" s="21" t="s">
        <v>91</v>
      </c>
      <c r="L2604" s="8">
        <v>17.475653</v>
      </c>
      <c r="M2604" s="33">
        <f t="shared" si="6"/>
        <v>-0.005396553639</v>
      </c>
      <c r="N2604" s="33">
        <f t="shared" si="8"/>
        <v>-0.007980421245</v>
      </c>
      <c r="O2604" s="33">
        <f t="shared" si="10"/>
        <v>-0.02765144674</v>
      </c>
      <c r="P2604" s="33">
        <f t="shared" si="12"/>
        <v>-0.03345412447</v>
      </c>
      <c r="Q2604" s="45">
        <f t="shared" si="21"/>
        <v>-0.3470472049</v>
      </c>
      <c r="R2604" s="45">
        <f t="shared" si="32"/>
        <v>-1.424713974</v>
      </c>
      <c r="S2604" s="45">
        <f t="shared" si="44"/>
        <v>-1.1296657</v>
      </c>
      <c r="T2604" s="33">
        <f t="shared" si="22"/>
        <v>0.4109870091</v>
      </c>
      <c r="U2604" s="33">
        <f t="shared" si="33"/>
        <v>0.2801336917</v>
      </c>
      <c r="V2604" s="33">
        <f t="shared" si="42"/>
        <v>-0.09203426007</v>
      </c>
      <c r="W2604" s="44">
        <f t="shared" si="13"/>
        <v>0.006664673467</v>
      </c>
      <c r="X2604" s="44">
        <f t="shared" si="14"/>
        <v>0.009158888269</v>
      </c>
      <c r="Y2604" s="33">
        <f t="shared" si="15"/>
        <v>1.374244112</v>
      </c>
      <c r="Z2604" s="43">
        <v>1.0</v>
      </c>
      <c r="AA2604" s="33">
        <f t="shared" si="16"/>
        <v>2.374244112</v>
      </c>
      <c r="AB2604" s="33">
        <f t="shared" si="17"/>
        <v>0.5788133179</v>
      </c>
      <c r="AC2604" s="33">
        <f t="shared" si="18"/>
        <v>0.4211866821</v>
      </c>
      <c r="AD2604" s="33">
        <f t="shared" si="19"/>
        <v>0.001728432427</v>
      </c>
      <c r="AE2604" s="34">
        <f t="shared" si="23"/>
        <v>0</v>
      </c>
      <c r="AF2604" s="34">
        <f t="shared" si="24"/>
        <v>0</v>
      </c>
      <c r="AG2604" s="34">
        <f t="shared" si="25"/>
        <v>0</v>
      </c>
      <c r="AH2604" s="34">
        <f t="shared" si="26"/>
        <v>0</v>
      </c>
      <c r="AI2604" s="34">
        <f t="shared" si="28"/>
        <v>0</v>
      </c>
      <c r="AJ2604" s="34">
        <f t="shared" si="29"/>
        <v>0</v>
      </c>
      <c r="AK2604" s="34">
        <f t="shared" si="27"/>
        <v>0</v>
      </c>
      <c r="AL2604" s="36">
        <f t="shared" si="34"/>
        <v>0</v>
      </c>
      <c r="AM2604" s="36">
        <f t="shared" si="35"/>
        <v>0</v>
      </c>
      <c r="AN2604" s="46">
        <f t="shared" si="36"/>
        <v>0</v>
      </c>
      <c r="AO2604" s="36">
        <f t="shared" si="37"/>
        <v>0</v>
      </c>
      <c r="AP2604" s="36">
        <f t="shared" si="39"/>
        <v>0</v>
      </c>
      <c r="AQ2604" s="36">
        <f t="shared" si="40"/>
        <v>0</v>
      </c>
      <c r="AR2604" s="36">
        <f t="shared" si="38"/>
        <v>0</v>
      </c>
      <c r="AS2604" s="38">
        <f t="shared" si="45"/>
        <v>0</v>
      </c>
      <c r="AT2604" s="38">
        <f t="shared" si="46"/>
        <v>0</v>
      </c>
      <c r="AU2604" s="38">
        <f t="shared" si="47"/>
        <v>0</v>
      </c>
      <c r="AV2604" s="38">
        <f t="shared" si="48"/>
        <v>0</v>
      </c>
      <c r="AW2604" s="38">
        <f t="shared" si="51"/>
        <v>1</v>
      </c>
      <c r="AX2604" s="38">
        <f t="shared" si="52"/>
        <v>0</v>
      </c>
      <c r="AY2604" s="38">
        <f t="shared" si="49"/>
        <v>0</v>
      </c>
      <c r="AZ2604" s="12">
        <f t="shared" si="30"/>
        <v>143.144839</v>
      </c>
      <c r="BA2604" s="12">
        <f t="shared" si="41"/>
        <v>101.4090511</v>
      </c>
      <c r="BB2604" s="12">
        <f t="shared" si="53"/>
        <v>126.3782945</v>
      </c>
      <c r="BC2604" s="12">
        <f t="shared" si="50"/>
        <v>0</v>
      </c>
      <c r="BD2604" s="12">
        <f t="shared" si="54"/>
        <v>121.6355204</v>
      </c>
    </row>
    <row r="2605" ht="14.25" customHeight="1">
      <c r="A2605" s="7">
        <v>40301.0</v>
      </c>
      <c r="B2605" s="21" t="s">
        <v>90</v>
      </c>
      <c r="C2605" s="8">
        <v>43.68169</v>
      </c>
      <c r="D2605" s="33">
        <f t="shared" si="5"/>
        <v>0.007206551533</v>
      </c>
      <c r="E2605" s="33">
        <f t="shared" si="7"/>
        <v>0.01030456914</v>
      </c>
      <c r="F2605" s="33">
        <f t="shared" si="9"/>
        <v>-0.006503307832</v>
      </c>
      <c r="G2605" s="33">
        <f t="shared" si="11"/>
        <v>-0.004395374219</v>
      </c>
      <c r="H2605" s="33">
        <f t="shared" si="20"/>
        <v>0.2087932725</v>
      </c>
      <c r="I2605" s="45">
        <f t="shared" si="31"/>
        <v>-0.8384656342</v>
      </c>
      <c r="J2605" s="45">
        <f t="shared" si="43"/>
        <v>-0.7857681613</v>
      </c>
      <c r="K2605" s="21" t="s">
        <v>91</v>
      </c>
      <c r="L2605" s="8">
        <v>17.577009</v>
      </c>
      <c r="M2605" s="33">
        <f t="shared" si="6"/>
        <v>0.005799840498</v>
      </c>
      <c r="N2605" s="33">
        <f t="shared" si="8"/>
        <v>0.0005583701444</v>
      </c>
      <c r="O2605" s="33">
        <f t="shared" si="10"/>
        <v>-0.02819982749</v>
      </c>
      <c r="P2605" s="33">
        <f t="shared" si="12"/>
        <v>-0.02005100505</v>
      </c>
      <c r="Q2605" s="45">
        <f t="shared" si="21"/>
        <v>0.0644945936</v>
      </c>
      <c r="R2605" s="45">
        <f t="shared" si="32"/>
        <v>-1.418931735</v>
      </c>
      <c r="S2605" s="45">
        <f t="shared" si="44"/>
        <v>-0.6126665986</v>
      </c>
      <c r="T2605" s="33">
        <f t="shared" si="22"/>
        <v>0.1442986789</v>
      </c>
      <c r="U2605" s="33">
        <f t="shared" si="33"/>
        <v>0.580466101</v>
      </c>
      <c r="V2605" s="33">
        <f t="shared" si="42"/>
        <v>-0.1731015627</v>
      </c>
      <c r="W2605" s="44">
        <f t="shared" si="13"/>
        <v>0.006522924873</v>
      </c>
      <c r="X2605" s="44">
        <f t="shared" si="14"/>
        <v>0.009177651089</v>
      </c>
      <c r="Y2605" s="33">
        <f t="shared" si="15"/>
        <v>1.406984024</v>
      </c>
      <c r="Z2605" s="43">
        <v>1.0</v>
      </c>
      <c r="AA2605" s="33">
        <f t="shared" si="16"/>
        <v>2.406984024</v>
      </c>
      <c r="AB2605" s="33">
        <f t="shared" si="17"/>
        <v>0.5845423194</v>
      </c>
      <c r="AC2605" s="33">
        <f t="shared" si="18"/>
        <v>0.4154576806</v>
      </c>
      <c r="AD2605" s="33">
        <f t="shared" si="19"/>
        <v>0.002168646194</v>
      </c>
      <c r="AE2605" s="34">
        <f t="shared" si="23"/>
        <v>0</v>
      </c>
      <c r="AF2605" s="34">
        <f t="shared" si="24"/>
        <v>0</v>
      </c>
      <c r="AG2605" s="34">
        <f t="shared" si="25"/>
        <v>0</v>
      </c>
      <c r="AH2605" s="34">
        <f t="shared" si="26"/>
        <v>0</v>
      </c>
      <c r="AI2605" s="34">
        <f t="shared" si="28"/>
        <v>0</v>
      </c>
      <c r="AJ2605" s="34">
        <f t="shared" si="29"/>
        <v>0</v>
      </c>
      <c r="AK2605" s="34">
        <f t="shared" si="27"/>
        <v>0</v>
      </c>
      <c r="AL2605" s="36">
        <f t="shared" si="34"/>
        <v>0</v>
      </c>
      <c r="AM2605" s="36">
        <f t="shared" si="35"/>
        <v>0</v>
      </c>
      <c r="AN2605" s="46">
        <f t="shared" si="36"/>
        <v>0</v>
      </c>
      <c r="AO2605" s="36">
        <f t="shared" si="37"/>
        <v>0</v>
      </c>
      <c r="AP2605" s="36">
        <f t="shared" si="39"/>
        <v>0</v>
      </c>
      <c r="AQ2605" s="36">
        <f t="shared" si="40"/>
        <v>0</v>
      </c>
      <c r="AR2605" s="36">
        <f t="shared" si="38"/>
        <v>0</v>
      </c>
      <c r="AS2605" s="38">
        <f t="shared" si="45"/>
        <v>0</v>
      </c>
      <c r="AT2605" s="38">
        <f t="shared" si="46"/>
        <v>0</v>
      </c>
      <c r="AU2605" s="38">
        <f t="shared" si="47"/>
        <v>0</v>
      </c>
      <c r="AV2605" s="38">
        <f t="shared" si="48"/>
        <v>0</v>
      </c>
      <c r="AW2605" s="38">
        <f t="shared" si="51"/>
        <v>0</v>
      </c>
      <c r="AX2605" s="38">
        <f t="shared" si="52"/>
        <v>0</v>
      </c>
      <c r="AY2605" s="38">
        <f t="shared" si="49"/>
        <v>0</v>
      </c>
      <c r="AZ2605" s="12">
        <f t="shared" si="30"/>
        <v>143.144839</v>
      </c>
      <c r="BA2605" s="12">
        <f t="shared" si="41"/>
        <v>101.4090511</v>
      </c>
      <c r="BB2605" s="12">
        <f t="shared" si="53"/>
        <v>126.3782945</v>
      </c>
      <c r="BC2605" s="12">
        <f t="shared" si="50"/>
        <v>0</v>
      </c>
      <c r="BD2605" s="12">
        <f t="shared" si="54"/>
        <v>121.6355204</v>
      </c>
    </row>
    <row r="2606" ht="14.25" customHeight="1">
      <c r="A2606" s="7">
        <v>40302.0</v>
      </c>
      <c r="B2606" s="21" t="s">
        <v>90</v>
      </c>
      <c r="C2606" s="8">
        <v>43.508801</v>
      </c>
      <c r="D2606" s="33">
        <f t="shared" si="5"/>
        <v>-0.003957928368</v>
      </c>
      <c r="E2606" s="33">
        <f t="shared" si="7"/>
        <v>0.01868272523</v>
      </c>
      <c r="F2606" s="33">
        <f t="shared" si="9"/>
        <v>-0.007131824191</v>
      </c>
      <c r="G2606" s="33">
        <f t="shared" si="11"/>
        <v>-0.0144600432</v>
      </c>
      <c r="H2606" s="33">
        <f t="shared" si="20"/>
        <v>0.670545281</v>
      </c>
      <c r="I2606" s="45">
        <f t="shared" si="31"/>
        <v>-0.8844798193</v>
      </c>
      <c r="J2606" s="45">
        <f t="shared" si="43"/>
        <v>-1.051269571</v>
      </c>
      <c r="K2606" s="21" t="s">
        <v>91</v>
      </c>
      <c r="L2606" s="8">
        <v>17.387377</v>
      </c>
      <c r="M2606" s="33">
        <f t="shared" si="6"/>
        <v>-0.01078863873</v>
      </c>
      <c r="N2606" s="33">
        <f t="shared" si="8"/>
        <v>0.005863640776</v>
      </c>
      <c r="O2606" s="33">
        <f t="shared" si="10"/>
        <v>-0.02368244487</v>
      </c>
      <c r="P2606" s="33">
        <f t="shared" si="12"/>
        <v>-0.02044524804</v>
      </c>
      <c r="Q2606" s="45">
        <f t="shared" si="21"/>
        <v>0.3028328846</v>
      </c>
      <c r="R2606" s="45">
        <f t="shared" si="32"/>
        <v>-1.170121433</v>
      </c>
      <c r="S2606" s="45">
        <f t="shared" si="44"/>
        <v>-0.6639205253</v>
      </c>
      <c r="T2606" s="33">
        <f t="shared" si="22"/>
        <v>0.3677123964</v>
      </c>
      <c r="U2606" s="33">
        <f t="shared" si="33"/>
        <v>0.2856416141</v>
      </c>
      <c r="V2606" s="33">
        <f t="shared" si="42"/>
        <v>-0.3873490457</v>
      </c>
      <c r="W2606" s="44">
        <f t="shared" si="13"/>
        <v>0.006391744587</v>
      </c>
      <c r="X2606" s="44">
        <f t="shared" si="14"/>
        <v>0.009199560416</v>
      </c>
      <c r="Y2606" s="33">
        <f t="shared" si="15"/>
        <v>1.439287864</v>
      </c>
      <c r="Z2606" s="43">
        <v>1.0</v>
      </c>
      <c r="AA2606" s="33">
        <f t="shared" si="16"/>
        <v>2.439287864</v>
      </c>
      <c r="AB2606" s="33">
        <f t="shared" si="17"/>
        <v>0.5900442852</v>
      </c>
      <c r="AC2606" s="33">
        <f t="shared" si="18"/>
        <v>0.4099557148</v>
      </c>
      <c r="AD2606" s="33">
        <f t="shared" si="19"/>
        <v>-0.005774470227</v>
      </c>
      <c r="AE2606" s="34">
        <f t="shared" si="23"/>
        <v>0</v>
      </c>
      <c r="AF2606" s="34">
        <f t="shared" si="24"/>
        <v>0</v>
      </c>
      <c r="AG2606" s="34">
        <f t="shared" si="25"/>
        <v>0</v>
      </c>
      <c r="AH2606" s="34">
        <f t="shared" si="26"/>
        <v>0</v>
      </c>
      <c r="AI2606" s="34">
        <f t="shared" si="28"/>
        <v>0</v>
      </c>
      <c r="AJ2606" s="34">
        <f t="shared" si="29"/>
        <v>0</v>
      </c>
      <c r="AK2606" s="34">
        <f t="shared" si="27"/>
        <v>0</v>
      </c>
      <c r="AL2606" s="36">
        <f t="shared" si="34"/>
        <v>0</v>
      </c>
      <c r="AM2606" s="36">
        <f t="shared" si="35"/>
        <v>0</v>
      </c>
      <c r="AN2606" s="46">
        <f t="shared" si="36"/>
        <v>0</v>
      </c>
      <c r="AO2606" s="36">
        <f t="shared" si="37"/>
        <v>0</v>
      </c>
      <c r="AP2606" s="36">
        <f t="shared" si="39"/>
        <v>0</v>
      </c>
      <c r="AQ2606" s="36">
        <f t="shared" si="40"/>
        <v>0</v>
      </c>
      <c r="AR2606" s="36">
        <f t="shared" si="38"/>
        <v>0</v>
      </c>
      <c r="AS2606" s="38">
        <f t="shared" si="45"/>
        <v>0</v>
      </c>
      <c r="AT2606" s="38">
        <f t="shared" si="46"/>
        <v>0</v>
      </c>
      <c r="AU2606" s="38">
        <f t="shared" si="47"/>
        <v>0</v>
      </c>
      <c r="AV2606" s="38">
        <f t="shared" si="48"/>
        <v>0</v>
      </c>
      <c r="AW2606" s="38">
        <f t="shared" si="51"/>
        <v>0</v>
      </c>
      <c r="AX2606" s="38">
        <f t="shared" si="52"/>
        <v>0</v>
      </c>
      <c r="AY2606" s="38">
        <f t="shared" si="49"/>
        <v>0</v>
      </c>
      <c r="AZ2606" s="12">
        <f t="shared" si="30"/>
        <v>143.144839</v>
      </c>
      <c r="BA2606" s="12">
        <f t="shared" si="41"/>
        <v>101.4090511</v>
      </c>
      <c r="BB2606" s="12">
        <f t="shared" si="53"/>
        <v>126.3782945</v>
      </c>
      <c r="BC2606" s="12">
        <f t="shared" si="50"/>
        <v>0</v>
      </c>
      <c r="BD2606" s="12">
        <f t="shared" si="54"/>
        <v>121.6355204</v>
      </c>
    </row>
    <row r="2607" ht="14.25" customHeight="1">
      <c r="A2607" s="7">
        <v>40303.0</v>
      </c>
      <c r="B2607" s="21" t="s">
        <v>90</v>
      </c>
      <c r="C2607" s="8">
        <v>43.355843</v>
      </c>
      <c r="D2607" s="33">
        <f t="shared" si="5"/>
        <v>-0.003515564587</v>
      </c>
      <c r="E2607" s="33">
        <f t="shared" si="7"/>
        <v>0.006949851087</v>
      </c>
      <c r="F2607" s="33">
        <f t="shared" si="9"/>
        <v>-0.01182216518</v>
      </c>
      <c r="G2607" s="33">
        <f t="shared" si="11"/>
        <v>-0.01197171653</v>
      </c>
      <c r="H2607" s="33">
        <f t="shared" si="20"/>
        <v>-0.01070857099</v>
      </c>
      <c r="I2607" s="45">
        <f t="shared" si="31"/>
        <v>-1.088444642</v>
      </c>
      <c r="J2607" s="45">
        <f t="shared" si="43"/>
        <v>-0.9986116705</v>
      </c>
      <c r="K2607" s="21" t="s">
        <v>91</v>
      </c>
      <c r="L2607" s="8">
        <v>17.54431</v>
      </c>
      <c r="M2607" s="33">
        <f t="shared" si="6"/>
        <v>0.009025685703</v>
      </c>
      <c r="N2607" s="33">
        <f t="shared" si="8"/>
        <v>0.005621614384</v>
      </c>
      <c r="O2607" s="33">
        <f t="shared" si="10"/>
        <v>-0.009780670068</v>
      </c>
      <c r="P2607" s="33">
        <f t="shared" si="12"/>
        <v>-0.002973069951</v>
      </c>
      <c r="Q2607" s="45">
        <f t="shared" si="21"/>
        <v>0.272171714</v>
      </c>
      <c r="R2607" s="45">
        <f t="shared" si="32"/>
        <v>-0.4747338058</v>
      </c>
      <c r="S2607" s="45">
        <f t="shared" si="44"/>
        <v>-0.008462659862</v>
      </c>
      <c r="T2607" s="33">
        <f t="shared" si="22"/>
        <v>-0.282880285</v>
      </c>
      <c r="U2607" s="33">
        <f t="shared" si="33"/>
        <v>-0.6137108366</v>
      </c>
      <c r="V2607" s="33">
        <f t="shared" si="42"/>
        <v>-0.9901490107</v>
      </c>
      <c r="W2607" s="44">
        <f t="shared" si="13"/>
        <v>0.006305933481</v>
      </c>
      <c r="X2607" s="44">
        <f t="shared" si="14"/>
        <v>0.009273565274</v>
      </c>
      <c r="Y2607" s="33">
        <f t="shared" si="15"/>
        <v>1.470609435</v>
      </c>
      <c r="Z2607" s="43">
        <v>1.0</v>
      </c>
      <c r="AA2607" s="33">
        <f t="shared" si="16"/>
        <v>2.470609435</v>
      </c>
      <c r="AB2607" s="33">
        <f t="shared" si="17"/>
        <v>0.5952415684</v>
      </c>
      <c r="AC2607" s="33">
        <f t="shared" si="18"/>
        <v>0.4047584316</v>
      </c>
      <c r="AD2607" s="33">
        <f t="shared" si="19"/>
        <v>0.005693960894</v>
      </c>
      <c r="AE2607" s="34">
        <f t="shared" si="23"/>
        <v>0</v>
      </c>
      <c r="AF2607" s="34">
        <f t="shared" si="24"/>
        <v>0</v>
      </c>
      <c r="AG2607" s="34">
        <f t="shared" si="25"/>
        <v>0</v>
      </c>
      <c r="AH2607" s="34">
        <f t="shared" si="26"/>
        <v>0</v>
      </c>
      <c r="AI2607" s="34">
        <f t="shared" si="28"/>
        <v>0</v>
      </c>
      <c r="AJ2607" s="34">
        <f t="shared" si="29"/>
        <v>0</v>
      </c>
      <c r="AK2607" s="34">
        <f t="shared" si="27"/>
        <v>0</v>
      </c>
      <c r="AL2607" s="36">
        <f t="shared" si="34"/>
        <v>0</v>
      </c>
      <c r="AM2607" s="36">
        <f t="shared" si="35"/>
        <v>0</v>
      </c>
      <c r="AN2607" s="46">
        <f t="shared" si="36"/>
        <v>0</v>
      </c>
      <c r="AO2607" s="36">
        <f t="shared" si="37"/>
        <v>0</v>
      </c>
      <c r="AP2607" s="36">
        <f t="shared" si="39"/>
        <v>0</v>
      </c>
      <c r="AQ2607" s="36">
        <f t="shared" si="40"/>
        <v>0</v>
      </c>
      <c r="AR2607" s="36">
        <f t="shared" si="38"/>
        <v>0</v>
      </c>
      <c r="AS2607" s="38">
        <f t="shared" si="45"/>
        <v>0</v>
      </c>
      <c r="AT2607" s="38">
        <f t="shared" si="46"/>
        <v>0</v>
      </c>
      <c r="AU2607" s="38">
        <f t="shared" si="47"/>
        <v>0</v>
      </c>
      <c r="AV2607" s="38">
        <f t="shared" si="48"/>
        <v>0</v>
      </c>
      <c r="AW2607" s="38">
        <f t="shared" si="51"/>
        <v>0</v>
      </c>
      <c r="AX2607" s="38">
        <f t="shared" si="52"/>
        <v>0</v>
      </c>
      <c r="AY2607" s="38">
        <f t="shared" si="49"/>
        <v>0</v>
      </c>
      <c r="AZ2607" s="12">
        <f t="shared" si="30"/>
        <v>143.144839</v>
      </c>
      <c r="BA2607" s="12">
        <f t="shared" si="41"/>
        <v>101.4090511</v>
      </c>
      <c r="BB2607" s="12">
        <f t="shared" si="53"/>
        <v>126.3782945</v>
      </c>
      <c r="BC2607" s="12">
        <f t="shared" si="50"/>
        <v>0</v>
      </c>
      <c r="BD2607" s="12">
        <f t="shared" si="54"/>
        <v>121.6355204</v>
      </c>
    </row>
    <row r="2608" ht="14.25" customHeight="1">
      <c r="A2608" s="7">
        <v>40304.0</v>
      </c>
      <c r="B2608" s="21" t="s">
        <v>90</v>
      </c>
      <c r="C2608" s="8">
        <v>43.023369</v>
      </c>
      <c r="D2608" s="33">
        <f t="shared" si="5"/>
        <v>-0.007668493495</v>
      </c>
      <c r="E2608" s="33">
        <f t="shared" si="7"/>
        <v>-0.007668493495</v>
      </c>
      <c r="F2608" s="33">
        <f t="shared" si="9"/>
        <v>-0.0009264044854</v>
      </c>
      <c r="G2608" s="33">
        <f t="shared" si="11"/>
        <v>-0.01925101447</v>
      </c>
      <c r="H2608" s="33">
        <f t="shared" si="20"/>
        <v>-0.8996884502</v>
      </c>
      <c r="I2608" s="45">
        <f t="shared" si="31"/>
        <v>-0.6495476224</v>
      </c>
      <c r="J2608" s="45">
        <f t="shared" si="43"/>
        <v>-1.196687721</v>
      </c>
      <c r="K2608" s="21" t="s">
        <v>91</v>
      </c>
      <c r="L2608" s="8">
        <v>17.099651</v>
      </c>
      <c r="M2608" s="33">
        <f t="shared" si="6"/>
        <v>-0.0253449124</v>
      </c>
      <c r="N2608" s="33">
        <f t="shared" si="8"/>
        <v>-0.0267962052</v>
      </c>
      <c r="O2608" s="33">
        <f t="shared" si="10"/>
        <v>-0.0370102534</v>
      </c>
      <c r="P2608" s="33">
        <f t="shared" si="12"/>
        <v>-0.02715809044</v>
      </c>
      <c r="Q2608" s="45">
        <f t="shared" si="21"/>
        <v>-1.318272724</v>
      </c>
      <c r="R2608" s="45">
        <f t="shared" si="32"/>
        <v>-1.880242153</v>
      </c>
      <c r="S2608" s="45">
        <f t="shared" si="44"/>
        <v>-1.032038837</v>
      </c>
      <c r="T2608" s="33">
        <f t="shared" si="22"/>
        <v>0.4185842739</v>
      </c>
      <c r="U2608" s="33">
        <f t="shared" si="33"/>
        <v>1.230694531</v>
      </c>
      <c r="V2608" s="33">
        <f t="shared" si="42"/>
        <v>-0.1646488837</v>
      </c>
      <c r="W2608" s="44">
        <f t="shared" si="13"/>
        <v>0.006500786809</v>
      </c>
      <c r="X2608" s="44">
        <f t="shared" si="14"/>
        <v>0.01085918571</v>
      </c>
      <c r="Y2608" s="33">
        <f t="shared" si="15"/>
        <v>1.670441752</v>
      </c>
      <c r="Z2608" s="43">
        <v>1.0</v>
      </c>
      <c r="AA2608" s="33">
        <f t="shared" si="16"/>
        <v>2.670441752</v>
      </c>
      <c r="AB2608" s="33">
        <f t="shared" si="17"/>
        <v>0.6255301209</v>
      </c>
      <c r="AC2608" s="33">
        <f t="shared" si="18"/>
        <v>0.3744698791</v>
      </c>
      <c r="AD2608" s="33">
        <f t="shared" si="19"/>
        <v>-0.003906136819</v>
      </c>
      <c r="AE2608" s="34">
        <f t="shared" si="23"/>
        <v>0</v>
      </c>
      <c r="AF2608" s="34">
        <f t="shared" si="24"/>
        <v>0</v>
      </c>
      <c r="AG2608" s="34">
        <f t="shared" si="25"/>
        <v>0</v>
      </c>
      <c r="AH2608" s="34">
        <f t="shared" si="26"/>
        <v>0</v>
      </c>
      <c r="AI2608" s="34">
        <f t="shared" si="28"/>
        <v>0</v>
      </c>
      <c r="AJ2608" s="34">
        <f t="shared" si="29"/>
        <v>0</v>
      </c>
      <c r="AK2608" s="34">
        <f t="shared" si="27"/>
        <v>0</v>
      </c>
      <c r="AL2608" s="36">
        <f t="shared" si="34"/>
        <v>-1</v>
      </c>
      <c r="AM2608" s="36">
        <f t="shared" si="35"/>
        <v>0</v>
      </c>
      <c r="AN2608" s="46">
        <f t="shared" si="36"/>
        <v>0</v>
      </c>
      <c r="AO2608" s="36">
        <f t="shared" si="37"/>
        <v>1</v>
      </c>
      <c r="AP2608" s="36">
        <f t="shared" si="39"/>
        <v>0</v>
      </c>
      <c r="AQ2608" s="36">
        <f t="shared" si="40"/>
        <v>-1</v>
      </c>
      <c r="AR2608" s="36">
        <f t="shared" si="38"/>
        <v>0.003906136819</v>
      </c>
      <c r="AS2608" s="38">
        <f t="shared" si="45"/>
        <v>0</v>
      </c>
      <c r="AT2608" s="38">
        <f t="shared" si="46"/>
        <v>0</v>
      </c>
      <c r="AU2608" s="38">
        <f t="shared" si="47"/>
        <v>0</v>
      </c>
      <c r="AV2608" s="38">
        <f t="shared" si="48"/>
        <v>0</v>
      </c>
      <c r="AW2608" s="38">
        <f t="shared" si="51"/>
        <v>0</v>
      </c>
      <c r="AX2608" s="38">
        <f t="shared" si="52"/>
        <v>0</v>
      </c>
      <c r="AY2608" s="38">
        <f t="shared" si="49"/>
        <v>0</v>
      </c>
      <c r="AZ2608" s="12">
        <f t="shared" si="30"/>
        <v>143.144839</v>
      </c>
      <c r="BA2608" s="12">
        <f t="shared" si="41"/>
        <v>101.8051688</v>
      </c>
      <c r="BB2608" s="12">
        <f t="shared" si="53"/>
        <v>126.3782945</v>
      </c>
      <c r="BC2608" s="12">
        <f t="shared" si="50"/>
        <v>0.001302045606</v>
      </c>
      <c r="BD2608" s="12">
        <f t="shared" si="54"/>
        <v>121.7938954</v>
      </c>
    </row>
    <row r="2609" ht="14.25" customHeight="1">
      <c r="A2609" s="7">
        <v>40305.0</v>
      </c>
      <c r="B2609" s="21" t="s">
        <v>90</v>
      </c>
      <c r="C2609" s="8">
        <v>42.936924</v>
      </c>
      <c r="D2609" s="33">
        <f t="shared" si="5"/>
        <v>-0.002009256876</v>
      </c>
      <c r="E2609" s="33">
        <f t="shared" si="7"/>
        <v>-0.009966163043</v>
      </c>
      <c r="F2609" s="33">
        <f t="shared" si="9"/>
        <v>-0.002163466443</v>
      </c>
      <c r="G2609" s="33">
        <f t="shared" si="11"/>
        <v>-0.02697427783</v>
      </c>
      <c r="H2609" s="33">
        <f t="shared" si="20"/>
        <v>-1.057059014</v>
      </c>
      <c r="I2609" s="45">
        <f t="shared" si="31"/>
        <v>-0.7036511225</v>
      </c>
      <c r="J2609" s="45">
        <f t="shared" si="43"/>
        <v>-1.380242971</v>
      </c>
      <c r="K2609" s="21" t="s">
        <v>91</v>
      </c>
      <c r="L2609" s="8">
        <v>17.220627</v>
      </c>
      <c r="M2609" s="33">
        <f t="shared" si="6"/>
        <v>0.007074764274</v>
      </c>
      <c r="N2609" s="33">
        <f t="shared" si="8"/>
        <v>-0.0145932172</v>
      </c>
      <c r="O2609" s="33">
        <f t="shared" si="10"/>
        <v>-0.02245717843</v>
      </c>
      <c r="P2609" s="33">
        <f t="shared" si="12"/>
        <v>-0.03517148138</v>
      </c>
      <c r="Q2609" s="45">
        <f t="shared" si="21"/>
        <v>-0.7173701263</v>
      </c>
      <c r="R2609" s="45">
        <f t="shared" si="32"/>
        <v>-1.082986503</v>
      </c>
      <c r="S2609" s="45">
        <f t="shared" si="44"/>
        <v>-1.386893671</v>
      </c>
      <c r="T2609" s="33">
        <f t="shared" si="22"/>
        <v>-0.3396888878</v>
      </c>
      <c r="U2609" s="33">
        <f t="shared" si="33"/>
        <v>0.3793353808</v>
      </c>
      <c r="V2609" s="33">
        <f t="shared" si="42"/>
        <v>0.006650700349</v>
      </c>
      <c r="W2609" s="44">
        <f t="shared" si="13"/>
        <v>0.006298785306</v>
      </c>
      <c r="X2609" s="44">
        <f t="shared" si="14"/>
        <v>0.01032787285</v>
      </c>
      <c r="Y2609" s="33">
        <f t="shared" si="15"/>
        <v>1.639661038</v>
      </c>
      <c r="Z2609" s="43">
        <v>1.0</v>
      </c>
      <c r="AA2609" s="33">
        <f t="shared" si="16"/>
        <v>2.639661038</v>
      </c>
      <c r="AB2609" s="33">
        <f t="shared" si="17"/>
        <v>0.6211634806</v>
      </c>
      <c r="AC2609" s="33">
        <f t="shared" si="18"/>
        <v>0.3788365194</v>
      </c>
      <c r="AD2609" s="33">
        <f t="shared" si="19"/>
        <v>0.00784677866</v>
      </c>
      <c r="AE2609" s="34">
        <f t="shared" si="23"/>
        <v>0</v>
      </c>
      <c r="AF2609" s="34">
        <f t="shared" si="24"/>
        <v>0</v>
      </c>
      <c r="AG2609" s="34">
        <f t="shared" si="25"/>
        <v>0</v>
      </c>
      <c r="AH2609" s="34">
        <f t="shared" si="26"/>
        <v>0</v>
      </c>
      <c r="AI2609" s="34">
        <f t="shared" si="28"/>
        <v>0</v>
      </c>
      <c r="AJ2609" s="34">
        <f t="shared" si="29"/>
        <v>0</v>
      </c>
      <c r="AK2609" s="34">
        <f t="shared" si="27"/>
        <v>0</v>
      </c>
      <c r="AL2609" s="36">
        <f t="shared" si="34"/>
        <v>0</v>
      </c>
      <c r="AM2609" s="36">
        <f t="shared" si="35"/>
        <v>0</v>
      </c>
      <c r="AN2609" s="46">
        <f t="shared" si="36"/>
        <v>0</v>
      </c>
      <c r="AO2609" s="36">
        <f t="shared" si="37"/>
        <v>2</v>
      </c>
      <c r="AP2609" s="36">
        <f t="shared" si="39"/>
        <v>0</v>
      </c>
      <c r="AQ2609" s="36">
        <f t="shared" si="40"/>
        <v>-1</v>
      </c>
      <c r="AR2609" s="36">
        <f t="shared" si="38"/>
        <v>-0.00784677866</v>
      </c>
      <c r="AS2609" s="38">
        <f t="shared" si="45"/>
        <v>0</v>
      </c>
      <c r="AT2609" s="38">
        <f t="shared" si="46"/>
        <v>0</v>
      </c>
      <c r="AU2609" s="38">
        <f t="shared" si="47"/>
        <v>0</v>
      </c>
      <c r="AV2609" s="38">
        <f t="shared" si="48"/>
        <v>0</v>
      </c>
      <c r="AW2609" s="38">
        <f t="shared" si="51"/>
        <v>0</v>
      </c>
      <c r="AX2609" s="38">
        <f t="shared" si="52"/>
        <v>0</v>
      </c>
      <c r="AY2609" s="38">
        <f t="shared" si="49"/>
        <v>0</v>
      </c>
      <c r="AZ2609" s="12">
        <f t="shared" si="30"/>
        <v>143.144839</v>
      </c>
      <c r="BA2609" s="12">
        <f t="shared" si="41"/>
        <v>101.0063261</v>
      </c>
      <c r="BB2609" s="12">
        <f t="shared" si="53"/>
        <v>126.3782945</v>
      </c>
      <c r="BC2609" s="12">
        <f t="shared" si="50"/>
        <v>-0.002615592887</v>
      </c>
      <c r="BD2609" s="12">
        <f t="shared" si="54"/>
        <v>121.4753322</v>
      </c>
    </row>
    <row r="2610" ht="14.25" customHeight="1">
      <c r="A2610" s="7">
        <v>40308.0</v>
      </c>
      <c r="B2610" s="21" t="s">
        <v>90</v>
      </c>
      <c r="C2610" s="8">
        <v>44.160461</v>
      </c>
      <c r="D2610" s="33">
        <f t="shared" si="5"/>
        <v>0.02849614937</v>
      </c>
      <c r="E2610" s="33">
        <f t="shared" si="7"/>
        <v>0.01096045048</v>
      </c>
      <c r="F2610" s="33">
        <f t="shared" si="9"/>
        <v>0.02137796234</v>
      </c>
      <c r="G2610" s="33">
        <f t="shared" si="11"/>
        <v>0.001357010523</v>
      </c>
      <c r="H2610" s="33">
        <f t="shared" si="20"/>
        <v>0.1769218937</v>
      </c>
      <c r="I2610" s="45">
        <f t="shared" si="31"/>
        <v>0.2816495899</v>
      </c>
      <c r="J2610" s="45">
        <f t="shared" si="43"/>
        <v>-0.670628956</v>
      </c>
      <c r="K2610" s="21" t="s">
        <v>91</v>
      </c>
      <c r="L2610" s="8">
        <v>17.668556</v>
      </c>
      <c r="M2610" s="33">
        <f t="shared" si="6"/>
        <v>0.02601118995</v>
      </c>
      <c r="N2610" s="33">
        <f t="shared" si="8"/>
        <v>0.005208337778</v>
      </c>
      <c r="O2610" s="33">
        <f t="shared" si="10"/>
        <v>0.005769616103</v>
      </c>
      <c r="P2610" s="33">
        <f t="shared" si="12"/>
        <v>-0.01314864877</v>
      </c>
      <c r="Q2610" s="45">
        <f t="shared" si="21"/>
        <v>0.2287908596</v>
      </c>
      <c r="R2610" s="45">
        <f t="shared" si="32"/>
        <v>0.311190163</v>
      </c>
      <c r="S2610" s="45">
        <f t="shared" si="44"/>
        <v>-0.4960030995</v>
      </c>
      <c r="T2610" s="33">
        <f t="shared" si="22"/>
        <v>-0.05186896593</v>
      </c>
      <c r="U2610" s="33">
        <f t="shared" si="33"/>
        <v>-0.02954057303</v>
      </c>
      <c r="V2610" s="33">
        <f t="shared" si="42"/>
        <v>-0.1746258565</v>
      </c>
      <c r="W2610" s="44">
        <f t="shared" si="13"/>
        <v>0.009181108208</v>
      </c>
      <c r="X2610" s="44">
        <f t="shared" si="14"/>
        <v>0.01202383084</v>
      </c>
      <c r="Y2610" s="33">
        <f t="shared" si="15"/>
        <v>1.309627396</v>
      </c>
      <c r="Z2610" s="43">
        <v>1.0</v>
      </c>
      <c r="AA2610" s="33">
        <f t="shared" si="16"/>
        <v>2.309627396</v>
      </c>
      <c r="AB2610" s="33">
        <f t="shared" si="17"/>
        <v>0.5670297289</v>
      </c>
      <c r="AC2610" s="33">
        <f t="shared" si="18"/>
        <v>0.4329702711</v>
      </c>
      <c r="AD2610" s="33">
        <f t="shared" si="19"/>
        <v>0.00464072384</v>
      </c>
      <c r="AE2610" s="34">
        <f t="shared" si="23"/>
        <v>0</v>
      </c>
      <c r="AF2610" s="34">
        <f t="shared" si="24"/>
        <v>0</v>
      </c>
      <c r="AG2610" s="34">
        <f t="shared" si="25"/>
        <v>0</v>
      </c>
      <c r="AH2610" s="34">
        <f t="shared" si="26"/>
        <v>0</v>
      </c>
      <c r="AI2610" s="34">
        <f t="shared" si="28"/>
        <v>0</v>
      </c>
      <c r="AJ2610" s="34">
        <f t="shared" si="29"/>
        <v>0</v>
      </c>
      <c r="AK2610" s="34">
        <f t="shared" si="27"/>
        <v>0</v>
      </c>
      <c r="AL2610" s="36">
        <f t="shared" si="34"/>
        <v>0</v>
      </c>
      <c r="AM2610" s="36">
        <f t="shared" si="35"/>
        <v>0</v>
      </c>
      <c r="AN2610" s="46">
        <f t="shared" si="36"/>
        <v>0</v>
      </c>
      <c r="AO2610" s="36">
        <f t="shared" si="37"/>
        <v>3</v>
      </c>
      <c r="AP2610" s="36">
        <f t="shared" si="39"/>
        <v>0</v>
      </c>
      <c r="AQ2610" s="36">
        <f t="shared" si="40"/>
        <v>-1</v>
      </c>
      <c r="AR2610" s="36">
        <f t="shared" si="38"/>
        <v>-0.00464072384</v>
      </c>
      <c r="AS2610" s="38">
        <f t="shared" si="45"/>
        <v>0</v>
      </c>
      <c r="AT2610" s="38">
        <f t="shared" si="46"/>
        <v>0</v>
      </c>
      <c r="AU2610" s="38">
        <f t="shared" si="47"/>
        <v>0</v>
      </c>
      <c r="AV2610" s="38">
        <f t="shared" si="48"/>
        <v>0</v>
      </c>
      <c r="AW2610" s="38">
        <f t="shared" si="51"/>
        <v>0</v>
      </c>
      <c r="AX2610" s="38">
        <f t="shared" si="52"/>
        <v>0</v>
      </c>
      <c r="AY2610" s="38">
        <f t="shared" si="49"/>
        <v>0</v>
      </c>
      <c r="AZ2610" s="12">
        <f t="shared" si="30"/>
        <v>143.144839</v>
      </c>
      <c r="BA2610" s="12">
        <f t="shared" si="41"/>
        <v>100.5375837</v>
      </c>
      <c r="BB2610" s="12">
        <f t="shared" si="53"/>
        <v>126.3782945</v>
      </c>
      <c r="BC2610" s="12">
        <f t="shared" si="50"/>
        <v>-0.001546907947</v>
      </c>
      <c r="BD2610" s="12">
        <f t="shared" si="54"/>
        <v>121.287421</v>
      </c>
    </row>
    <row r="2611" ht="14.25" customHeight="1">
      <c r="A2611" s="7">
        <v>40309.0</v>
      </c>
      <c r="B2611" s="21" t="s">
        <v>90</v>
      </c>
      <c r="C2611" s="8">
        <v>44.253563</v>
      </c>
      <c r="D2611" s="33">
        <f t="shared" si="5"/>
        <v>0.002108266035</v>
      </c>
      <c r="E2611" s="33">
        <f t="shared" si="7"/>
        <v>0.01711750227</v>
      </c>
      <c r="F2611" s="33">
        <f t="shared" si="9"/>
        <v>0.03612002909</v>
      </c>
      <c r="G2611" s="33">
        <f t="shared" si="11"/>
        <v>0.002409939246</v>
      </c>
      <c r="H2611" s="33">
        <f t="shared" si="20"/>
        <v>0.5635824237</v>
      </c>
      <c r="I2611" s="45">
        <f t="shared" si="31"/>
        <v>0.8990015973</v>
      </c>
      <c r="J2611" s="45">
        <f t="shared" si="43"/>
        <v>-0.6544736725</v>
      </c>
      <c r="K2611" s="21" t="s">
        <v>91</v>
      </c>
      <c r="L2611" s="8">
        <v>17.527962</v>
      </c>
      <c r="M2611" s="33">
        <f t="shared" si="6"/>
        <v>-0.007957299963</v>
      </c>
      <c r="N2611" s="33">
        <f t="shared" si="8"/>
        <v>0.00808546338</v>
      </c>
      <c r="O2611" s="33">
        <f t="shared" si="10"/>
        <v>0.01399651441</v>
      </c>
      <c r="P2611" s="33">
        <f t="shared" si="12"/>
        <v>-0.02562693438</v>
      </c>
      <c r="Q2611" s="45">
        <f t="shared" si="21"/>
        <v>0.376267815</v>
      </c>
      <c r="R2611" s="45">
        <f t="shared" si="32"/>
        <v>0.7086358245</v>
      </c>
      <c r="S2611" s="45">
        <f t="shared" si="44"/>
        <v>-1.091000273</v>
      </c>
      <c r="T2611" s="33">
        <f t="shared" si="22"/>
        <v>0.1873146086</v>
      </c>
      <c r="U2611" s="33">
        <f t="shared" si="33"/>
        <v>0.1903657728</v>
      </c>
      <c r="V2611" s="33">
        <f t="shared" si="42"/>
        <v>0.4365266002</v>
      </c>
      <c r="W2611" s="44">
        <f t="shared" si="13"/>
        <v>0.009189841864</v>
      </c>
      <c r="X2611" s="44">
        <f t="shared" si="14"/>
        <v>0.01206239434</v>
      </c>
      <c r="Y2611" s="33">
        <f t="shared" si="15"/>
        <v>1.312579098</v>
      </c>
      <c r="Z2611" s="43">
        <v>1.0</v>
      </c>
      <c r="AA2611" s="33">
        <f t="shared" si="16"/>
        <v>2.312579098</v>
      </c>
      <c r="AB2611" s="33">
        <f t="shared" si="17"/>
        <v>0.5675823581</v>
      </c>
      <c r="AC2611" s="33">
        <f t="shared" si="18"/>
        <v>0.4324176419</v>
      </c>
      <c r="AD2611" s="33">
        <f t="shared" si="19"/>
        <v>0.00001900303141</v>
      </c>
      <c r="AE2611" s="34">
        <f t="shared" si="23"/>
        <v>0</v>
      </c>
      <c r="AF2611" s="34">
        <f t="shared" si="24"/>
        <v>0</v>
      </c>
      <c r="AG2611" s="34">
        <f t="shared" si="25"/>
        <v>0</v>
      </c>
      <c r="AH2611" s="34">
        <f t="shared" si="26"/>
        <v>0</v>
      </c>
      <c r="AI2611" s="34">
        <f t="shared" si="28"/>
        <v>0</v>
      </c>
      <c r="AJ2611" s="34">
        <f t="shared" si="29"/>
        <v>0</v>
      </c>
      <c r="AK2611" s="34">
        <f t="shared" si="27"/>
        <v>0</v>
      </c>
      <c r="AL2611" s="36">
        <f t="shared" si="34"/>
        <v>0</v>
      </c>
      <c r="AM2611" s="36">
        <f t="shared" si="35"/>
        <v>0</v>
      </c>
      <c r="AN2611" s="46">
        <f t="shared" si="36"/>
        <v>0</v>
      </c>
      <c r="AO2611" s="36">
        <f t="shared" si="37"/>
        <v>4</v>
      </c>
      <c r="AP2611" s="36">
        <f t="shared" si="39"/>
        <v>0</v>
      </c>
      <c r="AQ2611" s="36">
        <f t="shared" si="40"/>
        <v>-1</v>
      </c>
      <c r="AR2611" s="36">
        <f t="shared" si="38"/>
        <v>-0.00001900303141</v>
      </c>
      <c r="AS2611" s="38">
        <f t="shared" si="45"/>
        <v>0</v>
      </c>
      <c r="AT2611" s="38">
        <f t="shared" si="46"/>
        <v>0</v>
      </c>
      <c r="AU2611" s="38">
        <f t="shared" si="47"/>
        <v>0</v>
      </c>
      <c r="AV2611" s="38">
        <f t="shared" si="48"/>
        <v>0</v>
      </c>
      <c r="AW2611" s="38">
        <f t="shared" si="51"/>
        <v>0</v>
      </c>
      <c r="AX2611" s="38">
        <f t="shared" si="52"/>
        <v>0</v>
      </c>
      <c r="AY2611" s="38">
        <f t="shared" si="49"/>
        <v>0</v>
      </c>
      <c r="AZ2611" s="12">
        <f t="shared" si="30"/>
        <v>143.144839</v>
      </c>
      <c r="BA2611" s="12">
        <f t="shared" si="41"/>
        <v>100.5356732</v>
      </c>
      <c r="BB2611" s="12">
        <f t="shared" si="53"/>
        <v>126.3782945</v>
      </c>
      <c r="BC2611" s="12">
        <f t="shared" si="50"/>
        <v>-0.000006334343805</v>
      </c>
      <c r="BD2611" s="12">
        <f t="shared" si="54"/>
        <v>121.2866527</v>
      </c>
    </row>
    <row r="2612" ht="14.25" customHeight="1">
      <c r="A2612" s="7">
        <v>40310.0</v>
      </c>
      <c r="B2612" s="21" t="s">
        <v>90</v>
      </c>
      <c r="C2612" s="8">
        <v>44.512897</v>
      </c>
      <c r="D2612" s="33">
        <f t="shared" si="5"/>
        <v>0.005860183507</v>
      </c>
      <c r="E2612" s="33">
        <f t="shared" si="7"/>
        <v>0.02668738329</v>
      </c>
      <c r="F2612" s="33">
        <f t="shared" si="9"/>
        <v>0.03382270772</v>
      </c>
      <c r="G2612" s="33">
        <f t="shared" si="11"/>
        <v>0.009805020044</v>
      </c>
      <c r="H2612" s="33">
        <f t="shared" si="20"/>
        <v>1.150997066</v>
      </c>
      <c r="I2612" s="45">
        <f t="shared" si="31"/>
        <v>0.7884474295</v>
      </c>
      <c r="J2612" s="45">
        <f t="shared" si="43"/>
        <v>-0.491201485</v>
      </c>
      <c r="K2612" s="21" t="s">
        <v>91</v>
      </c>
      <c r="L2612" s="8">
        <v>17.662016</v>
      </c>
      <c r="M2612" s="33">
        <f t="shared" si="6"/>
        <v>0.007648008365</v>
      </c>
      <c r="N2612" s="33">
        <f t="shared" si="8"/>
        <v>0.006709069778</v>
      </c>
      <c r="O2612" s="33">
        <f t="shared" si="10"/>
        <v>0.01236839997</v>
      </c>
      <c r="P2612" s="33">
        <f t="shared" si="12"/>
        <v>-0.01692455629</v>
      </c>
      <c r="Q2612" s="45">
        <f t="shared" si="21"/>
        <v>0.3181209644</v>
      </c>
      <c r="R2612" s="45">
        <f t="shared" si="32"/>
        <v>0.6114014871</v>
      </c>
      <c r="S2612" s="45">
        <f t="shared" si="44"/>
        <v>-0.7584337331</v>
      </c>
      <c r="T2612" s="33">
        <f t="shared" si="22"/>
        <v>0.8328761014</v>
      </c>
      <c r="U2612" s="33">
        <f t="shared" si="33"/>
        <v>0.1770459423</v>
      </c>
      <c r="V2612" s="33">
        <f t="shared" si="42"/>
        <v>0.2672322481</v>
      </c>
      <c r="W2612" s="44">
        <f t="shared" si="13"/>
        <v>0.009266836167</v>
      </c>
      <c r="X2612" s="44">
        <f t="shared" si="14"/>
        <v>0.01222450173</v>
      </c>
      <c r="Y2612" s="33">
        <f t="shared" si="15"/>
        <v>1.319166704</v>
      </c>
      <c r="Z2612" s="43">
        <v>1.0</v>
      </c>
      <c r="AA2612" s="33">
        <f t="shared" si="16"/>
        <v>2.319166704</v>
      </c>
      <c r="AB2612" s="33">
        <f t="shared" si="17"/>
        <v>0.568810643</v>
      </c>
      <c r="AC2612" s="33">
        <f t="shared" si="18"/>
        <v>0.431189357</v>
      </c>
      <c r="AD2612" s="33">
        <f t="shared" si="19"/>
        <v>0.0003218934871</v>
      </c>
      <c r="AE2612" s="34">
        <f t="shared" si="23"/>
        <v>0</v>
      </c>
      <c r="AF2612" s="34">
        <f t="shared" si="24"/>
        <v>0</v>
      </c>
      <c r="AG2612" s="34">
        <f t="shared" si="25"/>
        <v>0</v>
      </c>
      <c r="AH2612" s="34">
        <f t="shared" si="26"/>
        <v>0</v>
      </c>
      <c r="AI2612" s="34">
        <f t="shared" si="28"/>
        <v>0</v>
      </c>
      <c r="AJ2612" s="34">
        <f t="shared" si="29"/>
        <v>0</v>
      </c>
      <c r="AK2612" s="34">
        <f t="shared" si="27"/>
        <v>0</v>
      </c>
      <c r="AL2612" s="36">
        <f t="shared" si="34"/>
        <v>0</v>
      </c>
      <c r="AM2612" s="36">
        <f t="shared" si="35"/>
        <v>0</v>
      </c>
      <c r="AN2612" s="46">
        <f t="shared" si="36"/>
        <v>0</v>
      </c>
      <c r="AO2612" s="36">
        <f t="shared" si="37"/>
        <v>5</v>
      </c>
      <c r="AP2612" s="36">
        <f t="shared" si="39"/>
        <v>0</v>
      </c>
      <c r="AQ2612" s="36">
        <f t="shared" si="40"/>
        <v>-1</v>
      </c>
      <c r="AR2612" s="36">
        <f t="shared" si="38"/>
        <v>-0.0003218934871</v>
      </c>
      <c r="AS2612" s="38">
        <f t="shared" si="45"/>
        <v>0</v>
      </c>
      <c r="AT2612" s="38">
        <f t="shared" si="46"/>
        <v>0</v>
      </c>
      <c r="AU2612" s="38">
        <f t="shared" si="47"/>
        <v>0</v>
      </c>
      <c r="AV2612" s="38">
        <f t="shared" si="48"/>
        <v>0</v>
      </c>
      <c r="AW2612" s="38">
        <f t="shared" si="51"/>
        <v>0</v>
      </c>
      <c r="AX2612" s="38">
        <f t="shared" si="52"/>
        <v>0</v>
      </c>
      <c r="AY2612" s="38">
        <f t="shared" si="49"/>
        <v>0</v>
      </c>
      <c r="AZ2612" s="12">
        <f t="shared" si="30"/>
        <v>143.144839</v>
      </c>
      <c r="BA2612" s="12">
        <f t="shared" si="41"/>
        <v>100.5033114</v>
      </c>
      <c r="BB2612" s="12">
        <f t="shared" si="53"/>
        <v>126.3782945</v>
      </c>
      <c r="BC2612" s="12">
        <f t="shared" si="50"/>
        <v>-0.000107297829</v>
      </c>
      <c r="BD2612" s="12">
        <f t="shared" si="54"/>
        <v>121.2736389</v>
      </c>
    </row>
    <row r="2613" ht="14.25" customHeight="1">
      <c r="A2613" s="7">
        <v>40311.0</v>
      </c>
      <c r="B2613" s="21" t="s">
        <v>90</v>
      </c>
      <c r="C2613" s="8">
        <v>44.207027</v>
      </c>
      <c r="D2613" s="33">
        <f t="shared" si="5"/>
        <v>-0.006871491649</v>
      </c>
      <c r="E2613" s="33">
        <f t="shared" si="7"/>
        <v>0.02751197843</v>
      </c>
      <c r="F2613" s="33">
        <f t="shared" si="9"/>
        <v>0.01963250951</v>
      </c>
      <c r="G2613" s="33">
        <f t="shared" si="11"/>
        <v>0.003169215824</v>
      </c>
      <c r="H2613" s="33">
        <f t="shared" si="20"/>
        <v>1.240324651</v>
      </c>
      <c r="I2613" s="45">
        <f t="shared" si="31"/>
        <v>0.1825619533</v>
      </c>
      <c r="J2613" s="45">
        <f t="shared" si="43"/>
        <v>-0.6754192422</v>
      </c>
      <c r="K2613" s="21" t="s">
        <v>91</v>
      </c>
      <c r="L2613" s="8">
        <v>17.488731</v>
      </c>
      <c r="M2613" s="33">
        <f t="shared" si="6"/>
        <v>-0.009811167649</v>
      </c>
      <c r="N2613" s="33">
        <f t="shared" si="8"/>
        <v>0.02275368076</v>
      </c>
      <c r="O2613" s="33">
        <f t="shared" si="10"/>
        <v>-0.004652236738</v>
      </c>
      <c r="P2613" s="33">
        <f t="shared" si="12"/>
        <v>-0.01419076438</v>
      </c>
      <c r="Q2613" s="45">
        <f t="shared" si="21"/>
        <v>1.163289041</v>
      </c>
      <c r="R2613" s="45">
        <f t="shared" si="32"/>
        <v>-0.2198380498</v>
      </c>
      <c r="S2613" s="45">
        <f t="shared" si="44"/>
        <v>-0.6443086337</v>
      </c>
      <c r="T2613" s="33">
        <f t="shared" si="22"/>
        <v>0.07703560998</v>
      </c>
      <c r="U2613" s="33">
        <f t="shared" si="33"/>
        <v>0.4024000031</v>
      </c>
      <c r="V2613" s="33">
        <f t="shared" si="42"/>
        <v>-0.03111060844</v>
      </c>
      <c r="W2613" s="44">
        <f t="shared" si="13"/>
        <v>0.009413102323</v>
      </c>
      <c r="X2613" s="44">
        <f t="shared" si="14"/>
        <v>0.01210007957</v>
      </c>
      <c r="Y2613" s="33">
        <f t="shared" si="15"/>
        <v>1.285450764</v>
      </c>
      <c r="Z2613" s="43">
        <v>1.0</v>
      </c>
      <c r="AA2613" s="33">
        <f t="shared" si="16"/>
        <v>2.285450764</v>
      </c>
      <c r="AB2613" s="33">
        <f t="shared" si="17"/>
        <v>0.5624495544</v>
      </c>
      <c r="AC2613" s="33">
        <f t="shared" si="18"/>
        <v>0.4375504456</v>
      </c>
      <c r="AD2613" s="33">
        <f t="shared" si="19"/>
        <v>-0.002241814974</v>
      </c>
      <c r="AE2613" s="34">
        <f t="shared" si="23"/>
        <v>0</v>
      </c>
      <c r="AF2613" s="34">
        <f t="shared" si="24"/>
        <v>0</v>
      </c>
      <c r="AG2613" s="34">
        <f t="shared" si="25"/>
        <v>0</v>
      </c>
      <c r="AH2613" s="34">
        <f t="shared" si="26"/>
        <v>0</v>
      </c>
      <c r="AI2613" s="34">
        <f t="shared" si="28"/>
        <v>0</v>
      </c>
      <c r="AJ2613" s="34">
        <f t="shared" si="29"/>
        <v>0</v>
      </c>
      <c r="AK2613" s="34">
        <f t="shared" si="27"/>
        <v>0</v>
      </c>
      <c r="AL2613" s="36">
        <f t="shared" si="34"/>
        <v>0</v>
      </c>
      <c r="AM2613" s="36">
        <f t="shared" si="35"/>
        <v>0</v>
      </c>
      <c r="AN2613" s="46">
        <f t="shared" si="36"/>
        <v>0</v>
      </c>
      <c r="AO2613" s="36">
        <f t="shared" si="37"/>
        <v>0</v>
      </c>
      <c r="AP2613" s="36">
        <f t="shared" si="39"/>
        <v>1</v>
      </c>
      <c r="AQ2613" s="36">
        <f t="shared" si="40"/>
        <v>0</v>
      </c>
      <c r="AR2613" s="36">
        <f t="shared" si="38"/>
        <v>0</v>
      </c>
      <c r="AS2613" s="38">
        <f t="shared" si="45"/>
        <v>0</v>
      </c>
      <c r="AT2613" s="38">
        <f t="shared" si="46"/>
        <v>0</v>
      </c>
      <c r="AU2613" s="38">
        <f t="shared" si="47"/>
        <v>0</v>
      </c>
      <c r="AV2613" s="38">
        <f t="shared" si="48"/>
        <v>0</v>
      </c>
      <c r="AW2613" s="38">
        <f t="shared" si="51"/>
        <v>0</v>
      </c>
      <c r="AX2613" s="38">
        <f t="shared" si="52"/>
        <v>0</v>
      </c>
      <c r="AY2613" s="38">
        <f t="shared" si="49"/>
        <v>0</v>
      </c>
      <c r="AZ2613" s="12">
        <f t="shared" si="30"/>
        <v>143.144839</v>
      </c>
      <c r="BA2613" s="12">
        <f t="shared" si="41"/>
        <v>100.5033114</v>
      </c>
      <c r="BB2613" s="12">
        <f t="shared" si="53"/>
        <v>126.3782945</v>
      </c>
      <c r="BC2613" s="12">
        <f t="shared" si="50"/>
        <v>0</v>
      </c>
      <c r="BD2613" s="12">
        <f t="shared" si="54"/>
        <v>121.2736389</v>
      </c>
    </row>
    <row r="2614" ht="14.25" customHeight="1">
      <c r="A2614" s="7">
        <v>40312.0</v>
      </c>
      <c r="B2614" s="21" t="s">
        <v>90</v>
      </c>
      <c r="C2614" s="8">
        <v>43.934383</v>
      </c>
      <c r="D2614" s="33">
        <f t="shared" si="5"/>
        <v>-0.006167435779</v>
      </c>
      <c r="E2614" s="33">
        <f t="shared" si="7"/>
        <v>0.02323079781</v>
      </c>
      <c r="F2614" s="33">
        <f t="shared" si="9"/>
        <v>0.01303311285</v>
      </c>
      <c r="G2614" s="33">
        <f t="shared" si="11"/>
        <v>-0.001058186069</v>
      </c>
      <c r="H2614" s="33">
        <f t="shared" si="20"/>
        <v>0.9934994356</v>
      </c>
      <c r="I2614" s="45">
        <f t="shared" si="31"/>
        <v>-0.09254166647</v>
      </c>
      <c r="J2614" s="45">
        <f t="shared" si="43"/>
        <v>-0.7876172285</v>
      </c>
      <c r="K2614" s="21" t="s">
        <v>91</v>
      </c>
      <c r="L2614" s="8">
        <v>17.439686</v>
      </c>
      <c r="M2614" s="33">
        <f t="shared" si="6"/>
        <v>-0.002804377287</v>
      </c>
      <c r="N2614" s="33">
        <f t="shared" si="8"/>
        <v>0.01272073311</v>
      </c>
      <c r="O2614" s="33">
        <f t="shared" si="10"/>
        <v>-0.002058120518</v>
      </c>
      <c r="P2614" s="33">
        <f t="shared" si="12"/>
        <v>-0.02965265725</v>
      </c>
      <c r="Q2614" s="45">
        <f t="shared" si="21"/>
        <v>0.6623377057</v>
      </c>
      <c r="R2614" s="45">
        <f t="shared" si="32"/>
        <v>-0.08597322298</v>
      </c>
      <c r="S2614" s="45">
        <f t="shared" si="44"/>
        <v>-1.368270679</v>
      </c>
      <c r="T2614" s="33">
        <f t="shared" si="22"/>
        <v>0.33116173</v>
      </c>
      <c r="U2614" s="33">
        <f t="shared" si="33"/>
        <v>-0.006568443493</v>
      </c>
      <c r="V2614" s="33">
        <f t="shared" si="42"/>
        <v>0.5806534509</v>
      </c>
      <c r="W2614" s="44">
        <f t="shared" si="13"/>
        <v>0.009510412668</v>
      </c>
      <c r="X2614" s="44">
        <f t="shared" si="14"/>
        <v>0.01166495096</v>
      </c>
      <c r="Y2614" s="33">
        <f t="shared" si="15"/>
        <v>1.226545195</v>
      </c>
      <c r="Z2614" s="43">
        <v>1.0</v>
      </c>
      <c r="AA2614" s="33">
        <f t="shared" si="16"/>
        <v>2.226545195</v>
      </c>
      <c r="AB2614" s="33">
        <f t="shared" si="17"/>
        <v>0.5508737024</v>
      </c>
      <c r="AC2614" s="33">
        <f t="shared" si="18"/>
        <v>0.4491262976</v>
      </c>
      <c r="AD2614" s="33">
        <f t="shared" si="19"/>
        <v>0.005079994559</v>
      </c>
      <c r="AE2614" s="34">
        <f t="shared" si="23"/>
        <v>0</v>
      </c>
      <c r="AF2614" s="34">
        <f t="shared" si="24"/>
        <v>0</v>
      </c>
      <c r="AG2614" s="34">
        <f t="shared" si="25"/>
        <v>0</v>
      </c>
      <c r="AH2614" s="34">
        <f t="shared" si="26"/>
        <v>0</v>
      </c>
      <c r="AI2614" s="34">
        <f t="shared" si="28"/>
        <v>0</v>
      </c>
      <c r="AJ2614" s="34">
        <f t="shared" si="29"/>
        <v>0</v>
      </c>
      <c r="AK2614" s="34">
        <f t="shared" si="27"/>
        <v>0</v>
      </c>
      <c r="AL2614" s="36">
        <f t="shared" si="34"/>
        <v>0</v>
      </c>
      <c r="AM2614" s="36">
        <f t="shared" si="35"/>
        <v>0</v>
      </c>
      <c r="AN2614" s="46">
        <f t="shared" si="36"/>
        <v>0</v>
      </c>
      <c r="AO2614" s="36">
        <f t="shared" si="37"/>
        <v>0</v>
      </c>
      <c r="AP2614" s="36">
        <f t="shared" si="39"/>
        <v>0</v>
      </c>
      <c r="AQ2614" s="36">
        <f t="shared" si="40"/>
        <v>0</v>
      </c>
      <c r="AR2614" s="36">
        <f t="shared" si="38"/>
        <v>0</v>
      </c>
      <c r="AS2614" s="38">
        <f t="shared" si="45"/>
        <v>0</v>
      </c>
      <c r="AT2614" s="38">
        <f t="shared" si="46"/>
        <v>0</v>
      </c>
      <c r="AU2614" s="38">
        <f t="shared" si="47"/>
        <v>0</v>
      </c>
      <c r="AV2614" s="38">
        <f t="shared" si="48"/>
        <v>0</v>
      </c>
      <c r="AW2614" s="38">
        <f t="shared" si="51"/>
        <v>0</v>
      </c>
      <c r="AX2614" s="38">
        <f t="shared" si="52"/>
        <v>0</v>
      </c>
      <c r="AY2614" s="38">
        <f t="shared" si="49"/>
        <v>0</v>
      </c>
      <c r="AZ2614" s="12">
        <f t="shared" si="30"/>
        <v>143.144839</v>
      </c>
      <c r="BA2614" s="12">
        <f t="shared" si="41"/>
        <v>100.5033114</v>
      </c>
      <c r="BB2614" s="12">
        <f t="shared" si="53"/>
        <v>126.3782945</v>
      </c>
      <c r="BC2614" s="12">
        <f t="shared" si="50"/>
        <v>0</v>
      </c>
      <c r="BD2614" s="12">
        <f t="shared" si="54"/>
        <v>121.2736389</v>
      </c>
    </row>
    <row r="2615" ht="14.25" customHeight="1">
      <c r="A2615" s="7">
        <v>40315.0</v>
      </c>
      <c r="B2615" s="21" t="s">
        <v>90</v>
      </c>
      <c r="C2615" s="8">
        <v>44.386547</v>
      </c>
      <c r="D2615" s="33">
        <f t="shared" si="5"/>
        <v>0.01029180266</v>
      </c>
      <c r="E2615" s="33">
        <f t="shared" si="7"/>
        <v>0.005119647641</v>
      </c>
      <c r="F2615" s="33">
        <f t="shared" si="9"/>
        <v>0.01613621176</v>
      </c>
      <c r="G2615" s="33">
        <f t="shared" si="11"/>
        <v>0.009527965179</v>
      </c>
      <c r="H2615" s="33">
        <f t="shared" si="20"/>
        <v>-0.1249823836</v>
      </c>
      <c r="I2615" s="45">
        <f t="shared" si="31"/>
        <v>0.04048188537</v>
      </c>
      <c r="J2615" s="45">
        <f t="shared" si="43"/>
        <v>-0.5115924274</v>
      </c>
      <c r="K2615" s="21" t="s">
        <v>91</v>
      </c>
      <c r="L2615" s="8">
        <v>17.462576</v>
      </c>
      <c r="M2615" s="33">
        <f t="shared" si="6"/>
        <v>0.001312523631</v>
      </c>
      <c r="N2615" s="33">
        <f t="shared" si="8"/>
        <v>-0.01165799854</v>
      </c>
      <c r="O2615" s="33">
        <f t="shared" si="10"/>
        <v>-0.006510379553</v>
      </c>
      <c r="P2615" s="33">
        <f t="shared" si="12"/>
        <v>-0.03452661546</v>
      </c>
      <c r="Q2615" s="45">
        <f t="shared" si="21"/>
        <v>-0.5582151647</v>
      </c>
      <c r="R2615" s="45">
        <f t="shared" si="32"/>
        <v>-0.2874030221</v>
      </c>
      <c r="S2615" s="45">
        <f t="shared" si="44"/>
        <v>-1.543861446</v>
      </c>
      <c r="T2615" s="33">
        <f t="shared" si="22"/>
        <v>0.433232781</v>
      </c>
      <c r="U2615" s="33">
        <f t="shared" si="33"/>
        <v>0.3278849074</v>
      </c>
      <c r="V2615" s="33">
        <f t="shared" si="42"/>
        <v>1.032269019</v>
      </c>
      <c r="W2615" s="44">
        <f t="shared" si="13"/>
        <v>0.009784374168</v>
      </c>
      <c r="X2615" s="44">
        <f t="shared" si="14"/>
        <v>0.0115410051</v>
      </c>
      <c r="Y2615" s="33">
        <f t="shared" si="15"/>
        <v>1.179534316</v>
      </c>
      <c r="Z2615" s="43">
        <v>1.0</v>
      </c>
      <c r="AA2615" s="33">
        <f t="shared" si="16"/>
        <v>2.179534316</v>
      </c>
      <c r="AB2615" s="33">
        <f t="shared" si="17"/>
        <v>0.5411863936</v>
      </c>
      <c r="AC2615" s="33">
        <f t="shared" si="18"/>
        <v>0.4588136064</v>
      </c>
      <c r="AD2615" s="33">
        <f t="shared" si="19"/>
        <v>0.0008795139808</v>
      </c>
      <c r="AE2615" s="34">
        <f t="shared" si="23"/>
        <v>0</v>
      </c>
      <c r="AF2615" s="34">
        <f t="shared" si="24"/>
        <v>0</v>
      </c>
      <c r="AG2615" s="34">
        <f t="shared" si="25"/>
        <v>0</v>
      </c>
      <c r="AH2615" s="34">
        <f t="shared" si="26"/>
        <v>0</v>
      </c>
      <c r="AI2615" s="34">
        <f t="shared" si="28"/>
        <v>0</v>
      </c>
      <c r="AJ2615" s="34">
        <f t="shared" si="29"/>
        <v>0</v>
      </c>
      <c r="AK2615" s="34">
        <f t="shared" si="27"/>
        <v>0</v>
      </c>
      <c r="AL2615" s="36">
        <f t="shared" si="34"/>
        <v>0</v>
      </c>
      <c r="AM2615" s="36">
        <f t="shared" si="35"/>
        <v>0</v>
      </c>
      <c r="AN2615" s="46">
        <f t="shared" si="36"/>
        <v>0</v>
      </c>
      <c r="AO2615" s="36">
        <f t="shared" si="37"/>
        <v>0</v>
      </c>
      <c r="AP2615" s="36">
        <f t="shared" si="39"/>
        <v>0</v>
      </c>
      <c r="AQ2615" s="36">
        <f t="shared" si="40"/>
        <v>0</v>
      </c>
      <c r="AR2615" s="36">
        <f t="shared" si="38"/>
        <v>0</v>
      </c>
      <c r="AS2615" s="38">
        <f t="shared" si="45"/>
        <v>-1</v>
      </c>
      <c r="AT2615" s="38">
        <f t="shared" si="46"/>
        <v>0</v>
      </c>
      <c r="AU2615" s="38">
        <f t="shared" si="47"/>
        <v>0</v>
      </c>
      <c r="AV2615" s="38">
        <f t="shared" si="48"/>
        <v>1</v>
      </c>
      <c r="AW2615" s="38">
        <f t="shared" si="51"/>
        <v>0</v>
      </c>
      <c r="AX2615" s="38">
        <f t="shared" si="52"/>
        <v>-1</v>
      </c>
      <c r="AY2615" s="38">
        <f t="shared" si="49"/>
        <v>-0.0008795139808</v>
      </c>
      <c r="AZ2615" s="12">
        <f t="shared" si="30"/>
        <v>143.144839</v>
      </c>
      <c r="BA2615" s="12">
        <f t="shared" si="41"/>
        <v>100.5033114</v>
      </c>
      <c r="BB2615" s="12">
        <f t="shared" si="53"/>
        <v>126.267143</v>
      </c>
      <c r="BC2615" s="12">
        <f t="shared" si="50"/>
        <v>-0.0002931713269</v>
      </c>
      <c r="BD2615" s="12">
        <f t="shared" si="54"/>
        <v>121.238085</v>
      </c>
    </row>
    <row r="2616" ht="14.25" customHeight="1">
      <c r="A2616" s="7">
        <v>40316.0</v>
      </c>
      <c r="B2616" s="21" t="s">
        <v>90</v>
      </c>
      <c r="C2616" s="8">
        <v>44.240261</v>
      </c>
      <c r="D2616" s="33">
        <f t="shared" si="5"/>
        <v>-0.003295728321</v>
      </c>
      <c r="E2616" s="33">
        <f t="shared" si="7"/>
        <v>-0.0003005859664</v>
      </c>
      <c r="F2616" s="33">
        <f t="shared" si="9"/>
        <v>0.01681177103</v>
      </c>
      <c r="G2616" s="33">
        <f t="shared" si="11"/>
        <v>0.009560048239</v>
      </c>
      <c r="H2616" s="33">
        <f t="shared" si="20"/>
        <v>-0.4536709512</v>
      </c>
      <c r="I2616" s="45">
        <f t="shared" si="31"/>
        <v>0.09385526673</v>
      </c>
      <c r="J2616" s="45">
        <f t="shared" si="43"/>
        <v>-0.5017590855</v>
      </c>
      <c r="K2616" s="21" t="s">
        <v>91</v>
      </c>
      <c r="L2616" s="8">
        <v>17.361217</v>
      </c>
      <c r="M2616" s="33">
        <f t="shared" si="6"/>
        <v>-0.005804355554</v>
      </c>
      <c r="N2616" s="33">
        <f t="shared" si="8"/>
        <v>-0.009513085435</v>
      </c>
      <c r="O2616" s="33">
        <f t="shared" si="10"/>
        <v>-0.001504539759</v>
      </c>
      <c r="P2616" s="33">
        <f t="shared" si="12"/>
        <v>-0.02515135345</v>
      </c>
      <c r="Q2616" s="45">
        <f t="shared" si="21"/>
        <v>-0.4199377725</v>
      </c>
      <c r="R2616" s="45">
        <f t="shared" si="32"/>
        <v>-0.002200182253</v>
      </c>
      <c r="S2616" s="45">
        <f t="shared" si="44"/>
        <v>-1.061436413</v>
      </c>
      <c r="T2616" s="33">
        <f t="shared" si="22"/>
        <v>-0.03373317864</v>
      </c>
      <c r="U2616" s="33">
        <f t="shared" si="33"/>
        <v>0.09605544898</v>
      </c>
      <c r="V2616" s="33">
        <f t="shared" si="42"/>
        <v>0.5596773277</v>
      </c>
      <c r="W2616" s="44">
        <f t="shared" si="13"/>
        <v>0.00978372127</v>
      </c>
      <c r="X2616" s="44">
        <f t="shared" si="14"/>
        <v>0.0111356996</v>
      </c>
      <c r="Y2616" s="33">
        <f t="shared" si="15"/>
        <v>1.138186513</v>
      </c>
      <c r="Z2616" s="43">
        <v>1.0</v>
      </c>
      <c r="AA2616" s="33">
        <f t="shared" si="16"/>
        <v>2.138186513</v>
      </c>
      <c r="AB2616" s="33">
        <f t="shared" si="17"/>
        <v>0.5323139521</v>
      </c>
      <c r="AC2616" s="33">
        <f t="shared" si="18"/>
        <v>0.4676860479</v>
      </c>
      <c r="AD2616" s="33">
        <f t="shared" si="19"/>
        <v>-0.004096727139</v>
      </c>
      <c r="AE2616" s="34">
        <f t="shared" si="23"/>
        <v>0</v>
      </c>
      <c r="AF2616" s="34">
        <f t="shared" si="24"/>
        <v>0</v>
      </c>
      <c r="AG2616" s="34">
        <f t="shared" si="25"/>
        <v>0</v>
      </c>
      <c r="AH2616" s="34">
        <f t="shared" si="26"/>
        <v>0</v>
      </c>
      <c r="AI2616" s="34">
        <f t="shared" si="28"/>
        <v>0</v>
      </c>
      <c r="AJ2616" s="34">
        <f t="shared" si="29"/>
        <v>0</v>
      </c>
      <c r="AK2616" s="34">
        <f t="shared" si="27"/>
        <v>0</v>
      </c>
      <c r="AL2616" s="36">
        <f t="shared" si="34"/>
        <v>0</v>
      </c>
      <c r="AM2616" s="36">
        <f t="shared" si="35"/>
        <v>0</v>
      </c>
      <c r="AN2616" s="46">
        <f t="shared" si="36"/>
        <v>0</v>
      </c>
      <c r="AO2616" s="36">
        <f t="shared" si="37"/>
        <v>0</v>
      </c>
      <c r="AP2616" s="36">
        <f t="shared" si="39"/>
        <v>0</v>
      </c>
      <c r="AQ2616" s="36">
        <f t="shared" si="40"/>
        <v>0</v>
      </c>
      <c r="AR2616" s="36">
        <f t="shared" si="38"/>
        <v>0</v>
      </c>
      <c r="AS2616" s="38">
        <f t="shared" si="45"/>
        <v>0</v>
      </c>
      <c r="AT2616" s="38">
        <f t="shared" si="46"/>
        <v>0</v>
      </c>
      <c r="AU2616" s="38">
        <f t="shared" si="47"/>
        <v>0</v>
      </c>
      <c r="AV2616" s="38">
        <f t="shared" si="48"/>
        <v>2</v>
      </c>
      <c r="AW2616" s="38">
        <f t="shared" si="51"/>
        <v>0</v>
      </c>
      <c r="AX2616" s="38">
        <f t="shared" si="52"/>
        <v>-1</v>
      </c>
      <c r="AY2616" s="38">
        <f t="shared" si="49"/>
        <v>0.004096727139</v>
      </c>
      <c r="AZ2616" s="12">
        <f t="shared" si="30"/>
        <v>143.144839</v>
      </c>
      <c r="BA2616" s="12">
        <f t="shared" si="41"/>
        <v>100.5033114</v>
      </c>
      <c r="BB2616" s="12">
        <f t="shared" si="53"/>
        <v>126.784425</v>
      </c>
      <c r="BC2616" s="12">
        <f t="shared" si="50"/>
        <v>0.001365575713</v>
      </c>
      <c r="BD2616" s="12">
        <f t="shared" si="54"/>
        <v>121.4036448</v>
      </c>
    </row>
    <row r="2617" ht="14.25" customHeight="1">
      <c r="A2617" s="7">
        <v>40317.0</v>
      </c>
      <c r="B2617" s="21" t="s">
        <v>90</v>
      </c>
      <c r="C2617" s="8">
        <v>43.914429</v>
      </c>
      <c r="D2617" s="33">
        <f t="shared" si="5"/>
        <v>-0.007365056006</v>
      </c>
      <c r="E2617" s="33">
        <f t="shared" si="7"/>
        <v>-0.01344482252</v>
      </c>
      <c r="F2617" s="33">
        <f t="shared" si="9"/>
        <v>0.01288375364</v>
      </c>
      <c r="G2617" s="33">
        <f t="shared" si="11"/>
        <v>0.000909274594</v>
      </c>
      <c r="H2617" s="33">
        <f t="shared" si="20"/>
        <v>-1.282513638</v>
      </c>
      <c r="I2617" s="45">
        <f t="shared" si="31"/>
        <v>-0.04988554562</v>
      </c>
      <c r="J2617" s="45">
        <f t="shared" si="43"/>
        <v>-0.7098321497</v>
      </c>
      <c r="K2617" s="21" t="s">
        <v>91</v>
      </c>
      <c r="L2617" s="8">
        <v>17.367758</v>
      </c>
      <c r="M2617" s="33">
        <f t="shared" si="6"/>
        <v>0.0003767593021</v>
      </c>
      <c r="N2617" s="33">
        <f t="shared" si="8"/>
        <v>-0.01666049901</v>
      </c>
      <c r="O2617" s="33">
        <f t="shared" si="10"/>
        <v>-0.01006320568</v>
      </c>
      <c r="P2617" s="33">
        <f t="shared" si="12"/>
        <v>-0.01974545085</v>
      </c>
      <c r="Q2617" s="45">
        <f t="shared" si="21"/>
        <v>-0.7791226924</v>
      </c>
      <c r="R2617" s="45">
        <f t="shared" si="32"/>
        <v>-0.4194393108</v>
      </c>
      <c r="S2617" s="45">
        <f t="shared" si="44"/>
        <v>-0.7809473859</v>
      </c>
      <c r="T2617" s="33">
        <f t="shared" si="22"/>
        <v>-0.5033909455</v>
      </c>
      <c r="U2617" s="33">
        <f t="shared" si="33"/>
        <v>0.3695537652</v>
      </c>
      <c r="V2617" s="33">
        <f t="shared" si="42"/>
        <v>0.07111523617</v>
      </c>
      <c r="W2617" s="44">
        <f t="shared" si="13"/>
        <v>0.00993858299</v>
      </c>
      <c r="X2617" s="44">
        <f t="shared" si="14"/>
        <v>0.01110160258</v>
      </c>
      <c r="Y2617" s="33">
        <f t="shared" si="15"/>
        <v>1.117020665</v>
      </c>
      <c r="Z2617" s="43">
        <v>1.0</v>
      </c>
      <c r="AA2617" s="33">
        <f t="shared" si="16"/>
        <v>2.117020665</v>
      </c>
      <c r="AB2617" s="33">
        <f t="shared" si="17"/>
        <v>0.5276380544</v>
      </c>
      <c r="AC2617" s="33">
        <f t="shared" si="18"/>
        <v>0.4723619456</v>
      </c>
      <c r="AD2617" s="33">
        <f t="shared" si="19"/>
        <v>-0.003367433721</v>
      </c>
      <c r="AE2617" s="34">
        <f t="shared" si="23"/>
        <v>0</v>
      </c>
      <c r="AF2617" s="34">
        <f t="shared" si="24"/>
        <v>0</v>
      </c>
      <c r="AG2617" s="34">
        <f t="shared" si="25"/>
        <v>0</v>
      </c>
      <c r="AH2617" s="34">
        <f t="shared" si="26"/>
        <v>0</v>
      </c>
      <c r="AI2617" s="34">
        <f t="shared" si="28"/>
        <v>0</v>
      </c>
      <c r="AJ2617" s="34">
        <f t="shared" si="29"/>
        <v>0</v>
      </c>
      <c r="AK2617" s="34">
        <f t="shared" si="27"/>
        <v>0</v>
      </c>
      <c r="AL2617" s="36">
        <f t="shared" si="34"/>
        <v>0</v>
      </c>
      <c r="AM2617" s="36">
        <f t="shared" si="35"/>
        <v>0</v>
      </c>
      <c r="AN2617" s="46">
        <f t="shared" si="36"/>
        <v>0</v>
      </c>
      <c r="AO2617" s="36">
        <f t="shared" si="37"/>
        <v>0</v>
      </c>
      <c r="AP2617" s="36">
        <f t="shared" si="39"/>
        <v>0</v>
      </c>
      <c r="AQ2617" s="36">
        <f t="shared" si="40"/>
        <v>0</v>
      </c>
      <c r="AR2617" s="36">
        <f t="shared" si="38"/>
        <v>0</v>
      </c>
      <c r="AS2617" s="38">
        <f t="shared" si="45"/>
        <v>0</v>
      </c>
      <c r="AT2617" s="38">
        <f t="shared" si="46"/>
        <v>0</v>
      </c>
      <c r="AU2617" s="38">
        <f t="shared" si="47"/>
        <v>0</v>
      </c>
      <c r="AV2617" s="38">
        <f t="shared" si="48"/>
        <v>3</v>
      </c>
      <c r="AW2617" s="38">
        <f t="shared" si="51"/>
        <v>0</v>
      </c>
      <c r="AX2617" s="38">
        <f t="shared" si="52"/>
        <v>-1</v>
      </c>
      <c r="AY2617" s="38">
        <f t="shared" si="49"/>
        <v>0.003367433721</v>
      </c>
      <c r="AZ2617" s="12">
        <f t="shared" si="30"/>
        <v>143.144839</v>
      </c>
      <c r="BA2617" s="12">
        <f t="shared" si="41"/>
        <v>100.5033114</v>
      </c>
      <c r="BB2617" s="12">
        <f t="shared" si="53"/>
        <v>127.2113632</v>
      </c>
      <c r="BC2617" s="12">
        <f t="shared" si="50"/>
        <v>0.001122477907</v>
      </c>
      <c r="BD2617" s="12">
        <f t="shared" si="54"/>
        <v>121.5399177</v>
      </c>
    </row>
    <row r="2618" ht="14.25" customHeight="1">
      <c r="A2618" s="7">
        <v>40318.0</v>
      </c>
      <c r="B2618" s="21" t="s">
        <v>90</v>
      </c>
      <c r="C2618" s="8">
        <v>42.464794</v>
      </c>
      <c r="D2618" s="33">
        <f t="shared" si="5"/>
        <v>-0.03301044857</v>
      </c>
      <c r="E2618" s="33">
        <f t="shared" si="7"/>
        <v>-0.0394107706</v>
      </c>
      <c r="F2618" s="33">
        <f t="shared" si="9"/>
        <v>-0.01298306044</v>
      </c>
      <c r="G2618" s="33">
        <f t="shared" si="11"/>
        <v>-0.01389743736</v>
      </c>
      <c r="H2618" s="33">
        <f t="shared" si="20"/>
        <v>-2.901969051</v>
      </c>
      <c r="I2618" s="45">
        <f t="shared" si="31"/>
        <v>-1.15375955</v>
      </c>
      <c r="J2618" s="45">
        <f t="shared" si="43"/>
        <v>-1.070015944</v>
      </c>
      <c r="K2618" s="21" t="s">
        <v>91</v>
      </c>
      <c r="L2618" s="8">
        <v>16.851164</v>
      </c>
      <c r="M2618" s="33">
        <f t="shared" si="6"/>
        <v>-0.02974442643</v>
      </c>
      <c r="N2618" s="33">
        <f t="shared" si="8"/>
        <v>-0.0364558755</v>
      </c>
      <c r="O2618" s="33">
        <f t="shared" si="10"/>
        <v>-0.01453170009</v>
      </c>
      <c r="P2618" s="33">
        <f t="shared" si="12"/>
        <v>-0.05100413159</v>
      </c>
      <c r="Q2618" s="45">
        <f t="shared" si="21"/>
        <v>-1.81771735</v>
      </c>
      <c r="R2618" s="45">
        <f t="shared" si="32"/>
        <v>-0.6420818246</v>
      </c>
      <c r="S2618" s="45">
        <f t="shared" si="44"/>
        <v>-2.174286576</v>
      </c>
      <c r="T2618" s="33">
        <f t="shared" si="22"/>
        <v>-1.084251702</v>
      </c>
      <c r="U2618" s="33">
        <f t="shared" si="33"/>
        <v>-0.5116777253</v>
      </c>
      <c r="V2618" s="33">
        <f t="shared" si="42"/>
        <v>1.104270632</v>
      </c>
      <c r="W2618" s="44">
        <f t="shared" si="13"/>
        <v>0.01173534832</v>
      </c>
      <c r="X2618" s="44">
        <f t="shared" si="14"/>
        <v>0.01279486505</v>
      </c>
      <c r="Y2618" s="33">
        <f t="shared" si="15"/>
        <v>1.090284217</v>
      </c>
      <c r="Z2618" s="43">
        <v>1.0</v>
      </c>
      <c r="AA2618" s="33">
        <f t="shared" si="16"/>
        <v>2.090284217</v>
      </c>
      <c r="AB2618" s="33">
        <f t="shared" si="17"/>
        <v>0.521596158</v>
      </c>
      <c r="AC2618" s="33">
        <f t="shared" si="18"/>
        <v>0.478403842</v>
      </c>
      <c r="AD2618" s="33">
        <f t="shared" si="19"/>
        <v>-0.002751355746</v>
      </c>
      <c r="AE2618" s="34">
        <f t="shared" si="23"/>
        <v>1</v>
      </c>
      <c r="AF2618" s="34">
        <f t="shared" si="24"/>
        <v>0</v>
      </c>
      <c r="AG2618" s="34">
        <f t="shared" si="25"/>
        <v>0</v>
      </c>
      <c r="AH2618" s="34">
        <f t="shared" si="26"/>
        <v>1</v>
      </c>
      <c r="AI2618" s="34">
        <f t="shared" si="28"/>
        <v>0</v>
      </c>
      <c r="AJ2618" s="34">
        <f t="shared" si="29"/>
        <v>1</v>
      </c>
      <c r="AK2618" s="34">
        <f t="shared" si="27"/>
        <v>-0.002751355746</v>
      </c>
      <c r="AL2618" s="36">
        <f t="shared" si="34"/>
        <v>0</v>
      </c>
      <c r="AM2618" s="36">
        <f t="shared" si="35"/>
        <v>0</v>
      </c>
      <c r="AN2618" s="46">
        <f t="shared" si="36"/>
        <v>0</v>
      </c>
      <c r="AO2618" s="36">
        <f t="shared" si="37"/>
        <v>0</v>
      </c>
      <c r="AP2618" s="36">
        <f t="shared" si="39"/>
        <v>0</v>
      </c>
      <c r="AQ2618" s="36">
        <f t="shared" si="40"/>
        <v>0</v>
      </c>
      <c r="AR2618" s="36">
        <f t="shared" si="38"/>
        <v>0</v>
      </c>
      <c r="AS2618" s="38">
        <f t="shared" si="45"/>
        <v>-1</v>
      </c>
      <c r="AT2618" s="38">
        <f t="shared" si="46"/>
        <v>0</v>
      </c>
      <c r="AU2618" s="38">
        <f t="shared" si="47"/>
        <v>0</v>
      </c>
      <c r="AV2618" s="38">
        <f t="shared" si="48"/>
        <v>4</v>
      </c>
      <c r="AW2618" s="38">
        <f t="shared" si="51"/>
        <v>0</v>
      </c>
      <c r="AX2618" s="38">
        <f t="shared" si="52"/>
        <v>-1</v>
      </c>
      <c r="AY2618" s="38">
        <f t="shared" si="49"/>
        <v>0.002751355746</v>
      </c>
      <c r="AZ2618" s="12">
        <f t="shared" si="30"/>
        <v>142.7509966</v>
      </c>
      <c r="BA2618" s="12">
        <f t="shared" si="41"/>
        <v>100.5033114</v>
      </c>
      <c r="BB2618" s="12">
        <f t="shared" si="53"/>
        <v>127.5613669</v>
      </c>
      <c r="BC2618" s="12">
        <f t="shared" si="50"/>
        <v>0</v>
      </c>
      <c r="BD2618" s="12">
        <f t="shared" si="54"/>
        <v>121.5399177</v>
      </c>
    </row>
    <row r="2619" ht="14.25" customHeight="1">
      <c r="A2619" s="7">
        <v>40319.0</v>
      </c>
      <c r="B2619" s="21" t="s">
        <v>90</v>
      </c>
      <c r="C2619" s="8">
        <v>42.278599</v>
      </c>
      <c r="D2619" s="33">
        <f t="shared" si="5"/>
        <v>-0.004384690998</v>
      </c>
      <c r="E2619" s="33">
        <f t="shared" si="7"/>
        <v>-0.03768765798</v>
      </c>
      <c r="F2619" s="33">
        <f t="shared" si="9"/>
        <v>-0.01533237453</v>
      </c>
      <c r="G2619" s="33">
        <f t="shared" si="11"/>
        <v>-0.0174626699</v>
      </c>
      <c r="H2619" s="33">
        <f t="shared" si="20"/>
        <v>-2.578184733</v>
      </c>
      <c r="I2619" s="45">
        <f t="shared" si="31"/>
        <v>-1.217338301</v>
      </c>
      <c r="J2619" s="45">
        <f t="shared" si="43"/>
        <v>-1.130648026</v>
      </c>
      <c r="K2619" s="21" t="s">
        <v>91</v>
      </c>
      <c r="L2619" s="8">
        <v>16.867519</v>
      </c>
      <c r="M2619" s="33">
        <f t="shared" si="6"/>
        <v>0.0009705560993</v>
      </c>
      <c r="N2619" s="33">
        <f t="shared" si="8"/>
        <v>-0.03280833153</v>
      </c>
      <c r="O2619" s="33">
        <f t="shared" si="10"/>
        <v>-0.02050494445</v>
      </c>
      <c r="P2619" s="33">
        <f t="shared" si="12"/>
        <v>-0.04250163968</v>
      </c>
      <c r="Q2619" s="45">
        <f t="shared" si="21"/>
        <v>-1.55101802</v>
      </c>
      <c r="R2619" s="45">
        <f t="shared" si="32"/>
        <v>-0.9554129307</v>
      </c>
      <c r="S2619" s="45">
        <f t="shared" si="44"/>
        <v>-1.685743878</v>
      </c>
      <c r="T2619" s="33">
        <f t="shared" si="22"/>
        <v>-1.027166714</v>
      </c>
      <c r="U2619" s="33">
        <f t="shared" si="33"/>
        <v>-0.2619253706</v>
      </c>
      <c r="V2619" s="33">
        <f t="shared" si="42"/>
        <v>0.5550958525</v>
      </c>
      <c r="W2619" s="44">
        <f t="shared" si="13"/>
        <v>0.01176535176</v>
      </c>
      <c r="X2619" s="44">
        <f t="shared" si="14"/>
        <v>0.01275238629</v>
      </c>
      <c r="Y2619" s="33">
        <f t="shared" si="15"/>
        <v>1.083893329</v>
      </c>
      <c r="Z2619" s="43">
        <v>1.0</v>
      </c>
      <c r="AA2619" s="33">
        <f t="shared" si="16"/>
        <v>2.083893329</v>
      </c>
      <c r="AB2619" s="33">
        <f t="shared" si="17"/>
        <v>0.5201289883</v>
      </c>
      <c r="AC2619" s="33">
        <f t="shared" si="18"/>
        <v>0.4798710117</v>
      </c>
      <c r="AD2619" s="33">
        <f t="shared" si="19"/>
        <v>-0.0009177719277</v>
      </c>
      <c r="AE2619" s="34">
        <f t="shared" si="23"/>
        <v>1</v>
      </c>
      <c r="AF2619" s="34">
        <f t="shared" si="24"/>
        <v>0</v>
      </c>
      <c r="AG2619" s="34">
        <f t="shared" si="25"/>
        <v>0</v>
      </c>
      <c r="AH2619" s="34">
        <f t="shared" si="26"/>
        <v>2</v>
      </c>
      <c r="AI2619" s="34">
        <f t="shared" si="28"/>
        <v>0</v>
      </c>
      <c r="AJ2619" s="34">
        <f t="shared" si="29"/>
        <v>1</v>
      </c>
      <c r="AK2619" s="34">
        <f t="shared" si="27"/>
        <v>-0.0009177719277</v>
      </c>
      <c r="AL2619" s="36">
        <f t="shared" si="34"/>
        <v>0</v>
      </c>
      <c r="AM2619" s="36">
        <f t="shared" si="35"/>
        <v>0</v>
      </c>
      <c r="AN2619" s="46">
        <f t="shared" si="36"/>
        <v>0</v>
      </c>
      <c r="AO2619" s="36">
        <f t="shared" si="37"/>
        <v>0</v>
      </c>
      <c r="AP2619" s="36">
        <f t="shared" si="39"/>
        <v>0</v>
      </c>
      <c r="AQ2619" s="36">
        <f t="shared" si="40"/>
        <v>0</v>
      </c>
      <c r="AR2619" s="36">
        <f t="shared" si="38"/>
        <v>0</v>
      </c>
      <c r="AS2619" s="38">
        <f t="shared" si="45"/>
        <v>0</v>
      </c>
      <c r="AT2619" s="38">
        <f t="shared" si="46"/>
        <v>0</v>
      </c>
      <c r="AU2619" s="38">
        <f t="shared" si="47"/>
        <v>0</v>
      </c>
      <c r="AV2619" s="38">
        <f t="shared" si="48"/>
        <v>5</v>
      </c>
      <c r="AW2619" s="38">
        <f t="shared" si="51"/>
        <v>0</v>
      </c>
      <c r="AX2619" s="38">
        <f t="shared" si="52"/>
        <v>-1</v>
      </c>
      <c r="AY2619" s="38">
        <f t="shared" si="49"/>
        <v>0.0009177719277</v>
      </c>
      <c r="AZ2619" s="12">
        <f t="shared" si="30"/>
        <v>142.6199838</v>
      </c>
      <c r="BA2619" s="12">
        <f t="shared" si="41"/>
        <v>100.5033114</v>
      </c>
      <c r="BB2619" s="12">
        <f t="shared" si="53"/>
        <v>127.6784391</v>
      </c>
      <c r="BC2619" s="12">
        <f t="shared" si="50"/>
        <v>0</v>
      </c>
      <c r="BD2619" s="12">
        <f t="shared" si="54"/>
        <v>121.5399177</v>
      </c>
    </row>
    <row r="2620" ht="14.25" customHeight="1">
      <c r="A2620" s="7">
        <v>40322.0</v>
      </c>
      <c r="B2620" s="21" t="s">
        <v>90</v>
      </c>
      <c r="C2620" s="8">
        <v>42.105705</v>
      </c>
      <c r="D2620" s="33">
        <f t="shared" si="5"/>
        <v>-0.00408939757</v>
      </c>
      <c r="E2620" s="33">
        <f t="shared" si="7"/>
        <v>-0.05138588501</v>
      </c>
      <c r="F2620" s="33">
        <f t="shared" si="9"/>
        <v>-0.04652931499</v>
      </c>
      <c r="G2620" s="33">
        <f t="shared" si="11"/>
        <v>-0.0261460546</v>
      </c>
      <c r="H2620" s="33">
        <f t="shared" si="20"/>
        <v>-3.198599249</v>
      </c>
      <c r="I2620" s="45">
        <f t="shared" si="31"/>
        <v>-2.523231747</v>
      </c>
      <c r="J2620" s="45">
        <f t="shared" si="43"/>
        <v>-1.312866924</v>
      </c>
      <c r="K2620" s="21" t="s">
        <v>91</v>
      </c>
      <c r="L2620" s="8">
        <v>16.825014</v>
      </c>
      <c r="M2620" s="33">
        <f t="shared" si="6"/>
        <v>-0.002519931947</v>
      </c>
      <c r="N2620" s="33">
        <f t="shared" si="8"/>
        <v>-0.03651019185</v>
      </c>
      <c r="O2620" s="33">
        <f t="shared" si="10"/>
        <v>-0.04774255463</v>
      </c>
      <c r="P2620" s="33">
        <f t="shared" si="12"/>
        <v>-0.04224839474</v>
      </c>
      <c r="Q2620" s="45">
        <f t="shared" si="21"/>
        <v>-1.813925679</v>
      </c>
      <c r="R2620" s="45">
        <f t="shared" si="32"/>
        <v>-2.478852498</v>
      </c>
      <c r="S2620" s="45">
        <f t="shared" si="44"/>
        <v>-1.635269869</v>
      </c>
      <c r="T2620" s="33">
        <f t="shared" si="22"/>
        <v>-1.38467357</v>
      </c>
      <c r="U2620" s="33">
        <f t="shared" si="33"/>
        <v>-0.04437924818</v>
      </c>
      <c r="V2620" s="33">
        <f t="shared" si="42"/>
        <v>0.3224029449</v>
      </c>
      <c r="W2620" s="44">
        <f t="shared" si="13"/>
        <v>0.01171011871</v>
      </c>
      <c r="X2620" s="44">
        <f t="shared" si="14"/>
        <v>0.01275176931</v>
      </c>
      <c r="Y2620" s="33">
        <f t="shared" si="15"/>
        <v>1.088953035</v>
      </c>
      <c r="Z2620" s="43">
        <v>1.0</v>
      </c>
      <c r="AA2620" s="33">
        <f t="shared" si="16"/>
        <v>2.088953035</v>
      </c>
      <c r="AB2620" s="33">
        <f t="shared" si="17"/>
        <v>0.5212912961</v>
      </c>
      <c r="AC2620" s="33">
        <f t="shared" si="18"/>
        <v>0.4787087039</v>
      </c>
      <c r="AD2620" s="33">
        <f t="shared" si="19"/>
        <v>0.00427408994</v>
      </c>
      <c r="AE2620" s="34">
        <f t="shared" si="23"/>
        <v>1</v>
      </c>
      <c r="AF2620" s="34">
        <f t="shared" si="24"/>
        <v>0</v>
      </c>
      <c r="AG2620" s="34">
        <f t="shared" si="25"/>
        <v>0</v>
      </c>
      <c r="AH2620" s="34">
        <f t="shared" si="26"/>
        <v>3</v>
      </c>
      <c r="AI2620" s="34">
        <f t="shared" si="28"/>
        <v>0</v>
      </c>
      <c r="AJ2620" s="34">
        <f t="shared" si="29"/>
        <v>1</v>
      </c>
      <c r="AK2620" s="34">
        <f t="shared" si="27"/>
        <v>0.00427408994</v>
      </c>
      <c r="AL2620" s="36">
        <f t="shared" si="34"/>
        <v>0</v>
      </c>
      <c r="AM2620" s="36">
        <f t="shared" si="35"/>
        <v>0</v>
      </c>
      <c r="AN2620" s="46">
        <f t="shared" si="36"/>
        <v>0</v>
      </c>
      <c r="AO2620" s="36">
        <f t="shared" si="37"/>
        <v>0</v>
      </c>
      <c r="AP2620" s="36">
        <f t="shared" si="39"/>
        <v>0</v>
      </c>
      <c r="AQ2620" s="36">
        <f t="shared" si="40"/>
        <v>0</v>
      </c>
      <c r="AR2620" s="36">
        <f t="shared" si="38"/>
        <v>0</v>
      </c>
      <c r="AS2620" s="38">
        <f t="shared" si="45"/>
        <v>0</v>
      </c>
      <c r="AT2620" s="38">
        <f t="shared" si="46"/>
        <v>0</v>
      </c>
      <c r="AU2620" s="38">
        <f t="shared" si="47"/>
        <v>0</v>
      </c>
      <c r="AV2620" s="38">
        <f t="shared" si="48"/>
        <v>0</v>
      </c>
      <c r="AW2620" s="38">
        <f t="shared" si="51"/>
        <v>1</v>
      </c>
      <c r="AX2620" s="38">
        <f t="shared" si="52"/>
        <v>0</v>
      </c>
      <c r="AY2620" s="38">
        <f t="shared" si="49"/>
        <v>0</v>
      </c>
      <c r="AZ2620" s="12">
        <f t="shared" si="30"/>
        <v>143.2295544</v>
      </c>
      <c r="BA2620" s="12">
        <f t="shared" si="41"/>
        <v>100.5033114</v>
      </c>
      <c r="BB2620" s="12">
        <f t="shared" si="53"/>
        <v>127.6784391</v>
      </c>
      <c r="BC2620" s="12">
        <f t="shared" si="50"/>
        <v>0.001424696647</v>
      </c>
      <c r="BD2620" s="12">
        <f t="shared" si="54"/>
        <v>121.7130752</v>
      </c>
    </row>
    <row r="2621" ht="14.25" customHeight="1">
      <c r="A2621" s="7">
        <v>40323.0</v>
      </c>
      <c r="B2621" s="21" t="s">
        <v>90</v>
      </c>
      <c r="C2621" s="8">
        <v>41.819782</v>
      </c>
      <c r="D2621" s="33">
        <f t="shared" si="5"/>
        <v>-0.006790599991</v>
      </c>
      <c r="E2621" s="33">
        <f t="shared" si="7"/>
        <v>-0.05471213201</v>
      </c>
      <c r="F2621" s="33">
        <f t="shared" si="9"/>
        <v>-0.05499627228</v>
      </c>
      <c r="G2621" s="33">
        <f t="shared" si="11"/>
        <v>-0.02086271014</v>
      </c>
      <c r="H2621" s="33">
        <f t="shared" si="20"/>
        <v>-3.092545214</v>
      </c>
      <c r="I2621" s="45">
        <f t="shared" si="31"/>
        <v>-2.70452526</v>
      </c>
      <c r="J2621" s="45">
        <f t="shared" si="43"/>
        <v>-1.138604661</v>
      </c>
      <c r="K2621" s="21" t="s">
        <v>91</v>
      </c>
      <c r="L2621" s="8">
        <v>16.550379</v>
      </c>
      <c r="M2621" s="33">
        <f t="shared" si="6"/>
        <v>-0.01632301762</v>
      </c>
      <c r="N2621" s="33">
        <f t="shared" si="8"/>
        <v>-0.04670398394</v>
      </c>
      <c r="O2621" s="33">
        <f t="shared" si="10"/>
        <v>-0.05577277039</v>
      </c>
      <c r="P2621" s="33">
        <f t="shared" si="12"/>
        <v>-0.04255688036</v>
      </c>
      <c r="Q2621" s="45">
        <f t="shared" si="21"/>
        <v>-2.466823196</v>
      </c>
      <c r="R2621" s="45">
        <f t="shared" si="32"/>
        <v>-2.812004867</v>
      </c>
      <c r="S2621" s="45">
        <f t="shared" si="44"/>
        <v>-1.614215823</v>
      </c>
      <c r="T2621" s="33">
        <f t="shared" si="22"/>
        <v>-0.6257220178</v>
      </c>
      <c r="U2621" s="33">
        <f t="shared" si="33"/>
        <v>0.1074796076</v>
      </c>
      <c r="V2621" s="33">
        <f t="shared" si="42"/>
        <v>0.4756111615</v>
      </c>
      <c r="W2621" s="44">
        <f t="shared" si="13"/>
        <v>0.01150733599</v>
      </c>
      <c r="X2621" s="44">
        <f t="shared" si="14"/>
        <v>0.01277017211</v>
      </c>
      <c r="Y2621" s="33">
        <f t="shared" si="15"/>
        <v>1.109741831</v>
      </c>
      <c r="Z2621" s="43">
        <v>1.0</v>
      </c>
      <c r="AA2621" s="33">
        <f t="shared" si="16"/>
        <v>2.109741831</v>
      </c>
      <c r="AB2621" s="33">
        <f t="shared" si="17"/>
        <v>0.5260083555</v>
      </c>
      <c r="AC2621" s="33">
        <f t="shared" si="18"/>
        <v>0.4739916445</v>
      </c>
      <c r="AD2621" s="33">
        <f t="shared" si="19"/>
        <v>-0.008827671006</v>
      </c>
      <c r="AE2621" s="34">
        <f t="shared" si="23"/>
        <v>0</v>
      </c>
      <c r="AF2621" s="34">
        <f t="shared" si="24"/>
        <v>0</v>
      </c>
      <c r="AG2621" s="34">
        <f t="shared" si="25"/>
        <v>0</v>
      </c>
      <c r="AH2621" s="34">
        <f t="shared" si="26"/>
        <v>4</v>
      </c>
      <c r="AI2621" s="34">
        <f t="shared" si="28"/>
        <v>0</v>
      </c>
      <c r="AJ2621" s="34">
        <f t="shared" si="29"/>
        <v>1</v>
      </c>
      <c r="AK2621" s="34">
        <f t="shared" si="27"/>
        <v>-0.008827671006</v>
      </c>
      <c r="AL2621" s="36">
        <f t="shared" si="34"/>
        <v>0</v>
      </c>
      <c r="AM2621" s="36">
        <f t="shared" si="35"/>
        <v>0</v>
      </c>
      <c r="AN2621" s="46">
        <f t="shared" si="36"/>
        <v>0</v>
      </c>
      <c r="AO2621" s="36">
        <f t="shared" si="37"/>
        <v>0</v>
      </c>
      <c r="AP2621" s="36">
        <f t="shared" si="39"/>
        <v>0</v>
      </c>
      <c r="AQ2621" s="36">
        <f t="shared" si="40"/>
        <v>0</v>
      </c>
      <c r="AR2621" s="36">
        <f t="shared" si="38"/>
        <v>0</v>
      </c>
      <c r="AS2621" s="38">
        <f t="shared" si="45"/>
        <v>0</v>
      </c>
      <c r="AT2621" s="38">
        <f t="shared" si="46"/>
        <v>0</v>
      </c>
      <c r="AU2621" s="38">
        <f t="shared" si="47"/>
        <v>0</v>
      </c>
      <c r="AV2621" s="38">
        <f t="shared" si="48"/>
        <v>0</v>
      </c>
      <c r="AW2621" s="38">
        <f t="shared" si="51"/>
        <v>0</v>
      </c>
      <c r="AX2621" s="38">
        <f t="shared" si="52"/>
        <v>0</v>
      </c>
      <c r="AY2621" s="38">
        <f t="shared" si="49"/>
        <v>0</v>
      </c>
      <c r="AZ2621" s="12">
        <f t="shared" si="30"/>
        <v>141.965171</v>
      </c>
      <c r="BA2621" s="12">
        <f t="shared" si="41"/>
        <v>100.5033114</v>
      </c>
      <c r="BB2621" s="12">
        <f t="shared" si="53"/>
        <v>127.6784391</v>
      </c>
      <c r="BC2621" s="12">
        <f t="shared" si="50"/>
        <v>-0.002942557002</v>
      </c>
      <c r="BD2621" s="12">
        <f t="shared" si="54"/>
        <v>121.3549275</v>
      </c>
    </row>
    <row r="2622" ht="14.25" customHeight="1">
      <c r="A2622" s="7">
        <v>40324.0</v>
      </c>
      <c r="B2622" s="21" t="s">
        <v>90</v>
      </c>
      <c r="C2622" s="8">
        <v>40.715923</v>
      </c>
      <c r="D2622" s="33">
        <f t="shared" si="5"/>
        <v>-0.02639561823</v>
      </c>
      <c r="E2622" s="33">
        <f t="shared" si="7"/>
        <v>-0.0728349673</v>
      </c>
      <c r="F2622" s="33">
        <f t="shared" si="9"/>
        <v>-0.08530053661</v>
      </c>
      <c r="G2622" s="33">
        <f t="shared" si="11"/>
        <v>-0.05436292401</v>
      </c>
      <c r="H2622" s="33">
        <f t="shared" si="20"/>
        <v>-3.714442594</v>
      </c>
      <c r="I2622" s="45">
        <f t="shared" si="31"/>
        <v>-3.715697466</v>
      </c>
      <c r="J2622" s="45">
        <f t="shared" si="43"/>
        <v>-1.916929935</v>
      </c>
      <c r="K2622" s="21" t="s">
        <v>91</v>
      </c>
      <c r="L2622" s="8">
        <v>16.373816</v>
      </c>
      <c r="M2622" s="33">
        <f t="shared" si="6"/>
        <v>-0.01066821491</v>
      </c>
      <c r="N2622" s="33">
        <f t="shared" si="8"/>
        <v>-0.0572291484</v>
      </c>
      <c r="O2622" s="33">
        <f t="shared" si="10"/>
        <v>-0.07293618124</v>
      </c>
      <c r="P2622" s="33">
        <f t="shared" si="12"/>
        <v>-0.06146988513</v>
      </c>
      <c r="Q2622" s="45">
        <f t="shared" si="21"/>
        <v>-2.991455896</v>
      </c>
      <c r="R2622" s="45">
        <f t="shared" si="32"/>
        <v>-3.490532241</v>
      </c>
      <c r="S2622" s="45">
        <f t="shared" si="44"/>
        <v>-2.359299094</v>
      </c>
      <c r="T2622" s="33">
        <f t="shared" si="22"/>
        <v>-0.7229866983</v>
      </c>
      <c r="U2622" s="33">
        <f t="shared" si="33"/>
        <v>-0.2251652244</v>
      </c>
      <c r="V2622" s="33">
        <f t="shared" si="42"/>
        <v>0.442369159</v>
      </c>
      <c r="W2622" s="44">
        <f t="shared" si="13"/>
        <v>0.01260605305</v>
      </c>
      <c r="X2622" s="44">
        <f t="shared" si="14"/>
        <v>0.01261368067</v>
      </c>
      <c r="Y2622" s="33">
        <f t="shared" si="15"/>
        <v>1.000605076</v>
      </c>
      <c r="Z2622" s="43">
        <v>1.0</v>
      </c>
      <c r="AA2622" s="33">
        <f t="shared" si="16"/>
        <v>2.000605076</v>
      </c>
      <c r="AB2622" s="33">
        <f t="shared" si="17"/>
        <v>0.5001512233</v>
      </c>
      <c r="AC2622" s="33">
        <f t="shared" si="18"/>
        <v>0.4998487767</v>
      </c>
      <c r="AD2622" s="33">
        <f t="shared" si="19"/>
        <v>0.00216300356</v>
      </c>
      <c r="AE2622" s="34">
        <f t="shared" si="23"/>
        <v>0</v>
      </c>
      <c r="AF2622" s="34">
        <f t="shared" si="24"/>
        <v>0</v>
      </c>
      <c r="AG2622" s="34">
        <f t="shared" si="25"/>
        <v>0</v>
      </c>
      <c r="AH2622" s="34">
        <f t="shared" si="26"/>
        <v>5</v>
      </c>
      <c r="AI2622" s="34">
        <f t="shared" si="28"/>
        <v>0</v>
      </c>
      <c r="AJ2622" s="34">
        <f t="shared" si="29"/>
        <v>1</v>
      </c>
      <c r="AK2622" s="34">
        <f t="shared" si="27"/>
        <v>0.00216300356</v>
      </c>
      <c r="AL2622" s="36">
        <f t="shared" si="34"/>
        <v>0</v>
      </c>
      <c r="AM2622" s="36">
        <f t="shared" si="35"/>
        <v>0</v>
      </c>
      <c r="AN2622" s="46">
        <f t="shared" si="36"/>
        <v>0</v>
      </c>
      <c r="AO2622" s="36">
        <f t="shared" si="37"/>
        <v>0</v>
      </c>
      <c r="AP2622" s="36">
        <f t="shared" si="39"/>
        <v>0</v>
      </c>
      <c r="AQ2622" s="36">
        <f t="shared" si="40"/>
        <v>0</v>
      </c>
      <c r="AR2622" s="36">
        <f t="shared" si="38"/>
        <v>0</v>
      </c>
      <c r="AS2622" s="38">
        <f t="shared" si="45"/>
        <v>0</v>
      </c>
      <c r="AT2622" s="38">
        <f t="shared" si="46"/>
        <v>0</v>
      </c>
      <c r="AU2622" s="38">
        <f t="shared" si="47"/>
        <v>0</v>
      </c>
      <c r="AV2622" s="38">
        <f t="shared" si="48"/>
        <v>0</v>
      </c>
      <c r="AW2622" s="38">
        <f t="shared" si="51"/>
        <v>0</v>
      </c>
      <c r="AX2622" s="38">
        <f t="shared" si="52"/>
        <v>0</v>
      </c>
      <c r="AY2622" s="38">
        <f t="shared" si="49"/>
        <v>0</v>
      </c>
      <c r="AZ2622" s="12">
        <f t="shared" si="30"/>
        <v>142.2722422</v>
      </c>
      <c r="BA2622" s="12">
        <f t="shared" si="41"/>
        <v>100.5033114</v>
      </c>
      <c r="BB2622" s="12">
        <f t="shared" si="53"/>
        <v>127.6784391</v>
      </c>
      <c r="BC2622" s="12">
        <f t="shared" si="50"/>
        <v>0.0007210011865</v>
      </c>
      <c r="BD2622" s="12">
        <f t="shared" si="54"/>
        <v>121.4424246</v>
      </c>
    </row>
    <row r="2623" ht="14.25" customHeight="1">
      <c r="A2623" s="7">
        <v>40325.0</v>
      </c>
      <c r="B2623" s="21" t="s">
        <v>90</v>
      </c>
      <c r="C2623" s="8">
        <v>41.826424</v>
      </c>
      <c r="D2623" s="33">
        <f t="shared" si="5"/>
        <v>0.02727436635</v>
      </c>
      <c r="E2623" s="33">
        <f t="shared" si="7"/>
        <v>-0.01503292351</v>
      </c>
      <c r="F2623" s="33">
        <f t="shared" si="9"/>
        <v>-0.05385123501</v>
      </c>
      <c r="G2623" s="33">
        <f t="shared" si="11"/>
        <v>-0.03527596038</v>
      </c>
      <c r="H2623" s="33">
        <f t="shared" si="20"/>
        <v>-0.7238103626</v>
      </c>
      <c r="I2623" s="45">
        <f t="shared" si="31"/>
        <v>-2.186404898</v>
      </c>
      <c r="J2623" s="45">
        <f t="shared" si="43"/>
        <v>-1.373047894</v>
      </c>
      <c r="K2623" s="21" t="s">
        <v>91</v>
      </c>
      <c r="L2623" s="8">
        <v>16.749817</v>
      </c>
      <c r="M2623" s="33">
        <f t="shared" si="6"/>
        <v>0.02296355352</v>
      </c>
      <c r="N2623" s="33">
        <f t="shared" si="8"/>
        <v>-0.006014243289</v>
      </c>
      <c r="O2623" s="33">
        <f t="shared" si="10"/>
        <v>-0.04225086429</v>
      </c>
      <c r="P2623" s="33">
        <f t="shared" si="12"/>
        <v>-0.04670654</v>
      </c>
      <c r="Q2623" s="45">
        <f t="shared" si="21"/>
        <v>-0.1538343435</v>
      </c>
      <c r="R2623" s="45">
        <f t="shared" si="32"/>
        <v>-1.728574362</v>
      </c>
      <c r="S2623" s="45">
        <f t="shared" si="44"/>
        <v>-1.641822247</v>
      </c>
      <c r="T2623" s="33">
        <f t="shared" si="22"/>
        <v>-0.5699760192</v>
      </c>
      <c r="U2623" s="33">
        <f t="shared" si="33"/>
        <v>-0.4578305357</v>
      </c>
      <c r="V2623" s="33">
        <f t="shared" si="42"/>
        <v>0.268774353</v>
      </c>
      <c r="W2623" s="44">
        <f t="shared" si="13"/>
        <v>0.01415076986</v>
      </c>
      <c r="X2623" s="44">
        <f t="shared" si="14"/>
        <v>0.01373623389</v>
      </c>
      <c r="Y2623" s="33">
        <f t="shared" si="15"/>
        <v>0.9707057652</v>
      </c>
      <c r="Z2623" s="43">
        <v>1.0</v>
      </c>
      <c r="AA2623" s="33">
        <f t="shared" si="16"/>
        <v>1.970705765</v>
      </c>
      <c r="AB2623" s="33">
        <f t="shared" si="17"/>
        <v>0.4925675777</v>
      </c>
      <c r="AC2623" s="33">
        <f t="shared" si="18"/>
        <v>0.5074324223</v>
      </c>
      <c r="AD2623" s="33">
        <f t="shared" si="19"/>
        <v>-0.001762065099</v>
      </c>
      <c r="AE2623" s="34">
        <f t="shared" si="23"/>
        <v>0</v>
      </c>
      <c r="AF2623" s="34">
        <f t="shared" si="24"/>
        <v>0</v>
      </c>
      <c r="AG2623" s="34">
        <f t="shared" si="25"/>
        <v>0</v>
      </c>
      <c r="AH2623" s="34">
        <f t="shared" si="26"/>
        <v>0</v>
      </c>
      <c r="AI2623" s="34">
        <f t="shared" si="28"/>
        <v>1</v>
      </c>
      <c r="AJ2623" s="34">
        <f t="shared" si="29"/>
        <v>0</v>
      </c>
      <c r="AK2623" s="34">
        <f t="shared" si="27"/>
        <v>0</v>
      </c>
      <c r="AL2623" s="36">
        <f t="shared" si="34"/>
        <v>0</v>
      </c>
      <c r="AM2623" s="36">
        <f t="shared" si="35"/>
        <v>0</v>
      </c>
      <c r="AN2623" s="46">
        <f t="shared" si="36"/>
        <v>0</v>
      </c>
      <c r="AO2623" s="36">
        <f t="shared" si="37"/>
        <v>0</v>
      </c>
      <c r="AP2623" s="36">
        <f t="shared" si="39"/>
        <v>0</v>
      </c>
      <c r="AQ2623" s="36">
        <f t="shared" si="40"/>
        <v>0</v>
      </c>
      <c r="AR2623" s="36">
        <f t="shared" si="38"/>
        <v>0</v>
      </c>
      <c r="AS2623" s="38">
        <f t="shared" si="45"/>
        <v>0</v>
      </c>
      <c r="AT2623" s="38">
        <f t="shared" si="46"/>
        <v>0</v>
      </c>
      <c r="AU2623" s="38">
        <f t="shared" si="47"/>
        <v>0</v>
      </c>
      <c r="AV2623" s="38">
        <f t="shared" si="48"/>
        <v>0</v>
      </c>
      <c r="AW2623" s="38">
        <f t="shared" si="51"/>
        <v>0</v>
      </c>
      <c r="AX2623" s="38">
        <f t="shared" si="52"/>
        <v>0</v>
      </c>
      <c r="AY2623" s="38">
        <f t="shared" si="49"/>
        <v>0</v>
      </c>
      <c r="AZ2623" s="12">
        <f t="shared" si="30"/>
        <v>142.2722422</v>
      </c>
      <c r="BA2623" s="12">
        <f t="shared" si="41"/>
        <v>100.5033114</v>
      </c>
      <c r="BB2623" s="12">
        <f t="shared" si="53"/>
        <v>127.6784391</v>
      </c>
      <c r="BC2623" s="12">
        <f t="shared" si="50"/>
        <v>0</v>
      </c>
      <c r="BD2623" s="12">
        <f t="shared" si="54"/>
        <v>121.4424246</v>
      </c>
    </row>
    <row r="2624" ht="14.25" customHeight="1">
      <c r="A2624" s="7">
        <v>40326.0</v>
      </c>
      <c r="B2624" s="21" t="s">
        <v>90</v>
      </c>
      <c r="C2624" s="8">
        <v>41.819782</v>
      </c>
      <c r="D2624" s="33">
        <f t="shared" si="5"/>
        <v>-0.0001587991362</v>
      </c>
      <c r="E2624" s="33">
        <f t="shared" si="7"/>
        <v>-0.0108522281</v>
      </c>
      <c r="F2624" s="33">
        <f t="shared" si="9"/>
        <v>-0.04813089102</v>
      </c>
      <c r="G2624" s="33">
        <f t="shared" si="11"/>
        <v>-0.0357250735</v>
      </c>
      <c r="H2624" s="33">
        <f t="shared" si="20"/>
        <v>-0.5059275567</v>
      </c>
      <c r="I2624" s="45">
        <f t="shared" si="31"/>
        <v>-1.87308037</v>
      </c>
      <c r="J2624" s="45">
        <f t="shared" si="43"/>
        <v>-1.334283149</v>
      </c>
      <c r="K2624" s="21" t="s">
        <v>91</v>
      </c>
      <c r="L2624" s="8">
        <v>16.805399</v>
      </c>
      <c r="M2624" s="33">
        <f t="shared" si="6"/>
        <v>0.003318364613</v>
      </c>
      <c r="N2624" s="33">
        <f t="shared" si="8"/>
        <v>-0.003682817847</v>
      </c>
      <c r="O2624" s="33">
        <f t="shared" si="10"/>
        <v>-0.03637032226</v>
      </c>
      <c r="P2624" s="33">
        <f t="shared" si="12"/>
        <v>-0.03835358828</v>
      </c>
      <c r="Q2624" s="45">
        <f t="shared" si="21"/>
        <v>-0.04765572529</v>
      </c>
      <c r="R2624" s="45">
        <f t="shared" si="32"/>
        <v>-1.412880246</v>
      </c>
      <c r="S2624" s="45">
        <f t="shared" si="44"/>
        <v>-1.263765673</v>
      </c>
      <c r="T2624" s="33">
        <f t="shared" si="22"/>
        <v>-0.4582718314</v>
      </c>
      <c r="U2624" s="33">
        <f t="shared" si="33"/>
        <v>-0.4602001235</v>
      </c>
      <c r="V2624" s="33">
        <f t="shared" si="42"/>
        <v>-0.0705174763</v>
      </c>
      <c r="W2624" s="44">
        <f t="shared" si="13"/>
        <v>0.01414767864</v>
      </c>
      <c r="X2624" s="44">
        <f t="shared" si="14"/>
        <v>0.01377098547</v>
      </c>
      <c r="Y2624" s="33">
        <f t="shared" si="15"/>
        <v>0.9733742066</v>
      </c>
      <c r="Z2624" s="43">
        <v>1.0</v>
      </c>
      <c r="AA2624" s="33">
        <f t="shared" si="16"/>
        <v>1.973374207</v>
      </c>
      <c r="AB2624" s="33">
        <f t="shared" si="17"/>
        <v>0.4932537394</v>
      </c>
      <c r="AC2624" s="33">
        <f t="shared" si="18"/>
        <v>0.5067462606</v>
      </c>
      <c r="AD2624" s="33">
        <f t="shared" si="19"/>
        <v>0.00006470679713</v>
      </c>
      <c r="AE2624" s="34">
        <f t="shared" si="23"/>
        <v>0</v>
      </c>
      <c r="AF2624" s="34">
        <f t="shared" si="24"/>
        <v>0</v>
      </c>
      <c r="AG2624" s="34">
        <f t="shared" si="25"/>
        <v>0</v>
      </c>
      <c r="AH2624" s="34">
        <f t="shared" si="26"/>
        <v>0</v>
      </c>
      <c r="AI2624" s="34">
        <f t="shared" si="28"/>
        <v>0</v>
      </c>
      <c r="AJ2624" s="34">
        <f t="shared" si="29"/>
        <v>0</v>
      </c>
      <c r="AK2624" s="34">
        <f t="shared" si="27"/>
        <v>0</v>
      </c>
      <c r="AL2624" s="36">
        <f t="shared" si="34"/>
        <v>0</v>
      </c>
      <c r="AM2624" s="36">
        <f t="shared" si="35"/>
        <v>0</v>
      </c>
      <c r="AN2624" s="46">
        <f t="shared" si="36"/>
        <v>0</v>
      </c>
      <c r="AO2624" s="36">
        <f t="shared" si="37"/>
        <v>0</v>
      </c>
      <c r="AP2624" s="36">
        <f t="shared" si="39"/>
        <v>0</v>
      </c>
      <c r="AQ2624" s="36">
        <f t="shared" si="40"/>
        <v>0</v>
      </c>
      <c r="AR2624" s="36">
        <f t="shared" si="38"/>
        <v>0</v>
      </c>
      <c r="AS2624" s="38">
        <f t="shared" si="45"/>
        <v>0</v>
      </c>
      <c r="AT2624" s="38">
        <f t="shared" si="46"/>
        <v>0</v>
      </c>
      <c r="AU2624" s="38">
        <f t="shared" si="47"/>
        <v>0</v>
      </c>
      <c r="AV2624" s="38">
        <f t="shared" si="48"/>
        <v>0</v>
      </c>
      <c r="AW2624" s="38">
        <f t="shared" si="51"/>
        <v>0</v>
      </c>
      <c r="AX2624" s="38">
        <f t="shared" si="52"/>
        <v>0</v>
      </c>
      <c r="AY2624" s="38">
        <f t="shared" si="49"/>
        <v>0</v>
      </c>
      <c r="AZ2624" s="12">
        <f t="shared" si="30"/>
        <v>142.2722422</v>
      </c>
      <c r="BA2624" s="12">
        <f t="shared" si="41"/>
        <v>100.5033114</v>
      </c>
      <c r="BB2624" s="12">
        <f t="shared" si="53"/>
        <v>127.6784391</v>
      </c>
      <c r="BC2624" s="12">
        <f t="shared" si="50"/>
        <v>0</v>
      </c>
      <c r="BD2624" s="12">
        <f t="shared" si="54"/>
        <v>121.4424246</v>
      </c>
    </row>
    <row r="2625" ht="14.25" customHeight="1">
      <c r="A2625" s="7">
        <v>40330.0</v>
      </c>
      <c r="B2625" s="21" t="s">
        <v>90</v>
      </c>
      <c r="C2625" s="8">
        <v>41.733322</v>
      </c>
      <c r="D2625" s="33">
        <f t="shared" si="5"/>
        <v>-0.002067442628</v>
      </c>
      <c r="E2625" s="33">
        <f t="shared" si="7"/>
        <v>-0.008844003443</v>
      </c>
      <c r="F2625" s="33">
        <f t="shared" si="9"/>
        <v>-0.05977543151</v>
      </c>
      <c r="G2625" s="33">
        <f t="shared" si="11"/>
        <v>-0.04460376876</v>
      </c>
      <c r="H2625" s="33">
        <f t="shared" si="20"/>
        <v>-0.3860867438</v>
      </c>
      <c r="I2625" s="45">
        <f t="shared" si="31"/>
        <v>-2.186796317</v>
      </c>
      <c r="J2625" s="45">
        <f t="shared" si="43"/>
        <v>-1.493697739</v>
      </c>
      <c r="K2625" s="21" t="s">
        <v>91</v>
      </c>
      <c r="L2625" s="8">
        <v>16.769434</v>
      </c>
      <c r="M2625" s="33">
        <f t="shared" si="6"/>
        <v>-0.002140086052</v>
      </c>
      <c r="N2625" s="33">
        <f t="shared" si="8"/>
        <v>-0.003303414785</v>
      </c>
      <c r="O2625" s="33">
        <f t="shared" si="10"/>
        <v>-0.03969299833</v>
      </c>
      <c r="P2625" s="33">
        <f t="shared" si="12"/>
        <v>-0.0459449614</v>
      </c>
      <c r="Q2625" s="45">
        <f t="shared" si="21"/>
        <v>-0.002610639125</v>
      </c>
      <c r="R2625" s="45">
        <f t="shared" si="32"/>
        <v>-1.543736597</v>
      </c>
      <c r="S2625" s="45">
        <f t="shared" si="44"/>
        <v>-1.522380894</v>
      </c>
      <c r="T2625" s="33">
        <f t="shared" si="22"/>
        <v>-0.3834761047</v>
      </c>
      <c r="U2625" s="33">
        <f t="shared" si="33"/>
        <v>-0.6430597204</v>
      </c>
      <c r="V2625" s="33">
        <f t="shared" si="42"/>
        <v>0.02868315525</v>
      </c>
      <c r="W2625" s="44">
        <f t="shared" si="13"/>
        <v>0.01399074205</v>
      </c>
      <c r="X2625" s="44">
        <f t="shared" si="14"/>
        <v>0.01365238028</v>
      </c>
      <c r="Y2625" s="33">
        <f t="shared" si="15"/>
        <v>0.9758153095</v>
      </c>
      <c r="Z2625" s="43">
        <v>1.0</v>
      </c>
      <c r="AA2625" s="33">
        <f t="shared" si="16"/>
        <v>1.975815309</v>
      </c>
      <c r="AB2625" s="33">
        <f t="shared" si="17"/>
        <v>0.49387982</v>
      </c>
      <c r="AC2625" s="33">
        <f t="shared" si="18"/>
        <v>0.50612018</v>
      </c>
      <c r="AD2625" s="33">
        <f t="shared" si="19"/>
        <v>-0.00169444586</v>
      </c>
      <c r="AE2625" s="34">
        <f t="shared" si="23"/>
        <v>0</v>
      </c>
      <c r="AF2625" s="34">
        <f t="shared" si="24"/>
        <v>0</v>
      </c>
      <c r="AG2625" s="34">
        <f t="shared" si="25"/>
        <v>0</v>
      </c>
      <c r="AH2625" s="34">
        <f t="shared" si="26"/>
        <v>0</v>
      </c>
      <c r="AI2625" s="34">
        <f t="shared" si="28"/>
        <v>0</v>
      </c>
      <c r="AJ2625" s="34">
        <f t="shared" si="29"/>
        <v>0</v>
      </c>
      <c r="AK2625" s="34">
        <f t="shared" si="27"/>
        <v>0</v>
      </c>
      <c r="AL2625" s="36">
        <f t="shared" si="34"/>
        <v>0</v>
      </c>
      <c r="AM2625" s="36">
        <f t="shared" si="35"/>
        <v>0</v>
      </c>
      <c r="AN2625" s="46">
        <f t="shared" si="36"/>
        <v>0</v>
      </c>
      <c r="AO2625" s="36">
        <f t="shared" si="37"/>
        <v>0</v>
      </c>
      <c r="AP2625" s="36">
        <f t="shared" si="39"/>
        <v>0</v>
      </c>
      <c r="AQ2625" s="36">
        <f t="shared" si="40"/>
        <v>0</v>
      </c>
      <c r="AR2625" s="36">
        <f t="shared" si="38"/>
        <v>0</v>
      </c>
      <c r="AS2625" s="38">
        <f t="shared" si="45"/>
        <v>0</v>
      </c>
      <c r="AT2625" s="38">
        <f t="shared" si="46"/>
        <v>0</v>
      </c>
      <c r="AU2625" s="38">
        <f t="shared" si="47"/>
        <v>0</v>
      </c>
      <c r="AV2625" s="38">
        <f t="shared" si="48"/>
        <v>0</v>
      </c>
      <c r="AW2625" s="38">
        <f t="shared" si="51"/>
        <v>0</v>
      </c>
      <c r="AX2625" s="38">
        <f t="shared" si="52"/>
        <v>0</v>
      </c>
      <c r="AY2625" s="38">
        <f t="shared" si="49"/>
        <v>0</v>
      </c>
      <c r="AZ2625" s="12">
        <f t="shared" si="30"/>
        <v>142.2722422</v>
      </c>
      <c r="BA2625" s="12">
        <f t="shared" si="41"/>
        <v>100.5033114</v>
      </c>
      <c r="BB2625" s="12">
        <f t="shared" si="53"/>
        <v>127.6784391</v>
      </c>
      <c r="BC2625" s="12">
        <f t="shared" si="50"/>
        <v>0</v>
      </c>
      <c r="BD2625" s="12">
        <f t="shared" si="54"/>
        <v>121.4424246</v>
      </c>
    </row>
    <row r="2626" ht="14.25" customHeight="1">
      <c r="A2626" s="7">
        <v>40331.0</v>
      </c>
      <c r="B2626" s="21" t="s">
        <v>90</v>
      </c>
      <c r="C2626" s="8">
        <v>42.524036</v>
      </c>
      <c r="D2626" s="33">
        <f t="shared" si="5"/>
        <v>0.01894682623</v>
      </c>
      <c r="E2626" s="33">
        <f t="shared" si="7"/>
        <v>0.01684021213</v>
      </c>
      <c r="F2626" s="33">
        <f t="shared" si="9"/>
        <v>-0.03879328379</v>
      </c>
      <c r="G2626" s="33">
        <f t="shared" si="11"/>
        <v>-0.02263369657</v>
      </c>
      <c r="H2626" s="33">
        <f t="shared" si="20"/>
        <v>0.881099758</v>
      </c>
      <c r="I2626" s="45">
        <f t="shared" si="31"/>
        <v>-1.375380988</v>
      </c>
      <c r="J2626" s="45">
        <f t="shared" si="43"/>
        <v>-0.9345296588</v>
      </c>
      <c r="K2626" s="21" t="s">
        <v>91</v>
      </c>
      <c r="L2626" s="8">
        <v>17.13562</v>
      </c>
      <c r="M2626" s="33">
        <f t="shared" si="6"/>
        <v>0.02183651517</v>
      </c>
      <c r="N2626" s="33">
        <f t="shared" si="8"/>
        <v>0.03536118418</v>
      </c>
      <c r="O2626" s="33">
        <f t="shared" si="10"/>
        <v>-0.01299430795</v>
      </c>
      <c r="P2626" s="33">
        <f t="shared" si="12"/>
        <v>-0.01447929725</v>
      </c>
      <c r="Q2626" s="45">
        <f t="shared" si="21"/>
        <v>2.179744079</v>
      </c>
      <c r="R2626" s="45">
        <f t="shared" si="32"/>
        <v>-0.2970901368</v>
      </c>
      <c r="S2626" s="45">
        <f t="shared" si="44"/>
        <v>-0.2517729195</v>
      </c>
      <c r="T2626" s="33">
        <f t="shared" si="22"/>
        <v>-1.298644321</v>
      </c>
      <c r="U2626" s="33">
        <f t="shared" si="33"/>
        <v>-1.078290852</v>
      </c>
      <c r="V2626" s="33">
        <f t="shared" si="42"/>
        <v>-0.6827567393</v>
      </c>
      <c r="W2626" s="44">
        <f t="shared" si="13"/>
        <v>0.01475465168</v>
      </c>
      <c r="X2626" s="44">
        <f t="shared" si="14"/>
        <v>0.01450238271</v>
      </c>
      <c r="Y2626" s="33">
        <f t="shared" si="15"/>
        <v>0.9829024112</v>
      </c>
      <c r="Z2626" s="43">
        <v>1.0</v>
      </c>
      <c r="AA2626" s="33">
        <f t="shared" si="16"/>
        <v>1.982902411</v>
      </c>
      <c r="AB2626" s="33">
        <f t="shared" si="17"/>
        <v>0.4956887468</v>
      </c>
      <c r="AC2626" s="33">
        <f t="shared" si="18"/>
        <v>0.5043112532</v>
      </c>
      <c r="AD2626" s="33">
        <f t="shared" si="19"/>
        <v>-0.00397494155</v>
      </c>
      <c r="AE2626" s="34">
        <f t="shared" si="23"/>
        <v>1</v>
      </c>
      <c r="AF2626" s="34">
        <f t="shared" si="24"/>
        <v>0</v>
      </c>
      <c r="AG2626" s="34">
        <f t="shared" si="25"/>
        <v>0</v>
      </c>
      <c r="AH2626" s="34">
        <f t="shared" si="26"/>
        <v>1</v>
      </c>
      <c r="AI2626" s="34">
        <f t="shared" si="28"/>
        <v>0</v>
      </c>
      <c r="AJ2626" s="34">
        <f t="shared" si="29"/>
        <v>1</v>
      </c>
      <c r="AK2626" s="34">
        <f t="shared" si="27"/>
        <v>-0.00397494155</v>
      </c>
      <c r="AL2626" s="36">
        <f t="shared" si="34"/>
        <v>1</v>
      </c>
      <c r="AM2626" s="36">
        <f t="shared" si="35"/>
        <v>0</v>
      </c>
      <c r="AN2626" s="46">
        <f t="shared" si="36"/>
        <v>0</v>
      </c>
      <c r="AO2626" s="36">
        <f t="shared" si="37"/>
        <v>1</v>
      </c>
      <c r="AP2626" s="36">
        <f t="shared" si="39"/>
        <v>0</v>
      </c>
      <c r="AQ2626" s="36">
        <f t="shared" si="40"/>
        <v>1</v>
      </c>
      <c r="AR2626" s="36">
        <f t="shared" si="38"/>
        <v>-0.00397494155</v>
      </c>
      <c r="AS2626" s="38">
        <f t="shared" si="45"/>
        <v>0</v>
      </c>
      <c r="AT2626" s="38">
        <f t="shared" si="46"/>
        <v>0</v>
      </c>
      <c r="AU2626" s="38">
        <f t="shared" si="47"/>
        <v>0</v>
      </c>
      <c r="AV2626" s="38">
        <f t="shared" si="48"/>
        <v>0</v>
      </c>
      <c r="AW2626" s="38">
        <f t="shared" si="51"/>
        <v>0</v>
      </c>
      <c r="AX2626" s="38">
        <f t="shared" si="52"/>
        <v>0</v>
      </c>
      <c r="AY2626" s="38">
        <f t="shared" si="49"/>
        <v>0</v>
      </c>
      <c r="AZ2626" s="12">
        <f t="shared" si="30"/>
        <v>141.7067183</v>
      </c>
      <c r="BA2626" s="12">
        <f t="shared" si="41"/>
        <v>100.1038166</v>
      </c>
      <c r="BB2626" s="12">
        <f t="shared" si="53"/>
        <v>127.6784391</v>
      </c>
      <c r="BC2626" s="12">
        <f t="shared" si="50"/>
        <v>-0.002649961033</v>
      </c>
      <c r="BD2626" s="12">
        <f t="shared" si="54"/>
        <v>121.1206069</v>
      </c>
    </row>
    <row r="2627" ht="14.25" customHeight="1">
      <c r="A2627" s="7">
        <v>40332.0</v>
      </c>
      <c r="B2627" s="21" t="s">
        <v>90</v>
      </c>
      <c r="C2627" s="8">
        <v>42.46373</v>
      </c>
      <c r="D2627" s="33">
        <f t="shared" si="5"/>
        <v>-0.00141816266</v>
      </c>
      <c r="E2627" s="33">
        <f t="shared" si="7"/>
        <v>0.04292686672</v>
      </c>
      <c r="F2627" s="33">
        <f t="shared" si="9"/>
        <v>-0.03303467751</v>
      </c>
      <c r="G2627" s="33">
        <f t="shared" si="11"/>
        <v>-0.02057653452</v>
      </c>
      <c r="H2627" s="33">
        <f t="shared" si="20"/>
        <v>2.145181715</v>
      </c>
      <c r="I2627" s="45">
        <f t="shared" si="31"/>
        <v>-1.137279053</v>
      </c>
      <c r="J2627" s="45">
        <f t="shared" si="43"/>
        <v>-0.8573446438</v>
      </c>
      <c r="K2627" s="21" t="s">
        <v>91</v>
      </c>
      <c r="L2627" s="8">
        <v>17.246796</v>
      </c>
      <c r="M2627" s="33">
        <f t="shared" si="6"/>
        <v>0.006488005686</v>
      </c>
      <c r="N2627" s="33">
        <f t="shared" si="8"/>
        <v>0.05331561073</v>
      </c>
      <c r="O2627" s="33">
        <f t="shared" si="10"/>
        <v>-0.006964744672</v>
      </c>
      <c r="P2627" s="33">
        <f t="shared" si="12"/>
        <v>-0.01695786269</v>
      </c>
      <c r="Q2627" s="45">
        <f t="shared" si="21"/>
        <v>3.095671063</v>
      </c>
      <c r="R2627" s="45">
        <f t="shared" si="32"/>
        <v>-0.0278378769</v>
      </c>
      <c r="S2627" s="45">
        <f t="shared" si="44"/>
        <v>-0.3262722165</v>
      </c>
      <c r="T2627" s="33">
        <f t="shared" si="22"/>
        <v>-0.950489348</v>
      </c>
      <c r="U2627" s="33">
        <f t="shared" si="33"/>
        <v>-1.109441177</v>
      </c>
      <c r="V2627" s="33">
        <f t="shared" si="42"/>
        <v>-0.5310724273</v>
      </c>
      <c r="W2627" s="44">
        <f t="shared" si="13"/>
        <v>0.01474358454</v>
      </c>
      <c r="X2627" s="44">
        <f t="shared" si="14"/>
        <v>0.01442435776</v>
      </c>
      <c r="Y2627" s="33">
        <f t="shared" si="15"/>
        <v>0.978348089</v>
      </c>
      <c r="Z2627" s="43">
        <v>1.0</v>
      </c>
      <c r="AA2627" s="33">
        <f t="shared" si="16"/>
        <v>1.978348089</v>
      </c>
      <c r="AB2627" s="33">
        <f t="shared" si="17"/>
        <v>0.4945277802</v>
      </c>
      <c r="AC2627" s="33">
        <f t="shared" si="18"/>
        <v>0.5054722198</v>
      </c>
      <c r="AD2627" s="33">
        <f t="shared" si="19"/>
        <v>-0.0008790813816</v>
      </c>
      <c r="AE2627" s="34">
        <f t="shared" si="23"/>
        <v>0</v>
      </c>
      <c r="AF2627" s="34">
        <f t="shared" si="24"/>
        <v>0</v>
      </c>
      <c r="AG2627" s="34">
        <f t="shared" si="25"/>
        <v>0</v>
      </c>
      <c r="AH2627" s="34">
        <f t="shared" si="26"/>
        <v>2</v>
      </c>
      <c r="AI2627" s="34">
        <f t="shared" si="28"/>
        <v>0</v>
      </c>
      <c r="AJ2627" s="34">
        <f t="shared" si="29"/>
        <v>1</v>
      </c>
      <c r="AK2627" s="34">
        <f t="shared" si="27"/>
        <v>-0.0008790813816</v>
      </c>
      <c r="AL2627" s="36">
        <f t="shared" si="34"/>
        <v>1</v>
      </c>
      <c r="AM2627" s="36">
        <f t="shared" si="35"/>
        <v>0</v>
      </c>
      <c r="AN2627" s="46">
        <f t="shared" si="36"/>
        <v>0</v>
      </c>
      <c r="AO2627" s="36">
        <f t="shared" si="37"/>
        <v>2</v>
      </c>
      <c r="AP2627" s="36">
        <f t="shared" si="39"/>
        <v>0</v>
      </c>
      <c r="AQ2627" s="36">
        <f t="shared" si="40"/>
        <v>1</v>
      </c>
      <c r="AR2627" s="36">
        <f t="shared" si="38"/>
        <v>-0.0008790813816</v>
      </c>
      <c r="AS2627" s="38">
        <f t="shared" si="45"/>
        <v>0</v>
      </c>
      <c r="AT2627" s="38">
        <f t="shared" si="46"/>
        <v>0</v>
      </c>
      <c r="AU2627" s="38">
        <f t="shared" si="47"/>
        <v>0</v>
      </c>
      <c r="AV2627" s="38">
        <f t="shared" si="48"/>
        <v>0</v>
      </c>
      <c r="AW2627" s="38">
        <f t="shared" si="51"/>
        <v>0</v>
      </c>
      <c r="AX2627" s="38">
        <f t="shared" si="52"/>
        <v>0</v>
      </c>
      <c r="AY2627" s="38">
        <f t="shared" si="49"/>
        <v>0</v>
      </c>
      <c r="AZ2627" s="12">
        <f t="shared" si="30"/>
        <v>141.5821466</v>
      </c>
      <c r="BA2627" s="12">
        <f t="shared" si="41"/>
        <v>100.0158172</v>
      </c>
      <c r="BB2627" s="12">
        <f t="shared" si="53"/>
        <v>127.6784391</v>
      </c>
      <c r="BC2627" s="12">
        <f t="shared" si="50"/>
        <v>-0.0005860542544</v>
      </c>
      <c r="BD2627" s="12">
        <f t="shared" si="54"/>
        <v>121.0496236</v>
      </c>
    </row>
    <row r="2628" ht="14.25" customHeight="1">
      <c r="A2628" s="7">
        <v>40333.0</v>
      </c>
      <c r="B2628" s="21" t="s">
        <v>90</v>
      </c>
      <c r="C2628" s="8">
        <v>41.170452</v>
      </c>
      <c r="D2628" s="33">
        <f t="shared" si="5"/>
        <v>-0.03045606215</v>
      </c>
      <c r="E2628" s="33">
        <f t="shared" si="7"/>
        <v>-0.01568319587</v>
      </c>
      <c r="F2628" s="33">
        <f t="shared" si="9"/>
        <v>-0.03048035509</v>
      </c>
      <c r="G2628" s="33">
        <f t="shared" si="11"/>
        <v>-0.04306768724</v>
      </c>
      <c r="H2628" s="33">
        <f t="shared" si="20"/>
        <v>-0.6888111575</v>
      </c>
      <c r="I2628" s="45">
        <f t="shared" si="31"/>
        <v>-1.019121574</v>
      </c>
      <c r="J2628" s="45">
        <f t="shared" si="43"/>
        <v>-1.382742532</v>
      </c>
      <c r="K2628" s="21" t="s">
        <v>91</v>
      </c>
      <c r="L2628" s="8">
        <v>16.762894</v>
      </c>
      <c r="M2628" s="33">
        <f t="shared" si="6"/>
        <v>-0.02805750123</v>
      </c>
      <c r="N2628" s="33">
        <f t="shared" si="8"/>
        <v>0.0007807249476</v>
      </c>
      <c r="O2628" s="33">
        <f t="shared" si="10"/>
        <v>-0.005238213811</v>
      </c>
      <c r="P2628" s="33">
        <f t="shared" si="12"/>
        <v>-0.01969379375</v>
      </c>
      <c r="Q2628" s="45">
        <f t="shared" si="21"/>
        <v>0.1974522643</v>
      </c>
      <c r="R2628" s="45">
        <f t="shared" si="32"/>
        <v>0.04647447166</v>
      </c>
      <c r="S2628" s="45">
        <f t="shared" si="44"/>
        <v>-0.4109424292</v>
      </c>
      <c r="T2628" s="33">
        <f t="shared" si="22"/>
        <v>-0.8862634218</v>
      </c>
      <c r="U2628" s="33">
        <f t="shared" si="33"/>
        <v>-1.065596046</v>
      </c>
      <c r="V2628" s="33">
        <f t="shared" si="42"/>
        <v>-0.9718001027</v>
      </c>
      <c r="W2628" s="44">
        <f t="shared" si="13"/>
        <v>0.0161085915</v>
      </c>
      <c r="X2628" s="44">
        <f t="shared" si="14"/>
        <v>0.01467825092</v>
      </c>
      <c r="Y2628" s="33">
        <f t="shared" si="15"/>
        <v>0.9112063535</v>
      </c>
      <c r="Z2628" s="43">
        <v>1.0</v>
      </c>
      <c r="AA2628" s="33">
        <f t="shared" si="16"/>
        <v>1.911206353</v>
      </c>
      <c r="AB2628" s="33">
        <f t="shared" si="17"/>
        <v>0.4767702618</v>
      </c>
      <c r="AC2628" s="33">
        <f t="shared" si="18"/>
        <v>0.5232297382</v>
      </c>
      <c r="AD2628" s="33">
        <f t="shared" si="19"/>
        <v>0.007046735125</v>
      </c>
      <c r="AE2628" s="34">
        <f t="shared" si="23"/>
        <v>0</v>
      </c>
      <c r="AF2628" s="34">
        <f t="shared" si="24"/>
        <v>0</v>
      </c>
      <c r="AG2628" s="34">
        <f t="shared" si="25"/>
        <v>0</v>
      </c>
      <c r="AH2628" s="34">
        <f t="shared" si="26"/>
        <v>3</v>
      </c>
      <c r="AI2628" s="34">
        <f t="shared" si="28"/>
        <v>0</v>
      </c>
      <c r="AJ2628" s="34">
        <f t="shared" si="29"/>
        <v>1</v>
      </c>
      <c r="AK2628" s="34">
        <f t="shared" si="27"/>
        <v>0.007046735125</v>
      </c>
      <c r="AL2628" s="36">
        <f t="shared" si="34"/>
        <v>1</v>
      </c>
      <c r="AM2628" s="36">
        <f t="shared" si="35"/>
        <v>0</v>
      </c>
      <c r="AN2628" s="46">
        <f t="shared" si="36"/>
        <v>0</v>
      </c>
      <c r="AO2628" s="36">
        <f t="shared" si="37"/>
        <v>3</v>
      </c>
      <c r="AP2628" s="36">
        <f t="shared" si="39"/>
        <v>0</v>
      </c>
      <c r="AQ2628" s="36">
        <f t="shared" si="40"/>
        <v>1</v>
      </c>
      <c r="AR2628" s="36">
        <f t="shared" si="38"/>
        <v>0.007046735125</v>
      </c>
      <c r="AS2628" s="38">
        <f t="shared" si="45"/>
        <v>0</v>
      </c>
      <c r="AT2628" s="38">
        <f t="shared" si="46"/>
        <v>0</v>
      </c>
      <c r="AU2628" s="38">
        <f t="shared" si="47"/>
        <v>0</v>
      </c>
      <c r="AV2628" s="38">
        <f t="shared" si="48"/>
        <v>0</v>
      </c>
      <c r="AW2628" s="38">
        <f t="shared" si="51"/>
        <v>0</v>
      </c>
      <c r="AX2628" s="38">
        <f t="shared" si="52"/>
        <v>0</v>
      </c>
      <c r="AY2628" s="38">
        <f t="shared" si="49"/>
        <v>0</v>
      </c>
      <c r="AZ2628" s="12">
        <f t="shared" si="30"/>
        <v>142.5798385</v>
      </c>
      <c r="BA2628" s="12">
        <f t="shared" si="41"/>
        <v>100.7206022</v>
      </c>
      <c r="BB2628" s="12">
        <f t="shared" si="53"/>
        <v>127.6784391</v>
      </c>
      <c r="BC2628" s="12">
        <f t="shared" si="50"/>
        <v>0.004697823417</v>
      </c>
      <c r="BD2628" s="12">
        <f t="shared" si="54"/>
        <v>121.6182934</v>
      </c>
    </row>
    <row r="2629" ht="14.25" customHeight="1">
      <c r="A2629" s="7">
        <v>40336.0</v>
      </c>
      <c r="B2629" s="21" t="s">
        <v>90</v>
      </c>
      <c r="C2629" s="8">
        <v>41.36478</v>
      </c>
      <c r="D2629" s="33">
        <f t="shared" si="5"/>
        <v>0.0047200842</v>
      </c>
      <c r="E2629" s="33">
        <f t="shared" si="7"/>
        <v>-0.01088006628</v>
      </c>
      <c r="F2629" s="33">
        <f t="shared" si="9"/>
        <v>-0.02161422142</v>
      </c>
      <c r="G2629" s="33">
        <f t="shared" si="11"/>
        <v>-0.03661519861</v>
      </c>
      <c r="H2629" s="33">
        <f t="shared" si="20"/>
        <v>-0.4448608082</v>
      </c>
      <c r="I2629" s="45">
        <f t="shared" si="31"/>
        <v>-0.688763855</v>
      </c>
      <c r="J2629" s="45">
        <f t="shared" si="43"/>
        <v>-1.18417576</v>
      </c>
      <c r="K2629" s="21" t="s">
        <v>91</v>
      </c>
      <c r="L2629" s="8">
        <v>16.609232</v>
      </c>
      <c r="M2629" s="33">
        <f t="shared" si="6"/>
        <v>-0.00916679423</v>
      </c>
      <c r="N2629" s="33">
        <f t="shared" si="8"/>
        <v>-0.01167285585</v>
      </c>
      <c r="O2629" s="33">
        <f t="shared" si="10"/>
        <v>-0.01531268469</v>
      </c>
      <c r="P2629" s="33">
        <f t="shared" si="12"/>
        <v>-0.03550364339</v>
      </c>
      <c r="Q2629" s="45">
        <f t="shared" si="21"/>
        <v>-0.4322979916</v>
      </c>
      <c r="R2629" s="45">
        <f t="shared" si="32"/>
        <v>-0.4187869605</v>
      </c>
      <c r="S2629" s="45">
        <f t="shared" si="44"/>
        <v>-1.027696496</v>
      </c>
      <c r="T2629" s="33">
        <f t="shared" si="22"/>
        <v>-0.01256281658</v>
      </c>
      <c r="U2629" s="33">
        <f t="shared" si="33"/>
        <v>-0.2699768945</v>
      </c>
      <c r="V2629" s="33">
        <f t="shared" si="42"/>
        <v>-0.1564792644</v>
      </c>
      <c r="W2629" s="44">
        <f t="shared" si="13"/>
        <v>0.01618016016</v>
      </c>
      <c r="X2629" s="44">
        <f t="shared" si="14"/>
        <v>0.01466359517</v>
      </c>
      <c r="Y2629" s="33">
        <f t="shared" si="15"/>
        <v>0.9062700879</v>
      </c>
      <c r="Z2629" s="43">
        <v>1.0</v>
      </c>
      <c r="AA2629" s="33">
        <f t="shared" si="16"/>
        <v>1.906270088</v>
      </c>
      <c r="AB2629" s="33">
        <f t="shared" si="17"/>
        <v>0.4754153641</v>
      </c>
      <c r="AC2629" s="33">
        <f t="shared" si="18"/>
        <v>0.5245846359</v>
      </c>
      <c r="AD2629" s="33">
        <f t="shared" si="19"/>
        <v>-0.0007625675018</v>
      </c>
      <c r="AE2629" s="34">
        <f t="shared" si="23"/>
        <v>0</v>
      </c>
      <c r="AF2629" s="34">
        <f t="shared" si="24"/>
        <v>0</v>
      </c>
      <c r="AG2629" s="34">
        <f t="shared" si="25"/>
        <v>0</v>
      </c>
      <c r="AH2629" s="34">
        <f t="shared" si="26"/>
        <v>4</v>
      </c>
      <c r="AI2629" s="34">
        <f t="shared" si="28"/>
        <v>0</v>
      </c>
      <c r="AJ2629" s="34">
        <f t="shared" si="29"/>
        <v>1</v>
      </c>
      <c r="AK2629" s="34">
        <f t="shared" si="27"/>
        <v>-0.0007625675018</v>
      </c>
      <c r="AL2629" s="36">
        <f t="shared" si="34"/>
        <v>0</v>
      </c>
      <c r="AM2629" s="36">
        <f t="shared" si="35"/>
        <v>0</v>
      </c>
      <c r="AN2629" s="46">
        <f t="shared" si="36"/>
        <v>0</v>
      </c>
      <c r="AO2629" s="36">
        <f t="shared" si="37"/>
        <v>4</v>
      </c>
      <c r="AP2629" s="36">
        <f t="shared" si="39"/>
        <v>0</v>
      </c>
      <c r="AQ2629" s="36">
        <f t="shared" si="40"/>
        <v>1</v>
      </c>
      <c r="AR2629" s="36">
        <f t="shared" si="38"/>
        <v>-0.0007625675018</v>
      </c>
      <c r="AS2629" s="38">
        <f t="shared" si="45"/>
        <v>0</v>
      </c>
      <c r="AT2629" s="38">
        <f t="shared" si="46"/>
        <v>0</v>
      </c>
      <c r="AU2629" s="38">
        <f t="shared" si="47"/>
        <v>0</v>
      </c>
      <c r="AV2629" s="38">
        <f t="shared" si="48"/>
        <v>0</v>
      </c>
      <c r="AW2629" s="38">
        <f t="shared" si="51"/>
        <v>0</v>
      </c>
      <c r="AX2629" s="38">
        <f t="shared" si="52"/>
        <v>0</v>
      </c>
      <c r="AY2629" s="38">
        <f t="shared" si="49"/>
        <v>0</v>
      </c>
      <c r="AZ2629" s="12">
        <f t="shared" si="30"/>
        <v>142.4711117</v>
      </c>
      <c r="BA2629" s="12">
        <f t="shared" si="41"/>
        <v>100.6437959</v>
      </c>
      <c r="BB2629" s="12">
        <f t="shared" si="53"/>
        <v>127.6784391</v>
      </c>
      <c r="BC2629" s="12">
        <f t="shared" si="50"/>
        <v>-0.0005083783345</v>
      </c>
      <c r="BD2629" s="12">
        <f t="shared" si="54"/>
        <v>121.5564653</v>
      </c>
    </row>
    <row r="2630" ht="14.25" customHeight="1">
      <c r="A2630" s="7">
        <v>40337.0</v>
      </c>
      <c r="B2630" s="21" t="s">
        <v>90</v>
      </c>
      <c r="C2630" s="8">
        <v>41.98127</v>
      </c>
      <c r="D2630" s="33">
        <f t="shared" si="5"/>
        <v>0.01490374178</v>
      </c>
      <c r="E2630" s="33">
        <f t="shared" si="7"/>
        <v>0.00594124762</v>
      </c>
      <c r="F2630" s="33">
        <f t="shared" si="9"/>
        <v>-0.002955300238</v>
      </c>
      <c r="G2630" s="33">
        <f t="shared" si="11"/>
        <v>-0.04934710713</v>
      </c>
      <c r="H2630" s="33">
        <f t="shared" si="20"/>
        <v>0.3609668628</v>
      </c>
      <c r="I2630" s="45">
        <f t="shared" si="31"/>
        <v>-0.01828201952</v>
      </c>
      <c r="J2630" s="45">
        <f t="shared" si="43"/>
        <v>-1.471742141</v>
      </c>
      <c r="K2630" s="21" t="s">
        <v>91</v>
      </c>
      <c r="L2630" s="8">
        <v>16.857714</v>
      </c>
      <c r="M2630" s="33">
        <f t="shared" si="6"/>
        <v>0.01496047499</v>
      </c>
      <c r="N2630" s="33">
        <f t="shared" si="8"/>
        <v>0.00526433987</v>
      </c>
      <c r="O2630" s="33">
        <f t="shared" si="10"/>
        <v>0.001943534787</v>
      </c>
      <c r="P2630" s="33">
        <f t="shared" si="12"/>
        <v>-0.04589180916</v>
      </c>
      <c r="Q2630" s="45">
        <f t="shared" si="21"/>
        <v>0.4320676564</v>
      </c>
      <c r="R2630" s="45">
        <f t="shared" si="32"/>
        <v>0.3904546933</v>
      </c>
      <c r="S2630" s="45">
        <f t="shared" si="44"/>
        <v>-1.408012928</v>
      </c>
      <c r="T2630" s="33">
        <f t="shared" si="22"/>
        <v>-0.07110079357</v>
      </c>
      <c r="U2630" s="33">
        <f t="shared" si="33"/>
        <v>-0.4087367128</v>
      </c>
      <c r="V2630" s="33">
        <f t="shared" si="42"/>
        <v>-0.06372921308</v>
      </c>
      <c r="W2630" s="44">
        <f t="shared" si="13"/>
        <v>0.01509224646</v>
      </c>
      <c r="X2630" s="44">
        <f t="shared" si="14"/>
        <v>0.01374366012</v>
      </c>
      <c r="Y2630" s="33">
        <f t="shared" si="15"/>
        <v>0.9106437639</v>
      </c>
      <c r="Z2630" s="43">
        <v>1.0</v>
      </c>
      <c r="AA2630" s="33">
        <f t="shared" si="16"/>
        <v>1.910643764</v>
      </c>
      <c r="AB2630" s="33">
        <f t="shared" si="17"/>
        <v>0.4766161966</v>
      </c>
      <c r="AC2630" s="33">
        <f t="shared" si="18"/>
        <v>0.5233838034</v>
      </c>
      <c r="AD2630" s="33">
        <f t="shared" si="19"/>
        <v>0.0009145592636</v>
      </c>
      <c r="AE2630" s="34">
        <f t="shared" si="23"/>
        <v>0</v>
      </c>
      <c r="AF2630" s="34">
        <f t="shared" si="24"/>
        <v>0</v>
      </c>
      <c r="AG2630" s="34">
        <f t="shared" si="25"/>
        <v>0</v>
      </c>
      <c r="AH2630" s="34">
        <f t="shared" si="26"/>
        <v>5</v>
      </c>
      <c r="AI2630" s="34">
        <f t="shared" si="28"/>
        <v>0</v>
      </c>
      <c r="AJ2630" s="34">
        <f t="shared" si="29"/>
        <v>1</v>
      </c>
      <c r="AK2630" s="34">
        <f t="shared" si="27"/>
        <v>0.0009145592636</v>
      </c>
      <c r="AL2630" s="36">
        <f t="shared" si="34"/>
        <v>0</v>
      </c>
      <c r="AM2630" s="36">
        <f t="shared" si="35"/>
        <v>0</v>
      </c>
      <c r="AN2630" s="46">
        <f t="shared" si="36"/>
        <v>0</v>
      </c>
      <c r="AO2630" s="36">
        <f t="shared" si="37"/>
        <v>5</v>
      </c>
      <c r="AP2630" s="36">
        <f t="shared" si="39"/>
        <v>0</v>
      </c>
      <c r="AQ2630" s="36">
        <f t="shared" si="40"/>
        <v>1</v>
      </c>
      <c r="AR2630" s="36">
        <f t="shared" si="38"/>
        <v>0.0009145592636</v>
      </c>
      <c r="AS2630" s="38">
        <f t="shared" si="45"/>
        <v>0</v>
      </c>
      <c r="AT2630" s="38">
        <f t="shared" si="46"/>
        <v>0</v>
      </c>
      <c r="AU2630" s="38">
        <f t="shared" si="47"/>
        <v>0</v>
      </c>
      <c r="AV2630" s="38">
        <f t="shared" si="48"/>
        <v>0</v>
      </c>
      <c r="AW2630" s="38">
        <f t="shared" si="51"/>
        <v>0</v>
      </c>
      <c r="AX2630" s="38">
        <f t="shared" si="52"/>
        <v>0</v>
      </c>
      <c r="AY2630" s="38">
        <f t="shared" si="49"/>
        <v>0</v>
      </c>
      <c r="AZ2630" s="12">
        <f t="shared" si="30"/>
        <v>142.60141</v>
      </c>
      <c r="BA2630" s="12">
        <f t="shared" si="41"/>
        <v>100.7358406</v>
      </c>
      <c r="BB2630" s="12">
        <f t="shared" si="53"/>
        <v>127.6784391</v>
      </c>
      <c r="BC2630" s="12">
        <f t="shared" si="50"/>
        <v>0.0006097061757</v>
      </c>
      <c r="BD2630" s="12">
        <f t="shared" si="54"/>
        <v>121.630579</v>
      </c>
    </row>
    <row r="2631" ht="14.25" customHeight="1">
      <c r="A2631" s="7">
        <v>40338.0</v>
      </c>
      <c r="B2631" s="21" t="s">
        <v>90</v>
      </c>
      <c r="C2631" s="8">
        <v>41.874054</v>
      </c>
      <c r="D2631" s="33">
        <f t="shared" si="5"/>
        <v>-0.002553900823</v>
      </c>
      <c r="E2631" s="33">
        <f t="shared" si="7"/>
        <v>-0.01528504961</v>
      </c>
      <c r="F2631" s="33">
        <f t="shared" si="9"/>
        <v>0.001297759037</v>
      </c>
      <c r="G2631" s="33">
        <f t="shared" si="11"/>
        <v>-0.05376988515</v>
      </c>
      <c r="H2631" s="33">
        <f t="shared" si="20"/>
        <v>-0.6304894908</v>
      </c>
      <c r="I2631" s="45">
        <f t="shared" si="31"/>
        <v>0.1635906743</v>
      </c>
      <c r="J2631" s="45">
        <f t="shared" si="43"/>
        <v>-1.536946049</v>
      </c>
      <c r="K2631" s="21" t="s">
        <v>91</v>
      </c>
      <c r="L2631" s="8">
        <v>16.789051</v>
      </c>
      <c r="M2631" s="33">
        <f t="shared" si="6"/>
        <v>-0.004073090812</v>
      </c>
      <c r="N2631" s="33">
        <f t="shared" si="8"/>
        <v>-0.02022506335</v>
      </c>
      <c r="O2631" s="33">
        <f t="shared" si="10"/>
        <v>0.01442093864</v>
      </c>
      <c r="P2631" s="33">
        <f t="shared" si="12"/>
        <v>-0.04215612745</v>
      </c>
      <c r="Q2631" s="45">
        <f t="shared" si="21"/>
        <v>-0.8841232801</v>
      </c>
      <c r="R2631" s="45">
        <f t="shared" si="32"/>
        <v>0.9855468353</v>
      </c>
      <c r="S2631" s="45">
        <f t="shared" si="44"/>
        <v>-1.214716416</v>
      </c>
      <c r="T2631" s="33">
        <f t="shared" si="22"/>
        <v>0.2536337893</v>
      </c>
      <c r="U2631" s="33">
        <f t="shared" si="33"/>
        <v>-0.821956161</v>
      </c>
      <c r="V2631" s="33">
        <f t="shared" si="42"/>
        <v>-0.3222296329</v>
      </c>
      <c r="W2631" s="44">
        <f t="shared" si="13"/>
        <v>0.01505460957</v>
      </c>
      <c r="X2631" s="44">
        <f t="shared" si="14"/>
        <v>0.01368618062</v>
      </c>
      <c r="Y2631" s="33">
        <f t="shared" si="15"/>
        <v>0.9091023288</v>
      </c>
      <c r="Z2631" s="43">
        <v>1.0</v>
      </c>
      <c r="AA2631" s="33">
        <f t="shared" si="16"/>
        <v>1.909102329</v>
      </c>
      <c r="AB2631" s="33">
        <f t="shared" si="17"/>
        <v>0.4761936095</v>
      </c>
      <c r="AC2631" s="33">
        <f t="shared" si="18"/>
        <v>0.5238063905</v>
      </c>
      <c r="AD2631" s="33">
        <f t="shared" si="19"/>
        <v>-0.0009335118806</v>
      </c>
      <c r="AE2631" s="34">
        <f t="shared" si="23"/>
        <v>0</v>
      </c>
      <c r="AF2631" s="34">
        <f t="shared" si="24"/>
        <v>0</v>
      </c>
      <c r="AG2631" s="34">
        <f t="shared" si="25"/>
        <v>0</v>
      </c>
      <c r="AH2631" s="34">
        <f t="shared" si="26"/>
        <v>0</v>
      </c>
      <c r="AI2631" s="34">
        <f t="shared" si="28"/>
        <v>1</v>
      </c>
      <c r="AJ2631" s="34">
        <f t="shared" si="29"/>
        <v>0</v>
      </c>
      <c r="AK2631" s="34">
        <f t="shared" si="27"/>
        <v>0</v>
      </c>
      <c r="AL2631" s="36">
        <f t="shared" si="34"/>
        <v>0</v>
      </c>
      <c r="AM2631" s="36">
        <f t="shared" si="35"/>
        <v>0</v>
      </c>
      <c r="AN2631" s="46">
        <f t="shared" si="36"/>
        <v>0</v>
      </c>
      <c r="AO2631" s="36">
        <f t="shared" si="37"/>
        <v>0</v>
      </c>
      <c r="AP2631" s="36">
        <f t="shared" si="39"/>
        <v>1</v>
      </c>
      <c r="AQ2631" s="36">
        <f t="shared" si="40"/>
        <v>0</v>
      </c>
      <c r="AR2631" s="36">
        <f t="shared" si="38"/>
        <v>0</v>
      </c>
      <c r="AS2631" s="38">
        <f t="shared" si="45"/>
        <v>0</v>
      </c>
      <c r="AT2631" s="38">
        <f t="shared" si="46"/>
        <v>0</v>
      </c>
      <c r="AU2631" s="38">
        <f t="shared" si="47"/>
        <v>0</v>
      </c>
      <c r="AV2631" s="38">
        <f t="shared" si="48"/>
        <v>0</v>
      </c>
      <c r="AW2631" s="38">
        <f t="shared" si="51"/>
        <v>0</v>
      </c>
      <c r="AX2631" s="38">
        <f t="shared" si="52"/>
        <v>0</v>
      </c>
      <c r="AY2631" s="38">
        <f t="shared" si="49"/>
        <v>0</v>
      </c>
      <c r="AZ2631" s="12">
        <f t="shared" si="30"/>
        <v>142.60141</v>
      </c>
      <c r="BA2631" s="12">
        <f t="shared" si="41"/>
        <v>100.7358406</v>
      </c>
      <c r="BB2631" s="12">
        <f t="shared" si="53"/>
        <v>127.6784391</v>
      </c>
      <c r="BC2631" s="12">
        <f t="shared" si="50"/>
        <v>0</v>
      </c>
      <c r="BD2631" s="12">
        <f t="shared" si="54"/>
        <v>121.630579</v>
      </c>
    </row>
    <row r="2632" ht="14.25" customHeight="1">
      <c r="A2632" s="7">
        <v>40339.0</v>
      </c>
      <c r="B2632" s="21" t="s">
        <v>90</v>
      </c>
      <c r="C2632" s="8">
        <v>42.778679</v>
      </c>
      <c r="D2632" s="33">
        <f t="shared" si="5"/>
        <v>0.02160347312</v>
      </c>
      <c r="E2632" s="33">
        <f t="shared" si="7"/>
        <v>0.007416894371</v>
      </c>
      <c r="F2632" s="33">
        <f t="shared" si="9"/>
        <v>0.05066214513</v>
      </c>
      <c r="G2632" s="33">
        <f t="shared" si="11"/>
        <v>-0.03895989964</v>
      </c>
      <c r="H2632" s="33">
        <f t="shared" si="20"/>
        <v>0.4801402006</v>
      </c>
      <c r="I2632" s="45">
        <f t="shared" si="31"/>
        <v>2.012128775</v>
      </c>
      <c r="J2632" s="45">
        <f t="shared" si="43"/>
        <v>-1.128349905</v>
      </c>
      <c r="K2632" s="21" t="s">
        <v>91</v>
      </c>
      <c r="L2632" s="8">
        <v>17.148705</v>
      </c>
      <c r="M2632" s="33">
        <f t="shared" si="6"/>
        <v>0.02142193743</v>
      </c>
      <c r="N2632" s="33">
        <f t="shared" si="8"/>
        <v>-0.005687491172</v>
      </c>
      <c r="O2632" s="33">
        <f t="shared" si="10"/>
        <v>0.04732488749</v>
      </c>
      <c r="P2632" s="33">
        <f t="shared" si="12"/>
        <v>-0.02906299032</v>
      </c>
      <c r="Q2632" s="45">
        <f t="shared" si="21"/>
        <v>-0.131248268</v>
      </c>
      <c r="R2632" s="45">
        <f t="shared" si="32"/>
        <v>2.508260445</v>
      </c>
      <c r="S2632" s="45">
        <f t="shared" si="44"/>
        <v>-0.667450688</v>
      </c>
      <c r="T2632" s="33">
        <f t="shared" si="22"/>
        <v>0.6113884686</v>
      </c>
      <c r="U2632" s="33">
        <f t="shared" si="33"/>
        <v>-0.4961316694</v>
      </c>
      <c r="V2632" s="33">
        <f t="shared" si="42"/>
        <v>-0.4608992166</v>
      </c>
      <c r="W2632" s="44">
        <f t="shared" si="13"/>
        <v>0.01591034603</v>
      </c>
      <c r="X2632" s="44">
        <f t="shared" si="14"/>
        <v>0.01452156614</v>
      </c>
      <c r="Y2632" s="33">
        <f t="shared" si="15"/>
        <v>0.9127121505</v>
      </c>
      <c r="Z2632" s="43">
        <v>1.0</v>
      </c>
      <c r="AA2632" s="33">
        <f t="shared" si="16"/>
        <v>1.91271215</v>
      </c>
      <c r="AB2632" s="33">
        <f t="shared" si="17"/>
        <v>0.4771821783</v>
      </c>
      <c r="AC2632" s="33">
        <f t="shared" si="18"/>
        <v>0.5228178217</v>
      </c>
      <c r="AD2632" s="33">
        <f t="shared" si="19"/>
        <v>0.001525724629</v>
      </c>
      <c r="AE2632" s="34">
        <f t="shared" si="23"/>
        <v>0</v>
      </c>
      <c r="AF2632" s="34">
        <f t="shared" si="24"/>
        <v>0</v>
      </c>
      <c r="AG2632" s="34">
        <f t="shared" si="25"/>
        <v>0</v>
      </c>
      <c r="AH2632" s="34">
        <f t="shared" si="26"/>
        <v>0</v>
      </c>
      <c r="AI2632" s="34">
        <f t="shared" si="28"/>
        <v>0</v>
      </c>
      <c r="AJ2632" s="34">
        <f t="shared" si="29"/>
        <v>0</v>
      </c>
      <c r="AK2632" s="34">
        <f t="shared" si="27"/>
        <v>0</v>
      </c>
      <c r="AL2632" s="36">
        <f t="shared" si="34"/>
        <v>0</v>
      </c>
      <c r="AM2632" s="36">
        <f t="shared" si="35"/>
        <v>0</v>
      </c>
      <c r="AN2632" s="46">
        <f t="shared" si="36"/>
        <v>0</v>
      </c>
      <c r="AO2632" s="36">
        <f t="shared" si="37"/>
        <v>0</v>
      </c>
      <c r="AP2632" s="36">
        <f t="shared" si="39"/>
        <v>0</v>
      </c>
      <c r="AQ2632" s="36">
        <f t="shared" si="40"/>
        <v>0</v>
      </c>
      <c r="AR2632" s="36">
        <f t="shared" si="38"/>
        <v>0</v>
      </c>
      <c r="AS2632" s="38">
        <f t="shared" si="45"/>
        <v>0</v>
      </c>
      <c r="AT2632" s="38">
        <f t="shared" si="46"/>
        <v>0</v>
      </c>
      <c r="AU2632" s="38">
        <f t="shared" si="47"/>
        <v>0</v>
      </c>
      <c r="AV2632" s="38">
        <f t="shared" si="48"/>
        <v>0</v>
      </c>
      <c r="AW2632" s="38">
        <f t="shared" si="51"/>
        <v>0</v>
      </c>
      <c r="AX2632" s="38">
        <f t="shared" si="52"/>
        <v>0</v>
      </c>
      <c r="AY2632" s="38">
        <f t="shared" si="49"/>
        <v>0</v>
      </c>
      <c r="AZ2632" s="12">
        <f t="shared" si="30"/>
        <v>142.60141</v>
      </c>
      <c r="BA2632" s="12">
        <f t="shared" si="41"/>
        <v>100.7358406</v>
      </c>
      <c r="BB2632" s="12">
        <f t="shared" si="53"/>
        <v>127.6784391</v>
      </c>
      <c r="BC2632" s="12">
        <f t="shared" si="50"/>
        <v>0</v>
      </c>
      <c r="BD2632" s="12">
        <f t="shared" si="54"/>
        <v>121.630579</v>
      </c>
    </row>
    <row r="2633" ht="14.25" customHeight="1">
      <c r="A2633" s="7">
        <v>40340.0</v>
      </c>
      <c r="B2633" s="21" t="s">
        <v>90</v>
      </c>
      <c r="C2633" s="8">
        <v>42.591034</v>
      </c>
      <c r="D2633" s="33">
        <f t="shared" si="5"/>
        <v>-0.004386414083</v>
      </c>
      <c r="E2633" s="33">
        <f t="shared" si="7"/>
        <v>0.034504892</v>
      </c>
      <c r="F2633" s="33">
        <f t="shared" si="9"/>
        <v>0.01828054916</v>
      </c>
      <c r="G2633" s="33">
        <f t="shared" si="11"/>
        <v>-0.036555116</v>
      </c>
      <c r="H2633" s="33">
        <f t="shared" si="20"/>
        <v>1.816956276</v>
      </c>
      <c r="I2633" s="45">
        <f t="shared" si="31"/>
        <v>0.8107251271</v>
      </c>
      <c r="J2633" s="45">
        <f t="shared" si="43"/>
        <v>-1.041590132</v>
      </c>
      <c r="K2633" s="21" t="s">
        <v>91</v>
      </c>
      <c r="L2633" s="8">
        <v>17.030005</v>
      </c>
      <c r="M2633" s="33">
        <f t="shared" si="6"/>
        <v>-0.006921805466</v>
      </c>
      <c r="N2633" s="33">
        <f t="shared" si="8"/>
        <v>0.01593465902</v>
      </c>
      <c r="O2633" s="33">
        <f t="shared" si="10"/>
        <v>0.01672782455</v>
      </c>
      <c r="P2633" s="33">
        <f t="shared" si="12"/>
        <v>-0.02622980478</v>
      </c>
      <c r="Q2633" s="45">
        <f t="shared" si="21"/>
        <v>0.9677386866</v>
      </c>
      <c r="R2633" s="45">
        <f t="shared" si="32"/>
        <v>1.025477926</v>
      </c>
      <c r="S2633" s="45">
        <f t="shared" si="44"/>
        <v>-0.5449874786</v>
      </c>
      <c r="T2633" s="33">
        <f t="shared" si="22"/>
        <v>0.8492175892</v>
      </c>
      <c r="U2633" s="33">
        <f t="shared" si="33"/>
        <v>-0.2147527993</v>
      </c>
      <c r="V2633" s="33">
        <f t="shared" si="42"/>
        <v>-0.4966026536</v>
      </c>
      <c r="W2633" s="44">
        <f t="shared" si="13"/>
        <v>0.01587885561</v>
      </c>
      <c r="X2633" s="44">
        <f t="shared" si="14"/>
        <v>0.01444738578</v>
      </c>
      <c r="Y2633" s="33">
        <f t="shared" si="15"/>
        <v>0.9098505672</v>
      </c>
      <c r="Z2633" s="43">
        <v>1.0</v>
      </c>
      <c r="AA2633" s="33">
        <f t="shared" si="16"/>
        <v>1.909850567</v>
      </c>
      <c r="AB2633" s="33">
        <f t="shared" si="17"/>
        <v>0.4763988256</v>
      </c>
      <c r="AC2633" s="33">
        <f t="shared" si="18"/>
        <v>0.5236011744</v>
      </c>
      <c r="AD2633" s="33">
        <f t="shared" si="19"/>
        <v>0.00359335399</v>
      </c>
      <c r="AE2633" s="34">
        <f t="shared" si="23"/>
        <v>0</v>
      </c>
      <c r="AF2633" s="34">
        <f t="shared" si="24"/>
        <v>0</v>
      </c>
      <c r="AG2633" s="34">
        <f t="shared" si="25"/>
        <v>0</v>
      </c>
      <c r="AH2633" s="34">
        <f t="shared" si="26"/>
        <v>0</v>
      </c>
      <c r="AI2633" s="34">
        <f t="shared" si="28"/>
        <v>0</v>
      </c>
      <c r="AJ2633" s="34">
        <f t="shared" si="29"/>
        <v>0</v>
      </c>
      <c r="AK2633" s="34">
        <f t="shared" si="27"/>
        <v>0</v>
      </c>
      <c r="AL2633" s="36">
        <f t="shared" si="34"/>
        <v>0</v>
      </c>
      <c r="AM2633" s="36">
        <f t="shared" si="35"/>
        <v>0</v>
      </c>
      <c r="AN2633" s="46">
        <f t="shared" si="36"/>
        <v>0</v>
      </c>
      <c r="AO2633" s="36">
        <f t="shared" si="37"/>
        <v>0</v>
      </c>
      <c r="AP2633" s="36">
        <f t="shared" si="39"/>
        <v>0</v>
      </c>
      <c r="AQ2633" s="36">
        <f t="shared" si="40"/>
        <v>0</v>
      </c>
      <c r="AR2633" s="36">
        <f t="shared" si="38"/>
        <v>0</v>
      </c>
      <c r="AS2633" s="38">
        <f t="shared" si="45"/>
        <v>0</v>
      </c>
      <c r="AT2633" s="38">
        <f t="shared" si="46"/>
        <v>0</v>
      </c>
      <c r="AU2633" s="38">
        <f t="shared" si="47"/>
        <v>0</v>
      </c>
      <c r="AV2633" s="38">
        <f t="shared" si="48"/>
        <v>0</v>
      </c>
      <c r="AW2633" s="38">
        <f t="shared" si="51"/>
        <v>0</v>
      </c>
      <c r="AX2633" s="38">
        <f t="shared" si="52"/>
        <v>0</v>
      </c>
      <c r="AY2633" s="38">
        <f t="shared" si="49"/>
        <v>0</v>
      </c>
      <c r="AZ2633" s="12">
        <f t="shared" si="30"/>
        <v>142.60141</v>
      </c>
      <c r="BA2633" s="12">
        <f t="shared" si="41"/>
        <v>100.7358406</v>
      </c>
      <c r="BB2633" s="12">
        <f t="shared" si="53"/>
        <v>127.6784391</v>
      </c>
      <c r="BC2633" s="12">
        <f t="shared" si="50"/>
        <v>0</v>
      </c>
      <c r="BD2633" s="12">
        <f t="shared" si="54"/>
        <v>121.630579</v>
      </c>
    </row>
    <row r="2634" ht="14.25" customHeight="1">
      <c r="A2634" s="7">
        <v>40343.0</v>
      </c>
      <c r="B2634" s="21" t="s">
        <v>90</v>
      </c>
      <c r="C2634" s="8">
        <v>42.785378</v>
      </c>
      <c r="D2634" s="33">
        <f t="shared" si="5"/>
        <v>0.004563026105</v>
      </c>
      <c r="E2634" s="33">
        <f t="shared" si="7"/>
        <v>0.03434317794</v>
      </c>
      <c r="F2634" s="33">
        <f t="shared" si="9"/>
        <v>0.02308945561</v>
      </c>
      <c r="G2634" s="33">
        <f t="shared" si="11"/>
        <v>-0.02615275148</v>
      </c>
      <c r="H2634" s="33">
        <f t="shared" si="20"/>
        <v>1.80465065</v>
      </c>
      <c r="I2634" s="45">
        <f t="shared" si="31"/>
        <v>1.016422162</v>
      </c>
      <c r="J2634" s="45">
        <f t="shared" si="43"/>
        <v>-0.7364633849</v>
      </c>
      <c r="K2634" s="21" t="s">
        <v>91</v>
      </c>
      <c r="L2634" s="8">
        <v>16.983835</v>
      </c>
      <c r="M2634" s="33">
        <f t="shared" si="6"/>
        <v>-0.002711097266</v>
      </c>
      <c r="N2634" s="33">
        <f t="shared" si="8"/>
        <v>0.02255390255</v>
      </c>
      <c r="O2634" s="33">
        <f t="shared" si="10"/>
        <v>0.01061777825</v>
      </c>
      <c r="P2634" s="33">
        <f t="shared" si="12"/>
        <v>-0.02613871603</v>
      </c>
      <c r="Q2634" s="45">
        <f t="shared" si="21"/>
        <v>1.281273949</v>
      </c>
      <c r="R2634" s="45">
        <f t="shared" si="32"/>
        <v>0.7425065058</v>
      </c>
      <c r="S2634" s="45">
        <f t="shared" si="44"/>
        <v>-0.5357794531</v>
      </c>
      <c r="T2634" s="33">
        <f t="shared" si="22"/>
        <v>0.5233767008</v>
      </c>
      <c r="U2634" s="33">
        <f t="shared" si="33"/>
        <v>0.2739156559</v>
      </c>
      <c r="V2634" s="33">
        <f t="shared" si="42"/>
        <v>-0.2006839319</v>
      </c>
      <c r="W2634" s="44">
        <f t="shared" si="13"/>
        <v>0.01590265004</v>
      </c>
      <c r="X2634" s="44">
        <f t="shared" si="14"/>
        <v>0.0144468654</v>
      </c>
      <c r="Y2634" s="33">
        <f t="shared" si="15"/>
        <v>0.9084564754</v>
      </c>
      <c r="Z2634" s="43">
        <v>1.0</v>
      </c>
      <c r="AA2634" s="33">
        <f t="shared" si="16"/>
        <v>1.908456475</v>
      </c>
      <c r="AB2634" s="33">
        <f t="shared" si="17"/>
        <v>0.4760163447</v>
      </c>
      <c r="AC2634" s="33">
        <f t="shared" si="18"/>
        <v>0.5239836553</v>
      </c>
      <c r="AD2634" s="33">
        <f t="shared" si="19"/>
        <v>-0.00390837125</v>
      </c>
      <c r="AE2634" s="34">
        <f t="shared" si="23"/>
        <v>0</v>
      </c>
      <c r="AF2634" s="34">
        <f t="shared" si="24"/>
        <v>0</v>
      </c>
      <c r="AG2634" s="34">
        <f t="shared" si="25"/>
        <v>0</v>
      </c>
      <c r="AH2634" s="34">
        <f t="shared" si="26"/>
        <v>0</v>
      </c>
      <c r="AI2634" s="34">
        <f t="shared" si="28"/>
        <v>0</v>
      </c>
      <c r="AJ2634" s="34">
        <f t="shared" si="29"/>
        <v>0</v>
      </c>
      <c r="AK2634" s="34">
        <f t="shared" si="27"/>
        <v>0</v>
      </c>
      <c r="AL2634" s="36">
        <f t="shared" si="34"/>
        <v>0</v>
      </c>
      <c r="AM2634" s="36">
        <f t="shared" si="35"/>
        <v>0</v>
      </c>
      <c r="AN2634" s="46">
        <f t="shared" si="36"/>
        <v>0</v>
      </c>
      <c r="AO2634" s="36">
        <f t="shared" si="37"/>
        <v>0</v>
      </c>
      <c r="AP2634" s="36">
        <f t="shared" si="39"/>
        <v>0</v>
      </c>
      <c r="AQ2634" s="36">
        <f t="shared" si="40"/>
        <v>0</v>
      </c>
      <c r="AR2634" s="36">
        <f t="shared" si="38"/>
        <v>0</v>
      </c>
      <c r="AS2634" s="38">
        <f t="shared" si="45"/>
        <v>0</v>
      </c>
      <c r="AT2634" s="38">
        <f t="shared" si="46"/>
        <v>0</v>
      </c>
      <c r="AU2634" s="38">
        <f t="shared" si="47"/>
        <v>0</v>
      </c>
      <c r="AV2634" s="38">
        <f t="shared" si="48"/>
        <v>0</v>
      </c>
      <c r="AW2634" s="38">
        <f t="shared" si="51"/>
        <v>0</v>
      </c>
      <c r="AX2634" s="38">
        <f t="shared" si="52"/>
        <v>0</v>
      </c>
      <c r="AY2634" s="38">
        <f t="shared" si="49"/>
        <v>0</v>
      </c>
      <c r="AZ2634" s="12">
        <f t="shared" si="30"/>
        <v>142.60141</v>
      </c>
      <c r="BA2634" s="12">
        <f t="shared" si="41"/>
        <v>100.7358406</v>
      </c>
      <c r="BB2634" s="12">
        <f t="shared" si="53"/>
        <v>127.6784391</v>
      </c>
      <c r="BC2634" s="12">
        <f t="shared" si="50"/>
        <v>0</v>
      </c>
      <c r="BD2634" s="12">
        <f t="shared" si="54"/>
        <v>121.630579</v>
      </c>
    </row>
    <row r="2635" ht="14.25" customHeight="1">
      <c r="A2635" s="7">
        <v>40344.0</v>
      </c>
      <c r="B2635" s="21" t="s">
        <v>90</v>
      </c>
      <c r="C2635" s="8">
        <v>43.046707</v>
      </c>
      <c r="D2635" s="33">
        <f t="shared" si="5"/>
        <v>0.006107904434</v>
      </c>
      <c r="E2635" s="33">
        <f t="shared" si="7"/>
        <v>0.02537886538</v>
      </c>
      <c r="F2635" s="33">
        <f t="shared" si="9"/>
        <v>0.03147089513</v>
      </c>
      <c r="G2635" s="33">
        <f t="shared" si="11"/>
        <v>-0.03018572271</v>
      </c>
      <c r="H2635" s="33">
        <f t="shared" si="20"/>
        <v>1.344346749</v>
      </c>
      <c r="I2635" s="45">
        <f t="shared" si="31"/>
        <v>1.351701771</v>
      </c>
      <c r="J2635" s="45">
        <f t="shared" si="43"/>
        <v>-0.8242434428</v>
      </c>
      <c r="K2635" s="21" t="s">
        <v>91</v>
      </c>
      <c r="L2635" s="8">
        <v>17.204756</v>
      </c>
      <c r="M2635" s="33">
        <f t="shared" si="6"/>
        <v>0.01300772175</v>
      </c>
      <c r="N2635" s="33">
        <f t="shared" si="8"/>
        <v>0.02058653979</v>
      </c>
      <c r="O2635" s="33">
        <f t="shared" si="10"/>
        <v>0.0259592542</v>
      </c>
      <c r="P2635" s="33">
        <f t="shared" si="12"/>
        <v>-0.01476414476</v>
      </c>
      <c r="Q2635" s="45">
        <f t="shared" si="21"/>
        <v>1.15529412</v>
      </c>
      <c r="R2635" s="45">
        <f t="shared" si="32"/>
        <v>1.403749219</v>
      </c>
      <c r="S2635" s="45">
        <f t="shared" si="44"/>
        <v>-0.09851617724</v>
      </c>
      <c r="T2635" s="33">
        <f t="shared" si="22"/>
        <v>0.1890526297</v>
      </c>
      <c r="U2635" s="33">
        <f t="shared" si="33"/>
        <v>-0.05204744811</v>
      </c>
      <c r="V2635" s="33">
        <f t="shared" si="42"/>
        <v>-0.7257272656</v>
      </c>
      <c r="W2635" s="44">
        <f t="shared" si="13"/>
        <v>0.01577044388</v>
      </c>
      <c r="X2635" s="44">
        <f t="shared" si="14"/>
        <v>0.01478761476</v>
      </c>
      <c r="Y2635" s="33">
        <f t="shared" si="15"/>
        <v>0.937679045</v>
      </c>
      <c r="Z2635" s="43">
        <v>1.0</v>
      </c>
      <c r="AA2635" s="33">
        <f t="shared" si="16"/>
        <v>1.937679045</v>
      </c>
      <c r="AB2635" s="33">
        <f t="shared" si="17"/>
        <v>0.483918659</v>
      </c>
      <c r="AC2635" s="33">
        <f t="shared" si="18"/>
        <v>0.516081341</v>
      </c>
      <c r="AD2635" s="33">
        <f t="shared" si="19"/>
        <v>-0.004661746012</v>
      </c>
      <c r="AE2635" s="34">
        <f t="shared" si="23"/>
        <v>0</v>
      </c>
      <c r="AF2635" s="34">
        <f t="shared" si="24"/>
        <v>0</v>
      </c>
      <c r="AG2635" s="34">
        <f t="shared" si="25"/>
        <v>0</v>
      </c>
      <c r="AH2635" s="34">
        <f t="shared" si="26"/>
        <v>0</v>
      </c>
      <c r="AI2635" s="34">
        <f t="shared" si="28"/>
        <v>0</v>
      </c>
      <c r="AJ2635" s="34">
        <f t="shared" si="29"/>
        <v>0</v>
      </c>
      <c r="AK2635" s="34">
        <f t="shared" si="27"/>
        <v>0</v>
      </c>
      <c r="AL2635" s="36">
        <f t="shared" si="34"/>
        <v>0</v>
      </c>
      <c r="AM2635" s="36">
        <f t="shared" si="35"/>
        <v>0</v>
      </c>
      <c r="AN2635" s="46">
        <f t="shared" si="36"/>
        <v>0</v>
      </c>
      <c r="AO2635" s="36">
        <f t="shared" si="37"/>
        <v>0</v>
      </c>
      <c r="AP2635" s="36">
        <f t="shared" si="39"/>
        <v>0</v>
      </c>
      <c r="AQ2635" s="36">
        <f t="shared" si="40"/>
        <v>0</v>
      </c>
      <c r="AR2635" s="36">
        <f t="shared" si="38"/>
        <v>0</v>
      </c>
      <c r="AS2635" s="38">
        <f t="shared" si="45"/>
        <v>0</v>
      </c>
      <c r="AT2635" s="38">
        <f t="shared" si="46"/>
        <v>0</v>
      </c>
      <c r="AU2635" s="38">
        <f t="shared" si="47"/>
        <v>0</v>
      </c>
      <c r="AV2635" s="38">
        <f t="shared" si="48"/>
        <v>0</v>
      </c>
      <c r="AW2635" s="38">
        <f t="shared" si="51"/>
        <v>0</v>
      </c>
      <c r="AX2635" s="38">
        <f t="shared" si="52"/>
        <v>0</v>
      </c>
      <c r="AY2635" s="38">
        <f t="shared" si="49"/>
        <v>0</v>
      </c>
      <c r="AZ2635" s="12">
        <f t="shared" si="30"/>
        <v>142.60141</v>
      </c>
      <c r="BA2635" s="12">
        <f t="shared" si="41"/>
        <v>100.7358406</v>
      </c>
      <c r="BB2635" s="12">
        <f t="shared" si="53"/>
        <v>127.6784391</v>
      </c>
      <c r="BC2635" s="12">
        <f t="shared" si="50"/>
        <v>0</v>
      </c>
      <c r="BD2635" s="12">
        <f t="shared" si="54"/>
        <v>121.630579</v>
      </c>
    </row>
    <row r="2636" ht="14.25" customHeight="1">
      <c r="A2636" s="7">
        <v>40345.0</v>
      </c>
      <c r="B2636" s="21" t="s">
        <v>90</v>
      </c>
      <c r="C2636" s="8">
        <v>42.825573</v>
      </c>
      <c r="D2636" s="33">
        <f t="shared" si="5"/>
        <v>-0.005137071228</v>
      </c>
      <c r="E2636" s="33">
        <f t="shared" si="7"/>
        <v>0.02272335514</v>
      </c>
      <c r="F2636" s="33">
        <f t="shared" si="9"/>
        <v>0.007090977912</v>
      </c>
      <c r="G2636" s="33">
        <f t="shared" si="11"/>
        <v>-0.0319773882</v>
      </c>
      <c r="H2636" s="33">
        <f t="shared" si="20"/>
        <v>1.211408658</v>
      </c>
      <c r="I2636" s="45">
        <f t="shared" si="31"/>
        <v>0.4407028967</v>
      </c>
      <c r="J2636" s="45">
        <f t="shared" si="43"/>
        <v>-0.8517649035</v>
      </c>
      <c r="K2636" s="21" t="s">
        <v>91</v>
      </c>
      <c r="L2636" s="8">
        <v>17.277292</v>
      </c>
      <c r="M2636" s="33">
        <f t="shared" si="6"/>
        <v>0.004216043517</v>
      </c>
      <c r="N2636" s="33">
        <f t="shared" si="8"/>
        <v>0.02908091708</v>
      </c>
      <c r="O2636" s="33">
        <f t="shared" si="10"/>
        <v>0.008267690343</v>
      </c>
      <c r="P2636" s="33">
        <f t="shared" si="12"/>
        <v>-0.004834050516</v>
      </c>
      <c r="Q2636" s="45">
        <f t="shared" si="21"/>
        <v>1.59181472</v>
      </c>
      <c r="R2636" s="45">
        <f t="shared" si="32"/>
        <v>0.607325279</v>
      </c>
      <c r="S2636" s="45">
        <f t="shared" si="44"/>
        <v>0.2874352598</v>
      </c>
      <c r="T2636" s="33">
        <f t="shared" si="22"/>
        <v>-0.3804060626</v>
      </c>
      <c r="U2636" s="33">
        <f t="shared" si="33"/>
        <v>-0.1666223822</v>
      </c>
      <c r="V2636" s="33">
        <f t="shared" si="42"/>
        <v>-1.139200163</v>
      </c>
      <c r="W2636" s="44">
        <f t="shared" si="13"/>
        <v>0.01578738158</v>
      </c>
      <c r="X2636" s="44">
        <f t="shared" si="14"/>
        <v>0.01477315138</v>
      </c>
      <c r="Y2636" s="33">
        <f t="shared" si="15"/>
        <v>0.9357569083</v>
      </c>
      <c r="Z2636" s="43">
        <v>1.0</v>
      </c>
      <c r="AA2636" s="33">
        <f t="shared" si="16"/>
        <v>1.935756908</v>
      </c>
      <c r="AB2636" s="33">
        <f t="shared" si="17"/>
        <v>0.4834062088</v>
      </c>
      <c r="AC2636" s="33">
        <f t="shared" si="18"/>
        <v>0.5165937912</v>
      </c>
      <c r="AD2636" s="33">
        <f t="shared" si="19"/>
        <v>0.004781253622</v>
      </c>
      <c r="AE2636" s="34">
        <f t="shared" si="23"/>
        <v>0</v>
      </c>
      <c r="AF2636" s="34">
        <f t="shared" si="24"/>
        <v>0</v>
      </c>
      <c r="AG2636" s="34">
        <f t="shared" si="25"/>
        <v>0</v>
      </c>
      <c r="AH2636" s="34">
        <f t="shared" si="26"/>
        <v>0</v>
      </c>
      <c r="AI2636" s="34">
        <f t="shared" si="28"/>
        <v>0</v>
      </c>
      <c r="AJ2636" s="34">
        <f t="shared" si="29"/>
        <v>0</v>
      </c>
      <c r="AK2636" s="34">
        <f t="shared" si="27"/>
        <v>0</v>
      </c>
      <c r="AL2636" s="36">
        <f t="shared" si="34"/>
        <v>0</v>
      </c>
      <c r="AM2636" s="36">
        <f t="shared" si="35"/>
        <v>0</v>
      </c>
      <c r="AN2636" s="46">
        <f t="shared" si="36"/>
        <v>0</v>
      </c>
      <c r="AO2636" s="36">
        <f t="shared" si="37"/>
        <v>0</v>
      </c>
      <c r="AP2636" s="36">
        <f t="shared" si="39"/>
        <v>0</v>
      </c>
      <c r="AQ2636" s="36">
        <f t="shared" si="40"/>
        <v>0</v>
      </c>
      <c r="AR2636" s="36">
        <f t="shared" si="38"/>
        <v>0</v>
      </c>
      <c r="AS2636" s="38">
        <f t="shared" si="45"/>
        <v>1</v>
      </c>
      <c r="AT2636" s="38">
        <f t="shared" si="46"/>
        <v>0</v>
      </c>
      <c r="AU2636" s="38">
        <f t="shared" si="47"/>
        <v>0</v>
      </c>
      <c r="AV2636" s="38">
        <f t="shared" si="48"/>
        <v>1</v>
      </c>
      <c r="AW2636" s="38">
        <f t="shared" si="51"/>
        <v>0</v>
      </c>
      <c r="AX2636" s="38">
        <f t="shared" si="52"/>
        <v>1</v>
      </c>
      <c r="AY2636" s="38">
        <f t="shared" si="49"/>
        <v>0.004781253622</v>
      </c>
      <c r="AZ2636" s="12">
        <f t="shared" si="30"/>
        <v>142.60141</v>
      </c>
      <c r="BA2636" s="12">
        <f t="shared" si="41"/>
        <v>100.7358406</v>
      </c>
      <c r="BB2636" s="12">
        <f t="shared" si="53"/>
        <v>128.2889021</v>
      </c>
      <c r="BC2636" s="12">
        <f t="shared" si="50"/>
        <v>0.001593751207</v>
      </c>
      <c r="BD2636" s="12">
        <f t="shared" si="54"/>
        <v>121.8244279</v>
      </c>
    </row>
    <row r="2637" ht="14.25" customHeight="1">
      <c r="A2637" s="7">
        <v>40346.0</v>
      </c>
      <c r="B2637" s="21" t="s">
        <v>90</v>
      </c>
      <c r="C2637" s="8">
        <v>43.21423</v>
      </c>
      <c r="D2637" s="33">
        <f t="shared" si="5"/>
        <v>0.009075348507</v>
      </c>
      <c r="E2637" s="33">
        <f t="shared" si="7"/>
        <v>0.01018149719</v>
      </c>
      <c r="F2637" s="33">
        <f t="shared" si="9"/>
        <v>0.01767390665</v>
      </c>
      <c r="G2637" s="33">
        <f t="shared" si="11"/>
        <v>-0.01594462267</v>
      </c>
      <c r="H2637" s="33">
        <f t="shared" si="20"/>
        <v>0.5907977644</v>
      </c>
      <c r="I2637" s="45">
        <f t="shared" si="31"/>
        <v>0.8688734584</v>
      </c>
      <c r="J2637" s="45">
        <f t="shared" si="43"/>
        <v>-0.355302502</v>
      </c>
      <c r="K2637" s="21" t="s">
        <v>91</v>
      </c>
      <c r="L2637" s="8">
        <v>17.264109</v>
      </c>
      <c r="M2637" s="33">
        <f t="shared" si="6"/>
        <v>-0.0007630246684</v>
      </c>
      <c r="N2637" s="33">
        <f t="shared" si="8"/>
        <v>0.006729604364</v>
      </c>
      <c r="O2637" s="33">
        <f t="shared" si="10"/>
        <v>0.001003838626</v>
      </c>
      <c r="P2637" s="33">
        <f t="shared" si="12"/>
        <v>-0.005967897526</v>
      </c>
      <c r="Q2637" s="45">
        <f t="shared" si="21"/>
        <v>0.4580148311</v>
      </c>
      <c r="R2637" s="45">
        <f t="shared" si="32"/>
        <v>0.2938108877</v>
      </c>
      <c r="S2637" s="45">
        <f t="shared" si="44"/>
        <v>0.2422148153</v>
      </c>
      <c r="T2637" s="33">
        <f t="shared" si="22"/>
        <v>0.1327829333</v>
      </c>
      <c r="U2637" s="33">
        <f t="shared" si="33"/>
        <v>0.5750625707</v>
      </c>
      <c r="V2637" s="33">
        <f t="shared" si="42"/>
        <v>-0.5975173174</v>
      </c>
      <c r="W2637" s="44">
        <f t="shared" si="13"/>
        <v>0.01589383633</v>
      </c>
      <c r="X2637" s="44">
        <f t="shared" si="14"/>
        <v>0.01477325832</v>
      </c>
      <c r="Y2637" s="33">
        <f t="shared" si="15"/>
        <v>0.9294960646</v>
      </c>
      <c r="Z2637" s="43">
        <v>1.0</v>
      </c>
      <c r="AA2637" s="33">
        <f t="shared" si="16"/>
        <v>1.929496065</v>
      </c>
      <c r="AB2637" s="33">
        <f t="shared" si="17"/>
        <v>0.4817299613</v>
      </c>
      <c r="AC2637" s="33">
        <f t="shared" si="18"/>
        <v>0.5182700387</v>
      </c>
      <c r="AD2637" s="33">
        <f t="shared" si="19"/>
        <v>-0.002567349118</v>
      </c>
      <c r="AE2637" s="34">
        <f t="shared" si="23"/>
        <v>0</v>
      </c>
      <c r="AF2637" s="34">
        <f t="shared" si="24"/>
        <v>0</v>
      </c>
      <c r="AG2637" s="34">
        <f t="shared" si="25"/>
        <v>0</v>
      </c>
      <c r="AH2637" s="34">
        <f t="shared" si="26"/>
        <v>0</v>
      </c>
      <c r="AI2637" s="34">
        <f t="shared" si="28"/>
        <v>0</v>
      </c>
      <c r="AJ2637" s="34">
        <f t="shared" si="29"/>
        <v>0</v>
      </c>
      <c r="AK2637" s="34">
        <f t="shared" si="27"/>
        <v>0</v>
      </c>
      <c r="AL2637" s="36">
        <f t="shared" si="34"/>
        <v>0</v>
      </c>
      <c r="AM2637" s="36">
        <f t="shared" si="35"/>
        <v>0</v>
      </c>
      <c r="AN2637" s="46">
        <f t="shared" si="36"/>
        <v>0</v>
      </c>
      <c r="AO2637" s="36">
        <f t="shared" si="37"/>
        <v>0</v>
      </c>
      <c r="AP2637" s="36">
        <f t="shared" si="39"/>
        <v>0</v>
      </c>
      <c r="AQ2637" s="36">
        <f t="shared" si="40"/>
        <v>0</v>
      </c>
      <c r="AR2637" s="36">
        <f t="shared" si="38"/>
        <v>0</v>
      </c>
      <c r="AS2637" s="38">
        <f t="shared" si="45"/>
        <v>0</v>
      </c>
      <c r="AT2637" s="38">
        <f t="shared" si="46"/>
        <v>0</v>
      </c>
      <c r="AU2637" s="38">
        <f t="shared" si="47"/>
        <v>0</v>
      </c>
      <c r="AV2637" s="38">
        <f t="shared" si="48"/>
        <v>2</v>
      </c>
      <c r="AW2637" s="38">
        <f t="shared" si="51"/>
        <v>0</v>
      </c>
      <c r="AX2637" s="38">
        <f t="shared" si="52"/>
        <v>1</v>
      </c>
      <c r="AY2637" s="38">
        <f t="shared" si="49"/>
        <v>-0.002567349118</v>
      </c>
      <c r="AZ2637" s="12">
        <f t="shared" si="30"/>
        <v>142.60141</v>
      </c>
      <c r="BA2637" s="12">
        <f t="shared" si="41"/>
        <v>100.7358406</v>
      </c>
      <c r="BB2637" s="12">
        <f t="shared" si="53"/>
        <v>127.9595397</v>
      </c>
      <c r="BC2637" s="12">
        <f t="shared" si="50"/>
        <v>-0.0008557830395</v>
      </c>
      <c r="BD2637" s="12">
        <f t="shared" si="54"/>
        <v>121.7201726</v>
      </c>
    </row>
    <row r="2638" ht="14.25" customHeight="1">
      <c r="A2638" s="7">
        <v>40347.0</v>
      </c>
      <c r="B2638" s="21" t="s">
        <v>90</v>
      </c>
      <c r="C2638" s="8">
        <v>42.939507</v>
      </c>
      <c r="D2638" s="33">
        <f t="shared" si="5"/>
        <v>-0.006357234642</v>
      </c>
      <c r="E2638" s="33">
        <f t="shared" si="7"/>
        <v>0.008181839398</v>
      </c>
      <c r="F2638" s="33">
        <f t="shared" si="9"/>
        <v>0.04296904489</v>
      </c>
      <c r="G2638" s="33">
        <f t="shared" si="11"/>
        <v>0.01117897805</v>
      </c>
      <c r="H2638" s="33">
        <f t="shared" si="20"/>
        <v>0.4984694583</v>
      </c>
      <c r="I2638" s="45">
        <f t="shared" si="31"/>
        <v>1.881280884</v>
      </c>
      <c r="J2638" s="45">
        <f t="shared" si="43"/>
        <v>0.5354816265</v>
      </c>
      <c r="K2638" s="21" t="s">
        <v>91</v>
      </c>
      <c r="L2638" s="8">
        <v>17.247616</v>
      </c>
      <c r="M2638" s="33">
        <f t="shared" si="6"/>
        <v>-0.0009553345614</v>
      </c>
      <c r="N2638" s="33">
        <f t="shared" si="8"/>
        <v>0.01277809372</v>
      </c>
      <c r="O2638" s="33">
        <f t="shared" si="10"/>
        <v>0.02891636731</v>
      </c>
      <c r="P2638" s="33">
        <f t="shared" si="12"/>
        <v>0.02352668338</v>
      </c>
      <c r="Q2638" s="45">
        <f t="shared" si="21"/>
        <v>0.7912951562</v>
      </c>
      <c r="R2638" s="45">
        <f t="shared" si="32"/>
        <v>1.55363575</v>
      </c>
      <c r="S2638" s="45">
        <f t="shared" si="44"/>
        <v>1.406992431</v>
      </c>
      <c r="T2638" s="33">
        <f t="shared" si="22"/>
        <v>-0.2928256979</v>
      </c>
      <c r="U2638" s="33">
        <f t="shared" si="33"/>
        <v>0.3276451348</v>
      </c>
      <c r="V2638" s="33">
        <f t="shared" si="42"/>
        <v>-0.8715108048</v>
      </c>
      <c r="W2638" s="44">
        <f t="shared" si="13"/>
        <v>0.01405115377</v>
      </c>
      <c r="X2638" s="44">
        <f t="shared" si="14"/>
        <v>0.01304389297</v>
      </c>
      <c r="Y2638" s="33">
        <f t="shared" si="15"/>
        <v>0.9283147263</v>
      </c>
      <c r="Z2638" s="43">
        <v>1.0</v>
      </c>
      <c r="AA2638" s="33">
        <f t="shared" si="16"/>
        <v>1.928314726</v>
      </c>
      <c r="AB2638" s="33">
        <f t="shared" si="17"/>
        <v>0.481412455</v>
      </c>
      <c r="AC2638" s="33">
        <f t="shared" si="18"/>
        <v>0.518587545</v>
      </c>
      <c r="AD2638" s="33">
        <f t="shared" si="19"/>
        <v>-0.002135799734</v>
      </c>
      <c r="AE2638" s="34">
        <f t="shared" si="23"/>
        <v>0</v>
      </c>
      <c r="AF2638" s="34">
        <f t="shared" si="24"/>
        <v>0</v>
      </c>
      <c r="AG2638" s="34">
        <f t="shared" si="25"/>
        <v>0</v>
      </c>
      <c r="AH2638" s="34">
        <f t="shared" si="26"/>
        <v>0</v>
      </c>
      <c r="AI2638" s="34">
        <f t="shared" si="28"/>
        <v>0</v>
      </c>
      <c r="AJ2638" s="34">
        <f t="shared" si="29"/>
        <v>0</v>
      </c>
      <c r="AK2638" s="34">
        <f t="shared" si="27"/>
        <v>0</v>
      </c>
      <c r="AL2638" s="36">
        <f t="shared" si="34"/>
        <v>0</v>
      </c>
      <c r="AM2638" s="36">
        <f t="shared" si="35"/>
        <v>0</v>
      </c>
      <c r="AN2638" s="46">
        <f t="shared" si="36"/>
        <v>0</v>
      </c>
      <c r="AO2638" s="36">
        <f t="shared" si="37"/>
        <v>0</v>
      </c>
      <c r="AP2638" s="36">
        <f t="shared" si="39"/>
        <v>0</v>
      </c>
      <c r="AQ2638" s="36">
        <f t="shared" si="40"/>
        <v>0</v>
      </c>
      <c r="AR2638" s="36">
        <f t="shared" si="38"/>
        <v>0</v>
      </c>
      <c r="AS2638" s="38">
        <f t="shared" si="45"/>
        <v>0</v>
      </c>
      <c r="AT2638" s="38">
        <f t="shared" si="46"/>
        <v>0</v>
      </c>
      <c r="AU2638" s="38">
        <f t="shared" si="47"/>
        <v>0</v>
      </c>
      <c r="AV2638" s="38">
        <f t="shared" si="48"/>
        <v>3</v>
      </c>
      <c r="AW2638" s="38">
        <f t="shared" si="51"/>
        <v>0</v>
      </c>
      <c r="AX2638" s="38">
        <f t="shared" si="52"/>
        <v>1</v>
      </c>
      <c r="AY2638" s="38">
        <f t="shared" si="49"/>
        <v>-0.002135799734</v>
      </c>
      <c r="AZ2638" s="12">
        <f t="shared" si="30"/>
        <v>142.60141</v>
      </c>
      <c r="BA2638" s="12">
        <f t="shared" si="41"/>
        <v>100.7358406</v>
      </c>
      <c r="BB2638" s="12">
        <f t="shared" si="53"/>
        <v>127.6862438</v>
      </c>
      <c r="BC2638" s="12">
        <f t="shared" si="50"/>
        <v>-0.0007119332446</v>
      </c>
      <c r="BD2638" s="12">
        <f t="shared" si="54"/>
        <v>121.633516</v>
      </c>
    </row>
    <row r="2639" ht="14.25" customHeight="1">
      <c r="A2639" s="7">
        <v>40350.0</v>
      </c>
      <c r="B2639" s="21" t="s">
        <v>90</v>
      </c>
      <c r="C2639" s="8">
        <v>42.899303</v>
      </c>
      <c r="D2639" s="33">
        <f t="shared" si="5"/>
        <v>-0.0009362939356</v>
      </c>
      <c r="E2639" s="33">
        <f t="shared" si="7"/>
        <v>0.002662708741</v>
      </c>
      <c r="F2639" s="33">
        <f t="shared" si="9"/>
        <v>0.03709733256</v>
      </c>
      <c r="G2639" s="33">
        <f t="shared" si="11"/>
        <v>0.01468128118</v>
      </c>
      <c r="H2639" s="33">
        <f t="shared" si="20"/>
        <v>0.2277949318</v>
      </c>
      <c r="I2639" s="45">
        <f t="shared" si="31"/>
        <v>1.619082968</v>
      </c>
      <c r="J2639" s="45">
        <f t="shared" si="43"/>
        <v>0.7200076846</v>
      </c>
      <c r="K2639" s="21" t="s">
        <v>91</v>
      </c>
      <c r="L2639" s="8">
        <v>17.303659</v>
      </c>
      <c r="M2639" s="33">
        <f t="shared" si="6"/>
        <v>0.00324931863</v>
      </c>
      <c r="N2639" s="33">
        <f t="shared" si="8"/>
        <v>0.01883108261</v>
      </c>
      <c r="O2639" s="33">
        <f t="shared" si="10"/>
        <v>0.04180969957</v>
      </c>
      <c r="P2639" s="33">
        <f t="shared" si="12"/>
        <v>0.02585679613</v>
      </c>
      <c r="Q2639" s="45">
        <f t="shared" si="21"/>
        <v>1.098785574</v>
      </c>
      <c r="R2639" s="45">
        <f t="shared" si="32"/>
        <v>2.088522147</v>
      </c>
      <c r="S2639" s="45">
        <f t="shared" si="44"/>
        <v>1.459421287</v>
      </c>
      <c r="T2639" s="33">
        <f t="shared" si="22"/>
        <v>-0.8709906419</v>
      </c>
      <c r="U2639" s="33">
        <f t="shared" si="33"/>
        <v>-0.4694391791</v>
      </c>
      <c r="V2639" s="33">
        <f t="shared" si="42"/>
        <v>-0.7394136026</v>
      </c>
      <c r="W2639" s="44">
        <f t="shared" si="13"/>
        <v>0.01400721127</v>
      </c>
      <c r="X2639" s="44">
        <f t="shared" si="14"/>
        <v>0.01305132758</v>
      </c>
      <c r="Y2639" s="33">
        <f t="shared" si="15"/>
        <v>0.9317577445</v>
      </c>
      <c r="Z2639" s="43">
        <v>1.0</v>
      </c>
      <c r="AA2639" s="33">
        <f t="shared" si="16"/>
        <v>1.931757745</v>
      </c>
      <c r="AB2639" s="33">
        <f t="shared" si="17"/>
        <v>0.482336746</v>
      </c>
      <c r="AC2639" s="33">
        <f t="shared" si="18"/>
        <v>0.517663254</v>
      </c>
      <c r="AD2639" s="33">
        <f t="shared" si="19"/>
        <v>-0.005227525875</v>
      </c>
      <c r="AE2639" s="34">
        <f t="shared" si="23"/>
        <v>0</v>
      </c>
      <c r="AF2639" s="34">
        <f t="shared" si="24"/>
        <v>0</v>
      </c>
      <c r="AG2639" s="34">
        <f t="shared" si="25"/>
        <v>0</v>
      </c>
      <c r="AH2639" s="34">
        <f t="shared" si="26"/>
        <v>0</v>
      </c>
      <c r="AI2639" s="34">
        <f t="shared" si="28"/>
        <v>0</v>
      </c>
      <c r="AJ2639" s="34">
        <f t="shared" si="29"/>
        <v>0</v>
      </c>
      <c r="AK2639" s="34">
        <f t="shared" si="27"/>
        <v>0</v>
      </c>
      <c r="AL2639" s="36">
        <f t="shared" si="34"/>
        <v>0</v>
      </c>
      <c r="AM2639" s="36">
        <f t="shared" si="35"/>
        <v>0</v>
      </c>
      <c r="AN2639" s="46">
        <f t="shared" si="36"/>
        <v>0</v>
      </c>
      <c r="AO2639" s="36">
        <f t="shared" si="37"/>
        <v>0</v>
      </c>
      <c r="AP2639" s="36">
        <f t="shared" si="39"/>
        <v>0</v>
      </c>
      <c r="AQ2639" s="36">
        <f t="shared" si="40"/>
        <v>0</v>
      </c>
      <c r="AR2639" s="36">
        <f t="shared" si="38"/>
        <v>0</v>
      </c>
      <c r="AS2639" s="38">
        <f t="shared" si="45"/>
        <v>0</v>
      </c>
      <c r="AT2639" s="38">
        <f t="shared" si="46"/>
        <v>0</v>
      </c>
      <c r="AU2639" s="38">
        <f t="shared" si="47"/>
        <v>0</v>
      </c>
      <c r="AV2639" s="38">
        <f t="shared" si="48"/>
        <v>4</v>
      </c>
      <c r="AW2639" s="38">
        <f t="shared" si="51"/>
        <v>0</v>
      </c>
      <c r="AX2639" s="38">
        <f t="shared" si="52"/>
        <v>1</v>
      </c>
      <c r="AY2639" s="38">
        <f t="shared" si="49"/>
        <v>-0.005227525875</v>
      </c>
      <c r="AZ2639" s="12">
        <f t="shared" si="30"/>
        <v>142.60141</v>
      </c>
      <c r="BA2639" s="12">
        <f t="shared" si="41"/>
        <v>100.7358406</v>
      </c>
      <c r="BB2639" s="12">
        <f t="shared" si="53"/>
        <v>127.0187606</v>
      </c>
      <c r="BC2639" s="12">
        <f t="shared" si="50"/>
        <v>-0.001742508625</v>
      </c>
      <c r="BD2639" s="12">
        <f t="shared" si="54"/>
        <v>121.4215685</v>
      </c>
    </row>
    <row r="2640" ht="14.25" customHeight="1">
      <c r="A2640" s="7">
        <v>40351.0</v>
      </c>
      <c r="B2640" s="21" t="s">
        <v>90</v>
      </c>
      <c r="C2640" s="8">
        <v>42.416832</v>
      </c>
      <c r="D2640" s="33">
        <f t="shared" si="5"/>
        <v>-0.01124659298</v>
      </c>
      <c r="E2640" s="33">
        <f t="shared" si="7"/>
        <v>-0.01463236201</v>
      </c>
      <c r="F2640" s="33">
        <f t="shared" si="9"/>
        <v>0.01037515063</v>
      </c>
      <c r="G2640" s="33">
        <f t="shared" si="11"/>
        <v>0.00738918871</v>
      </c>
      <c r="H2640" s="33">
        <f t="shared" si="20"/>
        <v>-0.5873670928</v>
      </c>
      <c r="I2640" s="45">
        <f t="shared" si="31"/>
        <v>0.5813731189</v>
      </c>
      <c r="J2640" s="45">
        <f t="shared" si="43"/>
        <v>0.5437869857</v>
      </c>
      <c r="K2640" s="21" t="s">
        <v>91</v>
      </c>
      <c r="L2640" s="8">
        <v>17.29707</v>
      </c>
      <c r="M2640" s="33">
        <f t="shared" si="6"/>
        <v>-0.0003807865146</v>
      </c>
      <c r="N2640" s="33">
        <f t="shared" si="8"/>
        <v>0.00536560937</v>
      </c>
      <c r="O2640" s="33">
        <f t="shared" si="10"/>
        <v>0.02606260849</v>
      </c>
      <c r="P2640" s="33">
        <f t="shared" si="12"/>
        <v>0.02805679686</v>
      </c>
      <c r="Q2640" s="45">
        <f t="shared" si="21"/>
        <v>0.416386138</v>
      </c>
      <c r="R2640" s="45">
        <f t="shared" si="32"/>
        <v>1.354946998</v>
      </c>
      <c r="S2640" s="45">
        <f t="shared" si="44"/>
        <v>1.578339674</v>
      </c>
      <c r="T2640" s="33">
        <f t="shared" si="22"/>
        <v>-1.003753231</v>
      </c>
      <c r="U2640" s="33">
        <f t="shared" si="33"/>
        <v>-0.7735738791</v>
      </c>
      <c r="V2640" s="33">
        <f t="shared" si="42"/>
        <v>-1.034552689</v>
      </c>
      <c r="W2640" s="44">
        <f t="shared" si="13"/>
        <v>0.01422897486</v>
      </c>
      <c r="X2640" s="44">
        <f t="shared" si="14"/>
        <v>0.01302661581</v>
      </c>
      <c r="Y2640" s="33">
        <f t="shared" si="15"/>
        <v>0.9154992498</v>
      </c>
      <c r="Z2640" s="43">
        <v>1.0</v>
      </c>
      <c r="AA2640" s="33">
        <f t="shared" si="16"/>
        <v>1.91549925</v>
      </c>
      <c r="AB2640" s="33">
        <f t="shared" si="17"/>
        <v>0.4779428913</v>
      </c>
      <c r="AC2640" s="33">
        <f t="shared" si="18"/>
        <v>0.5220571087</v>
      </c>
      <c r="AD2640" s="33">
        <f t="shared" si="19"/>
        <v>-0.002114559112</v>
      </c>
      <c r="AE2640" s="34">
        <f t="shared" si="23"/>
        <v>1</v>
      </c>
      <c r="AF2640" s="34">
        <f t="shared" si="24"/>
        <v>0</v>
      </c>
      <c r="AG2640" s="34">
        <f t="shared" si="25"/>
        <v>0</v>
      </c>
      <c r="AH2640" s="34">
        <f t="shared" si="26"/>
        <v>1</v>
      </c>
      <c r="AI2640" s="34">
        <f t="shared" si="28"/>
        <v>0</v>
      </c>
      <c r="AJ2640" s="34">
        <f t="shared" si="29"/>
        <v>1</v>
      </c>
      <c r="AK2640" s="34">
        <f t="shared" si="27"/>
        <v>-0.002114559112</v>
      </c>
      <c r="AL2640" s="36">
        <f t="shared" si="34"/>
        <v>0</v>
      </c>
      <c r="AM2640" s="36">
        <f t="shared" si="35"/>
        <v>0</v>
      </c>
      <c r="AN2640" s="46">
        <f t="shared" si="36"/>
        <v>0</v>
      </c>
      <c r="AO2640" s="36">
        <f t="shared" si="37"/>
        <v>0</v>
      </c>
      <c r="AP2640" s="36">
        <f t="shared" si="39"/>
        <v>0</v>
      </c>
      <c r="AQ2640" s="36">
        <f t="shared" si="40"/>
        <v>0</v>
      </c>
      <c r="AR2640" s="36">
        <f t="shared" si="38"/>
        <v>0</v>
      </c>
      <c r="AS2640" s="38">
        <f t="shared" si="45"/>
        <v>1</v>
      </c>
      <c r="AT2640" s="38">
        <f t="shared" si="46"/>
        <v>0</v>
      </c>
      <c r="AU2640" s="38">
        <f t="shared" si="47"/>
        <v>0</v>
      </c>
      <c r="AV2640" s="38">
        <f t="shared" si="48"/>
        <v>5</v>
      </c>
      <c r="AW2640" s="38">
        <f t="shared" si="51"/>
        <v>0</v>
      </c>
      <c r="AX2640" s="38">
        <f t="shared" si="52"/>
        <v>1</v>
      </c>
      <c r="AY2640" s="38">
        <f t="shared" si="49"/>
        <v>-0.002114559112</v>
      </c>
      <c r="AZ2640" s="12">
        <f t="shared" si="30"/>
        <v>142.2998709</v>
      </c>
      <c r="BA2640" s="12">
        <f t="shared" si="41"/>
        <v>100.7358406</v>
      </c>
      <c r="BB2640" s="12">
        <f t="shared" si="53"/>
        <v>126.7501719</v>
      </c>
      <c r="BC2640" s="12">
        <f t="shared" si="50"/>
        <v>-0.001409706075</v>
      </c>
      <c r="BD2640" s="12">
        <f t="shared" si="54"/>
        <v>121.2503998</v>
      </c>
    </row>
    <row r="2641" ht="14.25" customHeight="1">
      <c r="A2641" s="7">
        <v>40352.0</v>
      </c>
      <c r="B2641" s="21" t="s">
        <v>90</v>
      </c>
      <c r="C2641" s="8">
        <v>42.03487</v>
      </c>
      <c r="D2641" s="33">
        <f t="shared" si="5"/>
        <v>-0.009004962935</v>
      </c>
      <c r="E2641" s="33">
        <f t="shared" si="7"/>
        <v>-0.01846333731</v>
      </c>
      <c r="F2641" s="33">
        <f t="shared" si="9"/>
        <v>0.00384046885</v>
      </c>
      <c r="G2641" s="33">
        <f t="shared" si="11"/>
        <v>0.00514321189</v>
      </c>
      <c r="H2641" s="33">
        <f t="shared" si="20"/>
        <v>-0.7536569535</v>
      </c>
      <c r="I2641" s="45">
        <f t="shared" si="31"/>
        <v>0.3441787632</v>
      </c>
      <c r="J2641" s="45">
        <f t="shared" si="43"/>
        <v>0.5423493692</v>
      </c>
      <c r="K2641" s="21" t="s">
        <v>91</v>
      </c>
      <c r="L2641" s="8">
        <v>17.224533</v>
      </c>
      <c r="M2641" s="33">
        <f t="shared" si="6"/>
        <v>-0.004193600419</v>
      </c>
      <c r="N2641" s="33">
        <f t="shared" si="8"/>
        <v>-0.003053661419</v>
      </c>
      <c r="O2641" s="33">
        <f t="shared" si="10"/>
        <v>0.02593845239</v>
      </c>
      <c r="P2641" s="33">
        <f t="shared" si="12"/>
        <v>0.04073344786</v>
      </c>
      <c r="Q2641" s="45">
        <f t="shared" si="21"/>
        <v>-0.0128451983</v>
      </c>
      <c r="R2641" s="45">
        <f t="shared" si="32"/>
        <v>1.346272271</v>
      </c>
      <c r="S2641" s="45">
        <f t="shared" si="44"/>
        <v>2.129685378</v>
      </c>
      <c r="T2641" s="33">
        <f t="shared" si="22"/>
        <v>-0.7408117552</v>
      </c>
      <c r="U2641" s="33">
        <f t="shared" si="33"/>
        <v>-1.002093508</v>
      </c>
      <c r="V2641" s="33">
        <f t="shared" si="42"/>
        <v>-1.587336009</v>
      </c>
      <c r="W2641" s="44">
        <f t="shared" si="13"/>
        <v>0.01429685279</v>
      </c>
      <c r="X2641" s="44">
        <f t="shared" si="14"/>
        <v>0.01242325977</v>
      </c>
      <c r="Y2641" s="33">
        <f t="shared" si="15"/>
        <v>0.8689506674</v>
      </c>
      <c r="Z2641" s="43">
        <v>1.0</v>
      </c>
      <c r="AA2641" s="33">
        <f t="shared" si="16"/>
        <v>1.868950667</v>
      </c>
      <c r="AB2641" s="33">
        <f t="shared" si="17"/>
        <v>0.4649403981</v>
      </c>
      <c r="AC2641" s="33">
        <f t="shared" si="18"/>
        <v>0.5350596019</v>
      </c>
      <c r="AD2641" s="33">
        <f t="shared" si="19"/>
        <v>0.002060825801</v>
      </c>
      <c r="AE2641" s="34">
        <f t="shared" si="23"/>
        <v>0</v>
      </c>
      <c r="AF2641" s="34">
        <f t="shared" si="24"/>
        <v>0</v>
      </c>
      <c r="AG2641" s="34">
        <f t="shared" si="25"/>
        <v>0</v>
      </c>
      <c r="AH2641" s="34">
        <f t="shared" si="26"/>
        <v>2</v>
      </c>
      <c r="AI2641" s="34">
        <f t="shared" si="28"/>
        <v>0</v>
      </c>
      <c r="AJ2641" s="34">
        <f t="shared" si="29"/>
        <v>1</v>
      </c>
      <c r="AK2641" s="34">
        <f t="shared" si="27"/>
        <v>0.002060825801</v>
      </c>
      <c r="AL2641" s="36">
        <f t="shared" si="34"/>
        <v>1</v>
      </c>
      <c r="AM2641" s="36">
        <f t="shared" si="35"/>
        <v>0</v>
      </c>
      <c r="AN2641" s="46">
        <f t="shared" si="36"/>
        <v>0</v>
      </c>
      <c r="AO2641" s="36">
        <f t="shared" si="37"/>
        <v>1</v>
      </c>
      <c r="AP2641" s="36">
        <f t="shared" si="39"/>
        <v>0</v>
      </c>
      <c r="AQ2641" s="36">
        <f t="shared" si="40"/>
        <v>1</v>
      </c>
      <c r="AR2641" s="36">
        <f t="shared" si="38"/>
        <v>0.002060825801</v>
      </c>
      <c r="AS2641" s="38">
        <f t="shared" si="45"/>
        <v>1</v>
      </c>
      <c r="AT2641" s="38">
        <f t="shared" si="46"/>
        <v>0</v>
      </c>
      <c r="AU2641" s="38">
        <f t="shared" si="47"/>
        <v>0</v>
      </c>
      <c r="AV2641" s="38">
        <f t="shared" si="48"/>
        <v>1</v>
      </c>
      <c r="AW2641" s="38">
        <f t="shared" si="51"/>
        <v>1</v>
      </c>
      <c r="AX2641" s="38">
        <f t="shared" si="52"/>
        <v>1</v>
      </c>
      <c r="AY2641" s="38">
        <f t="shared" si="49"/>
        <v>0.002060825801</v>
      </c>
      <c r="AZ2641" s="12">
        <f t="shared" si="30"/>
        <v>142.5931262</v>
      </c>
      <c r="BA2641" s="12">
        <f t="shared" si="41"/>
        <v>100.9434396</v>
      </c>
      <c r="BB2641" s="12">
        <f t="shared" si="53"/>
        <v>127.011382</v>
      </c>
      <c r="BC2641" s="12">
        <f t="shared" si="50"/>
        <v>0.002060825801</v>
      </c>
      <c r="BD2641" s="12">
        <f t="shared" si="54"/>
        <v>121.5002758</v>
      </c>
    </row>
    <row r="2642" ht="14.25" customHeight="1">
      <c r="A2642" s="7">
        <v>40353.0</v>
      </c>
      <c r="B2642" s="21" t="s">
        <v>90</v>
      </c>
      <c r="C2642" s="8">
        <v>41.81374</v>
      </c>
      <c r="D2642" s="33">
        <f t="shared" si="5"/>
        <v>-0.005260632423</v>
      </c>
      <c r="E2642" s="33">
        <f t="shared" si="7"/>
        <v>-0.03240807484</v>
      </c>
      <c r="F2642" s="33">
        <f t="shared" si="9"/>
        <v>-0.02255654037</v>
      </c>
      <c r="G2642" s="33">
        <f t="shared" si="11"/>
        <v>0.02696284203</v>
      </c>
      <c r="H2642" s="33">
        <f t="shared" si="20"/>
        <v>-1.384900347</v>
      </c>
      <c r="I2642" s="45">
        <f t="shared" si="31"/>
        <v>-0.6606956778</v>
      </c>
      <c r="J2642" s="45">
        <f t="shared" si="43"/>
        <v>1.50039737</v>
      </c>
      <c r="K2642" s="21" t="s">
        <v>91</v>
      </c>
      <c r="L2642" s="8">
        <v>17.079454</v>
      </c>
      <c r="M2642" s="33">
        <f t="shared" si="6"/>
        <v>-0.008422811812</v>
      </c>
      <c r="N2642" s="33">
        <f t="shared" si="8"/>
        <v>-0.01069588937</v>
      </c>
      <c r="O2642" s="33">
        <f t="shared" si="10"/>
        <v>-0.004038264114</v>
      </c>
      <c r="P2642" s="33">
        <f t="shared" si="12"/>
        <v>0.04309551298</v>
      </c>
      <c r="Q2642" s="45">
        <f t="shared" si="21"/>
        <v>-0.3907970924</v>
      </c>
      <c r="R2642" s="45">
        <f t="shared" si="32"/>
        <v>0.06572269548</v>
      </c>
      <c r="S2642" s="45">
        <f t="shared" si="44"/>
        <v>2.208350051</v>
      </c>
      <c r="T2642" s="33">
        <f t="shared" si="22"/>
        <v>-0.9941032547</v>
      </c>
      <c r="U2642" s="33">
        <f t="shared" si="33"/>
        <v>-0.7264183733</v>
      </c>
      <c r="V2642" s="33">
        <f t="shared" si="42"/>
        <v>-0.7079526812</v>
      </c>
      <c r="W2642" s="44">
        <f t="shared" si="13"/>
        <v>0.01293151116</v>
      </c>
      <c r="X2642" s="44">
        <f t="shared" si="14"/>
        <v>0.01231171522</v>
      </c>
      <c r="Y2642" s="33">
        <f t="shared" si="15"/>
        <v>0.9520708814</v>
      </c>
      <c r="Z2642" s="43">
        <v>1.0</v>
      </c>
      <c r="AA2642" s="33">
        <f t="shared" si="16"/>
        <v>1.952070881</v>
      </c>
      <c r="AB2642" s="33">
        <f t="shared" si="17"/>
        <v>0.4877235199</v>
      </c>
      <c r="AC2642" s="33">
        <f t="shared" si="18"/>
        <v>0.5122764801</v>
      </c>
      <c r="AD2642" s="33">
        <f t="shared" si="19"/>
        <v>0.002489402022</v>
      </c>
      <c r="AE2642" s="34">
        <f t="shared" si="23"/>
        <v>0</v>
      </c>
      <c r="AF2642" s="34">
        <f t="shared" si="24"/>
        <v>0</v>
      </c>
      <c r="AG2642" s="34">
        <f t="shared" si="25"/>
        <v>0</v>
      </c>
      <c r="AH2642" s="34">
        <f t="shared" si="26"/>
        <v>3</v>
      </c>
      <c r="AI2642" s="34">
        <f t="shared" si="28"/>
        <v>0</v>
      </c>
      <c r="AJ2642" s="34">
        <f t="shared" si="29"/>
        <v>1</v>
      </c>
      <c r="AK2642" s="34">
        <f t="shared" si="27"/>
        <v>0.002489402022</v>
      </c>
      <c r="AL2642" s="36">
        <f t="shared" si="34"/>
        <v>0</v>
      </c>
      <c r="AM2642" s="36">
        <f t="shared" si="35"/>
        <v>0</v>
      </c>
      <c r="AN2642" s="46">
        <f t="shared" si="36"/>
        <v>0</v>
      </c>
      <c r="AO2642" s="36">
        <f t="shared" si="37"/>
        <v>2</v>
      </c>
      <c r="AP2642" s="36">
        <f t="shared" si="39"/>
        <v>0</v>
      </c>
      <c r="AQ2642" s="36">
        <f t="shared" si="40"/>
        <v>1</v>
      </c>
      <c r="AR2642" s="36">
        <f t="shared" si="38"/>
        <v>0.002489402022</v>
      </c>
      <c r="AS2642" s="38">
        <f t="shared" si="45"/>
        <v>0</v>
      </c>
      <c r="AT2642" s="38">
        <f t="shared" si="46"/>
        <v>0</v>
      </c>
      <c r="AU2642" s="38">
        <f t="shared" si="47"/>
        <v>0</v>
      </c>
      <c r="AV2642" s="38">
        <f t="shared" si="48"/>
        <v>2</v>
      </c>
      <c r="AW2642" s="38">
        <f t="shared" si="51"/>
        <v>0</v>
      </c>
      <c r="AX2642" s="38">
        <f t="shared" si="52"/>
        <v>1</v>
      </c>
      <c r="AY2642" s="38">
        <f t="shared" si="49"/>
        <v>0.002489402022</v>
      </c>
      <c r="AZ2642" s="12">
        <f t="shared" si="30"/>
        <v>142.9480978</v>
      </c>
      <c r="BA2642" s="12">
        <f t="shared" si="41"/>
        <v>101.1947284</v>
      </c>
      <c r="BB2642" s="12">
        <f t="shared" si="53"/>
        <v>127.3275644</v>
      </c>
      <c r="BC2642" s="12">
        <f t="shared" si="50"/>
        <v>0.002489402022</v>
      </c>
      <c r="BD2642" s="12">
        <f t="shared" si="54"/>
        <v>121.8027388</v>
      </c>
    </row>
    <row r="2643" ht="14.25" customHeight="1">
      <c r="A2643" s="7">
        <v>40354.0</v>
      </c>
      <c r="B2643" s="21" t="s">
        <v>90</v>
      </c>
      <c r="C2643" s="8">
        <v>40.721485</v>
      </c>
      <c r="D2643" s="33">
        <f t="shared" si="5"/>
        <v>-0.02612191591</v>
      </c>
      <c r="E2643" s="33">
        <f t="shared" si="7"/>
        <v>-0.05165457535</v>
      </c>
      <c r="F2643" s="33">
        <f t="shared" si="9"/>
        <v>-0.0438953654</v>
      </c>
      <c r="G2643" s="33">
        <f t="shared" si="11"/>
        <v>-0.02641724762</v>
      </c>
      <c r="H2643" s="33">
        <f t="shared" si="20"/>
        <v>-2.224673049</v>
      </c>
      <c r="I2643" s="45">
        <f t="shared" si="31"/>
        <v>-1.45267173</v>
      </c>
      <c r="J2643" s="45">
        <f t="shared" si="43"/>
        <v>-0.6906868713</v>
      </c>
      <c r="K2643" s="21" t="s">
        <v>91</v>
      </c>
      <c r="L2643" s="8">
        <v>16.571692</v>
      </c>
      <c r="M2643" s="33">
        <f t="shared" si="6"/>
        <v>-0.0297294047</v>
      </c>
      <c r="N2643" s="33">
        <f t="shared" si="8"/>
        <v>-0.03918941609</v>
      </c>
      <c r="O2643" s="33">
        <f t="shared" si="10"/>
        <v>-0.0269120884</v>
      </c>
      <c r="P2643" s="33">
        <f t="shared" si="12"/>
        <v>-0.01063444454</v>
      </c>
      <c r="Q2643" s="45">
        <f t="shared" si="21"/>
        <v>-1.818741074</v>
      </c>
      <c r="R2643" s="45">
        <f t="shared" si="32"/>
        <v>-0.8962255806</v>
      </c>
      <c r="S2643" s="45">
        <f t="shared" si="44"/>
        <v>0.07659507577</v>
      </c>
      <c r="T2643" s="33">
        <f t="shared" si="22"/>
        <v>-0.405931975</v>
      </c>
      <c r="U2643" s="33">
        <f t="shared" si="33"/>
        <v>-0.5564461495</v>
      </c>
      <c r="V2643" s="33">
        <f t="shared" si="42"/>
        <v>-0.767281947</v>
      </c>
      <c r="W2643" s="44">
        <f t="shared" si="13"/>
        <v>0.01282226321</v>
      </c>
      <c r="X2643" s="44">
        <f t="shared" si="14"/>
        <v>0.01323435601</v>
      </c>
      <c r="Y2643" s="33">
        <f t="shared" si="15"/>
        <v>1.03213885</v>
      </c>
      <c r="Z2643" s="43">
        <v>1.0</v>
      </c>
      <c r="AA2643" s="33">
        <f t="shared" si="16"/>
        <v>2.03213885</v>
      </c>
      <c r="AB2643" s="33">
        <f t="shared" si="17"/>
        <v>0.5079076413</v>
      </c>
      <c r="AC2643" s="33">
        <f t="shared" si="18"/>
        <v>0.4920923587</v>
      </c>
      <c r="AD2643" s="33">
        <f t="shared" si="19"/>
        <v>0.001917336995</v>
      </c>
      <c r="AE2643" s="34">
        <f t="shared" si="23"/>
        <v>0</v>
      </c>
      <c r="AF2643" s="34">
        <f t="shared" si="24"/>
        <v>0</v>
      </c>
      <c r="AG2643" s="34">
        <f t="shared" si="25"/>
        <v>0</v>
      </c>
      <c r="AH2643" s="34">
        <f t="shared" si="26"/>
        <v>4</v>
      </c>
      <c r="AI2643" s="34">
        <f t="shared" si="28"/>
        <v>0</v>
      </c>
      <c r="AJ2643" s="34">
        <f t="shared" si="29"/>
        <v>1</v>
      </c>
      <c r="AK2643" s="34">
        <f t="shared" si="27"/>
        <v>0.001917336995</v>
      </c>
      <c r="AL2643" s="36">
        <f t="shared" si="34"/>
        <v>0</v>
      </c>
      <c r="AM2643" s="36">
        <f t="shared" si="35"/>
        <v>0</v>
      </c>
      <c r="AN2643" s="46">
        <f t="shared" si="36"/>
        <v>0</v>
      </c>
      <c r="AO2643" s="36">
        <f t="shared" si="37"/>
        <v>3</v>
      </c>
      <c r="AP2643" s="36">
        <f t="shared" si="39"/>
        <v>0</v>
      </c>
      <c r="AQ2643" s="36">
        <f t="shared" si="40"/>
        <v>1</v>
      </c>
      <c r="AR2643" s="36">
        <f t="shared" si="38"/>
        <v>0.001917336995</v>
      </c>
      <c r="AS2643" s="38">
        <f t="shared" si="45"/>
        <v>0</v>
      </c>
      <c r="AT2643" s="38">
        <f t="shared" si="46"/>
        <v>0</v>
      </c>
      <c r="AU2643" s="38">
        <f t="shared" si="47"/>
        <v>0</v>
      </c>
      <c r="AV2643" s="38">
        <f t="shared" si="48"/>
        <v>3</v>
      </c>
      <c r="AW2643" s="38">
        <f t="shared" si="51"/>
        <v>0</v>
      </c>
      <c r="AX2643" s="38">
        <f t="shared" si="52"/>
        <v>1</v>
      </c>
      <c r="AY2643" s="38">
        <f t="shared" si="49"/>
        <v>0.001917336995</v>
      </c>
      <c r="AZ2643" s="12">
        <f t="shared" si="30"/>
        <v>143.2221774</v>
      </c>
      <c r="BA2643" s="12">
        <f t="shared" si="41"/>
        <v>101.3887528</v>
      </c>
      <c r="BB2643" s="12">
        <f t="shared" si="53"/>
        <v>127.5716942</v>
      </c>
      <c r="BC2643" s="12">
        <f t="shared" si="50"/>
        <v>0.001917336995</v>
      </c>
      <c r="BD2643" s="12">
        <f t="shared" si="54"/>
        <v>122.0362757</v>
      </c>
    </row>
    <row r="2644" ht="14.25" customHeight="1">
      <c r="A2644" s="7">
        <v>40357.0</v>
      </c>
      <c r="B2644" s="21" t="s">
        <v>90</v>
      </c>
      <c r="C2644" s="8">
        <v>41.518898</v>
      </c>
      <c r="D2644" s="33">
        <f t="shared" si="5"/>
        <v>0.01958211986</v>
      </c>
      <c r="E2644" s="33">
        <f t="shared" si="7"/>
        <v>-0.03217779552</v>
      </c>
      <c r="F2644" s="33">
        <f t="shared" si="9"/>
        <v>-0.02960076688</v>
      </c>
      <c r="G2644" s="33">
        <f t="shared" si="11"/>
        <v>-0.007194776864</v>
      </c>
      <c r="H2644" s="33">
        <f t="shared" si="20"/>
        <v>-1.240513246</v>
      </c>
      <c r="I2644" s="45">
        <f t="shared" si="31"/>
        <v>-0.868738852</v>
      </c>
      <c r="J2644" s="45">
        <f t="shared" si="43"/>
        <v>0.1750820733</v>
      </c>
      <c r="K2644" s="21" t="s">
        <v>91</v>
      </c>
      <c r="L2644" s="8">
        <v>16.842062</v>
      </c>
      <c r="M2644" s="33">
        <f t="shared" si="6"/>
        <v>0.01631517168</v>
      </c>
      <c r="N2644" s="33">
        <f t="shared" si="8"/>
        <v>-0.02667626541</v>
      </c>
      <c r="O2644" s="33">
        <f t="shared" si="10"/>
        <v>-0.00834752575</v>
      </c>
      <c r="P2644" s="33">
        <f t="shared" si="12"/>
        <v>0.002181620323</v>
      </c>
      <c r="Q2644" s="45">
        <f t="shared" si="21"/>
        <v>-1.123882235</v>
      </c>
      <c r="R2644" s="45">
        <f t="shared" si="32"/>
        <v>-0.06561736253</v>
      </c>
      <c r="S2644" s="45">
        <f t="shared" si="44"/>
        <v>0.6196824516</v>
      </c>
      <c r="T2644" s="33">
        <f t="shared" si="22"/>
        <v>-0.1166310115</v>
      </c>
      <c r="U2644" s="33">
        <f t="shared" si="33"/>
        <v>-0.8031214894</v>
      </c>
      <c r="V2644" s="33">
        <f t="shared" si="42"/>
        <v>-0.4446003783</v>
      </c>
      <c r="W2644" s="44">
        <f t="shared" si="13"/>
        <v>0.01364486585</v>
      </c>
      <c r="X2644" s="44">
        <f t="shared" si="14"/>
        <v>0.01373865465</v>
      </c>
      <c r="Y2644" s="33">
        <f t="shared" si="15"/>
        <v>1.00687356</v>
      </c>
      <c r="Z2644" s="43">
        <v>1.0</v>
      </c>
      <c r="AA2644" s="33">
        <f t="shared" si="16"/>
        <v>2.00687356</v>
      </c>
      <c r="AB2644" s="33">
        <f t="shared" si="17"/>
        <v>0.5017125044</v>
      </c>
      <c r="AC2644" s="33">
        <f t="shared" si="18"/>
        <v>0.4982874956</v>
      </c>
      <c r="AD2644" s="33">
        <f t="shared" si="19"/>
        <v>0.001405187856</v>
      </c>
      <c r="AE2644" s="34">
        <f t="shared" si="23"/>
        <v>0</v>
      </c>
      <c r="AF2644" s="34">
        <f t="shared" si="24"/>
        <v>0</v>
      </c>
      <c r="AG2644" s="34">
        <f t="shared" si="25"/>
        <v>0</v>
      </c>
      <c r="AH2644" s="34">
        <f t="shared" si="26"/>
        <v>5</v>
      </c>
      <c r="AI2644" s="34">
        <f t="shared" si="28"/>
        <v>0</v>
      </c>
      <c r="AJ2644" s="34">
        <f t="shared" si="29"/>
        <v>1</v>
      </c>
      <c r="AK2644" s="34">
        <f t="shared" si="27"/>
        <v>0.001405187856</v>
      </c>
      <c r="AL2644" s="36">
        <f t="shared" si="34"/>
        <v>0</v>
      </c>
      <c r="AM2644" s="36">
        <f t="shared" si="35"/>
        <v>0</v>
      </c>
      <c r="AN2644" s="46">
        <f t="shared" si="36"/>
        <v>0</v>
      </c>
      <c r="AO2644" s="36">
        <f t="shared" si="37"/>
        <v>4</v>
      </c>
      <c r="AP2644" s="36">
        <f t="shared" si="39"/>
        <v>0</v>
      </c>
      <c r="AQ2644" s="36">
        <f t="shared" si="40"/>
        <v>1</v>
      </c>
      <c r="AR2644" s="36">
        <f t="shared" si="38"/>
        <v>0.001405187856</v>
      </c>
      <c r="AS2644" s="38">
        <f t="shared" si="45"/>
        <v>0</v>
      </c>
      <c r="AT2644" s="38">
        <f t="shared" si="46"/>
        <v>0</v>
      </c>
      <c r="AU2644" s="38">
        <f t="shared" si="47"/>
        <v>0</v>
      </c>
      <c r="AV2644" s="38">
        <f t="shared" si="48"/>
        <v>4</v>
      </c>
      <c r="AW2644" s="38">
        <f t="shared" si="51"/>
        <v>0</v>
      </c>
      <c r="AX2644" s="38">
        <f t="shared" si="52"/>
        <v>1</v>
      </c>
      <c r="AY2644" s="38">
        <f t="shared" si="49"/>
        <v>0.001405187856</v>
      </c>
      <c r="AZ2644" s="12">
        <f t="shared" si="30"/>
        <v>143.4234315</v>
      </c>
      <c r="BA2644" s="12">
        <f t="shared" si="41"/>
        <v>101.5312231</v>
      </c>
      <c r="BB2644" s="12">
        <f t="shared" si="53"/>
        <v>127.7509564</v>
      </c>
      <c r="BC2644" s="12">
        <f t="shared" si="50"/>
        <v>0.001405187856</v>
      </c>
      <c r="BD2644" s="12">
        <f t="shared" si="54"/>
        <v>122.2077596</v>
      </c>
    </row>
    <row r="2645" ht="14.25" customHeight="1">
      <c r="A2645" s="7">
        <v>40358.0</v>
      </c>
      <c r="B2645" s="21" t="s">
        <v>90</v>
      </c>
      <c r="C2645" s="8">
        <v>41.029728</v>
      </c>
      <c r="D2645" s="33">
        <f t="shared" si="5"/>
        <v>-0.01178186377</v>
      </c>
      <c r="E2645" s="33">
        <f t="shared" si="7"/>
        <v>-0.03270173501</v>
      </c>
      <c r="F2645" s="33">
        <f t="shared" si="9"/>
        <v>-0.04685559339</v>
      </c>
      <c r="G2645" s="33">
        <f t="shared" si="11"/>
        <v>-0.01685928573</v>
      </c>
      <c r="H2645" s="33">
        <f t="shared" si="20"/>
        <v>-1.223796588</v>
      </c>
      <c r="I2645" s="45">
        <f t="shared" si="31"/>
        <v>-1.487306568</v>
      </c>
      <c r="J2645" s="45">
        <f t="shared" si="43"/>
        <v>-0.2231163187</v>
      </c>
      <c r="K2645" s="21" t="s">
        <v>91</v>
      </c>
      <c r="L2645" s="8">
        <v>16.594772</v>
      </c>
      <c r="M2645" s="33">
        <f t="shared" si="6"/>
        <v>-0.01468288147</v>
      </c>
      <c r="N2645" s="33">
        <f t="shared" si="8"/>
        <v>-0.04060213666</v>
      </c>
      <c r="O2645" s="33">
        <f t="shared" si="10"/>
        <v>-0.0354543825</v>
      </c>
      <c r="P2645" s="33">
        <f t="shared" si="12"/>
        <v>-0.01041549763</v>
      </c>
      <c r="Q2645" s="45">
        <f t="shared" si="21"/>
        <v>-1.764778301</v>
      </c>
      <c r="R2645" s="45">
        <f t="shared" si="32"/>
        <v>-1.231191981</v>
      </c>
      <c r="S2645" s="45">
        <f t="shared" si="44"/>
        <v>0.1294883854</v>
      </c>
      <c r="T2645" s="33">
        <f t="shared" si="22"/>
        <v>0.5409817131</v>
      </c>
      <c r="U2645" s="33">
        <f t="shared" si="33"/>
        <v>-0.2561145862</v>
      </c>
      <c r="V2645" s="33">
        <f t="shared" si="42"/>
        <v>-0.3526047041</v>
      </c>
      <c r="W2645" s="44">
        <f t="shared" si="13"/>
        <v>0.01388296139</v>
      </c>
      <c r="X2645" s="44">
        <f t="shared" si="14"/>
        <v>0.01413170157</v>
      </c>
      <c r="Y2645" s="33">
        <f t="shared" si="15"/>
        <v>1.01791694</v>
      </c>
      <c r="Z2645" s="43">
        <v>1.0</v>
      </c>
      <c r="AA2645" s="33">
        <f t="shared" si="16"/>
        <v>2.01791694</v>
      </c>
      <c r="AB2645" s="33">
        <f t="shared" si="17"/>
        <v>0.5044394641</v>
      </c>
      <c r="AC2645" s="33">
        <f t="shared" si="18"/>
        <v>0.4955605359</v>
      </c>
      <c r="AD2645" s="33">
        <f t="shared" si="19"/>
        <v>-0.0002390297406</v>
      </c>
      <c r="AE2645" s="34">
        <f t="shared" si="23"/>
        <v>0</v>
      </c>
      <c r="AF2645" s="34">
        <f t="shared" si="24"/>
        <v>0</v>
      </c>
      <c r="AG2645" s="34">
        <f t="shared" si="25"/>
        <v>0</v>
      </c>
      <c r="AH2645" s="34">
        <f t="shared" si="26"/>
        <v>0</v>
      </c>
      <c r="AI2645" s="34">
        <f t="shared" si="28"/>
        <v>1</v>
      </c>
      <c r="AJ2645" s="34">
        <f t="shared" si="29"/>
        <v>0</v>
      </c>
      <c r="AK2645" s="34">
        <f t="shared" si="27"/>
        <v>0</v>
      </c>
      <c r="AL2645" s="36">
        <f t="shared" si="34"/>
        <v>0</v>
      </c>
      <c r="AM2645" s="36">
        <f t="shared" si="35"/>
        <v>0</v>
      </c>
      <c r="AN2645" s="46">
        <f t="shared" si="36"/>
        <v>0</v>
      </c>
      <c r="AO2645" s="36">
        <f t="shared" si="37"/>
        <v>5</v>
      </c>
      <c r="AP2645" s="36">
        <f t="shared" si="39"/>
        <v>0</v>
      </c>
      <c r="AQ2645" s="36">
        <f t="shared" si="40"/>
        <v>1</v>
      </c>
      <c r="AR2645" s="36">
        <f t="shared" si="38"/>
        <v>-0.0002390297406</v>
      </c>
      <c r="AS2645" s="38">
        <f t="shared" si="45"/>
        <v>0</v>
      </c>
      <c r="AT2645" s="38">
        <f t="shared" si="46"/>
        <v>0</v>
      </c>
      <c r="AU2645" s="38">
        <f t="shared" si="47"/>
        <v>0</v>
      </c>
      <c r="AV2645" s="38">
        <f t="shared" si="48"/>
        <v>5</v>
      </c>
      <c r="AW2645" s="38">
        <f t="shared" si="51"/>
        <v>0</v>
      </c>
      <c r="AX2645" s="38">
        <f t="shared" si="52"/>
        <v>1</v>
      </c>
      <c r="AY2645" s="38">
        <f t="shared" si="49"/>
        <v>-0.0002390297406</v>
      </c>
      <c r="AZ2645" s="12">
        <f t="shared" si="30"/>
        <v>143.4234315</v>
      </c>
      <c r="BA2645" s="12">
        <f t="shared" si="41"/>
        <v>101.5069541</v>
      </c>
      <c r="BB2645" s="12">
        <f t="shared" si="53"/>
        <v>127.7204201</v>
      </c>
      <c r="BC2645" s="12">
        <f t="shared" si="50"/>
        <v>-0.0001593531604</v>
      </c>
      <c r="BD2645" s="12">
        <f t="shared" si="54"/>
        <v>122.1882854</v>
      </c>
    </row>
    <row r="2646" ht="14.25" customHeight="1">
      <c r="A2646" s="7">
        <v>40359.0</v>
      </c>
      <c r="B2646" s="21" t="s">
        <v>90</v>
      </c>
      <c r="C2646" s="8">
        <v>40.842102</v>
      </c>
      <c r="D2646" s="33">
        <f t="shared" si="5"/>
        <v>-0.004572928195</v>
      </c>
      <c r="E2646" s="33">
        <f t="shared" si="7"/>
        <v>-0.02837567953</v>
      </c>
      <c r="F2646" s="33">
        <f t="shared" si="9"/>
        <v>-0.0463151071</v>
      </c>
      <c r="G2646" s="33">
        <f t="shared" si="11"/>
        <v>-0.03955254859</v>
      </c>
      <c r="H2646" s="33">
        <f t="shared" si="20"/>
        <v>-1.005484206</v>
      </c>
      <c r="I2646" s="45">
        <f t="shared" si="31"/>
        <v>-1.417595074</v>
      </c>
      <c r="J2646" s="45">
        <f t="shared" si="43"/>
        <v>-1.260931544</v>
      </c>
      <c r="K2646" s="21" t="s">
        <v>91</v>
      </c>
      <c r="L2646" s="8">
        <v>16.52553</v>
      </c>
      <c r="M2646" s="33">
        <f t="shared" si="6"/>
        <v>-0.004172518911</v>
      </c>
      <c r="N2646" s="33">
        <f t="shared" si="8"/>
        <v>-0.04058182593</v>
      </c>
      <c r="O2646" s="33">
        <f t="shared" si="10"/>
        <v>-0.0435115642</v>
      </c>
      <c r="P2646" s="33">
        <f t="shared" si="12"/>
        <v>-0.03560361399</v>
      </c>
      <c r="Q2646" s="45">
        <f t="shared" si="21"/>
        <v>-1.687085551</v>
      </c>
      <c r="R2646" s="45">
        <f t="shared" si="32"/>
        <v>-1.54029338</v>
      </c>
      <c r="S2646" s="45">
        <f t="shared" si="44"/>
        <v>-0.8922963768</v>
      </c>
      <c r="T2646" s="33">
        <f t="shared" si="22"/>
        <v>0.6816013452</v>
      </c>
      <c r="U2646" s="33">
        <f t="shared" si="33"/>
        <v>0.1226983061</v>
      </c>
      <c r="V2646" s="33">
        <f t="shared" si="42"/>
        <v>-0.3686351677</v>
      </c>
      <c r="W2646" s="44">
        <f t="shared" si="13"/>
        <v>0.01310004743</v>
      </c>
      <c r="X2646" s="44">
        <f t="shared" si="14"/>
        <v>0.01313668314</v>
      </c>
      <c r="Y2646" s="33">
        <f t="shared" si="15"/>
        <v>1.002796609</v>
      </c>
      <c r="Z2646" s="43">
        <v>1.0</v>
      </c>
      <c r="AA2646" s="33">
        <f t="shared" si="16"/>
        <v>2.002796609</v>
      </c>
      <c r="AB2646" s="33">
        <f t="shared" si="17"/>
        <v>0.5006981759</v>
      </c>
      <c r="AC2646" s="33">
        <f t="shared" si="18"/>
        <v>0.4993018241</v>
      </c>
      <c r="AD2646" s="33">
        <f t="shared" si="19"/>
        <v>0.005579301137</v>
      </c>
      <c r="AE2646" s="34">
        <f t="shared" si="23"/>
        <v>0</v>
      </c>
      <c r="AF2646" s="34">
        <f t="shared" si="24"/>
        <v>0</v>
      </c>
      <c r="AG2646" s="34">
        <f t="shared" si="25"/>
        <v>0</v>
      </c>
      <c r="AH2646" s="34">
        <f t="shared" si="26"/>
        <v>0</v>
      </c>
      <c r="AI2646" s="34">
        <f t="shared" si="28"/>
        <v>0</v>
      </c>
      <c r="AJ2646" s="34">
        <f t="shared" si="29"/>
        <v>0</v>
      </c>
      <c r="AK2646" s="34">
        <f t="shared" si="27"/>
        <v>0</v>
      </c>
      <c r="AL2646" s="36">
        <f t="shared" si="34"/>
        <v>0</v>
      </c>
      <c r="AM2646" s="36">
        <f t="shared" si="35"/>
        <v>0</v>
      </c>
      <c r="AN2646" s="46">
        <f t="shared" si="36"/>
        <v>0</v>
      </c>
      <c r="AO2646" s="36">
        <f t="shared" si="37"/>
        <v>0</v>
      </c>
      <c r="AP2646" s="36">
        <f t="shared" si="39"/>
        <v>1</v>
      </c>
      <c r="AQ2646" s="36">
        <f t="shared" si="40"/>
        <v>0</v>
      </c>
      <c r="AR2646" s="36">
        <f t="shared" si="38"/>
        <v>0</v>
      </c>
      <c r="AS2646" s="38">
        <f t="shared" si="45"/>
        <v>0</v>
      </c>
      <c r="AT2646" s="38">
        <f t="shared" si="46"/>
        <v>0</v>
      </c>
      <c r="AU2646" s="38">
        <f t="shared" si="47"/>
        <v>0</v>
      </c>
      <c r="AV2646" s="38">
        <f t="shared" si="48"/>
        <v>0</v>
      </c>
      <c r="AW2646" s="38">
        <f t="shared" si="51"/>
        <v>1</v>
      </c>
      <c r="AX2646" s="38">
        <f t="shared" si="52"/>
        <v>0</v>
      </c>
      <c r="AY2646" s="38">
        <f t="shared" si="49"/>
        <v>0</v>
      </c>
      <c r="AZ2646" s="12">
        <f t="shared" si="30"/>
        <v>143.4234315</v>
      </c>
      <c r="BA2646" s="12">
        <f t="shared" si="41"/>
        <v>101.5069541</v>
      </c>
      <c r="BB2646" s="12">
        <f t="shared" si="53"/>
        <v>127.7204201</v>
      </c>
      <c r="BC2646" s="12">
        <f t="shared" si="50"/>
        <v>0</v>
      </c>
      <c r="BD2646" s="12">
        <f t="shared" si="54"/>
        <v>122.1882854</v>
      </c>
    </row>
    <row r="2647" ht="14.25" customHeight="1">
      <c r="A2647" s="7">
        <v>40360.0</v>
      </c>
      <c r="B2647" s="21" t="s">
        <v>90</v>
      </c>
      <c r="C2647" s="8">
        <v>41.224064</v>
      </c>
      <c r="D2647" s="33">
        <f t="shared" si="5"/>
        <v>0.009352163118</v>
      </c>
      <c r="E2647" s="33">
        <f t="shared" si="7"/>
        <v>-0.01410244575</v>
      </c>
      <c r="F2647" s="33">
        <f t="shared" si="9"/>
        <v>-0.04605348747</v>
      </c>
      <c r="G2647" s="33">
        <f t="shared" si="11"/>
        <v>-0.02919352586</v>
      </c>
      <c r="H2647" s="33">
        <f t="shared" si="20"/>
        <v>-0.3677967745</v>
      </c>
      <c r="I2647" s="45">
        <f t="shared" si="31"/>
        <v>-1.357846003</v>
      </c>
      <c r="J2647" s="45">
        <f t="shared" si="43"/>
        <v>-0.7395123866</v>
      </c>
      <c r="K2647" s="21" t="s">
        <v>91</v>
      </c>
      <c r="L2647" s="8">
        <v>16.495852</v>
      </c>
      <c r="M2647" s="33">
        <f t="shared" si="6"/>
        <v>-0.001795887938</v>
      </c>
      <c r="N2647" s="33">
        <f t="shared" si="8"/>
        <v>-0.03416982768</v>
      </c>
      <c r="O2647" s="33">
        <f t="shared" si="10"/>
        <v>-0.04450024035</v>
      </c>
      <c r="P2647" s="33">
        <f t="shared" si="12"/>
        <v>-0.04354107279</v>
      </c>
      <c r="Q2647" s="45">
        <f t="shared" si="21"/>
        <v>-1.326374011</v>
      </c>
      <c r="R2647" s="45">
        <f t="shared" si="32"/>
        <v>-1.525550679</v>
      </c>
      <c r="S2647" s="45">
        <f t="shared" si="44"/>
        <v>-1.190011688</v>
      </c>
      <c r="T2647" s="33">
        <f t="shared" si="22"/>
        <v>0.9585772367</v>
      </c>
      <c r="U2647" s="33">
        <f t="shared" si="33"/>
        <v>0.1677046755</v>
      </c>
      <c r="V2647" s="33">
        <f t="shared" si="42"/>
        <v>0.4504993015</v>
      </c>
      <c r="W2647" s="44">
        <f t="shared" si="13"/>
        <v>0.01334151261</v>
      </c>
      <c r="X2647" s="44">
        <f t="shared" si="14"/>
        <v>0.01299379857</v>
      </c>
      <c r="Y2647" s="33">
        <f t="shared" si="15"/>
        <v>0.9739374351</v>
      </c>
      <c r="Z2647" s="43">
        <v>1.0</v>
      </c>
      <c r="AA2647" s="33">
        <f t="shared" si="16"/>
        <v>1.973937435</v>
      </c>
      <c r="AB2647" s="33">
        <f t="shared" si="17"/>
        <v>0.4933983306</v>
      </c>
      <c r="AC2647" s="33">
        <f t="shared" si="18"/>
        <v>0.5066016694</v>
      </c>
      <c r="AD2647" s="33">
        <f t="shared" si="19"/>
        <v>-0.0001224331583</v>
      </c>
      <c r="AE2647" s="34">
        <f t="shared" si="23"/>
        <v>0</v>
      </c>
      <c r="AF2647" s="34">
        <f t="shared" si="24"/>
        <v>0</v>
      </c>
      <c r="AG2647" s="34">
        <f t="shared" si="25"/>
        <v>0</v>
      </c>
      <c r="AH2647" s="34">
        <f t="shared" si="26"/>
        <v>0</v>
      </c>
      <c r="AI2647" s="34">
        <f t="shared" si="28"/>
        <v>0</v>
      </c>
      <c r="AJ2647" s="34">
        <f t="shared" si="29"/>
        <v>0</v>
      </c>
      <c r="AK2647" s="34">
        <f t="shared" si="27"/>
        <v>0</v>
      </c>
      <c r="AL2647" s="36">
        <f t="shared" si="34"/>
        <v>0</v>
      </c>
      <c r="AM2647" s="36">
        <f t="shared" si="35"/>
        <v>0</v>
      </c>
      <c r="AN2647" s="46">
        <f t="shared" si="36"/>
        <v>0</v>
      </c>
      <c r="AO2647" s="36">
        <f t="shared" si="37"/>
        <v>0</v>
      </c>
      <c r="AP2647" s="36">
        <f t="shared" si="39"/>
        <v>0</v>
      </c>
      <c r="AQ2647" s="36">
        <f t="shared" si="40"/>
        <v>0</v>
      </c>
      <c r="AR2647" s="36">
        <f t="shared" si="38"/>
        <v>0</v>
      </c>
      <c r="AS2647" s="38">
        <f t="shared" si="45"/>
        <v>0</v>
      </c>
      <c r="AT2647" s="38">
        <f t="shared" si="46"/>
        <v>0</v>
      </c>
      <c r="AU2647" s="38">
        <f t="shared" si="47"/>
        <v>0</v>
      </c>
      <c r="AV2647" s="38">
        <f t="shared" si="48"/>
        <v>0</v>
      </c>
      <c r="AW2647" s="38">
        <f t="shared" si="51"/>
        <v>0</v>
      </c>
      <c r="AX2647" s="38">
        <f t="shared" si="52"/>
        <v>0</v>
      </c>
      <c r="AY2647" s="38">
        <f t="shared" si="49"/>
        <v>0</v>
      </c>
      <c r="AZ2647" s="12">
        <f t="shared" si="30"/>
        <v>143.4234315</v>
      </c>
      <c r="BA2647" s="12">
        <f t="shared" si="41"/>
        <v>101.5069541</v>
      </c>
      <c r="BB2647" s="12">
        <f t="shared" si="53"/>
        <v>127.7204201</v>
      </c>
      <c r="BC2647" s="12">
        <f t="shared" si="50"/>
        <v>0</v>
      </c>
      <c r="BD2647" s="12">
        <f t="shared" si="54"/>
        <v>122.1882854</v>
      </c>
    </row>
    <row r="2648" ht="14.25" customHeight="1">
      <c r="A2648" s="7">
        <v>40361.0</v>
      </c>
      <c r="B2648" s="21" t="s">
        <v>90</v>
      </c>
      <c r="C2648" s="8">
        <v>41.230762</v>
      </c>
      <c r="D2648" s="33">
        <f t="shared" si="5"/>
        <v>0.0001624779158</v>
      </c>
      <c r="E2648" s="33">
        <f t="shared" si="7"/>
        <v>0.01250634647</v>
      </c>
      <c r="F2648" s="33">
        <f t="shared" si="9"/>
        <v>-0.0397942389</v>
      </c>
      <c r="G2648" s="33">
        <f t="shared" si="11"/>
        <v>0.001464885545</v>
      </c>
      <c r="H2648" s="33">
        <f t="shared" si="20"/>
        <v>0.7724416083</v>
      </c>
      <c r="I2648" s="45">
        <f t="shared" si="31"/>
        <v>-1.095938278</v>
      </c>
      <c r="J2648" s="45">
        <f t="shared" si="43"/>
        <v>0.8114179174</v>
      </c>
      <c r="K2648" s="21" t="s">
        <v>91</v>
      </c>
      <c r="L2648" s="8">
        <v>16.502449</v>
      </c>
      <c r="M2648" s="33">
        <f t="shared" si="6"/>
        <v>0.000399918719</v>
      </c>
      <c r="N2648" s="33">
        <f t="shared" si="8"/>
        <v>-0.004178390475</v>
      </c>
      <c r="O2648" s="33">
        <f t="shared" si="10"/>
        <v>-0.04320405788</v>
      </c>
      <c r="P2648" s="33">
        <f t="shared" si="12"/>
        <v>-0.01553699498</v>
      </c>
      <c r="Q2648" s="45">
        <f t="shared" si="21"/>
        <v>0.07697006663</v>
      </c>
      <c r="R2648" s="45">
        <f t="shared" si="32"/>
        <v>-1.436961433</v>
      </c>
      <c r="S2648" s="45">
        <f t="shared" si="44"/>
        <v>-0.006701237046</v>
      </c>
      <c r="T2648" s="33">
        <f t="shared" si="22"/>
        <v>0.6954715416</v>
      </c>
      <c r="U2648" s="33">
        <f t="shared" si="33"/>
        <v>0.3410231553</v>
      </c>
      <c r="V2648" s="33">
        <f t="shared" si="42"/>
        <v>0.8181191545</v>
      </c>
      <c r="W2648" s="44">
        <f t="shared" si="13"/>
        <v>0.01145460928</v>
      </c>
      <c r="X2648" s="44">
        <f t="shared" si="14"/>
        <v>0.01147615217</v>
      </c>
      <c r="Y2648" s="33">
        <f t="shared" si="15"/>
        <v>1.001880718</v>
      </c>
      <c r="Z2648" s="43">
        <v>1.0</v>
      </c>
      <c r="AA2648" s="33">
        <f t="shared" si="16"/>
        <v>2.001880718</v>
      </c>
      <c r="AB2648" s="33">
        <f t="shared" si="17"/>
        <v>0.5004697377</v>
      </c>
      <c r="AC2648" s="33">
        <f t="shared" si="18"/>
        <v>0.4995302623</v>
      </c>
      <c r="AD2648" s="33">
        <f t="shared" si="19"/>
        <v>-0.002897959062</v>
      </c>
      <c r="AE2648" s="34">
        <f t="shared" si="23"/>
        <v>0</v>
      </c>
      <c r="AF2648" s="34">
        <f t="shared" si="24"/>
        <v>0</v>
      </c>
      <c r="AG2648" s="34">
        <f t="shared" si="25"/>
        <v>0</v>
      </c>
      <c r="AH2648" s="34">
        <f t="shared" si="26"/>
        <v>0</v>
      </c>
      <c r="AI2648" s="34">
        <f t="shared" si="28"/>
        <v>0</v>
      </c>
      <c r="AJ2648" s="34">
        <f t="shared" si="29"/>
        <v>0</v>
      </c>
      <c r="AK2648" s="34">
        <f t="shared" si="27"/>
        <v>0</v>
      </c>
      <c r="AL2648" s="36">
        <f t="shared" si="34"/>
        <v>0</v>
      </c>
      <c r="AM2648" s="36">
        <f t="shared" si="35"/>
        <v>0</v>
      </c>
      <c r="AN2648" s="46">
        <f t="shared" si="36"/>
        <v>0</v>
      </c>
      <c r="AO2648" s="36">
        <f t="shared" si="37"/>
        <v>0</v>
      </c>
      <c r="AP2648" s="36">
        <f t="shared" si="39"/>
        <v>0</v>
      </c>
      <c r="AQ2648" s="36">
        <f t="shared" si="40"/>
        <v>0</v>
      </c>
      <c r="AR2648" s="36">
        <f t="shared" si="38"/>
        <v>0</v>
      </c>
      <c r="AS2648" s="38">
        <f t="shared" si="45"/>
        <v>0</v>
      </c>
      <c r="AT2648" s="38">
        <f t="shared" si="46"/>
        <v>0</v>
      </c>
      <c r="AU2648" s="38">
        <f t="shared" si="47"/>
        <v>0</v>
      </c>
      <c r="AV2648" s="38">
        <f t="shared" si="48"/>
        <v>0</v>
      </c>
      <c r="AW2648" s="38">
        <f t="shared" si="51"/>
        <v>0</v>
      </c>
      <c r="AX2648" s="38">
        <f t="shared" si="52"/>
        <v>0</v>
      </c>
      <c r="AY2648" s="38">
        <f t="shared" si="49"/>
        <v>0</v>
      </c>
      <c r="AZ2648" s="12">
        <f t="shared" si="30"/>
        <v>143.4234315</v>
      </c>
      <c r="BA2648" s="12">
        <f t="shared" si="41"/>
        <v>101.5069541</v>
      </c>
      <c r="BB2648" s="12">
        <f t="shared" si="53"/>
        <v>127.7204201</v>
      </c>
      <c r="BC2648" s="12">
        <f t="shared" si="50"/>
        <v>0</v>
      </c>
      <c r="BD2648" s="12">
        <f t="shared" si="54"/>
        <v>122.1882854</v>
      </c>
    </row>
    <row r="2649" ht="14.25" customHeight="1">
      <c r="A2649" s="7">
        <v>40365.0</v>
      </c>
      <c r="B2649" s="21" t="s">
        <v>90</v>
      </c>
      <c r="C2649" s="8">
        <v>41.304466</v>
      </c>
      <c r="D2649" s="33">
        <f t="shared" si="5"/>
        <v>0.001787597328</v>
      </c>
      <c r="E2649" s="33">
        <f t="shared" si="7"/>
        <v>-0.005164684284</v>
      </c>
      <c r="F2649" s="33">
        <f t="shared" si="9"/>
        <v>-0.03717629165</v>
      </c>
      <c r="G2649" s="33">
        <f t="shared" si="11"/>
        <v>-0.001458100345</v>
      </c>
      <c r="H2649" s="33">
        <f t="shared" si="20"/>
        <v>0.005493505204</v>
      </c>
      <c r="I2649" s="45">
        <f t="shared" si="31"/>
        <v>-0.9726276058</v>
      </c>
      <c r="J2649" s="45">
        <f t="shared" si="43"/>
        <v>0.7031097286</v>
      </c>
      <c r="K2649" s="21" t="s">
        <v>91</v>
      </c>
      <c r="L2649" s="8">
        <v>16.627741</v>
      </c>
      <c r="M2649" s="33">
        <f t="shared" si="6"/>
        <v>0.00759232766</v>
      </c>
      <c r="N2649" s="33">
        <f t="shared" si="8"/>
        <v>-0.01272534206</v>
      </c>
      <c r="O2649" s="33">
        <f t="shared" si="10"/>
        <v>-0.03906214287</v>
      </c>
      <c r="P2649" s="33">
        <f t="shared" si="12"/>
        <v>0.001114380243</v>
      </c>
      <c r="Q2649" s="45">
        <f t="shared" si="21"/>
        <v>-0.3311271123</v>
      </c>
      <c r="R2649" s="45">
        <f t="shared" si="32"/>
        <v>-1.223823642</v>
      </c>
      <c r="S2649" s="45">
        <f t="shared" si="44"/>
        <v>0.6861378632</v>
      </c>
      <c r="T2649" s="33">
        <f t="shared" si="22"/>
        <v>0.3366206175</v>
      </c>
      <c r="U2649" s="33">
        <f t="shared" si="33"/>
        <v>0.2511960364</v>
      </c>
      <c r="V2649" s="33">
        <f t="shared" si="42"/>
        <v>0.01697186541</v>
      </c>
      <c r="W2649" s="44">
        <f t="shared" si="13"/>
        <v>0.01141152371</v>
      </c>
      <c r="X2649" s="44">
        <f t="shared" si="14"/>
        <v>0.01143871487</v>
      </c>
      <c r="Y2649" s="33">
        <f t="shared" si="15"/>
        <v>1.00238278</v>
      </c>
      <c r="Z2649" s="43">
        <v>1.0</v>
      </c>
      <c r="AA2649" s="33">
        <f t="shared" si="16"/>
        <v>2.00238278</v>
      </c>
      <c r="AB2649" s="33">
        <f t="shared" si="17"/>
        <v>0.5005949862</v>
      </c>
      <c r="AC2649" s="33">
        <f t="shared" si="18"/>
        <v>0.4994050138</v>
      </c>
      <c r="AD2649" s="33">
        <f t="shared" si="19"/>
        <v>0.0001772937072</v>
      </c>
      <c r="AE2649" s="34">
        <f t="shared" si="23"/>
        <v>0</v>
      </c>
      <c r="AF2649" s="34">
        <f t="shared" si="24"/>
        <v>0</v>
      </c>
      <c r="AG2649" s="34">
        <f t="shared" si="25"/>
        <v>0</v>
      </c>
      <c r="AH2649" s="34">
        <f t="shared" si="26"/>
        <v>0</v>
      </c>
      <c r="AI2649" s="34">
        <f t="shared" si="28"/>
        <v>0</v>
      </c>
      <c r="AJ2649" s="34">
        <f t="shared" si="29"/>
        <v>0</v>
      </c>
      <c r="AK2649" s="34">
        <f t="shared" si="27"/>
        <v>0</v>
      </c>
      <c r="AL2649" s="36">
        <f t="shared" si="34"/>
        <v>0</v>
      </c>
      <c r="AM2649" s="36">
        <f t="shared" si="35"/>
        <v>0</v>
      </c>
      <c r="AN2649" s="46">
        <f t="shared" si="36"/>
        <v>0</v>
      </c>
      <c r="AO2649" s="36">
        <f t="shared" si="37"/>
        <v>0</v>
      </c>
      <c r="AP2649" s="36">
        <f t="shared" si="39"/>
        <v>0</v>
      </c>
      <c r="AQ2649" s="36">
        <f t="shared" si="40"/>
        <v>0</v>
      </c>
      <c r="AR2649" s="36">
        <f t="shared" si="38"/>
        <v>0</v>
      </c>
      <c r="AS2649" s="38">
        <f t="shared" si="45"/>
        <v>0</v>
      </c>
      <c r="AT2649" s="38">
        <f t="shared" si="46"/>
        <v>0</v>
      </c>
      <c r="AU2649" s="38">
        <f t="shared" si="47"/>
        <v>0</v>
      </c>
      <c r="AV2649" s="38">
        <f t="shared" si="48"/>
        <v>0</v>
      </c>
      <c r="AW2649" s="38">
        <f t="shared" si="51"/>
        <v>0</v>
      </c>
      <c r="AX2649" s="38">
        <f t="shared" si="52"/>
        <v>0</v>
      </c>
      <c r="AY2649" s="38">
        <f t="shared" si="49"/>
        <v>0</v>
      </c>
      <c r="AZ2649" s="12">
        <f t="shared" si="30"/>
        <v>143.4234315</v>
      </c>
      <c r="BA2649" s="12">
        <f t="shared" si="41"/>
        <v>101.5069541</v>
      </c>
      <c r="BB2649" s="12">
        <f t="shared" si="53"/>
        <v>127.7204201</v>
      </c>
      <c r="BC2649" s="12">
        <f t="shared" si="50"/>
        <v>0</v>
      </c>
      <c r="BD2649" s="12">
        <f t="shared" si="54"/>
        <v>122.1882854</v>
      </c>
    </row>
    <row r="2650" ht="14.25" customHeight="1">
      <c r="A2650" s="7">
        <v>40366.0</v>
      </c>
      <c r="B2650" s="21" t="s">
        <v>90</v>
      </c>
      <c r="C2650" s="8">
        <v>42.168892</v>
      </c>
      <c r="D2650" s="33">
        <f t="shared" si="5"/>
        <v>0.02092814854</v>
      </c>
      <c r="E2650" s="33">
        <f t="shared" si="7"/>
        <v>0.02776435661</v>
      </c>
      <c r="F2650" s="33">
        <f t="shared" si="9"/>
        <v>-0.005845321027</v>
      </c>
      <c r="G2650" s="33">
        <f t="shared" si="11"/>
        <v>0.004469183519</v>
      </c>
      <c r="H2650" s="33">
        <f t="shared" si="20"/>
        <v>1.407613536</v>
      </c>
      <c r="I2650" s="45">
        <f t="shared" si="31"/>
        <v>0.1479348992</v>
      </c>
      <c r="J2650" s="45">
        <f t="shared" si="43"/>
        <v>1.053151456</v>
      </c>
      <c r="K2650" s="21" t="s">
        <v>91</v>
      </c>
      <c r="L2650" s="8">
        <v>16.970655</v>
      </c>
      <c r="M2650" s="33">
        <f t="shared" si="6"/>
        <v>0.02062300586</v>
      </c>
      <c r="N2650" s="33">
        <f t="shared" si="8"/>
        <v>0.02265068782</v>
      </c>
      <c r="O2650" s="33">
        <f t="shared" si="10"/>
        <v>-0.01887111517</v>
      </c>
      <c r="P2650" s="33">
        <f t="shared" si="12"/>
        <v>0.006699662837</v>
      </c>
      <c r="Q2650" s="45">
        <f t="shared" si="21"/>
        <v>1.301098685</v>
      </c>
      <c r="R2650" s="45">
        <f t="shared" si="32"/>
        <v>-0.3619789734</v>
      </c>
      <c r="S2650" s="45">
        <f t="shared" si="44"/>
        <v>0.9387639551</v>
      </c>
      <c r="T2650" s="33">
        <f t="shared" si="22"/>
        <v>0.1065148511</v>
      </c>
      <c r="U2650" s="33">
        <f t="shared" si="33"/>
        <v>0.5099138726</v>
      </c>
      <c r="V2650" s="33">
        <f t="shared" si="42"/>
        <v>0.1143875011</v>
      </c>
      <c r="W2650" s="44">
        <f t="shared" si="13"/>
        <v>0.01189519921</v>
      </c>
      <c r="X2650" s="44">
        <f t="shared" si="14"/>
        <v>0.01188672937</v>
      </c>
      <c r="Y2650" s="33">
        <f t="shared" si="15"/>
        <v>0.9992879613</v>
      </c>
      <c r="Z2650" s="43">
        <v>1.0</v>
      </c>
      <c r="AA2650" s="33">
        <f t="shared" si="16"/>
        <v>1.999287961</v>
      </c>
      <c r="AB2650" s="33">
        <f t="shared" si="17"/>
        <v>0.4998219269</v>
      </c>
      <c r="AC2650" s="33">
        <f t="shared" si="18"/>
        <v>0.5001780731</v>
      </c>
      <c r="AD2650" s="33">
        <f t="shared" si="19"/>
        <v>-0.0007336296773</v>
      </c>
      <c r="AE2650" s="34">
        <f t="shared" si="23"/>
        <v>0</v>
      </c>
      <c r="AF2650" s="34">
        <f t="shared" si="24"/>
        <v>0</v>
      </c>
      <c r="AG2650" s="34">
        <f t="shared" si="25"/>
        <v>0</v>
      </c>
      <c r="AH2650" s="34">
        <f t="shared" si="26"/>
        <v>0</v>
      </c>
      <c r="AI2650" s="34">
        <f t="shared" si="28"/>
        <v>0</v>
      </c>
      <c r="AJ2650" s="34">
        <f t="shared" si="29"/>
        <v>0</v>
      </c>
      <c r="AK2650" s="34">
        <f t="shared" si="27"/>
        <v>0</v>
      </c>
      <c r="AL2650" s="36">
        <f t="shared" si="34"/>
        <v>0</v>
      </c>
      <c r="AM2650" s="36">
        <f t="shared" si="35"/>
        <v>0</v>
      </c>
      <c r="AN2650" s="46">
        <f t="shared" si="36"/>
        <v>0</v>
      </c>
      <c r="AO2650" s="36">
        <f t="shared" si="37"/>
        <v>0</v>
      </c>
      <c r="AP2650" s="36">
        <f t="shared" si="39"/>
        <v>0</v>
      </c>
      <c r="AQ2650" s="36">
        <f t="shared" si="40"/>
        <v>0</v>
      </c>
      <c r="AR2650" s="36">
        <f t="shared" si="38"/>
        <v>0</v>
      </c>
      <c r="AS2650" s="38">
        <f t="shared" si="45"/>
        <v>0</v>
      </c>
      <c r="AT2650" s="38">
        <f t="shared" si="46"/>
        <v>0</v>
      </c>
      <c r="AU2650" s="38">
        <f t="shared" si="47"/>
        <v>0</v>
      </c>
      <c r="AV2650" s="38">
        <f t="shared" si="48"/>
        <v>0</v>
      </c>
      <c r="AW2650" s="38">
        <f t="shared" si="51"/>
        <v>0</v>
      </c>
      <c r="AX2650" s="38">
        <f t="shared" si="52"/>
        <v>0</v>
      </c>
      <c r="AY2650" s="38">
        <f t="shared" si="49"/>
        <v>0</v>
      </c>
      <c r="AZ2650" s="12">
        <f t="shared" si="30"/>
        <v>143.4234315</v>
      </c>
      <c r="BA2650" s="12">
        <f t="shared" si="41"/>
        <v>101.5069541</v>
      </c>
      <c r="BB2650" s="12">
        <f t="shared" si="53"/>
        <v>127.7204201</v>
      </c>
      <c r="BC2650" s="12">
        <f t="shared" si="50"/>
        <v>0</v>
      </c>
      <c r="BD2650" s="12">
        <f t="shared" si="54"/>
        <v>122.1882854</v>
      </c>
    </row>
    <row r="2651" ht="14.25" customHeight="1">
      <c r="A2651" s="7">
        <v>40367.0</v>
      </c>
      <c r="B2651" s="21" t="s">
        <v>90</v>
      </c>
      <c r="C2651" s="8">
        <v>42.885887</v>
      </c>
      <c r="D2651" s="33">
        <f t="shared" si="5"/>
        <v>0.01700293667</v>
      </c>
      <c r="E2651" s="33">
        <f t="shared" si="7"/>
        <v>0.05004113158</v>
      </c>
      <c r="F2651" s="33">
        <f t="shared" si="9"/>
        <v>0.02024550094</v>
      </c>
      <c r="G2651" s="33">
        <f t="shared" si="11"/>
        <v>0.024163722</v>
      </c>
      <c r="H2651" s="33">
        <f t="shared" si="20"/>
        <v>2.305651342</v>
      </c>
      <c r="I2651" s="45">
        <f t="shared" si="31"/>
        <v>1.059813228</v>
      </c>
      <c r="J2651" s="45">
        <f t="shared" si="43"/>
        <v>2.139139591</v>
      </c>
      <c r="K2651" s="21" t="s">
        <v>91</v>
      </c>
      <c r="L2651" s="8">
        <v>17.283892</v>
      </c>
      <c r="M2651" s="33">
        <f t="shared" si="6"/>
        <v>0.0184575669</v>
      </c>
      <c r="N2651" s="33">
        <f t="shared" si="8"/>
        <v>0.04589032848</v>
      </c>
      <c r="O2651" s="33">
        <f t="shared" si="10"/>
        <v>0.003446189223</v>
      </c>
      <c r="P2651" s="33">
        <f t="shared" si="12"/>
        <v>0.02947403043</v>
      </c>
      <c r="Q2651" s="45">
        <f t="shared" si="21"/>
        <v>2.322505327</v>
      </c>
      <c r="R2651" s="45">
        <f t="shared" si="32"/>
        <v>0.5630541755</v>
      </c>
      <c r="S2651" s="45">
        <f t="shared" si="44"/>
        <v>1.934270813</v>
      </c>
      <c r="T2651" s="33">
        <f t="shared" si="22"/>
        <v>-0.0168539848</v>
      </c>
      <c r="U2651" s="33">
        <f t="shared" si="33"/>
        <v>0.4967590521</v>
      </c>
      <c r="V2651" s="33">
        <f t="shared" si="42"/>
        <v>0.2048687773</v>
      </c>
      <c r="W2651" s="44">
        <f t="shared" si="13"/>
        <v>0.01244043856</v>
      </c>
      <c r="X2651" s="44">
        <f t="shared" si="14"/>
        <v>0.01249257832</v>
      </c>
      <c r="Y2651" s="33">
        <f t="shared" si="15"/>
        <v>1.004191151</v>
      </c>
      <c r="Z2651" s="43">
        <v>1.0</v>
      </c>
      <c r="AA2651" s="33">
        <f t="shared" si="16"/>
        <v>2.004191151</v>
      </c>
      <c r="AB2651" s="33">
        <f t="shared" si="17"/>
        <v>0.5010455967</v>
      </c>
      <c r="AC2651" s="33">
        <f t="shared" si="18"/>
        <v>0.4989544033</v>
      </c>
      <c r="AD2651" s="33">
        <f t="shared" si="19"/>
        <v>-0.00372383045</v>
      </c>
      <c r="AE2651" s="34">
        <f t="shared" si="23"/>
        <v>0</v>
      </c>
      <c r="AF2651" s="34">
        <f t="shared" si="24"/>
        <v>0</v>
      </c>
      <c r="AG2651" s="34">
        <f t="shared" si="25"/>
        <v>0</v>
      </c>
      <c r="AH2651" s="34">
        <f t="shared" si="26"/>
        <v>0</v>
      </c>
      <c r="AI2651" s="34">
        <f t="shared" si="28"/>
        <v>0</v>
      </c>
      <c r="AJ2651" s="34">
        <f t="shared" si="29"/>
        <v>0</v>
      </c>
      <c r="AK2651" s="34">
        <f t="shared" si="27"/>
        <v>0</v>
      </c>
      <c r="AL2651" s="36">
        <f t="shared" si="34"/>
        <v>0</v>
      </c>
      <c r="AM2651" s="36">
        <f t="shared" si="35"/>
        <v>0</v>
      </c>
      <c r="AN2651" s="46">
        <f t="shared" si="36"/>
        <v>0</v>
      </c>
      <c r="AO2651" s="36">
        <f t="shared" si="37"/>
        <v>0</v>
      </c>
      <c r="AP2651" s="36">
        <f t="shared" si="39"/>
        <v>0</v>
      </c>
      <c r="AQ2651" s="36">
        <f t="shared" si="40"/>
        <v>0</v>
      </c>
      <c r="AR2651" s="36">
        <f t="shared" si="38"/>
        <v>0</v>
      </c>
      <c r="AS2651" s="38">
        <f t="shared" si="45"/>
        <v>0</v>
      </c>
      <c r="AT2651" s="38">
        <f t="shared" si="46"/>
        <v>0</v>
      </c>
      <c r="AU2651" s="38">
        <f t="shared" si="47"/>
        <v>0</v>
      </c>
      <c r="AV2651" s="38">
        <f t="shared" si="48"/>
        <v>0</v>
      </c>
      <c r="AW2651" s="38">
        <f t="shared" si="51"/>
        <v>0</v>
      </c>
      <c r="AX2651" s="38">
        <f t="shared" si="52"/>
        <v>0</v>
      </c>
      <c r="AY2651" s="38">
        <f t="shared" si="49"/>
        <v>0</v>
      </c>
      <c r="AZ2651" s="12">
        <f t="shared" si="30"/>
        <v>143.4234315</v>
      </c>
      <c r="BA2651" s="12">
        <f t="shared" si="41"/>
        <v>101.5069541</v>
      </c>
      <c r="BB2651" s="12">
        <f t="shared" si="53"/>
        <v>127.7204201</v>
      </c>
      <c r="BC2651" s="12">
        <f t="shared" si="50"/>
        <v>0</v>
      </c>
      <c r="BD2651" s="12">
        <f t="shared" si="54"/>
        <v>122.1882854</v>
      </c>
    </row>
    <row r="2652" ht="14.25" customHeight="1">
      <c r="A2652" s="7">
        <v>40368.0</v>
      </c>
      <c r="B2652" s="21" t="s">
        <v>90</v>
      </c>
      <c r="C2652" s="8">
        <v>42.550846</v>
      </c>
      <c r="D2652" s="33">
        <f t="shared" si="5"/>
        <v>-0.007812383594</v>
      </c>
      <c r="E2652" s="33">
        <f t="shared" si="7"/>
        <v>0.03218464827</v>
      </c>
      <c r="F2652" s="33">
        <f t="shared" si="9"/>
        <v>0.01762832026</v>
      </c>
      <c r="G2652" s="33">
        <f t="shared" si="11"/>
        <v>-0.005325854031</v>
      </c>
      <c r="H2652" s="33">
        <f t="shared" si="20"/>
        <v>1.458692735</v>
      </c>
      <c r="I2652" s="45">
        <f t="shared" si="31"/>
        <v>0.9469592637</v>
      </c>
      <c r="J2652" s="45">
        <f t="shared" si="43"/>
        <v>0.5279969915</v>
      </c>
      <c r="K2652" s="21" t="s">
        <v>91</v>
      </c>
      <c r="L2652" s="8">
        <v>17.277292</v>
      </c>
      <c r="M2652" s="33">
        <f t="shared" si="6"/>
        <v>-0.0003818584379</v>
      </c>
      <c r="N2652" s="33">
        <f t="shared" si="8"/>
        <v>0.04737190901</v>
      </c>
      <c r="O2652" s="33">
        <f t="shared" si="10"/>
        <v>0.01158339137</v>
      </c>
      <c r="P2652" s="33">
        <f t="shared" si="12"/>
        <v>0.007498350459</v>
      </c>
      <c r="Q2652" s="45">
        <f t="shared" si="21"/>
        <v>2.277427517</v>
      </c>
      <c r="R2652" s="45">
        <f t="shared" si="32"/>
        <v>0.896455858</v>
      </c>
      <c r="S2652" s="45">
        <f t="shared" si="44"/>
        <v>0.9966598017</v>
      </c>
      <c r="T2652" s="33">
        <f t="shared" si="22"/>
        <v>-0.8187347821</v>
      </c>
      <c r="U2652" s="33">
        <f t="shared" si="33"/>
        <v>0.05050340567</v>
      </c>
      <c r="V2652" s="33">
        <f t="shared" si="42"/>
        <v>-0.4686628102</v>
      </c>
      <c r="W2652" s="44">
        <f t="shared" si="13"/>
        <v>0.01162162432</v>
      </c>
      <c r="X2652" s="44">
        <f t="shared" si="14"/>
        <v>0.01158338396</v>
      </c>
      <c r="Y2652" s="33">
        <f t="shared" si="15"/>
        <v>0.9967095509</v>
      </c>
      <c r="Z2652" s="43">
        <v>1.0</v>
      </c>
      <c r="AA2652" s="33">
        <f t="shared" si="16"/>
        <v>1.996709551</v>
      </c>
      <c r="AB2652" s="33">
        <f t="shared" si="17"/>
        <v>0.4991760321</v>
      </c>
      <c r="AC2652" s="33">
        <f t="shared" si="18"/>
        <v>0.5008239679</v>
      </c>
      <c r="AD2652" s="33">
        <f t="shared" si="19"/>
        <v>0.001408698493</v>
      </c>
      <c r="AE2652" s="34">
        <f t="shared" si="23"/>
        <v>0</v>
      </c>
      <c r="AF2652" s="34">
        <f t="shared" si="24"/>
        <v>0</v>
      </c>
      <c r="AG2652" s="34">
        <f t="shared" si="25"/>
        <v>0</v>
      </c>
      <c r="AH2652" s="34">
        <f t="shared" si="26"/>
        <v>0</v>
      </c>
      <c r="AI2652" s="34">
        <f t="shared" si="28"/>
        <v>0</v>
      </c>
      <c r="AJ2652" s="34">
        <f t="shared" si="29"/>
        <v>0</v>
      </c>
      <c r="AK2652" s="34">
        <f t="shared" si="27"/>
        <v>0</v>
      </c>
      <c r="AL2652" s="36">
        <f t="shared" si="34"/>
        <v>0</v>
      </c>
      <c r="AM2652" s="36">
        <f t="shared" si="35"/>
        <v>0</v>
      </c>
      <c r="AN2652" s="46">
        <f t="shared" si="36"/>
        <v>0</v>
      </c>
      <c r="AO2652" s="36">
        <f t="shared" si="37"/>
        <v>0</v>
      </c>
      <c r="AP2652" s="36">
        <f t="shared" si="39"/>
        <v>0</v>
      </c>
      <c r="AQ2652" s="36">
        <f t="shared" si="40"/>
        <v>0</v>
      </c>
      <c r="AR2652" s="36">
        <f t="shared" si="38"/>
        <v>0</v>
      </c>
      <c r="AS2652" s="38">
        <f t="shared" si="45"/>
        <v>0</v>
      </c>
      <c r="AT2652" s="38">
        <f t="shared" si="46"/>
        <v>0</v>
      </c>
      <c r="AU2652" s="38">
        <f t="shared" si="47"/>
        <v>0</v>
      </c>
      <c r="AV2652" s="38">
        <f t="shared" si="48"/>
        <v>0</v>
      </c>
      <c r="AW2652" s="38">
        <f t="shared" si="51"/>
        <v>0</v>
      </c>
      <c r="AX2652" s="38">
        <f t="shared" si="52"/>
        <v>0</v>
      </c>
      <c r="AY2652" s="38">
        <f t="shared" si="49"/>
        <v>0</v>
      </c>
      <c r="AZ2652" s="12">
        <f t="shared" si="30"/>
        <v>143.4234315</v>
      </c>
      <c r="BA2652" s="12">
        <f t="shared" si="41"/>
        <v>101.5069541</v>
      </c>
      <c r="BB2652" s="12">
        <f t="shared" si="53"/>
        <v>127.7204201</v>
      </c>
      <c r="BC2652" s="12">
        <f t="shared" si="50"/>
        <v>0</v>
      </c>
      <c r="BD2652" s="12">
        <f t="shared" si="54"/>
        <v>122.1882854</v>
      </c>
    </row>
    <row r="2653" ht="14.25" customHeight="1">
      <c r="A2653" s="7">
        <v>40371.0</v>
      </c>
      <c r="B2653" s="21" t="s">
        <v>90</v>
      </c>
      <c r="C2653" s="8">
        <v>42.71167</v>
      </c>
      <c r="D2653" s="33">
        <f t="shared" si="5"/>
        <v>0.003779572326</v>
      </c>
      <c r="E2653" s="33">
        <f t="shared" si="7"/>
        <v>0.03591755108</v>
      </c>
      <c r="F2653" s="33">
        <f t="shared" si="9"/>
        <v>0.04887309488</v>
      </c>
      <c r="G2653" s="33">
        <f t="shared" si="11"/>
        <v>0.002832427125</v>
      </c>
      <c r="H2653" s="33">
        <f t="shared" si="20"/>
        <v>1.564166802</v>
      </c>
      <c r="I2653" s="45">
        <f t="shared" si="31"/>
        <v>1.999086303</v>
      </c>
      <c r="J2653" s="45">
        <f t="shared" si="43"/>
        <v>0.9651989643</v>
      </c>
      <c r="K2653" s="21" t="s">
        <v>91</v>
      </c>
      <c r="L2653" s="8">
        <v>17.293781</v>
      </c>
      <c r="M2653" s="33">
        <f t="shared" si="6"/>
        <v>0.0009543740998</v>
      </c>
      <c r="N2653" s="33">
        <f t="shared" si="8"/>
        <v>0.04795239785</v>
      </c>
      <c r="O2653" s="33">
        <f t="shared" si="10"/>
        <v>0.04357364354</v>
      </c>
      <c r="P2653" s="33">
        <f t="shared" si="12"/>
        <v>0.01548889739</v>
      </c>
      <c r="Q2653" s="45">
        <f t="shared" si="21"/>
        <v>2.211560071</v>
      </c>
      <c r="R2653" s="45">
        <f t="shared" si="32"/>
        <v>2.185796088</v>
      </c>
      <c r="S2653" s="45">
        <f t="shared" si="44"/>
        <v>1.36464959</v>
      </c>
      <c r="T2653" s="33">
        <f t="shared" si="22"/>
        <v>-0.6473932687</v>
      </c>
      <c r="U2653" s="33">
        <f t="shared" si="33"/>
        <v>-0.1867097847</v>
      </c>
      <c r="V2653" s="33">
        <f t="shared" si="42"/>
        <v>-0.3994506253</v>
      </c>
      <c r="W2653" s="44">
        <f t="shared" si="13"/>
        <v>0.01161034894</v>
      </c>
      <c r="X2653" s="44">
        <f t="shared" si="14"/>
        <v>0.01145316991</v>
      </c>
      <c r="Y2653" s="33">
        <f t="shared" si="15"/>
        <v>0.986462161</v>
      </c>
      <c r="Z2653" s="43">
        <v>1.0</v>
      </c>
      <c r="AA2653" s="33">
        <f t="shared" si="16"/>
        <v>1.986462161</v>
      </c>
      <c r="AB2653" s="33">
        <f t="shared" si="17"/>
        <v>0.496592475</v>
      </c>
      <c r="AC2653" s="33">
        <f t="shared" si="18"/>
        <v>0.503407525</v>
      </c>
      <c r="AD2653" s="33">
        <f t="shared" si="19"/>
        <v>-0.005006635823</v>
      </c>
      <c r="AE2653" s="34">
        <f t="shared" si="23"/>
        <v>0</v>
      </c>
      <c r="AF2653" s="34">
        <f t="shared" si="24"/>
        <v>0</v>
      </c>
      <c r="AG2653" s="34">
        <f t="shared" si="25"/>
        <v>0</v>
      </c>
      <c r="AH2653" s="34">
        <f t="shared" si="26"/>
        <v>0</v>
      </c>
      <c r="AI2653" s="34">
        <f t="shared" si="28"/>
        <v>0</v>
      </c>
      <c r="AJ2653" s="34">
        <f t="shared" si="29"/>
        <v>0</v>
      </c>
      <c r="AK2653" s="34">
        <f t="shared" si="27"/>
        <v>0</v>
      </c>
      <c r="AL2653" s="36">
        <f t="shared" si="34"/>
        <v>0</v>
      </c>
      <c r="AM2653" s="36">
        <f t="shared" si="35"/>
        <v>0</v>
      </c>
      <c r="AN2653" s="46">
        <f t="shared" si="36"/>
        <v>0</v>
      </c>
      <c r="AO2653" s="36">
        <f t="shared" si="37"/>
        <v>0</v>
      </c>
      <c r="AP2653" s="36">
        <f t="shared" si="39"/>
        <v>0</v>
      </c>
      <c r="AQ2653" s="36">
        <f t="shared" si="40"/>
        <v>0</v>
      </c>
      <c r="AR2653" s="36">
        <f t="shared" si="38"/>
        <v>0</v>
      </c>
      <c r="AS2653" s="38">
        <f t="shared" si="45"/>
        <v>0</v>
      </c>
      <c r="AT2653" s="38">
        <f t="shared" si="46"/>
        <v>0</v>
      </c>
      <c r="AU2653" s="38">
        <f t="shared" si="47"/>
        <v>0</v>
      </c>
      <c r="AV2653" s="38">
        <f t="shared" si="48"/>
        <v>0</v>
      </c>
      <c r="AW2653" s="38">
        <f t="shared" si="51"/>
        <v>0</v>
      </c>
      <c r="AX2653" s="38">
        <f t="shared" si="52"/>
        <v>0</v>
      </c>
      <c r="AY2653" s="38">
        <f t="shared" si="49"/>
        <v>0</v>
      </c>
      <c r="AZ2653" s="12">
        <f t="shared" si="30"/>
        <v>143.4234315</v>
      </c>
      <c r="BA2653" s="12">
        <f t="shared" si="41"/>
        <v>101.5069541</v>
      </c>
      <c r="BB2653" s="12">
        <f t="shared" si="53"/>
        <v>127.7204201</v>
      </c>
      <c r="BC2653" s="12">
        <f t="shared" si="50"/>
        <v>0</v>
      </c>
      <c r="BD2653" s="12">
        <f t="shared" si="54"/>
        <v>122.1882854</v>
      </c>
    </row>
    <row r="2654" ht="14.25" customHeight="1">
      <c r="A2654" s="7">
        <v>40372.0</v>
      </c>
      <c r="B2654" s="21" t="s">
        <v>90</v>
      </c>
      <c r="C2654" s="8">
        <v>42.503933</v>
      </c>
      <c r="D2654" s="33">
        <f t="shared" si="5"/>
        <v>-0.004863705868</v>
      </c>
      <c r="E2654" s="33">
        <f t="shared" si="7"/>
        <v>0.02903964428</v>
      </c>
      <c r="F2654" s="33">
        <f t="shared" si="9"/>
        <v>0.02372497941</v>
      </c>
      <c r="G2654" s="33">
        <f t="shared" si="11"/>
        <v>-0.006578065058</v>
      </c>
      <c r="H2654" s="33">
        <f t="shared" si="20"/>
        <v>1.247196501</v>
      </c>
      <c r="I2654" s="45">
        <f t="shared" si="31"/>
        <v>1.074053842</v>
      </c>
      <c r="J2654" s="45">
        <f t="shared" si="43"/>
        <v>0.4644219585</v>
      </c>
      <c r="K2654" s="21" t="s">
        <v>91</v>
      </c>
      <c r="L2654" s="8">
        <v>17.382803</v>
      </c>
      <c r="M2654" s="33">
        <f t="shared" si="6"/>
        <v>0.005147630816</v>
      </c>
      <c r="N2654" s="33">
        <f t="shared" si="8"/>
        <v>0.04540977635</v>
      </c>
      <c r="O2654" s="33">
        <f t="shared" si="10"/>
        <v>0.03210657935</v>
      </c>
      <c r="P2654" s="33">
        <f t="shared" si="12"/>
        <v>0.0234910431</v>
      </c>
      <c r="Q2654" s="45">
        <f t="shared" si="21"/>
        <v>2.001078437</v>
      </c>
      <c r="R2654" s="45">
        <f t="shared" si="32"/>
        <v>1.618163805</v>
      </c>
      <c r="S2654" s="45">
        <f t="shared" si="44"/>
        <v>1.689878499</v>
      </c>
      <c r="T2654" s="33">
        <f t="shared" si="22"/>
        <v>-0.7538819361</v>
      </c>
      <c r="U2654" s="33">
        <f t="shared" si="33"/>
        <v>-0.5441099627</v>
      </c>
      <c r="V2654" s="33">
        <f t="shared" si="42"/>
        <v>-1.22545654</v>
      </c>
      <c r="W2654" s="44">
        <f t="shared" si="13"/>
        <v>0.01161548184</v>
      </c>
      <c r="X2654" s="44">
        <f t="shared" si="14"/>
        <v>0.01146004703</v>
      </c>
      <c r="Y2654" s="33">
        <f t="shared" si="15"/>
        <v>0.9866183073</v>
      </c>
      <c r="Z2654" s="43">
        <v>1.0</v>
      </c>
      <c r="AA2654" s="33">
        <f t="shared" si="16"/>
        <v>1.986618307</v>
      </c>
      <c r="AB2654" s="33">
        <f t="shared" si="17"/>
        <v>0.4966320423</v>
      </c>
      <c r="AC2654" s="33">
        <f t="shared" si="18"/>
        <v>0.5033679577</v>
      </c>
      <c r="AD2654" s="33">
        <f t="shared" si="19"/>
        <v>0.00006292404641</v>
      </c>
      <c r="AE2654" s="34">
        <f t="shared" si="23"/>
        <v>0</v>
      </c>
      <c r="AF2654" s="34">
        <f t="shared" si="24"/>
        <v>0</v>
      </c>
      <c r="AG2654" s="34">
        <f t="shared" si="25"/>
        <v>0</v>
      </c>
      <c r="AH2654" s="34">
        <f t="shared" si="26"/>
        <v>0</v>
      </c>
      <c r="AI2654" s="34">
        <f t="shared" si="28"/>
        <v>0</v>
      </c>
      <c r="AJ2654" s="34">
        <f t="shared" si="29"/>
        <v>0</v>
      </c>
      <c r="AK2654" s="34">
        <f t="shared" si="27"/>
        <v>0</v>
      </c>
      <c r="AL2654" s="36">
        <f t="shared" si="34"/>
        <v>0</v>
      </c>
      <c r="AM2654" s="36">
        <f t="shared" si="35"/>
        <v>0</v>
      </c>
      <c r="AN2654" s="46">
        <f t="shared" si="36"/>
        <v>0</v>
      </c>
      <c r="AO2654" s="36">
        <f t="shared" si="37"/>
        <v>0</v>
      </c>
      <c r="AP2654" s="36">
        <f t="shared" si="39"/>
        <v>0</v>
      </c>
      <c r="AQ2654" s="36">
        <f t="shared" si="40"/>
        <v>0</v>
      </c>
      <c r="AR2654" s="36">
        <f t="shared" si="38"/>
        <v>0</v>
      </c>
      <c r="AS2654" s="38">
        <f t="shared" si="45"/>
        <v>1</v>
      </c>
      <c r="AT2654" s="38">
        <f t="shared" si="46"/>
        <v>0</v>
      </c>
      <c r="AU2654" s="38">
        <f t="shared" si="47"/>
        <v>0</v>
      </c>
      <c r="AV2654" s="38">
        <f t="shared" si="48"/>
        <v>1</v>
      </c>
      <c r="AW2654" s="38">
        <f t="shared" si="51"/>
        <v>0</v>
      </c>
      <c r="AX2654" s="38">
        <f t="shared" si="52"/>
        <v>1</v>
      </c>
      <c r="AY2654" s="38">
        <f t="shared" si="49"/>
        <v>0.00006292404641</v>
      </c>
      <c r="AZ2654" s="12">
        <f t="shared" si="30"/>
        <v>143.4234315</v>
      </c>
      <c r="BA2654" s="12">
        <f t="shared" si="41"/>
        <v>101.5069541</v>
      </c>
      <c r="BB2654" s="12">
        <f t="shared" si="53"/>
        <v>127.7284568</v>
      </c>
      <c r="BC2654" s="12">
        <f t="shared" si="50"/>
        <v>0.00002097468214</v>
      </c>
      <c r="BD2654" s="12">
        <f t="shared" si="54"/>
        <v>122.1908482</v>
      </c>
    </row>
    <row r="2655" ht="14.25" customHeight="1">
      <c r="A2655" s="7">
        <v>40373.0</v>
      </c>
      <c r="B2655" s="21" t="s">
        <v>90</v>
      </c>
      <c r="C2655" s="8">
        <v>42.591034</v>
      </c>
      <c r="D2655" s="33">
        <f t="shared" si="5"/>
        <v>0.002049245655</v>
      </c>
      <c r="E2655" s="33">
        <f t="shared" si="7"/>
        <v>0.01001074441</v>
      </c>
      <c r="F2655" s="33">
        <f t="shared" si="9"/>
        <v>0.03805304291</v>
      </c>
      <c r="G2655" s="33">
        <f t="shared" si="11"/>
        <v>-0.01058554839</v>
      </c>
      <c r="H2655" s="33">
        <f t="shared" si="20"/>
        <v>0.4817697926</v>
      </c>
      <c r="I2655" s="45">
        <f t="shared" si="31"/>
        <v>1.518883072</v>
      </c>
      <c r="J2655" s="45">
        <f t="shared" si="43"/>
        <v>0.2567644567</v>
      </c>
      <c r="K2655" s="21" t="s">
        <v>91</v>
      </c>
      <c r="L2655" s="8">
        <v>17.415775</v>
      </c>
      <c r="M2655" s="33">
        <f t="shared" si="6"/>
        <v>0.001896817216</v>
      </c>
      <c r="N2655" s="33">
        <f t="shared" si="8"/>
        <v>0.02622880496</v>
      </c>
      <c r="O2655" s="33">
        <f t="shared" si="10"/>
        <v>0.04947359325</v>
      </c>
      <c r="P2655" s="33">
        <f t="shared" si="12"/>
        <v>0.01226515505</v>
      </c>
      <c r="Q2655" s="45">
        <f t="shared" si="21"/>
        <v>1.153950716</v>
      </c>
      <c r="R2655" s="45">
        <f t="shared" si="32"/>
        <v>2.225101533</v>
      </c>
      <c r="S2655" s="45">
        <f t="shared" si="44"/>
        <v>1.203812293</v>
      </c>
      <c r="T2655" s="33">
        <f t="shared" si="22"/>
        <v>-0.6721809237</v>
      </c>
      <c r="U2655" s="33">
        <f t="shared" si="33"/>
        <v>-0.7062184603</v>
      </c>
      <c r="V2655" s="33">
        <f t="shared" si="42"/>
        <v>-0.9470478358</v>
      </c>
      <c r="W2655" s="44">
        <f t="shared" si="13"/>
        <v>0.01153342991</v>
      </c>
      <c r="X2655" s="44">
        <f t="shared" si="14"/>
        <v>0.01112311575</v>
      </c>
      <c r="Y2655" s="33">
        <f t="shared" si="15"/>
        <v>0.9644239256</v>
      </c>
      <c r="Z2655" s="43">
        <v>1.0</v>
      </c>
      <c r="AA2655" s="33">
        <f t="shared" si="16"/>
        <v>1.964423926</v>
      </c>
      <c r="AB2655" s="33">
        <f t="shared" si="17"/>
        <v>0.4909449091</v>
      </c>
      <c r="AC2655" s="33">
        <f t="shared" si="18"/>
        <v>0.5090550909</v>
      </c>
      <c r="AD2655" s="33">
        <f t="shared" si="19"/>
        <v>-0.0033784752</v>
      </c>
      <c r="AE2655" s="34">
        <f t="shared" si="23"/>
        <v>0</v>
      </c>
      <c r="AF2655" s="34">
        <f t="shared" si="24"/>
        <v>0</v>
      </c>
      <c r="AG2655" s="34">
        <f t="shared" si="25"/>
        <v>0</v>
      </c>
      <c r="AH2655" s="34">
        <f t="shared" si="26"/>
        <v>0</v>
      </c>
      <c r="AI2655" s="34">
        <f t="shared" si="28"/>
        <v>0</v>
      </c>
      <c r="AJ2655" s="34">
        <f t="shared" si="29"/>
        <v>0</v>
      </c>
      <c r="AK2655" s="34">
        <f t="shared" si="27"/>
        <v>0</v>
      </c>
      <c r="AL2655" s="36">
        <f t="shared" si="34"/>
        <v>0</v>
      </c>
      <c r="AM2655" s="36">
        <f t="shared" si="35"/>
        <v>0</v>
      </c>
      <c r="AN2655" s="46">
        <f t="shared" si="36"/>
        <v>0</v>
      </c>
      <c r="AO2655" s="36">
        <f t="shared" si="37"/>
        <v>0</v>
      </c>
      <c r="AP2655" s="36">
        <f t="shared" si="39"/>
        <v>0</v>
      </c>
      <c r="AQ2655" s="36">
        <f t="shared" si="40"/>
        <v>0</v>
      </c>
      <c r="AR2655" s="36">
        <f t="shared" si="38"/>
        <v>0</v>
      </c>
      <c r="AS2655" s="38">
        <f t="shared" si="45"/>
        <v>0</v>
      </c>
      <c r="AT2655" s="38">
        <f t="shared" si="46"/>
        <v>0</v>
      </c>
      <c r="AU2655" s="38">
        <f t="shared" si="47"/>
        <v>0</v>
      </c>
      <c r="AV2655" s="38">
        <f t="shared" si="48"/>
        <v>2</v>
      </c>
      <c r="AW2655" s="38">
        <f t="shared" si="51"/>
        <v>0</v>
      </c>
      <c r="AX2655" s="38">
        <f t="shared" si="52"/>
        <v>1</v>
      </c>
      <c r="AY2655" s="38">
        <f t="shared" si="49"/>
        <v>-0.0033784752</v>
      </c>
      <c r="AZ2655" s="12">
        <f t="shared" si="30"/>
        <v>143.4234315</v>
      </c>
      <c r="BA2655" s="12">
        <f t="shared" si="41"/>
        <v>101.5069541</v>
      </c>
      <c r="BB2655" s="12">
        <f t="shared" si="53"/>
        <v>127.2969294</v>
      </c>
      <c r="BC2655" s="12">
        <f t="shared" si="50"/>
        <v>-0.0011261584</v>
      </c>
      <c r="BD2655" s="12">
        <f t="shared" si="54"/>
        <v>122.053242</v>
      </c>
    </row>
    <row r="2656" ht="14.25" customHeight="1">
      <c r="A2656" s="7">
        <v>40374.0</v>
      </c>
      <c r="B2656" s="21" t="s">
        <v>90</v>
      </c>
      <c r="C2656" s="8">
        <v>42.323009</v>
      </c>
      <c r="D2656" s="33">
        <f t="shared" si="5"/>
        <v>-0.006292991149</v>
      </c>
      <c r="E2656" s="33">
        <f t="shared" si="7"/>
        <v>-0.01312501709</v>
      </c>
      <c r="F2656" s="33">
        <f t="shared" si="9"/>
        <v>0.03625932377</v>
      </c>
      <c r="G2656" s="33">
        <f t="shared" si="11"/>
        <v>-0.01173513779</v>
      </c>
      <c r="H2656" s="33">
        <f t="shared" si="20"/>
        <v>-0.4119841235</v>
      </c>
      <c r="I2656" s="45">
        <f t="shared" si="31"/>
        <v>1.41418613</v>
      </c>
      <c r="J2656" s="45">
        <f t="shared" si="43"/>
        <v>0.2006339264</v>
      </c>
      <c r="K2656" s="21" t="s">
        <v>91</v>
      </c>
      <c r="L2656" s="8">
        <v>17.425661</v>
      </c>
      <c r="M2656" s="33">
        <f t="shared" si="6"/>
        <v>0.0005676462862</v>
      </c>
      <c r="N2656" s="33">
        <f t="shared" si="8"/>
        <v>0.008202377103</v>
      </c>
      <c r="O2656" s="33">
        <f t="shared" si="10"/>
        <v>0.05446911536</v>
      </c>
      <c r="P2656" s="33">
        <f t="shared" si="12"/>
        <v>0.008587514756</v>
      </c>
      <c r="Q2656" s="45">
        <f t="shared" si="21"/>
        <v>0.4248245348</v>
      </c>
      <c r="R2656" s="45">
        <f t="shared" si="32"/>
        <v>2.304247094</v>
      </c>
      <c r="S2656" s="45">
        <f t="shared" si="44"/>
        <v>1.045596825</v>
      </c>
      <c r="T2656" s="33">
        <f t="shared" si="22"/>
        <v>-0.8368086584</v>
      </c>
      <c r="U2656" s="33">
        <f t="shared" si="33"/>
        <v>-0.8900609648</v>
      </c>
      <c r="V2656" s="33">
        <f t="shared" si="42"/>
        <v>-0.8449628989</v>
      </c>
      <c r="W2656" s="44">
        <f t="shared" si="13"/>
        <v>0.01156091816</v>
      </c>
      <c r="X2656" s="44">
        <f t="shared" si="14"/>
        <v>0.01109174996</v>
      </c>
      <c r="Y2656" s="33">
        <f t="shared" si="15"/>
        <v>0.9594177385</v>
      </c>
      <c r="Z2656" s="43">
        <v>1.0</v>
      </c>
      <c r="AA2656" s="33">
        <f t="shared" si="16"/>
        <v>1.959417739</v>
      </c>
      <c r="AB2656" s="33">
        <f t="shared" si="17"/>
        <v>0.4896443059</v>
      </c>
      <c r="AC2656" s="33">
        <f t="shared" si="18"/>
        <v>0.5103556941</v>
      </c>
      <c r="AD2656" s="33">
        <f t="shared" si="19"/>
        <v>-0.0008691641075</v>
      </c>
      <c r="AE2656" s="34">
        <f t="shared" si="23"/>
        <v>0</v>
      </c>
      <c r="AF2656" s="34">
        <f t="shared" si="24"/>
        <v>0</v>
      </c>
      <c r="AG2656" s="34">
        <f t="shared" si="25"/>
        <v>0</v>
      </c>
      <c r="AH2656" s="34">
        <f t="shared" si="26"/>
        <v>0</v>
      </c>
      <c r="AI2656" s="34">
        <f t="shared" si="28"/>
        <v>0</v>
      </c>
      <c r="AJ2656" s="34">
        <f t="shared" si="29"/>
        <v>0</v>
      </c>
      <c r="AK2656" s="34">
        <f t="shared" si="27"/>
        <v>0</v>
      </c>
      <c r="AL2656" s="36">
        <f t="shared" si="34"/>
        <v>0</v>
      </c>
      <c r="AM2656" s="36">
        <f t="shared" si="35"/>
        <v>0</v>
      </c>
      <c r="AN2656" s="46">
        <f t="shared" si="36"/>
        <v>0</v>
      </c>
      <c r="AO2656" s="36">
        <f t="shared" si="37"/>
        <v>0</v>
      </c>
      <c r="AP2656" s="36">
        <f t="shared" si="39"/>
        <v>0</v>
      </c>
      <c r="AQ2656" s="36">
        <f t="shared" si="40"/>
        <v>0</v>
      </c>
      <c r="AR2656" s="36">
        <f t="shared" si="38"/>
        <v>0</v>
      </c>
      <c r="AS2656" s="38">
        <f t="shared" si="45"/>
        <v>0</v>
      </c>
      <c r="AT2656" s="38">
        <f t="shared" si="46"/>
        <v>0</v>
      </c>
      <c r="AU2656" s="38">
        <f t="shared" si="47"/>
        <v>0</v>
      </c>
      <c r="AV2656" s="38">
        <f t="shared" si="48"/>
        <v>3</v>
      </c>
      <c r="AW2656" s="38">
        <f t="shared" si="51"/>
        <v>0</v>
      </c>
      <c r="AX2656" s="38">
        <f t="shared" si="52"/>
        <v>1</v>
      </c>
      <c r="AY2656" s="38">
        <f t="shared" si="49"/>
        <v>-0.0008691641075</v>
      </c>
      <c r="AZ2656" s="12">
        <f t="shared" si="30"/>
        <v>143.4234315</v>
      </c>
      <c r="BA2656" s="12">
        <f t="shared" si="41"/>
        <v>101.5069541</v>
      </c>
      <c r="BB2656" s="12">
        <f t="shared" si="53"/>
        <v>127.1862875</v>
      </c>
      <c r="BC2656" s="12">
        <f t="shared" si="50"/>
        <v>-0.0002897213692</v>
      </c>
      <c r="BD2656" s="12">
        <f t="shared" si="54"/>
        <v>122.0178806</v>
      </c>
    </row>
    <row r="2657" ht="14.25" customHeight="1">
      <c r="A2657" s="7">
        <v>40375.0</v>
      </c>
      <c r="B2657" s="21" t="s">
        <v>90</v>
      </c>
      <c r="C2657" s="8">
        <v>41.84724</v>
      </c>
      <c r="D2657" s="33">
        <f t="shared" si="5"/>
        <v>-0.01124137936</v>
      </c>
      <c r="E2657" s="33">
        <f t="shared" si="7"/>
        <v>-0.01653565243</v>
      </c>
      <c r="F2657" s="33">
        <f t="shared" si="9"/>
        <v>0.01511680168</v>
      </c>
      <c r="G2657" s="33">
        <f t="shared" si="11"/>
        <v>-0.03163286723</v>
      </c>
      <c r="H2657" s="33">
        <f t="shared" si="20"/>
        <v>-0.5381181361</v>
      </c>
      <c r="I2657" s="45">
        <f t="shared" si="31"/>
        <v>0.69441785</v>
      </c>
      <c r="J2657" s="45">
        <f t="shared" si="43"/>
        <v>-0.8329181432</v>
      </c>
      <c r="K2657" s="21" t="s">
        <v>91</v>
      </c>
      <c r="L2657" s="8">
        <v>17.267399</v>
      </c>
      <c r="M2657" s="33">
        <f t="shared" si="6"/>
        <v>-0.009082123198</v>
      </c>
      <c r="N2657" s="33">
        <f t="shared" si="8"/>
        <v>-0.0005726013081</v>
      </c>
      <c r="O2657" s="33">
        <f t="shared" si="10"/>
        <v>0.04677218249</v>
      </c>
      <c r="P2657" s="33">
        <f t="shared" si="12"/>
        <v>0.000190568769</v>
      </c>
      <c r="Q2657" s="45">
        <f t="shared" si="21"/>
        <v>0.06798517762</v>
      </c>
      <c r="R2657" s="45">
        <f t="shared" si="32"/>
        <v>1.908092556</v>
      </c>
      <c r="S2657" s="45">
        <f t="shared" si="44"/>
        <v>0.6806329866</v>
      </c>
      <c r="T2657" s="33">
        <f t="shared" si="22"/>
        <v>-0.6061033137</v>
      </c>
      <c r="U2657" s="33">
        <f t="shared" si="33"/>
        <v>-1.213674706</v>
      </c>
      <c r="V2657" s="33">
        <f t="shared" si="42"/>
        <v>-1.51355113</v>
      </c>
      <c r="W2657" s="44">
        <f t="shared" si="13"/>
        <v>0.01156540342</v>
      </c>
      <c r="X2657" s="44">
        <f t="shared" si="14"/>
        <v>0.01129518922</v>
      </c>
      <c r="Y2657" s="33">
        <f t="shared" si="15"/>
        <v>0.97663599</v>
      </c>
      <c r="Z2657" s="43">
        <v>1.0</v>
      </c>
      <c r="AA2657" s="33">
        <f t="shared" si="16"/>
        <v>1.97663599</v>
      </c>
      <c r="AB2657" s="33">
        <f t="shared" si="17"/>
        <v>0.4940899563</v>
      </c>
      <c r="AC2657" s="33">
        <f t="shared" si="18"/>
        <v>0.5059100437</v>
      </c>
      <c r="AD2657" s="33">
        <f t="shared" si="19"/>
        <v>-0.002198648174</v>
      </c>
      <c r="AE2657" s="34">
        <f t="shared" si="23"/>
        <v>0</v>
      </c>
      <c r="AF2657" s="34">
        <f t="shared" si="24"/>
        <v>0</v>
      </c>
      <c r="AG2657" s="34">
        <f t="shared" si="25"/>
        <v>0</v>
      </c>
      <c r="AH2657" s="34">
        <f t="shared" si="26"/>
        <v>0</v>
      </c>
      <c r="AI2657" s="34">
        <f t="shared" si="28"/>
        <v>0</v>
      </c>
      <c r="AJ2657" s="34">
        <f t="shared" si="29"/>
        <v>0</v>
      </c>
      <c r="AK2657" s="34">
        <f t="shared" si="27"/>
        <v>0</v>
      </c>
      <c r="AL2657" s="36">
        <f t="shared" si="34"/>
        <v>1</v>
      </c>
      <c r="AM2657" s="36">
        <f t="shared" si="35"/>
        <v>0</v>
      </c>
      <c r="AN2657" s="46">
        <f t="shared" si="36"/>
        <v>0</v>
      </c>
      <c r="AO2657" s="36">
        <f t="shared" si="37"/>
        <v>1</v>
      </c>
      <c r="AP2657" s="36">
        <f t="shared" si="39"/>
        <v>0</v>
      </c>
      <c r="AQ2657" s="36">
        <f t="shared" si="40"/>
        <v>1</v>
      </c>
      <c r="AR2657" s="36">
        <f t="shared" si="38"/>
        <v>-0.002198648174</v>
      </c>
      <c r="AS2657" s="38">
        <f t="shared" si="45"/>
        <v>1</v>
      </c>
      <c r="AT2657" s="38">
        <f t="shared" si="46"/>
        <v>0</v>
      </c>
      <c r="AU2657" s="38">
        <f t="shared" si="47"/>
        <v>0</v>
      </c>
      <c r="AV2657" s="38">
        <f t="shared" si="48"/>
        <v>4</v>
      </c>
      <c r="AW2657" s="38">
        <f t="shared" si="51"/>
        <v>0</v>
      </c>
      <c r="AX2657" s="38">
        <f t="shared" si="52"/>
        <v>1</v>
      </c>
      <c r="AY2657" s="38">
        <f t="shared" si="49"/>
        <v>-0.002198648174</v>
      </c>
      <c r="AZ2657" s="12">
        <f t="shared" si="30"/>
        <v>143.4234315</v>
      </c>
      <c r="BA2657" s="12">
        <f t="shared" si="41"/>
        <v>101.283776</v>
      </c>
      <c r="BB2657" s="12">
        <f t="shared" si="53"/>
        <v>126.9066496</v>
      </c>
      <c r="BC2657" s="12">
        <f t="shared" si="50"/>
        <v>-0.00146576545</v>
      </c>
      <c r="BD2657" s="12">
        <f t="shared" si="54"/>
        <v>121.839031</v>
      </c>
    </row>
    <row r="2658" ht="14.25" customHeight="1">
      <c r="A2658" s="7">
        <v>40378.0</v>
      </c>
      <c r="B2658" s="21" t="s">
        <v>90</v>
      </c>
      <c r="C2658" s="8">
        <v>41.579208</v>
      </c>
      <c r="D2658" s="33">
        <f t="shared" si="5"/>
        <v>-0.006405010223</v>
      </c>
      <c r="E2658" s="33">
        <f t="shared" si="7"/>
        <v>-0.02651411195</v>
      </c>
      <c r="F2658" s="33">
        <f t="shared" si="9"/>
        <v>0.008451117154</v>
      </c>
      <c r="G2658" s="33">
        <f t="shared" si="11"/>
        <v>-0.03167942753</v>
      </c>
      <c r="H2658" s="33">
        <f t="shared" si="20"/>
        <v>-0.909493795</v>
      </c>
      <c r="I2658" s="45">
        <f t="shared" si="31"/>
        <v>0.472204572</v>
      </c>
      <c r="J2658" s="45">
        <f t="shared" si="43"/>
        <v>-0.814726404</v>
      </c>
      <c r="K2658" s="21" t="s">
        <v>91</v>
      </c>
      <c r="L2658" s="8">
        <v>17.234428</v>
      </c>
      <c r="M2658" s="33">
        <f t="shared" si="6"/>
        <v>-0.001909436389</v>
      </c>
      <c r="N2658" s="33">
        <f t="shared" si="8"/>
        <v>-0.003432042999</v>
      </c>
      <c r="O2658" s="33">
        <f t="shared" si="10"/>
        <v>0.04435578016</v>
      </c>
      <c r="P2658" s="33">
        <f t="shared" si="12"/>
        <v>-0.0007646274129</v>
      </c>
      <c r="Q2658" s="45">
        <f t="shared" si="21"/>
        <v>-0.05308149479</v>
      </c>
      <c r="R2658" s="45">
        <f t="shared" si="32"/>
        <v>1.749717893</v>
      </c>
      <c r="S2658" s="45">
        <f t="shared" si="44"/>
        <v>0.6242062693</v>
      </c>
      <c r="T2658" s="33">
        <f t="shared" si="22"/>
        <v>-0.8564123002</v>
      </c>
      <c r="U2658" s="33">
        <f t="shared" si="33"/>
        <v>-1.277513321</v>
      </c>
      <c r="V2658" s="33">
        <f t="shared" si="42"/>
        <v>-1.438932673</v>
      </c>
      <c r="W2658" s="44">
        <f t="shared" si="13"/>
        <v>0.01156645512</v>
      </c>
      <c r="X2658" s="44">
        <f t="shared" si="14"/>
        <v>0.011301762</v>
      </c>
      <c r="Y2658" s="33">
        <f t="shared" si="15"/>
        <v>0.9771154494</v>
      </c>
      <c r="Z2658" s="43">
        <v>1.0</v>
      </c>
      <c r="AA2658" s="33">
        <f t="shared" si="16"/>
        <v>1.977115449</v>
      </c>
      <c r="AB2658" s="33">
        <f t="shared" si="17"/>
        <v>0.4942126418</v>
      </c>
      <c r="AC2658" s="33">
        <f t="shared" si="18"/>
        <v>0.5057873582</v>
      </c>
      <c r="AD2658" s="33">
        <f t="shared" si="19"/>
        <v>0.01195959755</v>
      </c>
      <c r="AE2658" s="34">
        <f t="shared" si="23"/>
        <v>0</v>
      </c>
      <c r="AF2658" s="34">
        <f t="shared" si="24"/>
        <v>0</v>
      </c>
      <c r="AG2658" s="34">
        <f t="shared" si="25"/>
        <v>0</v>
      </c>
      <c r="AH2658" s="34">
        <f t="shared" si="26"/>
        <v>0</v>
      </c>
      <c r="AI2658" s="34">
        <f t="shared" si="28"/>
        <v>0</v>
      </c>
      <c r="AJ2658" s="34">
        <f t="shared" si="29"/>
        <v>0</v>
      </c>
      <c r="AK2658" s="34">
        <f t="shared" si="27"/>
        <v>0</v>
      </c>
      <c r="AL2658" s="36">
        <f t="shared" si="34"/>
        <v>1</v>
      </c>
      <c r="AM2658" s="36">
        <f t="shared" si="35"/>
        <v>0</v>
      </c>
      <c r="AN2658" s="46">
        <f t="shared" si="36"/>
        <v>0</v>
      </c>
      <c r="AO2658" s="36">
        <f t="shared" si="37"/>
        <v>2</v>
      </c>
      <c r="AP2658" s="36">
        <f t="shared" si="39"/>
        <v>0</v>
      </c>
      <c r="AQ2658" s="36">
        <f t="shared" si="40"/>
        <v>1</v>
      </c>
      <c r="AR2658" s="36">
        <f t="shared" si="38"/>
        <v>0.01195959755</v>
      </c>
      <c r="AS2658" s="38">
        <f t="shared" si="45"/>
        <v>1</v>
      </c>
      <c r="AT2658" s="38">
        <f t="shared" si="46"/>
        <v>0</v>
      </c>
      <c r="AU2658" s="38">
        <f t="shared" si="47"/>
        <v>0</v>
      </c>
      <c r="AV2658" s="38">
        <f t="shared" si="48"/>
        <v>5</v>
      </c>
      <c r="AW2658" s="38">
        <f t="shared" si="51"/>
        <v>0</v>
      </c>
      <c r="AX2658" s="38">
        <f t="shared" si="52"/>
        <v>1</v>
      </c>
      <c r="AY2658" s="38">
        <f t="shared" si="49"/>
        <v>0.01195959755</v>
      </c>
      <c r="AZ2658" s="12">
        <f t="shared" si="30"/>
        <v>143.4234315</v>
      </c>
      <c r="BA2658" s="12">
        <f t="shared" si="41"/>
        <v>102.4950892</v>
      </c>
      <c r="BB2658" s="12">
        <f t="shared" si="53"/>
        <v>128.424402</v>
      </c>
      <c r="BC2658" s="12">
        <f t="shared" si="50"/>
        <v>0.007973065036</v>
      </c>
      <c r="BD2658" s="12">
        <f t="shared" si="54"/>
        <v>122.8104615</v>
      </c>
    </row>
    <row r="2659" ht="14.25" customHeight="1">
      <c r="A2659" s="7">
        <v>40379.0</v>
      </c>
      <c r="B2659" s="21" t="s">
        <v>90</v>
      </c>
      <c r="C2659" s="8">
        <v>43.375061</v>
      </c>
      <c r="D2659" s="33">
        <f t="shared" si="5"/>
        <v>0.04319113053</v>
      </c>
      <c r="E2659" s="33">
        <f t="shared" si="7"/>
        <v>0.02049523276</v>
      </c>
      <c r="F2659" s="33">
        <f t="shared" si="9"/>
        <v>0.05013005131</v>
      </c>
      <c r="G2659" s="33">
        <f t="shared" si="11"/>
        <v>0.01109011025</v>
      </c>
      <c r="H2659" s="33">
        <f t="shared" si="20"/>
        <v>0.8821251506</v>
      </c>
      <c r="I2659" s="45">
        <f t="shared" si="31"/>
        <v>1.780026646</v>
      </c>
      <c r="J2659" s="45">
        <f t="shared" si="43"/>
        <v>1.406967761</v>
      </c>
      <c r="K2659" s="21" t="s">
        <v>91</v>
      </c>
      <c r="L2659" s="8">
        <v>17.554251</v>
      </c>
      <c r="M2659" s="33">
        <f t="shared" si="6"/>
        <v>0.01855721582</v>
      </c>
      <c r="N2659" s="33">
        <f t="shared" si="8"/>
        <v>0.009863081345</v>
      </c>
      <c r="O2659" s="33">
        <f t="shared" si="10"/>
        <v>0.05572073801</v>
      </c>
      <c r="P2659" s="33">
        <f t="shared" si="12"/>
        <v>0.01448202372</v>
      </c>
      <c r="Q2659" s="45">
        <f t="shared" si="21"/>
        <v>0.4728571847</v>
      </c>
      <c r="R2659" s="45">
        <f t="shared" si="32"/>
        <v>2.074741679</v>
      </c>
      <c r="S2659" s="45">
        <f t="shared" si="44"/>
        <v>1.255328234</v>
      </c>
      <c r="T2659" s="33">
        <f t="shared" si="22"/>
        <v>0.4092679659</v>
      </c>
      <c r="U2659" s="33">
        <f t="shared" si="33"/>
        <v>-0.2947150334</v>
      </c>
      <c r="V2659" s="33">
        <f t="shared" si="42"/>
        <v>0.1516395267</v>
      </c>
      <c r="W2659" s="44">
        <f t="shared" si="13"/>
        <v>0.01529610938</v>
      </c>
      <c r="X2659" s="44">
        <f t="shared" si="14"/>
        <v>0.01202687698</v>
      </c>
      <c r="Y2659" s="33">
        <f t="shared" si="15"/>
        <v>0.7862703308</v>
      </c>
      <c r="Z2659" s="43">
        <v>1.0</v>
      </c>
      <c r="AA2659" s="33">
        <f t="shared" si="16"/>
        <v>1.786270331</v>
      </c>
      <c r="AB2659" s="33">
        <f t="shared" si="17"/>
        <v>0.4401743215</v>
      </c>
      <c r="AC2659" s="33">
        <f t="shared" si="18"/>
        <v>0.5598256785</v>
      </c>
      <c r="AD2659" s="33">
        <f t="shared" si="19"/>
        <v>-0.01413710294</v>
      </c>
      <c r="AE2659" s="34">
        <f t="shared" si="23"/>
        <v>0</v>
      </c>
      <c r="AF2659" s="34">
        <f t="shared" si="24"/>
        <v>0</v>
      </c>
      <c r="AG2659" s="34">
        <f t="shared" si="25"/>
        <v>0</v>
      </c>
      <c r="AH2659" s="34">
        <f t="shared" si="26"/>
        <v>0</v>
      </c>
      <c r="AI2659" s="34">
        <f t="shared" si="28"/>
        <v>0</v>
      </c>
      <c r="AJ2659" s="34">
        <f t="shared" si="29"/>
        <v>0</v>
      </c>
      <c r="AK2659" s="34">
        <f t="shared" si="27"/>
        <v>0</v>
      </c>
      <c r="AL2659" s="36">
        <f t="shared" si="34"/>
        <v>0</v>
      </c>
      <c r="AM2659" s="36">
        <f t="shared" si="35"/>
        <v>0</v>
      </c>
      <c r="AN2659" s="46">
        <f t="shared" si="36"/>
        <v>0</v>
      </c>
      <c r="AO2659" s="36">
        <f t="shared" si="37"/>
        <v>3</v>
      </c>
      <c r="AP2659" s="36">
        <f t="shared" si="39"/>
        <v>0</v>
      </c>
      <c r="AQ2659" s="36">
        <f t="shared" si="40"/>
        <v>1</v>
      </c>
      <c r="AR2659" s="36">
        <f t="shared" si="38"/>
        <v>-0.01413710294</v>
      </c>
      <c r="AS2659" s="38">
        <f t="shared" si="45"/>
        <v>0</v>
      </c>
      <c r="AT2659" s="38">
        <f t="shared" si="46"/>
        <v>0</v>
      </c>
      <c r="AU2659" s="38">
        <f t="shared" si="47"/>
        <v>0</v>
      </c>
      <c r="AV2659" s="38">
        <f t="shared" si="48"/>
        <v>0</v>
      </c>
      <c r="AW2659" s="38">
        <f t="shared" si="51"/>
        <v>1</v>
      </c>
      <c r="AX2659" s="38">
        <f t="shared" si="52"/>
        <v>0</v>
      </c>
      <c r="AY2659" s="38">
        <f t="shared" si="49"/>
        <v>0</v>
      </c>
      <c r="AZ2659" s="12">
        <f t="shared" si="30"/>
        <v>143.4234315</v>
      </c>
      <c r="BA2659" s="12">
        <f t="shared" si="41"/>
        <v>101.0461056</v>
      </c>
      <c r="BB2659" s="12">
        <f t="shared" si="53"/>
        <v>128.424402</v>
      </c>
      <c r="BC2659" s="12">
        <f t="shared" si="50"/>
        <v>-0.004712367645</v>
      </c>
      <c r="BD2659" s="12">
        <f t="shared" si="54"/>
        <v>122.2317334</v>
      </c>
    </row>
    <row r="2660" ht="14.25" customHeight="1">
      <c r="A2660" s="7">
        <v>40380.0</v>
      </c>
      <c r="B2660" s="21" t="s">
        <v>90</v>
      </c>
      <c r="C2660" s="8">
        <v>42.852375</v>
      </c>
      <c r="D2660" s="33">
        <f t="shared" si="5"/>
        <v>-0.01205038075</v>
      </c>
      <c r="E2660" s="33">
        <f t="shared" si="7"/>
        <v>0.006136056711</v>
      </c>
      <c r="F2660" s="33">
        <f t="shared" si="9"/>
        <v>0.01620822762</v>
      </c>
      <c r="G2660" s="33">
        <f t="shared" si="11"/>
        <v>0.0102681643</v>
      </c>
      <c r="H2660" s="33">
        <f t="shared" si="20"/>
        <v>0.3088887469</v>
      </c>
      <c r="I2660" s="45">
        <f t="shared" si="31"/>
        <v>0.6494318462</v>
      </c>
      <c r="J2660" s="45">
        <f t="shared" si="43"/>
        <v>1.313883442</v>
      </c>
      <c r="K2660" s="21" t="s">
        <v>91</v>
      </c>
      <c r="L2660" s="8">
        <v>17.831219</v>
      </c>
      <c r="M2660" s="33">
        <f t="shared" si="6"/>
        <v>0.01577783068</v>
      </c>
      <c r="N2660" s="33">
        <f t="shared" si="8"/>
        <v>0.02385446528</v>
      </c>
      <c r="O2660" s="33">
        <f t="shared" si="10"/>
        <v>0.05070894435</v>
      </c>
      <c r="P2660" s="33">
        <f t="shared" si="12"/>
        <v>0.03088089486</v>
      </c>
      <c r="Q2660" s="45">
        <f t="shared" si="21"/>
        <v>1.006283188</v>
      </c>
      <c r="R2660" s="45">
        <f t="shared" si="32"/>
        <v>1.804728834</v>
      </c>
      <c r="S2660" s="45">
        <f t="shared" si="44"/>
        <v>1.89267302</v>
      </c>
      <c r="T2660" s="33">
        <f t="shared" si="22"/>
        <v>-0.6973944411</v>
      </c>
      <c r="U2660" s="33">
        <f t="shared" si="33"/>
        <v>-1.155296987</v>
      </c>
      <c r="V2660" s="33">
        <f t="shared" si="42"/>
        <v>-0.5787895779</v>
      </c>
      <c r="W2660" s="44">
        <f t="shared" si="13"/>
        <v>0.01533006213</v>
      </c>
      <c r="X2660" s="44">
        <f t="shared" si="14"/>
        <v>0.01247849298</v>
      </c>
      <c r="Y2660" s="33">
        <f t="shared" si="15"/>
        <v>0.8139884155</v>
      </c>
      <c r="Z2660" s="43">
        <v>1.0</v>
      </c>
      <c r="AA2660" s="33">
        <f t="shared" si="16"/>
        <v>1.813988415</v>
      </c>
      <c r="AB2660" s="33">
        <f t="shared" si="17"/>
        <v>0.4487285633</v>
      </c>
      <c r="AC2660" s="33">
        <f t="shared" si="18"/>
        <v>0.5512714367</v>
      </c>
      <c r="AD2660" s="33">
        <f t="shared" si="19"/>
        <v>-0.00001020297031</v>
      </c>
      <c r="AE2660" s="34">
        <f t="shared" si="23"/>
        <v>0</v>
      </c>
      <c r="AF2660" s="34">
        <f t="shared" si="24"/>
        <v>0</v>
      </c>
      <c r="AG2660" s="34">
        <f t="shared" si="25"/>
        <v>0</v>
      </c>
      <c r="AH2660" s="34">
        <f t="shared" si="26"/>
        <v>0</v>
      </c>
      <c r="AI2660" s="34">
        <f t="shared" si="28"/>
        <v>0</v>
      </c>
      <c r="AJ2660" s="34">
        <f t="shared" si="29"/>
        <v>0</v>
      </c>
      <c r="AK2660" s="34">
        <f t="shared" si="27"/>
        <v>0</v>
      </c>
      <c r="AL2660" s="36">
        <f t="shared" si="34"/>
        <v>1</v>
      </c>
      <c r="AM2660" s="36">
        <f t="shared" si="35"/>
        <v>0</v>
      </c>
      <c r="AN2660" s="46">
        <f t="shared" si="36"/>
        <v>0</v>
      </c>
      <c r="AO2660" s="36">
        <f t="shared" si="37"/>
        <v>4</v>
      </c>
      <c r="AP2660" s="36">
        <f t="shared" si="39"/>
        <v>0</v>
      </c>
      <c r="AQ2660" s="36">
        <f t="shared" si="40"/>
        <v>1</v>
      </c>
      <c r="AR2660" s="36">
        <f t="shared" si="38"/>
        <v>-0.00001020297031</v>
      </c>
      <c r="AS2660" s="38">
        <f t="shared" si="45"/>
        <v>0</v>
      </c>
      <c r="AT2660" s="38">
        <f t="shared" si="46"/>
        <v>0</v>
      </c>
      <c r="AU2660" s="38">
        <f t="shared" si="47"/>
        <v>0</v>
      </c>
      <c r="AV2660" s="38">
        <f t="shared" si="48"/>
        <v>0</v>
      </c>
      <c r="AW2660" s="38">
        <f t="shared" si="51"/>
        <v>0</v>
      </c>
      <c r="AX2660" s="38">
        <f t="shared" si="52"/>
        <v>0</v>
      </c>
      <c r="AY2660" s="38">
        <f t="shared" si="49"/>
        <v>0</v>
      </c>
      <c r="AZ2660" s="12">
        <f t="shared" si="30"/>
        <v>143.4234315</v>
      </c>
      <c r="BA2660" s="12">
        <f t="shared" si="41"/>
        <v>101.0450746</v>
      </c>
      <c r="BB2660" s="12">
        <f t="shared" si="53"/>
        <v>128.424402</v>
      </c>
      <c r="BC2660" s="12">
        <f t="shared" si="50"/>
        <v>-0.000003400990105</v>
      </c>
      <c r="BD2660" s="12">
        <f t="shared" si="54"/>
        <v>122.2313177</v>
      </c>
    </row>
    <row r="2661" ht="14.25" customHeight="1">
      <c r="A2661" s="7">
        <v>40381.0</v>
      </c>
      <c r="B2661" s="21" t="s">
        <v>90</v>
      </c>
      <c r="C2661" s="8">
        <v>43.026611</v>
      </c>
      <c r="D2661" s="33">
        <f t="shared" si="5"/>
        <v>0.004065959005</v>
      </c>
      <c r="E2661" s="33">
        <f t="shared" si="7"/>
        <v>0.01662457412</v>
      </c>
      <c r="F2661" s="33">
        <f t="shared" si="9"/>
        <v>0.003281359203</v>
      </c>
      <c r="G2661" s="33">
        <f t="shared" si="11"/>
        <v>0.0235932929</v>
      </c>
      <c r="H2661" s="33">
        <f t="shared" si="20"/>
        <v>0.6938794288</v>
      </c>
      <c r="I2661" s="45">
        <f t="shared" si="31"/>
        <v>0.2295714971</v>
      </c>
      <c r="J2661" s="45">
        <f t="shared" si="43"/>
        <v>1.940178441</v>
      </c>
      <c r="K2661" s="21" t="s">
        <v>91</v>
      </c>
      <c r="L2661" s="8">
        <v>17.890564</v>
      </c>
      <c r="M2661" s="33">
        <f t="shared" si="6"/>
        <v>0.003328151597</v>
      </c>
      <c r="N2661" s="33">
        <f t="shared" si="8"/>
        <v>0.02667921751</v>
      </c>
      <c r="O2661" s="33">
        <f t="shared" si="10"/>
        <v>0.03510042761</v>
      </c>
      <c r="P2661" s="33">
        <f t="shared" si="12"/>
        <v>0.03866757955</v>
      </c>
      <c r="Q2661" s="45">
        <f t="shared" si="21"/>
        <v>1.084955489</v>
      </c>
      <c r="R2661" s="45">
        <f t="shared" si="32"/>
        <v>1.228101482</v>
      </c>
      <c r="S2661" s="45">
        <f t="shared" si="44"/>
        <v>2.118265004</v>
      </c>
      <c r="T2661" s="33">
        <f t="shared" si="22"/>
        <v>-0.3910760604</v>
      </c>
      <c r="U2661" s="33">
        <f t="shared" si="33"/>
        <v>-0.9985299853</v>
      </c>
      <c r="V2661" s="33">
        <f t="shared" si="42"/>
        <v>-0.178086563</v>
      </c>
      <c r="W2661" s="44">
        <f t="shared" si="13"/>
        <v>0.01517591922</v>
      </c>
      <c r="X2661" s="44">
        <f t="shared" si="14"/>
        <v>0.01240796806</v>
      </c>
      <c r="Y2661" s="33">
        <f t="shared" si="15"/>
        <v>0.8176089949</v>
      </c>
      <c r="Z2661" s="43">
        <v>1.0</v>
      </c>
      <c r="AA2661" s="33">
        <f t="shared" si="16"/>
        <v>1.817608995</v>
      </c>
      <c r="AB2661" s="33">
        <f t="shared" si="17"/>
        <v>0.4498266664</v>
      </c>
      <c r="AC2661" s="33">
        <f t="shared" si="18"/>
        <v>0.5501733336</v>
      </c>
      <c r="AD2661" s="33">
        <f t="shared" si="19"/>
        <v>-0.003287409189</v>
      </c>
      <c r="AE2661" s="34">
        <f t="shared" si="23"/>
        <v>0</v>
      </c>
      <c r="AF2661" s="34">
        <f t="shared" si="24"/>
        <v>0</v>
      </c>
      <c r="AG2661" s="34">
        <f t="shared" si="25"/>
        <v>0</v>
      </c>
      <c r="AH2661" s="34">
        <f t="shared" si="26"/>
        <v>0</v>
      </c>
      <c r="AI2661" s="34">
        <f t="shared" si="28"/>
        <v>0</v>
      </c>
      <c r="AJ2661" s="34">
        <f t="shared" si="29"/>
        <v>0</v>
      </c>
      <c r="AK2661" s="34">
        <f t="shared" si="27"/>
        <v>0</v>
      </c>
      <c r="AL2661" s="36">
        <f t="shared" si="34"/>
        <v>0</v>
      </c>
      <c r="AM2661" s="36">
        <f t="shared" si="35"/>
        <v>0</v>
      </c>
      <c r="AN2661" s="46">
        <f t="shared" si="36"/>
        <v>0</v>
      </c>
      <c r="AO2661" s="36">
        <f t="shared" si="37"/>
        <v>5</v>
      </c>
      <c r="AP2661" s="36">
        <f t="shared" si="39"/>
        <v>0</v>
      </c>
      <c r="AQ2661" s="36">
        <f t="shared" si="40"/>
        <v>1</v>
      </c>
      <c r="AR2661" s="36">
        <f t="shared" si="38"/>
        <v>-0.003287409189</v>
      </c>
      <c r="AS2661" s="38">
        <f t="shared" si="45"/>
        <v>0</v>
      </c>
      <c r="AT2661" s="38">
        <f t="shared" si="46"/>
        <v>0</v>
      </c>
      <c r="AU2661" s="38">
        <f t="shared" si="47"/>
        <v>0</v>
      </c>
      <c r="AV2661" s="38">
        <f t="shared" si="48"/>
        <v>0</v>
      </c>
      <c r="AW2661" s="38">
        <f t="shared" si="51"/>
        <v>0</v>
      </c>
      <c r="AX2661" s="38">
        <f t="shared" si="52"/>
        <v>0</v>
      </c>
      <c r="AY2661" s="38">
        <f t="shared" si="49"/>
        <v>0</v>
      </c>
      <c r="AZ2661" s="12">
        <f t="shared" si="30"/>
        <v>143.4234315</v>
      </c>
      <c r="BA2661" s="12">
        <f t="shared" si="41"/>
        <v>100.7128981</v>
      </c>
      <c r="BB2661" s="12">
        <f t="shared" si="53"/>
        <v>128.424402</v>
      </c>
      <c r="BC2661" s="12">
        <f t="shared" si="50"/>
        <v>-0.001095803063</v>
      </c>
      <c r="BD2661" s="12">
        <f t="shared" si="54"/>
        <v>122.0973763</v>
      </c>
    </row>
    <row r="2662" ht="14.25" customHeight="1">
      <c r="A2662" s="7">
        <v>40382.0</v>
      </c>
      <c r="B2662" s="21" t="s">
        <v>90</v>
      </c>
      <c r="C2662" s="8">
        <v>43.187416</v>
      </c>
      <c r="D2662" s="33">
        <f t="shared" si="5"/>
        <v>0.003737338272</v>
      </c>
      <c r="E2662" s="33">
        <f t="shared" si="7"/>
        <v>0.03202543346</v>
      </c>
      <c r="F2662" s="33">
        <f t="shared" si="9"/>
        <v>0.01496021959</v>
      </c>
      <c r="G2662" s="33">
        <f t="shared" si="11"/>
        <v>0.03285226339</v>
      </c>
      <c r="H2662" s="33">
        <f t="shared" si="20"/>
        <v>1.256902522</v>
      </c>
      <c r="I2662" s="45">
        <f t="shared" si="31"/>
        <v>0.5764103157</v>
      </c>
      <c r="J2662" s="45">
        <f t="shared" si="43"/>
        <v>2.306961666</v>
      </c>
      <c r="K2662" s="21" t="s">
        <v>91</v>
      </c>
      <c r="L2662" s="8">
        <v>18.052132</v>
      </c>
      <c r="M2662" s="33">
        <f t="shared" si="6"/>
        <v>0.009030905901</v>
      </c>
      <c r="N2662" s="33">
        <f t="shared" si="8"/>
        <v>0.04544592964</v>
      </c>
      <c r="O2662" s="33">
        <f t="shared" si="10"/>
        <v>0.04484730593</v>
      </c>
      <c r="P2662" s="33">
        <f t="shared" si="12"/>
        <v>0.05695018119</v>
      </c>
      <c r="Q2662" s="45">
        <f t="shared" si="21"/>
        <v>1.79218667</v>
      </c>
      <c r="R2662" s="45">
        <f t="shared" si="32"/>
        <v>1.496870705</v>
      </c>
      <c r="S2662" s="45">
        <f t="shared" si="44"/>
        <v>2.716933232</v>
      </c>
      <c r="T2662" s="33">
        <f t="shared" si="22"/>
        <v>-0.5352841481</v>
      </c>
      <c r="U2662" s="33">
        <f t="shared" si="33"/>
        <v>-0.9204603888</v>
      </c>
      <c r="V2662" s="33">
        <f t="shared" si="42"/>
        <v>-0.4099715665</v>
      </c>
      <c r="W2662" s="44">
        <f t="shared" si="13"/>
        <v>0.01510518221</v>
      </c>
      <c r="X2662" s="44">
        <f t="shared" si="14"/>
        <v>0.01225118448</v>
      </c>
      <c r="Y2662" s="33">
        <f t="shared" si="15"/>
        <v>0.8110583713</v>
      </c>
      <c r="Z2662" s="43">
        <v>1.0</v>
      </c>
      <c r="AA2662" s="33">
        <f t="shared" si="16"/>
        <v>1.811058371</v>
      </c>
      <c r="AB2662" s="33">
        <f t="shared" si="17"/>
        <v>0.4478366817</v>
      </c>
      <c r="AC2662" s="33">
        <f t="shared" si="18"/>
        <v>0.5521633183</v>
      </c>
      <c r="AD2662" s="33">
        <f t="shared" si="19"/>
        <v>0.001766597154</v>
      </c>
      <c r="AE2662" s="34">
        <f t="shared" si="23"/>
        <v>0</v>
      </c>
      <c r="AF2662" s="34">
        <f t="shared" si="24"/>
        <v>0</v>
      </c>
      <c r="AG2662" s="34">
        <f t="shared" si="25"/>
        <v>0</v>
      </c>
      <c r="AH2662" s="34">
        <f t="shared" si="26"/>
        <v>0</v>
      </c>
      <c r="AI2662" s="34">
        <f t="shared" si="28"/>
        <v>0</v>
      </c>
      <c r="AJ2662" s="34">
        <f t="shared" si="29"/>
        <v>0</v>
      </c>
      <c r="AK2662" s="34">
        <f t="shared" si="27"/>
        <v>0</v>
      </c>
      <c r="AL2662" s="36">
        <f t="shared" si="34"/>
        <v>0</v>
      </c>
      <c r="AM2662" s="36">
        <f t="shared" si="35"/>
        <v>0</v>
      </c>
      <c r="AN2662" s="46">
        <f t="shared" si="36"/>
        <v>0</v>
      </c>
      <c r="AO2662" s="36">
        <f t="shared" si="37"/>
        <v>0</v>
      </c>
      <c r="AP2662" s="36">
        <f t="shared" si="39"/>
        <v>1</v>
      </c>
      <c r="AQ2662" s="36">
        <f t="shared" si="40"/>
        <v>0</v>
      </c>
      <c r="AR2662" s="36">
        <f t="shared" si="38"/>
        <v>0</v>
      </c>
      <c r="AS2662" s="38">
        <f t="shared" si="45"/>
        <v>0</v>
      </c>
      <c r="AT2662" s="38">
        <f t="shared" si="46"/>
        <v>0</v>
      </c>
      <c r="AU2662" s="38">
        <f t="shared" si="47"/>
        <v>0</v>
      </c>
      <c r="AV2662" s="38">
        <f t="shared" si="48"/>
        <v>0</v>
      </c>
      <c r="AW2662" s="38">
        <f t="shared" si="51"/>
        <v>0</v>
      </c>
      <c r="AX2662" s="38">
        <f t="shared" si="52"/>
        <v>0</v>
      </c>
      <c r="AY2662" s="38">
        <f t="shared" si="49"/>
        <v>0</v>
      </c>
      <c r="AZ2662" s="12">
        <f t="shared" si="30"/>
        <v>143.4234315</v>
      </c>
      <c r="BA2662" s="12">
        <f t="shared" si="41"/>
        <v>100.7128981</v>
      </c>
      <c r="BB2662" s="12">
        <f t="shared" si="53"/>
        <v>128.424402</v>
      </c>
      <c r="BC2662" s="12">
        <f t="shared" si="50"/>
        <v>0</v>
      </c>
      <c r="BD2662" s="12">
        <f t="shared" si="54"/>
        <v>122.0973763</v>
      </c>
    </row>
    <row r="2663" ht="14.25" customHeight="1">
      <c r="A2663" s="7">
        <v>40385.0</v>
      </c>
      <c r="B2663" s="21" t="s">
        <v>90</v>
      </c>
      <c r="C2663" s="8">
        <v>43.542583</v>
      </c>
      <c r="D2663" s="33">
        <f t="shared" si="5"/>
        <v>0.008223853912</v>
      </c>
      <c r="E2663" s="33">
        <f t="shared" si="7"/>
        <v>0.0472201154</v>
      </c>
      <c r="F2663" s="33">
        <f t="shared" si="9"/>
        <v>0.01945400402</v>
      </c>
      <c r="G2663" s="33">
        <f t="shared" si="11"/>
        <v>0.06927787629</v>
      </c>
      <c r="H2663" s="33">
        <f t="shared" si="20"/>
        <v>1.788312694</v>
      </c>
      <c r="I2663" s="45">
        <f t="shared" si="31"/>
        <v>0.6970295885</v>
      </c>
      <c r="J2663" s="45">
        <f t="shared" si="43"/>
        <v>3.903889444</v>
      </c>
      <c r="K2663" s="21" t="s">
        <v>91</v>
      </c>
      <c r="L2663" s="8">
        <v>18.114784</v>
      </c>
      <c r="M2663" s="33">
        <f t="shared" si="6"/>
        <v>0.003470614994</v>
      </c>
      <c r="N2663" s="33">
        <f t="shared" si="8"/>
        <v>0.05108124273</v>
      </c>
      <c r="O2663" s="33">
        <f t="shared" si="10"/>
        <v>0.04747388671</v>
      </c>
      <c r="P2663" s="33">
        <f t="shared" si="12"/>
        <v>0.09311614046</v>
      </c>
      <c r="Q2663" s="45">
        <f t="shared" si="21"/>
        <v>1.930745686</v>
      </c>
      <c r="R2663" s="45">
        <f t="shared" si="32"/>
        <v>1.522828399</v>
      </c>
      <c r="S2663" s="45">
        <f t="shared" si="44"/>
        <v>3.846865068</v>
      </c>
      <c r="T2663" s="33">
        <f t="shared" si="22"/>
        <v>-0.142432992</v>
      </c>
      <c r="U2663" s="33">
        <f t="shared" si="33"/>
        <v>-0.8257988106</v>
      </c>
      <c r="V2663" s="33">
        <f t="shared" si="42"/>
        <v>0.05702437667</v>
      </c>
      <c r="W2663" s="44">
        <f t="shared" si="13"/>
        <v>0.01365549848</v>
      </c>
      <c r="X2663" s="44">
        <f t="shared" si="14"/>
        <v>0.009558531072</v>
      </c>
      <c r="Y2663" s="33">
        <f t="shared" si="15"/>
        <v>0.6999767228</v>
      </c>
      <c r="Z2663" s="43">
        <v>1.0</v>
      </c>
      <c r="AA2663" s="33">
        <f t="shared" si="16"/>
        <v>1.699976723</v>
      </c>
      <c r="AB2663" s="33">
        <f t="shared" si="17"/>
        <v>0.4117566514</v>
      </c>
      <c r="AC2663" s="33">
        <f t="shared" si="18"/>
        <v>0.5882433486</v>
      </c>
      <c r="AD2663" s="33">
        <f t="shared" si="19"/>
        <v>0.003321468736</v>
      </c>
      <c r="AE2663" s="34">
        <f t="shared" si="23"/>
        <v>0</v>
      </c>
      <c r="AF2663" s="34">
        <f t="shared" si="24"/>
        <v>0</v>
      </c>
      <c r="AG2663" s="34">
        <f t="shared" si="25"/>
        <v>0</v>
      </c>
      <c r="AH2663" s="34">
        <f t="shared" si="26"/>
        <v>0</v>
      </c>
      <c r="AI2663" s="34">
        <f t="shared" si="28"/>
        <v>0</v>
      </c>
      <c r="AJ2663" s="34">
        <f t="shared" si="29"/>
        <v>0</v>
      </c>
      <c r="AK2663" s="34">
        <f t="shared" si="27"/>
        <v>0</v>
      </c>
      <c r="AL2663" s="36">
        <f t="shared" si="34"/>
        <v>0</v>
      </c>
      <c r="AM2663" s="36">
        <f t="shared" si="35"/>
        <v>0</v>
      </c>
      <c r="AN2663" s="46">
        <f t="shared" si="36"/>
        <v>0</v>
      </c>
      <c r="AO2663" s="36">
        <f t="shared" si="37"/>
        <v>0</v>
      </c>
      <c r="AP2663" s="36">
        <f t="shared" si="39"/>
        <v>0</v>
      </c>
      <c r="AQ2663" s="36">
        <f t="shared" si="40"/>
        <v>0</v>
      </c>
      <c r="AR2663" s="36">
        <f t="shared" si="38"/>
        <v>0</v>
      </c>
      <c r="AS2663" s="38">
        <f t="shared" si="45"/>
        <v>0</v>
      </c>
      <c r="AT2663" s="38">
        <f t="shared" si="46"/>
        <v>0</v>
      </c>
      <c r="AU2663" s="38">
        <f t="shared" si="47"/>
        <v>0</v>
      </c>
      <c r="AV2663" s="38">
        <f t="shared" si="48"/>
        <v>0</v>
      </c>
      <c r="AW2663" s="38">
        <f t="shared" si="51"/>
        <v>0</v>
      </c>
      <c r="AX2663" s="38">
        <f t="shared" si="52"/>
        <v>0</v>
      </c>
      <c r="AY2663" s="38">
        <f t="shared" si="49"/>
        <v>0</v>
      </c>
      <c r="AZ2663" s="12">
        <f t="shared" si="30"/>
        <v>143.4234315</v>
      </c>
      <c r="BA2663" s="12">
        <f t="shared" si="41"/>
        <v>100.7128981</v>
      </c>
      <c r="BB2663" s="12">
        <f t="shared" si="53"/>
        <v>128.424402</v>
      </c>
      <c r="BC2663" s="12">
        <f t="shared" si="50"/>
        <v>0</v>
      </c>
      <c r="BD2663" s="12">
        <f t="shared" si="54"/>
        <v>122.0973763</v>
      </c>
    </row>
    <row r="2664" ht="14.25" customHeight="1">
      <c r="A2664" s="7">
        <v>40386.0</v>
      </c>
      <c r="B2664" s="21" t="s">
        <v>90</v>
      </c>
      <c r="C2664" s="8">
        <v>44.018356</v>
      </c>
      <c r="D2664" s="33">
        <f t="shared" si="5"/>
        <v>0.01092661407</v>
      </c>
      <c r="E2664" s="33">
        <f t="shared" si="7"/>
        <v>0.01483098779</v>
      </c>
      <c r="F2664" s="33">
        <f t="shared" si="9"/>
        <v>0.03563018509</v>
      </c>
      <c r="G2664" s="33">
        <f t="shared" si="11"/>
        <v>0.06020048991</v>
      </c>
      <c r="H2664" s="33">
        <f t="shared" si="20"/>
        <v>0.5246875789</v>
      </c>
      <c r="I2664" s="45">
        <f t="shared" si="31"/>
        <v>1.180027279</v>
      </c>
      <c r="J2664" s="45">
        <f t="shared" si="43"/>
        <v>3.042168521</v>
      </c>
      <c r="K2664" s="21" t="s">
        <v>91</v>
      </c>
      <c r="L2664" s="8">
        <v>18.151049</v>
      </c>
      <c r="M2664" s="33">
        <f t="shared" si="6"/>
        <v>0.002001955971</v>
      </c>
      <c r="N2664" s="33">
        <f t="shared" si="8"/>
        <v>0.03399734913</v>
      </c>
      <c r="O2664" s="33">
        <f t="shared" si="10"/>
        <v>0.0441957491</v>
      </c>
      <c r="P2664" s="33">
        <f t="shared" si="12"/>
        <v>0.07772130277</v>
      </c>
      <c r="Q2664" s="45">
        <f t="shared" si="21"/>
        <v>1.196003456</v>
      </c>
      <c r="R2664" s="45">
        <f t="shared" si="32"/>
        <v>1.365004953</v>
      </c>
      <c r="S2664" s="45">
        <f t="shared" si="44"/>
        <v>2.880088409</v>
      </c>
      <c r="T2664" s="33">
        <f t="shared" si="22"/>
        <v>-0.6713158771</v>
      </c>
      <c r="U2664" s="33">
        <f t="shared" si="33"/>
        <v>-0.1849776733</v>
      </c>
      <c r="V2664" s="33">
        <f t="shared" si="42"/>
        <v>0.1620801127</v>
      </c>
      <c r="W2664" s="44">
        <f t="shared" si="13"/>
        <v>0.01324814161</v>
      </c>
      <c r="X2664" s="44">
        <f t="shared" si="14"/>
        <v>0.009155034748</v>
      </c>
      <c r="Y2664" s="33">
        <f t="shared" si="15"/>
        <v>0.6910429413</v>
      </c>
      <c r="Z2664" s="43">
        <v>1.0</v>
      </c>
      <c r="AA2664" s="33">
        <f t="shared" si="16"/>
        <v>1.691042941</v>
      </c>
      <c r="AB2664" s="33">
        <f t="shared" si="17"/>
        <v>0.4086489612</v>
      </c>
      <c r="AC2664" s="33">
        <f t="shared" si="18"/>
        <v>0.5913510388</v>
      </c>
      <c r="AD2664" s="33">
        <f t="shared" si="19"/>
        <v>-0.001222230455</v>
      </c>
      <c r="AE2664" s="34">
        <f t="shared" si="23"/>
        <v>0</v>
      </c>
      <c r="AF2664" s="34">
        <f t="shared" si="24"/>
        <v>0</v>
      </c>
      <c r="AG2664" s="34">
        <f t="shared" si="25"/>
        <v>0</v>
      </c>
      <c r="AH2664" s="34">
        <f t="shared" si="26"/>
        <v>0</v>
      </c>
      <c r="AI2664" s="34">
        <f t="shared" si="28"/>
        <v>0</v>
      </c>
      <c r="AJ2664" s="34">
        <f t="shared" si="29"/>
        <v>0</v>
      </c>
      <c r="AK2664" s="34">
        <f t="shared" si="27"/>
        <v>0</v>
      </c>
      <c r="AL2664" s="36">
        <f t="shared" si="34"/>
        <v>0</v>
      </c>
      <c r="AM2664" s="36">
        <f t="shared" si="35"/>
        <v>0</v>
      </c>
      <c r="AN2664" s="46">
        <f t="shared" si="36"/>
        <v>0</v>
      </c>
      <c r="AO2664" s="36">
        <f t="shared" si="37"/>
        <v>0</v>
      </c>
      <c r="AP2664" s="36">
        <f t="shared" si="39"/>
        <v>0</v>
      </c>
      <c r="AQ2664" s="36">
        <f t="shared" si="40"/>
        <v>0</v>
      </c>
      <c r="AR2664" s="36">
        <f t="shared" si="38"/>
        <v>0</v>
      </c>
      <c r="AS2664" s="38">
        <f t="shared" si="45"/>
        <v>0</v>
      </c>
      <c r="AT2664" s="38">
        <f t="shared" si="46"/>
        <v>0</v>
      </c>
      <c r="AU2664" s="38">
        <f t="shared" si="47"/>
        <v>0</v>
      </c>
      <c r="AV2664" s="38">
        <f t="shared" si="48"/>
        <v>0</v>
      </c>
      <c r="AW2664" s="38">
        <f t="shared" si="51"/>
        <v>0</v>
      </c>
      <c r="AX2664" s="38">
        <f t="shared" si="52"/>
        <v>0</v>
      </c>
      <c r="AY2664" s="38">
        <f t="shared" si="49"/>
        <v>0</v>
      </c>
      <c r="AZ2664" s="12">
        <f t="shared" si="30"/>
        <v>143.4234315</v>
      </c>
      <c r="BA2664" s="12">
        <f t="shared" si="41"/>
        <v>100.7128981</v>
      </c>
      <c r="BB2664" s="12">
        <f t="shared" si="53"/>
        <v>128.424402</v>
      </c>
      <c r="BC2664" s="12">
        <f t="shared" si="50"/>
        <v>0</v>
      </c>
      <c r="BD2664" s="12">
        <f t="shared" si="54"/>
        <v>122.0973763</v>
      </c>
    </row>
    <row r="2665" ht="14.25" customHeight="1">
      <c r="A2665" s="7">
        <v>40387.0</v>
      </c>
      <c r="B2665" s="21" t="s">
        <v>90</v>
      </c>
      <c r="C2665" s="8">
        <v>43.689995</v>
      </c>
      <c r="D2665" s="33">
        <f t="shared" si="5"/>
        <v>-0.007459637975</v>
      </c>
      <c r="E2665" s="33">
        <f t="shared" si="7"/>
        <v>0.01954664123</v>
      </c>
      <c r="F2665" s="33">
        <f t="shared" si="9"/>
        <v>0.02580263724</v>
      </c>
      <c r="G2665" s="33">
        <f t="shared" si="11"/>
        <v>0.06483754901</v>
      </c>
      <c r="H2665" s="33">
        <f t="shared" si="20"/>
        <v>0.6930286797</v>
      </c>
      <c r="I2665" s="45">
        <f t="shared" si="31"/>
        <v>0.8399821762</v>
      </c>
      <c r="J2665" s="45">
        <f t="shared" si="43"/>
        <v>2.965980165</v>
      </c>
      <c r="K2665" s="21" t="s">
        <v>91</v>
      </c>
      <c r="L2665" s="8">
        <v>18.094997</v>
      </c>
      <c r="M2665" s="33">
        <f t="shared" si="6"/>
        <v>-0.003088085983</v>
      </c>
      <c r="N2665" s="33">
        <f t="shared" si="8"/>
        <v>0.01479304359</v>
      </c>
      <c r="O2665" s="33">
        <f t="shared" si="10"/>
        <v>0.03900038902</v>
      </c>
      <c r="P2665" s="33">
        <f t="shared" si="12"/>
        <v>0.09040347165</v>
      </c>
      <c r="Q2665" s="45">
        <f t="shared" si="21"/>
        <v>0.44296065</v>
      </c>
      <c r="R2665" s="45">
        <f t="shared" si="32"/>
        <v>1.157706762</v>
      </c>
      <c r="S2665" s="45">
        <f t="shared" si="44"/>
        <v>3.049554127</v>
      </c>
      <c r="T2665" s="33">
        <f t="shared" si="22"/>
        <v>0.2500680297</v>
      </c>
      <c r="U2665" s="33">
        <f t="shared" si="33"/>
        <v>-0.3177245856</v>
      </c>
      <c r="V2665" s="33">
        <f t="shared" si="42"/>
        <v>-0.08357396204</v>
      </c>
      <c r="W2665" s="44">
        <f t="shared" si="13"/>
        <v>0.01302757754</v>
      </c>
      <c r="X2665" s="44">
        <f t="shared" si="14"/>
        <v>0.008245697601</v>
      </c>
      <c r="Y2665" s="33">
        <f t="shared" si="15"/>
        <v>0.6329417405</v>
      </c>
      <c r="Z2665" s="43">
        <v>1.0</v>
      </c>
      <c r="AA2665" s="33">
        <f t="shared" si="16"/>
        <v>1.632941741</v>
      </c>
      <c r="AB2665" s="33">
        <f t="shared" si="17"/>
        <v>0.3876082807</v>
      </c>
      <c r="AC2665" s="33">
        <f t="shared" si="18"/>
        <v>0.6123917193</v>
      </c>
      <c r="AD2665" s="33">
        <f t="shared" si="19"/>
        <v>-0.003070319069</v>
      </c>
      <c r="AE2665" s="34">
        <f t="shared" si="23"/>
        <v>0</v>
      </c>
      <c r="AF2665" s="34">
        <f t="shared" si="24"/>
        <v>0</v>
      </c>
      <c r="AG2665" s="34">
        <f t="shared" si="25"/>
        <v>0</v>
      </c>
      <c r="AH2665" s="34">
        <f t="shared" si="26"/>
        <v>0</v>
      </c>
      <c r="AI2665" s="34">
        <f t="shared" si="28"/>
        <v>0</v>
      </c>
      <c r="AJ2665" s="34">
        <f t="shared" si="29"/>
        <v>0</v>
      </c>
      <c r="AK2665" s="34">
        <f t="shared" si="27"/>
        <v>0</v>
      </c>
      <c r="AL2665" s="36">
        <f t="shared" si="34"/>
        <v>0</v>
      </c>
      <c r="AM2665" s="36">
        <f t="shared" si="35"/>
        <v>0</v>
      </c>
      <c r="AN2665" s="46">
        <f t="shared" si="36"/>
        <v>0</v>
      </c>
      <c r="AO2665" s="36">
        <f t="shared" si="37"/>
        <v>0</v>
      </c>
      <c r="AP2665" s="36">
        <f t="shared" si="39"/>
        <v>0</v>
      </c>
      <c r="AQ2665" s="36">
        <f t="shared" si="40"/>
        <v>0</v>
      </c>
      <c r="AR2665" s="36">
        <f t="shared" si="38"/>
        <v>0</v>
      </c>
      <c r="AS2665" s="38">
        <f t="shared" si="45"/>
        <v>0</v>
      </c>
      <c r="AT2665" s="38">
        <f t="shared" si="46"/>
        <v>0</v>
      </c>
      <c r="AU2665" s="38">
        <f t="shared" si="47"/>
        <v>0</v>
      </c>
      <c r="AV2665" s="38">
        <f t="shared" si="48"/>
        <v>0</v>
      </c>
      <c r="AW2665" s="38">
        <f t="shared" si="51"/>
        <v>0</v>
      </c>
      <c r="AX2665" s="38">
        <f t="shared" si="52"/>
        <v>0</v>
      </c>
      <c r="AY2665" s="38">
        <f t="shared" si="49"/>
        <v>0</v>
      </c>
      <c r="AZ2665" s="12">
        <f t="shared" si="30"/>
        <v>143.4234315</v>
      </c>
      <c r="BA2665" s="12">
        <f t="shared" si="41"/>
        <v>100.7128981</v>
      </c>
      <c r="BB2665" s="12">
        <f t="shared" si="53"/>
        <v>128.424402</v>
      </c>
      <c r="BC2665" s="12">
        <f t="shared" si="50"/>
        <v>0</v>
      </c>
      <c r="BD2665" s="12">
        <f t="shared" si="54"/>
        <v>122.0973763</v>
      </c>
    </row>
    <row r="2666" ht="14.25" customHeight="1">
      <c r="A2666" s="7">
        <v>40388.0</v>
      </c>
      <c r="B2666" s="21" t="s">
        <v>90</v>
      </c>
      <c r="C2666" s="8">
        <v>43.482281</v>
      </c>
      <c r="D2666" s="33">
        <f t="shared" si="5"/>
        <v>-0.004754269255</v>
      </c>
      <c r="E2666" s="33">
        <f t="shared" si="7"/>
        <v>0.01059042275</v>
      </c>
      <c r="F2666" s="33">
        <f t="shared" si="9"/>
        <v>0.02739105814</v>
      </c>
      <c r="G2666" s="33">
        <f t="shared" si="11"/>
        <v>0.06464356315</v>
      </c>
      <c r="H2666" s="33">
        <f t="shared" si="20"/>
        <v>0.3567750259</v>
      </c>
      <c r="I2666" s="45">
        <f t="shared" si="31"/>
        <v>0.8674347755</v>
      </c>
      <c r="J2666" s="45">
        <f t="shared" si="43"/>
        <v>2.7206737</v>
      </c>
      <c r="K2666" s="21" t="s">
        <v>91</v>
      </c>
      <c r="L2666" s="8">
        <v>18.131268</v>
      </c>
      <c r="M2666" s="33">
        <f t="shared" si="6"/>
        <v>0.002004476707</v>
      </c>
      <c r="N2666" s="33">
        <f t="shared" si="8"/>
        <v>0.01345424325</v>
      </c>
      <c r="O2666" s="33">
        <f t="shared" si="10"/>
        <v>0.04049240944</v>
      </c>
      <c r="P2666" s="33">
        <f t="shared" si="12"/>
        <v>0.09716711053</v>
      </c>
      <c r="Q2666" s="45">
        <f t="shared" si="21"/>
        <v>0.3837166993</v>
      </c>
      <c r="R2666" s="45">
        <f t="shared" si="32"/>
        <v>1.164425745</v>
      </c>
      <c r="S2666" s="45">
        <f t="shared" si="44"/>
        <v>2.983679257</v>
      </c>
      <c r="T2666" s="33">
        <f t="shared" si="22"/>
        <v>-0.02694167349</v>
      </c>
      <c r="U2666" s="33">
        <f t="shared" si="33"/>
        <v>-0.2969909698</v>
      </c>
      <c r="V2666" s="33">
        <f t="shared" si="42"/>
        <v>-0.2630055572</v>
      </c>
      <c r="W2666" s="44">
        <f t="shared" si="13"/>
        <v>0.0130333526</v>
      </c>
      <c r="X2666" s="44">
        <f t="shared" si="14"/>
        <v>0.008021573378</v>
      </c>
      <c r="Y2666" s="33">
        <f t="shared" si="15"/>
        <v>0.6154650784</v>
      </c>
      <c r="Z2666" s="43">
        <v>1.0</v>
      </c>
      <c r="AA2666" s="33">
        <f t="shared" si="16"/>
        <v>1.615465078</v>
      </c>
      <c r="AB2666" s="33">
        <f t="shared" si="17"/>
        <v>0.3809832144</v>
      </c>
      <c r="AC2666" s="33">
        <f t="shared" si="18"/>
        <v>0.6190167856</v>
      </c>
      <c r="AD2666" s="33">
        <f t="shared" si="19"/>
        <v>-0.001233469781</v>
      </c>
      <c r="AE2666" s="34">
        <f t="shared" si="23"/>
        <v>0</v>
      </c>
      <c r="AF2666" s="34">
        <f t="shared" si="24"/>
        <v>0</v>
      </c>
      <c r="AG2666" s="34">
        <f t="shared" si="25"/>
        <v>0</v>
      </c>
      <c r="AH2666" s="34">
        <f t="shared" si="26"/>
        <v>0</v>
      </c>
      <c r="AI2666" s="34">
        <f t="shared" si="28"/>
        <v>0</v>
      </c>
      <c r="AJ2666" s="34">
        <f t="shared" si="29"/>
        <v>0</v>
      </c>
      <c r="AK2666" s="34">
        <f t="shared" si="27"/>
        <v>0</v>
      </c>
      <c r="AL2666" s="36">
        <f t="shared" si="34"/>
        <v>0</v>
      </c>
      <c r="AM2666" s="36">
        <f t="shared" si="35"/>
        <v>0</v>
      </c>
      <c r="AN2666" s="46">
        <f t="shared" si="36"/>
        <v>0</v>
      </c>
      <c r="AO2666" s="36">
        <f t="shared" si="37"/>
        <v>0</v>
      </c>
      <c r="AP2666" s="36">
        <f t="shared" si="39"/>
        <v>0</v>
      </c>
      <c r="AQ2666" s="36">
        <f t="shared" si="40"/>
        <v>0</v>
      </c>
      <c r="AR2666" s="36">
        <f t="shared" si="38"/>
        <v>0</v>
      </c>
      <c r="AS2666" s="38">
        <f t="shared" si="45"/>
        <v>0</v>
      </c>
      <c r="AT2666" s="38">
        <f t="shared" si="46"/>
        <v>0</v>
      </c>
      <c r="AU2666" s="38">
        <f t="shared" si="47"/>
        <v>0</v>
      </c>
      <c r="AV2666" s="38">
        <f t="shared" si="48"/>
        <v>0</v>
      </c>
      <c r="AW2666" s="38">
        <f t="shared" si="51"/>
        <v>0</v>
      </c>
      <c r="AX2666" s="38">
        <f t="shared" si="52"/>
        <v>0</v>
      </c>
      <c r="AY2666" s="38">
        <f t="shared" si="49"/>
        <v>0</v>
      </c>
      <c r="AZ2666" s="12">
        <f t="shared" si="30"/>
        <v>143.4234315</v>
      </c>
      <c r="BA2666" s="12">
        <f t="shared" si="41"/>
        <v>100.7128981</v>
      </c>
      <c r="BB2666" s="12">
        <f t="shared" si="53"/>
        <v>128.424402</v>
      </c>
      <c r="BC2666" s="12">
        <f t="shared" si="50"/>
        <v>0</v>
      </c>
      <c r="BD2666" s="12">
        <f t="shared" si="54"/>
        <v>122.0973763</v>
      </c>
    </row>
    <row r="2667" ht="14.25" customHeight="1">
      <c r="A2667" s="7">
        <v>40389.0</v>
      </c>
      <c r="B2667" s="21" t="s">
        <v>90</v>
      </c>
      <c r="C2667" s="8">
        <v>43.495674</v>
      </c>
      <c r="D2667" s="33">
        <f t="shared" si="5"/>
        <v>0.0003080105204</v>
      </c>
      <c r="E2667" s="33">
        <f t="shared" si="7"/>
        <v>0.007137681032</v>
      </c>
      <c r="F2667" s="33">
        <f t="shared" si="9"/>
        <v>0.03939170182</v>
      </c>
      <c r="G2667" s="33">
        <f t="shared" si="11"/>
        <v>0.05510398004</v>
      </c>
      <c r="H2667" s="33">
        <f t="shared" si="20"/>
        <v>0.2356705568</v>
      </c>
      <c r="I2667" s="45">
        <f t="shared" si="31"/>
        <v>1.210109341</v>
      </c>
      <c r="J2667" s="45">
        <f t="shared" si="43"/>
        <v>2.189368092</v>
      </c>
      <c r="K2667" s="21" t="s">
        <v>91</v>
      </c>
      <c r="L2667" s="8">
        <v>18.170834</v>
      </c>
      <c r="M2667" s="33">
        <f t="shared" si="6"/>
        <v>0.002182197075</v>
      </c>
      <c r="N2667" s="33">
        <f t="shared" si="8"/>
        <v>0.006575511413</v>
      </c>
      <c r="O2667" s="33">
        <f t="shared" si="10"/>
        <v>0.05232027128</v>
      </c>
      <c r="P2667" s="33">
        <f t="shared" si="12"/>
        <v>0.101539587</v>
      </c>
      <c r="Q2667" s="45">
        <f t="shared" si="21"/>
        <v>0.1233094294</v>
      </c>
      <c r="R2667" s="45">
        <f t="shared" si="32"/>
        <v>1.483141163</v>
      </c>
      <c r="S2667" s="45">
        <f t="shared" si="44"/>
        <v>2.853915648</v>
      </c>
      <c r="T2667" s="33">
        <f t="shared" si="22"/>
        <v>0.1123611273</v>
      </c>
      <c r="U2667" s="33">
        <f t="shared" si="33"/>
        <v>-0.273031822</v>
      </c>
      <c r="V2667" s="33">
        <f t="shared" si="42"/>
        <v>-0.6645475559</v>
      </c>
      <c r="W2667" s="44">
        <f t="shared" si="13"/>
        <v>0.01296598378</v>
      </c>
      <c r="X2667" s="44">
        <f t="shared" si="14"/>
        <v>0.007901020803</v>
      </c>
      <c r="Y2667" s="33">
        <f t="shared" si="15"/>
        <v>0.6093653159</v>
      </c>
      <c r="Z2667" s="43">
        <v>1.0</v>
      </c>
      <c r="AA2667" s="33">
        <f t="shared" si="16"/>
        <v>1.609365316</v>
      </c>
      <c r="AB2667" s="33">
        <f t="shared" si="17"/>
        <v>0.3786370378</v>
      </c>
      <c r="AC2667" s="33">
        <f t="shared" si="18"/>
        <v>0.6213629622</v>
      </c>
      <c r="AD2667" s="33">
        <f t="shared" si="19"/>
        <v>-0.01255735702</v>
      </c>
      <c r="AE2667" s="34">
        <f t="shared" si="23"/>
        <v>0</v>
      </c>
      <c r="AF2667" s="34">
        <f t="shared" si="24"/>
        <v>0</v>
      </c>
      <c r="AG2667" s="34">
        <f t="shared" si="25"/>
        <v>0</v>
      </c>
      <c r="AH2667" s="34">
        <f t="shared" si="26"/>
        <v>0</v>
      </c>
      <c r="AI2667" s="34">
        <f t="shared" si="28"/>
        <v>0</v>
      </c>
      <c r="AJ2667" s="34">
        <f t="shared" si="29"/>
        <v>0</v>
      </c>
      <c r="AK2667" s="34">
        <f t="shared" si="27"/>
        <v>0</v>
      </c>
      <c r="AL2667" s="36">
        <f t="shared" si="34"/>
        <v>0</v>
      </c>
      <c r="AM2667" s="36">
        <f t="shared" si="35"/>
        <v>0</v>
      </c>
      <c r="AN2667" s="46">
        <f t="shared" si="36"/>
        <v>0</v>
      </c>
      <c r="AO2667" s="36">
        <f t="shared" si="37"/>
        <v>0</v>
      </c>
      <c r="AP2667" s="36">
        <f t="shared" si="39"/>
        <v>0</v>
      </c>
      <c r="AQ2667" s="36">
        <f t="shared" si="40"/>
        <v>0</v>
      </c>
      <c r="AR2667" s="36">
        <f t="shared" si="38"/>
        <v>0</v>
      </c>
      <c r="AS2667" s="38">
        <f t="shared" si="45"/>
        <v>0</v>
      </c>
      <c r="AT2667" s="38">
        <f t="shared" si="46"/>
        <v>0</v>
      </c>
      <c r="AU2667" s="38">
        <f t="shared" si="47"/>
        <v>0</v>
      </c>
      <c r="AV2667" s="38">
        <f t="shared" si="48"/>
        <v>0</v>
      </c>
      <c r="AW2667" s="38">
        <f t="shared" si="51"/>
        <v>0</v>
      </c>
      <c r="AX2667" s="38">
        <f t="shared" si="52"/>
        <v>0</v>
      </c>
      <c r="AY2667" s="38">
        <f t="shared" si="49"/>
        <v>0</v>
      </c>
      <c r="AZ2667" s="12">
        <f t="shared" si="30"/>
        <v>143.4234315</v>
      </c>
      <c r="BA2667" s="12">
        <f t="shared" si="41"/>
        <v>100.7128981</v>
      </c>
      <c r="BB2667" s="12">
        <f t="shared" si="53"/>
        <v>128.424402</v>
      </c>
      <c r="BC2667" s="12">
        <f t="shared" si="50"/>
        <v>0</v>
      </c>
      <c r="BD2667" s="12">
        <f t="shared" si="54"/>
        <v>122.0973763</v>
      </c>
    </row>
    <row r="2668" ht="14.25" customHeight="1">
      <c r="A2668" s="7">
        <v>40392.0</v>
      </c>
      <c r="B2668" s="21" t="s">
        <v>90</v>
      </c>
      <c r="C2668" s="8">
        <v>43.7369</v>
      </c>
      <c r="D2668" s="33">
        <f t="shared" si="5"/>
        <v>0.005545976825</v>
      </c>
      <c r="E2668" s="33">
        <f t="shared" si="7"/>
        <v>0.004462688858</v>
      </c>
      <c r="F2668" s="33">
        <f t="shared" si="9"/>
        <v>0.05189353294</v>
      </c>
      <c r="G2668" s="33">
        <f t="shared" si="11"/>
        <v>0.06078320842</v>
      </c>
      <c r="H2668" s="33">
        <f t="shared" si="20"/>
        <v>0.1371751621</v>
      </c>
      <c r="I2668" s="45">
        <f t="shared" si="31"/>
        <v>1.547669934</v>
      </c>
      <c r="J2668" s="45">
        <f t="shared" si="43"/>
        <v>2.260533897</v>
      </c>
      <c r="K2668" s="21" t="s">
        <v>91</v>
      </c>
      <c r="L2668" s="8">
        <v>18.599464</v>
      </c>
      <c r="M2668" s="33">
        <f t="shared" si="6"/>
        <v>0.02358890076</v>
      </c>
      <c r="N2668" s="33">
        <f t="shared" si="8"/>
        <v>0.02675604633</v>
      </c>
      <c r="O2668" s="33">
        <f t="shared" si="10"/>
        <v>0.07920402116</v>
      </c>
      <c r="P2668" s="33">
        <f t="shared" si="12"/>
        <v>0.1270729575</v>
      </c>
      <c r="Q2668" s="45">
        <f t="shared" si="21"/>
        <v>0.8715716586</v>
      </c>
      <c r="R2668" s="45">
        <f t="shared" si="32"/>
        <v>2.227566611</v>
      </c>
      <c r="S2668" s="45">
        <f t="shared" si="44"/>
        <v>3.28103686</v>
      </c>
      <c r="T2668" s="33">
        <f t="shared" si="22"/>
        <v>-0.7343964965</v>
      </c>
      <c r="U2668" s="33">
        <f t="shared" si="33"/>
        <v>-0.6798966765</v>
      </c>
      <c r="V2668" s="33">
        <f t="shared" si="42"/>
        <v>-1.020502963</v>
      </c>
      <c r="W2668" s="44">
        <f t="shared" si="13"/>
        <v>0.01296501094</v>
      </c>
      <c r="X2668" s="44">
        <f t="shared" si="14"/>
        <v>0.008853549859</v>
      </c>
      <c r="Y2668" s="33">
        <f t="shared" si="15"/>
        <v>0.682880246</v>
      </c>
      <c r="Z2668" s="43">
        <v>1.0</v>
      </c>
      <c r="AA2668" s="33">
        <f t="shared" si="16"/>
        <v>1.682880246</v>
      </c>
      <c r="AB2668" s="33">
        <f t="shared" si="17"/>
        <v>0.4057806535</v>
      </c>
      <c r="AC2668" s="33">
        <f t="shared" si="18"/>
        <v>0.5942193465</v>
      </c>
      <c r="AD2668" s="33">
        <f t="shared" si="19"/>
        <v>0.003424451732</v>
      </c>
      <c r="AE2668" s="34">
        <f t="shared" si="23"/>
        <v>0</v>
      </c>
      <c r="AF2668" s="34">
        <f t="shared" si="24"/>
        <v>0</v>
      </c>
      <c r="AG2668" s="34">
        <f t="shared" si="25"/>
        <v>0</v>
      </c>
      <c r="AH2668" s="34">
        <f t="shared" si="26"/>
        <v>0</v>
      </c>
      <c r="AI2668" s="34">
        <f t="shared" si="28"/>
        <v>0</v>
      </c>
      <c r="AJ2668" s="34">
        <f t="shared" si="29"/>
        <v>0</v>
      </c>
      <c r="AK2668" s="34">
        <f t="shared" si="27"/>
        <v>0</v>
      </c>
      <c r="AL2668" s="36">
        <f t="shared" si="34"/>
        <v>0</v>
      </c>
      <c r="AM2668" s="36">
        <f t="shared" si="35"/>
        <v>0</v>
      </c>
      <c r="AN2668" s="46">
        <f t="shared" si="36"/>
        <v>0</v>
      </c>
      <c r="AO2668" s="36">
        <f t="shared" si="37"/>
        <v>0</v>
      </c>
      <c r="AP2668" s="36">
        <f t="shared" si="39"/>
        <v>0</v>
      </c>
      <c r="AQ2668" s="36">
        <f t="shared" si="40"/>
        <v>0</v>
      </c>
      <c r="AR2668" s="36">
        <f t="shared" si="38"/>
        <v>0</v>
      </c>
      <c r="AS2668" s="38">
        <f t="shared" si="45"/>
        <v>1</v>
      </c>
      <c r="AT2668" s="38">
        <f t="shared" si="46"/>
        <v>0</v>
      </c>
      <c r="AU2668" s="38">
        <f t="shared" si="47"/>
        <v>0</v>
      </c>
      <c r="AV2668" s="38">
        <f t="shared" si="48"/>
        <v>1</v>
      </c>
      <c r="AW2668" s="38">
        <f t="shared" si="51"/>
        <v>0</v>
      </c>
      <c r="AX2668" s="38">
        <f t="shared" si="52"/>
        <v>1</v>
      </c>
      <c r="AY2668" s="38">
        <f t="shared" si="49"/>
        <v>0.003424451732</v>
      </c>
      <c r="AZ2668" s="12">
        <f t="shared" si="30"/>
        <v>143.4234315</v>
      </c>
      <c r="BA2668" s="12">
        <f t="shared" si="41"/>
        <v>100.7128981</v>
      </c>
      <c r="BB2668" s="12">
        <f t="shared" si="53"/>
        <v>128.8641852</v>
      </c>
      <c r="BC2668" s="12">
        <f t="shared" si="50"/>
        <v>0.001141483911</v>
      </c>
      <c r="BD2668" s="12">
        <f t="shared" si="54"/>
        <v>122.2367485</v>
      </c>
    </row>
    <row r="2669" ht="14.25" customHeight="1">
      <c r="A2669" s="7">
        <v>40393.0</v>
      </c>
      <c r="B2669" s="21" t="s">
        <v>90</v>
      </c>
      <c r="C2669" s="8">
        <v>44.071957</v>
      </c>
      <c r="D2669" s="33">
        <f t="shared" si="5"/>
        <v>0.007660739559</v>
      </c>
      <c r="E2669" s="33">
        <f t="shared" si="7"/>
        <v>0.001217696545</v>
      </c>
      <c r="F2669" s="33">
        <f t="shared" si="9"/>
        <v>0.01606674398</v>
      </c>
      <c r="G2669" s="33">
        <f t="shared" si="11"/>
        <v>0.06700222199</v>
      </c>
      <c r="H2669" s="33">
        <f t="shared" si="20"/>
        <v>0.01041089933</v>
      </c>
      <c r="I2669" s="45">
        <f t="shared" si="31"/>
        <v>0.4339534607</v>
      </c>
      <c r="J2669" s="45">
        <f t="shared" si="43"/>
        <v>2.331420172</v>
      </c>
      <c r="K2669" s="21" t="s">
        <v>91</v>
      </c>
      <c r="L2669" s="8">
        <v>18.589577</v>
      </c>
      <c r="M2669" s="33">
        <f t="shared" si="6"/>
        <v>-0.0005315744583</v>
      </c>
      <c r="N2669" s="33">
        <f t="shared" si="8"/>
        <v>0.02415992596</v>
      </c>
      <c r="O2669" s="33">
        <f t="shared" si="10"/>
        <v>0.05897864853</v>
      </c>
      <c r="P2669" s="33">
        <f t="shared" si="12"/>
        <v>0.1179857204</v>
      </c>
      <c r="Q2669" s="45">
        <f t="shared" si="21"/>
        <v>0.7456032168</v>
      </c>
      <c r="R2669" s="45">
        <f t="shared" si="32"/>
        <v>1.526909824</v>
      </c>
      <c r="S2669" s="45">
        <f t="shared" si="44"/>
        <v>2.758400124</v>
      </c>
      <c r="T2669" s="33">
        <f t="shared" si="22"/>
        <v>-0.7351923175</v>
      </c>
      <c r="U2669" s="33">
        <f t="shared" si="33"/>
        <v>-1.092956364</v>
      </c>
      <c r="V2669" s="33">
        <f t="shared" si="42"/>
        <v>-0.4269799521</v>
      </c>
      <c r="W2669" s="44">
        <f t="shared" si="13"/>
        <v>0.01300177119</v>
      </c>
      <c r="X2669" s="44">
        <f t="shared" si="14"/>
        <v>0.008964058759</v>
      </c>
      <c r="Y2669" s="33">
        <f t="shared" si="15"/>
        <v>0.6894490471</v>
      </c>
      <c r="Z2669" s="43">
        <v>1.0</v>
      </c>
      <c r="AA2669" s="33">
        <f t="shared" si="16"/>
        <v>1.689449047</v>
      </c>
      <c r="AB2669" s="33">
        <f t="shared" si="17"/>
        <v>0.4080910568</v>
      </c>
      <c r="AC2669" s="33">
        <f t="shared" si="18"/>
        <v>0.5919089432</v>
      </c>
      <c r="AD2669" s="33">
        <f t="shared" si="19"/>
        <v>0.0006971052714</v>
      </c>
      <c r="AE2669" s="34">
        <f t="shared" si="23"/>
        <v>0</v>
      </c>
      <c r="AF2669" s="34">
        <f t="shared" si="24"/>
        <v>0</v>
      </c>
      <c r="AG2669" s="34">
        <f t="shared" si="25"/>
        <v>0</v>
      </c>
      <c r="AH2669" s="34">
        <f t="shared" si="26"/>
        <v>0</v>
      </c>
      <c r="AI2669" s="34">
        <f t="shared" si="28"/>
        <v>0</v>
      </c>
      <c r="AJ2669" s="34">
        <f t="shared" si="29"/>
        <v>0</v>
      </c>
      <c r="AK2669" s="34">
        <f t="shared" si="27"/>
        <v>0</v>
      </c>
      <c r="AL2669" s="36">
        <f t="shared" si="34"/>
        <v>1</v>
      </c>
      <c r="AM2669" s="36">
        <f t="shared" si="35"/>
        <v>0</v>
      </c>
      <c r="AN2669" s="46">
        <f t="shared" si="36"/>
        <v>0</v>
      </c>
      <c r="AO2669" s="36">
        <f t="shared" si="37"/>
        <v>1</v>
      </c>
      <c r="AP2669" s="36">
        <f t="shared" si="39"/>
        <v>0</v>
      </c>
      <c r="AQ2669" s="36">
        <f t="shared" si="40"/>
        <v>1</v>
      </c>
      <c r="AR2669" s="36">
        <f t="shared" si="38"/>
        <v>0.0006971052714</v>
      </c>
      <c r="AS2669" s="38">
        <f t="shared" si="45"/>
        <v>0</v>
      </c>
      <c r="AT2669" s="38">
        <f t="shared" si="46"/>
        <v>0</v>
      </c>
      <c r="AU2669" s="38">
        <f t="shared" si="47"/>
        <v>0</v>
      </c>
      <c r="AV2669" s="38">
        <f t="shared" si="48"/>
        <v>2</v>
      </c>
      <c r="AW2669" s="38">
        <f t="shared" si="51"/>
        <v>0</v>
      </c>
      <c r="AX2669" s="38">
        <f t="shared" si="52"/>
        <v>1</v>
      </c>
      <c r="AY2669" s="38">
        <f t="shared" si="49"/>
        <v>0.0006971052714</v>
      </c>
      <c r="AZ2669" s="12">
        <f t="shared" si="30"/>
        <v>143.4234315</v>
      </c>
      <c r="BA2669" s="12">
        <f t="shared" si="41"/>
        <v>100.7831056</v>
      </c>
      <c r="BB2669" s="12">
        <f t="shared" si="53"/>
        <v>128.9540171</v>
      </c>
      <c r="BC2669" s="12">
        <f t="shared" si="50"/>
        <v>0.0004647368476</v>
      </c>
      <c r="BD2669" s="12">
        <f t="shared" si="54"/>
        <v>122.2935564</v>
      </c>
    </row>
    <row r="2670" ht="14.25" customHeight="1">
      <c r="A2670" s="7">
        <v>40394.0</v>
      </c>
      <c r="B2670" s="21" t="s">
        <v>90</v>
      </c>
      <c r="C2670" s="8">
        <v>44.339989</v>
      </c>
      <c r="D2670" s="33">
        <f t="shared" si="5"/>
        <v>0.00608169045</v>
      </c>
      <c r="E2670" s="33">
        <f t="shared" si="7"/>
        <v>0.01487741072</v>
      </c>
      <c r="F2670" s="33">
        <f t="shared" si="9"/>
        <v>0.03471485536</v>
      </c>
      <c r="G2670" s="33">
        <f t="shared" si="11"/>
        <v>0.05148574926</v>
      </c>
      <c r="H2670" s="33">
        <f t="shared" si="20"/>
        <v>0.506936862</v>
      </c>
      <c r="I2670" s="45">
        <f t="shared" si="31"/>
        <v>0.9741399261</v>
      </c>
      <c r="J2670" s="45">
        <f t="shared" si="43"/>
        <v>1.711794336</v>
      </c>
      <c r="K2670" s="21" t="s">
        <v>91</v>
      </c>
      <c r="L2670" s="8">
        <v>18.64563</v>
      </c>
      <c r="M2670" s="33">
        <f t="shared" si="6"/>
        <v>0.003015291849</v>
      </c>
      <c r="N2670" s="33">
        <f t="shared" si="8"/>
        <v>0.03043012386</v>
      </c>
      <c r="O2670" s="33">
        <f t="shared" si="10"/>
        <v>0.04567332161</v>
      </c>
      <c r="P2670" s="33">
        <f t="shared" si="12"/>
        <v>0.09869831188</v>
      </c>
      <c r="Q2670" s="45">
        <f t="shared" si="21"/>
        <v>0.9550306682</v>
      </c>
      <c r="R2670" s="45">
        <f t="shared" si="32"/>
        <v>1.088191408</v>
      </c>
      <c r="S2670" s="45">
        <f t="shared" si="44"/>
        <v>2.129087952</v>
      </c>
      <c r="T2670" s="33">
        <f t="shared" si="22"/>
        <v>-0.4480938062</v>
      </c>
      <c r="U2670" s="33">
        <f t="shared" si="33"/>
        <v>-0.1140514814</v>
      </c>
      <c r="V2670" s="33">
        <f t="shared" si="42"/>
        <v>-0.4172936158</v>
      </c>
      <c r="W2670" s="44">
        <f t="shared" si="13"/>
        <v>0.01235152176</v>
      </c>
      <c r="X2670" s="44">
        <f t="shared" si="14"/>
        <v>0.00825026591</v>
      </c>
      <c r="Y2670" s="33">
        <f t="shared" si="15"/>
        <v>0.6679554203</v>
      </c>
      <c r="Z2670" s="43">
        <v>1.0</v>
      </c>
      <c r="AA2670" s="33">
        <f t="shared" si="16"/>
        <v>1.66795542</v>
      </c>
      <c r="AB2670" s="33">
        <f t="shared" si="17"/>
        <v>0.4004635928</v>
      </c>
      <c r="AC2670" s="33">
        <f t="shared" si="18"/>
        <v>0.5995364072</v>
      </c>
      <c r="AD2670" s="33">
        <f t="shared" si="19"/>
        <v>-0.001662039213</v>
      </c>
      <c r="AE2670" s="34">
        <f t="shared" si="23"/>
        <v>0</v>
      </c>
      <c r="AF2670" s="34">
        <f t="shared" si="24"/>
        <v>0</v>
      </c>
      <c r="AG2670" s="34">
        <f t="shared" si="25"/>
        <v>0</v>
      </c>
      <c r="AH2670" s="34">
        <f t="shared" si="26"/>
        <v>0</v>
      </c>
      <c r="AI2670" s="34">
        <f t="shared" si="28"/>
        <v>0</v>
      </c>
      <c r="AJ2670" s="34">
        <f t="shared" si="29"/>
        <v>0</v>
      </c>
      <c r="AK2670" s="34">
        <f t="shared" si="27"/>
        <v>0</v>
      </c>
      <c r="AL2670" s="36">
        <f t="shared" si="34"/>
        <v>0</v>
      </c>
      <c r="AM2670" s="36">
        <f t="shared" si="35"/>
        <v>0</v>
      </c>
      <c r="AN2670" s="46">
        <f t="shared" si="36"/>
        <v>0</v>
      </c>
      <c r="AO2670" s="36">
        <f t="shared" si="37"/>
        <v>2</v>
      </c>
      <c r="AP2670" s="36">
        <f t="shared" si="39"/>
        <v>0</v>
      </c>
      <c r="AQ2670" s="36">
        <f t="shared" si="40"/>
        <v>1</v>
      </c>
      <c r="AR2670" s="36">
        <f t="shared" si="38"/>
        <v>-0.001662039213</v>
      </c>
      <c r="AS2670" s="38">
        <f t="shared" si="45"/>
        <v>0</v>
      </c>
      <c r="AT2670" s="38">
        <f t="shared" si="46"/>
        <v>0</v>
      </c>
      <c r="AU2670" s="38">
        <f t="shared" si="47"/>
        <v>0</v>
      </c>
      <c r="AV2670" s="38">
        <f t="shared" si="48"/>
        <v>3</v>
      </c>
      <c r="AW2670" s="38">
        <f t="shared" si="51"/>
        <v>0</v>
      </c>
      <c r="AX2670" s="38">
        <f t="shared" si="52"/>
        <v>1</v>
      </c>
      <c r="AY2670" s="38">
        <f t="shared" si="49"/>
        <v>-0.001662039213</v>
      </c>
      <c r="AZ2670" s="12">
        <f t="shared" si="30"/>
        <v>143.4234315</v>
      </c>
      <c r="BA2670" s="12">
        <f t="shared" si="41"/>
        <v>100.6156001</v>
      </c>
      <c r="BB2670" s="12">
        <f t="shared" si="53"/>
        <v>128.7396905</v>
      </c>
      <c r="BC2670" s="12">
        <f t="shared" si="50"/>
        <v>-0.001108026142</v>
      </c>
      <c r="BD2670" s="12">
        <f t="shared" si="54"/>
        <v>122.1580519</v>
      </c>
    </row>
    <row r="2671" ht="14.25" customHeight="1">
      <c r="A2671" s="7">
        <v>40395.0</v>
      </c>
      <c r="B2671" s="21" t="s">
        <v>90</v>
      </c>
      <c r="C2671" s="8">
        <v>43.944637</v>
      </c>
      <c r="D2671" s="33">
        <f t="shared" si="5"/>
        <v>-0.00891637569</v>
      </c>
      <c r="E2671" s="33">
        <f t="shared" si="7"/>
        <v>0.01063320482</v>
      </c>
      <c r="F2671" s="33">
        <f t="shared" si="9"/>
        <v>0.02133623771</v>
      </c>
      <c r="G2671" s="33">
        <f t="shared" si="11"/>
        <v>0.02468760877</v>
      </c>
      <c r="H2671" s="33">
        <f t="shared" si="20"/>
        <v>0.3477572023</v>
      </c>
      <c r="I2671" s="45">
        <f t="shared" si="31"/>
        <v>0.5702278989</v>
      </c>
      <c r="J2671" s="45">
        <f t="shared" si="43"/>
        <v>0.8337734281</v>
      </c>
      <c r="K2671" s="21" t="s">
        <v>91</v>
      </c>
      <c r="L2671" s="8">
        <v>18.586271</v>
      </c>
      <c r="M2671" s="33">
        <f t="shared" si="6"/>
        <v>-0.003183534158</v>
      </c>
      <c r="N2671" s="33">
        <f t="shared" si="8"/>
        <v>0.02509493545</v>
      </c>
      <c r="O2671" s="33">
        <f t="shared" si="10"/>
        <v>0.03888681206</v>
      </c>
      <c r="P2671" s="33">
        <f t="shared" si="12"/>
        <v>0.07535218341</v>
      </c>
      <c r="Q2671" s="45">
        <f t="shared" si="21"/>
        <v>0.7349414727</v>
      </c>
      <c r="R2671" s="45">
        <f t="shared" si="32"/>
        <v>0.8667421534</v>
      </c>
      <c r="S2671" s="45">
        <f t="shared" si="44"/>
        <v>1.515233223</v>
      </c>
      <c r="T2671" s="33">
        <f t="shared" si="22"/>
        <v>-0.3871842704</v>
      </c>
      <c r="U2671" s="33">
        <f t="shared" si="33"/>
        <v>-0.2965142545</v>
      </c>
      <c r="V2671" s="33">
        <f t="shared" si="42"/>
        <v>-0.6814597953</v>
      </c>
      <c r="W2671" s="44">
        <f t="shared" si="13"/>
        <v>0.01211662315</v>
      </c>
      <c r="X2671" s="44">
        <f t="shared" si="14"/>
        <v>0.007762503273</v>
      </c>
      <c r="Y2671" s="33">
        <f t="shared" si="15"/>
        <v>0.6406490636</v>
      </c>
      <c r="Z2671" s="43">
        <v>1.0</v>
      </c>
      <c r="AA2671" s="33">
        <f t="shared" si="16"/>
        <v>1.640649064</v>
      </c>
      <c r="AB2671" s="33">
        <f t="shared" si="17"/>
        <v>0.3904851304</v>
      </c>
      <c r="AC2671" s="33">
        <f t="shared" si="18"/>
        <v>0.6095148696</v>
      </c>
      <c r="AD2671" s="33">
        <f t="shared" si="19"/>
        <v>-0.002203758058</v>
      </c>
      <c r="AE2671" s="34">
        <f t="shared" si="23"/>
        <v>0</v>
      </c>
      <c r="AF2671" s="34">
        <f t="shared" si="24"/>
        <v>0</v>
      </c>
      <c r="AG2671" s="34">
        <f t="shared" si="25"/>
        <v>0</v>
      </c>
      <c r="AH2671" s="34">
        <f t="shared" si="26"/>
        <v>0</v>
      </c>
      <c r="AI2671" s="34">
        <f t="shared" si="28"/>
        <v>0</v>
      </c>
      <c r="AJ2671" s="34">
        <f t="shared" si="29"/>
        <v>0</v>
      </c>
      <c r="AK2671" s="34">
        <f t="shared" si="27"/>
        <v>0</v>
      </c>
      <c r="AL2671" s="36">
        <f t="shared" si="34"/>
        <v>0</v>
      </c>
      <c r="AM2671" s="36">
        <f t="shared" si="35"/>
        <v>0</v>
      </c>
      <c r="AN2671" s="46">
        <f t="shared" si="36"/>
        <v>0</v>
      </c>
      <c r="AO2671" s="36">
        <f t="shared" si="37"/>
        <v>3</v>
      </c>
      <c r="AP2671" s="36">
        <f t="shared" si="39"/>
        <v>0</v>
      </c>
      <c r="AQ2671" s="36">
        <f t="shared" si="40"/>
        <v>1</v>
      </c>
      <c r="AR2671" s="36">
        <f t="shared" si="38"/>
        <v>-0.002203758058</v>
      </c>
      <c r="AS2671" s="38">
        <f t="shared" si="45"/>
        <v>0</v>
      </c>
      <c r="AT2671" s="38">
        <f t="shared" si="46"/>
        <v>0</v>
      </c>
      <c r="AU2671" s="38">
        <f t="shared" si="47"/>
        <v>0</v>
      </c>
      <c r="AV2671" s="38">
        <f t="shared" si="48"/>
        <v>4</v>
      </c>
      <c r="AW2671" s="38">
        <f t="shared" si="51"/>
        <v>0</v>
      </c>
      <c r="AX2671" s="38">
        <f t="shared" si="52"/>
        <v>1</v>
      </c>
      <c r="AY2671" s="38">
        <f t="shared" si="49"/>
        <v>-0.002203758058</v>
      </c>
      <c r="AZ2671" s="12">
        <f t="shared" si="30"/>
        <v>143.4234315</v>
      </c>
      <c r="BA2671" s="12">
        <f t="shared" si="41"/>
        <v>100.3938677</v>
      </c>
      <c r="BB2671" s="12">
        <f t="shared" si="53"/>
        <v>128.4559793</v>
      </c>
      <c r="BC2671" s="12">
        <f t="shared" si="50"/>
        <v>-0.001469172039</v>
      </c>
      <c r="BD2671" s="12">
        <f t="shared" si="54"/>
        <v>121.9785807</v>
      </c>
    </row>
    <row r="2672" ht="14.25" customHeight="1">
      <c r="A2672" s="7">
        <v>40396.0</v>
      </c>
      <c r="B2672" s="21" t="s">
        <v>90</v>
      </c>
      <c r="C2672" s="8">
        <v>44.159065</v>
      </c>
      <c r="D2672" s="33">
        <f t="shared" si="5"/>
        <v>0.004879503271</v>
      </c>
      <c r="E2672" s="33">
        <f t="shared" si="7"/>
        <v>0.01525188459</v>
      </c>
      <c r="F2672" s="33">
        <f t="shared" si="9"/>
        <v>0.02249842871</v>
      </c>
      <c r="G2672" s="33">
        <f t="shared" si="11"/>
        <v>0.03779522974</v>
      </c>
      <c r="H2672" s="33">
        <f t="shared" si="20"/>
        <v>0.5227535263</v>
      </c>
      <c r="I2672" s="45">
        <f t="shared" si="31"/>
        <v>0.6151276512</v>
      </c>
      <c r="J2672" s="45">
        <f t="shared" si="43"/>
        <v>1.213170678</v>
      </c>
      <c r="K2672" s="21" t="s">
        <v>91</v>
      </c>
      <c r="L2672" s="8">
        <v>18.711573</v>
      </c>
      <c r="M2672" s="33">
        <f t="shared" si="6"/>
        <v>0.006741642796</v>
      </c>
      <c r="N2672" s="33">
        <f t="shared" si="8"/>
        <v>0.02975862308</v>
      </c>
      <c r="O2672" s="33">
        <f t="shared" si="10"/>
        <v>0.03652981266</v>
      </c>
      <c r="P2672" s="33">
        <f t="shared" si="12"/>
        <v>0.08301538227</v>
      </c>
      <c r="Q2672" s="45">
        <f t="shared" si="21"/>
        <v>0.8930296719</v>
      </c>
      <c r="R2672" s="45">
        <f t="shared" si="32"/>
        <v>0.783543763</v>
      </c>
      <c r="S2672" s="45">
        <f t="shared" si="44"/>
        <v>1.618896504</v>
      </c>
      <c r="T2672" s="33">
        <f t="shared" si="22"/>
        <v>-0.3702761456</v>
      </c>
      <c r="U2672" s="33">
        <f t="shared" si="33"/>
        <v>-0.1684161118</v>
      </c>
      <c r="V2672" s="33">
        <f t="shared" si="42"/>
        <v>-0.4057258255</v>
      </c>
      <c r="W2672" s="44">
        <f t="shared" si="13"/>
        <v>0.01194603771</v>
      </c>
      <c r="X2672" s="44">
        <f t="shared" si="14"/>
        <v>0.007730290303</v>
      </c>
      <c r="Y2672" s="33">
        <f t="shared" si="15"/>
        <v>0.6471007785</v>
      </c>
      <c r="Z2672" s="43">
        <v>1.0</v>
      </c>
      <c r="AA2672" s="33">
        <f t="shared" si="16"/>
        <v>1.647100778</v>
      </c>
      <c r="AB2672" s="33">
        <f t="shared" si="17"/>
        <v>0.392872608</v>
      </c>
      <c r="AC2672" s="33">
        <f t="shared" si="18"/>
        <v>0.607127392</v>
      </c>
      <c r="AD2672" s="33">
        <f t="shared" si="19"/>
        <v>-0.0007513446061</v>
      </c>
      <c r="AE2672" s="34">
        <f t="shared" si="23"/>
        <v>0</v>
      </c>
      <c r="AF2672" s="34">
        <f t="shared" si="24"/>
        <v>0</v>
      </c>
      <c r="AG2672" s="34">
        <f t="shared" si="25"/>
        <v>0</v>
      </c>
      <c r="AH2672" s="34">
        <f t="shared" si="26"/>
        <v>0</v>
      </c>
      <c r="AI2672" s="34">
        <f t="shared" si="28"/>
        <v>0</v>
      </c>
      <c r="AJ2672" s="34">
        <f t="shared" si="29"/>
        <v>0</v>
      </c>
      <c r="AK2672" s="34">
        <f t="shared" si="27"/>
        <v>0</v>
      </c>
      <c r="AL2672" s="36">
        <f t="shared" si="34"/>
        <v>0</v>
      </c>
      <c r="AM2672" s="36">
        <f t="shared" si="35"/>
        <v>0</v>
      </c>
      <c r="AN2672" s="46">
        <f t="shared" si="36"/>
        <v>0</v>
      </c>
      <c r="AO2672" s="36">
        <f t="shared" si="37"/>
        <v>4</v>
      </c>
      <c r="AP2672" s="36">
        <f t="shared" si="39"/>
        <v>0</v>
      </c>
      <c r="AQ2672" s="36">
        <f t="shared" si="40"/>
        <v>1</v>
      </c>
      <c r="AR2672" s="36">
        <f t="shared" si="38"/>
        <v>-0.0007513446061</v>
      </c>
      <c r="AS2672" s="38">
        <f t="shared" si="45"/>
        <v>0</v>
      </c>
      <c r="AT2672" s="38">
        <f t="shared" si="46"/>
        <v>0</v>
      </c>
      <c r="AU2672" s="38">
        <f t="shared" si="47"/>
        <v>0</v>
      </c>
      <c r="AV2672" s="38">
        <f t="shared" si="48"/>
        <v>5</v>
      </c>
      <c r="AW2672" s="38">
        <f t="shared" si="51"/>
        <v>0</v>
      </c>
      <c r="AX2672" s="38">
        <f t="shared" si="52"/>
        <v>1</v>
      </c>
      <c r="AY2672" s="38">
        <f t="shared" si="49"/>
        <v>-0.0007513446061</v>
      </c>
      <c r="AZ2672" s="12">
        <f t="shared" si="30"/>
        <v>143.4234315</v>
      </c>
      <c r="BA2672" s="12">
        <f t="shared" si="41"/>
        <v>100.3184373</v>
      </c>
      <c r="BB2672" s="12">
        <f t="shared" si="53"/>
        <v>128.3594646</v>
      </c>
      <c r="BC2672" s="12">
        <f t="shared" si="50"/>
        <v>-0.000500896404</v>
      </c>
      <c r="BD2672" s="12">
        <f t="shared" si="54"/>
        <v>121.9174821</v>
      </c>
    </row>
    <row r="2673" ht="14.25" customHeight="1">
      <c r="A2673" s="7">
        <v>40399.0</v>
      </c>
      <c r="B2673" s="21" t="s">
        <v>90</v>
      </c>
      <c r="C2673" s="8">
        <v>44.507507</v>
      </c>
      <c r="D2673" s="33">
        <f t="shared" si="5"/>
        <v>0.007890610909</v>
      </c>
      <c r="E2673" s="33">
        <f t="shared" si="7"/>
        <v>0.01761914996</v>
      </c>
      <c r="F2673" s="33">
        <f t="shared" si="9"/>
        <v>0.0221604676</v>
      </c>
      <c r="G2673" s="33">
        <f t="shared" si="11"/>
        <v>0.04204558145</v>
      </c>
      <c r="H2673" s="33">
        <f t="shared" si="20"/>
        <v>0.6203714998</v>
      </c>
      <c r="I2673" s="45">
        <f t="shared" si="31"/>
        <v>0.6134580524</v>
      </c>
      <c r="J2673" s="45">
        <f t="shared" si="43"/>
        <v>1.312623207</v>
      </c>
      <c r="K2673" s="21" t="s">
        <v>91</v>
      </c>
      <c r="L2673" s="8">
        <v>18.830271</v>
      </c>
      <c r="M2673" s="33">
        <f t="shared" si="6"/>
        <v>0.006343560747</v>
      </c>
      <c r="N2673" s="33">
        <f t="shared" si="8"/>
        <v>0.0124093361</v>
      </c>
      <c r="O2673" s="33">
        <f t="shared" si="10"/>
        <v>0.0394974072</v>
      </c>
      <c r="P2673" s="33">
        <f t="shared" si="12"/>
        <v>0.08884638935</v>
      </c>
      <c r="Q2673" s="45">
        <f t="shared" si="21"/>
        <v>0.2383393261</v>
      </c>
      <c r="R2673" s="45">
        <f t="shared" si="32"/>
        <v>0.8514181307</v>
      </c>
      <c r="S2673" s="45">
        <f t="shared" si="44"/>
        <v>1.674410451</v>
      </c>
      <c r="T2673" s="33">
        <f t="shared" si="22"/>
        <v>0.3820321737</v>
      </c>
      <c r="U2673" s="33">
        <f t="shared" si="33"/>
        <v>-0.2379600783</v>
      </c>
      <c r="V2673" s="33">
        <f t="shared" si="42"/>
        <v>-0.3617872442</v>
      </c>
      <c r="W2673" s="44">
        <f t="shared" si="13"/>
        <v>0.01201482985</v>
      </c>
      <c r="X2673" s="44">
        <f t="shared" si="14"/>
        <v>0.007711580056</v>
      </c>
      <c r="Y2673" s="33">
        <f t="shared" si="15"/>
        <v>0.6418384739</v>
      </c>
      <c r="Z2673" s="43">
        <v>1.0</v>
      </c>
      <c r="AA2673" s="33">
        <f t="shared" si="16"/>
        <v>1.641838474</v>
      </c>
      <c r="AB2673" s="33">
        <f t="shared" si="17"/>
        <v>0.3909266862</v>
      </c>
      <c r="AC2673" s="33">
        <f t="shared" si="18"/>
        <v>0.6090733138</v>
      </c>
      <c r="AD2673" s="33">
        <f t="shared" si="19"/>
        <v>0.002033827913</v>
      </c>
      <c r="AE2673" s="34">
        <f t="shared" si="23"/>
        <v>0</v>
      </c>
      <c r="AF2673" s="34">
        <f t="shared" si="24"/>
        <v>0</v>
      </c>
      <c r="AG2673" s="34">
        <f t="shared" si="25"/>
        <v>0</v>
      </c>
      <c r="AH2673" s="34">
        <f t="shared" si="26"/>
        <v>0</v>
      </c>
      <c r="AI2673" s="34">
        <f t="shared" si="28"/>
        <v>0</v>
      </c>
      <c r="AJ2673" s="34">
        <f t="shared" si="29"/>
        <v>0</v>
      </c>
      <c r="AK2673" s="34">
        <f t="shared" si="27"/>
        <v>0</v>
      </c>
      <c r="AL2673" s="36">
        <f t="shared" si="34"/>
        <v>0</v>
      </c>
      <c r="AM2673" s="36">
        <f t="shared" si="35"/>
        <v>0</v>
      </c>
      <c r="AN2673" s="46">
        <f t="shared" si="36"/>
        <v>0</v>
      </c>
      <c r="AO2673" s="36">
        <f t="shared" si="37"/>
        <v>5</v>
      </c>
      <c r="AP2673" s="36">
        <f t="shared" si="39"/>
        <v>0</v>
      </c>
      <c r="AQ2673" s="36">
        <f t="shared" si="40"/>
        <v>1</v>
      </c>
      <c r="AR2673" s="36">
        <f t="shared" si="38"/>
        <v>0.002033827913</v>
      </c>
      <c r="AS2673" s="38">
        <f t="shared" si="45"/>
        <v>0</v>
      </c>
      <c r="AT2673" s="38">
        <f t="shared" si="46"/>
        <v>0</v>
      </c>
      <c r="AU2673" s="38">
        <f t="shared" si="47"/>
        <v>0</v>
      </c>
      <c r="AV2673" s="38">
        <f t="shared" si="48"/>
        <v>0</v>
      </c>
      <c r="AW2673" s="38">
        <f t="shared" si="51"/>
        <v>1</v>
      </c>
      <c r="AX2673" s="38">
        <f t="shared" si="52"/>
        <v>0</v>
      </c>
      <c r="AY2673" s="38">
        <f t="shared" si="49"/>
        <v>0</v>
      </c>
      <c r="AZ2673" s="12">
        <f t="shared" si="30"/>
        <v>143.4234315</v>
      </c>
      <c r="BA2673" s="12">
        <f t="shared" si="41"/>
        <v>100.5224677</v>
      </c>
      <c r="BB2673" s="12">
        <f t="shared" si="53"/>
        <v>128.3594646</v>
      </c>
      <c r="BC2673" s="12">
        <f t="shared" si="50"/>
        <v>0.0006779426376</v>
      </c>
      <c r="BD2673" s="12">
        <f t="shared" si="54"/>
        <v>122.0001352</v>
      </c>
    </row>
    <row r="2674" ht="14.25" customHeight="1">
      <c r="A2674" s="7">
        <v>40400.0</v>
      </c>
      <c r="B2674" s="21" t="s">
        <v>90</v>
      </c>
      <c r="C2674" s="8">
        <v>44.581226</v>
      </c>
      <c r="D2674" s="33">
        <f t="shared" si="5"/>
        <v>0.001656327325</v>
      </c>
      <c r="E2674" s="33">
        <f t="shared" si="7"/>
        <v>0.01155539791</v>
      </c>
      <c r="F2674" s="33">
        <f t="shared" si="9"/>
        <v>0.01278716543</v>
      </c>
      <c r="G2674" s="33">
        <f t="shared" si="11"/>
        <v>0.04887295959</v>
      </c>
      <c r="H2674" s="33">
        <f t="shared" si="20"/>
        <v>0.4036807403</v>
      </c>
      <c r="I2674" s="45">
        <f t="shared" si="31"/>
        <v>0.3341906805</v>
      </c>
      <c r="J2674" s="45">
        <f t="shared" si="43"/>
        <v>1.476065202</v>
      </c>
      <c r="K2674" s="21" t="s">
        <v>91</v>
      </c>
      <c r="L2674" s="8">
        <v>18.787411</v>
      </c>
      <c r="M2674" s="33">
        <f t="shared" si="6"/>
        <v>-0.002276122314</v>
      </c>
      <c r="N2674" s="33">
        <f t="shared" si="8"/>
        <v>0.0106422002</v>
      </c>
      <c r="O2674" s="33">
        <f t="shared" si="10"/>
        <v>0.03505924093</v>
      </c>
      <c r="P2674" s="33">
        <f t="shared" si="12"/>
        <v>0.08080445944</v>
      </c>
      <c r="Q2674" s="45">
        <f t="shared" si="21"/>
        <v>0.1804918554</v>
      </c>
      <c r="R2674" s="45">
        <f t="shared" si="32"/>
        <v>0.7033035464</v>
      </c>
      <c r="S2674" s="45">
        <f t="shared" si="44"/>
        <v>1.441891232</v>
      </c>
      <c r="T2674" s="33">
        <f t="shared" si="22"/>
        <v>0.2231888849</v>
      </c>
      <c r="U2674" s="33">
        <f t="shared" si="33"/>
        <v>-0.3691128659</v>
      </c>
      <c r="V2674" s="33">
        <f t="shared" si="42"/>
        <v>0.03417397007</v>
      </c>
      <c r="W2674" s="44">
        <f t="shared" si="13"/>
        <v>0.01190304813</v>
      </c>
      <c r="X2674" s="44">
        <f t="shared" si="14"/>
        <v>0.007845777624</v>
      </c>
      <c r="Y2674" s="33">
        <f t="shared" si="15"/>
        <v>0.6591402085</v>
      </c>
      <c r="Z2674" s="43">
        <v>1.0</v>
      </c>
      <c r="AA2674" s="33">
        <f t="shared" si="16"/>
        <v>1.659140208</v>
      </c>
      <c r="AB2674" s="33">
        <f t="shared" si="17"/>
        <v>0.3972781837</v>
      </c>
      <c r="AC2674" s="33">
        <f t="shared" si="18"/>
        <v>0.6027218163</v>
      </c>
      <c r="AD2674" s="33">
        <f t="shared" si="19"/>
        <v>0.003494116529</v>
      </c>
      <c r="AE2674" s="34">
        <f t="shared" si="23"/>
        <v>0</v>
      </c>
      <c r="AF2674" s="34">
        <f t="shared" si="24"/>
        <v>0</v>
      </c>
      <c r="AG2674" s="34">
        <f t="shared" si="25"/>
        <v>0</v>
      </c>
      <c r="AH2674" s="34">
        <f t="shared" si="26"/>
        <v>0</v>
      </c>
      <c r="AI2674" s="34">
        <f t="shared" si="28"/>
        <v>0</v>
      </c>
      <c r="AJ2674" s="34">
        <f t="shared" si="29"/>
        <v>0</v>
      </c>
      <c r="AK2674" s="34">
        <f t="shared" si="27"/>
        <v>0</v>
      </c>
      <c r="AL2674" s="36">
        <f t="shared" si="34"/>
        <v>0</v>
      </c>
      <c r="AM2674" s="36">
        <f t="shared" si="35"/>
        <v>0</v>
      </c>
      <c r="AN2674" s="46">
        <f t="shared" si="36"/>
        <v>0</v>
      </c>
      <c r="AO2674" s="36">
        <f t="shared" si="37"/>
        <v>0</v>
      </c>
      <c r="AP2674" s="36">
        <f t="shared" si="39"/>
        <v>1</v>
      </c>
      <c r="AQ2674" s="36">
        <f t="shared" si="40"/>
        <v>0</v>
      </c>
      <c r="AR2674" s="36">
        <f t="shared" si="38"/>
        <v>0</v>
      </c>
      <c r="AS2674" s="38">
        <f t="shared" si="45"/>
        <v>0</v>
      </c>
      <c r="AT2674" s="38">
        <f t="shared" si="46"/>
        <v>0</v>
      </c>
      <c r="AU2674" s="38">
        <f t="shared" si="47"/>
        <v>0</v>
      </c>
      <c r="AV2674" s="38">
        <f t="shared" si="48"/>
        <v>0</v>
      </c>
      <c r="AW2674" s="38">
        <f t="shared" si="51"/>
        <v>0</v>
      </c>
      <c r="AX2674" s="38">
        <f t="shared" si="52"/>
        <v>0</v>
      </c>
      <c r="AY2674" s="38">
        <f t="shared" si="49"/>
        <v>0</v>
      </c>
      <c r="AZ2674" s="12">
        <f t="shared" si="30"/>
        <v>143.4234315</v>
      </c>
      <c r="BA2674" s="12">
        <f t="shared" si="41"/>
        <v>100.5224677</v>
      </c>
      <c r="BB2674" s="12">
        <f t="shared" si="53"/>
        <v>128.3594646</v>
      </c>
      <c r="BC2674" s="12">
        <f t="shared" si="50"/>
        <v>0</v>
      </c>
      <c r="BD2674" s="12">
        <f t="shared" si="54"/>
        <v>122.0001352</v>
      </c>
    </row>
    <row r="2675" ht="14.25" customHeight="1">
      <c r="A2675" s="7">
        <v>40401.0</v>
      </c>
      <c r="B2675" s="21" t="s">
        <v>90</v>
      </c>
      <c r="C2675" s="8">
        <v>43.857517</v>
      </c>
      <c r="D2675" s="33">
        <f t="shared" si="5"/>
        <v>-0.01623349255</v>
      </c>
      <c r="E2675" s="33">
        <f t="shared" si="7"/>
        <v>-0.0108811935</v>
      </c>
      <c r="F2675" s="33">
        <f t="shared" si="9"/>
        <v>0.003834333238</v>
      </c>
      <c r="G2675" s="33">
        <f t="shared" si="11"/>
        <v>0.02973590639</v>
      </c>
      <c r="H2675" s="33">
        <f t="shared" si="20"/>
        <v>-0.4271585022</v>
      </c>
      <c r="I2675" s="45">
        <f t="shared" si="31"/>
        <v>0.06919434571</v>
      </c>
      <c r="J2675" s="45">
        <f t="shared" si="43"/>
        <v>0.8731467162</v>
      </c>
      <c r="K2675" s="21" t="s">
        <v>91</v>
      </c>
      <c r="L2675" s="8">
        <v>18.477468</v>
      </c>
      <c r="M2675" s="33">
        <f t="shared" si="6"/>
        <v>-0.01649737689</v>
      </c>
      <c r="N2675" s="33">
        <f t="shared" si="8"/>
        <v>-0.009018842485</v>
      </c>
      <c r="O2675" s="33">
        <f t="shared" si="10"/>
        <v>0.02113683688</v>
      </c>
      <c r="P2675" s="33">
        <f t="shared" si="12"/>
        <v>0.06096157076</v>
      </c>
      <c r="Q2675" s="45">
        <f t="shared" si="21"/>
        <v>-0.5397303948</v>
      </c>
      <c r="R2675" s="45">
        <f t="shared" si="32"/>
        <v>0.2972262402</v>
      </c>
      <c r="S2675" s="45">
        <f t="shared" si="44"/>
        <v>0.9908210207</v>
      </c>
      <c r="T2675" s="33">
        <f t="shared" si="22"/>
        <v>0.1125718926</v>
      </c>
      <c r="U2675" s="33">
        <f t="shared" si="33"/>
        <v>-0.2280318945</v>
      </c>
      <c r="V2675" s="33">
        <f t="shared" si="42"/>
        <v>-0.1176743045</v>
      </c>
      <c r="W2675" s="44">
        <f t="shared" si="13"/>
        <v>0.01261649957</v>
      </c>
      <c r="X2675" s="44">
        <f t="shared" si="14"/>
        <v>0.009077136765</v>
      </c>
      <c r="Y2675" s="33">
        <f t="shared" si="15"/>
        <v>0.7194655472</v>
      </c>
      <c r="Z2675" s="43">
        <v>1.0</v>
      </c>
      <c r="AA2675" s="33">
        <f t="shared" si="16"/>
        <v>1.719465547</v>
      </c>
      <c r="AB2675" s="33">
        <f t="shared" si="17"/>
        <v>0.418423939</v>
      </c>
      <c r="AC2675" s="33">
        <f t="shared" si="18"/>
        <v>0.581576061</v>
      </c>
      <c r="AD2675" s="33">
        <f t="shared" si="19"/>
        <v>0.001906229481</v>
      </c>
      <c r="AE2675" s="34">
        <f t="shared" si="23"/>
        <v>0</v>
      </c>
      <c r="AF2675" s="34">
        <f t="shared" si="24"/>
        <v>0</v>
      </c>
      <c r="AG2675" s="34">
        <f t="shared" si="25"/>
        <v>0</v>
      </c>
      <c r="AH2675" s="34">
        <f t="shared" si="26"/>
        <v>0</v>
      </c>
      <c r="AI2675" s="34">
        <f t="shared" si="28"/>
        <v>0</v>
      </c>
      <c r="AJ2675" s="34">
        <f t="shared" si="29"/>
        <v>0</v>
      </c>
      <c r="AK2675" s="34">
        <f t="shared" si="27"/>
        <v>0</v>
      </c>
      <c r="AL2675" s="36">
        <f t="shared" si="34"/>
        <v>0</v>
      </c>
      <c r="AM2675" s="36">
        <f t="shared" si="35"/>
        <v>0</v>
      </c>
      <c r="AN2675" s="46">
        <f t="shared" si="36"/>
        <v>0</v>
      </c>
      <c r="AO2675" s="36">
        <f t="shared" si="37"/>
        <v>0</v>
      </c>
      <c r="AP2675" s="36">
        <f t="shared" si="39"/>
        <v>0</v>
      </c>
      <c r="AQ2675" s="36">
        <f t="shared" si="40"/>
        <v>0</v>
      </c>
      <c r="AR2675" s="36">
        <f t="shared" si="38"/>
        <v>0</v>
      </c>
      <c r="AS2675" s="38">
        <f t="shared" si="45"/>
        <v>0</v>
      </c>
      <c r="AT2675" s="38">
        <f t="shared" si="46"/>
        <v>0</v>
      </c>
      <c r="AU2675" s="38">
        <f t="shared" si="47"/>
        <v>0</v>
      </c>
      <c r="AV2675" s="38">
        <f t="shared" si="48"/>
        <v>0</v>
      </c>
      <c r="AW2675" s="38">
        <f t="shared" si="51"/>
        <v>0</v>
      </c>
      <c r="AX2675" s="38">
        <f t="shared" si="52"/>
        <v>0</v>
      </c>
      <c r="AY2675" s="38">
        <f t="shared" si="49"/>
        <v>0</v>
      </c>
      <c r="AZ2675" s="12">
        <f t="shared" si="30"/>
        <v>143.4234315</v>
      </c>
      <c r="BA2675" s="12">
        <f t="shared" si="41"/>
        <v>100.5224677</v>
      </c>
      <c r="BB2675" s="12">
        <f t="shared" si="53"/>
        <v>128.3594646</v>
      </c>
      <c r="BC2675" s="12">
        <f t="shared" si="50"/>
        <v>0</v>
      </c>
      <c r="BD2675" s="12">
        <f t="shared" si="54"/>
        <v>122.0001352</v>
      </c>
    </row>
    <row r="2676" ht="14.25" customHeight="1">
      <c r="A2676" s="7">
        <v>40402.0</v>
      </c>
      <c r="B2676" s="21" t="s">
        <v>90</v>
      </c>
      <c r="C2676" s="8">
        <v>43.676601</v>
      </c>
      <c r="D2676" s="33">
        <f t="shared" si="5"/>
        <v>-0.00412508533</v>
      </c>
      <c r="E2676" s="33">
        <f t="shared" si="7"/>
        <v>-0.006099401845</v>
      </c>
      <c r="F2676" s="33">
        <f t="shared" si="9"/>
        <v>0.004468946788</v>
      </c>
      <c r="G2676" s="33">
        <f t="shared" si="11"/>
        <v>0.0319824141</v>
      </c>
      <c r="H2676" s="33">
        <f t="shared" si="20"/>
        <v>-0.2378540994</v>
      </c>
      <c r="I2676" s="45">
        <f t="shared" si="31"/>
        <v>0.09420791829</v>
      </c>
      <c r="J2676" s="45">
        <f t="shared" si="43"/>
        <v>0.9230606044</v>
      </c>
      <c r="K2676" s="21" t="s">
        <v>91</v>
      </c>
      <c r="L2676" s="8">
        <v>18.362066</v>
      </c>
      <c r="M2676" s="33">
        <f t="shared" si="6"/>
        <v>-0.006245552692</v>
      </c>
      <c r="N2676" s="33">
        <f t="shared" si="8"/>
        <v>-0.01206293613</v>
      </c>
      <c r="O2676" s="33">
        <f t="shared" si="10"/>
        <v>0.01272928071</v>
      </c>
      <c r="P2676" s="33">
        <f t="shared" si="12"/>
        <v>0.0537371294</v>
      </c>
      <c r="Q2676" s="45">
        <f t="shared" si="21"/>
        <v>-0.6536928096</v>
      </c>
      <c r="R2676" s="45">
        <f t="shared" si="32"/>
        <v>0.05095692941</v>
      </c>
      <c r="S2676" s="45">
        <f t="shared" si="44"/>
        <v>0.8136008878</v>
      </c>
      <c r="T2676" s="33">
        <f t="shared" si="22"/>
        <v>0.4158387101</v>
      </c>
      <c r="U2676" s="33">
        <f t="shared" si="33"/>
        <v>0.04325098888</v>
      </c>
      <c r="V2676" s="33">
        <f t="shared" si="42"/>
        <v>0.1094597167</v>
      </c>
      <c r="W2676" s="44">
        <f t="shared" si="13"/>
        <v>0.01255481567</v>
      </c>
      <c r="X2676" s="44">
        <f t="shared" si="14"/>
        <v>0.009298458985</v>
      </c>
      <c r="Y2676" s="33">
        <f t="shared" si="15"/>
        <v>0.7406288733</v>
      </c>
      <c r="Z2676" s="43">
        <v>1.0</v>
      </c>
      <c r="AA2676" s="33">
        <f t="shared" si="16"/>
        <v>1.740628873</v>
      </c>
      <c r="AB2676" s="33">
        <f t="shared" si="17"/>
        <v>0.4254949948</v>
      </c>
      <c r="AC2676" s="33">
        <f t="shared" si="18"/>
        <v>0.5745050052</v>
      </c>
      <c r="AD2676" s="33">
        <f t="shared" si="19"/>
        <v>0.00206781028</v>
      </c>
      <c r="AE2676" s="34">
        <f t="shared" si="23"/>
        <v>0</v>
      </c>
      <c r="AF2676" s="34">
        <f t="shared" si="24"/>
        <v>0</v>
      </c>
      <c r="AG2676" s="34">
        <f t="shared" si="25"/>
        <v>0</v>
      </c>
      <c r="AH2676" s="34">
        <f t="shared" si="26"/>
        <v>0</v>
      </c>
      <c r="AI2676" s="34">
        <f t="shared" si="28"/>
        <v>0</v>
      </c>
      <c r="AJ2676" s="34">
        <f t="shared" si="29"/>
        <v>0</v>
      </c>
      <c r="AK2676" s="34">
        <f t="shared" si="27"/>
        <v>0</v>
      </c>
      <c r="AL2676" s="36">
        <f t="shared" si="34"/>
        <v>0</v>
      </c>
      <c r="AM2676" s="36">
        <f t="shared" si="35"/>
        <v>0</v>
      </c>
      <c r="AN2676" s="46">
        <f t="shared" si="36"/>
        <v>0</v>
      </c>
      <c r="AO2676" s="36">
        <f t="shared" si="37"/>
        <v>0</v>
      </c>
      <c r="AP2676" s="36">
        <f t="shared" si="39"/>
        <v>0</v>
      </c>
      <c r="AQ2676" s="36">
        <f t="shared" si="40"/>
        <v>0</v>
      </c>
      <c r="AR2676" s="36">
        <f t="shared" si="38"/>
        <v>0</v>
      </c>
      <c r="AS2676" s="38">
        <f t="shared" si="45"/>
        <v>0</v>
      </c>
      <c r="AT2676" s="38">
        <f t="shared" si="46"/>
        <v>0</v>
      </c>
      <c r="AU2676" s="38">
        <f t="shared" si="47"/>
        <v>0</v>
      </c>
      <c r="AV2676" s="38">
        <f t="shared" si="48"/>
        <v>0</v>
      </c>
      <c r="AW2676" s="38">
        <f t="shared" si="51"/>
        <v>0</v>
      </c>
      <c r="AX2676" s="38">
        <f t="shared" si="52"/>
        <v>0</v>
      </c>
      <c r="AY2676" s="38">
        <f t="shared" si="49"/>
        <v>0</v>
      </c>
      <c r="AZ2676" s="12">
        <f t="shared" si="30"/>
        <v>143.4234315</v>
      </c>
      <c r="BA2676" s="12">
        <f t="shared" si="41"/>
        <v>100.5224677</v>
      </c>
      <c r="BB2676" s="12">
        <f t="shared" si="53"/>
        <v>128.3594646</v>
      </c>
      <c r="BC2676" s="12">
        <f t="shared" si="50"/>
        <v>0</v>
      </c>
      <c r="BD2676" s="12">
        <f t="shared" si="54"/>
        <v>122.0001352</v>
      </c>
    </row>
    <row r="2677" ht="14.25" customHeight="1">
      <c r="A2677" s="7">
        <v>40403.0</v>
      </c>
      <c r="B2677" s="21" t="s">
        <v>90</v>
      </c>
      <c r="C2677" s="8">
        <v>43.931221</v>
      </c>
      <c r="D2677" s="33">
        <f t="shared" si="5"/>
        <v>0.005829666095</v>
      </c>
      <c r="E2677" s="33">
        <f t="shared" si="7"/>
        <v>-0.005159620114</v>
      </c>
      <c r="F2677" s="33">
        <f t="shared" si="9"/>
        <v>0.01001357054</v>
      </c>
      <c r="G2677" s="33">
        <f t="shared" si="11"/>
        <v>0.04979972395</v>
      </c>
      <c r="H2677" s="33">
        <f t="shared" si="20"/>
        <v>-0.1990064278</v>
      </c>
      <c r="I2677" s="45">
        <f t="shared" si="31"/>
        <v>0.2652298632</v>
      </c>
      <c r="J2677" s="45">
        <f t="shared" si="43"/>
        <v>1.41490975</v>
      </c>
      <c r="K2677" s="21" t="s">
        <v>91</v>
      </c>
      <c r="L2677" s="8">
        <v>18.375256</v>
      </c>
      <c r="M2677" s="33">
        <f t="shared" si="6"/>
        <v>0.0007183287545</v>
      </c>
      <c r="N2677" s="33">
        <f t="shared" si="8"/>
        <v>-0.01797374277</v>
      </c>
      <c r="O2677" s="33">
        <f t="shared" si="10"/>
        <v>0.01125000647</v>
      </c>
      <c r="P2677" s="33">
        <f t="shared" si="12"/>
        <v>0.06415888114</v>
      </c>
      <c r="Q2677" s="45">
        <f t="shared" si="21"/>
        <v>-0.8684284472</v>
      </c>
      <c r="R2677" s="45">
        <f t="shared" si="32"/>
        <v>0.003223861509</v>
      </c>
      <c r="S2677" s="45">
        <f t="shared" si="44"/>
        <v>0.9958189382</v>
      </c>
      <c r="T2677" s="33">
        <f t="shared" si="22"/>
        <v>0.6694220194</v>
      </c>
      <c r="U2677" s="33">
        <f t="shared" si="33"/>
        <v>0.2620060016</v>
      </c>
      <c r="V2677" s="33">
        <f t="shared" si="42"/>
        <v>0.4190908117</v>
      </c>
      <c r="W2677" s="44">
        <f t="shared" si="13"/>
        <v>0.01220781882</v>
      </c>
      <c r="X2677" s="44">
        <f t="shared" si="14"/>
        <v>0.008896561359</v>
      </c>
      <c r="Y2677" s="33">
        <f t="shared" si="15"/>
        <v>0.7287592884</v>
      </c>
      <c r="Z2677" s="43">
        <v>1.0</v>
      </c>
      <c r="AA2677" s="33">
        <f t="shared" si="16"/>
        <v>1.728759288</v>
      </c>
      <c r="AB2677" s="33">
        <f t="shared" si="17"/>
        <v>0.4215504688</v>
      </c>
      <c r="AC2677" s="33">
        <f t="shared" si="18"/>
        <v>0.5784495312</v>
      </c>
      <c r="AD2677" s="33">
        <f t="shared" si="19"/>
        <v>-0.002392551515</v>
      </c>
      <c r="AE2677" s="34">
        <f t="shared" si="23"/>
        <v>0</v>
      </c>
      <c r="AF2677" s="34">
        <f t="shared" si="24"/>
        <v>0</v>
      </c>
      <c r="AG2677" s="34">
        <f t="shared" si="25"/>
        <v>0</v>
      </c>
      <c r="AH2677" s="34">
        <f t="shared" si="26"/>
        <v>0</v>
      </c>
      <c r="AI2677" s="34">
        <f t="shared" si="28"/>
        <v>0</v>
      </c>
      <c r="AJ2677" s="34">
        <f t="shared" si="29"/>
        <v>0</v>
      </c>
      <c r="AK2677" s="34">
        <f t="shared" si="27"/>
        <v>0</v>
      </c>
      <c r="AL2677" s="36">
        <f t="shared" si="34"/>
        <v>0</v>
      </c>
      <c r="AM2677" s="36">
        <f t="shared" si="35"/>
        <v>0</v>
      </c>
      <c r="AN2677" s="46">
        <f t="shared" si="36"/>
        <v>0</v>
      </c>
      <c r="AO2677" s="36">
        <f t="shared" si="37"/>
        <v>0</v>
      </c>
      <c r="AP2677" s="36">
        <f t="shared" si="39"/>
        <v>0</v>
      </c>
      <c r="AQ2677" s="36">
        <f t="shared" si="40"/>
        <v>0</v>
      </c>
      <c r="AR2677" s="36">
        <f t="shared" si="38"/>
        <v>0</v>
      </c>
      <c r="AS2677" s="38">
        <f t="shared" si="45"/>
        <v>0</v>
      </c>
      <c r="AT2677" s="38">
        <f t="shared" si="46"/>
        <v>0</v>
      </c>
      <c r="AU2677" s="38">
        <f t="shared" si="47"/>
        <v>0</v>
      </c>
      <c r="AV2677" s="38">
        <f t="shared" si="48"/>
        <v>0</v>
      </c>
      <c r="AW2677" s="38">
        <f t="shared" si="51"/>
        <v>0</v>
      </c>
      <c r="AX2677" s="38">
        <f t="shared" si="52"/>
        <v>0</v>
      </c>
      <c r="AY2677" s="38">
        <f t="shared" si="49"/>
        <v>0</v>
      </c>
      <c r="AZ2677" s="12">
        <f t="shared" si="30"/>
        <v>143.4234315</v>
      </c>
      <c r="BA2677" s="12">
        <f t="shared" si="41"/>
        <v>100.5224677</v>
      </c>
      <c r="BB2677" s="12">
        <f t="shared" si="53"/>
        <v>128.3594646</v>
      </c>
      <c r="BC2677" s="12">
        <f t="shared" si="50"/>
        <v>0</v>
      </c>
      <c r="BD2677" s="12">
        <f t="shared" si="54"/>
        <v>122.0001352</v>
      </c>
    </row>
    <row r="2678" ht="14.25" customHeight="1">
      <c r="A2678" s="7">
        <v>40406.0</v>
      </c>
      <c r="B2678" s="21" t="s">
        <v>90</v>
      </c>
      <c r="C2678" s="8">
        <v>43.844128</v>
      </c>
      <c r="D2678" s="33">
        <f t="shared" si="5"/>
        <v>-0.001982485304</v>
      </c>
      <c r="E2678" s="33">
        <f t="shared" si="7"/>
        <v>-0.01490487886</v>
      </c>
      <c r="F2678" s="33">
        <f t="shared" si="9"/>
        <v>0.002451659811</v>
      </c>
      <c r="G2678" s="33">
        <f t="shared" si="11"/>
        <v>0.05447241804</v>
      </c>
      <c r="H2678" s="33">
        <f t="shared" si="20"/>
        <v>-0.5694594715</v>
      </c>
      <c r="I2678" s="45">
        <f t="shared" si="31"/>
        <v>0.04198567471</v>
      </c>
      <c r="J2678" s="45">
        <f t="shared" si="43"/>
        <v>1.500173586</v>
      </c>
      <c r="K2678" s="21" t="s">
        <v>91</v>
      </c>
      <c r="L2678" s="8">
        <v>18.424711</v>
      </c>
      <c r="M2678" s="33">
        <f t="shared" si="6"/>
        <v>0.002691391075</v>
      </c>
      <c r="N2678" s="33">
        <f t="shared" si="8"/>
        <v>-0.02153766135</v>
      </c>
      <c r="O2678" s="33">
        <f t="shared" si="10"/>
        <v>-0.009395593335</v>
      </c>
      <c r="P2678" s="33">
        <f t="shared" si="12"/>
        <v>0.06906425905</v>
      </c>
      <c r="Q2678" s="45">
        <f t="shared" si="21"/>
        <v>-0.9977314648</v>
      </c>
      <c r="R2678" s="45">
        <f t="shared" si="32"/>
        <v>-0.5831551037</v>
      </c>
      <c r="S2678" s="45">
        <f t="shared" si="44"/>
        <v>1.061804551</v>
      </c>
      <c r="T2678" s="33">
        <f t="shared" si="22"/>
        <v>0.4282719933</v>
      </c>
      <c r="U2678" s="33">
        <f t="shared" si="33"/>
        <v>0.6251407784</v>
      </c>
      <c r="V2678" s="33">
        <f t="shared" si="42"/>
        <v>0.4383690346</v>
      </c>
      <c r="W2678" s="44">
        <f t="shared" si="13"/>
        <v>0.01207733411</v>
      </c>
      <c r="X2678" s="44">
        <f t="shared" si="14"/>
        <v>0.008817947604</v>
      </c>
      <c r="Y2678" s="33">
        <f t="shared" si="15"/>
        <v>0.7301236782</v>
      </c>
      <c r="Z2678" s="43">
        <v>1.0</v>
      </c>
      <c r="AA2678" s="33">
        <f t="shared" si="16"/>
        <v>1.730123678</v>
      </c>
      <c r="AB2678" s="33">
        <f t="shared" si="17"/>
        <v>0.4220066388</v>
      </c>
      <c r="AC2678" s="33">
        <f t="shared" si="18"/>
        <v>0.5779933612</v>
      </c>
      <c r="AD2678" s="33">
        <f t="shared" si="19"/>
        <v>-0.001708797858</v>
      </c>
      <c r="AE2678" s="34">
        <f t="shared" si="23"/>
        <v>0</v>
      </c>
      <c r="AF2678" s="34">
        <f t="shared" si="24"/>
        <v>0</v>
      </c>
      <c r="AG2678" s="34">
        <f t="shared" si="25"/>
        <v>0</v>
      </c>
      <c r="AH2678" s="34">
        <f t="shared" si="26"/>
        <v>0</v>
      </c>
      <c r="AI2678" s="34">
        <f t="shared" si="28"/>
        <v>0</v>
      </c>
      <c r="AJ2678" s="34">
        <f t="shared" si="29"/>
        <v>0</v>
      </c>
      <c r="AK2678" s="34">
        <f t="shared" si="27"/>
        <v>0</v>
      </c>
      <c r="AL2678" s="36">
        <f t="shared" si="34"/>
        <v>0</v>
      </c>
      <c r="AM2678" s="36">
        <f t="shared" si="35"/>
        <v>0</v>
      </c>
      <c r="AN2678" s="46">
        <f t="shared" si="36"/>
        <v>0</v>
      </c>
      <c r="AO2678" s="36">
        <f t="shared" si="37"/>
        <v>0</v>
      </c>
      <c r="AP2678" s="36">
        <f t="shared" si="39"/>
        <v>0</v>
      </c>
      <c r="AQ2678" s="36">
        <f t="shared" si="40"/>
        <v>0</v>
      </c>
      <c r="AR2678" s="36">
        <f t="shared" si="38"/>
        <v>0</v>
      </c>
      <c r="AS2678" s="38">
        <f t="shared" si="45"/>
        <v>0</v>
      </c>
      <c r="AT2678" s="38">
        <f t="shared" si="46"/>
        <v>0</v>
      </c>
      <c r="AU2678" s="38">
        <f t="shared" si="47"/>
        <v>0</v>
      </c>
      <c r="AV2678" s="38">
        <f t="shared" si="48"/>
        <v>0</v>
      </c>
      <c r="AW2678" s="38">
        <f t="shared" si="51"/>
        <v>0</v>
      </c>
      <c r="AX2678" s="38">
        <f t="shared" si="52"/>
        <v>0</v>
      </c>
      <c r="AY2678" s="38">
        <f t="shared" si="49"/>
        <v>0</v>
      </c>
      <c r="AZ2678" s="12">
        <f t="shared" si="30"/>
        <v>143.4234315</v>
      </c>
      <c r="BA2678" s="12">
        <f t="shared" si="41"/>
        <v>100.5224677</v>
      </c>
      <c r="BB2678" s="12">
        <f t="shared" si="53"/>
        <v>128.3594646</v>
      </c>
      <c r="BC2678" s="12">
        <f t="shared" si="50"/>
        <v>0</v>
      </c>
      <c r="BD2678" s="12">
        <f t="shared" si="54"/>
        <v>122.0001352</v>
      </c>
    </row>
    <row r="2679" ht="14.25" customHeight="1">
      <c r="A2679" s="7">
        <v>40407.0</v>
      </c>
      <c r="B2679" s="21" t="s">
        <v>90</v>
      </c>
      <c r="C2679" s="8">
        <v>43.924522</v>
      </c>
      <c r="D2679" s="33">
        <f t="shared" si="5"/>
        <v>0.001833632089</v>
      </c>
      <c r="E2679" s="33">
        <f t="shared" si="7"/>
        <v>-0.01473050562</v>
      </c>
      <c r="F2679" s="33">
        <f t="shared" si="9"/>
        <v>-0.003345324556</v>
      </c>
      <c r="G2679" s="33">
        <f t="shared" si="11"/>
        <v>0.01266767095</v>
      </c>
      <c r="H2679" s="33">
        <f t="shared" si="20"/>
        <v>-0.5877711058</v>
      </c>
      <c r="I2679" s="45">
        <f t="shared" si="31"/>
        <v>-0.1381873734</v>
      </c>
      <c r="J2679" s="45">
        <f t="shared" si="43"/>
        <v>0.2897120701</v>
      </c>
      <c r="K2679" s="21" t="s">
        <v>91</v>
      </c>
      <c r="L2679" s="8">
        <v>18.503849</v>
      </c>
      <c r="M2679" s="33">
        <f t="shared" si="6"/>
        <v>0.004295209841</v>
      </c>
      <c r="N2679" s="33">
        <f t="shared" si="8"/>
        <v>-0.01509319193</v>
      </c>
      <c r="O2679" s="33">
        <f t="shared" si="10"/>
        <v>-0.004611616499</v>
      </c>
      <c r="P2679" s="33">
        <f t="shared" si="12"/>
        <v>0.05409504513</v>
      </c>
      <c r="Q2679" s="45">
        <f t="shared" si="21"/>
        <v>-0.779785332</v>
      </c>
      <c r="R2679" s="45">
        <f t="shared" si="32"/>
        <v>-0.4526886961</v>
      </c>
      <c r="S2679" s="45">
        <f t="shared" si="44"/>
        <v>0.7278282194</v>
      </c>
      <c r="T2679" s="33">
        <f t="shared" si="22"/>
        <v>0.1920142262</v>
      </c>
      <c r="U2679" s="33">
        <f t="shared" si="33"/>
        <v>0.3145013227</v>
      </c>
      <c r="V2679" s="33">
        <f t="shared" si="42"/>
        <v>-0.4381161493</v>
      </c>
      <c r="W2679" s="44">
        <f t="shared" si="13"/>
        <v>0.007430527871</v>
      </c>
      <c r="X2679" s="44">
        <f t="shared" si="14"/>
        <v>0.008071164999</v>
      </c>
      <c r="Y2679" s="33">
        <f t="shared" si="15"/>
        <v>1.086216907</v>
      </c>
      <c r="Z2679" s="43">
        <v>1.0</v>
      </c>
      <c r="AA2679" s="33">
        <f t="shared" si="16"/>
        <v>2.086216907</v>
      </c>
      <c r="AB2679" s="33">
        <f t="shared" si="17"/>
        <v>0.520663457</v>
      </c>
      <c r="AC2679" s="33">
        <f t="shared" si="18"/>
        <v>0.479336543</v>
      </c>
      <c r="AD2679" s="33">
        <f t="shared" si="19"/>
        <v>0.002153349264</v>
      </c>
      <c r="AE2679" s="34">
        <f t="shared" si="23"/>
        <v>0</v>
      </c>
      <c r="AF2679" s="34">
        <f t="shared" si="24"/>
        <v>0</v>
      </c>
      <c r="AG2679" s="34">
        <f t="shared" si="25"/>
        <v>0</v>
      </c>
      <c r="AH2679" s="34">
        <f t="shared" si="26"/>
        <v>0</v>
      </c>
      <c r="AI2679" s="34">
        <f t="shared" si="28"/>
        <v>0</v>
      </c>
      <c r="AJ2679" s="34">
        <f t="shared" si="29"/>
        <v>0</v>
      </c>
      <c r="AK2679" s="34">
        <f t="shared" si="27"/>
        <v>0</v>
      </c>
      <c r="AL2679" s="36">
        <f t="shared" si="34"/>
        <v>0</v>
      </c>
      <c r="AM2679" s="36">
        <f t="shared" si="35"/>
        <v>0</v>
      </c>
      <c r="AN2679" s="46">
        <f t="shared" si="36"/>
        <v>0</v>
      </c>
      <c r="AO2679" s="36">
        <f t="shared" si="37"/>
        <v>0</v>
      </c>
      <c r="AP2679" s="36">
        <f t="shared" si="39"/>
        <v>0</v>
      </c>
      <c r="AQ2679" s="36">
        <f t="shared" si="40"/>
        <v>0</v>
      </c>
      <c r="AR2679" s="36">
        <f t="shared" si="38"/>
        <v>0</v>
      </c>
      <c r="AS2679" s="38">
        <f t="shared" si="45"/>
        <v>0</v>
      </c>
      <c r="AT2679" s="38">
        <f t="shared" si="46"/>
        <v>0</v>
      </c>
      <c r="AU2679" s="38">
        <f t="shared" si="47"/>
        <v>0</v>
      </c>
      <c r="AV2679" s="38">
        <f t="shared" si="48"/>
        <v>0</v>
      </c>
      <c r="AW2679" s="38">
        <f t="shared" si="51"/>
        <v>0</v>
      </c>
      <c r="AX2679" s="38">
        <f t="shared" si="52"/>
        <v>0</v>
      </c>
      <c r="AY2679" s="38">
        <f t="shared" si="49"/>
        <v>0</v>
      </c>
      <c r="AZ2679" s="12">
        <f t="shared" si="30"/>
        <v>143.4234315</v>
      </c>
      <c r="BA2679" s="12">
        <f t="shared" si="41"/>
        <v>100.5224677</v>
      </c>
      <c r="BB2679" s="12">
        <f t="shared" si="53"/>
        <v>128.3594646</v>
      </c>
      <c r="BC2679" s="12">
        <f t="shared" si="50"/>
        <v>0</v>
      </c>
      <c r="BD2679" s="12">
        <f t="shared" si="54"/>
        <v>122.0001352</v>
      </c>
    </row>
    <row r="2680" ht="14.25" customHeight="1">
      <c r="A2680" s="7">
        <v>40408.0</v>
      </c>
      <c r="B2680" s="21" t="s">
        <v>90</v>
      </c>
      <c r="C2680" s="8">
        <v>43.904427</v>
      </c>
      <c r="D2680" s="33">
        <f t="shared" si="5"/>
        <v>-0.0004574893268</v>
      </c>
      <c r="E2680" s="33">
        <f t="shared" si="7"/>
        <v>0.001069599996</v>
      </c>
      <c r="F2680" s="33">
        <f t="shared" si="9"/>
        <v>-0.009823232027</v>
      </c>
      <c r="G2680" s="33">
        <f t="shared" si="11"/>
        <v>0.02455061126</v>
      </c>
      <c r="H2680" s="33">
        <f t="shared" si="20"/>
        <v>-0.0009490892505</v>
      </c>
      <c r="I2680" s="45">
        <f t="shared" si="31"/>
        <v>-0.3376368767</v>
      </c>
      <c r="J2680" s="45">
        <f t="shared" si="43"/>
        <v>0.6050212027</v>
      </c>
      <c r="K2680" s="21" t="s">
        <v>91</v>
      </c>
      <c r="L2680" s="8">
        <v>18.411528</v>
      </c>
      <c r="M2680" s="33">
        <f t="shared" si="6"/>
        <v>-0.004989286283</v>
      </c>
      <c r="N2680" s="33">
        <f t="shared" si="8"/>
        <v>-0.003568670772</v>
      </c>
      <c r="O2680" s="33">
        <f t="shared" si="10"/>
        <v>-0.01255532798</v>
      </c>
      <c r="P2680" s="33">
        <f t="shared" si="12"/>
        <v>0.03254455009</v>
      </c>
      <c r="Q2680" s="45">
        <f t="shared" si="21"/>
        <v>-0.3675929676</v>
      </c>
      <c r="R2680" s="45">
        <f t="shared" si="32"/>
        <v>-0.6857721853</v>
      </c>
      <c r="S2680" s="45">
        <f t="shared" si="44"/>
        <v>0.2650233714</v>
      </c>
      <c r="T2680" s="33">
        <f t="shared" si="22"/>
        <v>0.3666438783</v>
      </c>
      <c r="U2680" s="33">
        <f t="shared" si="33"/>
        <v>0.3481353086</v>
      </c>
      <c r="V2680" s="33">
        <f t="shared" si="42"/>
        <v>0.3399978312</v>
      </c>
      <c r="W2680" s="44">
        <f t="shared" si="13"/>
        <v>0.006813733139</v>
      </c>
      <c r="X2680" s="44">
        <f t="shared" si="14"/>
        <v>0.007619055593</v>
      </c>
      <c r="Y2680" s="33">
        <f t="shared" si="15"/>
        <v>1.118191076</v>
      </c>
      <c r="Z2680" s="43">
        <v>1.0</v>
      </c>
      <c r="AA2680" s="33">
        <f t="shared" si="16"/>
        <v>2.118191076</v>
      </c>
      <c r="AB2680" s="33">
        <f t="shared" si="17"/>
        <v>0.5278990592</v>
      </c>
      <c r="AC2680" s="33">
        <f t="shared" si="18"/>
        <v>0.4721009408</v>
      </c>
      <c r="AD2680" s="33">
        <f t="shared" si="19"/>
        <v>-0.002194336947</v>
      </c>
      <c r="AE2680" s="34">
        <f t="shared" si="23"/>
        <v>0</v>
      </c>
      <c r="AF2680" s="34">
        <f t="shared" si="24"/>
        <v>0</v>
      </c>
      <c r="AG2680" s="34">
        <f t="shared" si="25"/>
        <v>0</v>
      </c>
      <c r="AH2680" s="34">
        <f t="shared" si="26"/>
        <v>0</v>
      </c>
      <c r="AI2680" s="34">
        <f t="shared" si="28"/>
        <v>0</v>
      </c>
      <c r="AJ2680" s="34">
        <f t="shared" si="29"/>
        <v>0</v>
      </c>
      <c r="AK2680" s="34">
        <f t="shared" si="27"/>
        <v>0</v>
      </c>
      <c r="AL2680" s="36">
        <f t="shared" si="34"/>
        <v>0</v>
      </c>
      <c r="AM2680" s="36">
        <f t="shared" si="35"/>
        <v>0</v>
      </c>
      <c r="AN2680" s="46">
        <f t="shared" si="36"/>
        <v>0</v>
      </c>
      <c r="AO2680" s="36">
        <f t="shared" si="37"/>
        <v>0</v>
      </c>
      <c r="AP2680" s="36">
        <f t="shared" si="39"/>
        <v>0</v>
      </c>
      <c r="AQ2680" s="36">
        <f t="shared" si="40"/>
        <v>0</v>
      </c>
      <c r="AR2680" s="36">
        <f t="shared" si="38"/>
        <v>0</v>
      </c>
      <c r="AS2680" s="38">
        <f t="shared" si="45"/>
        <v>0</v>
      </c>
      <c r="AT2680" s="38">
        <f t="shared" si="46"/>
        <v>0</v>
      </c>
      <c r="AU2680" s="38">
        <f t="shared" si="47"/>
        <v>0</v>
      </c>
      <c r="AV2680" s="38">
        <f t="shared" si="48"/>
        <v>0</v>
      </c>
      <c r="AW2680" s="38">
        <f t="shared" si="51"/>
        <v>0</v>
      </c>
      <c r="AX2680" s="38">
        <f t="shared" si="52"/>
        <v>0</v>
      </c>
      <c r="AY2680" s="38">
        <f t="shared" si="49"/>
        <v>0</v>
      </c>
      <c r="AZ2680" s="12">
        <f t="shared" si="30"/>
        <v>143.4234315</v>
      </c>
      <c r="BA2680" s="12">
        <f t="shared" si="41"/>
        <v>100.5224677</v>
      </c>
      <c r="BB2680" s="12">
        <f t="shared" si="53"/>
        <v>128.3594646</v>
      </c>
      <c r="BC2680" s="12">
        <f t="shared" si="50"/>
        <v>0</v>
      </c>
      <c r="BD2680" s="12">
        <f t="shared" si="54"/>
        <v>122.0001352</v>
      </c>
    </row>
    <row r="2681" ht="14.25" customHeight="1">
      <c r="A2681" s="7">
        <v>40409.0</v>
      </c>
      <c r="B2681" s="21" t="s">
        <v>90</v>
      </c>
      <c r="C2681" s="8">
        <v>43.328156</v>
      </c>
      <c r="D2681" s="33">
        <f t="shared" si="5"/>
        <v>-0.01312557843</v>
      </c>
      <c r="E2681" s="33">
        <f t="shared" si="7"/>
        <v>-0.007977841499</v>
      </c>
      <c r="F2681" s="33">
        <f t="shared" si="9"/>
        <v>-0.01402858328</v>
      </c>
      <c r="G2681" s="33">
        <f t="shared" si="11"/>
        <v>0.007008337236</v>
      </c>
      <c r="H2681" s="33">
        <f t="shared" si="20"/>
        <v>-0.3989136074</v>
      </c>
      <c r="I2681" s="45">
        <f t="shared" si="31"/>
        <v>-0.4895128073</v>
      </c>
      <c r="J2681" s="45">
        <f t="shared" si="43"/>
        <v>0.09672405872</v>
      </c>
      <c r="K2681" s="21" t="s">
        <v>91</v>
      </c>
      <c r="L2681" s="8">
        <v>18.226881</v>
      </c>
      <c r="M2681" s="33">
        <f t="shared" si="6"/>
        <v>-0.01002887973</v>
      </c>
      <c r="N2681" s="33">
        <f t="shared" si="8"/>
        <v>-0.007362188982</v>
      </c>
      <c r="O2681" s="33">
        <f t="shared" si="10"/>
        <v>-0.0193363155</v>
      </c>
      <c r="P2681" s="33">
        <f t="shared" si="12"/>
        <v>0.0187985689</v>
      </c>
      <c r="Q2681" s="45">
        <f t="shared" si="21"/>
        <v>-0.5422760755</v>
      </c>
      <c r="R2681" s="45">
        <f t="shared" si="32"/>
        <v>-0.911219982</v>
      </c>
      <c r="S2681" s="45">
        <f t="shared" si="44"/>
        <v>-0.03912689413</v>
      </c>
      <c r="T2681" s="33">
        <f t="shared" si="22"/>
        <v>0.1433624681</v>
      </c>
      <c r="U2681" s="33">
        <f t="shared" si="33"/>
        <v>0.4217071747</v>
      </c>
      <c r="V2681" s="33">
        <f t="shared" si="42"/>
        <v>0.1358509529</v>
      </c>
      <c r="W2681" s="44">
        <f t="shared" si="13"/>
        <v>0.007488818762</v>
      </c>
      <c r="X2681" s="44">
        <f t="shared" si="14"/>
        <v>0.008036354439</v>
      </c>
      <c r="Y2681" s="33">
        <f t="shared" si="15"/>
        <v>1.073113757</v>
      </c>
      <c r="Z2681" s="43">
        <v>1.0</v>
      </c>
      <c r="AA2681" s="33">
        <f t="shared" si="16"/>
        <v>2.073113757</v>
      </c>
      <c r="AB2681" s="33">
        <f t="shared" si="17"/>
        <v>0.5176338025</v>
      </c>
      <c r="AC2681" s="33">
        <f t="shared" si="18"/>
        <v>0.4823661975</v>
      </c>
      <c r="AD2681" s="33">
        <f t="shared" si="19"/>
        <v>0.0009461345303</v>
      </c>
      <c r="AE2681" s="34">
        <f t="shared" si="23"/>
        <v>0</v>
      </c>
      <c r="AF2681" s="34">
        <f t="shared" si="24"/>
        <v>0</v>
      </c>
      <c r="AG2681" s="34">
        <f t="shared" si="25"/>
        <v>0</v>
      </c>
      <c r="AH2681" s="34">
        <f t="shared" si="26"/>
        <v>0</v>
      </c>
      <c r="AI2681" s="34">
        <f t="shared" si="28"/>
        <v>0</v>
      </c>
      <c r="AJ2681" s="34">
        <f t="shared" si="29"/>
        <v>0</v>
      </c>
      <c r="AK2681" s="34">
        <f t="shared" si="27"/>
        <v>0</v>
      </c>
      <c r="AL2681" s="36">
        <f t="shared" si="34"/>
        <v>0</v>
      </c>
      <c r="AM2681" s="36">
        <f t="shared" si="35"/>
        <v>0</v>
      </c>
      <c r="AN2681" s="46">
        <f t="shared" si="36"/>
        <v>0</v>
      </c>
      <c r="AO2681" s="36">
        <f t="shared" si="37"/>
        <v>0</v>
      </c>
      <c r="AP2681" s="36">
        <f t="shared" si="39"/>
        <v>0</v>
      </c>
      <c r="AQ2681" s="36">
        <f t="shared" si="40"/>
        <v>0</v>
      </c>
      <c r="AR2681" s="36">
        <f t="shared" si="38"/>
        <v>0</v>
      </c>
      <c r="AS2681" s="38">
        <f t="shared" si="45"/>
        <v>0</v>
      </c>
      <c r="AT2681" s="38">
        <f t="shared" si="46"/>
        <v>0</v>
      </c>
      <c r="AU2681" s="38">
        <f t="shared" si="47"/>
        <v>0</v>
      </c>
      <c r="AV2681" s="38">
        <f t="shared" si="48"/>
        <v>0</v>
      </c>
      <c r="AW2681" s="38">
        <f t="shared" si="51"/>
        <v>0</v>
      </c>
      <c r="AX2681" s="38">
        <f t="shared" si="52"/>
        <v>0</v>
      </c>
      <c r="AY2681" s="38">
        <f t="shared" si="49"/>
        <v>0</v>
      </c>
      <c r="AZ2681" s="12">
        <f t="shared" si="30"/>
        <v>143.4234315</v>
      </c>
      <c r="BA2681" s="12">
        <f t="shared" si="41"/>
        <v>100.5224677</v>
      </c>
      <c r="BB2681" s="12">
        <f t="shared" si="53"/>
        <v>128.3594646</v>
      </c>
      <c r="BC2681" s="12">
        <f t="shared" si="50"/>
        <v>0</v>
      </c>
      <c r="BD2681" s="12">
        <f t="shared" si="54"/>
        <v>122.0001352</v>
      </c>
    </row>
    <row r="2682" ht="14.25" customHeight="1">
      <c r="A2682" s="7">
        <v>40410.0</v>
      </c>
      <c r="B2682" s="21" t="s">
        <v>90</v>
      </c>
      <c r="C2682" s="8">
        <v>43.421974</v>
      </c>
      <c r="D2682" s="33">
        <f t="shared" si="5"/>
        <v>0.002165289471</v>
      </c>
      <c r="E2682" s="33">
        <f t="shared" si="7"/>
        <v>-0.01159191546</v>
      </c>
      <c r="F2682" s="33">
        <f t="shared" si="9"/>
        <v>-0.0166917257</v>
      </c>
      <c r="G2682" s="33">
        <f t="shared" si="11"/>
        <v>0.005431165412</v>
      </c>
      <c r="H2682" s="33">
        <f t="shared" si="20"/>
        <v>-0.6015128946</v>
      </c>
      <c r="I2682" s="45">
        <f t="shared" si="31"/>
        <v>-0.6054871018</v>
      </c>
      <c r="J2682" s="45">
        <f t="shared" si="43"/>
        <v>0.04026733074</v>
      </c>
      <c r="K2682" s="21" t="s">
        <v>91</v>
      </c>
      <c r="L2682" s="8">
        <v>18.233482</v>
      </c>
      <c r="M2682" s="33">
        <f t="shared" si="6"/>
        <v>0.0003621574092</v>
      </c>
      <c r="N2682" s="33">
        <f t="shared" si="8"/>
        <v>-0.007715484345</v>
      </c>
      <c r="O2682" s="33">
        <f t="shared" si="10"/>
        <v>-0.02555055099</v>
      </c>
      <c r="P2682" s="33">
        <f t="shared" si="12"/>
        <v>0.01004590483</v>
      </c>
      <c r="Q2682" s="45">
        <f t="shared" si="21"/>
        <v>-0.6015482657</v>
      </c>
      <c r="R2682" s="45">
        <f t="shared" si="32"/>
        <v>-1.136341913</v>
      </c>
      <c r="S2682" s="45">
        <f t="shared" si="44"/>
        <v>-0.2432718222</v>
      </c>
      <c r="T2682" s="33">
        <f t="shared" si="22"/>
        <v>0.00003537115458</v>
      </c>
      <c r="U2682" s="33">
        <f t="shared" si="33"/>
        <v>0.5308548111</v>
      </c>
      <c r="V2682" s="33">
        <f t="shared" si="42"/>
        <v>0.2835391529</v>
      </c>
      <c r="W2682" s="44">
        <f t="shared" si="13"/>
        <v>0.007459875287</v>
      </c>
      <c r="X2682" s="44">
        <f t="shared" si="14"/>
        <v>0.00780881955</v>
      </c>
      <c r="Y2682" s="33">
        <f t="shared" si="15"/>
        <v>1.046776152</v>
      </c>
      <c r="Z2682" s="43">
        <v>1.0</v>
      </c>
      <c r="AA2682" s="33">
        <f t="shared" si="16"/>
        <v>2.046776152</v>
      </c>
      <c r="AB2682" s="33">
        <f t="shared" si="17"/>
        <v>0.5114267875</v>
      </c>
      <c r="AC2682" s="33">
        <f t="shared" si="18"/>
        <v>0.4885732125</v>
      </c>
      <c r="AD2682" s="33">
        <f t="shared" si="19"/>
        <v>-0.002492522781</v>
      </c>
      <c r="AE2682" s="34">
        <f t="shared" si="23"/>
        <v>0</v>
      </c>
      <c r="AF2682" s="34">
        <f t="shared" si="24"/>
        <v>0</v>
      </c>
      <c r="AG2682" s="34">
        <f t="shared" si="25"/>
        <v>0</v>
      </c>
      <c r="AH2682" s="34">
        <f t="shared" si="26"/>
        <v>0</v>
      </c>
      <c r="AI2682" s="34">
        <f t="shared" si="28"/>
        <v>0</v>
      </c>
      <c r="AJ2682" s="34">
        <f t="shared" si="29"/>
        <v>0</v>
      </c>
      <c r="AK2682" s="34">
        <f t="shared" si="27"/>
        <v>0</v>
      </c>
      <c r="AL2682" s="36">
        <f t="shared" si="34"/>
        <v>0</v>
      </c>
      <c r="AM2682" s="36">
        <f t="shared" si="35"/>
        <v>0</v>
      </c>
      <c r="AN2682" s="46">
        <f t="shared" si="36"/>
        <v>0</v>
      </c>
      <c r="AO2682" s="36">
        <f t="shared" si="37"/>
        <v>0</v>
      </c>
      <c r="AP2682" s="36">
        <f t="shared" si="39"/>
        <v>0</v>
      </c>
      <c r="AQ2682" s="36">
        <f t="shared" si="40"/>
        <v>0</v>
      </c>
      <c r="AR2682" s="36">
        <f t="shared" si="38"/>
        <v>0</v>
      </c>
      <c r="AS2682" s="38">
        <f t="shared" si="45"/>
        <v>0</v>
      </c>
      <c r="AT2682" s="38">
        <f t="shared" si="46"/>
        <v>0</v>
      </c>
      <c r="AU2682" s="38">
        <f t="shared" si="47"/>
        <v>0</v>
      </c>
      <c r="AV2682" s="38">
        <f t="shared" si="48"/>
        <v>0</v>
      </c>
      <c r="AW2682" s="38">
        <f t="shared" si="51"/>
        <v>0</v>
      </c>
      <c r="AX2682" s="38">
        <f t="shared" si="52"/>
        <v>0</v>
      </c>
      <c r="AY2682" s="38">
        <f t="shared" si="49"/>
        <v>0</v>
      </c>
      <c r="AZ2682" s="12">
        <f t="shared" si="30"/>
        <v>143.4234315</v>
      </c>
      <c r="BA2682" s="12">
        <f t="shared" si="41"/>
        <v>100.5224677</v>
      </c>
      <c r="BB2682" s="12">
        <f t="shared" si="53"/>
        <v>128.3594646</v>
      </c>
      <c r="BC2682" s="12">
        <f t="shared" si="50"/>
        <v>0</v>
      </c>
      <c r="BD2682" s="12">
        <f t="shared" si="54"/>
        <v>122.0001352</v>
      </c>
    </row>
    <row r="2683" ht="14.25" customHeight="1">
      <c r="A2683" s="7">
        <v>40413.0</v>
      </c>
      <c r="B2683" s="21" t="s">
        <v>90</v>
      </c>
      <c r="C2683" s="8">
        <v>43.435368</v>
      </c>
      <c r="D2683" s="33">
        <f t="shared" si="5"/>
        <v>0.0003084613334</v>
      </c>
      <c r="E2683" s="33">
        <f t="shared" si="7"/>
        <v>-0.009323027248</v>
      </c>
      <c r="F2683" s="33">
        <f t="shared" si="9"/>
        <v>-0.02408894751</v>
      </c>
      <c r="G2683" s="33">
        <f t="shared" si="11"/>
        <v>-0.002462302248</v>
      </c>
      <c r="H2683" s="33">
        <f t="shared" si="20"/>
        <v>-0.6013686733</v>
      </c>
      <c r="I2683" s="45">
        <f t="shared" si="31"/>
        <v>-0.9295165988</v>
      </c>
      <c r="J2683" s="45">
        <f t="shared" si="43"/>
        <v>-0.2120803947</v>
      </c>
      <c r="K2683" s="21" t="s">
        <v>91</v>
      </c>
      <c r="L2683" s="8">
        <v>18.33239</v>
      </c>
      <c r="M2683" s="33">
        <f t="shared" si="6"/>
        <v>0.005424526155</v>
      </c>
      <c r="N2683" s="33">
        <f t="shared" si="8"/>
        <v>-0.005010716315</v>
      </c>
      <c r="O2683" s="33">
        <f t="shared" si="10"/>
        <v>-0.02644045856</v>
      </c>
      <c r="P2683" s="33">
        <f t="shared" si="12"/>
        <v>0.01201261909</v>
      </c>
      <c r="Q2683" s="45">
        <f t="shared" si="21"/>
        <v>-0.5574679357</v>
      </c>
      <c r="R2683" s="45">
        <f t="shared" si="32"/>
        <v>-1.241237657</v>
      </c>
      <c r="S2683" s="45">
        <f t="shared" si="44"/>
        <v>-0.2330993618</v>
      </c>
      <c r="T2683" s="33">
        <f t="shared" si="22"/>
        <v>-0.04390073756</v>
      </c>
      <c r="U2683" s="33">
        <f t="shared" si="33"/>
        <v>0.3117210586</v>
      </c>
      <c r="V2683" s="33">
        <f t="shared" si="42"/>
        <v>0.02101896707</v>
      </c>
      <c r="W2683" s="44">
        <f t="shared" si="13"/>
        <v>0.007223439297</v>
      </c>
      <c r="X2683" s="44">
        <f t="shared" si="14"/>
        <v>0.007859619305</v>
      </c>
      <c r="Y2683" s="33">
        <f t="shared" si="15"/>
        <v>1.088071621</v>
      </c>
      <c r="Z2683" s="43">
        <v>1.0</v>
      </c>
      <c r="AA2683" s="33">
        <f t="shared" si="16"/>
        <v>2.088071621</v>
      </c>
      <c r="AB2683" s="33">
        <f t="shared" si="17"/>
        <v>0.5210892242</v>
      </c>
      <c r="AC2683" s="33">
        <f t="shared" si="18"/>
        <v>0.4789107758</v>
      </c>
      <c r="AD2683" s="33">
        <f t="shared" si="19"/>
        <v>-0.0008385951859</v>
      </c>
      <c r="AE2683" s="34">
        <f t="shared" si="23"/>
        <v>0</v>
      </c>
      <c r="AF2683" s="34">
        <f t="shared" si="24"/>
        <v>0</v>
      </c>
      <c r="AG2683" s="34">
        <f t="shared" si="25"/>
        <v>0</v>
      </c>
      <c r="AH2683" s="34">
        <f t="shared" si="26"/>
        <v>0</v>
      </c>
      <c r="AI2683" s="34">
        <f t="shared" si="28"/>
        <v>0</v>
      </c>
      <c r="AJ2683" s="34">
        <f t="shared" si="29"/>
        <v>0</v>
      </c>
      <c r="AK2683" s="34">
        <f t="shared" si="27"/>
        <v>0</v>
      </c>
      <c r="AL2683" s="36">
        <f t="shared" si="34"/>
        <v>0</v>
      </c>
      <c r="AM2683" s="36">
        <f t="shared" si="35"/>
        <v>0</v>
      </c>
      <c r="AN2683" s="46">
        <f t="shared" si="36"/>
        <v>0</v>
      </c>
      <c r="AO2683" s="36">
        <f t="shared" si="37"/>
        <v>0</v>
      </c>
      <c r="AP2683" s="36">
        <f t="shared" si="39"/>
        <v>0</v>
      </c>
      <c r="AQ2683" s="36">
        <f t="shared" si="40"/>
        <v>0</v>
      </c>
      <c r="AR2683" s="36">
        <f t="shared" si="38"/>
        <v>0</v>
      </c>
      <c r="AS2683" s="38">
        <f t="shared" si="45"/>
        <v>0</v>
      </c>
      <c r="AT2683" s="38">
        <f t="shared" si="46"/>
        <v>0</v>
      </c>
      <c r="AU2683" s="38">
        <f t="shared" si="47"/>
        <v>0</v>
      </c>
      <c r="AV2683" s="38">
        <f t="shared" si="48"/>
        <v>0</v>
      </c>
      <c r="AW2683" s="38">
        <f t="shared" si="51"/>
        <v>0</v>
      </c>
      <c r="AX2683" s="38">
        <f t="shared" si="52"/>
        <v>0</v>
      </c>
      <c r="AY2683" s="38">
        <f t="shared" si="49"/>
        <v>0</v>
      </c>
      <c r="AZ2683" s="12">
        <f t="shared" si="30"/>
        <v>143.4234315</v>
      </c>
      <c r="BA2683" s="12">
        <f t="shared" si="41"/>
        <v>100.5224677</v>
      </c>
      <c r="BB2683" s="12">
        <f t="shared" si="53"/>
        <v>128.3594646</v>
      </c>
      <c r="BC2683" s="12">
        <f t="shared" si="50"/>
        <v>0</v>
      </c>
      <c r="BD2683" s="12">
        <f t="shared" si="54"/>
        <v>122.0001352</v>
      </c>
    </row>
    <row r="2684" ht="14.25" customHeight="1">
      <c r="A2684" s="7">
        <v>40414.0</v>
      </c>
      <c r="B2684" s="21" t="s">
        <v>90</v>
      </c>
      <c r="C2684" s="8">
        <v>43.408554</v>
      </c>
      <c r="D2684" s="33">
        <f t="shared" si="5"/>
        <v>-0.0006173310193</v>
      </c>
      <c r="E2684" s="33">
        <f t="shared" si="7"/>
        <v>-0.01174669584</v>
      </c>
      <c r="F2684" s="33">
        <f t="shared" si="9"/>
        <v>-0.02630416669</v>
      </c>
      <c r="G2684" s="33">
        <f t="shared" si="11"/>
        <v>-0.01385335699</v>
      </c>
      <c r="H2684" s="33">
        <f t="shared" si="20"/>
        <v>-0.7194309566</v>
      </c>
      <c r="I2684" s="45">
        <f t="shared" si="31"/>
        <v>-1.044776498</v>
      </c>
      <c r="J2684" s="45">
        <f t="shared" si="43"/>
        <v>-0.5583320658</v>
      </c>
      <c r="K2684" s="21" t="s">
        <v>91</v>
      </c>
      <c r="L2684" s="8">
        <v>18.352177</v>
      </c>
      <c r="M2684" s="33">
        <f t="shared" si="6"/>
        <v>0.001079346446</v>
      </c>
      <c r="N2684" s="33">
        <f t="shared" si="8"/>
        <v>-0.008196781113</v>
      </c>
      <c r="O2684" s="33">
        <f t="shared" si="10"/>
        <v>-0.02316625745</v>
      </c>
      <c r="P2684" s="33">
        <f t="shared" si="12"/>
        <v>0.01108079208</v>
      </c>
      <c r="Q2684" s="45">
        <f t="shared" si="21"/>
        <v>-0.6924838306</v>
      </c>
      <c r="R2684" s="45">
        <f t="shared" si="32"/>
        <v>-1.162817574</v>
      </c>
      <c r="S2684" s="45">
        <f t="shared" si="44"/>
        <v>-0.2791487994</v>
      </c>
      <c r="T2684" s="33">
        <f t="shared" si="22"/>
        <v>-0.026947126</v>
      </c>
      <c r="U2684" s="33">
        <f t="shared" si="33"/>
        <v>0.1180410763</v>
      </c>
      <c r="V2684" s="33">
        <f t="shared" si="42"/>
        <v>-0.2791832665</v>
      </c>
      <c r="W2684" s="44">
        <f t="shared" si="13"/>
        <v>0.006741227343</v>
      </c>
      <c r="X2684" s="44">
        <f t="shared" si="14"/>
        <v>0.00785382661</v>
      </c>
      <c r="Y2684" s="33">
        <f t="shared" si="15"/>
        <v>1.165044021</v>
      </c>
      <c r="Z2684" s="43">
        <v>1.0</v>
      </c>
      <c r="AA2684" s="33">
        <f t="shared" si="16"/>
        <v>2.165044021</v>
      </c>
      <c r="AB2684" s="33">
        <f t="shared" si="17"/>
        <v>0.5381156271</v>
      </c>
      <c r="AC2684" s="33">
        <f t="shared" si="18"/>
        <v>0.4618843729</v>
      </c>
      <c r="AD2684" s="33">
        <f t="shared" si="19"/>
        <v>0.0004964370761</v>
      </c>
      <c r="AE2684" s="34">
        <f t="shared" si="23"/>
        <v>0</v>
      </c>
      <c r="AF2684" s="34">
        <f t="shared" si="24"/>
        <v>0</v>
      </c>
      <c r="AG2684" s="34">
        <f t="shared" si="25"/>
        <v>0</v>
      </c>
      <c r="AH2684" s="34">
        <f t="shared" si="26"/>
        <v>0</v>
      </c>
      <c r="AI2684" s="34">
        <f t="shared" si="28"/>
        <v>0</v>
      </c>
      <c r="AJ2684" s="34">
        <f t="shared" si="29"/>
        <v>0</v>
      </c>
      <c r="AK2684" s="34">
        <f t="shared" si="27"/>
        <v>0</v>
      </c>
      <c r="AL2684" s="36">
        <f t="shared" si="34"/>
        <v>0</v>
      </c>
      <c r="AM2684" s="36">
        <f t="shared" si="35"/>
        <v>0</v>
      </c>
      <c r="AN2684" s="46">
        <f t="shared" si="36"/>
        <v>0</v>
      </c>
      <c r="AO2684" s="36">
        <f t="shared" si="37"/>
        <v>0</v>
      </c>
      <c r="AP2684" s="36">
        <f t="shared" si="39"/>
        <v>0</v>
      </c>
      <c r="AQ2684" s="36">
        <f t="shared" si="40"/>
        <v>0</v>
      </c>
      <c r="AR2684" s="36">
        <f t="shared" si="38"/>
        <v>0</v>
      </c>
      <c r="AS2684" s="38">
        <f t="shared" si="45"/>
        <v>0</v>
      </c>
      <c r="AT2684" s="38">
        <f t="shared" si="46"/>
        <v>0</v>
      </c>
      <c r="AU2684" s="38">
        <f t="shared" si="47"/>
        <v>0</v>
      </c>
      <c r="AV2684" s="38">
        <f t="shared" si="48"/>
        <v>0</v>
      </c>
      <c r="AW2684" s="38">
        <f t="shared" si="51"/>
        <v>0</v>
      </c>
      <c r="AX2684" s="38">
        <f t="shared" si="52"/>
        <v>0</v>
      </c>
      <c r="AY2684" s="38">
        <f t="shared" si="49"/>
        <v>0</v>
      </c>
      <c r="AZ2684" s="12">
        <f t="shared" si="30"/>
        <v>143.4234315</v>
      </c>
      <c r="BA2684" s="12">
        <f t="shared" si="41"/>
        <v>100.5224677</v>
      </c>
      <c r="BB2684" s="12">
        <f t="shared" si="53"/>
        <v>128.3594646</v>
      </c>
      <c r="BC2684" s="12">
        <f t="shared" si="50"/>
        <v>0</v>
      </c>
      <c r="BD2684" s="12">
        <f t="shared" si="54"/>
        <v>122.0001352</v>
      </c>
    </row>
    <row r="2685" ht="14.25" customHeight="1">
      <c r="A2685" s="7">
        <v>40415.0</v>
      </c>
      <c r="B2685" s="21" t="s">
        <v>90</v>
      </c>
      <c r="C2685" s="8">
        <v>43.267849</v>
      </c>
      <c r="D2685" s="33">
        <f t="shared" si="5"/>
        <v>-0.003241411819</v>
      </c>
      <c r="E2685" s="33">
        <f t="shared" si="7"/>
        <v>-0.01449917568</v>
      </c>
      <c r="F2685" s="33">
        <f t="shared" si="9"/>
        <v>-0.013445084</v>
      </c>
      <c r="G2685" s="33">
        <f t="shared" si="11"/>
        <v>-0.009662303692</v>
      </c>
      <c r="H2685" s="33">
        <f t="shared" si="20"/>
        <v>-0.8451881906</v>
      </c>
      <c r="I2685" s="45">
        <f t="shared" si="31"/>
        <v>-0.6314098545</v>
      </c>
      <c r="J2685" s="45">
        <f t="shared" si="43"/>
        <v>-0.4523637752</v>
      </c>
      <c r="K2685" s="21" t="s">
        <v>91</v>
      </c>
      <c r="L2685" s="8">
        <v>18.263147</v>
      </c>
      <c r="M2685" s="33">
        <f t="shared" si="6"/>
        <v>-0.004851195583</v>
      </c>
      <c r="N2685" s="33">
        <f t="shared" si="8"/>
        <v>-0.008059135559</v>
      </c>
      <c r="O2685" s="33">
        <f t="shared" si="10"/>
        <v>-0.01159904593</v>
      </c>
      <c r="P2685" s="33">
        <f t="shared" si="12"/>
        <v>0.009292623812</v>
      </c>
      <c r="Q2685" s="45">
        <f t="shared" si="21"/>
        <v>-0.6822174404</v>
      </c>
      <c r="R2685" s="45">
        <f t="shared" si="32"/>
        <v>-0.8164938722</v>
      </c>
      <c r="S2685" s="45">
        <f t="shared" si="44"/>
        <v>-0.3412207521</v>
      </c>
      <c r="T2685" s="33">
        <f t="shared" si="22"/>
        <v>-0.1629707503</v>
      </c>
      <c r="U2685" s="33">
        <f t="shared" si="33"/>
        <v>0.1850840176</v>
      </c>
      <c r="V2685" s="33">
        <f t="shared" si="42"/>
        <v>-0.1111430231</v>
      </c>
      <c r="W2685" s="44">
        <f t="shared" si="13"/>
        <v>0.006581910035</v>
      </c>
      <c r="X2685" s="44">
        <f t="shared" si="14"/>
        <v>0.007906885825</v>
      </c>
      <c r="Y2685" s="33">
        <f t="shared" si="15"/>
        <v>1.201305667</v>
      </c>
      <c r="Z2685" s="43">
        <v>1.0</v>
      </c>
      <c r="AA2685" s="33">
        <f t="shared" si="16"/>
        <v>2.201305667</v>
      </c>
      <c r="AB2685" s="33">
        <f t="shared" si="17"/>
        <v>0.5457241514</v>
      </c>
      <c r="AC2685" s="33">
        <f t="shared" si="18"/>
        <v>0.4542758486</v>
      </c>
      <c r="AD2685" s="33">
        <f t="shared" si="19"/>
        <v>-0.001832563519</v>
      </c>
      <c r="AE2685" s="34">
        <f t="shared" si="23"/>
        <v>0</v>
      </c>
      <c r="AF2685" s="34">
        <f t="shared" si="24"/>
        <v>0</v>
      </c>
      <c r="AG2685" s="34">
        <f t="shared" si="25"/>
        <v>0</v>
      </c>
      <c r="AH2685" s="34">
        <f t="shared" si="26"/>
        <v>0</v>
      </c>
      <c r="AI2685" s="34">
        <f t="shared" si="28"/>
        <v>0</v>
      </c>
      <c r="AJ2685" s="34">
        <f t="shared" si="29"/>
        <v>0</v>
      </c>
      <c r="AK2685" s="34">
        <f t="shared" si="27"/>
        <v>0</v>
      </c>
      <c r="AL2685" s="36">
        <f t="shared" si="34"/>
        <v>0</v>
      </c>
      <c r="AM2685" s="36">
        <f t="shared" si="35"/>
        <v>0</v>
      </c>
      <c r="AN2685" s="46">
        <f t="shared" si="36"/>
        <v>0</v>
      </c>
      <c r="AO2685" s="36">
        <f t="shared" si="37"/>
        <v>0</v>
      </c>
      <c r="AP2685" s="36">
        <f t="shared" si="39"/>
        <v>0</v>
      </c>
      <c r="AQ2685" s="36">
        <f t="shared" si="40"/>
        <v>0</v>
      </c>
      <c r="AR2685" s="36">
        <f t="shared" si="38"/>
        <v>0</v>
      </c>
      <c r="AS2685" s="38">
        <f t="shared" si="45"/>
        <v>0</v>
      </c>
      <c r="AT2685" s="38">
        <f t="shared" si="46"/>
        <v>0</v>
      </c>
      <c r="AU2685" s="38">
        <f t="shared" si="47"/>
        <v>0</v>
      </c>
      <c r="AV2685" s="38">
        <f t="shared" si="48"/>
        <v>0</v>
      </c>
      <c r="AW2685" s="38">
        <f t="shared" si="51"/>
        <v>0</v>
      </c>
      <c r="AX2685" s="38">
        <f t="shared" si="52"/>
        <v>0</v>
      </c>
      <c r="AY2685" s="38">
        <f t="shared" si="49"/>
        <v>0</v>
      </c>
      <c r="AZ2685" s="12">
        <f t="shared" si="30"/>
        <v>143.4234315</v>
      </c>
      <c r="BA2685" s="12">
        <f t="shared" si="41"/>
        <v>100.5224677</v>
      </c>
      <c r="BB2685" s="12">
        <f t="shared" si="53"/>
        <v>128.3594646</v>
      </c>
      <c r="BC2685" s="12">
        <f t="shared" si="50"/>
        <v>0</v>
      </c>
      <c r="BD2685" s="12">
        <f t="shared" si="54"/>
        <v>122.0001352</v>
      </c>
    </row>
    <row r="2686" ht="14.25" customHeight="1">
      <c r="A2686" s="7">
        <v>40416.0</v>
      </c>
      <c r="B2686" s="21" t="s">
        <v>90</v>
      </c>
      <c r="C2686" s="8">
        <v>42.973007</v>
      </c>
      <c r="D2686" s="33">
        <f t="shared" si="5"/>
        <v>-0.006814343833</v>
      </c>
      <c r="E2686" s="33">
        <f t="shared" si="7"/>
        <v>-0.008196725473</v>
      </c>
      <c r="F2686" s="33">
        <f t="shared" si="9"/>
        <v>-0.0161091748</v>
      </c>
      <c r="G2686" s="33">
        <f t="shared" si="11"/>
        <v>-0.01171221905</v>
      </c>
      <c r="H2686" s="33">
        <f t="shared" si="20"/>
        <v>-0.5487953598</v>
      </c>
      <c r="I2686" s="45">
        <f t="shared" si="31"/>
        <v>-0.7817412371</v>
      </c>
      <c r="J2686" s="45">
        <f t="shared" si="43"/>
        <v>-0.5379684154</v>
      </c>
      <c r="K2686" s="21" t="s">
        <v>91</v>
      </c>
      <c r="L2686" s="8">
        <v>18.187317</v>
      </c>
      <c r="M2686" s="33">
        <f t="shared" si="6"/>
        <v>-0.004152077405</v>
      </c>
      <c r="N2686" s="33">
        <f t="shared" si="8"/>
        <v>-0.002170640166</v>
      </c>
      <c r="O2686" s="33">
        <f t="shared" si="10"/>
        <v>-0.009516848485</v>
      </c>
      <c r="P2686" s="33">
        <f t="shared" si="12"/>
        <v>0.003091289589</v>
      </c>
      <c r="Q2686" s="45">
        <f t="shared" si="21"/>
        <v>-0.4307074824</v>
      </c>
      <c r="R2686" s="45">
        <f t="shared" si="32"/>
        <v>-0.7806077804</v>
      </c>
      <c r="S2686" s="45">
        <f t="shared" si="44"/>
        <v>-0.5089613242</v>
      </c>
      <c r="T2686" s="33">
        <f t="shared" si="22"/>
        <v>-0.1180878774</v>
      </c>
      <c r="U2686" s="33">
        <f t="shared" si="33"/>
        <v>-0.001133456732</v>
      </c>
      <c r="V2686" s="33">
        <f t="shared" si="42"/>
        <v>-0.02900709119</v>
      </c>
      <c r="W2686" s="44">
        <f t="shared" si="13"/>
        <v>0.006668128087</v>
      </c>
      <c r="X2686" s="44">
        <f t="shared" si="14"/>
        <v>0.007964542793</v>
      </c>
      <c r="Y2686" s="33">
        <f t="shared" si="15"/>
        <v>1.194419587</v>
      </c>
      <c r="Z2686" s="43">
        <v>1.0</v>
      </c>
      <c r="AA2686" s="33">
        <f t="shared" si="16"/>
        <v>2.194419587</v>
      </c>
      <c r="AB2686" s="33">
        <f t="shared" si="17"/>
        <v>0.5442986354</v>
      </c>
      <c r="AC2686" s="33">
        <f t="shared" si="18"/>
        <v>0.4557013646</v>
      </c>
      <c r="AD2686" s="33">
        <f t="shared" si="19"/>
        <v>-0.008346325728</v>
      </c>
      <c r="AE2686" s="34">
        <f t="shared" si="23"/>
        <v>0</v>
      </c>
      <c r="AF2686" s="34">
        <f t="shared" si="24"/>
        <v>0</v>
      </c>
      <c r="AG2686" s="34">
        <f t="shared" si="25"/>
        <v>0</v>
      </c>
      <c r="AH2686" s="34">
        <f t="shared" si="26"/>
        <v>0</v>
      </c>
      <c r="AI2686" s="34">
        <f t="shared" si="28"/>
        <v>0</v>
      </c>
      <c r="AJ2686" s="34">
        <f t="shared" si="29"/>
        <v>0</v>
      </c>
      <c r="AK2686" s="34">
        <f t="shared" si="27"/>
        <v>0</v>
      </c>
      <c r="AL2686" s="36">
        <f t="shared" si="34"/>
        <v>0</v>
      </c>
      <c r="AM2686" s="36">
        <f t="shared" si="35"/>
        <v>0</v>
      </c>
      <c r="AN2686" s="46">
        <f t="shared" si="36"/>
        <v>0</v>
      </c>
      <c r="AO2686" s="36">
        <f t="shared" si="37"/>
        <v>0</v>
      </c>
      <c r="AP2686" s="36">
        <f t="shared" si="39"/>
        <v>0</v>
      </c>
      <c r="AQ2686" s="36">
        <f t="shared" si="40"/>
        <v>0</v>
      </c>
      <c r="AR2686" s="36">
        <f t="shared" si="38"/>
        <v>0</v>
      </c>
      <c r="AS2686" s="38">
        <f t="shared" si="45"/>
        <v>0</v>
      </c>
      <c r="AT2686" s="38">
        <f t="shared" si="46"/>
        <v>0</v>
      </c>
      <c r="AU2686" s="38">
        <f t="shared" si="47"/>
        <v>0</v>
      </c>
      <c r="AV2686" s="38">
        <f t="shared" si="48"/>
        <v>0</v>
      </c>
      <c r="AW2686" s="38">
        <f t="shared" si="51"/>
        <v>0</v>
      </c>
      <c r="AX2686" s="38">
        <f t="shared" si="52"/>
        <v>0</v>
      </c>
      <c r="AY2686" s="38">
        <f t="shared" si="49"/>
        <v>0</v>
      </c>
      <c r="AZ2686" s="12">
        <f t="shared" si="30"/>
        <v>143.4234315</v>
      </c>
      <c r="BA2686" s="12">
        <f t="shared" si="41"/>
        <v>100.5224677</v>
      </c>
      <c r="BB2686" s="12">
        <f t="shared" si="53"/>
        <v>128.3594646</v>
      </c>
      <c r="BC2686" s="12">
        <f t="shared" si="50"/>
        <v>0</v>
      </c>
      <c r="BD2686" s="12">
        <f t="shared" si="54"/>
        <v>122.0001352</v>
      </c>
    </row>
    <row r="2687" ht="14.25" customHeight="1">
      <c r="A2687" s="7">
        <v>40417.0</v>
      </c>
      <c r="B2687" s="21" t="s">
        <v>90</v>
      </c>
      <c r="C2687" s="8">
        <v>42.966309</v>
      </c>
      <c r="D2687" s="33">
        <f t="shared" si="5"/>
        <v>-0.0001558652854</v>
      </c>
      <c r="E2687" s="33">
        <f t="shared" si="7"/>
        <v>-0.01049388036</v>
      </c>
      <c r="F2687" s="33">
        <f t="shared" si="9"/>
        <v>-0.02196415165</v>
      </c>
      <c r="G2687" s="33">
        <f t="shared" si="11"/>
        <v>-0.01217052068</v>
      </c>
      <c r="H2687" s="33">
        <f t="shared" si="20"/>
        <v>-0.6355633911</v>
      </c>
      <c r="I2687" s="45">
        <f t="shared" si="31"/>
        <v>-1.023683997</v>
      </c>
      <c r="J2687" s="45">
        <f t="shared" si="43"/>
        <v>-0.5590625975</v>
      </c>
      <c r="K2687" s="21" t="s">
        <v>91</v>
      </c>
      <c r="L2687" s="8">
        <v>18.517038</v>
      </c>
      <c r="M2687" s="33">
        <f t="shared" si="6"/>
        <v>0.0181291721</v>
      </c>
      <c r="N2687" s="33">
        <f t="shared" si="8"/>
        <v>0.01555139057</v>
      </c>
      <c r="O2687" s="33">
        <f t="shared" si="10"/>
        <v>0.007715919713</v>
      </c>
      <c r="P2687" s="33">
        <f t="shared" si="12"/>
        <v>0.01905273033</v>
      </c>
      <c r="Q2687" s="45">
        <f t="shared" si="21"/>
        <v>0.3418164798</v>
      </c>
      <c r="R2687" s="45">
        <f t="shared" si="32"/>
        <v>-0.2290711468</v>
      </c>
      <c r="S2687" s="45">
        <f t="shared" si="44"/>
        <v>-0.1560895941</v>
      </c>
      <c r="T2687" s="33">
        <f t="shared" si="22"/>
        <v>-0.9773798709</v>
      </c>
      <c r="U2687" s="33">
        <f t="shared" si="33"/>
        <v>-0.7946128499</v>
      </c>
      <c r="V2687" s="33">
        <f t="shared" si="42"/>
        <v>-0.4029730034</v>
      </c>
      <c r="W2687" s="44">
        <f t="shared" si="13"/>
        <v>0.00666572816</v>
      </c>
      <c r="X2687" s="44">
        <f t="shared" si="14"/>
        <v>0.008916439333</v>
      </c>
      <c r="Y2687" s="33">
        <f t="shared" si="15"/>
        <v>1.33765421</v>
      </c>
      <c r="Z2687" s="43">
        <v>1.0</v>
      </c>
      <c r="AA2687" s="33">
        <f t="shared" si="16"/>
        <v>2.33765421</v>
      </c>
      <c r="AB2687" s="33">
        <f t="shared" si="17"/>
        <v>0.5722207348</v>
      </c>
      <c r="AC2687" s="33">
        <f t="shared" si="18"/>
        <v>0.4277792652</v>
      </c>
      <c r="AD2687" s="33">
        <f t="shared" si="19"/>
        <v>0.000005833344004</v>
      </c>
      <c r="AE2687" s="34">
        <f t="shared" si="23"/>
        <v>0</v>
      </c>
      <c r="AF2687" s="34">
        <f t="shared" si="24"/>
        <v>0</v>
      </c>
      <c r="AG2687" s="34">
        <f t="shared" si="25"/>
        <v>0</v>
      </c>
      <c r="AH2687" s="34">
        <f t="shared" si="26"/>
        <v>0</v>
      </c>
      <c r="AI2687" s="34">
        <f t="shared" si="28"/>
        <v>0</v>
      </c>
      <c r="AJ2687" s="34">
        <f t="shared" si="29"/>
        <v>0</v>
      </c>
      <c r="AK2687" s="34">
        <f t="shared" si="27"/>
        <v>0</v>
      </c>
      <c r="AL2687" s="36">
        <f t="shared" si="34"/>
        <v>0</v>
      </c>
      <c r="AM2687" s="36">
        <f t="shared" si="35"/>
        <v>0</v>
      </c>
      <c r="AN2687" s="46">
        <f t="shared" si="36"/>
        <v>0</v>
      </c>
      <c r="AO2687" s="36">
        <f t="shared" si="37"/>
        <v>0</v>
      </c>
      <c r="AP2687" s="36">
        <f t="shared" si="39"/>
        <v>0</v>
      </c>
      <c r="AQ2687" s="36">
        <f t="shared" si="40"/>
        <v>0</v>
      </c>
      <c r="AR2687" s="36">
        <f t="shared" si="38"/>
        <v>0</v>
      </c>
      <c r="AS2687" s="38">
        <f t="shared" si="45"/>
        <v>0</v>
      </c>
      <c r="AT2687" s="38">
        <f t="shared" si="46"/>
        <v>0</v>
      </c>
      <c r="AU2687" s="38">
        <f t="shared" si="47"/>
        <v>0</v>
      </c>
      <c r="AV2687" s="38">
        <f t="shared" si="48"/>
        <v>0</v>
      </c>
      <c r="AW2687" s="38">
        <f t="shared" si="51"/>
        <v>0</v>
      </c>
      <c r="AX2687" s="38">
        <f t="shared" si="52"/>
        <v>0</v>
      </c>
      <c r="AY2687" s="38">
        <f t="shared" si="49"/>
        <v>0</v>
      </c>
      <c r="AZ2687" s="12">
        <f t="shared" si="30"/>
        <v>143.4234315</v>
      </c>
      <c r="BA2687" s="12">
        <f t="shared" si="41"/>
        <v>100.5224677</v>
      </c>
      <c r="BB2687" s="12">
        <f t="shared" si="53"/>
        <v>128.3594646</v>
      </c>
      <c r="BC2687" s="12">
        <f t="shared" si="50"/>
        <v>0</v>
      </c>
      <c r="BD2687" s="12">
        <f t="shared" si="54"/>
        <v>122.0001352</v>
      </c>
    </row>
    <row r="2688" ht="14.25" customHeight="1">
      <c r="A2688" s="7">
        <v>40420.0</v>
      </c>
      <c r="B2688" s="21" t="s">
        <v>90</v>
      </c>
      <c r="C2688" s="8">
        <v>42.617851</v>
      </c>
      <c r="D2688" s="33">
        <f t="shared" si="5"/>
        <v>-0.00811002872</v>
      </c>
      <c r="E2688" s="33">
        <f t="shared" si="7"/>
        <v>-0.01882145905</v>
      </c>
      <c r="F2688" s="33">
        <f t="shared" si="9"/>
        <v>-0.02796901332</v>
      </c>
      <c r="G2688" s="33">
        <f t="shared" si="11"/>
        <v>-0.02558592401</v>
      </c>
      <c r="H2688" s="33">
        <f t="shared" si="20"/>
        <v>-1.003222582</v>
      </c>
      <c r="I2688" s="45">
        <f t="shared" si="31"/>
        <v>-1.261435139</v>
      </c>
      <c r="J2688" s="45">
        <f t="shared" si="43"/>
        <v>-0.9643813572</v>
      </c>
      <c r="K2688" s="21" t="s">
        <v>91</v>
      </c>
      <c r="L2688" s="8">
        <v>18.315905</v>
      </c>
      <c r="M2688" s="33">
        <f t="shared" si="6"/>
        <v>-0.0108620504</v>
      </c>
      <c r="N2688" s="33">
        <f t="shared" si="8"/>
        <v>-0.0008992280876</v>
      </c>
      <c r="O2688" s="33">
        <f t="shared" si="10"/>
        <v>-0.005905438625</v>
      </c>
      <c r="P2688" s="33">
        <f t="shared" si="12"/>
        <v>-0.01524554686</v>
      </c>
      <c r="Q2688" s="45">
        <f t="shared" si="21"/>
        <v>-0.3388189742</v>
      </c>
      <c r="R2688" s="45">
        <f t="shared" si="32"/>
        <v>-0.677907114</v>
      </c>
      <c r="S2688" s="45">
        <f t="shared" si="44"/>
        <v>-0.9550696045</v>
      </c>
      <c r="T2688" s="33">
        <f t="shared" si="22"/>
        <v>-0.6644036075</v>
      </c>
      <c r="U2688" s="33">
        <f t="shared" si="33"/>
        <v>-0.5835280254</v>
      </c>
      <c r="V2688" s="33">
        <f t="shared" si="42"/>
        <v>-0.009311752675</v>
      </c>
      <c r="W2688" s="44">
        <f t="shared" si="13"/>
        <v>0.006703333893</v>
      </c>
      <c r="X2688" s="44">
        <f t="shared" si="14"/>
        <v>0.007540766979</v>
      </c>
      <c r="Y2688" s="33">
        <f t="shared" si="15"/>
        <v>1.124927849</v>
      </c>
      <c r="Z2688" s="43">
        <v>1.0</v>
      </c>
      <c r="AA2688" s="33">
        <f t="shared" si="16"/>
        <v>2.124927849</v>
      </c>
      <c r="AB2688" s="33">
        <f t="shared" si="17"/>
        <v>0.5293957861</v>
      </c>
      <c r="AC2688" s="33">
        <f t="shared" si="18"/>
        <v>0.4706042139</v>
      </c>
      <c r="AD2688" s="33">
        <f t="shared" si="19"/>
        <v>0.0020322347</v>
      </c>
      <c r="AE2688" s="34">
        <f t="shared" si="23"/>
        <v>0</v>
      </c>
      <c r="AF2688" s="34">
        <f t="shared" si="24"/>
        <v>0</v>
      </c>
      <c r="AG2688" s="34">
        <f t="shared" si="25"/>
        <v>0</v>
      </c>
      <c r="AH2688" s="34">
        <f t="shared" si="26"/>
        <v>0</v>
      </c>
      <c r="AI2688" s="34">
        <f t="shared" si="28"/>
        <v>0</v>
      </c>
      <c r="AJ2688" s="34">
        <f t="shared" si="29"/>
        <v>0</v>
      </c>
      <c r="AK2688" s="34">
        <f t="shared" si="27"/>
        <v>0</v>
      </c>
      <c r="AL2688" s="36">
        <f t="shared" si="34"/>
        <v>0</v>
      </c>
      <c r="AM2688" s="36">
        <f t="shared" si="35"/>
        <v>0</v>
      </c>
      <c r="AN2688" s="46">
        <f t="shared" si="36"/>
        <v>0</v>
      </c>
      <c r="AO2688" s="36">
        <f t="shared" si="37"/>
        <v>0</v>
      </c>
      <c r="AP2688" s="36">
        <f t="shared" si="39"/>
        <v>0</v>
      </c>
      <c r="AQ2688" s="36">
        <f t="shared" si="40"/>
        <v>0</v>
      </c>
      <c r="AR2688" s="36">
        <f t="shared" si="38"/>
        <v>0</v>
      </c>
      <c r="AS2688" s="38">
        <f t="shared" si="45"/>
        <v>0</v>
      </c>
      <c r="AT2688" s="38">
        <f t="shared" si="46"/>
        <v>0</v>
      </c>
      <c r="AU2688" s="38">
        <f t="shared" si="47"/>
        <v>0</v>
      </c>
      <c r="AV2688" s="38">
        <f t="shared" si="48"/>
        <v>0</v>
      </c>
      <c r="AW2688" s="38">
        <f t="shared" si="51"/>
        <v>0</v>
      </c>
      <c r="AX2688" s="38">
        <f t="shared" si="52"/>
        <v>0</v>
      </c>
      <c r="AY2688" s="38">
        <f t="shared" si="49"/>
        <v>0</v>
      </c>
      <c r="AZ2688" s="12">
        <f t="shared" si="30"/>
        <v>143.4234315</v>
      </c>
      <c r="BA2688" s="12">
        <f t="shared" si="41"/>
        <v>100.5224677</v>
      </c>
      <c r="BB2688" s="12">
        <f t="shared" si="53"/>
        <v>128.3594646</v>
      </c>
      <c r="BC2688" s="12">
        <f t="shared" si="50"/>
        <v>0</v>
      </c>
      <c r="BD2688" s="12">
        <f t="shared" si="54"/>
        <v>122.0001352</v>
      </c>
    </row>
    <row r="2689" ht="14.25" customHeight="1">
      <c r="A2689" s="7">
        <v>40421.0</v>
      </c>
      <c r="B2689" s="21" t="s">
        <v>90</v>
      </c>
      <c r="C2689" s="8">
        <v>43.006508</v>
      </c>
      <c r="D2689" s="33">
        <f t="shared" si="5"/>
        <v>0.009119582308</v>
      </c>
      <c r="E2689" s="33">
        <f t="shared" si="7"/>
        <v>-0.009261907227</v>
      </c>
      <c r="F2689" s="33">
        <f t="shared" si="9"/>
        <v>-0.02089980626</v>
      </c>
      <c r="G2689" s="33">
        <f t="shared" si="11"/>
        <v>-0.02417521418</v>
      </c>
      <c r="H2689" s="33">
        <f t="shared" si="20"/>
        <v>-0.5485477733</v>
      </c>
      <c r="I2689" s="45">
        <f t="shared" si="31"/>
        <v>-1.003531726</v>
      </c>
      <c r="J2689" s="45">
        <f t="shared" si="43"/>
        <v>-0.9413110803</v>
      </c>
      <c r="K2689" s="21" t="s">
        <v>91</v>
      </c>
      <c r="L2689" s="8">
        <v>18.424711</v>
      </c>
      <c r="M2689" s="33">
        <f t="shared" si="6"/>
        <v>0.005940520002</v>
      </c>
      <c r="N2689" s="33">
        <f t="shared" si="8"/>
        <v>0.003952337644</v>
      </c>
      <c r="O2689" s="33">
        <f t="shared" si="10"/>
        <v>-0.004276839916</v>
      </c>
      <c r="P2689" s="33">
        <f t="shared" si="12"/>
        <v>-0.008868733269</v>
      </c>
      <c r="Q2689" s="45">
        <f t="shared" si="21"/>
        <v>-0.1253888907</v>
      </c>
      <c r="R2689" s="45">
        <f t="shared" si="32"/>
        <v>-0.6247804614</v>
      </c>
      <c r="S2689" s="45">
        <f t="shared" si="44"/>
        <v>-0.8124098073</v>
      </c>
      <c r="T2689" s="33">
        <f t="shared" si="22"/>
        <v>-0.4231588826</v>
      </c>
      <c r="U2689" s="33">
        <f t="shared" si="33"/>
        <v>-0.378751265</v>
      </c>
      <c r="V2689" s="33">
        <f t="shared" si="42"/>
        <v>-0.1289012729</v>
      </c>
      <c r="W2689" s="44">
        <f t="shared" si="13"/>
        <v>0.006812715097</v>
      </c>
      <c r="X2689" s="44">
        <f t="shared" si="14"/>
        <v>0.007687661643</v>
      </c>
      <c r="Y2689" s="33">
        <f t="shared" si="15"/>
        <v>1.128428465</v>
      </c>
      <c r="Z2689" s="43">
        <v>1.0</v>
      </c>
      <c r="AA2689" s="33">
        <f t="shared" si="16"/>
        <v>2.128428465</v>
      </c>
      <c r="AB2689" s="33">
        <f t="shared" si="17"/>
        <v>0.5301697867</v>
      </c>
      <c r="AC2689" s="33">
        <f t="shared" si="18"/>
        <v>0.4698302133</v>
      </c>
      <c r="AD2689" s="33">
        <f t="shared" si="19"/>
        <v>-0.002118971676</v>
      </c>
      <c r="AE2689" s="34">
        <f t="shared" si="23"/>
        <v>0</v>
      </c>
      <c r="AF2689" s="34">
        <f t="shared" si="24"/>
        <v>0</v>
      </c>
      <c r="AG2689" s="34">
        <f t="shared" si="25"/>
        <v>0</v>
      </c>
      <c r="AH2689" s="34">
        <f t="shared" si="26"/>
        <v>0</v>
      </c>
      <c r="AI2689" s="34">
        <f t="shared" si="28"/>
        <v>0</v>
      </c>
      <c r="AJ2689" s="34">
        <f t="shared" si="29"/>
        <v>0</v>
      </c>
      <c r="AK2689" s="34">
        <f t="shared" si="27"/>
        <v>0</v>
      </c>
      <c r="AL2689" s="36">
        <f t="shared" si="34"/>
        <v>0</v>
      </c>
      <c r="AM2689" s="36">
        <f t="shared" si="35"/>
        <v>0</v>
      </c>
      <c r="AN2689" s="46">
        <f t="shared" si="36"/>
        <v>0</v>
      </c>
      <c r="AO2689" s="36">
        <f t="shared" si="37"/>
        <v>0</v>
      </c>
      <c r="AP2689" s="36">
        <f t="shared" si="39"/>
        <v>0</v>
      </c>
      <c r="AQ2689" s="36">
        <f t="shared" si="40"/>
        <v>0</v>
      </c>
      <c r="AR2689" s="36">
        <f t="shared" si="38"/>
        <v>0</v>
      </c>
      <c r="AS2689" s="38">
        <f t="shared" si="45"/>
        <v>0</v>
      </c>
      <c r="AT2689" s="38">
        <f t="shared" si="46"/>
        <v>0</v>
      </c>
      <c r="AU2689" s="38">
        <f t="shared" si="47"/>
        <v>0</v>
      </c>
      <c r="AV2689" s="38">
        <f t="shared" si="48"/>
        <v>0</v>
      </c>
      <c r="AW2689" s="38">
        <f t="shared" si="51"/>
        <v>0</v>
      </c>
      <c r="AX2689" s="38">
        <f t="shared" si="52"/>
        <v>0</v>
      </c>
      <c r="AY2689" s="38">
        <f t="shared" si="49"/>
        <v>0</v>
      </c>
      <c r="AZ2689" s="12">
        <f t="shared" si="30"/>
        <v>143.4234315</v>
      </c>
      <c r="BA2689" s="12">
        <f t="shared" si="41"/>
        <v>100.5224677</v>
      </c>
      <c r="BB2689" s="12">
        <f t="shared" si="53"/>
        <v>128.3594646</v>
      </c>
      <c r="BC2689" s="12">
        <f t="shared" si="50"/>
        <v>0</v>
      </c>
      <c r="BD2689" s="12">
        <f t="shared" si="54"/>
        <v>122.0001352</v>
      </c>
    </row>
    <row r="2690" ht="14.25" customHeight="1">
      <c r="A2690" s="7">
        <v>40422.0</v>
      </c>
      <c r="B2690" s="21" t="s">
        <v>90</v>
      </c>
      <c r="C2690" s="8">
        <v>43.809925</v>
      </c>
      <c r="D2690" s="33">
        <f t="shared" si="5"/>
        <v>0.01868128889</v>
      </c>
      <c r="E2690" s="33">
        <f t="shared" si="7"/>
        <v>0.01252837875</v>
      </c>
      <c r="F2690" s="33">
        <f t="shared" si="9"/>
        <v>-0.002152448089</v>
      </c>
      <c r="G2690" s="33">
        <f t="shared" si="11"/>
        <v>-0.01195453612</v>
      </c>
      <c r="H2690" s="33">
        <f t="shared" si="20"/>
        <v>0.4760246268</v>
      </c>
      <c r="I2690" s="45">
        <f t="shared" si="31"/>
        <v>-0.3091309734</v>
      </c>
      <c r="J2690" s="45">
        <f t="shared" si="43"/>
        <v>-0.5838134043</v>
      </c>
      <c r="K2690" s="21" t="s">
        <v>91</v>
      </c>
      <c r="L2690" s="8">
        <v>18.89621</v>
      </c>
      <c r="M2690" s="33">
        <f t="shared" si="6"/>
        <v>0.02559057778</v>
      </c>
      <c r="N2690" s="33">
        <f t="shared" si="8"/>
        <v>0.03466341261</v>
      </c>
      <c r="O2690" s="33">
        <f t="shared" si="10"/>
        <v>0.02632491991</v>
      </c>
      <c r="P2690" s="33">
        <f t="shared" si="12"/>
        <v>0.01343907393</v>
      </c>
      <c r="Q2690" s="45">
        <f t="shared" si="21"/>
        <v>1.212367794</v>
      </c>
      <c r="R2690" s="45">
        <f t="shared" si="32"/>
        <v>0.3594439045</v>
      </c>
      <c r="S2690" s="45">
        <f t="shared" si="44"/>
        <v>-0.3154431542</v>
      </c>
      <c r="T2690" s="33">
        <f t="shared" si="22"/>
        <v>-0.7363431675</v>
      </c>
      <c r="U2690" s="33">
        <f t="shared" si="33"/>
        <v>-0.6685748779</v>
      </c>
      <c r="V2690" s="33">
        <f t="shared" si="42"/>
        <v>-0.2683702501</v>
      </c>
      <c r="W2690" s="44">
        <f t="shared" si="13"/>
        <v>0.008000566897</v>
      </c>
      <c r="X2690" s="44">
        <f t="shared" si="14"/>
        <v>0.009630120273</v>
      </c>
      <c r="Y2690" s="33">
        <f t="shared" si="15"/>
        <v>1.203679739</v>
      </c>
      <c r="Z2690" s="43">
        <v>1.0</v>
      </c>
      <c r="AA2690" s="33">
        <f t="shared" si="16"/>
        <v>2.203679739</v>
      </c>
      <c r="AB2690" s="33">
        <f t="shared" si="17"/>
        <v>0.5462135526</v>
      </c>
      <c r="AC2690" s="33">
        <f t="shared" si="18"/>
        <v>0.4537864474</v>
      </c>
      <c r="AD2690" s="33">
        <f t="shared" si="19"/>
        <v>0.000118922674</v>
      </c>
      <c r="AE2690" s="34">
        <f t="shared" si="23"/>
        <v>0</v>
      </c>
      <c r="AF2690" s="34">
        <f t="shared" si="24"/>
        <v>0</v>
      </c>
      <c r="AG2690" s="34">
        <f t="shared" si="25"/>
        <v>0</v>
      </c>
      <c r="AH2690" s="34">
        <f t="shared" si="26"/>
        <v>0</v>
      </c>
      <c r="AI2690" s="34">
        <f t="shared" si="28"/>
        <v>0</v>
      </c>
      <c r="AJ2690" s="34">
        <f t="shared" si="29"/>
        <v>0</v>
      </c>
      <c r="AK2690" s="34">
        <f t="shared" si="27"/>
        <v>0</v>
      </c>
      <c r="AL2690" s="36">
        <f t="shared" si="34"/>
        <v>0</v>
      </c>
      <c r="AM2690" s="36">
        <f t="shared" si="35"/>
        <v>0</v>
      </c>
      <c r="AN2690" s="46">
        <f t="shared" si="36"/>
        <v>0</v>
      </c>
      <c r="AO2690" s="36">
        <f t="shared" si="37"/>
        <v>0</v>
      </c>
      <c r="AP2690" s="36">
        <f t="shared" si="39"/>
        <v>0</v>
      </c>
      <c r="AQ2690" s="36">
        <f t="shared" si="40"/>
        <v>0</v>
      </c>
      <c r="AR2690" s="36">
        <f t="shared" si="38"/>
        <v>0</v>
      </c>
      <c r="AS2690" s="38">
        <f t="shared" si="45"/>
        <v>0</v>
      </c>
      <c r="AT2690" s="38">
        <f t="shared" si="46"/>
        <v>0</v>
      </c>
      <c r="AU2690" s="38">
        <f t="shared" si="47"/>
        <v>0</v>
      </c>
      <c r="AV2690" s="38">
        <f t="shared" si="48"/>
        <v>0</v>
      </c>
      <c r="AW2690" s="38">
        <f t="shared" si="51"/>
        <v>0</v>
      </c>
      <c r="AX2690" s="38">
        <f t="shared" si="52"/>
        <v>0</v>
      </c>
      <c r="AY2690" s="38">
        <f t="shared" si="49"/>
        <v>0</v>
      </c>
      <c r="AZ2690" s="12">
        <f t="shared" si="30"/>
        <v>143.4234315</v>
      </c>
      <c r="BA2690" s="12">
        <f t="shared" si="41"/>
        <v>100.5224677</v>
      </c>
      <c r="BB2690" s="12">
        <f t="shared" si="53"/>
        <v>128.3594646</v>
      </c>
      <c r="BC2690" s="12">
        <f t="shared" si="50"/>
        <v>0</v>
      </c>
      <c r="BD2690" s="12">
        <f t="shared" si="54"/>
        <v>122.0001352</v>
      </c>
    </row>
    <row r="2691" ht="14.25" customHeight="1">
      <c r="A2691" s="7">
        <v>40423.0</v>
      </c>
      <c r="B2691" s="21" t="s">
        <v>90</v>
      </c>
      <c r="C2691" s="8">
        <v>43.863934</v>
      </c>
      <c r="D2691" s="33">
        <f t="shared" si="5"/>
        <v>0.001232802841</v>
      </c>
      <c r="E2691" s="33">
        <f t="shared" si="7"/>
        <v>0.02073224711</v>
      </c>
      <c r="F2691" s="33">
        <f t="shared" si="9"/>
        <v>0.01236558509</v>
      </c>
      <c r="G2691" s="33">
        <f t="shared" si="11"/>
        <v>-0.001836469829</v>
      </c>
      <c r="H2691" s="33">
        <f t="shared" si="20"/>
        <v>0.8558010465</v>
      </c>
      <c r="I2691" s="45">
        <f t="shared" si="31"/>
        <v>0.2288540781</v>
      </c>
      <c r="J2691" s="45">
        <f t="shared" si="43"/>
        <v>-0.3026857673</v>
      </c>
      <c r="K2691" s="21" t="s">
        <v>91</v>
      </c>
      <c r="L2691" s="8">
        <v>18.919298</v>
      </c>
      <c r="M2691" s="33">
        <f t="shared" si="6"/>
        <v>0.001221832315</v>
      </c>
      <c r="N2691" s="33">
        <f t="shared" si="8"/>
        <v>0.04024678296</v>
      </c>
      <c r="O2691" s="33">
        <f t="shared" si="10"/>
        <v>0.03798878151</v>
      </c>
      <c r="P2691" s="33">
        <f t="shared" si="12"/>
        <v>0.01791790295</v>
      </c>
      <c r="Q2691" s="45">
        <f t="shared" si="21"/>
        <v>1.419084579</v>
      </c>
      <c r="R2691" s="45">
        <f t="shared" si="32"/>
        <v>0.7252520074</v>
      </c>
      <c r="S2691" s="45">
        <f t="shared" si="44"/>
        <v>-0.2403322036</v>
      </c>
      <c r="T2691" s="33">
        <f t="shared" si="22"/>
        <v>-0.5632835329</v>
      </c>
      <c r="U2691" s="33">
        <f t="shared" si="33"/>
        <v>-0.4963979293</v>
      </c>
      <c r="V2691" s="33">
        <f t="shared" si="42"/>
        <v>-0.06235356367</v>
      </c>
      <c r="W2691" s="44">
        <f t="shared" si="13"/>
        <v>0.007761665291</v>
      </c>
      <c r="X2691" s="44">
        <f t="shared" si="14"/>
        <v>0.009586623742</v>
      </c>
      <c r="Y2691" s="33">
        <f t="shared" si="15"/>
        <v>1.235124601</v>
      </c>
      <c r="Z2691" s="43">
        <v>1.0</v>
      </c>
      <c r="AA2691" s="33">
        <f t="shared" si="16"/>
        <v>2.235124601</v>
      </c>
      <c r="AB2691" s="33">
        <f t="shared" si="17"/>
        <v>0.5525976495</v>
      </c>
      <c r="AC2691" s="33">
        <f t="shared" si="18"/>
        <v>0.4474023505</v>
      </c>
      <c r="AD2691" s="33">
        <f t="shared" si="19"/>
        <v>0.003700003134</v>
      </c>
      <c r="AE2691" s="34">
        <f t="shared" si="23"/>
        <v>0</v>
      </c>
      <c r="AF2691" s="34">
        <f t="shared" si="24"/>
        <v>0</v>
      </c>
      <c r="AG2691" s="34">
        <f t="shared" si="25"/>
        <v>0</v>
      </c>
      <c r="AH2691" s="34">
        <f t="shared" si="26"/>
        <v>0</v>
      </c>
      <c r="AI2691" s="34">
        <f t="shared" si="28"/>
        <v>0</v>
      </c>
      <c r="AJ2691" s="34">
        <f t="shared" si="29"/>
        <v>0</v>
      </c>
      <c r="AK2691" s="34">
        <f t="shared" si="27"/>
        <v>0</v>
      </c>
      <c r="AL2691" s="36">
        <f t="shared" si="34"/>
        <v>0</v>
      </c>
      <c r="AM2691" s="36">
        <f t="shared" si="35"/>
        <v>0</v>
      </c>
      <c r="AN2691" s="46">
        <f t="shared" si="36"/>
        <v>0</v>
      </c>
      <c r="AO2691" s="36">
        <f t="shared" si="37"/>
        <v>0</v>
      </c>
      <c r="AP2691" s="36">
        <f t="shared" si="39"/>
        <v>0</v>
      </c>
      <c r="AQ2691" s="36">
        <f t="shared" si="40"/>
        <v>0</v>
      </c>
      <c r="AR2691" s="36">
        <f t="shared" si="38"/>
        <v>0</v>
      </c>
      <c r="AS2691" s="38">
        <f t="shared" si="45"/>
        <v>0</v>
      </c>
      <c r="AT2691" s="38">
        <f t="shared" si="46"/>
        <v>0</v>
      </c>
      <c r="AU2691" s="38">
        <f t="shared" si="47"/>
        <v>0</v>
      </c>
      <c r="AV2691" s="38">
        <f t="shared" si="48"/>
        <v>0</v>
      </c>
      <c r="AW2691" s="38">
        <f t="shared" si="51"/>
        <v>0</v>
      </c>
      <c r="AX2691" s="38">
        <f t="shared" si="52"/>
        <v>0</v>
      </c>
      <c r="AY2691" s="38">
        <f t="shared" si="49"/>
        <v>0</v>
      </c>
      <c r="AZ2691" s="12">
        <f t="shared" si="30"/>
        <v>143.4234315</v>
      </c>
      <c r="BA2691" s="12">
        <f t="shared" si="41"/>
        <v>100.5224677</v>
      </c>
      <c r="BB2691" s="12">
        <f t="shared" si="53"/>
        <v>128.3594646</v>
      </c>
      <c r="BC2691" s="12">
        <f t="shared" si="50"/>
        <v>0</v>
      </c>
      <c r="BD2691" s="12">
        <f t="shared" si="54"/>
        <v>122.0001352</v>
      </c>
    </row>
    <row r="2692" ht="14.25" customHeight="1">
      <c r="A2692" s="7">
        <v>40424.0</v>
      </c>
      <c r="B2692" s="21" t="s">
        <v>90</v>
      </c>
      <c r="C2692" s="8">
        <v>44.26902</v>
      </c>
      <c r="D2692" s="33">
        <f t="shared" si="5"/>
        <v>0.009235058579</v>
      </c>
      <c r="E2692" s="33">
        <f t="shared" si="7"/>
        <v>0.03031936022</v>
      </c>
      <c r="F2692" s="33">
        <f t="shared" si="9"/>
        <v>0.01950731213</v>
      </c>
      <c r="G2692" s="33">
        <f t="shared" si="11"/>
        <v>0.002489975728</v>
      </c>
      <c r="H2692" s="33">
        <f t="shared" si="20"/>
        <v>1.27853292</v>
      </c>
      <c r="I2692" s="45">
        <f t="shared" si="31"/>
        <v>0.4868585546</v>
      </c>
      <c r="J2692" s="45">
        <f t="shared" si="43"/>
        <v>-0.2015771213</v>
      </c>
      <c r="K2692" s="21" t="s">
        <v>91</v>
      </c>
      <c r="L2692" s="8">
        <v>18.978638</v>
      </c>
      <c r="M2692" s="33">
        <f t="shared" si="6"/>
        <v>0.003136480011</v>
      </c>
      <c r="N2692" s="33">
        <f t="shared" si="8"/>
        <v>0.02492839298</v>
      </c>
      <c r="O2692" s="33">
        <f t="shared" si="10"/>
        <v>0.04086745472</v>
      </c>
      <c r="P2692" s="33">
        <f t="shared" si="12"/>
        <v>0.01427271775</v>
      </c>
      <c r="Q2692" s="45">
        <f t="shared" si="21"/>
        <v>0.7074018257</v>
      </c>
      <c r="R2692" s="45">
        <f t="shared" si="32"/>
        <v>0.8024917197</v>
      </c>
      <c r="S2692" s="45">
        <f t="shared" si="44"/>
        <v>-0.3590986861</v>
      </c>
      <c r="T2692" s="33">
        <f t="shared" si="22"/>
        <v>0.5711310942</v>
      </c>
      <c r="U2692" s="33">
        <f t="shared" si="33"/>
        <v>-0.3156331651</v>
      </c>
      <c r="V2692" s="33">
        <f t="shared" si="42"/>
        <v>0.1575215648</v>
      </c>
      <c r="W2692" s="44">
        <f t="shared" si="13"/>
        <v>0.007966063267</v>
      </c>
      <c r="X2692" s="44">
        <f t="shared" si="14"/>
        <v>0.009505178982</v>
      </c>
      <c r="Y2692" s="33">
        <f t="shared" si="15"/>
        <v>1.193209075</v>
      </c>
      <c r="Z2692" s="43">
        <v>1.0</v>
      </c>
      <c r="AA2692" s="33">
        <f t="shared" si="16"/>
        <v>2.193209075</v>
      </c>
      <c r="AB2692" s="33">
        <f t="shared" si="17"/>
        <v>0.5440471173</v>
      </c>
      <c r="AC2692" s="33">
        <f t="shared" si="18"/>
        <v>0.4559528827</v>
      </c>
      <c r="AD2692" s="33">
        <f t="shared" si="19"/>
        <v>-0.00130134668</v>
      </c>
      <c r="AE2692" s="34">
        <f t="shared" si="23"/>
        <v>0</v>
      </c>
      <c r="AF2692" s="34">
        <f t="shared" si="24"/>
        <v>0</v>
      </c>
      <c r="AG2692" s="34">
        <f t="shared" si="25"/>
        <v>0</v>
      </c>
      <c r="AH2692" s="34">
        <f t="shared" si="26"/>
        <v>0</v>
      </c>
      <c r="AI2692" s="34">
        <f t="shared" si="28"/>
        <v>0</v>
      </c>
      <c r="AJ2692" s="34">
        <f t="shared" si="29"/>
        <v>0</v>
      </c>
      <c r="AK2692" s="34">
        <f t="shared" si="27"/>
        <v>0</v>
      </c>
      <c r="AL2692" s="36">
        <f t="shared" si="34"/>
        <v>0</v>
      </c>
      <c r="AM2692" s="36">
        <f t="shared" si="35"/>
        <v>0</v>
      </c>
      <c r="AN2692" s="46">
        <f t="shared" si="36"/>
        <v>0</v>
      </c>
      <c r="AO2692" s="36">
        <f t="shared" si="37"/>
        <v>0</v>
      </c>
      <c r="AP2692" s="36">
        <f t="shared" si="39"/>
        <v>0</v>
      </c>
      <c r="AQ2692" s="36">
        <f t="shared" si="40"/>
        <v>0</v>
      </c>
      <c r="AR2692" s="36">
        <f t="shared" si="38"/>
        <v>0</v>
      </c>
      <c r="AS2692" s="38">
        <f t="shared" si="45"/>
        <v>0</v>
      </c>
      <c r="AT2692" s="38">
        <f t="shared" si="46"/>
        <v>0</v>
      </c>
      <c r="AU2692" s="38">
        <f t="shared" si="47"/>
        <v>0</v>
      </c>
      <c r="AV2692" s="38">
        <f t="shared" si="48"/>
        <v>0</v>
      </c>
      <c r="AW2692" s="38">
        <f t="shared" si="51"/>
        <v>0</v>
      </c>
      <c r="AX2692" s="38">
        <f t="shared" si="52"/>
        <v>0</v>
      </c>
      <c r="AY2692" s="38">
        <f t="shared" si="49"/>
        <v>0</v>
      </c>
      <c r="AZ2692" s="12">
        <f t="shared" si="30"/>
        <v>143.4234315</v>
      </c>
      <c r="BA2692" s="12">
        <f t="shared" si="41"/>
        <v>100.5224677</v>
      </c>
      <c r="BB2692" s="12">
        <f t="shared" si="53"/>
        <v>128.3594646</v>
      </c>
      <c r="BC2692" s="12">
        <f t="shared" si="50"/>
        <v>0</v>
      </c>
      <c r="BD2692" s="12">
        <f t="shared" si="54"/>
        <v>122.0001352</v>
      </c>
    </row>
    <row r="2693" ht="14.25" customHeight="1">
      <c r="A2693" s="7">
        <v>40428.0</v>
      </c>
      <c r="B2693" s="21" t="s">
        <v>90</v>
      </c>
      <c r="C2693" s="8">
        <v>44.208252</v>
      </c>
      <c r="D2693" s="33">
        <f t="shared" si="5"/>
        <v>-0.001372698108</v>
      </c>
      <c r="E2693" s="33">
        <f t="shared" si="7"/>
        <v>0.03731771928</v>
      </c>
      <c r="F2693" s="33">
        <f t="shared" si="9"/>
        <v>0.01779388631</v>
      </c>
      <c r="G2693" s="33">
        <f t="shared" si="11"/>
        <v>-0.006723697196</v>
      </c>
      <c r="H2693" s="33">
        <f t="shared" si="20"/>
        <v>1.56888397</v>
      </c>
      <c r="I2693" s="45">
        <f t="shared" si="31"/>
        <v>0.4521834156</v>
      </c>
      <c r="J2693" s="45">
        <f t="shared" si="43"/>
        <v>-0.5292989021</v>
      </c>
      <c r="K2693" s="21" t="s">
        <v>91</v>
      </c>
      <c r="L2693" s="8">
        <v>19.00172</v>
      </c>
      <c r="M2693" s="33">
        <f t="shared" si="6"/>
        <v>0.001216209509</v>
      </c>
      <c r="N2693" s="33">
        <f t="shared" si="8"/>
        <v>0.03744368624</v>
      </c>
      <c r="O2693" s="33">
        <f t="shared" si="10"/>
        <v>0.03651078774</v>
      </c>
      <c r="P2693" s="33">
        <f t="shared" si="12"/>
        <v>0.009104967209</v>
      </c>
      <c r="Q2693" s="45">
        <f t="shared" si="21"/>
        <v>1.225897574</v>
      </c>
      <c r="R2693" s="45">
        <f t="shared" si="32"/>
        <v>0.6672458091</v>
      </c>
      <c r="S2693" s="45">
        <f t="shared" si="44"/>
        <v>-0.5105083007</v>
      </c>
      <c r="T2693" s="33">
        <f t="shared" si="22"/>
        <v>0.3429863958</v>
      </c>
      <c r="U2693" s="33">
        <f t="shared" si="33"/>
        <v>-0.2150623935</v>
      </c>
      <c r="V2693" s="33">
        <f t="shared" si="42"/>
        <v>-0.0187906014</v>
      </c>
      <c r="W2693" s="44">
        <f t="shared" si="13"/>
        <v>0.007759202448</v>
      </c>
      <c r="X2693" s="44">
        <f t="shared" si="14"/>
        <v>0.009415135449</v>
      </c>
      <c r="Y2693" s="33">
        <f t="shared" si="15"/>
        <v>1.213415362</v>
      </c>
      <c r="Z2693" s="43">
        <v>1.0</v>
      </c>
      <c r="AA2693" s="33">
        <f t="shared" si="16"/>
        <v>2.213415362</v>
      </c>
      <c r="AB2693" s="33">
        <f t="shared" si="17"/>
        <v>0.548209515</v>
      </c>
      <c r="AC2693" s="33">
        <f t="shared" si="18"/>
        <v>0.451790485</v>
      </c>
      <c r="AD2693" s="33">
        <f t="shared" si="19"/>
        <v>-0.001986338923</v>
      </c>
      <c r="AE2693" s="34">
        <f t="shared" si="23"/>
        <v>0</v>
      </c>
      <c r="AF2693" s="34">
        <f t="shared" si="24"/>
        <v>0</v>
      </c>
      <c r="AG2693" s="34">
        <f t="shared" si="25"/>
        <v>0</v>
      </c>
      <c r="AH2693" s="34">
        <f t="shared" si="26"/>
        <v>0</v>
      </c>
      <c r="AI2693" s="34">
        <f t="shared" si="28"/>
        <v>0</v>
      </c>
      <c r="AJ2693" s="34">
        <f t="shared" si="29"/>
        <v>0</v>
      </c>
      <c r="AK2693" s="34">
        <f t="shared" si="27"/>
        <v>0</v>
      </c>
      <c r="AL2693" s="36">
        <f t="shared" si="34"/>
        <v>0</v>
      </c>
      <c r="AM2693" s="36">
        <f t="shared" si="35"/>
        <v>0</v>
      </c>
      <c r="AN2693" s="46">
        <f t="shared" si="36"/>
        <v>0</v>
      </c>
      <c r="AO2693" s="36">
        <f t="shared" si="37"/>
        <v>0</v>
      </c>
      <c r="AP2693" s="36">
        <f t="shared" si="39"/>
        <v>0</v>
      </c>
      <c r="AQ2693" s="36">
        <f t="shared" si="40"/>
        <v>0</v>
      </c>
      <c r="AR2693" s="36">
        <f t="shared" si="38"/>
        <v>0</v>
      </c>
      <c r="AS2693" s="38">
        <f t="shared" si="45"/>
        <v>0</v>
      </c>
      <c r="AT2693" s="38">
        <f t="shared" si="46"/>
        <v>0</v>
      </c>
      <c r="AU2693" s="38">
        <f t="shared" si="47"/>
        <v>0</v>
      </c>
      <c r="AV2693" s="38">
        <f t="shared" si="48"/>
        <v>0</v>
      </c>
      <c r="AW2693" s="38">
        <f t="shared" si="51"/>
        <v>0</v>
      </c>
      <c r="AX2693" s="38">
        <f t="shared" si="52"/>
        <v>0</v>
      </c>
      <c r="AY2693" s="38">
        <f t="shared" si="49"/>
        <v>0</v>
      </c>
      <c r="AZ2693" s="12">
        <f t="shared" si="30"/>
        <v>143.4234315</v>
      </c>
      <c r="BA2693" s="12">
        <f t="shared" si="41"/>
        <v>100.5224677</v>
      </c>
      <c r="BB2693" s="12">
        <f t="shared" si="53"/>
        <v>128.3594646</v>
      </c>
      <c r="BC2693" s="12">
        <f t="shared" si="50"/>
        <v>0</v>
      </c>
      <c r="BD2693" s="12">
        <f t="shared" si="54"/>
        <v>122.0001352</v>
      </c>
    </row>
    <row r="2694" ht="14.25" customHeight="1">
      <c r="A2694" s="7">
        <v>40429.0</v>
      </c>
      <c r="B2694" s="21" t="s">
        <v>90</v>
      </c>
      <c r="C2694" s="8">
        <v>44.174507</v>
      </c>
      <c r="D2694" s="33">
        <f t="shared" si="5"/>
        <v>-0.0007633190292</v>
      </c>
      <c r="E2694" s="33">
        <f t="shared" si="7"/>
        <v>0.02715865701</v>
      </c>
      <c r="F2694" s="33">
        <f t="shared" si="9"/>
        <v>0.01764520882</v>
      </c>
      <c r="G2694" s="33">
        <f t="shared" si="11"/>
        <v>-0.009123100383</v>
      </c>
      <c r="H2694" s="33">
        <f t="shared" si="20"/>
        <v>1.091603115</v>
      </c>
      <c r="I2694" s="45">
        <f t="shared" si="31"/>
        <v>0.4469211865</v>
      </c>
      <c r="J2694" s="45">
        <f t="shared" si="43"/>
        <v>-0.6347836804</v>
      </c>
      <c r="K2694" s="21" t="s">
        <v>91</v>
      </c>
      <c r="L2694" s="8">
        <v>19.067663</v>
      </c>
      <c r="M2694" s="33">
        <f t="shared" si="6"/>
        <v>0.003470370051</v>
      </c>
      <c r="N2694" s="33">
        <f t="shared" si="8"/>
        <v>0.03489617829</v>
      </c>
      <c r="O2694" s="33">
        <f t="shared" si="10"/>
        <v>0.03898643741</v>
      </c>
      <c r="P2694" s="33">
        <f t="shared" si="12"/>
        <v>0.01491701012</v>
      </c>
      <c r="Q2694" s="45">
        <f t="shared" si="21"/>
        <v>1.087424015</v>
      </c>
      <c r="R2694" s="45">
        <f t="shared" si="32"/>
        <v>0.7341417637</v>
      </c>
      <c r="S2694" s="45">
        <f t="shared" si="44"/>
        <v>-0.3869574477</v>
      </c>
      <c r="T2694" s="33">
        <f t="shared" si="22"/>
        <v>0.004179099905</v>
      </c>
      <c r="U2694" s="33">
        <f t="shared" si="33"/>
        <v>-0.2872205772</v>
      </c>
      <c r="V2694" s="33">
        <f t="shared" si="42"/>
        <v>-0.2478262327</v>
      </c>
      <c r="W2694" s="44">
        <f t="shared" si="13"/>
        <v>0.007745803326</v>
      </c>
      <c r="X2694" s="44">
        <f t="shared" si="14"/>
        <v>0.009413795838</v>
      </c>
      <c r="Y2694" s="33">
        <f t="shared" si="15"/>
        <v>1.215341449</v>
      </c>
      <c r="Z2694" s="43">
        <v>1.0</v>
      </c>
      <c r="AA2694" s="33">
        <f t="shared" si="16"/>
        <v>2.215341449</v>
      </c>
      <c r="AB2694" s="33">
        <f t="shared" si="17"/>
        <v>0.5486023157</v>
      </c>
      <c r="AC2694" s="33">
        <f t="shared" si="18"/>
        <v>0.4513976843</v>
      </c>
      <c r="AD2694" s="33">
        <f t="shared" si="19"/>
        <v>0.002026826644</v>
      </c>
      <c r="AE2694" s="34">
        <f t="shared" si="23"/>
        <v>0</v>
      </c>
      <c r="AF2694" s="34">
        <f t="shared" si="24"/>
        <v>0</v>
      </c>
      <c r="AG2694" s="34">
        <f t="shared" si="25"/>
        <v>0</v>
      </c>
      <c r="AH2694" s="34">
        <f t="shared" si="26"/>
        <v>0</v>
      </c>
      <c r="AI2694" s="34">
        <f t="shared" si="28"/>
        <v>0</v>
      </c>
      <c r="AJ2694" s="34">
        <f t="shared" si="29"/>
        <v>0</v>
      </c>
      <c r="AK2694" s="34">
        <f t="shared" si="27"/>
        <v>0</v>
      </c>
      <c r="AL2694" s="36">
        <f t="shared" si="34"/>
        <v>0</v>
      </c>
      <c r="AM2694" s="36">
        <f t="shared" si="35"/>
        <v>0</v>
      </c>
      <c r="AN2694" s="46">
        <f t="shared" si="36"/>
        <v>0</v>
      </c>
      <c r="AO2694" s="36">
        <f t="shared" si="37"/>
        <v>0</v>
      </c>
      <c r="AP2694" s="36">
        <f t="shared" si="39"/>
        <v>0</v>
      </c>
      <c r="AQ2694" s="36">
        <f t="shared" si="40"/>
        <v>0</v>
      </c>
      <c r="AR2694" s="36">
        <f t="shared" si="38"/>
        <v>0</v>
      </c>
      <c r="AS2694" s="38">
        <f t="shared" si="45"/>
        <v>0</v>
      </c>
      <c r="AT2694" s="38">
        <f t="shared" si="46"/>
        <v>0</v>
      </c>
      <c r="AU2694" s="38">
        <f t="shared" si="47"/>
        <v>0</v>
      </c>
      <c r="AV2694" s="38">
        <f t="shared" si="48"/>
        <v>0</v>
      </c>
      <c r="AW2694" s="38">
        <f t="shared" si="51"/>
        <v>0</v>
      </c>
      <c r="AX2694" s="38">
        <f t="shared" si="52"/>
        <v>0</v>
      </c>
      <c r="AY2694" s="38">
        <f t="shared" si="49"/>
        <v>0</v>
      </c>
      <c r="AZ2694" s="12">
        <f t="shared" si="30"/>
        <v>143.4234315</v>
      </c>
      <c r="BA2694" s="12">
        <f t="shared" si="41"/>
        <v>100.5224677</v>
      </c>
      <c r="BB2694" s="12">
        <f t="shared" si="53"/>
        <v>128.3594646</v>
      </c>
      <c r="BC2694" s="12">
        <f t="shared" si="50"/>
        <v>0</v>
      </c>
      <c r="BD2694" s="12">
        <f t="shared" si="54"/>
        <v>122.0001352</v>
      </c>
    </row>
    <row r="2695" ht="14.25" customHeight="1">
      <c r="A2695" s="7">
        <v>40430.0</v>
      </c>
      <c r="B2695" s="21" t="s">
        <v>90</v>
      </c>
      <c r="C2695" s="8">
        <v>44.626835</v>
      </c>
      <c r="D2695" s="33">
        <f t="shared" si="5"/>
        <v>0.01023957098</v>
      </c>
      <c r="E2695" s="33">
        <f t="shared" si="7"/>
        <v>0.01864668794</v>
      </c>
      <c r="F2695" s="33">
        <f t="shared" si="9"/>
        <v>0.03140867946</v>
      </c>
      <c r="G2695" s="33">
        <f t="shared" si="11"/>
        <v>0.01754130312</v>
      </c>
      <c r="H2695" s="33">
        <f t="shared" si="20"/>
        <v>0.7084564384</v>
      </c>
      <c r="I2695" s="45">
        <f t="shared" si="31"/>
        <v>0.9738780997</v>
      </c>
      <c r="J2695" s="45">
        <f t="shared" si="43"/>
        <v>0.2443392815</v>
      </c>
      <c r="K2695" s="21" t="s">
        <v>91</v>
      </c>
      <c r="L2695" s="8">
        <v>19.219336</v>
      </c>
      <c r="M2695" s="33">
        <f t="shared" si="6"/>
        <v>0.00795446196</v>
      </c>
      <c r="N2695" s="33">
        <f t="shared" si="8"/>
        <v>0.01710004281</v>
      </c>
      <c r="O2695" s="33">
        <f t="shared" si="10"/>
        <v>0.05235620126</v>
      </c>
      <c r="P2695" s="33">
        <f t="shared" si="12"/>
        <v>0.04014987335</v>
      </c>
      <c r="Q2695" s="45">
        <f t="shared" si="21"/>
        <v>0.3158904344</v>
      </c>
      <c r="R2695" s="45">
        <f t="shared" si="32"/>
        <v>1.146210815</v>
      </c>
      <c r="S2695" s="45">
        <f t="shared" si="44"/>
        <v>0.2320602126</v>
      </c>
      <c r="T2695" s="33">
        <f t="shared" si="22"/>
        <v>0.392566004</v>
      </c>
      <c r="U2695" s="33">
        <f t="shared" si="33"/>
        <v>-0.1723327155</v>
      </c>
      <c r="V2695" s="33">
        <f t="shared" si="42"/>
        <v>0.01227906889</v>
      </c>
      <c r="W2695" s="44">
        <f t="shared" si="13"/>
        <v>0.007141363999</v>
      </c>
      <c r="X2695" s="44">
        <f t="shared" si="14"/>
        <v>0.008604529067</v>
      </c>
      <c r="Y2695" s="33">
        <f t="shared" si="15"/>
        <v>1.204885939</v>
      </c>
      <c r="Z2695" s="43">
        <v>1.0</v>
      </c>
      <c r="AA2695" s="33">
        <f t="shared" si="16"/>
        <v>2.204885939</v>
      </c>
      <c r="AB2695" s="33">
        <f t="shared" si="17"/>
        <v>0.5464618</v>
      </c>
      <c r="AC2695" s="33">
        <f t="shared" si="18"/>
        <v>0.4535382</v>
      </c>
      <c r="AD2695" s="33">
        <f t="shared" si="19"/>
        <v>0.0007733389164</v>
      </c>
      <c r="AE2695" s="34">
        <f t="shared" si="23"/>
        <v>0</v>
      </c>
      <c r="AF2695" s="34">
        <f t="shared" si="24"/>
        <v>0</v>
      </c>
      <c r="AG2695" s="34">
        <f t="shared" si="25"/>
        <v>0</v>
      </c>
      <c r="AH2695" s="34">
        <f t="shared" si="26"/>
        <v>0</v>
      </c>
      <c r="AI2695" s="34">
        <f t="shared" si="28"/>
        <v>0</v>
      </c>
      <c r="AJ2695" s="34">
        <f t="shared" si="29"/>
        <v>0</v>
      </c>
      <c r="AK2695" s="34">
        <f t="shared" si="27"/>
        <v>0</v>
      </c>
      <c r="AL2695" s="36">
        <f t="shared" si="34"/>
        <v>0</v>
      </c>
      <c r="AM2695" s="36">
        <f t="shared" si="35"/>
        <v>0</v>
      </c>
      <c r="AN2695" s="46">
        <f t="shared" si="36"/>
        <v>0</v>
      </c>
      <c r="AO2695" s="36">
        <f t="shared" si="37"/>
        <v>0</v>
      </c>
      <c r="AP2695" s="36">
        <f t="shared" si="39"/>
        <v>0</v>
      </c>
      <c r="AQ2695" s="36">
        <f t="shared" si="40"/>
        <v>0</v>
      </c>
      <c r="AR2695" s="36">
        <f t="shared" si="38"/>
        <v>0</v>
      </c>
      <c r="AS2695" s="38">
        <f t="shared" si="45"/>
        <v>0</v>
      </c>
      <c r="AT2695" s="38">
        <f t="shared" si="46"/>
        <v>0</v>
      </c>
      <c r="AU2695" s="38">
        <f t="shared" si="47"/>
        <v>0</v>
      </c>
      <c r="AV2695" s="38">
        <f t="shared" si="48"/>
        <v>0</v>
      </c>
      <c r="AW2695" s="38">
        <f t="shared" si="51"/>
        <v>0</v>
      </c>
      <c r="AX2695" s="38">
        <f t="shared" si="52"/>
        <v>0</v>
      </c>
      <c r="AY2695" s="38">
        <f t="shared" si="49"/>
        <v>0</v>
      </c>
      <c r="AZ2695" s="12">
        <f t="shared" si="30"/>
        <v>143.4234315</v>
      </c>
      <c r="BA2695" s="12">
        <f t="shared" si="41"/>
        <v>100.5224677</v>
      </c>
      <c r="BB2695" s="12">
        <f t="shared" si="53"/>
        <v>128.3594646</v>
      </c>
      <c r="BC2695" s="12">
        <f t="shared" si="50"/>
        <v>0</v>
      </c>
      <c r="BD2695" s="12">
        <f t="shared" si="54"/>
        <v>122.0001352</v>
      </c>
    </row>
    <row r="2696" ht="14.25" customHeight="1">
      <c r="A2696" s="7">
        <v>40431.0</v>
      </c>
      <c r="B2696" s="21" t="s">
        <v>90</v>
      </c>
      <c r="C2696" s="8">
        <v>44.836132</v>
      </c>
      <c r="D2696" s="33">
        <f t="shared" si="5"/>
        <v>0.004689935999</v>
      </c>
      <c r="E2696" s="33">
        <f t="shared" si="7"/>
        <v>0.02216394909</v>
      </c>
      <c r="F2696" s="33">
        <f t="shared" si="9"/>
        <v>0.04335570466</v>
      </c>
      <c r="G2696" s="33">
        <f t="shared" si="11"/>
        <v>0.02654810524</v>
      </c>
      <c r="H2696" s="33">
        <f t="shared" si="20"/>
        <v>0.8816245142</v>
      </c>
      <c r="I2696" s="45">
        <f t="shared" si="31"/>
        <v>1.42764286</v>
      </c>
      <c r="J2696" s="45">
        <f t="shared" si="43"/>
        <v>0.527972681</v>
      </c>
      <c r="K2696" s="21" t="s">
        <v>91</v>
      </c>
      <c r="L2696" s="8">
        <v>19.29517</v>
      </c>
      <c r="M2696" s="33">
        <f t="shared" si="6"/>
        <v>0.003945713837</v>
      </c>
      <c r="N2696" s="33">
        <f t="shared" si="8"/>
        <v>0.01986712192</v>
      </c>
      <c r="O2696" s="33">
        <f t="shared" si="10"/>
        <v>0.06091349263</v>
      </c>
      <c r="P2696" s="33">
        <f t="shared" si="12"/>
        <v>0.05081693966</v>
      </c>
      <c r="Q2696" s="45">
        <f t="shared" si="21"/>
        <v>0.4361654742</v>
      </c>
      <c r="R2696" s="45">
        <f t="shared" si="32"/>
        <v>1.393221596</v>
      </c>
      <c r="S2696" s="45">
        <f t="shared" si="44"/>
        <v>0.4860129575</v>
      </c>
      <c r="T2696" s="33">
        <f t="shared" si="22"/>
        <v>0.4454590399</v>
      </c>
      <c r="U2696" s="33">
        <f t="shared" si="33"/>
        <v>0.03442126372</v>
      </c>
      <c r="V2696" s="33">
        <f t="shared" si="42"/>
        <v>0.04195972352</v>
      </c>
      <c r="W2696" s="44">
        <f t="shared" si="13"/>
        <v>0.007087110049</v>
      </c>
      <c r="X2696" s="44">
        <f t="shared" si="14"/>
        <v>0.00838928067</v>
      </c>
      <c r="Y2696" s="33">
        <f t="shared" si="15"/>
        <v>1.183737886</v>
      </c>
      <c r="Z2696" s="43">
        <v>1.0</v>
      </c>
      <c r="AA2696" s="33">
        <f t="shared" si="16"/>
        <v>2.183737886</v>
      </c>
      <c r="AB2696" s="33">
        <f t="shared" si="17"/>
        <v>0.5420695834</v>
      </c>
      <c r="AC2696" s="33">
        <f t="shared" si="18"/>
        <v>0.4579304166</v>
      </c>
      <c r="AD2696" s="33">
        <f t="shared" si="19"/>
        <v>-0.0009117018517</v>
      </c>
      <c r="AE2696" s="34">
        <f t="shared" si="23"/>
        <v>0</v>
      </c>
      <c r="AF2696" s="34">
        <f t="shared" si="24"/>
        <v>0</v>
      </c>
      <c r="AG2696" s="34">
        <f t="shared" si="25"/>
        <v>0</v>
      </c>
      <c r="AH2696" s="34">
        <f t="shared" si="26"/>
        <v>0</v>
      </c>
      <c r="AI2696" s="34">
        <f t="shared" si="28"/>
        <v>0</v>
      </c>
      <c r="AJ2696" s="34">
        <f t="shared" si="29"/>
        <v>0</v>
      </c>
      <c r="AK2696" s="34">
        <f t="shared" si="27"/>
        <v>0</v>
      </c>
      <c r="AL2696" s="36">
        <f t="shared" si="34"/>
        <v>0</v>
      </c>
      <c r="AM2696" s="36">
        <f t="shared" si="35"/>
        <v>0</v>
      </c>
      <c r="AN2696" s="46">
        <f t="shared" si="36"/>
        <v>0</v>
      </c>
      <c r="AO2696" s="36">
        <f t="shared" si="37"/>
        <v>0</v>
      </c>
      <c r="AP2696" s="36">
        <f t="shared" si="39"/>
        <v>0</v>
      </c>
      <c r="AQ2696" s="36">
        <f t="shared" si="40"/>
        <v>0</v>
      </c>
      <c r="AR2696" s="36">
        <f t="shared" si="38"/>
        <v>0</v>
      </c>
      <c r="AS2696" s="38">
        <f t="shared" si="45"/>
        <v>0</v>
      </c>
      <c r="AT2696" s="38">
        <f t="shared" si="46"/>
        <v>0</v>
      </c>
      <c r="AU2696" s="38">
        <f t="shared" si="47"/>
        <v>0</v>
      </c>
      <c r="AV2696" s="38">
        <f t="shared" si="48"/>
        <v>0</v>
      </c>
      <c r="AW2696" s="38">
        <f t="shared" si="51"/>
        <v>0</v>
      </c>
      <c r="AX2696" s="38">
        <f t="shared" si="52"/>
        <v>0</v>
      </c>
      <c r="AY2696" s="38">
        <f t="shared" si="49"/>
        <v>0</v>
      </c>
      <c r="AZ2696" s="12">
        <f t="shared" si="30"/>
        <v>143.4234315</v>
      </c>
      <c r="BA2696" s="12">
        <f t="shared" si="41"/>
        <v>100.5224677</v>
      </c>
      <c r="BB2696" s="12">
        <f t="shared" si="53"/>
        <v>128.3594646</v>
      </c>
      <c r="BC2696" s="12">
        <f t="shared" si="50"/>
        <v>0</v>
      </c>
      <c r="BD2696" s="12">
        <f t="shared" si="54"/>
        <v>122.0001352</v>
      </c>
    </row>
    <row r="2697" ht="14.25" customHeight="1">
      <c r="A2697" s="7">
        <v>40434.0</v>
      </c>
      <c r="B2697" s="21" t="s">
        <v>90</v>
      </c>
      <c r="C2697" s="8">
        <v>44.728107</v>
      </c>
      <c r="D2697" s="33">
        <f t="shared" si="5"/>
        <v>-0.002409329154</v>
      </c>
      <c r="E2697" s="33">
        <f t="shared" si="7"/>
        <v>0.01037038995</v>
      </c>
      <c r="F2697" s="33">
        <f t="shared" si="9"/>
        <v>0.04100417376</v>
      </c>
      <c r="G2697" s="33">
        <f t="shared" si="11"/>
        <v>0.01813940022</v>
      </c>
      <c r="H2697" s="33">
        <f t="shared" si="20"/>
        <v>0.3301957451</v>
      </c>
      <c r="I2697" s="45">
        <f t="shared" si="31"/>
        <v>1.293605181</v>
      </c>
      <c r="J2697" s="45">
        <f t="shared" si="43"/>
        <v>0.2117507188</v>
      </c>
      <c r="K2697" s="21" t="s">
        <v>91</v>
      </c>
      <c r="L2697" s="8">
        <v>19.278555</v>
      </c>
      <c r="M2697" s="33">
        <f t="shared" si="6"/>
        <v>-0.0008610963262</v>
      </c>
      <c r="N2697" s="33">
        <f t="shared" si="8"/>
        <v>0.01580287268</v>
      </c>
      <c r="O2697" s="33">
        <f t="shared" si="10"/>
        <v>0.04112520588</v>
      </c>
      <c r="P2697" s="33">
        <f t="shared" si="12"/>
        <v>0.04915844438</v>
      </c>
      <c r="Q2697" s="45">
        <f t="shared" si="21"/>
        <v>0.2712521332</v>
      </c>
      <c r="R2697" s="45">
        <f t="shared" si="32"/>
        <v>0.7237631176</v>
      </c>
      <c r="S2697" s="45">
        <f t="shared" si="44"/>
        <v>0.4218781764</v>
      </c>
      <c r="T2697" s="33">
        <f t="shared" si="22"/>
        <v>0.05894361185</v>
      </c>
      <c r="U2697" s="33">
        <f t="shared" si="33"/>
        <v>0.5698420637</v>
      </c>
      <c r="V2697" s="33">
        <f t="shared" si="42"/>
        <v>-0.2101274576</v>
      </c>
      <c r="W2697" s="44">
        <f t="shared" si="13"/>
        <v>0.007051446428</v>
      </c>
      <c r="X2697" s="44">
        <f t="shared" si="14"/>
        <v>0.008414475956</v>
      </c>
      <c r="Y2697" s="33">
        <f t="shared" si="15"/>
        <v>1.193297863</v>
      </c>
      <c r="Z2697" s="43">
        <v>1.0</v>
      </c>
      <c r="AA2697" s="33">
        <f t="shared" si="16"/>
        <v>2.193297863</v>
      </c>
      <c r="AB2697" s="33">
        <f t="shared" si="17"/>
        <v>0.5440655751</v>
      </c>
      <c r="AC2697" s="33">
        <f t="shared" si="18"/>
        <v>0.4559344249</v>
      </c>
      <c r="AD2697" s="33">
        <f t="shared" si="19"/>
        <v>0.001239660352</v>
      </c>
      <c r="AE2697" s="34">
        <f t="shared" si="23"/>
        <v>0</v>
      </c>
      <c r="AF2697" s="34">
        <f t="shared" si="24"/>
        <v>0</v>
      </c>
      <c r="AG2697" s="34">
        <f t="shared" si="25"/>
        <v>0</v>
      </c>
      <c r="AH2697" s="34">
        <f t="shared" si="26"/>
        <v>0</v>
      </c>
      <c r="AI2697" s="34">
        <f t="shared" si="28"/>
        <v>0</v>
      </c>
      <c r="AJ2697" s="34">
        <f t="shared" si="29"/>
        <v>0</v>
      </c>
      <c r="AK2697" s="34">
        <f t="shared" si="27"/>
        <v>0</v>
      </c>
      <c r="AL2697" s="36">
        <f t="shared" si="34"/>
        <v>0</v>
      </c>
      <c r="AM2697" s="36">
        <f t="shared" si="35"/>
        <v>0</v>
      </c>
      <c r="AN2697" s="46">
        <f t="shared" si="36"/>
        <v>0</v>
      </c>
      <c r="AO2697" s="36">
        <f t="shared" si="37"/>
        <v>0</v>
      </c>
      <c r="AP2697" s="36">
        <f t="shared" si="39"/>
        <v>0</v>
      </c>
      <c r="AQ2697" s="36">
        <f t="shared" si="40"/>
        <v>0</v>
      </c>
      <c r="AR2697" s="36">
        <f t="shared" si="38"/>
        <v>0</v>
      </c>
      <c r="AS2697" s="38">
        <f t="shared" si="45"/>
        <v>0</v>
      </c>
      <c r="AT2697" s="38">
        <f t="shared" si="46"/>
        <v>0</v>
      </c>
      <c r="AU2697" s="38">
        <f t="shared" si="47"/>
        <v>0</v>
      </c>
      <c r="AV2697" s="38">
        <f t="shared" si="48"/>
        <v>0</v>
      </c>
      <c r="AW2697" s="38">
        <f t="shared" si="51"/>
        <v>0</v>
      </c>
      <c r="AX2697" s="38">
        <f t="shared" si="52"/>
        <v>0</v>
      </c>
      <c r="AY2697" s="38">
        <f t="shared" si="49"/>
        <v>0</v>
      </c>
      <c r="AZ2697" s="12">
        <f t="shared" si="30"/>
        <v>143.4234315</v>
      </c>
      <c r="BA2697" s="12">
        <f t="shared" si="41"/>
        <v>100.5224677</v>
      </c>
      <c r="BB2697" s="12">
        <f t="shared" si="53"/>
        <v>128.3594646</v>
      </c>
      <c r="BC2697" s="12">
        <f t="shared" si="50"/>
        <v>0</v>
      </c>
      <c r="BD2697" s="12">
        <f t="shared" si="54"/>
        <v>122.0001352</v>
      </c>
    </row>
    <row r="2698" ht="14.25" customHeight="1">
      <c r="A2698" s="7">
        <v>40435.0</v>
      </c>
      <c r="B2698" s="21" t="s">
        <v>90</v>
      </c>
      <c r="C2698" s="8">
        <v>44.545834</v>
      </c>
      <c r="D2698" s="33">
        <f t="shared" si="5"/>
        <v>-0.004075133338</v>
      </c>
      <c r="E2698" s="33">
        <f t="shared" si="7"/>
        <v>0.00763617616</v>
      </c>
      <c r="F2698" s="33">
        <f t="shared" si="9"/>
        <v>0.04523886012</v>
      </c>
      <c r="G2698" s="33">
        <f t="shared" si="11"/>
        <v>0.01600456052</v>
      </c>
      <c r="H2698" s="33">
        <f t="shared" si="20"/>
        <v>0.2020130224</v>
      </c>
      <c r="I2698" s="45">
        <f t="shared" si="31"/>
        <v>1.419509704</v>
      </c>
      <c r="J2698" s="45">
        <f t="shared" si="43"/>
        <v>0.1190394124</v>
      </c>
      <c r="K2698" s="21" t="s">
        <v>91</v>
      </c>
      <c r="L2698" s="8">
        <v>19.132389</v>
      </c>
      <c r="M2698" s="33">
        <f t="shared" si="6"/>
        <v>-0.007581792308</v>
      </c>
      <c r="N2698" s="33">
        <f t="shared" si="8"/>
        <v>0.006876693268</v>
      </c>
      <c r="O2698" s="33">
        <f t="shared" si="10"/>
        <v>0.04457786825</v>
      </c>
      <c r="P2698" s="33">
        <f t="shared" si="12"/>
        <v>0.03840917776</v>
      </c>
      <c r="Q2698" s="45">
        <f t="shared" si="21"/>
        <v>-0.1157751282</v>
      </c>
      <c r="R2698" s="45">
        <f t="shared" si="32"/>
        <v>0.8096838452</v>
      </c>
      <c r="S2698" s="45">
        <f t="shared" si="44"/>
        <v>0.1203321548</v>
      </c>
      <c r="T2698" s="33">
        <f t="shared" si="22"/>
        <v>0.3177881506</v>
      </c>
      <c r="U2698" s="33">
        <f t="shared" si="33"/>
        <v>0.6098258591</v>
      </c>
      <c r="V2698" s="33">
        <f t="shared" si="42"/>
        <v>-0.001292742419</v>
      </c>
      <c r="W2698" s="44">
        <f t="shared" si="13"/>
        <v>0.007112090077</v>
      </c>
      <c r="X2698" s="44">
        <f t="shared" si="14"/>
        <v>0.008706536963</v>
      </c>
      <c r="Y2698" s="33">
        <f t="shared" si="15"/>
        <v>1.22418823</v>
      </c>
      <c r="Z2698" s="43">
        <v>1.0</v>
      </c>
      <c r="AA2698" s="33">
        <f t="shared" si="16"/>
        <v>2.22418823</v>
      </c>
      <c r="AB2698" s="33">
        <f t="shared" si="17"/>
        <v>0.5503977647</v>
      </c>
      <c r="AC2698" s="33">
        <f t="shared" si="18"/>
        <v>0.4496022353</v>
      </c>
      <c r="AD2698" s="33">
        <f t="shared" si="19"/>
        <v>0.005664850641</v>
      </c>
      <c r="AE2698" s="34">
        <f t="shared" si="23"/>
        <v>0</v>
      </c>
      <c r="AF2698" s="34">
        <f t="shared" si="24"/>
        <v>0</v>
      </c>
      <c r="AG2698" s="34">
        <f t="shared" si="25"/>
        <v>0</v>
      </c>
      <c r="AH2698" s="34">
        <f t="shared" si="26"/>
        <v>0</v>
      </c>
      <c r="AI2698" s="34">
        <f t="shared" si="28"/>
        <v>0</v>
      </c>
      <c r="AJ2698" s="34">
        <f t="shared" si="29"/>
        <v>0</v>
      </c>
      <c r="AK2698" s="34">
        <f t="shared" si="27"/>
        <v>0</v>
      </c>
      <c r="AL2698" s="36">
        <f t="shared" si="34"/>
        <v>0</v>
      </c>
      <c r="AM2698" s="36">
        <f t="shared" si="35"/>
        <v>0</v>
      </c>
      <c r="AN2698" s="46">
        <f t="shared" si="36"/>
        <v>0</v>
      </c>
      <c r="AO2698" s="36">
        <f t="shared" si="37"/>
        <v>0</v>
      </c>
      <c r="AP2698" s="36">
        <f t="shared" si="39"/>
        <v>0</v>
      </c>
      <c r="AQ2698" s="36">
        <f t="shared" si="40"/>
        <v>0</v>
      </c>
      <c r="AR2698" s="36">
        <f t="shared" si="38"/>
        <v>0</v>
      </c>
      <c r="AS2698" s="38">
        <f t="shared" si="45"/>
        <v>0</v>
      </c>
      <c r="AT2698" s="38">
        <f t="shared" si="46"/>
        <v>0</v>
      </c>
      <c r="AU2698" s="38">
        <f t="shared" si="47"/>
        <v>0</v>
      </c>
      <c r="AV2698" s="38">
        <f t="shared" si="48"/>
        <v>0</v>
      </c>
      <c r="AW2698" s="38">
        <f t="shared" si="51"/>
        <v>0</v>
      </c>
      <c r="AX2698" s="38">
        <f t="shared" si="52"/>
        <v>0</v>
      </c>
      <c r="AY2698" s="38">
        <f t="shared" si="49"/>
        <v>0</v>
      </c>
      <c r="AZ2698" s="12">
        <f t="shared" si="30"/>
        <v>143.4234315</v>
      </c>
      <c r="BA2698" s="12">
        <f t="shared" si="41"/>
        <v>100.5224677</v>
      </c>
      <c r="BB2698" s="12">
        <f t="shared" si="53"/>
        <v>128.3594646</v>
      </c>
      <c r="BC2698" s="12">
        <f t="shared" si="50"/>
        <v>0</v>
      </c>
      <c r="BD2698" s="12">
        <f t="shared" si="54"/>
        <v>122.0001352</v>
      </c>
    </row>
    <row r="2699" ht="14.25" customHeight="1">
      <c r="A2699" s="7">
        <v>40436.0</v>
      </c>
      <c r="B2699" s="21" t="s">
        <v>90</v>
      </c>
      <c r="C2699" s="8">
        <v>44.896885</v>
      </c>
      <c r="D2699" s="33">
        <f t="shared" si="5"/>
        <v>0.007880669604</v>
      </c>
      <c r="E2699" s="33">
        <f t="shared" si="7"/>
        <v>0.0163528254</v>
      </c>
      <c r="F2699" s="33">
        <f t="shared" si="9"/>
        <v>0.04395560318</v>
      </c>
      <c r="G2699" s="33">
        <f t="shared" si="11"/>
        <v>0.02213713333</v>
      </c>
      <c r="H2699" s="33">
        <f t="shared" si="20"/>
        <v>0.6106197519</v>
      </c>
      <c r="I2699" s="45">
        <f t="shared" si="31"/>
        <v>1.368110195</v>
      </c>
      <c r="J2699" s="45">
        <f t="shared" si="43"/>
        <v>0.3303302858</v>
      </c>
      <c r="K2699" s="21" t="s">
        <v>91</v>
      </c>
      <c r="L2699" s="8">
        <v>19.075905</v>
      </c>
      <c r="M2699" s="33">
        <f t="shared" si="6"/>
        <v>-0.002952271146</v>
      </c>
      <c r="N2699" s="33">
        <f t="shared" si="8"/>
        <v>0.0004322501399</v>
      </c>
      <c r="O2699" s="33">
        <f t="shared" si="10"/>
        <v>0.03534351231</v>
      </c>
      <c r="P2699" s="33">
        <f t="shared" si="12"/>
        <v>0.03091551385</v>
      </c>
      <c r="Q2699" s="45">
        <f t="shared" si="21"/>
        <v>-0.3862763464</v>
      </c>
      <c r="R2699" s="45">
        <f t="shared" si="32"/>
        <v>0.5098623525</v>
      </c>
      <c r="S2699" s="45">
        <f t="shared" si="44"/>
        <v>-0.08187142129</v>
      </c>
      <c r="T2699" s="33">
        <f t="shared" si="22"/>
        <v>0.9968960982</v>
      </c>
      <c r="U2699" s="33">
        <f t="shared" si="33"/>
        <v>0.8582478429</v>
      </c>
      <c r="V2699" s="33">
        <f t="shared" si="42"/>
        <v>0.4122017071</v>
      </c>
      <c r="W2699" s="44">
        <f t="shared" si="13"/>
        <v>0.007283992071</v>
      </c>
      <c r="X2699" s="44">
        <f t="shared" si="14"/>
        <v>0.008753261563</v>
      </c>
      <c r="Y2699" s="33">
        <f t="shared" si="15"/>
        <v>1.201712121</v>
      </c>
      <c r="Z2699" s="43">
        <v>1.0</v>
      </c>
      <c r="AA2699" s="33">
        <f t="shared" si="16"/>
        <v>2.201712121</v>
      </c>
      <c r="AB2699" s="33">
        <f t="shared" si="17"/>
        <v>0.5458080144</v>
      </c>
      <c r="AC2699" s="33">
        <f t="shared" si="18"/>
        <v>0.4541919856</v>
      </c>
      <c r="AD2699" s="33">
        <f t="shared" si="19"/>
        <v>0.0001910342053</v>
      </c>
      <c r="AE2699" s="34">
        <f t="shared" si="23"/>
        <v>0</v>
      </c>
      <c r="AF2699" s="34">
        <f t="shared" si="24"/>
        <v>0</v>
      </c>
      <c r="AG2699" s="34">
        <f t="shared" si="25"/>
        <v>0</v>
      </c>
      <c r="AH2699" s="34">
        <f t="shared" si="26"/>
        <v>0</v>
      </c>
      <c r="AI2699" s="34">
        <f t="shared" si="28"/>
        <v>0</v>
      </c>
      <c r="AJ2699" s="34">
        <f t="shared" si="29"/>
        <v>0</v>
      </c>
      <c r="AK2699" s="34">
        <f t="shared" si="27"/>
        <v>0</v>
      </c>
      <c r="AL2699" s="36">
        <f t="shared" si="34"/>
        <v>0</v>
      </c>
      <c r="AM2699" s="36">
        <f t="shared" si="35"/>
        <v>0</v>
      </c>
      <c r="AN2699" s="46">
        <f t="shared" si="36"/>
        <v>0</v>
      </c>
      <c r="AO2699" s="36">
        <f t="shared" si="37"/>
        <v>0</v>
      </c>
      <c r="AP2699" s="36">
        <f t="shared" si="39"/>
        <v>0</v>
      </c>
      <c r="AQ2699" s="36">
        <f t="shared" si="40"/>
        <v>0</v>
      </c>
      <c r="AR2699" s="36">
        <f t="shared" si="38"/>
        <v>0</v>
      </c>
      <c r="AS2699" s="38">
        <f t="shared" si="45"/>
        <v>0</v>
      </c>
      <c r="AT2699" s="38">
        <f t="shared" si="46"/>
        <v>0</v>
      </c>
      <c r="AU2699" s="38">
        <f t="shared" si="47"/>
        <v>0</v>
      </c>
      <c r="AV2699" s="38">
        <f t="shared" si="48"/>
        <v>0</v>
      </c>
      <c r="AW2699" s="38">
        <f t="shared" si="51"/>
        <v>0</v>
      </c>
      <c r="AX2699" s="38">
        <f t="shared" si="52"/>
        <v>0</v>
      </c>
      <c r="AY2699" s="38">
        <f t="shared" si="49"/>
        <v>0</v>
      </c>
      <c r="AZ2699" s="12">
        <f t="shared" si="30"/>
        <v>143.4234315</v>
      </c>
      <c r="BA2699" s="12">
        <f t="shared" si="41"/>
        <v>100.5224677</v>
      </c>
      <c r="BB2699" s="12">
        <f t="shared" si="53"/>
        <v>128.3594646</v>
      </c>
      <c r="BC2699" s="12">
        <f t="shared" si="50"/>
        <v>0</v>
      </c>
      <c r="BD2699" s="12">
        <f t="shared" si="54"/>
        <v>122.0001352</v>
      </c>
    </row>
    <row r="2700" ht="14.25" customHeight="1">
      <c r="A2700" s="7">
        <v>40437.0</v>
      </c>
      <c r="B2700" s="21" t="s">
        <v>90</v>
      </c>
      <c r="C2700" s="8">
        <v>44.971165</v>
      </c>
      <c r="D2700" s="33">
        <f t="shared" si="5"/>
        <v>0.001654457765</v>
      </c>
      <c r="E2700" s="33">
        <f t="shared" si="7"/>
        <v>0.007715761156</v>
      </c>
      <c r="F2700" s="33">
        <f t="shared" si="9"/>
        <v>0.02650632248</v>
      </c>
      <c r="G2700" s="33">
        <f t="shared" si="11"/>
        <v>0.02429682091</v>
      </c>
      <c r="H2700" s="33">
        <f t="shared" si="20"/>
        <v>0.1948981024</v>
      </c>
      <c r="I2700" s="45">
        <f t="shared" si="31"/>
        <v>0.7177337082</v>
      </c>
      <c r="J2700" s="45">
        <f t="shared" si="43"/>
        <v>0.401044041</v>
      </c>
      <c r="K2700" s="21" t="s">
        <v>91</v>
      </c>
      <c r="L2700" s="8">
        <v>19.105808</v>
      </c>
      <c r="M2700" s="33">
        <f t="shared" si="6"/>
        <v>0.001567579625</v>
      </c>
      <c r="N2700" s="33">
        <f t="shared" si="8"/>
        <v>-0.005906967858</v>
      </c>
      <c r="O2700" s="33">
        <f t="shared" si="10"/>
        <v>0.01109206555</v>
      </c>
      <c r="P2700" s="33">
        <f t="shared" si="12"/>
        <v>0.0377089832</v>
      </c>
      <c r="Q2700" s="45">
        <f t="shared" si="21"/>
        <v>-0.6435141783</v>
      </c>
      <c r="R2700" s="45">
        <f t="shared" si="32"/>
        <v>-0.2434711961</v>
      </c>
      <c r="S2700" s="45">
        <f t="shared" si="44"/>
        <v>0.09344759487</v>
      </c>
      <c r="T2700" s="33">
        <f t="shared" si="22"/>
        <v>0.8384122807</v>
      </c>
      <c r="U2700" s="33">
        <f t="shared" si="33"/>
        <v>0.9612049044</v>
      </c>
      <c r="V2700" s="33">
        <f t="shared" si="42"/>
        <v>0.3075964461</v>
      </c>
      <c r="W2700" s="44">
        <f t="shared" si="13"/>
        <v>0.007275214903</v>
      </c>
      <c r="X2700" s="44">
        <f t="shared" si="14"/>
        <v>0.008616795803</v>
      </c>
      <c r="Y2700" s="33">
        <f t="shared" si="15"/>
        <v>1.184404298</v>
      </c>
      <c r="Z2700" s="43">
        <v>1.0</v>
      </c>
      <c r="AA2700" s="33">
        <f t="shared" si="16"/>
        <v>2.184404298</v>
      </c>
      <c r="AB2700" s="33">
        <f t="shared" si="17"/>
        <v>0.5422092876</v>
      </c>
      <c r="AC2700" s="33">
        <f t="shared" si="18"/>
        <v>0.4577907124</v>
      </c>
      <c r="AD2700" s="33">
        <f t="shared" si="19"/>
        <v>-0.004386626499</v>
      </c>
      <c r="AE2700" s="34">
        <f t="shared" si="23"/>
        <v>0</v>
      </c>
      <c r="AF2700" s="34">
        <f t="shared" si="24"/>
        <v>0</v>
      </c>
      <c r="AG2700" s="34">
        <f t="shared" si="25"/>
        <v>0</v>
      </c>
      <c r="AH2700" s="34">
        <f t="shared" si="26"/>
        <v>0</v>
      </c>
      <c r="AI2700" s="34">
        <f t="shared" si="28"/>
        <v>0</v>
      </c>
      <c r="AJ2700" s="34">
        <f t="shared" si="29"/>
        <v>0</v>
      </c>
      <c r="AK2700" s="34">
        <f t="shared" si="27"/>
        <v>0</v>
      </c>
      <c r="AL2700" s="36">
        <f t="shared" si="34"/>
        <v>0</v>
      </c>
      <c r="AM2700" s="36">
        <f t="shared" si="35"/>
        <v>0</v>
      </c>
      <c r="AN2700" s="46">
        <f t="shared" si="36"/>
        <v>0</v>
      </c>
      <c r="AO2700" s="36">
        <f t="shared" si="37"/>
        <v>0</v>
      </c>
      <c r="AP2700" s="36">
        <f t="shared" si="39"/>
        <v>0</v>
      </c>
      <c r="AQ2700" s="36">
        <f t="shared" si="40"/>
        <v>0</v>
      </c>
      <c r="AR2700" s="36">
        <f t="shared" si="38"/>
        <v>0</v>
      </c>
      <c r="AS2700" s="38">
        <f t="shared" si="45"/>
        <v>0</v>
      </c>
      <c r="AT2700" s="38">
        <f t="shared" si="46"/>
        <v>0</v>
      </c>
      <c r="AU2700" s="38">
        <f t="shared" si="47"/>
        <v>0</v>
      </c>
      <c r="AV2700" s="38">
        <f t="shared" si="48"/>
        <v>0</v>
      </c>
      <c r="AW2700" s="38">
        <f t="shared" si="51"/>
        <v>0</v>
      </c>
      <c r="AX2700" s="38">
        <f t="shared" si="52"/>
        <v>0</v>
      </c>
      <c r="AY2700" s="38">
        <f t="shared" si="49"/>
        <v>0</v>
      </c>
      <c r="AZ2700" s="12">
        <f t="shared" si="30"/>
        <v>143.4234315</v>
      </c>
      <c r="BA2700" s="12">
        <f t="shared" si="41"/>
        <v>100.5224677</v>
      </c>
      <c r="BB2700" s="12">
        <f t="shared" si="53"/>
        <v>128.3594646</v>
      </c>
      <c r="BC2700" s="12">
        <f t="shared" si="50"/>
        <v>0</v>
      </c>
      <c r="BD2700" s="12">
        <f t="shared" si="54"/>
        <v>122.0001352</v>
      </c>
    </row>
    <row r="2701" ht="14.25" customHeight="1">
      <c r="A2701" s="7">
        <v>40438.0</v>
      </c>
      <c r="B2701" s="21" t="s">
        <v>90</v>
      </c>
      <c r="C2701" s="8">
        <v>44.640347</v>
      </c>
      <c r="D2701" s="33">
        <f t="shared" si="5"/>
        <v>-0.007356224817</v>
      </c>
      <c r="E2701" s="33">
        <f t="shared" si="7"/>
        <v>-0.004366679088</v>
      </c>
      <c r="F2701" s="33">
        <f t="shared" si="9"/>
        <v>0.01770048715</v>
      </c>
      <c r="G2701" s="33">
        <f t="shared" si="11"/>
        <v>0.03028494912</v>
      </c>
      <c r="H2701" s="33">
        <f t="shared" si="20"/>
        <v>-0.3888269968</v>
      </c>
      <c r="I2701" s="45">
        <f t="shared" si="31"/>
        <v>0.3838193025</v>
      </c>
      <c r="J2701" s="45">
        <f t="shared" si="43"/>
        <v>0.5994925318</v>
      </c>
      <c r="K2701" s="21" t="s">
        <v>91</v>
      </c>
      <c r="L2701" s="8">
        <v>19.122419</v>
      </c>
      <c r="M2701" s="33">
        <f t="shared" si="6"/>
        <v>0.0008694214869</v>
      </c>
      <c r="N2701" s="33">
        <f t="shared" si="8"/>
        <v>-0.008953069602</v>
      </c>
      <c r="O2701" s="33">
        <f t="shared" si="10"/>
        <v>0.01073618059</v>
      </c>
      <c r="P2701" s="33">
        <f t="shared" si="12"/>
        <v>0.04913281653</v>
      </c>
      <c r="Q2701" s="45">
        <f t="shared" si="21"/>
        <v>-0.762886369</v>
      </c>
      <c r="R2701" s="45">
        <f t="shared" si="32"/>
        <v>-0.2467839412</v>
      </c>
      <c r="S2701" s="45">
        <f t="shared" si="44"/>
        <v>0.3878671029</v>
      </c>
      <c r="T2701" s="33">
        <f t="shared" si="22"/>
        <v>0.3740593722</v>
      </c>
      <c r="U2701" s="33">
        <f t="shared" si="33"/>
        <v>0.6306032436</v>
      </c>
      <c r="V2701" s="33">
        <f t="shared" si="42"/>
        <v>0.2116254289</v>
      </c>
      <c r="W2701" s="44">
        <f t="shared" si="13"/>
        <v>0.006773274081</v>
      </c>
      <c r="X2701" s="44">
        <f t="shared" si="14"/>
        <v>0.00815582585</v>
      </c>
      <c r="Y2701" s="33">
        <f t="shared" si="15"/>
        <v>1.204118681</v>
      </c>
      <c r="Z2701" s="43">
        <v>1.0</v>
      </c>
      <c r="AA2701" s="33">
        <f t="shared" si="16"/>
        <v>2.204118681</v>
      </c>
      <c r="AB2701" s="33">
        <f t="shared" si="17"/>
        <v>0.5463039224</v>
      </c>
      <c r="AC2701" s="33">
        <f t="shared" si="18"/>
        <v>0.4536960776</v>
      </c>
      <c r="AD2701" s="33">
        <f t="shared" si="19"/>
        <v>0.003130423102</v>
      </c>
      <c r="AE2701" s="34">
        <f t="shared" si="23"/>
        <v>0</v>
      </c>
      <c r="AF2701" s="34">
        <f t="shared" si="24"/>
        <v>0</v>
      </c>
      <c r="AG2701" s="34">
        <f t="shared" si="25"/>
        <v>0</v>
      </c>
      <c r="AH2701" s="34">
        <f t="shared" si="26"/>
        <v>0</v>
      </c>
      <c r="AI2701" s="34">
        <f t="shared" si="28"/>
        <v>0</v>
      </c>
      <c r="AJ2701" s="34">
        <f t="shared" si="29"/>
        <v>0</v>
      </c>
      <c r="AK2701" s="34">
        <f t="shared" si="27"/>
        <v>0</v>
      </c>
      <c r="AL2701" s="36">
        <f t="shared" si="34"/>
        <v>0</v>
      </c>
      <c r="AM2701" s="36">
        <f t="shared" si="35"/>
        <v>0</v>
      </c>
      <c r="AN2701" s="46">
        <f t="shared" si="36"/>
        <v>0</v>
      </c>
      <c r="AO2701" s="36">
        <f t="shared" si="37"/>
        <v>0</v>
      </c>
      <c r="AP2701" s="36">
        <f t="shared" si="39"/>
        <v>0</v>
      </c>
      <c r="AQ2701" s="36">
        <f t="shared" si="40"/>
        <v>0</v>
      </c>
      <c r="AR2701" s="36">
        <f t="shared" si="38"/>
        <v>0</v>
      </c>
      <c r="AS2701" s="38">
        <f t="shared" si="45"/>
        <v>0</v>
      </c>
      <c r="AT2701" s="38">
        <f t="shared" si="46"/>
        <v>0</v>
      </c>
      <c r="AU2701" s="38">
        <f t="shared" si="47"/>
        <v>0</v>
      </c>
      <c r="AV2701" s="38">
        <f t="shared" si="48"/>
        <v>0</v>
      </c>
      <c r="AW2701" s="38">
        <f t="shared" si="51"/>
        <v>0</v>
      </c>
      <c r="AX2701" s="38">
        <f t="shared" si="52"/>
        <v>0</v>
      </c>
      <c r="AY2701" s="38">
        <f t="shared" si="49"/>
        <v>0</v>
      </c>
      <c r="AZ2701" s="12">
        <f t="shared" si="30"/>
        <v>143.4234315</v>
      </c>
      <c r="BA2701" s="12">
        <f t="shared" si="41"/>
        <v>100.5224677</v>
      </c>
      <c r="BB2701" s="12">
        <f t="shared" si="53"/>
        <v>128.3594646</v>
      </c>
      <c r="BC2701" s="12">
        <f t="shared" si="50"/>
        <v>0</v>
      </c>
      <c r="BD2701" s="12">
        <f t="shared" si="54"/>
        <v>122.0001352</v>
      </c>
    </row>
    <row r="2702" ht="14.25" customHeight="1">
      <c r="A2702" s="7">
        <v>40441.0</v>
      </c>
      <c r="B2702" s="21" t="s">
        <v>90</v>
      </c>
      <c r="C2702" s="8">
        <v>45.16021</v>
      </c>
      <c r="D2702" s="33">
        <f t="shared" si="5"/>
        <v>0.011645586</v>
      </c>
      <c r="E2702" s="33">
        <f t="shared" si="7"/>
        <v>0.009660659236</v>
      </c>
      <c r="F2702" s="33">
        <f t="shared" si="9"/>
        <v>0.02013123399</v>
      </c>
      <c r="G2702" s="33">
        <f t="shared" si="11"/>
        <v>0.04003125238</v>
      </c>
      <c r="H2702" s="33">
        <f t="shared" si="20"/>
        <v>0.2610065411</v>
      </c>
      <c r="I2702" s="45">
        <f t="shared" si="31"/>
        <v>0.4635354621</v>
      </c>
      <c r="J2702" s="45">
        <f t="shared" si="43"/>
        <v>0.9224196542</v>
      </c>
      <c r="K2702" s="21" t="s">
        <v>91</v>
      </c>
      <c r="L2702" s="8">
        <v>19.258625</v>
      </c>
      <c r="M2702" s="33">
        <f t="shared" si="6"/>
        <v>0.007122843611</v>
      </c>
      <c r="N2702" s="33">
        <f t="shared" si="8"/>
        <v>-0.001033791174</v>
      </c>
      <c r="O2702" s="33">
        <f t="shared" si="10"/>
        <v>0.01475274464</v>
      </c>
      <c r="P2702" s="33">
        <f t="shared" si="12"/>
        <v>0.05622310648</v>
      </c>
      <c r="Q2702" s="45">
        <f t="shared" si="21"/>
        <v>-0.4210590434</v>
      </c>
      <c r="R2702" s="45">
        <f t="shared" si="32"/>
        <v>-0.1133648344</v>
      </c>
      <c r="S2702" s="45">
        <f t="shared" si="44"/>
        <v>0.5689582515</v>
      </c>
      <c r="T2702" s="33">
        <f t="shared" si="22"/>
        <v>0.6820655845</v>
      </c>
      <c r="U2702" s="33">
        <f t="shared" si="33"/>
        <v>0.5769002965</v>
      </c>
      <c r="V2702" s="33">
        <f t="shared" si="42"/>
        <v>0.3534614027</v>
      </c>
      <c r="W2702" s="44">
        <f t="shared" si="13"/>
        <v>0.007142857349</v>
      </c>
      <c r="X2702" s="44">
        <f t="shared" si="14"/>
        <v>0.008205458713</v>
      </c>
      <c r="Y2702" s="33">
        <f t="shared" si="15"/>
        <v>1.148764187</v>
      </c>
      <c r="Z2702" s="43">
        <v>1.0</v>
      </c>
      <c r="AA2702" s="33">
        <f t="shared" si="16"/>
        <v>2.148764187</v>
      </c>
      <c r="AB2702" s="33">
        <f t="shared" si="17"/>
        <v>0.5346162198</v>
      </c>
      <c r="AC2702" s="33">
        <f t="shared" si="18"/>
        <v>0.4653837802</v>
      </c>
      <c r="AD2702" s="33">
        <f t="shared" si="19"/>
        <v>-0.004560725955</v>
      </c>
      <c r="AE2702" s="34">
        <f t="shared" si="23"/>
        <v>0</v>
      </c>
      <c r="AF2702" s="34">
        <f t="shared" si="24"/>
        <v>0</v>
      </c>
      <c r="AG2702" s="34">
        <f t="shared" si="25"/>
        <v>0</v>
      </c>
      <c r="AH2702" s="34">
        <f t="shared" si="26"/>
        <v>0</v>
      </c>
      <c r="AI2702" s="34">
        <f t="shared" si="28"/>
        <v>0</v>
      </c>
      <c r="AJ2702" s="34">
        <f t="shared" si="29"/>
        <v>0</v>
      </c>
      <c r="AK2702" s="34">
        <f t="shared" si="27"/>
        <v>0</v>
      </c>
      <c r="AL2702" s="36">
        <f t="shared" si="34"/>
        <v>0</v>
      </c>
      <c r="AM2702" s="36">
        <f t="shared" si="35"/>
        <v>0</v>
      </c>
      <c r="AN2702" s="46">
        <f t="shared" si="36"/>
        <v>0</v>
      </c>
      <c r="AO2702" s="36">
        <f t="shared" si="37"/>
        <v>0</v>
      </c>
      <c r="AP2702" s="36">
        <f t="shared" si="39"/>
        <v>0</v>
      </c>
      <c r="AQ2702" s="36">
        <f t="shared" si="40"/>
        <v>0</v>
      </c>
      <c r="AR2702" s="36">
        <f t="shared" si="38"/>
        <v>0</v>
      </c>
      <c r="AS2702" s="38">
        <f t="shared" si="45"/>
        <v>0</v>
      </c>
      <c r="AT2702" s="38">
        <f t="shared" si="46"/>
        <v>0</v>
      </c>
      <c r="AU2702" s="38">
        <f t="shared" si="47"/>
        <v>0</v>
      </c>
      <c r="AV2702" s="38">
        <f t="shared" si="48"/>
        <v>0</v>
      </c>
      <c r="AW2702" s="38">
        <f t="shared" si="51"/>
        <v>0</v>
      </c>
      <c r="AX2702" s="38">
        <f t="shared" si="52"/>
        <v>0</v>
      </c>
      <c r="AY2702" s="38">
        <f t="shared" si="49"/>
        <v>0</v>
      </c>
      <c r="AZ2702" s="12">
        <f t="shared" si="30"/>
        <v>143.4234315</v>
      </c>
      <c r="BA2702" s="12">
        <f t="shared" si="41"/>
        <v>100.5224677</v>
      </c>
      <c r="BB2702" s="12">
        <f t="shared" si="53"/>
        <v>128.3594646</v>
      </c>
      <c r="BC2702" s="12">
        <f t="shared" si="50"/>
        <v>0</v>
      </c>
      <c r="BD2702" s="12">
        <f t="shared" si="54"/>
        <v>122.0001352</v>
      </c>
    </row>
    <row r="2703" ht="14.25" customHeight="1">
      <c r="A2703" s="7">
        <v>40442.0</v>
      </c>
      <c r="B2703" s="21" t="s">
        <v>90</v>
      </c>
      <c r="C2703" s="8">
        <v>44.869907</v>
      </c>
      <c r="D2703" s="33">
        <f t="shared" si="5"/>
        <v>-0.006428291631</v>
      </c>
      <c r="E2703" s="33">
        <f t="shared" si="7"/>
        <v>0.007275046192</v>
      </c>
      <c r="F2703" s="33">
        <f t="shared" si="9"/>
        <v>0.01496677589</v>
      </c>
      <c r="G2703" s="33">
        <f t="shared" si="11"/>
        <v>0.0330269793</v>
      </c>
      <c r="H2703" s="33">
        <f t="shared" si="20"/>
        <v>0.1178857177</v>
      </c>
      <c r="I2703" s="45">
        <f t="shared" si="31"/>
        <v>0.2516645653</v>
      </c>
      <c r="J2703" s="45">
        <f t="shared" si="43"/>
        <v>0.6677729848</v>
      </c>
      <c r="K2703" s="21" t="s">
        <v>91</v>
      </c>
      <c r="L2703" s="8">
        <v>19.305141</v>
      </c>
      <c r="M2703" s="33">
        <f t="shared" si="6"/>
        <v>0.00241533339</v>
      </c>
      <c r="N2703" s="33">
        <f t="shared" si="8"/>
        <v>0.009029295819</v>
      </c>
      <c r="O2703" s="33">
        <f t="shared" si="10"/>
        <v>0.01596808078</v>
      </c>
      <c r="P2703" s="33">
        <f t="shared" si="12"/>
        <v>0.05306187573</v>
      </c>
      <c r="Q2703" s="45">
        <f t="shared" si="21"/>
        <v>-0.00142881697</v>
      </c>
      <c r="R2703" s="45">
        <f t="shared" si="32"/>
        <v>-0.08552946535</v>
      </c>
      <c r="S2703" s="45">
        <f t="shared" si="44"/>
        <v>0.479599006</v>
      </c>
      <c r="T2703" s="33">
        <f t="shared" si="22"/>
        <v>0.1193145346</v>
      </c>
      <c r="U2703" s="33">
        <f t="shared" si="33"/>
        <v>0.3371940306</v>
      </c>
      <c r="V2703" s="33">
        <f t="shared" si="42"/>
        <v>0.1881739788</v>
      </c>
      <c r="W2703" s="44">
        <f t="shared" si="13"/>
        <v>0.007381126841</v>
      </c>
      <c r="X2703" s="44">
        <f t="shared" si="14"/>
        <v>0.008181785282</v>
      </c>
      <c r="Y2703" s="33">
        <f t="shared" si="15"/>
        <v>1.108473741</v>
      </c>
      <c r="Z2703" s="43">
        <v>1.0</v>
      </c>
      <c r="AA2703" s="33">
        <f t="shared" si="16"/>
        <v>2.108473741</v>
      </c>
      <c r="AB2703" s="33">
        <f t="shared" si="17"/>
        <v>0.5257232848</v>
      </c>
      <c r="AC2703" s="33">
        <f t="shared" si="18"/>
        <v>0.4742767152</v>
      </c>
      <c r="AD2703" s="33">
        <f t="shared" si="19"/>
        <v>0.0006026323869</v>
      </c>
      <c r="AE2703" s="34">
        <f t="shared" si="23"/>
        <v>0</v>
      </c>
      <c r="AF2703" s="34">
        <f t="shared" si="24"/>
        <v>0</v>
      </c>
      <c r="AG2703" s="34">
        <f t="shared" si="25"/>
        <v>0</v>
      </c>
      <c r="AH2703" s="34">
        <f t="shared" si="26"/>
        <v>0</v>
      </c>
      <c r="AI2703" s="34">
        <f t="shared" si="28"/>
        <v>0</v>
      </c>
      <c r="AJ2703" s="34">
        <f t="shared" si="29"/>
        <v>0</v>
      </c>
      <c r="AK2703" s="34">
        <f t="shared" si="27"/>
        <v>0</v>
      </c>
      <c r="AL2703" s="36">
        <f t="shared" si="34"/>
        <v>0</v>
      </c>
      <c r="AM2703" s="36">
        <f t="shared" si="35"/>
        <v>0</v>
      </c>
      <c r="AN2703" s="46">
        <f t="shared" si="36"/>
        <v>0</v>
      </c>
      <c r="AO2703" s="36">
        <f t="shared" si="37"/>
        <v>0</v>
      </c>
      <c r="AP2703" s="36">
        <f t="shared" si="39"/>
        <v>0</v>
      </c>
      <c r="AQ2703" s="36">
        <f t="shared" si="40"/>
        <v>0</v>
      </c>
      <c r="AR2703" s="36">
        <f t="shared" si="38"/>
        <v>0</v>
      </c>
      <c r="AS2703" s="38">
        <f t="shared" si="45"/>
        <v>0</v>
      </c>
      <c r="AT2703" s="38">
        <f t="shared" si="46"/>
        <v>0</v>
      </c>
      <c r="AU2703" s="38">
        <f t="shared" si="47"/>
        <v>0</v>
      </c>
      <c r="AV2703" s="38">
        <f t="shared" si="48"/>
        <v>0</v>
      </c>
      <c r="AW2703" s="38">
        <f t="shared" si="51"/>
        <v>0</v>
      </c>
      <c r="AX2703" s="38">
        <f t="shared" si="52"/>
        <v>0</v>
      </c>
      <c r="AY2703" s="38">
        <f t="shared" si="49"/>
        <v>0</v>
      </c>
      <c r="AZ2703" s="12">
        <f t="shared" si="30"/>
        <v>143.4234315</v>
      </c>
      <c r="BA2703" s="12">
        <f t="shared" si="41"/>
        <v>100.5224677</v>
      </c>
      <c r="BB2703" s="12">
        <f t="shared" si="53"/>
        <v>128.3594646</v>
      </c>
      <c r="BC2703" s="12">
        <f t="shared" si="50"/>
        <v>0</v>
      </c>
      <c r="BD2703" s="12">
        <f t="shared" si="54"/>
        <v>122.0001352</v>
      </c>
    </row>
    <row r="2704" ht="14.25" customHeight="1">
      <c r="A2704" s="7">
        <v>40443.0</v>
      </c>
      <c r="B2704" s="21" t="s">
        <v>90</v>
      </c>
      <c r="C2704" s="8">
        <v>45.004932</v>
      </c>
      <c r="D2704" s="33">
        <f t="shared" si="5"/>
        <v>0.003009255179</v>
      </c>
      <c r="E2704" s="33">
        <f t="shared" si="7"/>
        <v>0.002406558941</v>
      </c>
      <c r="F2704" s="33">
        <f t="shared" si="9"/>
        <v>0.01879873838</v>
      </c>
      <c r="G2704" s="33">
        <f t="shared" si="11"/>
        <v>0.03677565486</v>
      </c>
      <c r="H2704" s="33">
        <f t="shared" si="20"/>
        <v>-0.1784256524</v>
      </c>
      <c r="I2704" s="45">
        <f t="shared" si="31"/>
        <v>0.3680484371</v>
      </c>
      <c r="J2704" s="45">
        <f t="shared" si="43"/>
        <v>0.7733908505</v>
      </c>
      <c r="K2704" s="21" t="s">
        <v>91</v>
      </c>
      <c r="L2704" s="8">
        <v>19.345007</v>
      </c>
      <c r="M2704" s="33">
        <f t="shared" si="6"/>
        <v>0.002065045782</v>
      </c>
      <c r="N2704" s="33">
        <f t="shared" si="8"/>
        <v>0.01410690607</v>
      </c>
      <c r="O2704" s="33">
        <f t="shared" si="10"/>
        <v>0.01454525392</v>
      </c>
      <c r="P2704" s="33">
        <f t="shared" si="12"/>
        <v>0.05409875896</v>
      </c>
      <c r="Q2704" s="45">
        <f t="shared" si="21"/>
        <v>0.1874330732</v>
      </c>
      <c r="R2704" s="45">
        <f t="shared" si="32"/>
        <v>-0.1553374123</v>
      </c>
      <c r="S2704" s="45">
        <f t="shared" si="44"/>
        <v>0.4839345825</v>
      </c>
      <c r="T2704" s="33">
        <f t="shared" si="22"/>
        <v>-0.3658587257</v>
      </c>
      <c r="U2704" s="33">
        <f t="shared" si="33"/>
        <v>0.5233858494</v>
      </c>
      <c r="V2704" s="33">
        <f t="shared" si="42"/>
        <v>0.289456268</v>
      </c>
      <c r="W2704" s="44">
        <f t="shared" si="13"/>
        <v>0.007366982276</v>
      </c>
      <c r="X2704" s="44">
        <f t="shared" si="14"/>
        <v>0.008174982503</v>
      </c>
      <c r="Y2704" s="33">
        <f t="shared" si="15"/>
        <v>1.10967859</v>
      </c>
      <c r="Z2704" s="43">
        <v>1.0</v>
      </c>
      <c r="AA2704" s="33">
        <f t="shared" si="16"/>
        <v>2.10967859</v>
      </c>
      <c r="AB2704" s="33">
        <f t="shared" si="17"/>
        <v>0.5259941468</v>
      </c>
      <c r="AC2704" s="33">
        <f t="shared" si="18"/>
        <v>0.4740058532</v>
      </c>
      <c r="AD2704" s="33">
        <f t="shared" si="19"/>
        <v>-0.003934448013</v>
      </c>
      <c r="AE2704" s="34">
        <f t="shared" si="23"/>
        <v>0</v>
      </c>
      <c r="AF2704" s="34">
        <f t="shared" si="24"/>
        <v>0</v>
      </c>
      <c r="AG2704" s="34">
        <f t="shared" si="25"/>
        <v>0</v>
      </c>
      <c r="AH2704" s="34">
        <f t="shared" si="26"/>
        <v>0</v>
      </c>
      <c r="AI2704" s="34">
        <f t="shared" si="28"/>
        <v>0</v>
      </c>
      <c r="AJ2704" s="34">
        <f t="shared" si="29"/>
        <v>0</v>
      </c>
      <c r="AK2704" s="34">
        <f t="shared" si="27"/>
        <v>0</v>
      </c>
      <c r="AL2704" s="36">
        <f t="shared" si="34"/>
        <v>0</v>
      </c>
      <c r="AM2704" s="36">
        <f t="shared" si="35"/>
        <v>0</v>
      </c>
      <c r="AN2704" s="46">
        <f t="shared" si="36"/>
        <v>0</v>
      </c>
      <c r="AO2704" s="36">
        <f t="shared" si="37"/>
        <v>0</v>
      </c>
      <c r="AP2704" s="36">
        <f t="shared" si="39"/>
        <v>0</v>
      </c>
      <c r="AQ2704" s="36">
        <f t="shared" si="40"/>
        <v>0</v>
      </c>
      <c r="AR2704" s="36">
        <f t="shared" si="38"/>
        <v>0</v>
      </c>
      <c r="AS2704" s="38">
        <f t="shared" si="45"/>
        <v>0</v>
      </c>
      <c r="AT2704" s="38">
        <f t="shared" si="46"/>
        <v>0</v>
      </c>
      <c r="AU2704" s="38">
        <f t="shared" si="47"/>
        <v>0</v>
      </c>
      <c r="AV2704" s="38">
        <f t="shared" si="48"/>
        <v>0</v>
      </c>
      <c r="AW2704" s="38">
        <f t="shared" si="51"/>
        <v>0</v>
      </c>
      <c r="AX2704" s="38">
        <f t="shared" si="52"/>
        <v>0</v>
      </c>
      <c r="AY2704" s="38">
        <f t="shared" si="49"/>
        <v>0</v>
      </c>
      <c r="AZ2704" s="12">
        <f t="shared" si="30"/>
        <v>143.4234315</v>
      </c>
      <c r="BA2704" s="12">
        <f t="shared" si="41"/>
        <v>100.5224677</v>
      </c>
      <c r="BB2704" s="12">
        <f t="shared" si="53"/>
        <v>128.3594646</v>
      </c>
      <c r="BC2704" s="12">
        <f t="shared" si="50"/>
        <v>0</v>
      </c>
      <c r="BD2704" s="12">
        <f t="shared" si="54"/>
        <v>122.0001352</v>
      </c>
    </row>
    <row r="2705" ht="14.25" customHeight="1">
      <c r="A2705" s="7">
        <v>40444.0</v>
      </c>
      <c r="B2705" s="21" t="s">
        <v>90</v>
      </c>
      <c r="C2705" s="8">
        <v>44.417549</v>
      </c>
      <c r="D2705" s="33">
        <f t="shared" si="5"/>
        <v>-0.01305152511</v>
      </c>
      <c r="E2705" s="33">
        <f t="shared" si="7"/>
        <v>-0.01231046605</v>
      </c>
      <c r="F2705" s="33">
        <f t="shared" si="9"/>
        <v>-0.004689689511</v>
      </c>
      <c r="G2705" s="33">
        <f t="shared" si="11"/>
        <v>0.02657169299</v>
      </c>
      <c r="H2705" s="33">
        <f t="shared" si="20"/>
        <v>-1.009492572</v>
      </c>
      <c r="I2705" s="45">
        <f t="shared" si="31"/>
        <v>-0.5638297423</v>
      </c>
      <c r="J2705" s="45">
        <f t="shared" si="43"/>
        <v>0.3901734277</v>
      </c>
      <c r="K2705" s="21" t="s">
        <v>91</v>
      </c>
      <c r="L2705" s="8">
        <v>19.225405</v>
      </c>
      <c r="M2705" s="33">
        <f t="shared" si="6"/>
        <v>-0.006182577241</v>
      </c>
      <c r="N2705" s="33">
        <f t="shared" si="8"/>
        <v>0.006259719558</v>
      </c>
      <c r="O2705" s="33">
        <f t="shared" si="10"/>
        <v>0.0003157757375</v>
      </c>
      <c r="P2705" s="33">
        <f t="shared" si="12"/>
        <v>0.05268850982</v>
      </c>
      <c r="Q2705" s="45">
        <f t="shared" si="21"/>
        <v>-0.1938375927</v>
      </c>
      <c r="R2705" s="45">
        <f t="shared" si="32"/>
        <v>-0.6260833163</v>
      </c>
      <c r="S2705" s="45">
        <f t="shared" si="44"/>
        <v>0.4261198259</v>
      </c>
      <c r="T2705" s="33">
        <f t="shared" si="22"/>
        <v>-0.8156549797</v>
      </c>
      <c r="U2705" s="33">
        <f t="shared" si="33"/>
        <v>0.06225357403</v>
      </c>
      <c r="V2705" s="33">
        <f t="shared" si="42"/>
        <v>-0.03594639828</v>
      </c>
      <c r="W2705" s="44">
        <f t="shared" si="13"/>
        <v>0.008020254551</v>
      </c>
      <c r="X2705" s="44">
        <f t="shared" si="14"/>
        <v>0.008244569393</v>
      </c>
      <c r="Y2705" s="33">
        <f t="shared" si="15"/>
        <v>1.027968544</v>
      </c>
      <c r="Z2705" s="43">
        <v>1.0</v>
      </c>
      <c r="AA2705" s="33">
        <f t="shared" si="16"/>
        <v>2.027968544</v>
      </c>
      <c r="AB2705" s="33">
        <f t="shared" si="17"/>
        <v>0.5068957046</v>
      </c>
      <c r="AC2705" s="33">
        <f t="shared" si="18"/>
        <v>0.4931042954</v>
      </c>
      <c r="AD2705" s="33">
        <f t="shared" si="19"/>
        <v>-0.003770932832</v>
      </c>
      <c r="AE2705" s="34">
        <f t="shared" si="23"/>
        <v>0</v>
      </c>
      <c r="AF2705" s="34">
        <f t="shared" si="24"/>
        <v>0</v>
      </c>
      <c r="AG2705" s="34">
        <f t="shared" si="25"/>
        <v>0</v>
      </c>
      <c r="AH2705" s="34">
        <f t="shared" si="26"/>
        <v>0</v>
      </c>
      <c r="AI2705" s="34">
        <f t="shared" si="28"/>
        <v>0</v>
      </c>
      <c r="AJ2705" s="34">
        <f t="shared" si="29"/>
        <v>0</v>
      </c>
      <c r="AK2705" s="34">
        <f t="shared" si="27"/>
        <v>0</v>
      </c>
      <c r="AL2705" s="36">
        <f t="shared" si="34"/>
        <v>0</v>
      </c>
      <c r="AM2705" s="36">
        <f t="shared" si="35"/>
        <v>0</v>
      </c>
      <c r="AN2705" s="46">
        <f t="shared" si="36"/>
        <v>0</v>
      </c>
      <c r="AO2705" s="36">
        <f t="shared" si="37"/>
        <v>0</v>
      </c>
      <c r="AP2705" s="36">
        <f t="shared" si="39"/>
        <v>0</v>
      </c>
      <c r="AQ2705" s="36">
        <f t="shared" si="40"/>
        <v>0</v>
      </c>
      <c r="AR2705" s="36">
        <f t="shared" si="38"/>
        <v>0</v>
      </c>
      <c r="AS2705" s="38">
        <f t="shared" si="45"/>
        <v>0</v>
      </c>
      <c r="AT2705" s="38">
        <f t="shared" si="46"/>
        <v>0</v>
      </c>
      <c r="AU2705" s="38">
        <f t="shared" si="47"/>
        <v>0</v>
      </c>
      <c r="AV2705" s="38">
        <f t="shared" si="48"/>
        <v>0</v>
      </c>
      <c r="AW2705" s="38">
        <f t="shared" si="51"/>
        <v>0</v>
      </c>
      <c r="AX2705" s="38">
        <f t="shared" si="52"/>
        <v>0</v>
      </c>
      <c r="AY2705" s="38">
        <f t="shared" si="49"/>
        <v>0</v>
      </c>
      <c r="AZ2705" s="12">
        <f t="shared" si="30"/>
        <v>143.4234315</v>
      </c>
      <c r="BA2705" s="12">
        <f t="shared" si="41"/>
        <v>100.5224677</v>
      </c>
      <c r="BB2705" s="12">
        <f t="shared" si="53"/>
        <v>128.3594646</v>
      </c>
      <c r="BC2705" s="12">
        <f t="shared" si="50"/>
        <v>0</v>
      </c>
      <c r="BD2705" s="12">
        <f t="shared" si="54"/>
        <v>122.0001352</v>
      </c>
    </row>
    <row r="2706" ht="14.25" customHeight="1">
      <c r="A2706" s="7">
        <v>40445.0</v>
      </c>
      <c r="B2706" s="21" t="s">
        <v>90</v>
      </c>
      <c r="C2706" s="8">
        <v>44.647106</v>
      </c>
      <c r="D2706" s="33">
        <f t="shared" si="5"/>
        <v>0.005168159999</v>
      </c>
      <c r="E2706" s="33">
        <f t="shared" si="7"/>
        <v>0.0001514101134</v>
      </c>
      <c r="F2706" s="33">
        <f t="shared" si="9"/>
        <v>-0.004215930134</v>
      </c>
      <c r="G2706" s="33">
        <f t="shared" si="11"/>
        <v>0.03895698991</v>
      </c>
      <c r="H2706" s="33">
        <f t="shared" si="20"/>
        <v>-0.3666217286</v>
      </c>
      <c r="I2706" s="45">
        <f t="shared" si="31"/>
        <v>-0.5960379548</v>
      </c>
      <c r="J2706" s="45">
        <f t="shared" si="43"/>
        <v>0.8070309163</v>
      </c>
      <c r="K2706" s="21" t="s">
        <v>91</v>
      </c>
      <c r="L2706" s="8">
        <v>19.474567</v>
      </c>
      <c r="M2706" s="33">
        <f t="shared" si="6"/>
        <v>0.01296003907</v>
      </c>
      <c r="N2706" s="33">
        <f t="shared" si="8"/>
        <v>0.01841545256</v>
      </c>
      <c r="O2706" s="33">
        <f t="shared" si="10"/>
        <v>0.009297508133</v>
      </c>
      <c r="P2706" s="33">
        <f t="shared" si="12"/>
        <v>0.07077734445</v>
      </c>
      <c r="Q2706" s="45">
        <f t="shared" si="21"/>
        <v>0.3362488403</v>
      </c>
      <c r="R2706" s="45">
        <f t="shared" si="32"/>
        <v>-0.3652227639</v>
      </c>
      <c r="S2706" s="45">
        <f t="shared" si="44"/>
        <v>0.8874753061</v>
      </c>
      <c r="T2706" s="33">
        <f t="shared" si="22"/>
        <v>-0.7028705689</v>
      </c>
      <c r="U2706" s="33">
        <f t="shared" si="33"/>
        <v>-0.2308151909</v>
      </c>
      <c r="V2706" s="33">
        <f t="shared" si="42"/>
        <v>-0.08044438981</v>
      </c>
      <c r="W2706" s="44">
        <f t="shared" si="13"/>
        <v>0.00782400488</v>
      </c>
      <c r="X2706" s="44">
        <f t="shared" si="14"/>
        <v>0.008393268959</v>
      </c>
      <c r="Y2706" s="33">
        <f t="shared" si="15"/>
        <v>1.072758656</v>
      </c>
      <c r="Z2706" s="43">
        <v>1.0</v>
      </c>
      <c r="AA2706" s="33">
        <f t="shared" si="16"/>
        <v>2.072758656</v>
      </c>
      <c r="AB2706" s="33">
        <f t="shared" si="17"/>
        <v>0.5175511644</v>
      </c>
      <c r="AC2706" s="33">
        <f t="shared" si="18"/>
        <v>0.4824488356</v>
      </c>
      <c r="AD2706" s="33">
        <f t="shared" si="19"/>
        <v>0.002042664164</v>
      </c>
      <c r="AE2706" s="34">
        <f t="shared" si="23"/>
        <v>0</v>
      </c>
      <c r="AF2706" s="34">
        <f t="shared" si="24"/>
        <v>0</v>
      </c>
      <c r="AG2706" s="34">
        <f t="shared" si="25"/>
        <v>0</v>
      </c>
      <c r="AH2706" s="34">
        <f t="shared" si="26"/>
        <v>0</v>
      </c>
      <c r="AI2706" s="34">
        <f t="shared" si="28"/>
        <v>0</v>
      </c>
      <c r="AJ2706" s="34">
        <f t="shared" si="29"/>
        <v>0</v>
      </c>
      <c r="AK2706" s="34">
        <f t="shared" si="27"/>
        <v>0</v>
      </c>
      <c r="AL2706" s="36">
        <f t="shared" si="34"/>
        <v>0</v>
      </c>
      <c r="AM2706" s="36">
        <f t="shared" si="35"/>
        <v>0</v>
      </c>
      <c r="AN2706" s="46">
        <f t="shared" si="36"/>
        <v>0</v>
      </c>
      <c r="AO2706" s="36">
        <f t="shared" si="37"/>
        <v>0</v>
      </c>
      <c r="AP2706" s="36">
        <f t="shared" si="39"/>
        <v>0</v>
      </c>
      <c r="AQ2706" s="36">
        <f t="shared" si="40"/>
        <v>0</v>
      </c>
      <c r="AR2706" s="36">
        <f t="shared" si="38"/>
        <v>0</v>
      </c>
      <c r="AS2706" s="38">
        <f t="shared" si="45"/>
        <v>0</v>
      </c>
      <c r="AT2706" s="38">
        <f t="shared" si="46"/>
        <v>0</v>
      </c>
      <c r="AU2706" s="38">
        <f t="shared" si="47"/>
        <v>0</v>
      </c>
      <c r="AV2706" s="38">
        <f t="shared" si="48"/>
        <v>0</v>
      </c>
      <c r="AW2706" s="38">
        <f t="shared" si="51"/>
        <v>0</v>
      </c>
      <c r="AX2706" s="38">
        <f t="shared" si="52"/>
        <v>0</v>
      </c>
      <c r="AY2706" s="38">
        <f t="shared" si="49"/>
        <v>0</v>
      </c>
      <c r="AZ2706" s="12">
        <f t="shared" si="30"/>
        <v>143.4234315</v>
      </c>
      <c r="BA2706" s="12">
        <f t="shared" si="41"/>
        <v>100.5224677</v>
      </c>
      <c r="BB2706" s="12">
        <f t="shared" si="53"/>
        <v>128.3594646</v>
      </c>
      <c r="BC2706" s="12">
        <f t="shared" si="50"/>
        <v>0</v>
      </c>
      <c r="BD2706" s="12">
        <f t="shared" si="54"/>
        <v>122.0001352</v>
      </c>
    </row>
    <row r="2707" ht="14.25" customHeight="1">
      <c r="A2707" s="7">
        <v>40448.0</v>
      </c>
      <c r="B2707" s="21" t="s">
        <v>90</v>
      </c>
      <c r="C2707" s="8">
        <v>44.809139</v>
      </c>
      <c r="D2707" s="33">
        <f t="shared" si="5"/>
        <v>0.003629193794</v>
      </c>
      <c r="E2707" s="33">
        <f t="shared" si="7"/>
        <v>-0.007773900963</v>
      </c>
      <c r="F2707" s="33">
        <f t="shared" si="9"/>
        <v>0.001811657265</v>
      </c>
      <c r="G2707" s="33">
        <f t="shared" si="11"/>
        <v>0.04289011653</v>
      </c>
      <c r="H2707" s="33">
        <f t="shared" si="20"/>
        <v>-0.8611155207</v>
      </c>
      <c r="I2707" s="45">
        <f t="shared" si="31"/>
        <v>-0.3989340908</v>
      </c>
      <c r="J2707" s="45">
        <f t="shared" si="43"/>
        <v>0.9268309013</v>
      </c>
      <c r="K2707" s="21" t="s">
        <v>91</v>
      </c>
      <c r="L2707" s="8">
        <v>19.467932</v>
      </c>
      <c r="M2707" s="33">
        <f t="shared" si="6"/>
        <v>-0.0003407007714</v>
      </c>
      <c r="N2707" s="33">
        <f t="shared" si="8"/>
        <v>0.01086822138</v>
      </c>
      <c r="O2707" s="33">
        <f t="shared" si="10"/>
        <v>0.009823194736</v>
      </c>
      <c r="P2707" s="33">
        <f t="shared" si="12"/>
        <v>0.05135238152</v>
      </c>
      <c r="Q2707" s="45">
        <f t="shared" si="21"/>
        <v>-0.07224529638</v>
      </c>
      <c r="R2707" s="45">
        <f t="shared" si="32"/>
        <v>-0.3915951888</v>
      </c>
      <c r="S2707" s="45">
        <f t="shared" si="44"/>
        <v>0.3289215257</v>
      </c>
      <c r="T2707" s="33">
        <f t="shared" si="22"/>
        <v>-0.7888702244</v>
      </c>
      <c r="U2707" s="33">
        <f t="shared" si="33"/>
        <v>-0.007338901976</v>
      </c>
      <c r="V2707" s="33">
        <f t="shared" si="42"/>
        <v>0.5979093756</v>
      </c>
      <c r="W2707" s="44">
        <f t="shared" si="13"/>
        <v>0.007816371262</v>
      </c>
      <c r="X2707" s="44">
        <f t="shared" si="14"/>
        <v>0.007679888553</v>
      </c>
      <c r="Y2707" s="33">
        <f t="shared" si="15"/>
        <v>0.9825388657</v>
      </c>
      <c r="Z2707" s="43">
        <v>1.0</v>
      </c>
      <c r="AA2707" s="33">
        <f t="shared" si="16"/>
        <v>1.982538866</v>
      </c>
      <c r="AB2707" s="33">
        <f t="shared" si="17"/>
        <v>0.4955962693</v>
      </c>
      <c r="AC2707" s="33">
        <f t="shared" si="18"/>
        <v>0.5044037307</v>
      </c>
      <c r="AD2707" s="33">
        <f t="shared" si="19"/>
        <v>-0.001242113736</v>
      </c>
      <c r="AE2707" s="34">
        <f t="shared" si="23"/>
        <v>0</v>
      </c>
      <c r="AF2707" s="34">
        <f t="shared" si="24"/>
        <v>0</v>
      </c>
      <c r="AG2707" s="34">
        <f t="shared" si="25"/>
        <v>0</v>
      </c>
      <c r="AH2707" s="34">
        <f t="shared" si="26"/>
        <v>0</v>
      </c>
      <c r="AI2707" s="34">
        <f t="shared" si="28"/>
        <v>0</v>
      </c>
      <c r="AJ2707" s="34">
        <f t="shared" si="29"/>
        <v>0</v>
      </c>
      <c r="AK2707" s="34">
        <f t="shared" si="27"/>
        <v>0</v>
      </c>
      <c r="AL2707" s="36">
        <f t="shared" si="34"/>
        <v>0</v>
      </c>
      <c r="AM2707" s="36">
        <f t="shared" si="35"/>
        <v>0</v>
      </c>
      <c r="AN2707" s="46">
        <f t="shared" si="36"/>
        <v>0</v>
      </c>
      <c r="AO2707" s="36">
        <f t="shared" si="37"/>
        <v>0</v>
      </c>
      <c r="AP2707" s="36">
        <f t="shared" si="39"/>
        <v>0</v>
      </c>
      <c r="AQ2707" s="36">
        <f t="shared" si="40"/>
        <v>0</v>
      </c>
      <c r="AR2707" s="36">
        <f t="shared" si="38"/>
        <v>0</v>
      </c>
      <c r="AS2707" s="38">
        <f t="shared" si="45"/>
        <v>0</v>
      </c>
      <c r="AT2707" s="38">
        <f t="shared" si="46"/>
        <v>0</v>
      </c>
      <c r="AU2707" s="38">
        <f t="shared" si="47"/>
        <v>0</v>
      </c>
      <c r="AV2707" s="38">
        <f t="shared" si="48"/>
        <v>0</v>
      </c>
      <c r="AW2707" s="38">
        <f t="shared" si="51"/>
        <v>0</v>
      </c>
      <c r="AX2707" s="38">
        <f t="shared" si="52"/>
        <v>0</v>
      </c>
      <c r="AY2707" s="38">
        <f t="shared" si="49"/>
        <v>0</v>
      </c>
      <c r="AZ2707" s="12">
        <f t="shared" si="30"/>
        <v>143.4234315</v>
      </c>
      <c r="BA2707" s="12">
        <f t="shared" si="41"/>
        <v>100.5224677</v>
      </c>
      <c r="BB2707" s="12">
        <f t="shared" si="53"/>
        <v>128.3594646</v>
      </c>
      <c r="BC2707" s="12">
        <f t="shared" si="50"/>
        <v>0</v>
      </c>
      <c r="BD2707" s="12">
        <f t="shared" si="54"/>
        <v>122.0001352</v>
      </c>
    </row>
    <row r="2708" ht="14.25" customHeight="1">
      <c r="A2708" s="7">
        <v>40449.0</v>
      </c>
      <c r="B2708" s="21" t="s">
        <v>90</v>
      </c>
      <c r="C2708" s="8">
        <v>45.085941</v>
      </c>
      <c r="D2708" s="33">
        <f t="shared" si="5"/>
        <v>0.006177355918</v>
      </c>
      <c r="E2708" s="33">
        <f t="shared" si="7"/>
        <v>0.004814674566</v>
      </c>
      <c r="F2708" s="33">
        <f t="shared" si="9"/>
        <v>0.01212474774</v>
      </c>
      <c r="G2708" s="33">
        <f t="shared" si="11"/>
        <v>0.05791211762</v>
      </c>
      <c r="H2708" s="33">
        <f t="shared" si="20"/>
        <v>-0.1452859169</v>
      </c>
      <c r="I2708" s="45">
        <f t="shared" si="31"/>
        <v>0.0007440726324</v>
      </c>
      <c r="J2708" s="45">
        <f t="shared" si="43"/>
        <v>1.457664814</v>
      </c>
      <c r="K2708" s="21" t="s">
        <v>91</v>
      </c>
      <c r="L2708" s="8">
        <v>19.634033</v>
      </c>
      <c r="M2708" s="33">
        <f t="shared" si="6"/>
        <v>0.008532031034</v>
      </c>
      <c r="N2708" s="33">
        <f t="shared" si="8"/>
        <v>0.01703649821</v>
      </c>
      <c r="O2708" s="33">
        <f t="shared" si="10"/>
        <v>0.02621962161</v>
      </c>
      <c r="P2708" s="33">
        <f t="shared" si="12"/>
        <v>0.0719663047</v>
      </c>
      <c r="Q2708" s="45">
        <f t="shared" si="21"/>
        <v>0.2091062576</v>
      </c>
      <c r="R2708" s="45">
        <f t="shared" si="32"/>
        <v>0.1447265104</v>
      </c>
      <c r="S2708" s="45">
        <f t="shared" si="44"/>
        <v>0.8933213121</v>
      </c>
      <c r="T2708" s="33">
        <f t="shared" si="22"/>
        <v>-0.3543921745</v>
      </c>
      <c r="U2708" s="33">
        <f t="shared" si="33"/>
        <v>-0.1439824378</v>
      </c>
      <c r="V2708" s="33">
        <f t="shared" si="42"/>
        <v>0.5643435017</v>
      </c>
      <c r="W2708" s="44">
        <f t="shared" si="13"/>
        <v>0.007476654208</v>
      </c>
      <c r="X2708" s="44">
        <f t="shared" si="14"/>
        <v>0.007101956184</v>
      </c>
      <c r="Y2708" s="33">
        <f t="shared" si="15"/>
        <v>0.9498842646</v>
      </c>
      <c r="Z2708" s="43">
        <v>1.0</v>
      </c>
      <c r="AA2708" s="33">
        <f t="shared" si="16"/>
        <v>1.949884265</v>
      </c>
      <c r="AB2708" s="33">
        <f t="shared" si="17"/>
        <v>0.4871490487</v>
      </c>
      <c r="AC2708" s="33">
        <f t="shared" si="18"/>
        <v>0.5128509513</v>
      </c>
      <c r="AD2708" s="33">
        <f t="shared" si="19"/>
        <v>0.002731716826</v>
      </c>
      <c r="AE2708" s="34">
        <f t="shared" si="23"/>
        <v>0</v>
      </c>
      <c r="AF2708" s="34">
        <f t="shared" si="24"/>
        <v>0</v>
      </c>
      <c r="AG2708" s="34">
        <f t="shared" si="25"/>
        <v>0</v>
      </c>
      <c r="AH2708" s="34">
        <f t="shared" si="26"/>
        <v>0</v>
      </c>
      <c r="AI2708" s="34">
        <f t="shared" si="28"/>
        <v>0</v>
      </c>
      <c r="AJ2708" s="34">
        <f t="shared" si="29"/>
        <v>0</v>
      </c>
      <c r="AK2708" s="34">
        <f t="shared" si="27"/>
        <v>0</v>
      </c>
      <c r="AL2708" s="36">
        <f t="shared" si="34"/>
        <v>0</v>
      </c>
      <c r="AM2708" s="36">
        <f t="shared" si="35"/>
        <v>0</v>
      </c>
      <c r="AN2708" s="46">
        <f t="shared" si="36"/>
        <v>0</v>
      </c>
      <c r="AO2708" s="36">
        <f t="shared" si="37"/>
        <v>0</v>
      </c>
      <c r="AP2708" s="36">
        <f t="shared" si="39"/>
        <v>0</v>
      </c>
      <c r="AQ2708" s="36">
        <f t="shared" si="40"/>
        <v>0</v>
      </c>
      <c r="AR2708" s="36">
        <f t="shared" si="38"/>
        <v>0</v>
      </c>
      <c r="AS2708" s="38">
        <f t="shared" si="45"/>
        <v>0</v>
      </c>
      <c r="AT2708" s="38">
        <f t="shared" si="46"/>
        <v>0</v>
      </c>
      <c r="AU2708" s="38">
        <f t="shared" si="47"/>
        <v>0</v>
      </c>
      <c r="AV2708" s="38">
        <f t="shared" si="48"/>
        <v>0</v>
      </c>
      <c r="AW2708" s="38">
        <f t="shared" si="51"/>
        <v>0</v>
      </c>
      <c r="AX2708" s="38">
        <f t="shared" si="52"/>
        <v>0</v>
      </c>
      <c r="AY2708" s="38">
        <f t="shared" si="49"/>
        <v>0</v>
      </c>
      <c r="AZ2708" s="12">
        <f t="shared" si="30"/>
        <v>143.4234315</v>
      </c>
      <c r="BA2708" s="12">
        <f t="shared" si="41"/>
        <v>100.5224677</v>
      </c>
      <c r="BB2708" s="12">
        <f t="shared" si="53"/>
        <v>128.3594646</v>
      </c>
      <c r="BC2708" s="12">
        <f t="shared" si="50"/>
        <v>0</v>
      </c>
      <c r="BD2708" s="12">
        <f t="shared" si="54"/>
        <v>122.0001352</v>
      </c>
    </row>
    <row r="2709" ht="14.25" customHeight="1">
      <c r="A2709" s="7">
        <v>40450.0</v>
      </c>
      <c r="B2709" s="21" t="s">
        <v>90</v>
      </c>
      <c r="C2709" s="8">
        <v>45.065693</v>
      </c>
      <c r="D2709" s="33">
        <f t="shared" si="5"/>
        <v>-0.0004490978684</v>
      </c>
      <c r="E2709" s="33">
        <f t="shared" si="7"/>
        <v>0.001350096474</v>
      </c>
      <c r="F2709" s="33">
        <f t="shared" si="9"/>
        <v>0.003759904501</v>
      </c>
      <c r="G2709" s="33">
        <f t="shared" si="11"/>
        <v>0.04788077656</v>
      </c>
      <c r="H2709" s="33">
        <f t="shared" si="20"/>
        <v>-0.3383098116</v>
      </c>
      <c r="I2709" s="45">
        <f t="shared" si="31"/>
        <v>-0.4269861299</v>
      </c>
      <c r="J2709" s="45">
        <f t="shared" si="43"/>
        <v>1.035719469</v>
      </c>
      <c r="K2709" s="21" t="s">
        <v>91</v>
      </c>
      <c r="L2709" s="8">
        <v>19.521076</v>
      </c>
      <c r="M2709" s="33">
        <f t="shared" si="6"/>
        <v>-0.005753122652</v>
      </c>
      <c r="N2709" s="33">
        <f t="shared" si="8"/>
        <v>0.009101521648</v>
      </c>
      <c r="O2709" s="33">
        <f t="shared" si="10"/>
        <v>0.02333682203</v>
      </c>
      <c r="P2709" s="33">
        <f t="shared" si="12"/>
        <v>0.05950513959</v>
      </c>
      <c r="Q2709" s="45">
        <f t="shared" si="21"/>
        <v>-0.2284342152</v>
      </c>
      <c r="R2709" s="45">
        <f t="shared" si="32"/>
        <v>0.0002816841833</v>
      </c>
      <c r="S2709" s="45">
        <f t="shared" si="44"/>
        <v>0.5003457863</v>
      </c>
      <c r="T2709" s="33">
        <f t="shared" si="22"/>
        <v>-0.1098755964</v>
      </c>
      <c r="U2709" s="33">
        <f t="shared" si="33"/>
        <v>-0.4272678141</v>
      </c>
      <c r="V2709" s="33">
        <f t="shared" si="42"/>
        <v>0.5353736831</v>
      </c>
      <c r="W2709" s="44">
        <f t="shared" si="13"/>
        <v>0.007359260694</v>
      </c>
      <c r="X2709" s="44">
        <f t="shared" si="14"/>
        <v>0.007367246848</v>
      </c>
      <c r="Y2709" s="33">
        <f t="shared" si="15"/>
        <v>1.001085184</v>
      </c>
      <c r="Z2709" s="43">
        <v>1.0</v>
      </c>
      <c r="AA2709" s="33">
        <f t="shared" si="16"/>
        <v>2.001085184</v>
      </c>
      <c r="AB2709" s="33">
        <f t="shared" si="17"/>
        <v>0.500271149</v>
      </c>
      <c r="AC2709" s="33">
        <f t="shared" si="18"/>
        <v>0.499728851</v>
      </c>
      <c r="AD2709" s="33">
        <f t="shared" si="19"/>
        <v>-0.0002823728371</v>
      </c>
      <c r="AE2709" s="34">
        <f t="shared" si="23"/>
        <v>0</v>
      </c>
      <c r="AF2709" s="34">
        <f t="shared" si="24"/>
        <v>0</v>
      </c>
      <c r="AG2709" s="34">
        <f t="shared" si="25"/>
        <v>0</v>
      </c>
      <c r="AH2709" s="34">
        <f t="shared" si="26"/>
        <v>0</v>
      </c>
      <c r="AI2709" s="34">
        <f t="shared" si="28"/>
        <v>0</v>
      </c>
      <c r="AJ2709" s="34">
        <f t="shared" si="29"/>
        <v>0</v>
      </c>
      <c r="AK2709" s="34">
        <f t="shared" si="27"/>
        <v>0</v>
      </c>
      <c r="AL2709" s="36">
        <f t="shared" si="34"/>
        <v>0</v>
      </c>
      <c r="AM2709" s="36">
        <f t="shared" si="35"/>
        <v>0</v>
      </c>
      <c r="AN2709" s="46">
        <f t="shared" si="36"/>
        <v>0</v>
      </c>
      <c r="AO2709" s="36">
        <f t="shared" si="37"/>
        <v>0</v>
      </c>
      <c r="AP2709" s="36">
        <f t="shared" si="39"/>
        <v>0</v>
      </c>
      <c r="AQ2709" s="36">
        <f t="shared" si="40"/>
        <v>0</v>
      </c>
      <c r="AR2709" s="36">
        <f t="shared" si="38"/>
        <v>0</v>
      </c>
      <c r="AS2709" s="38">
        <f t="shared" si="45"/>
        <v>0</v>
      </c>
      <c r="AT2709" s="38">
        <f t="shared" si="46"/>
        <v>0</v>
      </c>
      <c r="AU2709" s="38">
        <f t="shared" si="47"/>
        <v>0</v>
      </c>
      <c r="AV2709" s="38">
        <f t="shared" si="48"/>
        <v>0</v>
      </c>
      <c r="AW2709" s="38">
        <f t="shared" si="51"/>
        <v>0</v>
      </c>
      <c r="AX2709" s="38">
        <f t="shared" si="52"/>
        <v>0</v>
      </c>
      <c r="AY2709" s="38">
        <f t="shared" si="49"/>
        <v>0</v>
      </c>
      <c r="AZ2709" s="12">
        <f t="shared" si="30"/>
        <v>143.4234315</v>
      </c>
      <c r="BA2709" s="12">
        <f t="shared" si="41"/>
        <v>100.5224677</v>
      </c>
      <c r="BB2709" s="12">
        <f t="shared" si="53"/>
        <v>128.3594646</v>
      </c>
      <c r="BC2709" s="12">
        <f t="shared" si="50"/>
        <v>0</v>
      </c>
      <c r="BD2709" s="12">
        <f t="shared" si="54"/>
        <v>122.0001352</v>
      </c>
    </row>
    <row r="2710" ht="14.25" customHeight="1">
      <c r="A2710" s="7">
        <v>40451.0</v>
      </c>
      <c r="B2710" s="21" t="s">
        <v>90</v>
      </c>
      <c r="C2710" s="8">
        <v>44.856396</v>
      </c>
      <c r="D2710" s="33">
        <f t="shared" si="5"/>
        <v>-0.004644264541</v>
      </c>
      <c r="E2710" s="33">
        <f t="shared" si="7"/>
        <v>0.009880036379</v>
      </c>
      <c r="F2710" s="33">
        <f t="shared" si="9"/>
        <v>-0.002552057524</v>
      </c>
      <c r="G2710" s="33">
        <f t="shared" si="11"/>
        <v>0.0238866193</v>
      </c>
      <c r="H2710" s="33">
        <f t="shared" si="20"/>
        <v>0.1491839218</v>
      </c>
      <c r="I2710" s="45">
        <f t="shared" si="31"/>
        <v>-0.7871732564</v>
      </c>
      <c r="J2710" s="45">
        <f t="shared" si="43"/>
        <v>0.1258840638</v>
      </c>
      <c r="K2710" s="21" t="s">
        <v>91</v>
      </c>
      <c r="L2710" s="8">
        <v>19.441347</v>
      </c>
      <c r="M2710" s="33">
        <f t="shared" si="6"/>
        <v>-0.004084252323</v>
      </c>
      <c r="N2710" s="33">
        <f t="shared" si="8"/>
        <v>0.01123211709</v>
      </c>
      <c r="O2710" s="33">
        <f t="shared" si="10"/>
        <v>0.01756214655</v>
      </c>
      <c r="P2710" s="33">
        <f t="shared" si="12"/>
        <v>0.02884901258</v>
      </c>
      <c r="Q2710" s="45">
        <f t="shared" si="21"/>
        <v>-0.1370711068</v>
      </c>
      <c r="R2710" s="45">
        <f t="shared" si="32"/>
        <v>-0.2687682358</v>
      </c>
      <c r="S2710" s="45">
        <f t="shared" si="44"/>
        <v>-0.4319393362</v>
      </c>
      <c r="T2710" s="33">
        <f t="shared" si="22"/>
        <v>0.2862550286</v>
      </c>
      <c r="U2710" s="33">
        <f t="shared" si="33"/>
        <v>-0.5184050206</v>
      </c>
      <c r="V2710" s="33">
        <f t="shared" si="42"/>
        <v>0.5578233999</v>
      </c>
      <c r="W2710" s="44">
        <f t="shared" si="13"/>
        <v>0.006426950047</v>
      </c>
      <c r="X2710" s="44">
        <f t="shared" si="14"/>
        <v>0.005243111409</v>
      </c>
      <c r="Y2710" s="33">
        <f t="shared" si="15"/>
        <v>0.8158008651</v>
      </c>
      <c r="Z2710" s="43">
        <v>1.0</v>
      </c>
      <c r="AA2710" s="33">
        <f t="shared" si="16"/>
        <v>1.815800865</v>
      </c>
      <c r="AB2710" s="33">
        <f t="shared" si="17"/>
        <v>0.4492788173</v>
      </c>
      <c r="AC2710" s="33">
        <f t="shared" si="18"/>
        <v>0.5507211827</v>
      </c>
      <c r="AD2710" s="33">
        <f t="shared" si="19"/>
        <v>-0.001859626858</v>
      </c>
      <c r="AE2710" s="34">
        <f t="shared" si="23"/>
        <v>0</v>
      </c>
      <c r="AF2710" s="34">
        <f t="shared" si="24"/>
        <v>0</v>
      </c>
      <c r="AG2710" s="34">
        <f t="shared" si="25"/>
        <v>0</v>
      </c>
      <c r="AH2710" s="34">
        <f t="shared" si="26"/>
        <v>0</v>
      </c>
      <c r="AI2710" s="34">
        <f t="shared" si="28"/>
        <v>0</v>
      </c>
      <c r="AJ2710" s="34">
        <f t="shared" si="29"/>
        <v>0</v>
      </c>
      <c r="AK2710" s="34">
        <f t="shared" si="27"/>
        <v>0</v>
      </c>
      <c r="AL2710" s="36">
        <f t="shared" si="34"/>
        <v>0</v>
      </c>
      <c r="AM2710" s="36">
        <f t="shared" si="35"/>
        <v>0</v>
      </c>
      <c r="AN2710" s="46">
        <f t="shared" si="36"/>
        <v>0</v>
      </c>
      <c r="AO2710" s="36">
        <f t="shared" si="37"/>
        <v>0</v>
      </c>
      <c r="AP2710" s="36">
        <f t="shared" si="39"/>
        <v>0</v>
      </c>
      <c r="AQ2710" s="36">
        <f t="shared" si="40"/>
        <v>0</v>
      </c>
      <c r="AR2710" s="36">
        <f t="shared" si="38"/>
        <v>0</v>
      </c>
      <c r="AS2710" s="38">
        <f t="shared" si="45"/>
        <v>0</v>
      </c>
      <c r="AT2710" s="38">
        <f t="shared" si="46"/>
        <v>0</v>
      </c>
      <c r="AU2710" s="38">
        <f t="shared" si="47"/>
        <v>0</v>
      </c>
      <c r="AV2710" s="38">
        <f t="shared" si="48"/>
        <v>0</v>
      </c>
      <c r="AW2710" s="38">
        <f t="shared" si="51"/>
        <v>0</v>
      </c>
      <c r="AX2710" s="38">
        <f t="shared" si="52"/>
        <v>0</v>
      </c>
      <c r="AY2710" s="38">
        <f t="shared" si="49"/>
        <v>0</v>
      </c>
      <c r="AZ2710" s="12">
        <f t="shared" si="30"/>
        <v>143.4234315</v>
      </c>
      <c r="BA2710" s="12">
        <f t="shared" si="41"/>
        <v>100.5224677</v>
      </c>
      <c r="BB2710" s="12">
        <f t="shared" si="53"/>
        <v>128.3594646</v>
      </c>
      <c r="BC2710" s="12">
        <f t="shared" si="50"/>
        <v>0</v>
      </c>
      <c r="BD2710" s="12">
        <f t="shared" si="54"/>
        <v>122.0001352</v>
      </c>
    </row>
    <row r="2711" ht="14.25" customHeight="1">
      <c r="A2711" s="7">
        <v>40452.0</v>
      </c>
      <c r="B2711" s="21" t="s">
        <v>90</v>
      </c>
      <c r="C2711" s="8">
        <v>45.234482</v>
      </c>
      <c r="D2711" s="33">
        <f t="shared" si="5"/>
        <v>0.008428809127</v>
      </c>
      <c r="E2711" s="33">
        <f t="shared" si="7"/>
        <v>0.01315597029</v>
      </c>
      <c r="F2711" s="33">
        <f t="shared" si="9"/>
        <v>0.01330937235</v>
      </c>
      <c r="G2711" s="33">
        <f t="shared" si="11"/>
        <v>0.03124544187</v>
      </c>
      <c r="H2711" s="33">
        <f t="shared" si="20"/>
        <v>0.3608845074</v>
      </c>
      <c r="I2711" s="45">
        <f t="shared" si="31"/>
        <v>-0.0195225287</v>
      </c>
      <c r="J2711" s="45">
        <f t="shared" si="43"/>
        <v>0.3838518203</v>
      </c>
      <c r="K2711" s="21" t="s">
        <v>91</v>
      </c>
      <c r="L2711" s="8">
        <v>19.640678</v>
      </c>
      <c r="M2711" s="33">
        <f t="shared" si="6"/>
        <v>0.01025294184</v>
      </c>
      <c r="N2711" s="33">
        <f t="shared" si="8"/>
        <v>0.008529637655</v>
      </c>
      <c r="O2711" s="33">
        <f t="shared" si="10"/>
        <v>0.02710216736</v>
      </c>
      <c r="P2711" s="33">
        <f t="shared" si="12"/>
        <v>0.03812932171</v>
      </c>
      <c r="Q2711" s="45">
        <f t="shared" si="21"/>
        <v>-0.2727970603</v>
      </c>
      <c r="R2711" s="45">
        <f t="shared" si="32"/>
        <v>0.08605126011</v>
      </c>
      <c r="S2711" s="45">
        <f t="shared" si="44"/>
        <v>-0.1691887214</v>
      </c>
      <c r="T2711" s="33">
        <f t="shared" si="22"/>
        <v>0.6336815677</v>
      </c>
      <c r="U2711" s="33">
        <f t="shared" si="33"/>
        <v>-0.1055737888</v>
      </c>
      <c r="V2711" s="33">
        <f t="shared" si="42"/>
        <v>0.5530405417</v>
      </c>
      <c r="W2711" s="44">
        <f t="shared" si="13"/>
        <v>0.006627156169</v>
      </c>
      <c r="X2711" s="44">
        <f t="shared" si="14"/>
        <v>0.005600410123</v>
      </c>
      <c r="Y2711" s="33">
        <f t="shared" si="15"/>
        <v>0.8450698883</v>
      </c>
      <c r="Z2711" s="43">
        <v>1.0</v>
      </c>
      <c r="AA2711" s="33">
        <f t="shared" si="16"/>
        <v>1.845069888</v>
      </c>
      <c r="AB2711" s="33">
        <f t="shared" si="17"/>
        <v>0.4580151102</v>
      </c>
      <c r="AC2711" s="33">
        <f t="shared" si="18"/>
        <v>0.5419848898</v>
      </c>
      <c r="AD2711" s="33">
        <f t="shared" si="19"/>
        <v>0.001311513953</v>
      </c>
      <c r="AE2711" s="34">
        <f t="shared" si="23"/>
        <v>0</v>
      </c>
      <c r="AF2711" s="34">
        <f t="shared" si="24"/>
        <v>0</v>
      </c>
      <c r="AG2711" s="34">
        <f t="shared" si="25"/>
        <v>0</v>
      </c>
      <c r="AH2711" s="34">
        <f t="shared" si="26"/>
        <v>0</v>
      </c>
      <c r="AI2711" s="34">
        <f t="shared" si="28"/>
        <v>0</v>
      </c>
      <c r="AJ2711" s="34">
        <f t="shared" si="29"/>
        <v>0</v>
      </c>
      <c r="AK2711" s="34">
        <f t="shared" si="27"/>
        <v>0</v>
      </c>
      <c r="AL2711" s="36">
        <f t="shared" si="34"/>
        <v>0</v>
      </c>
      <c r="AM2711" s="36">
        <f t="shared" si="35"/>
        <v>0</v>
      </c>
      <c r="AN2711" s="46">
        <f t="shared" si="36"/>
        <v>0</v>
      </c>
      <c r="AO2711" s="36">
        <f t="shared" si="37"/>
        <v>0</v>
      </c>
      <c r="AP2711" s="36">
        <f t="shared" si="39"/>
        <v>0</v>
      </c>
      <c r="AQ2711" s="36">
        <f t="shared" si="40"/>
        <v>0</v>
      </c>
      <c r="AR2711" s="36">
        <f t="shared" si="38"/>
        <v>0</v>
      </c>
      <c r="AS2711" s="38">
        <f t="shared" si="45"/>
        <v>0</v>
      </c>
      <c r="AT2711" s="38">
        <f t="shared" si="46"/>
        <v>0</v>
      </c>
      <c r="AU2711" s="38">
        <f t="shared" si="47"/>
        <v>0</v>
      </c>
      <c r="AV2711" s="38">
        <f t="shared" si="48"/>
        <v>0</v>
      </c>
      <c r="AW2711" s="38">
        <f t="shared" si="51"/>
        <v>0</v>
      </c>
      <c r="AX2711" s="38">
        <f t="shared" si="52"/>
        <v>0</v>
      </c>
      <c r="AY2711" s="38">
        <f t="shared" si="49"/>
        <v>0</v>
      </c>
      <c r="AZ2711" s="12">
        <f t="shared" si="30"/>
        <v>143.4234315</v>
      </c>
      <c r="BA2711" s="12">
        <f t="shared" si="41"/>
        <v>100.5224677</v>
      </c>
      <c r="BB2711" s="12">
        <f t="shared" si="53"/>
        <v>128.3594646</v>
      </c>
      <c r="BC2711" s="12">
        <f t="shared" si="50"/>
        <v>0</v>
      </c>
      <c r="BD2711" s="12">
        <f t="shared" si="54"/>
        <v>122.0001352</v>
      </c>
    </row>
    <row r="2712" ht="14.25" customHeight="1">
      <c r="A2712" s="7">
        <v>40455.0</v>
      </c>
      <c r="B2712" s="21" t="s">
        <v>90</v>
      </c>
      <c r="C2712" s="8">
        <v>45.146713</v>
      </c>
      <c r="D2712" s="33">
        <f t="shared" si="5"/>
        <v>-0.001940311818</v>
      </c>
      <c r="E2712" s="33">
        <f t="shared" si="7"/>
        <v>0.007533597108</v>
      </c>
      <c r="F2712" s="33">
        <f t="shared" si="9"/>
        <v>-0.0002988692922</v>
      </c>
      <c r="G2712" s="33">
        <f t="shared" si="11"/>
        <v>0.01982634809</v>
      </c>
      <c r="H2712" s="33">
        <f t="shared" si="20"/>
        <v>0.07070204658</v>
      </c>
      <c r="I2712" s="45">
        <f t="shared" si="31"/>
        <v>-0.6769750185</v>
      </c>
      <c r="J2712" s="45">
        <f t="shared" si="43"/>
        <v>-0.03856618504</v>
      </c>
      <c r="K2712" s="21" t="s">
        <v>91</v>
      </c>
      <c r="L2712" s="8">
        <v>19.560946</v>
      </c>
      <c r="M2712" s="33">
        <f t="shared" si="6"/>
        <v>-0.004059533994</v>
      </c>
      <c r="N2712" s="33">
        <f t="shared" si="8"/>
        <v>0.004777805881</v>
      </c>
      <c r="O2712" s="33">
        <f t="shared" si="10"/>
        <v>0.01569795351</v>
      </c>
      <c r="P2712" s="33">
        <f t="shared" si="12"/>
        <v>0.03068228605</v>
      </c>
      <c r="Q2712" s="45">
        <f t="shared" si="21"/>
        <v>-0.4533291093</v>
      </c>
      <c r="R2712" s="45">
        <f t="shared" si="32"/>
        <v>-0.3941533205</v>
      </c>
      <c r="S2712" s="45">
        <f t="shared" si="44"/>
        <v>-0.3967230359</v>
      </c>
      <c r="T2712" s="33">
        <f t="shared" si="22"/>
        <v>0.5240311559</v>
      </c>
      <c r="U2712" s="33">
        <f t="shared" si="33"/>
        <v>-0.282821698</v>
      </c>
      <c r="V2712" s="33">
        <f t="shared" si="42"/>
        <v>0.3581568509</v>
      </c>
      <c r="W2712" s="44">
        <f t="shared" si="13"/>
        <v>0.006413698833</v>
      </c>
      <c r="X2712" s="44">
        <f t="shared" si="14"/>
        <v>0.005745237487</v>
      </c>
      <c r="Y2712" s="33">
        <f t="shared" si="15"/>
        <v>0.8957760001</v>
      </c>
      <c r="Z2712" s="43">
        <v>1.0</v>
      </c>
      <c r="AA2712" s="33">
        <f t="shared" si="16"/>
        <v>1.895776</v>
      </c>
      <c r="AB2712" s="33">
        <f t="shared" si="17"/>
        <v>0.4725115204</v>
      </c>
      <c r="AC2712" s="33">
        <f t="shared" si="18"/>
        <v>0.5274884796</v>
      </c>
      <c r="AD2712" s="33">
        <f t="shared" si="19"/>
        <v>-0.000698933185</v>
      </c>
      <c r="AE2712" s="34">
        <f t="shared" si="23"/>
        <v>0</v>
      </c>
      <c r="AF2712" s="34">
        <f t="shared" si="24"/>
        <v>0</v>
      </c>
      <c r="AG2712" s="34">
        <f t="shared" si="25"/>
        <v>0</v>
      </c>
      <c r="AH2712" s="34">
        <f t="shared" si="26"/>
        <v>0</v>
      </c>
      <c r="AI2712" s="34">
        <f t="shared" si="28"/>
        <v>0</v>
      </c>
      <c r="AJ2712" s="34">
        <f t="shared" si="29"/>
        <v>0</v>
      </c>
      <c r="AK2712" s="34">
        <f t="shared" si="27"/>
        <v>0</v>
      </c>
      <c r="AL2712" s="36">
        <f t="shared" si="34"/>
        <v>0</v>
      </c>
      <c r="AM2712" s="36">
        <f t="shared" si="35"/>
        <v>0</v>
      </c>
      <c r="AN2712" s="46">
        <f t="shared" si="36"/>
        <v>0</v>
      </c>
      <c r="AO2712" s="36">
        <f t="shared" si="37"/>
        <v>0</v>
      </c>
      <c r="AP2712" s="36">
        <f t="shared" si="39"/>
        <v>0</v>
      </c>
      <c r="AQ2712" s="36">
        <f t="shared" si="40"/>
        <v>0</v>
      </c>
      <c r="AR2712" s="36">
        <f t="shared" si="38"/>
        <v>0</v>
      </c>
      <c r="AS2712" s="38">
        <f t="shared" si="45"/>
        <v>0</v>
      </c>
      <c r="AT2712" s="38">
        <f t="shared" si="46"/>
        <v>0</v>
      </c>
      <c r="AU2712" s="38">
        <f t="shared" si="47"/>
        <v>0</v>
      </c>
      <c r="AV2712" s="38">
        <f t="shared" si="48"/>
        <v>0</v>
      </c>
      <c r="AW2712" s="38">
        <f t="shared" si="51"/>
        <v>0</v>
      </c>
      <c r="AX2712" s="38">
        <f t="shared" si="52"/>
        <v>0</v>
      </c>
      <c r="AY2712" s="38">
        <f t="shared" si="49"/>
        <v>0</v>
      </c>
      <c r="AZ2712" s="12">
        <f t="shared" si="30"/>
        <v>143.4234315</v>
      </c>
      <c r="BA2712" s="12">
        <f t="shared" si="41"/>
        <v>100.5224677</v>
      </c>
      <c r="BB2712" s="12">
        <f t="shared" si="53"/>
        <v>128.3594646</v>
      </c>
      <c r="BC2712" s="12">
        <f t="shared" si="50"/>
        <v>0</v>
      </c>
      <c r="BD2712" s="12">
        <f t="shared" si="54"/>
        <v>122.0001352</v>
      </c>
    </row>
    <row r="2713" ht="14.25" customHeight="1">
      <c r="A2713" s="7">
        <v>40456.0</v>
      </c>
      <c r="B2713" s="21" t="s">
        <v>90</v>
      </c>
      <c r="C2713" s="8">
        <v>45.747581</v>
      </c>
      <c r="D2713" s="33">
        <f t="shared" si="5"/>
        <v>0.01330923029</v>
      </c>
      <c r="E2713" s="33">
        <f t="shared" si="7"/>
        <v>0.01467508463</v>
      </c>
      <c r="F2713" s="33">
        <f t="shared" si="9"/>
        <v>0.01956041496</v>
      </c>
      <c r="G2713" s="33">
        <f t="shared" si="11"/>
        <v>0.03481994719</v>
      </c>
      <c r="H2713" s="33">
        <f t="shared" si="20"/>
        <v>0.552474475</v>
      </c>
      <c r="I2713" s="45">
        <f t="shared" si="31"/>
        <v>0.3041895855</v>
      </c>
      <c r="J2713" s="45">
        <f t="shared" si="43"/>
        <v>0.4984721452</v>
      </c>
      <c r="K2713" s="21" t="s">
        <v>91</v>
      </c>
      <c r="L2713" s="8">
        <v>19.820072</v>
      </c>
      <c r="M2713" s="33">
        <f t="shared" si="6"/>
        <v>0.01324710983</v>
      </c>
      <c r="N2713" s="33">
        <f t="shared" si="8"/>
        <v>0.009475332959</v>
      </c>
      <c r="O2713" s="33">
        <f t="shared" si="10"/>
        <v>0.02667325766</v>
      </c>
      <c r="P2713" s="33">
        <f t="shared" si="12"/>
        <v>0.04306725917</v>
      </c>
      <c r="Q2713" s="45">
        <f t="shared" si="21"/>
        <v>-0.1587400522</v>
      </c>
      <c r="R2713" s="45">
        <f t="shared" si="32"/>
        <v>0.05034764643</v>
      </c>
      <c r="S2713" s="45">
        <f t="shared" si="44"/>
        <v>-0.03777709265</v>
      </c>
      <c r="T2713" s="33">
        <f t="shared" si="22"/>
        <v>0.7112145273</v>
      </c>
      <c r="U2713" s="33">
        <f t="shared" si="33"/>
        <v>0.253841939</v>
      </c>
      <c r="V2713" s="33">
        <f t="shared" si="42"/>
        <v>0.5362492379</v>
      </c>
      <c r="W2713" s="44">
        <f t="shared" si="13"/>
        <v>0.00694579187</v>
      </c>
      <c r="X2713" s="44">
        <f t="shared" si="14"/>
        <v>0.006312704619</v>
      </c>
      <c r="Y2713" s="33">
        <f t="shared" si="15"/>
        <v>0.908853121</v>
      </c>
      <c r="Z2713" s="43">
        <v>1.0</v>
      </c>
      <c r="AA2713" s="33">
        <f t="shared" si="16"/>
        <v>1.908853121</v>
      </c>
      <c r="AB2713" s="33">
        <f t="shared" si="17"/>
        <v>0.4761252246</v>
      </c>
      <c r="AC2713" s="33">
        <f t="shared" si="18"/>
        <v>0.5238747754</v>
      </c>
      <c r="AD2713" s="33">
        <f t="shared" si="19"/>
        <v>0.001230024274</v>
      </c>
      <c r="AE2713" s="34">
        <f t="shared" si="23"/>
        <v>0</v>
      </c>
      <c r="AF2713" s="34">
        <f t="shared" si="24"/>
        <v>0</v>
      </c>
      <c r="AG2713" s="34">
        <f t="shared" si="25"/>
        <v>0</v>
      </c>
      <c r="AH2713" s="34">
        <f t="shared" si="26"/>
        <v>0</v>
      </c>
      <c r="AI2713" s="34">
        <f t="shared" si="28"/>
        <v>0</v>
      </c>
      <c r="AJ2713" s="34">
        <f t="shared" si="29"/>
        <v>0</v>
      </c>
      <c r="AK2713" s="34">
        <f t="shared" si="27"/>
        <v>0</v>
      </c>
      <c r="AL2713" s="36">
        <f t="shared" si="34"/>
        <v>0</v>
      </c>
      <c r="AM2713" s="36">
        <f t="shared" si="35"/>
        <v>0</v>
      </c>
      <c r="AN2713" s="46">
        <f t="shared" si="36"/>
        <v>0</v>
      </c>
      <c r="AO2713" s="36">
        <f t="shared" si="37"/>
        <v>0</v>
      </c>
      <c r="AP2713" s="36">
        <f t="shared" si="39"/>
        <v>0</v>
      </c>
      <c r="AQ2713" s="36">
        <f t="shared" si="40"/>
        <v>0</v>
      </c>
      <c r="AR2713" s="36">
        <f t="shared" si="38"/>
        <v>0</v>
      </c>
      <c r="AS2713" s="38">
        <f t="shared" si="45"/>
        <v>0</v>
      </c>
      <c r="AT2713" s="38">
        <f t="shared" si="46"/>
        <v>0</v>
      </c>
      <c r="AU2713" s="38">
        <f t="shared" si="47"/>
        <v>0</v>
      </c>
      <c r="AV2713" s="38">
        <f t="shared" si="48"/>
        <v>0</v>
      </c>
      <c r="AW2713" s="38">
        <f t="shared" si="51"/>
        <v>0</v>
      </c>
      <c r="AX2713" s="38">
        <f t="shared" si="52"/>
        <v>0</v>
      </c>
      <c r="AY2713" s="38">
        <f t="shared" si="49"/>
        <v>0</v>
      </c>
      <c r="AZ2713" s="12">
        <f t="shared" si="30"/>
        <v>143.4234315</v>
      </c>
      <c r="BA2713" s="12">
        <f t="shared" si="41"/>
        <v>100.5224677</v>
      </c>
      <c r="BB2713" s="12">
        <f t="shared" si="53"/>
        <v>128.3594646</v>
      </c>
      <c r="BC2713" s="12">
        <f t="shared" si="50"/>
        <v>0</v>
      </c>
      <c r="BD2713" s="12">
        <f t="shared" si="54"/>
        <v>122.0001352</v>
      </c>
    </row>
    <row r="2714" ht="14.25" customHeight="1">
      <c r="A2714" s="7">
        <v>40457.0</v>
      </c>
      <c r="B2714" s="21" t="s">
        <v>90</v>
      </c>
      <c r="C2714" s="8">
        <v>45.983891</v>
      </c>
      <c r="D2714" s="33">
        <f t="shared" si="5"/>
        <v>0.005165519025</v>
      </c>
      <c r="E2714" s="33">
        <f t="shared" si="7"/>
        <v>0.02037465617</v>
      </c>
      <c r="F2714" s="33">
        <f t="shared" si="9"/>
        <v>0.0217522604</v>
      </c>
      <c r="G2714" s="33">
        <f t="shared" si="11"/>
        <v>0.04095991383</v>
      </c>
      <c r="H2714" s="33">
        <f t="shared" si="20"/>
        <v>0.9651197415</v>
      </c>
      <c r="I2714" s="45">
        <f t="shared" si="31"/>
        <v>0.4455318488</v>
      </c>
      <c r="J2714" s="45">
        <f t="shared" si="43"/>
        <v>0.7066204406</v>
      </c>
      <c r="K2714" s="21" t="s">
        <v>91</v>
      </c>
      <c r="L2714" s="8">
        <v>19.866585</v>
      </c>
      <c r="M2714" s="33">
        <f t="shared" si="6"/>
        <v>0.002346762413</v>
      </c>
      <c r="N2714" s="33">
        <f t="shared" si="8"/>
        <v>0.01769928051</v>
      </c>
      <c r="O2714" s="33">
        <f t="shared" si="10"/>
        <v>0.02696189254</v>
      </c>
      <c r="P2714" s="33">
        <f t="shared" si="12"/>
        <v>0.04189931404</v>
      </c>
      <c r="Q2714" s="45">
        <f t="shared" si="21"/>
        <v>0.3605097253</v>
      </c>
      <c r="R2714" s="45">
        <f t="shared" si="32"/>
        <v>0.07396594234</v>
      </c>
      <c r="S2714" s="45">
        <f t="shared" si="44"/>
        <v>-0.08752049388</v>
      </c>
      <c r="T2714" s="33">
        <f t="shared" si="22"/>
        <v>0.6046100163</v>
      </c>
      <c r="U2714" s="33">
        <f t="shared" si="33"/>
        <v>0.3715659064</v>
      </c>
      <c r="V2714" s="33">
        <f t="shared" si="42"/>
        <v>0.7941409344</v>
      </c>
      <c r="W2714" s="44">
        <f t="shared" si="13"/>
        <v>0.006960025123</v>
      </c>
      <c r="X2714" s="44">
        <f t="shared" si="14"/>
        <v>0.006305137514</v>
      </c>
      <c r="Y2714" s="33">
        <f t="shared" si="15"/>
        <v>0.9059072924</v>
      </c>
      <c r="Z2714" s="43">
        <v>1.0</v>
      </c>
      <c r="AA2714" s="33">
        <f t="shared" si="16"/>
        <v>1.905907292</v>
      </c>
      <c r="AB2714" s="33">
        <f t="shared" si="17"/>
        <v>0.4753155077</v>
      </c>
      <c r="AC2714" s="33">
        <f t="shared" si="18"/>
        <v>0.5246844923</v>
      </c>
      <c r="AD2714" s="33">
        <f t="shared" si="19"/>
        <v>-0.0108686936</v>
      </c>
      <c r="AE2714" s="34">
        <f t="shared" si="23"/>
        <v>0</v>
      </c>
      <c r="AF2714" s="34">
        <f t="shared" si="24"/>
        <v>0</v>
      </c>
      <c r="AG2714" s="34">
        <f t="shared" si="25"/>
        <v>0</v>
      </c>
      <c r="AH2714" s="34">
        <f t="shared" si="26"/>
        <v>0</v>
      </c>
      <c r="AI2714" s="34">
        <f t="shared" si="28"/>
        <v>0</v>
      </c>
      <c r="AJ2714" s="34">
        <f t="shared" si="29"/>
        <v>0</v>
      </c>
      <c r="AK2714" s="34">
        <f t="shared" si="27"/>
        <v>0</v>
      </c>
      <c r="AL2714" s="36">
        <f t="shared" si="34"/>
        <v>0</v>
      </c>
      <c r="AM2714" s="36">
        <f t="shared" si="35"/>
        <v>0</v>
      </c>
      <c r="AN2714" s="46">
        <f t="shared" si="36"/>
        <v>0</v>
      </c>
      <c r="AO2714" s="36">
        <f t="shared" si="37"/>
        <v>0</v>
      </c>
      <c r="AP2714" s="36">
        <f t="shared" si="39"/>
        <v>0</v>
      </c>
      <c r="AQ2714" s="36">
        <f t="shared" si="40"/>
        <v>0</v>
      </c>
      <c r="AR2714" s="36">
        <f t="shared" si="38"/>
        <v>0</v>
      </c>
      <c r="AS2714" s="38">
        <f t="shared" si="45"/>
        <v>0</v>
      </c>
      <c r="AT2714" s="38">
        <f t="shared" si="46"/>
        <v>0</v>
      </c>
      <c r="AU2714" s="38">
        <f t="shared" si="47"/>
        <v>0</v>
      </c>
      <c r="AV2714" s="38">
        <f t="shared" si="48"/>
        <v>0</v>
      </c>
      <c r="AW2714" s="38">
        <f t="shared" si="51"/>
        <v>0</v>
      </c>
      <c r="AX2714" s="38">
        <f t="shared" si="52"/>
        <v>0</v>
      </c>
      <c r="AY2714" s="38">
        <f t="shared" si="49"/>
        <v>0</v>
      </c>
      <c r="AZ2714" s="12">
        <f t="shared" si="30"/>
        <v>143.4234315</v>
      </c>
      <c r="BA2714" s="12">
        <f t="shared" si="41"/>
        <v>100.5224677</v>
      </c>
      <c r="BB2714" s="12">
        <f t="shared" si="53"/>
        <v>128.3594646</v>
      </c>
      <c r="BC2714" s="12">
        <f t="shared" si="50"/>
        <v>0</v>
      </c>
      <c r="BD2714" s="12">
        <f t="shared" si="54"/>
        <v>122.0001352</v>
      </c>
    </row>
    <row r="2715" ht="14.25" customHeight="1">
      <c r="A2715" s="7">
        <v>40458.0</v>
      </c>
      <c r="B2715" s="21" t="s">
        <v>90</v>
      </c>
      <c r="C2715" s="8">
        <v>44.626835</v>
      </c>
      <c r="D2715" s="33">
        <f t="shared" si="5"/>
        <v>-0.02951155221</v>
      </c>
      <c r="E2715" s="33">
        <f t="shared" si="7"/>
        <v>-0.005117687119</v>
      </c>
      <c r="F2715" s="33">
        <f t="shared" si="9"/>
        <v>0.004711786326</v>
      </c>
      <c r="G2715" s="33">
        <f t="shared" si="11"/>
        <v>0</v>
      </c>
      <c r="H2715" s="33">
        <f t="shared" si="20"/>
        <v>-0.7027048651</v>
      </c>
      <c r="I2715" s="45">
        <f t="shared" si="31"/>
        <v>-0.4019310507</v>
      </c>
      <c r="J2715" s="45">
        <f t="shared" si="43"/>
        <v>-0.8405389151</v>
      </c>
      <c r="K2715" s="21" t="s">
        <v>91</v>
      </c>
      <c r="L2715" s="8">
        <v>19.746988</v>
      </c>
      <c r="M2715" s="33">
        <f t="shared" si="6"/>
        <v>-0.006020007968</v>
      </c>
      <c r="N2715" s="33">
        <f t="shared" si="8"/>
        <v>0.01572118434</v>
      </c>
      <c r="O2715" s="33">
        <f t="shared" si="10"/>
        <v>0.02712988361</v>
      </c>
      <c r="P2715" s="33">
        <f t="shared" si="12"/>
        <v>0.02745422631</v>
      </c>
      <c r="Q2715" s="45">
        <f t="shared" si="21"/>
        <v>0.2801534977</v>
      </c>
      <c r="R2715" s="45">
        <f t="shared" si="32"/>
        <v>0.08442295545</v>
      </c>
      <c r="S2715" s="45">
        <f t="shared" si="44"/>
        <v>-0.5380285927</v>
      </c>
      <c r="T2715" s="33">
        <f t="shared" si="22"/>
        <v>-0.9828583629</v>
      </c>
      <c r="U2715" s="33">
        <f t="shared" si="33"/>
        <v>-0.4863540061</v>
      </c>
      <c r="V2715" s="33">
        <f t="shared" si="42"/>
        <v>-0.3025103225</v>
      </c>
      <c r="W2715" s="44">
        <f t="shared" si="13"/>
        <v>0.009649202564</v>
      </c>
      <c r="X2715" s="44">
        <f t="shared" si="14"/>
        <v>0.006392787124</v>
      </c>
      <c r="Y2715" s="33">
        <f t="shared" si="15"/>
        <v>0.6625197348</v>
      </c>
      <c r="Z2715" s="43">
        <v>1.0</v>
      </c>
      <c r="AA2715" s="33">
        <f t="shared" si="16"/>
        <v>1.662519735</v>
      </c>
      <c r="AB2715" s="33">
        <f t="shared" si="17"/>
        <v>0.3985033807</v>
      </c>
      <c r="AC2715" s="33">
        <f t="shared" si="18"/>
        <v>0.6014966193</v>
      </c>
      <c r="AD2715" s="33">
        <f t="shared" si="19"/>
        <v>-0.00180617922</v>
      </c>
      <c r="AE2715" s="34">
        <f t="shared" si="23"/>
        <v>0</v>
      </c>
      <c r="AF2715" s="34">
        <f t="shared" si="24"/>
        <v>0</v>
      </c>
      <c r="AG2715" s="34">
        <f t="shared" si="25"/>
        <v>0</v>
      </c>
      <c r="AH2715" s="34">
        <f t="shared" si="26"/>
        <v>0</v>
      </c>
      <c r="AI2715" s="34">
        <f t="shared" si="28"/>
        <v>0</v>
      </c>
      <c r="AJ2715" s="34">
        <f t="shared" si="29"/>
        <v>0</v>
      </c>
      <c r="AK2715" s="34">
        <f t="shared" si="27"/>
        <v>0</v>
      </c>
      <c r="AL2715" s="36">
        <f t="shared" si="34"/>
        <v>0</v>
      </c>
      <c r="AM2715" s="36">
        <f t="shared" si="35"/>
        <v>0</v>
      </c>
      <c r="AN2715" s="46">
        <f t="shared" si="36"/>
        <v>0</v>
      </c>
      <c r="AO2715" s="36">
        <f t="shared" si="37"/>
        <v>0</v>
      </c>
      <c r="AP2715" s="36">
        <f t="shared" si="39"/>
        <v>0</v>
      </c>
      <c r="AQ2715" s="36">
        <f t="shared" si="40"/>
        <v>0</v>
      </c>
      <c r="AR2715" s="36">
        <f t="shared" si="38"/>
        <v>0</v>
      </c>
      <c r="AS2715" s="38">
        <f t="shared" si="45"/>
        <v>0</v>
      </c>
      <c r="AT2715" s="38">
        <f t="shared" si="46"/>
        <v>0</v>
      </c>
      <c r="AU2715" s="38">
        <f t="shared" si="47"/>
        <v>0</v>
      </c>
      <c r="AV2715" s="38">
        <f t="shared" si="48"/>
        <v>0</v>
      </c>
      <c r="AW2715" s="38">
        <f t="shared" si="51"/>
        <v>0</v>
      </c>
      <c r="AX2715" s="38">
        <f t="shared" si="52"/>
        <v>0</v>
      </c>
      <c r="AY2715" s="38">
        <f t="shared" si="49"/>
        <v>0</v>
      </c>
      <c r="AZ2715" s="12">
        <f t="shared" si="30"/>
        <v>143.4234315</v>
      </c>
      <c r="BA2715" s="12">
        <f t="shared" si="41"/>
        <v>100.5224677</v>
      </c>
      <c r="BB2715" s="12">
        <f t="shared" si="53"/>
        <v>128.3594646</v>
      </c>
      <c r="BC2715" s="12">
        <f t="shared" si="50"/>
        <v>0</v>
      </c>
      <c r="BD2715" s="12">
        <f t="shared" si="54"/>
        <v>122.0001352</v>
      </c>
    </row>
    <row r="2716" ht="14.25" customHeight="1">
      <c r="A2716" s="7">
        <v>40459.0</v>
      </c>
      <c r="B2716" s="21" t="s">
        <v>90</v>
      </c>
      <c r="C2716" s="8">
        <v>44.390549</v>
      </c>
      <c r="D2716" s="33">
        <f t="shared" si="5"/>
        <v>-0.005294706649</v>
      </c>
      <c r="E2716" s="33">
        <f t="shared" si="7"/>
        <v>-0.0186568512</v>
      </c>
      <c r="F2716" s="33">
        <f t="shared" si="9"/>
        <v>-0.005746329896</v>
      </c>
      <c r="G2716" s="33">
        <f t="shared" si="11"/>
        <v>-0.009938033905</v>
      </c>
      <c r="H2716" s="33">
        <f t="shared" si="20"/>
        <v>-1.577994516</v>
      </c>
      <c r="I2716" s="45">
        <f t="shared" si="31"/>
        <v>-0.906957237</v>
      </c>
      <c r="J2716" s="45">
        <f t="shared" si="43"/>
        <v>-1.224817831</v>
      </c>
      <c r="K2716" s="21" t="s">
        <v>91</v>
      </c>
      <c r="L2716" s="8">
        <v>19.737015</v>
      </c>
      <c r="M2716" s="33">
        <f t="shared" si="6"/>
        <v>-0.000505039047</v>
      </c>
      <c r="N2716" s="33">
        <f t="shared" si="8"/>
        <v>0.00490497324</v>
      </c>
      <c r="O2716" s="33">
        <f t="shared" si="10"/>
        <v>0.01347644854</v>
      </c>
      <c r="P2716" s="33">
        <f t="shared" si="12"/>
        <v>0.02289925406</v>
      </c>
      <c r="Q2716" s="45">
        <f t="shared" si="21"/>
        <v>-0.3748620965</v>
      </c>
      <c r="R2716" s="45">
        <f t="shared" si="32"/>
        <v>-0.4643958446</v>
      </c>
      <c r="S2716" s="45">
        <f t="shared" si="44"/>
        <v>-0.6889632123</v>
      </c>
      <c r="T2716" s="33">
        <f t="shared" si="22"/>
        <v>-1.20313242</v>
      </c>
      <c r="U2716" s="33">
        <f t="shared" si="33"/>
        <v>-0.4425613924</v>
      </c>
      <c r="V2716" s="33">
        <f t="shared" si="42"/>
        <v>-0.5358546182</v>
      </c>
      <c r="W2716" s="44">
        <f t="shared" si="13"/>
        <v>0.009654505161</v>
      </c>
      <c r="X2716" s="44">
        <f t="shared" si="14"/>
        <v>0.006376014455</v>
      </c>
      <c r="Y2716" s="33">
        <f t="shared" si="15"/>
        <v>0.6604185661</v>
      </c>
      <c r="Z2716" s="43">
        <v>1.0</v>
      </c>
      <c r="AA2716" s="33">
        <f t="shared" si="16"/>
        <v>1.660418566</v>
      </c>
      <c r="AB2716" s="33">
        <f t="shared" si="17"/>
        <v>0.3977422197</v>
      </c>
      <c r="AC2716" s="33">
        <f t="shared" si="18"/>
        <v>0.6022577803</v>
      </c>
      <c r="AD2716" s="33">
        <f t="shared" si="19"/>
        <v>-0.002912142782</v>
      </c>
      <c r="AE2716" s="34">
        <f t="shared" si="23"/>
        <v>1</v>
      </c>
      <c r="AF2716" s="34">
        <f t="shared" si="24"/>
        <v>0</v>
      </c>
      <c r="AG2716" s="34">
        <f t="shared" si="25"/>
        <v>0</v>
      </c>
      <c r="AH2716" s="34">
        <f t="shared" si="26"/>
        <v>1</v>
      </c>
      <c r="AI2716" s="34">
        <f t="shared" si="28"/>
        <v>0</v>
      </c>
      <c r="AJ2716" s="34">
        <f t="shared" si="29"/>
        <v>1</v>
      </c>
      <c r="AK2716" s="34">
        <f t="shared" si="27"/>
        <v>-0.002912142782</v>
      </c>
      <c r="AL2716" s="36">
        <f t="shared" si="34"/>
        <v>0</v>
      </c>
      <c r="AM2716" s="36">
        <f t="shared" si="35"/>
        <v>0</v>
      </c>
      <c r="AN2716" s="46">
        <f t="shared" si="36"/>
        <v>0</v>
      </c>
      <c r="AO2716" s="36">
        <f t="shared" si="37"/>
        <v>0</v>
      </c>
      <c r="AP2716" s="36">
        <f t="shared" si="39"/>
        <v>0</v>
      </c>
      <c r="AQ2716" s="36">
        <f t="shared" si="40"/>
        <v>0</v>
      </c>
      <c r="AR2716" s="36">
        <f t="shared" si="38"/>
        <v>0</v>
      </c>
      <c r="AS2716" s="38">
        <f t="shared" si="45"/>
        <v>0</v>
      </c>
      <c r="AT2716" s="38">
        <f t="shared" si="46"/>
        <v>0</v>
      </c>
      <c r="AU2716" s="38">
        <f t="shared" si="47"/>
        <v>0</v>
      </c>
      <c r="AV2716" s="38">
        <f t="shared" si="48"/>
        <v>0</v>
      </c>
      <c r="AW2716" s="38">
        <f t="shared" si="51"/>
        <v>0</v>
      </c>
      <c r="AX2716" s="38">
        <f t="shared" si="52"/>
        <v>0</v>
      </c>
      <c r="AY2716" s="38">
        <f t="shared" si="49"/>
        <v>0</v>
      </c>
      <c r="AZ2716" s="12">
        <f t="shared" si="30"/>
        <v>143.005762</v>
      </c>
      <c r="BA2716" s="12">
        <f t="shared" si="41"/>
        <v>100.5224677</v>
      </c>
      <c r="BB2716" s="12">
        <f t="shared" si="53"/>
        <v>128.3594646</v>
      </c>
      <c r="BC2716" s="12">
        <f t="shared" si="50"/>
        <v>-0.0009707142606</v>
      </c>
      <c r="BD2716" s="12">
        <f t="shared" si="54"/>
        <v>121.8817079</v>
      </c>
    </row>
    <row r="2717" ht="14.25" customHeight="1">
      <c r="A2717" s="7">
        <v>40462.0</v>
      </c>
      <c r="B2717" s="21" t="s">
        <v>90</v>
      </c>
      <c r="C2717" s="8">
        <v>44.235252</v>
      </c>
      <c r="D2717" s="33">
        <f t="shared" si="5"/>
        <v>-0.003498424856</v>
      </c>
      <c r="E2717" s="33">
        <f t="shared" si="7"/>
        <v>-0.02018886735</v>
      </c>
      <c r="F2717" s="33">
        <f t="shared" si="9"/>
        <v>-0.01280736503</v>
      </c>
      <c r="G2717" s="33">
        <f t="shared" si="11"/>
        <v>-0.01101891032</v>
      </c>
      <c r="H2717" s="33">
        <f t="shared" si="20"/>
        <v>-1.658850744</v>
      </c>
      <c r="I2717" s="45">
        <f t="shared" si="31"/>
        <v>-1.235702808</v>
      </c>
      <c r="J2717" s="45">
        <f t="shared" si="43"/>
        <v>-1.268195329</v>
      </c>
      <c r="K2717" s="21" t="s">
        <v>91</v>
      </c>
      <c r="L2717" s="8">
        <v>19.78685</v>
      </c>
      <c r="M2717" s="33">
        <f t="shared" si="6"/>
        <v>0.002524951215</v>
      </c>
      <c r="N2717" s="33">
        <f t="shared" si="8"/>
        <v>0.01154872571</v>
      </c>
      <c r="O2717" s="33">
        <f t="shared" si="10"/>
        <v>0.01638170916</v>
      </c>
      <c r="P2717" s="33">
        <f t="shared" si="12"/>
        <v>0.02636582462</v>
      </c>
      <c r="Q2717" s="45">
        <f t="shared" si="21"/>
        <v>0.03862531346</v>
      </c>
      <c r="R2717" s="45">
        <f t="shared" si="32"/>
        <v>-0.3195866701</v>
      </c>
      <c r="S2717" s="45">
        <f t="shared" si="44"/>
        <v>-0.593895229</v>
      </c>
      <c r="T2717" s="33">
        <f t="shared" si="22"/>
        <v>-1.697476058</v>
      </c>
      <c r="U2717" s="33">
        <f t="shared" si="33"/>
        <v>-0.9161161376</v>
      </c>
      <c r="V2717" s="33">
        <f t="shared" si="42"/>
        <v>-0.6743000996</v>
      </c>
      <c r="W2717" s="44">
        <f t="shared" si="13"/>
        <v>0.009669171041</v>
      </c>
      <c r="X2717" s="44">
        <f t="shared" si="14"/>
        <v>0.006364693956</v>
      </c>
      <c r="Y2717" s="33">
        <f t="shared" si="15"/>
        <v>0.6582460822</v>
      </c>
      <c r="Z2717" s="43">
        <v>1.0</v>
      </c>
      <c r="AA2717" s="33">
        <f t="shared" si="16"/>
        <v>1.658246082</v>
      </c>
      <c r="AB2717" s="33">
        <f t="shared" si="17"/>
        <v>0.3969531961</v>
      </c>
      <c r="AC2717" s="33">
        <f t="shared" si="18"/>
        <v>0.6030468039</v>
      </c>
      <c r="AD2717" s="33">
        <f t="shared" si="19"/>
        <v>0.002987946377</v>
      </c>
      <c r="AE2717" s="34">
        <f t="shared" si="23"/>
        <v>1</v>
      </c>
      <c r="AF2717" s="34">
        <f t="shared" si="24"/>
        <v>0</v>
      </c>
      <c r="AG2717" s="34">
        <f t="shared" si="25"/>
        <v>0</v>
      </c>
      <c r="AH2717" s="34">
        <f t="shared" si="26"/>
        <v>2</v>
      </c>
      <c r="AI2717" s="34">
        <f t="shared" si="28"/>
        <v>0</v>
      </c>
      <c r="AJ2717" s="34">
        <f t="shared" si="29"/>
        <v>1</v>
      </c>
      <c r="AK2717" s="34">
        <f t="shared" si="27"/>
        <v>0.002987946377</v>
      </c>
      <c r="AL2717" s="36">
        <f t="shared" si="34"/>
        <v>0</v>
      </c>
      <c r="AM2717" s="36">
        <f t="shared" si="35"/>
        <v>0</v>
      </c>
      <c r="AN2717" s="46">
        <f t="shared" si="36"/>
        <v>0</v>
      </c>
      <c r="AO2717" s="36">
        <f t="shared" si="37"/>
        <v>0</v>
      </c>
      <c r="AP2717" s="36">
        <f t="shared" si="39"/>
        <v>0</v>
      </c>
      <c r="AQ2717" s="36">
        <f t="shared" si="40"/>
        <v>0</v>
      </c>
      <c r="AR2717" s="36">
        <f t="shared" si="38"/>
        <v>0</v>
      </c>
      <c r="AS2717" s="38">
        <f t="shared" si="45"/>
        <v>0</v>
      </c>
      <c r="AT2717" s="38">
        <f t="shared" si="46"/>
        <v>0</v>
      </c>
      <c r="AU2717" s="38">
        <f t="shared" si="47"/>
        <v>0</v>
      </c>
      <c r="AV2717" s="38">
        <f t="shared" si="48"/>
        <v>0</v>
      </c>
      <c r="AW2717" s="38">
        <f t="shared" si="51"/>
        <v>0</v>
      </c>
      <c r="AX2717" s="38">
        <f t="shared" si="52"/>
        <v>0</v>
      </c>
      <c r="AY2717" s="38">
        <f t="shared" si="49"/>
        <v>0</v>
      </c>
      <c r="AZ2717" s="12">
        <f t="shared" si="30"/>
        <v>143.4330555</v>
      </c>
      <c r="BA2717" s="12">
        <f t="shared" si="41"/>
        <v>100.5224677</v>
      </c>
      <c r="BB2717" s="12">
        <f t="shared" si="53"/>
        <v>128.3594646</v>
      </c>
      <c r="BC2717" s="12">
        <f t="shared" si="50"/>
        <v>0.0009959821256</v>
      </c>
      <c r="BD2717" s="12">
        <f t="shared" si="54"/>
        <v>122.0030999</v>
      </c>
    </row>
    <row r="2718" ht="14.25" customHeight="1">
      <c r="A2718" s="7">
        <v>40463.0</v>
      </c>
      <c r="B2718" s="21" t="s">
        <v>90</v>
      </c>
      <c r="C2718" s="8">
        <v>44.613346</v>
      </c>
      <c r="D2718" s="33">
        <f t="shared" si="5"/>
        <v>0.008547345904</v>
      </c>
      <c r="E2718" s="33">
        <f t="shared" si="7"/>
        <v>-0.02479333279</v>
      </c>
      <c r="F2718" s="33">
        <f t="shared" si="9"/>
        <v>-0.01048209241</v>
      </c>
      <c r="G2718" s="33">
        <f t="shared" si="11"/>
        <v>0.0015155626</v>
      </c>
      <c r="H2718" s="33">
        <f t="shared" si="20"/>
        <v>-1.94430977</v>
      </c>
      <c r="I2718" s="45">
        <f t="shared" si="31"/>
        <v>-1.080654755</v>
      </c>
      <c r="J2718" s="45">
        <f t="shared" si="43"/>
        <v>-0.8297073499</v>
      </c>
      <c r="K2718" s="21" t="s">
        <v>91</v>
      </c>
      <c r="L2718" s="8">
        <v>19.800137</v>
      </c>
      <c r="M2718" s="33">
        <f t="shared" si="6"/>
        <v>0.0006715065814</v>
      </c>
      <c r="N2718" s="33">
        <f t="shared" si="8"/>
        <v>-0.001005798566</v>
      </c>
      <c r="O2718" s="33">
        <f t="shared" si="10"/>
        <v>0.008460004116</v>
      </c>
      <c r="P2718" s="33">
        <f t="shared" si="12"/>
        <v>0.03490144383</v>
      </c>
      <c r="Q2718" s="45">
        <f t="shared" si="21"/>
        <v>-0.751380583</v>
      </c>
      <c r="R2718" s="45">
        <f t="shared" si="32"/>
        <v>-0.6344782079</v>
      </c>
      <c r="S2718" s="45">
        <f t="shared" si="44"/>
        <v>-0.3483319398</v>
      </c>
      <c r="T2718" s="33">
        <f t="shared" si="22"/>
        <v>-1.192929187</v>
      </c>
      <c r="U2718" s="33">
        <f t="shared" si="33"/>
        <v>-0.4461765474</v>
      </c>
      <c r="V2718" s="33">
        <f t="shared" si="42"/>
        <v>-0.4813754101</v>
      </c>
      <c r="W2718" s="44">
        <f t="shared" si="13"/>
        <v>0.009834685891</v>
      </c>
      <c r="X2718" s="44">
        <f t="shared" si="14"/>
        <v>0.00601502333</v>
      </c>
      <c r="Y2718" s="33">
        <f t="shared" si="15"/>
        <v>0.6116131615</v>
      </c>
      <c r="Z2718" s="43">
        <v>1.0</v>
      </c>
      <c r="AA2718" s="33">
        <f t="shared" si="16"/>
        <v>1.611613161</v>
      </c>
      <c r="AB2718" s="33">
        <f t="shared" si="17"/>
        <v>0.3795037023</v>
      </c>
      <c r="AC2718" s="33">
        <f t="shared" si="18"/>
        <v>0.6204962977</v>
      </c>
      <c r="AD2718" s="33">
        <f t="shared" si="19"/>
        <v>-0.001702243672</v>
      </c>
      <c r="AE2718" s="34">
        <f t="shared" si="23"/>
        <v>1</v>
      </c>
      <c r="AF2718" s="34">
        <f t="shared" si="24"/>
        <v>0</v>
      </c>
      <c r="AG2718" s="34">
        <f t="shared" si="25"/>
        <v>0</v>
      </c>
      <c r="AH2718" s="34">
        <f t="shared" si="26"/>
        <v>3</v>
      </c>
      <c r="AI2718" s="34">
        <f t="shared" si="28"/>
        <v>0</v>
      </c>
      <c r="AJ2718" s="34">
        <f t="shared" si="29"/>
        <v>1</v>
      </c>
      <c r="AK2718" s="34">
        <f t="shared" si="27"/>
        <v>-0.001702243672</v>
      </c>
      <c r="AL2718" s="36">
        <f t="shared" si="34"/>
        <v>0</v>
      </c>
      <c r="AM2718" s="36">
        <f t="shared" si="35"/>
        <v>0</v>
      </c>
      <c r="AN2718" s="46">
        <f t="shared" si="36"/>
        <v>0</v>
      </c>
      <c r="AO2718" s="36">
        <f t="shared" si="37"/>
        <v>0</v>
      </c>
      <c r="AP2718" s="36">
        <f t="shared" si="39"/>
        <v>0</v>
      </c>
      <c r="AQ2718" s="36">
        <f t="shared" si="40"/>
        <v>0</v>
      </c>
      <c r="AR2718" s="36">
        <f t="shared" si="38"/>
        <v>0</v>
      </c>
      <c r="AS2718" s="38">
        <f t="shared" si="45"/>
        <v>0</v>
      </c>
      <c r="AT2718" s="38">
        <f t="shared" si="46"/>
        <v>0</v>
      </c>
      <c r="AU2718" s="38">
        <f t="shared" si="47"/>
        <v>0</v>
      </c>
      <c r="AV2718" s="38">
        <f t="shared" si="48"/>
        <v>0</v>
      </c>
      <c r="AW2718" s="38">
        <f t="shared" si="51"/>
        <v>0</v>
      </c>
      <c r="AX2718" s="38">
        <f t="shared" si="52"/>
        <v>0</v>
      </c>
      <c r="AY2718" s="38">
        <f t="shared" si="49"/>
        <v>0</v>
      </c>
      <c r="AZ2718" s="12">
        <f t="shared" si="30"/>
        <v>143.1888975</v>
      </c>
      <c r="BA2718" s="12">
        <f t="shared" si="41"/>
        <v>100.5224677</v>
      </c>
      <c r="BB2718" s="12">
        <f t="shared" si="53"/>
        <v>128.3594646</v>
      </c>
      <c r="BC2718" s="12">
        <f t="shared" si="50"/>
        <v>-0.0005674145575</v>
      </c>
      <c r="BD2718" s="12">
        <f t="shared" si="54"/>
        <v>121.9338736</v>
      </c>
    </row>
    <row r="2719" ht="14.25" customHeight="1">
      <c r="A2719" s="7">
        <v>40464.0</v>
      </c>
      <c r="B2719" s="21" t="s">
        <v>90</v>
      </c>
      <c r="C2719" s="8">
        <v>44.82938</v>
      </c>
      <c r="D2719" s="33">
        <f t="shared" si="5"/>
        <v>0.004842362642</v>
      </c>
      <c r="E2719" s="33">
        <f t="shared" si="7"/>
        <v>-0.02510685753</v>
      </c>
      <c r="F2719" s="33">
        <f t="shared" si="9"/>
        <v>-0.005243744948</v>
      </c>
      <c r="G2719" s="33">
        <f t="shared" si="11"/>
        <v>-0.001503556427</v>
      </c>
      <c r="H2719" s="33">
        <f t="shared" si="20"/>
        <v>-1.974094184</v>
      </c>
      <c r="I2719" s="45">
        <f t="shared" si="31"/>
        <v>-0.794349926</v>
      </c>
      <c r="J2719" s="45">
        <f t="shared" si="43"/>
        <v>-0.9988508306</v>
      </c>
      <c r="K2719" s="21" t="s">
        <v>91</v>
      </c>
      <c r="L2719" s="8">
        <v>19.913097</v>
      </c>
      <c r="M2719" s="33">
        <f t="shared" si="6"/>
        <v>0.005705011031</v>
      </c>
      <c r="N2719" s="33">
        <f t="shared" si="8"/>
        <v>0.002341217678</v>
      </c>
      <c r="O2719" s="33">
        <f t="shared" si="10"/>
        <v>0.02008193606</v>
      </c>
      <c r="P2719" s="33">
        <f t="shared" si="12"/>
        <v>0.04388740665</v>
      </c>
      <c r="Q2719" s="45">
        <f t="shared" si="21"/>
        <v>-0.5477185008</v>
      </c>
      <c r="R2719" s="45">
        <f t="shared" si="32"/>
        <v>-0.1197078749</v>
      </c>
      <c r="S2719" s="45">
        <f t="shared" si="44"/>
        <v>-0.08676790173</v>
      </c>
      <c r="T2719" s="33">
        <f t="shared" si="22"/>
        <v>-1.426375683</v>
      </c>
      <c r="U2719" s="33">
        <f t="shared" si="33"/>
        <v>-0.674642051</v>
      </c>
      <c r="V2719" s="33">
        <f t="shared" si="42"/>
        <v>-0.9120829289</v>
      </c>
      <c r="W2719" s="44">
        <f t="shared" si="13"/>
        <v>0.00973145618</v>
      </c>
      <c r="X2719" s="44">
        <f t="shared" si="14"/>
        <v>0.005971386381</v>
      </c>
      <c r="Y2719" s="33">
        <f t="shared" si="15"/>
        <v>0.6136169419</v>
      </c>
      <c r="Z2719" s="43">
        <v>1.0</v>
      </c>
      <c r="AA2719" s="33">
        <f t="shared" si="16"/>
        <v>1.613616942</v>
      </c>
      <c r="AB2719" s="33">
        <f t="shared" si="17"/>
        <v>0.3802742311</v>
      </c>
      <c r="AC2719" s="33">
        <f t="shared" si="18"/>
        <v>0.6197257689</v>
      </c>
      <c r="AD2719" s="33">
        <f t="shared" si="19"/>
        <v>0.001684852388</v>
      </c>
      <c r="AE2719" s="34">
        <f t="shared" si="23"/>
        <v>1</v>
      </c>
      <c r="AF2719" s="34">
        <f t="shared" si="24"/>
        <v>0</v>
      </c>
      <c r="AG2719" s="34">
        <f t="shared" si="25"/>
        <v>0</v>
      </c>
      <c r="AH2719" s="34">
        <f t="shared" si="26"/>
        <v>4</v>
      </c>
      <c r="AI2719" s="34">
        <f t="shared" si="28"/>
        <v>0</v>
      </c>
      <c r="AJ2719" s="34">
        <f t="shared" si="29"/>
        <v>1</v>
      </c>
      <c r="AK2719" s="34">
        <f t="shared" si="27"/>
        <v>0.001684852388</v>
      </c>
      <c r="AL2719" s="36">
        <f t="shared" si="34"/>
        <v>0</v>
      </c>
      <c r="AM2719" s="36">
        <f t="shared" si="35"/>
        <v>0</v>
      </c>
      <c r="AN2719" s="46">
        <f t="shared" si="36"/>
        <v>0</v>
      </c>
      <c r="AO2719" s="36">
        <f t="shared" si="37"/>
        <v>0</v>
      </c>
      <c r="AP2719" s="36">
        <f t="shared" si="39"/>
        <v>0</v>
      </c>
      <c r="AQ2719" s="36">
        <f t="shared" si="40"/>
        <v>0</v>
      </c>
      <c r="AR2719" s="36">
        <f t="shared" si="38"/>
        <v>0</v>
      </c>
      <c r="AS2719" s="38">
        <f t="shared" si="45"/>
        <v>0</v>
      </c>
      <c r="AT2719" s="38">
        <f t="shared" si="46"/>
        <v>0</v>
      </c>
      <c r="AU2719" s="38">
        <f t="shared" si="47"/>
        <v>0</v>
      </c>
      <c r="AV2719" s="38">
        <f t="shared" si="48"/>
        <v>0</v>
      </c>
      <c r="AW2719" s="38">
        <f t="shared" si="51"/>
        <v>0</v>
      </c>
      <c r="AX2719" s="38">
        <f t="shared" si="52"/>
        <v>0</v>
      </c>
      <c r="AY2719" s="38">
        <f t="shared" si="49"/>
        <v>0</v>
      </c>
      <c r="AZ2719" s="12">
        <f t="shared" si="30"/>
        <v>143.4301497</v>
      </c>
      <c r="BA2719" s="12">
        <f t="shared" si="41"/>
        <v>100.5224677</v>
      </c>
      <c r="BB2719" s="12">
        <f t="shared" si="53"/>
        <v>128.3594646</v>
      </c>
      <c r="BC2719" s="12">
        <f t="shared" si="50"/>
        <v>0.0005616174626</v>
      </c>
      <c r="BD2719" s="12">
        <f t="shared" si="54"/>
        <v>122.0023538</v>
      </c>
    </row>
    <row r="2720" ht="14.25" customHeight="1">
      <c r="A2720" s="7">
        <v>40465.0</v>
      </c>
      <c r="B2720" s="21" t="s">
        <v>90</v>
      </c>
      <c r="C2720" s="8">
        <v>44.991413</v>
      </c>
      <c r="D2720" s="33">
        <f t="shared" si="5"/>
        <v>0.003614437675</v>
      </c>
      <c r="E2720" s="33">
        <f t="shared" si="7"/>
        <v>0.008169479193</v>
      </c>
      <c r="F2720" s="33">
        <f t="shared" si="9"/>
        <v>0.003009983236</v>
      </c>
      <c r="G2720" s="33">
        <f t="shared" si="11"/>
        <v>0.0004502440619</v>
      </c>
      <c r="H2720" s="33">
        <f t="shared" si="20"/>
        <v>0.2439128124</v>
      </c>
      <c r="I2720" s="45">
        <f t="shared" si="31"/>
        <v>-0.348199639</v>
      </c>
      <c r="J2720" s="45">
        <f t="shared" si="43"/>
        <v>-0.9074995313</v>
      </c>
      <c r="K2720" s="21" t="s">
        <v>91</v>
      </c>
      <c r="L2720" s="8">
        <v>19.903124</v>
      </c>
      <c r="M2720" s="33">
        <f t="shared" si="6"/>
        <v>-0.0005008261648</v>
      </c>
      <c r="N2720" s="33">
        <f t="shared" si="8"/>
        <v>0.007906826094</v>
      </c>
      <c r="O2720" s="33">
        <f t="shared" si="10"/>
        <v>0.0237523151</v>
      </c>
      <c r="P2720" s="33">
        <f t="shared" si="12"/>
        <v>0.04173160329</v>
      </c>
      <c r="Q2720" s="45">
        <f t="shared" si="21"/>
        <v>-0.1939831285</v>
      </c>
      <c r="R2720" s="45">
        <f t="shared" si="32"/>
        <v>0.06172446005</v>
      </c>
      <c r="S2720" s="45">
        <f t="shared" si="44"/>
        <v>-0.1727558031</v>
      </c>
      <c r="T2720" s="33">
        <f t="shared" si="22"/>
        <v>0.4378959409</v>
      </c>
      <c r="U2720" s="33">
        <f t="shared" si="33"/>
        <v>-0.409924099</v>
      </c>
      <c r="V2720" s="33">
        <f t="shared" si="42"/>
        <v>-0.7347437282</v>
      </c>
      <c r="W2720" s="44">
        <f t="shared" si="13"/>
        <v>0.009759139944</v>
      </c>
      <c r="X2720" s="44">
        <f t="shared" si="14"/>
        <v>0.006000152473</v>
      </c>
      <c r="Y2720" s="33">
        <f t="shared" si="15"/>
        <v>0.6148238992</v>
      </c>
      <c r="Z2720" s="43">
        <v>1.0</v>
      </c>
      <c r="AA2720" s="33">
        <f t="shared" si="16"/>
        <v>1.614823899</v>
      </c>
      <c r="AB2720" s="33">
        <f t="shared" si="17"/>
        <v>0.3807374287</v>
      </c>
      <c r="AC2720" s="33">
        <f t="shared" si="18"/>
        <v>0.6192625713</v>
      </c>
      <c r="AD2720" s="33">
        <f t="shared" si="19"/>
        <v>-0.0000817106973</v>
      </c>
      <c r="AE2720" s="34">
        <f t="shared" si="23"/>
        <v>0</v>
      </c>
      <c r="AF2720" s="34">
        <f t="shared" si="24"/>
        <v>0</v>
      </c>
      <c r="AG2720" s="34">
        <f t="shared" si="25"/>
        <v>0</v>
      </c>
      <c r="AH2720" s="34">
        <f t="shared" si="26"/>
        <v>5</v>
      </c>
      <c r="AI2720" s="34">
        <f t="shared" si="28"/>
        <v>0</v>
      </c>
      <c r="AJ2720" s="34">
        <f t="shared" si="29"/>
        <v>1</v>
      </c>
      <c r="AK2720" s="34">
        <f t="shared" si="27"/>
        <v>-0.0000817106973</v>
      </c>
      <c r="AL2720" s="36">
        <f t="shared" si="34"/>
        <v>0</v>
      </c>
      <c r="AM2720" s="36">
        <f t="shared" si="35"/>
        <v>0</v>
      </c>
      <c r="AN2720" s="46">
        <f t="shared" si="36"/>
        <v>0</v>
      </c>
      <c r="AO2720" s="36">
        <f t="shared" si="37"/>
        <v>0</v>
      </c>
      <c r="AP2720" s="36">
        <f t="shared" si="39"/>
        <v>0</v>
      </c>
      <c r="AQ2720" s="36">
        <f t="shared" si="40"/>
        <v>0</v>
      </c>
      <c r="AR2720" s="36">
        <f t="shared" si="38"/>
        <v>0</v>
      </c>
      <c r="AS2720" s="38">
        <f t="shared" si="45"/>
        <v>0</v>
      </c>
      <c r="AT2720" s="38">
        <f t="shared" si="46"/>
        <v>0</v>
      </c>
      <c r="AU2720" s="38">
        <f t="shared" si="47"/>
        <v>0</v>
      </c>
      <c r="AV2720" s="38">
        <f t="shared" si="48"/>
        <v>0</v>
      </c>
      <c r="AW2720" s="38">
        <f t="shared" si="51"/>
        <v>0</v>
      </c>
      <c r="AX2720" s="38">
        <f t="shared" si="52"/>
        <v>0</v>
      </c>
      <c r="AY2720" s="38">
        <f t="shared" si="49"/>
        <v>0</v>
      </c>
      <c r="AZ2720" s="12">
        <f t="shared" si="30"/>
        <v>143.4184299</v>
      </c>
      <c r="BA2720" s="12">
        <f t="shared" si="41"/>
        <v>100.5224677</v>
      </c>
      <c r="BB2720" s="12">
        <f t="shared" si="53"/>
        <v>128.3594646</v>
      </c>
      <c r="BC2720" s="12">
        <f t="shared" si="50"/>
        <v>-0.0000272368991</v>
      </c>
      <c r="BD2720" s="12">
        <f t="shared" si="54"/>
        <v>121.9990308</v>
      </c>
    </row>
    <row r="2721" ht="14.25" customHeight="1">
      <c r="A2721" s="7">
        <v>40466.0</v>
      </c>
      <c r="B2721" s="21" t="s">
        <v>90</v>
      </c>
      <c r="C2721" s="8">
        <v>45.018425</v>
      </c>
      <c r="D2721" s="33">
        <f t="shared" si="5"/>
        <v>0.0006003812327</v>
      </c>
      <c r="E2721" s="33">
        <f t="shared" si="7"/>
        <v>0.01414436213</v>
      </c>
      <c r="F2721" s="33">
        <f t="shared" si="9"/>
        <v>-0.004776378339</v>
      </c>
      <c r="G2721" s="33">
        <f t="shared" si="11"/>
        <v>0.008469423412</v>
      </c>
      <c r="H2721" s="33">
        <f t="shared" si="20"/>
        <v>0.6230885374</v>
      </c>
      <c r="I2721" s="45">
        <f t="shared" si="31"/>
        <v>-0.7353195452</v>
      </c>
      <c r="J2721" s="45">
        <f t="shared" si="43"/>
        <v>-0.5828846162</v>
      </c>
      <c r="K2721" s="21" t="s">
        <v>91</v>
      </c>
      <c r="L2721" s="8">
        <v>19.913097</v>
      </c>
      <c r="M2721" s="33">
        <f t="shared" si="6"/>
        <v>0.0005010771173</v>
      </c>
      <c r="N2721" s="33">
        <f t="shared" si="8"/>
        <v>0.008921409848</v>
      </c>
      <c r="O2721" s="33">
        <f t="shared" si="10"/>
        <v>0.01387014236</v>
      </c>
      <c r="P2721" s="33">
        <f t="shared" si="12"/>
        <v>0.04134822064</v>
      </c>
      <c r="Q2721" s="45">
        <f t="shared" si="21"/>
        <v>-0.1152957981</v>
      </c>
      <c r="R2721" s="45">
        <f t="shared" si="32"/>
        <v>-0.3485884638</v>
      </c>
      <c r="S2721" s="45">
        <f t="shared" si="44"/>
        <v>-0.1913216517</v>
      </c>
      <c r="T2721" s="33">
        <f t="shared" si="22"/>
        <v>0.7383843355</v>
      </c>
      <c r="U2721" s="33">
        <f t="shared" si="33"/>
        <v>-0.3867310814</v>
      </c>
      <c r="V2721" s="33">
        <f t="shared" si="42"/>
        <v>-0.3915629645</v>
      </c>
      <c r="W2721" s="44">
        <f t="shared" si="13"/>
        <v>0.009601458498</v>
      </c>
      <c r="X2721" s="44">
        <f t="shared" si="14"/>
        <v>0.006004573736</v>
      </c>
      <c r="Y2721" s="33">
        <f t="shared" si="15"/>
        <v>0.6253814186</v>
      </c>
      <c r="Z2721" s="43">
        <v>1.0</v>
      </c>
      <c r="AA2721" s="33">
        <f t="shared" si="16"/>
        <v>1.625381419</v>
      </c>
      <c r="AB2721" s="33">
        <f t="shared" si="17"/>
        <v>0.3847597933</v>
      </c>
      <c r="AC2721" s="33">
        <f t="shared" si="18"/>
        <v>0.6152402067</v>
      </c>
      <c r="AD2721" s="33">
        <f t="shared" si="19"/>
        <v>-0.001654654164</v>
      </c>
      <c r="AE2721" s="34">
        <f t="shared" si="23"/>
        <v>0</v>
      </c>
      <c r="AF2721" s="34">
        <f t="shared" si="24"/>
        <v>0</v>
      </c>
      <c r="AG2721" s="34">
        <f t="shared" si="25"/>
        <v>0</v>
      </c>
      <c r="AH2721" s="34">
        <f t="shared" si="26"/>
        <v>0</v>
      </c>
      <c r="AI2721" s="34">
        <f t="shared" si="28"/>
        <v>1</v>
      </c>
      <c r="AJ2721" s="34">
        <f t="shared" si="29"/>
        <v>0</v>
      </c>
      <c r="AK2721" s="34">
        <f t="shared" si="27"/>
        <v>0</v>
      </c>
      <c r="AL2721" s="36">
        <f t="shared" si="34"/>
        <v>0</v>
      </c>
      <c r="AM2721" s="36">
        <f t="shared" si="35"/>
        <v>0</v>
      </c>
      <c r="AN2721" s="46">
        <f t="shared" si="36"/>
        <v>0</v>
      </c>
      <c r="AO2721" s="36">
        <f t="shared" si="37"/>
        <v>0</v>
      </c>
      <c r="AP2721" s="36">
        <f t="shared" si="39"/>
        <v>0</v>
      </c>
      <c r="AQ2721" s="36">
        <f t="shared" si="40"/>
        <v>0</v>
      </c>
      <c r="AR2721" s="36">
        <f t="shared" si="38"/>
        <v>0</v>
      </c>
      <c r="AS2721" s="38">
        <f t="shared" si="45"/>
        <v>0</v>
      </c>
      <c r="AT2721" s="38">
        <f t="shared" si="46"/>
        <v>0</v>
      </c>
      <c r="AU2721" s="38">
        <f t="shared" si="47"/>
        <v>0</v>
      </c>
      <c r="AV2721" s="38">
        <f t="shared" si="48"/>
        <v>0</v>
      </c>
      <c r="AW2721" s="38">
        <f t="shared" si="51"/>
        <v>0</v>
      </c>
      <c r="AX2721" s="38">
        <f t="shared" si="52"/>
        <v>0</v>
      </c>
      <c r="AY2721" s="38">
        <f t="shared" si="49"/>
        <v>0</v>
      </c>
      <c r="AZ2721" s="12">
        <f t="shared" si="30"/>
        <v>143.4184299</v>
      </c>
      <c r="BA2721" s="12">
        <f t="shared" si="41"/>
        <v>100.5224677</v>
      </c>
      <c r="BB2721" s="12">
        <f t="shared" si="53"/>
        <v>128.3594646</v>
      </c>
      <c r="BC2721" s="12">
        <f t="shared" si="50"/>
        <v>0</v>
      </c>
      <c r="BD2721" s="12">
        <f t="shared" si="54"/>
        <v>121.9990308</v>
      </c>
    </row>
    <row r="2722" ht="14.25" customHeight="1">
      <c r="A2722" s="7">
        <v>40469.0</v>
      </c>
      <c r="B2722" s="21" t="s">
        <v>90</v>
      </c>
      <c r="C2722" s="8">
        <v>44.896885</v>
      </c>
      <c r="D2722" s="33">
        <f t="shared" si="5"/>
        <v>-0.002699783478</v>
      </c>
      <c r="E2722" s="33">
        <f t="shared" si="7"/>
        <v>0.01495714323</v>
      </c>
      <c r="F2722" s="33">
        <f t="shared" si="9"/>
        <v>-0.005533691899</v>
      </c>
      <c r="G2722" s="33">
        <f t="shared" si="11"/>
        <v>-0.005830907341</v>
      </c>
      <c r="H2722" s="33">
        <f t="shared" si="20"/>
        <v>0.6788982523</v>
      </c>
      <c r="I2722" s="45">
        <f t="shared" si="31"/>
        <v>-0.7643935937</v>
      </c>
      <c r="J2722" s="45">
        <f t="shared" si="43"/>
        <v>-1.129789463</v>
      </c>
      <c r="K2722" s="21" t="s">
        <v>91</v>
      </c>
      <c r="L2722" s="8">
        <v>19.933031</v>
      </c>
      <c r="M2722" s="33">
        <f t="shared" si="6"/>
        <v>0.001001049711</v>
      </c>
      <c r="N2722" s="33">
        <f t="shared" si="8"/>
        <v>0.007387785322</v>
      </c>
      <c r="O2722" s="33">
        <f t="shared" si="10"/>
        <v>0.01902183054</v>
      </c>
      <c r="P2722" s="33">
        <f t="shared" si="12"/>
        <v>0.03501838787</v>
      </c>
      <c r="Q2722" s="45">
        <f t="shared" si="21"/>
        <v>-0.1939616303</v>
      </c>
      <c r="R2722" s="45">
        <f t="shared" si="32"/>
        <v>-0.108846434</v>
      </c>
      <c r="S2722" s="45">
        <f t="shared" si="44"/>
        <v>-0.3971488705</v>
      </c>
      <c r="T2722" s="33">
        <f t="shared" si="22"/>
        <v>0.8728598826</v>
      </c>
      <c r="U2722" s="33">
        <f t="shared" si="33"/>
        <v>-0.6555471598</v>
      </c>
      <c r="V2722" s="33">
        <f t="shared" si="42"/>
        <v>-0.7326405923</v>
      </c>
      <c r="W2722" s="44">
        <f t="shared" si="13"/>
        <v>0.009251801787</v>
      </c>
      <c r="X2722" s="44">
        <f t="shared" si="14"/>
        <v>0.00588697879</v>
      </c>
      <c r="Y2722" s="33">
        <f t="shared" si="15"/>
        <v>0.6363061949</v>
      </c>
      <c r="Z2722" s="43">
        <v>1.0</v>
      </c>
      <c r="AA2722" s="33">
        <f t="shared" si="16"/>
        <v>1.636306195</v>
      </c>
      <c r="AB2722" s="33">
        <f t="shared" si="17"/>
        <v>0.3888674362</v>
      </c>
      <c r="AC2722" s="33">
        <f t="shared" si="18"/>
        <v>0.6111325638</v>
      </c>
      <c r="AD2722" s="33">
        <f t="shared" si="19"/>
        <v>-0.009836882282</v>
      </c>
      <c r="AE2722" s="34">
        <f t="shared" si="23"/>
        <v>0</v>
      </c>
      <c r="AF2722" s="34">
        <f t="shared" si="24"/>
        <v>0</v>
      </c>
      <c r="AG2722" s="34">
        <f t="shared" si="25"/>
        <v>0</v>
      </c>
      <c r="AH2722" s="34">
        <f t="shared" si="26"/>
        <v>0</v>
      </c>
      <c r="AI2722" s="34">
        <f t="shared" si="28"/>
        <v>0</v>
      </c>
      <c r="AJ2722" s="34">
        <f t="shared" si="29"/>
        <v>0</v>
      </c>
      <c r="AK2722" s="34">
        <f t="shared" si="27"/>
        <v>0</v>
      </c>
      <c r="AL2722" s="36">
        <f t="shared" si="34"/>
        <v>0</v>
      </c>
      <c r="AM2722" s="36">
        <f t="shared" si="35"/>
        <v>0</v>
      </c>
      <c r="AN2722" s="46">
        <f t="shared" si="36"/>
        <v>0</v>
      </c>
      <c r="AO2722" s="36">
        <f t="shared" si="37"/>
        <v>0</v>
      </c>
      <c r="AP2722" s="36">
        <f t="shared" si="39"/>
        <v>0</v>
      </c>
      <c r="AQ2722" s="36">
        <f t="shared" si="40"/>
        <v>0</v>
      </c>
      <c r="AR2722" s="36">
        <f t="shared" si="38"/>
        <v>0</v>
      </c>
      <c r="AS2722" s="38">
        <f t="shared" si="45"/>
        <v>0</v>
      </c>
      <c r="AT2722" s="38">
        <f t="shared" si="46"/>
        <v>0</v>
      </c>
      <c r="AU2722" s="38">
        <f t="shared" si="47"/>
        <v>0</v>
      </c>
      <c r="AV2722" s="38">
        <f t="shared" si="48"/>
        <v>0</v>
      </c>
      <c r="AW2722" s="38">
        <f t="shared" si="51"/>
        <v>0</v>
      </c>
      <c r="AX2722" s="38">
        <f t="shared" si="52"/>
        <v>0</v>
      </c>
      <c r="AY2722" s="38">
        <f t="shared" si="49"/>
        <v>0</v>
      </c>
      <c r="AZ2722" s="12">
        <f t="shared" si="30"/>
        <v>143.4184299</v>
      </c>
      <c r="BA2722" s="12">
        <f t="shared" si="41"/>
        <v>100.5224677</v>
      </c>
      <c r="BB2722" s="12">
        <f t="shared" si="53"/>
        <v>128.3594646</v>
      </c>
      <c r="BC2722" s="12">
        <f t="shared" si="50"/>
        <v>0</v>
      </c>
      <c r="BD2722" s="12">
        <f t="shared" si="54"/>
        <v>121.9990308</v>
      </c>
    </row>
    <row r="2723" ht="14.25" customHeight="1">
      <c r="A2723" s="7">
        <v>40470.0</v>
      </c>
      <c r="B2723" s="21" t="s">
        <v>90</v>
      </c>
      <c r="C2723" s="8">
        <v>44.160992</v>
      </c>
      <c r="D2723" s="33">
        <f t="shared" si="5"/>
        <v>-0.01639073624</v>
      </c>
      <c r="E2723" s="33">
        <f t="shared" si="7"/>
        <v>-0.01013943227</v>
      </c>
      <c r="F2723" s="33">
        <f t="shared" si="9"/>
        <v>-0.03468137474</v>
      </c>
      <c r="G2723" s="33">
        <f t="shared" si="11"/>
        <v>-0.01579934186</v>
      </c>
      <c r="H2723" s="33">
        <f t="shared" si="20"/>
        <v>-0.9295685826</v>
      </c>
      <c r="I2723" s="45">
        <f t="shared" si="31"/>
        <v>-2.223724628</v>
      </c>
      <c r="J2723" s="45">
        <f t="shared" si="43"/>
        <v>-1.480201646</v>
      </c>
      <c r="K2723" s="21" t="s">
        <v>91</v>
      </c>
      <c r="L2723" s="8">
        <v>20.045984</v>
      </c>
      <c r="M2723" s="33">
        <f t="shared" si="6"/>
        <v>0.005666624409</v>
      </c>
      <c r="N2723" s="33">
        <f t="shared" si="8"/>
        <v>0.01241642924</v>
      </c>
      <c r="O2723" s="33">
        <f t="shared" si="10"/>
        <v>0.01139814225</v>
      </c>
      <c r="P2723" s="33">
        <f t="shared" si="12"/>
        <v>0.03837542549</v>
      </c>
      <c r="Q2723" s="45">
        <f t="shared" si="21"/>
        <v>0.1686233476</v>
      </c>
      <c r="R2723" s="45">
        <f t="shared" si="32"/>
        <v>-0.4267596235</v>
      </c>
      <c r="S2723" s="45">
        <f t="shared" si="44"/>
        <v>-0.2768652304</v>
      </c>
      <c r="T2723" s="33">
        <f t="shared" si="22"/>
        <v>-1.09819193</v>
      </c>
      <c r="U2723" s="33">
        <f t="shared" si="33"/>
        <v>-1.796965004</v>
      </c>
      <c r="V2723" s="33">
        <f t="shared" si="42"/>
        <v>-1.203336415</v>
      </c>
      <c r="W2723" s="44">
        <f t="shared" si="13"/>
        <v>0.009850686974</v>
      </c>
      <c r="X2723" s="44">
        <f t="shared" si="14"/>
        <v>0.005951183735</v>
      </c>
      <c r="Y2723" s="33">
        <f t="shared" si="15"/>
        <v>0.604138955</v>
      </c>
      <c r="Z2723" s="43">
        <v>1.0</v>
      </c>
      <c r="AA2723" s="33">
        <f t="shared" si="16"/>
        <v>1.604138955</v>
      </c>
      <c r="AB2723" s="33">
        <f t="shared" si="17"/>
        <v>0.3766126077</v>
      </c>
      <c r="AC2723" s="33">
        <f t="shared" si="18"/>
        <v>0.6233873923</v>
      </c>
      <c r="AD2723" s="33">
        <f t="shared" si="19"/>
        <v>-0.01090164337</v>
      </c>
      <c r="AE2723" s="34">
        <f t="shared" si="23"/>
        <v>1</v>
      </c>
      <c r="AF2723" s="34">
        <f t="shared" si="24"/>
        <v>0</v>
      </c>
      <c r="AG2723" s="34">
        <f t="shared" si="25"/>
        <v>0</v>
      </c>
      <c r="AH2723" s="34">
        <f t="shared" si="26"/>
        <v>1</v>
      </c>
      <c r="AI2723" s="34">
        <f t="shared" si="28"/>
        <v>0</v>
      </c>
      <c r="AJ2723" s="34">
        <f t="shared" si="29"/>
        <v>1</v>
      </c>
      <c r="AK2723" s="34">
        <f t="shared" si="27"/>
        <v>-0.01090164337</v>
      </c>
      <c r="AL2723" s="36">
        <f t="shared" si="34"/>
        <v>1</v>
      </c>
      <c r="AM2723" s="36">
        <f t="shared" si="35"/>
        <v>0</v>
      </c>
      <c r="AN2723" s="46">
        <f t="shared" si="36"/>
        <v>0</v>
      </c>
      <c r="AO2723" s="36">
        <f t="shared" si="37"/>
        <v>1</v>
      </c>
      <c r="AP2723" s="36">
        <f t="shared" si="39"/>
        <v>0</v>
      </c>
      <c r="AQ2723" s="36">
        <f t="shared" si="40"/>
        <v>1</v>
      </c>
      <c r="AR2723" s="36">
        <f t="shared" si="38"/>
        <v>-0.01090164337</v>
      </c>
      <c r="AS2723" s="38">
        <f t="shared" si="45"/>
        <v>1</v>
      </c>
      <c r="AT2723" s="38">
        <f t="shared" si="46"/>
        <v>0</v>
      </c>
      <c r="AU2723" s="38">
        <f t="shared" si="47"/>
        <v>0</v>
      </c>
      <c r="AV2723" s="38">
        <f t="shared" si="48"/>
        <v>1</v>
      </c>
      <c r="AW2723" s="38">
        <f t="shared" si="51"/>
        <v>0</v>
      </c>
      <c r="AX2723" s="38">
        <f t="shared" si="52"/>
        <v>1</v>
      </c>
      <c r="AY2723" s="38">
        <f t="shared" si="49"/>
        <v>-0.01090164337</v>
      </c>
      <c r="AZ2723" s="12">
        <f t="shared" si="30"/>
        <v>141.8549333</v>
      </c>
      <c r="BA2723" s="12">
        <f t="shared" si="41"/>
        <v>99.42660766</v>
      </c>
      <c r="BB2723" s="12">
        <f t="shared" si="53"/>
        <v>126.9601355</v>
      </c>
      <c r="BC2723" s="12">
        <f t="shared" si="50"/>
        <v>-0.01090164337</v>
      </c>
      <c r="BD2723" s="12">
        <f t="shared" si="54"/>
        <v>120.6690409</v>
      </c>
    </row>
    <row r="2724" ht="14.25" customHeight="1">
      <c r="A2724" s="7">
        <v>40471.0</v>
      </c>
      <c r="B2724" s="21" t="s">
        <v>90</v>
      </c>
      <c r="C2724" s="8">
        <v>43.863934</v>
      </c>
      <c r="D2724" s="33">
        <f t="shared" si="5"/>
        <v>-0.006726705777</v>
      </c>
      <c r="E2724" s="33">
        <f t="shared" si="7"/>
        <v>-0.02153601054</v>
      </c>
      <c r="F2724" s="33">
        <f t="shared" si="9"/>
        <v>-0.04610216652</v>
      </c>
      <c r="G2724" s="33">
        <f t="shared" si="11"/>
        <v>-0.02535273245</v>
      </c>
      <c r="H2724" s="33">
        <f t="shared" si="20"/>
        <v>-1.724218526</v>
      </c>
      <c r="I2724" s="45">
        <f t="shared" si="31"/>
        <v>-2.657318529</v>
      </c>
      <c r="J2724" s="45">
        <f t="shared" si="43"/>
        <v>-1.81461727</v>
      </c>
      <c r="K2724" s="21" t="s">
        <v>91</v>
      </c>
      <c r="L2724" s="8">
        <v>20.315079</v>
      </c>
      <c r="M2724" s="33">
        <f t="shared" si="6"/>
        <v>0.0134238858</v>
      </c>
      <c r="N2724" s="33">
        <f t="shared" si="8"/>
        <v>0.02018681474</v>
      </c>
      <c r="O2724" s="33">
        <f t="shared" si="10"/>
        <v>0.02257529414</v>
      </c>
      <c r="P2724" s="33">
        <f t="shared" si="12"/>
        <v>0.05014585934</v>
      </c>
      <c r="Q2724" s="45">
        <f t="shared" si="21"/>
        <v>0.7698803824</v>
      </c>
      <c r="R2724" s="45">
        <f t="shared" si="32"/>
        <v>0.09315697845</v>
      </c>
      <c r="S2724" s="45">
        <f t="shared" si="44"/>
        <v>0.1348665666</v>
      </c>
      <c r="T2724" s="33">
        <f t="shared" si="22"/>
        <v>-2.494098909</v>
      </c>
      <c r="U2724" s="33">
        <f t="shared" si="33"/>
        <v>-2.750475507</v>
      </c>
      <c r="V2724" s="33">
        <f t="shared" si="42"/>
        <v>-1.949483836</v>
      </c>
      <c r="W2724" s="44">
        <f t="shared" si="13"/>
        <v>0.009895627821</v>
      </c>
      <c r="X2724" s="44">
        <f t="shared" si="14"/>
        <v>0.006485631097</v>
      </c>
      <c r="Y2724" s="33">
        <f t="shared" si="15"/>
        <v>0.6554037009</v>
      </c>
      <c r="Z2724" s="43">
        <v>1.0</v>
      </c>
      <c r="AA2724" s="33">
        <f t="shared" si="16"/>
        <v>1.655403701</v>
      </c>
      <c r="AB2724" s="33">
        <f t="shared" si="17"/>
        <v>0.3959177454</v>
      </c>
      <c r="AC2724" s="33">
        <f t="shared" si="18"/>
        <v>0.6040822546</v>
      </c>
      <c r="AD2724" s="33">
        <f t="shared" si="19"/>
        <v>-0.001881472787</v>
      </c>
      <c r="AE2724" s="34">
        <f t="shared" si="23"/>
        <v>1</v>
      </c>
      <c r="AF2724" s="34">
        <f t="shared" si="24"/>
        <v>0</v>
      </c>
      <c r="AG2724" s="34">
        <f t="shared" si="25"/>
        <v>0</v>
      </c>
      <c r="AH2724" s="34">
        <f t="shared" si="26"/>
        <v>2</v>
      </c>
      <c r="AI2724" s="34">
        <f t="shared" si="28"/>
        <v>0</v>
      </c>
      <c r="AJ2724" s="34">
        <f t="shared" si="29"/>
        <v>1</v>
      </c>
      <c r="AK2724" s="34">
        <f t="shared" si="27"/>
        <v>-0.001881472787</v>
      </c>
      <c r="AL2724" s="36">
        <f t="shared" si="34"/>
        <v>1</v>
      </c>
      <c r="AM2724" s="36">
        <f t="shared" si="35"/>
        <v>0</v>
      </c>
      <c r="AN2724" s="46">
        <f t="shared" si="36"/>
        <v>0</v>
      </c>
      <c r="AO2724" s="36">
        <f t="shared" si="37"/>
        <v>2</v>
      </c>
      <c r="AP2724" s="36">
        <f t="shared" si="39"/>
        <v>0</v>
      </c>
      <c r="AQ2724" s="36">
        <f t="shared" si="40"/>
        <v>1</v>
      </c>
      <c r="AR2724" s="36">
        <f t="shared" si="38"/>
        <v>-0.001881472787</v>
      </c>
      <c r="AS2724" s="38">
        <f t="shared" si="45"/>
        <v>1</v>
      </c>
      <c r="AT2724" s="38">
        <f t="shared" si="46"/>
        <v>0</v>
      </c>
      <c r="AU2724" s="38">
        <f t="shared" si="47"/>
        <v>0</v>
      </c>
      <c r="AV2724" s="38">
        <f t="shared" si="48"/>
        <v>2</v>
      </c>
      <c r="AW2724" s="38">
        <f t="shared" si="51"/>
        <v>0</v>
      </c>
      <c r="AX2724" s="38">
        <f t="shared" si="52"/>
        <v>1</v>
      </c>
      <c r="AY2724" s="38">
        <f t="shared" si="49"/>
        <v>-0.001881472787</v>
      </c>
      <c r="AZ2724" s="12">
        <f t="shared" si="30"/>
        <v>141.5880371</v>
      </c>
      <c r="BA2724" s="12">
        <f t="shared" si="41"/>
        <v>99.2395392</v>
      </c>
      <c r="BB2724" s="12">
        <f t="shared" si="53"/>
        <v>126.7212635</v>
      </c>
      <c r="BC2724" s="12">
        <f t="shared" si="50"/>
        <v>-0.001881472787</v>
      </c>
      <c r="BD2724" s="12">
        <f t="shared" si="54"/>
        <v>120.4420053</v>
      </c>
    </row>
    <row r="2725" ht="14.25" customHeight="1">
      <c r="A2725" s="7">
        <v>40472.0</v>
      </c>
      <c r="B2725" s="21" t="s">
        <v>90</v>
      </c>
      <c r="C2725" s="8">
        <v>44.005722</v>
      </c>
      <c r="D2725" s="33">
        <f t="shared" si="5"/>
        <v>0.003232450605</v>
      </c>
      <c r="E2725" s="33">
        <f t="shared" si="7"/>
        <v>-0.02190842506</v>
      </c>
      <c r="F2725" s="33">
        <f t="shared" si="9"/>
        <v>-0.01391792629</v>
      </c>
      <c r="G2725" s="33">
        <f t="shared" si="11"/>
        <v>-0.009271718257</v>
      </c>
      <c r="H2725" s="33">
        <f t="shared" si="20"/>
        <v>-1.677005221</v>
      </c>
      <c r="I2725" s="45">
        <f t="shared" si="31"/>
        <v>-0.9757311976</v>
      </c>
      <c r="J2725" s="45">
        <f t="shared" si="43"/>
        <v>-1.122644072</v>
      </c>
      <c r="K2725" s="21" t="s">
        <v>91</v>
      </c>
      <c r="L2725" s="8">
        <v>20.421391</v>
      </c>
      <c r="M2725" s="33">
        <f t="shared" si="6"/>
        <v>0.005233157105</v>
      </c>
      <c r="N2725" s="33">
        <f t="shared" si="8"/>
        <v>0.02603948003</v>
      </c>
      <c r="O2725" s="33">
        <f t="shared" si="10"/>
        <v>0.03415219577</v>
      </c>
      <c r="P2725" s="33">
        <f t="shared" si="12"/>
        <v>0.06220862447</v>
      </c>
      <c r="Q2725" s="45">
        <f t="shared" si="21"/>
        <v>1.221636141</v>
      </c>
      <c r="R2725" s="45">
        <f t="shared" si="32"/>
        <v>0.630617177</v>
      </c>
      <c r="S2725" s="45">
        <f t="shared" si="44"/>
        <v>0.5516924944</v>
      </c>
      <c r="T2725" s="33">
        <f t="shared" si="22"/>
        <v>-2.898641362</v>
      </c>
      <c r="U2725" s="33">
        <f t="shared" si="33"/>
        <v>-1.606348375</v>
      </c>
      <c r="V2725" s="33">
        <f t="shared" si="42"/>
        <v>-1.674336567</v>
      </c>
      <c r="W2725" s="44">
        <f t="shared" si="13"/>
        <v>0.009535679802</v>
      </c>
      <c r="X2725" s="44">
        <f t="shared" si="14"/>
        <v>0.006179216945</v>
      </c>
      <c r="Y2725" s="33">
        <f t="shared" si="15"/>
        <v>0.6480101129</v>
      </c>
      <c r="Z2725" s="43">
        <v>1.0</v>
      </c>
      <c r="AA2725" s="33">
        <f t="shared" si="16"/>
        <v>1.648010113</v>
      </c>
      <c r="AB2725" s="33">
        <f t="shared" si="17"/>
        <v>0.393207607</v>
      </c>
      <c r="AC2725" s="33">
        <f t="shared" si="18"/>
        <v>0.606792393</v>
      </c>
      <c r="AD2725" s="33">
        <f t="shared" si="19"/>
        <v>-0.002407651824</v>
      </c>
      <c r="AE2725" s="34">
        <f t="shared" si="23"/>
        <v>1</v>
      </c>
      <c r="AF2725" s="34">
        <f t="shared" si="24"/>
        <v>0</v>
      </c>
      <c r="AG2725" s="34">
        <f t="shared" si="25"/>
        <v>0</v>
      </c>
      <c r="AH2725" s="34">
        <f t="shared" si="26"/>
        <v>3</v>
      </c>
      <c r="AI2725" s="34">
        <f t="shared" si="28"/>
        <v>0</v>
      </c>
      <c r="AJ2725" s="34">
        <f t="shared" si="29"/>
        <v>1</v>
      </c>
      <c r="AK2725" s="34">
        <f t="shared" si="27"/>
        <v>-0.002407651824</v>
      </c>
      <c r="AL2725" s="36">
        <f t="shared" si="34"/>
        <v>1</v>
      </c>
      <c r="AM2725" s="36">
        <f t="shared" si="35"/>
        <v>0</v>
      </c>
      <c r="AN2725" s="46">
        <f t="shared" si="36"/>
        <v>0</v>
      </c>
      <c r="AO2725" s="36">
        <f t="shared" si="37"/>
        <v>3</v>
      </c>
      <c r="AP2725" s="36">
        <f t="shared" si="39"/>
        <v>0</v>
      </c>
      <c r="AQ2725" s="36">
        <f t="shared" si="40"/>
        <v>1</v>
      </c>
      <c r="AR2725" s="36">
        <f t="shared" si="38"/>
        <v>-0.002407651824</v>
      </c>
      <c r="AS2725" s="38">
        <f t="shared" si="45"/>
        <v>1</v>
      </c>
      <c r="AT2725" s="38">
        <f t="shared" si="46"/>
        <v>0</v>
      </c>
      <c r="AU2725" s="38">
        <f t="shared" si="47"/>
        <v>0</v>
      </c>
      <c r="AV2725" s="38">
        <f t="shared" si="48"/>
        <v>3</v>
      </c>
      <c r="AW2725" s="38">
        <f t="shared" si="51"/>
        <v>0</v>
      </c>
      <c r="AX2725" s="38">
        <f t="shared" si="52"/>
        <v>1</v>
      </c>
      <c r="AY2725" s="38">
        <f t="shared" si="49"/>
        <v>-0.002407651824</v>
      </c>
      <c r="AZ2725" s="12">
        <f t="shared" si="30"/>
        <v>141.2471424</v>
      </c>
      <c r="BA2725" s="12">
        <f t="shared" si="41"/>
        <v>99.00060494</v>
      </c>
      <c r="BB2725" s="12">
        <f t="shared" si="53"/>
        <v>126.4161628</v>
      </c>
      <c r="BC2725" s="12">
        <f t="shared" si="50"/>
        <v>-0.002407651824</v>
      </c>
      <c r="BD2725" s="12">
        <f t="shared" si="54"/>
        <v>120.1520229</v>
      </c>
    </row>
    <row r="2726" ht="14.25" customHeight="1">
      <c r="A2726" s="7">
        <v>40473.0</v>
      </c>
      <c r="B2726" s="21" t="s">
        <v>90</v>
      </c>
      <c r="C2726" s="8">
        <v>43.890934</v>
      </c>
      <c r="D2726" s="33">
        <f t="shared" si="5"/>
        <v>-0.002608478961</v>
      </c>
      <c r="E2726" s="33">
        <f t="shared" si="7"/>
        <v>-0.02504510098</v>
      </c>
      <c r="F2726" s="33">
        <f t="shared" si="9"/>
        <v>-0.01125498583</v>
      </c>
      <c r="G2726" s="33">
        <f t="shared" si="11"/>
        <v>-0.01693664087</v>
      </c>
      <c r="H2726" s="33">
        <f t="shared" si="20"/>
        <v>-1.825006415</v>
      </c>
      <c r="I2726" s="45">
        <f t="shared" si="31"/>
        <v>-0.818844617</v>
      </c>
      <c r="J2726" s="45">
        <f t="shared" si="43"/>
        <v>-1.396001549</v>
      </c>
      <c r="K2726" s="21" t="s">
        <v>91</v>
      </c>
      <c r="L2726" s="8">
        <v>20.467901</v>
      </c>
      <c r="M2726" s="33">
        <f t="shared" si="6"/>
        <v>0.002277513809</v>
      </c>
      <c r="N2726" s="33">
        <f t="shared" si="8"/>
        <v>0.02786126136</v>
      </c>
      <c r="O2726" s="33">
        <f t="shared" si="10"/>
        <v>0.03703123294</v>
      </c>
      <c r="P2726" s="33">
        <f t="shared" si="12"/>
        <v>0.05100673098</v>
      </c>
      <c r="Q2726" s="45">
        <f t="shared" si="21"/>
        <v>1.324001355</v>
      </c>
      <c r="R2726" s="45">
        <f t="shared" si="32"/>
        <v>0.7657576318</v>
      </c>
      <c r="S2726" s="45">
        <f t="shared" si="44"/>
        <v>0.1988008768</v>
      </c>
      <c r="T2726" s="33">
        <f t="shared" si="22"/>
        <v>-3.14900777</v>
      </c>
      <c r="U2726" s="33">
        <f t="shared" si="33"/>
        <v>-1.584602249</v>
      </c>
      <c r="V2726" s="33">
        <f t="shared" si="42"/>
        <v>-1.594802425</v>
      </c>
      <c r="W2726" s="44">
        <f t="shared" si="13"/>
        <v>0.009453936329</v>
      </c>
      <c r="X2726" s="44">
        <f t="shared" si="14"/>
        <v>0.005721349481</v>
      </c>
      <c r="Y2726" s="33">
        <f t="shared" si="15"/>
        <v>0.6051817234</v>
      </c>
      <c r="Z2726" s="43">
        <v>1.0</v>
      </c>
      <c r="AA2726" s="33">
        <f t="shared" si="16"/>
        <v>1.605181723</v>
      </c>
      <c r="AB2726" s="33">
        <f t="shared" si="17"/>
        <v>0.3770175766</v>
      </c>
      <c r="AC2726" s="33">
        <f t="shared" si="18"/>
        <v>0.6229824234</v>
      </c>
      <c r="AD2726" s="33">
        <f t="shared" si="19"/>
        <v>0.006299232387</v>
      </c>
      <c r="AE2726" s="34">
        <f t="shared" si="23"/>
        <v>1</v>
      </c>
      <c r="AF2726" s="34">
        <f t="shared" si="24"/>
        <v>0</v>
      </c>
      <c r="AG2726" s="34">
        <f t="shared" si="25"/>
        <v>0</v>
      </c>
      <c r="AH2726" s="34">
        <f t="shared" si="26"/>
        <v>4</v>
      </c>
      <c r="AI2726" s="34">
        <f t="shared" si="28"/>
        <v>0</v>
      </c>
      <c r="AJ2726" s="34">
        <f t="shared" si="29"/>
        <v>1</v>
      </c>
      <c r="AK2726" s="34">
        <f t="shared" si="27"/>
        <v>0.006299232387</v>
      </c>
      <c r="AL2726" s="36">
        <f t="shared" si="34"/>
        <v>1</v>
      </c>
      <c r="AM2726" s="36">
        <f t="shared" si="35"/>
        <v>0</v>
      </c>
      <c r="AN2726" s="46">
        <f t="shared" si="36"/>
        <v>0</v>
      </c>
      <c r="AO2726" s="36">
        <f t="shared" si="37"/>
        <v>4</v>
      </c>
      <c r="AP2726" s="36">
        <f t="shared" si="39"/>
        <v>0</v>
      </c>
      <c r="AQ2726" s="36">
        <f t="shared" si="40"/>
        <v>1</v>
      </c>
      <c r="AR2726" s="36">
        <f t="shared" si="38"/>
        <v>0.006299232387</v>
      </c>
      <c r="AS2726" s="38">
        <f t="shared" si="45"/>
        <v>1</v>
      </c>
      <c r="AT2726" s="38">
        <f t="shared" si="46"/>
        <v>0</v>
      </c>
      <c r="AU2726" s="38">
        <f t="shared" si="47"/>
        <v>0</v>
      </c>
      <c r="AV2726" s="38">
        <f t="shared" si="48"/>
        <v>4</v>
      </c>
      <c r="AW2726" s="38">
        <f t="shared" si="51"/>
        <v>0</v>
      </c>
      <c r="AX2726" s="38">
        <f t="shared" si="52"/>
        <v>1</v>
      </c>
      <c r="AY2726" s="38">
        <f t="shared" si="49"/>
        <v>0.006299232387</v>
      </c>
      <c r="AZ2726" s="12">
        <f t="shared" si="30"/>
        <v>142.136891</v>
      </c>
      <c r="BA2726" s="12">
        <f t="shared" si="41"/>
        <v>99.62423276</v>
      </c>
      <c r="BB2726" s="12">
        <f t="shared" si="53"/>
        <v>127.2124876</v>
      </c>
      <c r="BC2726" s="12">
        <f t="shared" si="50"/>
        <v>0.006299232387</v>
      </c>
      <c r="BD2726" s="12">
        <f t="shared" si="54"/>
        <v>120.9088884</v>
      </c>
    </row>
    <row r="2727" ht="14.25" customHeight="1">
      <c r="A2727" s="7">
        <v>40476.0</v>
      </c>
      <c r="B2727" s="21" t="s">
        <v>90</v>
      </c>
      <c r="C2727" s="8">
        <v>43.91795</v>
      </c>
      <c r="D2727" s="33">
        <f t="shared" si="5"/>
        <v>0.0006155257484</v>
      </c>
      <c r="E2727" s="33">
        <f t="shared" si="7"/>
        <v>-0.02180407394</v>
      </c>
      <c r="F2727" s="33">
        <f t="shared" si="9"/>
        <v>-0.007173057362</v>
      </c>
      <c r="G2727" s="33">
        <f t="shared" si="11"/>
        <v>-0.01988855443</v>
      </c>
      <c r="H2727" s="33">
        <f t="shared" si="20"/>
        <v>-1.52755511</v>
      </c>
      <c r="I2727" s="45">
        <f t="shared" si="31"/>
        <v>-0.5989464196</v>
      </c>
      <c r="J2727" s="45">
        <f t="shared" si="43"/>
        <v>-1.478735268</v>
      </c>
      <c r="K2727" s="21" t="s">
        <v>91</v>
      </c>
      <c r="L2727" s="8">
        <v>20.268566</v>
      </c>
      <c r="M2727" s="33">
        <f t="shared" si="6"/>
        <v>-0.009738907766</v>
      </c>
      <c r="N2727" s="33">
        <f t="shared" si="8"/>
        <v>0.01683311484</v>
      </c>
      <c r="O2727" s="33">
        <f t="shared" si="10"/>
        <v>0.0243452596</v>
      </c>
      <c r="P2727" s="33">
        <f t="shared" si="12"/>
        <v>0.04112578573</v>
      </c>
      <c r="Q2727" s="45">
        <f t="shared" si="21"/>
        <v>0.5192134838</v>
      </c>
      <c r="R2727" s="45">
        <f t="shared" si="32"/>
        <v>0.1970138861</v>
      </c>
      <c r="S2727" s="45">
        <f t="shared" si="44"/>
        <v>-0.1115893397</v>
      </c>
      <c r="T2727" s="33">
        <f t="shared" si="22"/>
        <v>-2.046768594</v>
      </c>
      <c r="U2727" s="33">
        <f t="shared" si="33"/>
        <v>-0.7959603057</v>
      </c>
      <c r="V2727" s="33">
        <f t="shared" si="42"/>
        <v>-1.367145928</v>
      </c>
      <c r="W2727" s="44">
        <f t="shared" si="13"/>
        <v>0.009403324682</v>
      </c>
      <c r="X2727" s="44">
        <f t="shared" si="14"/>
        <v>0.006321895263</v>
      </c>
      <c r="Y2727" s="33">
        <f t="shared" si="15"/>
        <v>0.6723042622</v>
      </c>
      <c r="Z2727" s="43">
        <v>1.0</v>
      </c>
      <c r="AA2727" s="33">
        <f t="shared" si="16"/>
        <v>1.672304262</v>
      </c>
      <c r="AB2727" s="33">
        <f t="shared" si="17"/>
        <v>0.4020226925</v>
      </c>
      <c r="AC2727" s="33">
        <f t="shared" si="18"/>
        <v>0.5979773075</v>
      </c>
      <c r="AD2727" s="33">
        <f t="shared" si="19"/>
        <v>-0.003861270631</v>
      </c>
      <c r="AE2727" s="34">
        <f t="shared" si="23"/>
        <v>1</v>
      </c>
      <c r="AF2727" s="34">
        <f t="shared" si="24"/>
        <v>0</v>
      </c>
      <c r="AG2727" s="34">
        <f t="shared" si="25"/>
        <v>0</v>
      </c>
      <c r="AH2727" s="34">
        <f t="shared" si="26"/>
        <v>5</v>
      </c>
      <c r="AI2727" s="34">
        <f t="shared" si="28"/>
        <v>0</v>
      </c>
      <c r="AJ2727" s="34">
        <f t="shared" si="29"/>
        <v>1</v>
      </c>
      <c r="AK2727" s="34">
        <f t="shared" si="27"/>
        <v>-0.003861270631</v>
      </c>
      <c r="AL2727" s="36">
        <f t="shared" si="34"/>
        <v>0</v>
      </c>
      <c r="AM2727" s="36">
        <f t="shared" si="35"/>
        <v>0</v>
      </c>
      <c r="AN2727" s="46">
        <f t="shared" si="36"/>
        <v>0</v>
      </c>
      <c r="AO2727" s="36">
        <f t="shared" si="37"/>
        <v>5</v>
      </c>
      <c r="AP2727" s="36">
        <f t="shared" si="39"/>
        <v>0</v>
      </c>
      <c r="AQ2727" s="36">
        <f t="shared" si="40"/>
        <v>1</v>
      </c>
      <c r="AR2727" s="36">
        <f t="shared" si="38"/>
        <v>-0.003861270631</v>
      </c>
      <c r="AS2727" s="38">
        <f t="shared" si="45"/>
        <v>1</v>
      </c>
      <c r="AT2727" s="38">
        <f t="shared" si="46"/>
        <v>0</v>
      </c>
      <c r="AU2727" s="38">
        <f t="shared" si="47"/>
        <v>0</v>
      </c>
      <c r="AV2727" s="38">
        <f t="shared" si="48"/>
        <v>5</v>
      </c>
      <c r="AW2727" s="38">
        <f t="shared" si="51"/>
        <v>0</v>
      </c>
      <c r="AX2727" s="38">
        <f t="shared" si="52"/>
        <v>1</v>
      </c>
      <c r="AY2727" s="38">
        <f t="shared" si="49"/>
        <v>-0.003861270631</v>
      </c>
      <c r="AZ2727" s="12">
        <f t="shared" si="30"/>
        <v>141.588062</v>
      </c>
      <c r="BA2727" s="12">
        <f t="shared" si="41"/>
        <v>99.23955663</v>
      </c>
      <c r="BB2727" s="12">
        <f t="shared" si="53"/>
        <v>126.7212857</v>
      </c>
      <c r="BC2727" s="12">
        <f t="shared" si="50"/>
        <v>-0.003861270631</v>
      </c>
      <c r="BD2727" s="12">
        <f t="shared" si="54"/>
        <v>120.4420265</v>
      </c>
    </row>
    <row r="2728" ht="14.25" customHeight="1">
      <c r="A2728" s="7">
        <v>40477.0</v>
      </c>
      <c r="B2728" s="21" t="s">
        <v>90</v>
      </c>
      <c r="C2728" s="8">
        <v>43.74242</v>
      </c>
      <c r="D2728" s="33">
        <f t="shared" si="5"/>
        <v>-0.003996771252</v>
      </c>
      <c r="E2728" s="33">
        <f t="shared" si="7"/>
        <v>-0.00947831969</v>
      </c>
      <c r="F2728" s="33">
        <f t="shared" si="9"/>
        <v>-0.01952164718</v>
      </c>
      <c r="G2728" s="33">
        <f t="shared" si="11"/>
        <v>-0.02979911188</v>
      </c>
      <c r="H2728" s="33">
        <f t="shared" si="20"/>
        <v>-0.6656323407</v>
      </c>
      <c r="I2728" s="45">
        <f t="shared" si="31"/>
        <v>-1.166351618</v>
      </c>
      <c r="J2728" s="45">
        <f t="shared" si="43"/>
        <v>-1.830263738</v>
      </c>
      <c r="K2728" s="21" t="s">
        <v>91</v>
      </c>
      <c r="L2728" s="8">
        <v>20.344982</v>
      </c>
      <c r="M2728" s="33">
        <f t="shared" si="6"/>
        <v>0.003770172986</v>
      </c>
      <c r="N2728" s="33">
        <f t="shared" si="8"/>
        <v>0.01491560604</v>
      </c>
      <c r="O2728" s="33">
        <f t="shared" si="10"/>
        <v>0.02751723385</v>
      </c>
      <c r="P2728" s="33">
        <f t="shared" si="12"/>
        <v>0.03621003387</v>
      </c>
      <c r="Q2728" s="45">
        <f t="shared" si="21"/>
        <v>0.3726993838</v>
      </c>
      <c r="R2728" s="45">
        <f t="shared" si="32"/>
        <v>0.3680419354</v>
      </c>
      <c r="S2728" s="45">
        <f t="shared" si="44"/>
        <v>-0.2558711753</v>
      </c>
      <c r="T2728" s="33">
        <f t="shared" si="22"/>
        <v>-1.038331725</v>
      </c>
      <c r="U2728" s="33">
        <f t="shared" si="33"/>
        <v>-1.534393553</v>
      </c>
      <c r="V2728" s="33">
        <f t="shared" si="42"/>
        <v>-1.574392563</v>
      </c>
      <c r="W2728" s="44">
        <f t="shared" si="13"/>
        <v>0.009271067319</v>
      </c>
      <c r="X2728" s="44">
        <f t="shared" si="14"/>
        <v>0.006151751683</v>
      </c>
      <c r="Y2728" s="33">
        <f t="shared" si="15"/>
        <v>0.663542985</v>
      </c>
      <c r="Z2728" s="43">
        <v>1.0</v>
      </c>
      <c r="AA2728" s="33">
        <f t="shared" si="16"/>
        <v>1.663542985</v>
      </c>
      <c r="AB2728" s="33">
        <f t="shared" si="17"/>
        <v>0.398873363</v>
      </c>
      <c r="AC2728" s="33">
        <f t="shared" si="18"/>
        <v>0.601126637</v>
      </c>
      <c r="AD2728" s="33">
        <f t="shared" si="19"/>
        <v>-0.00271048822</v>
      </c>
      <c r="AE2728" s="34">
        <f t="shared" si="23"/>
        <v>1</v>
      </c>
      <c r="AF2728" s="34">
        <f t="shared" si="24"/>
        <v>0</v>
      </c>
      <c r="AG2728" s="34">
        <f t="shared" si="25"/>
        <v>0</v>
      </c>
      <c r="AH2728" s="34">
        <f t="shared" si="26"/>
        <v>1</v>
      </c>
      <c r="AI2728" s="34">
        <f t="shared" si="28"/>
        <v>1</v>
      </c>
      <c r="AJ2728" s="34">
        <f t="shared" si="29"/>
        <v>1</v>
      </c>
      <c r="AK2728" s="34">
        <f t="shared" si="27"/>
        <v>-0.00271048822</v>
      </c>
      <c r="AL2728" s="36">
        <f t="shared" si="34"/>
        <v>1</v>
      </c>
      <c r="AM2728" s="36">
        <f t="shared" si="35"/>
        <v>0</v>
      </c>
      <c r="AN2728" s="46">
        <f t="shared" si="36"/>
        <v>0</v>
      </c>
      <c r="AO2728" s="36">
        <f t="shared" si="37"/>
        <v>1</v>
      </c>
      <c r="AP2728" s="36">
        <f t="shared" si="39"/>
        <v>1</v>
      </c>
      <c r="AQ2728" s="36">
        <f t="shared" si="40"/>
        <v>1</v>
      </c>
      <c r="AR2728" s="36">
        <f t="shared" si="38"/>
        <v>-0.00271048822</v>
      </c>
      <c r="AS2728" s="38">
        <f t="shared" si="45"/>
        <v>1</v>
      </c>
      <c r="AT2728" s="38">
        <f t="shared" si="46"/>
        <v>0</v>
      </c>
      <c r="AU2728" s="38">
        <f t="shared" si="47"/>
        <v>0</v>
      </c>
      <c r="AV2728" s="38">
        <f t="shared" si="48"/>
        <v>1</v>
      </c>
      <c r="AW2728" s="38">
        <f t="shared" si="51"/>
        <v>1</v>
      </c>
      <c r="AX2728" s="38">
        <f t="shared" si="52"/>
        <v>1</v>
      </c>
      <c r="AY2728" s="38">
        <f t="shared" si="49"/>
        <v>-0.00271048822</v>
      </c>
      <c r="AZ2728" s="12">
        <f t="shared" si="30"/>
        <v>141.2042892</v>
      </c>
      <c r="BA2728" s="12">
        <f t="shared" si="41"/>
        <v>98.97056898</v>
      </c>
      <c r="BB2728" s="12">
        <f t="shared" si="53"/>
        <v>126.3778092</v>
      </c>
      <c r="BC2728" s="12">
        <f t="shared" si="50"/>
        <v>-0.00271048822</v>
      </c>
      <c r="BD2728" s="12">
        <f t="shared" si="54"/>
        <v>120.1155698</v>
      </c>
    </row>
    <row r="2729" ht="14.25" customHeight="1">
      <c r="A2729" s="7">
        <v>40478.0</v>
      </c>
      <c r="B2729" s="21" t="s">
        <v>90</v>
      </c>
      <c r="C2729" s="8">
        <v>43.391338</v>
      </c>
      <c r="D2729" s="33">
        <f t="shared" si="5"/>
        <v>-0.008026122012</v>
      </c>
      <c r="E2729" s="33">
        <f t="shared" si="7"/>
        <v>-0.01077413622</v>
      </c>
      <c r="F2729" s="33">
        <f t="shared" si="9"/>
        <v>-0.03207811484</v>
      </c>
      <c r="G2729" s="33">
        <f t="shared" si="11"/>
        <v>-0.03715365034</v>
      </c>
      <c r="H2729" s="33">
        <f t="shared" si="20"/>
        <v>-0.7326882164</v>
      </c>
      <c r="I2729" s="45">
        <f t="shared" si="31"/>
        <v>-1.772452443</v>
      </c>
      <c r="J2729" s="45">
        <f t="shared" si="43"/>
        <v>-2.067465476</v>
      </c>
      <c r="K2729" s="21" t="s">
        <v>91</v>
      </c>
      <c r="L2729" s="8">
        <v>20.328367</v>
      </c>
      <c r="M2729" s="33">
        <f t="shared" si="6"/>
        <v>-0.0008166632932</v>
      </c>
      <c r="N2729" s="33">
        <f t="shared" si="8"/>
        <v>0.0006540954136</v>
      </c>
      <c r="O2729" s="33">
        <f t="shared" si="10"/>
        <v>0.02085411425</v>
      </c>
      <c r="P2729" s="33">
        <f t="shared" si="12"/>
        <v>0.0413548413</v>
      </c>
      <c r="Q2729" s="45">
        <f t="shared" si="21"/>
        <v>-0.6142319191</v>
      </c>
      <c r="R2729" s="45">
        <f t="shared" si="32"/>
        <v>0.1082309846</v>
      </c>
      <c r="S2729" s="45">
        <f t="shared" si="44"/>
        <v>-0.01832425444</v>
      </c>
      <c r="T2729" s="33">
        <f t="shared" si="22"/>
        <v>-0.1184562973</v>
      </c>
      <c r="U2729" s="33">
        <f t="shared" si="33"/>
        <v>-1.880683427</v>
      </c>
      <c r="V2729" s="33">
        <f t="shared" si="42"/>
        <v>-2.049141221</v>
      </c>
      <c r="W2729" s="44">
        <f t="shared" si="13"/>
        <v>0.009381301139</v>
      </c>
      <c r="X2729" s="44">
        <f t="shared" si="14"/>
        <v>0.005927791234</v>
      </c>
      <c r="Y2729" s="33">
        <f t="shared" si="15"/>
        <v>0.6318730362</v>
      </c>
      <c r="Z2729" s="43">
        <v>1.0</v>
      </c>
      <c r="AA2729" s="33">
        <f t="shared" si="16"/>
        <v>1.631873036</v>
      </c>
      <c r="AB2729" s="33">
        <f t="shared" si="17"/>
        <v>0.3872072289</v>
      </c>
      <c r="AC2729" s="33">
        <f t="shared" si="18"/>
        <v>0.6127927711</v>
      </c>
      <c r="AD2729" s="33">
        <f t="shared" si="19"/>
        <v>0.004258157838</v>
      </c>
      <c r="AE2729" s="34">
        <f t="shared" si="23"/>
        <v>0</v>
      </c>
      <c r="AF2729" s="34">
        <f t="shared" si="24"/>
        <v>0</v>
      </c>
      <c r="AG2729" s="34">
        <f t="shared" si="25"/>
        <v>0</v>
      </c>
      <c r="AH2729" s="34">
        <f t="shared" si="26"/>
        <v>2</v>
      </c>
      <c r="AI2729" s="34">
        <f t="shared" si="28"/>
        <v>0</v>
      </c>
      <c r="AJ2729" s="34">
        <f t="shared" si="29"/>
        <v>1</v>
      </c>
      <c r="AK2729" s="34">
        <f t="shared" si="27"/>
        <v>0.004258157838</v>
      </c>
      <c r="AL2729" s="36">
        <f t="shared" si="34"/>
        <v>1</v>
      </c>
      <c r="AM2729" s="36">
        <f t="shared" si="35"/>
        <v>0</v>
      </c>
      <c r="AN2729" s="46">
        <f t="shared" si="36"/>
        <v>0</v>
      </c>
      <c r="AO2729" s="36">
        <f t="shared" si="37"/>
        <v>2</v>
      </c>
      <c r="AP2729" s="36">
        <f t="shared" si="39"/>
        <v>0</v>
      </c>
      <c r="AQ2729" s="36">
        <f t="shared" si="40"/>
        <v>1</v>
      </c>
      <c r="AR2729" s="36">
        <f t="shared" si="38"/>
        <v>0.004258157838</v>
      </c>
      <c r="AS2729" s="38">
        <f t="shared" si="45"/>
        <v>1</v>
      </c>
      <c r="AT2729" s="38">
        <f t="shared" si="46"/>
        <v>0</v>
      </c>
      <c r="AU2729" s="38">
        <f t="shared" si="47"/>
        <v>0</v>
      </c>
      <c r="AV2729" s="38">
        <f t="shared" si="48"/>
        <v>2</v>
      </c>
      <c r="AW2729" s="38">
        <f t="shared" si="51"/>
        <v>0</v>
      </c>
      <c r="AX2729" s="38">
        <f t="shared" si="52"/>
        <v>1</v>
      </c>
      <c r="AY2729" s="38">
        <f t="shared" si="49"/>
        <v>0.004258157838</v>
      </c>
      <c r="AZ2729" s="12">
        <f t="shared" si="30"/>
        <v>141.8055594</v>
      </c>
      <c r="BA2729" s="12">
        <f t="shared" si="41"/>
        <v>99.39200129</v>
      </c>
      <c r="BB2729" s="12">
        <f t="shared" si="53"/>
        <v>126.9159459</v>
      </c>
      <c r="BC2729" s="12">
        <f t="shared" si="50"/>
        <v>0.004258157838</v>
      </c>
      <c r="BD2729" s="12">
        <f t="shared" si="54"/>
        <v>120.6270409</v>
      </c>
    </row>
    <row r="2730" ht="14.25" customHeight="1">
      <c r="A2730" s="7">
        <v>40479.0</v>
      </c>
      <c r="B2730" s="21" t="s">
        <v>90</v>
      </c>
      <c r="C2730" s="8">
        <v>43.890934</v>
      </c>
      <c r="D2730" s="33">
        <f t="shared" si="5"/>
        <v>0.01151372654</v>
      </c>
      <c r="E2730" s="33">
        <f t="shared" si="7"/>
        <v>-0.002608478961</v>
      </c>
      <c r="F2730" s="33">
        <f t="shared" si="9"/>
        <v>-0.02445975635</v>
      </c>
      <c r="G2730" s="33">
        <f t="shared" si="11"/>
        <v>-0.02152339657</v>
      </c>
      <c r="H2730" s="33">
        <f t="shared" si="20"/>
        <v>-0.1880323758</v>
      </c>
      <c r="I2730" s="45">
        <f t="shared" si="31"/>
        <v>-1.324370895</v>
      </c>
      <c r="J2730" s="45">
        <f t="shared" si="43"/>
        <v>-1.375157923</v>
      </c>
      <c r="K2730" s="21" t="s">
        <v>91</v>
      </c>
      <c r="L2730" s="8">
        <v>20.335003</v>
      </c>
      <c r="M2730" s="33">
        <f t="shared" si="6"/>
        <v>0.0003264403875</v>
      </c>
      <c r="N2730" s="33">
        <f t="shared" si="8"/>
        <v>-0.004230270112</v>
      </c>
      <c r="O2730" s="33">
        <f t="shared" si="10"/>
        <v>0.02169905589</v>
      </c>
      <c r="P2730" s="33">
        <f t="shared" si="12"/>
        <v>0.0459667738</v>
      </c>
      <c r="Q2730" s="45">
        <f t="shared" si="21"/>
        <v>-0.9368462707</v>
      </c>
      <c r="R2730" s="45">
        <f t="shared" si="32"/>
        <v>0.1875829816</v>
      </c>
      <c r="S2730" s="45">
        <f t="shared" si="44"/>
        <v>0.2298777753</v>
      </c>
      <c r="T2730" s="33">
        <f t="shared" si="22"/>
        <v>0.7488138949</v>
      </c>
      <c r="U2730" s="33">
        <f t="shared" si="33"/>
        <v>-1.511953876</v>
      </c>
      <c r="V2730" s="33">
        <f t="shared" si="42"/>
        <v>-1.605035699</v>
      </c>
      <c r="W2730" s="44">
        <f t="shared" si="13"/>
        <v>0.009813699432</v>
      </c>
      <c r="X2730" s="44">
        <f t="shared" si="14"/>
        <v>0.005767650261</v>
      </c>
      <c r="Y2730" s="33">
        <f t="shared" si="15"/>
        <v>0.5877141745</v>
      </c>
      <c r="Z2730" s="43">
        <v>1.0</v>
      </c>
      <c r="AA2730" s="33">
        <f t="shared" si="16"/>
        <v>1.587714175</v>
      </c>
      <c r="AB2730" s="33">
        <f t="shared" si="17"/>
        <v>0.3701637133</v>
      </c>
      <c r="AC2730" s="33">
        <f t="shared" si="18"/>
        <v>0.6298362867</v>
      </c>
      <c r="AD2730" s="33">
        <f t="shared" si="19"/>
        <v>0.000519393136</v>
      </c>
      <c r="AE2730" s="34">
        <f t="shared" si="23"/>
        <v>0</v>
      </c>
      <c r="AF2730" s="34">
        <f t="shared" si="24"/>
        <v>0</v>
      </c>
      <c r="AG2730" s="34">
        <f t="shared" si="25"/>
        <v>0</v>
      </c>
      <c r="AH2730" s="34">
        <f t="shared" si="26"/>
        <v>3</v>
      </c>
      <c r="AI2730" s="34">
        <f t="shared" si="28"/>
        <v>0</v>
      </c>
      <c r="AJ2730" s="34">
        <f t="shared" si="29"/>
        <v>1</v>
      </c>
      <c r="AK2730" s="34">
        <f t="shared" si="27"/>
        <v>0.000519393136</v>
      </c>
      <c r="AL2730" s="36">
        <f t="shared" si="34"/>
        <v>1</v>
      </c>
      <c r="AM2730" s="36">
        <f t="shared" si="35"/>
        <v>0</v>
      </c>
      <c r="AN2730" s="46">
        <f t="shared" si="36"/>
        <v>0</v>
      </c>
      <c r="AO2730" s="36">
        <f t="shared" si="37"/>
        <v>3</v>
      </c>
      <c r="AP2730" s="36">
        <f t="shared" si="39"/>
        <v>0</v>
      </c>
      <c r="AQ2730" s="36">
        <f t="shared" si="40"/>
        <v>1</v>
      </c>
      <c r="AR2730" s="36">
        <f t="shared" si="38"/>
        <v>0.000519393136</v>
      </c>
      <c r="AS2730" s="38">
        <f t="shared" si="45"/>
        <v>1</v>
      </c>
      <c r="AT2730" s="38">
        <f t="shared" si="46"/>
        <v>0</v>
      </c>
      <c r="AU2730" s="38">
        <f t="shared" si="47"/>
        <v>0</v>
      </c>
      <c r="AV2730" s="38">
        <f t="shared" si="48"/>
        <v>3</v>
      </c>
      <c r="AW2730" s="38">
        <f t="shared" si="51"/>
        <v>0</v>
      </c>
      <c r="AX2730" s="38">
        <f t="shared" si="52"/>
        <v>1</v>
      </c>
      <c r="AY2730" s="38">
        <f t="shared" si="49"/>
        <v>0.000519393136</v>
      </c>
      <c r="AZ2730" s="12">
        <f t="shared" si="30"/>
        <v>141.8792122</v>
      </c>
      <c r="BA2730" s="12">
        <f t="shared" si="41"/>
        <v>99.44362481</v>
      </c>
      <c r="BB2730" s="12">
        <f t="shared" si="53"/>
        <v>126.9818651</v>
      </c>
      <c r="BC2730" s="12">
        <f t="shared" si="50"/>
        <v>0.000519393136</v>
      </c>
      <c r="BD2730" s="12">
        <f t="shared" si="54"/>
        <v>120.6896937</v>
      </c>
    </row>
    <row r="2731" ht="14.25" customHeight="1">
      <c r="A2731" s="7">
        <v>40480.0</v>
      </c>
      <c r="B2731" s="21" t="s">
        <v>90</v>
      </c>
      <c r="C2731" s="8">
        <v>44.08675</v>
      </c>
      <c r="D2731" s="33">
        <f t="shared" si="5"/>
        <v>0.004461422489</v>
      </c>
      <c r="E2731" s="33">
        <f t="shared" si="7"/>
        <v>0.004461422489</v>
      </c>
      <c r="F2731" s="33">
        <f t="shared" si="9"/>
        <v>-0.02069541527</v>
      </c>
      <c r="G2731" s="33">
        <f t="shared" si="11"/>
        <v>-0.02537294447</v>
      </c>
      <c r="H2731" s="33">
        <f t="shared" si="20"/>
        <v>0.2905630327</v>
      </c>
      <c r="I2731" s="45">
        <f t="shared" si="31"/>
        <v>-1.100839834</v>
      </c>
      <c r="J2731" s="45">
        <f t="shared" si="43"/>
        <v>-1.490746141</v>
      </c>
      <c r="K2731" s="21" t="s">
        <v>91</v>
      </c>
      <c r="L2731" s="8">
        <v>20.371553</v>
      </c>
      <c r="M2731" s="33">
        <f t="shared" si="6"/>
        <v>0.001797393391</v>
      </c>
      <c r="N2731" s="33">
        <f t="shared" si="8"/>
        <v>-0.00470727311</v>
      </c>
      <c r="O2731" s="33">
        <f t="shared" si="10"/>
        <v>0.02302283768</v>
      </c>
      <c r="P2731" s="33">
        <f t="shared" si="12"/>
        <v>0.03721231008</v>
      </c>
      <c r="Q2731" s="45">
        <f t="shared" si="21"/>
        <v>-0.942066349</v>
      </c>
      <c r="R2731" s="45">
        <f t="shared" si="32"/>
        <v>0.2802098741</v>
      </c>
      <c r="S2731" s="45">
        <f t="shared" si="44"/>
        <v>-0.1100152018</v>
      </c>
      <c r="T2731" s="33">
        <f t="shared" si="22"/>
        <v>1.232629382</v>
      </c>
      <c r="U2731" s="33">
        <f t="shared" si="33"/>
        <v>-1.381049708</v>
      </c>
      <c r="V2731" s="33">
        <f t="shared" si="42"/>
        <v>-1.38073094</v>
      </c>
      <c r="W2731" s="44">
        <f t="shared" si="13"/>
        <v>0.009650950555</v>
      </c>
      <c r="X2731" s="44">
        <f t="shared" si="14"/>
        <v>0.005452632089</v>
      </c>
      <c r="Y2731" s="33">
        <f t="shared" si="15"/>
        <v>0.5649839421</v>
      </c>
      <c r="Z2731" s="43">
        <v>1.0</v>
      </c>
      <c r="AA2731" s="33">
        <f t="shared" si="16"/>
        <v>1.564983942</v>
      </c>
      <c r="AB2731" s="33">
        <f t="shared" si="17"/>
        <v>0.3610158078</v>
      </c>
      <c r="AC2731" s="33">
        <f t="shared" si="18"/>
        <v>0.6389841922</v>
      </c>
      <c r="AD2731" s="33">
        <f t="shared" si="19"/>
        <v>-0.002682078268</v>
      </c>
      <c r="AE2731" s="34">
        <f t="shared" si="23"/>
        <v>-1</v>
      </c>
      <c r="AF2731" s="34">
        <f t="shared" si="24"/>
        <v>1</v>
      </c>
      <c r="AG2731" s="34">
        <f t="shared" si="25"/>
        <v>0</v>
      </c>
      <c r="AH2731" s="34">
        <f t="shared" si="26"/>
        <v>1</v>
      </c>
      <c r="AI2731" s="34">
        <f t="shared" si="28"/>
        <v>0</v>
      </c>
      <c r="AJ2731" s="34">
        <f t="shared" si="29"/>
        <v>-1</v>
      </c>
      <c r="AK2731" s="34">
        <f t="shared" si="27"/>
        <v>0.002682078268</v>
      </c>
      <c r="AL2731" s="36">
        <f t="shared" si="34"/>
        <v>1</v>
      </c>
      <c r="AM2731" s="36">
        <f t="shared" si="35"/>
        <v>0</v>
      </c>
      <c r="AN2731" s="46">
        <f t="shared" si="36"/>
        <v>0</v>
      </c>
      <c r="AO2731" s="36">
        <f t="shared" si="37"/>
        <v>4</v>
      </c>
      <c r="AP2731" s="36">
        <f t="shared" si="39"/>
        <v>0</v>
      </c>
      <c r="AQ2731" s="36">
        <f t="shared" si="40"/>
        <v>1</v>
      </c>
      <c r="AR2731" s="36">
        <f t="shared" si="38"/>
        <v>-0.002682078268</v>
      </c>
      <c r="AS2731" s="38">
        <f t="shared" si="45"/>
        <v>1</v>
      </c>
      <c r="AT2731" s="38">
        <f t="shared" si="46"/>
        <v>0</v>
      </c>
      <c r="AU2731" s="38">
        <f t="shared" si="47"/>
        <v>0</v>
      </c>
      <c r="AV2731" s="38">
        <f t="shared" si="48"/>
        <v>4</v>
      </c>
      <c r="AW2731" s="38">
        <f t="shared" si="51"/>
        <v>0</v>
      </c>
      <c r="AX2731" s="38">
        <f t="shared" si="52"/>
        <v>1</v>
      </c>
      <c r="AY2731" s="38">
        <f t="shared" si="49"/>
        <v>-0.002682078268</v>
      </c>
      <c r="AZ2731" s="12">
        <f t="shared" si="30"/>
        <v>142.2597434</v>
      </c>
      <c r="BA2731" s="12">
        <f t="shared" si="41"/>
        <v>99.17690923</v>
      </c>
      <c r="BB2731" s="12">
        <f t="shared" si="53"/>
        <v>126.6412898</v>
      </c>
      <c r="BC2731" s="12">
        <f t="shared" si="50"/>
        <v>-0.0008940260892</v>
      </c>
      <c r="BD2731" s="12">
        <f t="shared" si="54"/>
        <v>120.581794</v>
      </c>
    </row>
    <row r="2732" ht="14.25" customHeight="1">
      <c r="A2732" s="7">
        <v>40483.0</v>
      </c>
      <c r="B2732" s="21" t="s">
        <v>90</v>
      </c>
      <c r="C2732" s="8">
        <v>44.255516</v>
      </c>
      <c r="D2732" s="33">
        <f t="shared" si="5"/>
        <v>0.003828043573</v>
      </c>
      <c r="E2732" s="33">
        <f t="shared" si="7"/>
        <v>0.007686287725</v>
      </c>
      <c r="F2732" s="33">
        <f t="shared" si="9"/>
        <v>-0.0142853786</v>
      </c>
      <c r="G2732" s="33">
        <f t="shared" si="11"/>
        <v>-0.01974001961</v>
      </c>
      <c r="H2732" s="33">
        <f t="shared" si="20"/>
        <v>0.5092759567</v>
      </c>
      <c r="I2732" s="45">
        <f t="shared" si="31"/>
        <v>-0.7513373138</v>
      </c>
      <c r="J2732" s="45">
        <f t="shared" si="43"/>
        <v>-1.209019759</v>
      </c>
      <c r="K2732" s="21" t="s">
        <v>91</v>
      </c>
      <c r="L2732" s="8">
        <v>20.50112</v>
      </c>
      <c r="M2732" s="33">
        <f t="shared" si="6"/>
        <v>0.006360192569</v>
      </c>
      <c r="N2732" s="33">
        <f t="shared" si="8"/>
        <v>0.01147362867</v>
      </c>
      <c r="O2732" s="33">
        <f t="shared" si="10"/>
        <v>0.02849988042</v>
      </c>
      <c r="P2732" s="33">
        <f t="shared" si="12"/>
        <v>0.04806383086</v>
      </c>
      <c r="Q2732" s="45">
        <f t="shared" si="21"/>
        <v>0.2579323729</v>
      </c>
      <c r="R2732" s="45">
        <f t="shared" si="32"/>
        <v>0.5837678308</v>
      </c>
      <c r="S2732" s="45">
        <f t="shared" si="44"/>
        <v>0.4137877772</v>
      </c>
      <c r="T2732" s="33">
        <f t="shared" si="22"/>
        <v>0.2513435838</v>
      </c>
      <c r="U2732" s="33">
        <f t="shared" si="33"/>
        <v>-1.335105145</v>
      </c>
      <c r="V2732" s="33">
        <f t="shared" si="42"/>
        <v>-1.622807536</v>
      </c>
      <c r="W2732" s="44">
        <f t="shared" si="13"/>
        <v>0.009714888024</v>
      </c>
      <c r="X2732" s="44">
        <f t="shared" si="14"/>
        <v>0.005355950921</v>
      </c>
      <c r="Y2732" s="33">
        <f t="shared" si="15"/>
        <v>0.5513137061</v>
      </c>
      <c r="Z2732" s="43">
        <v>1.0</v>
      </c>
      <c r="AA2732" s="33">
        <f t="shared" si="16"/>
        <v>1.551313706</v>
      </c>
      <c r="AB2732" s="33">
        <f t="shared" si="17"/>
        <v>0.3553850546</v>
      </c>
      <c r="AC2732" s="33">
        <f t="shared" si="18"/>
        <v>0.6446149454</v>
      </c>
      <c r="AD2732" s="33">
        <f t="shared" si="19"/>
        <v>-0.000211404225</v>
      </c>
      <c r="AE2732" s="34">
        <f t="shared" si="23"/>
        <v>0</v>
      </c>
      <c r="AF2732" s="34">
        <f t="shared" si="24"/>
        <v>0</v>
      </c>
      <c r="AG2732" s="34">
        <f t="shared" si="25"/>
        <v>0</v>
      </c>
      <c r="AH2732" s="34">
        <f t="shared" si="26"/>
        <v>2</v>
      </c>
      <c r="AI2732" s="34">
        <f t="shared" si="28"/>
        <v>0</v>
      </c>
      <c r="AJ2732" s="34">
        <f t="shared" si="29"/>
        <v>-1</v>
      </c>
      <c r="AK2732" s="34">
        <f t="shared" si="27"/>
        <v>0.000211404225</v>
      </c>
      <c r="AL2732" s="36">
        <f t="shared" si="34"/>
        <v>1</v>
      </c>
      <c r="AM2732" s="36">
        <f t="shared" si="35"/>
        <v>0</v>
      </c>
      <c r="AN2732" s="46">
        <f t="shared" si="36"/>
        <v>0</v>
      </c>
      <c r="AO2732" s="36">
        <f t="shared" si="37"/>
        <v>5</v>
      </c>
      <c r="AP2732" s="36">
        <f t="shared" si="39"/>
        <v>0</v>
      </c>
      <c r="AQ2732" s="36">
        <f t="shared" si="40"/>
        <v>1</v>
      </c>
      <c r="AR2732" s="36">
        <f t="shared" si="38"/>
        <v>-0.000211404225</v>
      </c>
      <c r="AS2732" s="38">
        <f t="shared" si="45"/>
        <v>1</v>
      </c>
      <c r="AT2732" s="38">
        <f t="shared" si="46"/>
        <v>0</v>
      </c>
      <c r="AU2732" s="38">
        <f t="shared" si="47"/>
        <v>0</v>
      </c>
      <c r="AV2732" s="38">
        <f t="shared" si="48"/>
        <v>5</v>
      </c>
      <c r="AW2732" s="38">
        <f t="shared" si="51"/>
        <v>0</v>
      </c>
      <c r="AX2732" s="38">
        <f t="shared" si="52"/>
        <v>1</v>
      </c>
      <c r="AY2732" s="38">
        <f t="shared" si="49"/>
        <v>-0.000211404225</v>
      </c>
      <c r="AZ2732" s="12">
        <f t="shared" si="30"/>
        <v>142.2898177</v>
      </c>
      <c r="BA2732" s="12">
        <f t="shared" si="41"/>
        <v>99.15594281</v>
      </c>
      <c r="BB2732" s="12">
        <f t="shared" si="53"/>
        <v>126.6145173</v>
      </c>
      <c r="BC2732" s="12">
        <f t="shared" si="50"/>
        <v>-0.000070468075</v>
      </c>
      <c r="BD2732" s="12">
        <f t="shared" si="54"/>
        <v>120.5732968</v>
      </c>
    </row>
    <row r="2733" ht="14.25" customHeight="1">
      <c r="A2733" s="7">
        <v>40484.0</v>
      </c>
      <c r="B2733" s="21" t="s">
        <v>90</v>
      </c>
      <c r="C2733" s="8">
        <v>44.424313</v>
      </c>
      <c r="D2733" s="33">
        <f t="shared" si="5"/>
        <v>0.003814146015</v>
      </c>
      <c r="E2733" s="33">
        <f t="shared" si="7"/>
        <v>0.01558882659</v>
      </c>
      <c r="F2733" s="33">
        <f t="shared" si="9"/>
        <v>0.005962751018</v>
      </c>
      <c r="G2733" s="33">
        <f t="shared" si="11"/>
        <v>-0.02892542012</v>
      </c>
      <c r="H2733" s="33">
        <f t="shared" si="20"/>
        <v>1.041241763</v>
      </c>
      <c r="I2733" s="45">
        <f t="shared" si="31"/>
        <v>0.2692046529</v>
      </c>
      <c r="J2733" s="45">
        <f t="shared" si="43"/>
        <v>-1.535901113</v>
      </c>
      <c r="K2733" s="21" t="s">
        <v>91</v>
      </c>
      <c r="L2733" s="8">
        <v>20.550953</v>
      </c>
      <c r="M2733" s="33">
        <f t="shared" si="6"/>
        <v>0.002430745247</v>
      </c>
      <c r="N2733" s="33">
        <f t="shared" si="8"/>
        <v>0.01012392147</v>
      </c>
      <c r="O2733" s="33">
        <f t="shared" si="10"/>
        <v>0.02519053193</v>
      </c>
      <c r="P2733" s="33">
        <f t="shared" si="12"/>
        <v>0.03687579944</v>
      </c>
      <c r="Q2733" s="45">
        <f t="shared" si="21"/>
        <v>0.1863480833</v>
      </c>
      <c r="R2733" s="45">
        <f t="shared" si="32"/>
        <v>0.4198006902</v>
      </c>
      <c r="S2733" s="45">
        <f t="shared" si="44"/>
        <v>-0.07464966665</v>
      </c>
      <c r="T2733" s="33">
        <f t="shared" si="22"/>
        <v>0.8548936798</v>
      </c>
      <c r="U2733" s="33">
        <f t="shared" si="33"/>
        <v>-0.1505960373</v>
      </c>
      <c r="V2733" s="33">
        <f t="shared" si="42"/>
        <v>-1.461251447</v>
      </c>
      <c r="W2733" s="44">
        <f t="shared" si="13"/>
        <v>0.009199667791</v>
      </c>
      <c r="X2733" s="44">
        <f t="shared" si="14"/>
        <v>0.004705771293</v>
      </c>
      <c r="Y2733" s="33">
        <f t="shared" si="15"/>
        <v>0.5115153503</v>
      </c>
      <c r="Z2733" s="43">
        <v>1.0</v>
      </c>
      <c r="AA2733" s="33">
        <f t="shared" si="16"/>
        <v>1.51151535</v>
      </c>
      <c r="AB2733" s="33">
        <f t="shared" si="17"/>
        <v>0.3384122763</v>
      </c>
      <c r="AC2733" s="33">
        <f t="shared" si="18"/>
        <v>0.6615877237</v>
      </c>
      <c r="AD2733" s="33">
        <f t="shared" si="19"/>
        <v>-0.004048496094</v>
      </c>
      <c r="AE2733" s="34">
        <f t="shared" si="23"/>
        <v>0</v>
      </c>
      <c r="AF2733" s="34">
        <f t="shared" si="24"/>
        <v>0</v>
      </c>
      <c r="AG2733" s="34">
        <f t="shared" si="25"/>
        <v>0</v>
      </c>
      <c r="AH2733" s="34">
        <f t="shared" si="26"/>
        <v>3</v>
      </c>
      <c r="AI2733" s="34">
        <f t="shared" si="28"/>
        <v>0</v>
      </c>
      <c r="AJ2733" s="34">
        <f t="shared" si="29"/>
        <v>-1</v>
      </c>
      <c r="AK2733" s="34">
        <f t="shared" si="27"/>
        <v>0.004048496094</v>
      </c>
      <c r="AL2733" s="36">
        <f t="shared" si="34"/>
        <v>0</v>
      </c>
      <c r="AM2733" s="36">
        <f t="shared" si="35"/>
        <v>0</v>
      </c>
      <c r="AN2733" s="46">
        <f t="shared" si="36"/>
        <v>0</v>
      </c>
      <c r="AO2733" s="36">
        <f t="shared" si="37"/>
        <v>0</v>
      </c>
      <c r="AP2733" s="36">
        <f t="shared" si="39"/>
        <v>1</v>
      </c>
      <c r="AQ2733" s="36">
        <f t="shared" si="40"/>
        <v>0</v>
      </c>
      <c r="AR2733" s="36">
        <f t="shared" si="38"/>
        <v>0</v>
      </c>
      <c r="AS2733" s="38">
        <f t="shared" si="45"/>
        <v>1</v>
      </c>
      <c r="AT2733" s="38">
        <f t="shared" si="46"/>
        <v>0</v>
      </c>
      <c r="AU2733" s="38">
        <f t="shared" si="47"/>
        <v>0</v>
      </c>
      <c r="AV2733" s="38">
        <f t="shared" si="48"/>
        <v>1</v>
      </c>
      <c r="AW2733" s="38">
        <f t="shared" si="51"/>
        <v>1</v>
      </c>
      <c r="AX2733" s="38">
        <f t="shared" si="52"/>
        <v>1</v>
      </c>
      <c r="AY2733" s="38">
        <f t="shared" si="49"/>
        <v>-0.004048496094</v>
      </c>
      <c r="AZ2733" s="12">
        <f t="shared" si="30"/>
        <v>142.8658775</v>
      </c>
      <c r="BA2733" s="12">
        <f t="shared" si="41"/>
        <v>99.15594281</v>
      </c>
      <c r="BB2733" s="12">
        <f t="shared" si="53"/>
        <v>126.1019189</v>
      </c>
      <c r="BC2733" s="12">
        <f t="shared" si="50"/>
        <v>0</v>
      </c>
      <c r="BD2733" s="12">
        <f t="shared" si="54"/>
        <v>120.5732968</v>
      </c>
    </row>
    <row r="2734" ht="14.25" customHeight="1">
      <c r="A2734" s="7">
        <v>40485.0</v>
      </c>
      <c r="B2734" s="21" t="s">
        <v>90</v>
      </c>
      <c r="C2734" s="8">
        <v>44.019226</v>
      </c>
      <c r="D2734" s="33">
        <f t="shared" si="5"/>
        <v>-0.009118587833</v>
      </c>
      <c r="E2734" s="33">
        <f t="shared" si="7"/>
        <v>0.01447035351</v>
      </c>
      <c r="F2734" s="33">
        <f t="shared" si="9"/>
        <v>0.003540311729</v>
      </c>
      <c r="G2734" s="33">
        <f t="shared" si="11"/>
        <v>-0.04272507083</v>
      </c>
      <c r="H2734" s="33">
        <f t="shared" si="20"/>
        <v>0.9722657596</v>
      </c>
      <c r="I2734" s="45">
        <f t="shared" si="31"/>
        <v>0.1650233048</v>
      </c>
      <c r="J2734" s="45">
        <f t="shared" si="43"/>
        <v>-2.030830274</v>
      </c>
      <c r="K2734" s="21" t="s">
        <v>91</v>
      </c>
      <c r="L2734" s="8">
        <v>20.580856</v>
      </c>
      <c r="M2734" s="33">
        <f t="shared" si="6"/>
        <v>0.001455066342</v>
      </c>
      <c r="N2734" s="33">
        <f t="shared" si="8"/>
        <v>0.01242052547</v>
      </c>
      <c r="O2734" s="33">
        <f t="shared" si="10"/>
        <v>0.01308274509</v>
      </c>
      <c r="P2734" s="33">
        <f t="shared" si="12"/>
        <v>0.03595338605</v>
      </c>
      <c r="Q2734" s="45">
        <f t="shared" si="21"/>
        <v>0.3589481886</v>
      </c>
      <c r="R2734" s="45">
        <f t="shared" si="32"/>
        <v>-0.2077284929</v>
      </c>
      <c r="S2734" s="45">
        <f t="shared" si="44"/>
        <v>-0.08142825725</v>
      </c>
      <c r="T2734" s="33">
        <f t="shared" si="22"/>
        <v>0.613317571</v>
      </c>
      <c r="U2734" s="33">
        <f t="shared" si="33"/>
        <v>0.3727517977</v>
      </c>
      <c r="V2734" s="33">
        <f t="shared" si="42"/>
        <v>-1.949402017</v>
      </c>
      <c r="W2734" s="44">
        <f t="shared" si="13"/>
        <v>0.009215469923</v>
      </c>
      <c r="X2734" s="44">
        <f t="shared" si="14"/>
        <v>0.004704769335</v>
      </c>
      <c r="Y2734" s="33">
        <f t="shared" si="15"/>
        <v>0.510529509</v>
      </c>
      <c r="Z2734" s="43">
        <v>1.0</v>
      </c>
      <c r="AA2734" s="33">
        <f t="shared" si="16"/>
        <v>1.510529509</v>
      </c>
      <c r="AB2734" s="33">
        <f t="shared" si="17"/>
        <v>0.3379804936</v>
      </c>
      <c r="AC2734" s="33">
        <f t="shared" si="18"/>
        <v>0.6620195064</v>
      </c>
      <c r="AD2734" s="33">
        <f t="shared" si="19"/>
        <v>-0.004565611183</v>
      </c>
      <c r="AE2734" s="34">
        <f t="shared" si="23"/>
        <v>0</v>
      </c>
      <c r="AF2734" s="34">
        <f t="shared" si="24"/>
        <v>0</v>
      </c>
      <c r="AG2734" s="34">
        <f t="shared" si="25"/>
        <v>0</v>
      </c>
      <c r="AH2734" s="34">
        <f t="shared" si="26"/>
        <v>4</v>
      </c>
      <c r="AI2734" s="34">
        <f t="shared" si="28"/>
        <v>0</v>
      </c>
      <c r="AJ2734" s="34">
        <f t="shared" si="29"/>
        <v>-1</v>
      </c>
      <c r="AK2734" s="34">
        <f t="shared" si="27"/>
        <v>0.004565611183</v>
      </c>
      <c r="AL2734" s="36">
        <f t="shared" si="34"/>
        <v>0</v>
      </c>
      <c r="AM2734" s="36">
        <f t="shared" si="35"/>
        <v>0</v>
      </c>
      <c r="AN2734" s="46">
        <f t="shared" si="36"/>
        <v>0</v>
      </c>
      <c r="AO2734" s="36">
        <f t="shared" si="37"/>
        <v>0</v>
      </c>
      <c r="AP2734" s="36">
        <f t="shared" si="39"/>
        <v>0</v>
      </c>
      <c r="AQ2734" s="36">
        <f t="shared" si="40"/>
        <v>0</v>
      </c>
      <c r="AR2734" s="36">
        <f t="shared" si="38"/>
        <v>0</v>
      </c>
      <c r="AS2734" s="38">
        <f t="shared" si="45"/>
        <v>1</v>
      </c>
      <c r="AT2734" s="38">
        <f t="shared" si="46"/>
        <v>0</v>
      </c>
      <c r="AU2734" s="38">
        <f t="shared" si="47"/>
        <v>0</v>
      </c>
      <c r="AV2734" s="38">
        <f t="shared" si="48"/>
        <v>2</v>
      </c>
      <c r="AW2734" s="38">
        <f t="shared" si="51"/>
        <v>0</v>
      </c>
      <c r="AX2734" s="38">
        <f t="shared" si="52"/>
        <v>1</v>
      </c>
      <c r="AY2734" s="38">
        <f t="shared" si="49"/>
        <v>-0.004565611183</v>
      </c>
      <c r="AZ2734" s="12">
        <f t="shared" si="30"/>
        <v>143.5181475</v>
      </c>
      <c r="BA2734" s="12">
        <f t="shared" si="41"/>
        <v>99.15594281</v>
      </c>
      <c r="BB2734" s="12">
        <f t="shared" si="53"/>
        <v>125.5261866</v>
      </c>
      <c r="BC2734" s="12">
        <f t="shared" si="50"/>
        <v>0</v>
      </c>
      <c r="BD2734" s="12">
        <f t="shared" si="54"/>
        <v>120.5732968</v>
      </c>
    </row>
    <row r="2735" ht="14.25" customHeight="1">
      <c r="A2735" s="7">
        <v>40486.0</v>
      </c>
      <c r="B2735" s="21" t="s">
        <v>90</v>
      </c>
      <c r="C2735" s="8">
        <v>44.120495</v>
      </c>
      <c r="D2735" s="33">
        <f t="shared" si="5"/>
        <v>0.00230056294</v>
      </c>
      <c r="E2735" s="33">
        <f t="shared" si="7"/>
        <v>0.005230260081</v>
      </c>
      <c r="F2735" s="33">
        <f t="shared" si="9"/>
        <v>0.002608138096</v>
      </c>
      <c r="G2735" s="33">
        <f t="shared" si="11"/>
        <v>-0.01134608807</v>
      </c>
      <c r="H2735" s="33">
        <f t="shared" si="20"/>
        <v>0.3580460883</v>
      </c>
      <c r="I2735" s="45">
        <f t="shared" si="31"/>
        <v>0.1268617388</v>
      </c>
      <c r="J2735" s="45">
        <f t="shared" si="43"/>
        <v>-0.7141246575</v>
      </c>
      <c r="K2735" s="21" t="s">
        <v>91</v>
      </c>
      <c r="L2735" s="8">
        <v>20.746964</v>
      </c>
      <c r="M2735" s="33">
        <f t="shared" si="6"/>
        <v>0.008070995686</v>
      </c>
      <c r="N2735" s="33">
        <f t="shared" si="8"/>
        <v>0.02025871351</v>
      </c>
      <c r="O2735" s="33">
        <f t="shared" si="10"/>
        <v>0.01594274357</v>
      </c>
      <c r="P2735" s="33">
        <f t="shared" si="12"/>
        <v>0.05063941903</v>
      </c>
      <c r="Q2735" s="45">
        <f t="shared" si="21"/>
        <v>0.9351278752</v>
      </c>
      <c r="R2735" s="45">
        <f t="shared" si="32"/>
        <v>-0.03624639954</v>
      </c>
      <c r="S2735" s="45">
        <f t="shared" si="44"/>
        <v>0.7188797396</v>
      </c>
      <c r="T2735" s="33">
        <f t="shared" si="22"/>
        <v>-0.5770817869</v>
      </c>
      <c r="U2735" s="33">
        <f t="shared" si="33"/>
        <v>0.1631081383</v>
      </c>
      <c r="V2735" s="33">
        <f t="shared" si="42"/>
        <v>-1.433004397</v>
      </c>
      <c r="W2735" s="44">
        <f t="shared" si="13"/>
        <v>0.006623306041</v>
      </c>
      <c r="X2735" s="44">
        <f t="shared" si="14"/>
        <v>0.004527242517</v>
      </c>
      <c r="Y2735" s="33">
        <f t="shared" si="15"/>
        <v>0.6835321347</v>
      </c>
      <c r="Z2735" s="43">
        <v>1.0</v>
      </c>
      <c r="AA2735" s="33">
        <f t="shared" si="16"/>
        <v>1.683532135</v>
      </c>
      <c r="AB2735" s="33">
        <f t="shared" si="17"/>
        <v>0.4060107441</v>
      </c>
      <c r="AC2735" s="33">
        <f t="shared" si="18"/>
        <v>0.5939892559</v>
      </c>
      <c r="AD2735" s="33">
        <f t="shared" si="19"/>
        <v>-0.002913883392</v>
      </c>
      <c r="AE2735" s="34">
        <f t="shared" si="23"/>
        <v>0</v>
      </c>
      <c r="AF2735" s="34">
        <f t="shared" si="24"/>
        <v>0</v>
      </c>
      <c r="AG2735" s="34">
        <f t="shared" si="25"/>
        <v>0</v>
      </c>
      <c r="AH2735" s="34">
        <f t="shared" si="26"/>
        <v>5</v>
      </c>
      <c r="AI2735" s="34">
        <f t="shared" si="28"/>
        <v>0</v>
      </c>
      <c r="AJ2735" s="34">
        <f t="shared" si="29"/>
        <v>-1</v>
      </c>
      <c r="AK2735" s="34">
        <f t="shared" si="27"/>
        <v>0.002913883392</v>
      </c>
      <c r="AL2735" s="36">
        <f t="shared" si="34"/>
        <v>0</v>
      </c>
      <c r="AM2735" s="36">
        <f t="shared" si="35"/>
        <v>0</v>
      </c>
      <c r="AN2735" s="46">
        <f t="shared" si="36"/>
        <v>0</v>
      </c>
      <c r="AO2735" s="36">
        <f t="shared" si="37"/>
        <v>0</v>
      </c>
      <c r="AP2735" s="36">
        <f t="shared" si="39"/>
        <v>0</v>
      </c>
      <c r="AQ2735" s="36">
        <f t="shared" si="40"/>
        <v>0</v>
      </c>
      <c r="AR2735" s="36">
        <f t="shared" si="38"/>
        <v>0</v>
      </c>
      <c r="AS2735" s="38">
        <f t="shared" si="45"/>
        <v>1</v>
      </c>
      <c r="AT2735" s="38">
        <f t="shared" si="46"/>
        <v>0</v>
      </c>
      <c r="AU2735" s="38">
        <f t="shared" si="47"/>
        <v>0</v>
      </c>
      <c r="AV2735" s="38">
        <f t="shared" si="48"/>
        <v>3</v>
      </c>
      <c r="AW2735" s="38">
        <f t="shared" si="51"/>
        <v>0</v>
      </c>
      <c r="AX2735" s="38">
        <f t="shared" si="52"/>
        <v>1</v>
      </c>
      <c r="AY2735" s="38">
        <f t="shared" si="49"/>
        <v>-0.002913883392</v>
      </c>
      <c r="AZ2735" s="12">
        <f t="shared" si="30"/>
        <v>143.9363427</v>
      </c>
      <c r="BA2735" s="12">
        <f t="shared" si="41"/>
        <v>99.15594281</v>
      </c>
      <c r="BB2735" s="12">
        <f t="shared" si="53"/>
        <v>125.1604179</v>
      </c>
      <c r="BC2735" s="12">
        <f t="shared" si="50"/>
        <v>0</v>
      </c>
      <c r="BD2735" s="12">
        <f t="shared" si="54"/>
        <v>120.5732968</v>
      </c>
    </row>
    <row r="2736" ht="14.25" customHeight="1">
      <c r="A2736" s="7">
        <v>40487.0</v>
      </c>
      <c r="B2736" s="21" t="s">
        <v>90</v>
      </c>
      <c r="C2736" s="8">
        <v>43.938202</v>
      </c>
      <c r="D2736" s="33">
        <f t="shared" si="5"/>
        <v>-0.004131707951</v>
      </c>
      <c r="E2736" s="33">
        <f t="shared" si="7"/>
        <v>-0.003369447737</v>
      </c>
      <c r="F2736" s="33">
        <f t="shared" si="9"/>
        <v>0.001076942222</v>
      </c>
      <c r="G2736" s="33">
        <f t="shared" si="11"/>
        <v>-0.01019016458</v>
      </c>
      <c r="H2736" s="33">
        <f t="shared" si="20"/>
        <v>-0.2264737017</v>
      </c>
      <c r="I2736" s="45">
        <f t="shared" si="31"/>
        <v>0.05177693347</v>
      </c>
      <c r="J2736" s="45">
        <f t="shared" si="43"/>
        <v>-0.6436049391</v>
      </c>
      <c r="K2736" s="21" t="s">
        <v>91</v>
      </c>
      <c r="L2736" s="8">
        <v>20.790148</v>
      </c>
      <c r="M2736" s="33">
        <f t="shared" si="6"/>
        <v>0.002081461172</v>
      </c>
      <c r="N2736" s="33">
        <f t="shared" si="8"/>
        <v>0.02054801615</v>
      </c>
      <c r="O2736" s="33">
        <f t="shared" si="10"/>
        <v>0.01574401791</v>
      </c>
      <c r="P2736" s="33">
        <f t="shared" si="12"/>
        <v>0.05335827125</v>
      </c>
      <c r="Q2736" s="45">
        <f t="shared" si="21"/>
        <v>0.9260258728</v>
      </c>
      <c r="R2736" s="45">
        <f t="shared" si="32"/>
        <v>-0.04228489067</v>
      </c>
      <c r="S2736" s="45">
        <f t="shared" si="44"/>
        <v>0.8774067898</v>
      </c>
      <c r="T2736" s="33">
        <f t="shared" si="22"/>
        <v>-1.152499574</v>
      </c>
      <c r="U2736" s="33">
        <f t="shared" si="33"/>
        <v>0.09406182414</v>
      </c>
      <c r="V2736" s="33">
        <f t="shared" si="42"/>
        <v>-1.521011729</v>
      </c>
      <c r="W2736" s="44">
        <f t="shared" si="13"/>
        <v>0.006584443646</v>
      </c>
      <c r="X2736" s="44">
        <f t="shared" si="14"/>
        <v>0.004474032624</v>
      </c>
      <c r="Y2736" s="33">
        <f t="shared" si="15"/>
        <v>0.6794852935</v>
      </c>
      <c r="Z2736" s="43">
        <v>1.0</v>
      </c>
      <c r="AA2736" s="33">
        <f t="shared" si="16"/>
        <v>1.679485294</v>
      </c>
      <c r="AB2736" s="33">
        <f t="shared" si="17"/>
        <v>0.4045794841</v>
      </c>
      <c r="AC2736" s="33">
        <f t="shared" si="18"/>
        <v>0.5954205159</v>
      </c>
      <c r="AD2736" s="33">
        <f t="shared" si="19"/>
        <v>0.001328260007</v>
      </c>
      <c r="AE2736" s="34">
        <f t="shared" si="23"/>
        <v>1</v>
      </c>
      <c r="AF2736" s="34">
        <f t="shared" si="24"/>
        <v>0</v>
      </c>
      <c r="AG2736" s="34">
        <f t="shared" si="25"/>
        <v>1</v>
      </c>
      <c r="AH2736" s="34">
        <f t="shared" si="26"/>
        <v>1</v>
      </c>
      <c r="AI2736" s="34">
        <f t="shared" si="28"/>
        <v>1</v>
      </c>
      <c r="AJ2736" s="34">
        <f t="shared" si="29"/>
        <v>1</v>
      </c>
      <c r="AK2736" s="34">
        <f t="shared" si="27"/>
        <v>0.001328260007</v>
      </c>
      <c r="AL2736" s="36">
        <f t="shared" si="34"/>
        <v>0</v>
      </c>
      <c r="AM2736" s="36">
        <f t="shared" si="35"/>
        <v>0</v>
      </c>
      <c r="AN2736" s="46">
        <f t="shared" si="36"/>
        <v>0</v>
      </c>
      <c r="AO2736" s="36">
        <f t="shared" si="37"/>
        <v>0</v>
      </c>
      <c r="AP2736" s="36">
        <f t="shared" si="39"/>
        <v>0</v>
      </c>
      <c r="AQ2736" s="36">
        <f t="shared" si="40"/>
        <v>0</v>
      </c>
      <c r="AR2736" s="36">
        <f t="shared" si="38"/>
        <v>0</v>
      </c>
      <c r="AS2736" s="38">
        <f t="shared" si="45"/>
        <v>1</v>
      </c>
      <c r="AT2736" s="38">
        <f t="shared" si="46"/>
        <v>0</v>
      </c>
      <c r="AU2736" s="38">
        <f t="shared" si="47"/>
        <v>0</v>
      </c>
      <c r="AV2736" s="38">
        <f t="shared" si="48"/>
        <v>4</v>
      </c>
      <c r="AW2736" s="38">
        <f t="shared" si="51"/>
        <v>0</v>
      </c>
      <c r="AX2736" s="38">
        <f t="shared" si="52"/>
        <v>1</v>
      </c>
      <c r="AY2736" s="38">
        <f t="shared" si="49"/>
        <v>0.001328260007</v>
      </c>
      <c r="AZ2736" s="12">
        <f t="shared" si="30"/>
        <v>144.1275275</v>
      </c>
      <c r="BA2736" s="12">
        <f t="shared" si="41"/>
        <v>99.15594281</v>
      </c>
      <c r="BB2736" s="12">
        <f t="shared" si="53"/>
        <v>125.3266635</v>
      </c>
      <c r="BC2736" s="12">
        <f t="shared" si="50"/>
        <v>0.0008855066713</v>
      </c>
      <c r="BD2736" s="12">
        <f t="shared" si="54"/>
        <v>120.6800653</v>
      </c>
    </row>
    <row r="2737" ht="14.25" customHeight="1">
      <c r="A2737" s="7">
        <v>40490.0</v>
      </c>
      <c r="B2737" s="21" t="s">
        <v>90</v>
      </c>
      <c r="C2737" s="8">
        <v>43.958458</v>
      </c>
      <c r="D2737" s="33">
        <f t="shared" si="5"/>
        <v>0.0004610111265</v>
      </c>
      <c r="E2737" s="33">
        <f t="shared" si="7"/>
        <v>-0.006712338412</v>
      </c>
      <c r="F2737" s="33">
        <f t="shared" si="9"/>
        <v>0.0009223563486</v>
      </c>
      <c r="G2737" s="33">
        <f t="shared" si="11"/>
        <v>-0.006257317128</v>
      </c>
      <c r="H2737" s="33">
        <f t="shared" si="20"/>
        <v>-0.4506939332</v>
      </c>
      <c r="I2737" s="45">
        <f t="shared" si="31"/>
        <v>0.04692082134</v>
      </c>
      <c r="J2737" s="45">
        <f t="shared" si="43"/>
        <v>-0.4633273497</v>
      </c>
      <c r="K2737" s="21" t="s">
        <v>91</v>
      </c>
      <c r="L2737" s="8">
        <v>20.750282</v>
      </c>
      <c r="M2737" s="33">
        <f t="shared" si="6"/>
        <v>-0.001917542867</v>
      </c>
      <c r="N2737" s="33">
        <f t="shared" si="8"/>
        <v>0.0121535799</v>
      </c>
      <c r="O2737" s="33">
        <f t="shared" si="10"/>
        <v>0.02376665424</v>
      </c>
      <c r="P2737" s="33">
        <f t="shared" si="12"/>
        <v>0.04869051921</v>
      </c>
      <c r="Q2737" s="45">
        <f t="shared" si="21"/>
        <v>0.2656023992</v>
      </c>
      <c r="R2737" s="45">
        <f t="shared" si="32"/>
        <v>0.3857920694</v>
      </c>
      <c r="S2737" s="45">
        <f t="shared" si="44"/>
        <v>0.6326011677</v>
      </c>
      <c r="T2737" s="33">
        <f t="shared" si="22"/>
        <v>-0.7162963324</v>
      </c>
      <c r="U2737" s="33">
        <f t="shared" si="33"/>
        <v>-0.3388712481</v>
      </c>
      <c r="V2737" s="33">
        <f t="shared" si="42"/>
        <v>-1.095928517</v>
      </c>
      <c r="W2737" s="44">
        <f t="shared" si="13"/>
        <v>0.00654869881</v>
      </c>
      <c r="X2737" s="44">
        <f t="shared" si="14"/>
        <v>0.004587426525</v>
      </c>
      <c r="Y2737" s="33">
        <f t="shared" si="15"/>
        <v>0.7005096216</v>
      </c>
      <c r="Z2737" s="43">
        <v>1.0</v>
      </c>
      <c r="AA2737" s="33">
        <f t="shared" si="16"/>
        <v>1.700509622</v>
      </c>
      <c r="AB2737" s="33">
        <f t="shared" si="17"/>
        <v>0.4119409927</v>
      </c>
      <c r="AC2737" s="33">
        <f t="shared" si="18"/>
        <v>0.5880590073</v>
      </c>
      <c r="AD2737" s="33">
        <f t="shared" si="19"/>
        <v>-0.0004924211692</v>
      </c>
      <c r="AE2737" s="34">
        <f t="shared" si="23"/>
        <v>0</v>
      </c>
      <c r="AF2737" s="34">
        <f t="shared" si="24"/>
        <v>0</v>
      </c>
      <c r="AG2737" s="34">
        <f t="shared" si="25"/>
        <v>0</v>
      </c>
      <c r="AH2737" s="34">
        <f t="shared" si="26"/>
        <v>2</v>
      </c>
      <c r="AI2737" s="34">
        <f t="shared" si="28"/>
        <v>0</v>
      </c>
      <c r="AJ2737" s="34">
        <f t="shared" si="29"/>
        <v>1</v>
      </c>
      <c r="AK2737" s="34">
        <f t="shared" si="27"/>
        <v>-0.0004924211692</v>
      </c>
      <c r="AL2737" s="36">
        <f t="shared" si="34"/>
        <v>0</v>
      </c>
      <c r="AM2737" s="36">
        <f t="shared" si="35"/>
        <v>0</v>
      </c>
      <c r="AN2737" s="46">
        <f t="shared" si="36"/>
        <v>0</v>
      </c>
      <c r="AO2737" s="36">
        <f t="shared" si="37"/>
        <v>0</v>
      </c>
      <c r="AP2737" s="36">
        <f t="shared" si="39"/>
        <v>0</v>
      </c>
      <c r="AQ2737" s="36">
        <f t="shared" si="40"/>
        <v>0</v>
      </c>
      <c r="AR2737" s="36">
        <f t="shared" si="38"/>
        <v>0</v>
      </c>
      <c r="AS2737" s="38">
        <f t="shared" si="45"/>
        <v>1</v>
      </c>
      <c r="AT2737" s="38">
        <f t="shared" si="46"/>
        <v>0</v>
      </c>
      <c r="AU2737" s="38">
        <f t="shared" si="47"/>
        <v>0</v>
      </c>
      <c r="AV2737" s="38">
        <f t="shared" si="48"/>
        <v>5</v>
      </c>
      <c r="AW2737" s="38">
        <f t="shared" si="51"/>
        <v>0</v>
      </c>
      <c r="AX2737" s="38">
        <f t="shared" si="52"/>
        <v>1</v>
      </c>
      <c r="AY2737" s="38">
        <f t="shared" si="49"/>
        <v>-0.0004924211692</v>
      </c>
      <c r="AZ2737" s="12">
        <f t="shared" si="30"/>
        <v>144.0565561</v>
      </c>
      <c r="BA2737" s="12">
        <f t="shared" si="41"/>
        <v>99.15594281</v>
      </c>
      <c r="BB2737" s="12">
        <f t="shared" si="53"/>
        <v>125.26495</v>
      </c>
      <c r="BC2737" s="12">
        <f t="shared" si="50"/>
        <v>-0.0003282807795</v>
      </c>
      <c r="BD2737" s="12">
        <f t="shared" si="54"/>
        <v>120.6404483</v>
      </c>
    </row>
    <row r="2738" ht="14.25" customHeight="1">
      <c r="A2738" s="7">
        <v>40491.0</v>
      </c>
      <c r="B2738" s="21" t="s">
        <v>90</v>
      </c>
      <c r="C2738" s="8">
        <v>44.08675</v>
      </c>
      <c r="D2738" s="33">
        <f t="shared" si="5"/>
        <v>0.002918482718</v>
      </c>
      <c r="E2738" s="33">
        <f t="shared" si="7"/>
        <v>-0.007598609347</v>
      </c>
      <c r="F2738" s="33">
        <f t="shared" si="9"/>
        <v>0.007871763839</v>
      </c>
      <c r="G2738" s="33">
        <f t="shared" si="11"/>
        <v>-0.01180355313</v>
      </c>
      <c r="H2738" s="33">
        <f t="shared" si="20"/>
        <v>-0.507221214</v>
      </c>
      <c r="I2738" s="45">
        <f t="shared" si="31"/>
        <v>0.4009245287</v>
      </c>
      <c r="J2738" s="45">
        <f t="shared" si="43"/>
        <v>-0.6632798814</v>
      </c>
      <c r="K2738" s="21" t="s">
        <v>91</v>
      </c>
      <c r="L2738" s="8">
        <v>20.81008</v>
      </c>
      <c r="M2738" s="33">
        <f t="shared" si="6"/>
        <v>0.002881792161</v>
      </c>
      <c r="N2738" s="33">
        <f t="shared" si="8"/>
        <v>0.01260900164</v>
      </c>
      <c r="O2738" s="33">
        <f t="shared" si="10"/>
        <v>0.02286057564</v>
      </c>
      <c r="P2738" s="33">
        <f t="shared" si="12"/>
        <v>0.0510068693</v>
      </c>
      <c r="Q2738" s="45">
        <f t="shared" si="21"/>
        <v>0.2714936846</v>
      </c>
      <c r="R2738" s="45">
        <f t="shared" si="32"/>
        <v>0.3257731161</v>
      </c>
      <c r="S2738" s="45">
        <f t="shared" si="44"/>
        <v>0.7792507988</v>
      </c>
      <c r="T2738" s="33">
        <f t="shared" si="22"/>
        <v>-0.7787148986</v>
      </c>
      <c r="U2738" s="33">
        <f t="shared" si="33"/>
        <v>0.07515141257</v>
      </c>
      <c r="V2738" s="33">
        <f t="shared" si="42"/>
        <v>-1.44253068</v>
      </c>
      <c r="W2738" s="44">
        <f t="shared" si="13"/>
        <v>0.006263499769</v>
      </c>
      <c r="X2738" s="44">
        <f t="shared" si="14"/>
        <v>0.004570442199</v>
      </c>
      <c r="Y2738" s="33">
        <f t="shared" si="15"/>
        <v>0.7296946385</v>
      </c>
      <c r="Z2738" s="43">
        <v>1.0</v>
      </c>
      <c r="AA2738" s="33">
        <f t="shared" si="16"/>
        <v>1.729694638</v>
      </c>
      <c r="AB2738" s="33">
        <f t="shared" si="17"/>
        <v>0.4218632713</v>
      </c>
      <c r="AC2738" s="33">
        <f t="shared" si="18"/>
        <v>0.5781367287</v>
      </c>
      <c r="AD2738" s="33">
        <f t="shared" si="19"/>
        <v>0.000507378486</v>
      </c>
      <c r="AE2738" s="34">
        <f t="shared" si="23"/>
        <v>0</v>
      </c>
      <c r="AF2738" s="34">
        <f t="shared" si="24"/>
        <v>0</v>
      </c>
      <c r="AG2738" s="34">
        <f t="shared" si="25"/>
        <v>0</v>
      </c>
      <c r="AH2738" s="34">
        <f t="shared" si="26"/>
        <v>3</v>
      </c>
      <c r="AI2738" s="34">
        <f t="shared" si="28"/>
        <v>0</v>
      </c>
      <c r="AJ2738" s="34">
        <f t="shared" si="29"/>
        <v>1</v>
      </c>
      <c r="AK2738" s="34">
        <f t="shared" si="27"/>
        <v>0.000507378486</v>
      </c>
      <c r="AL2738" s="36">
        <f t="shared" si="34"/>
        <v>0</v>
      </c>
      <c r="AM2738" s="36">
        <f t="shared" si="35"/>
        <v>0</v>
      </c>
      <c r="AN2738" s="46">
        <f t="shared" si="36"/>
        <v>0</v>
      </c>
      <c r="AO2738" s="36">
        <f t="shared" si="37"/>
        <v>0</v>
      </c>
      <c r="AP2738" s="36">
        <f t="shared" si="39"/>
        <v>0</v>
      </c>
      <c r="AQ2738" s="36">
        <f t="shared" si="40"/>
        <v>0</v>
      </c>
      <c r="AR2738" s="36">
        <f t="shared" si="38"/>
        <v>0</v>
      </c>
      <c r="AS2738" s="38">
        <f t="shared" si="45"/>
        <v>1</v>
      </c>
      <c r="AT2738" s="38">
        <f t="shared" si="46"/>
        <v>0</v>
      </c>
      <c r="AU2738" s="38">
        <f t="shared" si="47"/>
        <v>0</v>
      </c>
      <c r="AV2738" s="38">
        <f t="shared" si="48"/>
        <v>1</v>
      </c>
      <c r="AW2738" s="38">
        <f t="shared" si="51"/>
        <v>1</v>
      </c>
      <c r="AX2738" s="38">
        <f t="shared" si="52"/>
        <v>1</v>
      </c>
      <c r="AY2738" s="38">
        <f t="shared" si="49"/>
        <v>0.000507378486</v>
      </c>
      <c r="AZ2738" s="12">
        <f t="shared" si="30"/>
        <v>144.1296473</v>
      </c>
      <c r="BA2738" s="12">
        <f t="shared" si="41"/>
        <v>99.15594281</v>
      </c>
      <c r="BB2738" s="12">
        <f t="shared" si="53"/>
        <v>125.3285068</v>
      </c>
      <c r="BC2738" s="12">
        <f t="shared" si="50"/>
        <v>0.000338252324</v>
      </c>
      <c r="BD2738" s="12">
        <f t="shared" si="54"/>
        <v>120.6812552</v>
      </c>
    </row>
    <row r="2739" ht="14.25" customHeight="1">
      <c r="A2739" s="7">
        <v>40492.0</v>
      </c>
      <c r="B2739" s="21" t="s">
        <v>90</v>
      </c>
      <c r="C2739" s="8">
        <v>44.052982</v>
      </c>
      <c r="D2739" s="33">
        <f t="shared" si="5"/>
        <v>-0.0007659444164</v>
      </c>
      <c r="E2739" s="33">
        <f t="shared" si="7"/>
        <v>0.000766846741</v>
      </c>
      <c r="F2739" s="33">
        <f t="shared" si="9"/>
        <v>0.01524829679</v>
      </c>
      <c r="G2739" s="33">
        <f t="shared" si="11"/>
        <v>-0.01731895467</v>
      </c>
      <c r="H2739" s="33">
        <f t="shared" si="20"/>
        <v>0.03760726561</v>
      </c>
      <c r="I2739" s="45">
        <f t="shared" si="31"/>
        <v>0.7631415995</v>
      </c>
      <c r="J2739" s="45">
        <f t="shared" si="43"/>
        <v>-0.87165566</v>
      </c>
      <c r="K2739" s="21" t="s">
        <v>91</v>
      </c>
      <c r="L2739" s="8">
        <v>20.780186</v>
      </c>
      <c r="M2739" s="33">
        <f t="shared" si="6"/>
        <v>-0.001436515381</v>
      </c>
      <c r="N2739" s="33">
        <f t="shared" si="8"/>
        <v>0.009685214259</v>
      </c>
      <c r="O2739" s="33">
        <f t="shared" si="10"/>
        <v>0.02222603518</v>
      </c>
      <c r="P2739" s="33">
        <f t="shared" si="12"/>
        <v>0.04354365371</v>
      </c>
      <c r="Q2739" s="45">
        <f t="shared" si="21"/>
        <v>-0.000674121947</v>
      </c>
      <c r="R2739" s="45">
        <f t="shared" si="32"/>
        <v>0.2672465271</v>
      </c>
      <c r="S2739" s="45">
        <f t="shared" si="44"/>
        <v>0.4056494772</v>
      </c>
      <c r="T2739" s="33">
        <f t="shared" si="22"/>
        <v>0.03828138755</v>
      </c>
      <c r="U2739" s="33">
        <f t="shared" si="33"/>
        <v>0.4958950724</v>
      </c>
      <c r="V2739" s="33">
        <f t="shared" si="42"/>
        <v>-1.277305137</v>
      </c>
      <c r="W2739" s="44">
        <f t="shared" si="13"/>
        <v>0.006132378248</v>
      </c>
      <c r="X2739" s="44">
        <f t="shared" si="14"/>
        <v>0.0045858481</v>
      </c>
      <c r="Y2739" s="33">
        <f t="shared" si="15"/>
        <v>0.7478090742</v>
      </c>
      <c r="Z2739" s="43">
        <v>1.0</v>
      </c>
      <c r="AA2739" s="33">
        <f t="shared" si="16"/>
        <v>1.747809074</v>
      </c>
      <c r="AB2739" s="33">
        <f t="shared" si="17"/>
        <v>0.4278551274</v>
      </c>
      <c r="AC2739" s="33">
        <f t="shared" si="18"/>
        <v>0.5721448726</v>
      </c>
      <c r="AD2739" s="33">
        <f t="shared" si="19"/>
        <v>-0.004581775848</v>
      </c>
      <c r="AE2739" s="34">
        <f t="shared" si="23"/>
        <v>0</v>
      </c>
      <c r="AF2739" s="34">
        <f t="shared" si="24"/>
        <v>0</v>
      </c>
      <c r="AG2739" s="34">
        <f t="shared" si="25"/>
        <v>0</v>
      </c>
      <c r="AH2739" s="34">
        <f t="shared" si="26"/>
        <v>4</v>
      </c>
      <c r="AI2739" s="34">
        <f t="shared" si="28"/>
        <v>0</v>
      </c>
      <c r="AJ2739" s="34">
        <f t="shared" si="29"/>
        <v>1</v>
      </c>
      <c r="AK2739" s="34">
        <f t="shared" si="27"/>
        <v>-0.004581775848</v>
      </c>
      <c r="AL2739" s="36">
        <f t="shared" si="34"/>
        <v>0</v>
      </c>
      <c r="AM2739" s="36">
        <f t="shared" si="35"/>
        <v>0</v>
      </c>
      <c r="AN2739" s="46">
        <f t="shared" si="36"/>
        <v>0</v>
      </c>
      <c r="AO2739" s="36">
        <f t="shared" si="37"/>
        <v>0</v>
      </c>
      <c r="AP2739" s="36">
        <f t="shared" si="39"/>
        <v>0</v>
      </c>
      <c r="AQ2739" s="36">
        <f t="shared" si="40"/>
        <v>0</v>
      </c>
      <c r="AR2739" s="36">
        <f t="shared" si="38"/>
        <v>0</v>
      </c>
      <c r="AS2739" s="38">
        <f t="shared" si="45"/>
        <v>1</v>
      </c>
      <c r="AT2739" s="38">
        <f t="shared" si="46"/>
        <v>0</v>
      </c>
      <c r="AU2739" s="38">
        <f t="shared" si="47"/>
        <v>0</v>
      </c>
      <c r="AV2739" s="38">
        <f t="shared" si="48"/>
        <v>2</v>
      </c>
      <c r="AW2739" s="38">
        <f t="shared" si="51"/>
        <v>0</v>
      </c>
      <c r="AX2739" s="38">
        <f t="shared" si="52"/>
        <v>1</v>
      </c>
      <c r="AY2739" s="38">
        <f t="shared" si="49"/>
        <v>-0.004581775848</v>
      </c>
      <c r="AZ2739" s="12">
        <f t="shared" si="30"/>
        <v>143.4692776</v>
      </c>
      <c r="BA2739" s="12">
        <f t="shared" si="41"/>
        <v>99.15594281</v>
      </c>
      <c r="BB2739" s="12">
        <f t="shared" si="53"/>
        <v>124.7542796</v>
      </c>
      <c r="BC2739" s="12">
        <f t="shared" si="50"/>
        <v>-0.003054517232</v>
      </c>
      <c r="BD2739" s="12">
        <f t="shared" si="54"/>
        <v>120.3126323</v>
      </c>
    </row>
    <row r="2740" ht="14.25" customHeight="1">
      <c r="A2740" s="7">
        <v>40493.0</v>
      </c>
      <c r="B2740" s="21" t="s">
        <v>90</v>
      </c>
      <c r="C2740" s="8">
        <v>43.816677</v>
      </c>
      <c r="D2740" s="33">
        <f t="shared" si="5"/>
        <v>-0.005364109063</v>
      </c>
      <c r="E2740" s="33">
        <f t="shared" si="7"/>
        <v>-0.006886096813</v>
      </c>
      <c r="F2740" s="33">
        <f t="shared" si="9"/>
        <v>-0.00169185281</v>
      </c>
      <c r="G2740" s="33">
        <f t="shared" si="11"/>
        <v>-0.02611022686</v>
      </c>
      <c r="H2740" s="33">
        <f t="shared" si="20"/>
        <v>-0.4924714393</v>
      </c>
      <c r="I2740" s="45">
        <f t="shared" si="31"/>
        <v>-0.09511369086</v>
      </c>
      <c r="J2740" s="45">
        <f t="shared" si="43"/>
        <v>-1.214894359</v>
      </c>
      <c r="K2740" s="21" t="s">
        <v>91</v>
      </c>
      <c r="L2740" s="8">
        <v>20.863239</v>
      </c>
      <c r="M2740" s="33">
        <f t="shared" si="6"/>
        <v>0.003996739971</v>
      </c>
      <c r="N2740" s="33">
        <f t="shared" si="8"/>
        <v>0.005604434461</v>
      </c>
      <c r="O2740" s="33">
        <f t="shared" si="10"/>
        <v>0.0259766866</v>
      </c>
      <c r="P2740" s="33">
        <f t="shared" si="12"/>
        <v>0.04823941206</v>
      </c>
      <c r="Q2740" s="45">
        <f t="shared" si="21"/>
        <v>-0.3830979919</v>
      </c>
      <c r="R2740" s="45">
        <f t="shared" si="32"/>
        <v>0.4528880482</v>
      </c>
      <c r="S2740" s="45">
        <f t="shared" si="44"/>
        <v>0.6757114262</v>
      </c>
      <c r="T2740" s="33">
        <f t="shared" si="22"/>
        <v>-0.1093734474</v>
      </c>
      <c r="U2740" s="33">
        <f t="shared" si="33"/>
        <v>-0.5480017391</v>
      </c>
      <c r="V2740" s="33">
        <f t="shared" si="42"/>
        <v>-1.890605785</v>
      </c>
      <c r="W2740" s="44">
        <f t="shared" si="13"/>
        <v>0.006116571539</v>
      </c>
      <c r="X2740" s="44">
        <f t="shared" si="14"/>
        <v>0.004559558983</v>
      </c>
      <c r="Y2740" s="33">
        <f t="shared" si="15"/>
        <v>0.7454435797</v>
      </c>
      <c r="Z2740" s="43">
        <v>1.0</v>
      </c>
      <c r="AA2740" s="33">
        <f t="shared" si="16"/>
        <v>1.74544358</v>
      </c>
      <c r="AB2740" s="33">
        <f t="shared" si="17"/>
        <v>0.427079734</v>
      </c>
      <c r="AC2740" s="33">
        <f t="shared" si="18"/>
        <v>0.572920266</v>
      </c>
      <c r="AD2740" s="33">
        <f t="shared" si="19"/>
        <v>-0.002805758789</v>
      </c>
      <c r="AE2740" s="34">
        <f t="shared" si="23"/>
        <v>0</v>
      </c>
      <c r="AF2740" s="34">
        <f t="shared" si="24"/>
        <v>0</v>
      </c>
      <c r="AG2740" s="34">
        <f t="shared" si="25"/>
        <v>0</v>
      </c>
      <c r="AH2740" s="34">
        <f t="shared" si="26"/>
        <v>5</v>
      </c>
      <c r="AI2740" s="34">
        <f t="shared" si="28"/>
        <v>0</v>
      </c>
      <c r="AJ2740" s="34">
        <f t="shared" si="29"/>
        <v>1</v>
      </c>
      <c r="AK2740" s="34">
        <f t="shared" si="27"/>
        <v>-0.002805758789</v>
      </c>
      <c r="AL2740" s="36">
        <f t="shared" si="34"/>
        <v>0</v>
      </c>
      <c r="AM2740" s="36">
        <f t="shared" si="35"/>
        <v>0</v>
      </c>
      <c r="AN2740" s="46">
        <f t="shared" si="36"/>
        <v>0</v>
      </c>
      <c r="AO2740" s="36">
        <f t="shared" si="37"/>
        <v>0</v>
      </c>
      <c r="AP2740" s="36">
        <f t="shared" si="39"/>
        <v>0</v>
      </c>
      <c r="AQ2740" s="36">
        <f t="shared" si="40"/>
        <v>0</v>
      </c>
      <c r="AR2740" s="36">
        <f t="shared" si="38"/>
        <v>0</v>
      </c>
      <c r="AS2740" s="38">
        <f t="shared" si="45"/>
        <v>1</v>
      </c>
      <c r="AT2740" s="38">
        <f t="shared" si="46"/>
        <v>0</v>
      </c>
      <c r="AU2740" s="38">
        <f t="shared" si="47"/>
        <v>0</v>
      </c>
      <c r="AV2740" s="38">
        <f t="shared" si="48"/>
        <v>3</v>
      </c>
      <c r="AW2740" s="38">
        <f t="shared" si="51"/>
        <v>0</v>
      </c>
      <c r="AX2740" s="38">
        <f t="shared" si="52"/>
        <v>1</v>
      </c>
      <c r="AY2740" s="38">
        <f t="shared" si="49"/>
        <v>-0.002805758789</v>
      </c>
      <c r="AZ2740" s="12">
        <f t="shared" si="30"/>
        <v>143.0667374</v>
      </c>
      <c r="BA2740" s="12">
        <f t="shared" si="41"/>
        <v>99.15594281</v>
      </c>
      <c r="BB2740" s="12">
        <f t="shared" si="53"/>
        <v>124.4042492</v>
      </c>
      <c r="BC2740" s="12">
        <f t="shared" si="50"/>
        <v>-0.001870505859</v>
      </c>
      <c r="BD2740" s="12">
        <f t="shared" si="54"/>
        <v>120.0875868</v>
      </c>
    </row>
    <row r="2741" ht="14.25" customHeight="1">
      <c r="A2741" s="7">
        <v>40494.0</v>
      </c>
      <c r="B2741" s="21" t="s">
        <v>90</v>
      </c>
      <c r="C2741" s="8">
        <v>43.64114</v>
      </c>
      <c r="D2741" s="33">
        <f t="shared" si="5"/>
        <v>-0.004006168701</v>
      </c>
      <c r="E2741" s="33">
        <f t="shared" si="7"/>
        <v>-0.006760904782</v>
      </c>
      <c r="F2741" s="33">
        <f t="shared" si="9"/>
        <v>-0.010107572</v>
      </c>
      <c r="G2741" s="33">
        <f t="shared" si="11"/>
        <v>-0.03059380687</v>
      </c>
      <c r="H2741" s="33">
        <f t="shared" si="20"/>
        <v>-0.4742403407</v>
      </c>
      <c r="I2741" s="45">
        <f t="shared" si="31"/>
        <v>-0.519911684</v>
      </c>
      <c r="J2741" s="45">
        <f t="shared" si="43"/>
        <v>-1.360788104</v>
      </c>
      <c r="K2741" s="21" t="s">
        <v>91</v>
      </c>
      <c r="L2741" s="8">
        <v>20.903107</v>
      </c>
      <c r="M2741" s="33">
        <f t="shared" si="6"/>
        <v>0.001910920927</v>
      </c>
      <c r="N2741" s="33">
        <f t="shared" si="8"/>
        <v>0.005433294655</v>
      </c>
      <c r="O2741" s="33">
        <f t="shared" si="10"/>
        <v>0.02609295423</v>
      </c>
      <c r="P2741" s="33">
        <f t="shared" si="12"/>
        <v>0.04971652576</v>
      </c>
      <c r="Q2741" s="45">
        <f t="shared" si="21"/>
        <v>-0.4149752478</v>
      </c>
      <c r="R2741" s="45">
        <f t="shared" si="32"/>
        <v>0.4337957363</v>
      </c>
      <c r="S2741" s="45">
        <f t="shared" si="44"/>
        <v>0.7398346797</v>
      </c>
      <c r="T2741" s="33">
        <f t="shared" si="22"/>
        <v>-0.0592650929</v>
      </c>
      <c r="U2741" s="33">
        <f t="shared" si="33"/>
        <v>-0.9537074203</v>
      </c>
      <c r="V2741" s="33">
        <f t="shared" si="42"/>
        <v>-2.100622783</v>
      </c>
      <c r="W2741" s="44">
        <f t="shared" si="13"/>
        <v>0.006127801451</v>
      </c>
      <c r="X2741" s="44">
        <f t="shared" si="14"/>
        <v>0.004540029341</v>
      </c>
      <c r="Y2741" s="33">
        <f t="shared" si="15"/>
        <v>0.740890412</v>
      </c>
      <c r="Z2741" s="43">
        <v>1.0</v>
      </c>
      <c r="AA2741" s="33">
        <f t="shared" si="16"/>
        <v>1.740890412</v>
      </c>
      <c r="AB2741" s="33">
        <f t="shared" si="17"/>
        <v>0.4255813042</v>
      </c>
      <c r="AC2741" s="33">
        <f t="shared" si="18"/>
        <v>0.5744186958</v>
      </c>
      <c r="AD2741" s="33">
        <f t="shared" si="19"/>
        <v>-0.001813475823</v>
      </c>
      <c r="AE2741" s="34">
        <f t="shared" si="23"/>
        <v>0</v>
      </c>
      <c r="AF2741" s="34">
        <f t="shared" si="24"/>
        <v>0</v>
      </c>
      <c r="AG2741" s="34">
        <f t="shared" si="25"/>
        <v>0</v>
      </c>
      <c r="AH2741" s="34">
        <f t="shared" si="26"/>
        <v>0</v>
      </c>
      <c r="AI2741" s="34">
        <f t="shared" si="28"/>
        <v>1</v>
      </c>
      <c r="AJ2741" s="34">
        <f t="shared" si="29"/>
        <v>0</v>
      </c>
      <c r="AK2741" s="34">
        <f t="shared" si="27"/>
        <v>0</v>
      </c>
      <c r="AL2741" s="36">
        <f t="shared" si="34"/>
        <v>0</v>
      </c>
      <c r="AM2741" s="36">
        <f t="shared" si="35"/>
        <v>0</v>
      </c>
      <c r="AN2741" s="46">
        <f t="shared" si="36"/>
        <v>0</v>
      </c>
      <c r="AO2741" s="36">
        <f t="shared" si="37"/>
        <v>0</v>
      </c>
      <c r="AP2741" s="36">
        <f t="shared" si="39"/>
        <v>0</v>
      </c>
      <c r="AQ2741" s="36">
        <f t="shared" si="40"/>
        <v>0</v>
      </c>
      <c r="AR2741" s="36">
        <f t="shared" si="38"/>
        <v>0</v>
      </c>
      <c r="AS2741" s="38">
        <f t="shared" si="45"/>
        <v>1</v>
      </c>
      <c r="AT2741" s="38">
        <f t="shared" si="46"/>
        <v>0</v>
      </c>
      <c r="AU2741" s="38">
        <f t="shared" si="47"/>
        <v>0</v>
      </c>
      <c r="AV2741" s="38">
        <f t="shared" si="48"/>
        <v>4</v>
      </c>
      <c r="AW2741" s="38">
        <f t="shared" si="51"/>
        <v>0</v>
      </c>
      <c r="AX2741" s="38">
        <f t="shared" si="52"/>
        <v>1</v>
      </c>
      <c r="AY2741" s="38">
        <f t="shared" si="49"/>
        <v>-0.001813475823</v>
      </c>
      <c r="AZ2741" s="12">
        <f t="shared" si="30"/>
        <v>143.0667374</v>
      </c>
      <c r="BA2741" s="12">
        <f t="shared" si="41"/>
        <v>99.15594281</v>
      </c>
      <c r="BB2741" s="12">
        <f t="shared" si="53"/>
        <v>124.1786451</v>
      </c>
      <c r="BC2741" s="12">
        <f t="shared" si="50"/>
        <v>-0.0006044919411</v>
      </c>
      <c r="BD2741" s="12">
        <f t="shared" si="54"/>
        <v>120.0149948</v>
      </c>
    </row>
    <row r="2742" ht="14.25" customHeight="1">
      <c r="A2742" s="7">
        <v>40497.0</v>
      </c>
      <c r="B2742" s="21" t="s">
        <v>90</v>
      </c>
      <c r="C2742" s="8">
        <v>43.492611</v>
      </c>
      <c r="D2742" s="33">
        <f t="shared" si="5"/>
        <v>-0.003403417051</v>
      </c>
      <c r="E2742" s="33">
        <f t="shared" si="7"/>
        <v>-0.01059743724</v>
      </c>
      <c r="F2742" s="33">
        <f t="shared" si="9"/>
        <v>-0.01723864207</v>
      </c>
      <c r="G2742" s="33">
        <f t="shared" si="11"/>
        <v>-0.03127776014</v>
      </c>
      <c r="H2742" s="33">
        <f t="shared" si="20"/>
        <v>-0.7328230848</v>
      </c>
      <c r="I2742" s="45">
        <f t="shared" si="31"/>
        <v>-0.8790390973</v>
      </c>
      <c r="J2742" s="45">
        <f t="shared" si="43"/>
        <v>-1.343202351</v>
      </c>
      <c r="K2742" s="21" t="s">
        <v>91</v>
      </c>
      <c r="L2742" s="8">
        <v>20.916391</v>
      </c>
      <c r="M2742" s="33">
        <f t="shared" si="6"/>
        <v>0.000635503612</v>
      </c>
      <c r="N2742" s="33">
        <f t="shared" si="8"/>
        <v>0.008005144219</v>
      </c>
      <c r="O2742" s="33">
        <f t="shared" si="10"/>
        <v>0.02025601528</v>
      </c>
      <c r="P2742" s="33">
        <f t="shared" si="12"/>
        <v>0.04933318972</v>
      </c>
      <c r="Q2742" s="45">
        <f t="shared" si="21"/>
        <v>-0.2161290637</v>
      </c>
      <c r="R2742" s="45">
        <f t="shared" si="32"/>
        <v>0.06356304424</v>
      </c>
      <c r="S2742" s="45">
        <f t="shared" si="44"/>
        <v>0.6930788034</v>
      </c>
      <c r="T2742" s="33">
        <f t="shared" si="22"/>
        <v>-0.5166940211</v>
      </c>
      <c r="U2742" s="33">
        <f t="shared" si="33"/>
        <v>-0.9426021415</v>
      </c>
      <c r="V2742" s="33">
        <f t="shared" si="42"/>
        <v>-2.036281154</v>
      </c>
      <c r="W2742" s="44">
        <f t="shared" si="13"/>
        <v>0.006136857117</v>
      </c>
      <c r="X2742" s="44">
        <f t="shared" si="14"/>
        <v>0.004546852461</v>
      </c>
      <c r="Y2742" s="33">
        <f t="shared" si="15"/>
        <v>0.740908966</v>
      </c>
      <c r="Z2742" s="43">
        <v>1.0</v>
      </c>
      <c r="AA2742" s="33">
        <f t="shared" si="16"/>
        <v>1.740908966</v>
      </c>
      <c r="AB2742" s="33">
        <f t="shared" si="17"/>
        <v>0.4255874262</v>
      </c>
      <c r="AC2742" s="33">
        <f t="shared" si="18"/>
        <v>0.5744125738</v>
      </c>
      <c r="AD2742" s="33">
        <f t="shared" si="19"/>
        <v>0.005518118619</v>
      </c>
      <c r="AE2742" s="34">
        <f t="shared" si="23"/>
        <v>0</v>
      </c>
      <c r="AF2742" s="34">
        <f t="shared" si="24"/>
        <v>0</v>
      </c>
      <c r="AG2742" s="34">
        <f t="shared" si="25"/>
        <v>0</v>
      </c>
      <c r="AH2742" s="34">
        <f t="shared" si="26"/>
        <v>0</v>
      </c>
      <c r="AI2742" s="34">
        <f t="shared" si="28"/>
        <v>0</v>
      </c>
      <c r="AJ2742" s="34">
        <f t="shared" si="29"/>
        <v>0</v>
      </c>
      <c r="AK2742" s="34">
        <f t="shared" si="27"/>
        <v>0</v>
      </c>
      <c r="AL2742" s="36">
        <f t="shared" si="34"/>
        <v>0</v>
      </c>
      <c r="AM2742" s="36">
        <f t="shared" si="35"/>
        <v>0</v>
      </c>
      <c r="AN2742" s="46">
        <f t="shared" si="36"/>
        <v>0</v>
      </c>
      <c r="AO2742" s="36">
        <f t="shared" si="37"/>
        <v>0</v>
      </c>
      <c r="AP2742" s="36">
        <f t="shared" si="39"/>
        <v>0</v>
      </c>
      <c r="AQ2742" s="36">
        <f t="shared" si="40"/>
        <v>0</v>
      </c>
      <c r="AR2742" s="36">
        <f t="shared" si="38"/>
        <v>0</v>
      </c>
      <c r="AS2742" s="38">
        <f t="shared" si="45"/>
        <v>1</v>
      </c>
      <c r="AT2742" s="38">
        <f t="shared" si="46"/>
        <v>0</v>
      </c>
      <c r="AU2742" s="38">
        <f t="shared" si="47"/>
        <v>0</v>
      </c>
      <c r="AV2742" s="38">
        <f t="shared" si="48"/>
        <v>5</v>
      </c>
      <c r="AW2742" s="38">
        <f t="shared" si="51"/>
        <v>0</v>
      </c>
      <c r="AX2742" s="38">
        <f t="shared" si="52"/>
        <v>1</v>
      </c>
      <c r="AY2742" s="38">
        <f t="shared" si="49"/>
        <v>0.005518118619</v>
      </c>
      <c r="AZ2742" s="12">
        <f t="shared" si="30"/>
        <v>143.0667374</v>
      </c>
      <c r="BA2742" s="12">
        <f t="shared" si="41"/>
        <v>99.15594281</v>
      </c>
      <c r="BB2742" s="12">
        <f t="shared" si="53"/>
        <v>124.8638776</v>
      </c>
      <c r="BC2742" s="12">
        <f t="shared" si="50"/>
        <v>0.001839372873</v>
      </c>
      <c r="BD2742" s="12">
        <f t="shared" si="54"/>
        <v>120.2357471</v>
      </c>
    </row>
    <row r="2743" ht="14.25" customHeight="1">
      <c r="A2743" s="7">
        <v>40498.0</v>
      </c>
      <c r="B2743" s="21" t="s">
        <v>90</v>
      </c>
      <c r="C2743" s="8">
        <v>43.236042</v>
      </c>
      <c r="D2743" s="33">
        <f t="shared" si="5"/>
        <v>-0.005899139971</v>
      </c>
      <c r="E2743" s="33">
        <f t="shared" si="7"/>
        <v>-0.01929622846</v>
      </c>
      <c r="F2743" s="33">
        <f t="shared" si="9"/>
        <v>-0.0267482133</v>
      </c>
      <c r="G2743" s="33">
        <f t="shared" si="11"/>
        <v>-0.02094495522</v>
      </c>
      <c r="H2743" s="33">
        <f t="shared" si="20"/>
        <v>-1.317527756</v>
      </c>
      <c r="I2743" s="45">
        <f t="shared" si="31"/>
        <v>-1.351201099</v>
      </c>
      <c r="J2743" s="45">
        <f t="shared" si="43"/>
        <v>-0.8805466647</v>
      </c>
      <c r="K2743" s="21" t="s">
        <v>91</v>
      </c>
      <c r="L2743" s="8">
        <v>20.624037</v>
      </c>
      <c r="M2743" s="33">
        <f t="shared" si="6"/>
        <v>-0.01397726788</v>
      </c>
      <c r="N2743" s="33">
        <f t="shared" si="8"/>
        <v>-0.008940042518</v>
      </c>
      <c r="O2743" s="33">
        <f t="shared" si="10"/>
        <v>0.003556234107</v>
      </c>
      <c r="P2743" s="33">
        <f t="shared" si="12"/>
        <v>0.02883634947</v>
      </c>
      <c r="Q2743" s="45">
        <f t="shared" si="21"/>
        <v>-1.761443764</v>
      </c>
      <c r="R2743" s="45">
        <f t="shared" si="32"/>
        <v>-1.026230007</v>
      </c>
      <c r="S2743" s="45">
        <f t="shared" si="44"/>
        <v>-0.474374454</v>
      </c>
      <c r="T2743" s="33">
        <f t="shared" si="22"/>
        <v>0.4439160078</v>
      </c>
      <c r="U2743" s="33">
        <f t="shared" si="33"/>
        <v>-0.3249710922</v>
      </c>
      <c r="V2743" s="33">
        <f t="shared" si="42"/>
        <v>-0.4061722107</v>
      </c>
      <c r="W2743" s="44">
        <f t="shared" si="13"/>
        <v>0.005176545753</v>
      </c>
      <c r="X2743" s="44">
        <f t="shared" si="14"/>
        <v>0.00576676873</v>
      </c>
      <c r="Y2743" s="33">
        <f t="shared" si="15"/>
        <v>1.114018692</v>
      </c>
      <c r="Z2743" s="43">
        <v>1.0</v>
      </c>
      <c r="AA2743" s="33">
        <f t="shared" si="16"/>
        <v>2.114018692</v>
      </c>
      <c r="AB2743" s="33">
        <f t="shared" si="17"/>
        <v>0.5269672858</v>
      </c>
      <c r="AC2743" s="33">
        <f t="shared" si="18"/>
        <v>0.4730327142</v>
      </c>
      <c r="AD2743" s="33">
        <f t="shared" si="19"/>
        <v>-0.004175795646</v>
      </c>
      <c r="AE2743" s="34">
        <f t="shared" si="23"/>
        <v>0</v>
      </c>
      <c r="AF2743" s="34">
        <f t="shared" si="24"/>
        <v>0</v>
      </c>
      <c r="AG2743" s="34">
        <f t="shared" si="25"/>
        <v>0</v>
      </c>
      <c r="AH2743" s="34">
        <f t="shared" si="26"/>
        <v>0</v>
      </c>
      <c r="AI2743" s="34">
        <f t="shared" si="28"/>
        <v>0</v>
      </c>
      <c r="AJ2743" s="34">
        <f t="shared" si="29"/>
        <v>0</v>
      </c>
      <c r="AK2743" s="34">
        <f t="shared" si="27"/>
        <v>0</v>
      </c>
      <c r="AL2743" s="36">
        <f t="shared" si="34"/>
        <v>0</v>
      </c>
      <c r="AM2743" s="36">
        <f t="shared" si="35"/>
        <v>0</v>
      </c>
      <c r="AN2743" s="46">
        <f t="shared" si="36"/>
        <v>0</v>
      </c>
      <c r="AO2743" s="36">
        <f t="shared" si="37"/>
        <v>0</v>
      </c>
      <c r="AP2743" s="36">
        <f t="shared" si="39"/>
        <v>0</v>
      </c>
      <c r="AQ2743" s="36">
        <f t="shared" si="40"/>
        <v>0</v>
      </c>
      <c r="AR2743" s="36">
        <f t="shared" si="38"/>
        <v>0</v>
      </c>
      <c r="AS2743" s="38">
        <f t="shared" si="45"/>
        <v>0</v>
      </c>
      <c r="AT2743" s="38">
        <f t="shared" si="46"/>
        <v>0</v>
      </c>
      <c r="AU2743" s="38">
        <f t="shared" si="47"/>
        <v>0</v>
      </c>
      <c r="AV2743" s="38">
        <f t="shared" si="48"/>
        <v>0</v>
      </c>
      <c r="AW2743" s="38">
        <f t="shared" si="51"/>
        <v>1</v>
      </c>
      <c r="AX2743" s="38">
        <f t="shared" si="52"/>
        <v>0</v>
      </c>
      <c r="AY2743" s="38">
        <f t="shared" si="49"/>
        <v>0</v>
      </c>
      <c r="AZ2743" s="12">
        <f t="shared" si="30"/>
        <v>143.0667374</v>
      </c>
      <c r="BA2743" s="12">
        <f t="shared" si="41"/>
        <v>99.15594281</v>
      </c>
      <c r="BB2743" s="12">
        <f t="shared" si="53"/>
        <v>124.8638776</v>
      </c>
      <c r="BC2743" s="12">
        <f t="shared" si="50"/>
        <v>0</v>
      </c>
      <c r="BD2743" s="12">
        <f t="shared" si="54"/>
        <v>120.2357471</v>
      </c>
    </row>
    <row r="2744" ht="14.25" customHeight="1">
      <c r="A2744" s="7">
        <v>40499.0</v>
      </c>
      <c r="B2744" s="21" t="s">
        <v>90</v>
      </c>
      <c r="C2744" s="8">
        <v>43.168522</v>
      </c>
      <c r="D2744" s="33">
        <f t="shared" si="5"/>
        <v>-0.001561660061</v>
      </c>
      <c r="E2744" s="33">
        <f t="shared" si="7"/>
        <v>-0.02007718796</v>
      </c>
      <c r="F2744" s="33">
        <f t="shared" si="9"/>
        <v>-0.01932573735</v>
      </c>
      <c r="G2744" s="33">
        <f t="shared" si="11"/>
        <v>-0.01585384476</v>
      </c>
      <c r="H2744" s="33">
        <f t="shared" si="20"/>
        <v>-1.343920854</v>
      </c>
      <c r="I2744" s="45">
        <f t="shared" si="31"/>
        <v>-0.9770260141</v>
      </c>
      <c r="J2744" s="45">
        <f t="shared" si="43"/>
        <v>-0.6577059517</v>
      </c>
      <c r="K2744" s="21" t="s">
        <v>91</v>
      </c>
      <c r="L2744" s="8">
        <v>20.77022</v>
      </c>
      <c r="M2744" s="33">
        <f t="shared" si="6"/>
        <v>0.007087991551</v>
      </c>
      <c r="N2744" s="33">
        <f t="shared" si="8"/>
        <v>-0.0004795914724</v>
      </c>
      <c r="O2744" s="33">
        <f t="shared" si="10"/>
        <v>0.009200977841</v>
      </c>
      <c r="P2744" s="33">
        <f t="shared" si="12"/>
        <v>0.02240409698</v>
      </c>
      <c r="Q2744" s="45">
        <f t="shared" si="21"/>
        <v>-0.9888391246</v>
      </c>
      <c r="R2744" s="45">
        <f t="shared" si="32"/>
        <v>-0.7530682848</v>
      </c>
      <c r="S2744" s="45">
        <f t="shared" si="44"/>
        <v>-0.8612842812</v>
      </c>
      <c r="T2744" s="33">
        <f t="shared" si="22"/>
        <v>-0.3550817289</v>
      </c>
      <c r="U2744" s="33">
        <f t="shared" si="33"/>
        <v>-0.2239577293</v>
      </c>
      <c r="V2744" s="33">
        <f t="shared" si="42"/>
        <v>0.2035783295</v>
      </c>
      <c r="W2744" s="44">
        <f t="shared" si="13"/>
        <v>0.005004146096</v>
      </c>
      <c r="X2744" s="44">
        <f t="shared" si="14"/>
        <v>0.005221986916</v>
      </c>
      <c r="Y2744" s="33">
        <f t="shared" si="15"/>
        <v>1.043532066</v>
      </c>
      <c r="Z2744" s="43">
        <v>1.0</v>
      </c>
      <c r="AA2744" s="33">
        <f t="shared" si="16"/>
        <v>2.043532066</v>
      </c>
      <c r="AB2744" s="33">
        <f t="shared" si="17"/>
        <v>0.5106511826</v>
      </c>
      <c r="AC2744" s="33">
        <f t="shared" si="18"/>
        <v>0.4893488174</v>
      </c>
      <c r="AD2744" s="33">
        <f t="shared" si="19"/>
        <v>-0.003702637037</v>
      </c>
      <c r="AE2744" s="34">
        <f t="shared" si="23"/>
        <v>0</v>
      </c>
      <c r="AF2744" s="34">
        <f t="shared" si="24"/>
        <v>0</v>
      </c>
      <c r="AG2744" s="34">
        <f t="shared" si="25"/>
        <v>0</v>
      </c>
      <c r="AH2744" s="34">
        <f t="shared" si="26"/>
        <v>0</v>
      </c>
      <c r="AI2744" s="34">
        <f t="shared" si="28"/>
        <v>0</v>
      </c>
      <c r="AJ2744" s="34">
        <f t="shared" si="29"/>
        <v>0</v>
      </c>
      <c r="AK2744" s="34">
        <f t="shared" si="27"/>
        <v>0</v>
      </c>
      <c r="AL2744" s="36">
        <f t="shared" si="34"/>
        <v>0</v>
      </c>
      <c r="AM2744" s="36">
        <f t="shared" si="35"/>
        <v>0</v>
      </c>
      <c r="AN2744" s="46">
        <f t="shared" si="36"/>
        <v>0</v>
      </c>
      <c r="AO2744" s="36">
        <f t="shared" si="37"/>
        <v>0</v>
      </c>
      <c r="AP2744" s="36">
        <f t="shared" si="39"/>
        <v>0</v>
      </c>
      <c r="AQ2744" s="36">
        <f t="shared" si="40"/>
        <v>0</v>
      </c>
      <c r="AR2744" s="36">
        <f t="shared" si="38"/>
        <v>0</v>
      </c>
      <c r="AS2744" s="38">
        <f t="shared" si="45"/>
        <v>0</v>
      </c>
      <c r="AT2744" s="38">
        <f t="shared" si="46"/>
        <v>0</v>
      </c>
      <c r="AU2744" s="38">
        <f t="shared" si="47"/>
        <v>0</v>
      </c>
      <c r="AV2744" s="38">
        <f t="shared" si="48"/>
        <v>0</v>
      </c>
      <c r="AW2744" s="38">
        <f t="shared" si="51"/>
        <v>0</v>
      </c>
      <c r="AX2744" s="38">
        <f t="shared" si="52"/>
        <v>0</v>
      </c>
      <c r="AY2744" s="38">
        <f t="shared" si="49"/>
        <v>0</v>
      </c>
      <c r="AZ2744" s="12">
        <f t="shared" si="30"/>
        <v>143.0667374</v>
      </c>
      <c r="BA2744" s="12">
        <f t="shared" si="41"/>
        <v>99.15594281</v>
      </c>
      <c r="BB2744" s="12">
        <f t="shared" si="53"/>
        <v>124.8638776</v>
      </c>
      <c r="BC2744" s="12">
        <f t="shared" si="50"/>
        <v>0</v>
      </c>
      <c r="BD2744" s="12">
        <f t="shared" si="54"/>
        <v>120.2357471</v>
      </c>
    </row>
    <row r="2745" ht="14.25" customHeight="1">
      <c r="A2745" s="7">
        <v>40500.0</v>
      </c>
      <c r="B2745" s="21" t="s">
        <v>90</v>
      </c>
      <c r="C2745" s="8">
        <v>43.728912</v>
      </c>
      <c r="D2745" s="33">
        <f t="shared" si="5"/>
        <v>0.01298144977</v>
      </c>
      <c r="E2745" s="33">
        <f t="shared" si="7"/>
        <v>-0.002003004472</v>
      </c>
      <c r="F2745" s="33">
        <f t="shared" si="9"/>
        <v>-0.008875308403</v>
      </c>
      <c r="G2745" s="33">
        <f t="shared" si="11"/>
        <v>-0.006290318336</v>
      </c>
      <c r="H2745" s="33">
        <f t="shared" si="20"/>
        <v>-0.1353142295</v>
      </c>
      <c r="I2745" s="45">
        <f t="shared" si="31"/>
        <v>-0.4676972328</v>
      </c>
      <c r="J2745" s="45">
        <f t="shared" si="43"/>
        <v>-0.2712198247</v>
      </c>
      <c r="K2745" s="21" t="s">
        <v>91</v>
      </c>
      <c r="L2745" s="8">
        <v>21.208742</v>
      </c>
      <c r="M2745" s="33">
        <f t="shared" si="6"/>
        <v>0.02111301662</v>
      </c>
      <c r="N2745" s="33">
        <f t="shared" si="8"/>
        <v>0.01656037205</v>
      </c>
      <c r="O2745" s="33">
        <f t="shared" si="10"/>
        <v>0.02225761803</v>
      </c>
      <c r="P2745" s="33">
        <f t="shared" si="12"/>
        <v>0.03855520909</v>
      </c>
      <c r="Q2745" s="45">
        <f t="shared" si="21"/>
        <v>0.5192413132</v>
      </c>
      <c r="R2745" s="45">
        <f t="shared" si="32"/>
        <v>0.09230099024</v>
      </c>
      <c r="S2745" s="45">
        <f t="shared" si="44"/>
        <v>0.04189058504</v>
      </c>
      <c r="T2745" s="33">
        <f t="shared" si="22"/>
        <v>-0.6545555427</v>
      </c>
      <c r="U2745" s="33">
        <f t="shared" si="33"/>
        <v>-0.559998223</v>
      </c>
      <c r="V2745" s="33">
        <f t="shared" si="42"/>
        <v>-0.3131104098</v>
      </c>
      <c r="W2745" s="44">
        <f t="shared" si="13"/>
        <v>0.005823938706</v>
      </c>
      <c r="X2745" s="44">
        <f t="shared" si="14"/>
        <v>0.006837441819</v>
      </c>
      <c r="Y2745" s="33">
        <f t="shared" si="15"/>
        <v>1.174023657</v>
      </c>
      <c r="Z2745" s="43">
        <v>1.0</v>
      </c>
      <c r="AA2745" s="33">
        <f t="shared" si="16"/>
        <v>2.174023657</v>
      </c>
      <c r="AB2745" s="33">
        <f t="shared" si="17"/>
        <v>0.5400234047</v>
      </c>
      <c r="AC2745" s="33">
        <f t="shared" si="18"/>
        <v>0.4599765953</v>
      </c>
      <c r="AD2745" s="33">
        <f t="shared" si="19"/>
        <v>-0.003958941618</v>
      </c>
      <c r="AE2745" s="34">
        <f t="shared" si="23"/>
        <v>0</v>
      </c>
      <c r="AF2745" s="34">
        <f t="shared" si="24"/>
        <v>0</v>
      </c>
      <c r="AG2745" s="34">
        <f t="shared" si="25"/>
        <v>0</v>
      </c>
      <c r="AH2745" s="34">
        <f t="shared" si="26"/>
        <v>0</v>
      </c>
      <c r="AI2745" s="34">
        <f t="shared" si="28"/>
        <v>0</v>
      </c>
      <c r="AJ2745" s="34">
        <f t="shared" si="29"/>
        <v>0</v>
      </c>
      <c r="AK2745" s="34">
        <f t="shared" si="27"/>
        <v>0</v>
      </c>
      <c r="AL2745" s="36">
        <f t="shared" si="34"/>
        <v>0</v>
      </c>
      <c r="AM2745" s="36">
        <f t="shared" si="35"/>
        <v>0</v>
      </c>
      <c r="AN2745" s="46">
        <f t="shared" si="36"/>
        <v>0</v>
      </c>
      <c r="AO2745" s="36">
        <f t="shared" si="37"/>
        <v>0</v>
      </c>
      <c r="AP2745" s="36">
        <f t="shared" si="39"/>
        <v>0</v>
      </c>
      <c r="AQ2745" s="36">
        <f t="shared" si="40"/>
        <v>0</v>
      </c>
      <c r="AR2745" s="36">
        <f t="shared" si="38"/>
        <v>0</v>
      </c>
      <c r="AS2745" s="38">
        <f t="shared" si="45"/>
        <v>0</v>
      </c>
      <c r="AT2745" s="38">
        <f t="shared" si="46"/>
        <v>0</v>
      </c>
      <c r="AU2745" s="38">
        <f t="shared" si="47"/>
        <v>0</v>
      </c>
      <c r="AV2745" s="38">
        <f t="shared" si="48"/>
        <v>0</v>
      </c>
      <c r="AW2745" s="38">
        <f t="shared" si="51"/>
        <v>0</v>
      </c>
      <c r="AX2745" s="38">
        <f t="shared" si="52"/>
        <v>0</v>
      </c>
      <c r="AY2745" s="38">
        <f t="shared" si="49"/>
        <v>0</v>
      </c>
      <c r="AZ2745" s="12">
        <f t="shared" si="30"/>
        <v>143.0667374</v>
      </c>
      <c r="BA2745" s="12">
        <f t="shared" si="41"/>
        <v>99.15594281</v>
      </c>
      <c r="BB2745" s="12">
        <f t="shared" si="53"/>
        <v>124.8638776</v>
      </c>
      <c r="BC2745" s="12">
        <f t="shared" si="50"/>
        <v>0</v>
      </c>
      <c r="BD2745" s="12">
        <f t="shared" si="54"/>
        <v>120.2357471</v>
      </c>
    </row>
    <row r="2746" ht="14.25" customHeight="1">
      <c r="A2746" s="7">
        <v>40501.0</v>
      </c>
      <c r="B2746" s="21" t="s">
        <v>90</v>
      </c>
      <c r="C2746" s="8">
        <v>43.688389</v>
      </c>
      <c r="D2746" s="33">
        <f t="shared" si="5"/>
        <v>-0.0009266866736</v>
      </c>
      <c r="E2746" s="33">
        <f t="shared" si="7"/>
        <v>0.001082671076</v>
      </c>
      <c r="F2746" s="33">
        <f t="shared" si="9"/>
        <v>-0.005685553542</v>
      </c>
      <c r="G2746" s="33">
        <f t="shared" si="11"/>
        <v>-0.004614734332</v>
      </c>
      <c r="H2746" s="33">
        <f t="shared" si="20"/>
        <v>0.05396301665</v>
      </c>
      <c r="I2746" s="45">
        <f t="shared" si="31"/>
        <v>-0.3129363227</v>
      </c>
      <c r="J2746" s="45">
        <f t="shared" si="43"/>
        <v>-0.2062584122</v>
      </c>
      <c r="K2746" s="21" t="s">
        <v>91</v>
      </c>
      <c r="L2746" s="8">
        <v>21.368208</v>
      </c>
      <c r="M2746" s="33">
        <f t="shared" si="6"/>
        <v>0.007518880658</v>
      </c>
      <c r="N2746" s="33">
        <f t="shared" si="8"/>
        <v>0.02225032862</v>
      </c>
      <c r="O2746" s="33">
        <f t="shared" si="10"/>
        <v>0.02780451587</v>
      </c>
      <c r="P2746" s="33">
        <f t="shared" si="12"/>
        <v>0.04398628858</v>
      </c>
      <c r="Q2746" s="45">
        <f t="shared" si="21"/>
        <v>1.018529792</v>
      </c>
      <c r="R2746" s="45">
        <f t="shared" si="32"/>
        <v>0.4747599042</v>
      </c>
      <c r="S2746" s="45">
        <f t="shared" si="44"/>
        <v>0.3328507455</v>
      </c>
      <c r="T2746" s="33">
        <f t="shared" si="22"/>
        <v>-0.9645667754</v>
      </c>
      <c r="U2746" s="33">
        <f t="shared" si="33"/>
        <v>-0.7876962269</v>
      </c>
      <c r="V2746" s="33">
        <f t="shared" si="42"/>
        <v>-0.5391091578</v>
      </c>
      <c r="W2746" s="44">
        <f t="shared" si="13"/>
        <v>0.005800939835</v>
      </c>
      <c r="X2746" s="44">
        <f t="shared" si="14"/>
        <v>0.006951544034</v>
      </c>
      <c r="Y2746" s="33">
        <f t="shared" si="15"/>
        <v>1.198347894</v>
      </c>
      <c r="Z2746" s="43">
        <v>1.0</v>
      </c>
      <c r="AA2746" s="33">
        <f t="shared" si="16"/>
        <v>2.198347894</v>
      </c>
      <c r="AB2746" s="33">
        <f t="shared" si="17"/>
        <v>0.5451129447</v>
      </c>
      <c r="AC2746" s="33">
        <f t="shared" si="18"/>
        <v>0.4548870553</v>
      </c>
      <c r="AD2746" s="33">
        <f t="shared" si="19"/>
        <v>0.0002695816484</v>
      </c>
      <c r="AE2746" s="34">
        <f t="shared" si="23"/>
        <v>0</v>
      </c>
      <c r="AF2746" s="34">
        <f t="shared" si="24"/>
        <v>0</v>
      </c>
      <c r="AG2746" s="34">
        <f t="shared" si="25"/>
        <v>0</v>
      </c>
      <c r="AH2746" s="34">
        <f t="shared" si="26"/>
        <v>0</v>
      </c>
      <c r="AI2746" s="34">
        <f t="shared" si="28"/>
        <v>0</v>
      </c>
      <c r="AJ2746" s="34">
        <f t="shared" si="29"/>
        <v>0</v>
      </c>
      <c r="AK2746" s="34">
        <f t="shared" si="27"/>
        <v>0</v>
      </c>
      <c r="AL2746" s="36">
        <f t="shared" si="34"/>
        <v>0</v>
      </c>
      <c r="AM2746" s="36">
        <f t="shared" si="35"/>
        <v>0</v>
      </c>
      <c r="AN2746" s="46">
        <f t="shared" si="36"/>
        <v>0</v>
      </c>
      <c r="AO2746" s="36">
        <f t="shared" si="37"/>
        <v>0</v>
      </c>
      <c r="AP2746" s="36">
        <f t="shared" si="39"/>
        <v>0</v>
      </c>
      <c r="AQ2746" s="36">
        <f t="shared" si="40"/>
        <v>0</v>
      </c>
      <c r="AR2746" s="36">
        <f t="shared" si="38"/>
        <v>0</v>
      </c>
      <c r="AS2746" s="38">
        <f t="shared" si="45"/>
        <v>0</v>
      </c>
      <c r="AT2746" s="38">
        <f t="shared" si="46"/>
        <v>0</v>
      </c>
      <c r="AU2746" s="38">
        <f t="shared" si="47"/>
        <v>0</v>
      </c>
      <c r="AV2746" s="38">
        <f t="shared" si="48"/>
        <v>0</v>
      </c>
      <c r="AW2746" s="38">
        <f t="shared" si="51"/>
        <v>0</v>
      </c>
      <c r="AX2746" s="38">
        <f t="shared" si="52"/>
        <v>0</v>
      </c>
      <c r="AY2746" s="38">
        <f t="shared" si="49"/>
        <v>0</v>
      </c>
      <c r="AZ2746" s="12">
        <f t="shared" si="30"/>
        <v>143.0667374</v>
      </c>
      <c r="BA2746" s="12">
        <f t="shared" si="41"/>
        <v>99.15594281</v>
      </c>
      <c r="BB2746" s="12">
        <f t="shared" si="53"/>
        <v>124.8638776</v>
      </c>
      <c r="BC2746" s="12">
        <f t="shared" si="50"/>
        <v>0</v>
      </c>
      <c r="BD2746" s="12">
        <f t="shared" si="54"/>
        <v>120.2357471</v>
      </c>
    </row>
    <row r="2747" ht="14.25" customHeight="1">
      <c r="A2747" s="7">
        <v>40504.0</v>
      </c>
      <c r="B2747" s="21" t="s">
        <v>90</v>
      </c>
      <c r="C2747" s="8">
        <v>43.681637</v>
      </c>
      <c r="D2747" s="33">
        <f t="shared" si="5"/>
        <v>-0.0001545490725</v>
      </c>
      <c r="E2747" s="33">
        <f t="shared" si="7"/>
        <v>0.004346163536</v>
      </c>
      <c r="F2747" s="33">
        <f t="shared" si="9"/>
        <v>-0.006297331904</v>
      </c>
      <c r="G2747" s="33">
        <f t="shared" si="11"/>
        <v>-0.005380783939</v>
      </c>
      <c r="H2747" s="33">
        <f t="shared" si="20"/>
        <v>0.2602990371</v>
      </c>
      <c r="I2747" s="45">
        <f t="shared" si="31"/>
        <v>-0.3540614748</v>
      </c>
      <c r="J2747" s="45">
        <f t="shared" si="43"/>
        <v>-0.2422621584</v>
      </c>
      <c r="K2747" s="21" t="s">
        <v>91</v>
      </c>
      <c r="L2747" s="8">
        <v>21.351587</v>
      </c>
      <c r="M2747" s="33">
        <f t="shared" si="6"/>
        <v>-0.0007778378046</v>
      </c>
      <c r="N2747" s="33">
        <f t="shared" si="8"/>
        <v>0.02080645748</v>
      </c>
      <c r="O2747" s="33">
        <f t="shared" si="10"/>
        <v>0.02897816039</v>
      </c>
      <c r="P2747" s="33">
        <f t="shared" si="12"/>
        <v>0.05343352855</v>
      </c>
      <c r="Q2747" s="45">
        <f t="shared" si="21"/>
        <v>0.8519313631</v>
      </c>
      <c r="R2747" s="45">
        <f t="shared" si="32"/>
        <v>0.5422384521</v>
      </c>
      <c r="S2747" s="45">
        <f t="shared" si="44"/>
        <v>0.8792993334</v>
      </c>
      <c r="T2747" s="33">
        <f t="shared" si="22"/>
        <v>-0.591632326</v>
      </c>
      <c r="U2747" s="33">
        <f t="shared" si="33"/>
        <v>-0.8962999269</v>
      </c>
      <c r="V2747" s="33">
        <f t="shared" si="42"/>
        <v>-1.121561492</v>
      </c>
      <c r="W2747" s="44">
        <f t="shared" si="13"/>
        <v>0.005797689781</v>
      </c>
      <c r="X2747" s="44">
        <f t="shared" si="14"/>
        <v>0.006410817998</v>
      </c>
      <c r="Y2747" s="33">
        <f t="shared" si="15"/>
        <v>1.105753885</v>
      </c>
      <c r="Z2747" s="43">
        <v>1.0</v>
      </c>
      <c r="AA2747" s="33">
        <f t="shared" si="16"/>
        <v>2.105753885</v>
      </c>
      <c r="AB2747" s="33">
        <f t="shared" si="17"/>
        <v>0.5251106944</v>
      </c>
      <c r="AC2747" s="33">
        <f t="shared" si="18"/>
        <v>0.4748893056</v>
      </c>
      <c r="AD2747" s="33">
        <f t="shared" si="19"/>
        <v>-0.001771311793</v>
      </c>
      <c r="AE2747" s="34">
        <f t="shared" si="23"/>
        <v>0</v>
      </c>
      <c r="AF2747" s="34">
        <f t="shared" si="24"/>
        <v>0</v>
      </c>
      <c r="AG2747" s="34">
        <f t="shared" si="25"/>
        <v>0</v>
      </c>
      <c r="AH2747" s="34">
        <f t="shared" si="26"/>
        <v>0</v>
      </c>
      <c r="AI2747" s="34">
        <f t="shared" si="28"/>
        <v>0</v>
      </c>
      <c r="AJ2747" s="34">
        <f t="shared" si="29"/>
        <v>0</v>
      </c>
      <c r="AK2747" s="34">
        <f t="shared" si="27"/>
        <v>0</v>
      </c>
      <c r="AL2747" s="36">
        <f t="shared" si="34"/>
        <v>0</v>
      </c>
      <c r="AM2747" s="36">
        <f t="shared" si="35"/>
        <v>0</v>
      </c>
      <c r="AN2747" s="46">
        <f t="shared" si="36"/>
        <v>0</v>
      </c>
      <c r="AO2747" s="36">
        <f t="shared" si="37"/>
        <v>0</v>
      </c>
      <c r="AP2747" s="36">
        <f t="shared" si="39"/>
        <v>0</v>
      </c>
      <c r="AQ2747" s="36">
        <f t="shared" si="40"/>
        <v>0</v>
      </c>
      <c r="AR2747" s="36">
        <f t="shared" si="38"/>
        <v>0</v>
      </c>
      <c r="AS2747" s="38">
        <f t="shared" si="45"/>
        <v>1</v>
      </c>
      <c r="AT2747" s="38">
        <f t="shared" si="46"/>
        <v>0</v>
      </c>
      <c r="AU2747" s="38">
        <f t="shared" si="47"/>
        <v>0</v>
      </c>
      <c r="AV2747" s="38">
        <f t="shared" si="48"/>
        <v>1</v>
      </c>
      <c r="AW2747" s="38">
        <f t="shared" si="51"/>
        <v>0</v>
      </c>
      <c r="AX2747" s="38">
        <f t="shared" si="52"/>
        <v>1</v>
      </c>
      <c r="AY2747" s="38">
        <f t="shared" si="49"/>
        <v>-0.001771311793</v>
      </c>
      <c r="AZ2747" s="12">
        <f t="shared" si="30"/>
        <v>143.0667374</v>
      </c>
      <c r="BA2747" s="12">
        <f t="shared" si="41"/>
        <v>99.15594281</v>
      </c>
      <c r="BB2747" s="12">
        <f t="shared" si="53"/>
        <v>124.6427047</v>
      </c>
      <c r="BC2747" s="12">
        <f t="shared" si="50"/>
        <v>-0.0005904372644</v>
      </c>
      <c r="BD2747" s="12">
        <f t="shared" si="54"/>
        <v>120.1647555</v>
      </c>
    </row>
    <row r="2748" ht="14.25" customHeight="1">
      <c r="A2748" s="7">
        <v>40505.0</v>
      </c>
      <c r="B2748" s="21" t="s">
        <v>90</v>
      </c>
      <c r="C2748" s="8">
        <v>43.134789</v>
      </c>
      <c r="D2748" s="33">
        <f t="shared" si="5"/>
        <v>-0.01251894475</v>
      </c>
      <c r="E2748" s="33">
        <f t="shared" si="7"/>
        <v>-0.002341865613</v>
      </c>
      <c r="F2748" s="33">
        <f t="shared" si="9"/>
        <v>-0.0215929049</v>
      </c>
      <c r="G2748" s="33">
        <f t="shared" si="11"/>
        <v>-0.01389111531</v>
      </c>
      <c r="H2748" s="33">
        <f t="shared" si="20"/>
        <v>-0.20048671</v>
      </c>
      <c r="I2748" s="45">
        <f t="shared" si="31"/>
        <v>-1.148242584</v>
      </c>
      <c r="J2748" s="45">
        <f t="shared" si="43"/>
        <v>-0.5909617649</v>
      </c>
      <c r="K2748" s="21" t="s">
        <v>91</v>
      </c>
      <c r="L2748" s="8">
        <v>21.13566</v>
      </c>
      <c r="M2748" s="33">
        <f t="shared" si="6"/>
        <v>-0.0101129251</v>
      </c>
      <c r="N2748" s="33">
        <f t="shared" si="8"/>
        <v>0.0248071219</v>
      </c>
      <c r="O2748" s="33">
        <f t="shared" si="10"/>
        <v>0.01564530266</v>
      </c>
      <c r="P2748" s="33">
        <f t="shared" si="12"/>
        <v>0.03886353893</v>
      </c>
      <c r="Q2748" s="45">
        <f t="shared" si="21"/>
        <v>1.208610565</v>
      </c>
      <c r="R2748" s="45">
        <f t="shared" si="32"/>
        <v>-0.5519824101</v>
      </c>
      <c r="S2748" s="45">
        <f t="shared" si="44"/>
        <v>-0.04307721443</v>
      </c>
      <c r="T2748" s="33">
        <f t="shared" si="22"/>
        <v>-1.409097275</v>
      </c>
      <c r="U2748" s="33">
        <f t="shared" si="33"/>
        <v>-0.5962601739</v>
      </c>
      <c r="V2748" s="33">
        <f t="shared" si="42"/>
        <v>-0.5478845505</v>
      </c>
      <c r="W2748" s="44">
        <f t="shared" si="13"/>
        <v>0.006371992512</v>
      </c>
      <c r="X2748" s="44">
        <f t="shared" si="14"/>
        <v>0.007004492546</v>
      </c>
      <c r="Y2748" s="33">
        <f t="shared" si="15"/>
        <v>1.09926252</v>
      </c>
      <c r="Z2748" s="43">
        <v>1.0</v>
      </c>
      <c r="AA2748" s="33">
        <f t="shared" si="16"/>
        <v>2.09926252</v>
      </c>
      <c r="AB2748" s="33">
        <f t="shared" si="17"/>
        <v>0.523642236</v>
      </c>
      <c r="AC2748" s="33">
        <f t="shared" si="18"/>
        <v>0.476357764</v>
      </c>
      <c r="AD2748" s="33">
        <f t="shared" si="19"/>
        <v>-0.003806419529</v>
      </c>
      <c r="AE2748" s="34">
        <f t="shared" si="23"/>
        <v>1</v>
      </c>
      <c r="AF2748" s="34">
        <f t="shared" si="24"/>
        <v>0</v>
      </c>
      <c r="AG2748" s="34">
        <f t="shared" si="25"/>
        <v>0</v>
      </c>
      <c r="AH2748" s="34">
        <f t="shared" si="26"/>
        <v>1</v>
      </c>
      <c r="AI2748" s="34">
        <f t="shared" si="28"/>
        <v>0</v>
      </c>
      <c r="AJ2748" s="34">
        <f t="shared" si="29"/>
        <v>1</v>
      </c>
      <c r="AK2748" s="34">
        <f t="shared" si="27"/>
        <v>-0.003806419529</v>
      </c>
      <c r="AL2748" s="36">
        <f t="shared" si="34"/>
        <v>0</v>
      </c>
      <c r="AM2748" s="36">
        <f t="shared" si="35"/>
        <v>0</v>
      </c>
      <c r="AN2748" s="46">
        <f t="shared" si="36"/>
        <v>0</v>
      </c>
      <c r="AO2748" s="36">
        <f t="shared" si="37"/>
        <v>0</v>
      </c>
      <c r="AP2748" s="36">
        <f t="shared" si="39"/>
        <v>0</v>
      </c>
      <c r="AQ2748" s="36">
        <f t="shared" si="40"/>
        <v>0</v>
      </c>
      <c r="AR2748" s="36">
        <f t="shared" si="38"/>
        <v>0</v>
      </c>
      <c r="AS2748" s="38">
        <f t="shared" si="45"/>
        <v>0</v>
      </c>
      <c r="AT2748" s="38">
        <f t="shared" si="46"/>
        <v>0</v>
      </c>
      <c r="AU2748" s="38">
        <f t="shared" si="47"/>
        <v>0</v>
      </c>
      <c r="AV2748" s="38">
        <f t="shared" si="48"/>
        <v>2</v>
      </c>
      <c r="AW2748" s="38">
        <f t="shared" si="51"/>
        <v>0</v>
      </c>
      <c r="AX2748" s="38">
        <f t="shared" si="52"/>
        <v>1</v>
      </c>
      <c r="AY2748" s="38">
        <f t="shared" si="49"/>
        <v>-0.003806419529</v>
      </c>
      <c r="AZ2748" s="12">
        <f t="shared" si="30"/>
        <v>142.5221654</v>
      </c>
      <c r="BA2748" s="12">
        <f t="shared" si="41"/>
        <v>99.15594281</v>
      </c>
      <c r="BB2748" s="12">
        <f t="shared" si="53"/>
        <v>124.1682623</v>
      </c>
      <c r="BC2748" s="12">
        <f t="shared" si="50"/>
        <v>-0.002537613019</v>
      </c>
      <c r="BD2748" s="12">
        <f t="shared" si="54"/>
        <v>119.8598238</v>
      </c>
    </row>
    <row r="2749" ht="14.25" customHeight="1">
      <c r="A2749" s="7">
        <v>40506.0</v>
      </c>
      <c r="B2749" s="21" t="s">
        <v>90</v>
      </c>
      <c r="C2749" s="8">
        <v>43.431843</v>
      </c>
      <c r="D2749" s="33">
        <f t="shared" si="5"/>
        <v>0.006886645487</v>
      </c>
      <c r="E2749" s="33">
        <f t="shared" si="7"/>
        <v>0.006099838211</v>
      </c>
      <c r="F2749" s="33">
        <f t="shared" si="9"/>
        <v>-0.01409981735</v>
      </c>
      <c r="G2749" s="33">
        <f t="shared" si="11"/>
        <v>0.00093348124</v>
      </c>
      <c r="H2749" s="33">
        <f t="shared" si="20"/>
        <v>0.3483148515</v>
      </c>
      <c r="I2749" s="45">
        <f t="shared" si="31"/>
        <v>-0.778494206</v>
      </c>
      <c r="J2749" s="45">
        <f t="shared" si="43"/>
        <v>-0.0001259053012</v>
      </c>
      <c r="K2749" s="21" t="s">
        <v>91</v>
      </c>
      <c r="L2749" s="8">
        <v>21.46455</v>
      </c>
      <c r="M2749" s="33">
        <f t="shared" si="6"/>
        <v>0.01556090512</v>
      </c>
      <c r="N2749" s="33">
        <f t="shared" si="8"/>
        <v>0.03342911149</v>
      </c>
      <c r="O2749" s="33">
        <f t="shared" si="10"/>
        <v>0.0329334877</v>
      </c>
      <c r="P2749" s="33">
        <f t="shared" si="12"/>
        <v>0.05589150373</v>
      </c>
      <c r="Q2749" s="45">
        <f t="shared" si="21"/>
        <v>1.964020481</v>
      </c>
      <c r="R2749" s="45">
        <f t="shared" si="32"/>
        <v>0.8438176395</v>
      </c>
      <c r="S2749" s="45">
        <f t="shared" si="44"/>
        <v>1.053293637</v>
      </c>
      <c r="T2749" s="33">
        <f t="shared" si="22"/>
        <v>-1.615705629</v>
      </c>
      <c r="U2749" s="33">
        <f t="shared" si="33"/>
        <v>-1.622311846</v>
      </c>
      <c r="V2749" s="33">
        <f t="shared" si="42"/>
        <v>-1.053419543</v>
      </c>
      <c r="W2749" s="44">
        <f t="shared" si="13"/>
        <v>0.006339557808</v>
      </c>
      <c r="X2749" s="44">
        <f t="shared" si="14"/>
        <v>0.007598459283</v>
      </c>
      <c r="Y2749" s="33">
        <f t="shared" si="15"/>
        <v>1.198578752</v>
      </c>
      <c r="Z2749" s="43">
        <v>1.0</v>
      </c>
      <c r="AA2749" s="33">
        <f t="shared" si="16"/>
        <v>2.198578752</v>
      </c>
      <c r="AB2749" s="33">
        <f t="shared" si="17"/>
        <v>0.5451607093</v>
      </c>
      <c r="AC2749" s="33">
        <f t="shared" si="18"/>
        <v>0.4548392907</v>
      </c>
      <c r="AD2749" s="33">
        <f t="shared" si="19"/>
        <v>-0.0001241417638</v>
      </c>
      <c r="AE2749" s="34">
        <f t="shared" si="23"/>
        <v>1</v>
      </c>
      <c r="AF2749" s="34">
        <f t="shared" si="24"/>
        <v>0</v>
      </c>
      <c r="AG2749" s="34">
        <f t="shared" si="25"/>
        <v>0</v>
      </c>
      <c r="AH2749" s="34">
        <f t="shared" si="26"/>
        <v>2</v>
      </c>
      <c r="AI2749" s="34">
        <f t="shared" si="28"/>
        <v>0</v>
      </c>
      <c r="AJ2749" s="34">
        <f t="shared" si="29"/>
        <v>1</v>
      </c>
      <c r="AK2749" s="34">
        <f t="shared" si="27"/>
        <v>-0.0001241417638</v>
      </c>
      <c r="AL2749" s="36">
        <f t="shared" si="34"/>
        <v>1</v>
      </c>
      <c r="AM2749" s="36">
        <f t="shared" si="35"/>
        <v>0</v>
      </c>
      <c r="AN2749" s="46">
        <f t="shared" si="36"/>
        <v>0</v>
      </c>
      <c r="AO2749" s="36">
        <f t="shared" si="37"/>
        <v>1</v>
      </c>
      <c r="AP2749" s="36">
        <f t="shared" si="39"/>
        <v>0</v>
      </c>
      <c r="AQ2749" s="36">
        <f t="shared" si="40"/>
        <v>1</v>
      </c>
      <c r="AR2749" s="36">
        <f t="shared" si="38"/>
        <v>-0.0001241417638</v>
      </c>
      <c r="AS2749" s="38">
        <f t="shared" si="45"/>
        <v>1</v>
      </c>
      <c r="AT2749" s="38">
        <f t="shared" si="46"/>
        <v>0</v>
      </c>
      <c r="AU2749" s="38">
        <f t="shared" si="47"/>
        <v>0</v>
      </c>
      <c r="AV2749" s="38">
        <f t="shared" si="48"/>
        <v>3</v>
      </c>
      <c r="AW2749" s="38">
        <f t="shared" si="51"/>
        <v>0</v>
      </c>
      <c r="AX2749" s="38">
        <f t="shared" si="52"/>
        <v>1</v>
      </c>
      <c r="AY2749" s="38">
        <f t="shared" si="49"/>
        <v>-0.0001241417638</v>
      </c>
      <c r="AZ2749" s="12">
        <f t="shared" si="30"/>
        <v>142.5044724</v>
      </c>
      <c r="BA2749" s="12">
        <f t="shared" si="41"/>
        <v>99.14363342</v>
      </c>
      <c r="BB2749" s="12">
        <f t="shared" si="53"/>
        <v>124.1528479</v>
      </c>
      <c r="BC2749" s="12">
        <f t="shared" si="50"/>
        <v>-0.0001241417638</v>
      </c>
      <c r="BD2749" s="12">
        <f t="shared" si="54"/>
        <v>119.8449442</v>
      </c>
    </row>
    <row r="2750" ht="14.25" customHeight="1">
      <c r="A2750" s="7">
        <v>40508.0</v>
      </c>
      <c r="B2750" s="21" t="s">
        <v>90</v>
      </c>
      <c r="C2750" s="8">
        <v>43.141537</v>
      </c>
      <c r="D2750" s="33">
        <f t="shared" si="5"/>
        <v>-0.006684174098</v>
      </c>
      <c r="E2750" s="33">
        <f t="shared" si="7"/>
        <v>-0.01343218875</v>
      </c>
      <c r="F2750" s="33">
        <f t="shared" si="9"/>
        <v>-0.01540828849</v>
      </c>
      <c r="G2750" s="33">
        <f t="shared" si="11"/>
        <v>-0.01707407275</v>
      </c>
      <c r="H2750" s="33">
        <f t="shared" si="20"/>
        <v>-0.9915146239</v>
      </c>
      <c r="I2750" s="45">
        <f t="shared" si="31"/>
        <v>-0.8561132695</v>
      </c>
      <c r="J2750" s="45">
        <f t="shared" si="43"/>
        <v>-0.7561046892</v>
      </c>
      <c r="K2750" s="21" t="s">
        <v>91</v>
      </c>
      <c r="L2750" s="8">
        <v>21.298445</v>
      </c>
      <c r="M2750" s="33">
        <f t="shared" si="6"/>
        <v>-0.007738573602</v>
      </c>
      <c r="N2750" s="33">
        <f t="shared" si="8"/>
        <v>0.004229529503</v>
      </c>
      <c r="O2750" s="33">
        <f t="shared" si="10"/>
        <v>0.02085994413</v>
      </c>
      <c r="P2750" s="33">
        <f t="shared" si="12"/>
        <v>0.04737850297</v>
      </c>
      <c r="Q2750" s="45">
        <f t="shared" si="21"/>
        <v>-0.7539889406</v>
      </c>
      <c r="R2750" s="45">
        <f t="shared" si="32"/>
        <v>-0.230601969</v>
      </c>
      <c r="S2750" s="45">
        <f t="shared" si="44"/>
        <v>0.4395206564</v>
      </c>
      <c r="T2750" s="33">
        <f t="shared" si="22"/>
        <v>-0.2375256833</v>
      </c>
      <c r="U2750" s="33">
        <f t="shared" si="33"/>
        <v>-0.6255113005</v>
      </c>
      <c r="V2750" s="33">
        <f t="shared" si="42"/>
        <v>-1.195625346</v>
      </c>
      <c r="W2750" s="44">
        <f t="shared" si="13"/>
        <v>0.005900741374</v>
      </c>
      <c r="X2750" s="44">
        <f t="shared" si="14"/>
        <v>0.007940184945</v>
      </c>
      <c r="Y2750" s="33">
        <f t="shared" si="15"/>
        <v>1.345624972</v>
      </c>
      <c r="Z2750" s="43">
        <v>1.0</v>
      </c>
      <c r="AA2750" s="33">
        <f t="shared" si="16"/>
        <v>2.345624972</v>
      </c>
      <c r="AB2750" s="33">
        <f t="shared" si="17"/>
        <v>0.5736743887</v>
      </c>
      <c r="AC2750" s="33">
        <f t="shared" si="18"/>
        <v>0.4263256113</v>
      </c>
      <c r="AD2750" s="33">
        <f t="shared" si="19"/>
        <v>0.002862320854</v>
      </c>
      <c r="AE2750" s="34">
        <f t="shared" si="23"/>
        <v>0</v>
      </c>
      <c r="AF2750" s="34">
        <f t="shared" si="24"/>
        <v>0</v>
      </c>
      <c r="AG2750" s="34">
        <f t="shared" si="25"/>
        <v>0</v>
      </c>
      <c r="AH2750" s="34">
        <f t="shared" si="26"/>
        <v>3</v>
      </c>
      <c r="AI2750" s="34">
        <f t="shared" si="28"/>
        <v>0</v>
      </c>
      <c r="AJ2750" s="34">
        <f t="shared" si="29"/>
        <v>1</v>
      </c>
      <c r="AK2750" s="34">
        <f t="shared" si="27"/>
        <v>0.002862320854</v>
      </c>
      <c r="AL2750" s="36">
        <f t="shared" si="34"/>
        <v>0</v>
      </c>
      <c r="AM2750" s="36">
        <f t="shared" si="35"/>
        <v>0</v>
      </c>
      <c r="AN2750" s="46">
        <f t="shared" si="36"/>
        <v>0</v>
      </c>
      <c r="AO2750" s="36">
        <f t="shared" si="37"/>
        <v>2</v>
      </c>
      <c r="AP2750" s="36">
        <f t="shared" si="39"/>
        <v>0</v>
      </c>
      <c r="AQ2750" s="36">
        <f t="shared" si="40"/>
        <v>1</v>
      </c>
      <c r="AR2750" s="36">
        <f t="shared" si="38"/>
        <v>0.002862320854</v>
      </c>
      <c r="AS2750" s="38">
        <f t="shared" si="45"/>
        <v>1</v>
      </c>
      <c r="AT2750" s="38">
        <f t="shared" si="46"/>
        <v>0</v>
      </c>
      <c r="AU2750" s="38">
        <f t="shared" si="47"/>
        <v>0</v>
      </c>
      <c r="AV2750" s="38">
        <f t="shared" si="48"/>
        <v>4</v>
      </c>
      <c r="AW2750" s="38">
        <f t="shared" si="51"/>
        <v>0</v>
      </c>
      <c r="AX2750" s="38">
        <f t="shared" si="52"/>
        <v>1</v>
      </c>
      <c r="AY2750" s="38">
        <f t="shared" si="49"/>
        <v>0.002862320854</v>
      </c>
      <c r="AZ2750" s="12">
        <f t="shared" si="30"/>
        <v>142.9123659</v>
      </c>
      <c r="BA2750" s="12">
        <f t="shared" si="41"/>
        <v>99.42741431</v>
      </c>
      <c r="BB2750" s="12">
        <f t="shared" si="53"/>
        <v>124.5082131</v>
      </c>
      <c r="BC2750" s="12">
        <f t="shared" si="50"/>
        <v>0.002862320854</v>
      </c>
      <c r="BD2750" s="12">
        <f t="shared" si="54"/>
        <v>120.1879789</v>
      </c>
    </row>
    <row r="2751" ht="14.25" customHeight="1">
      <c r="A2751" s="7">
        <v>40511.0</v>
      </c>
      <c r="B2751" s="21" t="s">
        <v>90</v>
      </c>
      <c r="C2751" s="8">
        <v>43.215794</v>
      </c>
      <c r="D2751" s="33">
        <f t="shared" si="5"/>
        <v>0.001721241411</v>
      </c>
      <c r="E2751" s="33">
        <f t="shared" si="7"/>
        <v>-0.01081740505</v>
      </c>
      <c r="F2751" s="33">
        <f t="shared" si="9"/>
        <v>-0.00974644567</v>
      </c>
      <c r="G2751" s="33">
        <f t="shared" si="11"/>
        <v>-0.01975550477</v>
      </c>
      <c r="H2751" s="33">
        <f t="shared" si="20"/>
        <v>-0.7827378989</v>
      </c>
      <c r="I2751" s="45">
        <f t="shared" si="31"/>
        <v>-0.5500422625</v>
      </c>
      <c r="J2751" s="45">
        <f t="shared" si="43"/>
        <v>-0.8606297666</v>
      </c>
      <c r="K2751" s="21" t="s">
        <v>91</v>
      </c>
      <c r="L2751" s="8">
        <v>21.204779</v>
      </c>
      <c r="M2751" s="33">
        <f t="shared" si="6"/>
        <v>-0.004397785848</v>
      </c>
      <c r="N2751" s="33">
        <f t="shared" si="8"/>
        <v>-0.007648231429</v>
      </c>
      <c r="O2751" s="33">
        <f t="shared" si="10"/>
        <v>0.01443192153</v>
      </c>
      <c r="P2751" s="33">
        <f t="shared" si="12"/>
        <v>0.04090144723</v>
      </c>
      <c r="Q2751" s="45">
        <f t="shared" si="21"/>
        <v>-1.830237004</v>
      </c>
      <c r="R2751" s="45">
        <f t="shared" si="32"/>
        <v>-0.784670255</v>
      </c>
      <c r="S2751" s="45">
        <f t="shared" si="44"/>
        <v>-0.0949446085</v>
      </c>
      <c r="T2751" s="33">
        <f t="shared" si="22"/>
        <v>1.047499105</v>
      </c>
      <c r="U2751" s="33">
        <f t="shared" si="33"/>
        <v>0.2346279926</v>
      </c>
      <c r="V2751" s="33">
        <f t="shared" si="42"/>
        <v>-0.7656851581</v>
      </c>
      <c r="W2751" s="44">
        <f t="shared" si="13"/>
        <v>0.005802054271</v>
      </c>
      <c r="X2751" s="44">
        <f t="shared" si="14"/>
        <v>0.008082325885</v>
      </c>
      <c r="Y2751" s="33">
        <f t="shared" si="15"/>
        <v>1.39301108</v>
      </c>
      <c r="Z2751" s="43">
        <v>1.0</v>
      </c>
      <c r="AA2751" s="33">
        <f t="shared" si="16"/>
        <v>2.39301108</v>
      </c>
      <c r="AB2751" s="33">
        <f t="shared" si="17"/>
        <v>0.5821164355</v>
      </c>
      <c r="AC2751" s="33">
        <f t="shared" si="18"/>
        <v>0.4178835645</v>
      </c>
      <c r="AD2751" s="33">
        <f t="shared" si="19"/>
        <v>0.007088945437</v>
      </c>
      <c r="AE2751" s="34">
        <f t="shared" si="23"/>
        <v>-1</v>
      </c>
      <c r="AF2751" s="34">
        <f t="shared" si="24"/>
        <v>1</v>
      </c>
      <c r="AG2751" s="34">
        <f t="shared" si="25"/>
        <v>0</v>
      </c>
      <c r="AH2751" s="34">
        <f t="shared" si="26"/>
        <v>1</v>
      </c>
      <c r="AI2751" s="34">
        <f t="shared" si="28"/>
        <v>0</v>
      </c>
      <c r="AJ2751" s="34">
        <f t="shared" si="29"/>
        <v>-1</v>
      </c>
      <c r="AK2751" s="34">
        <f t="shared" si="27"/>
        <v>-0.007088945437</v>
      </c>
      <c r="AL2751" s="36">
        <f t="shared" si="34"/>
        <v>0</v>
      </c>
      <c r="AM2751" s="36">
        <f t="shared" si="35"/>
        <v>0</v>
      </c>
      <c r="AN2751" s="46">
        <f t="shared" si="36"/>
        <v>0</v>
      </c>
      <c r="AO2751" s="36">
        <f t="shared" si="37"/>
        <v>3</v>
      </c>
      <c r="AP2751" s="36">
        <f t="shared" si="39"/>
        <v>0</v>
      </c>
      <c r="AQ2751" s="36">
        <f t="shared" si="40"/>
        <v>1</v>
      </c>
      <c r="AR2751" s="36">
        <f t="shared" si="38"/>
        <v>0.007088945437</v>
      </c>
      <c r="AS2751" s="38">
        <f t="shared" si="45"/>
        <v>0</v>
      </c>
      <c r="AT2751" s="38">
        <f t="shared" si="46"/>
        <v>0</v>
      </c>
      <c r="AU2751" s="38">
        <f t="shared" si="47"/>
        <v>0</v>
      </c>
      <c r="AV2751" s="38">
        <f t="shared" si="48"/>
        <v>5</v>
      </c>
      <c r="AW2751" s="38">
        <f t="shared" si="51"/>
        <v>0</v>
      </c>
      <c r="AX2751" s="38">
        <f t="shared" si="52"/>
        <v>1</v>
      </c>
      <c r="AY2751" s="38">
        <f t="shared" si="49"/>
        <v>0.007088945437</v>
      </c>
      <c r="AZ2751" s="12">
        <f t="shared" si="30"/>
        <v>141.899268</v>
      </c>
      <c r="BA2751" s="12">
        <f t="shared" si="41"/>
        <v>100.1322498</v>
      </c>
      <c r="BB2751" s="12">
        <f t="shared" si="53"/>
        <v>125.3908451</v>
      </c>
      <c r="BC2751" s="12">
        <f t="shared" si="50"/>
        <v>0.002362981812</v>
      </c>
      <c r="BD2751" s="12">
        <f t="shared" si="54"/>
        <v>120.4719809</v>
      </c>
    </row>
    <row r="2752" ht="14.25" customHeight="1">
      <c r="A2752" s="7">
        <v>40512.0</v>
      </c>
      <c r="B2752" s="21" t="s">
        <v>90</v>
      </c>
      <c r="C2752" s="8">
        <v>43.634396</v>
      </c>
      <c r="D2752" s="33">
        <f t="shared" si="5"/>
        <v>0.009686319775</v>
      </c>
      <c r="E2752" s="33">
        <f t="shared" si="7"/>
        <v>-0.001081484194</v>
      </c>
      <c r="F2752" s="33">
        <f t="shared" si="9"/>
        <v>0.003259979034</v>
      </c>
      <c r="G2752" s="33">
        <f t="shared" si="11"/>
        <v>-0.01403486065</v>
      </c>
      <c r="H2752" s="33">
        <f t="shared" si="20"/>
        <v>-0.09034863117</v>
      </c>
      <c r="I2752" s="45">
        <f t="shared" si="31"/>
        <v>0.1345360813</v>
      </c>
      <c r="J2752" s="45">
        <f t="shared" si="43"/>
        <v>-0.6105496781</v>
      </c>
      <c r="K2752" s="21" t="s">
        <v>91</v>
      </c>
      <c r="L2752" s="8">
        <v>21.131182</v>
      </c>
      <c r="M2752" s="33">
        <f t="shared" si="6"/>
        <v>-0.003470774206</v>
      </c>
      <c r="N2752" s="33">
        <f t="shared" si="8"/>
        <v>-0.01032265189</v>
      </c>
      <c r="O2752" s="33">
        <f t="shared" si="10"/>
        <v>0.01026902777</v>
      </c>
      <c r="P2752" s="33">
        <f t="shared" si="12"/>
        <v>0.03073305263</v>
      </c>
      <c r="Q2752" s="45">
        <f t="shared" si="21"/>
        <v>-2.071162526</v>
      </c>
      <c r="R2752" s="45">
        <f t="shared" si="32"/>
        <v>-1.124655043</v>
      </c>
      <c r="S2752" s="45">
        <f t="shared" si="44"/>
        <v>-0.9515491908</v>
      </c>
      <c r="T2752" s="33">
        <f t="shared" si="22"/>
        <v>1.980813895</v>
      </c>
      <c r="U2752" s="33">
        <f t="shared" si="33"/>
        <v>1.259191124</v>
      </c>
      <c r="V2752" s="33">
        <f t="shared" si="42"/>
        <v>0.3409995127</v>
      </c>
      <c r="W2752" s="44">
        <f t="shared" si="13"/>
        <v>0.006192371099</v>
      </c>
      <c r="X2752" s="44">
        <f t="shared" si="14"/>
        <v>0.008104497438</v>
      </c>
      <c r="Y2752" s="33">
        <f t="shared" si="15"/>
        <v>1.308787427</v>
      </c>
      <c r="Z2752" s="43">
        <v>1.0</v>
      </c>
      <c r="AA2752" s="33">
        <f t="shared" si="16"/>
        <v>2.308787427</v>
      </c>
      <c r="AB2752" s="33">
        <f t="shared" si="17"/>
        <v>0.5668722082</v>
      </c>
      <c r="AC2752" s="33">
        <f t="shared" si="18"/>
        <v>0.4331277918</v>
      </c>
      <c r="AD2752" s="33">
        <f t="shared" si="19"/>
        <v>0.002587838825</v>
      </c>
      <c r="AE2752" s="34">
        <f t="shared" si="23"/>
        <v>-1</v>
      </c>
      <c r="AF2752" s="34">
        <f t="shared" si="24"/>
        <v>0</v>
      </c>
      <c r="AG2752" s="34">
        <f t="shared" si="25"/>
        <v>0</v>
      </c>
      <c r="AH2752" s="34">
        <f t="shared" si="26"/>
        <v>2</v>
      </c>
      <c r="AI2752" s="34">
        <f t="shared" si="28"/>
        <v>0</v>
      </c>
      <c r="AJ2752" s="34">
        <f t="shared" si="29"/>
        <v>-1</v>
      </c>
      <c r="AK2752" s="34">
        <f t="shared" si="27"/>
        <v>-0.002587838825</v>
      </c>
      <c r="AL2752" s="36">
        <f t="shared" si="34"/>
        <v>-1</v>
      </c>
      <c r="AM2752" s="36">
        <f t="shared" si="35"/>
        <v>1</v>
      </c>
      <c r="AN2752" s="46">
        <f t="shared" si="36"/>
        <v>0</v>
      </c>
      <c r="AO2752" s="36">
        <f t="shared" si="37"/>
        <v>1</v>
      </c>
      <c r="AP2752" s="36">
        <f t="shared" si="39"/>
        <v>0</v>
      </c>
      <c r="AQ2752" s="36">
        <f t="shared" si="40"/>
        <v>-1</v>
      </c>
      <c r="AR2752" s="36">
        <f t="shared" si="38"/>
        <v>-0.002587838825</v>
      </c>
      <c r="AS2752" s="38">
        <f t="shared" si="45"/>
        <v>0</v>
      </c>
      <c r="AT2752" s="38">
        <f t="shared" si="46"/>
        <v>0</v>
      </c>
      <c r="AU2752" s="38">
        <f t="shared" si="47"/>
        <v>0</v>
      </c>
      <c r="AV2752" s="38">
        <f t="shared" si="48"/>
        <v>0</v>
      </c>
      <c r="AW2752" s="38">
        <f t="shared" si="51"/>
        <v>1</v>
      </c>
      <c r="AX2752" s="38">
        <f t="shared" si="52"/>
        <v>0</v>
      </c>
      <c r="AY2752" s="38">
        <f t="shared" si="49"/>
        <v>0</v>
      </c>
      <c r="AZ2752" s="12">
        <f t="shared" si="30"/>
        <v>141.5320555</v>
      </c>
      <c r="BA2752" s="12">
        <f t="shared" si="41"/>
        <v>99.8731237</v>
      </c>
      <c r="BB2752" s="12">
        <f t="shared" si="53"/>
        <v>125.3908451</v>
      </c>
      <c r="BC2752" s="12">
        <f t="shared" si="50"/>
        <v>-0.001725225883</v>
      </c>
      <c r="BD2752" s="12">
        <f t="shared" si="54"/>
        <v>120.2641395</v>
      </c>
    </row>
    <row r="2753" ht="14.25" customHeight="1">
      <c r="A2753" s="7">
        <v>40513.0</v>
      </c>
      <c r="B2753" s="21" t="s">
        <v>90</v>
      </c>
      <c r="C2753" s="8">
        <v>44.641087</v>
      </c>
      <c r="D2753" s="33">
        <f t="shared" si="5"/>
        <v>0.0230710424</v>
      </c>
      <c r="E2753" s="33">
        <f t="shared" si="7"/>
        <v>0.03492072257</v>
      </c>
      <c r="F2753" s="33">
        <f t="shared" si="9"/>
        <v>0.03249707732</v>
      </c>
      <c r="G2753" s="33">
        <f t="shared" si="11"/>
        <v>0.004879625263</v>
      </c>
      <c r="H2753" s="33">
        <f t="shared" si="20"/>
        <v>2.497459156</v>
      </c>
      <c r="I2753" s="45">
        <f t="shared" si="31"/>
        <v>1.658530623</v>
      </c>
      <c r="J2753" s="45">
        <f t="shared" si="43"/>
        <v>0.1697145565</v>
      </c>
      <c r="K2753" s="21" t="s">
        <v>91</v>
      </c>
      <c r="L2753" s="8">
        <v>21.642986</v>
      </c>
      <c r="M2753" s="33">
        <f t="shared" si="6"/>
        <v>0.02422032047</v>
      </c>
      <c r="N2753" s="33">
        <f t="shared" si="8"/>
        <v>0.02400331951</v>
      </c>
      <c r="O2753" s="33">
        <f t="shared" si="10"/>
        <v>0.04940589468</v>
      </c>
      <c r="P2753" s="33">
        <f t="shared" si="12"/>
        <v>0.05313782772</v>
      </c>
      <c r="Q2753" s="45">
        <f t="shared" si="21"/>
        <v>1.245375156</v>
      </c>
      <c r="R2753" s="45">
        <f t="shared" si="32"/>
        <v>2.40129</v>
      </c>
      <c r="S2753" s="45">
        <f t="shared" si="44"/>
        <v>0.8712670537</v>
      </c>
      <c r="T2753" s="33">
        <f t="shared" si="22"/>
        <v>1.252084</v>
      </c>
      <c r="U2753" s="33">
        <f t="shared" si="33"/>
        <v>-0.742759377</v>
      </c>
      <c r="V2753" s="33">
        <f t="shared" si="42"/>
        <v>-0.7015524972</v>
      </c>
      <c r="W2753" s="44">
        <f t="shared" si="13"/>
        <v>0.008124864963</v>
      </c>
      <c r="X2753" s="44">
        <f t="shared" si="14"/>
        <v>0.009563056078</v>
      </c>
      <c r="Y2753" s="33">
        <f t="shared" si="15"/>
        <v>1.177011079</v>
      </c>
      <c r="Z2753" s="43">
        <v>1.0</v>
      </c>
      <c r="AA2753" s="33">
        <f t="shared" si="16"/>
        <v>2.177011079</v>
      </c>
      <c r="AB2753" s="33">
        <f t="shared" si="17"/>
        <v>0.5406546114</v>
      </c>
      <c r="AC2753" s="33">
        <f t="shared" si="18"/>
        <v>0.4593453886</v>
      </c>
      <c r="AD2753" s="33">
        <f t="shared" si="19"/>
        <v>-0.004962409006</v>
      </c>
      <c r="AE2753" s="34">
        <f t="shared" si="23"/>
        <v>-1</v>
      </c>
      <c r="AF2753" s="34">
        <f t="shared" si="24"/>
        <v>0</v>
      </c>
      <c r="AG2753" s="34">
        <f t="shared" si="25"/>
        <v>0</v>
      </c>
      <c r="AH2753" s="34">
        <f t="shared" si="26"/>
        <v>3</v>
      </c>
      <c r="AI2753" s="34">
        <f t="shared" si="28"/>
        <v>0</v>
      </c>
      <c r="AJ2753" s="34">
        <f t="shared" si="29"/>
        <v>-1</v>
      </c>
      <c r="AK2753" s="34">
        <f t="shared" si="27"/>
        <v>0.004962409006</v>
      </c>
      <c r="AL2753" s="36">
        <f t="shared" si="34"/>
        <v>0</v>
      </c>
      <c r="AM2753" s="36">
        <f t="shared" si="35"/>
        <v>0</v>
      </c>
      <c r="AN2753" s="46">
        <f t="shared" si="36"/>
        <v>0</v>
      </c>
      <c r="AO2753" s="36">
        <f t="shared" si="37"/>
        <v>2</v>
      </c>
      <c r="AP2753" s="36">
        <f t="shared" si="39"/>
        <v>0</v>
      </c>
      <c r="AQ2753" s="36">
        <f t="shared" si="40"/>
        <v>-1</v>
      </c>
      <c r="AR2753" s="36">
        <f t="shared" si="38"/>
        <v>0.004962409006</v>
      </c>
      <c r="AS2753" s="38">
        <f t="shared" si="45"/>
        <v>0</v>
      </c>
      <c r="AT2753" s="38">
        <f t="shared" si="46"/>
        <v>0</v>
      </c>
      <c r="AU2753" s="38">
        <f t="shared" si="47"/>
        <v>0</v>
      </c>
      <c r="AV2753" s="38">
        <f t="shared" si="48"/>
        <v>0</v>
      </c>
      <c r="AW2753" s="38">
        <f t="shared" si="51"/>
        <v>0</v>
      </c>
      <c r="AX2753" s="38">
        <f t="shared" si="52"/>
        <v>0</v>
      </c>
      <c r="AY2753" s="38">
        <f t="shared" si="49"/>
        <v>0</v>
      </c>
      <c r="AZ2753" s="12">
        <f t="shared" si="30"/>
        <v>142.2343955</v>
      </c>
      <c r="BA2753" s="12">
        <f t="shared" si="41"/>
        <v>100.368735</v>
      </c>
      <c r="BB2753" s="12">
        <f t="shared" si="53"/>
        <v>125.3908451</v>
      </c>
      <c r="BC2753" s="12">
        <f t="shared" si="50"/>
        <v>0.003308272671</v>
      </c>
      <c r="BD2753" s="12">
        <f t="shared" si="54"/>
        <v>120.6620061</v>
      </c>
    </row>
    <row r="2754" ht="14.25" customHeight="1">
      <c r="A2754" s="7">
        <v>40514.0</v>
      </c>
      <c r="B2754" s="21" t="s">
        <v>90</v>
      </c>
      <c r="C2754" s="8">
        <v>44.348595</v>
      </c>
      <c r="D2754" s="33">
        <f t="shared" si="5"/>
        <v>-0.006552080598</v>
      </c>
      <c r="E2754" s="33">
        <f t="shared" si="7"/>
        <v>0.02110783095</v>
      </c>
      <c r="F2754" s="33">
        <f t="shared" si="9"/>
        <v>0.02733642352</v>
      </c>
      <c r="G2754" s="33">
        <f t="shared" si="11"/>
        <v>0.007482389627</v>
      </c>
      <c r="H2754" s="33">
        <f t="shared" si="20"/>
        <v>1.531796749</v>
      </c>
      <c r="I2754" s="45">
        <f t="shared" si="31"/>
        <v>1.357494446</v>
      </c>
      <c r="J2754" s="45">
        <f t="shared" si="43"/>
        <v>0.2675949107</v>
      </c>
      <c r="K2754" s="21" t="s">
        <v>91</v>
      </c>
      <c r="L2754" s="8">
        <v>21.709892</v>
      </c>
      <c r="M2754" s="33">
        <f t="shared" si="6"/>
        <v>0.003091347931</v>
      </c>
      <c r="N2754" s="33">
        <f t="shared" si="8"/>
        <v>0.01143010219</v>
      </c>
      <c r="O2754" s="33">
        <f t="shared" si="10"/>
        <v>0.04524131184</v>
      </c>
      <c r="P2754" s="33">
        <f t="shared" si="12"/>
        <v>0.05485855399</v>
      </c>
      <c r="Q2754" s="45">
        <f t="shared" si="21"/>
        <v>0.09048751573</v>
      </c>
      <c r="R2754" s="45">
        <f t="shared" si="32"/>
        <v>1.942714341</v>
      </c>
      <c r="S2754" s="45">
        <f t="shared" si="44"/>
        <v>1.021061551</v>
      </c>
      <c r="T2754" s="33">
        <f t="shared" si="22"/>
        <v>1.441309233</v>
      </c>
      <c r="U2754" s="33">
        <f t="shared" si="33"/>
        <v>-0.5852198954</v>
      </c>
      <c r="V2754" s="33">
        <f t="shared" si="42"/>
        <v>-0.7534666403</v>
      </c>
      <c r="W2754" s="44">
        <f t="shared" si="13"/>
        <v>0.007987811474</v>
      </c>
      <c r="X2754" s="44">
        <f t="shared" si="14"/>
        <v>0.009559426908</v>
      </c>
      <c r="Y2754" s="33">
        <f t="shared" si="15"/>
        <v>1.196751693</v>
      </c>
      <c r="Z2754" s="43">
        <v>1.0</v>
      </c>
      <c r="AA2754" s="33">
        <f t="shared" si="16"/>
        <v>2.196751693</v>
      </c>
      <c r="AB2754" s="33">
        <f t="shared" si="17"/>
        <v>0.5447824153</v>
      </c>
      <c r="AC2754" s="33">
        <f t="shared" si="18"/>
        <v>0.4552175847</v>
      </c>
      <c r="AD2754" s="33">
        <f t="shared" si="19"/>
        <v>0.00255505732</v>
      </c>
      <c r="AE2754" s="34">
        <f t="shared" si="23"/>
        <v>-1</v>
      </c>
      <c r="AF2754" s="34">
        <f t="shared" si="24"/>
        <v>0</v>
      </c>
      <c r="AG2754" s="34">
        <f t="shared" si="25"/>
        <v>0</v>
      </c>
      <c r="AH2754" s="34">
        <f t="shared" si="26"/>
        <v>4</v>
      </c>
      <c r="AI2754" s="34">
        <f t="shared" si="28"/>
        <v>0</v>
      </c>
      <c r="AJ2754" s="34">
        <f t="shared" si="29"/>
        <v>-1</v>
      </c>
      <c r="AK2754" s="34">
        <f t="shared" si="27"/>
        <v>-0.00255505732</v>
      </c>
      <c r="AL2754" s="36">
        <f t="shared" si="34"/>
        <v>0</v>
      </c>
      <c r="AM2754" s="36">
        <f t="shared" si="35"/>
        <v>0</v>
      </c>
      <c r="AN2754" s="46">
        <f t="shared" si="36"/>
        <v>0</v>
      </c>
      <c r="AO2754" s="36">
        <f t="shared" si="37"/>
        <v>3</v>
      </c>
      <c r="AP2754" s="36">
        <f t="shared" si="39"/>
        <v>0</v>
      </c>
      <c r="AQ2754" s="36">
        <f t="shared" si="40"/>
        <v>-1</v>
      </c>
      <c r="AR2754" s="36">
        <f t="shared" si="38"/>
        <v>-0.00255505732</v>
      </c>
      <c r="AS2754" s="38">
        <f t="shared" si="45"/>
        <v>0</v>
      </c>
      <c r="AT2754" s="38">
        <f t="shared" si="46"/>
        <v>0</v>
      </c>
      <c r="AU2754" s="38">
        <f t="shared" si="47"/>
        <v>0</v>
      </c>
      <c r="AV2754" s="38">
        <f t="shared" si="48"/>
        <v>0</v>
      </c>
      <c r="AW2754" s="38">
        <f t="shared" si="51"/>
        <v>0</v>
      </c>
      <c r="AX2754" s="38">
        <f t="shared" si="52"/>
        <v>0</v>
      </c>
      <c r="AY2754" s="38">
        <f t="shared" si="49"/>
        <v>0</v>
      </c>
      <c r="AZ2754" s="12">
        <f t="shared" si="30"/>
        <v>141.8709784</v>
      </c>
      <c r="BA2754" s="12">
        <f t="shared" si="41"/>
        <v>100.1122871</v>
      </c>
      <c r="BB2754" s="12">
        <f t="shared" si="53"/>
        <v>125.3908451</v>
      </c>
      <c r="BC2754" s="12">
        <f t="shared" si="50"/>
        <v>-0.001703371546</v>
      </c>
      <c r="BD2754" s="12">
        <f t="shared" si="54"/>
        <v>120.4564739</v>
      </c>
    </row>
    <row r="2755" ht="14.25" customHeight="1">
      <c r="A2755" s="7">
        <v>40515.0</v>
      </c>
      <c r="B2755" s="21" t="s">
        <v>90</v>
      </c>
      <c r="C2755" s="8">
        <v>44.32819</v>
      </c>
      <c r="D2755" s="33">
        <f t="shared" si="5"/>
        <v>-0.0004601047677</v>
      </c>
      <c r="E2755" s="33">
        <f t="shared" si="7"/>
        <v>0.02750604365</v>
      </c>
      <c r="F2755" s="33">
        <f t="shared" si="9"/>
        <v>0.01370438853</v>
      </c>
      <c r="G2755" s="33">
        <f t="shared" si="11"/>
        <v>0.004707449452</v>
      </c>
      <c r="H2755" s="33">
        <f t="shared" si="20"/>
        <v>2.022480317</v>
      </c>
      <c r="I2755" s="45">
        <f t="shared" si="31"/>
        <v>0.650988167</v>
      </c>
      <c r="J2755" s="45">
        <f t="shared" si="43"/>
        <v>0.1438629807</v>
      </c>
      <c r="K2755" s="21" t="s">
        <v>91</v>
      </c>
      <c r="L2755" s="8">
        <v>21.576084</v>
      </c>
      <c r="M2755" s="33">
        <f t="shared" si="6"/>
        <v>-0.006163457653</v>
      </c>
      <c r="N2755" s="33">
        <f t="shared" si="8"/>
        <v>0.0130356465</v>
      </c>
      <c r="O2755" s="33">
        <f t="shared" si="10"/>
        <v>0.01732031065</v>
      </c>
      <c r="P2755" s="33">
        <f t="shared" si="12"/>
        <v>0.03996343754</v>
      </c>
      <c r="Q2755" s="45">
        <f t="shared" si="21"/>
        <v>0.3009668665</v>
      </c>
      <c r="R2755" s="45">
        <f t="shared" si="32"/>
        <v>-0.4675862742</v>
      </c>
      <c r="S2755" s="45">
        <f t="shared" si="44"/>
        <v>-0.3983179529</v>
      </c>
      <c r="T2755" s="33">
        <f t="shared" si="22"/>
        <v>1.721513451</v>
      </c>
      <c r="U2755" s="33">
        <f t="shared" si="33"/>
        <v>1.118574441</v>
      </c>
      <c r="V2755" s="33">
        <f t="shared" si="42"/>
        <v>0.5421809336</v>
      </c>
      <c r="W2755" s="44">
        <f t="shared" si="13"/>
        <v>0.007977138872</v>
      </c>
      <c r="X2755" s="44">
        <f t="shared" si="14"/>
        <v>0.009669097324</v>
      </c>
      <c r="Y2755" s="33">
        <f t="shared" si="15"/>
        <v>1.212100915</v>
      </c>
      <c r="Z2755" s="43">
        <v>1.0</v>
      </c>
      <c r="AA2755" s="33">
        <f t="shared" si="16"/>
        <v>2.212100915</v>
      </c>
      <c r="AB2755" s="33">
        <f t="shared" si="17"/>
        <v>0.5479410576</v>
      </c>
      <c r="AC2755" s="33">
        <f t="shared" si="18"/>
        <v>0.4520589424</v>
      </c>
      <c r="AD2755" s="33">
        <f t="shared" si="19"/>
        <v>-0.0001252518837</v>
      </c>
      <c r="AE2755" s="34">
        <f t="shared" si="23"/>
        <v>-1</v>
      </c>
      <c r="AF2755" s="34">
        <f t="shared" si="24"/>
        <v>0</v>
      </c>
      <c r="AG2755" s="34">
        <f t="shared" si="25"/>
        <v>0</v>
      </c>
      <c r="AH2755" s="34">
        <f t="shared" si="26"/>
        <v>5</v>
      </c>
      <c r="AI2755" s="34">
        <f t="shared" si="28"/>
        <v>0</v>
      </c>
      <c r="AJ2755" s="34">
        <f t="shared" si="29"/>
        <v>-1</v>
      </c>
      <c r="AK2755" s="34">
        <f t="shared" si="27"/>
        <v>0.0001252518837</v>
      </c>
      <c r="AL2755" s="36">
        <f t="shared" si="34"/>
        <v>-1</v>
      </c>
      <c r="AM2755" s="36">
        <f t="shared" si="35"/>
        <v>0</v>
      </c>
      <c r="AN2755" s="46">
        <f t="shared" si="36"/>
        <v>0</v>
      </c>
      <c r="AO2755" s="36">
        <f t="shared" si="37"/>
        <v>4</v>
      </c>
      <c r="AP2755" s="36">
        <f t="shared" si="39"/>
        <v>0</v>
      </c>
      <c r="AQ2755" s="36">
        <f t="shared" si="40"/>
        <v>-1</v>
      </c>
      <c r="AR2755" s="36">
        <f t="shared" si="38"/>
        <v>0.0001252518837</v>
      </c>
      <c r="AS2755" s="38">
        <f t="shared" si="45"/>
        <v>0</v>
      </c>
      <c r="AT2755" s="38">
        <f t="shared" si="46"/>
        <v>0</v>
      </c>
      <c r="AU2755" s="38">
        <f t="shared" si="47"/>
        <v>0</v>
      </c>
      <c r="AV2755" s="38">
        <f t="shared" si="48"/>
        <v>0</v>
      </c>
      <c r="AW2755" s="38">
        <f t="shared" si="51"/>
        <v>0</v>
      </c>
      <c r="AX2755" s="38">
        <f t="shared" si="52"/>
        <v>0</v>
      </c>
      <c r="AY2755" s="38">
        <f t="shared" si="49"/>
        <v>0</v>
      </c>
      <c r="AZ2755" s="12">
        <f t="shared" si="30"/>
        <v>141.888748</v>
      </c>
      <c r="BA2755" s="12">
        <f t="shared" si="41"/>
        <v>100.1248264</v>
      </c>
      <c r="BB2755" s="12">
        <f t="shared" si="53"/>
        <v>125.3908451</v>
      </c>
      <c r="BC2755" s="12">
        <f t="shared" si="50"/>
        <v>0.00008350125582</v>
      </c>
      <c r="BD2755" s="12">
        <f t="shared" si="54"/>
        <v>120.4665321</v>
      </c>
    </row>
    <row r="2756" ht="14.25" customHeight="1">
      <c r="A2756" s="7">
        <v>40518.0</v>
      </c>
      <c r="B2756" s="21" t="s">
        <v>90</v>
      </c>
      <c r="C2756" s="8">
        <v>44.028896</v>
      </c>
      <c r="D2756" s="33">
        <f t="shared" si="5"/>
        <v>-0.006751775789</v>
      </c>
      <c r="E2756" s="33">
        <f t="shared" si="7"/>
        <v>0.01881492678</v>
      </c>
      <c r="F2756" s="33">
        <f t="shared" si="9"/>
        <v>0.007793993045</v>
      </c>
      <c r="G2756" s="33">
        <f t="shared" si="11"/>
        <v>0.002064126338</v>
      </c>
      <c r="H2756" s="33">
        <f t="shared" si="20"/>
        <v>1.357608487</v>
      </c>
      <c r="I2756" s="45">
        <f t="shared" si="31"/>
        <v>0.3747052496</v>
      </c>
      <c r="J2756" s="45">
        <f t="shared" si="43"/>
        <v>0.04534265013</v>
      </c>
      <c r="K2756" s="21" t="s">
        <v>91</v>
      </c>
      <c r="L2756" s="8">
        <v>21.405487</v>
      </c>
      <c r="M2756" s="33">
        <f t="shared" si="6"/>
        <v>-0.007906763804</v>
      </c>
      <c r="N2756" s="33">
        <f t="shared" si="8"/>
        <v>0.009465224797</v>
      </c>
      <c r="O2756" s="33">
        <f t="shared" si="10"/>
        <v>0.001744601138</v>
      </c>
      <c r="P2756" s="33">
        <f t="shared" si="12"/>
        <v>0.0295976248</v>
      </c>
      <c r="Q2756" s="45">
        <f t="shared" si="21"/>
        <v>-0.06010206418</v>
      </c>
      <c r="R2756" s="45">
        <f t="shared" si="32"/>
        <v>-1.841312327</v>
      </c>
      <c r="S2756" s="45">
        <f t="shared" si="44"/>
        <v>-1.379375386</v>
      </c>
      <c r="T2756" s="33">
        <f t="shared" si="22"/>
        <v>1.417710552</v>
      </c>
      <c r="U2756" s="33">
        <f t="shared" si="33"/>
        <v>2.216017577</v>
      </c>
      <c r="V2756" s="33">
        <f t="shared" si="42"/>
        <v>1.424718036</v>
      </c>
      <c r="W2756" s="44">
        <f t="shared" si="13"/>
        <v>0.008074066207</v>
      </c>
      <c r="X2756" s="44">
        <f t="shared" si="14"/>
        <v>0.009919657768</v>
      </c>
      <c r="Y2756" s="33">
        <f t="shared" si="15"/>
        <v>1.228582664</v>
      </c>
      <c r="Z2756" s="43">
        <v>1.0</v>
      </c>
      <c r="AA2756" s="33">
        <f t="shared" si="16"/>
        <v>2.228582664</v>
      </c>
      <c r="AB2756" s="33">
        <f t="shared" si="17"/>
        <v>0.5512843134</v>
      </c>
      <c r="AC2756" s="33">
        <f t="shared" si="18"/>
        <v>0.4487156866</v>
      </c>
      <c r="AD2756" s="33">
        <f t="shared" si="19"/>
        <v>-0.00147753818</v>
      </c>
      <c r="AE2756" s="34">
        <f t="shared" si="23"/>
        <v>-1</v>
      </c>
      <c r="AF2756" s="34">
        <f t="shared" si="24"/>
        <v>0</v>
      </c>
      <c r="AG2756" s="34">
        <f t="shared" si="25"/>
        <v>0</v>
      </c>
      <c r="AH2756" s="34">
        <f t="shared" si="26"/>
        <v>1</v>
      </c>
      <c r="AI2756" s="34">
        <f t="shared" si="28"/>
        <v>1</v>
      </c>
      <c r="AJ2756" s="34">
        <f t="shared" si="29"/>
        <v>-1</v>
      </c>
      <c r="AK2756" s="34">
        <f t="shared" si="27"/>
        <v>0.00147753818</v>
      </c>
      <c r="AL2756" s="36">
        <f t="shared" si="34"/>
        <v>-1</v>
      </c>
      <c r="AM2756" s="36">
        <f t="shared" si="35"/>
        <v>0</v>
      </c>
      <c r="AN2756" s="46">
        <f t="shared" si="36"/>
        <v>0</v>
      </c>
      <c r="AO2756" s="36">
        <f t="shared" si="37"/>
        <v>5</v>
      </c>
      <c r="AP2756" s="36">
        <f t="shared" si="39"/>
        <v>0</v>
      </c>
      <c r="AQ2756" s="36">
        <f t="shared" si="40"/>
        <v>-1</v>
      </c>
      <c r="AR2756" s="36">
        <f t="shared" si="38"/>
        <v>0.00147753818</v>
      </c>
      <c r="AS2756" s="38">
        <f t="shared" si="45"/>
        <v>-1</v>
      </c>
      <c r="AT2756" s="38">
        <f t="shared" si="46"/>
        <v>0</v>
      </c>
      <c r="AU2756" s="38">
        <f t="shared" si="47"/>
        <v>0</v>
      </c>
      <c r="AV2756" s="38">
        <f t="shared" si="48"/>
        <v>1</v>
      </c>
      <c r="AW2756" s="38">
        <f t="shared" si="51"/>
        <v>0</v>
      </c>
      <c r="AX2756" s="38">
        <f t="shared" si="52"/>
        <v>-1</v>
      </c>
      <c r="AY2756" s="38">
        <f t="shared" si="49"/>
        <v>0.00147753818</v>
      </c>
      <c r="AZ2756" s="12">
        <f t="shared" si="30"/>
        <v>142.0983941</v>
      </c>
      <c r="BA2756" s="12">
        <f t="shared" si="41"/>
        <v>100.2727646</v>
      </c>
      <c r="BB2756" s="12">
        <f t="shared" si="53"/>
        <v>125.5761148</v>
      </c>
      <c r="BC2756" s="12">
        <f t="shared" si="50"/>
        <v>0.00147753818</v>
      </c>
      <c r="BD2756" s="12">
        <f t="shared" si="54"/>
        <v>120.644526</v>
      </c>
    </row>
    <row r="2757" ht="14.25" customHeight="1">
      <c r="A2757" s="7">
        <v>40519.0</v>
      </c>
      <c r="B2757" s="21" t="s">
        <v>90</v>
      </c>
      <c r="C2757" s="8">
        <v>43.994884</v>
      </c>
      <c r="D2757" s="33">
        <f t="shared" si="5"/>
        <v>-0.000772492683</v>
      </c>
      <c r="E2757" s="33">
        <f t="shared" si="7"/>
        <v>0.008261555861</v>
      </c>
      <c r="F2757" s="33">
        <f t="shared" si="9"/>
        <v>0.007171136924</v>
      </c>
      <c r="G2757" s="33">
        <f t="shared" si="11"/>
        <v>0.0008286459912</v>
      </c>
      <c r="H2757" s="33">
        <f t="shared" si="20"/>
        <v>0.6147578772</v>
      </c>
      <c r="I2757" s="45">
        <f t="shared" si="31"/>
        <v>0.3890920202</v>
      </c>
      <c r="J2757" s="45">
        <f t="shared" si="43"/>
        <v>0.01172073054</v>
      </c>
      <c r="K2757" s="21" t="s">
        <v>91</v>
      </c>
      <c r="L2757" s="8">
        <v>21.455656</v>
      </c>
      <c r="M2757" s="33">
        <f t="shared" si="6"/>
        <v>0.002343744854</v>
      </c>
      <c r="N2757" s="33">
        <f t="shared" si="8"/>
        <v>0.01535522244</v>
      </c>
      <c r="O2757" s="33">
        <f t="shared" si="10"/>
        <v>0.004874063928</v>
      </c>
      <c r="P2757" s="33">
        <f t="shared" si="12"/>
        <v>0.03399346573</v>
      </c>
      <c r="Q2757" s="45">
        <f t="shared" si="21"/>
        <v>0.5719376356</v>
      </c>
      <c r="R2757" s="45">
        <f t="shared" si="32"/>
        <v>-1.600974595</v>
      </c>
      <c r="S2757" s="45">
        <f t="shared" si="44"/>
        <v>-0.9185754626</v>
      </c>
      <c r="T2757" s="33">
        <f t="shared" si="22"/>
        <v>0.04282024161</v>
      </c>
      <c r="U2757" s="33">
        <f t="shared" si="33"/>
        <v>1.990066615</v>
      </c>
      <c r="V2757" s="33">
        <f t="shared" si="42"/>
        <v>0.9302961931</v>
      </c>
      <c r="W2757" s="44">
        <f t="shared" si="13"/>
        <v>0.008076146675</v>
      </c>
      <c r="X2757" s="44">
        <f t="shared" si="14"/>
        <v>0.00988796903</v>
      </c>
      <c r="Y2757" s="33">
        <f t="shared" si="15"/>
        <v>1.224342428</v>
      </c>
      <c r="Z2757" s="43">
        <v>1.0</v>
      </c>
      <c r="AA2757" s="33">
        <f t="shared" si="16"/>
        <v>2.224342428</v>
      </c>
      <c r="AB2757" s="33">
        <f t="shared" si="17"/>
        <v>0.5504289324</v>
      </c>
      <c r="AC2757" s="33">
        <f t="shared" si="18"/>
        <v>0.4495710676</v>
      </c>
      <c r="AD2757" s="33">
        <f t="shared" si="19"/>
        <v>-0.002177722033</v>
      </c>
      <c r="AE2757" s="34">
        <f t="shared" si="23"/>
        <v>0</v>
      </c>
      <c r="AF2757" s="34">
        <f t="shared" si="24"/>
        <v>0</v>
      </c>
      <c r="AG2757" s="34">
        <f t="shared" si="25"/>
        <v>0</v>
      </c>
      <c r="AH2757" s="34">
        <f t="shared" si="26"/>
        <v>2</v>
      </c>
      <c r="AI2757" s="34">
        <f t="shared" si="28"/>
        <v>0</v>
      </c>
      <c r="AJ2757" s="34">
        <f t="shared" si="29"/>
        <v>-1</v>
      </c>
      <c r="AK2757" s="34">
        <f t="shared" si="27"/>
        <v>0.002177722033</v>
      </c>
      <c r="AL2757" s="36">
        <f t="shared" si="34"/>
        <v>-1</v>
      </c>
      <c r="AM2757" s="36">
        <f t="shared" si="35"/>
        <v>0</v>
      </c>
      <c r="AN2757" s="46">
        <f t="shared" si="36"/>
        <v>0</v>
      </c>
      <c r="AO2757" s="36">
        <f t="shared" si="37"/>
        <v>1</v>
      </c>
      <c r="AP2757" s="36">
        <f t="shared" si="39"/>
        <v>1</v>
      </c>
      <c r="AQ2757" s="36">
        <f t="shared" si="40"/>
        <v>-1</v>
      </c>
      <c r="AR2757" s="36">
        <f t="shared" si="38"/>
        <v>0.002177722033</v>
      </c>
      <c r="AS2757" s="38">
        <f t="shared" si="45"/>
        <v>0</v>
      </c>
      <c r="AT2757" s="38">
        <f t="shared" si="46"/>
        <v>0</v>
      </c>
      <c r="AU2757" s="38">
        <f t="shared" si="47"/>
        <v>0</v>
      </c>
      <c r="AV2757" s="38">
        <f t="shared" si="48"/>
        <v>2</v>
      </c>
      <c r="AW2757" s="38">
        <f t="shared" si="51"/>
        <v>0</v>
      </c>
      <c r="AX2757" s="38">
        <f t="shared" si="52"/>
        <v>-1</v>
      </c>
      <c r="AY2757" s="38">
        <f t="shared" si="49"/>
        <v>0.002177722033</v>
      </c>
      <c r="AZ2757" s="12">
        <f t="shared" si="30"/>
        <v>142.4078449</v>
      </c>
      <c r="BA2757" s="12">
        <f t="shared" si="41"/>
        <v>100.4911308</v>
      </c>
      <c r="BB2757" s="12">
        <f t="shared" si="53"/>
        <v>125.8495847</v>
      </c>
      <c r="BC2757" s="12">
        <f t="shared" si="50"/>
        <v>0.002177722033</v>
      </c>
      <c r="BD2757" s="12">
        <f t="shared" si="54"/>
        <v>120.9072563</v>
      </c>
    </row>
    <row r="2758" ht="14.25" customHeight="1">
      <c r="A2758" s="7">
        <v>40520.0</v>
      </c>
      <c r="B2758" s="21" t="s">
        <v>90</v>
      </c>
      <c r="C2758" s="8">
        <v>43.960884</v>
      </c>
      <c r="D2758" s="33">
        <f t="shared" si="5"/>
        <v>-0.0007728171303</v>
      </c>
      <c r="E2758" s="33">
        <f t="shared" si="7"/>
        <v>-0.01523715137</v>
      </c>
      <c r="F2758" s="33">
        <f t="shared" si="9"/>
        <v>0.01915147887</v>
      </c>
      <c r="G2758" s="33">
        <f t="shared" si="11"/>
        <v>-0.002854962092</v>
      </c>
      <c r="H2758" s="33">
        <f t="shared" si="20"/>
        <v>-1.065783763</v>
      </c>
      <c r="I2758" s="45">
        <f t="shared" si="31"/>
        <v>1.103625808</v>
      </c>
      <c r="J2758" s="45">
        <f t="shared" si="43"/>
        <v>-0.1285852024</v>
      </c>
      <c r="K2758" s="21" t="s">
        <v>91</v>
      </c>
      <c r="L2758" s="8">
        <v>21.539286</v>
      </c>
      <c r="M2758" s="33">
        <f t="shared" si="6"/>
        <v>0.003897806714</v>
      </c>
      <c r="N2758" s="33">
        <f t="shared" si="8"/>
        <v>-0.004791390615</v>
      </c>
      <c r="O2758" s="33">
        <f t="shared" si="10"/>
        <v>0.01909691961</v>
      </c>
      <c r="P2758" s="33">
        <f t="shared" si="12"/>
        <v>0.03504099936</v>
      </c>
      <c r="Q2758" s="45">
        <f t="shared" si="21"/>
        <v>-1.52986661</v>
      </c>
      <c r="R2758" s="45">
        <f t="shared" si="32"/>
        <v>-0.1535626828</v>
      </c>
      <c r="S2758" s="45">
        <f t="shared" si="44"/>
        <v>-0.7931866403</v>
      </c>
      <c r="T2758" s="33">
        <f t="shared" si="22"/>
        <v>0.4640828461</v>
      </c>
      <c r="U2758" s="33">
        <f t="shared" si="33"/>
        <v>1.257188491</v>
      </c>
      <c r="V2758" s="33">
        <f t="shared" si="42"/>
        <v>0.6646014378</v>
      </c>
      <c r="W2758" s="44">
        <f t="shared" si="13"/>
        <v>0.008049812606</v>
      </c>
      <c r="X2758" s="44">
        <f t="shared" si="14"/>
        <v>0.009896863599</v>
      </c>
      <c r="Y2758" s="33">
        <f t="shared" si="15"/>
        <v>1.22945267</v>
      </c>
      <c r="Z2758" s="43">
        <v>1.0</v>
      </c>
      <c r="AA2758" s="33">
        <f t="shared" si="16"/>
        <v>2.22945267</v>
      </c>
      <c r="AB2758" s="33">
        <f t="shared" si="17"/>
        <v>0.5514594171</v>
      </c>
      <c r="AC2758" s="33">
        <f t="shared" si="18"/>
        <v>0.4485405829</v>
      </c>
      <c r="AD2758" s="33">
        <f t="shared" si="19"/>
        <v>-0.002297566291</v>
      </c>
      <c r="AE2758" s="34">
        <f t="shared" si="23"/>
        <v>0</v>
      </c>
      <c r="AF2758" s="34">
        <f t="shared" si="24"/>
        <v>0</v>
      </c>
      <c r="AG2758" s="34">
        <f t="shared" si="25"/>
        <v>0</v>
      </c>
      <c r="AH2758" s="34">
        <f t="shared" si="26"/>
        <v>3</v>
      </c>
      <c r="AI2758" s="34">
        <f t="shared" si="28"/>
        <v>0</v>
      </c>
      <c r="AJ2758" s="34">
        <f t="shared" si="29"/>
        <v>-1</v>
      </c>
      <c r="AK2758" s="34">
        <f t="shared" si="27"/>
        <v>0.002297566291</v>
      </c>
      <c r="AL2758" s="36">
        <f t="shared" si="34"/>
        <v>-1</v>
      </c>
      <c r="AM2758" s="36">
        <f t="shared" si="35"/>
        <v>0</v>
      </c>
      <c r="AN2758" s="46">
        <f t="shared" si="36"/>
        <v>0</v>
      </c>
      <c r="AO2758" s="36">
        <f t="shared" si="37"/>
        <v>2</v>
      </c>
      <c r="AP2758" s="36">
        <f t="shared" si="39"/>
        <v>0</v>
      </c>
      <c r="AQ2758" s="36">
        <f t="shared" si="40"/>
        <v>-1</v>
      </c>
      <c r="AR2758" s="36">
        <f t="shared" si="38"/>
        <v>0.002297566291</v>
      </c>
      <c r="AS2758" s="38">
        <f t="shared" si="45"/>
        <v>0</v>
      </c>
      <c r="AT2758" s="38">
        <f t="shared" si="46"/>
        <v>0</v>
      </c>
      <c r="AU2758" s="38">
        <f t="shared" si="47"/>
        <v>0</v>
      </c>
      <c r="AV2758" s="38">
        <f t="shared" si="48"/>
        <v>3</v>
      </c>
      <c r="AW2758" s="38">
        <f t="shared" si="51"/>
        <v>0</v>
      </c>
      <c r="AX2758" s="38">
        <f t="shared" si="52"/>
        <v>-1</v>
      </c>
      <c r="AY2758" s="38">
        <f t="shared" si="49"/>
        <v>0.002297566291</v>
      </c>
      <c r="AZ2758" s="12">
        <f t="shared" si="30"/>
        <v>142.7350364</v>
      </c>
      <c r="BA2758" s="12">
        <f t="shared" si="41"/>
        <v>100.7220159</v>
      </c>
      <c r="BB2758" s="12">
        <f t="shared" si="53"/>
        <v>126.1387325</v>
      </c>
      <c r="BC2758" s="12">
        <f t="shared" si="50"/>
        <v>0.002297566291</v>
      </c>
      <c r="BD2758" s="12">
        <f t="shared" si="54"/>
        <v>121.1850487</v>
      </c>
    </row>
    <row r="2759" ht="14.25" customHeight="1">
      <c r="A2759" s="7">
        <v>40521.0</v>
      </c>
      <c r="B2759" s="21" t="s">
        <v>90</v>
      </c>
      <c r="C2759" s="8">
        <v>44.022087</v>
      </c>
      <c r="D2759" s="33">
        <f t="shared" si="5"/>
        <v>0.001392214952</v>
      </c>
      <c r="E2759" s="33">
        <f t="shared" si="7"/>
        <v>-0.007362307645</v>
      </c>
      <c r="F2759" s="33">
        <f t="shared" si="9"/>
        <v>0.01359012096</v>
      </c>
      <c r="G2759" s="33">
        <f t="shared" si="11"/>
        <v>-0.0007013146125</v>
      </c>
      <c r="H2759" s="33">
        <f t="shared" si="20"/>
        <v>-0.4710395319</v>
      </c>
      <c r="I2759" s="45">
        <f t="shared" si="31"/>
        <v>0.8581819811</v>
      </c>
      <c r="J2759" s="45">
        <f t="shared" si="43"/>
        <v>-0.02664933689</v>
      </c>
      <c r="K2759" s="21" t="s">
        <v>91</v>
      </c>
      <c r="L2759" s="8">
        <v>21.686485</v>
      </c>
      <c r="M2759" s="33">
        <f t="shared" si="6"/>
        <v>0.006833977691</v>
      </c>
      <c r="N2759" s="33">
        <f t="shared" si="8"/>
        <v>-0.001078172107</v>
      </c>
      <c r="O2759" s="33">
        <f t="shared" si="10"/>
        <v>0.01033960647</v>
      </c>
      <c r="P2759" s="33">
        <f t="shared" si="12"/>
        <v>0.04361361347</v>
      </c>
      <c r="Q2759" s="45">
        <f t="shared" si="21"/>
        <v>-1.101475092</v>
      </c>
      <c r="R2759" s="45">
        <f t="shared" si="32"/>
        <v>-1.02886013</v>
      </c>
      <c r="S2759" s="45">
        <f t="shared" si="44"/>
        <v>0.01012924782</v>
      </c>
      <c r="T2759" s="33">
        <f t="shared" si="22"/>
        <v>0.6304355599</v>
      </c>
      <c r="U2759" s="33">
        <f t="shared" si="33"/>
        <v>1.887042111</v>
      </c>
      <c r="V2759" s="33">
        <f t="shared" si="42"/>
        <v>-0.03677858471</v>
      </c>
      <c r="W2759" s="44">
        <f t="shared" si="13"/>
        <v>0.008055053671</v>
      </c>
      <c r="X2759" s="44">
        <f t="shared" si="14"/>
        <v>0.00992857719</v>
      </c>
      <c r="Y2759" s="33">
        <f t="shared" si="15"/>
        <v>1.232589824</v>
      </c>
      <c r="Z2759" s="43">
        <v>1.0</v>
      </c>
      <c r="AA2759" s="33">
        <f t="shared" si="16"/>
        <v>2.232589824</v>
      </c>
      <c r="AB2759" s="33">
        <f t="shared" si="17"/>
        <v>0.5520896902</v>
      </c>
      <c r="AC2759" s="33">
        <f t="shared" si="18"/>
        <v>0.4479103098</v>
      </c>
      <c r="AD2759" s="33">
        <f t="shared" si="19"/>
        <v>0.002779413053</v>
      </c>
      <c r="AE2759" s="34">
        <f t="shared" si="23"/>
        <v>0</v>
      </c>
      <c r="AF2759" s="34">
        <f t="shared" si="24"/>
        <v>0</v>
      </c>
      <c r="AG2759" s="34">
        <f t="shared" si="25"/>
        <v>0</v>
      </c>
      <c r="AH2759" s="34">
        <f t="shared" si="26"/>
        <v>4</v>
      </c>
      <c r="AI2759" s="34">
        <f t="shared" si="28"/>
        <v>0</v>
      </c>
      <c r="AJ2759" s="34">
        <f t="shared" si="29"/>
        <v>-1</v>
      </c>
      <c r="AK2759" s="34">
        <f t="shared" si="27"/>
        <v>-0.002779413053</v>
      </c>
      <c r="AL2759" s="36">
        <f t="shared" si="34"/>
        <v>-1</v>
      </c>
      <c r="AM2759" s="36">
        <f t="shared" si="35"/>
        <v>0</v>
      </c>
      <c r="AN2759" s="46">
        <f t="shared" si="36"/>
        <v>0</v>
      </c>
      <c r="AO2759" s="36">
        <f t="shared" si="37"/>
        <v>3</v>
      </c>
      <c r="AP2759" s="36">
        <f t="shared" si="39"/>
        <v>0</v>
      </c>
      <c r="AQ2759" s="36">
        <f t="shared" si="40"/>
        <v>-1</v>
      </c>
      <c r="AR2759" s="36">
        <f t="shared" si="38"/>
        <v>-0.002779413053</v>
      </c>
      <c r="AS2759" s="38">
        <f t="shared" si="45"/>
        <v>0</v>
      </c>
      <c r="AT2759" s="38">
        <f t="shared" si="46"/>
        <v>0</v>
      </c>
      <c r="AU2759" s="38">
        <f t="shared" si="47"/>
        <v>0</v>
      </c>
      <c r="AV2759" s="38">
        <f t="shared" si="48"/>
        <v>4</v>
      </c>
      <c r="AW2759" s="38">
        <f t="shared" si="51"/>
        <v>0</v>
      </c>
      <c r="AX2759" s="38">
        <f t="shared" si="52"/>
        <v>-1</v>
      </c>
      <c r="AY2759" s="38">
        <f t="shared" si="49"/>
        <v>-0.002779413053</v>
      </c>
      <c r="AZ2759" s="12">
        <f t="shared" si="30"/>
        <v>142.3383167</v>
      </c>
      <c r="BA2759" s="12">
        <f t="shared" si="41"/>
        <v>100.4420678</v>
      </c>
      <c r="BB2759" s="12">
        <f t="shared" si="53"/>
        <v>125.7881408</v>
      </c>
      <c r="BC2759" s="12">
        <f t="shared" si="50"/>
        <v>-0.002779413053</v>
      </c>
      <c r="BD2759" s="12">
        <f t="shared" si="54"/>
        <v>120.8482254</v>
      </c>
    </row>
    <row r="2760" ht="14.25" customHeight="1">
      <c r="A2760" s="7">
        <v>40522.0</v>
      </c>
      <c r="B2760" s="21" t="s">
        <v>90</v>
      </c>
      <c r="C2760" s="8">
        <v>44.144531</v>
      </c>
      <c r="D2760" s="33">
        <f t="shared" si="5"/>
        <v>0.002781421971</v>
      </c>
      <c r="E2760" s="33">
        <f t="shared" si="7"/>
        <v>-0.00414316488</v>
      </c>
      <c r="F2760" s="33">
        <f t="shared" si="9"/>
        <v>0.0232489167</v>
      </c>
      <c r="G2760" s="33">
        <f t="shared" si="11"/>
        <v>0.007482402191</v>
      </c>
      <c r="H2760" s="33">
        <f t="shared" si="20"/>
        <v>-0.2160627001</v>
      </c>
      <c r="I2760" s="45">
        <f t="shared" si="31"/>
        <v>1.534583383</v>
      </c>
      <c r="J2760" s="45">
        <f t="shared" si="43"/>
        <v>0.331104219</v>
      </c>
      <c r="K2760" s="21" t="s">
        <v>91</v>
      </c>
      <c r="L2760" s="8">
        <v>21.626263</v>
      </c>
      <c r="M2760" s="33">
        <f t="shared" si="6"/>
        <v>-0.00277693688</v>
      </c>
      <c r="N2760" s="33">
        <f t="shared" si="8"/>
        <v>0.002325676893</v>
      </c>
      <c r="O2760" s="33">
        <f t="shared" si="10"/>
        <v>0.01539164009</v>
      </c>
      <c r="P2760" s="33">
        <f t="shared" si="12"/>
        <v>0.03657265298</v>
      </c>
      <c r="Q2760" s="45">
        <f t="shared" si="21"/>
        <v>-0.7481026818</v>
      </c>
      <c r="R2760" s="45">
        <f t="shared" si="32"/>
        <v>-0.4657178957</v>
      </c>
      <c r="S2760" s="45">
        <f t="shared" si="44"/>
        <v>-0.6707698632</v>
      </c>
      <c r="T2760" s="33">
        <f t="shared" si="22"/>
        <v>0.5320399817</v>
      </c>
      <c r="U2760" s="33">
        <f t="shared" si="33"/>
        <v>2.000301279</v>
      </c>
      <c r="V2760" s="33">
        <f t="shared" si="42"/>
        <v>1.001874082</v>
      </c>
      <c r="W2760" s="44">
        <f t="shared" si="13"/>
        <v>0.007975329477</v>
      </c>
      <c r="X2760" s="44">
        <f t="shared" si="14"/>
        <v>0.00997886543</v>
      </c>
      <c r="Y2760" s="33">
        <f t="shared" si="15"/>
        <v>1.2512167</v>
      </c>
      <c r="Z2760" s="43">
        <v>1.0</v>
      </c>
      <c r="AA2760" s="33">
        <f t="shared" si="16"/>
        <v>2.2512167</v>
      </c>
      <c r="AB2760" s="33">
        <f t="shared" si="17"/>
        <v>0.5557957615</v>
      </c>
      <c r="AC2760" s="33">
        <f t="shared" si="18"/>
        <v>0.4442042385</v>
      </c>
      <c r="AD2760" s="33">
        <f t="shared" si="19"/>
        <v>0.004021012619</v>
      </c>
      <c r="AE2760" s="34">
        <f t="shared" si="23"/>
        <v>0</v>
      </c>
      <c r="AF2760" s="34">
        <f t="shared" si="24"/>
        <v>0</v>
      </c>
      <c r="AG2760" s="34">
        <f t="shared" si="25"/>
        <v>0</v>
      </c>
      <c r="AH2760" s="34">
        <f t="shared" si="26"/>
        <v>5</v>
      </c>
      <c r="AI2760" s="34">
        <f t="shared" si="28"/>
        <v>0</v>
      </c>
      <c r="AJ2760" s="34">
        <f t="shared" si="29"/>
        <v>-1</v>
      </c>
      <c r="AK2760" s="34">
        <f t="shared" si="27"/>
        <v>-0.004021012619</v>
      </c>
      <c r="AL2760" s="36">
        <f t="shared" si="34"/>
        <v>-1</v>
      </c>
      <c r="AM2760" s="36">
        <f t="shared" si="35"/>
        <v>0</v>
      </c>
      <c r="AN2760" s="46">
        <f t="shared" si="36"/>
        <v>0</v>
      </c>
      <c r="AO2760" s="36">
        <f t="shared" si="37"/>
        <v>4</v>
      </c>
      <c r="AP2760" s="36">
        <f t="shared" si="39"/>
        <v>0</v>
      </c>
      <c r="AQ2760" s="36">
        <f t="shared" si="40"/>
        <v>-1</v>
      </c>
      <c r="AR2760" s="36">
        <f t="shared" si="38"/>
        <v>-0.004021012619</v>
      </c>
      <c r="AS2760" s="38">
        <f t="shared" si="45"/>
        <v>-1</v>
      </c>
      <c r="AT2760" s="38">
        <f t="shared" si="46"/>
        <v>0</v>
      </c>
      <c r="AU2760" s="38">
        <f t="shared" si="47"/>
        <v>0</v>
      </c>
      <c r="AV2760" s="38">
        <f t="shared" si="48"/>
        <v>5</v>
      </c>
      <c r="AW2760" s="38">
        <f t="shared" si="51"/>
        <v>0</v>
      </c>
      <c r="AX2760" s="38">
        <f t="shared" si="52"/>
        <v>-1</v>
      </c>
      <c r="AY2760" s="38">
        <f t="shared" si="49"/>
        <v>-0.004021012619</v>
      </c>
      <c r="AZ2760" s="12">
        <f t="shared" si="30"/>
        <v>141.7659726</v>
      </c>
      <c r="BA2760" s="12">
        <f t="shared" si="41"/>
        <v>100.038189</v>
      </c>
      <c r="BB2760" s="12">
        <f t="shared" si="53"/>
        <v>125.2823451</v>
      </c>
      <c r="BC2760" s="12">
        <f t="shared" si="50"/>
        <v>-0.004021012619</v>
      </c>
      <c r="BD2760" s="12">
        <f t="shared" si="54"/>
        <v>120.3622932</v>
      </c>
    </row>
    <row r="2761" ht="14.25" customHeight="1">
      <c r="A2761" s="7">
        <v>40525.0</v>
      </c>
      <c r="B2761" s="21" t="s">
        <v>90</v>
      </c>
      <c r="C2761" s="8">
        <v>44.573051</v>
      </c>
      <c r="D2761" s="33">
        <f t="shared" si="5"/>
        <v>0.009707204727</v>
      </c>
      <c r="E2761" s="33">
        <f t="shared" si="7"/>
        <v>0.01235904257</v>
      </c>
      <c r="F2761" s="33">
        <f t="shared" si="9"/>
        <v>0.03140650384</v>
      </c>
      <c r="G2761" s="33">
        <f t="shared" si="11"/>
        <v>0.02135395638</v>
      </c>
      <c r="H2761" s="33">
        <f t="shared" si="20"/>
        <v>0.9896985729</v>
      </c>
      <c r="I2761" s="45">
        <f t="shared" si="31"/>
        <v>2.052702526</v>
      </c>
      <c r="J2761" s="45">
        <f t="shared" si="43"/>
        <v>0.9302422645</v>
      </c>
      <c r="K2761" s="21" t="s">
        <v>91</v>
      </c>
      <c r="L2761" s="8">
        <v>21.693167</v>
      </c>
      <c r="M2761" s="33">
        <f t="shared" si="6"/>
        <v>0.003093645906</v>
      </c>
      <c r="N2761" s="33">
        <f t="shared" si="8"/>
        <v>0.01343954473</v>
      </c>
      <c r="O2761" s="33">
        <f t="shared" si="10"/>
        <v>0.02303197784</v>
      </c>
      <c r="P2761" s="33">
        <f t="shared" si="12"/>
        <v>0.03779629507</v>
      </c>
      <c r="Q2761" s="45">
        <f t="shared" si="21"/>
        <v>0.3800837016</v>
      </c>
      <c r="R2761" s="45">
        <f t="shared" si="32"/>
        <v>0.3342958516</v>
      </c>
      <c r="S2761" s="45">
        <f t="shared" si="44"/>
        <v>-0.5534744543</v>
      </c>
      <c r="T2761" s="33">
        <f t="shared" si="22"/>
        <v>0.6096148713</v>
      </c>
      <c r="U2761" s="33">
        <f t="shared" si="33"/>
        <v>1.718406674</v>
      </c>
      <c r="V2761" s="33">
        <f t="shared" si="42"/>
        <v>1.483716719</v>
      </c>
      <c r="W2761" s="44">
        <f t="shared" si="13"/>
        <v>0.008163595029</v>
      </c>
      <c r="X2761" s="44">
        <f t="shared" si="14"/>
        <v>0.009982782848</v>
      </c>
      <c r="Y2761" s="33">
        <f t="shared" si="15"/>
        <v>1.222841507</v>
      </c>
      <c r="Z2761" s="43">
        <v>1.0</v>
      </c>
      <c r="AA2761" s="33">
        <f t="shared" si="16"/>
        <v>2.222841507</v>
      </c>
      <c r="AB2761" s="33">
        <f t="shared" si="17"/>
        <v>0.5501253703</v>
      </c>
      <c r="AC2761" s="33">
        <f t="shared" si="18"/>
        <v>0.4498746297</v>
      </c>
      <c r="AD2761" s="33">
        <f t="shared" si="19"/>
        <v>0.007094072314</v>
      </c>
      <c r="AE2761" s="34">
        <f t="shared" si="23"/>
        <v>0</v>
      </c>
      <c r="AF2761" s="34">
        <f t="shared" si="24"/>
        <v>0</v>
      </c>
      <c r="AG2761" s="34">
        <f t="shared" si="25"/>
        <v>0</v>
      </c>
      <c r="AH2761" s="34">
        <f t="shared" si="26"/>
        <v>0</v>
      </c>
      <c r="AI2761" s="34">
        <f t="shared" si="28"/>
        <v>1</v>
      </c>
      <c r="AJ2761" s="34">
        <f t="shared" si="29"/>
        <v>0</v>
      </c>
      <c r="AK2761" s="34">
        <f t="shared" si="27"/>
        <v>0</v>
      </c>
      <c r="AL2761" s="36">
        <f t="shared" si="34"/>
        <v>-1</v>
      </c>
      <c r="AM2761" s="36">
        <f t="shared" si="35"/>
        <v>0</v>
      </c>
      <c r="AN2761" s="46">
        <f t="shared" si="36"/>
        <v>0</v>
      </c>
      <c r="AO2761" s="36">
        <f t="shared" si="37"/>
        <v>5</v>
      </c>
      <c r="AP2761" s="36">
        <f t="shared" si="39"/>
        <v>0</v>
      </c>
      <c r="AQ2761" s="36">
        <f t="shared" si="40"/>
        <v>-1</v>
      </c>
      <c r="AR2761" s="36">
        <f t="shared" si="38"/>
        <v>-0.007094072314</v>
      </c>
      <c r="AS2761" s="38">
        <f t="shared" si="45"/>
        <v>-1</v>
      </c>
      <c r="AT2761" s="38">
        <f t="shared" si="46"/>
        <v>0</v>
      </c>
      <c r="AU2761" s="38">
        <f t="shared" si="47"/>
        <v>0</v>
      </c>
      <c r="AV2761" s="38">
        <f t="shared" si="48"/>
        <v>1</v>
      </c>
      <c r="AW2761" s="38">
        <f t="shared" si="51"/>
        <v>1</v>
      </c>
      <c r="AX2761" s="38">
        <f t="shared" si="52"/>
        <v>-1</v>
      </c>
      <c r="AY2761" s="38">
        <f t="shared" si="49"/>
        <v>-0.007094072314</v>
      </c>
      <c r="AZ2761" s="12">
        <f t="shared" si="30"/>
        <v>141.7659726</v>
      </c>
      <c r="BA2761" s="12">
        <f t="shared" si="41"/>
        <v>99.32851081</v>
      </c>
      <c r="BB2761" s="12">
        <f t="shared" si="53"/>
        <v>124.3935831</v>
      </c>
      <c r="BC2761" s="12">
        <f t="shared" si="50"/>
        <v>-0.004729381543</v>
      </c>
      <c r="BD2761" s="12">
        <f t="shared" si="54"/>
        <v>119.793054</v>
      </c>
    </row>
    <row r="2762" ht="14.25" customHeight="1">
      <c r="A2762" s="7">
        <v>40526.0</v>
      </c>
      <c r="B2762" s="21" t="s">
        <v>90</v>
      </c>
      <c r="C2762" s="8">
        <v>44.613869</v>
      </c>
      <c r="D2762" s="33">
        <f t="shared" si="5"/>
        <v>0.0009157551275</v>
      </c>
      <c r="E2762" s="33">
        <f t="shared" si="7"/>
        <v>0.01406947681</v>
      </c>
      <c r="F2762" s="33">
        <f t="shared" si="9"/>
        <v>0.02244726843</v>
      </c>
      <c r="G2762" s="33">
        <f t="shared" si="11"/>
        <v>0.02578042509</v>
      </c>
      <c r="H2762" s="33">
        <f t="shared" si="20"/>
        <v>1.084816753</v>
      </c>
      <c r="I2762" s="45">
        <f t="shared" si="31"/>
        <v>1.449209542</v>
      </c>
      <c r="J2762" s="45">
        <f t="shared" si="43"/>
        <v>1.131179202</v>
      </c>
      <c r="K2762" s="21" t="s">
        <v>91</v>
      </c>
      <c r="L2762" s="8">
        <v>21.37538</v>
      </c>
      <c r="M2762" s="33">
        <f t="shared" si="6"/>
        <v>-0.01464917501</v>
      </c>
      <c r="N2762" s="33">
        <f t="shared" si="8"/>
        <v>-0.003741484297</v>
      </c>
      <c r="O2762" s="33">
        <f t="shared" si="10"/>
        <v>0.01155628682</v>
      </c>
      <c r="P2762" s="33">
        <f t="shared" si="12"/>
        <v>0.02194398642</v>
      </c>
      <c r="Q2762" s="45">
        <f t="shared" si="21"/>
        <v>-1.492808712</v>
      </c>
      <c r="R2762" s="45">
        <f t="shared" si="32"/>
        <v>-0.9108647478</v>
      </c>
      <c r="S2762" s="45">
        <f t="shared" si="44"/>
        <v>-2.022158869</v>
      </c>
      <c r="T2762" s="33">
        <f t="shared" si="22"/>
        <v>2.577625466</v>
      </c>
      <c r="U2762" s="33">
        <f t="shared" si="33"/>
        <v>2.36007429</v>
      </c>
      <c r="V2762" s="33">
        <f t="shared" si="42"/>
        <v>3.15333807</v>
      </c>
      <c r="W2762" s="44">
        <f t="shared" si="13"/>
        <v>0.008095356961</v>
      </c>
      <c r="X2762" s="44">
        <f t="shared" si="14"/>
        <v>0.01064788747</v>
      </c>
      <c r="Y2762" s="33">
        <f t="shared" si="15"/>
        <v>1.315307963</v>
      </c>
      <c r="Z2762" s="43">
        <v>1.0</v>
      </c>
      <c r="AA2762" s="33">
        <f t="shared" si="16"/>
        <v>2.315307963</v>
      </c>
      <c r="AB2762" s="33">
        <f t="shared" si="17"/>
        <v>0.5680920136</v>
      </c>
      <c r="AC2762" s="33">
        <f t="shared" si="18"/>
        <v>0.4319079864</v>
      </c>
      <c r="AD2762" s="33">
        <f t="shared" si="19"/>
        <v>-0.008709142084</v>
      </c>
      <c r="AE2762" s="34">
        <f t="shared" si="23"/>
        <v>-1</v>
      </c>
      <c r="AF2762" s="34">
        <f t="shared" si="24"/>
        <v>0</v>
      </c>
      <c r="AG2762" s="34">
        <f t="shared" si="25"/>
        <v>0</v>
      </c>
      <c r="AH2762" s="34">
        <f t="shared" si="26"/>
        <v>1</v>
      </c>
      <c r="AI2762" s="34">
        <f t="shared" si="28"/>
        <v>0</v>
      </c>
      <c r="AJ2762" s="34">
        <f t="shared" si="29"/>
        <v>-1</v>
      </c>
      <c r="AK2762" s="34">
        <f t="shared" si="27"/>
        <v>0.008709142084</v>
      </c>
      <c r="AL2762" s="36">
        <f t="shared" si="34"/>
        <v>-1</v>
      </c>
      <c r="AM2762" s="36">
        <f t="shared" si="35"/>
        <v>0</v>
      </c>
      <c r="AN2762" s="46">
        <f t="shared" si="36"/>
        <v>0</v>
      </c>
      <c r="AO2762" s="36">
        <f t="shared" si="37"/>
        <v>1</v>
      </c>
      <c r="AP2762" s="36">
        <f t="shared" si="39"/>
        <v>1</v>
      </c>
      <c r="AQ2762" s="36">
        <f t="shared" si="40"/>
        <v>-1</v>
      </c>
      <c r="AR2762" s="36">
        <f t="shared" si="38"/>
        <v>0.008709142084</v>
      </c>
      <c r="AS2762" s="38">
        <f t="shared" si="45"/>
        <v>-1</v>
      </c>
      <c r="AT2762" s="38">
        <f t="shared" si="46"/>
        <v>0</v>
      </c>
      <c r="AU2762" s="38">
        <f t="shared" si="47"/>
        <v>0</v>
      </c>
      <c r="AV2762" s="38">
        <f t="shared" si="48"/>
        <v>2</v>
      </c>
      <c r="AW2762" s="38">
        <f t="shared" si="51"/>
        <v>0</v>
      </c>
      <c r="AX2762" s="38">
        <f t="shared" si="52"/>
        <v>-1</v>
      </c>
      <c r="AY2762" s="38">
        <f t="shared" si="49"/>
        <v>0.008709142084</v>
      </c>
      <c r="AZ2762" s="12">
        <f t="shared" si="30"/>
        <v>143.0006326</v>
      </c>
      <c r="BA2762" s="12">
        <f t="shared" si="41"/>
        <v>100.1935769</v>
      </c>
      <c r="BB2762" s="12">
        <f t="shared" si="53"/>
        <v>125.4769445</v>
      </c>
      <c r="BC2762" s="12">
        <f t="shared" si="50"/>
        <v>0.008709142084</v>
      </c>
      <c r="BD2762" s="12">
        <f t="shared" si="54"/>
        <v>120.8363487</v>
      </c>
    </row>
    <row r="2763" ht="14.25" customHeight="1">
      <c r="A2763" s="7">
        <v>40527.0</v>
      </c>
      <c r="B2763" s="21" t="s">
        <v>90</v>
      </c>
      <c r="C2763" s="8">
        <v>44.375797</v>
      </c>
      <c r="D2763" s="33">
        <f t="shared" si="5"/>
        <v>-0.005336277829</v>
      </c>
      <c r="E2763" s="33">
        <f t="shared" si="7"/>
        <v>0.009438231497</v>
      </c>
      <c r="F2763" s="33">
        <f t="shared" si="9"/>
        <v>-0.005942731636</v>
      </c>
      <c r="G2763" s="33">
        <f t="shared" si="11"/>
        <v>0.02636122428</v>
      </c>
      <c r="H2763" s="33">
        <f t="shared" si="20"/>
        <v>0.7438437464</v>
      </c>
      <c r="I2763" s="45">
        <f t="shared" si="31"/>
        <v>-0.2738906885</v>
      </c>
      <c r="J2763" s="45">
        <f t="shared" si="43"/>
        <v>1.183501812</v>
      </c>
      <c r="K2763" s="21" t="s">
        <v>91</v>
      </c>
      <c r="L2763" s="8">
        <v>21.65637</v>
      </c>
      <c r="M2763" s="33">
        <f t="shared" si="6"/>
        <v>0.0131454973</v>
      </c>
      <c r="N2763" s="33">
        <f t="shared" si="8"/>
        <v>0.005435834781</v>
      </c>
      <c r="O2763" s="33">
        <f t="shared" si="10"/>
        <v>0.0006183989584</v>
      </c>
      <c r="P2763" s="33">
        <f t="shared" si="12"/>
        <v>0.0500548462</v>
      </c>
      <c r="Q2763" s="45">
        <f t="shared" si="21"/>
        <v>-0.4989073937</v>
      </c>
      <c r="R2763" s="45">
        <f t="shared" si="32"/>
        <v>-2.064665958</v>
      </c>
      <c r="S2763" s="45">
        <f t="shared" si="44"/>
        <v>0.6537960814</v>
      </c>
      <c r="T2763" s="33">
        <f t="shared" si="22"/>
        <v>1.24275114</v>
      </c>
      <c r="U2763" s="33">
        <f t="shared" si="33"/>
        <v>1.79077527</v>
      </c>
      <c r="V2763" s="33">
        <f t="shared" si="42"/>
        <v>0.5297057302</v>
      </c>
      <c r="W2763" s="44">
        <f t="shared" si="13"/>
        <v>0.008069934476</v>
      </c>
      <c r="X2763" s="44">
        <f t="shared" si="14"/>
        <v>0.01034412456</v>
      </c>
      <c r="Y2763" s="33">
        <f t="shared" si="15"/>
        <v>1.281810229</v>
      </c>
      <c r="Z2763" s="43">
        <v>1.0</v>
      </c>
      <c r="AA2763" s="33">
        <f t="shared" si="16"/>
        <v>2.281810229</v>
      </c>
      <c r="AB2763" s="33">
        <f t="shared" si="17"/>
        <v>0.5617514607</v>
      </c>
      <c r="AC2763" s="33">
        <f t="shared" si="18"/>
        <v>0.4382485393</v>
      </c>
      <c r="AD2763" s="33">
        <f t="shared" si="19"/>
        <v>0.0003296752484</v>
      </c>
      <c r="AE2763" s="34">
        <f t="shared" si="23"/>
        <v>-1</v>
      </c>
      <c r="AF2763" s="34">
        <f t="shared" si="24"/>
        <v>0</v>
      </c>
      <c r="AG2763" s="34">
        <f t="shared" si="25"/>
        <v>0</v>
      </c>
      <c r="AH2763" s="34">
        <f t="shared" si="26"/>
        <v>2</v>
      </c>
      <c r="AI2763" s="34">
        <f t="shared" si="28"/>
        <v>0</v>
      </c>
      <c r="AJ2763" s="34">
        <f t="shared" si="29"/>
        <v>-1</v>
      </c>
      <c r="AK2763" s="34">
        <f t="shared" si="27"/>
        <v>-0.0003296752484</v>
      </c>
      <c r="AL2763" s="36">
        <f t="shared" si="34"/>
        <v>-1</v>
      </c>
      <c r="AM2763" s="36">
        <f t="shared" si="35"/>
        <v>0</v>
      </c>
      <c r="AN2763" s="46">
        <f t="shared" si="36"/>
        <v>0</v>
      </c>
      <c r="AO2763" s="36">
        <f t="shared" si="37"/>
        <v>2</v>
      </c>
      <c r="AP2763" s="36">
        <f t="shared" si="39"/>
        <v>0</v>
      </c>
      <c r="AQ2763" s="36">
        <f t="shared" si="40"/>
        <v>-1</v>
      </c>
      <c r="AR2763" s="36">
        <f t="shared" si="38"/>
        <v>-0.0003296752484</v>
      </c>
      <c r="AS2763" s="38">
        <f t="shared" si="45"/>
        <v>0</v>
      </c>
      <c r="AT2763" s="38">
        <f t="shared" si="46"/>
        <v>0</v>
      </c>
      <c r="AU2763" s="38">
        <f t="shared" si="47"/>
        <v>0</v>
      </c>
      <c r="AV2763" s="38">
        <f t="shared" si="48"/>
        <v>3</v>
      </c>
      <c r="AW2763" s="38">
        <f t="shared" si="51"/>
        <v>0</v>
      </c>
      <c r="AX2763" s="38">
        <f t="shared" si="52"/>
        <v>-1</v>
      </c>
      <c r="AY2763" s="38">
        <f t="shared" si="49"/>
        <v>-0.0003296752484</v>
      </c>
      <c r="AZ2763" s="12">
        <f t="shared" si="30"/>
        <v>142.9534888</v>
      </c>
      <c r="BA2763" s="12">
        <f t="shared" si="41"/>
        <v>100.1605456</v>
      </c>
      <c r="BB2763" s="12">
        <f t="shared" si="53"/>
        <v>125.4355779</v>
      </c>
      <c r="BC2763" s="12">
        <f t="shared" si="50"/>
        <v>-0.0003296752484</v>
      </c>
      <c r="BD2763" s="12">
        <f t="shared" si="54"/>
        <v>120.7965119</v>
      </c>
    </row>
    <row r="2764" ht="14.25" customHeight="1">
      <c r="A2764" s="7">
        <v>40528.0</v>
      </c>
      <c r="B2764" s="21" t="s">
        <v>90</v>
      </c>
      <c r="C2764" s="8">
        <v>44.722691</v>
      </c>
      <c r="D2764" s="33">
        <f t="shared" si="5"/>
        <v>0.007817189176</v>
      </c>
      <c r="E2764" s="33">
        <f t="shared" si="7"/>
        <v>0.0159148293</v>
      </c>
      <c r="F2764" s="33">
        <f t="shared" si="9"/>
        <v>0.008435351785</v>
      </c>
      <c r="G2764" s="33">
        <f t="shared" si="11"/>
        <v>0.03600236765</v>
      </c>
      <c r="H2764" s="33">
        <f t="shared" si="20"/>
        <v>1.201232311</v>
      </c>
      <c r="I2764" s="45">
        <f t="shared" si="31"/>
        <v>0.6211830534</v>
      </c>
      <c r="J2764" s="45">
        <f t="shared" si="43"/>
        <v>1.614181567</v>
      </c>
      <c r="K2764" s="21" t="s">
        <v>91</v>
      </c>
      <c r="L2764" s="8">
        <v>21.857079</v>
      </c>
      <c r="M2764" s="33">
        <f t="shared" si="6"/>
        <v>0.009267896697</v>
      </c>
      <c r="N2764" s="33">
        <f t="shared" si="8"/>
        <v>0.007866373919</v>
      </c>
      <c r="O2764" s="33">
        <f t="shared" si="10"/>
        <v>0.006779720507</v>
      </c>
      <c r="P2764" s="33">
        <f t="shared" si="12"/>
        <v>0.0523277558</v>
      </c>
      <c r="Q2764" s="45">
        <f t="shared" si="21"/>
        <v>-0.2327013233</v>
      </c>
      <c r="R2764" s="45">
        <f t="shared" si="32"/>
        <v>-1.337218665</v>
      </c>
      <c r="S2764" s="45">
        <f t="shared" si="44"/>
        <v>0.8704119668</v>
      </c>
      <c r="T2764" s="33">
        <f t="shared" si="22"/>
        <v>1.433933634</v>
      </c>
      <c r="U2764" s="33">
        <f t="shared" si="33"/>
        <v>1.958401718</v>
      </c>
      <c r="V2764" s="33">
        <f t="shared" si="42"/>
        <v>0.7437696005</v>
      </c>
      <c r="W2764" s="44">
        <f t="shared" si="13"/>
        <v>0.008164842063</v>
      </c>
      <c r="X2764" s="44">
        <f t="shared" si="14"/>
        <v>0.01040635811</v>
      </c>
      <c r="Y2764" s="33">
        <f t="shared" si="15"/>
        <v>1.274532689</v>
      </c>
      <c r="Z2764" s="43">
        <v>1.0</v>
      </c>
      <c r="AA2764" s="33">
        <f t="shared" si="16"/>
        <v>2.274532689</v>
      </c>
      <c r="AB2764" s="33">
        <f t="shared" si="17"/>
        <v>0.5603492511</v>
      </c>
      <c r="AC2764" s="33">
        <f t="shared" si="18"/>
        <v>0.4396507489</v>
      </c>
      <c r="AD2764" s="33">
        <f t="shared" si="19"/>
        <v>-0.0005472040572</v>
      </c>
      <c r="AE2764" s="34">
        <f t="shared" si="23"/>
        <v>-1</v>
      </c>
      <c r="AF2764" s="34">
        <f t="shared" si="24"/>
        <v>0</v>
      </c>
      <c r="AG2764" s="34">
        <f t="shared" si="25"/>
        <v>0</v>
      </c>
      <c r="AH2764" s="34">
        <f t="shared" si="26"/>
        <v>3</v>
      </c>
      <c r="AI2764" s="34">
        <f t="shared" si="28"/>
        <v>0</v>
      </c>
      <c r="AJ2764" s="34">
        <f t="shared" si="29"/>
        <v>-1</v>
      </c>
      <c r="AK2764" s="34">
        <f t="shared" si="27"/>
        <v>0.0005472040572</v>
      </c>
      <c r="AL2764" s="36">
        <f t="shared" si="34"/>
        <v>-1</v>
      </c>
      <c r="AM2764" s="36">
        <f t="shared" si="35"/>
        <v>0</v>
      </c>
      <c r="AN2764" s="46">
        <f t="shared" si="36"/>
        <v>0</v>
      </c>
      <c r="AO2764" s="36">
        <f t="shared" si="37"/>
        <v>3</v>
      </c>
      <c r="AP2764" s="36">
        <f t="shared" si="39"/>
        <v>0</v>
      </c>
      <c r="AQ2764" s="36">
        <f t="shared" si="40"/>
        <v>-1</v>
      </c>
      <c r="AR2764" s="36">
        <f t="shared" si="38"/>
        <v>0.0005472040572</v>
      </c>
      <c r="AS2764" s="38">
        <f t="shared" si="45"/>
        <v>0</v>
      </c>
      <c r="AT2764" s="38">
        <f t="shared" si="46"/>
        <v>0</v>
      </c>
      <c r="AU2764" s="38">
        <f t="shared" si="47"/>
        <v>0</v>
      </c>
      <c r="AV2764" s="38">
        <f t="shared" si="48"/>
        <v>4</v>
      </c>
      <c r="AW2764" s="38">
        <f t="shared" si="51"/>
        <v>0</v>
      </c>
      <c r="AX2764" s="38">
        <f t="shared" si="52"/>
        <v>-1</v>
      </c>
      <c r="AY2764" s="38">
        <f t="shared" si="49"/>
        <v>0.0005472040572</v>
      </c>
      <c r="AZ2764" s="12">
        <f t="shared" si="30"/>
        <v>143.0317135</v>
      </c>
      <c r="BA2764" s="12">
        <f t="shared" si="41"/>
        <v>100.2153538</v>
      </c>
      <c r="BB2764" s="12">
        <f t="shared" si="53"/>
        <v>125.5042167</v>
      </c>
      <c r="BC2764" s="12">
        <f t="shared" si="50"/>
        <v>0.0005472040572</v>
      </c>
      <c r="BD2764" s="12">
        <f t="shared" si="54"/>
        <v>120.8626123</v>
      </c>
    </row>
    <row r="2765" ht="14.25" customHeight="1">
      <c r="A2765" s="7">
        <v>40529.0</v>
      </c>
      <c r="B2765" s="21" t="s">
        <v>90</v>
      </c>
      <c r="C2765" s="8">
        <v>44.872334</v>
      </c>
      <c r="D2765" s="33">
        <f t="shared" si="5"/>
        <v>0.003346019585</v>
      </c>
      <c r="E2765" s="33">
        <f t="shared" si="7"/>
        <v>0.01648682144</v>
      </c>
      <c r="F2765" s="33">
        <f t="shared" si="9"/>
        <v>0.01227534894</v>
      </c>
      <c r="G2765" s="33">
        <f t="shared" si="11"/>
        <v>0.02614796362</v>
      </c>
      <c r="H2765" s="33">
        <f t="shared" si="20"/>
        <v>1.211941137</v>
      </c>
      <c r="I2765" s="45">
        <f t="shared" si="31"/>
        <v>0.8745333022</v>
      </c>
      <c r="J2765" s="45">
        <f t="shared" si="43"/>
        <v>1.18846721</v>
      </c>
      <c r="K2765" s="21" t="s">
        <v>91</v>
      </c>
      <c r="L2765" s="8">
        <v>21.977495</v>
      </c>
      <c r="M2765" s="33">
        <f t="shared" si="6"/>
        <v>0.005509244854</v>
      </c>
      <c r="N2765" s="33">
        <f t="shared" si="8"/>
        <v>0.01624099365</v>
      </c>
      <c r="O2765" s="33">
        <f t="shared" si="10"/>
        <v>0.01860444184</v>
      </c>
      <c r="P2765" s="33">
        <f t="shared" si="12"/>
        <v>0.03624698721</v>
      </c>
      <c r="Q2765" s="45">
        <f t="shared" si="21"/>
        <v>0.6710422746</v>
      </c>
      <c r="R2765" s="45">
        <f t="shared" si="32"/>
        <v>-0.1058105785</v>
      </c>
      <c r="S2765" s="45">
        <f t="shared" si="44"/>
        <v>-0.6110477457</v>
      </c>
      <c r="T2765" s="33">
        <f t="shared" si="22"/>
        <v>0.5408988627</v>
      </c>
      <c r="U2765" s="33">
        <f t="shared" si="33"/>
        <v>0.9803438807</v>
      </c>
      <c r="V2765" s="33">
        <f t="shared" si="42"/>
        <v>1.799514956</v>
      </c>
      <c r="W2765" s="44">
        <f t="shared" si="13"/>
        <v>0.007743863515</v>
      </c>
      <c r="X2765" s="44">
        <f t="shared" si="14"/>
        <v>0.009490317357</v>
      </c>
      <c r="Y2765" s="33">
        <f t="shared" si="15"/>
        <v>1.225527456</v>
      </c>
      <c r="Z2765" s="43">
        <v>1.0</v>
      </c>
      <c r="AA2765" s="33">
        <f t="shared" si="16"/>
        <v>2.225527456</v>
      </c>
      <c r="AB2765" s="33">
        <f t="shared" si="17"/>
        <v>0.5506683159</v>
      </c>
      <c r="AC2765" s="33">
        <f t="shared" si="18"/>
        <v>0.4493316841</v>
      </c>
      <c r="AD2765" s="33">
        <f t="shared" si="19"/>
        <v>0.005505184818</v>
      </c>
      <c r="AE2765" s="34">
        <f t="shared" si="23"/>
        <v>0</v>
      </c>
      <c r="AF2765" s="34">
        <f t="shared" si="24"/>
        <v>0</v>
      </c>
      <c r="AG2765" s="34">
        <f t="shared" si="25"/>
        <v>0</v>
      </c>
      <c r="AH2765" s="34">
        <f t="shared" si="26"/>
        <v>4</v>
      </c>
      <c r="AI2765" s="34">
        <f t="shared" si="28"/>
        <v>0</v>
      </c>
      <c r="AJ2765" s="34">
        <f t="shared" si="29"/>
        <v>-1</v>
      </c>
      <c r="AK2765" s="34">
        <f t="shared" si="27"/>
        <v>-0.005505184818</v>
      </c>
      <c r="AL2765" s="36">
        <f t="shared" si="34"/>
        <v>0</v>
      </c>
      <c r="AM2765" s="36">
        <f t="shared" si="35"/>
        <v>0</v>
      </c>
      <c r="AN2765" s="46">
        <f t="shared" si="36"/>
        <v>0</v>
      </c>
      <c r="AO2765" s="36">
        <f t="shared" si="37"/>
        <v>4</v>
      </c>
      <c r="AP2765" s="36">
        <f t="shared" si="39"/>
        <v>0</v>
      </c>
      <c r="AQ2765" s="36">
        <f t="shared" si="40"/>
        <v>-1</v>
      </c>
      <c r="AR2765" s="36">
        <f t="shared" si="38"/>
        <v>-0.005505184818</v>
      </c>
      <c r="AS2765" s="38">
        <f t="shared" si="45"/>
        <v>-1</v>
      </c>
      <c r="AT2765" s="38">
        <f t="shared" si="46"/>
        <v>0</v>
      </c>
      <c r="AU2765" s="38">
        <f t="shared" si="47"/>
        <v>0</v>
      </c>
      <c r="AV2765" s="38">
        <f t="shared" si="48"/>
        <v>5</v>
      </c>
      <c r="AW2765" s="38">
        <f t="shared" si="51"/>
        <v>0</v>
      </c>
      <c r="AX2765" s="38">
        <f t="shared" si="52"/>
        <v>-1</v>
      </c>
      <c r="AY2765" s="38">
        <f t="shared" si="49"/>
        <v>-0.005505184818</v>
      </c>
      <c r="AZ2765" s="12">
        <f t="shared" si="30"/>
        <v>142.2442975</v>
      </c>
      <c r="BA2765" s="12">
        <f t="shared" si="41"/>
        <v>99.66364979</v>
      </c>
      <c r="BB2765" s="12">
        <f t="shared" si="53"/>
        <v>124.8132928</v>
      </c>
      <c r="BC2765" s="12">
        <f t="shared" si="50"/>
        <v>-0.005505184818</v>
      </c>
      <c r="BD2765" s="12">
        <f t="shared" si="54"/>
        <v>120.1972413</v>
      </c>
    </row>
    <row r="2766" ht="14.25" customHeight="1">
      <c r="A2766" s="7">
        <v>40532.0</v>
      </c>
      <c r="B2766" s="21" t="s">
        <v>90</v>
      </c>
      <c r="C2766" s="8">
        <v>45.103596</v>
      </c>
      <c r="D2766" s="33">
        <f t="shared" si="5"/>
        <v>0.005153776935</v>
      </c>
      <c r="E2766" s="33">
        <f t="shared" si="7"/>
        <v>0.01190281993</v>
      </c>
      <c r="F2766" s="33">
        <f t="shared" si="9"/>
        <v>0.02440896996</v>
      </c>
      <c r="G2766" s="33">
        <f t="shared" si="11"/>
        <v>0.03239320635</v>
      </c>
      <c r="H2766" s="33">
        <f t="shared" si="20"/>
        <v>0.850134601</v>
      </c>
      <c r="I2766" s="45">
        <f t="shared" si="31"/>
        <v>1.594307301</v>
      </c>
      <c r="J2766" s="45">
        <f t="shared" si="43"/>
        <v>1.460420747</v>
      </c>
      <c r="K2766" s="21" t="s">
        <v>91</v>
      </c>
      <c r="L2766" s="8">
        <v>21.84704</v>
      </c>
      <c r="M2766" s="33">
        <f t="shared" si="6"/>
        <v>-0.005935844827</v>
      </c>
      <c r="N2766" s="33">
        <f t="shared" si="8"/>
        <v>0.007093155186</v>
      </c>
      <c r="O2766" s="33">
        <f t="shared" si="10"/>
        <v>0.02062802869</v>
      </c>
      <c r="P2766" s="33">
        <f t="shared" si="12"/>
        <v>0.02240861751</v>
      </c>
      <c r="Q2766" s="45">
        <f t="shared" si="21"/>
        <v>-0.3213151685</v>
      </c>
      <c r="R2766" s="45">
        <f t="shared" si="32"/>
        <v>0.07126155576</v>
      </c>
      <c r="S2766" s="45">
        <f t="shared" si="44"/>
        <v>-1.872734504</v>
      </c>
      <c r="T2766" s="33">
        <f t="shared" si="22"/>
        <v>1.17144977</v>
      </c>
      <c r="U2766" s="33">
        <f t="shared" si="33"/>
        <v>1.523045745</v>
      </c>
      <c r="V2766" s="33">
        <f t="shared" si="42"/>
        <v>3.333155252</v>
      </c>
      <c r="W2766" s="44">
        <f t="shared" si="13"/>
        <v>0.00777034041</v>
      </c>
      <c r="X2766" s="44">
        <f t="shared" si="14"/>
        <v>0.009542151782</v>
      </c>
      <c r="Y2766" s="33">
        <f t="shared" si="15"/>
        <v>1.228022362</v>
      </c>
      <c r="Z2766" s="43">
        <v>1.0</v>
      </c>
      <c r="AA2766" s="33">
        <f t="shared" si="16"/>
        <v>2.228022362</v>
      </c>
      <c r="AB2766" s="33">
        <f t="shared" si="17"/>
        <v>0.5511714706</v>
      </c>
      <c r="AC2766" s="33">
        <f t="shared" si="18"/>
        <v>0.4488285294</v>
      </c>
      <c r="AD2766" s="33">
        <f t="shared" si="19"/>
        <v>-0.008800811041</v>
      </c>
      <c r="AE2766" s="34">
        <f t="shared" si="23"/>
        <v>-1</v>
      </c>
      <c r="AF2766" s="34">
        <f t="shared" si="24"/>
        <v>0</v>
      </c>
      <c r="AG2766" s="34">
        <f t="shared" si="25"/>
        <v>0</v>
      </c>
      <c r="AH2766" s="34">
        <f t="shared" si="26"/>
        <v>5</v>
      </c>
      <c r="AI2766" s="34">
        <f t="shared" si="28"/>
        <v>0</v>
      </c>
      <c r="AJ2766" s="34">
        <f t="shared" si="29"/>
        <v>-1</v>
      </c>
      <c r="AK2766" s="34">
        <f t="shared" si="27"/>
        <v>0.008800811041</v>
      </c>
      <c r="AL2766" s="36">
        <f t="shared" si="34"/>
        <v>-1</v>
      </c>
      <c r="AM2766" s="36">
        <f t="shared" si="35"/>
        <v>0</v>
      </c>
      <c r="AN2766" s="46">
        <f t="shared" si="36"/>
        <v>0</v>
      </c>
      <c r="AO2766" s="36">
        <f t="shared" si="37"/>
        <v>5</v>
      </c>
      <c r="AP2766" s="36">
        <f t="shared" si="39"/>
        <v>0</v>
      </c>
      <c r="AQ2766" s="36">
        <f t="shared" si="40"/>
        <v>-1</v>
      </c>
      <c r="AR2766" s="36">
        <f t="shared" si="38"/>
        <v>0.008800811041</v>
      </c>
      <c r="AS2766" s="38">
        <f t="shared" si="45"/>
        <v>-1</v>
      </c>
      <c r="AT2766" s="38">
        <f t="shared" si="46"/>
        <v>0</v>
      </c>
      <c r="AU2766" s="38">
        <f t="shared" si="47"/>
        <v>0</v>
      </c>
      <c r="AV2766" s="38">
        <f t="shared" si="48"/>
        <v>1</v>
      </c>
      <c r="AW2766" s="38">
        <f t="shared" si="51"/>
        <v>1</v>
      </c>
      <c r="AX2766" s="38">
        <f t="shared" si="52"/>
        <v>-1</v>
      </c>
      <c r="AY2766" s="38">
        <f t="shared" si="49"/>
        <v>0.008800811041</v>
      </c>
      <c r="AZ2766" s="12">
        <f t="shared" si="30"/>
        <v>143.4961627</v>
      </c>
      <c r="BA2766" s="12">
        <f t="shared" si="41"/>
        <v>100.5407707</v>
      </c>
      <c r="BB2766" s="12">
        <f t="shared" si="53"/>
        <v>125.911751</v>
      </c>
      <c r="BC2766" s="12">
        <f t="shared" si="50"/>
        <v>0.008800811041</v>
      </c>
      <c r="BD2766" s="12">
        <f t="shared" si="54"/>
        <v>121.2550745</v>
      </c>
    </row>
    <row r="2767" ht="14.25" customHeight="1">
      <c r="A2767" s="7">
        <v>40533.0</v>
      </c>
      <c r="B2767" s="21" t="s">
        <v>90</v>
      </c>
      <c r="C2767" s="8">
        <v>44.484631</v>
      </c>
      <c r="D2767" s="33">
        <f t="shared" si="5"/>
        <v>-0.01372318518</v>
      </c>
      <c r="E2767" s="33">
        <f t="shared" si="7"/>
        <v>-0.0028968122</v>
      </c>
      <c r="F2767" s="33">
        <f t="shared" si="9"/>
        <v>0.01113190797</v>
      </c>
      <c r="G2767" s="33">
        <f t="shared" si="11"/>
        <v>0.01838287333</v>
      </c>
      <c r="H2767" s="33">
        <f t="shared" si="20"/>
        <v>-0.1979119303</v>
      </c>
      <c r="I2767" s="45">
        <f t="shared" si="31"/>
        <v>0.7375610942</v>
      </c>
      <c r="J2767" s="45">
        <f t="shared" si="43"/>
        <v>0.8634885092</v>
      </c>
      <c r="K2767" s="21" t="s">
        <v>91</v>
      </c>
      <c r="L2767" s="8">
        <v>21.907251</v>
      </c>
      <c r="M2767" s="33">
        <f t="shared" si="6"/>
        <v>0.00275602553</v>
      </c>
      <c r="N2767" s="33">
        <f t="shared" si="8"/>
        <v>0.02488241145</v>
      </c>
      <c r="O2767" s="33">
        <f t="shared" si="10"/>
        <v>0.02104783</v>
      </c>
      <c r="P2767" s="33">
        <f t="shared" si="12"/>
        <v>0.0260244824</v>
      </c>
      <c r="Q2767" s="45">
        <f t="shared" si="21"/>
        <v>1.600607947</v>
      </c>
      <c r="R2767" s="45">
        <f t="shared" si="32"/>
        <v>0.09659921192</v>
      </c>
      <c r="S2767" s="45">
        <f t="shared" si="44"/>
        <v>-1.510086274</v>
      </c>
      <c r="T2767" s="33">
        <f t="shared" si="22"/>
        <v>-1.798519877</v>
      </c>
      <c r="U2767" s="33">
        <f t="shared" si="33"/>
        <v>0.6409618823</v>
      </c>
      <c r="V2767" s="33">
        <f t="shared" si="42"/>
        <v>2.373574783</v>
      </c>
      <c r="W2767" s="44">
        <f t="shared" si="13"/>
        <v>0.008492557495</v>
      </c>
      <c r="X2767" s="44">
        <f t="shared" si="14"/>
        <v>0.009537258727</v>
      </c>
      <c r="Y2767" s="33">
        <f t="shared" si="15"/>
        <v>1.123013737</v>
      </c>
      <c r="Z2767" s="43">
        <v>1.0</v>
      </c>
      <c r="AA2767" s="33">
        <f t="shared" si="16"/>
        <v>2.123013737</v>
      </c>
      <c r="AB2767" s="33">
        <f t="shared" si="17"/>
        <v>0.5289714886</v>
      </c>
      <c r="AC2767" s="33">
        <f t="shared" si="18"/>
        <v>0.4710285114</v>
      </c>
      <c r="AD2767" s="33">
        <f t="shared" si="19"/>
        <v>0.001545454</v>
      </c>
      <c r="AE2767" s="34">
        <f t="shared" si="23"/>
        <v>1</v>
      </c>
      <c r="AF2767" s="34">
        <f t="shared" si="24"/>
        <v>0</v>
      </c>
      <c r="AG2767" s="34">
        <f t="shared" si="25"/>
        <v>1</v>
      </c>
      <c r="AH2767" s="34">
        <f t="shared" si="26"/>
        <v>1</v>
      </c>
      <c r="AI2767" s="34">
        <f t="shared" si="28"/>
        <v>1</v>
      </c>
      <c r="AJ2767" s="34">
        <f t="shared" si="29"/>
        <v>1</v>
      </c>
      <c r="AK2767" s="34">
        <f t="shared" si="27"/>
        <v>0.001545454</v>
      </c>
      <c r="AL2767" s="36">
        <f t="shared" si="34"/>
        <v>0</v>
      </c>
      <c r="AM2767" s="36">
        <f t="shared" si="35"/>
        <v>0</v>
      </c>
      <c r="AN2767" s="46">
        <f t="shared" si="36"/>
        <v>0</v>
      </c>
      <c r="AO2767" s="36">
        <f t="shared" si="37"/>
        <v>0</v>
      </c>
      <c r="AP2767" s="36">
        <f t="shared" si="39"/>
        <v>1</v>
      </c>
      <c r="AQ2767" s="36">
        <f t="shared" si="40"/>
        <v>0</v>
      </c>
      <c r="AR2767" s="36">
        <f t="shared" si="38"/>
        <v>0</v>
      </c>
      <c r="AS2767" s="38">
        <f t="shared" si="45"/>
        <v>-1</v>
      </c>
      <c r="AT2767" s="38">
        <f t="shared" si="46"/>
        <v>0</v>
      </c>
      <c r="AU2767" s="38">
        <f t="shared" si="47"/>
        <v>0</v>
      </c>
      <c r="AV2767" s="38">
        <f t="shared" si="48"/>
        <v>2</v>
      </c>
      <c r="AW2767" s="38">
        <f t="shared" si="51"/>
        <v>0</v>
      </c>
      <c r="AX2767" s="38">
        <f t="shared" si="52"/>
        <v>-1</v>
      </c>
      <c r="AY2767" s="38">
        <f t="shared" si="49"/>
        <v>-0.001545454</v>
      </c>
      <c r="AZ2767" s="12">
        <f t="shared" si="30"/>
        <v>143.7179294</v>
      </c>
      <c r="BA2767" s="12">
        <f t="shared" si="41"/>
        <v>100.5407707</v>
      </c>
      <c r="BB2767" s="12">
        <f t="shared" si="53"/>
        <v>125.7171602</v>
      </c>
      <c r="BC2767" s="12">
        <f t="shared" si="50"/>
        <v>0</v>
      </c>
      <c r="BD2767" s="12">
        <f t="shared" si="54"/>
        <v>121.2550745</v>
      </c>
    </row>
    <row r="2768" ht="14.25" customHeight="1">
      <c r="A2768" s="7">
        <v>40534.0</v>
      </c>
      <c r="B2768" s="21" t="s">
        <v>90</v>
      </c>
      <c r="C2768" s="8">
        <v>44.675083</v>
      </c>
      <c r="D2768" s="33">
        <f t="shared" si="5"/>
        <v>0.00428129886</v>
      </c>
      <c r="E2768" s="33">
        <f t="shared" si="7"/>
        <v>0.006744352107</v>
      </c>
      <c r="F2768" s="33">
        <f t="shared" si="9"/>
        <v>0.01624623836</v>
      </c>
      <c r="G2768" s="33">
        <f t="shared" si="11"/>
        <v>0.03570885672</v>
      </c>
      <c r="H2768" s="33">
        <f t="shared" si="20"/>
        <v>0.4679981469</v>
      </c>
      <c r="I2768" s="45">
        <f t="shared" si="31"/>
        <v>1.030391979</v>
      </c>
      <c r="J2768" s="45">
        <f t="shared" si="43"/>
        <v>1.683335023</v>
      </c>
      <c r="K2768" s="21" t="s">
        <v>91</v>
      </c>
      <c r="L2768" s="8">
        <v>21.940702</v>
      </c>
      <c r="M2768" s="33">
        <f t="shared" si="6"/>
        <v>0.00152693736</v>
      </c>
      <c r="N2768" s="33">
        <f t="shared" si="8"/>
        <v>0.01312925481</v>
      </c>
      <c r="O2768" s="33">
        <f t="shared" si="10"/>
        <v>0.01863645805</v>
      </c>
      <c r="P2768" s="33">
        <f t="shared" si="12"/>
        <v>0.03808927661</v>
      </c>
      <c r="Q2768" s="45">
        <f t="shared" si="21"/>
        <v>0.3113260903</v>
      </c>
      <c r="R2768" s="45">
        <f t="shared" si="32"/>
        <v>-0.1815525306</v>
      </c>
      <c r="S2768" s="45">
        <f t="shared" si="44"/>
        <v>-0.309561659</v>
      </c>
      <c r="T2768" s="33">
        <f t="shared" si="22"/>
        <v>0.1566720566</v>
      </c>
      <c r="U2768" s="33">
        <f t="shared" si="33"/>
        <v>1.211944509</v>
      </c>
      <c r="V2768" s="33">
        <f t="shared" si="42"/>
        <v>1.992896682</v>
      </c>
      <c r="W2768" s="44">
        <f t="shared" si="13"/>
        <v>0.007900952879</v>
      </c>
      <c r="X2768" s="44">
        <f t="shared" si="14"/>
        <v>0.00914959806</v>
      </c>
      <c r="Y2768" s="33">
        <f t="shared" si="15"/>
        <v>1.15803729</v>
      </c>
      <c r="Z2768" s="43">
        <v>1.0</v>
      </c>
      <c r="AA2768" s="33">
        <f t="shared" si="16"/>
        <v>2.15803729</v>
      </c>
      <c r="AB2768" s="33">
        <f t="shared" si="17"/>
        <v>0.5366159775</v>
      </c>
      <c r="AC2768" s="33">
        <f t="shared" si="18"/>
        <v>0.4633840225</v>
      </c>
      <c r="AD2768" s="33">
        <f t="shared" si="19"/>
        <v>0.0001524017129</v>
      </c>
      <c r="AE2768" s="34">
        <f t="shared" si="23"/>
        <v>0</v>
      </c>
      <c r="AF2768" s="34">
        <f t="shared" si="24"/>
        <v>0</v>
      </c>
      <c r="AG2768" s="34">
        <f t="shared" si="25"/>
        <v>0</v>
      </c>
      <c r="AH2768" s="34">
        <f t="shared" si="26"/>
        <v>2</v>
      </c>
      <c r="AI2768" s="34">
        <f t="shared" si="28"/>
        <v>0</v>
      </c>
      <c r="AJ2768" s="34">
        <f t="shared" si="29"/>
        <v>1</v>
      </c>
      <c r="AK2768" s="34">
        <f t="shared" si="27"/>
        <v>0.0001524017129</v>
      </c>
      <c r="AL2768" s="36">
        <f t="shared" si="34"/>
        <v>-1</v>
      </c>
      <c r="AM2768" s="36">
        <f t="shared" si="35"/>
        <v>0</v>
      </c>
      <c r="AN2768" s="46">
        <f t="shared" si="36"/>
        <v>0</v>
      </c>
      <c r="AO2768" s="36">
        <f t="shared" si="37"/>
        <v>1</v>
      </c>
      <c r="AP2768" s="36">
        <f t="shared" si="39"/>
        <v>0</v>
      </c>
      <c r="AQ2768" s="36">
        <f t="shared" si="40"/>
        <v>-1</v>
      </c>
      <c r="AR2768" s="36">
        <f t="shared" si="38"/>
        <v>-0.0001524017129</v>
      </c>
      <c r="AS2768" s="38">
        <f t="shared" si="45"/>
        <v>-1</v>
      </c>
      <c r="AT2768" s="38">
        <f t="shared" si="46"/>
        <v>0</v>
      </c>
      <c r="AU2768" s="38">
        <f t="shared" si="47"/>
        <v>0</v>
      </c>
      <c r="AV2768" s="38">
        <f t="shared" si="48"/>
        <v>3</v>
      </c>
      <c r="AW2768" s="38">
        <f t="shared" si="51"/>
        <v>0</v>
      </c>
      <c r="AX2768" s="38">
        <f t="shared" si="52"/>
        <v>-1</v>
      </c>
      <c r="AY2768" s="38">
        <f t="shared" si="49"/>
        <v>-0.0001524017129</v>
      </c>
      <c r="AZ2768" s="12">
        <f t="shared" si="30"/>
        <v>143.7398323</v>
      </c>
      <c r="BA2768" s="12">
        <f t="shared" si="41"/>
        <v>100.5254482</v>
      </c>
      <c r="BB2768" s="12">
        <f t="shared" si="53"/>
        <v>125.6980007</v>
      </c>
      <c r="BC2768" s="12">
        <f t="shared" si="50"/>
        <v>-0.00005080057098</v>
      </c>
      <c r="BD2768" s="12">
        <f t="shared" si="54"/>
        <v>121.2489146</v>
      </c>
    </row>
    <row r="2769" ht="14.25" customHeight="1">
      <c r="A2769" s="7">
        <v>40535.0</v>
      </c>
      <c r="B2769" s="21" t="s">
        <v>90</v>
      </c>
      <c r="C2769" s="8">
        <v>44.6819</v>
      </c>
      <c r="D2769" s="33">
        <f t="shared" si="5"/>
        <v>0.000152590651</v>
      </c>
      <c r="E2769" s="33">
        <f t="shared" si="7"/>
        <v>-0.0009120873339</v>
      </c>
      <c r="F2769" s="33">
        <f t="shared" si="9"/>
        <v>0.01498822625</v>
      </c>
      <c r="G2769" s="33">
        <f t="shared" si="11"/>
        <v>0.02878203902</v>
      </c>
      <c r="H2769" s="33">
        <f t="shared" si="20"/>
        <v>-0.06784297119</v>
      </c>
      <c r="I2769" s="45">
        <f t="shared" si="31"/>
        <v>0.9476371216</v>
      </c>
      <c r="J2769" s="45">
        <f t="shared" si="43"/>
        <v>1.443209297</v>
      </c>
      <c r="K2769" s="21" t="s">
        <v>91</v>
      </c>
      <c r="L2769" s="8">
        <v>21.937363</v>
      </c>
      <c r="M2769" s="33">
        <f t="shared" si="6"/>
        <v>-0.0001521829156</v>
      </c>
      <c r="N2769" s="33">
        <f t="shared" si="8"/>
        <v>0.003673134914</v>
      </c>
      <c r="O2769" s="33">
        <f t="shared" si="10"/>
        <v>0.01156840309</v>
      </c>
      <c r="P2769" s="33">
        <f t="shared" si="12"/>
        <v>0.02202762229</v>
      </c>
      <c r="Q2769" s="45">
        <f t="shared" si="21"/>
        <v>-0.6753060998</v>
      </c>
      <c r="R2769" s="45">
        <f t="shared" si="32"/>
        <v>-0.9303224713</v>
      </c>
      <c r="S2769" s="45">
        <f t="shared" si="44"/>
        <v>-1.922355108</v>
      </c>
      <c r="T2769" s="33">
        <f t="shared" si="22"/>
        <v>0.6074631286</v>
      </c>
      <c r="U2769" s="33">
        <f t="shared" si="33"/>
        <v>1.877959593</v>
      </c>
      <c r="V2769" s="33">
        <f t="shared" si="42"/>
        <v>3.365564406</v>
      </c>
      <c r="W2769" s="44">
        <f t="shared" si="13"/>
        <v>0.007815138932</v>
      </c>
      <c r="X2769" s="44">
        <f t="shared" si="14"/>
        <v>0.008572172575</v>
      </c>
      <c r="Y2769" s="33">
        <f t="shared" si="15"/>
        <v>1.096867586</v>
      </c>
      <c r="Z2769" s="43">
        <v>1.0</v>
      </c>
      <c r="AA2769" s="33">
        <f t="shared" si="16"/>
        <v>2.096867586</v>
      </c>
      <c r="AB2769" s="33">
        <f t="shared" si="17"/>
        <v>0.5230981648</v>
      </c>
      <c r="AC2769" s="33">
        <f t="shared" si="18"/>
        <v>0.4769018352</v>
      </c>
      <c r="AD2769" s="33">
        <f t="shared" si="19"/>
        <v>0.001558617576</v>
      </c>
      <c r="AE2769" s="34">
        <f t="shared" si="23"/>
        <v>0</v>
      </c>
      <c r="AF2769" s="34">
        <f t="shared" si="24"/>
        <v>0</v>
      </c>
      <c r="AG2769" s="34">
        <f t="shared" si="25"/>
        <v>0</v>
      </c>
      <c r="AH2769" s="34">
        <f t="shared" si="26"/>
        <v>3</v>
      </c>
      <c r="AI2769" s="34">
        <f t="shared" si="28"/>
        <v>0</v>
      </c>
      <c r="AJ2769" s="34">
        <f t="shared" si="29"/>
        <v>1</v>
      </c>
      <c r="AK2769" s="34">
        <f t="shared" si="27"/>
        <v>0.001558617576</v>
      </c>
      <c r="AL2769" s="36">
        <f t="shared" si="34"/>
        <v>-1</v>
      </c>
      <c r="AM2769" s="36">
        <f t="shared" si="35"/>
        <v>0</v>
      </c>
      <c r="AN2769" s="46">
        <f t="shared" si="36"/>
        <v>0</v>
      </c>
      <c r="AO2769" s="36">
        <f t="shared" si="37"/>
        <v>2</v>
      </c>
      <c r="AP2769" s="36">
        <f t="shared" si="39"/>
        <v>0</v>
      </c>
      <c r="AQ2769" s="36">
        <f t="shared" si="40"/>
        <v>-1</v>
      </c>
      <c r="AR2769" s="36">
        <f t="shared" si="38"/>
        <v>-0.001558617576</v>
      </c>
      <c r="AS2769" s="38">
        <f t="shared" si="45"/>
        <v>-1</v>
      </c>
      <c r="AT2769" s="38">
        <f t="shared" si="46"/>
        <v>0</v>
      </c>
      <c r="AU2769" s="38">
        <f t="shared" si="47"/>
        <v>0</v>
      </c>
      <c r="AV2769" s="38">
        <f t="shared" si="48"/>
        <v>4</v>
      </c>
      <c r="AW2769" s="38">
        <f t="shared" si="51"/>
        <v>0</v>
      </c>
      <c r="AX2769" s="38">
        <f t="shared" si="52"/>
        <v>-1</v>
      </c>
      <c r="AY2769" s="38">
        <f t="shared" si="49"/>
        <v>-0.001558617576</v>
      </c>
      <c r="AZ2769" s="12">
        <f t="shared" si="30"/>
        <v>143.9638677</v>
      </c>
      <c r="BA2769" s="12">
        <f t="shared" si="41"/>
        <v>100.3687674</v>
      </c>
      <c r="BB2769" s="12">
        <f t="shared" si="53"/>
        <v>125.5020856</v>
      </c>
      <c r="BC2769" s="12">
        <f t="shared" si="50"/>
        <v>-0.000519539192</v>
      </c>
      <c r="BD2769" s="12">
        <f t="shared" si="54"/>
        <v>121.1859211</v>
      </c>
    </row>
    <row r="2770" ht="14.25" customHeight="1">
      <c r="A2770" s="7">
        <v>40539.0</v>
      </c>
      <c r="B2770" s="21" t="s">
        <v>90</v>
      </c>
      <c r="C2770" s="8">
        <v>44.498234</v>
      </c>
      <c r="D2770" s="33">
        <f t="shared" si="5"/>
        <v>-0.004110523501</v>
      </c>
      <c r="E2770" s="33">
        <f t="shared" si="7"/>
        <v>-0.008336985547</v>
      </c>
      <c r="F2770" s="33">
        <f t="shared" si="9"/>
        <v>0.008012385498</v>
      </c>
      <c r="G2770" s="33">
        <f t="shared" si="11"/>
        <v>0.03144758148</v>
      </c>
      <c r="H2770" s="33">
        <f t="shared" si="20"/>
        <v>-0.5822881938</v>
      </c>
      <c r="I2770" s="45">
        <f t="shared" si="31"/>
        <v>0.5181638523</v>
      </c>
      <c r="J2770" s="45">
        <f t="shared" si="43"/>
        <v>1.629956058</v>
      </c>
      <c r="K2770" s="21" t="s">
        <v>91</v>
      </c>
      <c r="L2770" s="8">
        <v>21.766758</v>
      </c>
      <c r="M2770" s="33">
        <f t="shared" si="6"/>
        <v>-0.007776914664</v>
      </c>
      <c r="N2770" s="33">
        <f t="shared" si="8"/>
        <v>-0.009588763415</v>
      </c>
      <c r="O2770" s="33">
        <f t="shared" si="10"/>
        <v>0.006496499187</v>
      </c>
      <c r="P2770" s="33">
        <f t="shared" si="12"/>
        <v>0.02198813106</v>
      </c>
      <c r="Q2770" s="45">
        <f t="shared" si="21"/>
        <v>-2.053061919</v>
      </c>
      <c r="R2770" s="45">
        <f t="shared" si="32"/>
        <v>-1.446984351</v>
      </c>
      <c r="S2770" s="45">
        <f t="shared" si="44"/>
        <v>-1.865995903</v>
      </c>
      <c r="T2770" s="33">
        <f t="shared" si="22"/>
        <v>1.470773725</v>
      </c>
      <c r="U2770" s="33">
        <f t="shared" si="33"/>
        <v>1.965148203</v>
      </c>
      <c r="V2770" s="33">
        <f t="shared" si="42"/>
        <v>3.495951961</v>
      </c>
      <c r="W2770" s="44">
        <f t="shared" si="13"/>
        <v>0.0076944337</v>
      </c>
      <c r="X2770" s="44">
        <f t="shared" si="14"/>
        <v>0.008574263097</v>
      </c>
      <c r="Y2770" s="33">
        <f t="shared" si="15"/>
        <v>1.114346218</v>
      </c>
      <c r="Z2770" s="43">
        <v>1.0</v>
      </c>
      <c r="AA2770" s="33">
        <f t="shared" si="16"/>
        <v>2.114346218</v>
      </c>
      <c r="AB2770" s="33">
        <f t="shared" si="17"/>
        <v>0.5270405616</v>
      </c>
      <c r="AC2770" s="33">
        <f t="shared" si="18"/>
        <v>0.4729594384</v>
      </c>
      <c r="AD2770" s="33">
        <f t="shared" si="19"/>
        <v>-0.00323575184</v>
      </c>
      <c r="AE2770" s="34">
        <f t="shared" si="23"/>
        <v>-1</v>
      </c>
      <c r="AF2770" s="34">
        <f t="shared" si="24"/>
        <v>1</v>
      </c>
      <c r="AG2770" s="34">
        <f t="shared" si="25"/>
        <v>0</v>
      </c>
      <c r="AH2770" s="34">
        <f t="shared" si="26"/>
        <v>1</v>
      </c>
      <c r="AI2770" s="34">
        <f t="shared" si="28"/>
        <v>0</v>
      </c>
      <c r="AJ2770" s="34">
        <f t="shared" si="29"/>
        <v>-1</v>
      </c>
      <c r="AK2770" s="34">
        <f t="shared" si="27"/>
        <v>0.00323575184</v>
      </c>
      <c r="AL2770" s="36">
        <f t="shared" si="34"/>
        <v>-1</v>
      </c>
      <c r="AM2770" s="36">
        <f t="shared" si="35"/>
        <v>0</v>
      </c>
      <c r="AN2770" s="46">
        <f t="shared" si="36"/>
        <v>0</v>
      </c>
      <c r="AO2770" s="36">
        <f t="shared" si="37"/>
        <v>3</v>
      </c>
      <c r="AP2770" s="36">
        <f t="shared" si="39"/>
        <v>0</v>
      </c>
      <c r="AQ2770" s="36">
        <f t="shared" si="40"/>
        <v>-1</v>
      </c>
      <c r="AR2770" s="36">
        <f t="shared" si="38"/>
        <v>0.00323575184</v>
      </c>
      <c r="AS2770" s="38">
        <f t="shared" si="45"/>
        <v>-1</v>
      </c>
      <c r="AT2770" s="38">
        <f t="shared" si="46"/>
        <v>0</v>
      </c>
      <c r="AU2770" s="38">
        <f t="shared" si="47"/>
        <v>0</v>
      </c>
      <c r="AV2770" s="38">
        <f t="shared" si="48"/>
        <v>5</v>
      </c>
      <c r="AW2770" s="38">
        <f t="shared" si="51"/>
        <v>0</v>
      </c>
      <c r="AX2770" s="38">
        <f t="shared" si="52"/>
        <v>-1</v>
      </c>
      <c r="AY2770" s="38">
        <f t="shared" si="49"/>
        <v>0.00323575184</v>
      </c>
      <c r="AZ2770" s="12">
        <f t="shared" si="30"/>
        <v>144.429699</v>
      </c>
      <c r="BA2770" s="12">
        <f t="shared" si="41"/>
        <v>100.6935359</v>
      </c>
      <c r="BB2770" s="12">
        <f t="shared" si="53"/>
        <v>125.9081792</v>
      </c>
      <c r="BC2770" s="12">
        <f t="shared" si="50"/>
        <v>0.00323575184</v>
      </c>
      <c r="BD2770" s="12">
        <f t="shared" si="54"/>
        <v>121.5780486</v>
      </c>
    </row>
    <row r="2771" ht="14.25" customHeight="1">
      <c r="A2771" s="7">
        <v>40540.0</v>
      </c>
      <c r="B2771" s="21" t="s">
        <v>90</v>
      </c>
      <c r="C2771" s="8">
        <v>44.403004</v>
      </c>
      <c r="D2771" s="33">
        <f t="shared" si="5"/>
        <v>-0.00214008493</v>
      </c>
      <c r="E2771" s="33">
        <f t="shared" si="7"/>
        <v>-0.01553295218</v>
      </c>
      <c r="F2771" s="33">
        <f t="shared" si="9"/>
        <v>-0.003815018182</v>
      </c>
      <c r="G2771" s="33">
        <f t="shared" si="11"/>
        <v>0.02747166927</v>
      </c>
      <c r="H2771" s="33">
        <f t="shared" si="20"/>
        <v>-1.063702965</v>
      </c>
      <c r="I2771" s="45">
        <f t="shared" si="31"/>
        <v>-0.1903100143</v>
      </c>
      <c r="J2771" s="45">
        <f t="shared" si="43"/>
        <v>1.420085685</v>
      </c>
      <c r="K2771" s="21" t="s">
        <v>91</v>
      </c>
      <c r="L2771" s="8">
        <v>21.863766</v>
      </c>
      <c r="M2771" s="33">
        <f t="shared" si="6"/>
        <v>0.004456704117</v>
      </c>
      <c r="N2771" s="33">
        <f t="shared" si="8"/>
        <v>0.0007655957054</v>
      </c>
      <c r="O2771" s="33">
        <f t="shared" si="10"/>
        <v>0.00786418138</v>
      </c>
      <c r="P2771" s="33">
        <f t="shared" si="12"/>
        <v>0.03107728687</v>
      </c>
      <c r="Q2771" s="45">
        <f t="shared" si="21"/>
        <v>-0.900732665</v>
      </c>
      <c r="R2771" s="45">
        <f t="shared" si="32"/>
        <v>-1.259522951</v>
      </c>
      <c r="S2771" s="45">
        <f t="shared" si="44"/>
        <v>-0.905073685</v>
      </c>
      <c r="T2771" s="33">
        <f t="shared" si="22"/>
        <v>-0.1629702996</v>
      </c>
      <c r="U2771" s="33">
        <f t="shared" si="33"/>
        <v>1.069212937</v>
      </c>
      <c r="V2771" s="33">
        <f t="shared" si="42"/>
        <v>2.32515937</v>
      </c>
      <c r="W2771" s="44">
        <f t="shared" si="13"/>
        <v>0.007738947789</v>
      </c>
      <c r="X2771" s="44">
        <f t="shared" si="14"/>
        <v>0.008502504816</v>
      </c>
      <c r="Y2771" s="33">
        <f t="shared" si="15"/>
        <v>1.098664191</v>
      </c>
      <c r="Z2771" s="43">
        <v>1.0</v>
      </c>
      <c r="AA2771" s="33">
        <f t="shared" si="16"/>
        <v>2.098664191</v>
      </c>
      <c r="AB2771" s="33">
        <f t="shared" si="17"/>
        <v>0.5235064266</v>
      </c>
      <c r="AC2771" s="33">
        <f t="shared" si="18"/>
        <v>0.4764935734</v>
      </c>
      <c r="AD2771" s="33">
        <f t="shared" si="19"/>
        <v>-0.0002550597685</v>
      </c>
      <c r="AE2771" s="34">
        <f t="shared" si="23"/>
        <v>0</v>
      </c>
      <c r="AF2771" s="34">
        <f t="shared" si="24"/>
        <v>0</v>
      </c>
      <c r="AG2771" s="34">
        <f t="shared" si="25"/>
        <v>0</v>
      </c>
      <c r="AH2771" s="34">
        <f t="shared" si="26"/>
        <v>2</v>
      </c>
      <c r="AI2771" s="34">
        <f t="shared" si="28"/>
        <v>0</v>
      </c>
      <c r="AJ2771" s="34">
        <f t="shared" si="29"/>
        <v>-1</v>
      </c>
      <c r="AK2771" s="34">
        <f t="shared" si="27"/>
        <v>0.0002550597685</v>
      </c>
      <c r="AL2771" s="36">
        <f t="shared" si="34"/>
        <v>-1</v>
      </c>
      <c r="AM2771" s="36">
        <f t="shared" si="35"/>
        <v>0</v>
      </c>
      <c r="AN2771" s="46">
        <f t="shared" si="36"/>
        <v>0</v>
      </c>
      <c r="AO2771" s="36">
        <f t="shared" si="37"/>
        <v>4</v>
      </c>
      <c r="AP2771" s="36">
        <f t="shared" si="39"/>
        <v>0</v>
      </c>
      <c r="AQ2771" s="36">
        <f t="shared" si="40"/>
        <v>-1</v>
      </c>
      <c r="AR2771" s="36">
        <f t="shared" si="38"/>
        <v>0.0002550597685</v>
      </c>
      <c r="AS2771" s="38">
        <f t="shared" si="45"/>
        <v>-1</v>
      </c>
      <c r="AT2771" s="38">
        <f t="shared" si="46"/>
        <v>0</v>
      </c>
      <c r="AU2771" s="38">
        <f t="shared" si="47"/>
        <v>0</v>
      </c>
      <c r="AV2771" s="38">
        <f t="shared" si="48"/>
        <v>1</v>
      </c>
      <c r="AW2771" s="38">
        <f t="shared" si="51"/>
        <v>1</v>
      </c>
      <c r="AX2771" s="38">
        <f t="shared" si="52"/>
        <v>-1</v>
      </c>
      <c r="AY2771" s="38">
        <f t="shared" si="49"/>
        <v>0.0002550597685</v>
      </c>
      <c r="AZ2771" s="12">
        <f t="shared" si="30"/>
        <v>144.4665372</v>
      </c>
      <c r="BA2771" s="12">
        <f t="shared" si="41"/>
        <v>100.7192187</v>
      </c>
      <c r="BB2771" s="12">
        <f t="shared" si="53"/>
        <v>125.9402933</v>
      </c>
      <c r="BC2771" s="12">
        <f t="shared" si="50"/>
        <v>0.0002550597685</v>
      </c>
      <c r="BD2771" s="12">
        <f t="shared" si="54"/>
        <v>121.6090583</v>
      </c>
    </row>
    <row r="2772" ht="14.25" customHeight="1">
      <c r="A2772" s="7">
        <v>40541.0</v>
      </c>
      <c r="B2772" s="21" t="s">
        <v>90</v>
      </c>
      <c r="C2772" s="8">
        <v>44.437016</v>
      </c>
      <c r="D2772" s="33">
        <f t="shared" si="5"/>
        <v>0.0007659842113</v>
      </c>
      <c r="E2772" s="33">
        <f t="shared" si="7"/>
        <v>-0.001070369674</v>
      </c>
      <c r="F2772" s="33">
        <f t="shared" si="9"/>
        <v>-0.003964081214</v>
      </c>
      <c r="G2772" s="33">
        <f t="shared" si="11"/>
        <v>0.01839420443</v>
      </c>
      <c r="H2772" s="33">
        <f t="shared" si="20"/>
        <v>-0.02179516464</v>
      </c>
      <c r="I2772" s="45">
        <f t="shared" si="31"/>
        <v>-0.1832895851</v>
      </c>
      <c r="J2772" s="45">
        <f t="shared" si="43"/>
        <v>0.9949462682</v>
      </c>
      <c r="K2772" s="21" t="s">
        <v>91</v>
      </c>
      <c r="L2772" s="8">
        <v>21.893869</v>
      </c>
      <c r="M2772" s="33">
        <f t="shared" si="6"/>
        <v>0.001376844227</v>
      </c>
      <c r="N2772" s="33">
        <f t="shared" si="8"/>
        <v>-0.0006108479791</v>
      </c>
      <c r="O2772" s="33">
        <f t="shared" si="10"/>
        <v>0.0242563641</v>
      </c>
      <c r="P2772" s="33">
        <f t="shared" si="12"/>
        <v>0.03609296442</v>
      </c>
      <c r="Q2772" s="45">
        <f t="shared" si="21"/>
        <v>-1.020285943</v>
      </c>
      <c r="R2772" s="45">
        <f t="shared" si="32"/>
        <v>0.4973295813</v>
      </c>
      <c r="S2772" s="45">
        <f t="shared" si="44"/>
        <v>-0.3848538408</v>
      </c>
      <c r="T2772" s="33">
        <f t="shared" si="22"/>
        <v>0.9984907785</v>
      </c>
      <c r="U2772" s="33">
        <f t="shared" si="33"/>
        <v>-0.6806191665</v>
      </c>
      <c r="V2772" s="33">
        <f t="shared" si="42"/>
        <v>1.379800109</v>
      </c>
      <c r="W2772" s="44">
        <f t="shared" si="13"/>
        <v>0.007488287887</v>
      </c>
      <c r="X2772" s="44">
        <f t="shared" si="14"/>
        <v>0.008420073773</v>
      </c>
      <c r="Y2772" s="33">
        <f t="shared" si="15"/>
        <v>1.124432434</v>
      </c>
      <c r="Z2772" s="43">
        <v>1.0</v>
      </c>
      <c r="AA2772" s="33">
        <f t="shared" si="16"/>
        <v>2.124432434</v>
      </c>
      <c r="AB2772" s="33">
        <f t="shared" si="17"/>
        <v>0.5292860417</v>
      </c>
      <c r="AC2772" s="33">
        <f t="shared" si="18"/>
        <v>0.4707139583</v>
      </c>
      <c r="AD2772" s="33">
        <f t="shared" si="19"/>
        <v>-0.002060886437</v>
      </c>
      <c r="AE2772" s="34">
        <f t="shared" si="23"/>
        <v>0</v>
      </c>
      <c r="AF2772" s="34">
        <f t="shared" si="24"/>
        <v>0</v>
      </c>
      <c r="AG2772" s="34">
        <f t="shared" si="25"/>
        <v>0</v>
      </c>
      <c r="AH2772" s="34">
        <f t="shared" si="26"/>
        <v>3</v>
      </c>
      <c r="AI2772" s="34">
        <f t="shared" si="28"/>
        <v>0</v>
      </c>
      <c r="AJ2772" s="34">
        <f t="shared" si="29"/>
        <v>-1</v>
      </c>
      <c r="AK2772" s="34">
        <f t="shared" si="27"/>
        <v>0.002060886437</v>
      </c>
      <c r="AL2772" s="36">
        <f t="shared" si="34"/>
        <v>0</v>
      </c>
      <c r="AM2772" s="36">
        <f t="shared" si="35"/>
        <v>0</v>
      </c>
      <c r="AN2772" s="46">
        <f t="shared" si="36"/>
        <v>0</v>
      </c>
      <c r="AO2772" s="36">
        <f t="shared" si="37"/>
        <v>5</v>
      </c>
      <c r="AP2772" s="36">
        <f t="shared" si="39"/>
        <v>0</v>
      </c>
      <c r="AQ2772" s="36">
        <f t="shared" si="40"/>
        <v>-1</v>
      </c>
      <c r="AR2772" s="36">
        <f t="shared" si="38"/>
        <v>0.002060886437</v>
      </c>
      <c r="AS2772" s="38">
        <f t="shared" si="45"/>
        <v>-1</v>
      </c>
      <c r="AT2772" s="38">
        <f t="shared" si="46"/>
        <v>0</v>
      </c>
      <c r="AU2772" s="38">
        <f t="shared" si="47"/>
        <v>0</v>
      </c>
      <c r="AV2772" s="38">
        <f t="shared" si="48"/>
        <v>2</v>
      </c>
      <c r="AW2772" s="38">
        <f t="shared" si="51"/>
        <v>0</v>
      </c>
      <c r="AX2772" s="38">
        <f t="shared" si="52"/>
        <v>-1</v>
      </c>
      <c r="AY2772" s="38">
        <f t="shared" si="49"/>
        <v>0.002060886437</v>
      </c>
      <c r="AZ2772" s="12">
        <f t="shared" si="30"/>
        <v>144.7642664</v>
      </c>
      <c r="BA2772" s="12">
        <f t="shared" si="41"/>
        <v>100.9267896</v>
      </c>
      <c r="BB2772" s="12">
        <f t="shared" si="53"/>
        <v>126.1998419</v>
      </c>
      <c r="BC2772" s="12">
        <f t="shared" si="50"/>
        <v>0.002060886437</v>
      </c>
      <c r="BD2772" s="12">
        <f t="shared" si="54"/>
        <v>121.8596808</v>
      </c>
    </row>
    <row r="2773" ht="14.25" customHeight="1">
      <c r="A2773" s="7">
        <v>40542.0</v>
      </c>
      <c r="B2773" s="21" t="s">
        <v>90</v>
      </c>
      <c r="C2773" s="8">
        <v>44.294186</v>
      </c>
      <c r="D2773" s="33">
        <f t="shared" si="5"/>
        <v>-0.003214212223</v>
      </c>
      <c r="E2773" s="33">
        <f t="shared" si="7"/>
        <v>-0.008525938273</v>
      </c>
      <c r="F2773" s="33">
        <f t="shared" si="9"/>
        <v>-0.001839088096</v>
      </c>
      <c r="G2773" s="33">
        <f t="shared" si="11"/>
        <v>-0.007770890525</v>
      </c>
      <c r="H2773" s="33">
        <f t="shared" si="20"/>
        <v>-0.5324244949</v>
      </c>
      <c r="I2773" s="45">
        <f t="shared" si="31"/>
        <v>-0.05373051194</v>
      </c>
      <c r="J2773" s="45">
        <f t="shared" si="43"/>
        <v>-0.2573301738</v>
      </c>
      <c r="K2773" s="21" t="s">
        <v>91</v>
      </c>
      <c r="L2773" s="8">
        <v>21.910597</v>
      </c>
      <c r="M2773" s="33">
        <f t="shared" si="6"/>
        <v>0.0007640495154</v>
      </c>
      <c r="N2773" s="33">
        <f t="shared" si="8"/>
        <v>-0.001372107419</v>
      </c>
      <c r="O2773" s="33">
        <f t="shared" si="10"/>
        <v>0.01173913264</v>
      </c>
      <c r="P2773" s="33">
        <f t="shared" si="12"/>
        <v>0.01236479107</v>
      </c>
      <c r="Q2773" s="45">
        <f t="shared" si="21"/>
        <v>-1.080493583</v>
      </c>
      <c r="R2773" s="45">
        <f t="shared" si="32"/>
        <v>-0.8255189478</v>
      </c>
      <c r="S2773" s="45">
        <f t="shared" si="44"/>
        <v>-2.788424674</v>
      </c>
      <c r="T2773" s="33">
        <f t="shared" si="22"/>
        <v>0.5480690882</v>
      </c>
      <c r="U2773" s="33">
        <f t="shared" si="33"/>
        <v>0.7717884359</v>
      </c>
      <c r="V2773" s="33">
        <f t="shared" si="42"/>
        <v>2.5310945</v>
      </c>
      <c r="W2773" s="44">
        <f t="shared" si="13"/>
        <v>0.005420486371</v>
      </c>
      <c r="X2773" s="44">
        <f t="shared" si="14"/>
        <v>0.00656273406</v>
      </c>
      <c r="Y2773" s="33">
        <f t="shared" si="15"/>
        <v>1.210727896</v>
      </c>
      <c r="Z2773" s="43">
        <v>1.0</v>
      </c>
      <c r="AA2773" s="33">
        <f t="shared" si="16"/>
        <v>2.210727896</v>
      </c>
      <c r="AB2773" s="33">
        <f t="shared" si="17"/>
        <v>0.547660297</v>
      </c>
      <c r="AC2773" s="33">
        <f t="shared" si="18"/>
        <v>0.452339703</v>
      </c>
      <c r="AD2773" s="33">
        <f t="shared" si="19"/>
        <v>-0.00009870621102</v>
      </c>
      <c r="AE2773" s="34">
        <f t="shared" si="23"/>
        <v>0</v>
      </c>
      <c r="AF2773" s="34">
        <f t="shared" si="24"/>
        <v>0</v>
      </c>
      <c r="AG2773" s="34">
        <f t="shared" si="25"/>
        <v>0</v>
      </c>
      <c r="AH2773" s="34">
        <f t="shared" si="26"/>
        <v>4</v>
      </c>
      <c r="AI2773" s="34">
        <f t="shared" si="28"/>
        <v>0</v>
      </c>
      <c r="AJ2773" s="34">
        <f t="shared" si="29"/>
        <v>-1</v>
      </c>
      <c r="AK2773" s="34">
        <f t="shared" si="27"/>
        <v>0.00009870621102</v>
      </c>
      <c r="AL2773" s="36">
        <f t="shared" si="34"/>
        <v>0</v>
      </c>
      <c r="AM2773" s="36">
        <f t="shared" si="35"/>
        <v>0</v>
      </c>
      <c r="AN2773" s="46">
        <f t="shared" si="36"/>
        <v>0</v>
      </c>
      <c r="AO2773" s="36">
        <f t="shared" si="37"/>
        <v>0</v>
      </c>
      <c r="AP2773" s="36">
        <f t="shared" si="39"/>
        <v>1</v>
      </c>
      <c r="AQ2773" s="36">
        <f t="shared" si="40"/>
        <v>0</v>
      </c>
      <c r="AR2773" s="36">
        <f t="shared" si="38"/>
        <v>0</v>
      </c>
      <c r="AS2773" s="38">
        <f t="shared" si="45"/>
        <v>-1</v>
      </c>
      <c r="AT2773" s="38">
        <f t="shared" si="46"/>
        <v>0</v>
      </c>
      <c r="AU2773" s="38">
        <f t="shared" si="47"/>
        <v>0</v>
      </c>
      <c r="AV2773" s="38">
        <f t="shared" si="48"/>
        <v>3</v>
      </c>
      <c r="AW2773" s="38">
        <f t="shared" si="51"/>
        <v>0</v>
      </c>
      <c r="AX2773" s="38">
        <f t="shared" si="52"/>
        <v>-1</v>
      </c>
      <c r="AY2773" s="38">
        <f t="shared" si="49"/>
        <v>0.00009870621102</v>
      </c>
      <c r="AZ2773" s="12">
        <f t="shared" si="30"/>
        <v>144.7785555</v>
      </c>
      <c r="BA2773" s="12">
        <f t="shared" si="41"/>
        <v>100.9267896</v>
      </c>
      <c r="BB2773" s="12">
        <f t="shared" si="53"/>
        <v>126.2122986</v>
      </c>
      <c r="BC2773" s="12">
        <f t="shared" si="50"/>
        <v>0.00006580414068</v>
      </c>
      <c r="BD2773" s="12">
        <f t="shared" si="54"/>
        <v>121.8676996</v>
      </c>
    </row>
    <row r="2774" ht="14.25" customHeight="1">
      <c r="A2774" s="7">
        <v>40543.0</v>
      </c>
      <c r="B2774" s="21" t="s">
        <v>90</v>
      </c>
      <c r="C2774" s="8">
        <v>44.437016</v>
      </c>
      <c r="D2774" s="33">
        <f t="shared" si="5"/>
        <v>0.003224576697</v>
      </c>
      <c r="E2774" s="33">
        <f t="shared" si="7"/>
        <v>-0.005480608479</v>
      </c>
      <c r="F2774" s="33">
        <f t="shared" si="9"/>
        <v>-0.006387697019</v>
      </c>
      <c r="G2774" s="33">
        <f t="shared" si="11"/>
        <v>0.001993772294</v>
      </c>
      <c r="H2774" s="33">
        <f t="shared" si="20"/>
        <v>-0.2951552509</v>
      </c>
      <c r="I2774" s="45">
        <f t="shared" si="31"/>
        <v>-0.3059830613</v>
      </c>
      <c r="J2774" s="45">
        <f t="shared" si="43"/>
        <v>0.2518222261</v>
      </c>
      <c r="K2774" s="21" t="s">
        <v>91</v>
      </c>
      <c r="L2774" s="8">
        <v>22.000919</v>
      </c>
      <c r="M2774" s="33">
        <f t="shared" si="6"/>
        <v>0.004122297535</v>
      </c>
      <c r="N2774" s="33">
        <f t="shared" si="8"/>
        <v>0.002897157694</v>
      </c>
      <c r="O2774" s="33">
        <f t="shared" si="10"/>
        <v>0.006580934259</v>
      </c>
      <c r="P2774" s="33">
        <f t="shared" si="12"/>
        <v>0.01340527166</v>
      </c>
      <c r="Q2774" s="45">
        <f t="shared" si="21"/>
        <v>-0.6295575639</v>
      </c>
      <c r="R2774" s="45">
        <f t="shared" si="32"/>
        <v>-1.337226803</v>
      </c>
      <c r="S2774" s="45">
        <f t="shared" si="44"/>
        <v>-2.47868551</v>
      </c>
      <c r="T2774" s="33">
        <f t="shared" si="22"/>
        <v>0.334402313</v>
      </c>
      <c r="U2774" s="33">
        <f t="shared" si="33"/>
        <v>1.031243742</v>
      </c>
      <c r="V2774" s="33">
        <f t="shared" si="42"/>
        <v>2.730507736</v>
      </c>
      <c r="W2774" s="44">
        <f t="shared" si="13"/>
        <v>0.005273034197</v>
      </c>
      <c r="X2774" s="44">
        <f t="shared" si="14"/>
        <v>0.006587045869</v>
      </c>
      <c r="Y2774" s="33">
        <f t="shared" si="15"/>
        <v>1.249194605</v>
      </c>
      <c r="Z2774" s="43">
        <v>1.0</v>
      </c>
      <c r="AA2774" s="33">
        <f t="shared" si="16"/>
        <v>2.249194605</v>
      </c>
      <c r="AB2774" s="33">
        <f t="shared" si="17"/>
        <v>0.5553964081</v>
      </c>
      <c r="AC2774" s="33">
        <f t="shared" si="18"/>
        <v>0.4446035919</v>
      </c>
      <c r="AD2774" s="33">
        <f t="shared" si="19"/>
        <v>0.007288515225</v>
      </c>
      <c r="AE2774" s="34">
        <f t="shared" si="23"/>
        <v>0</v>
      </c>
      <c r="AF2774" s="34">
        <f t="shared" si="24"/>
        <v>0</v>
      </c>
      <c r="AG2774" s="34">
        <f t="shared" si="25"/>
        <v>0</v>
      </c>
      <c r="AH2774" s="34">
        <f t="shared" si="26"/>
        <v>5</v>
      </c>
      <c r="AI2774" s="34">
        <f t="shared" si="28"/>
        <v>0</v>
      </c>
      <c r="AJ2774" s="34">
        <f t="shared" si="29"/>
        <v>-1</v>
      </c>
      <c r="AK2774" s="34">
        <f t="shared" si="27"/>
        <v>-0.007288515225</v>
      </c>
      <c r="AL2774" s="36">
        <f t="shared" si="34"/>
        <v>-1</v>
      </c>
      <c r="AM2774" s="36">
        <f t="shared" si="35"/>
        <v>0</v>
      </c>
      <c r="AN2774" s="46">
        <f t="shared" si="36"/>
        <v>0</v>
      </c>
      <c r="AO2774" s="36">
        <f t="shared" si="37"/>
        <v>1</v>
      </c>
      <c r="AP2774" s="36">
        <f t="shared" si="39"/>
        <v>0</v>
      </c>
      <c r="AQ2774" s="36">
        <f t="shared" si="40"/>
        <v>-1</v>
      </c>
      <c r="AR2774" s="36">
        <f t="shared" si="38"/>
        <v>-0.007288515225</v>
      </c>
      <c r="AS2774" s="38">
        <f t="shared" si="45"/>
        <v>-1</v>
      </c>
      <c r="AT2774" s="38">
        <f t="shared" si="46"/>
        <v>0</v>
      </c>
      <c r="AU2774" s="38">
        <f t="shared" si="47"/>
        <v>0</v>
      </c>
      <c r="AV2774" s="38">
        <f t="shared" si="48"/>
        <v>4</v>
      </c>
      <c r="AW2774" s="38">
        <f t="shared" si="51"/>
        <v>0</v>
      </c>
      <c r="AX2774" s="38">
        <f t="shared" si="52"/>
        <v>-1</v>
      </c>
      <c r="AY2774" s="38">
        <f t="shared" si="49"/>
        <v>-0.007288515225</v>
      </c>
      <c r="AZ2774" s="12">
        <f t="shared" si="30"/>
        <v>143.7233348</v>
      </c>
      <c r="BA2774" s="12">
        <f t="shared" si="41"/>
        <v>100.1911831</v>
      </c>
      <c r="BB2774" s="12">
        <f t="shared" si="53"/>
        <v>125.2923984</v>
      </c>
      <c r="BC2774" s="12">
        <f t="shared" si="50"/>
        <v>-0.007288515225</v>
      </c>
      <c r="BD2774" s="12">
        <f t="shared" si="54"/>
        <v>120.9794651</v>
      </c>
    </row>
    <row r="2775" ht="14.25" customHeight="1">
      <c r="A2775" s="7">
        <v>40546.0</v>
      </c>
      <c r="B2775" s="21" t="s">
        <v>90</v>
      </c>
      <c r="C2775" s="8">
        <v>44.722691</v>
      </c>
      <c r="D2775" s="33">
        <f t="shared" si="5"/>
        <v>0.006428762003</v>
      </c>
      <c r="E2775" s="33">
        <f t="shared" si="7"/>
        <v>0.005044177708</v>
      </c>
      <c r="F2775" s="33">
        <f t="shared" si="9"/>
        <v>-0.003334861075</v>
      </c>
      <c r="G2775" s="33">
        <f t="shared" si="11"/>
        <v>0.008899551279</v>
      </c>
      <c r="H2775" s="33">
        <f t="shared" si="20"/>
        <v>0.485535068</v>
      </c>
      <c r="I2775" s="45">
        <f t="shared" si="31"/>
        <v>-0.0961719451</v>
      </c>
      <c r="J2775" s="45">
        <f t="shared" si="43"/>
        <v>0.6508758554</v>
      </c>
      <c r="K2775" s="21" t="s">
        <v>91</v>
      </c>
      <c r="L2775" s="8">
        <v>21.816936</v>
      </c>
      <c r="M2775" s="33">
        <f t="shared" si="6"/>
        <v>-0.008362514311</v>
      </c>
      <c r="N2775" s="33">
        <f t="shared" si="8"/>
        <v>0.002305258321</v>
      </c>
      <c r="O2775" s="33">
        <f t="shared" si="10"/>
        <v>-0.00730560967</v>
      </c>
      <c r="P2775" s="33">
        <f t="shared" si="12"/>
        <v>0.01116291538</v>
      </c>
      <c r="Q2775" s="45">
        <f t="shared" si="21"/>
        <v>-0.6656443539</v>
      </c>
      <c r="R2775" s="45">
        <f t="shared" si="32"/>
        <v>-2.726168041</v>
      </c>
      <c r="S2775" s="45">
        <f t="shared" si="44"/>
        <v>-2.521962312</v>
      </c>
      <c r="T2775" s="33">
        <f t="shared" si="22"/>
        <v>1.151179422</v>
      </c>
      <c r="U2775" s="33">
        <f t="shared" si="33"/>
        <v>2.629996095</v>
      </c>
      <c r="V2775" s="33">
        <f t="shared" si="42"/>
        <v>3.172838167</v>
      </c>
      <c r="W2775" s="44">
        <f t="shared" si="13"/>
        <v>0.005455479381</v>
      </c>
      <c r="X2775" s="44">
        <f t="shared" si="14"/>
        <v>0.00672433126</v>
      </c>
      <c r="Y2775" s="33">
        <f t="shared" si="15"/>
        <v>1.232583022</v>
      </c>
      <c r="Z2775" s="43">
        <v>1.0</v>
      </c>
      <c r="AA2775" s="33">
        <f t="shared" si="16"/>
        <v>2.232583022</v>
      </c>
      <c r="AB2775" s="33">
        <f t="shared" si="17"/>
        <v>0.5520883254</v>
      </c>
      <c r="AC2775" s="33">
        <f t="shared" si="18"/>
        <v>0.4479116746</v>
      </c>
      <c r="AD2775" s="33">
        <f t="shared" si="19"/>
        <v>0.006416533561</v>
      </c>
      <c r="AE2775" s="34">
        <f t="shared" si="23"/>
        <v>-1</v>
      </c>
      <c r="AF2775" s="34">
        <f t="shared" si="24"/>
        <v>0</v>
      </c>
      <c r="AG2775" s="34">
        <f t="shared" si="25"/>
        <v>0</v>
      </c>
      <c r="AH2775" s="34">
        <f t="shared" si="26"/>
        <v>1</v>
      </c>
      <c r="AI2775" s="34">
        <f t="shared" si="28"/>
        <v>1</v>
      </c>
      <c r="AJ2775" s="34">
        <f t="shared" si="29"/>
        <v>-1</v>
      </c>
      <c r="AK2775" s="34">
        <f t="shared" si="27"/>
        <v>-0.006416533561</v>
      </c>
      <c r="AL2775" s="36">
        <f t="shared" si="34"/>
        <v>-1</v>
      </c>
      <c r="AM2775" s="36">
        <f t="shared" si="35"/>
        <v>0</v>
      </c>
      <c r="AN2775" s="46">
        <f t="shared" si="36"/>
        <v>0</v>
      </c>
      <c r="AO2775" s="36">
        <f t="shared" si="37"/>
        <v>2</v>
      </c>
      <c r="AP2775" s="36">
        <f t="shared" si="39"/>
        <v>0</v>
      </c>
      <c r="AQ2775" s="36">
        <f t="shared" si="40"/>
        <v>-1</v>
      </c>
      <c r="AR2775" s="36">
        <f t="shared" si="38"/>
        <v>-0.006416533561</v>
      </c>
      <c r="AS2775" s="38">
        <f t="shared" si="45"/>
        <v>-1</v>
      </c>
      <c r="AT2775" s="38">
        <f t="shared" si="46"/>
        <v>0</v>
      </c>
      <c r="AU2775" s="38">
        <f t="shared" si="47"/>
        <v>0</v>
      </c>
      <c r="AV2775" s="38">
        <f t="shared" si="48"/>
        <v>5</v>
      </c>
      <c r="AW2775" s="38">
        <f t="shared" si="51"/>
        <v>0</v>
      </c>
      <c r="AX2775" s="38">
        <f t="shared" si="52"/>
        <v>-1</v>
      </c>
      <c r="AY2775" s="38">
        <f t="shared" si="49"/>
        <v>-0.006416533561</v>
      </c>
      <c r="AZ2775" s="12">
        <f t="shared" si="30"/>
        <v>142.8011292</v>
      </c>
      <c r="BA2775" s="12">
        <f t="shared" si="41"/>
        <v>99.54830306</v>
      </c>
      <c r="BB2775" s="12">
        <f t="shared" si="53"/>
        <v>124.4884555</v>
      </c>
      <c r="BC2775" s="12">
        <f t="shared" si="50"/>
        <v>-0.006416533561</v>
      </c>
      <c r="BD2775" s="12">
        <f t="shared" si="54"/>
        <v>120.2031963</v>
      </c>
    </row>
    <row r="2776" ht="14.25" customHeight="1">
      <c r="A2776" s="7">
        <v>40547.0</v>
      </c>
      <c r="B2776" s="21" t="s">
        <v>90</v>
      </c>
      <c r="C2776" s="8">
        <v>44.491421</v>
      </c>
      <c r="D2776" s="33">
        <f t="shared" si="5"/>
        <v>-0.005171200454</v>
      </c>
      <c r="E2776" s="33">
        <f t="shared" si="7"/>
        <v>0.001991239151</v>
      </c>
      <c r="F2776" s="33">
        <f t="shared" si="9"/>
        <v>-0.01357264286</v>
      </c>
      <c r="G2776" s="33">
        <f t="shared" si="11"/>
        <v>0.01050503288</v>
      </c>
      <c r="H2776" s="33">
        <f t="shared" si="20"/>
        <v>0.2538203079</v>
      </c>
      <c r="I2776" s="45">
        <f t="shared" si="31"/>
        <v>-0.7132190173</v>
      </c>
      <c r="J2776" s="45">
        <f t="shared" si="43"/>
        <v>0.7234302707</v>
      </c>
      <c r="K2776" s="21" t="s">
        <v>91</v>
      </c>
      <c r="L2776" s="8">
        <v>21.365339</v>
      </c>
      <c r="M2776" s="33">
        <f t="shared" si="6"/>
        <v>-0.02069937777</v>
      </c>
      <c r="N2776" s="33">
        <f t="shared" si="8"/>
        <v>-0.02279694175</v>
      </c>
      <c r="O2776" s="33">
        <f t="shared" si="10"/>
        <v>-0.02204879929</v>
      </c>
      <c r="P2776" s="33">
        <f t="shared" si="12"/>
        <v>-0.001875593861</v>
      </c>
      <c r="Q2776" s="45">
        <f t="shared" si="21"/>
        <v>-3.136646261</v>
      </c>
      <c r="R2776" s="45">
        <f t="shared" si="32"/>
        <v>-3.977545107</v>
      </c>
      <c r="S2776" s="45">
        <f t="shared" si="44"/>
        <v>-3.52429684</v>
      </c>
      <c r="T2776" s="33">
        <f t="shared" si="22"/>
        <v>3.390466569</v>
      </c>
      <c r="U2776" s="33">
        <f t="shared" si="33"/>
        <v>3.264326089</v>
      </c>
      <c r="V2776" s="33">
        <f t="shared" si="42"/>
        <v>4.24772711</v>
      </c>
      <c r="W2776" s="44">
        <f t="shared" si="13"/>
        <v>0.005356094776</v>
      </c>
      <c r="X2776" s="44">
        <f t="shared" si="14"/>
        <v>0.008051270577</v>
      </c>
      <c r="Y2776" s="33">
        <f t="shared" si="15"/>
        <v>1.503197929</v>
      </c>
      <c r="Z2776" s="43">
        <v>1.0</v>
      </c>
      <c r="AA2776" s="33">
        <f t="shared" si="16"/>
        <v>2.503197929</v>
      </c>
      <c r="AB2776" s="33">
        <f t="shared" si="17"/>
        <v>0.600511015</v>
      </c>
      <c r="AC2776" s="33">
        <f t="shared" si="18"/>
        <v>0.399488985</v>
      </c>
      <c r="AD2776" s="33">
        <f t="shared" si="19"/>
        <v>0.01320997987</v>
      </c>
      <c r="AE2776" s="34">
        <f t="shared" si="23"/>
        <v>-1</v>
      </c>
      <c r="AF2776" s="34">
        <f t="shared" si="24"/>
        <v>0</v>
      </c>
      <c r="AG2776" s="34">
        <f t="shared" si="25"/>
        <v>0</v>
      </c>
      <c r="AH2776" s="34">
        <f t="shared" si="26"/>
        <v>2</v>
      </c>
      <c r="AI2776" s="34">
        <f t="shared" si="28"/>
        <v>0</v>
      </c>
      <c r="AJ2776" s="34">
        <f t="shared" si="29"/>
        <v>-1</v>
      </c>
      <c r="AK2776" s="34">
        <f t="shared" si="27"/>
        <v>-0.01320997987</v>
      </c>
      <c r="AL2776" s="36">
        <f t="shared" si="34"/>
        <v>-1</v>
      </c>
      <c r="AM2776" s="36">
        <f t="shared" si="35"/>
        <v>0</v>
      </c>
      <c r="AN2776" s="46">
        <f t="shared" si="36"/>
        <v>0</v>
      </c>
      <c r="AO2776" s="36">
        <f t="shared" si="37"/>
        <v>3</v>
      </c>
      <c r="AP2776" s="36">
        <f t="shared" si="39"/>
        <v>0</v>
      </c>
      <c r="AQ2776" s="36">
        <f t="shared" si="40"/>
        <v>-1</v>
      </c>
      <c r="AR2776" s="36">
        <f t="shared" si="38"/>
        <v>-0.01320997987</v>
      </c>
      <c r="AS2776" s="38">
        <f t="shared" si="45"/>
        <v>-1</v>
      </c>
      <c r="AT2776" s="38">
        <f t="shared" si="46"/>
        <v>0</v>
      </c>
      <c r="AU2776" s="38">
        <f t="shared" si="47"/>
        <v>0</v>
      </c>
      <c r="AV2776" s="38">
        <f t="shared" si="48"/>
        <v>1</v>
      </c>
      <c r="AW2776" s="38">
        <f t="shared" si="51"/>
        <v>1</v>
      </c>
      <c r="AX2776" s="38">
        <f t="shared" si="52"/>
        <v>-1</v>
      </c>
      <c r="AY2776" s="38">
        <f t="shared" si="49"/>
        <v>-0.01320997987</v>
      </c>
      <c r="AZ2776" s="12">
        <f t="shared" si="30"/>
        <v>140.9147292</v>
      </c>
      <c r="BA2776" s="12">
        <f t="shared" si="41"/>
        <v>98.23327198</v>
      </c>
      <c r="BB2776" s="12">
        <f t="shared" si="53"/>
        <v>122.8439655</v>
      </c>
      <c r="BC2776" s="12">
        <f t="shared" si="50"/>
        <v>-0.01320997987</v>
      </c>
      <c r="BD2776" s="12">
        <f t="shared" si="54"/>
        <v>118.6153145</v>
      </c>
    </row>
    <row r="2777" ht="14.25" customHeight="1">
      <c r="A2777" s="7">
        <v>40548.0</v>
      </c>
      <c r="B2777" s="21" t="s">
        <v>90</v>
      </c>
      <c r="C2777" s="8">
        <v>45.294052</v>
      </c>
      <c r="D2777" s="33">
        <f t="shared" si="5"/>
        <v>0.01804012958</v>
      </c>
      <c r="E2777" s="33">
        <f t="shared" si="7"/>
        <v>0.01928653355</v>
      </c>
      <c r="F2777" s="33">
        <f t="shared" si="9"/>
        <v>0.01819552016</v>
      </c>
      <c r="G2777" s="33">
        <f t="shared" si="11"/>
        <v>0.02952997899</v>
      </c>
      <c r="H2777" s="33">
        <f t="shared" si="20"/>
        <v>1.487895667</v>
      </c>
      <c r="I2777" s="45">
        <f t="shared" si="31"/>
        <v>1.229815226</v>
      </c>
      <c r="J2777" s="45">
        <f t="shared" si="43"/>
        <v>1.675019921</v>
      </c>
      <c r="K2777" s="21" t="s">
        <v>91</v>
      </c>
      <c r="L2777" s="8">
        <v>21.23823</v>
      </c>
      <c r="M2777" s="33">
        <f t="shared" si="6"/>
        <v>-0.005949308831</v>
      </c>
      <c r="N2777" s="33">
        <f t="shared" si="8"/>
        <v>-0.02994623746</v>
      </c>
      <c r="O2777" s="33">
        <f t="shared" si="10"/>
        <v>-0.03053879284</v>
      </c>
      <c r="P2777" s="33">
        <f t="shared" si="12"/>
        <v>-0.01013373816</v>
      </c>
      <c r="Q2777" s="45">
        <f t="shared" si="21"/>
        <v>-3.525791441</v>
      </c>
      <c r="R2777" s="45">
        <f t="shared" si="32"/>
        <v>-4.232961138</v>
      </c>
      <c r="S2777" s="45">
        <f t="shared" si="44"/>
        <v>-3.87537383</v>
      </c>
      <c r="T2777" s="33">
        <f t="shared" si="22"/>
        <v>5.013687108</v>
      </c>
      <c r="U2777" s="33">
        <f t="shared" si="33"/>
        <v>5.462776364</v>
      </c>
      <c r="V2777" s="33">
        <f t="shared" si="42"/>
        <v>5.55039375</v>
      </c>
      <c r="W2777" s="44">
        <f t="shared" si="13"/>
        <v>0.006617531125</v>
      </c>
      <c r="X2777" s="44">
        <f t="shared" si="14"/>
        <v>0.008133928634</v>
      </c>
      <c r="Y2777" s="33">
        <f t="shared" si="15"/>
        <v>1.229148527</v>
      </c>
      <c r="Z2777" s="43">
        <v>1.0</v>
      </c>
      <c r="AA2777" s="33">
        <f t="shared" si="16"/>
        <v>2.229148527</v>
      </c>
      <c r="AB2777" s="33">
        <f t="shared" si="17"/>
        <v>0.5513982187</v>
      </c>
      <c r="AC2777" s="33">
        <f t="shared" si="18"/>
        <v>0.4486017813</v>
      </c>
      <c r="AD2777" s="33">
        <f t="shared" si="19"/>
        <v>0.005320311136</v>
      </c>
      <c r="AE2777" s="34">
        <f t="shared" si="23"/>
        <v>-1</v>
      </c>
      <c r="AF2777" s="34">
        <f t="shared" si="24"/>
        <v>0</v>
      </c>
      <c r="AG2777" s="34">
        <f t="shared" si="25"/>
        <v>0</v>
      </c>
      <c r="AH2777" s="34">
        <f t="shared" si="26"/>
        <v>3</v>
      </c>
      <c r="AI2777" s="34">
        <f t="shared" si="28"/>
        <v>0</v>
      </c>
      <c r="AJ2777" s="34">
        <f t="shared" si="29"/>
        <v>-1</v>
      </c>
      <c r="AK2777" s="34">
        <f t="shared" si="27"/>
        <v>-0.005320311136</v>
      </c>
      <c r="AL2777" s="36">
        <f t="shared" si="34"/>
        <v>-1</v>
      </c>
      <c r="AM2777" s="36">
        <f t="shared" si="35"/>
        <v>0</v>
      </c>
      <c r="AN2777" s="46">
        <f t="shared" si="36"/>
        <v>0</v>
      </c>
      <c r="AO2777" s="36">
        <f t="shared" si="37"/>
        <v>4</v>
      </c>
      <c r="AP2777" s="36">
        <f t="shared" si="39"/>
        <v>0</v>
      </c>
      <c r="AQ2777" s="36">
        <f t="shared" si="40"/>
        <v>-1</v>
      </c>
      <c r="AR2777" s="36">
        <f t="shared" si="38"/>
        <v>-0.005320311136</v>
      </c>
      <c r="AS2777" s="38">
        <f t="shared" si="45"/>
        <v>-1</v>
      </c>
      <c r="AT2777" s="38">
        <f t="shared" si="46"/>
        <v>0</v>
      </c>
      <c r="AU2777" s="38">
        <f t="shared" si="47"/>
        <v>0</v>
      </c>
      <c r="AV2777" s="38">
        <f t="shared" si="48"/>
        <v>2</v>
      </c>
      <c r="AW2777" s="38">
        <f t="shared" si="51"/>
        <v>0</v>
      </c>
      <c r="AX2777" s="38">
        <f t="shared" si="52"/>
        <v>-1</v>
      </c>
      <c r="AY2777" s="38">
        <f t="shared" si="49"/>
        <v>-0.005320311136</v>
      </c>
      <c r="AZ2777" s="12">
        <f t="shared" si="30"/>
        <v>140.165019</v>
      </c>
      <c r="BA2777" s="12">
        <f t="shared" si="41"/>
        <v>97.71064041</v>
      </c>
      <c r="BB2777" s="12">
        <f t="shared" si="53"/>
        <v>122.1903974</v>
      </c>
      <c r="BC2777" s="12">
        <f t="shared" si="50"/>
        <v>-0.005320311136</v>
      </c>
      <c r="BD2777" s="12">
        <f t="shared" si="54"/>
        <v>117.9842441</v>
      </c>
    </row>
    <row r="2778" ht="14.25" customHeight="1">
      <c r="A2778" s="7">
        <v>40549.0</v>
      </c>
      <c r="B2778" s="21" t="s">
        <v>90</v>
      </c>
      <c r="C2778" s="8">
        <v>45.464104</v>
      </c>
      <c r="D2778" s="33">
        <f t="shared" si="5"/>
        <v>0.003754400247</v>
      </c>
      <c r="E2778" s="33">
        <f t="shared" si="7"/>
        <v>0.02641245061</v>
      </c>
      <c r="F2778" s="33">
        <f t="shared" si="9"/>
        <v>0.01766132141</v>
      </c>
      <c r="G2778" s="33">
        <f t="shared" si="11"/>
        <v>0.03419448981</v>
      </c>
      <c r="H2778" s="33">
        <f t="shared" si="20"/>
        <v>1.954616094</v>
      </c>
      <c r="I2778" s="45">
        <f t="shared" si="31"/>
        <v>1.155913998</v>
      </c>
      <c r="J2778" s="45">
        <f t="shared" si="43"/>
        <v>1.838940905</v>
      </c>
      <c r="K2778" s="21" t="s">
        <v>91</v>
      </c>
      <c r="L2778" s="8">
        <v>21.084358</v>
      </c>
      <c r="M2778" s="33">
        <f t="shared" si="6"/>
        <v>-0.007245048198</v>
      </c>
      <c r="N2778" s="33">
        <f t="shared" si="8"/>
        <v>-0.03770956127</v>
      </c>
      <c r="O2778" s="33">
        <f t="shared" si="10"/>
        <v>-0.03902992712</v>
      </c>
      <c r="P2778" s="33">
        <f t="shared" si="12"/>
        <v>-0.02112084867</v>
      </c>
      <c r="Q2778" s="45">
        <f t="shared" si="21"/>
        <v>-3.805300972</v>
      </c>
      <c r="R2778" s="45">
        <f t="shared" si="32"/>
        <v>-4.305811248</v>
      </c>
      <c r="S2778" s="45">
        <f t="shared" si="44"/>
        <v>-4.230961147</v>
      </c>
      <c r="T2778" s="33">
        <f t="shared" si="22"/>
        <v>5.759917067</v>
      </c>
      <c r="U2778" s="33">
        <f t="shared" si="33"/>
        <v>5.461725246</v>
      </c>
      <c r="V2778" s="33">
        <f t="shared" si="42"/>
        <v>6.069902052</v>
      </c>
      <c r="W2778" s="44">
        <f t="shared" si="13"/>
        <v>0.006613953985</v>
      </c>
      <c r="X2778" s="44">
        <f t="shared" si="14"/>
        <v>0.008199813428</v>
      </c>
      <c r="Y2778" s="33">
        <f t="shared" si="15"/>
        <v>1.239774792</v>
      </c>
      <c r="Z2778" s="43">
        <v>1.0</v>
      </c>
      <c r="AA2778" s="33">
        <f t="shared" si="16"/>
        <v>2.239774792</v>
      </c>
      <c r="AB2778" s="33">
        <f t="shared" si="17"/>
        <v>0.5535265405</v>
      </c>
      <c r="AC2778" s="33">
        <f t="shared" si="18"/>
        <v>0.4464734595</v>
      </c>
      <c r="AD2778" s="33">
        <f t="shared" si="19"/>
        <v>-0.002947318676</v>
      </c>
      <c r="AE2778" s="34">
        <f t="shared" si="23"/>
        <v>-1</v>
      </c>
      <c r="AF2778" s="34">
        <f t="shared" si="24"/>
        <v>0</v>
      </c>
      <c r="AG2778" s="34">
        <f t="shared" si="25"/>
        <v>0</v>
      </c>
      <c r="AH2778" s="34">
        <f t="shared" si="26"/>
        <v>4</v>
      </c>
      <c r="AI2778" s="34">
        <f t="shared" si="28"/>
        <v>0</v>
      </c>
      <c r="AJ2778" s="34">
        <f t="shared" si="29"/>
        <v>-1</v>
      </c>
      <c r="AK2778" s="34">
        <f t="shared" si="27"/>
        <v>0.002947318676</v>
      </c>
      <c r="AL2778" s="36">
        <f t="shared" si="34"/>
        <v>-1</v>
      </c>
      <c r="AM2778" s="36">
        <f t="shared" si="35"/>
        <v>0</v>
      </c>
      <c r="AN2778" s="46">
        <f t="shared" si="36"/>
        <v>0</v>
      </c>
      <c r="AO2778" s="36">
        <f t="shared" si="37"/>
        <v>5</v>
      </c>
      <c r="AP2778" s="36">
        <f t="shared" si="39"/>
        <v>0</v>
      </c>
      <c r="AQ2778" s="36">
        <f t="shared" si="40"/>
        <v>-1</v>
      </c>
      <c r="AR2778" s="36">
        <f t="shared" si="38"/>
        <v>0.002947318676</v>
      </c>
      <c r="AS2778" s="38">
        <f t="shared" si="45"/>
        <v>-1</v>
      </c>
      <c r="AT2778" s="38">
        <f t="shared" si="46"/>
        <v>0</v>
      </c>
      <c r="AU2778" s="38">
        <f t="shared" si="47"/>
        <v>0</v>
      </c>
      <c r="AV2778" s="38">
        <f t="shared" si="48"/>
        <v>3</v>
      </c>
      <c r="AW2778" s="38">
        <f t="shared" si="51"/>
        <v>0</v>
      </c>
      <c r="AX2778" s="38">
        <f t="shared" si="52"/>
        <v>-1</v>
      </c>
      <c r="AY2778" s="38">
        <f t="shared" si="49"/>
        <v>0.002947318676</v>
      </c>
      <c r="AZ2778" s="12">
        <f t="shared" si="30"/>
        <v>140.5781299</v>
      </c>
      <c r="BA2778" s="12">
        <f t="shared" si="41"/>
        <v>97.99862481</v>
      </c>
      <c r="BB2778" s="12">
        <f t="shared" si="53"/>
        <v>122.5505314</v>
      </c>
      <c r="BC2778" s="12">
        <f t="shared" si="50"/>
        <v>0.002947318676</v>
      </c>
      <c r="BD2778" s="12">
        <f t="shared" si="54"/>
        <v>118.3319812</v>
      </c>
    </row>
    <row r="2779" ht="14.25" customHeight="1">
      <c r="A2779" s="7">
        <v>40550.0</v>
      </c>
      <c r="B2779" s="21" t="s">
        <v>90</v>
      </c>
      <c r="C2779" s="8">
        <v>45.15802</v>
      </c>
      <c r="D2779" s="33">
        <f t="shared" si="5"/>
        <v>-0.00673243225</v>
      </c>
      <c r="E2779" s="33">
        <f t="shared" si="7"/>
        <v>0.0162253019</v>
      </c>
      <c r="F2779" s="33">
        <f t="shared" si="9"/>
        <v>0.01065576889</v>
      </c>
      <c r="G2779" s="33">
        <f t="shared" si="11"/>
        <v>0.02580370622</v>
      </c>
      <c r="H2779" s="33">
        <f t="shared" si="20"/>
        <v>1.149283926</v>
      </c>
      <c r="I2779" s="45">
        <f t="shared" si="31"/>
        <v>0.6992656804</v>
      </c>
      <c r="J2779" s="45">
        <f t="shared" si="43"/>
        <v>1.355020707</v>
      </c>
      <c r="K2779" s="21" t="s">
        <v>91</v>
      </c>
      <c r="L2779" s="8">
        <v>21.047558</v>
      </c>
      <c r="M2779" s="33">
        <f t="shared" si="6"/>
        <v>-0.001745369719</v>
      </c>
      <c r="N2779" s="33">
        <f t="shared" si="8"/>
        <v>-0.04333278078</v>
      </c>
      <c r="O2779" s="33">
        <f t="shared" si="10"/>
        <v>-0.04056116499</v>
      </c>
      <c r="P2779" s="33">
        <f t="shared" si="12"/>
        <v>-0.02946198981</v>
      </c>
      <c r="Q2779" s="45">
        <f t="shared" si="21"/>
        <v>-3.80441906</v>
      </c>
      <c r="R2779" s="45">
        <f t="shared" si="32"/>
        <v>-3.821751192</v>
      </c>
      <c r="S2779" s="45">
        <f t="shared" si="44"/>
        <v>-4.18077799</v>
      </c>
      <c r="T2779" s="33">
        <f t="shared" si="22"/>
        <v>4.953702985</v>
      </c>
      <c r="U2779" s="33">
        <f t="shared" si="33"/>
        <v>4.521016873</v>
      </c>
      <c r="V2779" s="33">
        <f t="shared" si="42"/>
        <v>5.535798697</v>
      </c>
      <c r="W2779" s="44">
        <f t="shared" si="13"/>
        <v>0.006878293621</v>
      </c>
      <c r="X2779" s="44">
        <f t="shared" si="14"/>
        <v>0.007988183414</v>
      </c>
      <c r="Y2779" s="33">
        <f t="shared" si="15"/>
        <v>1.161361212</v>
      </c>
      <c r="Z2779" s="43">
        <v>1.0</v>
      </c>
      <c r="AA2779" s="33">
        <f t="shared" si="16"/>
        <v>2.161361212</v>
      </c>
      <c r="AB2779" s="33">
        <f t="shared" si="17"/>
        <v>0.5373286082</v>
      </c>
      <c r="AC2779" s="33">
        <f t="shared" si="18"/>
        <v>0.4626713918</v>
      </c>
      <c r="AD2779" s="33">
        <f t="shared" si="19"/>
        <v>-0.003781343036</v>
      </c>
      <c r="AE2779" s="34">
        <f t="shared" si="23"/>
        <v>-1</v>
      </c>
      <c r="AF2779" s="34">
        <f t="shared" si="24"/>
        <v>0</v>
      </c>
      <c r="AG2779" s="34">
        <f t="shared" si="25"/>
        <v>0</v>
      </c>
      <c r="AH2779" s="34">
        <f t="shared" si="26"/>
        <v>5</v>
      </c>
      <c r="AI2779" s="34">
        <f t="shared" si="28"/>
        <v>0</v>
      </c>
      <c r="AJ2779" s="34">
        <f t="shared" si="29"/>
        <v>-1</v>
      </c>
      <c r="AK2779" s="34">
        <f t="shared" si="27"/>
        <v>0.003781343036</v>
      </c>
      <c r="AL2779" s="36">
        <f t="shared" si="34"/>
        <v>-1</v>
      </c>
      <c r="AM2779" s="36">
        <f t="shared" si="35"/>
        <v>0</v>
      </c>
      <c r="AN2779" s="46">
        <f t="shared" si="36"/>
        <v>0</v>
      </c>
      <c r="AO2779" s="36">
        <f t="shared" si="37"/>
        <v>1</v>
      </c>
      <c r="AP2779" s="36">
        <f t="shared" si="39"/>
        <v>1</v>
      </c>
      <c r="AQ2779" s="36">
        <f t="shared" si="40"/>
        <v>-1</v>
      </c>
      <c r="AR2779" s="36">
        <f t="shared" si="38"/>
        <v>0.003781343036</v>
      </c>
      <c r="AS2779" s="38">
        <f t="shared" si="45"/>
        <v>-1</v>
      </c>
      <c r="AT2779" s="38">
        <f t="shared" si="46"/>
        <v>0</v>
      </c>
      <c r="AU2779" s="38">
        <f t="shared" si="47"/>
        <v>0</v>
      </c>
      <c r="AV2779" s="38">
        <f t="shared" si="48"/>
        <v>4</v>
      </c>
      <c r="AW2779" s="38">
        <f t="shared" si="51"/>
        <v>0</v>
      </c>
      <c r="AX2779" s="38">
        <f t="shared" si="52"/>
        <v>-1</v>
      </c>
      <c r="AY2779" s="38">
        <f t="shared" si="49"/>
        <v>0.003781343036</v>
      </c>
      <c r="AZ2779" s="12">
        <f t="shared" si="30"/>
        <v>141.1097041</v>
      </c>
      <c r="BA2779" s="12">
        <f t="shared" si="41"/>
        <v>98.36919122</v>
      </c>
      <c r="BB2779" s="12">
        <f t="shared" si="53"/>
        <v>123.013937</v>
      </c>
      <c r="BC2779" s="12">
        <f t="shared" si="50"/>
        <v>0.003781343036</v>
      </c>
      <c r="BD2779" s="12">
        <f t="shared" si="54"/>
        <v>118.7794351</v>
      </c>
    </row>
    <row r="2780" ht="14.25" customHeight="1">
      <c r="A2780" s="7">
        <v>40553.0</v>
      </c>
      <c r="B2780" s="21" t="s">
        <v>90</v>
      </c>
      <c r="C2780" s="8">
        <v>44.926746</v>
      </c>
      <c r="D2780" s="33">
        <f t="shared" si="5"/>
        <v>-0.005121438008</v>
      </c>
      <c r="E2780" s="33">
        <f t="shared" si="7"/>
        <v>0.004562672671</v>
      </c>
      <c r="F2780" s="33">
        <f t="shared" si="9"/>
        <v>0.009629865311</v>
      </c>
      <c r="G2780" s="33">
        <f t="shared" si="11"/>
        <v>0.017719409</v>
      </c>
      <c r="H2780" s="33">
        <f t="shared" si="20"/>
        <v>0.2624723211</v>
      </c>
      <c r="I2780" s="45">
        <f t="shared" si="31"/>
        <v>0.6199097919</v>
      </c>
      <c r="J2780" s="45">
        <f t="shared" si="43"/>
        <v>0.9255977589</v>
      </c>
      <c r="K2780" s="21" t="s">
        <v>91</v>
      </c>
      <c r="L2780" s="8">
        <v>21.094389</v>
      </c>
      <c r="M2780" s="33">
        <f t="shared" si="6"/>
        <v>0.002225008716</v>
      </c>
      <c r="N2780" s="33">
        <f t="shared" si="8"/>
        <v>-0.03311862857</v>
      </c>
      <c r="O2780" s="33">
        <f t="shared" si="10"/>
        <v>-0.03088971725</v>
      </c>
      <c r="P2780" s="33">
        <f t="shared" si="12"/>
        <v>-0.02459389308</v>
      </c>
      <c r="Q2780" s="45">
        <f t="shared" si="21"/>
        <v>-2.671972887</v>
      </c>
      <c r="R2780" s="45">
        <f t="shared" si="32"/>
        <v>-2.785432848</v>
      </c>
      <c r="S2780" s="45">
        <f t="shared" si="44"/>
        <v>-3.346801866</v>
      </c>
      <c r="T2780" s="33">
        <f t="shared" si="22"/>
        <v>2.934445208</v>
      </c>
      <c r="U2780" s="33">
        <f t="shared" si="33"/>
        <v>3.405342639</v>
      </c>
      <c r="V2780" s="33">
        <f t="shared" si="42"/>
        <v>4.272399625</v>
      </c>
      <c r="W2780" s="44">
        <f t="shared" si="13"/>
        <v>0.007014190731</v>
      </c>
      <c r="X2780" s="44">
        <f t="shared" si="14"/>
        <v>0.008023128356</v>
      </c>
      <c r="Y2780" s="33">
        <f t="shared" si="15"/>
        <v>1.143842342</v>
      </c>
      <c r="Z2780" s="43">
        <v>1.0</v>
      </c>
      <c r="AA2780" s="33">
        <f t="shared" si="16"/>
        <v>2.143842342</v>
      </c>
      <c r="AB2780" s="33">
        <f t="shared" si="17"/>
        <v>0.5335477893</v>
      </c>
      <c r="AC2780" s="33">
        <f t="shared" si="18"/>
        <v>0.4664522107</v>
      </c>
      <c r="AD2780" s="33">
        <f t="shared" si="19"/>
        <v>0.004998864159</v>
      </c>
      <c r="AE2780" s="34">
        <f t="shared" si="23"/>
        <v>-1</v>
      </c>
      <c r="AF2780" s="34">
        <f t="shared" si="24"/>
        <v>0</v>
      </c>
      <c r="AG2780" s="34">
        <f t="shared" si="25"/>
        <v>0</v>
      </c>
      <c r="AH2780" s="34">
        <f t="shared" si="26"/>
        <v>1</v>
      </c>
      <c r="AI2780" s="34">
        <f t="shared" si="28"/>
        <v>1</v>
      </c>
      <c r="AJ2780" s="34">
        <f t="shared" si="29"/>
        <v>-1</v>
      </c>
      <c r="AK2780" s="34">
        <f t="shared" si="27"/>
        <v>-0.004998864159</v>
      </c>
      <c r="AL2780" s="36">
        <f t="shared" si="34"/>
        <v>-1</v>
      </c>
      <c r="AM2780" s="36">
        <f t="shared" si="35"/>
        <v>0</v>
      </c>
      <c r="AN2780" s="46">
        <f t="shared" si="36"/>
        <v>0</v>
      </c>
      <c r="AO2780" s="36">
        <f t="shared" si="37"/>
        <v>2</v>
      </c>
      <c r="AP2780" s="36">
        <f t="shared" si="39"/>
        <v>0</v>
      </c>
      <c r="AQ2780" s="36">
        <f t="shared" si="40"/>
        <v>-1</v>
      </c>
      <c r="AR2780" s="36">
        <f t="shared" si="38"/>
        <v>-0.004998864159</v>
      </c>
      <c r="AS2780" s="38">
        <f t="shared" si="45"/>
        <v>-1</v>
      </c>
      <c r="AT2780" s="38">
        <f t="shared" si="46"/>
        <v>0</v>
      </c>
      <c r="AU2780" s="38">
        <f t="shared" si="47"/>
        <v>0</v>
      </c>
      <c r="AV2780" s="38">
        <f t="shared" si="48"/>
        <v>5</v>
      </c>
      <c r="AW2780" s="38">
        <f t="shared" si="51"/>
        <v>0</v>
      </c>
      <c r="AX2780" s="38">
        <f t="shared" si="52"/>
        <v>-1</v>
      </c>
      <c r="AY2780" s="38">
        <f t="shared" si="49"/>
        <v>-0.004998864159</v>
      </c>
      <c r="AZ2780" s="12">
        <f t="shared" si="30"/>
        <v>140.4043158</v>
      </c>
      <c r="BA2780" s="12">
        <f t="shared" si="41"/>
        <v>97.877457</v>
      </c>
      <c r="BB2780" s="12">
        <f t="shared" si="53"/>
        <v>122.3990071</v>
      </c>
      <c r="BC2780" s="12">
        <f t="shared" si="50"/>
        <v>-0.004998864159</v>
      </c>
      <c r="BD2780" s="12">
        <f t="shared" si="54"/>
        <v>118.1856728</v>
      </c>
    </row>
    <row r="2781" ht="14.25" customHeight="1">
      <c r="A2781" s="7">
        <v>40554.0</v>
      </c>
      <c r="B2781" s="21" t="s">
        <v>90</v>
      </c>
      <c r="C2781" s="8">
        <v>45.11721</v>
      </c>
      <c r="D2781" s="33">
        <f t="shared" si="5"/>
        <v>0.004239434568</v>
      </c>
      <c r="E2781" s="33">
        <f t="shared" si="7"/>
        <v>0.01406538577</v>
      </c>
      <c r="F2781" s="33">
        <f t="shared" si="9"/>
        <v>0.01608463247</v>
      </c>
      <c r="G2781" s="33">
        <f t="shared" si="11"/>
        <v>0.01220825112</v>
      </c>
      <c r="H2781" s="33">
        <f t="shared" si="20"/>
        <v>0.9678143328</v>
      </c>
      <c r="I2781" s="45">
        <f t="shared" si="31"/>
        <v>0.9952411973</v>
      </c>
      <c r="J2781" s="45">
        <f t="shared" si="43"/>
        <v>0.6432122444</v>
      </c>
      <c r="K2781" s="21" t="s">
        <v>91</v>
      </c>
      <c r="L2781" s="8">
        <v>20.970617</v>
      </c>
      <c r="M2781" s="33">
        <f t="shared" si="6"/>
        <v>-0.005867531883</v>
      </c>
      <c r="N2781" s="33">
        <f t="shared" si="8"/>
        <v>-0.01847487653</v>
      </c>
      <c r="O2781" s="33">
        <f t="shared" si="10"/>
        <v>-0.0408506476</v>
      </c>
      <c r="P2781" s="33">
        <f t="shared" si="12"/>
        <v>-0.03330772312</v>
      </c>
      <c r="Q2781" s="45">
        <f t="shared" si="21"/>
        <v>-1.542994573</v>
      </c>
      <c r="R2781" s="45">
        <f t="shared" si="32"/>
        <v>-3.142004011</v>
      </c>
      <c r="S2781" s="45">
        <f t="shared" si="44"/>
        <v>-3.46457866</v>
      </c>
      <c r="T2781" s="33">
        <f t="shared" si="22"/>
        <v>2.510808906</v>
      </c>
      <c r="U2781" s="33">
        <f t="shared" si="33"/>
        <v>4.137245208</v>
      </c>
      <c r="V2781" s="33">
        <f t="shared" si="42"/>
        <v>4.107790904</v>
      </c>
      <c r="W2781" s="44">
        <f t="shared" si="13"/>
        <v>0.00675468517</v>
      </c>
      <c r="X2781" s="44">
        <f t="shared" si="14"/>
        <v>0.008020149412</v>
      </c>
      <c r="Y2781" s="33">
        <f t="shared" si="15"/>
        <v>1.187346147</v>
      </c>
      <c r="Z2781" s="43">
        <v>1.0</v>
      </c>
      <c r="AA2781" s="33">
        <f t="shared" si="16"/>
        <v>2.187346147</v>
      </c>
      <c r="AB2781" s="33">
        <f t="shared" si="17"/>
        <v>0.5428249885</v>
      </c>
      <c r="AC2781" s="33">
        <f t="shared" si="18"/>
        <v>0.4571750115</v>
      </c>
      <c r="AD2781" s="33">
        <f t="shared" si="19"/>
        <v>0.0007211440961</v>
      </c>
      <c r="AE2781" s="34">
        <f t="shared" si="23"/>
        <v>-1</v>
      </c>
      <c r="AF2781" s="34">
        <f t="shared" si="24"/>
        <v>0</v>
      </c>
      <c r="AG2781" s="34">
        <f t="shared" si="25"/>
        <v>0</v>
      </c>
      <c r="AH2781" s="34">
        <f t="shared" si="26"/>
        <v>2</v>
      </c>
      <c r="AI2781" s="34">
        <f t="shared" si="28"/>
        <v>0</v>
      </c>
      <c r="AJ2781" s="34">
        <f t="shared" si="29"/>
        <v>-1</v>
      </c>
      <c r="AK2781" s="34">
        <f t="shared" si="27"/>
        <v>-0.0007211440961</v>
      </c>
      <c r="AL2781" s="36">
        <f t="shared" si="34"/>
        <v>-1</v>
      </c>
      <c r="AM2781" s="36">
        <f t="shared" si="35"/>
        <v>0</v>
      </c>
      <c r="AN2781" s="46">
        <f t="shared" si="36"/>
        <v>0</v>
      </c>
      <c r="AO2781" s="36">
        <f t="shared" si="37"/>
        <v>3</v>
      </c>
      <c r="AP2781" s="36">
        <f t="shared" si="39"/>
        <v>0</v>
      </c>
      <c r="AQ2781" s="36">
        <f t="shared" si="40"/>
        <v>-1</v>
      </c>
      <c r="AR2781" s="36">
        <f t="shared" si="38"/>
        <v>-0.0007211440961</v>
      </c>
      <c r="AS2781" s="38">
        <f t="shared" si="45"/>
        <v>-1</v>
      </c>
      <c r="AT2781" s="38">
        <f t="shared" si="46"/>
        <v>0</v>
      </c>
      <c r="AU2781" s="38">
        <f t="shared" si="47"/>
        <v>0</v>
      </c>
      <c r="AV2781" s="38">
        <f t="shared" si="48"/>
        <v>1</v>
      </c>
      <c r="AW2781" s="38">
        <f t="shared" si="51"/>
        <v>1</v>
      </c>
      <c r="AX2781" s="38">
        <f t="shared" si="52"/>
        <v>-1</v>
      </c>
      <c r="AY2781" s="38">
        <f t="shared" si="49"/>
        <v>-0.0007211440961</v>
      </c>
      <c r="AZ2781" s="12">
        <f t="shared" si="30"/>
        <v>140.3030641</v>
      </c>
      <c r="BA2781" s="12">
        <f t="shared" si="41"/>
        <v>97.80687325</v>
      </c>
      <c r="BB2781" s="12">
        <f t="shared" si="53"/>
        <v>122.3107397</v>
      </c>
      <c r="BC2781" s="12">
        <f t="shared" si="50"/>
        <v>-0.0007211440961</v>
      </c>
      <c r="BD2781" s="12">
        <f t="shared" si="54"/>
        <v>118.1004439</v>
      </c>
    </row>
    <row r="2782" ht="14.25" customHeight="1">
      <c r="A2782" s="7">
        <v>40555.0</v>
      </c>
      <c r="B2782" s="21" t="s">
        <v>90</v>
      </c>
      <c r="C2782" s="8">
        <v>45.389286</v>
      </c>
      <c r="D2782" s="33">
        <f t="shared" si="5"/>
        <v>0.006030426084</v>
      </c>
      <c r="E2782" s="33">
        <f t="shared" si="7"/>
        <v>0.002102571879</v>
      </c>
      <c r="F2782" s="33">
        <f t="shared" si="9"/>
        <v>0.02142965675</v>
      </c>
      <c r="G2782" s="33">
        <f t="shared" si="11"/>
        <v>0.01738062664</v>
      </c>
      <c r="H2782" s="33">
        <f t="shared" si="20"/>
        <v>0.08614601305</v>
      </c>
      <c r="I2782" s="45">
        <f t="shared" si="31"/>
        <v>1.282444113</v>
      </c>
      <c r="J2782" s="45">
        <f t="shared" si="43"/>
        <v>0.8848612525</v>
      </c>
      <c r="K2782" s="21" t="s">
        <v>91</v>
      </c>
      <c r="L2782" s="8">
        <v>21.087692</v>
      </c>
      <c r="M2782" s="33">
        <f t="shared" si="6"/>
        <v>0.005582811417</v>
      </c>
      <c r="N2782" s="33">
        <f t="shared" si="8"/>
        <v>-0.007088067132</v>
      </c>
      <c r="O2782" s="33">
        <f t="shared" si="10"/>
        <v>-0.03682204365</v>
      </c>
      <c r="P2782" s="33">
        <f t="shared" si="12"/>
        <v>-0.01345884845</v>
      </c>
      <c r="Q2782" s="45">
        <f t="shared" si="21"/>
        <v>-0.7684383881</v>
      </c>
      <c r="R2782" s="45">
        <f t="shared" si="32"/>
        <v>-2.651148931</v>
      </c>
      <c r="S2782" s="45">
        <f t="shared" si="44"/>
        <v>-2.181135798</v>
      </c>
      <c r="T2782" s="33">
        <f t="shared" si="22"/>
        <v>0.8545844011</v>
      </c>
      <c r="U2782" s="33">
        <f t="shared" si="33"/>
        <v>3.933593044</v>
      </c>
      <c r="V2782" s="33">
        <f t="shared" si="42"/>
        <v>3.06599705</v>
      </c>
      <c r="W2782" s="44">
        <f t="shared" si="13"/>
        <v>0.00686209908</v>
      </c>
      <c r="X2782" s="44">
        <f t="shared" si="14"/>
        <v>0.007558447369</v>
      </c>
      <c r="Y2782" s="33">
        <f t="shared" si="15"/>
        <v>1.101477446</v>
      </c>
      <c r="Z2782" s="43">
        <v>1.0</v>
      </c>
      <c r="AA2782" s="33">
        <f t="shared" si="16"/>
        <v>2.101477446</v>
      </c>
      <c r="AB2782" s="33">
        <f t="shared" si="17"/>
        <v>0.52414431</v>
      </c>
      <c r="AC2782" s="33">
        <f t="shared" si="18"/>
        <v>0.47585569</v>
      </c>
      <c r="AD2782" s="33">
        <f t="shared" si="19"/>
        <v>-0.001303525448</v>
      </c>
      <c r="AE2782" s="34">
        <f t="shared" si="23"/>
        <v>0</v>
      </c>
      <c r="AF2782" s="34">
        <f t="shared" si="24"/>
        <v>0</v>
      </c>
      <c r="AG2782" s="34">
        <f t="shared" si="25"/>
        <v>0</v>
      </c>
      <c r="AH2782" s="34">
        <f t="shared" si="26"/>
        <v>3</v>
      </c>
      <c r="AI2782" s="34">
        <f t="shared" si="28"/>
        <v>0</v>
      </c>
      <c r="AJ2782" s="34">
        <f t="shared" si="29"/>
        <v>-1</v>
      </c>
      <c r="AK2782" s="34">
        <f t="shared" si="27"/>
        <v>0.001303525448</v>
      </c>
      <c r="AL2782" s="36">
        <f t="shared" si="34"/>
        <v>-1</v>
      </c>
      <c r="AM2782" s="36">
        <f t="shared" si="35"/>
        <v>0</v>
      </c>
      <c r="AN2782" s="46">
        <f t="shared" si="36"/>
        <v>0</v>
      </c>
      <c r="AO2782" s="36">
        <f t="shared" si="37"/>
        <v>4</v>
      </c>
      <c r="AP2782" s="36">
        <f t="shared" si="39"/>
        <v>0</v>
      </c>
      <c r="AQ2782" s="36">
        <f t="shared" si="40"/>
        <v>-1</v>
      </c>
      <c r="AR2782" s="36">
        <f t="shared" si="38"/>
        <v>0.001303525448</v>
      </c>
      <c r="AS2782" s="38">
        <f t="shared" si="45"/>
        <v>-1</v>
      </c>
      <c r="AT2782" s="38">
        <f t="shared" si="46"/>
        <v>0</v>
      </c>
      <c r="AU2782" s="38">
        <f t="shared" si="47"/>
        <v>0</v>
      </c>
      <c r="AV2782" s="38">
        <f t="shared" si="48"/>
        <v>2</v>
      </c>
      <c r="AW2782" s="38">
        <f t="shared" si="51"/>
        <v>0</v>
      </c>
      <c r="AX2782" s="38">
        <f t="shared" si="52"/>
        <v>-1</v>
      </c>
      <c r="AY2782" s="38">
        <f t="shared" si="49"/>
        <v>0.001303525448</v>
      </c>
      <c r="AZ2782" s="12">
        <f t="shared" si="30"/>
        <v>140.4859527</v>
      </c>
      <c r="BA2782" s="12">
        <f t="shared" si="41"/>
        <v>97.934367</v>
      </c>
      <c r="BB2782" s="12">
        <f t="shared" si="53"/>
        <v>122.4701749</v>
      </c>
      <c r="BC2782" s="12">
        <f t="shared" si="50"/>
        <v>0.001303525448</v>
      </c>
      <c r="BD2782" s="12">
        <f t="shared" si="54"/>
        <v>118.2543908</v>
      </c>
    </row>
    <row r="2783" ht="14.25" customHeight="1">
      <c r="A2783" s="7">
        <v>40556.0</v>
      </c>
      <c r="B2783" s="21" t="s">
        <v>90</v>
      </c>
      <c r="C2783" s="8">
        <v>45.511738</v>
      </c>
      <c r="D2783" s="33">
        <f t="shared" si="5"/>
        <v>0.002697817278</v>
      </c>
      <c r="E2783" s="33">
        <f t="shared" si="7"/>
        <v>0.001047727675</v>
      </c>
      <c r="F2783" s="33">
        <f t="shared" si="9"/>
        <v>0.02748785134</v>
      </c>
      <c r="G2783" s="33">
        <f t="shared" si="11"/>
        <v>0.02559821066</v>
      </c>
      <c r="H2783" s="33">
        <f t="shared" si="20"/>
        <v>0.02440331663</v>
      </c>
      <c r="I2783" s="45">
        <f t="shared" si="31"/>
        <v>1.593032752</v>
      </c>
      <c r="J2783" s="45">
        <f t="shared" si="43"/>
        <v>1.249255441</v>
      </c>
      <c r="K2783" s="21" t="s">
        <v>91</v>
      </c>
      <c r="L2783" s="8">
        <v>21.208122</v>
      </c>
      <c r="M2783" s="33">
        <f t="shared" si="6"/>
        <v>0.005710914215</v>
      </c>
      <c r="N2783" s="33">
        <f t="shared" si="8"/>
        <v>0.005869943965</v>
      </c>
      <c r="O2783" s="33">
        <f t="shared" si="10"/>
        <v>-0.03206097031</v>
      </c>
      <c r="P2783" s="33">
        <f t="shared" si="12"/>
        <v>-0.02069820565</v>
      </c>
      <c r="Q2783" s="45">
        <f t="shared" si="21"/>
        <v>0.06215946876</v>
      </c>
      <c r="R2783" s="45">
        <f t="shared" si="32"/>
        <v>-2.226381518</v>
      </c>
      <c r="S2783" s="45">
        <f t="shared" si="44"/>
        <v>-2.388886225</v>
      </c>
      <c r="T2783" s="33">
        <f t="shared" si="22"/>
        <v>-0.03775615213</v>
      </c>
      <c r="U2783" s="33">
        <f t="shared" si="33"/>
        <v>3.819414271</v>
      </c>
      <c r="V2783" s="33">
        <f t="shared" si="42"/>
        <v>3.638141666</v>
      </c>
      <c r="W2783" s="44">
        <f t="shared" si="13"/>
        <v>0.00671230688</v>
      </c>
      <c r="X2783" s="44">
        <f t="shared" si="14"/>
        <v>0.007006965188</v>
      </c>
      <c r="Y2783" s="33">
        <f t="shared" si="15"/>
        <v>1.043898218</v>
      </c>
      <c r="Z2783" s="43">
        <v>1.0</v>
      </c>
      <c r="AA2783" s="33">
        <f t="shared" si="16"/>
        <v>2.043898218</v>
      </c>
      <c r="AB2783" s="33">
        <f t="shared" si="17"/>
        <v>0.5107388463</v>
      </c>
      <c r="AC2783" s="33">
        <f t="shared" si="18"/>
        <v>0.4892611537</v>
      </c>
      <c r="AD2783" s="33">
        <f t="shared" si="19"/>
        <v>0.001091198183</v>
      </c>
      <c r="AE2783" s="34">
        <f t="shared" si="23"/>
        <v>0</v>
      </c>
      <c r="AF2783" s="34">
        <f t="shared" si="24"/>
        <v>0</v>
      </c>
      <c r="AG2783" s="34">
        <f t="shared" si="25"/>
        <v>0</v>
      </c>
      <c r="AH2783" s="34">
        <f t="shared" si="26"/>
        <v>4</v>
      </c>
      <c r="AI2783" s="34">
        <f t="shared" si="28"/>
        <v>0</v>
      </c>
      <c r="AJ2783" s="34">
        <f t="shared" si="29"/>
        <v>-1</v>
      </c>
      <c r="AK2783" s="34">
        <f t="shared" si="27"/>
        <v>-0.001091198183</v>
      </c>
      <c r="AL2783" s="36">
        <f t="shared" si="34"/>
        <v>-1</v>
      </c>
      <c r="AM2783" s="36">
        <f t="shared" si="35"/>
        <v>0</v>
      </c>
      <c r="AN2783" s="46">
        <f t="shared" si="36"/>
        <v>0</v>
      </c>
      <c r="AO2783" s="36">
        <f t="shared" si="37"/>
        <v>5</v>
      </c>
      <c r="AP2783" s="36">
        <f t="shared" si="39"/>
        <v>0</v>
      </c>
      <c r="AQ2783" s="36">
        <f t="shared" si="40"/>
        <v>-1</v>
      </c>
      <c r="AR2783" s="36">
        <f t="shared" si="38"/>
        <v>-0.001091198183</v>
      </c>
      <c r="AS2783" s="38">
        <f t="shared" si="45"/>
        <v>-1</v>
      </c>
      <c r="AT2783" s="38">
        <f t="shared" si="46"/>
        <v>0</v>
      </c>
      <c r="AU2783" s="38">
        <f t="shared" si="47"/>
        <v>0</v>
      </c>
      <c r="AV2783" s="38">
        <f t="shared" si="48"/>
        <v>3</v>
      </c>
      <c r="AW2783" s="38">
        <f t="shared" si="51"/>
        <v>0</v>
      </c>
      <c r="AX2783" s="38">
        <f t="shared" si="52"/>
        <v>-1</v>
      </c>
      <c r="AY2783" s="38">
        <f t="shared" si="49"/>
        <v>-0.001091198183</v>
      </c>
      <c r="AZ2783" s="12">
        <f t="shared" si="30"/>
        <v>140.3326547</v>
      </c>
      <c r="BA2783" s="12">
        <f t="shared" si="41"/>
        <v>97.82750119</v>
      </c>
      <c r="BB2783" s="12">
        <f t="shared" si="53"/>
        <v>122.3365357</v>
      </c>
      <c r="BC2783" s="12">
        <f t="shared" si="50"/>
        <v>-0.001091198183</v>
      </c>
      <c r="BD2783" s="12">
        <f t="shared" si="54"/>
        <v>118.1253519</v>
      </c>
    </row>
    <row r="2784" ht="14.25" customHeight="1">
      <c r="A2784" s="7">
        <v>40557.0</v>
      </c>
      <c r="B2784" s="21" t="s">
        <v>90</v>
      </c>
      <c r="C2784" s="8">
        <v>45.423302</v>
      </c>
      <c r="D2784" s="33">
        <f t="shared" si="5"/>
        <v>-0.001943147062</v>
      </c>
      <c r="E2784" s="33">
        <f t="shared" si="7"/>
        <v>0.005874526828</v>
      </c>
      <c r="F2784" s="33">
        <f t="shared" si="9"/>
        <v>0.0221951447</v>
      </c>
      <c r="G2784" s="33">
        <f t="shared" si="11"/>
        <v>0.01566567182</v>
      </c>
      <c r="H2784" s="33">
        <f t="shared" si="20"/>
        <v>0.3717335733</v>
      </c>
      <c r="I2784" s="45">
        <f t="shared" si="31"/>
        <v>1.24346622</v>
      </c>
      <c r="J2784" s="45">
        <f t="shared" si="43"/>
        <v>0.7414829874</v>
      </c>
      <c r="K2784" s="21" t="s">
        <v>91</v>
      </c>
      <c r="L2784" s="8">
        <v>21.117802</v>
      </c>
      <c r="M2784" s="33">
        <f t="shared" si="6"/>
        <v>-0.004258745777</v>
      </c>
      <c r="N2784" s="33">
        <f t="shared" si="8"/>
        <v>0.003337394295</v>
      </c>
      <c r="O2784" s="33">
        <f t="shared" si="10"/>
        <v>-0.04014000506</v>
      </c>
      <c r="P2784" s="33">
        <f t="shared" si="12"/>
        <v>-0.03382322954</v>
      </c>
      <c r="Q2784" s="45">
        <f t="shared" si="21"/>
        <v>-0.0898505256</v>
      </c>
      <c r="R2784" s="45">
        <f t="shared" si="32"/>
        <v>-2.492505354</v>
      </c>
      <c r="S2784" s="45">
        <f t="shared" si="44"/>
        <v>-2.806469271</v>
      </c>
      <c r="T2784" s="33">
        <f t="shared" si="22"/>
        <v>0.4615840989</v>
      </c>
      <c r="U2784" s="33">
        <f t="shared" si="33"/>
        <v>3.735971574</v>
      </c>
      <c r="V2784" s="33">
        <f t="shared" si="42"/>
        <v>3.547952258</v>
      </c>
      <c r="W2784" s="44">
        <f t="shared" si="13"/>
        <v>0.006565673515</v>
      </c>
      <c r="X2784" s="44">
        <f t="shared" si="14"/>
        <v>0.006602654912</v>
      </c>
      <c r="Y2784" s="33">
        <f t="shared" si="15"/>
        <v>1.005632537</v>
      </c>
      <c r="Z2784" s="43">
        <v>1.0</v>
      </c>
      <c r="AA2784" s="33">
        <f t="shared" si="16"/>
        <v>2.005632537</v>
      </c>
      <c r="AB2784" s="33">
        <f t="shared" si="17"/>
        <v>0.5014041797</v>
      </c>
      <c r="AC2784" s="33">
        <f t="shared" si="18"/>
        <v>0.4985958203</v>
      </c>
      <c r="AD2784" s="33">
        <f t="shared" si="19"/>
        <v>-0.00434124896</v>
      </c>
      <c r="AE2784" s="34">
        <f t="shared" si="23"/>
        <v>0</v>
      </c>
      <c r="AF2784" s="34">
        <f t="shared" si="24"/>
        <v>0</v>
      </c>
      <c r="AG2784" s="34">
        <f t="shared" si="25"/>
        <v>0</v>
      </c>
      <c r="AH2784" s="34">
        <f t="shared" si="26"/>
        <v>5</v>
      </c>
      <c r="AI2784" s="34">
        <f t="shared" si="28"/>
        <v>0</v>
      </c>
      <c r="AJ2784" s="34">
        <f t="shared" si="29"/>
        <v>-1</v>
      </c>
      <c r="AK2784" s="34">
        <f t="shared" si="27"/>
        <v>0.00434124896</v>
      </c>
      <c r="AL2784" s="36">
        <f t="shared" si="34"/>
        <v>-1</v>
      </c>
      <c r="AM2784" s="36">
        <f t="shared" si="35"/>
        <v>0</v>
      </c>
      <c r="AN2784" s="46">
        <f t="shared" si="36"/>
        <v>0</v>
      </c>
      <c r="AO2784" s="36">
        <f t="shared" si="37"/>
        <v>1</v>
      </c>
      <c r="AP2784" s="36">
        <f t="shared" si="39"/>
        <v>1</v>
      </c>
      <c r="AQ2784" s="36">
        <f t="shared" si="40"/>
        <v>-1</v>
      </c>
      <c r="AR2784" s="36">
        <f t="shared" si="38"/>
        <v>0.00434124896</v>
      </c>
      <c r="AS2784" s="38">
        <f t="shared" si="45"/>
        <v>-1</v>
      </c>
      <c r="AT2784" s="38">
        <f t="shared" si="46"/>
        <v>0</v>
      </c>
      <c r="AU2784" s="38">
        <f t="shared" si="47"/>
        <v>0</v>
      </c>
      <c r="AV2784" s="38">
        <f t="shared" si="48"/>
        <v>4</v>
      </c>
      <c r="AW2784" s="38">
        <f t="shared" si="51"/>
        <v>0</v>
      </c>
      <c r="AX2784" s="38">
        <f t="shared" si="52"/>
        <v>-1</v>
      </c>
      <c r="AY2784" s="38">
        <f t="shared" si="49"/>
        <v>0.00434124896</v>
      </c>
      <c r="AZ2784" s="12">
        <f t="shared" si="30"/>
        <v>140.9418737</v>
      </c>
      <c r="BA2784" s="12">
        <f t="shared" si="41"/>
        <v>98.25219473</v>
      </c>
      <c r="BB2784" s="12">
        <f t="shared" si="53"/>
        <v>122.867629</v>
      </c>
      <c r="BC2784" s="12">
        <f t="shared" si="50"/>
        <v>0.00434124896</v>
      </c>
      <c r="BD2784" s="12">
        <f t="shared" si="54"/>
        <v>118.6381634</v>
      </c>
    </row>
    <row r="2785" ht="14.25" customHeight="1">
      <c r="A2785" s="7">
        <v>40561.0</v>
      </c>
      <c r="B2785" s="21" t="s">
        <v>90</v>
      </c>
      <c r="C2785" s="8">
        <v>45.280437</v>
      </c>
      <c r="D2785" s="33">
        <f t="shared" si="5"/>
        <v>-0.003145191867</v>
      </c>
      <c r="E2785" s="33">
        <f t="shared" si="7"/>
        <v>0.007872615568</v>
      </c>
      <c r="F2785" s="33">
        <f t="shared" si="9"/>
        <v>0.01247120841</v>
      </c>
      <c r="G2785" s="33">
        <f t="shared" si="11"/>
        <v>0.009094757585</v>
      </c>
      <c r="H2785" s="33">
        <f t="shared" si="20"/>
        <v>0.4988197729</v>
      </c>
      <c r="I2785" s="45">
        <f t="shared" si="31"/>
        <v>0.6373808751</v>
      </c>
      <c r="J2785" s="45">
        <f t="shared" si="43"/>
        <v>0.4049461463</v>
      </c>
      <c r="K2785" s="21" t="s">
        <v>91</v>
      </c>
      <c r="L2785" s="8">
        <v>21.23488</v>
      </c>
      <c r="M2785" s="33">
        <f t="shared" si="6"/>
        <v>0.005544042889</v>
      </c>
      <c r="N2785" s="33">
        <f t="shared" si="8"/>
        <v>0.006660112317</v>
      </c>
      <c r="O2785" s="33">
        <f t="shared" si="10"/>
        <v>-0.02667909004</v>
      </c>
      <c r="P2785" s="33">
        <f t="shared" si="12"/>
        <v>-0.03378979269</v>
      </c>
      <c r="Q2785" s="45">
        <f t="shared" si="21"/>
        <v>0.1374634812</v>
      </c>
      <c r="R2785" s="45">
        <f t="shared" si="32"/>
        <v>-1.714474834</v>
      </c>
      <c r="S2785" s="45">
        <f t="shared" si="44"/>
        <v>-2.594970872</v>
      </c>
      <c r="T2785" s="33">
        <f t="shared" si="22"/>
        <v>0.3613562917</v>
      </c>
      <c r="U2785" s="33">
        <f t="shared" si="33"/>
        <v>2.351855709</v>
      </c>
      <c r="V2785" s="33">
        <f t="shared" si="42"/>
        <v>2.999917019</v>
      </c>
      <c r="W2785" s="44">
        <f t="shared" si="13"/>
        <v>0.006593466538</v>
      </c>
      <c r="X2785" s="44">
        <f t="shared" si="14"/>
        <v>0.006604658401</v>
      </c>
      <c r="Y2785" s="33">
        <f t="shared" si="15"/>
        <v>1.001697417</v>
      </c>
      <c r="Z2785" s="43">
        <v>1.0</v>
      </c>
      <c r="AA2785" s="33">
        <f t="shared" si="16"/>
        <v>2.001697417</v>
      </c>
      <c r="AB2785" s="33">
        <f t="shared" si="17"/>
        <v>0.5004239944</v>
      </c>
      <c r="AC2785" s="33">
        <f t="shared" si="18"/>
        <v>0.4995760056</v>
      </c>
      <c r="AD2785" s="33">
        <f t="shared" si="19"/>
        <v>-0.004564080284</v>
      </c>
      <c r="AE2785" s="34">
        <f t="shared" si="23"/>
        <v>0</v>
      </c>
      <c r="AF2785" s="34">
        <f t="shared" si="24"/>
        <v>0</v>
      </c>
      <c r="AG2785" s="34">
        <f t="shared" si="25"/>
        <v>0</v>
      </c>
      <c r="AH2785" s="34">
        <f t="shared" si="26"/>
        <v>0</v>
      </c>
      <c r="AI2785" s="34">
        <f t="shared" si="28"/>
        <v>1</v>
      </c>
      <c r="AJ2785" s="34">
        <f t="shared" si="29"/>
        <v>0</v>
      </c>
      <c r="AK2785" s="34">
        <f t="shared" si="27"/>
        <v>0</v>
      </c>
      <c r="AL2785" s="36">
        <f t="shared" si="34"/>
        <v>-1</v>
      </c>
      <c r="AM2785" s="36">
        <f t="shared" si="35"/>
        <v>0</v>
      </c>
      <c r="AN2785" s="46">
        <f t="shared" si="36"/>
        <v>0</v>
      </c>
      <c r="AO2785" s="36">
        <f t="shared" si="37"/>
        <v>2</v>
      </c>
      <c r="AP2785" s="36">
        <f t="shared" si="39"/>
        <v>0</v>
      </c>
      <c r="AQ2785" s="36">
        <f t="shared" si="40"/>
        <v>-1</v>
      </c>
      <c r="AR2785" s="36">
        <f t="shared" si="38"/>
        <v>0.004564080284</v>
      </c>
      <c r="AS2785" s="38">
        <f t="shared" si="45"/>
        <v>-1</v>
      </c>
      <c r="AT2785" s="38">
        <f t="shared" si="46"/>
        <v>0</v>
      </c>
      <c r="AU2785" s="38">
        <f t="shared" si="47"/>
        <v>0</v>
      </c>
      <c r="AV2785" s="38">
        <f t="shared" si="48"/>
        <v>5</v>
      </c>
      <c r="AW2785" s="38">
        <f t="shared" si="51"/>
        <v>0</v>
      </c>
      <c r="AX2785" s="38">
        <f t="shared" si="52"/>
        <v>-1</v>
      </c>
      <c r="AY2785" s="38">
        <f t="shared" si="49"/>
        <v>0.004564080284</v>
      </c>
      <c r="AZ2785" s="12">
        <f t="shared" si="30"/>
        <v>140.9418737</v>
      </c>
      <c r="BA2785" s="12">
        <f t="shared" si="41"/>
        <v>98.70062564</v>
      </c>
      <c r="BB2785" s="12">
        <f t="shared" si="53"/>
        <v>123.4284068</v>
      </c>
      <c r="BC2785" s="12">
        <f t="shared" si="50"/>
        <v>0.003042720189</v>
      </c>
      <c r="BD2785" s="12">
        <f t="shared" si="54"/>
        <v>118.9991461</v>
      </c>
    </row>
    <row r="2786" ht="14.25" customHeight="1">
      <c r="A2786" s="7">
        <v>40562.0</v>
      </c>
      <c r="B2786" s="21" t="s">
        <v>90</v>
      </c>
      <c r="C2786" s="8">
        <v>44.824734</v>
      </c>
      <c r="D2786" s="33">
        <f t="shared" si="5"/>
        <v>-0.01006401506</v>
      </c>
      <c r="E2786" s="33">
        <f t="shared" si="7"/>
        <v>-0.006482581702</v>
      </c>
      <c r="F2786" s="33">
        <f t="shared" si="9"/>
        <v>0.007491624059</v>
      </c>
      <c r="G2786" s="33">
        <f t="shared" si="11"/>
        <v>-0.006182699934</v>
      </c>
      <c r="H2786" s="33">
        <f t="shared" si="20"/>
        <v>-0.656233221</v>
      </c>
      <c r="I2786" s="45">
        <f t="shared" si="31"/>
        <v>0.2991476078</v>
      </c>
      <c r="J2786" s="45">
        <f t="shared" si="43"/>
        <v>-0.3304536199</v>
      </c>
      <c r="K2786" s="21" t="s">
        <v>91</v>
      </c>
      <c r="L2786" s="8">
        <v>21.214809</v>
      </c>
      <c r="M2786" s="33">
        <f t="shared" si="6"/>
        <v>-0.0009451901777</v>
      </c>
      <c r="N2786" s="33">
        <f t="shared" si="8"/>
        <v>0.01164448333</v>
      </c>
      <c r="O2786" s="33">
        <f t="shared" si="10"/>
        <v>-0.007045523593</v>
      </c>
      <c r="P2786" s="33">
        <f t="shared" si="12"/>
        <v>-0.02893897755</v>
      </c>
      <c r="Q2786" s="45">
        <f t="shared" si="21"/>
        <v>0.480999472</v>
      </c>
      <c r="R2786" s="45">
        <f t="shared" si="32"/>
        <v>-0.7588086846</v>
      </c>
      <c r="S2786" s="45">
        <f t="shared" si="44"/>
        <v>-2.243790375</v>
      </c>
      <c r="T2786" s="33">
        <f t="shared" si="22"/>
        <v>-1.137232693</v>
      </c>
      <c r="U2786" s="33">
        <f t="shared" si="33"/>
        <v>1.057956292</v>
      </c>
      <c r="V2786" s="33">
        <f t="shared" si="42"/>
        <v>1.913336755</v>
      </c>
      <c r="W2786" s="44">
        <f t="shared" si="13"/>
        <v>0.006896047742</v>
      </c>
      <c r="X2786" s="44">
        <f t="shared" si="14"/>
        <v>0.006529908654</v>
      </c>
      <c r="Y2786" s="33">
        <f t="shared" si="15"/>
        <v>0.9469059524</v>
      </c>
      <c r="Z2786" s="43">
        <v>1.0</v>
      </c>
      <c r="AA2786" s="33">
        <f t="shared" si="16"/>
        <v>1.946905952</v>
      </c>
      <c r="AB2786" s="33">
        <f t="shared" si="17"/>
        <v>0.4863645063</v>
      </c>
      <c r="AC2786" s="33">
        <f t="shared" si="18"/>
        <v>0.5136354937</v>
      </c>
      <c r="AD2786" s="33">
        <f t="shared" si="19"/>
        <v>0.003968478218</v>
      </c>
      <c r="AE2786" s="34">
        <f t="shared" si="23"/>
        <v>1</v>
      </c>
      <c r="AF2786" s="34">
        <f t="shared" si="24"/>
        <v>0</v>
      </c>
      <c r="AG2786" s="34">
        <f t="shared" si="25"/>
        <v>0</v>
      </c>
      <c r="AH2786" s="34">
        <f t="shared" si="26"/>
        <v>1</v>
      </c>
      <c r="AI2786" s="34">
        <f t="shared" si="28"/>
        <v>0</v>
      </c>
      <c r="AJ2786" s="34">
        <f t="shared" si="29"/>
        <v>1</v>
      </c>
      <c r="AK2786" s="34">
        <f t="shared" si="27"/>
        <v>0.003968478218</v>
      </c>
      <c r="AL2786" s="36">
        <f t="shared" si="34"/>
        <v>-1</v>
      </c>
      <c r="AM2786" s="36">
        <f t="shared" si="35"/>
        <v>0</v>
      </c>
      <c r="AN2786" s="46">
        <f t="shared" si="36"/>
        <v>0</v>
      </c>
      <c r="AO2786" s="36">
        <f t="shared" si="37"/>
        <v>3</v>
      </c>
      <c r="AP2786" s="36">
        <f t="shared" si="39"/>
        <v>0</v>
      </c>
      <c r="AQ2786" s="36">
        <f t="shared" si="40"/>
        <v>-1</v>
      </c>
      <c r="AR2786" s="36">
        <f t="shared" si="38"/>
        <v>-0.003968478218</v>
      </c>
      <c r="AS2786" s="38">
        <f t="shared" si="45"/>
        <v>-1</v>
      </c>
      <c r="AT2786" s="38">
        <f t="shared" si="46"/>
        <v>0</v>
      </c>
      <c r="AU2786" s="38">
        <f t="shared" si="47"/>
        <v>0</v>
      </c>
      <c r="AV2786" s="38">
        <f t="shared" si="48"/>
        <v>1</v>
      </c>
      <c r="AW2786" s="38">
        <f t="shared" si="51"/>
        <v>1</v>
      </c>
      <c r="AX2786" s="38">
        <f t="shared" si="52"/>
        <v>-1</v>
      </c>
      <c r="AY2786" s="38">
        <f t="shared" si="49"/>
        <v>-0.003968478218</v>
      </c>
      <c r="AZ2786" s="12">
        <f t="shared" si="30"/>
        <v>141.5011984</v>
      </c>
      <c r="BA2786" s="12">
        <f t="shared" si="41"/>
        <v>98.30893435</v>
      </c>
      <c r="BB2786" s="12">
        <f t="shared" si="53"/>
        <v>122.9385838</v>
      </c>
      <c r="BC2786" s="12">
        <f t="shared" si="50"/>
        <v>-0.001322826073</v>
      </c>
      <c r="BD2786" s="12">
        <f t="shared" si="54"/>
        <v>118.841731</v>
      </c>
    </row>
    <row r="2787" ht="14.25" customHeight="1">
      <c r="A2787" s="7">
        <v>40563.0</v>
      </c>
      <c r="B2787" s="21" t="s">
        <v>90</v>
      </c>
      <c r="C2787" s="8">
        <v>44.824734</v>
      </c>
      <c r="D2787" s="33">
        <f t="shared" si="5"/>
        <v>0</v>
      </c>
      <c r="E2787" s="33">
        <f t="shared" si="7"/>
        <v>-0.01243800134</v>
      </c>
      <c r="F2787" s="33">
        <f t="shared" si="9"/>
        <v>-0.01036158125</v>
      </c>
      <c r="G2787" s="33">
        <f t="shared" si="11"/>
        <v>0.007645404544</v>
      </c>
      <c r="H2787" s="33">
        <f t="shared" si="20"/>
        <v>-1.191028997</v>
      </c>
      <c r="I2787" s="45">
        <f t="shared" si="31"/>
        <v>-0.8521139263</v>
      </c>
      <c r="J2787" s="45">
        <f t="shared" si="43"/>
        <v>0.3154330545</v>
      </c>
      <c r="K2787" s="21" t="s">
        <v>91</v>
      </c>
      <c r="L2787" s="8">
        <v>21.050898</v>
      </c>
      <c r="M2787" s="33">
        <f t="shared" si="6"/>
        <v>-0.007726253864</v>
      </c>
      <c r="N2787" s="33">
        <f t="shared" si="8"/>
        <v>-0.001744809247</v>
      </c>
      <c r="O2787" s="33">
        <f t="shared" si="10"/>
        <v>-0.008820509054</v>
      </c>
      <c r="P2787" s="33">
        <f t="shared" si="12"/>
        <v>-0.0390899342</v>
      </c>
      <c r="Q2787" s="45">
        <f t="shared" si="21"/>
        <v>-0.3693267663</v>
      </c>
      <c r="R2787" s="45">
        <f t="shared" si="32"/>
        <v>-0.8127179885</v>
      </c>
      <c r="S2787" s="45">
        <f t="shared" si="44"/>
        <v>-2.503211027</v>
      </c>
      <c r="T2787" s="33">
        <f t="shared" si="22"/>
        <v>-0.8217022305</v>
      </c>
      <c r="U2787" s="33">
        <f t="shared" si="33"/>
        <v>-0.03939593782</v>
      </c>
      <c r="V2787" s="33">
        <f t="shared" si="42"/>
        <v>2.818644082</v>
      </c>
      <c r="W2787" s="44">
        <f t="shared" si="13"/>
        <v>0.006128890852</v>
      </c>
      <c r="X2787" s="44">
        <f t="shared" si="14"/>
        <v>0.006595164687</v>
      </c>
      <c r="Y2787" s="33">
        <f t="shared" si="15"/>
        <v>1.076078013</v>
      </c>
      <c r="Z2787" s="43">
        <v>1.0</v>
      </c>
      <c r="AA2787" s="33">
        <f t="shared" si="16"/>
        <v>2.076078013</v>
      </c>
      <c r="AB2787" s="33">
        <f t="shared" si="17"/>
        <v>0.5183225322</v>
      </c>
      <c r="AC2787" s="33">
        <f t="shared" si="18"/>
        <v>0.4816774678</v>
      </c>
      <c r="AD2787" s="33">
        <f t="shared" si="19"/>
        <v>0.0009886017363</v>
      </c>
      <c r="AE2787" s="34">
        <f t="shared" si="23"/>
        <v>0</v>
      </c>
      <c r="AF2787" s="34">
        <f t="shared" si="24"/>
        <v>0</v>
      </c>
      <c r="AG2787" s="34">
        <f t="shared" si="25"/>
        <v>0</v>
      </c>
      <c r="AH2787" s="34">
        <f t="shared" si="26"/>
        <v>2</v>
      </c>
      <c r="AI2787" s="34">
        <f t="shared" si="28"/>
        <v>0</v>
      </c>
      <c r="AJ2787" s="34">
        <f t="shared" si="29"/>
        <v>1</v>
      </c>
      <c r="AK2787" s="34">
        <f t="shared" si="27"/>
        <v>0.0009886017363</v>
      </c>
      <c r="AL2787" s="36">
        <f t="shared" si="34"/>
        <v>0</v>
      </c>
      <c r="AM2787" s="36">
        <f t="shared" si="35"/>
        <v>0</v>
      </c>
      <c r="AN2787" s="46">
        <f t="shared" si="36"/>
        <v>0</v>
      </c>
      <c r="AO2787" s="36">
        <f t="shared" si="37"/>
        <v>4</v>
      </c>
      <c r="AP2787" s="36">
        <f t="shared" si="39"/>
        <v>0</v>
      </c>
      <c r="AQ2787" s="36">
        <f t="shared" si="40"/>
        <v>-1</v>
      </c>
      <c r="AR2787" s="36">
        <f t="shared" si="38"/>
        <v>-0.0009886017363</v>
      </c>
      <c r="AS2787" s="38">
        <f t="shared" si="45"/>
        <v>-1</v>
      </c>
      <c r="AT2787" s="38">
        <f t="shared" si="46"/>
        <v>0</v>
      </c>
      <c r="AU2787" s="38">
        <f t="shared" si="47"/>
        <v>0</v>
      </c>
      <c r="AV2787" s="38">
        <f t="shared" si="48"/>
        <v>2</v>
      </c>
      <c r="AW2787" s="38">
        <f t="shared" si="51"/>
        <v>0</v>
      </c>
      <c r="AX2787" s="38">
        <f t="shared" si="52"/>
        <v>-1</v>
      </c>
      <c r="AY2787" s="38">
        <f t="shared" si="49"/>
        <v>-0.0009886017363</v>
      </c>
      <c r="AZ2787" s="12">
        <f t="shared" si="30"/>
        <v>141.6410868</v>
      </c>
      <c r="BA2787" s="12">
        <f t="shared" si="41"/>
        <v>98.21174597</v>
      </c>
      <c r="BB2787" s="12">
        <f t="shared" si="53"/>
        <v>122.8170465</v>
      </c>
      <c r="BC2787" s="12">
        <f t="shared" si="50"/>
        <v>-0.0003295339121</v>
      </c>
      <c r="BD2787" s="12">
        <f t="shared" si="54"/>
        <v>118.8025686</v>
      </c>
    </row>
    <row r="2788" ht="14.25" customHeight="1">
      <c r="A2788" s="7">
        <v>40564.0</v>
      </c>
      <c r="B2788" s="21" t="s">
        <v>90</v>
      </c>
      <c r="C2788" s="8">
        <v>44.804317</v>
      </c>
      <c r="D2788" s="33">
        <f t="shared" si="5"/>
        <v>-0.0004554851346</v>
      </c>
      <c r="E2788" s="33">
        <f t="shared" si="7"/>
        <v>-0.01554370435</v>
      </c>
      <c r="F2788" s="33">
        <f t="shared" si="9"/>
        <v>-0.01451226225</v>
      </c>
      <c r="G2788" s="33">
        <f t="shared" si="11"/>
        <v>0.002892753439</v>
      </c>
      <c r="H2788" s="33">
        <f t="shared" si="20"/>
        <v>-1.487724991</v>
      </c>
      <c r="I2788" s="45">
        <f t="shared" si="31"/>
        <v>-1.109363259</v>
      </c>
      <c r="J2788" s="45">
        <f t="shared" si="43"/>
        <v>0.0687026828</v>
      </c>
      <c r="K2788" s="21" t="s">
        <v>91</v>
      </c>
      <c r="L2788" s="8">
        <v>20.997375</v>
      </c>
      <c r="M2788" s="33">
        <f t="shared" si="6"/>
        <v>-0.002542551866</v>
      </c>
      <c r="N2788" s="33">
        <f t="shared" si="8"/>
        <v>-0.009937089196</v>
      </c>
      <c r="O2788" s="33">
        <f t="shared" si="10"/>
        <v>-0.004125475388</v>
      </c>
      <c r="P2788" s="33">
        <f t="shared" si="12"/>
        <v>-0.0429943855</v>
      </c>
      <c r="Q2788" s="45">
        <f t="shared" si="21"/>
        <v>-0.8901442848</v>
      </c>
      <c r="R2788" s="45">
        <f t="shared" si="32"/>
        <v>-0.5731427161</v>
      </c>
      <c r="S2788" s="45">
        <f t="shared" si="44"/>
        <v>-2.480577625</v>
      </c>
      <c r="T2788" s="33">
        <f t="shared" si="22"/>
        <v>-0.5975807065</v>
      </c>
      <c r="U2788" s="33">
        <f t="shared" si="33"/>
        <v>-0.5362205429</v>
      </c>
      <c r="V2788" s="33">
        <f t="shared" si="42"/>
        <v>2.549280308</v>
      </c>
      <c r="W2788" s="44">
        <f t="shared" si="13"/>
        <v>0.006062115185</v>
      </c>
      <c r="X2788" s="44">
        <f t="shared" si="14"/>
        <v>0.006544146816</v>
      </c>
      <c r="Y2788" s="33">
        <f t="shared" si="15"/>
        <v>1.079515419</v>
      </c>
      <c r="Z2788" s="43">
        <v>1.0</v>
      </c>
      <c r="AA2788" s="33">
        <f t="shared" si="16"/>
        <v>2.079515419</v>
      </c>
      <c r="AB2788" s="33">
        <f t="shared" si="17"/>
        <v>0.5191187376</v>
      </c>
      <c r="AC2788" s="33">
        <f t="shared" si="18"/>
        <v>0.4808812624</v>
      </c>
      <c r="AD2788" s="33">
        <f t="shared" si="19"/>
        <v>-0.001234338948</v>
      </c>
      <c r="AE2788" s="34">
        <f t="shared" si="23"/>
        <v>0</v>
      </c>
      <c r="AF2788" s="34">
        <f t="shared" si="24"/>
        <v>0</v>
      </c>
      <c r="AG2788" s="34">
        <f t="shared" si="25"/>
        <v>0</v>
      </c>
      <c r="AH2788" s="34">
        <f t="shared" si="26"/>
        <v>3</v>
      </c>
      <c r="AI2788" s="34">
        <f t="shared" si="28"/>
        <v>0</v>
      </c>
      <c r="AJ2788" s="34">
        <f t="shared" si="29"/>
        <v>1</v>
      </c>
      <c r="AK2788" s="34">
        <f t="shared" si="27"/>
        <v>-0.001234338948</v>
      </c>
      <c r="AL2788" s="36">
        <f t="shared" si="34"/>
        <v>0</v>
      </c>
      <c r="AM2788" s="36">
        <f t="shared" si="35"/>
        <v>0</v>
      </c>
      <c r="AN2788" s="46">
        <f t="shared" si="36"/>
        <v>0</v>
      </c>
      <c r="AO2788" s="36">
        <f t="shared" si="37"/>
        <v>5</v>
      </c>
      <c r="AP2788" s="36">
        <f t="shared" si="39"/>
        <v>0</v>
      </c>
      <c r="AQ2788" s="36">
        <f t="shared" si="40"/>
        <v>-1</v>
      </c>
      <c r="AR2788" s="36">
        <f t="shared" si="38"/>
        <v>0.001234338948</v>
      </c>
      <c r="AS2788" s="38">
        <f t="shared" si="45"/>
        <v>-1</v>
      </c>
      <c r="AT2788" s="38">
        <f t="shared" si="46"/>
        <v>0</v>
      </c>
      <c r="AU2788" s="38">
        <f t="shared" si="47"/>
        <v>0</v>
      </c>
      <c r="AV2788" s="38">
        <f t="shared" si="48"/>
        <v>3</v>
      </c>
      <c r="AW2788" s="38">
        <f t="shared" si="51"/>
        <v>0</v>
      </c>
      <c r="AX2788" s="38">
        <f t="shared" si="52"/>
        <v>-1</v>
      </c>
      <c r="AY2788" s="38">
        <f t="shared" si="49"/>
        <v>0.001234338948</v>
      </c>
      <c r="AZ2788" s="12">
        <f t="shared" si="30"/>
        <v>141.4662536</v>
      </c>
      <c r="BA2788" s="12">
        <f t="shared" si="41"/>
        <v>98.33297255</v>
      </c>
      <c r="BB2788" s="12">
        <f t="shared" si="53"/>
        <v>122.9686444</v>
      </c>
      <c r="BC2788" s="12">
        <f t="shared" si="50"/>
        <v>0.0004114463159</v>
      </c>
      <c r="BD2788" s="12">
        <f t="shared" si="54"/>
        <v>118.8514495</v>
      </c>
    </row>
    <row r="2789" ht="14.25" customHeight="1">
      <c r="A2789" s="7">
        <v>40567.0</v>
      </c>
      <c r="B2789" s="21" t="s">
        <v>90</v>
      </c>
      <c r="C2789" s="8">
        <v>45.015179</v>
      </c>
      <c r="D2789" s="33">
        <f t="shared" si="5"/>
        <v>0.004706287566</v>
      </c>
      <c r="E2789" s="33">
        <f t="shared" si="7"/>
        <v>-0.008984881812</v>
      </c>
      <c r="F2789" s="33">
        <f t="shared" si="9"/>
        <v>-0.003163136913</v>
      </c>
      <c r="G2789" s="33">
        <f t="shared" si="11"/>
        <v>0.007458926321</v>
      </c>
      <c r="H2789" s="33">
        <f t="shared" si="20"/>
        <v>-0.923544091</v>
      </c>
      <c r="I2789" s="45">
        <f t="shared" si="31"/>
        <v>-0.3988257988</v>
      </c>
      <c r="J2789" s="45">
        <f t="shared" si="43"/>
        <v>0.2661533702</v>
      </c>
      <c r="K2789" s="21" t="s">
        <v>91</v>
      </c>
      <c r="L2789" s="8">
        <v>21.157949</v>
      </c>
      <c r="M2789" s="33">
        <f t="shared" si="6"/>
        <v>0.007647336869</v>
      </c>
      <c r="N2789" s="33">
        <f t="shared" si="8"/>
        <v>0.001901097472</v>
      </c>
      <c r="O2789" s="33">
        <f t="shared" si="10"/>
        <v>0.005244836479</v>
      </c>
      <c r="P2789" s="33">
        <f t="shared" si="12"/>
        <v>-0.03552906518</v>
      </c>
      <c r="Q2789" s="45">
        <f t="shared" si="21"/>
        <v>-0.08344830776</v>
      </c>
      <c r="R2789" s="45">
        <f t="shared" si="32"/>
        <v>-0.1235349662</v>
      </c>
      <c r="S2789" s="45">
        <f t="shared" si="44"/>
        <v>-2.06338598</v>
      </c>
      <c r="T2789" s="33">
        <f t="shared" si="22"/>
        <v>-0.8400957832</v>
      </c>
      <c r="U2789" s="33">
        <f t="shared" si="33"/>
        <v>-0.2752908326</v>
      </c>
      <c r="V2789" s="33">
        <f t="shared" si="42"/>
        <v>2.32953935</v>
      </c>
      <c r="W2789" s="44">
        <f t="shared" si="13"/>
        <v>0.006146675894</v>
      </c>
      <c r="X2789" s="44">
        <f t="shared" si="14"/>
        <v>0.006894036586</v>
      </c>
      <c r="Y2789" s="33">
        <f t="shared" si="15"/>
        <v>1.121587783</v>
      </c>
      <c r="Z2789" s="43">
        <v>1.0</v>
      </c>
      <c r="AA2789" s="33">
        <f t="shared" si="16"/>
        <v>2.121587783</v>
      </c>
      <c r="AB2789" s="33">
        <f t="shared" si="17"/>
        <v>0.5286549026</v>
      </c>
      <c r="AC2789" s="33">
        <f t="shared" si="18"/>
        <v>0.4713450974</v>
      </c>
      <c r="AD2789" s="33">
        <f t="shared" si="19"/>
        <v>-0.001114044749</v>
      </c>
      <c r="AE2789" s="34">
        <f t="shared" si="23"/>
        <v>0</v>
      </c>
      <c r="AF2789" s="34">
        <f t="shared" si="24"/>
        <v>0</v>
      </c>
      <c r="AG2789" s="34">
        <f t="shared" si="25"/>
        <v>0</v>
      </c>
      <c r="AH2789" s="34">
        <f t="shared" si="26"/>
        <v>4</v>
      </c>
      <c r="AI2789" s="34">
        <f t="shared" si="28"/>
        <v>0</v>
      </c>
      <c r="AJ2789" s="34">
        <f t="shared" si="29"/>
        <v>1</v>
      </c>
      <c r="AK2789" s="34">
        <f t="shared" si="27"/>
        <v>-0.001114044749</v>
      </c>
      <c r="AL2789" s="36">
        <f t="shared" si="34"/>
        <v>0</v>
      </c>
      <c r="AM2789" s="36">
        <f t="shared" si="35"/>
        <v>0</v>
      </c>
      <c r="AN2789" s="46">
        <f t="shared" si="36"/>
        <v>0</v>
      </c>
      <c r="AO2789" s="36">
        <f t="shared" si="37"/>
        <v>0</v>
      </c>
      <c r="AP2789" s="36">
        <f t="shared" si="39"/>
        <v>1</v>
      </c>
      <c r="AQ2789" s="36">
        <f t="shared" si="40"/>
        <v>0</v>
      </c>
      <c r="AR2789" s="36">
        <f t="shared" si="38"/>
        <v>0</v>
      </c>
      <c r="AS2789" s="38">
        <f t="shared" si="45"/>
        <v>-1</v>
      </c>
      <c r="AT2789" s="38">
        <f t="shared" si="46"/>
        <v>0</v>
      </c>
      <c r="AU2789" s="38">
        <f t="shared" si="47"/>
        <v>0</v>
      </c>
      <c r="AV2789" s="38">
        <f t="shared" si="48"/>
        <v>4</v>
      </c>
      <c r="AW2789" s="38">
        <f t="shared" si="51"/>
        <v>0</v>
      </c>
      <c r="AX2789" s="38">
        <f t="shared" si="52"/>
        <v>-1</v>
      </c>
      <c r="AY2789" s="38">
        <f t="shared" si="49"/>
        <v>0.001114044749</v>
      </c>
      <c r="AZ2789" s="12">
        <f t="shared" si="30"/>
        <v>141.3086539</v>
      </c>
      <c r="BA2789" s="12">
        <f t="shared" si="41"/>
        <v>98.33297255</v>
      </c>
      <c r="BB2789" s="12">
        <f t="shared" si="53"/>
        <v>123.1056369</v>
      </c>
      <c r="BC2789" s="12">
        <f t="shared" si="50"/>
        <v>0</v>
      </c>
      <c r="BD2789" s="12">
        <f t="shared" si="54"/>
        <v>118.8514495</v>
      </c>
    </row>
    <row r="2790" ht="14.25" customHeight="1">
      <c r="A2790" s="7">
        <v>40568.0</v>
      </c>
      <c r="B2790" s="21" t="s">
        <v>90</v>
      </c>
      <c r="C2790" s="8">
        <v>44.736298</v>
      </c>
      <c r="D2790" s="33">
        <f t="shared" si="5"/>
        <v>-0.006195265824</v>
      </c>
      <c r="E2790" s="33">
        <f t="shared" si="7"/>
        <v>-0.01201708809</v>
      </c>
      <c r="F2790" s="33">
        <f t="shared" si="9"/>
        <v>-0.004239078432</v>
      </c>
      <c r="G2790" s="33">
        <f t="shared" si="11"/>
        <v>0.005349965124</v>
      </c>
      <c r="H2790" s="33">
        <f t="shared" si="20"/>
        <v>-1.178786955</v>
      </c>
      <c r="I2790" s="45">
        <f t="shared" si="31"/>
        <v>-0.5203305294</v>
      </c>
      <c r="J2790" s="45">
        <f t="shared" si="43"/>
        <v>0.1311839633</v>
      </c>
      <c r="K2790" s="21" t="s">
        <v>91</v>
      </c>
      <c r="L2790" s="8">
        <v>21.06094</v>
      </c>
      <c r="M2790" s="33">
        <f t="shared" si="6"/>
        <v>-0.004584990729</v>
      </c>
      <c r="N2790" s="33">
        <f t="shared" si="8"/>
        <v>-0.008191240073</v>
      </c>
      <c r="O2790" s="33">
        <f t="shared" si="10"/>
        <v>-0.001585682335</v>
      </c>
      <c r="P2790" s="33">
        <f t="shared" si="12"/>
        <v>-0.0324264183</v>
      </c>
      <c r="Q2790" s="45">
        <f t="shared" si="21"/>
        <v>-0.748235715</v>
      </c>
      <c r="R2790" s="45">
        <f t="shared" si="32"/>
        <v>-0.4247007388</v>
      </c>
      <c r="S2790" s="45">
        <f t="shared" si="44"/>
        <v>-1.853771112</v>
      </c>
      <c r="T2790" s="33">
        <f t="shared" si="22"/>
        <v>-0.4305512399</v>
      </c>
      <c r="U2790" s="33">
        <f t="shared" si="33"/>
        <v>-0.09562979061</v>
      </c>
      <c r="V2790" s="33">
        <f t="shared" si="42"/>
        <v>1.984955076</v>
      </c>
      <c r="W2790" s="44">
        <f t="shared" si="13"/>
        <v>0.006243912853</v>
      </c>
      <c r="X2790" s="44">
        <f t="shared" si="14"/>
        <v>0.006784079586</v>
      </c>
      <c r="Y2790" s="33">
        <f t="shared" si="15"/>
        <v>1.086510934</v>
      </c>
      <c r="Z2790" s="43">
        <v>1.0</v>
      </c>
      <c r="AA2790" s="33">
        <f t="shared" si="16"/>
        <v>2.086510934</v>
      </c>
      <c r="AB2790" s="33">
        <f t="shared" si="17"/>
        <v>0.5207310042</v>
      </c>
      <c r="AC2790" s="33">
        <f t="shared" si="18"/>
        <v>0.4792689958</v>
      </c>
      <c r="AD2790" s="33">
        <f t="shared" si="19"/>
        <v>0.0007126596781</v>
      </c>
      <c r="AE2790" s="34">
        <f t="shared" si="23"/>
        <v>0</v>
      </c>
      <c r="AF2790" s="34">
        <f t="shared" si="24"/>
        <v>0</v>
      </c>
      <c r="AG2790" s="34">
        <f t="shared" si="25"/>
        <v>0</v>
      </c>
      <c r="AH2790" s="34">
        <f t="shared" si="26"/>
        <v>5</v>
      </c>
      <c r="AI2790" s="34">
        <f t="shared" si="28"/>
        <v>0</v>
      </c>
      <c r="AJ2790" s="34">
        <f t="shared" si="29"/>
        <v>1</v>
      </c>
      <c r="AK2790" s="34">
        <f t="shared" si="27"/>
        <v>0.0007126596781</v>
      </c>
      <c r="AL2790" s="36">
        <f t="shared" si="34"/>
        <v>0</v>
      </c>
      <c r="AM2790" s="36">
        <f t="shared" si="35"/>
        <v>0</v>
      </c>
      <c r="AN2790" s="46">
        <f t="shared" si="36"/>
        <v>0</v>
      </c>
      <c r="AO2790" s="36">
        <f t="shared" si="37"/>
        <v>0</v>
      </c>
      <c r="AP2790" s="36">
        <f t="shared" si="39"/>
        <v>0</v>
      </c>
      <c r="AQ2790" s="36">
        <f t="shared" si="40"/>
        <v>0</v>
      </c>
      <c r="AR2790" s="36">
        <f t="shared" si="38"/>
        <v>0</v>
      </c>
      <c r="AS2790" s="38">
        <f t="shared" si="45"/>
        <v>-1</v>
      </c>
      <c r="AT2790" s="38">
        <f t="shared" si="46"/>
        <v>0</v>
      </c>
      <c r="AU2790" s="38">
        <f t="shared" si="47"/>
        <v>0</v>
      </c>
      <c r="AV2790" s="38">
        <f t="shared" si="48"/>
        <v>5</v>
      </c>
      <c r="AW2790" s="38">
        <f t="shared" si="51"/>
        <v>0</v>
      </c>
      <c r="AX2790" s="38">
        <f t="shared" si="52"/>
        <v>-1</v>
      </c>
      <c r="AY2790" s="38">
        <f t="shared" si="49"/>
        <v>-0.0007126596781</v>
      </c>
      <c r="AZ2790" s="12">
        <f t="shared" si="30"/>
        <v>141.4093589</v>
      </c>
      <c r="BA2790" s="12">
        <f t="shared" si="41"/>
        <v>98.33297255</v>
      </c>
      <c r="BB2790" s="12">
        <f t="shared" si="53"/>
        <v>123.0179045</v>
      </c>
      <c r="BC2790" s="12">
        <f t="shared" si="50"/>
        <v>0</v>
      </c>
      <c r="BD2790" s="12">
        <f t="shared" si="54"/>
        <v>118.8514495</v>
      </c>
    </row>
    <row r="2791" ht="14.25" customHeight="1">
      <c r="A2791" s="7">
        <v>40569.0</v>
      </c>
      <c r="B2791" s="21" t="s">
        <v>90</v>
      </c>
      <c r="C2791" s="8">
        <v>44.797523</v>
      </c>
      <c r="D2791" s="33">
        <f t="shared" si="5"/>
        <v>0.001368575469</v>
      </c>
      <c r="E2791" s="33">
        <f t="shared" si="7"/>
        <v>-0.0006070532398</v>
      </c>
      <c r="F2791" s="33">
        <f t="shared" si="9"/>
        <v>-0.00708569967</v>
      </c>
      <c r="G2791" s="33">
        <f t="shared" si="11"/>
        <v>0.008884961927</v>
      </c>
      <c r="H2791" s="33">
        <f t="shared" si="20"/>
        <v>-0.2210703058</v>
      </c>
      <c r="I2791" s="45">
        <f t="shared" si="31"/>
        <v>-0.7533374512</v>
      </c>
      <c r="J2791" s="45">
        <f t="shared" si="43"/>
        <v>0.2903383527</v>
      </c>
      <c r="K2791" s="21" t="s">
        <v>91</v>
      </c>
      <c r="L2791" s="8">
        <v>21.06094</v>
      </c>
      <c r="M2791" s="33">
        <f t="shared" si="6"/>
        <v>0</v>
      </c>
      <c r="N2791" s="33">
        <f t="shared" si="8"/>
        <v>-0.00725290527</v>
      </c>
      <c r="O2791" s="33">
        <f t="shared" si="10"/>
        <v>0.004307121722</v>
      </c>
      <c r="P2791" s="33">
        <f t="shared" si="12"/>
        <v>-0.03671947459</v>
      </c>
      <c r="Q2791" s="45">
        <f t="shared" si="21"/>
        <v>-0.6803693304</v>
      </c>
      <c r="R2791" s="45">
        <f t="shared" si="32"/>
        <v>-0.1374371708</v>
      </c>
      <c r="S2791" s="45">
        <f t="shared" si="44"/>
        <v>-1.909423014</v>
      </c>
      <c r="T2791" s="33">
        <f t="shared" si="22"/>
        <v>0.4592990246</v>
      </c>
      <c r="U2791" s="33">
        <f t="shared" si="33"/>
        <v>-0.6159002803</v>
      </c>
      <c r="V2791" s="33">
        <f t="shared" si="42"/>
        <v>2.199761367</v>
      </c>
      <c r="W2791" s="44">
        <f t="shared" si="13"/>
        <v>0.006221432375</v>
      </c>
      <c r="X2791" s="44">
        <f t="shared" si="14"/>
        <v>0.006645587232</v>
      </c>
      <c r="Y2791" s="33">
        <f t="shared" si="15"/>
        <v>1.068176399</v>
      </c>
      <c r="Z2791" s="43">
        <v>1.0</v>
      </c>
      <c r="AA2791" s="33">
        <f t="shared" si="16"/>
        <v>2.068176399</v>
      </c>
      <c r="AB2791" s="33">
        <f t="shared" si="17"/>
        <v>0.5164822496</v>
      </c>
      <c r="AC2791" s="33">
        <f t="shared" si="18"/>
        <v>0.4835177504</v>
      </c>
      <c r="AD2791" s="33">
        <f t="shared" si="19"/>
        <v>-0.000355920702</v>
      </c>
      <c r="AE2791" s="34">
        <f t="shared" si="23"/>
        <v>0</v>
      </c>
      <c r="AF2791" s="34">
        <f t="shared" si="24"/>
        <v>0</v>
      </c>
      <c r="AG2791" s="34">
        <f t="shared" si="25"/>
        <v>0</v>
      </c>
      <c r="AH2791" s="34">
        <f t="shared" si="26"/>
        <v>0</v>
      </c>
      <c r="AI2791" s="34">
        <f t="shared" si="28"/>
        <v>1</v>
      </c>
      <c r="AJ2791" s="34">
        <f t="shared" si="29"/>
        <v>0</v>
      </c>
      <c r="AK2791" s="34">
        <f t="shared" si="27"/>
        <v>0</v>
      </c>
      <c r="AL2791" s="36">
        <f t="shared" si="34"/>
        <v>0</v>
      </c>
      <c r="AM2791" s="36">
        <f t="shared" si="35"/>
        <v>0</v>
      </c>
      <c r="AN2791" s="46">
        <f t="shared" si="36"/>
        <v>0</v>
      </c>
      <c r="AO2791" s="36">
        <f t="shared" si="37"/>
        <v>0</v>
      </c>
      <c r="AP2791" s="36">
        <f t="shared" si="39"/>
        <v>0</v>
      </c>
      <c r="AQ2791" s="36">
        <f t="shared" si="40"/>
        <v>0</v>
      </c>
      <c r="AR2791" s="36">
        <f t="shared" si="38"/>
        <v>0</v>
      </c>
      <c r="AS2791" s="38">
        <f t="shared" si="45"/>
        <v>-1</v>
      </c>
      <c r="AT2791" s="38">
        <f t="shared" si="46"/>
        <v>0</v>
      </c>
      <c r="AU2791" s="38">
        <f t="shared" si="47"/>
        <v>0</v>
      </c>
      <c r="AV2791" s="38">
        <f t="shared" si="48"/>
        <v>1</v>
      </c>
      <c r="AW2791" s="38">
        <f t="shared" si="51"/>
        <v>1</v>
      </c>
      <c r="AX2791" s="38">
        <f t="shared" si="52"/>
        <v>-1</v>
      </c>
      <c r="AY2791" s="38">
        <f t="shared" si="49"/>
        <v>0.000355920702</v>
      </c>
      <c r="AZ2791" s="12">
        <f t="shared" si="30"/>
        <v>141.4093589</v>
      </c>
      <c r="BA2791" s="12">
        <f t="shared" si="41"/>
        <v>98.33297255</v>
      </c>
      <c r="BB2791" s="12">
        <f t="shared" si="53"/>
        <v>123.0616891</v>
      </c>
      <c r="BC2791" s="12">
        <f t="shared" si="50"/>
        <v>0.000118640234</v>
      </c>
      <c r="BD2791" s="12">
        <f t="shared" si="54"/>
        <v>118.86555</v>
      </c>
    </row>
    <row r="2792" ht="14.25" customHeight="1">
      <c r="A2792" s="7">
        <v>40570.0</v>
      </c>
      <c r="B2792" s="21" t="s">
        <v>90</v>
      </c>
      <c r="C2792" s="8">
        <v>44.593452</v>
      </c>
      <c r="D2792" s="33">
        <f t="shared" si="5"/>
        <v>-0.004555408119</v>
      </c>
      <c r="E2792" s="33">
        <f t="shared" si="7"/>
        <v>-0.005159695984</v>
      </c>
      <c r="F2792" s="33">
        <f t="shared" si="9"/>
        <v>-0.01753352102</v>
      </c>
      <c r="G2792" s="33">
        <f t="shared" si="11"/>
        <v>0.003520398399</v>
      </c>
      <c r="H2792" s="33">
        <f t="shared" si="20"/>
        <v>-0.5863554455</v>
      </c>
      <c r="I2792" s="45">
        <f t="shared" si="31"/>
        <v>-1.514213243</v>
      </c>
      <c r="J2792" s="45">
        <f t="shared" si="43"/>
        <v>-0.01260807243</v>
      </c>
      <c r="K2792" s="21" t="s">
        <v>91</v>
      </c>
      <c r="L2792" s="8">
        <v>20.973961</v>
      </c>
      <c r="M2792" s="33">
        <f t="shared" si="6"/>
        <v>-0.004129872646</v>
      </c>
      <c r="N2792" s="33">
        <f t="shared" si="8"/>
        <v>-0.003654808455</v>
      </c>
      <c r="O2792" s="33">
        <f t="shared" si="10"/>
        <v>-0.005393240759</v>
      </c>
      <c r="P2792" s="33">
        <f t="shared" si="12"/>
        <v>-0.04201669426</v>
      </c>
      <c r="Q2792" s="45">
        <f t="shared" si="21"/>
        <v>-0.4409697927</v>
      </c>
      <c r="R2792" s="45">
        <f t="shared" si="32"/>
        <v>-0.5706660279</v>
      </c>
      <c r="S2792" s="45">
        <f t="shared" si="44"/>
        <v>-1.987102096</v>
      </c>
      <c r="T2792" s="33">
        <f t="shared" si="22"/>
        <v>-0.1453856528</v>
      </c>
      <c r="U2792" s="33">
        <f t="shared" si="33"/>
        <v>-0.9435472152</v>
      </c>
      <c r="V2792" s="33">
        <f t="shared" si="42"/>
        <v>1.974494023</v>
      </c>
      <c r="W2792" s="44">
        <f t="shared" si="13"/>
        <v>0.006320686503</v>
      </c>
      <c r="X2792" s="44">
        <f t="shared" si="14"/>
        <v>0.00661898158</v>
      </c>
      <c r="Y2792" s="33">
        <f t="shared" si="15"/>
        <v>1.047193462</v>
      </c>
      <c r="Z2792" s="43">
        <v>1.0</v>
      </c>
      <c r="AA2792" s="33">
        <f t="shared" si="16"/>
        <v>2.047193462</v>
      </c>
      <c r="AB2792" s="33">
        <f t="shared" si="17"/>
        <v>0.5115263805</v>
      </c>
      <c r="AC2792" s="33">
        <f t="shared" si="18"/>
        <v>0.4884736195</v>
      </c>
      <c r="AD2792" s="33">
        <f t="shared" si="19"/>
        <v>-0.005233325888</v>
      </c>
      <c r="AE2792" s="34">
        <f t="shared" si="23"/>
        <v>0</v>
      </c>
      <c r="AF2792" s="34">
        <f t="shared" si="24"/>
        <v>0</v>
      </c>
      <c r="AG2792" s="34">
        <f t="shared" si="25"/>
        <v>0</v>
      </c>
      <c r="AH2792" s="34">
        <f t="shared" si="26"/>
        <v>0</v>
      </c>
      <c r="AI2792" s="34">
        <f t="shared" si="28"/>
        <v>0</v>
      </c>
      <c r="AJ2792" s="34">
        <f t="shared" si="29"/>
        <v>0</v>
      </c>
      <c r="AK2792" s="34">
        <f t="shared" si="27"/>
        <v>0</v>
      </c>
      <c r="AL2792" s="36">
        <f t="shared" si="34"/>
        <v>0</v>
      </c>
      <c r="AM2792" s="36">
        <f t="shared" si="35"/>
        <v>0</v>
      </c>
      <c r="AN2792" s="46">
        <f t="shared" si="36"/>
        <v>0</v>
      </c>
      <c r="AO2792" s="36">
        <f t="shared" si="37"/>
        <v>0</v>
      </c>
      <c r="AP2792" s="36">
        <f t="shared" si="39"/>
        <v>0</v>
      </c>
      <c r="AQ2792" s="36">
        <f t="shared" si="40"/>
        <v>0</v>
      </c>
      <c r="AR2792" s="36">
        <f t="shared" si="38"/>
        <v>0</v>
      </c>
      <c r="AS2792" s="38">
        <f t="shared" si="45"/>
        <v>-1</v>
      </c>
      <c r="AT2792" s="38">
        <f t="shared" si="46"/>
        <v>0</v>
      </c>
      <c r="AU2792" s="38">
        <f t="shared" si="47"/>
        <v>0</v>
      </c>
      <c r="AV2792" s="38">
        <f t="shared" si="48"/>
        <v>2</v>
      </c>
      <c r="AW2792" s="38">
        <f t="shared" si="51"/>
        <v>0</v>
      </c>
      <c r="AX2792" s="38">
        <f t="shared" si="52"/>
        <v>-1</v>
      </c>
      <c r="AY2792" s="38">
        <f t="shared" si="49"/>
        <v>0.005233325888</v>
      </c>
      <c r="AZ2792" s="12">
        <f t="shared" si="30"/>
        <v>141.4093589</v>
      </c>
      <c r="BA2792" s="12">
        <f t="shared" si="41"/>
        <v>98.33297255</v>
      </c>
      <c r="BB2792" s="12">
        <f t="shared" si="53"/>
        <v>123.7057111</v>
      </c>
      <c r="BC2792" s="12">
        <f t="shared" si="50"/>
        <v>0.001744441963</v>
      </c>
      <c r="BD2792" s="12">
        <f t="shared" si="54"/>
        <v>119.0729041</v>
      </c>
    </row>
    <row r="2793" ht="14.25" customHeight="1">
      <c r="A2793" s="7">
        <v>40571.0</v>
      </c>
      <c r="B2793" s="21" t="s">
        <v>90</v>
      </c>
      <c r="C2793" s="8">
        <v>43.804436</v>
      </c>
      <c r="D2793" s="33">
        <f t="shared" si="5"/>
        <v>-0.0176935394</v>
      </c>
      <c r="E2793" s="33">
        <f t="shared" si="7"/>
        <v>-0.02231662186</v>
      </c>
      <c r="F2793" s="33">
        <f t="shared" si="9"/>
        <v>-0.03751344324</v>
      </c>
      <c r="G2793" s="33">
        <f t="shared" si="11"/>
        <v>-0.01105675585</v>
      </c>
      <c r="H2793" s="33">
        <f t="shared" si="20"/>
        <v>-1.969700478</v>
      </c>
      <c r="I2793" s="45">
        <f t="shared" si="31"/>
        <v>-2.890896021</v>
      </c>
      <c r="J2793" s="45">
        <f t="shared" si="43"/>
        <v>-0.8000496779</v>
      </c>
      <c r="K2793" s="21" t="s">
        <v>91</v>
      </c>
      <c r="L2793" s="8">
        <v>20.810051</v>
      </c>
      <c r="M2793" s="33">
        <f t="shared" si="6"/>
        <v>-0.007814928234</v>
      </c>
      <c r="N2793" s="33">
        <f t="shared" si="8"/>
        <v>-0.008921305639</v>
      </c>
      <c r="O2793" s="33">
        <f t="shared" si="10"/>
        <v>-0.01876974303</v>
      </c>
      <c r="P2793" s="33">
        <f t="shared" si="12"/>
        <v>-0.05022893717</v>
      </c>
      <c r="Q2793" s="45">
        <f t="shared" si="21"/>
        <v>-0.7699431882</v>
      </c>
      <c r="R2793" s="45">
        <f t="shared" si="32"/>
        <v>-1.167959083</v>
      </c>
      <c r="S2793" s="45">
        <f t="shared" si="44"/>
        <v>-2.145090874</v>
      </c>
      <c r="T2793" s="33">
        <f t="shared" si="22"/>
        <v>-1.19975729</v>
      </c>
      <c r="U2793" s="33">
        <f t="shared" si="33"/>
        <v>-1.722936938</v>
      </c>
      <c r="V2793" s="33">
        <f t="shared" si="42"/>
        <v>1.345041196</v>
      </c>
      <c r="W2793" s="44">
        <f t="shared" si="13"/>
        <v>0.00745849693</v>
      </c>
      <c r="X2793" s="44">
        <f t="shared" si="14"/>
        <v>0.006699529529</v>
      </c>
      <c r="Y2793" s="33">
        <f t="shared" si="15"/>
        <v>0.8982412398</v>
      </c>
      <c r="Z2793" s="43">
        <v>1.0</v>
      </c>
      <c r="AA2793" s="33">
        <f t="shared" si="16"/>
        <v>1.89824124</v>
      </c>
      <c r="AB2793" s="33">
        <f t="shared" si="17"/>
        <v>0.4731965679</v>
      </c>
      <c r="AC2793" s="33">
        <f t="shared" si="18"/>
        <v>0.5268034321</v>
      </c>
      <c r="AD2793" s="33">
        <f t="shared" si="19"/>
        <v>-0.006080829981</v>
      </c>
      <c r="AE2793" s="34">
        <f t="shared" si="23"/>
        <v>1</v>
      </c>
      <c r="AF2793" s="34">
        <f t="shared" si="24"/>
        <v>0</v>
      </c>
      <c r="AG2793" s="34">
        <f t="shared" si="25"/>
        <v>0</v>
      </c>
      <c r="AH2793" s="34">
        <f t="shared" si="26"/>
        <v>1</v>
      </c>
      <c r="AI2793" s="34">
        <f t="shared" si="28"/>
        <v>0</v>
      </c>
      <c r="AJ2793" s="34">
        <f t="shared" si="29"/>
        <v>1</v>
      </c>
      <c r="AK2793" s="34">
        <f t="shared" si="27"/>
        <v>-0.006080829981</v>
      </c>
      <c r="AL2793" s="36">
        <f t="shared" si="34"/>
        <v>1</v>
      </c>
      <c r="AM2793" s="36">
        <f t="shared" si="35"/>
        <v>0</v>
      </c>
      <c r="AN2793" s="46">
        <f t="shared" si="36"/>
        <v>0</v>
      </c>
      <c r="AO2793" s="36">
        <f t="shared" si="37"/>
        <v>1</v>
      </c>
      <c r="AP2793" s="36">
        <f t="shared" si="39"/>
        <v>0</v>
      </c>
      <c r="AQ2793" s="36">
        <f t="shared" si="40"/>
        <v>1</v>
      </c>
      <c r="AR2793" s="36">
        <f t="shared" si="38"/>
        <v>-0.006080829981</v>
      </c>
      <c r="AS2793" s="38">
        <f t="shared" si="45"/>
        <v>-1</v>
      </c>
      <c r="AT2793" s="38">
        <f t="shared" si="46"/>
        <v>0</v>
      </c>
      <c r="AU2793" s="38">
        <f t="shared" si="47"/>
        <v>0</v>
      </c>
      <c r="AV2793" s="38">
        <f t="shared" si="48"/>
        <v>3</v>
      </c>
      <c r="AW2793" s="38">
        <f t="shared" si="51"/>
        <v>0</v>
      </c>
      <c r="AX2793" s="38">
        <f t="shared" si="52"/>
        <v>-1</v>
      </c>
      <c r="AY2793" s="38">
        <f t="shared" si="49"/>
        <v>0.006080829981</v>
      </c>
      <c r="AZ2793" s="12">
        <f t="shared" si="30"/>
        <v>140.5494726</v>
      </c>
      <c r="BA2793" s="12">
        <f t="shared" si="41"/>
        <v>97.73502647</v>
      </c>
      <c r="BB2793" s="12">
        <f t="shared" si="53"/>
        <v>124.4579445</v>
      </c>
      <c r="BC2793" s="12">
        <f t="shared" si="50"/>
        <v>-0.002026943327</v>
      </c>
      <c r="BD2793" s="12">
        <f t="shared" si="54"/>
        <v>118.8315501</v>
      </c>
    </row>
    <row r="2794" ht="14.25" customHeight="1">
      <c r="A2794" s="7">
        <v>40574.0</v>
      </c>
      <c r="B2794" s="21" t="s">
        <v>90</v>
      </c>
      <c r="C2794" s="8">
        <v>43.743221</v>
      </c>
      <c r="D2794" s="33">
        <f t="shared" si="5"/>
        <v>-0.001397461207</v>
      </c>
      <c r="E2794" s="33">
        <f t="shared" si="7"/>
        <v>-0.0282562022</v>
      </c>
      <c r="F2794" s="33">
        <f t="shared" si="9"/>
        <v>-0.03698720538</v>
      </c>
      <c r="G2794" s="33">
        <f t="shared" si="11"/>
        <v>-0.01561299706</v>
      </c>
      <c r="H2794" s="33">
        <f t="shared" si="20"/>
        <v>-2.354826708</v>
      </c>
      <c r="I2794" s="45">
        <f t="shared" si="31"/>
        <v>-2.627561048</v>
      </c>
      <c r="J2794" s="45">
        <f t="shared" si="43"/>
        <v>-1.077582375</v>
      </c>
      <c r="K2794" s="21" t="s">
        <v>91</v>
      </c>
      <c r="L2794" s="8">
        <v>21.024137</v>
      </c>
      <c r="M2794" s="33">
        <f t="shared" si="6"/>
        <v>0.01028762496</v>
      </c>
      <c r="N2794" s="33">
        <f t="shared" si="8"/>
        <v>-0.006324431541</v>
      </c>
      <c r="O2794" s="33">
        <f t="shared" si="10"/>
        <v>-0.00443535743</v>
      </c>
      <c r="P2794" s="33">
        <f t="shared" si="12"/>
        <v>-0.04439732722</v>
      </c>
      <c r="Q2794" s="45">
        <f t="shared" si="21"/>
        <v>-0.5773612917</v>
      </c>
      <c r="R2794" s="45">
        <f t="shared" si="32"/>
        <v>-0.4673893537</v>
      </c>
      <c r="S2794" s="45">
        <f t="shared" si="44"/>
        <v>-1.85526616</v>
      </c>
      <c r="T2794" s="33">
        <f t="shared" si="22"/>
        <v>-1.777465417</v>
      </c>
      <c r="U2794" s="33">
        <f t="shared" si="33"/>
        <v>-2.160171695</v>
      </c>
      <c r="V2794" s="33">
        <f t="shared" si="42"/>
        <v>0.7776837848</v>
      </c>
      <c r="W2794" s="44">
        <f t="shared" si="13"/>
        <v>0.00740749256</v>
      </c>
      <c r="X2794" s="44">
        <f t="shared" si="14"/>
        <v>0.007149526786</v>
      </c>
      <c r="Y2794" s="33">
        <f t="shared" si="15"/>
        <v>0.9651750208</v>
      </c>
      <c r="Z2794" s="43">
        <v>1.0</v>
      </c>
      <c r="AA2794" s="33">
        <f t="shared" si="16"/>
        <v>1.965175021</v>
      </c>
      <c r="AB2794" s="33">
        <f t="shared" si="17"/>
        <v>0.4911394713</v>
      </c>
      <c r="AC2794" s="33">
        <f t="shared" si="18"/>
        <v>0.5088605287</v>
      </c>
      <c r="AD2794" s="33">
        <f t="shared" si="19"/>
        <v>0.004032378128</v>
      </c>
      <c r="AE2794" s="34">
        <f t="shared" si="23"/>
        <v>1</v>
      </c>
      <c r="AF2794" s="34">
        <f t="shared" si="24"/>
        <v>0</v>
      </c>
      <c r="AG2794" s="34">
        <f t="shared" si="25"/>
        <v>0</v>
      </c>
      <c r="AH2794" s="34">
        <f t="shared" si="26"/>
        <v>2</v>
      </c>
      <c r="AI2794" s="34">
        <f t="shared" si="28"/>
        <v>0</v>
      </c>
      <c r="AJ2794" s="34">
        <f t="shared" si="29"/>
        <v>1</v>
      </c>
      <c r="AK2794" s="34">
        <f t="shared" si="27"/>
        <v>0.004032378128</v>
      </c>
      <c r="AL2794" s="36">
        <f t="shared" si="34"/>
        <v>1</v>
      </c>
      <c r="AM2794" s="36">
        <f t="shared" si="35"/>
        <v>0</v>
      </c>
      <c r="AN2794" s="46">
        <f t="shared" si="36"/>
        <v>0</v>
      </c>
      <c r="AO2794" s="36">
        <f t="shared" si="37"/>
        <v>2</v>
      </c>
      <c r="AP2794" s="36">
        <f t="shared" si="39"/>
        <v>0</v>
      </c>
      <c r="AQ2794" s="36">
        <f t="shared" si="40"/>
        <v>1</v>
      </c>
      <c r="AR2794" s="36">
        <f t="shared" si="38"/>
        <v>0.004032378128</v>
      </c>
      <c r="AS2794" s="38">
        <f t="shared" si="45"/>
        <v>0</v>
      </c>
      <c r="AT2794" s="38">
        <f t="shared" si="46"/>
        <v>0</v>
      </c>
      <c r="AU2794" s="38">
        <f t="shared" si="47"/>
        <v>0</v>
      </c>
      <c r="AV2794" s="38">
        <f t="shared" si="48"/>
        <v>4</v>
      </c>
      <c r="AW2794" s="38">
        <f t="shared" si="51"/>
        <v>0</v>
      </c>
      <c r="AX2794" s="38">
        <f t="shared" si="52"/>
        <v>-1</v>
      </c>
      <c r="AY2794" s="38">
        <f t="shared" si="49"/>
        <v>-0.004032378128</v>
      </c>
      <c r="AZ2794" s="12">
        <f t="shared" si="30"/>
        <v>141.1162212</v>
      </c>
      <c r="BA2794" s="12">
        <f t="shared" si="41"/>
        <v>98.12913105</v>
      </c>
      <c r="BB2794" s="12">
        <f t="shared" si="53"/>
        <v>123.956083</v>
      </c>
      <c r="BC2794" s="12">
        <f t="shared" si="50"/>
        <v>0.001344126043</v>
      </c>
      <c r="BD2794" s="12">
        <f t="shared" si="54"/>
        <v>118.9912746</v>
      </c>
    </row>
    <row r="2795" ht="14.25" customHeight="1">
      <c r="A2795" s="7">
        <v>40575.0</v>
      </c>
      <c r="B2795" s="21" t="s">
        <v>90</v>
      </c>
      <c r="C2795" s="8">
        <v>44.246586</v>
      </c>
      <c r="D2795" s="33">
        <f t="shared" si="5"/>
        <v>0.01150726875</v>
      </c>
      <c r="E2795" s="33">
        <f t="shared" si="7"/>
        <v>-0.01094663667</v>
      </c>
      <c r="F2795" s="33">
        <f t="shared" si="9"/>
        <v>-0.02283217806</v>
      </c>
      <c r="G2795" s="33">
        <f t="shared" si="11"/>
        <v>-0.0106457145</v>
      </c>
      <c r="H2795" s="33">
        <f t="shared" si="20"/>
        <v>-0.8815141376</v>
      </c>
      <c r="I2795" s="45">
        <f t="shared" si="31"/>
        <v>-1.573681072</v>
      </c>
      <c r="J2795" s="45">
        <f t="shared" si="43"/>
        <v>-0.875238493</v>
      </c>
      <c r="K2795" s="21" t="s">
        <v>91</v>
      </c>
      <c r="L2795" s="8">
        <v>21.09104</v>
      </c>
      <c r="M2795" s="33">
        <f t="shared" si="6"/>
        <v>0.003182199583</v>
      </c>
      <c r="N2795" s="33">
        <f t="shared" si="8"/>
        <v>0.001429185972</v>
      </c>
      <c r="O2795" s="33">
        <f t="shared" si="10"/>
        <v>-0.006773760907</v>
      </c>
      <c r="P2795" s="33">
        <f t="shared" si="12"/>
        <v>-0.03327213317</v>
      </c>
      <c r="Q2795" s="45">
        <f t="shared" si="21"/>
        <v>-0.05047879668</v>
      </c>
      <c r="R2795" s="45">
        <f t="shared" si="32"/>
        <v>-0.5613891523</v>
      </c>
      <c r="S2795" s="45">
        <f t="shared" si="44"/>
        <v>-1.445899854</v>
      </c>
      <c r="T2795" s="33">
        <f t="shared" si="22"/>
        <v>-0.8310353409</v>
      </c>
      <c r="U2795" s="33">
        <f t="shared" si="33"/>
        <v>-1.01229192</v>
      </c>
      <c r="V2795" s="33">
        <f t="shared" si="42"/>
        <v>0.5706613607</v>
      </c>
      <c r="W2795" s="44">
        <f t="shared" si="13"/>
        <v>0.007746206002</v>
      </c>
      <c r="X2795" s="44">
        <f t="shared" si="14"/>
        <v>0.007095348162</v>
      </c>
      <c r="Y2795" s="33">
        <f t="shared" si="15"/>
        <v>0.9159772101</v>
      </c>
      <c r="Z2795" s="43">
        <v>1.0</v>
      </c>
      <c r="AA2795" s="33">
        <f t="shared" si="16"/>
        <v>1.91597721</v>
      </c>
      <c r="AB2795" s="33">
        <f t="shared" si="17"/>
        <v>0.4780731239</v>
      </c>
      <c r="AC2795" s="33">
        <f t="shared" si="18"/>
        <v>0.5219268761</v>
      </c>
      <c r="AD2795" s="33">
        <f t="shared" si="19"/>
        <v>-0.001367210723</v>
      </c>
      <c r="AE2795" s="34">
        <f t="shared" si="23"/>
        <v>0</v>
      </c>
      <c r="AF2795" s="34">
        <f t="shared" si="24"/>
        <v>0</v>
      </c>
      <c r="AG2795" s="34">
        <f t="shared" si="25"/>
        <v>0</v>
      </c>
      <c r="AH2795" s="34">
        <f t="shared" si="26"/>
        <v>3</v>
      </c>
      <c r="AI2795" s="34">
        <f t="shared" si="28"/>
        <v>0</v>
      </c>
      <c r="AJ2795" s="34">
        <f t="shared" si="29"/>
        <v>1</v>
      </c>
      <c r="AK2795" s="34">
        <f t="shared" si="27"/>
        <v>-0.001367210723</v>
      </c>
      <c r="AL2795" s="36">
        <f t="shared" si="34"/>
        <v>1</v>
      </c>
      <c r="AM2795" s="36">
        <f t="shared" si="35"/>
        <v>0</v>
      </c>
      <c r="AN2795" s="46">
        <f t="shared" si="36"/>
        <v>0</v>
      </c>
      <c r="AO2795" s="36">
        <f t="shared" si="37"/>
        <v>3</v>
      </c>
      <c r="AP2795" s="36">
        <f t="shared" si="39"/>
        <v>0</v>
      </c>
      <c r="AQ2795" s="36">
        <f t="shared" si="40"/>
        <v>1</v>
      </c>
      <c r="AR2795" s="36">
        <f t="shared" si="38"/>
        <v>-0.001367210723</v>
      </c>
      <c r="AS2795" s="38">
        <f t="shared" si="45"/>
        <v>0</v>
      </c>
      <c r="AT2795" s="38">
        <f t="shared" si="46"/>
        <v>0</v>
      </c>
      <c r="AU2795" s="38">
        <f t="shared" si="47"/>
        <v>0</v>
      </c>
      <c r="AV2795" s="38">
        <f t="shared" si="48"/>
        <v>5</v>
      </c>
      <c r="AW2795" s="38">
        <f t="shared" si="51"/>
        <v>0</v>
      </c>
      <c r="AX2795" s="38">
        <f t="shared" si="52"/>
        <v>-1</v>
      </c>
      <c r="AY2795" s="38">
        <f t="shared" si="49"/>
        <v>0.001367210723</v>
      </c>
      <c r="AZ2795" s="12">
        <f t="shared" si="30"/>
        <v>140.9232856</v>
      </c>
      <c r="BA2795" s="12">
        <f t="shared" si="41"/>
        <v>97.99496785</v>
      </c>
      <c r="BB2795" s="12">
        <f t="shared" si="53"/>
        <v>124.1255571</v>
      </c>
      <c r="BC2795" s="12">
        <f t="shared" si="50"/>
        <v>-0.0004557369075</v>
      </c>
      <c r="BD2795" s="12">
        <f t="shared" si="54"/>
        <v>118.9370459</v>
      </c>
    </row>
    <row r="2796" ht="14.25" customHeight="1">
      <c r="A2796" s="7">
        <v>40576.0</v>
      </c>
      <c r="B2796" s="21" t="s">
        <v>90</v>
      </c>
      <c r="C2796" s="8">
        <v>43.974491</v>
      </c>
      <c r="D2796" s="33">
        <f t="shared" si="5"/>
        <v>-0.006149513999</v>
      </c>
      <c r="E2796" s="33">
        <f t="shared" si="7"/>
        <v>-0.01837226581</v>
      </c>
      <c r="F2796" s="33">
        <f t="shared" si="9"/>
        <v>-0.0189681661</v>
      </c>
      <c r="G2796" s="33">
        <f t="shared" si="11"/>
        <v>-0.01161864441</v>
      </c>
      <c r="H2796" s="33">
        <f t="shared" si="20"/>
        <v>-1.427396549</v>
      </c>
      <c r="I2796" s="45">
        <f t="shared" si="31"/>
        <v>-1.283014442</v>
      </c>
      <c r="J2796" s="45">
        <f t="shared" si="43"/>
        <v>-0.9312279696</v>
      </c>
      <c r="K2796" s="21" t="s">
        <v>91</v>
      </c>
      <c r="L2796" s="8">
        <v>21.027487</v>
      </c>
      <c r="M2796" s="33">
        <f t="shared" si="6"/>
        <v>-0.00301327009</v>
      </c>
      <c r="N2796" s="33">
        <f t="shared" si="8"/>
        <v>-0.001588390642</v>
      </c>
      <c r="O2796" s="33">
        <f t="shared" si="10"/>
        <v>-0.008829775465</v>
      </c>
      <c r="P2796" s="33">
        <f t="shared" si="12"/>
        <v>-0.01581308867</v>
      </c>
      <c r="Q2796" s="45">
        <f t="shared" si="21"/>
        <v>-0.2300515343</v>
      </c>
      <c r="R2796" s="45">
        <f t="shared" si="32"/>
        <v>-0.6384063776</v>
      </c>
      <c r="S2796" s="45">
        <f t="shared" si="44"/>
        <v>-0.8889245757</v>
      </c>
      <c r="T2796" s="33">
        <f t="shared" si="22"/>
        <v>-1.197345015</v>
      </c>
      <c r="U2796" s="33">
        <f t="shared" si="33"/>
        <v>-0.6446080642</v>
      </c>
      <c r="V2796" s="33">
        <f t="shared" si="42"/>
        <v>-0.04230339389</v>
      </c>
      <c r="W2796" s="44">
        <f t="shared" si="13"/>
        <v>0.007780227093</v>
      </c>
      <c r="X2796" s="44">
        <f t="shared" si="14"/>
        <v>0.005527240763</v>
      </c>
      <c r="Y2796" s="33">
        <f t="shared" si="15"/>
        <v>0.7104215207</v>
      </c>
      <c r="Z2796" s="43">
        <v>1.0</v>
      </c>
      <c r="AA2796" s="33">
        <f t="shared" si="16"/>
        <v>1.710421521</v>
      </c>
      <c r="AB2796" s="33">
        <f t="shared" si="17"/>
        <v>0.4153487968</v>
      </c>
      <c r="AC2796" s="33">
        <f t="shared" si="18"/>
        <v>0.5846512032</v>
      </c>
      <c r="AD2796" s="33">
        <f t="shared" si="19"/>
        <v>-0.0003223691338</v>
      </c>
      <c r="AE2796" s="34">
        <f t="shared" si="23"/>
        <v>1</v>
      </c>
      <c r="AF2796" s="34">
        <f t="shared" si="24"/>
        <v>0</v>
      </c>
      <c r="AG2796" s="34">
        <f t="shared" si="25"/>
        <v>0</v>
      </c>
      <c r="AH2796" s="34">
        <f t="shared" si="26"/>
        <v>4</v>
      </c>
      <c r="AI2796" s="34">
        <f t="shared" si="28"/>
        <v>0</v>
      </c>
      <c r="AJ2796" s="34">
        <f t="shared" si="29"/>
        <v>1</v>
      </c>
      <c r="AK2796" s="34">
        <f t="shared" si="27"/>
        <v>-0.0003223691338</v>
      </c>
      <c r="AL2796" s="36">
        <f t="shared" si="34"/>
        <v>0</v>
      </c>
      <c r="AM2796" s="36">
        <f t="shared" si="35"/>
        <v>0</v>
      </c>
      <c r="AN2796" s="46">
        <f t="shared" si="36"/>
        <v>0</v>
      </c>
      <c r="AO2796" s="36">
        <f t="shared" si="37"/>
        <v>4</v>
      </c>
      <c r="AP2796" s="36">
        <f t="shared" si="39"/>
        <v>0</v>
      </c>
      <c r="AQ2796" s="36">
        <f t="shared" si="40"/>
        <v>1</v>
      </c>
      <c r="AR2796" s="36">
        <f t="shared" si="38"/>
        <v>-0.0003223691338</v>
      </c>
      <c r="AS2796" s="38">
        <f t="shared" si="45"/>
        <v>0</v>
      </c>
      <c r="AT2796" s="38">
        <f t="shared" si="46"/>
        <v>0</v>
      </c>
      <c r="AU2796" s="38">
        <f t="shared" si="47"/>
        <v>0</v>
      </c>
      <c r="AV2796" s="38">
        <f t="shared" si="48"/>
        <v>0</v>
      </c>
      <c r="AW2796" s="38">
        <f t="shared" si="51"/>
        <v>1</v>
      </c>
      <c r="AX2796" s="38">
        <f t="shared" si="52"/>
        <v>0</v>
      </c>
      <c r="AY2796" s="38">
        <f t="shared" si="49"/>
        <v>0</v>
      </c>
      <c r="AZ2796" s="12">
        <f t="shared" si="30"/>
        <v>140.8778563</v>
      </c>
      <c r="BA2796" s="12">
        <f t="shared" si="41"/>
        <v>97.9633773</v>
      </c>
      <c r="BB2796" s="12">
        <f t="shared" si="53"/>
        <v>124.1255571</v>
      </c>
      <c r="BC2796" s="12">
        <f t="shared" si="50"/>
        <v>-0.0002149127559</v>
      </c>
      <c r="BD2796" s="12">
        <f t="shared" si="54"/>
        <v>118.9114848</v>
      </c>
    </row>
    <row r="2797" ht="14.25" customHeight="1">
      <c r="A2797" s="7">
        <v>40577.0</v>
      </c>
      <c r="B2797" s="21" t="s">
        <v>90</v>
      </c>
      <c r="C2797" s="8">
        <v>43.654778</v>
      </c>
      <c r="D2797" s="33">
        <f t="shared" si="5"/>
        <v>-0.007270419571</v>
      </c>
      <c r="E2797" s="33">
        <f t="shared" si="7"/>
        <v>-0.02104959266</v>
      </c>
      <c r="F2797" s="33">
        <f t="shared" si="9"/>
        <v>-0.02610067915</v>
      </c>
      <c r="G2797" s="33">
        <f t="shared" si="11"/>
        <v>-0.03619181609</v>
      </c>
      <c r="H2797" s="33">
        <f t="shared" si="20"/>
        <v>-1.588195381</v>
      </c>
      <c r="I2797" s="45">
        <f t="shared" si="31"/>
        <v>-1.671158581</v>
      </c>
      <c r="J2797" s="45">
        <f t="shared" si="43"/>
        <v>-2.31135474</v>
      </c>
      <c r="K2797" s="21" t="s">
        <v>91</v>
      </c>
      <c r="L2797" s="8">
        <v>20.930473</v>
      </c>
      <c r="M2797" s="33">
        <f t="shared" si="6"/>
        <v>-0.004613675424</v>
      </c>
      <c r="N2797" s="33">
        <f t="shared" si="8"/>
        <v>-0.002073428095</v>
      </c>
      <c r="O2797" s="33">
        <f t="shared" si="10"/>
        <v>-0.005720658568</v>
      </c>
      <c r="P2797" s="33">
        <f t="shared" si="12"/>
        <v>-0.0144907085</v>
      </c>
      <c r="Q2797" s="45">
        <f t="shared" si="21"/>
        <v>-0.2408341929</v>
      </c>
      <c r="R2797" s="45">
        <f t="shared" si="32"/>
        <v>-0.4756713527</v>
      </c>
      <c r="S2797" s="45">
        <f t="shared" si="44"/>
        <v>-0.8209387942</v>
      </c>
      <c r="T2797" s="33">
        <f t="shared" si="22"/>
        <v>-1.347361188</v>
      </c>
      <c r="U2797" s="33">
        <f t="shared" si="33"/>
        <v>-1.195487228</v>
      </c>
      <c r="V2797" s="33">
        <f t="shared" si="42"/>
        <v>-1.490415946</v>
      </c>
      <c r="W2797" s="44">
        <f t="shared" si="13"/>
        <v>0.006558930826</v>
      </c>
      <c r="X2797" s="44">
        <f t="shared" si="14"/>
        <v>0.005469288879</v>
      </c>
      <c r="Y2797" s="33">
        <f t="shared" si="15"/>
        <v>0.8338689679</v>
      </c>
      <c r="Z2797" s="43">
        <v>1.0</v>
      </c>
      <c r="AA2797" s="33">
        <f t="shared" si="16"/>
        <v>1.833868968</v>
      </c>
      <c r="AB2797" s="33">
        <f t="shared" si="17"/>
        <v>0.4547047704</v>
      </c>
      <c r="AC2797" s="33">
        <f t="shared" si="18"/>
        <v>0.5452952296</v>
      </c>
      <c r="AD2797" s="33">
        <f t="shared" si="19"/>
        <v>-0.002321681588</v>
      </c>
      <c r="AE2797" s="34">
        <f t="shared" si="23"/>
        <v>1</v>
      </c>
      <c r="AF2797" s="34">
        <f t="shared" si="24"/>
        <v>0</v>
      </c>
      <c r="AG2797" s="34">
        <f t="shared" si="25"/>
        <v>0</v>
      </c>
      <c r="AH2797" s="34">
        <f t="shared" si="26"/>
        <v>5</v>
      </c>
      <c r="AI2797" s="34">
        <f t="shared" si="28"/>
        <v>0</v>
      </c>
      <c r="AJ2797" s="34">
        <f t="shared" si="29"/>
        <v>1</v>
      </c>
      <c r="AK2797" s="34">
        <f t="shared" si="27"/>
        <v>-0.002321681588</v>
      </c>
      <c r="AL2797" s="36">
        <f t="shared" si="34"/>
        <v>1</v>
      </c>
      <c r="AM2797" s="36">
        <f t="shared" si="35"/>
        <v>0</v>
      </c>
      <c r="AN2797" s="46">
        <f t="shared" si="36"/>
        <v>0</v>
      </c>
      <c r="AO2797" s="36">
        <f t="shared" si="37"/>
        <v>5</v>
      </c>
      <c r="AP2797" s="36">
        <f t="shared" si="39"/>
        <v>0</v>
      </c>
      <c r="AQ2797" s="36">
        <f t="shared" si="40"/>
        <v>1</v>
      </c>
      <c r="AR2797" s="36">
        <f t="shared" si="38"/>
        <v>-0.002321681588</v>
      </c>
      <c r="AS2797" s="38">
        <f t="shared" si="45"/>
        <v>1</v>
      </c>
      <c r="AT2797" s="38">
        <f t="shared" si="46"/>
        <v>0</v>
      </c>
      <c r="AU2797" s="38">
        <f t="shared" si="47"/>
        <v>0</v>
      </c>
      <c r="AV2797" s="38">
        <f t="shared" si="48"/>
        <v>1</v>
      </c>
      <c r="AW2797" s="38">
        <f t="shared" si="51"/>
        <v>0</v>
      </c>
      <c r="AX2797" s="38">
        <f t="shared" si="52"/>
        <v>1</v>
      </c>
      <c r="AY2797" s="38">
        <f t="shared" si="49"/>
        <v>-0.002321681588</v>
      </c>
      <c r="AZ2797" s="12">
        <f t="shared" si="30"/>
        <v>140.5507828</v>
      </c>
      <c r="BA2797" s="12">
        <f t="shared" si="41"/>
        <v>97.73593753</v>
      </c>
      <c r="BB2797" s="12">
        <f t="shared" si="53"/>
        <v>123.837377</v>
      </c>
      <c r="BC2797" s="12">
        <f t="shared" si="50"/>
        <v>-0.002321681588</v>
      </c>
      <c r="BD2797" s="12">
        <f t="shared" si="54"/>
        <v>118.6354102</v>
      </c>
    </row>
    <row r="2798" ht="14.25" customHeight="1">
      <c r="A2798" s="7">
        <v>40578.0</v>
      </c>
      <c r="B2798" s="21" t="s">
        <v>90</v>
      </c>
      <c r="C2798" s="8">
        <v>43.423519</v>
      </c>
      <c r="D2798" s="33">
        <f t="shared" si="5"/>
        <v>-0.005297449915</v>
      </c>
      <c r="E2798" s="33">
        <f t="shared" si="7"/>
        <v>-0.008695854456</v>
      </c>
      <c r="F2798" s="33">
        <f t="shared" si="9"/>
        <v>-0.03081841422</v>
      </c>
      <c r="G2798" s="33">
        <f t="shared" si="11"/>
        <v>-0.04488343155</v>
      </c>
      <c r="H2798" s="33">
        <f t="shared" si="20"/>
        <v>-0.6233432874</v>
      </c>
      <c r="I2798" s="45">
        <f t="shared" si="31"/>
        <v>-1.882302639</v>
      </c>
      <c r="J2798" s="45">
        <f t="shared" si="43"/>
        <v>-2.663861215</v>
      </c>
      <c r="K2798" s="21" t="s">
        <v>91</v>
      </c>
      <c r="L2798" s="8">
        <v>20.92713</v>
      </c>
      <c r="M2798" s="33">
        <f t="shared" si="6"/>
        <v>-0.0001597192763</v>
      </c>
      <c r="N2798" s="33">
        <f t="shared" si="8"/>
        <v>0.005626079436</v>
      </c>
      <c r="O2798" s="33">
        <f t="shared" si="10"/>
        <v>-0.003345418177</v>
      </c>
      <c r="P2798" s="33">
        <f t="shared" si="12"/>
        <v>-0.007457092125</v>
      </c>
      <c r="Q2798" s="45">
        <f t="shared" si="21"/>
        <v>0.2924767641</v>
      </c>
      <c r="R2798" s="45">
        <f t="shared" si="32"/>
        <v>-0.3454220534</v>
      </c>
      <c r="S2798" s="45">
        <f t="shared" si="44"/>
        <v>-0.5882651033</v>
      </c>
      <c r="T2798" s="33">
        <f t="shared" si="22"/>
        <v>-0.9158200514</v>
      </c>
      <c r="U2798" s="33">
        <f t="shared" si="33"/>
        <v>-1.536880586</v>
      </c>
      <c r="V2798" s="33">
        <f t="shared" si="42"/>
        <v>-2.075596111</v>
      </c>
      <c r="W2798" s="44">
        <f t="shared" si="13"/>
        <v>0.006465603413</v>
      </c>
      <c r="X2798" s="44">
        <f t="shared" si="14"/>
        <v>0.005249116797</v>
      </c>
      <c r="Y2798" s="33">
        <f t="shared" si="15"/>
        <v>0.8118525776</v>
      </c>
      <c r="Z2798" s="43">
        <v>1.0</v>
      </c>
      <c r="AA2798" s="33">
        <f t="shared" si="16"/>
        <v>1.811852578</v>
      </c>
      <c r="AB2798" s="33">
        <f t="shared" si="17"/>
        <v>0.4480787166</v>
      </c>
      <c r="AC2798" s="33">
        <f t="shared" si="18"/>
        <v>0.5519212834</v>
      </c>
      <c r="AD2798" s="33">
        <f t="shared" si="19"/>
        <v>-0.0007700997575</v>
      </c>
      <c r="AE2798" s="34">
        <f t="shared" si="23"/>
        <v>0</v>
      </c>
      <c r="AF2798" s="34">
        <f t="shared" si="24"/>
        <v>0</v>
      </c>
      <c r="AG2798" s="34">
        <f t="shared" si="25"/>
        <v>0</v>
      </c>
      <c r="AH2798" s="34">
        <f t="shared" si="26"/>
        <v>0</v>
      </c>
      <c r="AI2798" s="34">
        <f t="shared" si="28"/>
        <v>1</v>
      </c>
      <c r="AJ2798" s="34">
        <f t="shared" si="29"/>
        <v>0</v>
      </c>
      <c r="AK2798" s="34">
        <f t="shared" si="27"/>
        <v>0</v>
      </c>
      <c r="AL2798" s="36">
        <f t="shared" si="34"/>
        <v>1</v>
      </c>
      <c r="AM2798" s="36">
        <f t="shared" si="35"/>
        <v>0</v>
      </c>
      <c r="AN2798" s="46">
        <f t="shared" si="36"/>
        <v>0</v>
      </c>
      <c r="AO2798" s="36">
        <f t="shared" si="37"/>
        <v>1</v>
      </c>
      <c r="AP2798" s="36">
        <f t="shared" si="39"/>
        <v>1</v>
      </c>
      <c r="AQ2798" s="36">
        <f t="shared" si="40"/>
        <v>1</v>
      </c>
      <c r="AR2798" s="36">
        <f t="shared" si="38"/>
        <v>-0.0007700997575</v>
      </c>
      <c r="AS2798" s="38">
        <f t="shared" si="45"/>
        <v>1</v>
      </c>
      <c r="AT2798" s="38">
        <f t="shared" si="46"/>
        <v>0</v>
      </c>
      <c r="AU2798" s="38">
        <f t="shared" si="47"/>
        <v>0</v>
      </c>
      <c r="AV2798" s="38">
        <f t="shared" si="48"/>
        <v>2</v>
      </c>
      <c r="AW2798" s="38">
        <f t="shared" si="51"/>
        <v>0</v>
      </c>
      <c r="AX2798" s="38">
        <f t="shared" si="52"/>
        <v>1</v>
      </c>
      <c r="AY2798" s="38">
        <f t="shared" si="49"/>
        <v>-0.0007700997575</v>
      </c>
      <c r="AZ2798" s="12">
        <f t="shared" si="30"/>
        <v>140.5507828</v>
      </c>
      <c r="BA2798" s="12">
        <f t="shared" si="41"/>
        <v>97.6606711</v>
      </c>
      <c r="BB2798" s="12">
        <f t="shared" si="53"/>
        <v>123.7420099</v>
      </c>
      <c r="BC2798" s="12">
        <f t="shared" si="50"/>
        <v>-0.0005133998383</v>
      </c>
      <c r="BD2798" s="12">
        <f t="shared" si="54"/>
        <v>118.5745028</v>
      </c>
    </row>
    <row r="2799" ht="14.25" customHeight="1">
      <c r="A2799" s="7">
        <v>40581.0</v>
      </c>
      <c r="B2799" s="21" t="s">
        <v>90</v>
      </c>
      <c r="C2799" s="8">
        <v>43.314701</v>
      </c>
      <c r="D2799" s="33">
        <f t="shared" si="5"/>
        <v>-0.002505969173</v>
      </c>
      <c r="E2799" s="33">
        <f t="shared" si="7"/>
        <v>-0.009796260774</v>
      </c>
      <c r="F2799" s="33">
        <f t="shared" si="9"/>
        <v>-0.03777565785</v>
      </c>
      <c r="G2799" s="33">
        <f t="shared" si="11"/>
        <v>-0.04081930519</v>
      </c>
      <c r="H2799" s="33">
        <f t="shared" si="20"/>
        <v>-0.7031604071</v>
      </c>
      <c r="I2799" s="45">
        <f t="shared" si="31"/>
        <v>-2.189478902</v>
      </c>
      <c r="J2799" s="45">
        <f t="shared" si="43"/>
        <v>-2.295330031</v>
      </c>
      <c r="K2799" s="21" t="s">
        <v>91</v>
      </c>
      <c r="L2799" s="8">
        <v>20.913754</v>
      </c>
      <c r="M2799" s="33">
        <f t="shared" si="6"/>
        <v>-0.0006391703019</v>
      </c>
      <c r="N2799" s="33">
        <f t="shared" si="8"/>
        <v>-0.00525029874</v>
      </c>
      <c r="O2799" s="33">
        <f t="shared" si="10"/>
        <v>-0.01154152513</v>
      </c>
      <c r="P2799" s="33">
        <f t="shared" si="12"/>
        <v>-0.006357222059</v>
      </c>
      <c r="Q2799" s="45">
        <f t="shared" si="21"/>
        <v>-0.4336903782</v>
      </c>
      <c r="R2799" s="45">
        <f t="shared" si="32"/>
        <v>-0.7083177789</v>
      </c>
      <c r="S2799" s="45">
        <f t="shared" si="44"/>
        <v>-0.5321271965</v>
      </c>
      <c r="T2799" s="33">
        <f t="shared" si="22"/>
        <v>-0.2694700289</v>
      </c>
      <c r="U2799" s="33">
        <f t="shared" si="33"/>
        <v>-1.481161123</v>
      </c>
      <c r="V2799" s="33">
        <f t="shared" si="42"/>
        <v>-1.763202835</v>
      </c>
      <c r="W2799" s="44">
        <f t="shared" si="13"/>
        <v>0.006380710004</v>
      </c>
      <c r="X2799" s="44">
        <f t="shared" si="14"/>
        <v>0.005239582497</v>
      </c>
      <c r="Y2799" s="33">
        <f t="shared" si="15"/>
        <v>0.8211597917</v>
      </c>
      <c r="Z2799" s="43">
        <v>1.0</v>
      </c>
      <c r="AA2799" s="33">
        <f t="shared" si="16"/>
        <v>1.821159792</v>
      </c>
      <c r="AB2799" s="33">
        <f t="shared" si="17"/>
        <v>0.4508993639</v>
      </c>
      <c r="AC2799" s="33">
        <f t="shared" si="18"/>
        <v>0.5491006361</v>
      </c>
      <c r="AD2799" s="33">
        <f t="shared" si="19"/>
        <v>0.0003956278199</v>
      </c>
      <c r="AE2799" s="34">
        <f t="shared" si="23"/>
        <v>0</v>
      </c>
      <c r="AF2799" s="34">
        <f t="shared" si="24"/>
        <v>0</v>
      </c>
      <c r="AG2799" s="34">
        <f t="shared" si="25"/>
        <v>0</v>
      </c>
      <c r="AH2799" s="34">
        <f t="shared" si="26"/>
        <v>0</v>
      </c>
      <c r="AI2799" s="34">
        <f t="shared" si="28"/>
        <v>0</v>
      </c>
      <c r="AJ2799" s="34">
        <f t="shared" si="29"/>
        <v>0</v>
      </c>
      <c r="AK2799" s="34">
        <f t="shared" si="27"/>
        <v>0</v>
      </c>
      <c r="AL2799" s="36">
        <f t="shared" si="34"/>
        <v>1</v>
      </c>
      <c r="AM2799" s="36">
        <f t="shared" si="35"/>
        <v>0</v>
      </c>
      <c r="AN2799" s="46">
        <f t="shared" si="36"/>
        <v>0</v>
      </c>
      <c r="AO2799" s="36">
        <f t="shared" si="37"/>
        <v>2</v>
      </c>
      <c r="AP2799" s="36">
        <f t="shared" si="39"/>
        <v>0</v>
      </c>
      <c r="AQ2799" s="36">
        <f t="shared" si="40"/>
        <v>1</v>
      </c>
      <c r="AR2799" s="36">
        <f t="shared" si="38"/>
        <v>0.0003956278199</v>
      </c>
      <c r="AS2799" s="38">
        <f t="shared" si="45"/>
        <v>1</v>
      </c>
      <c r="AT2799" s="38">
        <f t="shared" si="46"/>
        <v>0</v>
      </c>
      <c r="AU2799" s="38">
        <f t="shared" si="47"/>
        <v>0</v>
      </c>
      <c r="AV2799" s="38">
        <f t="shared" si="48"/>
        <v>3</v>
      </c>
      <c r="AW2799" s="38">
        <f t="shared" si="51"/>
        <v>0</v>
      </c>
      <c r="AX2799" s="38">
        <f t="shared" si="52"/>
        <v>1</v>
      </c>
      <c r="AY2799" s="38">
        <f t="shared" si="49"/>
        <v>0.0003956278199</v>
      </c>
      <c r="AZ2799" s="12">
        <f t="shared" si="30"/>
        <v>140.5507828</v>
      </c>
      <c r="BA2799" s="12">
        <f t="shared" si="41"/>
        <v>97.69930838</v>
      </c>
      <c r="BB2799" s="12">
        <f t="shared" si="53"/>
        <v>123.7909657</v>
      </c>
      <c r="BC2799" s="12">
        <f t="shared" si="50"/>
        <v>0.0002637518799</v>
      </c>
      <c r="BD2799" s="12">
        <f t="shared" si="54"/>
        <v>118.6057771</v>
      </c>
    </row>
    <row r="2800" ht="14.25" customHeight="1">
      <c r="A2800" s="7">
        <v>40582.0</v>
      </c>
      <c r="B2800" s="21" t="s">
        <v>90</v>
      </c>
      <c r="C2800" s="8">
        <v>43.64798</v>
      </c>
      <c r="D2800" s="33">
        <f t="shared" si="5"/>
        <v>0.007694362244</v>
      </c>
      <c r="E2800" s="33">
        <f t="shared" si="7"/>
        <v>-0.013528863</v>
      </c>
      <c r="F2800" s="33">
        <f t="shared" si="9"/>
        <v>-0.02432740411</v>
      </c>
      <c r="G2800" s="33">
        <f t="shared" si="11"/>
        <v>-0.02846335677</v>
      </c>
      <c r="H2800" s="33">
        <f t="shared" si="20"/>
        <v>-0.9632453539</v>
      </c>
      <c r="I2800" s="45">
        <f t="shared" si="31"/>
        <v>-1.332527225</v>
      </c>
      <c r="J2800" s="45">
        <f t="shared" si="43"/>
        <v>-1.586423057</v>
      </c>
      <c r="K2800" s="21" t="s">
        <v>91</v>
      </c>
      <c r="L2800" s="8">
        <v>21.030825</v>
      </c>
      <c r="M2800" s="33">
        <f t="shared" si="6"/>
        <v>0.005597799419</v>
      </c>
      <c r="N2800" s="33">
        <f t="shared" si="8"/>
        <v>-0.002855003831</v>
      </c>
      <c r="O2800" s="33">
        <f t="shared" si="10"/>
        <v>-0.001429898191</v>
      </c>
      <c r="P2800" s="33">
        <f t="shared" si="12"/>
        <v>-0.003013313161</v>
      </c>
      <c r="Q2800" s="45">
        <f t="shared" si="21"/>
        <v>-0.2552796962</v>
      </c>
      <c r="R2800" s="45">
        <f t="shared" si="32"/>
        <v>-0.2122638489</v>
      </c>
      <c r="S2800" s="45">
        <f t="shared" si="44"/>
        <v>-0.4117059864</v>
      </c>
      <c r="T2800" s="33">
        <f t="shared" si="22"/>
        <v>-0.7079656577</v>
      </c>
      <c r="U2800" s="33">
        <f t="shared" si="33"/>
        <v>-1.120263376</v>
      </c>
      <c r="V2800" s="33">
        <f t="shared" si="42"/>
        <v>-1.17471707</v>
      </c>
      <c r="W2800" s="44">
        <f t="shared" si="13"/>
        <v>0.00669318471</v>
      </c>
      <c r="X2800" s="44">
        <f t="shared" si="14"/>
        <v>0.005377780626</v>
      </c>
      <c r="Y2800" s="33">
        <f t="shared" si="15"/>
        <v>0.8034711216</v>
      </c>
      <c r="Z2800" s="43">
        <v>1.0</v>
      </c>
      <c r="AA2800" s="33">
        <f t="shared" si="16"/>
        <v>1.803471122</v>
      </c>
      <c r="AB2800" s="33">
        <f t="shared" si="17"/>
        <v>0.4455137163</v>
      </c>
      <c r="AC2800" s="33">
        <f t="shared" si="18"/>
        <v>0.5544862837</v>
      </c>
      <c r="AD2800" s="33">
        <f t="shared" si="19"/>
        <v>-0.0007338458369</v>
      </c>
      <c r="AE2800" s="34">
        <f t="shared" si="23"/>
        <v>0</v>
      </c>
      <c r="AF2800" s="34">
        <f t="shared" si="24"/>
        <v>0</v>
      </c>
      <c r="AG2800" s="34">
        <f t="shared" si="25"/>
        <v>0</v>
      </c>
      <c r="AH2800" s="34">
        <f t="shared" si="26"/>
        <v>0</v>
      </c>
      <c r="AI2800" s="34">
        <f t="shared" si="28"/>
        <v>0</v>
      </c>
      <c r="AJ2800" s="34">
        <f t="shared" si="29"/>
        <v>0</v>
      </c>
      <c r="AK2800" s="34">
        <f t="shared" si="27"/>
        <v>0</v>
      </c>
      <c r="AL2800" s="36">
        <f t="shared" si="34"/>
        <v>1</v>
      </c>
      <c r="AM2800" s="36">
        <f t="shared" si="35"/>
        <v>0</v>
      </c>
      <c r="AN2800" s="46">
        <f t="shared" si="36"/>
        <v>0</v>
      </c>
      <c r="AO2800" s="36">
        <f t="shared" si="37"/>
        <v>3</v>
      </c>
      <c r="AP2800" s="36">
        <f t="shared" si="39"/>
        <v>0</v>
      </c>
      <c r="AQ2800" s="36">
        <f t="shared" si="40"/>
        <v>1</v>
      </c>
      <c r="AR2800" s="36">
        <f t="shared" si="38"/>
        <v>-0.0007338458369</v>
      </c>
      <c r="AS2800" s="38">
        <f t="shared" si="45"/>
        <v>1</v>
      </c>
      <c r="AT2800" s="38">
        <f t="shared" si="46"/>
        <v>0</v>
      </c>
      <c r="AU2800" s="38">
        <f t="shared" si="47"/>
        <v>0</v>
      </c>
      <c r="AV2800" s="38">
        <f t="shared" si="48"/>
        <v>4</v>
      </c>
      <c r="AW2800" s="38">
        <f t="shared" si="51"/>
        <v>0</v>
      </c>
      <c r="AX2800" s="38">
        <f t="shared" si="52"/>
        <v>1</v>
      </c>
      <c r="AY2800" s="38">
        <f t="shared" si="49"/>
        <v>-0.0007338458369</v>
      </c>
      <c r="AZ2800" s="12">
        <f t="shared" si="30"/>
        <v>140.5507828</v>
      </c>
      <c r="BA2800" s="12">
        <f t="shared" si="41"/>
        <v>97.62761215</v>
      </c>
      <c r="BB2800" s="12">
        <f t="shared" si="53"/>
        <v>123.7001222</v>
      </c>
      <c r="BC2800" s="12">
        <f t="shared" si="50"/>
        <v>-0.000489230558</v>
      </c>
      <c r="BD2800" s="12">
        <f t="shared" si="54"/>
        <v>118.5477515</v>
      </c>
    </row>
    <row r="2801" ht="14.25" customHeight="1">
      <c r="A2801" s="7">
        <v>40583.0</v>
      </c>
      <c r="B2801" s="21" t="s">
        <v>90</v>
      </c>
      <c r="C2801" s="8">
        <v>43.818043</v>
      </c>
      <c r="D2801" s="33">
        <f t="shared" si="5"/>
        <v>0.003896239872</v>
      </c>
      <c r="E2801" s="33">
        <f t="shared" si="7"/>
        <v>-0.00355769894</v>
      </c>
      <c r="F2801" s="33">
        <f t="shared" si="9"/>
        <v>-0.02186460175</v>
      </c>
      <c r="G2801" s="33">
        <f t="shared" si="11"/>
        <v>-0.02879537542</v>
      </c>
      <c r="H2801" s="33">
        <f t="shared" si="20"/>
        <v>-0.2166705244</v>
      </c>
      <c r="I2801" s="45">
        <f t="shared" si="31"/>
        <v>-1.15963359</v>
      </c>
      <c r="J2801" s="45">
        <f t="shared" si="43"/>
        <v>-1.596154429</v>
      </c>
      <c r="K2801" s="21" t="s">
        <v>91</v>
      </c>
      <c r="L2801" s="8">
        <v>21.124496</v>
      </c>
      <c r="M2801" s="33">
        <f t="shared" si="6"/>
        <v>0.004453985994</v>
      </c>
      <c r="N2801" s="33">
        <f t="shared" si="8"/>
        <v>0.00461343764</v>
      </c>
      <c r="O2801" s="33">
        <f t="shared" si="10"/>
        <v>0.003017719057</v>
      </c>
      <c r="P2801" s="33">
        <f t="shared" si="12"/>
        <v>0.007337838462</v>
      </c>
      <c r="Q2801" s="45">
        <f t="shared" si="21"/>
        <v>0.259936899</v>
      </c>
      <c r="R2801" s="45">
        <f t="shared" si="32"/>
        <v>0.01659183383</v>
      </c>
      <c r="S2801" s="45">
        <f t="shared" si="44"/>
        <v>-0.08170129778</v>
      </c>
      <c r="T2801" s="33">
        <f t="shared" si="22"/>
        <v>-0.4766074234</v>
      </c>
      <c r="U2801" s="33">
        <f t="shared" si="33"/>
        <v>-1.176225424</v>
      </c>
      <c r="V2801" s="33">
        <f t="shared" si="42"/>
        <v>-1.514453131</v>
      </c>
      <c r="W2801" s="44">
        <f t="shared" si="13"/>
        <v>0.006678331191</v>
      </c>
      <c r="X2801" s="44">
        <f t="shared" si="14"/>
        <v>0.005293514939</v>
      </c>
      <c r="Y2801" s="33">
        <f t="shared" si="15"/>
        <v>0.7926403749</v>
      </c>
      <c r="Z2801" s="43">
        <v>1.0</v>
      </c>
      <c r="AA2801" s="33">
        <f t="shared" si="16"/>
        <v>1.792640375</v>
      </c>
      <c r="AB2801" s="33">
        <f t="shared" si="17"/>
        <v>0.4421636297</v>
      </c>
      <c r="AC2801" s="33">
        <f t="shared" si="18"/>
        <v>0.5578363703</v>
      </c>
      <c r="AD2801" s="33">
        <f t="shared" si="19"/>
        <v>-0.01072055288</v>
      </c>
      <c r="AE2801" s="34">
        <f t="shared" si="23"/>
        <v>0</v>
      </c>
      <c r="AF2801" s="34">
        <f t="shared" si="24"/>
        <v>0</v>
      </c>
      <c r="AG2801" s="34">
        <f t="shared" si="25"/>
        <v>0</v>
      </c>
      <c r="AH2801" s="34">
        <f t="shared" si="26"/>
        <v>0</v>
      </c>
      <c r="AI2801" s="34">
        <f t="shared" si="28"/>
        <v>0</v>
      </c>
      <c r="AJ2801" s="34">
        <f t="shared" si="29"/>
        <v>0</v>
      </c>
      <c r="AK2801" s="34">
        <f t="shared" si="27"/>
        <v>0</v>
      </c>
      <c r="AL2801" s="36">
        <f t="shared" si="34"/>
        <v>1</v>
      </c>
      <c r="AM2801" s="36">
        <f t="shared" si="35"/>
        <v>0</v>
      </c>
      <c r="AN2801" s="46">
        <f t="shared" si="36"/>
        <v>0</v>
      </c>
      <c r="AO2801" s="36">
        <f t="shared" si="37"/>
        <v>4</v>
      </c>
      <c r="AP2801" s="36">
        <f t="shared" si="39"/>
        <v>0</v>
      </c>
      <c r="AQ2801" s="36">
        <f t="shared" si="40"/>
        <v>1</v>
      </c>
      <c r="AR2801" s="36">
        <f t="shared" si="38"/>
        <v>-0.01072055288</v>
      </c>
      <c r="AS2801" s="38">
        <f t="shared" si="45"/>
        <v>1</v>
      </c>
      <c r="AT2801" s="38">
        <f t="shared" si="46"/>
        <v>0</v>
      </c>
      <c r="AU2801" s="38">
        <f t="shared" si="47"/>
        <v>0</v>
      </c>
      <c r="AV2801" s="38">
        <f t="shared" si="48"/>
        <v>5</v>
      </c>
      <c r="AW2801" s="38">
        <f t="shared" si="51"/>
        <v>0</v>
      </c>
      <c r="AX2801" s="38">
        <f t="shared" si="52"/>
        <v>1</v>
      </c>
      <c r="AY2801" s="38">
        <f t="shared" si="49"/>
        <v>-0.01072055288</v>
      </c>
      <c r="AZ2801" s="12">
        <f t="shared" si="30"/>
        <v>140.5507828</v>
      </c>
      <c r="BA2801" s="12">
        <f t="shared" si="41"/>
        <v>96.58099017</v>
      </c>
      <c r="BB2801" s="12">
        <f t="shared" si="53"/>
        <v>122.3739885</v>
      </c>
      <c r="BC2801" s="12">
        <f t="shared" si="50"/>
        <v>-0.007147035254</v>
      </c>
      <c r="BD2801" s="12">
        <f t="shared" si="54"/>
        <v>117.7004866</v>
      </c>
    </row>
    <row r="2802" ht="14.25" customHeight="1">
      <c r="A2802" s="7">
        <v>40584.0</v>
      </c>
      <c r="B2802" s="21" t="s">
        <v>90</v>
      </c>
      <c r="C2802" s="8">
        <v>43.097046</v>
      </c>
      <c r="D2802" s="33">
        <f t="shared" si="5"/>
        <v>-0.01645434051</v>
      </c>
      <c r="E2802" s="33">
        <f t="shared" si="7"/>
        <v>-0.01277596693</v>
      </c>
      <c r="F2802" s="33">
        <f t="shared" si="9"/>
        <v>-0.03355663069</v>
      </c>
      <c r="G2802" s="33">
        <f t="shared" si="11"/>
        <v>-0.05050178582</v>
      </c>
      <c r="H2802" s="33">
        <f t="shared" si="20"/>
        <v>-0.8992399474</v>
      </c>
      <c r="I2802" s="45">
        <f t="shared" si="31"/>
        <v>-1.765730594</v>
      </c>
      <c r="J2802" s="45">
        <f t="shared" si="43"/>
        <v>-2.680193719</v>
      </c>
      <c r="K2802" s="21" t="s">
        <v>91</v>
      </c>
      <c r="L2802" s="8">
        <v>21.254955</v>
      </c>
      <c r="M2802" s="33">
        <f t="shared" si="6"/>
        <v>0.006175721305</v>
      </c>
      <c r="N2802" s="33">
        <f t="shared" si="8"/>
        <v>0.0155028508</v>
      </c>
      <c r="O2802" s="33">
        <f t="shared" si="10"/>
        <v>0.01339727865</v>
      </c>
      <c r="P2802" s="33">
        <f t="shared" si="12"/>
        <v>0.007931783146</v>
      </c>
      <c r="Q2802" s="45">
        <f t="shared" si="21"/>
        <v>0.9985564756</v>
      </c>
      <c r="R2802" s="45">
        <f t="shared" si="32"/>
        <v>0.5289303438</v>
      </c>
      <c r="S2802" s="45">
        <f t="shared" si="44"/>
        <v>-0.04348851993</v>
      </c>
      <c r="T2802" s="33">
        <f t="shared" si="22"/>
        <v>-1.897796423</v>
      </c>
      <c r="U2802" s="33">
        <f t="shared" si="33"/>
        <v>-2.294660938</v>
      </c>
      <c r="V2802" s="33">
        <f t="shared" si="42"/>
        <v>-2.636705199</v>
      </c>
      <c r="W2802" s="44">
        <f t="shared" si="13"/>
        <v>0.007224993782</v>
      </c>
      <c r="X2802" s="44">
        <f t="shared" si="14"/>
        <v>0.005325754472</v>
      </c>
      <c r="Y2802" s="33">
        <f t="shared" si="15"/>
        <v>0.7371292811</v>
      </c>
      <c r="Z2802" s="43">
        <v>1.0</v>
      </c>
      <c r="AA2802" s="33">
        <f t="shared" si="16"/>
        <v>1.737129281</v>
      </c>
      <c r="AB2802" s="33">
        <f t="shared" si="17"/>
        <v>0.4243376064</v>
      </c>
      <c r="AC2802" s="33">
        <f t="shared" si="18"/>
        <v>0.5756623936</v>
      </c>
      <c r="AD2802" s="33">
        <f t="shared" si="19"/>
        <v>0.00314359421</v>
      </c>
      <c r="AE2802" s="34">
        <f t="shared" si="23"/>
        <v>1</v>
      </c>
      <c r="AF2802" s="34">
        <f t="shared" si="24"/>
        <v>0</v>
      </c>
      <c r="AG2802" s="34">
        <f t="shared" si="25"/>
        <v>0</v>
      </c>
      <c r="AH2802" s="34">
        <f t="shared" si="26"/>
        <v>1</v>
      </c>
      <c r="AI2802" s="34">
        <f t="shared" si="28"/>
        <v>0</v>
      </c>
      <c r="AJ2802" s="34">
        <f t="shared" si="29"/>
        <v>1</v>
      </c>
      <c r="AK2802" s="34">
        <f t="shared" si="27"/>
        <v>0.00314359421</v>
      </c>
      <c r="AL2802" s="36">
        <f t="shared" si="34"/>
        <v>1</v>
      </c>
      <c r="AM2802" s="36">
        <f t="shared" si="35"/>
        <v>0</v>
      </c>
      <c r="AN2802" s="46">
        <f t="shared" si="36"/>
        <v>0</v>
      </c>
      <c r="AO2802" s="36">
        <f t="shared" si="37"/>
        <v>5</v>
      </c>
      <c r="AP2802" s="36">
        <f t="shared" si="39"/>
        <v>0</v>
      </c>
      <c r="AQ2802" s="36">
        <f t="shared" si="40"/>
        <v>1</v>
      </c>
      <c r="AR2802" s="36">
        <f t="shared" si="38"/>
        <v>0.00314359421</v>
      </c>
      <c r="AS2802" s="38">
        <f t="shared" si="45"/>
        <v>1</v>
      </c>
      <c r="AT2802" s="38">
        <f t="shared" si="46"/>
        <v>0</v>
      </c>
      <c r="AU2802" s="38">
        <f t="shared" si="47"/>
        <v>0</v>
      </c>
      <c r="AV2802" s="38">
        <f t="shared" si="48"/>
        <v>1</v>
      </c>
      <c r="AW2802" s="38">
        <f t="shared" si="51"/>
        <v>1</v>
      </c>
      <c r="AX2802" s="38">
        <f t="shared" si="52"/>
        <v>1</v>
      </c>
      <c r="AY2802" s="38">
        <f t="shared" si="49"/>
        <v>0.00314359421</v>
      </c>
      <c r="AZ2802" s="12">
        <f t="shared" si="30"/>
        <v>140.9926174</v>
      </c>
      <c r="BA2802" s="12">
        <f t="shared" si="41"/>
        <v>96.88460161</v>
      </c>
      <c r="BB2802" s="12">
        <f t="shared" si="53"/>
        <v>122.7586827</v>
      </c>
      <c r="BC2802" s="12">
        <f t="shared" si="50"/>
        <v>0.00314359421</v>
      </c>
      <c r="BD2802" s="12">
        <f t="shared" si="54"/>
        <v>118.0704891</v>
      </c>
    </row>
    <row r="2803" ht="14.25" customHeight="1">
      <c r="A2803" s="7">
        <v>40585.0</v>
      </c>
      <c r="B2803" s="21" t="s">
        <v>90</v>
      </c>
      <c r="C2803" s="8">
        <v>43.443928</v>
      </c>
      <c r="D2803" s="33">
        <f t="shared" si="5"/>
        <v>0.008048857919</v>
      </c>
      <c r="E2803" s="33">
        <f t="shared" si="7"/>
        <v>0.000469998758</v>
      </c>
      <c r="F2803" s="33">
        <f t="shared" si="9"/>
        <v>-0.008229942739</v>
      </c>
      <c r="G2803" s="33">
        <f t="shared" si="11"/>
        <v>-0.04543465248</v>
      </c>
      <c r="H2803" s="33">
        <f t="shared" si="20"/>
        <v>0.07799658973</v>
      </c>
      <c r="I2803" s="45">
        <f t="shared" si="31"/>
        <v>-0.3856635483</v>
      </c>
      <c r="J2803" s="45">
        <f t="shared" si="43"/>
        <v>-2.331085157</v>
      </c>
      <c r="K2803" s="21" t="s">
        <v>91</v>
      </c>
      <c r="L2803" s="8">
        <v>21.264992</v>
      </c>
      <c r="M2803" s="33">
        <f t="shared" si="6"/>
        <v>0.0004722193013</v>
      </c>
      <c r="N2803" s="33">
        <f t="shared" si="8"/>
        <v>0.01614468874</v>
      </c>
      <c r="O2803" s="33">
        <f t="shared" si="10"/>
        <v>0.02186159947</v>
      </c>
      <c r="P2803" s="33">
        <f t="shared" si="12"/>
        <v>0.002681519844</v>
      </c>
      <c r="Q2803" s="45">
        <f t="shared" si="21"/>
        <v>1.027043529</v>
      </c>
      <c r="R2803" s="45">
        <f t="shared" si="32"/>
        <v>0.9407271415</v>
      </c>
      <c r="S2803" s="45">
        <f t="shared" si="44"/>
        <v>-0.1833128016</v>
      </c>
      <c r="T2803" s="33">
        <f t="shared" si="22"/>
        <v>-0.9490469392</v>
      </c>
      <c r="U2803" s="33">
        <f t="shared" si="33"/>
        <v>-1.32639069</v>
      </c>
      <c r="V2803" s="33">
        <f t="shared" si="42"/>
        <v>-2.147772355</v>
      </c>
      <c r="W2803" s="44">
        <f t="shared" si="13"/>
        <v>0.00752298942</v>
      </c>
      <c r="X2803" s="44">
        <f t="shared" si="14"/>
        <v>0.005178022784</v>
      </c>
      <c r="Y2803" s="33">
        <f t="shared" si="15"/>
        <v>0.6882932429</v>
      </c>
      <c r="Z2803" s="43">
        <v>1.0</v>
      </c>
      <c r="AA2803" s="33">
        <f t="shared" si="16"/>
        <v>1.688293243</v>
      </c>
      <c r="AB2803" s="33">
        <f t="shared" si="17"/>
        <v>0.4076858364</v>
      </c>
      <c r="AC2803" s="33">
        <f t="shared" si="18"/>
        <v>0.5923141636</v>
      </c>
      <c r="AD2803" s="33">
        <f t="shared" si="19"/>
        <v>0.000623449204</v>
      </c>
      <c r="AE2803" s="34">
        <f t="shared" si="23"/>
        <v>0</v>
      </c>
      <c r="AF2803" s="34">
        <f t="shared" si="24"/>
        <v>0</v>
      </c>
      <c r="AG2803" s="34">
        <f t="shared" si="25"/>
        <v>0</v>
      </c>
      <c r="AH2803" s="34">
        <f t="shared" si="26"/>
        <v>2</v>
      </c>
      <c r="AI2803" s="34">
        <f t="shared" si="28"/>
        <v>0</v>
      </c>
      <c r="AJ2803" s="34">
        <f t="shared" si="29"/>
        <v>1</v>
      </c>
      <c r="AK2803" s="34">
        <f t="shared" si="27"/>
        <v>0.000623449204</v>
      </c>
      <c r="AL2803" s="36">
        <f t="shared" si="34"/>
        <v>1</v>
      </c>
      <c r="AM2803" s="36">
        <f t="shared" si="35"/>
        <v>0</v>
      </c>
      <c r="AN2803" s="46">
        <f t="shared" si="36"/>
        <v>0</v>
      </c>
      <c r="AO2803" s="36">
        <f t="shared" si="37"/>
        <v>1</v>
      </c>
      <c r="AP2803" s="36">
        <f t="shared" si="39"/>
        <v>1</v>
      </c>
      <c r="AQ2803" s="36">
        <f t="shared" si="40"/>
        <v>1</v>
      </c>
      <c r="AR2803" s="36">
        <f t="shared" si="38"/>
        <v>0.000623449204</v>
      </c>
      <c r="AS2803" s="38">
        <f t="shared" si="45"/>
        <v>1</v>
      </c>
      <c r="AT2803" s="38">
        <f t="shared" si="46"/>
        <v>0</v>
      </c>
      <c r="AU2803" s="38">
        <f t="shared" si="47"/>
        <v>0</v>
      </c>
      <c r="AV2803" s="38">
        <f t="shared" si="48"/>
        <v>2</v>
      </c>
      <c r="AW2803" s="38">
        <f t="shared" si="51"/>
        <v>0</v>
      </c>
      <c r="AX2803" s="38">
        <f t="shared" si="52"/>
        <v>1</v>
      </c>
      <c r="AY2803" s="38">
        <f t="shared" si="49"/>
        <v>0.000623449204</v>
      </c>
      <c r="AZ2803" s="12">
        <f t="shared" si="30"/>
        <v>141.0805191</v>
      </c>
      <c r="BA2803" s="12">
        <f t="shared" si="41"/>
        <v>96.94500424</v>
      </c>
      <c r="BB2803" s="12">
        <f t="shared" si="53"/>
        <v>122.8352165</v>
      </c>
      <c r="BC2803" s="12">
        <f t="shared" si="50"/>
        <v>0.000623449204</v>
      </c>
      <c r="BD2803" s="12">
        <f t="shared" si="54"/>
        <v>118.1441001</v>
      </c>
    </row>
    <row r="2804" ht="14.25" customHeight="1">
      <c r="A2804" s="7">
        <v>40588.0</v>
      </c>
      <c r="B2804" s="21" t="s">
        <v>90</v>
      </c>
      <c r="C2804" s="8">
        <v>43.083424</v>
      </c>
      <c r="D2804" s="33">
        <f t="shared" si="5"/>
        <v>-0.00829814468</v>
      </c>
      <c r="E2804" s="33">
        <f t="shared" si="7"/>
        <v>-0.005339457382</v>
      </c>
      <c r="F2804" s="33">
        <f t="shared" si="9"/>
        <v>-0.01508341144</v>
      </c>
      <c r="G2804" s="33">
        <f t="shared" si="11"/>
        <v>-0.05151272358</v>
      </c>
      <c r="H2804" s="33">
        <f t="shared" si="20"/>
        <v>-0.3789497404</v>
      </c>
      <c r="I2804" s="45">
        <f t="shared" si="31"/>
        <v>-0.7737164119</v>
      </c>
      <c r="J2804" s="45">
        <f t="shared" si="43"/>
        <v>-2.517788842</v>
      </c>
      <c r="K2804" s="21" t="s">
        <v>91</v>
      </c>
      <c r="L2804" s="8">
        <v>21.121153</v>
      </c>
      <c r="M2804" s="33">
        <f t="shared" si="6"/>
        <v>-0.00676412199</v>
      </c>
      <c r="N2804" s="33">
        <f t="shared" si="8"/>
        <v>0.009916870974</v>
      </c>
      <c r="O2804" s="33">
        <f t="shared" si="10"/>
        <v>0.004614505699</v>
      </c>
      <c r="P2804" s="33">
        <f t="shared" si="12"/>
        <v>0.000158681287</v>
      </c>
      <c r="Q2804" s="45">
        <f t="shared" si="21"/>
        <v>0.5769285752</v>
      </c>
      <c r="R2804" s="45">
        <f t="shared" si="32"/>
        <v>0.1016151822</v>
      </c>
      <c r="S2804" s="45">
        <f t="shared" si="44"/>
        <v>-0.2477958704</v>
      </c>
      <c r="T2804" s="33">
        <f t="shared" si="22"/>
        <v>-0.9558783156</v>
      </c>
      <c r="U2804" s="33">
        <f t="shared" si="33"/>
        <v>-0.8753315941</v>
      </c>
      <c r="V2804" s="33">
        <f t="shared" si="42"/>
        <v>-2.269992971</v>
      </c>
      <c r="W2804" s="44">
        <f t="shared" si="13"/>
        <v>0.007640622405</v>
      </c>
      <c r="X2804" s="44">
        <f t="shared" si="14"/>
        <v>0.00531860578</v>
      </c>
      <c r="Y2804" s="33">
        <f t="shared" si="15"/>
        <v>0.6960958804</v>
      </c>
      <c r="Z2804" s="43">
        <v>1.0</v>
      </c>
      <c r="AA2804" s="33">
        <f t="shared" si="16"/>
        <v>1.69609588</v>
      </c>
      <c r="AB2804" s="33">
        <f t="shared" si="17"/>
        <v>0.4104106899</v>
      </c>
      <c r="AC2804" s="33">
        <f t="shared" si="18"/>
        <v>0.5895893101</v>
      </c>
      <c r="AD2804" s="33">
        <f t="shared" si="19"/>
        <v>0.006077785137</v>
      </c>
      <c r="AE2804" s="34">
        <f t="shared" si="23"/>
        <v>0</v>
      </c>
      <c r="AF2804" s="34">
        <f t="shared" si="24"/>
        <v>0</v>
      </c>
      <c r="AG2804" s="34">
        <f t="shared" si="25"/>
        <v>0</v>
      </c>
      <c r="AH2804" s="34">
        <f t="shared" si="26"/>
        <v>3</v>
      </c>
      <c r="AI2804" s="34">
        <f t="shared" si="28"/>
        <v>0</v>
      </c>
      <c r="AJ2804" s="34">
        <f t="shared" si="29"/>
        <v>1</v>
      </c>
      <c r="AK2804" s="34">
        <f t="shared" si="27"/>
        <v>0.006077785137</v>
      </c>
      <c r="AL2804" s="36">
        <f t="shared" si="34"/>
        <v>0</v>
      </c>
      <c r="AM2804" s="36">
        <f t="shared" si="35"/>
        <v>0</v>
      </c>
      <c r="AN2804" s="46">
        <f t="shared" si="36"/>
        <v>0</v>
      </c>
      <c r="AO2804" s="36">
        <f t="shared" si="37"/>
        <v>2</v>
      </c>
      <c r="AP2804" s="36">
        <f t="shared" si="39"/>
        <v>0</v>
      </c>
      <c r="AQ2804" s="36">
        <f t="shared" si="40"/>
        <v>1</v>
      </c>
      <c r="AR2804" s="36">
        <f t="shared" si="38"/>
        <v>0.006077785137</v>
      </c>
      <c r="AS2804" s="38">
        <f t="shared" si="45"/>
        <v>1</v>
      </c>
      <c r="AT2804" s="38">
        <f t="shared" si="46"/>
        <v>0</v>
      </c>
      <c r="AU2804" s="38">
        <f t="shared" si="47"/>
        <v>0</v>
      </c>
      <c r="AV2804" s="38">
        <f t="shared" si="48"/>
        <v>3</v>
      </c>
      <c r="AW2804" s="38">
        <f t="shared" si="51"/>
        <v>0</v>
      </c>
      <c r="AX2804" s="38">
        <f t="shared" si="52"/>
        <v>1</v>
      </c>
      <c r="AY2804" s="38">
        <f t="shared" si="49"/>
        <v>0.006077785137</v>
      </c>
      <c r="AZ2804" s="12">
        <f t="shared" si="30"/>
        <v>141.9379762</v>
      </c>
      <c r="BA2804" s="12">
        <f t="shared" si="41"/>
        <v>97.53421515</v>
      </c>
      <c r="BB2804" s="12">
        <f t="shared" si="53"/>
        <v>123.5817825</v>
      </c>
      <c r="BC2804" s="12">
        <f t="shared" si="50"/>
        <v>0.006077785137</v>
      </c>
      <c r="BD2804" s="12">
        <f t="shared" si="54"/>
        <v>118.8621545</v>
      </c>
    </row>
    <row r="2805" ht="14.25" customHeight="1">
      <c r="A2805" s="7">
        <v>40589.0</v>
      </c>
      <c r="B2805" s="21" t="s">
        <v>90</v>
      </c>
      <c r="C2805" s="8">
        <v>43.770432</v>
      </c>
      <c r="D2805" s="33">
        <f t="shared" si="5"/>
        <v>0.01594599352</v>
      </c>
      <c r="E2805" s="33">
        <f t="shared" si="7"/>
        <v>0.002805444834</v>
      </c>
      <c r="F2805" s="33">
        <f t="shared" si="9"/>
        <v>-0.01076137264</v>
      </c>
      <c r="G2805" s="33">
        <f t="shared" si="11"/>
        <v>-0.03334784512</v>
      </c>
      <c r="H2805" s="33">
        <f t="shared" si="20"/>
        <v>0.2144848519</v>
      </c>
      <c r="I2805" s="45">
        <f t="shared" si="31"/>
        <v>-0.5486515353</v>
      </c>
      <c r="J2805" s="45">
        <f t="shared" si="43"/>
        <v>-1.574310094</v>
      </c>
      <c r="K2805" s="21" t="s">
        <v>91</v>
      </c>
      <c r="L2805" s="8">
        <v>21.137869</v>
      </c>
      <c r="M2805" s="33">
        <f t="shared" si="6"/>
        <v>0.0007914340661</v>
      </c>
      <c r="N2805" s="33">
        <f t="shared" si="8"/>
        <v>0.005089862143</v>
      </c>
      <c r="O2805" s="33">
        <f t="shared" si="10"/>
        <v>0.002220326736</v>
      </c>
      <c r="P2805" s="33">
        <f t="shared" si="12"/>
        <v>-0.004568474133</v>
      </c>
      <c r="Q2805" s="45">
        <f t="shared" si="21"/>
        <v>0.2413387923</v>
      </c>
      <c r="R2805" s="45">
        <f t="shared" si="32"/>
        <v>-0.008291079859</v>
      </c>
      <c r="S2805" s="45">
        <f t="shared" si="44"/>
        <v>-0.3816783018</v>
      </c>
      <c r="T2805" s="33">
        <f t="shared" si="22"/>
        <v>-0.02685394033</v>
      </c>
      <c r="U2805" s="33">
        <f t="shared" si="33"/>
        <v>-0.5403604554</v>
      </c>
      <c r="V2805" s="33">
        <f t="shared" si="42"/>
        <v>-1.192631793</v>
      </c>
      <c r="W2805" s="44">
        <f t="shared" si="13"/>
        <v>0.008690992367</v>
      </c>
      <c r="X2805" s="44">
        <f t="shared" si="14"/>
        <v>0.00516275833</v>
      </c>
      <c r="Y2805" s="33">
        <f t="shared" si="15"/>
        <v>0.5940355384</v>
      </c>
      <c r="Z2805" s="43">
        <v>1.0</v>
      </c>
      <c r="AA2805" s="33">
        <f t="shared" si="16"/>
        <v>1.594035538</v>
      </c>
      <c r="AB2805" s="33">
        <f t="shared" si="17"/>
        <v>0.3726614144</v>
      </c>
      <c r="AC2805" s="33">
        <f t="shared" si="18"/>
        <v>0.6273385856</v>
      </c>
      <c r="AD2805" s="33">
        <f t="shared" si="19"/>
        <v>-0.004343515175</v>
      </c>
      <c r="AE2805" s="34">
        <f t="shared" si="23"/>
        <v>0</v>
      </c>
      <c r="AF2805" s="34">
        <f t="shared" si="24"/>
        <v>0</v>
      </c>
      <c r="AG2805" s="34">
        <f t="shared" si="25"/>
        <v>0</v>
      </c>
      <c r="AH2805" s="34">
        <f t="shared" si="26"/>
        <v>4</v>
      </c>
      <c r="AI2805" s="34">
        <f t="shared" si="28"/>
        <v>0</v>
      </c>
      <c r="AJ2805" s="34">
        <f t="shared" si="29"/>
        <v>1</v>
      </c>
      <c r="AK2805" s="34">
        <f t="shared" si="27"/>
        <v>-0.004343515175</v>
      </c>
      <c r="AL2805" s="36">
        <f t="shared" si="34"/>
        <v>0</v>
      </c>
      <c r="AM2805" s="36">
        <f t="shared" si="35"/>
        <v>0</v>
      </c>
      <c r="AN2805" s="46">
        <f t="shared" si="36"/>
        <v>0</v>
      </c>
      <c r="AO2805" s="36">
        <f t="shared" si="37"/>
        <v>3</v>
      </c>
      <c r="AP2805" s="36">
        <f t="shared" si="39"/>
        <v>0</v>
      </c>
      <c r="AQ2805" s="36">
        <f t="shared" si="40"/>
        <v>1</v>
      </c>
      <c r="AR2805" s="36">
        <f t="shared" si="38"/>
        <v>-0.004343515175</v>
      </c>
      <c r="AS2805" s="38">
        <f t="shared" si="45"/>
        <v>1</v>
      </c>
      <c r="AT2805" s="38">
        <f t="shared" si="46"/>
        <v>0</v>
      </c>
      <c r="AU2805" s="38">
        <f t="shared" si="47"/>
        <v>0</v>
      </c>
      <c r="AV2805" s="38">
        <f t="shared" si="48"/>
        <v>4</v>
      </c>
      <c r="AW2805" s="38">
        <f t="shared" si="51"/>
        <v>0</v>
      </c>
      <c r="AX2805" s="38">
        <f t="shared" si="52"/>
        <v>1</v>
      </c>
      <c r="AY2805" s="38">
        <f t="shared" si="49"/>
        <v>-0.004343515175</v>
      </c>
      <c r="AZ2805" s="12">
        <f t="shared" si="30"/>
        <v>141.3214665</v>
      </c>
      <c r="BA2805" s="12">
        <f t="shared" si="41"/>
        <v>97.1105738</v>
      </c>
      <c r="BB2805" s="12">
        <f t="shared" si="53"/>
        <v>123.0450032</v>
      </c>
      <c r="BC2805" s="12">
        <f t="shared" si="50"/>
        <v>-0.004343515175</v>
      </c>
      <c r="BD2805" s="12">
        <f t="shared" si="54"/>
        <v>118.345875</v>
      </c>
    </row>
    <row r="2806" ht="14.25" customHeight="1">
      <c r="A2806" s="7">
        <v>40590.0</v>
      </c>
      <c r="B2806" s="21" t="s">
        <v>90</v>
      </c>
      <c r="C2806" s="8">
        <v>43.505161</v>
      </c>
      <c r="D2806" s="33">
        <f t="shared" si="5"/>
        <v>-0.006060506782</v>
      </c>
      <c r="E2806" s="33">
        <f t="shared" si="7"/>
        <v>-0.007140483202</v>
      </c>
      <c r="F2806" s="33">
        <f t="shared" si="9"/>
        <v>-0.01067277845</v>
      </c>
      <c r="G2806" s="33">
        <f t="shared" si="11"/>
        <v>-0.02943850152</v>
      </c>
      <c r="H2806" s="33">
        <f t="shared" si="20"/>
        <v>-0.5472695168</v>
      </c>
      <c r="I2806" s="45">
        <f t="shared" si="31"/>
        <v>-0.5417612116</v>
      </c>
      <c r="J2806" s="45">
        <f t="shared" si="43"/>
        <v>-1.354420455</v>
      </c>
      <c r="K2806" s="21" t="s">
        <v>91</v>
      </c>
      <c r="L2806" s="8">
        <v>21.208122</v>
      </c>
      <c r="M2806" s="33">
        <f t="shared" si="6"/>
        <v>0.00332356114</v>
      </c>
      <c r="N2806" s="33">
        <f t="shared" si="8"/>
        <v>0.003958721666</v>
      </c>
      <c r="O2806" s="33">
        <f t="shared" si="10"/>
        <v>0.008590422622</v>
      </c>
      <c r="P2806" s="33">
        <f t="shared" si="12"/>
        <v>-0.0003152043462</v>
      </c>
      <c r="Q2806" s="45">
        <f t="shared" si="21"/>
        <v>0.1800194092</v>
      </c>
      <c r="R2806" s="45">
        <f t="shared" si="32"/>
        <v>0.3122424099</v>
      </c>
      <c r="S2806" s="45">
        <f t="shared" si="44"/>
        <v>-0.230707328</v>
      </c>
      <c r="T2806" s="33">
        <f t="shared" si="22"/>
        <v>-0.727288926</v>
      </c>
      <c r="U2806" s="33">
        <f t="shared" si="33"/>
        <v>-0.8540036215</v>
      </c>
      <c r="V2806" s="33">
        <f t="shared" si="42"/>
        <v>-1.123713127</v>
      </c>
      <c r="W2806" s="44">
        <f t="shared" si="13"/>
        <v>0.008531850435</v>
      </c>
      <c r="X2806" s="44">
        <f t="shared" si="14"/>
        <v>0.005218970335</v>
      </c>
      <c r="Y2806" s="33">
        <f t="shared" si="15"/>
        <v>0.6117043863</v>
      </c>
      <c r="Z2806" s="43">
        <v>1.0</v>
      </c>
      <c r="AA2806" s="33">
        <f t="shared" si="16"/>
        <v>1.611704386</v>
      </c>
      <c r="AB2806" s="33">
        <f t="shared" si="17"/>
        <v>0.3795388233</v>
      </c>
      <c r="AC2806" s="33">
        <f t="shared" si="18"/>
        <v>0.6204611767</v>
      </c>
      <c r="AD2806" s="33">
        <f t="shared" si="19"/>
        <v>-0.006863224094</v>
      </c>
      <c r="AE2806" s="34">
        <f t="shared" si="23"/>
        <v>0</v>
      </c>
      <c r="AF2806" s="34">
        <f t="shared" si="24"/>
        <v>0</v>
      </c>
      <c r="AG2806" s="34">
        <f t="shared" si="25"/>
        <v>0</v>
      </c>
      <c r="AH2806" s="34">
        <f t="shared" si="26"/>
        <v>5</v>
      </c>
      <c r="AI2806" s="34">
        <f t="shared" si="28"/>
        <v>0</v>
      </c>
      <c r="AJ2806" s="34">
        <f t="shared" si="29"/>
        <v>1</v>
      </c>
      <c r="AK2806" s="34">
        <f t="shared" si="27"/>
        <v>-0.006863224094</v>
      </c>
      <c r="AL2806" s="36">
        <f t="shared" si="34"/>
        <v>0</v>
      </c>
      <c r="AM2806" s="36">
        <f t="shared" si="35"/>
        <v>0</v>
      </c>
      <c r="AN2806" s="46">
        <f t="shared" si="36"/>
        <v>0</v>
      </c>
      <c r="AO2806" s="36">
        <f t="shared" si="37"/>
        <v>4</v>
      </c>
      <c r="AP2806" s="36">
        <f t="shared" si="39"/>
        <v>0</v>
      </c>
      <c r="AQ2806" s="36">
        <f t="shared" si="40"/>
        <v>1</v>
      </c>
      <c r="AR2806" s="36">
        <f t="shared" si="38"/>
        <v>-0.006863224094</v>
      </c>
      <c r="AS2806" s="38">
        <f t="shared" si="45"/>
        <v>1</v>
      </c>
      <c r="AT2806" s="38">
        <f t="shared" si="46"/>
        <v>0</v>
      </c>
      <c r="AU2806" s="38">
        <f t="shared" si="47"/>
        <v>0</v>
      </c>
      <c r="AV2806" s="38">
        <f t="shared" si="48"/>
        <v>5</v>
      </c>
      <c r="AW2806" s="38">
        <f t="shared" si="51"/>
        <v>0</v>
      </c>
      <c r="AX2806" s="38">
        <f t="shared" si="52"/>
        <v>1</v>
      </c>
      <c r="AY2806" s="38">
        <f t="shared" si="49"/>
        <v>-0.006863224094</v>
      </c>
      <c r="AZ2806" s="12">
        <f t="shared" si="30"/>
        <v>140.3515456</v>
      </c>
      <c r="BA2806" s="12">
        <f t="shared" si="41"/>
        <v>96.44408217</v>
      </c>
      <c r="BB2806" s="12">
        <f t="shared" si="53"/>
        <v>122.2005177</v>
      </c>
      <c r="BC2806" s="12">
        <f t="shared" si="50"/>
        <v>-0.006863224094</v>
      </c>
      <c r="BD2806" s="12">
        <f t="shared" si="54"/>
        <v>117.5336407</v>
      </c>
    </row>
    <row r="2807" ht="14.25" customHeight="1">
      <c r="A2807" s="7">
        <v>40591.0</v>
      </c>
      <c r="B2807" s="21" t="s">
        <v>90</v>
      </c>
      <c r="C2807" s="8">
        <v>44.008495</v>
      </c>
      <c r="D2807" s="33">
        <f t="shared" si="5"/>
        <v>0.0115695239</v>
      </c>
      <c r="E2807" s="33">
        <f t="shared" si="7"/>
        <v>0.02114875808</v>
      </c>
      <c r="F2807" s="33">
        <f t="shared" si="9"/>
        <v>0.008102595322</v>
      </c>
      <c r="G2807" s="33">
        <f t="shared" si="11"/>
        <v>-0.01820956707</v>
      </c>
      <c r="H2807" s="33">
        <f t="shared" si="20"/>
        <v>1.608470021</v>
      </c>
      <c r="I2807" s="45">
        <f t="shared" si="31"/>
        <v>0.4666580777</v>
      </c>
      <c r="J2807" s="45">
        <f t="shared" si="43"/>
        <v>-0.8351804351</v>
      </c>
      <c r="K2807" s="21" t="s">
        <v>91</v>
      </c>
      <c r="L2807" s="8">
        <v>21.592808</v>
      </c>
      <c r="M2807" s="33">
        <f t="shared" si="6"/>
        <v>0.01813861689</v>
      </c>
      <c r="N2807" s="33">
        <f t="shared" si="8"/>
        <v>0.01589525831</v>
      </c>
      <c r="O2807" s="33">
        <f t="shared" si="10"/>
        <v>0.03164453092</v>
      </c>
      <c r="P2807" s="33">
        <f t="shared" si="12"/>
        <v>0.02574284479</v>
      </c>
      <c r="Q2807" s="45">
        <f t="shared" si="21"/>
        <v>1.022035276</v>
      </c>
      <c r="R2807" s="45">
        <f t="shared" si="32"/>
        <v>1.447717126</v>
      </c>
      <c r="S2807" s="45">
        <f t="shared" si="44"/>
        <v>0.6030036759</v>
      </c>
      <c r="T2807" s="33">
        <f t="shared" si="22"/>
        <v>0.5864347448</v>
      </c>
      <c r="U2807" s="33">
        <f t="shared" si="33"/>
        <v>-0.9810590486</v>
      </c>
      <c r="V2807" s="33">
        <f t="shared" si="42"/>
        <v>-1.438184111</v>
      </c>
      <c r="W2807" s="44">
        <f t="shared" si="13"/>
        <v>0.009014496319</v>
      </c>
      <c r="X2807" s="44">
        <f t="shared" si="14"/>
        <v>0.006297563454</v>
      </c>
      <c r="Y2807" s="33">
        <f t="shared" si="15"/>
        <v>0.6986040297</v>
      </c>
      <c r="Z2807" s="43">
        <v>1.0</v>
      </c>
      <c r="AA2807" s="33">
        <f t="shared" si="16"/>
        <v>1.69860403</v>
      </c>
      <c r="AB2807" s="33">
        <f t="shared" si="17"/>
        <v>0.4112812742</v>
      </c>
      <c r="AC2807" s="33">
        <f t="shared" si="18"/>
        <v>0.5887187258</v>
      </c>
      <c r="AD2807" s="33">
        <f t="shared" si="19"/>
        <v>-0.008200085174</v>
      </c>
      <c r="AE2807" s="34">
        <f t="shared" si="23"/>
        <v>0</v>
      </c>
      <c r="AF2807" s="34">
        <f t="shared" si="24"/>
        <v>0</v>
      </c>
      <c r="AG2807" s="34">
        <f t="shared" si="25"/>
        <v>0</v>
      </c>
      <c r="AH2807" s="34">
        <f t="shared" si="26"/>
        <v>0</v>
      </c>
      <c r="AI2807" s="34">
        <f t="shared" si="28"/>
        <v>1</v>
      </c>
      <c r="AJ2807" s="34">
        <f t="shared" si="29"/>
        <v>0</v>
      </c>
      <c r="AK2807" s="34">
        <f t="shared" si="27"/>
        <v>0</v>
      </c>
      <c r="AL2807" s="36">
        <f t="shared" si="34"/>
        <v>0</v>
      </c>
      <c r="AM2807" s="36">
        <f t="shared" si="35"/>
        <v>0</v>
      </c>
      <c r="AN2807" s="46">
        <f t="shared" si="36"/>
        <v>0</v>
      </c>
      <c r="AO2807" s="36">
        <f t="shared" si="37"/>
        <v>5</v>
      </c>
      <c r="AP2807" s="36">
        <f t="shared" si="39"/>
        <v>0</v>
      </c>
      <c r="AQ2807" s="36">
        <f t="shared" si="40"/>
        <v>1</v>
      </c>
      <c r="AR2807" s="36">
        <f t="shared" si="38"/>
        <v>-0.008200085174</v>
      </c>
      <c r="AS2807" s="38">
        <f t="shared" si="45"/>
        <v>1</v>
      </c>
      <c r="AT2807" s="38">
        <f t="shared" si="46"/>
        <v>0</v>
      </c>
      <c r="AU2807" s="38">
        <f t="shared" si="47"/>
        <v>0</v>
      </c>
      <c r="AV2807" s="38">
        <f t="shared" si="48"/>
        <v>1</v>
      </c>
      <c r="AW2807" s="38">
        <f t="shared" si="51"/>
        <v>1</v>
      </c>
      <c r="AX2807" s="38">
        <f t="shared" si="52"/>
        <v>1</v>
      </c>
      <c r="AY2807" s="38">
        <f t="shared" si="49"/>
        <v>-0.008200085174</v>
      </c>
      <c r="AZ2807" s="12">
        <f t="shared" si="30"/>
        <v>140.3515456</v>
      </c>
      <c r="BA2807" s="12">
        <f t="shared" si="41"/>
        <v>95.65323249</v>
      </c>
      <c r="BB2807" s="12">
        <f t="shared" si="53"/>
        <v>121.1984631</v>
      </c>
      <c r="BC2807" s="12">
        <f t="shared" si="50"/>
        <v>-0.005466723449</v>
      </c>
      <c r="BD2807" s="12">
        <f t="shared" si="54"/>
        <v>116.8911168</v>
      </c>
    </row>
    <row r="2808" ht="14.25" customHeight="1">
      <c r="A2808" s="7">
        <v>40592.0</v>
      </c>
      <c r="B2808" s="21" t="s">
        <v>90</v>
      </c>
      <c r="C2808" s="8">
        <v>43.131058</v>
      </c>
      <c r="D2808" s="33">
        <f t="shared" si="5"/>
        <v>-0.01993790063</v>
      </c>
      <c r="E2808" s="33">
        <f t="shared" si="7"/>
        <v>-0.007201696863</v>
      </c>
      <c r="F2808" s="33">
        <f t="shared" si="9"/>
        <v>-0.006735082894</v>
      </c>
      <c r="G2808" s="33">
        <f t="shared" si="11"/>
        <v>-0.03734593254</v>
      </c>
      <c r="H2808" s="33">
        <f t="shared" si="20"/>
        <v>-0.5501234762</v>
      </c>
      <c r="I2808" s="45">
        <f t="shared" si="31"/>
        <v>-0.3384626806</v>
      </c>
      <c r="J2808" s="45">
        <f t="shared" si="43"/>
        <v>-1.638855064</v>
      </c>
      <c r="K2808" s="21" t="s">
        <v>91</v>
      </c>
      <c r="L2808" s="8">
        <v>21.592808</v>
      </c>
      <c r="M2808" s="33">
        <f t="shared" si="6"/>
        <v>0</v>
      </c>
      <c r="N2808" s="33">
        <f t="shared" si="8"/>
        <v>0.01541575939</v>
      </c>
      <c r="O2808" s="33">
        <f t="shared" si="10"/>
        <v>0.03180933076</v>
      </c>
      <c r="P2808" s="33">
        <f t="shared" si="12"/>
        <v>0.02835749707</v>
      </c>
      <c r="Q2808" s="45">
        <f t="shared" si="21"/>
        <v>1.001625136</v>
      </c>
      <c r="R2808" s="45">
        <f t="shared" si="32"/>
        <v>1.449168566</v>
      </c>
      <c r="S2808" s="45">
        <f t="shared" si="44"/>
        <v>0.7099230064</v>
      </c>
      <c r="T2808" s="33">
        <f t="shared" si="22"/>
        <v>-1.551748612</v>
      </c>
      <c r="U2808" s="33">
        <f t="shared" si="33"/>
        <v>-1.787631247</v>
      </c>
      <c r="V2808" s="33">
        <f t="shared" si="42"/>
        <v>-2.348778071</v>
      </c>
      <c r="W2808" s="44">
        <f t="shared" si="13"/>
        <v>0.009968407714</v>
      </c>
      <c r="X2808" s="44">
        <f t="shared" si="14"/>
        <v>0.006241529573</v>
      </c>
      <c r="Y2808" s="33">
        <f t="shared" si="15"/>
        <v>0.6261310484</v>
      </c>
      <c r="Z2808" s="43">
        <v>1.0</v>
      </c>
      <c r="AA2808" s="33">
        <f t="shared" si="16"/>
        <v>1.626131048</v>
      </c>
      <c r="AB2808" s="33">
        <f t="shared" si="17"/>
        <v>0.3850434127</v>
      </c>
      <c r="AC2808" s="33">
        <f t="shared" si="18"/>
        <v>0.6149565873</v>
      </c>
      <c r="AD2808" s="33">
        <f t="shared" si="19"/>
        <v>0.005947183464</v>
      </c>
      <c r="AE2808" s="34">
        <f t="shared" si="23"/>
        <v>1</v>
      </c>
      <c r="AF2808" s="34">
        <f t="shared" si="24"/>
        <v>0</v>
      </c>
      <c r="AG2808" s="34">
        <f t="shared" si="25"/>
        <v>0</v>
      </c>
      <c r="AH2808" s="34">
        <f t="shared" si="26"/>
        <v>1</v>
      </c>
      <c r="AI2808" s="34">
        <f t="shared" si="28"/>
        <v>0</v>
      </c>
      <c r="AJ2808" s="34">
        <f t="shared" si="29"/>
        <v>1</v>
      </c>
      <c r="AK2808" s="34">
        <f t="shared" si="27"/>
        <v>0.005947183464</v>
      </c>
      <c r="AL2808" s="36">
        <f t="shared" si="34"/>
        <v>1</v>
      </c>
      <c r="AM2808" s="36">
        <f t="shared" si="35"/>
        <v>0</v>
      </c>
      <c r="AN2808" s="46">
        <f t="shared" si="36"/>
        <v>0</v>
      </c>
      <c r="AO2808" s="36">
        <f t="shared" si="37"/>
        <v>1</v>
      </c>
      <c r="AP2808" s="36">
        <f t="shared" si="39"/>
        <v>1</v>
      </c>
      <c r="AQ2808" s="36">
        <f t="shared" si="40"/>
        <v>1</v>
      </c>
      <c r="AR2808" s="36">
        <f t="shared" si="38"/>
        <v>0.005947183464</v>
      </c>
      <c r="AS2808" s="38">
        <f t="shared" si="45"/>
        <v>1</v>
      </c>
      <c r="AT2808" s="38">
        <f t="shared" si="46"/>
        <v>0</v>
      </c>
      <c r="AU2808" s="38">
        <f t="shared" si="47"/>
        <v>0</v>
      </c>
      <c r="AV2808" s="38">
        <f t="shared" si="48"/>
        <v>2</v>
      </c>
      <c r="AW2808" s="38">
        <f t="shared" si="51"/>
        <v>0</v>
      </c>
      <c r="AX2808" s="38">
        <f t="shared" si="52"/>
        <v>1</v>
      </c>
      <c r="AY2808" s="38">
        <f t="shared" si="49"/>
        <v>0.005947183464</v>
      </c>
      <c r="AZ2808" s="12">
        <f t="shared" si="30"/>
        <v>141.186242</v>
      </c>
      <c r="BA2808" s="12">
        <f t="shared" si="41"/>
        <v>96.22209981</v>
      </c>
      <c r="BB2808" s="12">
        <f t="shared" si="53"/>
        <v>121.9192526</v>
      </c>
      <c r="BC2808" s="12">
        <f t="shared" si="50"/>
        <v>0.005947183464</v>
      </c>
      <c r="BD2808" s="12">
        <f t="shared" si="54"/>
        <v>117.5862897</v>
      </c>
    </row>
    <row r="2809" ht="14.25" customHeight="1">
      <c r="A2809" s="7">
        <v>40596.0</v>
      </c>
      <c r="B2809" s="21" t="s">
        <v>90</v>
      </c>
      <c r="C2809" s="8">
        <v>42.954197</v>
      </c>
      <c r="D2809" s="33">
        <f t="shared" si="5"/>
        <v>-0.004100548612</v>
      </c>
      <c r="E2809" s="33">
        <f t="shared" si="7"/>
        <v>-0.002999459839</v>
      </c>
      <c r="F2809" s="33">
        <f t="shared" si="9"/>
        <v>-0.008322901733</v>
      </c>
      <c r="G2809" s="33">
        <f t="shared" si="11"/>
        <v>-0.0457841565</v>
      </c>
      <c r="H2809" s="33">
        <f t="shared" si="20"/>
        <v>-0.2315125824</v>
      </c>
      <c r="I2809" s="45">
        <f t="shared" si="31"/>
        <v>-0.440831793</v>
      </c>
      <c r="J2809" s="45">
        <f t="shared" si="43"/>
        <v>-1.945507005</v>
      </c>
      <c r="K2809" s="21" t="s">
        <v>91</v>
      </c>
      <c r="L2809" s="8">
        <v>21.328547</v>
      </c>
      <c r="M2809" s="33">
        <f t="shared" si="6"/>
        <v>-0.01223838048</v>
      </c>
      <c r="N2809" s="33">
        <f t="shared" si="8"/>
        <v>0.009819255606</v>
      </c>
      <c r="O2809" s="33">
        <f t="shared" si="10"/>
        <v>0.01983350287</v>
      </c>
      <c r="P2809" s="33">
        <f t="shared" si="12"/>
        <v>0.008063068873</v>
      </c>
      <c r="Q2809" s="45">
        <f t="shared" si="21"/>
        <v>0.6356198687</v>
      </c>
      <c r="R2809" s="45">
        <f t="shared" si="32"/>
        <v>0.84642843</v>
      </c>
      <c r="S2809" s="45">
        <f t="shared" si="44"/>
        <v>0.0726102687</v>
      </c>
      <c r="T2809" s="33">
        <f t="shared" si="22"/>
        <v>-0.8671324511</v>
      </c>
      <c r="U2809" s="33">
        <f t="shared" si="33"/>
        <v>-1.287260223</v>
      </c>
      <c r="V2809" s="33">
        <f t="shared" si="42"/>
        <v>-2.018117273</v>
      </c>
      <c r="W2809" s="44">
        <f t="shared" si="13"/>
        <v>0.009857261635</v>
      </c>
      <c r="X2809" s="44">
        <f t="shared" si="14"/>
        <v>0.006759316169</v>
      </c>
      <c r="Y2809" s="33">
        <f t="shared" si="15"/>
        <v>0.6857194644</v>
      </c>
      <c r="Z2809" s="43">
        <v>1.0</v>
      </c>
      <c r="AA2809" s="33">
        <f t="shared" si="16"/>
        <v>1.685719464</v>
      </c>
      <c r="AB2809" s="33">
        <f t="shared" si="17"/>
        <v>0.4067814835</v>
      </c>
      <c r="AC2809" s="33">
        <f t="shared" si="18"/>
        <v>0.5932185165</v>
      </c>
      <c r="AD2809" s="33">
        <f t="shared" si="19"/>
        <v>-0.00281268277</v>
      </c>
      <c r="AE2809" s="34">
        <f t="shared" si="23"/>
        <v>0</v>
      </c>
      <c r="AF2809" s="34">
        <f t="shared" si="24"/>
        <v>0</v>
      </c>
      <c r="AG2809" s="34">
        <f t="shared" si="25"/>
        <v>0</v>
      </c>
      <c r="AH2809" s="34">
        <f t="shared" si="26"/>
        <v>2</v>
      </c>
      <c r="AI2809" s="34">
        <f t="shared" si="28"/>
        <v>0</v>
      </c>
      <c r="AJ2809" s="34">
        <f t="shared" si="29"/>
        <v>1</v>
      </c>
      <c r="AK2809" s="34">
        <f t="shared" si="27"/>
        <v>-0.00281268277</v>
      </c>
      <c r="AL2809" s="36">
        <f t="shared" si="34"/>
        <v>1</v>
      </c>
      <c r="AM2809" s="36">
        <f t="shared" si="35"/>
        <v>0</v>
      </c>
      <c r="AN2809" s="46">
        <f t="shared" si="36"/>
        <v>0</v>
      </c>
      <c r="AO2809" s="36">
        <f t="shared" si="37"/>
        <v>2</v>
      </c>
      <c r="AP2809" s="36">
        <f t="shared" si="39"/>
        <v>0</v>
      </c>
      <c r="AQ2809" s="36">
        <f t="shared" si="40"/>
        <v>1</v>
      </c>
      <c r="AR2809" s="36">
        <f t="shared" si="38"/>
        <v>-0.00281268277</v>
      </c>
      <c r="AS2809" s="38">
        <f t="shared" si="45"/>
        <v>1</v>
      </c>
      <c r="AT2809" s="38">
        <f t="shared" si="46"/>
        <v>0</v>
      </c>
      <c r="AU2809" s="38">
        <f t="shared" si="47"/>
        <v>0</v>
      </c>
      <c r="AV2809" s="38">
        <f t="shared" si="48"/>
        <v>3</v>
      </c>
      <c r="AW2809" s="38">
        <f t="shared" si="51"/>
        <v>0</v>
      </c>
      <c r="AX2809" s="38">
        <f t="shared" si="52"/>
        <v>1</v>
      </c>
      <c r="AY2809" s="38">
        <f t="shared" si="49"/>
        <v>-0.00281268277</v>
      </c>
      <c r="AZ2809" s="12">
        <f t="shared" si="30"/>
        <v>140.7891299</v>
      </c>
      <c r="BA2809" s="12">
        <f t="shared" si="41"/>
        <v>95.95145757</v>
      </c>
      <c r="BB2809" s="12">
        <f t="shared" si="53"/>
        <v>121.5763324</v>
      </c>
      <c r="BC2809" s="12">
        <f t="shared" si="50"/>
        <v>-0.00281268277</v>
      </c>
      <c r="BD2809" s="12">
        <f t="shared" si="54"/>
        <v>117.2555568</v>
      </c>
    </row>
    <row r="2810" ht="14.25" customHeight="1">
      <c r="A2810" s="7">
        <v>40597.0</v>
      </c>
      <c r="B2810" s="21" t="s">
        <v>90</v>
      </c>
      <c r="C2810" s="8">
        <v>42.80455</v>
      </c>
      <c r="D2810" s="33">
        <f t="shared" si="5"/>
        <v>-0.003483873764</v>
      </c>
      <c r="E2810" s="33">
        <f t="shared" si="7"/>
        <v>-0.02206699719</v>
      </c>
      <c r="F2810" s="33">
        <f t="shared" si="9"/>
        <v>-0.0193234601</v>
      </c>
      <c r="G2810" s="33">
        <f t="shared" si="11"/>
        <v>-0.04318077459</v>
      </c>
      <c r="H2810" s="33">
        <f t="shared" si="20"/>
        <v>-1.635230597</v>
      </c>
      <c r="I2810" s="45">
        <f t="shared" si="31"/>
        <v>-1.04233807</v>
      </c>
      <c r="J2810" s="45">
        <f t="shared" si="43"/>
        <v>-1.749467727</v>
      </c>
      <c r="K2810" s="21" t="s">
        <v>91</v>
      </c>
      <c r="L2810" s="8">
        <v>21.378721</v>
      </c>
      <c r="M2810" s="33">
        <f t="shared" si="6"/>
        <v>0.002352434041</v>
      </c>
      <c r="N2810" s="33">
        <f t="shared" si="8"/>
        <v>0.01139433687</v>
      </c>
      <c r="O2810" s="33">
        <f t="shared" si="10"/>
        <v>0.01654219461</v>
      </c>
      <c r="P2810" s="33">
        <f t="shared" si="12"/>
        <v>0.01508864277</v>
      </c>
      <c r="Q2810" s="45">
        <f t="shared" si="21"/>
        <v>0.807615999</v>
      </c>
      <c r="R2810" s="45">
        <f t="shared" si="32"/>
        <v>0.7089004761</v>
      </c>
      <c r="S2810" s="45">
        <f t="shared" si="44"/>
        <v>0.3290653914</v>
      </c>
      <c r="T2810" s="33">
        <f t="shared" si="22"/>
        <v>-2.442846596</v>
      </c>
      <c r="U2810" s="33">
        <f t="shared" si="33"/>
        <v>-1.751238547</v>
      </c>
      <c r="V2810" s="33">
        <f t="shared" si="42"/>
        <v>-2.078533118</v>
      </c>
      <c r="W2810" s="44">
        <f t="shared" si="13"/>
        <v>0.009819358981</v>
      </c>
      <c r="X2810" s="44">
        <f t="shared" si="14"/>
        <v>0.006666142284</v>
      </c>
      <c r="Y2810" s="33">
        <f t="shared" si="15"/>
        <v>0.6788775414</v>
      </c>
      <c r="Z2810" s="43">
        <v>1.0</v>
      </c>
      <c r="AA2810" s="33">
        <f t="shared" si="16"/>
        <v>1.678877541</v>
      </c>
      <c r="AB2810" s="33">
        <f t="shared" si="17"/>
        <v>0.4043639424</v>
      </c>
      <c r="AC2810" s="33">
        <f t="shared" si="18"/>
        <v>0.5956360576</v>
      </c>
      <c r="AD2810" s="33">
        <f t="shared" si="19"/>
        <v>0.0009221628227</v>
      </c>
      <c r="AE2810" s="34">
        <f t="shared" si="23"/>
        <v>1</v>
      </c>
      <c r="AF2810" s="34">
        <f t="shared" si="24"/>
        <v>0</v>
      </c>
      <c r="AG2810" s="34">
        <f t="shared" si="25"/>
        <v>0</v>
      </c>
      <c r="AH2810" s="34">
        <f t="shared" si="26"/>
        <v>3</v>
      </c>
      <c r="AI2810" s="34">
        <f t="shared" si="28"/>
        <v>0</v>
      </c>
      <c r="AJ2810" s="34">
        <f t="shared" si="29"/>
        <v>1</v>
      </c>
      <c r="AK2810" s="34">
        <f t="shared" si="27"/>
        <v>0.0009221628227</v>
      </c>
      <c r="AL2810" s="36">
        <f t="shared" si="34"/>
        <v>1</v>
      </c>
      <c r="AM2810" s="36">
        <f t="shared" si="35"/>
        <v>0</v>
      </c>
      <c r="AN2810" s="46">
        <f t="shared" si="36"/>
        <v>0</v>
      </c>
      <c r="AO2810" s="36">
        <f t="shared" si="37"/>
        <v>3</v>
      </c>
      <c r="AP2810" s="36">
        <f t="shared" si="39"/>
        <v>0</v>
      </c>
      <c r="AQ2810" s="36">
        <f t="shared" si="40"/>
        <v>1</v>
      </c>
      <c r="AR2810" s="36">
        <f t="shared" si="38"/>
        <v>0.0009221628227</v>
      </c>
      <c r="AS2810" s="38">
        <f t="shared" si="45"/>
        <v>1</v>
      </c>
      <c r="AT2810" s="38">
        <f t="shared" si="46"/>
        <v>0</v>
      </c>
      <c r="AU2810" s="38">
        <f t="shared" si="47"/>
        <v>0</v>
      </c>
      <c r="AV2810" s="38">
        <f t="shared" si="48"/>
        <v>4</v>
      </c>
      <c r="AW2810" s="38">
        <f t="shared" si="51"/>
        <v>0</v>
      </c>
      <c r="AX2810" s="38">
        <f t="shared" si="52"/>
        <v>1</v>
      </c>
      <c r="AY2810" s="38">
        <f t="shared" si="49"/>
        <v>0.0009221628227</v>
      </c>
      <c r="AZ2810" s="12">
        <f t="shared" si="30"/>
        <v>140.9189604</v>
      </c>
      <c r="BA2810" s="12">
        <f t="shared" si="41"/>
        <v>96.03994043</v>
      </c>
      <c r="BB2810" s="12">
        <f t="shared" si="53"/>
        <v>121.6884456</v>
      </c>
      <c r="BC2810" s="12">
        <f t="shared" si="50"/>
        <v>0.0009221628227</v>
      </c>
      <c r="BD2810" s="12">
        <f t="shared" si="54"/>
        <v>117.3636855</v>
      </c>
    </row>
    <row r="2811" ht="14.25" customHeight="1">
      <c r="A2811" s="7">
        <v>40598.0</v>
      </c>
      <c r="B2811" s="21" t="s">
        <v>90</v>
      </c>
      <c r="C2811" s="8">
        <v>42.872562</v>
      </c>
      <c r="D2811" s="33">
        <f t="shared" si="5"/>
        <v>0.001588896507</v>
      </c>
      <c r="E2811" s="33">
        <f t="shared" si="7"/>
        <v>-0.01454078058</v>
      </c>
      <c r="F2811" s="33">
        <f t="shared" si="9"/>
        <v>-0.02157743558</v>
      </c>
      <c r="G2811" s="33">
        <f t="shared" si="11"/>
        <v>-0.0429702553</v>
      </c>
      <c r="H2811" s="33">
        <f t="shared" si="20"/>
        <v>-1.051317144</v>
      </c>
      <c r="I2811" s="45">
        <f t="shared" si="31"/>
        <v>-1.156828025</v>
      </c>
      <c r="J2811" s="45">
        <f t="shared" si="43"/>
        <v>-1.686909703</v>
      </c>
      <c r="K2811" s="21" t="s">
        <v>91</v>
      </c>
      <c r="L2811" s="8">
        <v>21.368683</v>
      </c>
      <c r="M2811" s="33">
        <f t="shared" si="6"/>
        <v>-0.000469532298</v>
      </c>
      <c r="N2811" s="33">
        <f t="shared" si="8"/>
        <v>0.007570731628</v>
      </c>
      <c r="O2811" s="33">
        <f t="shared" si="10"/>
        <v>0.01155942371</v>
      </c>
      <c r="P2811" s="33">
        <f t="shared" si="12"/>
        <v>0.01461202586</v>
      </c>
      <c r="Q2811" s="45">
        <f t="shared" si="21"/>
        <v>0.5168119512</v>
      </c>
      <c r="R2811" s="45">
        <f t="shared" si="32"/>
        <v>0.473535959</v>
      </c>
      <c r="S2811" s="45">
        <f t="shared" si="44"/>
        <v>0.336288751</v>
      </c>
      <c r="T2811" s="33">
        <f t="shared" si="22"/>
        <v>-1.568129095</v>
      </c>
      <c r="U2811" s="33">
        <f t="shared" si="33"/>
        <v>-1.630363984</v>
      </c>
      <c r="V2811" s="33">
        <f t="shared" si="42"/>
        <v>-2.023198454</v>
      </c>
      <c r="W2811" s="44">
        <f t="shared" si="13"/>
        <v>0.009823647064</v>
      </c>
      <c r="X2811" s="44">
        <f t="shared" si="14"/>
        <v>0.006669823002</v>
      </c>
      <c r="Y2811" s="33">
        <f t="shared" si="15"/>
        <v>0.6789558866</v>
      </c>
      <c r="Z2811" s="43">
        <v>1.0</v>
      </c>
      <c r="AA2811" s="33">
        <f t="shared" si="16"/>
        <v>1.678955887</v>
      </c>
      <c r="AB2811" s="33">
        <f t="shared" si="17"/>
        <v>0.4043917366</v>
      </c>
      <c r="AC2811" s="33">
        <f t="shared" si="18"/>
        <v>0.5956082634</v>
      </c>
      <c r="AD2811" s="33">
        <f t="shared" si="19"/>
        <v>-0.0003522583087</v>
      </c>
      <c r="AE2811" s="34">
        <f t="shared" si="23"/>
        <v>1</v>
      </c>
      <c r="AF2811" s="34">
        <f t="shared" si="24"/>
        <v>0</v>
      </c>
      <c r="AG2811" s="34">
        <f t="shared" si="25"/>
        <v>0</v>
      </c>
      <c r="AH2811" s="34">
        <f t="shared" si="26"/>
        <v>4</v>
      </c>
      <c r="AI2811" s="34">
        <f t="shared" si="28"/>
        <v>0</v>
      </c>
      <c r="AJ2811" s="34">
        <f t="shared" si="29"/>
        <v>1</v>
      </c>
      <c r="AK2811" s="34">
        <f t="shared" si="27"/>
        <v>-0.0003522583087</v>
      </c>
      <c r="AL2811" s="36">
        <f t="shared" si="34"/>
        <v>1</v>
      </c>
      <c r="AM2811" s="36">
        <f t="shared" si="35"/>
        <v>0</v>
      </c>
      <c r="AN2811" s="46">
        <f t="shared" si="36"/>
        <v>0</v>
      </c>
      <c r="AO2811" s="36">
        <f t="shared" si="37"/>
        <v>4</v>
      </c>
      <c r="AP2811" s="36">
        <f t="shared" si="39"/>
        <v>0</v>
      </c>
      <c r="AQ2811" s="36">
        <f t="shared" si="40"/>
        <v>1</v>
      </c>
      <c r="AR2811" s="36">
        <f t="shared" si="38"/>
        <v>-0.0003522583087</v>
      </c>
      <c r="AS2811" s="38">
        <f t="shared" si="45"/>
        <v>1</v>
      </c>
      <c r="AT2811" s="38">
        <f t="shared" si="46"/>
        <v>0</v>
      </c>
      <c r="AU2811" s="38">
        <f t="shared" si="47"/>
        <v>0</v>
      </c>
      <c r="AV2811" s="38">
        <f t="shared" si="48"/>
        <v>5</v>
      </c>
      <c r="AW2811" s="38">
        <f t="shared" si="51"/>
        <v>0</v>
      </c>
      <c r="AX2811" s="38">
        <f t="shared" si="52"/>
        <v>1</v>
      </c>
      <c r="AY2811" s="38">
        <f t="shared" si="49"/>
        <v>-0.0003522583087</v>
      </c>
      <c r="AZ2811" s="12">
        <f t="shared" si="30"/>
        <v>140.8693205</v>
      </c>
      <c r="BA2811" s="12">
        <f t="shared" si="41"/>
        <v>96.00610957</v>
      </c>
      <c r="BB2811" s="12">
        <f t="shared" si="53"/>
        <v>121.6455798</v>
      </c>
      <c r="BC2811" s="12">
        <f t="shared" si="50"/>
        <v>-0.0003522583087</v>
      </c>
      <c r="BD2811" s="12">
        <f t="shared" si="54"/>
        <v>117.3223432</v>
      </c>
    </row>
    <row r="2812" ht="14.25" customHeight="1">
      <c r="A2812" s="7">
        <v>40599.0</v>
      </c>
      <c r="B2812" s="21" t="s">
        <v>90</v>
      </c>
      <c r="C2812" s="8">
        <v>43.260284</v>
      </c>
      <c r="D2812" s="33">
        <f t="shared" si="5"/>
        <v>0.009043592963</v>
      </c>
      <c r="E2812" s="33">
        <f t="shared" si="7"/>
        <v>-0.017001513</v>
      </c>
      <c r="F2812" s="33">
        <f t="shared" si="9"/>
        <v>0.003787684195</v>
      </c>
      <c r="G2812" s="33">
        <f t="shared" si="11"/>
        <v>-0.02989604842</v>
      </c>
      <c r="H2812" s="33">
        <f t="shared" si="20"/>
        <v>-1.221665861</v>
      </c>
      <c r="I2812" s="45">
        <f t="shared" si="31"/>
        <v>0.2189789382</v>
      </c>
      <c r="J2812" s="45">
        <f t="shared" si="43"/>
        <v>-1.130035382</v>
      </c>
      <c r="K2812" s="21" t="s">
        <v>91</v>
      </c>
      <c r="L2812" s="8">
        <v>21.512529</v>
      </c>
      <c r="M2812" s="33">
        <f t="shared" si="6"/>
        <v>0.006731626839</v>
      </c>
      <c r="N2812" s="33">
        <f t="shared" si="8"/>
        <v>-0.003717858279</v>
      </c>
      <c r="O2812" s="33">
        <f t="shared" si="10"/>
        <v>0.01211830371</v>
      </c>
      <c r="P2812" s="33">
        <f t="shared" si="12"/>
        <v>0.02567793465</v>
      </c>
      <c r="Q2812" s="45">
        <f t="shared" si="21"/>
        <v>-0.3234455015</v>
      </c>
      <c r="R2812" s="45">
        <f t="shared" si="32"/>
        <v>0.5035145281</v>
      </c>
      <c r="S2812" s="45">
        <f t="shared" si="44"/>
        <v>0.7252950568</v>
      </c>
      <c r="T2812" s="33">
        <f t="shared" si="22"/>
        <v>-0.8982203595</v>
      </c>
      <c r="U2812" s="33">
        <f t="shared" si="33"/>
        <v>-0.2845355899</v>
      </c>
      <c r="V2812" s="33">
        <f t="shared" si="42"/>
        <v>-1.855330439</v>
      </c>
      <c r="W2812" s="44">
        <f t="shared" si="13"/>
        <v>0.01011454929</v>
      </c>
      <c r="X2812" s="44">
        <f t="shared" si="14"/>
        <v>0.00669400826</v>
      </c>
      <c r="Y2812" s="33">
        <f t="shared" si="15"/>
        <v>0.6618197281</v>
      </c>
      <c r="Z2812" s="43">
        <v>1.0</v>
      </c>
      <c r="AA2812" s="33">
        <f t="shared" si="16"/>
        <v>1.661819728</v>
      </c>
      <c r="AB2812" s="33">
        <f t="shared" si="17"/>
        <v>0.3982500129</v>
      </c>
      <c r="AC2812" s="33">
        <f t="shared" si="18"/>
        <v>0.6017499871</v>
      </c>
      <c r="AD2812" s="33">
        <f t="shared" si="19"/>
        <v>0.002522270169</v>
      </c>
      <c r="AE2812" s="34">
        <f t="shared" si="23"/>
        <v>0</v>
      </c>
      <c r="AF2812" s="34">
        <f t="shared" si="24"/>
        <v>0</v>
      </c>
      <c r="AG2812" s="34">
        <f t="shared" si="25"/>
        <v>0</v>
      </c>
      <c r="AH2812" s="34">
        <f t="shared" si="26"/>
        <v>5</v>
      </c>
      <c r="AI2812" s="34">
        <f t="shared" si="28"/>
        <v>0</v>
      </c>
      <c r="AJ2812" s="34">
        <f t="shared" si="29"/>
        <v>1</v>
      </c>
      <c r="AK2812" s="34">
        <f t="shared" si="27"/>
        <v>0.002522270169</v>
      </c>
      <c r="AL2812" s="36">
        <f t="shared" si="34"/>
        <v>0</v>
      </c>
      <c r="AM2812" s="36">
        <f t="shared" si="35"/>
        <v>0</v>
      </c>
      <c r="AN2812" s="46">
        <f t="shared" si="36"/>
        <v>0</v>
      </c>
      <c r="AO2812" s="36">
        <f t="shared" si="37"/>
        <v>5</v>
      </c>
      <c r="AP2812" s="36">
        <f t="shared" si="39"/>
        <v>0</v>
      </c>
      <c r="AQ2812" s="36">
        <f t="shared" si="40"/>
        <v>1</v>
      </c>
      <c r="AR2812" s="36">
        <f t="shared" si="38"/>
        <v>0.002522270169</v>
      </c>
      <c r="AS2812" s="38">
        <f t="shared" si="45"/>
        <v>1</v>
      </c>
      <c r="AT2812" s="38">
        <f t="shared" si="46"/>
        <v>0</v>
      </c>
      <c r="AU2812" s="38">
        <f t="shared" si="47"/>
        <v>0</v>
      </c>
      <c r="AV2812" s="38">
        <f t="shared" si="48"/>
        <v>1</v>
      </c>
      <c r="AW2812" s="38">
        <f t="shared" si="51"/>
        <v>1</v>
      </c>
      <c r="AX2812" s="38">
        <f t="shared" si="52"/>
        <v>1</v>
      </c>
      <c r="AY2812" s="38">
        <f t="shared" si="49"/>
        <v>0.002522270169</v>
      </c>
      <c r="AZ2812" s="12">
        <f t="shared" si="30"/>
        <v>141.224631</v>
      </c>
      <c r="BA2812" s="12">
        <f t="shared" si="41"/>
        <v>96.24826291</v>
      </c>
      <c r="BB2812" s="12">
        <f t="shared" si="53"/>
        <v>121.9524028</v>
      </c>
      <c r="BC2812" s="12">
        <f t="shared" si="50"/>
        <v>0.002522270169</v>
      </c>
      <c r="BD2812" s="12">
        <f t="shared" si="54"/>
        <v>117.6182618</v>
      </c>
    </row>
    <row r="2813" ht="14.25" customHeight="1">
      <c r="A2813" s="7">
        <v>40602.0</v>
      </c>
      <c r="B2813" s="21" t="s">
        <v>90</v>
      </c>
      <c r="C2813" s="8">
        <v>43.137848</v>
      </c>
      <c r="D2813" s="33">
        <f t="shared" si="5"/>
        <v>-0.002830217203</v>
      </c>
      <c r="E2813" s="33">
        <f t="shared" si="7"/>
        <v>0.0001574271607</v>
      </c>
      <c r="F2813" s="33">
        <f t="shared" si="9"/>
        <v>-0.007045403445</v>
      </c>
      <c r="G2813" s="33">
        <f t="shared" si="11"/>
        <v>-0.01521736292</v>
      </c>
      <c r="H2813" s="33">
        <f t="shared" si="20"/>
        <v>0.04716963342</v>
      </c>
      <c r="I2813" s="45">
        <f t="shared" si="31"/>
        <v>-0.3601576244</v>
      </c>
      <c r="J2813" s="45">
        <f t="shared" si="43"/>
        <v>-0.5419360421</v>
      </c>
      <c r="K2813" s="21" t="s">
        <v>91</v>
      </c>
      <c r="L2813" s="8">
        <v>21.382063</v>
      </c>
      <c r="M2813" s="33">
        <f t="shared" si="6"/>
        <v>-0.006064651906</v>
      </c>
      <c r="N2813" s="33">
        <f t="shared" si="8"/>
        <v>-0.009759962669</v>
      </c>
      <c r="O2813" s="33">
        <f t="shared" si="10"/>
        <v>0.00550533948</v>
      </c>
      <c r="P2813" s="33">
        <f t="shared" si="12"/>
        <v>0.02748729448</v>
      </c>
      <c r="Q2813" s="45">
        <f t="shared" si="21"/>
        <v>-0.775152648</v>
      </c>
      <c r="R2813" s="45">
        <f t="shared" si="32"/>
        <v>0.1817853212</v>
      </c>
      <c r="S2813" s="45">
        <f t="shared" si="44"/>
        <v>0.7905220532</v>
      </c>
      <c r="T2813" s="33">
        <f t="shared" si="22"/>
        <v>0.8223222814</v>
      </c>
      <c r="U2813" s="33">
        <f t="shared" si="33"/>
        <v>-0.5419429457</v>
      </c>
      <c r="V2813" s="33">
        <f t="shared" si="42"/>
        <v>-1.332458095</v>
      </c>
      <c r="W2813" s="44">
        <f t="shared" si="13"/>
        <v>0.009378901565</v>
      </c>
      <c r="X2813" s="44">
        <f t="shared" si="14"/>
        <v>0.006579170377</v>
      </c>
      <c r="Y2813" s="33">
        <f t="shared" si="15"/>
        <v>0.7014862381</v>
      </c>
      <c r="Z2813" s="43">
        <v>1.0</v>
      </c>
      <c r="AA2813" s="33">
        <f t="shared" si="16"/>
        <v>1.701486238</v>
      </c>
      <c r="AB2813" s="33">
        <f t="shared" si="17"/>
        <v>0.4122785259</v>
      </c>
      <c r="AC2813" s="33">
        <f t="shared" si="18"/>
        <v>0.5877214741</v>
      </c>
      <c r="AD2813" s="33">
        <f t="shared" si="19"/>
        <v>-0.01046795408</v>
      </c>
      <c r="AE2813" s="34">
        <f t="shared" si="23"/>
        <v>0</v>
      </c>
      <c r="AF2813" s="34">
        <f t="shared" si="24"/>
        <v>0</v>
      </c>
      <c r="AG2813" s="34">
        <f t="shared" si="25"/>
        <v>0</v>
      </c>
      <c r="AH2813" s="34">
        <f t="shared" si="26"/>
        <v>0</v>
      </c>
      <c r="AI2813" s="34">
        <f t="shared" si="28"/>
        <v>1</v>
      </c>
      <c r="AJ2813" s="34">
        <f t="shared" si="29"/>
        <v>0</v>
      </c>
      <c r="AK2813" s="34">
        <f t="shared" si="27"/>
        <v>0</v>
      </c>
      <c r="AL2813" s="36">
        <f t="shared" si="34"/>
        <v>0</v>
      </c>
      <c r="AM2813" s="36">
        <f t="shared" si="35"/>
        <v>0</v>
      </c>
      <c r="AN2813" s="46">
        <f t="shared" si="36"/>
        <v>0</v>
      </c>
      <c r="AO2813" s="36">
        <f t="shared" si="37"/>
        <v>0</v>
      </c>
      <c r="AP2813" s="36">
        <f t="shared" si="39"/>
        <v>1</v>
      </c>
      <c r="AQ2813" s="36">
        <f t="shared" si="40"/>
        <v>0</v>
      </c>
      <c r="AR2813" s="36">
        <f t="shared" si="38"/>
        <v>0</v>
      </c>
      <c r="AS2813" s="38">
        <f t="shared" si="45"/>
        <v>1</v>
      </c>
      <c r="AT2813" s="38">
        <f t="shared" si="46"/>
        <v>0</v>
      </c>
      <c r="AU2813" s="38">
        <f t="shared" si="47"/>
        <v>0</v>
      </c>
      <c r="AV2813" s="38">
        <f t="shared" si="48"/>
        <v>2</v>
      </c>
      <c r="AW2813" s="38">
        <f t="shared" si="51"/>
        <v>0</v>
      </c>
      <c r="AX2813" s="38">
        <f t="shared" si="52"/>
        <v>1</v>
      </c>
      <c r="AY2813" s="38">
        <f t="shared" si="49"/>
        <v>-0.01046795408</v>
      </c>
      <c r="AZ2813" s="12">
        <f t="shared" si="30"/>
        <v>141.224631</v>
      </c>
      <c r="BA2813" s="12">
        <f t="shared" si="41"/>
        <v>96.24826291</v>
      </c>
      <c r="BB2813" s="12">
        <f t="shared" si="53"/>
        <v>120.6758107</v>
      </c>
      <c r="BC2813" s="12">
        <f t="shared" si="50"/>
        <v>-0.003489318027</v>
      </c>
      <c r="BD2813" s="12">
        <f t="shared" si="54"/>
        <v>117.2078543</v>
      </c>
    </row>
    <row r="2814" ht="14.25" customHeight="1">
      <c r="A2814" s="7">
        <v>40603.0</v>
      </c>
      <c r="B2814" s="21" t="s">
        <v>90</v>
      </c>
      <c r="C2814" s="8">
        <v>42.995018</v>
      </c>
      <c r="D2814" s="33">
        <f t="shared" si="5"/>
        <v>-0.003311013567</v>
      </c>
      <c r="E2814" s="33">
        <f t="shared" si="7"/>
        <v>0.000950337868</v>
      </c>
      <c r="F2814" s="33">
        <f t="shared" si="9"/>
        <v>-0.002051972471</v>
      </c>
      <c r="G2814" s="33">
        <f t="shared" si="11"/>
        <v>-0.01710443316</v>
      </c>
      <c r="H2814" s="33">
        <f t="shared" si="20"/>
        <v>0.1548427771</v>
      </c>
      <c r="I2814" s="45">
        <f t="shared" si="31"/>
        <v>-0.05977989776</v>
      </c>
      <c r="J2814" s="45">
        <f t="shared" si="43"/>
        <v>-0.6008706639</v>
      </c>
      <c r="K2814" s="21" t="s">
        <v>91</v>
      </c>
      <c r="L2814" s="8">
        <v>21.713238</v>
      </c>
      <c r="M2814" s="33">
        <f t="shared" si="6"/>
        <v>0.01548844936</v>
      </c>
      <c r="N2814" s="33">
        <f t="shared" si="8"/>
        <v>0.01803643727</v>
      </c>
      <c r="O2814" s="33">
        <f t="shared" si="10"/>
        <v>0.02803279726</v>
      </c>
      <c r="P2814" s="33">
        <f t="shared" si="12"/>
        <v>0.03277666046</v>
      </c>
      <c r="Q2814" s="45">
        <f t="shared" si="21"/>
        <v>1.327077318</v>
      </c>
      <c r="R2814" s="45">
        <f t="shared" si="32"/>
        <v>1.370601232</v>
      </c>
      <c r="S2814" s="45">
        <f t="shared" si="44"/>
        <v>1.000414847</v>
      </c>
      <c r="T2814" s="33">
        <f t="shared" si="22"/>
        <v>-1.172234541</v>
      </c>
      <c r="U2814" s="33">
        <f t="shared" si="33"/>
        <v>-1.43038113</v>
      </c>
      <c r="V2814" s="33">
        <f t="shared" si="42"/>
        <v>-1.60128551</v>
      </c>
      <c r="W2814" s="44">
        <f t="shared" si="13"/>
        <v>0.009395872218</v>
      </c>
      <c r="X2814" s="44">
        <f t="shared" si="14"/>
        <v>0.007036757125</v>
      </c>
      <c r="Y2814" s="33">
        <f t="shared" si="15"/>
        <v>0.7489200536</v>
      </c>
      <c r="Z2814" s="43">
        <v>1.0</v>
      </c>
      <c r="AA2814" s="33">
        <f t="shared" si="16"/>
        <v>1.748920054</v>
      </c>
      <c r="AB2814" s="33">
        <f t="shared" si="17"/>
        <v>0.4282185753</v>
      </c>
      <c r="AC2814" s="33">
        <f t="shared" si="18"/>
        <v>0.5717814247</v>
      </c>
      <c r="AD2814" s="33">
        <f t="shared" si="19"/>
        <v>0.00566154187</v>
      </c>
      <c r="AE2814" s="34">
        <f t="shared" si="23"/>
        <v>1</v>
      </c>
      <c r="AF2814" s="34">
        <f t="shared" si="24"/>
        <v>0</v>
      </c>
      <c r="AG2814" s="34">
        <f t="shared" si="25"/>
        <v>0</v>
      </c>
      <c r="AH2814" s="34">
        <f t="shared" si="26"/>
        <v>1</v>
      </c>
      <c r="AI2814" s="34">
        <f t="shared" si="28"/>
        <v>0</v>
      </c>
      <c r="AJ2814" s="34">
        <f t="shared" si="29"/>
        <v>1</v>
      </c>
      <c r="AK2814" s="34">
        <f t="shared" si="27"/>
        <v>0.00566154187</v>
      </c>
      <c r="AL2814" s="36">
        <f t="shared" si="34"/>
        <v>1</v>
      </c>
      <c r="AM2814" s="36">
        <f t="shared" si="35"/>
        <v>0</v>
      </c>
      <c r="AN2814" s="46">
        <f t="shared" si="36"/>
        <v>0</v>
      </c>
      <c r="AO2814" s="36">
        <f t="shared" si="37"/>
        <v>1</v>
      </c>
      <c r="AP2814" s="36">
        <f t="shared" si="39"/>
        <v>0</v>
      </c>
      <c r="AQ2814" s="36">
        <f t="shared" si="40"/>
        <v>1</v>
      </c>
      <c r="AR2814" s="36">
        <f t="shared" si="38"/>
        <v>0.00566154187</v>
      </c>
      <c r="AS2814" s="38">
        <f t="shared" si="45"/>
        <v>1</v>
      </c>
      <c r="AT2814" s="38">
        <f t="shared" si="46"/>
        <v>0</v>
      </c>
      <c r="AU2814" s="38">
        <f t="shared" si="47"/>
        <v>0</v>
      </c>
      <c r="AV2814" s="38">
        <f t="shared" si="48"/>
        <v>3</v>
      </c>
      <c r="AW2814" s="38">
        <f t="shared" si="51"/>
        <v>0</v>
      </c>
      <c r="AX2814" s="38">
        <f t="shared" si="52"/>
        <v>1</v>
      </c>
      <c r="AY2814" s="38">
        <f t="shared" si="49"/>
        <v>0.00566154187</v>
      </c>
      <c r="AZ2814" s="12">
        <f t="shared" si="30"/>
        <v>142.0241801</v>
      </c>
      <c r="BA2814" s="12">
        <f t="shared" si="41"/>
        <v>96.79317648</v>
      </c>
      <c r="BB2814" s="12">
        <f t="shared" si="53"/>
        <v>121.3590218</v>
      </c>
      <c r="BC2814" s="12">
        <f t="shared" si="50"/>
        <v>0.00566154187</v>
      </c>
      <c r="BD2814" s="12">
        <f t="shared" si="54"/>
        <v>117.8714315</v>
      </c>
    </row>
    <row r="2815" ht="14.25" customHeight="1">
      <c r="A2815" s="7">
        <v>40604.0</v>
      </c>
      <c r="B2815" s="21" t="s">
        <v>90</v>
      </c>
      <c r="C2815" s="8">
        <v>43.138931</v>
      </c>
      <c r="D2815" s="33">
        <f t="shared" si="5"/>
        <v>0.003347201762</v>
      </c>
      <c r="E2815" s="33">
        <f t="shared" si="7"/>
        <v>0.007811809726</v>
      </c>
      <c r="F2815" s="33">
        <f t="shared" si="9"/>
        <v>-0.01442757065</v>
      </c>
      <c r="G2815" s="33">
        <f t="shared" si="11"/>
        <v>-0.02503368282</v>
      </c>
      <c r="H2815" s="33">
        <f t="shared" si="20"/>
        <v>0.7223358455</v>
      </c>
      <c r="I2815" s="45">
        <f t="shared" si="31"/>
        <v>-0.7267542532</v>
      </c>
      <c r="J2815" s="45">
        <f t="shared" si="43"/>
        <v>-0.8897547244</v>
      </c>
      <c r="K2815" s="21" t="s">
        <v>91</v>
      </c>
      <c r="L2815" s="8">
        <v>21.552673</v>
      </c>
      <c r="M2815" s="33">
        <f t="shared" si="6"/>
        <v>-0.007394797588</v>
      </c>
      <c r="N2815" s="33">
        <f t="shared" si="8"/>
        <v>0.008136688813</v>
      </c>
      <c r="O2815" s="33">
        <f t="shared" si="10"/>
        <v>0.01962373785</v>
      </c>
      <c r="P2815" s="33">
        <f t="shared" si="12"/>
        <v>0.0218876357</v>
      </c>
      <c r="Q2815" s="45">
        <f t="shared" si="21"/>
        <v>0.574231414</v>
      </c>
      <c r="R2815" s="45">
        <f t="shared" si="32"/>
        <v>0.9853716666</v>
      </c>
      <c r="S2815" s="45">
        <f t="shared" si="44"/>
        <v>0.6525758474</v>
      </c>
      <c r="T2815" s="33">
        <f t="shared" si="22"/>
        <v>0.1481044314</v>
      </c>
      <c r="U2815" s="33">
        <f t="shared" si="33"/>
        <v>-1.71212592</v>
      </c>
      <c r="V2815" s="33">
        <f t="shared" si="42"/>
        <v>-1.542330572</v>
      </c>
      <c r="W2815" s="44">
        <f t="shared" si="13"/>
        <v>0.009001275782</v>
      </c>
      <c r="X2815" s="44">
        <f t="shared" si="14"/>
        <v>0.007306813667</v>
      </c>
      <c r="Y2815" s="33">
        <f t="shared" si="15"/>
        <v>0.8117531164</v>
      </c>
      <c r="Z2815" s="43">
        <v>1.0</v>
      </c>
      <c r="AA2815" s="33">
        <f t="shared" si="16"/>
        <v>1.811753116</v>
      </c>
      <c r="AB2815" s="33">
        <f t="shared" si="17"/>
        <v>0.4480484173</v>
      </c>
      <c r="AC2815" s="33">
        <f t="shared" si="18"/>
        <v>0.5519515827</v>
      </c>
      <c r="AD2815" s="33">
        <f t="shared" si="19"/>
        <v>-0.003999732472</v>
      </c>
      <c r="AE2815" s="34">
        <f t="shared" si="23"/>
        <v>0</v>
      </c>
      <c r="AF2815" s="34">
        <f t="shared" si="24"/>
        <v>0</v>
      </c>
      <c r="AG2815" s="34">
        <f t="shared" si="25"/>
        <v>0</v>
      </c>
      <c r="AH2815" s="34">
        <f t="shared" si="26"/>
        <v>2</v>
      </c>
      <c r="AI2815" s="34">
        <f t="shared" si="28"/>
        <v>0</v>
      </c>
      <c r="AJ2815" s="34">
        <f t="shared" si="29"/>
        <v>1</v>
      </c>
      <c r="AK2815" s="34">
        <f t="shared" si="27"/>
        <v>-0.003999732472</v>
      </c>
      <c r="AL2815" s="36">
        <f t="shared" si="34"/>
        <v>1</v>
      </c>
      <c r="AM2815" s="36">
        <f t="shared" si="35"/>
        <v>0</v>
      </c>
      <c r="AN2815" s="46">
        <f t="shared" si="36"/>
        <v>0</v>
      </c>
      <c r="AO2815" s="36">
        <f t="shared" si="37"/>
        <v>2</v>
      </c>
      <c r="AP2815" s="36">
        <f t="shared" si="39"/>
        <v>0</v>
      </c>
      <c r="AQ2815" s="36">
        <f t="shared" si="40"/>
        <v>1</v>
      </c>
      <c r="AR2815" s="36">
        <f t="shared" si="38"/>
        <v>-0.003999732472</v>
      </c>
      <c r="AS2815" s="38">
        <f t="shared" si="45"/>
        <v>1</v>
      </c>
      <c r="AT2815" s="38">
        <f t="shared" si="46"/>
        <v>0</v>
      </c>
      <c r="AU2815" s="38">
        <f t="shared" si="47"/>
        <v>0</v>
      </c>
      <c r="AV2815" s="38">
        <f t="shared" si="48"/>
        <v>4</v>
      </c>
      <c r="AW2815" s="38">
        <f t="shared" si="51"/>
        <v>0</v>
      </c>
      <c r="AX2815" s="38">
        <f t="shared" si="52"/>
        <v>1</v>
      </c>
      <c r="AY2815" s="38">
        <f t="shared" si="49"/>
        <v>-0.003999732472</v>
      </c>
      <c r="AZ2815" s="12">
        <f t="shared" si="30"/>
        <v>141.4561214</v>
      </c>
      <c r="BA2815" s="12">
        <f t="shared" si="41"/>
        <v>96.40602967</v>
      </c>
      <c r="BB2815" s="12">
        <f t="shared" si="53"/>
        <v>120.8736182</v>
      </c>
      <c r="BC2815" s="12">
        <f t="shared" si="50"/>
        <v>-0.003999732472</v>
      </c>
      <c r="BD2815" s="12">
        <f t="shared" si="54"/>
        <v>117.3999773</v>
      </c>
    </row>
    <row r="2816" ht="14.25" customHeight="1">
      <c r="A2816" s="7">
        <v>40605.0</v>
      </c>
      <c r="B2816" s="21" t="s">
        <v>90</v>
      </c>
      <c r="C2816" s="8">
        <v>43.694118</v>
      </c>
      <c r="D2816" s="33">
        <f t="shared" si="5"/>
        <v>0.01286974404</v>
      </c>
      <c r="E2816" s="33">
        <f t="shared" si="7"/>
        <v>0.01916274563</v>
      </c>
      <c r="F2816" s="33">
        <f t="shared" si="9"/>
        <v>0.004343323773</v>
      </c>
      <c r="G2816" s="33">
        <f t="shared" si="11"/>
        <v>-0.006375810012</v>
      </c>
      <c r="H2816" s="33">
        <f t="shared" si="20"/>
        <v>1.705331171</v>
      </c>
      <c r="I2816" s="45">
        <f t="shared" si="31"/>
        <v>0.3515152928</v>
      </c>
      <c r="J2816" s="45">
        <f t="shared" si="43"/>
        <v>-0.1501204898</v>
      </c>
      <c r="K2816" s="21" t="s">
        <v>91</v>
      </c>
      <c r="L2816" s="8">
        <v>21.934017</v>
      </c>
      <c r="M2816" s="33">
        <f t="shared" si="6"/>
        <v>0.0176935826</v>
      </c>
      <c r="N2816" s="33">
        <f t="shared" si="8"/>
        <v>0.02645619292</v>
      </c>
      <c r="O2816" s="33">
        <f t="shared" si="10"/>
        <v>0.03422721729</v>
      </c>
      <c r="P2816" s="33">
        <f t="shared" si="12"/>
        <v>0.04311166617</v>
      </c>
      <c r="Q2816" s="45">
        <f t="shared" si="21"/>
        <v>1.945617473</v>
      </c>
      <c r="R2816" s="45">
        <f t="shared" si="32"/>
        <v>1.74166948</v>
      </c>
      <c r="S2816" s="45">
        <f t="shared" si="44"/>
        <v>1.416201991</v>
      </c>
      <c r="T2816" s="33">
        <f t="shared" si="22"/>
        <v>-0.240286302</v>
      </c>
      <c r="U2816" s="33">
        <f t="shared" si="33"/>
        <v>-1.390154187</v>
      </c>
      <c r="V2816" s="33">
        <f t="shared" si="42"/>
        <v>-1.56632248</v>
      </c>
      <c r="W2816" s="44">
        <f t="shared" si="13"/>
        <v>0.009447597224</v>
      </c>
      <c r="X2816" s="44">
        <f t="shared" si="14"/>
        <v>0.008114448868</v>
      </c>
      <c r="Y2816" s="33">
        <f t="shared" si="15"/>
        <v>0.858890221</v>
      </c>
      <c r="Z2816" s="43">
        <v>1.0</v>
      </c>
      <c r="AA2816" s="33">
        <f t="shared" si="16"/>
        <v>1.858890221</v>
      </c>
      <c r="AB2816" s="33">
        <f t="shared" si="17"/>
        <v>0.4620446174</v>
      </c>
      <c r="AC2816" s="33">
        <f t="shared" si="18"/>
        <v>0.5379553826</v>
      </c>
      <c r="AD2816" s="33">
        <f t="shared" si="19"/>
        <v>0.0004168185545</v>
      </c>
      <c r="AE2816" s="34">
        <f t="shared" si="23"/>
        <v>0</v>
      </c>
      <c r="AF2816" s="34">
        <f t="shared" si="24"/>
        <v>0</v>
      </c>
      <c r="AG2816" s="34">
        <f t="shared" si="25"/>
        <v>0</v>
      </c>
      <c r="AH2816" s="34">
        <f t="shared" si="26"/>
        <v>3</v>
      </c>
      <c r="AI2816" s="34">
        <f t="shared" si="28"/>
        <v>0</v>
      </c>
      <c r="AJ2816" s="34">
        <f t="shared" si="29"/>
        <v>1</v>
      </c>
      <c r="AK2816" s="34">
        <f t="shared" si="27"/>
        <v>0.0004168185545</v>
      </c>
      <c r="AL2816" s="36">
        <f t="shared" si="34"/>
        <v>1</v>
      </c>
      <c r="AM2816" s="36">
        <f t="shared" si="35"/>
        <v>0</v>
      </c>
      <c r="AN2816" s="46">
        <f t="shared" si="36"/>
        <v>0</v>
      </c>
      <c r="AO2816" s="36">
        <f t="shared" si="37"/>
        <v>3</v>
      </c>
      <c r="AP2816" s="36">
        <f t="shared" si="39"/>
        <v>0</v>
      </c>
      <c r="AQ2816" s="36">
        <f t="shared" si="40"/>
        <v>1</v>
      </c>
      <c r="AR2816" s="36">
        <f t="shared" si="38"/>
        <v>0.0004168185545</v>
      </c>
      <c r="AS2816" s="38">
        <f t="shared" si="45"/>
        <v>1</v>
      </c>
      <c r="AT2816" s="38">
        <f t="shared" si="46"/>
        <v>0</v>
      </c>
      <c r="AU2816" s="38">
        <f t="shared" si="47"/>
        <v>0</v>
      </c>
      <c r="AV2816" s="38">
        <f t="shared" si="48"/>
        <v>5</v>
      </c>
      <c r="AW2816" s="38">
        <f t="shared" si="51"/>
        <v>0</v>
      </c>
      <c r="AX2816" s="38">
        <f t="shared" si="52"/>
        <v>1</v>
      </c>
      <c r="AY2816" s="38">
        <f t="shared" si="49"/>
        <v>0.0004168185545</v>
      </c>
      <c r="AZ2816" s="12">
        <f t="shared" si="30"/>
        <v>141.5150829</v>
      </c>
      <c r="BA2816" s="12">
        <f t="shared" si="41"/>
        <v>96.44621349</v>
      </c>
      <c r="BB2816" s="12">
        <f t="shared" si="53"/>
        <v>120.9240006</v>
      </c>
      <c r="BC2816" s="12">
        <f t="shared" si="50"/>
        <v>0.0004168185545</v>
      </c>
      <c r="BD2816" s="12">
        <f t="shared" si="54"/>
        <v>117.4489118</v>
      </c>
    </row>
    <row r="2817" ht="14.25" customHeight="1">
      <c r="A2817" s="7">
        <v>40606.0</v>
      </c>
      <c r="B2817" s="21" t="s">
        <v>90</v>
      </c>
      <c r="C2817" s="8">
        <v>43.45422</v>
      </c>
      <c r="D2817" s="33">
        <f t="shared" si="5"/>
        <v>-0.005490395755</v>
      </c>
      <c r="E2817" s="33">
        <f t="shared" si="7"/>
        <v>0.004483003394</v>
      </c>
      <c r="F2817" s="33">
        <f t="shared" si="9"/>
        <v>-0.01259472745</v>
      </c>
      <c r="G2817" s="33">
        <f t="shared" si="11"/>
        <v>-0.004594182108</v>
      </c>
      <c r="H2817" s="33">
        <f t="shared" si="20"/>
        <v>0.5069053618</v>
      </c>
      <c r="I2817" s="45">
        <f t="shared" si="31"/>
        <v>-0.5966832659</v>
      </c>
      <c r="J2817" s="45">
        <f t="shared" si="43"/>
        <v>-0.07642285917</v>
      </c>
      <c r="K2817" s="21" t="s">
        <v>91</v>
      </c>
      <c r="L2817" s="8">
        <v>21.813589</v>
      </c>
      <c r="M2817" s="33">
        <f t="shared" si="6"/>
        <v>-0.005490467159</v>
      </c>
      <c r="N2817" s="33">
        <f t="shared" si="8"/>
        <v>0.01399463541</v>
      </c>
      <c r="O2817" s="33">
        <f t="shared" si="10"/>
        <v>0.01022474705</v>
      </c>
      <c r="P2817" s="33">
        <f t="shared" si="12"/>
        <v>0.0421928353</v>
      </c>
      <c r="Q2817" s="45">
        <f t="shared" si="21"/>
        <v>0.9709207897</v>
      </c>
      <c r="R2817" s="45">
        <f t="shared" si="32"/>
        <v>0.4527986802</v>
      </c>
      <c r="S2817" s="45">
        <f t="shared" si="44"/>
        <v>1.363146418</v>
      </c>
      <c r="T2817" s="33">
        <f t="shared" si="22"/>
        <v>-0.4640154279</v>
      </c>
      <c r="U2817" s="33">
        <f t="shared" si="33"/>
        <v>-1.049481946</v>
      </c>
      <c r="V2817" s="33">
        <f t="shared" si="42"/>
        <v>-1.439569277</v>
      </c>
      <c r="W2817" s="44">
        <f t="shared" si="13"/>
        <v>0.009386437555</v>
      </c>
      <c r="X2817" s="44">
        <f t="shared" si="14"/>
        <v>0.008155144959</v>
      </c>
      <c r="Y2817" s="33">
        <f t="shared" si="15"/>
        <v>0.8688221608</v>
      </c>
      <c r="Z2817" s="43">
        <v>1.0</v>
      </c>
      <c r="AA2817" s="33">
        <f t="shared" si="16"/>
        <v>1.868822161</v>
      </c>
      <c r="AB2817" s="33">
        <f t="shared" si="17"/>
        <v>0.4649036056</v>
      </c>
      <c r="AC2817" s="33">
        <f t="shared" si="18"/>
        <v>0.5350963944</v>
      </c>
      <c r="AD2817" s="33">
        <f t="shared" si="19"/>
        <v>0.0004312309612</v>
      </c>
      <c r="AE2817" s="34">
        <f t="shared" si="23"/>
        <v>0</v>
      </c>
      <c r="AF2817" s="34">
        <f t="shared" si="24"/>
        <v>0</v>
      </c>
      <c r="AG2817" s="34">
        <f t="shared" si="25"/>
        <v>0</v>
      </c>
      <c r="AH2817" s="34">
        <f t="shared" si="26"/>
        <v>4</v>
      </c>
      <c r="AI2817" s="34">
        <f t="shared" si="28"/>
        <v>0</v>
      </c>
      <c r="AJ2817" s="34">
        <f t="shared" si="29"/>
        <v>1</v>
      </c>
      <c r="AK2817" s="34">
        <f t="shared" si="27"/>
        <v>0.0004312309612</v>
      </c>
      <c r="AL2817" s="36">
        <f t="shared" si="34"/>
        <v>1</v>
      </c>
      <c r="AM2817" s="36">
        <f t="shared" si="35"/>
        <v>0</v>
      </c>
      <c r="AN2817" s="46">
        <f t="shared" si="36"/>
        <v>0</v>
      </c>
      <c r="AO2817" s="36">
        <f t="shared" si="37"/>
        <v>4</v>
      </c>
      <c r="AP2817" s="36">
        <f t="shared" si="39"/>
        <v>0</v>
      </c>
      <c r="AQ2817" s="36">
        <f t="shared" si="40"/>
        <v>1</v>
      </c>
      <c r="AR2817" s="36">
        <f t="shared" si="38"/>
        <v>0.0004312309612</v>
      </c>
      <c r="AS2817" s="38">
        <f t="shared" si="45"/>
        <v>1</v>
      </c>
      <c r="AT2817" s="38">
        <f t="shared" si="46"/>
        <v>0</v>
      </c>
      <c r="AU2817" s="38">
        <f t="shared" si="47"/>
        <v>0</v>
      </c>
      <c r="AV2817" s="38">
        <f t="shared" si="48"/>
        <v>1</v>
      </c>
      <c r="AW2817" s="38">
        <f t="shared" si="51"/>
        <v>1</v>
      </c>
      <c r="AX2817" s="38">
        <f t="shared" si="52"/>
        <v>1</v>
      </c>
      <c r="AY2817" s="38">
        <f t="shared" si="49"/>
        <v>0.0004312309612</v>
      </c>
      <c r="AZ2817" s="12">
        <f t="shared" si="30"/>
        <v>141.5761086</v>
      </c>
      <c r="BA2817" s="12">
        <f t="shared" si="41"/>
        <v>96.48780409</v>
      </c>
      <c r="BB2817" s="12">
        <f t="shared" si="53"/>
        <v>120.9761467</v>
      </c>
      <c r="BC2817" s="12">
        <f t="shared" si="50"/>
        <v>0.0004312309612</v>
      </c>
      <c r="BD2817" s="12">
        <f t="shared" si="54"/>
        <v>117.4995594</v>
      </c>
    </row>
    <row r="2818" ht="14.25" customHeight="1">
      <c r="A2818" s="7">
        <v>40609.0</v>
      </c>
      <c r="B2818" s="21" t="s">
        <v>90</v>
      </c>
      <c r="C2818" s="8">
        <v>43.502201</v>
      </c>
      <c r="D2818" s="33">
        <f t="shared" si="5"/>
        <v>0.001104173542</v>
      </c>
      <c r="E2818" s="33">
        <f t="shared" si="7"/>
        <v>0.008446248872</v>
      </c>
      <c r="F2818" s="33">
        <f t="shared" si="9"/>
        <v>0.008605005701</v>
      </c>
      <c r="G2818" s="33">
        <f t="shared" si="11"/>
        <v>0.001811967381</v>
      </c>
      <c r="H2818" s="33">
        <f t="shared" si="20"/>
        <v>0.8379962485</v>
      </c>
      <c r="I2818" s="45">
        <f t="shared" si="31"/>
        <v>0.6129281683</v>
      </c>
      <c r="J2818" s="45">
        <f t="shared" si="43"/>
        <v>0.1727014436</v>
      </c>
      <c r="K2818" s="21" t="s">
        <v>91</v>
      </c>
      <c r="L2818" s="8">
        <v>21.816936</v>
      </c>
      <c r="M2818" s="33">
        <f t="shared" si="6"/>
        <v>0.0001534364657</v>
      </c>
      <c r="N2818" s="33">
        <f t="shared" si="8"/>
        <v>0.02033821526</v>
      </c>
      <c r="O2818" s="33">
        <f t="shared" si="10"/>
        <v>0.01037975237</v>
      </c>
      <c r="P2818" s="33">
        <f t="shared" si="12"/>
        <v>0.0425192561</v>
      </c>
      <c r="Q2818" s="45">
        <f t="shared" si="21"/>
        <v>1.434204014</v>
      </c>
      <c r="R2818" s="45">
        <f t="shared" si="32"/>
        <v>0.4554820453</v>
      </c>
      <c r="S2818" s="45">
        <f t="shared" si="44"/>
        <v>1.361751268</v>
      </c>
      <c r="T2818" s="33">
        <f t="shared" si="22"/>
        <v>-0.5962077657</v>
      </c>
      <c r="U2818" s="33">
        <f t="shared" si="33"/>
        <v>0.157446123</v>
      </c>
      <c r="V2818" s="33">
        <f t="shared" si="42"/>
        <v>-1.189049824</v>
      </c>
      <c r="W2818" s="44">
        <f t="shared" si="13"/>
        <v>0.009311896726</v>
      </c>
      <c r="X2818" s="44">
        <f t="shared" si="14"/>
        <v>0.008150877628</v>
      </c>
      <c r="Y2818" s="33">
        <f t="shared" si="15"/>
        <v>0.8753187313</v>
      </c>
      <c r="Z2818" s="43">
        <v>1.0</v>
      </c>
      <c r="AA2818" s="33">
        <f t="shared" si="16"/>
        <v>1.875318731</v>
      </c>
      <c r="AB2818" s="33">
        <f t="shared" si="17"/>
        <v>0.4667573126</v>
      </c>
      <c r="AC2818" s="33">
        <f t="shared" si="18"/>
        <v>0.5332426874</v>
      </c>
      <c r="AD2818" s="33">
        <f t="shared" si="19"/>
        <v>-0.001080600703</v>
      </c>
      <c r="AE2818" s="34">
        <f t="shared" si="23"/>
        <v>0</v>
      </c>
      <c r="AF2818" s="34">
        <f t="shared" si="24"/>
        <v>0</v>
      </c>
      <c r="AG2818" s="34">
        <f t="shared" si="25"/>
        <v>0</v>
      </c>
      <c r="AH2818" s="34">
        <f t="shared" si="26"/>
        <v>5</v>
      </c>
      <c r="AI2818" s="34">
        <f t="shared" si="28"/>
        <v>0</v>
      </c>
      <c r="AJ2818" s="34">
        <f t="shared" si="29"/>
        <v>1</v>
      </c>
      <c r="AK2818" s="34">
        <f t="shared" si="27"/>
        <v>-0.001080600703</v>
      </c>
      <c r="AL2818" s="36">
        <f t="shared" si="34"/>
        <v>0</v>
      </c>
      <c r="AM2818" s="36">
        <f t="shared" si="35"/>
        <v>0</v>
      </c>
      <c r="AN2818" s="46">
        <f t="shared" si="36"/>
        <v>0</v>
      </c>
      <c r="AO2818" s="36">
        <f t="shared" si="37"/>
        <v>5</v>
      </c>
      <c r="AP2818" s="36">
        <f t="shared" si="39"/>
        <v>0</v>
      </c>
      <c r="AQ2818" s="36">
        <f t="shared" si="40"/>
        <v>1</v>
      </c>
      <c r="AR2818" s="36">
        <f t="shared" si="38"/>
        <v>-0.001080600703</v>
      </c>
      <c r="AS2818" s="38">
        <f t="shared" si="45"/>
        <v>1</v>
      </c>
      <c r="AT2818" s="38">
        <f t="shared" si="46"/>
        <v>0</v>
      </c>
      <c r="AU2818" s="38">
        <f t="shared" si="47"/>
        <v>0</v>
      </c>
      <c r="AV2818" s="38">
        <f t="shared" si="48"/>
        <v>2</v>
      </c>
      <c r="AW2818" s="38">
        <f t="shared" si="51"/>
        <v>0</v>
      </c>
      <c r="AX2818" s="38">
        <f t="shared" si="52"/>
        <v>1</v>
      </c>
      <c r="AY2818" s="38">
        <f t="shared" si="49"/>
        <v>-0.001080600703</v>
      </c>
      <c r="AZ2818" s="12">
        <f t="shared" si="30"/>
        <v>141.4231214</v>
      </c>
      <c r="BA2818" s="12">
        <f t="shared" si="41"/>
        <v>96.3835393</v>
      </c>
      <c r="BB2818" s="12">
        <f t="shared" si="53"/>
        <v>120.8454198</v>
      </c>
      <c r="BC2818" s="12">
        <f t="shared" si="50"/>
        <v>-0.001080600703</v>
      </c>
      <c r="BD2818" s="12">
        <f t="shared" si="54"/>
        <v>117.3725893</v>
      </c>
    </row>
    <row r="2819" ht="14.25" customHeight="1">
      <c r="A2819" s="7">
        <v>40610.0</v>
      </c>
      <c r="B2819" s="21" t="s">
        <v>90</v>
      </c>
      <c r="C2819" s="8">
        <v>43.721527</v>
      </c>
      <c r="D2819" s="33">
        <f t="shared" si="5"/>
        <v>0.005041721912</v>
      </c>
      <c r="E2819" s="33">
        <f t="shared" si="7"/>
        <v>0.01689751589</v>
      </c>
      <c r="F2819" s="33">
        <f t="shared" si="9"/>
        <v>0.01786391211</v>
      </c>
      <c r="G2819" s="33">
        <f t="shared" si="11"/>
        <v>0.009392330793</v>
      </c>
      <c r="H2819" s="33">
        <f t="shared" si="20"/>
        <v>1.504248977</v>
      </c>
      <c r="I2819" s="45">
        <f t="shared" si="31"/>
        <v>1.153491332</v>
      </c>
      <c r="J2819" s="45">
        <f t="shared" si="43"/>
        <v>0.4603000971</v>
      </c>
      <c r="K2819" s="21" t="s">
        <v>91</v>
      </c>
      <c r="L2819" s="8">
        <v>21.957428</v>
      </c>
      <c r="M2819" s="33">
        <f t="shared" si="6"/>
        <v>0.006439584367</v>
      </c>
      <c r="N2819" s="33">
        <f t="shared" si="8"/>
        <v>0.01124613473</v>
      </c>
      <c r="O2819" s="33">
        <f t="shared" si="10"/>
        <v>0.0294854122</v>
      </c>
      <c r="P2819" s="33">
        <f t="shared" si="12"/>
        <v>0.04990371408</v>
      </c>
      <c r="Q2819" s="45">
        <f t="shared" si="21"/>
        <v>0.7331456098</v>
      </c>
      <c r="R2819" s="45">
        <f t="shared" si="32"/>
        <v>1.439066526</v>
      </c>
      <c r="S2819" s="45">
        <f t="shared" si="44"/>
        <v>1.604484952</v>
      </c>
      <c r="T2819" s="33">
        <f t="shared" si="22"/>
        <v>0.771103367</v>
      </c>
      <c r="U2819" s="33">
        <f t="shared" si="33"/>
        <v>-0.2855751945</v>
      </c>
      <c r="V2819" s="33">
        <f t="shared" si="42"/>
        <v>-1.144184855</v>
      </c>
      <c r="W2819" s="44">
        <f t="shared" si="13"/>
        <v>0.009352225634</v>
      </c>
      <c r="X2819" s="44">
        <f t="shared" si="14"/>
        <v>0.008178605398</v>
      </c>
      <c r="Y2819" s="33">
        <f t="shared" si="15"/>
        <v>0.8745089905</v>
      </c>
      <c r="Z2819" s="43">
        <v>1.0</v>
      </c>
      <c r="AA2819" s="33">
        <f t="shared" si="16"/>
        <v>1.874508991</v>
      </c>
      <c r="AB2819" s="33">
        <f t="shared" si="17"/>
        <v>0.4665269652</v>
      </c>
      <c r="AC2819" s="33">
        <f t="shared" si="18"/>
        <v>0.5334730348</v>
      </c>
      <c r="AD2819" s="33">
        <f t="shared" si="19"/>
        <v>0.00645206318</v>
      </c>
      <c r="AE2819" s="34">
        <f t="shared" si="23"/>
        <v>0</v>
      </c>
      <c r="AF2819" s="34">
        <f t="shared" si="24"/>
        <v>0</v>
      </c>
      <c r="AG2819" s="34">
        <f t="shared" si="25"/>
        <v>0</v>
      </c>
      <c r="AH2819" s="34">
        <f t="shared" si="26"/>
        <v>0</v>
      </c>
      <c r="AI2819" s="34">
        <f t="shared" si="28"/>
        <v>1</v>
      </c>
      <c r="AJ2819" s="34">
        <f t="shared" si="29"/>
        <v>0</v>
      </c>
      <c r="AK2819" s="34">
        <f t="shared" si="27"/>
        <v>0</v>
      </c>
      <c r="AL2819" s="36">
        <f t="shared" si="34"/>
        <v>0</v>
      </c>
      <c r="AM2819" s="36">
        <f t="shared" si="35"/>
        <v>0</v>
      </c>
      <c r="AN2819" s="46">
        <f t="shared" si="36"/>
        <v>0</v>
      </c>
      <c r="AO2819" s="36">
        <f t="shared" si="37"/>
        <v>0</v>
      </c>
      <c r="AP2819" s="36">
        <f t="shared" si="39"/>
        <v>1</v>
      </c>
      <c r="AQ2819" s="36">
        <f t="shared" si="40"/>
        <v>0</v>
      </c>
      <c r="AR2819" s="36">
        <f t="shared" si="38"/>
        <v>0</v>
      </c>
      <c r="AS2819" s="38">
        <f t="shared" si="45"/>
        <v>1</v>
      </c>
      <c r="AT2819" s="38">
        <f t="shared" si="46"/>
        <v>0</v>
      </c>
      <c r="AU2819" s="38">
        <f t="shared" si="47"/>
        <v>0</v>
      </c>
      <c r="AV2819" s="38">
        <f t="shared" si="48"/>
        <v>3</v>
      </c>
      <c r="AW2819" s="38">
        <f t="shared" si="51"/>
        <v>0</v>
      </c>
      <c r="AX2819" s="38">
        <f t="shared" si="52"/>
        <v>1</v>
      </c>
      <c r="AY2819" s="38">
        <f t="shared" si="49"/>
        <v>0.00645206318</v>
      </c>
      <c r="AZ2819" s="12">
        <f t="shared" si="30"/>
        <v>141.4231214</v>
      </c>
      <c r="BA2819" s="12">
        <f t="shared" si="41"/>
        <v>96.3835393</v>
      </c>
      <c r="BB2819" s="12">
        <f t="shared" si="53"/>
        <v>121.6251221</v>
      </c>
      <c r="BC2819" s="12">
        <f t="shared" si="50"/>
        <v>0.002150687727</v>
      </c>
      <c r="BD2819" s="12">
        <f t="shared" si="54"/>
        <v>117.625021</v>
      </c>
    </row>
    <row r="2820" ht="14.25" customHeight="1">
      <c r="A2820" s="7">
        <v>40611.0</v>
      </c>
      <c r="B2820" s="21" t="s">
        <v>90</v>
      </c>
      <c r="C2820" s="8">
        <v>44.310974</v>
      </c>
      <c r="D2820" s="33">
        <f t="shared" si="5"/>
        <v>0.01348184843</v>
      </c>
      <c r="E2820" s="33">
        <f t="shared" si="7"/>
        <v>0.02716903207</v>
      </c>
      <c r="F2820" s="33">
        <f t="shared" si="9"/>
        <v>0.03519308111</v>
      </c>
      <c r="G2820" s="33">
        <f t="shared" si="11"/>
        <v>0.01518956891</v>
      </c>
      <c r="H2820" s="33">
        <f t="shared" si="20"/>
        <v>2.277793308</v>
      </c>
      <c r="I2820" s="45">
        <f t="shared" si="31"/>
        <v>2.122894286</v>
      </c>
      <c r="J2820" s="45">
        <f t="shared" si="43"/>
        <v>0.6749448567</v>
      </c>
      <c r="K2820" s="21" t="s">
        <v>91</v>
      </c>
      <c r="L2820" s="8">
        <v>21.950743</v>
      </c>
      <c r="M2820" s="33">
        <f t="shared" si="6"/>
        <v>-0.0003044527802</v>
      </c>
      <c r="N2820" s="33">
        <f t="shared" si="8"/>
        <v>0.01846963483</v>
      </c>
      <c r="O2820" s="33">
        <f t="shared" si="10"/>
        <v>0.02675660532</v>
      </c>
      <c r="P2820" s="33">
        <f t="shared" si="12"/>
        <v>0.0437414129</v>
      </c>
      <c r="Q2820" s="45">
        <f t="shared" si="21"/>
        <v>1.229007139</v>
      </c>
      <c r="R2820" s="45">
        <f t="shared" si="32"/>
        <v>1.264144915</v>
      </c>
      <c r="S2820" s="45">
        <f t="shared" si="44"/>
        <v>1.381089228</v>
      </c>
      <c r="T2820" s="33">
        <f t="shared" si="22"/>
        <v>1.048786169</v>
      </c>
      <c r="U2820" s="33">
        <f t="shared" si="33"/>
        <v>0.8587493706</v>
      </c>
      <c r="V2820" s="33">
        <f t="shared" si="42"/>
        <v>-0.7061443718</v>
      </c>
      <c r="W2820" s="44">
        <f t="shared" si="13"/>
        <v>0.009670375351</v>
      </c>
      <c r="X2820" s="44">
        <f t="shared" si="14"/>
        <v>0.008166262954</v>
      </c>
      <c r="Y2820" s="33">
        <f t="shared" si="15"/>
        <v>0.8444618391</v>
      </c>
      <c r="Z2820" s="43">
        <v>1.0</v>
      </c>
      <c r="AA2820" s="33">
        <f t="shared" si="16"/>
        <v>1.844461839</v>
      </c>
      <c r="AB2820" s="33">
        <f t="shared" si="17"/>
        <v>0.4578364384</v>
      </c>
      <c r="AC2820" s="33">
        <f t="shared" si="18"/>
        <v>0.5421635616</v>
      </c>
      <c r="AD2820" s="33">
        <f t="shared" si="19"/>
        <v>0.001168720721</v>
      </c>
      <c r="AE2820" s="34">
        <f t="shared" si="23"/>
        <v>-1</v>
      </c>
      <c r="AF2820" s="34">
        <f t="shared" si="24"/>
        <v>0</v>
      </c>
      <c r="AG2820" s="34">
        <f t="shared" si="25"/>
        <v>0</v>
      </c>
      <c r="AH2820" s="34">
        <f t="shared" si="26"/>
        <v>1</v>
      </c>
      <c r="AI2820" s="34">
        <f t="shared" si="28"/>
        <v>0</v>
      </c>
      <c r="AJ2820" s="34">
        <f t="shared" si="29"/>
        <v>-1</v>
      </c>
      <c r="AK2820" s="34">
        <f t="shared" si="27"/>
        <v>-0.001168720721</v>
      </c>
      <c r="AL2820" s="36">
        <f t="shared" si="34"/>
        <v>0</v>
      </c>
      <c r="AM2820" s="36">
        <f t="shared" si="35"/>
        <v>0</v>
      </c>
      <c r="AN2820" s="46">
        <f t="shared" si="36"/>
        <v>0</v>
      </c>
      <c r="AO2820" s="36">
        <f t="shared" si="37"/>
        <v>0</v>
      </c>
      <c r="AP2820" s="36">
        <f t="shared" si="39"/>
        <v>0</v>
      </c>
      <c r="AQ2820" s="36">
        <f t="shared" si="40"/>
        <v>0</v>
      </c>
      <c r="AR2820" s="36">
        <f t="shared" si="38"/>
        <v>0</v>
      </c>
      <c r="AS2820" s="38">
        <f t="shared" si="45"/>
        <v>0</v>
      </c>
      <c r="AT2820" s="38">
        <f t="shared" si="46"/>
        <v>0</v>
      </c>
      <c r="AU2820" s="38">
        <f t="shared" si="47"/>
        <v>0</v>
      </c>
      <c r="AV2820" s="38">
        <f t="shared" si="48"/>
        <v>4</v>
      </c>
      <c r="AW2820" s="38">
        <f t="shared" si="51"/>
        <v>0</v>
      </c>
      <c r="AX2820" s="38">
        <f t="shared" si="52"/>
        <v>1</v>
      </c>
      <c r="AY2820" s="38">
        <f t="shared" si="49"/>
        <v>0.001168720721</v>
      </c>
      <c r="AZ2820" s="12">
        <f t="shared" si="30"/>
        <v>141.2578373</v>
      </c>
      <c r="BA2820" s="12">
        <f t="shared" si="41"/>
        <v>96.3835393</v>
      </c>
      <c r="BB2820" s="12">
        <f t="shared" si="53"/>
        <v>121.7672679</v>
      </c>
      <c r="BC2820" s="12">
        <f t="shared" si="50"/>
        <v>0</v>
      </c>
      <c r="BD2820" s="12">
        <f t="shared" si="54"/>
        <v>117.625021</v>
      </c>
    </row>
    <row r="2821" ht="14.25" customHeight="1">
      <c r="A2821" s="7">
        <v>40612.0</v>
      </c>
      <c r="B2821" s="21" t="s">
        <v>90</v>
      </c>
      <c r="C2821" s="8">
        <v>44.160194</v>
      </c>
      <c r="D2821" s="33">
        <f t="shared" si="5"/>
        <v>-0.003402768804</v>
      </c>
      <c r="E2821" s="33">
        <f t="shared" si="7"/>
        <v>0.01066679044</v>
      </c>
      <c r="F2821" s="33">
        <f t="shared" si="9"/>
        <v>0.03003394106</v>
      </c>
      <c r="G2821" s="33">
        <f t="shared" si="11"/>
        <v>0.007808450049</v>
      </c>
      <c r="H2821" s="33">
        <f t="shared" si="20"/>
        <v>0.8651509833</v>
      </c>
      <c r="I2821" s="45">
        <f t="shared" si="31"/>
        <v>1.784468746</v>
      </c>
      <c r="J2821" s="45">
        <f t="shared" si="43"/>
        <v>0.3865186696</v>
      </c>
      <c r="K2821" s="21" t="s">
        <v>91</v>
      </c>
      <c r="L2821" s="8">
        <v>21.840349</v>
      </c>
      <c r="M2821" s="33">
        <f t="shared" si="6"/>
        <v>-0.005029169172</v>
      </c>
      <c r="N2821" s="33">
        <f t="shared" si="8"/>
        <v>-0.004270444397</v>
      </c>
      <c r="O2821" s="33">
        <f t="shared" si="10"/>
        <v>0.02207276883</v>
      </c>
      <c r="P2821" s="33">
        <f t="shared" si="12"/>
        <v>0.03388734103</v>
      </c>
      <c r="Q2821" s="45">
        <f t="shared" si="21"/>
        <v>-0.4018639608</v>
      </c>
      <c r="R2821" s="45">
        <f t="shared" si="32"/>
        <v>1.010065637</v>
      </c>
      <c r="S2821" s="45">
        <f t="shared" si="44"/>
        <v>1.034079459</v>
      </c>
      <c r="T2821" s="33">
        <f t="shared" si="22"/>
        <v>1.267014944</v>
      </c>
      <c r="U2821" s="33">
        <f t="shared" si="33"/>
        <v>0.7744031089</v>
      </c>
      <c r="V2821" s="33">
        <f t="shared" si="42"/>
        <v>-0.6475607897</v>
      </c>
      <c r="W2821" s="44">
        <f t="shared" si="13"/>
        <v>0.009685036051</v>
      </c>
      <c r="X2821" s="44">
        <f t="shared" si="14"/>
        <v>0.008301134299</v>
      </c>
      <c r="Y2821" s="33">
        <f t="shared" si="15"/>
        <v>0.8571092824</v>
      </c>
      <c r="Z2821" s="43">
        <v>1.0</v>
      </c>
      <c r="AA2821" s="33">
        <f t="shared" si="16"/>
        <v>1.857109282</v>
      </c>
      <c r="AB2821" s="33">
        <f t="shared" si="17"/>
        <v>0.4615287267</v>
      </c>
      <c r="AC2821" s="33">
        <f t="shared" si="18"/>
        <v>0.5384712733</v>
      </c>
      <c r="AD2821" s="33">
        <f t="shared" si="19"/>
        <v>0.001658826105</v>
      </c>
      <c r="AE2821" s="34">
        <f t="shared" si="23"/>
        <v>-1</v>
      </c>
      <c r="AF2821" s="34">
        <f t="shared" si="24"/>
        <v>0</v>
      </c>
      <c r="AG2821" s="34">
        <f t="shared" si="25"/>
        <v>0</v>
      </c>
      <c r="AH2821" s="34">
        <f t="shared" si="26"/>
        <v>2</v>
      </c>
      <c r="AI2821" s="34">
        <f t="shared" si="28"/>
        <v>0</v>
      </c>
      <c r="AJ2821" s="34">
        <f t="shared" si="29"/>
        <v>-1</v>
      </c>
      <c r="AK2821" s="34">
        <f t="shared" si="27"/>
        <v>-0.001658826105</v>
      </c>
      <c r="AL2821" s="36">
        <f t="shared" si="34"/>
        <v>0</v>
      </c>
      <c r="AM2821" s="36">
        <f t="shared" si="35"/>
        <v>0</v>
      </c>
      <c r="AN2821" s="46">
        <f t="shared" si="36"/>
        <v>0</v>
      </c>
      <c r="AO2821" s="36">
        <f t="shared" si="37"/>
        <v>0</v>
      </c>
      <c r="AP2821" s="36">
        <f t="shared" si="39"/>
        <v>0</v>
      </c>
      <c r="AQ2821" s="36">
        <f t="shared" si="40"/>
        <v>0</v>
      </c>
      <c r="AR2821" s="36">
        <f t="shared" si="38"/>
        <v>0</v>
      </c>
      <c r="AS2821" s="38">
        <f t="shared" si="45"/>
        <v>0</v>
      </c>
      <c r="AT2821" s="38">
        <f t="shared" si="46"/>
        <v>0</v>
      </c>
      <c r="AU2821" s="38">
        <f t="shared" si="47"/>
        <v>0</v>
      </c>
      <c r="AV2821" s="38">
        <f t="shared" si="48"/>
        <v>5</v>
      </c>
      <c r="AW2821" s="38">
        <f t="shared" si="51"/>
        <v>0</v>
      </c>
      <c r="AX2821" s="38">
        <f t="shared" si="52"/>
        <v>1</v>
      </c>
      <c r="AY2821" s="38">
        <f t="shared" si="49"/>
        <v>0.001658826105</v>
      </c>
      <c r="AZ2821" s="12">
        <f t="shared" si="30"/>
        <v>141.0235151</v>
      </c>
      <c r="BA2821" s="12">
        <f t="shared" si="41"/>
        <v>96.3835393</v>
      </c>
      <c r="BB2821" s="12">
        <f t="shared" si="53"/>
        <v>121.9692586</v>
      </c>
      <c r="BC2821" s="12">
        <f t="shared" si="50"/>
        <v>0</v>
      </c>
      <c r="BD2821" s="12">
        <f t="shared" si="54"/>
        <v>117.625021</v>
      </c>
    </row>
    <row r="2822" ht="14.25" customHeight="1">
      <c r="A2822" s="7">
        <v>40613.0</v>
      </c>
      <c r="B2822" s="21" t="s">
        <v>90</v>
      </c>
      <c r="C2822" s="8">
        <v>44.310974</v>
      </c>
      <c r="D2822" s="33">
        <f t="shared" si="5"/>
        <v>0.003414387174</v>
      </c>
      <c r="E2822" s="33">
        <f t="shared" si="7"/>
        <v>0.0197162439</v>
      </c>
      <c r="F2822" s="33">
        <f t="shared" si="9"/>
        <v>0.02428763528</v>
      </c>
      <c r="G2822" s="33">
        <f t="shared" si="11"/>
        <v>0.02816731337</v>
      </c>
      <c r="H2822" s="33">
        <f t="shared" si="20"/>
        <v>1.573110032</v>
      </c>
      <c r="I2822" s="45">
        <f t="shared" si="31"/>
        <v>1.471203341</v>
      </c>
      <c r="J2822" s="45">
        <f t="shared" si="43"/>
        <v>1.179020752</v>
      </c>
      <c r="K2822" s="21" t="s">
        <v>91</v>
      </c>
      <c r="L2822" s="8">
        <v>21.836983</v>
      </c>
      <c r="M2822" s="33">
        <f t="shared" si="6"/>
        <v>-0.0001541184163</v>
      </c>
      <c r="N2822" s="33">
        <f t="shared" si="8"/>
        <v>0.001072450755</v>
      </c>
      <c r="O2822" s="33">
        <f t="shared" si="10"/>
        <v>0.01508209472</v>
      </c>
      <c r="P2822" s="33">
        <f t="shared" si="12"/>
        <v>0.02738316783</v>
      </c>
      <c r="Q2822" s="45">
        <f t="shared" si="21"/>
        <v>-0.005983683505</v>
      </c>
      <c r="R2822" s="45">
        <f t="shared" si="32"/>
        <v>0.663782419</v>
      </c>
      <c r="S2822" s="45">
        <f t="shared" si="44"/>
        <v>0.816706057</v>
      </c>
      <c r="T2822" s="33">
        <f t="shared" si="22"/>
        <v>1.579093716</v>
      </c>
      <c r="U2822" s="33">
        <f t="shared" si="33"/>
        <v>0.8074209223</v>
      </c>
      <c r="V2822" s="33">
        <f t="shared" si="42"/>
        <v>0.3623146948</v>
      </c>
      <c r="W2822" s="44">
        <f t="shared" si="13"/>
        <v>0.008844097326</v>
      </c>
      <c r="X2822" s="44">
        <f t="shared" si="14"/>
        <v>0.008241976438</v>
      </c>
      <c r="Y2822" s="33">
        <f t="shared" si="15"/>
        <v>0.9319183331</v>
      </c>
      <c r="Z2822" s="43">
        <v>1.0</v>
      </c>
      <c r="AA2822" s="33">
        <f t="shared" si="16"/>
        <v>1.931918333</v>
      </c>
      <c r="AB2822" s="33">
        <f t="shared" si="17"/>
        <v>0.4823797762</v>
      </c>
      <c r="AC2822" s="33">
        <f t="shared" si="18"/>
        <v>0.5176202238</v>
      </c>
      <c r="AD2822" s="33">
        <f t="shared" si="19"/>
        <v>0.0031430054</v>
      </c>
      <c r="AE2822" s="34">
        <f t="shared" si="23"/>
        <v>-1</v>
      </c>
      <c r="AF2822" s="34">
        <f t="shared" si="24"/>
        <v>0</v>
      </c>
      <c r="AG2822" s="34">
        <f t="shared" si="25"/>
        <v>0</v>
      </c>
      <c r="AH2822" s="34">
        <f t="shared" si="26"/>
        <v>3</v>
      </c>
      <c r="AI2822" s="34">
        <f t="shared" si="28"/>
        <v>0</v>
      </c>
      <c r="AJ2822" s="34">
        <f t="shared" si="29"/>
        <v>-1</v>
      </c>
      <c r="AK2822" s="34">
        <f t="shared" si="27"/>
        <v>-0.0031430054</v>
      </c>
      <c r="AL2822" s="36">
        <f t="shared" si="34"/>
        <v>0</v>
      </c>
      <c r="AM2822" s="36">
        <f t="shared" si="35"/>
        <v>0</v>
      </c>
      <c r="AN2822" s="46">
        <f t="shared" si="36"/>
        <v>0</v>
      </c>
      <c r="AO2822" s="36">
        <f t="shared" si="37"/>
        <v>0</v>
      </c>
      <c r="AP2822" s="36">
        <f t="shared" si="39"/>
        <v>0</v>
      </c>
      <c r="AQ2822" s="36">
        <f t="shared" si="40"/>
        <v>0</v>
      </c>
      <c r="AR2822" s="36">
        <f t="shared" si="38"/>
        <v>0</v>
      </c>
      <c r="AS2822" s="38">
        <f t="shared" si="45"/>
        <v>0</v>
      </c>
      <c r="AT2822" s="38">
        <f t="shared" si="46"/>
        <v>0</v>
      </c>
      <c r="AU2822" s="38">
        <f t="shared" si="47"/>
        <v>0</v>
      </c>
      <c r="AV2822" s="38">
        <f t="shared" si="48"/>
        <v>0</v>
      </c>
      <c r="AW2822" s="38">
        <f t="shared" si="51"/>
        <v>1</v>
      </c>
      <c r="AX2822" s="38">
        <f t="shared" si="52"/>
        <v>0</v>
      </c>
      <c r="AY2822" s="38">
        <f t="shared" si="49"/>
        <v>0</v>
      </c>
      <c r="AZ2822" s="12">
        <f t="shared" si="30"/>
        <v>140.5802774</v>
      </c>
      <c r="BA2822" s="12">
        <f t="shared" si="41"/>
        <v>96.3835393</v>
      </c>
      <c r="BB2822" s="12">
        <f t="shared" si="53"/>
        <v>121.9692586</v>
      </c>
      <c r="BC2822" s="12">
        <f t="shared" si="50"/>
        <v>-0.001047668467</v>
      </c>
      <c r="BD2822" s="12">
        <f t="shared" si="54"/>
        <v>117.501789</v>
      </c>
    </row>
    <row r="2823" ht="14.25" customHeight="1">
      <c r="A2823" s="7">
        <v>40616.0</v>
      </c>
      <c r="B2823" s="21" t="s">
        <v>90</v>
      </c>
      <c r="C2823" s="8">
        <v>43.961403</v>
      </c>
      <c r="D2823" s="33">
        <f t="shared" si="5"/>
        <v>-0.007889038955</v>
      </c>
      <c r="E2823" s="33">
        <f t="shared" si="7"/>
        <v>0.01055583372</v>
      </c>
      <c r="F2823" s="33">
        <f t="shared" si="9"/>
        <v>0.01909123979</v>
      </c>
      <c r="G2823" s="33">
        <f t="shared" si="11"/>
        <v>0.01191133085</v>
      </c>
      <c r="H2823" s="33">
        <f t="shared" si="20"/>
        <v>0.8447461345</v>
      </c>
      <c r="I2823" s="45">
        <f t="shared" si="31"/>
        <v>1.178377119</v>
      </c>
      <c r="J2823" s="45">
        <f t="shared" si="43"/>
        <v>0.5524240444</v>
      </c>
      <c r="K2823" s="21" t="s">
        <v>91</v>
      </c>
      <c r="L2823" s="8">
        <v>21.543844</v>
      </c>
      <c r="M2823" s="33">
        <f t="shared" si="6"/>
        <v>-0.01342396979</v>
      </c>
      <c r="N2823" s="33">
        <f t="shared" si="8"/>
        <v>-0.01251743141</v>
      </c>
      <c r="O2823" s="33">
        <f t="shared" si="10"/>
        <v>0.007566201634</v>
      </c>
      <c r="P2823" s="33">
        <f t="shared" si="12"/>
        <v>0.01311319562</v>
      </c>
      <c r="Q2823" s="45">
        <f t="shared" si="21"/>
        <v>-0.9716045394</v>
      </c>
      <c r="R2823" s="45">
        <f t="shared" si="32"/>
        <v>0.2863042964</v>
      </c>
      <c r="S2823" s="45">
        <f t="shared" si="44"/>
        <v>0.3254120197</v>
      </c>
      <c r="T2823" s="33">
        <f t="shared" si="22"/>
        <v>1.816350674</v>
      </c>
      <c r="U2823" s="33">
        <f t="shared" si="33"/>
        <v>0.8920728225</v>
      </c>
      <c r="V2823" s="33">
        <f t="shared" si="42"/>
        <v>0.2270120247</v>
      </c>
      <c r="W2823" s="44">
        <f t="shared" si="13"/>
        <v>0.008933622934</v>
      </c>
      <c r="X2823" s="44">
        <f t="shared" si="14"/>
        <v>0.008883622311</v>
      </c>
      <c r="Y2823" s="33">
        <f t="shared" si="15"/>
        <v>0.9944030967</v>
      </c>
      <c r="Z2823" s="43">
        <v>1.0</v>
      </c>
      <c r="AA2823" s="33">
        <f t="shared" si="16"/>
        <v>1.994403097</v>
      </c>
      <c r="AB2823" s="33">
        <f t="shared" si="17"/>
        <v>0.4985968475</v>
      </c>
      <c r="AC2823" s="33">
        <f t="shared" si="18"/>
        <v>0.5014031525</v>
      </c>
      <c r="AD2823" s="33">
        <f t="shared" si="19"/>
        <v>-0.001647816327</v>
      </c>
      <c r="AE2823" s="34">
        <f t="shared" si="23"/>
        <v>-1</v>
      </c>
      <c r="AF2823" s="34">
        <f t="shared" si="24"/>
        <v>0</v>
      </c>
      <c r="AG2823" s="34">
        <f t="shared" si="25"/>
        <v>0</v>
      </c>
      <c r="AH2823" s="34">
        <f t="shared" si="26"/>
        <v>4</v>
      </c>
      <c r="AI2823" s="34">
        <f t="shared" si="28"/>
        <v>0</v>
      </c>
      <c r="AJ2823" s="34">
        <f t="shared" si="29"/>
        <v>-1</v>
      </c>
      <c r="AK2823" s="34">
        <f t="shared" si="27"/>
        <v>0.001647816327</v>
      </c>
      <c r="AL2823" s="36">
        <f t="shared" si="34"/>
        <v>0</v>
      </c>
      <c r="AM2823" s="36">
        <f t="shared" si="35"/>
        <v>0</v>
      </c>
      <c r="AN2823" s="46">
        <f t="shared" si="36"/>
        <v>0</v>
      </c>
      <c r="AO2823" s="36">
        <f t="shared" si="37"/>
        <v>0</v>
      </c>
      <c r="AP2823" s="36">
        <f t="shared" si="39"/>
        <v>0</v>
      </c>
      <c r="AQ2823" s="36">
        <f t="shared" si="40"/>
        <v>0</v>
      </c>
      <c r="AR2823" s="36">
        <f t="shared" si="38"/>
        <v>0</v>
      </c>
      <c r="AS2823" s="38">
        <f t="shared" si="45"/>
        <v>0</v>
      </c>
      <c r="AT2823" s="38">
        <f t="shared" si="46"/>
        <v>0</v>
      </c>
      <c r="AU2823" s="38">
        <f t="shared" si="47"/>
        <v>0</v>
      </c>
      <c r="AV2823" s="38">
        <f t="shared" si="48"/>
        <v>0</v>
      </c>
      <c r="AW2823" s="38">
        <f t="shared" si="51"/>
        <v>0</v>
      </c>
      <c r="AX2823" s="38">
        <f t="shared" si="52"/>
        <v>0</v>
      </c>
      <c r="AY2823" s="38">
        <f t="shared" si="49"/>
        <v>0</v>
      </c>
      <c r="AZ2823" s="12">
        <f t="shared" si="30"/>
        <v>140.8119279</v>
      </c>
      <c r="BA2823" s="12">
        <f t="shared" si="41"/>
        <v>96.3835393</v>
      </c>
      <c r="BB2823" s="12">
        <f t="shared" si="53"/>
        <v>121.9692586</v>
      </c>
      <c r="BC2823" s="12">
        <f t="shared" si="50"/>
        <v>0.0005492721091</v>
      </c>
      <c r="BD2823" s="12">
        <f t="shared" si="54"/>
        <v>117.5663295</v>
      </c>
    </row>
    <row r="2824" ht="14.25" customHeight="1">
      <c r="A2824" s="7">
        <v>40617.0</v>
      </c>
      <c r="B2824" s="21" t="s">
        <v>90</v>
      </c>
      <c r="C2824" s="8">
        <v>43.186916</v>
      </c>
      <c r="D2824" s="33">
        <f t="shared" si="5"/>
        <v>-0.01761743136</v>
      </c>
      <c r="E2824" s="33">
        <f t="shared" si="7"/>
        <v>-0.01222763789</v>
      </c>
      <c r="F2824" s="33">
        <f t="shared" si="9"/>
        <v>0.004463261302</v>
      </c>
      <c r="G2824" s="33">
        <f t="shared" si="11"/>
        <v>0.002402130341</v>
      </c>
      <c r="H2824" s="33">
        <f t="shared" si="20"/>
        <v>-0.910422296</v>
      </c>
      <c r="I2824" s="45">
        <f t="shared" si="31"/>
        <v>0.3421002637</v>
      </c>
      <c r="J2824" s="45">
        <f t="shared" si="43"/>
        <v>0.1987797157</v>
      </c>
      <c r="K2824" s="21" t="s">
        <v>91</v>
      </c>
      <c r="L2824" s="8">
        <v>21.237223</v>
      </c>
      <c r="M2824" s="33">
        <f t="shared" si="6"/>
        <v>-0.01423241832</v>
      </c>
      <c r="N2824" s="33">
        <f t="shared" si="8"/>
        <v>-0.03280006201</v>
      </c>
      <c r="O2824" s="33">
        <f t="shared" si="10"/>
        <v>-0.0219228012</v>
      </c>
      <c r="P2824" s="33">
        <f t="shared" si="12"/>
        <v>0.005495438625</v>
      </c>
      <c r="Q2824" s="45">
        <f t="shared" si="21"/>
        <v>-2.366597294</v>
      </c>
      <c r="R2824" s="45">
        <f t="shared" si="32"/>
        <v>-1.183842208</v>
      </c>
      <c r="S2824" s="45">
        <f t="shared" si="44"/>
        <v>0.0886105845</v>
      </c>
      <c r="T2824" s="33">
        <f t="shared" si="22"/>
        <v>1.456174998</v>
      </c>
      <c r="U2824" s="33">
        <f t="shared" si="33"/>
        <v>1.525942472</v>
      </c>
      <c r="V2824" s="33">
        <f t="shared" si="42"/>
        <v>0.1101691312</v>
      </c>
      <c r="W2824" s="44">
        <f t="shared" si="13"/>
        <v>0.009639010043</v>
      </c>
      <c r="X2824" s="44">
        <f t="shared" si="14"/>
        <v>0.009357705487</v>
      </c>
      <c r="Y2824" s="33">
        <f t="shared" si="15"/>
        <v>0.9708160325</v>
      </c>
      <c r="Z2824" s="43">
        <v>1.0</v>
      </c>
      <c r="AA2824" s="33">
        <f t="shared" si="16"/>
        <v>1.970816033</v>
      </c>
      <c r="AB2824" s="33">
        <f t="shared" si="17"/>
        <v>0.4925959686</v>
      </c>
      <c r="AC2824" s="33">
        <f t="shared" si="18"/>
        <v>0.5074040314</v>
      </c>
      <c r="AD2824" s="33">
        <f t="shared" si="19"/>
        <v>0.006039393764</v>
      </c>
      <c r="AE2824" s="34">
        <f t="shared" si="23"/>
        <v>-1</v>
      </c>
      <c r="AF2824" s="34">
        <f t="shared" si="24"/>
        <v>0</v>
      </c>
      <c r="AG2824" s="34">
        <f t="shared" si="25"/>
        <v>0</v>
      </c>
      <c r="AH2824" s="34">
        <f t="shared" si="26"/>
        <v>5</v>
      </c>
      <c r="AI2824" s="34">
        <f t="shared" si="28"/>
        <v>0</v>
      </c>
      <c r="AJ2824" s="34">
        <f t="shared" si="29"/>
        <v>-1</v>
      </c>
      <c r="AK2824" s="34">
        <f t="shared" si="27"/>
        <v>-0.006039393764</v>
      </c>
      <c r="AL2824" s="36">
        <f t="shared" si="34"/>
        <v>-1</v>
      </c>
      <c r="AM2824" s="36">
        <f t="shared" si="35"/>
        <v>0</v>
      </c>
      <c r="AN2824" s="46">
        <f t="shared" si="36"/>
        <v>0</v>
      </c>
      <c r="AO2824" s="36">
        <f t="shared" si="37"/>
        <v>1</v>
      </c>
      <c r="AP2824" s="36">
        <f t="shared" si="39"/>
        <v>0</v>
      </c>
      <c r="AQ2824" s="36">
        <f t="shared" si="40"/>
        <v>-1</v>
      </c>
      <c r="AR2824" s="36">
        <f t="shared" si="38"/>
        <v>-0.006039393764</v>
      </c>
      <c r="AS2824" s="38">
        <f t="shared" si="45"/>
        <v>0</v>
      </c>
      <c r="AT2824" s="38">
        <f t="shared" si="46"/>
        <v>0</v>
      </c>
      <c r="AU2824" s="38">
        <f t="shared" si="47"/>
        <v>0</v>
      </c>
      <c r="AV2824" s="38">
        <f t="shared" si="48"/>
        <v>0</v>
      </c>
      <c r="AW2824" s="38">
        <f t="shared" si="51"/>
        <v>0</v>
      </c>
      <c r="AX2824" s="38">
        <f t="shared" si="52"/>
        <v>0</v>
      </c>
      <c r="AY2824" s="38">
        <f t="shared" si="49"/>
        <v>0</v>
      </c>
      <c r="AZ2824" s="12">
        <f t="shared" si="30"/>
        <v>139.9615092</v>
      </c>
      <c r="BA2824" s="12">
        <f t="shared" si="41"/>
        <v>95.80144115</v>
      </c>
      <c r="BB2824" s="12">
        <f t="shared" si="53"/>
        <v>121.9692586</v>
      </c>
      <c r="BC2824" s="12">
        <f t="shared" si="50"/>
        <v>-0.00402626251</v>
      </c>
      <c r="BD2824" s="12">
        <f t="shared" si="54"/>
        <v>117.0929766</v>
      </c>
    </row>
    <row r="2825" ht="14.25" customHeight="1">
      <c r="A2825" s="7">
        <v>40618.0</v>
      </c>
      <c r="B2825" s="21" t="s">
        <v>90</v>
      </c>
      <c r="C2825" s="8">
        <v>42.707146</v>
      </c>
      <c r="D2825" s="33">
        <f t="shared" si="5"/>
        <v>-0.01110915167</v>
      </c>
      <c r="E2825" s="33">
        <f t="shared" si="7"/>
        <v>-0.03619482614</v>
      </c>
      <c r="F2825" s="33">
        <f t="shared" si="9"/>
        <v>-0.01000917246</v>
      </c>
      <c r="G2825" s="33">
        <f t="shared" si="11"/>
        <v>-0.02429233506</v>
      </c>
      <c r="H2825" s="33">
        <f t="shared" si="20"/>
        <v>-2.7373179</v>
      </c>
      <c r="I2825" s="45">
        <f t="shared" si="31"/>
        <v>-0.4470485907</v>
      </c>
      <c r="J2825" s="45">
        <f t="shared" si="43"/>
        <v>-0.8265063266</v>
      </c>
      <c r="K2825" s="21" t="s">
        <v>91</v>
      </c>
      <c r="L2825" s="8">
        <v>20.755404</v>
      </c>
      <c r="M2825" s="33">
        <f t="shared" si="6"/>
        <v>-0.02268747661</v>
      </c>
      <c r="N2825" s="33">
        <f t="shared" si="8"/>
        <v>-0.05445551433</v>
      </c>
      <c r="O2825" s="33">
        <f t="shared" si="10"/>
        <v>-0.03699165296</v>
      </c>
      <c r="P2825" s="33">
        <f t="shared" si="12"/>
        <v>-0.01809382961</v>
      </c>
      <c r="Q2825" s="45">
        <f t="shared" si="21"/>
        <v>-3.678541778</v>
      </c>
      <c r="R2825" s="45">
        <f t="shared" si="32"/>
        <v>-1.887470603</v>
      </c>
      <c r="S2825" s="45">
        <f t="shared" si="44"/>
        <v>-0.7238739331</v>
      </c>
      <c r="T2825" s="33">
        <f t="shared" si="22"/>
        <v>0.9412238776</v>
      </c>
      <c r="U2825" s="33">
        <f t="shared" si="33"/>
        <v>1.440422012</v>
      </c>
      <c r="V2825" s="33">
        <f t="shared" si="42"/>
        <v>-0.1026323934</v>
      </c>
      <c r="W2825" s="44">
        <f t="shared" si="13"/>
        <v>0.009195887323</v>
      </c>
      <c r="X2825" s="44">
        <f t="shared" si="14"/>
        <v>0.01067489837</v>
      </c>
      <c r="Y2825" s="33">
        <f t="shared" si="15"/>
        <v>1.160833968</v>
      </c>
      <c r="Z2825" s="43">
        <v>1.0</v>
      </c>
      <c r="AA2825" s="33">
        <f t="shared" si="16"/>
        <v>2.160833968</v>
      </c>
      <c r="AB2825" s="33">
        <f t="shared" si="17"/>
        <v>0.5372157162</v>
      </c>
      <c r="AC2825" s="33">
        <f t="shared" si="18"/>
        <v>0.4627842838</v>
      </c>
      <c r="AD2825" s="33">
        <f t="shared" si="19"/>
        <v>0.001530100744</v>
      </c>
      <c r="AE2825" s="34">
        <f t="shared" si="23"/>
        <v>0</v>
      </c>
      <c r="AF2825" s="34">
        <f t="shared" si="24"/>
        <v>0</v>
      </c>
      <c r="AG2825" s="34">
        <f t="shared" si="25"/>
        <v>0</v>
      </c>
      <c r="AH2825" s="34">
        <f t="shared" si="26"/>
        <v>0</v>
      </c>
      <c r="AI2825" s="34">
        <f t="shared" si="28"/>
        <v>1</v>
      </c>
      <c r="AJ2825" s="34">
        <f t="shared" si="29"/>
        <v>0</v>
      </c>
      <c r="AK2825" s="34">
        <f t="shared" si="27"/>
        <v>0</v>
      </c>
      <c r="AL2825" s="36">
        <f t="shared" si="34"/>
        <v>-1</v>
      </c>
      <c r="AM2825" s="36">
        <f t="shared" si="35"/>
        <v>0</v>
      </c>
      <c r="AN2825" s="46">
        <f t="shared" si="36"/>
        <v>0</v>
      </c>
      <c r="AO2825" s="36">
        <f t="shared" si="37"/>
        <v>2</v>
      </c>
      <c r="AP2825" s="36">
        <f t="shared" si="39"/>
        <v>0</v>
      </c>
      <c r="AQ2825" s="36">
        <f t="shared" si="40"/>
        <v>-1</v>
      </c>
      <c r="AR2825" s="36">
        <f t="shared" si="38"/>
        <v>-0.001530100744</v>
      </c>
      <c r="AS2825" s="38">
        <f t="shared" si="45"/>
        <v>0</v>
      </c>
      <c r="AT2825" s="38">
        <f t="shared" si="46"/>
        <v>0</v>
      </c>
      <c r="AU2825" s="38">
        <f t="shared" si="47"/>
        <v>0</v>
      </c>
      <c r="AV2825" s="38">
        <f t="shared" si="48"/>
        <v>0</v>
      </c>
      <c r="AW2825" s="38">
        <f t="shared" si="51"/>
        <v>0</v>
      </c>
      <c r="AX2825" s="38">
        <f t="shared" si="52"/>
        <v>0</v>
      </c>
      <c r="AY2825" s="38">
        <f t="shared" si="49"/>
        <v>0</v>
      </c>
      <c r="AZ2825" s="12">
        <f t="shared" si="30"/>
        <v>139.9615092</v>
      </c>
      <c r="BA2825" s="12">
        <f t="shared" si="41"/>
        <v>95.6548553</v>
      </c>
      <c r="BB2825" s="12">
        <f t="shared" si="53"/>
        <v>121.9692586</v>
      </c>
      <c r="BC2825" s="12">
        <f t="shared" si="50"/>
        <v>-0.0005100335814</v>
      </c>
      <c r="BD2825" s="12">
        <f t="shared" si="54"/>
        <v>117.0332552</v>
      </c>
    </row>
    <row r="2826" ht="14.25" customHeight="1">
      <c r="A2826" s="7">
        <v>40619.0</v>
      </c>
      <c r="B2826" s="21" t="s">
        <v>90</v>
      </c>
      <c r="C2826" s="8">
        <v>43.234905</v>
      </c>
      <c r="D2826" s="33">
        <f t="shared" si="5"/>
        <v>0.01235762746</v>
      </c>
      <c r="E2826" s="33">
        <f t="shared" si="7"/>
        <v>-0.02095301031</v>
      </c>
      <c r="F2826" s="33">
        <f t="shared" si="9"/>
        <v>-0.01050972124</v>
      </c>
      <c r="G2826" s="33">
        <f t="shared" si="11"/>
        <v>-0.006212044589</v>
      </c>
      <c r="H2826" s="33">
        <f t="shared" si="20"/>
        <v>-1.424595679</v>
      </c>
      <c r="I2826" s="45">
        <f t="shared" si="31"/>
        <v>-0.4557720689</v>
      </c>
      <c r="J2826" s="45">
        <f t="shared" si="43"/>
        <v>-0.08192367375</v>
      </c>
      <c r="K2826" s="21" t="s">
        <v>91</v>
      </c>
      <c r="L2826" s="8">
        <v>20.98452</v>
      </c>
      <c r="M2826" s="33">
        <f t="shared" si="6"/>
        <v>0.01103886005</v>
      </c>
      <c r="N2826" s="33">
        <f t="shared" si="8"/>
        <v>-0.03918568334</v>
      </c>
      <c r="O2826" s="33">
        <f t="shared" si="10"/>
        <v>-0.04328878746</v>
      </c>
      <c r="P2826" s="33">
        <f t="shared" si="12"/>
        <v>-0.0105432249</v>
      </c>
      <c r="Q2826" s="45">
        <f t="shared" si="21"/>
        <v>-2.34525446</v>
      </c>
      <c r="R2826" s="45">
        <f t="shared" si="32"/>
        <v>-2.103152454</v>
      </c>
      <c r="S2826" s="45">
        <f t="shared" si="44"/>
        <v>-0.4254786216</v>
      </c>
      <c r="T2826" s="33">
        <f t="shared" si="22"/>
        <v>0.9206587812</v>
      </c>
      <c r="U2826" s="33">
        <f t="shared" si="33"/>
        <v>1.647380385</v>
      </c>
      <c r="V2826" s="33">
        <f t="shared" si="42"/>
        <v>0.3435549478</v>
      </c>
      <c r="W2826" s="44">
        <f t="shared" si="13"/>
        <v>0.009595847515</v>
      </c>
      <c r="X2826" s="44">
        <f t="shared" si="14"/>
        <v>0.01096932437</v>
      </c>
      <c r="Y2826" s="33">
        <f t="shared" si="15"/>
        <v>1.143132417</v>
      </c>
      <c r="Z2826" s="43">
        <v>1.0</v>
      </c>
      <c r="AA2826" s="33">
        <f t="shared" si="16"/>
        <v>2.143132417</v>
      </c>
      <c r="AB2826" s="33">
        <f t="shared" si="17"/>
        <v>0.5333932743</v>
      </c>
      <c r="AC2826" s="33">
        <f t="shared" si="18"/>
        <v>0.4666067257</v>
      </c>
      <c r="AD2826" s="33">
        <f t="shared" si="19"/>
        <v>-0.001794091105</v>
      </c>
      <c r="AE2826" s="34">
        <f t="shared" si="23"/>
        <v>0</v>
      </c>
      <c r="AF2826" s="34">
        <f t="shared" si="24"/>
        <v>0</v>
      </c>
      <c r="AG2826" s="34">
        <f t="shared" si="25"/>
        <v>0</v>
      </c>
      <c r="AH2826" s="34">
        <f t="shared" si="26"/>
        <v>0</v>
      </c>
      <c r="AI2826" s="34">
        <f t="shared" si="28"/>
        <v>0</v>
      </c>
      <c r="AJ2826" s="34">
        <f t="shared" si="29"/>
        <v>0</v>
      </c>
      <c r="AK2826" s="34">
        <f t="shared" si="27"/>
        <v>0</v>
      </c>
      <c r="AL2826" s="36">
        <f t="shared" si="34"/>
        <v>-1</v>
      </c>
      <c r="AM2826" s="36">
        <f t="shared" si="35"/>
        <v>0</v>
      </c>
      <c r="AN2826" s="46">
        <f t="shared" si="36"/>
        <v>0</v>
      </c>
      <c r="AO2826" s="36">
        <f t="shared" si="37"/>
        <v>3</v>
      </c>
      <c r="AP2826" s="36">
        <f t="shared" si="39"/>
        <v>0</v>
      </c>
      <c r="AQ2826" s="36">
        <f t="shared" si="40"/>
        <v>-1</v>
      </c>
      <c r="AR2826" s="36">
        <f t="shared" si="38"/>
        <v>0.001794091105</v>
      </c>
      <c r="AS2826" s="38">
        <f t="shared" si="45"/>
        <v>0</v>
      </c>
      <c r="AT2826" s="38">
        <f t="shared" si="46"/>
        <v>0</v>
      </c>
      <c r="AU2826" s="38">
        <f t="shared" si="47"/>
        <v>0</v>
      </c>
      <c r="AV2826" s="38">
        <f t="shared" si="48"/>
        <v>0</v>
      </c>
      <c r="AW2826" s="38">
        <f t="shared" si="51"/>
        <v>0</v>
      </c>
      <c r="AX2826" s="38">
        <f t="shared" si="52"/>
        <v>0</v>
      </c>
      <c r="AY2826" s="38">
        <f t="shared" si="49"/>
        <v>0</v>
      </c>
      <c r="AZ2826" s="12">
        <f t="shared" si="30"/>
        <v>139.9615092</v>
      </c>
      <c r="BA2826" s="12">
        <f t="shared" si="41"/>
        <v>95.82646882</v>
      </c>
      <c r="BB2826" s="12">
        <f t="shared" si="53"/>
        <v>121.9692586</v>
      </c>
      <c r="BC2826" s="12">
        <f t="shared" si="50"/>
        <v>0.0005980303683</v>
      </c>
      <c r="BD2826" s="12">
        <f t="shared" si="54"/>
        <v>117.1032447</v>
      </c>
    </row>
    <row r="2827" ht="14.25" customHeight="1">
      <c r="A2827" s="7">
        <v>40620.0</v>
      </c>
      <c r="B2827" s="21" t="s">
        <v>90</v>
      </c>
      <c r="C2827" s="8">
        <v>43.344551</v>
      </c>
      <c r="D2827" s="33">
        <f t="shared" si="5"/>
        <v>0.002536052756</v>
      </c>
      <c r="E2827" s="33">
        <f t="shared" si="7"/>
        <v>-0.02181001483</v>
      </c>
      <c r="F2827" s="33">
        <f t="shared" si="9"/>
        <v>-0.0025237825</v>
      </c>
      <c r="G2827" s="33">
        <f t="shared" si="11"/>
        <v>-0.0150867236</v>
      </c>
      <c r="H2827" s="33">
        <f t="shared" si="20"/>
        <v>-1.436536305</v>
      </c>
      <c r="I2827" s="45">
        <f t="shared" si="31"/>
        <v>0.01587606489</v>
      </c>
      <c r="J2827" s="45">
        <f t="shared" si="43"/>
        <v>-0.4156463466</v>
      </c>
      <c r="K2827" s="21" t="s">
        <v>91</v>
      </c>
      <c r="L2827" s="8">
        <v>21.12604</v>
      </c>
      <c r="M2827" s="33">
        <f t="shared" si="6"/>
        <v>0.006744018924</v>
      </c>
      <c r="N2827" s="33">
        <f t="shared" si="8"/>
        <v>-0.0325568326</v>
      </c>
      <c r="O2827" s="33">
        <f t="shared" si="10"/>
        <v>-0.03151929744</v>
      </c>
      <c r="P2827" s="33">
        <f t="shared" si="12"/>
        <v>-0.02161682723</v>
      </c>
      <c r="Q2827" s="45">
        <f t="shared" si="21"/>
        <v>-1.814562837</v>
      </c>
      <c r="R2827" s="45">
        <f t="shared" si="32"/>
        <v>-1.446603825</v>
      </c>
      <c r="S2827" s="45">
        <f t="shared" si="44"/>
        <v>-0.8076494279</v>
      </c>
      <c r="T2827" s="33">
        <f t="shared" si="22"/>
        <v>0.3780265321</v>
      </c>
      <c r="U2827" s="33">
        <f t="shared" si="33"/>
        <v>1.46247989</v>
      </c>
      <c r="V2827" s="33">
        <f t="shared" si="42"/>
        <v>0.3920030813</v>
      </c>
      <c r="W2827" s="44">
        <f t="shared" si="13"/>
        <v>0.009214367562</v>
      </c>
      <c r="X2827" s="44">
        <f t="shared" si="14"/>
        <v>0.01022227921</v>
      </c>
      <c r="Y2827" s="33">
        <f t="shared" si="15"/>
        <v>1.109384789</v>
      </c>
      <c r="Z2827" s="43">
        <v>1.0</v>
      </c>
      <c r="AA2827" s="33">
        <f t="shared" si="16"/>
        <v>2.109384789</v>
      </c>
      <c r="AB2827" s="33">
        <f t="shared" si="17"/>
        <v>0.5259281259</v>
      </c>
      <c r="AC2827" s="33">
        <f t="shared" si="18"/>
        <v>0.4740718741</v>
      </c>
      <c r="AD2827" s="33">
        <f t="shared" si="19"/>
        <v>0.0005742230952</v>
      </c>
      <c r="AE2827" s="34">
        <f t="shared" si="23"/>
        <v>0</v>
      </c>
      <c r="AF2827" s="34">
        <f t="shared" si="24"/>
        <v>0</v>
      </c>
      <c r="AG2827" s="34">
        <f t="shared" si="25"/>
        <v>0</v>
      </c>
      <c r="AH2827" s="34">
        <f t="shared" si="26"/>
        <v>0</v>
      </c>
      <c r="AI2827" s="34">
        <f t="shared" si="28"/>
        <v>0</v>
      </c>
      <c r="AJ2827" s="34">
        <f t="shared" si="29"/>
        <v>0</v>
      </c>
      <c r="AK2827" s="34">
        <f t="shared" si="27"/>
        <v>0</v>
      </c>
      <c r="AL2827" s="36">
        <f t="shared" si="34"/>
        <v>-1</v>
      </c>
      <c r="AM2827" s="36">
        <f t="shared" si="35"/>
        <v>0</v>
      </c>
      <c r="AN2827" s="46">
        <f t="shared" si="36"/>
        <v>0</v>
      </c>
      <c r="AO2827" s="36">
        <f t="shared" si="37"/>
        <v>4</v>
      </c>
      <c r="AP2827" s="36">
        <f t="shared" si="39"/>
        <v>0</v>
      </c>
      <c r="AQ2827" s="36">
        <f t="shared" si="40"/>
        <v>-1</v>
      </c>
      <c r="AR2827" s="36">
        <f t="shared" si="38"/>
        <v>-0.0005742230952</v>
      </c>
      <c r="AS2827" s="38">
        <f t="shared" si="45"/>
        <v>0</v>
      </c>
      <c r="AT2827" s="38">
        <f t="shared" si="46"/>
        <v>0</v>
      </c>
      <c r="AU2827" s="38">
        <f t="shared" si="47"/>
        <v>0</v>
      </c>
      <c r="AV2827" s="38">
        <f t="shared" si="48"/>
        <v>0</v>
      </c>
      <c r="AW2827" s="38">
        <f t="shared" si="51"/>
        <v>0</v>
      </c>
      <c r="AX2827" s="38">
        <f t="shared" si="52"/>
        <v>0</v>
      </c>
      <c r="AY2827" s="38">
        <f t="shared" si="49"/>
        <v>0</v>
      </c>
      <c r="AZ2827" s="12">
        <f t="shared" si="30"/>
        <v>139.9615092</v>
      </c>
      <c r="BA2827" s="12">
        <f t="shared" si="41"/>
        <v>95.77144305</v>
      </c>
      <c r="BB2827" s="12">
        <f t="shared" si="53"/>
        <v>121.9692586</v>
      </c>
      <c r="BC2827" s="12">
        <f t="shared" si="50"/>
        <v>-0.0001914076984</v>
      </c>
      <c r="BD2827" s="12">
        <f t="shared" si="54"/>
        <v>117.0808302</v>
      </c>
    </row>
    <row r="2828" ht="14.25" customHeight="1">
      <c r="A2828" s="7">
        <v>40623.0</v>
      </c>
      <c r="B2828" s="21" t="s">
        <v>90</v>
      </c>
      <c r="C2828" s="8">
        <v>43.934002</v>
      </c>
      <c r="D2828" s="33">
        <f t="shared" si="5"/>
        <v>0.01359919497</v>
      </c>
      <c r="E2828" s="33">
        <f t="shared" si="7"/>
        <v>-0.0006232967587</v>
      </c>
      <c r="F2828" s="33">
        <f t="shared" si="9"/>
        <v>0.009925957539</v>
      </c>
      <c r="G2828" s="33">
        <f t="shared" si="11"/>
        <v>0.01861637616</v>
      </c>
      <c r="H2828" s="33">
        <f t="shared" si="20"/>
        <v>0.1432505606</v>
      </c>
      <c r="I2828" s="45">
        <f t="shared" si="31"/>
        <v>0.7293063618</v>
      </c>
      <c r="J2828" s="45">
        <f t="shared" si="43"/>
        <v>0.9731408177</v>
      </c>
      <c r="K2828" s="21" t="s">
        <v>91</v>
      </c>
      <c r="L2828" s="8">
        <v>21.419174</v>
      </c>
      <c r="M2828" s="33">
        <f t="shared" si="6"/>
        <v>0.01387548258</v>
      </c>
      <c r="N2828" s="33">
        <f t="shared" si="8"/>
        <v>-0.005786803878</v>
      </c>
      <c r="O2828" s="33">
        <f t="shared" si="10"/>
        <v>-0.01823179937</v>
      </c>
      <c r="P2828" s="33">
        <f t="shared" si="12"/>
        <v>-0.008041288562</v>
      </c>
      <c r="Q2828" s="45">
        <f t="shared" si="21"/>
        <v>-0.183579375</v>
      </c>
      <c r="R2828" s="45">
        <f t="shared" si="32"/>
        <v>-0.7785924041</v>
      </c>
      <c r="S2828" s="45">
        <f t="shared" si="44"/>
        <v>-0.2885200937</v>
      </c>
      <c r="T2828" s="33">
        <f t="shared" si="22"/>
        <v>0.3268299356</v>
      </c>
      <c r="U2828" s="33">
        <f t="shared" si="33"/>
        <v>1.507898766</v>
      </c>
      <c r="V2828" s="33">
        <f t="shared" si="42"/>
        <v>1.261660911</v>
      </c>
      <c r="W2828" s="44">
        <f t="shared" si="13"/>
        <v>0.008561290911</v>
      </c>
      <c r="X2828" s="44">
        <f t="shared" si="14"/>
        <v>0.01075378575</v>
      </c>
      <c r="Y2828" s="33">
        <f t="shared" si="15"/>
        <v>1.256093954</v>
      </c>
      <c r="Z2828" s="43">
        <v>1.0</v>
      </c>
      <c r="AA2828" s="33">
        <f t="shared" si="16"/>
        <v>2.256093954</v>
      </c>
      <c r="AB2828" s="33">
        <f t="shared" si="17"/>
        <v>0.5567560481</v>
      </c>
      <c r="AC2828" s="33">
        <f t="shared" si="18"/>
        <v>0.4432439519</v>
      </c>
      <c r="AD2828" s="33">
        <f t="shared" si="19"/>
        <v>-0.0009715234696</v>
      </c>
      <c r="AE2828" s="34">
        <f t="shared" si="23"/>
        <v>0</v>
      </c>
      <c r="AF2828" s="34">
        <f t="shared" si="24"/>
        <v>0</v>
      </c>
      <c r="AG2828" s="34">
        <f t="shared" si="25"/>
        <v>0</v>
      </c>
      <c r="AH2828" s="34">
        <f t="shared" si="26"/>
        <v>0</v>
      </c>
      <c r="AI2828" s="34">
        <f t="shared" si="28"/>
        <v>0</v>
      </c>
      <c r="AJ2828" s="34">
        <f t="shared" si="29"/>
        <v>0</v>
      </c>
      <c r="AK2828" s="34">
        <f t="shared" si="27"/>
        <v>0</v>
      </c>
      <c r="AL2828" s="36">
        <f t="shared" si="34"/>
        <v>-1</v>
      </c>
      <c r="AM2828" s="36">
        <f t="shared" si="35"/>
        <v>0</v>
      </c>
      <c r="AN2828" s="46">
        <f t="shared" si="36"/>
        <v>0</v>
      </c>
      <c r="AO2828" s="36">
        <f t="shared" si="37"/>
        <v>5</v>
      </c>
      <c r="AP2828" s="36">
        <f t="shared" si="39"/>
        <v>0</v>
      </c>
      <c r="AQ2828" s="36">
        <f t="shared" si="40"/>
        <v>-1</v>
      </c>
      <c r="AR2828" s="36">
        <f t="shared" si="38"/>
        <v>0.0009715234696</v>
      </c>
      <c r="AS2828" s="38">
        <f t="shared" si="45"/>
        <v>-1</v>
      </c>
      <c r="AT2828" s="38">
        <f t="shared" si="46"/>
        <v>0</v>
      </c>
      <c r="AU2828" s="38">
        <f t="shared" si="47"/>
        <v>0</v>
      </c>
      <c r="AV2828" s="38">
        <f t="shared" si="48"/>
        <v>1</v>
      </c>
      <c r="AW2828" s="38">
        <f t="shared" si="51"/>
        <v>0</v>
      </c>
      <c r="AX2828" s="38">
        <f t="shared" si="52"/>
        <v>-1</v>
      </c>
      <c r="AY2828" s="38">
        <f t="shared" si="49"/>
        <v>0.0009715234696</v>
      </c>
      <c r="AZ2828" s="12">
        <f t="shared" si="30"/>
        <v>139.9615092</v>
      </c>
      <c r="BA2828" s="12">
        <f t="shared" si="41"/>
        <v>95.86448725</v>
      </c>
      <c r="BB2828" s="12">
        <f t="shared" si="53"/>
        <v>122.0877546</v>
      </c>
      <c r="BC2828" s="12">
        <f t="shared" si="50"/>
        <v>0.0006476823131</v>
      </c>
      <c r="BD2828" s="12">
        <f t="shared" si="54"/>
        <v>117.1566614</v>
      </c>
    </row>
    <row r="2829" ht="14.25" customHeight="1">
      <c r="A2829" s="7">
        <v>40624.0</v>
      </c>
      <c r="B2829" s="21" t="s">
        <v>90</v>
      </c>
      <c r="C2829" s="8">
        <v>43.824333</v>
      </c>
      <c r="D2829" s="33">
        <f t="shared" si="5"/>
        <v>-0.002496221491</v>
      </c>
      <c r="E2829" s="33">
        <f t="shared" si="7"/>
        <v>0.01475949336</v>
      </c>
      <c r="F2829" s="33">
        <f t="shared" si="9"/>
        <v>0.002351381735</v>
      </c>
      <c r="G2829" s="33">
        <f t="shared" si="11"/>
        <v>0.02025729872</v>
      </c>
      <c r="H2829" s="33">
        <f t="shared" si="20"/>
        <v>1.269866842</v>
      </c>
      <c r="I2829" s="45">
        <f t="shared" si="31"/>
        <v>0.3107258657</v>
      </c>
      <c r="J2829" s="45">
        <f t="shared" si="43"/>
        <v>1.068146488</v>
      </c>
      <c r="K2829" s="21" t="s">
        <v>91</v>
      </c>
      <c r="L2829" s="8">
        <v>21.398962</v>
      </c>
      <c r="M2829" s="33">
        <f t="shared" si="6"/>
        <v>-0.0009436404971</v>
      </c>
      <c r="N2829" s="33">
        <f t="shared" si="8"/>
        <v>0.007615826231</v>
      </c>
      <c r="O2829" s="33">
        <f t="shared" si="10"/>
        <v>-0.02543403535</v>
      </c>
      <c r="P2829" s="33">
        <f t="shared" si="12"/>
        <v>0.003301443835</v>
      </c>
      <c r="Q2829" s="45">
        <f t="shared" si="21"/>
        <v>0.622771404</v>
      </c>
      <c r="R2829" s="45">
        <f t="shared" si="32"/>
        <v>-1.086635567</v>
      </c>
      <c r="S2829" s="45">
        <f t="shared" si="44"/>
        <v>0.1528459857</v>
      </c>
      <c r="T2829" s="33">
        <f t="shared" si="22"/>
        <v>0.647095438</v>
      </c>
      <c r="U2829" s="33">
        <f t="shared" si="33"/>
        <v>1.397361433</v>
      </c>
      <c r="V2829" s="33">
        <f t="shared" si="42"/>
        <v>0.9153005018</v>
      </c>
      <c r="W2829" s="44">
        <f t="shared" si="13"/>
        <v>0.008518815034</v>
      </c>
      <c r="X2829" s="44">
        <f t="shared" si="14"/>
        <v>0.01038684097</v>
      </c>
      <c r="Y2829" s="33">
        <f t="shared" si="15"/>
        <v>1.219282368</v>
      </c>
      <c r="Z2829" s="43">
        <v>1.0</v>
      </c>
      <c r="AA2829" s="33">
        <f t="shared" si="16"/>
        <v>2.219282368</v>
      </c>
      <c r="AB2829" s="33">
        <f t="shared" si="17"/>
        <v>0.549403891</v>
      </c>
      <c r="AC2829" s="33">
        <f t="shared" si="18"/>
        <v>0.450596109</v>
      </c>
      <c r="AD2829" s="33">
        <f t="shared" si="19"/>
        <v>-0.003157787957</v>
      </c>
      <c r="AE2829" s="34">
        <f t="shared" si="23"/>
        <v>0</v>
      </c>
      <c r="AF2829" s="34">
        <f t="shared" si="24"/>
        <v>0</v>
      </c>
      <c r="AG2829" s="34">
        <f t="shared" si="25"/>
        <v>0</v>
      </c>
      <c r="AH2829" s="34">
        <f t="shared" si="26"/>
        <v>0</v>
      </c>
      <c r="AI2829" s="34">
        <f t="shared" si="28"/>
        <v>0</v>
      </c>
      <c r="AJ2829" s="34">
        <f t="shared" si="29"/>
        <v>0</v>
      </c>
      <c r="AK2829" s="34">
        <f t="shared" si="27"/>
        <v>0</v>
      </c>
      <c r="AL2829" s="36">
        <f t="shared" si="34"/>
        <v>-1</v>
      </c>
      <c r="AM2829" s="36">
        <f t="shared" si="35"/>
        <v>0</v>
      </c>
      <c r="AN2829" s="46">
        <f t="shared" si="36"/>
        <v>0</v>
      </c>
      <c r="AO2829" s="36">
        <f t="shared" si="37"/>
        <v>1</v>
      </c>
      <c r="AP2829" s="36">
        <f t="shared" si="39"/>
        <v>1</v>
      </c>
      <c r="AQ2829" s="36">
        <f t="shared" si="40"/>
        <v>-1</v>
      </c>
      <c r="AR2829" s="36">
        <f t="shared" si="38"/>
        <v>0.003157787957</v>
      </c>
      <c r="AS2829" s="38">
        <f t="shared" si="45"/>
        <v>0</v>
      </c>
      <c r="AT2829" s="38">
        <f t="shared" si="46"/>
        <v>0</v>
      </c>
      <c r="AU2829" s="38">
        <f t="shared" si="47"/>
        <v>0</v>
      </c>
      <c r="AV2829" s="38">
        <f t="shared" si="48"/>
        <v>2</v>
      </c>
      <c r="AW2829" s="38">
        <f t="shared" si="51"/>
        <v>0</v>
      </c>
      <c r="AX2829" s="38">
        <f t="shared" si="52"/>
        <v>-1</v>
      </c>
      <c r="AY2829" s="38">
        <f t="shared" si="49"/>
        <v>0.003157787957</v>
      </c>
      <c r="AZ2829" s="12">
        <f t="shared" si="30"/>
        <v>139.9615092</v>
      </c>
      <c r="BA2829" s="12">
        <f t="shared" si="41"/>
        <v>96.16720698</v>
      </c>
      <c r="BB2829" s="12">
        <f t="shared" si="53"/>
        <v>122.4732819</v>
      </c>
      <c r="BC2829" s="12">
        <f t="shared" si="50"/>
        <v>0.002105191972</v>
      </c>
      <c r="BD2829" s="12">
        <f t="shared" si="54"/>
        <v>117.4032986</v>
      </c>
    </row>
    <row r="2830" ht="14.25" customHeight="1">
      <c r="A2830" s="7">
        <v>40625.0</v>
      </c>
      <c r="B2830" s="21" t="s">
        <v>90</v>
      </c>
      <c r="C2830" s="8">
        <v>44.002548</v>
      </c>
      <c r="D2830" s="33">
        <f t="shared" si="5"/>
        <v>0.004066576438</v>
      </c>
      <c r="E2830" s="33">
        <f t="shared" si="7"/>
        <v>0.03033220717</v>
      </c>
      <c r="F2830" s="33">
        <f t="shared" si="9"/>
        <v>-0.006960487937</v>
      </c>
      <c r="G2830" s="33">
        <f t="shared" si="11"/>
        <v>0.02798763216</v>
      </c>
      <c r="H2830" s="33">
        <f t="shared" si="20"/>
        <v>2.350708145</v>
      </c>
      <c r="I2830" s="45">
        <f t="shared" si="31"/>
        <v>-0.2059187031</v>
      </c>
      <c r="J2830" s="45">
        <f t="shared" si="43"/>
        <v>1.403437093</v>
      </c>
      <c r="K2830" s="21" t="s">
        <v>91</v>
      </c>
      <c r="L2830" s="8">
        <v>21.655029</v>
      </c>
      <c r="M2830" s="33">
        <f t="shared" si="6"/>
        <v>0.01196632809</v>
      </c>
      <c r="N2830" s="33">
        <f t="shared" si="8"/>
        <v>0.04334413341</v>
      </c>
      <c r="O2830" s="33">
        <f t="shared" si="10"/>
        <v>-0.013471708</v>
      </c>
      <c r="P2830" s="33">
        <f t="shared" si="12"/>
        <v>0.01292444015</v>
      </c>
      <c r="Q2830" s="45">
        <f t="shared" si="21"/>
        <v>2.71708347</v>
      </c>
      <c r="R2830" s="45">
        <f t="shared" si="32"/>
        <v>-0.4992309451</v>
      </c>
      <c r="S2830" s="45">
        <f t="shared" si="44"/>
        <v>0.5218338795</v>
      </c>
      <c r="T2830" s="33">
        <f t="shared" si="22"/>
        <v>-0.366375325</v>
      </c>
      <c r="U2830" s="33">
        <f t="shared" si="33"/>
        <v>0.2933122419</v>
      </c>
      <c r="V2830" s="33">
        <f t="shared" si="42"/>
        <v>0.8816032134</v>
      </c>
      <c r="W2830" s="44">
        <f t="shared" si="13"/>
        <v>0.008475080288</v>
      </c>
      <c r="X2830" s="44">
        <f t="shared" si="14"/>
        <v>0.01070839484</v>
      </c>
      <c r="Y2830" s="33">
        <f t="shared" si="15"/>
        <v>1.263515444</v>
      </c>
      <c r="Z2830" s="43">
        <v>1.0</v>
      </c>
      <c r="AA2830" s="33">
        <f t="shared" si="16"/>
        <v>2.263515444</v>
      </c>
      <c r="AB2830" s="33">
        <f t="shared" si="17"/>
        <v>0.5582093321</v>
      </c>
      <c r="AC2830" s="33">
        <f t="shared" si="18"/>
        <v>0.4417906679</v>
      </c>
      <c r="AD2830" s="33">
        <f t="shared" si="19"/>
        <v>-0.002887313892</v>
      </c>
      <c r="AE2830" s="34">
        <f t="shared" si="23"/>
        <v>0</v>
      </c>
      <c r="AF2830" s="34">
        <f t="shared" si="24"/>
        <v>0</v>
      </c>
      <c r="AG2830" s="34">
        <f t="shared" si="25"/>
        <v>0</v>
      </c>
      <c r="AH2830" s="34">
        <f t="shared" si="26"/>
        <v>0</v>
      </c>
      <c r="AI2830" s="34">
        <f t="shared" si="28"/>
        <v>0</v>
      </c>
      <c r="AJ2830" s="34">
        <f t="shared" si="29"/>
        <v>0</v>
      </c>
      <c r="AK2830" s="34">
        <f t="shared" si="27"/>
        <v>0</v>
      </c>
      <c r="AL2830" s="36">
        <f t="shared" si="34"/>
        <v>0</v>
      </c>
      <c r="AM2830" s="36">
        <f t="shared" si="35"/>
        <v>0</v>
      </c>
      <c r="AN2830" s="46">
        <f t="shared" si="36"/>
        <v>0</v>
      </c>
      <c r="AO2830" s="36">
        <f t="shared" si="37"/>
        <v>2</v>
      </c>
      <c r="AP2830" s="36">
        <f t="shared" si="39"/>
        <v>0</v>
      </c>
      <c r="AQ2830" s="36">
        <f t="shared" si="40"/>
        <v>-1</v>
      </c>
      <c r="AR2830" s="36">
        <f t="shared" si="38"/>
        <v>0.002887313892</v>
      </c>
      <c r="AS2830" s="38">
        <f t="shared" si="45"/>
        <v>0</v>
      </c>
      <c r="AT2830" s="38">
        <f t="shared" si="46"/>
        <v>0</v>
      </c>
      <c r="AU2830" s="38">
        <f t="shared" si="47"/>
        <v>0</v>
      </c>
      <c r="AV2830" s="38">
        <f t="shared" si="48"/>
        <v>3</v>
      </c>
      <c r="AW2830" s="38">
        <f t="shared" si="51"/>
        <v>0</v>
      </c>
      <c r="AX2830" s="38">
        <f t="shared" si="52"/>
        <v>-1</v>
      </c>
      <c r="AY2830" s="38">
        <f t="shared" si="49"/>
        <v>0.002887313892</v>
      </c>
      <c r="AZ2830" s="12">
        <f t="shared" si="30"/>
        <v>139.9615092</v>
      </c>
      <c r="BA2830" s="12">
        <f t="shared" si="41"/>
        <v>96.44487189</v>
      </c>
      <c r="BB2830" s="12">
        <f t="shared" si="53"/>
        <v>122.8269007</v>
      </c>
      <c r="BC2830" s="12">
        <f t="shared" si="50"/>
        <v>0.001924875928</v>
      </c>
      <c r="BD2830" s="12">
        <f t="shared" si="54"/>
        <v>117.6292854</v>
      </c>
    </row>
    <row r="2831" ht="14.25" customHeight="1">
      <c r="A2831" s="7">
        <v>40626.0</v>
      </c>
      <c r="B2831" s="21" t="s">
        <v>90</v>
      </c>
      <c r="C2831" s="8">
        <v>44.002548</v>
      </c>
      <c r="D2831" s="33">
        <f t="shared" si="5"/>
        <v>0</v>
      </c>
      <c r="E2831" s="33">
        <f t="shared" si="7"/>
        <v>0.01775516796</v>
      </c>
      <c r="F2831" s="33">
        <f t="shared" si="9"/>
        <v>-0.003569866564</v>
      </c>
      <c r="G2831" s="33">
        <f t="shared" si="11"/>
        <v>0.02635685733</v>
      </c>
      <c r="H2831" s="33">
        <f t="shared" si="20"/>
        <v>1.344824925</v>
      </c>
      <c r="I2831" s="45">
        <f t="shared" si="31"/>
        <v>0.001754032039</v>
      </c>
      <c r="J2831" s="45">
        <f t="shared" si="43"/>
        <v>1.342884628</v>
      </c>
      <c r="K2831" s="21" t="s">
        <v>91</v>
      </c>
      <c r="L2831" s="8">
        <v>21.796555</v>
      </c>
      <c r="M2831" s="33">
        <f t="shared" si="6"/>
        <v>0.006535479588</v>
      </c>
      <c r="N2831" s="33">
        <f t="shared" si="8"/>
        <v>0.03869685845</v>
      </c>
      <c r="O2831" s="33">
        <f t="shared" si="10"/>
        <v>-0.002005187738</v>
      </c>
      <c r="P2831" s="33">
        <f t="shared" si="12"/>
        <v>0.02002332104</v>
      </c>
      <c r="Q2831" s="45">
        <f t="shared" si="21"/>
        <v>2.260615651</v>
      </c>
      <c r="R2831" s="45">
        <f t="shared" si="32"/>
        <v>0.04547800161</v>
      </c>
      <c r="S2831" s="45">
        <f t="shared" si="44"/>
        <v>0.7935673121</v>
      </c>
      <c r="T2831" s="33">
        <f t="shared" si="22"/>
        <v>-0.9157907258</v>
      </c>
      <c r="U2831" s="33">
        <f t="shared" si="33"/>
        <v>-0.04372396958</v>
      </c>
      <c r="V2831" s="33">
        <f t="shared" si="42"/>
        <v>0.5493173158</v>
      </c>
      <c r="W2831" s="44">
        <f t="shared" si="13"/>
        <v>0.008480811923</v>
      </c>
      <c r="X2831" s="44">
        <f t="shared" si="14"/>
        <v>0.01078254082</v>
      </c>
      <c r="Y2831" s="33">
        <f t="shared" si="15"/>
        <v>1.271404309</v>
      </c>
      <c r="Z2831" s="43">
        <v>1.0</v>
      </c>
      <c r="AA2831" s="33">
        <f t="shared" si="16"/>
        <v>2.271404309</v>
      </c>
      <c r="AB2831" s="33">
        <f t="shared" si="17"/>
        <v>0.559743725</v>
      </c>
      <c r="AC2831" s="33">
        <f t="shared" si="18"/>
        <v>0.440256275</v>
      </c>
      <c r="AD2831" s="33">
        <f t="shared" si="19"/>
        <v>-0.005525165529</v>
      </c>
      <c r="AE2831" s="34">
        <f t="shared" si="23"/>
        <v>0</v>
      </c>
      <c r="AF2831" s="34">
        <f t="shared" si="24"/>
        <v>0</v>
      </c>
      <c r="AG2831" s="34">
        <f t="shared" si="25"/>
        <v>0</v>
      </c>
      <c r="AH2831" s="34">
        <f t="shared" si="26"/>
        <v>0</v>
      </c>
      <c r="AI2831" s="34">
        <f t="shared" si="28"/>
        <v>0</v>
      </c>
      <c r="AJ2831" s="34">
        <f t="shared" si="29"/>
        <v>0</v>
      </c>
      <c r="AK2831" s="34">
        <f t="shared" si="27"/>
        <v>0</v>
      </c>
      <c r="AL2831" s="36">
        <f t="shared" si="34"/>
        <v>0</v>
      </c>
      <c r="AM2831" s="36">
        <f t="shared" si="35"/>
        <v>0</v>
      </c>
      <c r="AN2831" s="46">
        <f t="shared" si="36"/>
        <v>0</v>
      </c>
      <c r="AO2831" s="36">
        <f t="shared" si="37"/>
        <v>3</v>
      </c>
      <c r="AP2831" s="36">
        <f t="shared" si="39"/>
        <v>0</v>
      </c>
      <c r="AQ2831" s="36">
        <f t="shared" si="40"/>
        <v>-1</v>
      </c>
      <c r="AR2831" s="36">
        <f t="shared" si="38"/>
        <v>0.005525165529</v>
      </c>
      <c r="AS2831" s="38">
        <f t="shared" si="45"/>
        <v>0</v>
      </c>
      <c r="AT2831" s="38">
        <f t="shared" si="46"/>
        <v>0</v>
      </c>
      <c r="AU2831" s="38">
        <f t="shared" si="47"/>
        <v>0</v>
      </c>
      <c r="AV2831" s="38">
        <f t="shared" si="48"/>
        <v>4</v>
      </c>
      <c r="AW2831" s="38">
        <f t="shared" si="51"/>
        <v>0</v>
      </c>
      <c r="AX2831" s="38">
        <f t="shared" si="52"/>
        <v>-1</v>
      </c>
      <c r="AY2831" s="38">
        <f t="shared" si="49"/>
        <v>0.005525165529</v>
      </c>
      <c r="AZ2831" s="12">
        <f t="shared" si="30"/>
        <v>139.9615092</v>
      </c>
      <c r="BA2831" s="12">
        <f t="shared" si="41"/>
        <v>96.97774577</v>
      </c>
      <c r="BB2831" s="12">
        <f t="shared" si="53"/>
        <v>123.5055396</v>
      </c>
      <c r="BC2831" s="12">
        <f t="shared" si="50"/>
        <v>0.003683443686</v>
      </c>
      <c r="BD2831" s="12">
        <f t="shared" si="54"/>
        <v>118.0625663</v>
      </c>
    </row>
    <row r="2832" ht="14.25" customHeight="1">
      <c r="A2832" s="7">
        <v>40627.0</v>
      </c>
      <c r="B2832" s="21" t="s">
        <v>90</v>
      </c>
      <c r="C2832" s="8">
        <v>43.851749</v>
      </c>
      <c r="D2832" s="33">
        <f t="shared" si="5"/>
        <v>-0.003427051543</v>
      </c>
      <c r="E2832" s="33">
        <f t="shared" si="7"/>
        <v>0.01170154006</v>
      </c>
      <c r="F2832" s="33">
        <f t="shared" si="9"/>
        <v>-0.01036368553</v>
      </c>
      <c r="G2832" s="33">
        <f t="shared" si="11"/>
        <v>0.01367224034</v>
      </c>
      <c r="H2832" s="33">
        <f t="shared" si="20"/>
        <v>0.8846000636</v>
      </c>
      <c r="I2832" s="45">
        <f t="shared" si="31"/>
        <v>-0.387346259</v>
      </c>
      <c r="J2832" s="45">
        <f t="shared" si="43"/>
        <v>0.8153235833</v>
      </c>
      <c r="K2832" s="21" t="s">
        <v>91</v>
      </c>
      <c r="L2832" s="8">
        <v>21.975128</v>
      </c>
      <c r="M2832" s="33">
        <f t="shared" si="6"/>
        <v>0.008192716693</v>
      </c>
      <c r="N2832" s="33">
        <f t="shared" si="8"/>
        <v>0.04019153613</v>
      </c>
      <c r="O2832" s="33">
        <f t="shared" si="10"/>
        <v>0.00632619442</v>
      </c>
      <c r="P2832" s="33">
        <f t="shared" si="12"/>
        <v>0.0215037014</v>
      </c>
      <c r="Q2832" s="45">
        <f t="shared" si="21"/>
        <v>2.216280468</v>
      </c>
      <c r="R2832" s="45">
        <f t="shared" si="32"/>
        <v>0.4384515466</v>
      </c>
      <c r="S2832" s="45">
        <f t="shared" si="44"/>
        <v>0.8615235956</v>
      </c>
      <c r="T2832" s="33">
        <f t="shared" si="22"/>
        <v>-1.331680404</v>
      </c>
      <c r="U2832" s="33">
        <f t="shared" si="33"/>
        <v>-0.8257978056</v>
      </c>
      <c r="V2832" s="33">
        <f t="shared" si="42"/>
        <v>-0.04620001233</v>
      </c>
      <c r="W2832" s="44">
        <f t="shared" si="13"/>
        <v>0.008341582375</v>
      </c>
      <c r="X2832" s="44">
        <f t="shared" si="14"/>
        <v>0.0108279362</v>
      </c>
      <c r="Y2832" s="33">
        <f t="shared" si="15"/>
        <v>1.298067406</v>
      </c>
      <c r="Z2832" s="43">
        <v>1.0</v>
      </c>
      <c r="AA2832" s="33">
        <f t="shared" si="16"/>
        <v>2.298067406</v>
      </c>
      <c r="AB2832" s="33">
        <f t="shared" si="17"/>
        <v>0.5648517545</v>
      </c>
      <c r="AC2832" s="33">
        <f t="shared" si="18"/>
        <v>0.4351482455</v>
      </c>
      <c r="AD2832" s="33">
        <f t="shared" si="19"/>
        <v>0.004446086586</v>
      </c>
      <c r="AE2832" s="34">
        <f t="shared" si="23"/>
        <v>1</v>
      </c>
      <c r="AF2832" s="34">
        <f t="shared" si="24"/>
        <v>0</v>
      </c>
      <c r="AG2832" s="34">
        <f t="shared" si="25"/>
        <v>0</v>
      </c>
      <c r="AH2832" s="34">
        <f t="shared" si="26"/>
        <v>1</v>
      </c>
      <c r="AI2832" s="34">
        <f t="shared" si="28"/>
        <v>0</v>
      </c>
      <c r="AJ2832" s="34">
        <f t="shared" si="29"/>
        <v>1</v>
      </c>
      <c r="AK2832" s="34">
        <f t="shared" si="27"/>
        <v>0.004446086586</v>
      </c>
      <c r="AL2832" s="36">
        <f t="shared" si="34"/>
        <v>0</v>
      </c>
      <c r="AM2832" s="36">
        <f t="shared" si="35"/>
        <v>0</v>
      </c>
      <c r="AN2832" s="46">
        <f t="shared" si="36"/>
        <v>0</v>
      </c>
      <c r="AO2832" s="36">
        <f t="shared" si="37"/>
        <v>4</v>
      </c>
      <c r="AP2832" s="36">
        <f t="shared" si="39"/>
        <v>0</v>
      </c>
      <c r="AQ2832" s="36">
        <f t="shared" si="40"/>
        <v>-1</v>
      </c>
      <c r="AR2832" s="36">
        <f t="shared" si="38"/>
        <v>-0.004446086586</v>
      </c>
      <c r="AS2832" s="38">
        <f t="shared" si="45"/>
        <v>0</v>
      </c>
      <c r="AT2832" s="38">
        <f t="shared" si="46"/>
        <v>0</v>
      </c>
      <c r="AU2832" s="38">
        <f t="shared" si="47"/>
        <v>0</v>
      </c>
      <c r="AV2832" s="38">
        <f t="shared" si="48"/>
        <v>5</v>
      </c>
      <c r="AW2832" s="38">
        <f t="shared" si="51"/>
        <v>0</v>
      </c>
      <c r="AX2832" s="38">
        <f t="shared" si="52"/>
        <v>-1</v>
      </c>
      <c r="AY2832" s="38">
        <f t="shared" si="49"/>
        <v>-0.004446086586</v>
      </c>
      <c r="AZ2832" s="12">
        <f t="shared" si="30"/>
        <v>140.5837902</v>
      </c>
      <c r="BA2832" s="12">
        <f t="shared" si="41"/>
        <v>96.54657432</v>
      </c>
      <c r="BB2832" s="12">
        <f t="shared" si="53"/>
        <v>122.9564233</v>
      </c>
      <c r="BC2832" s="12">
        <f t="shared" si="50"/>
        <v>-0.001482028862</v>
      </c>
      <c r="BD2832" s="12">
        <f t="shared" si="54"/>
        <v>117.8875941</v>
      </c>
    </row>
    <row r="2833" ht="14.25" customHeight="1">
      <c r="A2833" s="7">
        <v>40630.0</v>
      </c>
      <c r="B2833" s="21" t="s">
        <v>90</v>
      </c>
      <c r="C2833" s="8">
        <v>44.098499</v>
      </c>
      <c r="D2833" s="33">
        <f t="shared" si="5"/>
        <v>0.005626913535</v>
      </c>
      <c r="E2833" s="33">
        <f t="shared" si="7"/>
        <v>0.003744184288</v>
      </c>
      <c r="F2833" s="33">
        <f t="shared" si="9"/>
        <v>0.003118553791</v>
      </c>
      <c r="G2833" s="33">
        <f t="shared" si="11"/>
        <v>0.02226933064</v>
      </c>
      <c r="H2833" s="33">
        <f t="shared" si="20"/>
        <v>0.3251222401</v>
      </c>
      <c r="I2833" s="45">
        <f t="shared" si="31"/>
        <v>0.3899721042</v>
      </c>
      <c r="J2833" s="45">
        <f t="shared" si="43"/>
        <v>1.181297723</v>
      </c>
      <c r="K2833" s="21" t="s">
        <v>91</v>
      </c>
      <c r="L2833" s="8">
        <v>21.911108</v>
      </c>
      <c r="M2833" s="33">
        <f t="shared" si="6"/>
        <v>-0.002913293611</v>
      </c>
      <c r="N2833" s="33">
        <f t="shared" si="8"/>
        <v>0.0229669921</v>
      </c>
      <c r="O2833" s="33">
        <f t="shared" si="10"/>
        <v>0.01704728274</v>
      </c>
      <c r="P2833" s="33">
        <f t="shared" si="12"/>
        <v>0.02474246755</v>
      </c>
      <c r="Q2833" s="45">
        <f t="shared" si="21"/>
        <v>1.213088348</v>
      </c>
      <c r="R2833" s="45">
        <f t="shared" si="32"/>
        <v>0.9597168326</v>
      </c>
      <c r="S2833" s="45">
        <f t="shared" si="44"/>
        <v>1.002586022</v>
      </c>
      <c r="T2833" s="33">
        <f t="shared" si="22"/>
        <v>-0.8879661075</v>
      </c>
      <c r="U2833" s="33">
        <f t="shared" si="33"/>
        <v>-0.5697447284</v>
      </c>
      <c r="V2833" s="33">
        <f t="shared" si="42"/>
        <v>0.1787117014</v>
      </c>
      <c r="W2833" s="44">
        <f t="shared" si="13"/>
        <v>0.008366872092</v>
      </c>
      <c r="X2833" s="44">
        <f t="shared" si="14"/>
        <v>0.01074045635</v>
      </c>
      <c r="Y2833" s="33">
        <f t="shared" si="15"/>
        <v>1.283688365</v>
      </c>
      <c r="Z2833" s="43">
        <v>1.0</v>
      </c>
      <c r="AA2833" s="33">
        <f t="shared" si="16"/>
        <v>2.283688365</v>
      </c>
      <c r="AB2833" s="33">
        <f t="shared" si="17"/>
        <v>0.5621118821</v>
      </c>
      <c r="AC2833" s="33">
        <f t="shared" si="18"/>
        <v>0.4378881179</v>
      </c>
      <c r="AD2833" s="33">
        <f t="shared" si="19"/>
        <v>-0.006218773107</v>
      </c>
      <c r="AE2833" s="34">
        <f t="shared" si="23"/>
        <v>0</v>
      </c>
      <c r="AF2833" s="34">
        <f t="shared" si="24"/>
        <v>0</v>
      </c>
      <c r="AG2833" s="34">
        <f t="shared" si="25"/>
        <v>0</v>
      </c>
      <c r="AH2833" s="34">
        <f t="shared" si="26"/>
        <v>2</v>
      </c>
      <c r="AI2833" s="34">
        <f t="shared" si="28"/>
        <v>0</v>
      </c>
      <c r="AJ2833" s="34">
        <f t="shared" si="29"/>
        <v>1</v>
      </c>
      <c r="AK2833" s="34">
        <f t="shared" si="27"/>
        <v>-0.006218773107</v>
      </c>
      <c r="AL2833" s="36">
        <f t="shared" si="34"/>
        <v>0</v>
      </c>
      <c r="AM2833" s="36">
        <f t="shared" si="35"/>
        <v>0</v>
      </c>
      <c r="AN2833" s="46">
        <f t="shared" si="36"/>
        <v>0</v>
      </c>
      <c r="AO2833" s="36">
        <f t="shared" si="37"/>
        <v>5</v>
      </c>
      <c r="AP2833" s="36">
        <f t="shared" si="39"/>
        <v>0</v>
      </c>
      <c r="AQ2833" s="36">
        <f t="shared" si="40"/>
        <v>-1</v>
      </c>
      <c r="AR2833" s="36">
        <f t="shared" si="38"/>
        <v>0.006218773107</v>
      </c>
      <c r="AS2833" s="38">
        <f t="shared" si="45"/>
        <v>0</v>
      </c>
      <c r="AT2833" s="38">
        <f t="shared" si="46"/>
        <v>0</v>
      </c>
      <c r="AU2833" s="38">
        <f t="shared" si="47"/>
        <v>0</v>
      </c>
      <c r="AV2833" s="38">
        <f t="shared" si="48"/>
        <v>0</v>
      </c>
      <c r="AW2833" s="38">
        <f t="shared" si="51"/>
        <v>1</v>
      </c>
      <c r="AX2833" s="38">
        <f t="shared" si="52"/>
        <v>0</v>
      </c>
      <c r="AY2833" s="38">
        <f t="shared" si="49"/>
        <v>0</v>
      </c>
      <c r="AZ2833" s="12">
        <f t="shared" si="30"/>
        <v>139.7095315</v>
      </c>
      <c r="BA2833" s="12">
        <f t="shared" si="41"/>
        <v>97.14697556</v>
      </c>
      <c r="BB2833" s="12">
        <f t="shared" si="53"/>
        <v>122.9564233</v>
      </c>
      <c r="BC2833" s="12">
        <f t="shared" si="50"/>
        <v>0</v>
      </c>
      <c r="BD2833" s="12">
        <f t="shared" si="54"/>
        <v>117.8875941</v>
      </c>
    </row>
    <row r="2834" ht="14.25" customHeight="1">
      <c r="A2834" s="7">
        <v>40631.0</v>
      </c>
      <c r="B2834" s="21" t="s">
        <v>90</v>
      </c>
      <c r="C2834" s="8">
        <v>43.975128</v>
      </c>
      <c r="D2834" s="33">
        <f t="shared" si="5"/>
        <v>-0.002797623565</v>
      </c>
      <c r="E2834" s="33">
        <f t="shared" si="7"/>
        <v>0.003440896636</v>
      </c>
      <c r="F2834" s="33">
        <f t="shared" si="9"/>
        <v>0.01825117589</v>
      </c>
      <c r="G2834" s="33">
        <f t="shared" si="11"/>
        <v>0.02279589696</v>
      </c>
      <c r="H2834" s="33">
        <f t="shared" si="20"/>
        <v>0.2911060167</v>
      </c>
      <c r="I2834" s="45">
        <f t="shared" si="31"/>
        <v>1.248859663</v>
      </c>
      <c r="J2834" s="45">
        <f t="shared" si="43"/>
        <v>1.168956265</v>
      </c>
      <c r="K2834" s="21" t="s">
        <v>91</v>
      </c>
      <c r="L2834" s="8">
        <v>22.143595</v>
      </c>
      <c r="M2834" s="33">
        <f t="shared" si="6"/>
        <v>0.01061046297</v>
      </c>
      <c r="N2834" s="33">
        <f t="shared" si="8"/>
        <v>0.03479762243</v>
      </c>
      <c r="O2834" s="33">
        <f t="shared" si="10"/>
        <v>0.0426784613</v>
      </c>
      <c r="P2834" s="33">
        <f t="shared" si="12"/>
        <v>0.01982002868</v>
      </c>
      <c r="Q2834" s="45">
        <f t="shared" si="21"/>
        <v>1.777033721</v>
      </c>
      <c r="R2834" s="45">
        <f t="shared" si="32"/>
        <v>2.147905185</v>
      </c>
      <c r="S2834" s="45">
        <f t="shared" si="44"/>
        <v>0.8035501269</v>
      </c>
      <c r="T2834" s="33">
        <f t="shared" si="22"/>
        <v>-1.485927704</v>
      </c>
      <c r="U2834" s="33">
        <f t="shared" si="33"/>
        <v>-0.8990455224</v>
      </c>
      <c r="V2834" s="33">
        <f t="shared" si="42"/>
        <v>0.3654061384</v>
      </c>
      <c r="W2834" s="44">
        <f t="shared" si="13"/>
        <v>0.008353289975</v>
      </c>
      <c r="X2834" s="44">
        <f t="shared" si="14"/>
        <v>0.0104522877</v>
      </c>
      <c r="Y2834" s="33">
        <f t="shared" si="15"/>
        <v>1.251277968</v>
      </c>
      <c r="Z2834" s="43">
        <v>1.0</v>
      </c>
      <c r="AA2834" s="33">
        <f t="shared" si="16"/>
        <v>2.251277968</v>
      </c>
      <c r="AB2834" s="33">
        <f t="shared" si="17"/>
        <v>0.5558078503</v>
      </c>
      <c r="AC2834" s="33">
        <f t="shared" si="18"/>
        <v>0.4441921497</v>
      </c>
      <c r="AD2834" s="33">
        <f t="shared" si="19"/>
        <v>0.00554716963</v>
      </c>
      <c r="AE2834" s="34">
        <f t="shared" si="23"/>
        <v>1</v>
      </c>
      <c r="AF2834" s="34">
        <f t="shared" si="24"/>
        <v>0</v>
      </c>
      <c r="AG2834" s="34">
        <f t="shared" si="25"/>
        <v>0</v>
      </c>
      <c r="AH2834" s="34">
        <f t="shared" si="26"/>
        <v>3</v>
      </c>
      <c r="AI2834" s="34">
        <f t="shared" si="28"/>
        <v>0</v>
      </c>
      <c r="AJ2834" s="34">
        <f t="shared" si="29"/>
        <v>1</v>
      </c>
      <c r="AK2834" s="34">
        <f t="shared" si="27"/>
        <v>0.00554716963</v>
      </c>
      <c r="AL2834" s="36">
        <f t="shared" si="34"/>
        <v>0</v>
      </c>
      <c r="AM2834" s="36">
        <f t="shared" si="35"/>
        <v>0</v>
      </c>
      <c r="AN2834" s="46">
        <f t="shared" si="36"/>
        <v>0</v>
      </c>
      <c r="AO2834" s="36">
        <f t="shared" si="37"/>
        <v>0</v>
      </c>
      <c r="AP2834" s="36">
        <f t="shared" si="39"/>
        <v>1</v>
      </c>
      <c r="AQ2834" s="36">
        <f t="shared" si="40"/>
        <v>0</v>
      </c>
      <c r="AR2834" s="36">
        <f t="shared" si="38"/>
        <v>0</v>
      </c>
      <c r="AS2834" s="38">
        <f t="shared" si="45"/>
        <v>0</v>
      </c>
      <c r="AT2834" s="38">
        <f t="shared" si="46"/>
        <v>0</v>
      </c>
      <c r="AU2834" s="38">
        <f t="shared" si="47"/>
        <v>0</v>
      </c>
      <c r="AV2834" s="38">
        <f t="shared" si="48"/>
        <v>0</v>
      </c>
      <c r="AW2834" s="38">
        <f t="shared" si="51"/>
        <v>0</v>
      </c>
      <c r="AX2834" s="38">
        <f t="shared" si="52"/>
        <v>0</v>
      </c>
      <c r="AY2834" s="38">
        <f t="shared" si="49"/>
        <v>0</v>
      </c>
      <c r="AZ2834" s="12">
        <f t="shared" si="30"/>
        <v>140.484524</v>
      </c>
      <c r="BA2834" s="12">
        <f t="shared" si="41"/>
        <v>97.14697556</v>
      </c>
      <c r="BB2834" s="12">
        <f t="shared" si="53"/>
        <v>122.9564233</v>
      </c>
      <c r="BC2834" s="12">
        <f t="shared" si="50"/>
        <v>0.001849056543</v>
      </c>
      <c r="BD2834" s="12">
        <f t="shared" si="54"/>
        <v>118.105575</v>
      </c>
    </row>
    <row r="2835" ht="14.25" customHeight="1">
      <c r="A2835" s="7">
        <v>40632.0</v>
      </c>
      <c r="B2835" s="21" t="s">
        <v>90</v>
      </c>
      <c r="C2835" s="8">
        <v>44.585144</v>
      </c>
      <c r="D2835" s="33">
        <f t="shared" si="5"/>
        <v>0.01387184137</v>
      </c>
      <c r="E2835" s="33">
        <f t="shared" si="7"/>
        <v>0.01324005146</v>
      </c>
      <c r="F2835" s="33">
        <f t="shared" si="9"/>
        <v>0.04397385861</v>
      </c>
      <c r="G2835" s="33">
        <f t="shared" si="11"/>
        <v>0.03352454422</v>
      </c>
      <c r="H2835" s="33">
        <f t="shared" si="20"/>
        <v>0.9462621325</v>
      </c>
      <c r="I2835" s="45">
        <f t="shared" si="31"/>
        <v>2.660518909</v>
      </c>
      <c r="J2835" s="45">
        <f t="shared" si="43"/>
        <v>1.582163139</v>
      </c>
      <c r="K2835" s="21" t="s">
        <v>91</v>
      </c>
      <c r="L2835" s="8">
        <v>22.251419</v>
      </c>
      <c r="M2835" s="33">
        <f t="shared" si="6"/>
        <v>0.00486930871</v>
      </c>
      <c r="N2835" s="33">
        <f t="shared" si="8"/>
        <v>0.02754048494</v>
      </c>
      <c r="O2835" s="33">
        <f t="shared" si="10"/>
        <v>0.0720783368</v>
      </c>
      <c r="P2835" s="33">
        <f t="shared" si="12"/>
        <v>0.03242038702</v>
      </c>
      <c r="Q2835" s="45">
        <f t="shared" si="21"/>
        <v>1.34780681</v>
      </c>
      <c r="R2835" s="45">
        <f t="shared" si="32"/>
        <v>3.369287747</v>
      </c>
      <c r="S2835" s="45">
        <f t="shared" si="44"/>
        <v>1.270168769</v>
      </c>
      <c r="T2835" s="33">
        <f t="shared" si="22"/>
        <v>-0.4015446775</v>
      </c>
      <c r="U2835" s="33">
        <f t="shared" si="33"/>
        <v>-0.708768838</v>
      </c>
      <c r="V2835" s="33">
        <f t="shared" si="42"/>
        <v>0.3119943695</v>
      </c>
      <c r="W2835" s="44">
        <f t="shared" si="13"/>
        <v>0.008816920595</v>
      </c>
      <c r="X2835" s="44">
        <f t="shared" si="14"/>
        <v>0.01029027471</v>
      </c>
      <c r="Y2835" s="33">
        <f t="shared" si="15"/>
        <v>1.167105295</v>
      </c>
      <c r="Z2835" s="43">
        <v>1.0</v>
      </c>
      <c r="AA2835" s="33">
        <f t="shared" si="16"/>
        <v>2.167105295</v>
      </c>
      <c r="AB2835" s="33">
        <f t="shared" si="17"/>
        <v>0.5385549552</v>
      </c>
      <c r="AC2835" s="33">
        <f t="shared" si="18"/>
        <v>0.4614450448</v>
      </c>
      <c r="AD2835" s="33">
        <f t="shared" si="19"/>
        <v>-0.00739486568</v>
      </c>
      <c r="AE2835" s="34">
        <f t="shared" si="23"/>
        <v>0</v>
      </c>
      <c r="AF2835" s="34">
        <f t="shared" si="24"/>
        <v>0</v>
      </c>
      <c r="AG2835" s="34">
        <f t="shared" si="25"/>
        <v>0</v>
      </c>
      <c r="AH2835" s="34">
        <f t="shared" si="26"/>
        <v>4</v>
      </c>
      <c r="AI2835" s="34">
        <f t="shared" si="28"/>
        <v>0</v>
      </c>
      <c r="AJ2835" s="34">
        <f t="shared" si="29"/>
        <v>1</v>
      </c>
      <c r="AK2835" s="34">
        <f t="shared" si="27"/>
        <v>-0.00739486568</v>
      </c>
      <c r="AL2835" s="36">
        <f t="shared" si="34"/>
        <v>0</v>
      </c>
      <c r="AM2835" s="36">
        <f t="shared" si="35"/>
        <v>0</v>
      </c>
      <c r="AN2835" s="46">
        <f t="shared" si="36"/>
        <v>0</v>
      </c>
      <c r="AO2835" s="36">
        <f t="shared" si="37"/>
        <v>0</v>
      </c>
      <c r="AP2835" s="36">
        <f t="shared" si="39"/>
        <v>0</v>
      </c>
      <c r="AQ2835" s="36">
        <f t="shared" si="40"/>
        <v>0</v>
      </c>
      <c r="AR2835" s="36">
        <f t="shared" si="38"/>
        <v>0</v>
      </c>
      <c r="AS2835" s="38">
        <f t="shared" si="45"/>
        <v>0</v>
      </c>
      <c r="AT2835" s="38">
        <f t="shared" si="46"/>
        <v>0</v>
      </c>
      <c r="AU2835" s="38">
        <f t="shared" si="47"/>
        <v>0</v>
      </c>
      <c r="AV2835" s="38">
        <f t="shared" si="48"/>
        <v>0</v>
      </c>
      <c r="AW2835" s="38">
        <f t="shared" si="51"/>
        <v>0</v>
      </c>
      <c r="AX2835" s="38">
        <f t="shared" si="52"/>
        <v>0</v>
      </c>
      <c r="AY2835" s="38">
        <f t="shared" si="49"/>
        <v>0</v>
      </c>
      <c r="AZ2835" s="12">
        <f t="shared" si="30"/>
        <v>139.4456598</v>
      </c>
      <c r="BA2835" s="12">
        <f t="shared" si="41"/>
        <v>97.14697556</v>
      </c>
      <c r="BB2835" s="12">
        <f t="shared" si="53"/>
        <v>122.9564233</v>
      </c>
      <c r="BC2835" s="12">
        <f t="shared" si="50"/>
        <v>-0.002464955227</v>
      </c>
      <c r="BD2835" s="12">
        <f t="shared" si="54"/>
        <v>117.81445</v>
      </c>
    </row>
    <row r="2836" ht="14.25" customHeight="1">
      <c r="A2836" s="7">
        <v>40633.0</v>
      </c>
      <c r="B2836" s="21" t="s">
        <v>90</v>
      </c>
      <c r="C2836" s="8">
        <v>44.146473</v>
      </c>
      <c r="D2836" s="33">
        <f t="shared" si="5"/>
        <v>-0.009838949943</v>
      </c>
      <c r="E2836" s="33">
        <f t="shared" si="7"/>
        <v>0.003270833316</v>
      </c>
      <c r="F2836" s="33">
        <f t="shared" si="9"/>
        <v>0.02108407547</v>
      </c>
      <c r="G2836" s="33">
        <f t="shared" si="11"/>
        <v>0.01035276648</v>
      </c>
      <c r="H2836" s="33">
        <f t="shared" si="20"/>
        <v>0.2586319892</v>
      </c>
      <c r="I2836" s="45">
        <f t="shared" si="31"/>
        <v>1.253513588</v>
      </c>
      <c r="J2836" s="45">
        <f t="shared" si="43"/>
        <v>0.6047214871</v>
      </c>
      <c r="K2836" s="21" t="s">
        <v>91</v>
      </c>
      <c r="L2836" s="8">
        <v>22.352493</v>
      </c>
      <c r="M2836" s="33">
        <f t="shared" si="6"/>
        <v>0.004542361995</v>
      </c>
      <c r="N2836" s="33">
        <f t="shared" si="8"/>
        <v>0.02550577373</v>
      </c>
      <c r="O2836" s="33">
        <f t="shared" si="10"/>
        <v>0.0651896255</v>
      </c>
      <c r="P2836" s="33">
        <f t="shared" si="12"/>
        <v>0.0190788582</v>
      </c>
      <c r="Q2836" s="45">
        <f t="shared" si="21"/>
        <v>1.208511537</v>
      </c>
      <c r="R2836" s="45">
        <f t="shared" si="32"/>
        <v>2.751941202</v>
      </c>
      <c r="S2836" s="45">
        <f t="shared" si="44"/>
        <v>0.7475103032</v>
      </c>
      <c r="T2836" s="33">
        <f t="shared" si="22"/>
        <v>-0.9498795473</v>
      </c>
      <c r="U2836" s="33">
        <f t="shared" si="33"/>
        <v>-1.498427614</v>
      </c>
      <c r="V2836" s="33">
        <f t="shared" si="42"/>
        <v>-0.1427888161</v>
      </c>
      <c r="W2836" s="44">
        <f t="shared" si="13"/>
        <v>0.008763062762</v>
      </c>
      <c r="X2836" s="44">
        <f t="shared" si="14"/>
        <v>0.009608516594</v>
      </c>
      <c r="Y2836" s="33">
        <f t="shared" si="15"/>
        <v>1.096479262</v>
      </c>
      <c r="Z2836" s="43">
        <v>1.0</v>
      </c>
      <c r="AA2836" s="33">
        <f t="shared" si="16"/>
        <v>2.096479262</v>
      </c>
      <c r="AB2836" s="33">
        <f t="shared" si="17"/>
        <v>0.5230098299</v>
      </c>
      <c r="AC2836" s="33">
        <f t="shared" si="18"/>
        <v>0.4769901701</v>
      </c>
      <c r="AD2836" s="33">
        <f t="shared" si="19"/>
        <v>0.0002498580513</v>
      </c>
      <c r="AE2836" s="34">
        <f t="shared" si="23"/>
        <v>0</v>
      </c>
      <c r="AF2836" s="34">
        <f t="shared" si="24"/>
        <v>0</v>
      </c>
      <c r="AG2836" s="34">
        <f t="shared" si="25"/>
        <v>0</v>
      </c>
      <c r="AH2836" s="34">
        <f t="shared" si="26"/>
        <v>5</v>
      </c>
      <c r="AI2836" s="34">
        <f t="shared" si="28"/>
        <v>0</v>
      </c>
      <c r="AJ2836" s="34">
        <f t="shared" si="29"/>
        <v>1</v>
      </c>
      <c r="AK2836" s="34">
        <f t="shared" si="27"/>
        <v>0.0002498580513</v>
      </c>
      <c r="AL2836" s="36">
        <f t="shared" si="34"/>
        <v>1</v>
      </c>
      <c r="AM2836" s="36">
        <f t="shared" si="35"/>
        <v>0</v>
      </c>
      <c r="AN2836" s="46">
        <f t="shared" si="36"/>
        <v>0</v>
      </c>
      <c r="AO2836" s="36">
        <f t="shared" si="37"/>
        <v>1</v>
      </c>
      <c r="AP2836" s="36">
        <f t="shared" si="39"/>
        <v>0</v>
      </c>
      <c r="AQ2836" s="36">
        <f t="shared" si="40"/>
        <v>1</v>
      </c>
      <c r="AR2836" s="36">
        <f t="shared" si="38"/>
        <v>0.0002498580513</v>
      </c>
      <c r="AS2836" s="38">
        <f t="shared" si="45"/>
        <v>0</v>
      </c>
      <c r="AT2836" s="38">
        <f t="shared" si="46"/>
        <v>0</v>
      </c>
      <c r="AU2836" s="38">
        <f t="shared" si="47"/>
        <v>0</v>
      </c>
      <c r="AV2836" s="38">
        <f t="shared" si="48"/>
        <v>0</v>
      </c>
      <c r="AW2836" s="38">
        <f t="shared" si="51"/>
        <v>0</v>
      </c>
      <c r="AX2836" s="38">
        <f t="shared" si="52"/>
        <v>0</v>
      </c>
      <c r="AY2836" s="38">
        <f t="shared" si="49"/>
        <v>0</v>
      </c>
      <c r="AZ2836" s="12">
        <f t="shared" si="30"/>
        <v>139.4805014</v>
      </c>
      <c r="BA2836" s="12">
        <f t="shared" si="41"/>
        <v>97.17124851</v>
      </c>
      <c r="BB2836" s="12">
        <f t="shared" si="53"/>
        <v>122.9564233</v>
      </c>
      <c r="BC2836" s="12">
        <f t="shared" si="50"/>
        <v>0.0001665720342</v>
      </c>
      <c r="BD2836" s="12">
        <f t="shared" si="54"/>
        <v>117.8340746</v>
      </c>
    </row>
    <row r="2837" ht="14.25" customHeight="1">
      <c r="A2837" s="7">
        <v>40634.0</v>
      </c>
      <c r="B2837" s="21" t="s">
        <v>90</v>
      </c>
      <c r="C2837" s="8">
        <v>44.701641</v>
      </c>
      <c r="D2837" s="33">
        <f t="shared" si="5"/>
        <v>0.01257559126</v>
      </c>
      <c r="E2837" s="33">
        <f t="shared" si="7"/>
        <v>0.01938102857</v>
      </c>
      <c r="F2837" s="33">
        <f t="shared" si="9"/>
        <v>0.03130935651</v>
      </c>
      <c r="G2837" s="33">
        <f t="shared" si="11"/>
        <v>0.028706556</v>
      </c>
      <c r="H2837" s="33">
        <f t="shared" si="20"/>
        <v>1.343607575</v>
      </c>
      <c r="I2837" s="45">
        <f t="shared" si="31"/>
        <v>1.750872868</v>
      </c>
      <c r="J2837" s="45">
        <f t="shared" si="43"/>
        <v>1.343721541</v>
      </c>
      <c r="K2837" s="21" t="s">
        <v>91</v>
      </c>
      <c r="L2837" s="8">
        <v>22.649</v>
      </c>
      <c r="M2837" s="33">
        <f t="shared" si="6"/>
        <v>0.01326505281</v>
      </c>
      <c r="N2837" s="33">
        <f t="shared" si="8"/>
        <v>0.03066521387</v>
      </c>
      <c r="O2837" s="33">
        <f t="shared" si="10"/>
        <v>0.07208923206</v>
      </c>
      <c r="P2837" s="33">
        <f t="shared" si="12"/>
        <v>0.03829773267</v>
      </c>
      <c r="Q2837" s="45">
        <f t="shared" si="21"/>
        <v>1.41946867</v>
      </c>
      <c r="R2837" s="45">
        <f t="shared" si="32"/>
        <v>2.822438398</v>
      </c>
      <c r="S2837" s="45">
        <f t="shared" si="44"/>
        <v>1.440830559</v>
      </c>
      <c r="T2837" s="33">
        <f t="shared" si="22"/>
        <v>-0.07586109453</v>
      </c>
      <c r="U2837" s="33">
        <f t="shared" si="33"/>
        <v>-1.07156553</v>
      </c>
      <c r="V2837" s="33">
        <f t="shared" si="42"/>
        <v>-0.09710901772</v>
      </c>
      <c r="W2837" s="44">
        <f t="shared" si="13"/>
        <v>0.009034397143</v>
      </c>
      <c r="X2837" s="44">
        <f t="shared" si="14"/>
        <v>0.009854896697</v>
      </c>
      <c r="Y2837" s="33">
        <f t="shared" si="15"/>
        <v>1.090819514</v>
      </c>
      <c r="Z2837" s="43">
        <v>1.0</v>
      </c>
      <c r="AA2837" s="33">
        <f t="shared" si="16"/>
        <v>2.090819514</v>
      </c>
      <c r="AB2837" s="33">
        <f t="shared" si="17"/>
        <v>0.5217186402</v>
      </c>
      <c r="AC2837" s="33">
        <f t="shared" si="18"/>
        <v>0.4782813598</v>
      </c>
      <c r="AD2837" s="33">
        <f t="shared" si="19"/>
        <v>-0.00417044097</v>
      </c>
      <c r="AE2837" s="34">
        <f t="shared" si="23"/>
        <v>0</v>
      </c>
      <c r="AF2837" s="34">
        <f t="shared" si="24"/>
        <v>0</v>
      </c>
      <c r="AG2837" s="34">
        <f t="shared" si="25"/>
        <v>0</v>
      </c>
      <c r="AH2837" s="34">
        <f t="shared" si="26"/>
        <v>0</v>
      </c>
      <c r="AI2837" s="34">
        <f t="shared" si="28"/>
        <v>1</v>
      </c>
      <c r="AJ2837" s="34">
        <f t="shared" si="29"/>
        <v>0</v>
      </c>
      <c r="AK2837" s="34">
        <f t="shared" si="27"/>
        <v>0</v>
      </c>
      <c r="AL2837" s="36">
        <f t="shared" si="34"/>
        <v>1</v>
      </c>
      <c r="AM2837" s="36">
        <f t="shared" si="35"/>
        <v>0</v>
      </c>
      <c r="AN2837" s="46">
        <f t="shared" si="36"/>
        <v>0</v>
      </c>
      <c r="AO2837" s="36">
        <f t="shared" si="37"/>
        <v>2</v>
      </c>
      <c r="AP2837" s="36">
        <f t="shared" si="39"/>
        <v>0</v>
      </c>
      <c r="AQ2837" s="36">
        <f t="shared" si="40"/>
        <v>1</v>
      </c>
      <c r="AR2837" s="36">
        <f t="shared" si="38"/>
        <v>-0.00417044097</v>
      </c>
      <c r="AS2837" s="38">
        <f t="shared" si="45"/>
        <v>0</v>
      </c>
      <c r="AT2837" s="38">
        <f t="shared" si="46"/>
        <v>0</v>
      </c>
      <c r="AU2837" s="38">
        <f t="shared" si="47"/>
        <v>0</v>
      </c>
      <c r="AV2837" s="38">
        <f t="shared" si="48"/>
        <v>0</v>
      </c>
      <c r="AW2837" s="38">
        <f t="shared" si="51"/>
        <v>0</v>
      </c>
      <c r="AX2837" s="38">
        <f t="shared" si="52"/>
        <v>0</v>
      </c>
      <c r="AY2837" s="38">
        <f t="shared" si="49"/>
        <v>0</v>
      </c>
      <c r="AZ2837" s="12">
        <f t="shared" si="30"/>
        <v>139.4805014</v>
      </c>
      <c r="BA2837" s="12">
        <f t="shared" si="41"/>
        <v>96.76600156</v>
      </c>
      <c r="BB2837" s="12">
        <f t="shared" si="53"/>
        <v>122.9564233</v>
      </c>
      <c r="BC2837" s="12">
        <f t="shared" si="50"/>
        <v>-0.00139014699</v>
      </c>
      <c r="BD2837" s="12">
        <f t="shared" si="54"/>
        <v>117.6702679</v>
      </c>
    </row>
    <row r="2838" ht="14.25" customHeight="1">
      <c r="A2838" s="7">
        <v>40637.0</v>
      </c>
      <c r="B2838" s="21" t="s">
        <v>90</v>
      </c>
      <c r="C2838" s="8">
        <v>44.612545</v>
      </c>
      <c r="D2838" s="33">
        <f t="shared" si="5"/>
        <v>-0.001993125935</v>
      </c>
      <c r="E2838" s="33">
        <f t="shared" si="7"/>
        <v>0.01165676864</v>
      </c>
      <c r="F2838" s="33">
        <f t="shared" si="9"/>
        <v>0.01544459801</v>
      </c>
      <c r="G2838" s="33">
        <f t="shared" si="11"/>
        <v>0.02552385798</v>
      </c>
      <c r="H2838" s="33">
        <f t="shared" si="20"/>
        <v>0.8224469194</v>
      </c>
      <c r="I2838" s="45">
        <f t="shared" si="31"/>
        <v>0.8870366371</v>
      </c>
      <c r="J2838" s="45">
        <f t="shared" si="43"/>
        <v>1.217080372</v>
      </c>
      <c r="K2838" s="21" t="s">
        <v>91</v>
      </c>
      <c r="L2838" s="8">
        <v>22.797249</v>
      </c>
      <c r="M2838" s="33">
        <f t="shared" si="6"/>
        <v>0.006545498698</v>
      </c>
      <c r="N2838" s="33">
        <f t="shared" si="8"/>
        <v>0.04044254631</v>
      </c>
      <c r="O2838" s="33">
        <f t="shared" si="10"/>
        <v>0.06433838205</v>
      </c>
      <c r="P2838" s="33">
        <f t="shared" si="12"/>
        <v>0.04493357821</v>
      </c>
      <c r="Q2838" s="45">
        <f t="shared" si="21"/>
        <v>1.852841885</v>
      </c>
      <c r="R2838" s="45">
        <f t="shared" si="32"/>
        <v>2.331276746</v>
      </c>
      <c r="S2838" s="45">
        <f t="shared" si="44"/>
        <v>1.629991469</v>
      </c>
      <c r="T2838" s="33">
        <f t="shared" si="22"/>
        <v>-1.030394965</v>
      </c>
      <c r="U2838" s="33">
        <f t="shared" si="33"/>
        <v>-1.444240109</v>
      </c>
      <c r="V2838" s="33">
        <f t="shared" si="42"/>
        <v>-0.4129110974</v>
      </c>
      <c r="W2838" s="44">
        <f t="shared" si="13"/>
        <v>0.009067212239</v>
      </c>
      <c r="X2838" s="44">
        <f t="shared" si="14"/>
        <v>0.009897899718</v>
      </c>
      <c r="Y2838" s="33">
        <f t="shared" si="15"/>
        <v>1.09161443</v>
      </c>
      <c r="Z2838" s="43">
        <v>1.0</v>
      </c>
      <c r="AA2838" s="33">
        <f t="shared" si="16"/>
        <v>2.09161443</v>
      </c>
      <c r="AB2838" s="33">
        <f t="shared" si="17"/>
        <v>0.5219004106</v>
      </c>
      <c r="AC2838" s="33">
        <f t="shared" si="18"/>
        <v>0.4780995894</v>
      </c>
      <c r="AD2838" s="33">
        <f t="shared" si="19"/>
        <v>0.005271460697</v>
      </c>
      <c r="AE2838" s="34">
        <f t="shared" si="23"/>
        <v>1</v>
      </c>
      <c r="AF2838" s="34">
        <f t="shared" si="24"/>
        <v>0</v>
      </c>
      <c r="AG2838" s="34">
        <f t="shared" si="25"/>
        <v>0</v>
      </c>
      <c r="AH2838" s="34">
        <f t="shared" si="26"/>
        <v>1</v>
      </c>
      <c r="AI2838" s="34">
        <f t="shared" si="28"/>
        <v>0</v>
      </c>
      <c r="AJ2838" s="34">
        <f t="shared" si="29"/>
        <v>1</v>
      </c>
      <c r="AK2838" s="34">
        <f t="shared" si="27"/>
        <v>0.005271460697</v>
      </c>
      <c r="AL2838" s="36">
        <f t="shared" si="34"/>
        <v>1</v>
      </c>
      <c r="AM2838" s="36">
        <f t="shared" si="35"/>
        <v>0</v>
      </c>
      <c r="AN2838" s="46">
        <f t="shared" si="36"/>
        <v>0</v>
      </c>
      <c r="AO2838" s="36">
        <f t="shared" si="37"/>
        <v>3</v>
      </c>
      <c r="AP2838" s="36">
        <f t="shared" si="39"/>
        <v>0</v>
      </c>
      <c r="AQ2838" s="36">
        <f t="shared" si="40"/>
        <v>1</v>
      </c>
      <c r="AR2838" s="36">
        <f t="shared" si="38"/>
        <v>0.005271460697</v>
      </c>
      <c r="AS2838" s="38">
        <f t="shared" si="45"/>
        <v>0</v>
      </c>
      <c r="AT2838" s="38">
        <f t="shared" si="46"/>
        <v>0</v>
      </c>
      <c r="AU2838" s="38">
        <f t="shared" si="47"/>
        <v>0</v>
      </c>
      <c r="AV2838" s="38">
        <f t="shared" si="48"/>
        <v>0</v>
      </c>
      <c r="AW2838" s="38">
        <f t="shared" si="51"/>
        <v>0</v>
      </c>
      <c r="AX2838" s="38">
        <f t="shared" si="52"/>
        <v>0</v>
      </c>
      <c r="AY2838" s="38">
        <f t="shared" si="49"/>
        <v>0</v>
      </c>
      <c r="AZ2838" s="12">
        <f t="shared" si="30"/>
        <v>140.2157674</v>
      </c>
      <c r="BA2838" s="12">
        <f t="shared" si="41"/>
        <v>97.27609973</v>
      </c>
      <c r="BB2838" s="12">
        <f t="shared" si="53"/>
        <v>122.9564233</v>
      </c>
      <c r="BC2838" s="12">
        <f t="shared" si="50"/>
        <v>0.003514307131</v>
      </c>
      <c r="BD2838" s="12">
        <f t="shared" si="54"/>
        <v>118.0837974</v>
      </c>
    </row>
    <row r="2839" ht="14.25" customHeight="1">
      <c r="A2839" s="7">
        <v>40638.0</v>
      </c>
      <c r="B2839" s="21" t="s">
        <v>90</v>
      </c>
      <c r="C2839" s="8">
        <v>44.948399</v>
      </c>
      <c r="D2839" s="33">
        <f t="shared" si="5"/>
        <v>0.007528241216</v>
      </c>
      <c r="E2839" s="33">
        <f t="shared" si="7"/>
        <v>0.02213230624</v>
      </c>
      <c r="F2839" s="33">
        <f t="shared" si="9"/>
        <v>0.02564935786</v>
      </c>
      <c r="G2839" s="33">
        <f t="shared" si="11"/>
        <v>0.02806105102</v>
      </c>
      <c r="H2839" s="33">
        <f t="shared" si="20"/>
        <v>1.581239129</v>
      </c>
      <c r="I2839" s="45">
        <f t="shared" si="31"/>
        <v>1.421878486</v>
      </c>
      <c r="J2839" s="45">
        <f t="shared" si="43"/>
        <v>1.33619822</v>
      </c>
      <c r="K2839" s="21" t="s">
        <v>91</v>
      </c>
      <c r="L2839" s="8">
        <v>22.733236</v>
      </c>
      <c r="M2839" s="33">
        <f t="shared" si="6"/>
        <v>-0.002807926518</v>
      </c>
      <c r="N2839" s="33">
        <f t="shared" si="8"/>
        <v>0.02662806107</v>
      </c>
      <c r="O2839" s="33">
        <f t="shared" si="10"/>
        <v>0.06235227671</v>
      </c>
      <c r="P2839" s="33">
        <f t="shared" si="12"/>
        <v>0.03533237135</v>
      </c>
      <c r="Q2839" s="45">
        <f t="shared" si="21"/>
        <v>1.12141649</v>
      </c>
      <c r="R2839" s="45">
        <f t="shared" si="32"/>
        <v>2.141442744</v>
      </c>
      <c r="S2839" s="45">
        <f t="shared" si="44"/>
        <v>1.22084993</v>
      </c>
      <c r="T2839" s="33">
        <f t="shared" si="22"/>
        <v>0.4598226394</v>
      </c>
      <c r="U2839" s="33">
        <f t="shared" si="33"/>
        <v>-0.719564258</v>
      </c>
      <c r="V2839" s="33">
        <f t="shared" si="42"/>
        <v>0.1153482895</v>
      </c>
      <c r="W2839" s="44">
        <f t="shared" si="13"/>
        <v>0.009137988053</v>
      </c>
      <c r="X2839" s="44">
        <f t="shared" si="14"/>
        <v>0.00990772034</v>
      </c>
      <c r="Y2839" s="33">
        <f t="shared" si="15"/>
        <v>1.084234328</v>
      </c>
      <c r="Z2839" s="43">
        <v>1.0</v>
      </c>
      <c r="AA2839" s="33">
        <f t="shared" si="16"/>
        <v>2.084234328</v>
      </c>
      <c r="AB2839" s="33">
        <f t="shared" si="17"/>
        <v>0.5202074995</v>
      </c>
      <c r="AC2839" s="33">
        <f t="shared" si="18"/>
        <v>0.4797925005</v>
      </c>
      <c r="AD2839" s="33">
        <f t="shared" si="19"/>
        <v>0.0002104537211</v>
      </c>
      <c r="AE2839" s="34">
        <f t="shared" si="23"/>
        <v>0</v>
      </c>
      <c r="AF2839" s="34">
        <f t="shared" si="24"/>
        <v>0</v>
      </c>
      <c r="AG2839" s="34">
        <f t="shared" si="25"/>
        <v>0</v>
      </c>
      <c r="AH2839" s="34">
        <f t="shared" si="26"/>
        <v>2</v>
      </c>
      <c r="AI2839" s="34">
        <f t="shared" si="28"/>
        <v>0</v>
      </c>
      <c r="AJ2839" s="34">
        <f t="shared" si="29"/>
        <v>1</v>
      </c>
      <c r="AK2839" s="34">
        <f t="shared" si="27"/>
        <v>0.0002104537211</v>
      </c>
      <c r="AL2839" s="36">
        <f t="shared" si="34"/>
        <v>0</v>
      </c>
      <c r="AM2839" s="36">
        <f t="shared" si="35"/>
        <v>0</v>
      </c>
      <c r="AN2839" s="46">
        <f t="shared" si="36"/>
        <v>0</v>
      </c>
      <c r="AO2839" s="36">
        <f t="shared" si="37"/>
        <v>4</v>
      </c>
      <c r="AP2839" s="36">
        <f t="shared" si="39"/>
        <v>0</v>
      </c>
      <c r="AQ2839" s="36">
        <f t="shared" si="40"/>
        <v>1</v>
      </c>
      <c r="AR2839" s="36">
        <f t="shared" si="38"/>
        <v>0.0002104537211</v>
      </c>
      <c r="AS2839" s="38">
        <f t="shared" si="45"/>
        <v>0</v>
      </c>
      <c r="AT2839" s="38">
        <f t="shared" si="46"/>
        <v>0</v>
      </c>
      <c r="AU2839" s="38">
        <f t="shared" si="47"/>
        <v>0</v>
      </c>
      <c r="AV2839" s="38">
        <f t="shared" si="48"/>
        <v>0</v>
      </c>
      <c r="AW2839" s="38">
        <f t="shared" si="51"/>
        <v>0</v>
      </c>
      <c r="AX2839" s="38">
        <f t="shared" si="52"/>
        <v>0</v>
      </c>
      <c r="AY2839" s="38">
        <f t="shared" si="49"/>
        <v>0</v>
      </c>
      <c r="AZ2839" s="12">
        <f t="shared" si="30"/>
        <v>140.2452763</v>
      </c>
      <c r="BA2839" s="12">
        <f t="shared" si="41"/>
        <v>97.29657185</v>
      </c>
      <c r="BB2839" s="12">
        <f t="shared" si="53"/>
        <v>122.9564233</v>
      </c>
      <c r="BC2839" s="12">
        <f t="shared" si="50"/>
        <v>0.0001403024807</v>
      </c>
      <c r="BD2839" s="12">
        <f t="shared" si="54"/>
        <v>118.1003648</v>
      </c>
    </row>
    <row r="2840" ht="14.25" customHeight="1">
      <c r="A2840" s="7">
        <v>40639.0</v>
      </c>
      <c r="B2840" s="21" t="s">
        <v>90</v>
      </c>
      <c r="C2840" s="8">
        <v>45.064899</v>
      </c>
      <c r="D2840" s="33">
        <f t="shared" si="5"/>
        <v>0.002591860947</v>
      </c>
      <c r="E2840" s="33">
        <f t="shared" si="7"/>
        <v>0.0107604228</v>
      </c>
      <c r="F2840" s="33">
        <f t="shared" si="9"/>
        <v>0.02414294281</v>
      </c>
      <c r="G2840" s="33">
        <f t="shared" si="11"/>
        <v>0.01701440821</v>
      </c>
      <c r="H2840" s="33">
        <f t="shared" si="20"/>
        <v>0.7824528903</v>
      </c>
      <c r="I2840" s="45">
        <f t="shared" si="31"/>
        <v>1.312757571</v>
      </c>
      <c r="J2840" s="45">
        <f t="shared" si="43"/>
        <v>0.8841388102</v>
      </c>
      <c r="K2840" s="21" t="s">
        <v>91</v>
      </c>
      <c r="L2840" s="8">
        <v>22.787149</v>
      </c>
      <c r="M2840" s="33">
        <f t="shared" si="6"/>
        <v>0.002371549743</v>
      </c>
      <c r="N2840" s="33">
        <f t="shared" si="8"/>
        <v>0.02407621734</v>
      </c>
      <c r="O2840" s="33">
        <f t="shared" si="10"/>
        <v>0.05227977298</v>
      </c>
      <c r="P2840" s="33">
        <f t="shared" si="12"/>
        <v>0.03810376715</v>
      </c>
      <c r="Q2840" s="45">
        <f t="shared" si="21"/>
        <v>0.9750320779</v>
      </c>
      <c r="R2840" s="45">
        <f t="shared" si="32"/>
        <v>1.687467004</v>
      </c>
      <c r="S2840" s="45">
        <f t="shared" si="44"/>
        <v>1.279155715</v>
      </c>
      <c r="T2840" s="33">
        <f t="shared" si="22"/>
        <v>-0.1925791876</v>
      </c>
      <c r="U2840" s="33">
        <f t="shared" si="33"/>
        <v>-0.3747094333</v>
      </c>
      <c r="V2840" s="33">
        <f t="shared" si="42"/>
        <v>-0.3950169045</v>
      </c>
      <c r="W2840" s="44">
        <f t="shared" si="13"/>
        <v>0.008695442887</v>
      </c>
      <c r="X2840" s="44">
        <f t="shared" si="14"/>
        <v>0.009896088057</v>
      </c>
      <c r="Y2840" s="33">
        <f t="shared" si="15"/>
        <v>1.138077518</v>
      </c>
      <c r="Z2840" s="43">
        <v>1.0</v>
      </c>
      <c r="AA2840" s="33">
        <f t="shared" si="16"/>
        <v>2.138077518</v>
      </c>
      <c r="AB2840" s="33">
        <f t="shared" si="17"/>
        <v>0.5322901103</v>
      </c>
      <c r="AC2840" s="33">
        <f t="shared" si="18"/>
        <v>0.4677098897</v>
      </c>
      <c r="AD2840" s="33">
        <f t="shared" si="19"/>
        <v>0.002690489004</v>
      </c>
      <c r="AE2840" s="34">
        <f t="shared" si="23"/>
        <v>0</v>
      </c>
      <c r="AF2840" s="34">
        <f t="shared" si="24"/>
        <v>0</v>
      </c>
      <c r="AG2840" s="34">
        <f t="shared" si="25"/>
        <v>0</v>
      </c>
      <c r="AH2840" s="34">
        <f t="shared" si="26"/>
        <v>3</v>
      </c>
      <c r="AI2840" s="34">
        <f t="shared" si="28"/>
        <v>0</v>
      </c>
      <c r="AJ2840" s="34">
        <f t="shared" si="29"/>
        <v>1</v>
      </c>
      <c r="AK2840" s="34">
        <f t="shared" si="27"/>
        <v>0.002690489004</v>
      </c>
      <c r="AL2840" s="36">
        <f t="shared" si="34"/>
        <v>0</v>
      </c>
      <c r="AM2840" s="36">
        <f t="shared" si="35"/>
        <v>0</v>
      </c>
      <c r="AN2840" s="46">
        <f t="shared" si="36"/>
        <v>0</v>
      </c>
      <c r="AO2840" s="36">
        <f t="shared" si="37"/>
        <v>5</v>
      </c>
      <c r="AP2840" s="36">
        <f t="shared" si="39"/>
        <v>0</v>
      </c>
      <c r="AQ2840" s="36">
        <f t="shared" si="40"/>
        <v>1</v>
      </c>
      <c r="AR2840" s="36">
        <f t="shared" si="38"/>
        <v>0.002690489004</v>
      </c>
      <c r="AS2840" s="38">
        <f t="shared" si="45"/>
        <v>0</v>
      </c>
      <c r="AT2840" s="38">
        <f t="shared" si="46"/>
        <v>0</v>
      </c>
      <c r="AU2840" s="38">
        <f t="shared" si="47"/>
        <v>0</v>
      </c>
      <c r="AV2840" s="38">
        <f t="shared" si="48"/>
        <v>0</v>
      </c>
      <c r="AW2840" s="38">
        <f t="shared" si="51"/>
        <v>0</v>
      </c>
      <c r="AX2840" s="38">
        <f t="shared" si="52"/>
        <v>0</v>
      </c>
      <c r="AY2840" s="38">
        <f t="shared" si="49"/>
        <v>0</v>
      </c>
      <c r="AZ2840" s="12">
        <f t="shared" si="30"/>
        <v>140.6226047</v>
      </c>
      <c r="BA2840" s="12">
        <f t="shared" si="41"/>
        <v>97.5583472</v>
      </c>
      <c r="BB2840" s="12">
        <f t="shared" si="53"/>
        <v>122.9564233</v>
      </c>
      <c r="BC2840" s="12">
        <f t="shared" si="50"/>
        <v>0.001793659336</v>
      </c>
      <c r="BD2840" s="12">
        <f t="shared" si="54"/>
        <v>118.3121967</v>
      </c>
    </row>
    <row r="2841" ht="14.25" customHeight="1">
      <c r="A2841" s="7">
        <v>40640.0</v>
      </c>
      <c r="B2841" s="21" t="s">
        <v>90</v>
      </c>
      <c r="C2841" s="8">
        <v>45.181427</v>
      </c>
      <c r="D2841" s="33">
        <f t="shared" si="5"/>
        <v>0.002585781896</v>
      </c>
      <c r="E2841" s="33">
        <f t="shared" si="7"/>
        <v>0.02344363954</v>
      </c>
      <c r="F2841" s="33">
        <f t="shared" si="9"/>
        <v>0.02679115309</v>
      </c>
      <c r="G2841" s="33">
        <f t="shared" si="11"/>
        <v>0.02312564569</v>
      </c>
      <c r="H2841" s="33">
        <f t="shared" si="20"/>
        <v>1.63563389</v>
      </c>
      <c r="I2841" s="45">
        <f t="shared" si="31"/>
        <v>1.419715499</v>
      </c>
      <c r="J2841" s="45">
        <f t="shared" si="43"/>
        <v>1.132876316</v>
      </c>
      <c r="K2841" s="21" t="s">
        <v>91</v>
      </c>
      <c r="L2841" s="8">
        <v>22.723125</v>
      </c>
      <c r="M2841" s="33">
        <f t="shared" si="6"/>
        <v>-0.00280965381</v>
      </c>
      <c r="N2841" s="33">
        <f t="shared" si="8"/>
        <v>0.01658123772</v>
      </c>
      <c r="O2841" s="33">
        <f t="shared" si="10"/>
        <v>0.04250992875</v>
      </c>
      <c r="P2841" s="33">
        <f t="shared" si="12"/>
        <v>0.04041950062</v>
      </c>
      <c r="Q2841" s="45">
        <f t="shared" si="21"/>
        <v>0.5587265955</v>
      </c>
      <c r="R2841" s="45">
        <f t="shared" si="32"/>
        <v>1.276806247</v>
      </c>
      <c r="S2841" s="45">
        <f t="shared" si="44"/>
        <v>1.317456481</v>
      </c>
      <c r="T2841" s="33">
        <f t="shared" si="22"/>
        <v>1.076907295</v>
      </c>
      <c r="U2841" s="33">
        <f t="shared" si="33"/>
        <v>0.1429092518</v>
      </c>
      <c r="V2841" s="33">
        <f t="shared" si="42"/>
        <v>-0.184580165</v>
      </c>
      <c r="W2841" s="44">
        <f t="shared" si="13"/>
        <v>0.008643160062</v>
      </c>
      <c r="X2841" s="44">
        <f t="shared" si="14"/>
        <v>0.009826277131</v>
      </c>
      <c r="Y2841" s="33">
        <f t="shared" si="15"/>
        <v>1.136884781</v>
      </c>
      <c r="Z2841" s="43">
        <v>1.0</v>
      </c>
      <c r="AA2841" s="33">
        <f t="shared" si="16"/>
        <v>2.136884781</v>
      </c>
      <c r="AB2841" s="33">
        <f t="shared" si="17"/>
        <v>0.5320290504</v>
      </c>
      <c r="AC2841" s="33">
        <f t="shared" si="18"/>
        <v>0.4679709496</v>
      </c>
      <c r="AD2841" s="33">
        <f t="shared" si="19"/>
        <v>-0.0003540076486</v>
      </c>
      <c r="AE2841" s="34">
        <f t="shared" si="23"/>
        <v>-1</v>
      </c>
      <c r="AF2841" s="34">
        <f t="shared" si="24"/>
        <v>1</v>
      </c>
      <c r="AG2841" s="34">
        <f t="shared" si="25"/>
        <v>0</v>
      </c>
      <c r="AH2841" s="34">
        <f t="shared" si="26"/>
        <v>1</v>
      </c>
      <c r="AI2841" s="34">
        <f t="shared" si="28"/>
        <v>0</v>
      </c>
      <c r="AJ2841" s="34">
        <f t="shared" si="29"/>
        <v>-1</v>
      </c>
      <c r="AK2841" s="34">
        <f t="shared" si="27"/>
        <v>0.0003540076486</v>
      </c>
      <c r="AL2841" s="36">
        <f t="shared" si="34"/>
        <v>0</v>
      </c>
      <c r="AM2841" s="36">
        <f t="shared" si="35"/>
        <v>0</v>
      </c>
      <c r="AN2841" s="46">
        <f t="shared" si="36"/>
        <v>0</v>
      </c>
      <c r="AO2841" s="36">
        <f t="shared" si="37"/>
        <v>0</v>
      </c>
      <c r="AP2841" s="36">
        <f t="shared" si="39"/>
        <v>1</v>
      </c>
      <c r="AQ2841" s="36">
        <f t="shared" si="40"/>
        <v>0</v>
      </c>
      <c r="AR2841" s="36">
        <f t="shared" si="38"/>
        <v>0</v>
      </c>
      <c r="AS2841" s="38">
        <f t="shared" si="45"/>
        <v>0</v>
      </c>
      <c r="AT2841" s="38">
        <f t="shared" si="46"/>
        <v>0</v>
      </c>
      <c r="AU2841" s="38">
        <f t="shared" si="47"/>
        <v>0</v>
      </c>
      <c r="AV2841" s="38">
        <f t="shared" si="48"/>
        <v>0</v>
      </c>
      <c r="AW2841" s="38">
        <f t="shared" si="51"/>
        <v>0</v>
      </c>
      <c r="AX2841" s="38">
        <f t="shared" si="52"/>
        <v>0</v>
      </c>
      <c r="AY2841" s="38">
        <f t="shared" si="49"/>
        <v>0</v>
      </c>
      <c r="AZ2841" s="12">
        <f t="shared" si="30"/>
        <v>140.6723862</v>
      </c>
      <c r="BA2841" s="12">
        <f t="shared" si="41"/>
        <v>97.5583472</v>
      </c>
      <c r="BB2841" s="12">
        <f t="shared" si="53"/>
        <v>122.9564233</v>
      </c>
      <c r="BC2841" s="12">
        <f t="shared" si="50"/>
        <v>0.0001180025495</v>
      </c>
      <c r="BD2841" s="12">
        <f t="shared" si="54"/>
        <v>118.3261578</v>
      </c>
    </row>
    <row r="2842" ht="14.25" customHeight="1">
      <c r="A2842" s="7">
        <v>40641.0</v>
      </c>
      <c r="B2842" s="21" t="s">
        <v>90</v>
      </c>
      <c r="C2842" s="8">
        <v>45.051193</v>
      </c>
      <c r="D2842" s="33">
        <f t="shared" si="5"/>
        <v>-0.002882467612</v>
      </c>
      <c r="E2842" s="33">
        <f t="shared" si="7"/>
        <v>0.007819668186</v>
      </c>
      <c r="F2842" s="33">
        <f t="shared" si="9"/>
        <v>0.02735224996</v>
      </c>
      <c r="G2842" s="33">
        <f t="shared" si="11"/>
        <v>0.01670509432</v>
      </c>
      <c r="H2842" s="33">
        <f t="shared" si="20"/>
        <v>0.5536305419</v>
      </c>
      <c r="I2842" s="45">
        <f t="shared" si="31"/>
        <v>1.424218708</v>
      </c>
      <c r="J2842" s="45">
        <f t="shared" si="43"/>
        <v>0.8592399543</v>
      </c>
      <c r="K2842" s="21" t="s">
        <v>91</v>
      </c>
      <c r="L2842" s="8">
        <v>22.66585</v>
      </c>
      <c r="M2842" s="33">
        <f t="shared" si="6"/>
        <v>-0.002520560002</v>
      </c>
      <c r="N2842" s="33">
        <f t="shared" si="8"/>
        <v>0.0007439622058</v>
      </c>
      <c r="O2842" s="33">
        <f t="shared" si="10"/>
        <v>0.03143198984</v>
      </c>
      <c r="P2842" s="33">
        <f t="shared" si="12"/>
        <v>0.03795702914</v>
      </c>
      <c r="Q2842" s="45">
        <f t="shared" si="21"/>
        <v>-0.3032737489</v>
      </c>
      <c r="R2842" s="45">
        <f t="shared" si="32"/>
        <v>0.8438601078</v>
      </c>
      <c r="S2842" s="45">
        <f t="shared" si="44"/>
        <v>1.187098231</v>
      </c>
      <c r="T2842" s="33">
        <f t="shared" si="22"/>
        <v>0.8569042908</v>
      </c>
      <c r="U2842" s="33">
        <f t="shared" si="33"/>
        <v>0.5803586006</v>
      </c>
      <c r="V2842" s="33">
        <f t="shared" si="42"/>
        <v>-0.3278582772</v>
      </c>
      <c r="W2842" s="44">
        <f t="shared" si="13"/>
        <v>0.008672095579</v>
      </c>
      <c r="X2842" s="44">
        <f t="shared" si="14"/>
        <v>0.009868110001</v>
      </c>
      <c r="Y2842" s="33">
        <f t="shared" si="15"/>
        <v>1.137915272</v>
      </c>
      <c r="Z2842" s="43">
        <v>1.0</v>
      </c>
      <c r="AA2842" s="33">
        <f t="shared" si="16"/>
        <v>2.137915272</v>
      </c>
      <c r="AB2842" s="33">
        <f t="shared" si="17"/>
        <v>0.532254616</v>
      </c>
      <c r="AC2842" s="33">
        <f t="shared" si="18"/>
        <v>0.467745384</v>
      </c>
      <c r="AD2842" s="33">
        <f t="shared" si="19"/>
        <v>0.001606220169</v>
      </c>
      <c r="AE2842" s="34">
        <f t="shared" si="23"/>
        <v>0</v>
      </c>
      <c r="AF2842" s="34">
        <f t="shared" si="24"/>
        <v>0</v>
      </c>
      <c r="AG2842" s="34">
        <f t="shared" si="25"/>
        <v>0</v>
      </c>
      <c r="AH2842" s="34">
        <f t="shared" si="26"/>
        <v>2</v>
      </c>
      <c r="AI2842" s="34">
        <f t="shared" si="28"/>
        <v>0</v>
      </c>
      <c r="AJ2842" s="34">
        <f t="shared" si="29"/>
        <v>-1</v>
      </c>
      <c r="AK2842" s="34">
        <f t="shared" si="27"/>
        <v>-0.001606220169</v>
      </c>
      <c r="AL2842" s="36">
        <f t="shared" si="34"/>
        <v>0</v>
      </c>
      <c r="AM2842" s="36">
        <f t="shared" si="35"/>
        <v>0</v>
      </c>
      <c r="AN2842" s="46">
        <f t="shared" si="36"/>
        <v>0</v>
      </c>
      <c r="AO2842" s="36">
        <f t="shared" si="37"/>
        <v>0</v>
      </c>
      <c r="AP2842" s="36">
        <f t="shared" si="39"/>
        <v>0</v>
      </c>
      <c r="AQ2842" s="36">
        <f t="shared" si="40"/>
        <v>0</v>
      </c>
      <c r="AR2842" s="36">
        <f t="shared" si="38"/>
        <v>0</v>
      </c>
      <c r="AS2842" s="38">
        <f t="shared" si="45"/>
        <v>0</v>
      </c>
      <c r="AT2842" s="38">
        <f t="shared" si="46"/>
        <v>0</v>
      </c>
      <c r="AU2842" s="38">
        <f t="shared" si="47"/>
        <v>0</v>
      </c>
      <c r="AV2842" s="38">
        <f t="shared" si="48"/>
        <v>0</v>
      </c>
      <c r="AW2842" s="38">
        <f t="shared" si="51"/>
        <v>0</v>
      </c>
      <c r="AX2842" s="38">
        <f t="shared" si="52"/>
        <v>0</v>
      </c>
      <c r="AY2842" s="38">
        <f t="shared" si="49"/>
        <v>0</v>
      </c>
      <c r="AZ2842" s="12">
        <f t="shared" si="30"/>
        <v>140.4464353</v>
      </c>
      <c r="BA2842" s="12">
        <f t="shared" si="41"/>
        <v>97.5583472</v>
      </c>
      <c r="BB2842" s="12">
        <f t="shared" si="53"/>
        <v>122.9564233</v>
      </c>
      <c r="BC2842" s="12">
        <f t="shared" si="50"/>
        <v>-0.000535406723</v>
      </c>
      <c r="BD2842" s="12">
        <f t="shared" si="54"/>
        <v>118.2628052</v>
      </c>
    </row>
    <row r="2843" ht="14.25" customHeight="1">
      <c r="A2843" s="7">
        <v>40644.0</v>
      </c>
      <c r="B2843" s="21" t="s">
        <v>90</v>
      </c>
      <c r="C2843" s="8">
        <v>45.263657</v>
      </c>
      <c r="D2843" s="33">
        <f t="shared" si="5"/>
        <v>0.004716057131</v>
      </c>
      <c r="E2843" s="33">
        <f t="shared" si="7"/>
        <v>0.01459481857</v>
      </c>
      <c r="F2843" s="33">
        <f t="shared" si="9"/>
        <v>0.02642171562</v>
      </c>
      <c r="G2843" s="33">
        <f t="shared" si="11"/>
        <v>0.02962266696</v>
      </c>
      <c r="H2843" s="33">
        <f t="shared" si="20"/>
        <v>0.9997006083</v>
      </c>
      <c r="I2843" s="45">
        <f t="shared" si="31"/>
        <v>1.363773432</v>
      </c>
      <c r="J2843" s="45">
        <f t="shared" si="43"/>
        <v>1.380661111</v>
      </c>
      <c r="K2843" s="21" t="s">
        <v>91</v>
      </c>
      <c r="L2843" s="8">
        <v>22.709652</v>
      </c>
      <c r="M2843" s="33">
        <f t="shared" si="6"/>
        <v>0.001932510804</v>
      </c>
      <c r="N2843" s="33">
        <f t="shared" si="8"/>
        <v>-0.003842437305</v>
      </c>
      <c r="O2843" s="33">
        <f t="shared" si="10"/>
        <v>0.03644471106</v>
      </c>
      <c r="P2843" s="33">
        <f t="shared" si="12"/>
        <v>0.05411327709</v>
      </c>
      <c r="Q2843" s="45">
        <f t="shared" si="21"/>
        <v>-0.5547720519</v>
      </c>
      <c r="R2843" s="45">
        <f t="shared" si="32"/>
        <v>0.9998987034</v>
      </c>
      <c r="S2843" s="45">
        <f t="shared" si="44"/>
        <v>1.716883706</v>
      </c>
      <c r="T2843" s="33">
        <f t="shared" si="22"/>
        <v>1.55447266</v>
      </c>
      <c r="U2843" s="33">
        <f t="shared" si="33"/>
        <v>0.3638747282</v>
      </c>
      <c r="V2843" s="33">
        <f t="shared" si="42"/>
        <v>-0.3362225948</v>
      </c>
      <c r="W2843" s="44">
        <f t="shared" si="13"/>
        <v>0.008457842697</v>
      </c>
      <c r="X2843" s="44">
        <f t="shared" si="14"/>
        <v>0.009185982418</v>
      </c>
      <c r="Y2843" s="33">
        <f t="shared" si="15"/>
        <v>1.086090478</v>
      </c>
      <c r="Z2843" s="43">
        <v>1.0</v>
      </c>
      <c r="AA2843" s="33">
        <f t="shared" si="16"/>
        <v>2.086090478</v>
      </c>
      <c r="AB2843" s="33">
        <f t="shared" si="17"/>
        <v>0.5206344065</v>
      </c>
      <c r="AC2843" s="33">
        <f t="shared" si="18"/>
        <v>0.4793655935</v>
      </c>
      <c r="AD2843" s="33">
        <f t="shared" si="19"/>
        <v>0.007734450255</v>
      </c>
      <c r="AE2843" s="34">
        <f t="shared" si="23"/>
        <v>-1</v>
      </c>
      <c r="AF2843" s="34">
        <f t="shared" si="24"/>
        <v>0</v>
      </c>
      <c r="AG2843" s="34">
        <f t="shared" si="25"/>
        <v>0</v>
      </c>
      <c r="AH2843" s="34">
        <f t="shared" si="26"/>
        <v>3</v>
      </c>
      <c r="AI2843" s="34">
        <f t="shared" si="28"/>
        <v>0</v>
      </c>
      <c r="AJ2843" s="34">
        <f t="shared" si="29"/>
        <v>-1</v>
      </c>
      <c r="AK2843" s="34">
        <f t="shared" si="27"/>
        <v>-0.007734450255</v>
      </c>
      <c r="AL2843" s="36">
        <f t="shared" si="34"/>
        <v>0</v>
      </c>
      <c r="AM2843" s="36">
        <f t="shared" si="35"/>
        <v>0</v>
      </c>
      <c r="AN2843" s="46">
        <f t="shared" si="36"/>
        <v>0</v>
      </c>
      <c r="AO2843" s="36">
        <f t="shared" si="37"/>
        <v>0</v>
      </c>
      <c r="AP2843" s="36">
        <f t="shared" si="39"/>
        <v>0</v>
      </c>
      <c r="AQ2843" s="36">
        <f t="shared" si="40"/>
        <v>0</v>
      </c>
      <c r="AR2843" s="36">
        <f t="shared" si="38"/>
        <v>0</v>
      </c>
      <c r="AS2843" s="38">
        <f t="shared" si="45"/>
        <v>0</v>
      </c>
      <c r="AT2843" s="38">
        <f t="shared" si="46"/>
        <v>0</v>
      </c>
      <c r="AU2843" s="38">
        <f t="shared" si="47"/>
        <v>0</v>
      </c>
      <c r="AV2843" s="38">
        <f t="shared" si="48"/>
        <v>0</v>
      </c>
      <c r="AW2843" s="38">
        <f t="shared" si="51"/>
        <v>0</v>
      </c>
      <c r="AX2843" s="38">
        <f t="shared" si="52"/>
        <v>0</v>
      </c>
      <c r="AY2843" s="38">
        <f t="shared" si="49"/>
        <v>0</v>
      </c>
      <c r="AZ2843" s="12">
        <f t="shared" si="30"/>
        <v>139.3601594</v>
      </c>
      <c r="BA2843" s="12">
        <f t="shared" si="41"/>
        <v>97.5583472</v>
      </c>
      <c r="BB2843" s="12">
        <f t="shared" si="53"/>
        <v>122.9564233</v>
      </c>
      <c r="BC2843" s="12">
        <f t="shared" si="50"/>
        <v>-0.002578150085</v>
      </c>
      <c r="BD2843" s="12">
        <f t="shared" si="54"/>
        <v>117.9579059</v>
      </c>
    </row>
    <row r="2844" ht="14.25" customHeight="1">
      <c r="A2844" s="7">
        <v>40645.0</v>
      </c>
      <c r="B2844" s="21" t="s">
        <v>90</v>
      </c>
      <c r="C2844" s="8">
        <v>45.626926</v>
      </c>
      <c r="D2844" s="33">
        <f t="shared" si="5"/>
        <v>0.008025621969</v>
      </c>
      <c r="E2844" s="33">
        <f t="shared" si="7"/>
        <v>0.01509568784</v>
      </c>
      <c r="F2844" s="33">
        <f t="shared" si="9"/>
        <v>0.03756209647</v>
      </c>
      <c r="G2844" s="33">
        <f t="shared" si="11"/>
        <v>0.05649882478</v>
      </c>
      <c r="H2844" s="33">
        <f t="shared" si="20"/>
        <v>1.009795661</v>
      </c>
      <c r="I2844" s="45">
        <f t="shared" si="31"/>
        <v>1.923290685</v>
      </c>
      <c r="J2844" s="45">
        <f t="shared" si="43"/>
        <v>2.452419328</v>
      </c>
      <c r="K2844" s="21" t="s">
        <v>91</v>
      </c>
      <c r="L2844" s="8">
        <v>22.541187</v>
      </c>
      <c r="M2844" s="33">
        <f t="shared" si="6"/>
        <v>-0.007418211428</v>
      </c>
      <c r="N2844" s="33">
        <f t="shared" si="8"/>
        <v>-0.008447939396</v>
      </c>
      <c r="O2844" s="33">
        <f t="shared" si="10"/>
        <v>0.01795516943</v>
      </c>
      <c r="P2844" s="33">
        <f t="shared" si="12"/>
        <v>0.06139992974</v>
      </c>
      <c r="Q2844" s="45">
        <f t="shared" si="21"/>
        <v>-0.7886473233</v>
      </c>
      <c r="R2844" s="45">
        <f t="shared" si="32"/>
        <v>0.2860406782</v>
      </c>
      <c r="S2844" s="45">
        <f t="shared" si="44"/>
        <v>1.898054959</v>
      </c>
      <c r="T2844" s="33">
        <f t="shared" si="22"/>
        <v>1.798442984</v>
      </c>
      <c r="U2844" s="33">
        <f t="shared" si="33"/>
        <v>1.637250006</v>
      </c>
      <c r="V2844" s="33">
        <f t="shared" si="42"/>
        <v>0.5543643694</v>
      </c>
      <c r="W2844" s="44">
        <f t="shared" si="13"/>
        <v>0.007268058289</v>
      </c>
      <c r="X2844" s="44">
        <f t="shared" si="14"/>
        <v>0.008635614025</v>
      </c>
      <c r="Y2844" s="33">
        <f t="shared" si="15"/>
        <v>1.188159709</v>
      </c>
      <c r="Z2844" s="43">
        <v>1.0</v>
      </c>
      <c r="AA2844" s="33">
        <f t="shared" si="16"/>
        <v>2.188159709</v>
      </c>
      <c r="AB2844" s="33">
        <f t="shared" si="17"/>
        <v>0.5429949671</v>
      </c>
      <c r="AC2844" s="33">
        <f t="shared" si="18"/>
        <v>0.4570050329</v>
      </c>
      <c r="AD2844" s="33">
        <f t="shared" si="19"/>
        <v>-0.003574418559</v>
      </c>
      <c r="AE2844" s="34">
        <f t="shared" si="23"/>
        <v>-1</v>
      </c>
      <c r="AF2844" s="34">
        <f t="shared" si="24"/>
        <v>0</v>
      </c>
      <c r="AG2844" s="34">
        <f t="shared" si="25"/>
        <v>0</v>
      </c>
      <c r="AH2844" s="34">
        <f t="shared" si="26"/>
        <v>4</v>
      </c>
      <c r="AI2844" s="34">
        <f t="shared" si="28"/>
        <v>0</v>
      </c>
      <c r="AJ2844" s="34">
        <f t="shared" si="29"/>
        <v>-1</v>
      </c>
      <c r="AK2844" s="34">
        <f t="shared" si="27"/>
        <v>0.003574418559</v>
      </c>
      <c r="AL2844" s="36">
        <f t="shared" si="34"/>
        <v>-1</v>
      </c>
      <c r="AM2844" s="36">
        <f t="shared" si="35"/>
        <v>0</v>
      </c>
      <c r="AN2844" s="46">
        <f t="shared" si="36"/>
        <v>0</v>
      </c>
      <c r="AO2844" s="36">
        <f t="shared" si="37"/>
        <v>1</v>
      </c>
      <c r="AP2844" s="36">
        <f t="shared" si="39"/>
        <v>0</v>
      </c>
      <c r="AQ2844" s="36">
        <f t="shared" si="40"/>
        <v>-1</v>
      </c>
      <c r="AR2844" s="36">
        <f t="shared" si="38"/>
        <v>0.003574418559</v>
      </c>
      <c r="AS2844" s="38">
        <f t="shared" si="45"/>
        <v>0</v>
      </c>
      <c r="AT2844" s="38">
        <f t="shared" si="46"/>
        <v>0</v>
      </c>
      <c r="AU2844" s="38">
        <f t="shared" si="47"/>
        <v>0</v>
      </c>
      <c r="AV2844" s="38">
        <f t="shared" si="48"/>
        <v>0</v>
      </c>
      <c r="AW2844" s="38">
        <f t="shared" si="51"/>
        <v>0</v>
      </c>
      <c r="AX2844" s="38">
        <f t="shared" si="52"/>
        <v>0</v>
      </c>
      <c r="AY2844" s="38">
        <f t="shared" si="49"/>
        <v>0</v>
      </c>
      <c r="AZ2844" s="12">
        <f t="shared" si="30"/>
        <v>139.8582909</v>
      </c>
      <c r="BA2844" s="12">
        <f t="shared" si="41"/>
        <v>97.90706157</v>
      </c>
      <c r="BB2844" s="12">
        <f t="shared" si="53"/>
        <v>122.9564233</v>
      </c>
      <c r="BC2844" s="12">
        <f t="shared" si="50"/>
        <v>0.002382945706</v>
      </c>
      <c r="BD2844" s="12">
        <f t="shared" si="54"/>
        <v>118.2389932</v>
      </c>
    </row>
    <row r="2845" ht="14.25" customHeight="1">
      <c r="A2845" s="7">
        <v>40646.0</v>
      </c>
      <c r="B2845" s="21" t="s">
        <v>90</v>
      </c>
      <c r="C2845" s="8">
        <v>45.544685</v>
      </c>
      <c r="D2845" s="33">
        <f t="shared" si="5"/>
        <v>-0.001802466377</v>
      </c>
      <c r="E2845" s="33">
        <f t="shared" si="7"/>
        <v>0.01064655665</v>
      </c>
      <c r="F2845" s="33">
        <f t="shared" si="9"/>
        <v>0.0215215409</v>
      </c>
      <c r="G2845" s="33">
        <f t="shared" si="11"/>
        <v>0.06644178471</v>
      </c>
      <c r="H2845" s="33">
        <f t="shared" si="20"/>
        <v>0.6990119555</v>
      </c>
      <c r="I2845" s="45">
        <f t="shared" si="31"/>
        <v>1.087126058</v>
      </c>
      <c r="J2845" s="45">
        <f t="shared" si="43"/>
        <v>2.705299129</v>
      </c>
      <c r="K2845" s="21" t="s">
        <v>91</v>
      </c>
      <c r="L2845" s="8">
        <v>22.669216</v>
      </c>
      <c r="M2845" s="33">
        <f t="shared" si="6"/>
        <v>0.00567978075</v>
      </c>
      <c r="N2845" s="33">
        <f t="shared" si="8"/>
        <v>-0.005175417074</v>
      </c>
      <c r="O2845" s="33">
        <f t="shared" si="10"/>
        <v>0.0187761958</v>
      </c>
      <c r="P2845" s="33">
        <f t="shared" si="12"/>
        <v>0.09220788957</v>
      </c>
      <c r="Q2845" s="45">
        <f t="shared" si="21"/>
        <v>-0.6019736535</v>
      </c>
      <c r="R2845" s="45">
        <f t="shared" si="32"/>
        <v>0.289205482</v>
      </c>
      <c r="S2845" s="45">
        <f t="shared" si="44"/>
        <v>2.875743154</v>
      </c>
      <c r="T2845" s="33">
        <f t="shared" si="22"/>
        <v>1.300985609</v>
      </c>
      <c r="U2845" s="33">
        <f t="shared" si="33"/>
        <v>0.7979205761</v>
      </c>
      <c r="V2845" s="33">
        <f t="shared" si="42"/>
        <v>-0.1704440244</v>
      </c>
      <c r="W2845" s="44">
        <f t="shared" si="13"/>
        <v>0.006599391303</v>
      </c>
      <c r="X2845" s="44">
        <f t="shared" si="14"/>
        <v>0.006168252132</v>
      </c>
      <c r="Y2845" s="33">
        <f t="shared" si="15"/>
        <v>0.934669858</v>
      </c>
      <c r="Z2845" s="43">
        <v>1.0</v>
      </c>
      <c r="AA2845" s="33">
        <f t="shared" si="16"/>
        <v>1.934669858</v>
      </c>
      <c r="AB2845" s="33">
        <f t="shared" si="17"/>
        <v>0.4831159457</v>
      </c>
      <c r="AC2845" s="33">
        <f t="shared" si="18"/>
        <v>0.5168840543</v>
      </c>
      <c r="AD2845" s="33">
        <f t="shared" si="19"/>
        <v>-0.006095634674</v>
      </c>
      <c r="AE2845" s="34">
        <f t="shared" si="23"/>
        <v>-1</v>
      </c>
      <c r="AF2845" s="34">
        <f t="shared" si="24"/>
        <v>0</v>
      </c>
      <c r="AG2845" s="34">
        <f t="shared" si="25"/>
        <v>0</v>
      </c>
      <c r="AH2845" s="34">
        <f t="shared" si="26"/>
        <v>5</v>
      </c>
      <c r="AI2845" s="34">
        <f t="shared" si="28"/>
        <v>0</v>
      </c>
      <c r="AJ2845" s="34">
        <f t="shared" si="29"/>
        <v>-1</v>
      </c>
      <c r="AK2845" s="34">
        <f t="shared" si="27"/>
        <v>0.006095634674</v>
      </c>
      <c r="AL2845" s="36">
        <f t="shared" si="34"/>
        <v>0</v>
      </c>
      <c r="AM2845" s="36">
        <f t="shared" si="35"/>
        <v>0</v>
      </c>
      <c r="AN2845" s="46">
        <f t="shared" si="36"/>
        <v>0</v>
      </c>
      <c r="AO2845" s="36">
        <f t="shared" si="37"/>
        <v>2</v>
      </c>
      <c r="AP2845" s="36">
        <f t="shared" si="39"/>
        <v>0</v>
      </c>
      <c r="AQ2845" s="36">
        <f t="shared" si="40"/>
        <v>-1</v>
      </c>
      <c r="AR2845" s="36">
        <f t="shared" si="38"/>
        <v>0.006095634674</v>
      </c>
      <c r="AS2845" s="38">
        <f t="shared" si="45"/>
        <v>0</v>
      </c>
      <c r="AT2845" s="38">
        <f t="shared" si="46"/>
        <v>0</v>
      </c>
      <c r="AU2845" s="38">
        <f t="shared" si="47"/>
        <v>0</v>
      </c>
      <c r="AV2845" s="38">
        <f t="shared" si="48"/>
        <v>0</v>
      </c>
      <c r="AW2845" s="38">
        <f t="shared" si="51"/>
        <v>0</v>
      </c>
      <c r="AX2845" s="38">
        <f t="shared" si="52"/>
        <v>0</v>
      </c>
      <c r="AY2845" s="38">
        <f t="shared" si="49"/>
        <v>0</v>
      </c>
      <c r="AZ2845" s="12">
        <f t="shared" si="30"/>
        <v>140.710816</v>
      </c>
      <c r="BA2845" s="12">
        <f t="shared" si="41"/>
        <v>98.50386725</v>
      </c>
      <c r="BB2845" s="12">
        <f t="shared" si="53"/>
        <v>122.9564233</v>
      </c>
      <c r="BC2845" s="12">
        <f t="shared" si="50"/>
        <v>0.004063756449</v>
      </c>
      <c r="BD2845" s="12">
        <f t="shared" si="54"/>
        <v>118.7194877</v>
      </c>
    </row>
    <row r="2846" ht="14.25" customHeight="1">
      <c r="A2846" s="7">
        <v>40647.0</v>
      </c>
      <c r="B2846" s="21" t="s">
        <v>90</v>
      </c>
      <c r="C2846" s="8">
        <v>45.716026</v>
      </c>
      <c r="D2846" s="33">
        <f t="shared" si="5"/>
        <v>0.003762041608</v>
      </c>
      <c r="E2846" s="33">
        <f t="shared" si="7"/>
        <v>0.01183227347</v>
      </c>
      <c r="F2846" s="33">
        <f t="shared" si="9"/>
        <v>0.03555330456</v>
      </c>
      <c r="G2846" s="33">
        <f t="shared" si="11"/>
        <v>0.05738698859</v>
      </c>
      <c r="H2846" s="33">
        <f t="shared" si="20"/>
        <v>0.7727066428</v>
      </c>
      <c r="I2846" s="45">
        <f t="shared" si="31"/>
        <v>1.756252343</v>
      </c>
      <c r="J2846" s="45">
        <f t="shared" si="43"/>
        <v>2.193930771</v>
      </c>
      <c r="K2846" s="21" t="s">
        <v>91</v>
      </c>
      <c r="L2846" s="8">
        <v>23.016266</v>
      </c>
      <c r="M2846" s="33">
        <f t="shared" si="6"/>
        <v>0.01530930756</v>
      </c>
      <c r="N2846" s="33">
        <f t="shared" si="8"/>
        <v>0.01290055835</v>
      </c>
      <c r="O2846" s="33">
        <f t="shared" si="10"/>
        <v>0.02969570329</v>
      </c>
      <c r="P2846" s="33">
        <f t="shared" si="12"/>
        <v>0.09682118057</v>
      </c>
      <c r="Q2846" s="45">
        <f t="shared" si="21"/>
        <v>0.3597178476</v>
      </c>
      <c r="R2846" s="45">
        <f t="shared" si="32"/>
        <v>0.6883774514</v>
      </c>
      <c r="S2846" s="45">
        <f t="shared" si="44"/>
        <v>2.824212416</v>
      </c>
      <c r="T2846" s="33">
        <f t="shared" si="22"/>
        <v>0.4129887952</v>
      </c>
      <c r="U2846" s="33">
        <f t="shared" si="33"/>
        <v>1.067874891</v>
      </c>
      <c r="V2846" s="33">
        <f t="shared" si="42"/>
        <v>-0.630281645</v>
      </c>
      <c r="W2846" s="44">
        <f t="shared" si="13"/>
        <v>0.006244879543</v>
      </c>
      <c r="X2846" s="44">
        <f t="shared" si="14"/>
        <v>0.006475066127</v>
      </c>
      <c r="Y2846" s="33">
        <f t="shared" si="15"/>
        <v>1.036860052</v>
      </c>
      <c r="Z2846" s="43">
        <v>1.0</v>
      </c>
      <c r="AA2846" s="33">
        <f t="shared" si="16"/>
        <v>2.036860052</v>
      </c>
      <c r="AB2846" s="33">
        <f t="shared" si="17"/>
        <v>0.5090482534</v>
      </c>
      <c r="AC2846" s="33">
        <f t="shared" si="18"/>
        <v>0.4909517466</v>
      </c>
      <c r="AD2846" s="33">
        <f t="shared" si="19"/>
        <v>0.005285322107</v>
      </c>
      <c r="AE2846" s="34">
        <f t="shared" si="23"/>
        <v>0</v>
      </c>
      <c r="AF2846" s="34">
        <f t="shared" si="24"/>
        <v>0</v>
      </c>
      <c r="AG2846" s="34">
        <f t="shared" si="25"/>
        <v>0</v>
      </c>
      <c r="AH2846" s="34">
        <f t="shared" si="26"/>
        <v>0</v>
      </c>
      <c r="AI2846" s="34">
        <f t="shared" si="28"/>
        <v>1</v>
      </c>
      <c r="AJ2846" s="34">
        <f t="shared" si="29"/>
        <v>0</v>
      </c>
      <c r="AK2846" s="34">
        <f t="shared" si="27"/>
        <v>0</v>
      </c>
      <c r="AL2846" s="36">
        <f t="shared" si="34"/>
        <v>-1</v>
      </c>
      <c r="AM2846" s="36">
        <f t="shared" si="35"/>
        <v>0</v>
      </c>
      <c r="AN2846" s="46">
        <f t="shared" si="36"/>
        <v>0</v>
      </c>
      <c r="AO2846" s="36">
        <f t="shared" si="37"/>
        <v>3</v>
      </c>
      <c r="AP2846" s="36">
        <f t="shared" si="39"/>
        <v>0</v>
      </c>
      <c r="AQ2846" s="36">
        <f t="shared" si="40"/>
        <v>-1</v>
      </c>
      <c r="AR2846" s="36">
        <f t="shared" si="38"/>
        <v>-0.005285322107</v>
      </c>
      <c r="AS2846" s="38">
        <f t="shared" si="45"/>
        <v>0</v>
      </c>
      <c r="AT2846" s="38">
        <f t="shared" si="46"/>
        <v>0</v>
      </c>
      <c r="AU2846" s="38">
        <f t="shared" si="47"/>
        <v>0</v>
      </c>
      <c r="AV2846" s="38">
        <f t="shared" si="48"/>
        <v>0</v>
      </c>
      <c r="AW2846" s="38">
        <f t="shared" si="51"/>
        <v>0</v>
      </c>
      <c r="AX2846" s="38">
        <f t="shared" si="52"/>
        <v>0</v>
      </c>
      <c r="AY2846" s="38">
        <f t="shared" si="49"/>
        <v>0</v>
      </c>
      <c r="AZ2846" s="12">
        <f t="shared" si="30"/>
        <v>140.710816</v>
      </c>
      <c r="BA2846" s="12">
        <f t="shared" si="41"/>
        <v>97.98324258</v>
      </c>
      <c r="BB2846" s="12">
        <f t="shared" si="53"/>
        <v>122.9564233</v>
      </c>
      <c r="BC2846" s="12">
        <f t="shared" si="50"/>
        <v>-0.001761774036</v>
      </c>
      <c r="BD2846" s="12">
        <f t="shared" si="54"/>
        <v>118.5103308</v>
      </c>
    </row>
    <row r="2847" ht="14.25" customHeight="1">
      <c r="A2847" s="7">
        <v>40648.0</v>
      </c>
      <c r="B2847" s="21" t="s">
        <v>90</v>
      </c>
      <c r="C2847" s="8">
        <v>45.99704</v>
      </c>
      <c r="D2847" s="33">
        <f t="shared" si="5"/>
        <v>0.006146947243</v>
      </c>
      <c r="E2847" s="33">
        <f t="shared" si="7"/>
        <v>0.02099493791</v>
      </c>
      <c r="F2847" s="33">
        <f t="shared" si="9"/>
        <v>0.02897877955</v>
      </c>
      <c r="G2847" s="33">
        <f t="shared" si="11"/>
        <v>0.061195443</v>
      </c>
      <c r="H2847" s="33">
        <f t="shared" si="20"/>
        <v>1.351321978</v>
      </c>
      <c r="I2847" s="45">
        <f t="shared" si="31"/>
        <v>1.379724771</v>
      </c>
      <c r="J2847" s="45">
        <f t="shared" si="43"/>
        <v>2.207493272</v>
      </c>
      <c r="K2847" s="21" t="s">
        <v>91</v>
      </c>
      <c r="L2847" s="8">
        <v>22.91518</v>
      </c>
      <c r="M2847" s="33">
        <f t="shared" si="6"/>
        <v>-0.004391937424</v>
      </c>
      <c r="N2847" s="33">
        <f t="shared" si="8"/>
        <v>0.01100024927</v>
      </c>
      <c r="O2847" s="33">
        <f t="shared" si="10"/>
        <v>0.01175239525</v>
      </c>
      <c r="P2847" s="33">
        <f t="shared" si="12"/>
        <v>0.08468884845</v>
      </c>
      <c r="Q2847" s="45">
        <f t="shared" si="21"/>
        <v>0.2587012546</v>
      </c>
      <c r="R2847" s="45">
        <f t="shared" si="32"/>
        <v>-0.03113096664</v>
      </c>
      <c r="S2847" s="45">
        <f t="shared" si="44"/>
        <v>2.247189711</v>
      </c>
      <c r="T2847" s="33">
        <f t="shared" si="22"/>
        <v>1.092620723</v>
      </c>
      <c r="U2847" s="33">
        <f t="shared" si="33"/>
        <v>1.410855737</v>
      </c>
      <c r="V2847" s="33">
        <f t="shared" si="42"/>
        <v>-0.03969643914</v>
      </c>
      <c r="W2847" s="44">
        <f t="shared" si="13"/>
        <v>0.00628851437</v>
      </c>
      <c r="X2847" s="44">
        <f t="shared" si="14"/>
        <v>0.006758246344</v>
      </c>
      <c r="Y2847" s="33">
        <f t="shared" si="15"/>
        <v>1.074696812</v>
      </c>
      <c r="Z2847" s="43">
        <v>1.0</v>
      </c>
      <c r="AA2847" s="33">
        <f t="shared" si="16"/>
        <v>2.074696812</v>
      </c>
      <c r="AB2847" s="33">
        <f t="shared" si="17"/>
        <v>0.5180018621</v>
      </c>
      <c r="AC2847" s="33">
        <f t="shared" si="18"/>
        <v>0.4819981379</v>
      </c>
      <c r="AD2847" s="33">
        <f t="shared" si="19"/>
        <v>0.005269939507</v>
      </c>
      <c r="AE2847" s="34">
        <f t="shared" si="23"/>
        <v>-1</v>
      </c>
      <c r="AF2847" s="34">
        <f t="shared" si="24"/>
        <v>0</v>
      </c>
      <c r="AG2847" s="34">
        <f t="shared" si="25"/>
        <v>0</v>
      </c>
      <c r="AH2847" s="34">
        <f t="shared" si="26"/>
        <v>1</v>
      </c>
      <c r="AI2847" s="34">
        <f t="shared" si="28"/>
        <v>0</v>
      </c>
      <c r="AJ2847" s="34">
        <f t="shared" si="29"/>
        <v>-1</v>
      </c>
      <c r="AK2847" s="34">
        <f t="shared" si="27"/>
        <v>-0.005269939507</v>
      </c>
      <c r="AL2847" s="36">
        <f t="shared" si="34"/>
        <v>-1</v>
      </c>
      <c r="AM2847" s="36">
        <f t="shared" si="35"/>
        <v>0</v>
      </c>
      <c r="AN2847" s="46">
        <f t="shared" si="36"/>
        <v>0</v>
      </c>
      <c r="AO2847" s="36">
        <f t="shared" si="37"/>
        <v>4</v>
      </c>
      <c r="AP2847" s="36">
        <f t="shared" si="39"/>
        <v>0</v>
      </c>
      <c r="AQ2847" s="36">
        <f t="shared" si="40"/>
        <v>-1</v>
      </c>
      <c r="AR2847" s="36">
        <f t="shared" si="38"/>
        <v>-0.005269939507</v>
      </c>
      <c r="AS2847" s="38">
        <f t="shared" si="45"/>
        <v>0</v>
      </c>
      <c r="AT2847" s="38">
        <f t="shared" si="46"/>
        <v>0</v>
      </c>
      <c r="AU2847" s="38">
        <f t="shared" si="47"/>
        <v>0</v>
      </c>
      <c r="AV2847" s="38">
        <f t="shared" si="48"/>
        <v>0</v>
      </c>
      <c r="AW2847" s="38">
        <f t="shared" si="51"/>
        <v>0</v>
      </c>
      <c r="AX2847" s="38">
        <f t="shared" si="52"/>
        <v>0</v>
      </c>
      <c r="AY2847" s="38">
        <f t="shared" si="49"/>
        <v>0</v>
      </c>
      <c r="AZ2847" s="12">
        <f t="shared" si="30"/>
        <v>139.9692785</v>
      </c>
      <c r="BA2847" s="12">
        <f t="shared" si="41"/>
        <v>97.46687682</v>
      </c>
      <c r="BB2847" s="12">
        <f t="shared" si="53"/>
        <v>122.9564233</v>
      </c>
      <c r="BC2847" s="12">
        <f t="shared" si="50"/>
        <v>-0.003513293005</v>
      </c>
      <c r="BD2847" s="12">
        <f t="shared" si="54"/>
        <v>118.0939692</v>
      </c>
    </row>
    <row r="2848" ht="14.25" customHeight="1">
      <c r="A2848" s="7">
        <v>40651.0</v>
      </c>
      <c r="B2848" s="21" t="s">
        <v>90</v>
      </c>
      <c r="C2848" s="8">
        <v>46.024475</v>
      </c>
      <c r="D2848" s="33">
        <f t="shared" si="5"/>
        <v>0.0005964514238</v>
      </c>
      <c r="E2848" s="33">
        <f t="shared" si="7"/>
        <v>0.01680858442</v>
      </c>
      <c r="F2848" s="33">
        <f t="shared" si="9"/>
        <v>0.03164872123</v>
      </c>
      <c r="G2848" s="33">
        <f t="shared" si="11"/>
        <v>0.04758212102</v>
      </c>
      <c r="H2848" s="33">
        <f t="shared" si="20"/>
        <v>1.031082098</v>
      </c>
      <c r="I2848" s="45">
        <f t="shared" si="31"/>
        <v>1.455847371</v>
      </c>
      <c r="J2848" s="45">
        <f t="shared" si="43"/>
        <v>1.635799114</v>
      </c>
      <c r="K2848" s="21" t="s">
        <v>91</v>
      </c>
      <c r="L2848" s="8">
        <v>22.679325</v>
      </c>
      <c r="M2848" s="33">
        <f t="shared" si="6"/>
        <v>-0.01029252225</v>
      </c>
      <c r="N2848" s="33">
        <f t="shared" si="8"/>
        <v>-0.00133542337</v>
      </c>
      <c r="O2848" s="33">
        <f t="shared" si="10"/>
        <v>-0.005172729394</v>
      </c>
      <c r="P2848" s="33">
        <f t="shared" si="12"/>
        <v>0.05883284762</v>
      </c>
      <c r="Q2848" s="45">
        <f t="shared" si="21"/>
        <v>-0.4005756317</v>
      </c>
      <c r="R2848" s="45">
        <f t="shared" si="32"/>
        <v>-0.7054480208</v>
      </c>
      <c r="S2848" s="45">
        <f t="shared" si="44"/>
        <v>1.353563843</v>
      </c>
      <c r="T2848" s="33">
        <f t="shared" si="22"/>
        <v>1.43165773</v>
      </c>
      <c r="U2848" s="33">
        <f t="shared" si="33"/>
        <v>2.161295392</v>
      </c>
      <c r="V2848" s="33">
        <f t="shared" si="42"/>
        <v>0.2822352704</v>
      </c>
      <c r="W2848" s="44">
        <f t="shared" si="13"/>
        <v>0.005786371214</v>
      </c>
      <c r="X2848" s="44">
        <f t="shared" si="14"/>
        <v>0.00707076873</v>
      </c>
      <c r="Y2848" s="33">
        <f t="shared" si="15"/>
        <v>1.221969429</v>
      </c>
      <c r="Z2848" s="43">
        <v>1.0</v>
      </c>
      <c r="AA2848" s="33">
        <f t="shared" si="16"/>
        <v>2.221969429</v>
      </c>
      <c r="AB2848" s="33">
        <f t="shared" si="17"/>
        <v>0.5499488036</v>
      </c>
      <c r="AC2848" s="33">
        <f t="shared" si="18"/>
        <v>0.4500511964</v>
      </c>
      <c r="AD2848" s="33">
        <f t="shared" si="19"/>
        <v>-0.001313582262</v>
      </c>
      <c r="AE2848" s="34">
        <f t="shared" si="23"/>
        <v>-1</v>
      </c>
      <c r="AF2848" s="34">
        <f t="shared" si="24"/>
        <v>0</v>
      </c>
      <c r="AG2848" s="34">
        <f t="shared" si="25"/>
        <v>0</v>
      </c>
      <c r="AH2848" s="34">
        <f t="shared" si="26"/>
        <v>2</v>
      </c>
      <c r="AI2848" s="34">
        <f t="shared" si="28"/>
        <v>0</v>
      </c>
      <c r="AJ2848" s="34">
        <f t="shared" si="29"/>
        <v>-1</v>
      </c>
      <c r="AK2848" s="34">
        <f t="shared" si="27"/>
        <v>0.001313582262</v>
      </c>
      <c r="AL2848" s="36">
        <f t="shared" si="34"/>
        <v>-1</v>
      </c>
      <c r="AM2848" s="36">
        <f t="shared" si="35"/>
        <v>0</v>
      </c>
      <c r="AN2848" s="46">
        <f t="shared" si="36"/>
        <v>0</v>
      </c>
      <c r="AO2848" s="36">
        <f t="shared" si="37"/>
        <v>5</v>
      </c>
      <c r="AP2848" s="36">
        <f t="shared" si="39"/>
        <v>0</v>
      </c>
      <c r="AQ2848" s="36">
        <f t="shared" si="40"/>
        <v>-1</v>
      </c>
      <c r="AR2848" s="36">
        <f t="shared" si="38"/>
        <v>0.001313582262</v>
      </c>
      <c r="AS2848" s="38">
        <f t="shared" si="45"/>
        <v>0</v>
      </c>
      <c r="AT2848" s="38">
        <f t="shared" si="46"/>
        <v>0</v>
      </c>
      <c r="AU2848" s="38">
        <f t="shared" si="47"/>
        <v>0</v>
      </c>
      <c r="AV2848" s="38">
        <f t="shared" si="48"/>
        <v>0</v>
      </c>
      <c r="AW2848" s="38">
        <f t="shared" si="51"/>
        <v>0</v>
      </c>
      <c r="AX2848" s="38">
        <f t="shared" si="52"/>
        <v>0</v>
      </c>
      <c r="AY2848" s="38">
        <f t="shared" si="49"/>
        <v>0</v>
      </c>
      <c r="AZ2848" s="12">
        <f t="shared" si="30"/>
        <v>140.1531396</v>
      </c>
      <c r="BA2848" s="12">
        <f t="shared" si="41"/>
        <v>97.59490758</v>
      </c>
      <c r="BB2848" s="12">
        <f t="shared" si="53"/>
        <v>122.9564233</v>
      </c>
      <c r="BC2848" s="12">
        <f t="shared" si="50"/>
        <v>0.0008757215078</v>
      </c>
      <c r="BD2848" s="12">
        <f t="shared" si="54"/>
        <v>118.1973867</v>
      </c>
    </row>
    <row r="2849" ht="14.25" customHeight="1">
      <c r="A2849" s="7">
        <v>40652.0</v>
      </c>
      <c r="B2849" s="21" t="s">
        <v>90</v>
      </c>
      <c r="C2849" s="8">
        <v>45.791435</v>
      </c>
      <c r="D2849" s="33">
        <f t="shared" si="5"/>
        <v>-0.005063392901</v>
      </c>
      <c r="E2849" s="33">
        <f t="shared" si="7"/>
        <v>0.00360552451</v>
      </c>
      <c r="F2849" s="33">
        <f t="shared" si="9"/>
        <v>0.01875564022</v>
      </c>
      <c r="G2849" s="33">
        <f t="shared" si="11"/>
        <v>0.0448860682</v>
      </c>
      <c r="H2849" s="33">
        <f t="shared" si="20"/>
        <v>0.1374707861</v>
      </c>
      <c r="I2849" s="45">
        <f t="shared" si="31"/>
        <v>0.8044154192</v>
      </c>
      <c r="J2849" s="45">
        <f t="shared" si="43"/>
        <v>1.48721555</v>
      </c>
      <c r="K2849" s="21" t="s">
        <v>91</v>
      </c>
      <c r="L2849" s="8">
        <v>22.605196</v>
      </c>
      <c r="M2849" s="33">
        <f t="shared" si="6"/>
        <v>-0.003268571706</v>
      </c>
      <c r="N2849" s="33">
        <f t="shared" si="8"/>
        <v>0.002839646377</v>
      </c>
      <c r="O2849" s="33">
        <f t="shared" si="10"/>
        <v>-0.005632282179</v>
      </c>
      <c r="P2849" s="33">
        <f t="shared" si="12"/>
        <v>0.05636880892</v>
      </c>
      <c r="Q2849" s="45">
        <f t="shared" si="21"/>
        <v>-0.1895906705</v>
      </c>
      <c r="R2849" s="45">
        <f t="shared" si="32"/>
        <v>-0.7223646132</v>
      </c>
      <c r="S2849" s="45">
        <f t="shared" si="44"/>
        <v>1.241446227</v>
      </c>
      <c r="T2849" s="33">
        <f t="shared" si="22"/>
        <v>0.3270614566</v>
      </c>
      <c r="U2849" s="33">
        <f t="shared" si="33"/>
        <v>1.526780032</v>
      </c>
      <c r="V2849" s="33">
        <f t="shared" si="42"/>
        <v>0.2457693236</v>
      </c>
      <c r="W2849" s="44">
        <f t="shared" si="13"/>
        <v>0.00592614988</v>
      </c>
      <c r="X2849" s="44">
        <f t="shared" si="14"/>
        <v>0.007155647704</v>
      </c>
      <c r="Y2849" s="33">
        <f t="shared" si="15"/>
        <v>1.207469917</v>
      </c>
      <c r="Z2849" s="43">
        <v>1.0</v>
      </c>
      <c r="AA2849" s="33">
        <f t="shared" si="16"/>
        <v>2.207469917</v>
      </c>
      <c r="AB2849" s="33">
        <f t="shared" si="17"/>
        <v>0.5469926941</v>
      </c>
      <c r="AC2849" s="33">
        <f t="shared" si="18"/>
        <v>0.4530073059</v>
      </c>
      <c r="AD2849" s="33">
        <f t="shared" si="19"/>
        <v>-0.0008745700459</v>
      </c>
      <c r="AE2849" s="34">
        <f t="shared" si="23"/>
        <v>0</v>
      </c>
      <c r="AF2849" s="34">
        <f t="shared" si="24"/>
        <v>0</v>
      </c>
      <c r="AG2849" s="34">
        <f t="shared" si="25"/>
        <v>0</v>
      </c>
      <c r="AH2849" s="34">
        <f t="shared" si="26"/>
        <v>3</v>
      </c>
      <c r="AI2849" s="34">
        <f t="shared" si="28"/>
        <v>0</v>
      </c>
      <c r="AJ2849" s="34">
        <f t="shared" si="29"/>
        <v>-1</v>
      </c>
      <c r="AK2849" s="34">
        <f t="shared" si="27"/>
        <v>0.0008745700459</v>
      </c>
      <c r="AL2849" s="36">
        <f t="shared" si="34"/>
        <v>-1</v>
      </c>
      <c r="AM2849" s="36">
        <f t="shared" si="35"/>
        <v>0</v>
      </c>
      <c r="AN2849" s="46">
        <f t="shared" si="36"/>
        <v>0</v>
      </c>
      <c r="AO2849" s="36">
        <f t="shared" si="37"/>
        <v>1</v>
      </c>
      <c r="AP2849" s="36">
        <f t="shared" si="39"/>
        <v>1</v>
      </c>
      <c r="AQ2849" s="36">
        <f t="shared" si="40"/>
        <v>-1</v>
      </c>
      <c r="AR2849" s="36">
        <f t="shared" si="38"/>
        <v>0.0008745700459</v>
      </c>
      <c r="AS2849" s="38">
        <f t="shared" si="45"/>
        <v>0</v>
      </c>
      <c r="AT2849" s="38">
        <f t="shared" si="46"/>
        <v>0</v>
      </c>
      <c r="AU2849" s="38">
        <f t="shared" si="47"/>
        <v>0</v>
      </c>
      <c r="AV2849" s="38">
        <f t="shared" si="48"/>
        <v>0</v>
      </c>
      <c r="AW2849" s="38">
        <f t="shared" si="51"/>
        <v>0</v>
      </c>
      <c r="AX2849" s="38">
        <f t="shared" si="52"/>
        <v>0</v>
      </c>
      <c r="AY2849" s="38">
        <f t="shared" si="49"/>
        <v>0</v>
      </c>
      <c r="AZ2849" s="12">
        <f t="shared" si="30"/>
        <v>140.2757134</v>
      </c>
      <c r="BA2849" s="12">
        <f t="shared" si="41"/>
        <v>97.68026116</v>
      </c>
      <c r="BB2849" s="12">
        <f t="shared" si="53"/>
        <v>122.9564233</v>
      </c>
      <c r="BC2849" s="12">
        <f t="shared" si="50"/>
        <v>0.0005830466973</v>
      </c>
      <c r="BD2849" s="12">
        <f t="shared" si="54"/>
        <v>118.2663013</v>
      </c>
    </row>
    <row r="2850" ht="14.25" customHeight="1">
      <c r="A2850" s="7">
        <v>40653.0</v>
      </c>
      <c r="B2850" s="21" t="s">
        <v>90</v>
      </c>
      <c r="C2850" s="8">
        <v>46.147823</v>
      </c>
      <c r="D2850" s="33">
        <f t="shared" si="5"/>
        <v>0.007782852841</v>
      </c>
      <c r="E2850" s="33">
        <f t="shared" si="7"/>
        <v>0.01324277465</v>
      </c>
      <c r="F2850" s="33">
        <f t="shared" si="9"/>
        <v>0.02403032125</v>
      </c>
      <c r="G2850" s="33">
        <f t="shared" si="11"/>
        <v>0.04875342673</v>
      </c>
      <c r="H2850" s="33">
        <f t="shared" si="20"/>
        <v>0.754411755</v>
      </c>
      <c r="I2850" s="45">
        <f t="shared" si="31"/>
        <v>1.026730246</v>
      </c>
      <c r="J2850" s="45">
        <f t="shared" si="43"/>
        <v>1.56620983</v>
      </c>
      <c r="K2850" s="21" t="s">
        <v>91</v>
      </c>
      <c r="L2850" s="8">
        <v>22.861271</v>
      </c>
      <c r="M2850" s="33">
        <f t="shared" si="6"/>
        <v>0.01132814774</v>
      </c>
      <c r="N2850" s="33">
        <f t="shared" si="8"/>
        <v>0.008472061848</v>
      </c>
      <c r="O2850" s="33">
        <f t="shared" si="10"/>
        <v>0.003252798321</v>
      </c>
      <c r="P2850" s="33">
        <f t="shared" si="12"/>
        <v>0.05570262686</v>
      </c>
      <c r="Q2850" s="45">
        <f t="shared" si="21"/>
        <v>0.1070776384</v>
      </c>
      <c r="R2850" s="45">
        <f t="shared" si="32"/>
        <v>-0.3672516117</v>
      </c>
      <c r="S2850" s="45">
        <f t="shared" si="44"/>
        <v>1.185110255</v>
      </c>
      <c r="T2850" s="33">
        <f t="shared" si="22"/>
        <v>0.6473341166</v>
      </c>
      <c r="U2850" s="33">
        <f t="shared" si="33"/>
        <v>1.393981858</v>
      </c>
      <c r="V2850" s="33">
        <f t="shared" si="42"/>
        <v>0.3810995749</v>
      </c>
      <c r="W2850" s="44">
        <f t="shared" si="13"/>
        <v>0.006044362551</v>
      </c>
      <c r="X2850" s="44">
        <f t="shared" si="14"/>
        <v>0.007113780244</v>
      </c>
      <c r="Y2850" s="33">
        <f t="shared" si="15"/>
        <v>1.176928118</v>
      </c>
      <c r="Z2850" s="43">
        <v>1.0</v>
      </c>
      <c r="AA2850" s="33">
        <f t="shared" si="16"/>
        <v>2.176928118</v>
      </c>
      <c r="AB2850" s="33">
        <f t="shared" si="17"/>
        <v>0.5406371062</v>
      </c>
      <c r="AC2850" s="33">
        <f t="shared" si="18"/>
        <v>0.4593628938</v>
      </c>
      <c r="AD2850" s="33">
        <f t="shared" si="19"/>
        <v>0.0004395177824</v>
      </c>
      <c r="AE2850" s="34">
        <f t="shared" si="23"/>
        <v>0</v>
      </c>
      <c r="AF2850" s="34">
        <f t="shared" si="24"/>
        <v>0</v>
      </c>
      <c r="AG2850" s="34">
        <f t="shared" si="25"/>
        <v>0</v>
      </c>
      <c r="AH2850" s="34">
        <f t="shared" si="26"/>
        <v>4</v>
      </c>
      <c r="AI2850" s="34">
        <f t="shared" si="28"/>
        <v>0</v>
      </c>
      <c r="AJ2850" s="34">
        <f t="shared" si="29"/>
        <v>-1</v>
      </c>
      <c r="AK2850" s="34">
        <f t="shared" si="27"/>
        <v>-0.0004395177824</v>
      </c>
      <c r="AL2850" s="36">
        <f t="shared" si="34"/>
        <v>-1</v>
      </c>
      <c r="AM2850" s="36">
        <f t="shared" si="35"/>
        <v>0</v>
      </c>
      <c r="AN2850" s="46">
        <f t="shared" si="36"/>
        <v>0</v>
      </c>
      <c r="AO2850" s="36">
        <f t="shared" si="37"/>
        <v>2</v>
      </c>
      <c r="AP2850" s="36">
        <f t="shared" si="39"/>
        <v>0</v>
      </c>
      <c r="AQ2850" s="36">
        <f t="shared" si="40"/>
        <v>-1</v>
      </c>
      <c r="AR2850" s="36">
        <f t="shared" si="38"/>
        <v>-0.0004395177824</v>
      </c>
      <c r="AS2850" s="38">
        <f t="shared" si="45"/>
        <v>0</v>
      </c>
      <c r="AT2850" s="38">
        <f t="shared" si="46"/>
        <v>0</v>
      </c>
      <c r="AU2850" s="38">
        <f t="shared" si="47"/>
        <v>0</v>
      </c>
      <c r="AV2850" s="38">
        <f t="shared" si="48"/>
        <v>0</v>
      </c>
      <c r="AW2850" s="38">
        <f t="shared" si="51"/>
        <v>0</v>
      </c>
      <c r="AX2850" s="38">
        <f t="shared" si="52"/>
        <v>0</v>
      </c>
      <c r="AY2850" s="38">
        <f t="shared" si="49"/>
        <v>0</v>
      </c>
      <c r="AZ2850" s="12">
        <f t="shared" si="30"/>
        <v>140.2140597</v>
      </c>
      <c r="BA2850" s="12">
        <f t="shared" si="41"/>
        <v>97.63732895</v>
      </c>
      <c r="BB2850" s="12">
        <f t="shared" si="53"/>
        <v>122.9564233</v>
      </c>
      <c r="BC2850" s="12">
        <f t="shared" si="50"/>
        <v>-0.0002930118549</v>
      </c>
      <c r="BD2850" s="12">
        <f t="shared" si="54"/>
        <v>118.2316478</v>
      </c>
    </row>
    <row r="2851" ht="14.25" customHeight="1">
      <c r="A2851" s="7">
        <v>40654.0</v>
      </c>
      <c r="B2851" s="21" t="s">
        <v>90</v>
      </c>
      <c r="C2851" s="8">
        <v>46.202671</v>
      </c>
      <c r="D2851" s="33">
        <f t="shared" si="5"/>
        <v>0.001188528438</v>
      </c>
      <c r="E2851" s="33">
        <f t="shared" si="7"/>
        <v>0.01064495413</v>
      </c>
      <c r="F2851" s="33">
        <f t="shared" si="9"/>
        <v>0.02260318161</v>
      </c>
      <c r="G2851" s="33">
        <f t="shared" si="11"/>
        <v>0.04999990001</v>
      </c>
      <c r="H2851" s="33">
        <f t="shared" si="20"/>
        <v>0.5583611213</v>
      </c>
      <c r="I2851" s="45">
        <f t="shared" si="31"/>
        <v>0.9317680865</v>
      </c>
      <c r="J2851" s="45">
        <f t="shared" si="43"/>
        <v>1.551972184</v>
      </c>
      <c r="K2851" s="21" t="s">
        <v>91</v>
      </c>
      <c r="L2851" s="8">
        <v>22.871376</v>
      </c>
      <c r="M2851" s="33">
        <f t="shared" si="6"/>
        <v>0.0004420139195</v>
      </c>
      <c r="N2851" s="33">
        <f t="shared" si="8"/>
        <v>-0.006295113204</v>
      </c>
      <c r="O2851" s="33">
        <f t="shared" si="10"/>
        <v>0.006524234673</v>
      </c>
      <c r="P2851" s="33">
        <f t="shared" si="12"/>
        <v>0.04931150817</v>
      </c>
      <c r="Q2851" s="45">
        <f t="shared" si="21"/>
        <v>-0.6911784485</v>
      </c>
      <c r="R2851" s="45">
        <f t="shared" si="32"/>
        <v>-0.2435551971</v>
      </c>
      <c r="S2851" s="45">
        <f t="shared" si="44"/>
        <v>0.9493361607</v>
      </c>
      <c r="T2851" s="33">
        <f t="shared" si="22"/>
        <v>1.24953957</v>
      </c>
      <c r="U2851" s="33">
        <f t="shared" si="33"/>
        <v>1.175323284</v>
      </c>
      <c r="V2851" s="33">
        <f t="shared" si="42"/>
        <v>0.6026360232</v>
      </c>
      <c r="W2851" s="44">
        <f t="shared" si="13"/>
        <v>0.006025334578</v>
      </c>
      <c r="X2851" s="44">
        <f t="shared" si="14"/>
        <v>0.007072948461</v>
      </c>
      <c r="Y2851" s="33">
        <f t="shared" si="15"/>
        <v>1.173868168</v>
      </c>
      <c r="Z2851" s="43">
        <v>1.0</v>
      </c>
      <c r="AA2851" s="33">
        <f t="shared" si="16"/>
        <v>2.173868168</v>
      </c>
      <c r="AB2851" s="33">
        <f t="shared" si="17"/>
        <v>0.5399905041</v>
      </c>
      <c r="AC2851" s="33">
        <f t="shared" si="18"/>
        <v>0.4600094959</v>
      </c>
      <c r="AD2851" s="33">
        <f t="shared" si="19"/>
        <v>-0.00209539665</v>
      </c>
      <c r="AE2851" s="34">
        <f t="shared" si="23"/>
        <v>-1</v>
      </c>
      <c r="AF2851" s="34">
        <f t="shared" si="24"/>
        <v>0</v>
      </c>
      <c r="AG2851" s="34">
        <f t="shared" si="25"/>
        <v>0</v>
      </c>
      <c r="AH2851" s="34">
        <f t="shared" si="26"/>
        <v>5</v>
      </c>
      <c r="AI2851" s="34">
        <f t="shared" si="28"/>
        <v>0</v>
      </c>
      <c r="AJ2851" s="34">
        <f t="shared" si="29"/>
        <v>-1</v>
      </c>
      <c r="AK2851" s="34">
        <f t="shared" si="27"/>
        <v>0.00209539665</v>
      </c>
      <c r="AL2851" s="36">
        <f t="shared" si="34"/>
        <v>-1</v>
      </c>
      <c r="AM2851" s="36">
        <f t="shared" si="35"/>
        <v>0</v>
      </c>
      <c r="AN2851" s="46">
        <f t="shared" si="36"/>
        <v>0</v>
      </c>
      <c r="AO2851" s="36">
        <f t="shared" si="37"/>
        <v>3</v>
      </c>
      <c r="AP2851" s="36">
        <f t="shared" si="39"/>
        <v>0</v>
      </c>
      <c r="AQ2851" s="36">
        <f t="shared" si="40"/>
        <v>-1</v>
      </c>
      <c r="AR2851" s="36">
        <f t="shared" si="38"/>
        <v>0.00209539665</v>
      </c>
      <c r="AS2851" s="38">
        <f t="shared" si="45"/>
        <v>0</v>
      </c>
      <c r="AT2851" s="38">
        <f t="shared" si="46"/>
        <v>0</v>
      </c>
      <c r="AU2851" s="38">
        <f t="shared" si="47"/>
        <v>0</v>
      </c>
      <c r="AV2851" s="38">
        <f t="shared" si="48"/>
        <v>0</v>
      </c>
      <c r="AW2851" s="38">
        <f t="shared" si="51"/>
        <v>0</v>
      </c>
      <c r="AX2851" s="38">
        <f t="shared" si="52"/>
        <v>0</v>
      </c>
      <c r="AY2851" s="38">
        <f t="shared" si="49"/>
        <v>0</v>
      </c>
      <c r="AZ2851" s="12">
        <f t="shared" si="30"/>
        <v>140.5078638</v>
      </c>
      <c r="BA2851" s="12">
        <f t="shared" si="41"/>
        <v>97.84191788</v>
      </c>
      <c r="BB2851" s="12">
        <f t="shared" si="53"/>
        <v>122.9564233</v>
      </c>
      <c r="BC2851" s="12">
        <f t="shared" si="50"/>
        <v>0.0013969311</v>
      </c>
      <c r="BD2851" s="12">
        <f t="shared" si="54"/>
        <v>118.3968093</v>
      </c>
    </row>
    <row r="2852" ht="14.25" customHeight="1">
      <c r="A2852" s="7">
        <v>40658.0</v>
      </c>
      <c r="B2852" s="21" t="s">
        <v>90</v>
      </c>
      <c r="C2852" s="8">
        <v>45.942215</v>
      </c>
      <c r="D2852" s="33">
        <f t="shared" si="5"/>
        <v>-0.005637249846</v>
      </c>
      <c r="E2852" s="33">
        <f t="shared" si="7"/>
        <v>-0.001191924524</v>
      </c>
      <c r="F2852" s="33">
        <f t="shared" si="9"/>
        <v>0.01977798901</v>
      </c>
      <c r="G2852" s="33">
        <f t="shared" si="11"/>
        <v>0.04767121147</v>
      </c>
      <c r="H2852" s="33">
        <f t="shared" si="20"/>
        <v>-0.2292016502</v>
      </c>
      <c r="I2852" s="45">
        <f t="shared" si="31"/>
        <v>0.7756614795</v>
      </c>
      <c r="J2852" s="45">
        <f t="shared" si="43"/>
        <v>1.428483623</v>
      </c>
      <c r="K2852" s="21" t="s">
        <v>91</v>
      </c>
      <c r="L2852" s="8">
        <v>22.824209</v>
      </c>
      <c r="M2852" s="33">
        <f t="shared" si="6"/>
        <v>-0.002062272073</v>
      </c>
      <c r="N2852" s="33">
        <f t="shared" si="8"/>
        <v>-0.003969901175</v>
      </c>
      <c r="O2852" s="33">
        <f t="shared" si="10"/>
        <v>0.006986678196</v>
      </c>
      <c r="P2852" s="33">
        <f t="shared" si="12"/>
        <v>0.03863827323</v>
      </c>
      <c r="Q2852" s="45">
        <f t="shared" si="21"/>
        <v>-0.5689213332</v>
      </c>
      <c r="R2852" s="45">
        <f t="shared" si="32"/>
        <v>-0.2270834022</v>
      </c>
      <c r="S2852" s="45">
        <f t="shared" si="44"/>
        <v>0.5793310489</v>
      </c>
      <c r="T2852" s="33">
        <f t="shared" si="22"/>
        <v>0.339719683</v>
      </c>
      <c r="U2852" s="33">
        <f t="shared" si="33"/>
        <v>1.002744882</v>
      </c>
      <c r="V2852" s="33">
        <f t="shared" si="42"/>
        <v>0.8491525738</v>
      </c>
      <c r="W2852" s="44">
        <f t="shared" si="13"/>
        <v>0.006157797394</v>
      </c>
      <c r="X2852" s="44">
        <f t="shared" si="14"/>
        <v>0.007004834733</v>
      </c>
      <c r="Y2852" s="33">
        <f t="shared" si="15"/>
        <v>1.137555247</v>
      </c>
      <c r="Z2852" s="43">
        <v>1.0</v>
      </c>
      <c r="AA2852" s="33">
        <f t="shared" si="16"/>
        <v>2.137555247</v>
      </c>
      <c r="AB2852" s="33">
        <f t="shared" si="17"/>
        <v>0.5321758342</v>
      </c>
      <c r="AC2852" s="33">
        <f t="shared" si="18"/>
        <v>0.4678241658</v>
      </c>
      <c r="AD2852" s="33">
        <f t="shared" si="19"/>
        <v>0.0109926773</v>
      </c>
      <c r="AE2852" s="34">
        <f t="shared" si="23"/>
        <v>0</v>
      </c>
      <c r="AF2852" s="34">
        <f t="shared" si="24"/>
        <v>0</v>
      </c>
      <c r="AG2852" s="34">
        <f t="shared" si="25"/>
        <v>0</v>
      </c>
      <c r="AH2852" s="34">
        <f t="shared" si="26"/>
        <v>0</v>
      </c>
      <c r="AI2852" s="34">
        <f t="shared" si="28"/>
        <v>1</v>
      </c>
      <c r="AJ2852" s="34">
        <f t="shared" si="29"/>
        <v>0</v>
      </c>
      <c r="AK2852" s="34">
        <f t="shared" si="27"/>
        <v>0</v>
      </c>
      <c r="AL2852" s="36">
        <f t="shared" si="34"/>
        <v>-1</v>
      </c>
      <c r="AM2852" s="36">
        <f t="shared" si="35"/>
        <v>0</v>
      </c>
      <c r="AN2852" s="46">
        <f t="shared" si="36"/>
        <v>0</v>
      </c>
      <c r="AO2852" s="36">
        <f t="shared" si="37"/>
        <v>4</v>
      </c>
      <c r="AP2852" s="36">
        <f t="shared" si="39"/>
        <v>0</v>
      </c>
      <c r="AQ2852" s="36">
        <f t="shared" si="40"/>
        <v>-1</v>
      </c>
      <c r="AR2852" s="36">
        <f t="shared" si="38"/>
        <v>-0.0109926773</v>
      </c>
      <c r="AS2852" s="38">
        <f t="shared" si="45"/>
        <v>0</v>
      </c>
      <c r="AT2852" s="38">
        <f t="shared" si="46"/>
        <v>0</v>
      </c>
      <c r="AU2852" s="38">
        <f t="shared" si="47"/>
        <v>0</v>
      </c>
      <c r="AV2852" s="38">
        <f t="shared" si="48"/>
        <v>0</v>
      </c>
      <c r="AW2852" s="38">
        <f t="shared" si="51"/>
        <v>0</v>
      </c>
      <c r="AX2852" s="38">
        <f t="shared" si="52"/>
        <v>0</v>
      </c>
      <c r="AY2852" s="38">
        <f t="shared" si="49"/>
        <v>0</v>
      </c>
      <c r="AZ2852" s="12">
        <f t="shared" si="30"/>
        <v>140.5078638</v>
      </c>
      <c r="BA2852" s="12">
        <f t="shared" si="41"/>
        <v>96.76637325</v>
      </c>
      <c r="BB2852" s="12">
        <f t="shared" si="53"/>
        <v>122.9564233</v>
      </c>
      <c r="BC2852" s="12">
        <f t="shared" si="50"/>
        <v>-0.003664225768</v>
      </c>
      <c r="BD2852" s="12">
        <f t="shared" si="54"/>
        <v>117.9629767</v>
      </c>
    </row>
    <row r="2853" ht="14.25" customHeight="1">
      <c r="A2853" s="7">
        <v>40659.0</v>
      </c>
      <c r="B2853" s="21" t="s">
        <v>90</v>
      </c>
      <c r="C2853" s="8">
        <v>46.408283</v>
      </c>
      <c r="D2853" s="33">
        <f t="shared" si="5"/>
        <v>0.01014465672</v>
      </c>
      <c r="E2853" s="33">
        <f t="shared" si="7"/>
        <v>0.008339215168</v>
      </c>
      <c r="F2853" s="33">
        <f t="shared" si="9"/>
        <v>0.02528796999</v>
      </c>
      <c r="G2853" s="33">
        <f t="shared" si="11"/>
        <v>0.05237783717</v>
      </c>
      <c r="H2853" s="33">
        <f t="shared" si="20"/>
        <v>0.3903437913</v>
      </c>
      <c r="I2853" s="45">
        <f t="shared" si="31"/>
        <v>1.000434639</v>
      </c>
      <c r="J2853" s="45">
        <f t="shared" si="43"/>
        <v>1.526400216</v>
      </c>
      <c r="K2853" s="21" t="s">
        <v>91</v>
      </c>
      <c r="L2853" s="8">
        <v>22.551292</v>
      </c>
      <c r="M2853" s="33">
        <f t="shared" si="6"/>
        <v>-0.01195734757</v>
      </c>
      <c r="N2853" s="33">
        <f t="shared" si="8"/>
        <v>-0.00564536202</v>
      </c>
      <c r="O2853" s="33">
        <f t="shared" si="10"/>
        <v>-0.006973246442</v>
      </c>
      <c r="P2853" s="33">
        <f t="shared" si="12"/>
        <v>0.02921732666</v>
      </c>
      <c r="Q2853" s="45">
        <f t="shared" si="21"/>
        <v>-0.6575508758</v>
      </c>
      <c r="R2853" s="45">
        <f t="shared" si="32"/>
        <v>-0.781929345</v>
      </c>
      <c r="S2853" s="45">
        <f t="shared" si="44"/>
        <v>0.2411581893</v>
      </c>
      <c r="T2853" s="33">
        <f t="shared" si="22"/>
        <v>1.047894667</v>
      </c>
      <c r="U2853" s="33">
        <f t="shared" si="33"/>
        <v>1.782363984</v>
      </c>
      <c r="V2853" s="33">
        <f t="shared" si="42"/>
        <v>1.285242027</v>
      </c>
      <c r="W2853" s="44">
        <f t="shared" si="13"/>
        <v>0.006363780703</v>
      </c>
      <c r="X2853" s="44">
        <f t="shared" si="14"/>
        <v>0.007599954213</v>
      </c>
      <c r="Y2853" s="33">
        <f t="shared" si="15"/>
        <v>1.194251431</v>
      </c>
      <c r="Z2853" s="43">
        <v>1.0</v>
      </c>
      <c r="AA2853" s="33">
        <f t="shared" si="16"/>
        <v>2.194251431</v>
      </c>
      <c r="AB2853" s="33">
        <f t="shared" si="17"/>
        <v>0.544263713</v>
      </c>
      <c r="AC2853" s="33">
        <f t="shared" si="18"/>
        <v>0.455736287</v>
      </c>
      <c r="AD2853" s="33">
        <f t="shared" si="19"/>
        <v>0.001291733845</v>
      </c>
      <c r="AE2853" s="34">
        <f t="shared" si="23"/>
        <v>-1</v>
      </c>
      <c r="AF2853" s="34">
        <f t="shared" si="24"/>
        <v>0</v>
      </c>
      <c r="AG2853" s="34">
        <f t="shared" si="25"/>
        <v>0</v>
      </c>
      <c r="AH2853" s="34">
        <f t="shared" si="26"/>
        <v>1</v>
      </c>
      <c r="AI2853" s="34">
        <f t="shared" si="28"/>
        <v>0</v>
      </c>
      <c r="AJ2853" s="34">
        <f t="shared" si="29"/>
        <v>-1</v>
      </c>
      <c r="AK2853" s="34">
        <f t="shared" si="27"/>
        <v>-0.001291733845</v>
      </c>
      <c r="AL2853" s="36">
        <f t="shared" si="34"/>
        <v>-1</v>
      </c>
      <c r="AM2853" s="36">
        <f t="shared" si="35"/>
        <v>0</v>
      </c>
      <c r="AN2853" s="46">
        <f t="shared" si="36"/>
        <v>0</v>
      </c>
      <c r="AO2853" s="36">
        <f t="shared" si="37"/>
        <v>5</v>
      </c>
      <c r="AP2853" s="36">
        <f t="shared" si="39"/>
        <v>0</v>
      </c>
      <c r="AQ2853" s="36">
        <f t="shared" si="40"/>
        <v>-1</v>
      </c>
      <c r="AR2853" s="36">
        <f t="shared" si="38"/>
        <v>-0.001291733845</v>
      </c>
      <c r="AS2853" s="38">
        <f t="shared" si="45"/>
        <v>-1</v>
      </c>
      <c r="AT2853" s="38">
        <f t="shared" si="46"/>
        <v>0</v>
      </c>
      <c r="AU2853" s="38">
        <f t="shared" si="47"/>
        <v>0</v>
      </c>
      <c r="AV2853" s="38">
        <f t="shared" si="48"/>
        <v>1</v>
      </c>
      <c r="AW2853" s="38">
        <f t="shared" si="51"/>
        <v>0</v>
      </c>
      <c r="AX2853" s="38">
        <f t="shared" si="52"/>
        <v>-1</v>
      </c>
      <c r="AY2853" s="38">
        <f t="shared" si="49"/>
        <v>-0.001291733845</v>
      </c>
      <c r="AZ2853" s="12">
        <f t="shared" si="30"/>
        <v>140.326365</v>
      </c>
      <c r="BA2853" s="12">
        <f t="shared" si="41"/>
        <v>96.64137686</v>
      </c>
      <c r="BB2853" s="12">
        <f t="shared" si="53"/>
        <v>122.7975963</v>
      </c>
      <c r="BC2853" s="12">
        <f t="shared" si="50"/>
        <v>-0.001291733845</v>
      </c>
      <c r="BD2853" s="12">
        <f t="shared" si="54"/>
        <v>117.8105999</v>
      </c>
    </row>
    <row r="2854" ht="14.25" customHeight="1">
      <c r="A2854" s="7">
        <v>40660.0</v>
      </c>
      <c r="B2854" s="21" t="s">
        <v>90</v>
      </c>
      <c r="C2854" s="8">
        <v>46.559071</v>
      </c>
      <c r="D2854" s="33">
        <f t="shared" si="5"/>
        <v>0.003249161362</v>
      </c>
      <c r="E2854" s="33">
        <f t="shared" si="7"/>
        <v>0.01676374632</v>
      </c>
      <c r="F2854" s="33">
        <f t="shared" si="9"/>
        <v>0.02042971293</v>
      </c>
      <c r="G2854" s="33">
        <f t="shared" si="11"/>
        <v>0.05875919224</v>
      </c>
      <c r="H2854" s="33">
        <f t="shared" si="20"/>
        <v>0.9287845071</v>
      </c>
      <c r="I2854" s="45">
        <f t="shared" si="31"/>
        <v>0.7479459494</v>
      </c>
      <c r="J2854" s="45">
        <f t="shared" si="43"/>
        <v>1.660243126</v>
      </c>
      <c r="K2854" s="21" t="s">
        <v>91</v>
      </c>
      <c r="L2854" s="8">
        <v>22.574879</v>
      </c>
      <c r="M2854" s="33">
        <f t="shared" si="6"/>
        <v>0.00104592677</v>
      </c>
      <c r="N2854" s="33">
        <f t="shared" si="8"/>
        <v>-0.001341151831</v>
      </c>
      <c r="O2854" s="33">
        <f t="shared" si="10"/>
        <v>0.001494686149</v>
      </c>
      <c r="P2854" s="33">
        <f t="shared" si="12"/>
        <v>0.01947669292</v>
      </c>
      <c r="Q2854" s="45">
        <f t="shared" si="21"/>
        <v>-0.4327687026</v>
      </c>
      <c r="R2854" s="45">
        <f t="shared" si="32"/>
        <v>-0.4621709272</v>
      </c>
      <c r="S2854" s="45">
        <f t="shared" si="44"/>
        <v>-0.1335182657</v>
      </c>
      <c r="T2854" s="33">
        <f t="shared" si="22"/>
        <v>1.36155321</v>
      </c>
      <c r="U2854" s="33">
        <f t="shared" si="33"/>
        <v>1.210116877</v>
      </c>
      <c r="V2854" s="33">
        <f t="shared" si="42"/>
        <v>1.793761392</v>
      </c>
      <c r="W2854" s="44">
        <f t="shared" si="13"/>
        <v>0.006237479656</v>
      </c>
      <c r="X2854" s="44">
        <f t="shared" si="14"/>
        <v>0.007288971353</v>
      </c>
      <c r="Y2854" s="33">
        <f t="shared" si="15"/>
        <v>1.168576373</v>
      </c>
      <c r="Z2854" s="43">
        <v>1.0</v>
      </c>
      <c r="AA2854" s="33">
        <f t="shared" si="16"/>
        <v>2.168576373</v>
      </c>
      <c r="AB2854" s="33">
        <f t="shared" si="17"/>
        <v>0.5388679816</v>
      </c>
      <c r="AC2854" s="33">
        <f t="shared" si="18"/>
        <v>0.4611320184</v>
      </c>
      <c r="AD2854" s="33">
        <f t="shared" si="19"/>
        <v>0.0113778937</v>
      </c>
      <c r="AE2854" s="34">
        <f t="shared" si="23"/>
        <v>-1</v>
      </c>
      <c r="AF2854" s="34">
        <f t="shared" si="24"/>
        <v>0</v>
      </c>
      <c r="AG2854" s="34">
        <f t="shared" si="25"/>
        <v>0</v>
      </c>
      <c r="AH2854" s="34">
        <f t="shared" si="26"/>
        <v>2</v>
      </c>
      <c r="AI2854" s="34">
        <f t="shared" si="28"/>
        <v>0</v>
      </c>
      <c r="AJ2854" s="34">
        <f t="shared" si="29"/>
        <v>-1</v>
      </c>
      <c r="AK2854" s="34">
        <f t="shared" si="27"/>
        <v>-0.0113778937</v>
      </c>
      <c r="AL2854" s="36">
        <f t="shared" si="34"/>
        <v>-1</v>
      </c>
      <c r="AM2854" s="36">
        <f t="shared" si="35"/>
        <v>0</v>
      </c>
      <c r="AN2854" s="46">
        <f t="shared" si="36"/>
        <v>0</v>
      </c>
      <c r="AO2854" s="36">
        <f t="shared" si="37"/>
        <v>1</v>
      </c>
      <c r="AP2854" s="36">
        <f t="shared" si="39"/>
        <v>1</v>
      </c>
      <c r="AQ2854" s="36">
        <f t="shared" si="40"/>
        <v>-1</v>
      </c>
      <c r="AR2854" s="36">
        <f t="shared" si="38"/>
        <v>-0.0113778937</v>
      </c>
      <c r="AS2854" s="38">
        <f t="shared" si="45"/>
        <v>-1</v>
      </c>
      <c r="AT2854" s="38">
        <f t="shared" si="46"/>
        <v>0</v>
      </c>
      <c r="AU2854" s="38">
        <f t="shared" si="47"/>
        <v>0</v>
      </c>
      <c r="AV2854" s="38">
        <f t="shared" si="48"/>
        <v>2</v>
      </c>
      <c r="AW2854" s="38">
        <f t="shared" si="51"/>
        <v>0</v>
      </c>
      <c r="AX2854" s="38">
        <f t="shared" si="52"/>
        <v>-1</v>
      </c>
      <c r="AY2854" s="38">
        <f t="shared" si="49"/>
        <v>-0.0113778937</v>
      </c>
      <c r="AZ2854" s="12">
        <f t="shared" si="30"/>
        <v>138.7297465</v>
      </c>
      <c r="BA2854" s="12">
        <f t="shared" si="41"/>
        <v>95.54180154</v>
      </c>
      <c r="BB2854" s="12">
        <f t="shared" si="53"/>
        <v>121.4004184</v>
      </c>
      <c r="BC2854" s="12">
        <f t="shared" si="50"/>
        <v>-0.0113778937</v>
      </c>
      <c r="BD2854" s="12">
        <f t="shared" si="54"/>
        <v>116.4701634</v>
      </c>
    </row>
    <row r="2855" ht="14.25" customHeight="1">
      <c r="A2855" s="7">
        <v>40661.0</v>
      </c>
      <c r="B2855" s="21" t="s">
        <v>90</v>
      </c>
      <c r="C2855" s="8">
        <v>47.785942</v>
      </c>
      <c r="D2855" s="33">
        <f t="shared" si="5"/>
        <v>0.02635084794</v>
      </c>
      <c r="E2855" s="33">
        <f t="shared" si="7"/>
        <v>0.03549721078</v>
      </c>
      <c r="F2855" s="33">
        <f t="shared" si="9"/>
        <v>0.04921006699</v>
      </c>
      <c r="G2855" s="33">
        <f t="shared" si="11"/>
        <v>0.07179068436</v>
      </c>
      <c r="H2855" s="33">
        <f t="shared" si="20"/>
        <v>2.201624627</v>
      </c>
      <c r="I2855" s="45">
        <f t="shared" si="31"/>
        <v>2.104632891</v>
      </c>
      <c r="J2855" s="45">
        <f t="shared" si="43"/>
        <v>1.976324848</v>
      </c>
      <c r="K2855" s="21" t="s">
        <v>91</v>
      </c>
      <c r="L2855" s="8">
        <v>22.713018</v>
      </c>
      <c r="M2855" s="33">
        <f t="shared" si="6"/>
        <v>0.006119146862</v>
      </c>
      <c r="N2855" s="33">
        <f t="shared" si="8"/>
        <v>-0.006484897537</v>
      </c>
      <c r="O2855" s="33">
        <f t="shared" si="10"/>
        <v>0.001932223858</v>
      </c>
      <c r="P2855" s="33">
        <f t="shared" si="12"/>
        <v>0.02074469947</v>
      </c>
      <c r="Q2855" s="45">
        <f t="shared" si="21"/>
        <v>-0.7128461821</v>
      </c>
      <c r="R2855" s="45">
        <f t="shared" si="32"/>
        <v>-0.4498562799</v>
      </c>
      <c r="S2855" s="45">
        <f t="shared" si="44"/>
        <v>-0.1329616806</v>
      </c>
      <c r="T2855" s="33">
        <f t="shared" si="22"/>
        <v>2.914470809</v>
      </c>
      <c r="U2855" s="33">
        <f t="shared" si="33"/>
        <v>2.55448917</v>
      </c>
      <c r="V2855" s="33">
        <f t="shared" si="42"/>
        <v>2.109286528</v>
      </c>
      <c r="W2855" s="44">
        <f t="shared" si="13"/>
        <v>0.007818855936</v>
      </c>
      <c r="X2855" s="44">
        <f t="shared" si="14"/>
        <v>0.007329226512</v>
      </c>
      <c r="Y2855" s="33">
        <f t="shared" si="15"/>
        <v>0.9373783802</v>
      </c>
      <c r="Z2855" s="43">
        <v>1.0</v>
      </c>
      <c r="AA2855" s="33">
        <f t="shared" si="16"/>
        <v>1.93737838</v>
      </c>
      <c r="AB2855" s="33">
        <f t="shared" si="17"/>
        <v>0.4838385675</v>
      </c>
      <c r="AC2855" s="33">
        <f t="shared" si="18"/>
        <v>0.5161614325</v>
      </c>
      <c r="AD2855" s="33">
        <f t="shared" si="19"/>
        <v>-0.006142872402</v>
      </c>
      <c r="AE2855" s="34">
        <f t="shared" si="23"/>
        <v>-1</v>
      </c>
      <c r="AF2855" s="34">
        <f t="shared" si="24"/>
        <v>0</v>
      </c>
      <c r="AG2855" s="34">
        <f t="shared" si="25"/>
        <v>0</v>
      </c>
      <c r="AH2855" s="34">
        <f t="shared" si="26"/>
        <v>3</v>
      </c>
      <c r="AI2855" s="34">
        <f t="shared" si="28"/>
        <v>0</v>
      </c>
      <c r="AJ2855" s="34">
        <f t="shared" si="29"/>
        <v>-1</v>
      </c>
      <c r="AK2855" s="34">
        <f t="shared" si="27"/>
        <v>0.006142872402</v>
      </c>
      <c r="AL2855" s="36">
        <f t="shared" si="34"/>
        <v>-1</v>
      </c>
      <c r="AM2855" s="36">
        <f t="shared" si="35"/>
        <v>0</v>
      </c>
      <c r="AN2855" s="46">
        <f t="shared" si="36"/>
        <v>0</v>
      </c>
      <c r="AO2855" s="36">
        <f t="shared" si="37"/>
        <v>2</v>
      </c>
      <c r="AP2855" s="36">
        <f t="shared" si="39"/>
        <v>0</v>
      </c>
      <c r="AQ2855" s="36">
        <f t="shared" si="40"/>
        <v>-1</v>
      </c>
      <c r="AR2855" s="36">
        <f t="shared" si="38"/>
        <v>0.006142872402</v>
      </c>
      <c r="AS2855" s="38">
        <f t="shared" si="45"/>
        <v>-1</v>
      </c>
      <c r="AT2855" s="38">
        <f t="shared" si="46"/>
        <v>0</v>
      </c>
      <c r="AU2855" s="38">
        <f t="shared" si="47"/>
        <v>0</v>
      </c>
      <c r="AV2855" s="38">
        <f t="shared" si="48"/>
        <v>3</v>
      </c>
      <c r="AW2855" s="38">
        <f t="shared" si="51"/>
        <v>0</v>
      </c>
      <c r="AX2855" s="38">
        <f t="shared" si="52"/>
        <v>-1</v>
      </c>
      <c r="AY2855" s="38">
        <f t="shared" si="49"/>
        <v>0.006142872402</v>
      </c>
      <c r="AZ2855" s="12">
        <f t="shared" si="30"/>
        <v>139.5819457</v>
      </c>
      <c r="BA2855" s="12">
        <f t="shared" si="41"/>
        <v>96.12870264</v>
      </c>
      <c r="BB2855" s="12">
        <f t="shared" si="53"/>
        <v>122.1461656</v>
      </c>
      <c r="BC2855" s="12">
        <f t="shared" si="50"/>
        <v>0.006142872402</v>
      </c>
      <c r="BD2855" s="12">
        <f t="shared" si="54"/>
        <v>117.1856248</v>
      </c>
    </row>
    <row r="2856" ht="14.25" customHeight="1">
      <c r="A2856" s="7">
        <v>40662.0</v>
      </c>
      <c r="B2856" s="21" t="s">
        <v>90</v>
      </c>
      <c r="C2856" s="8">
        <v>47.217056</v>
      </c>
      <c r="D2856" s="33">
        <f t="shared" si="5"/>
        <v>-0.01190488198</v>
      </c>
      <c r="E2856" s="33">
        <f t="shared" si="7"/>
        <v>0.02195511597</v>
      </c>
      <c r="F2856" s="33">
        <f t="shared" si="9"/>
        <v>0.03283378131</v>
      </c>
      <c r="G2856" s="33">
        <f t="shared" si="11"/>
        <v>0.0695544353</v>
      </c>
      <c r="H2856" s="33">
        <f t="shared" si="20"/>
        <v>1.176301536</v>
      </c>
      <c r="I2856" s="45">
        <f t="shared" si="31"/>
        <v>1.236362751</v>
      </c>
      <c r="J2856" s="45">
        <f t="shared" si="43"/>
        <v>1.815231381</v>
      </c>
      <c r="K2856" s="21" t="s">
        <v>91</v>
      </c>
      <c r="L2856" s="8">
        <v>22.729864</v>
      </c>
      <c r="M2856" s="33">
        <f t="shared" si="6"/>
        <v>0.0007416891934</v>
      </c>
      <c r="N2856" s="33">
        <f t="shared" si="8"/>
        <v>-0.00618729717</v>
      </c>
      <c r="O2856" s="33">
        <f t="shared" si="10"/>
        <v>-0.01244346064</v>
      </c>
      <c r="P2856" s="33">
        <f t="shared" si="12"/>
        <v>0.01688272534</v>
      </c>
      <c r="Q2856" s="45">
        <f t="shared" si="21"/>
        <v>-0.6874751579</v>
      </c>
      <c r="R2856" s="45">
        <f t="shared" si="32"/>
        <v>-1.027321898</v>
      </c>
      <c r="S2856" s="45">
        <f t="shared" si="44"/>
        <v>-0.3210695758</v>
      </c>
      <c r="T2856" s="33">
        <f t="shared" si="22"/>
        <v>1.863776694</v>
      </c>
      <c r="U2856" s="33">
        <f t="shared" si="33"/>
        <v>2.263684649</v>
      </c>
      <c r="V2856" s="33">
        <f t="shared" si="42"/>
        <v>2.136300957</v>
      </c>
      <c r="W2856" s="44">
        <f t="shared" si="13"/>
        <v>0.008015546178</v>
      </c>
      <c r="X2856" s="44">
        <f t="shared" si="14"/>
        <v>0.007283108601</v>
      </c>
      <c r="Y2856" s="33">
        <f t="shared" si="15"/>
        <v>0.9086228735</v>
      </c>
      <c r="Z2856" s="43">
        <v>1.0</v>
      </c>
      <c r="AA2856" s="33">
        <f t="shared" si="16"/>
        <v>1.908622874</v>
      </c>
      <c r="AB2856" s="33">
        <f t="shared" si="17"/>
        <v>0.4760620268</v>
      </c>
      <c r="AC2856" s="33">
        <f t="shared" si="18"/>
        <v>0.5239379732</v>
      </c>
      <c r="AD2856" s="33">
        <f t="shared" si="19"/>
        <v>0.0008831053721</v>
      </c>
      <c r="AE2856" s="34">
        <f t="shared" si="23"/>
        <v>-1</v>
      </c>
      <c r="AF2856" s="34">
        <f t="shared" si="24"/>
        <v>0</v>
      </c>
      <c r="AG2856" s="34">
        <f t="shared" si="25"/>
        <v>0</v>
      </c>
      <c r="AH2856" s="34">
        <f t="shared" si="26"/>
        <v>4</v>
      </c>
      <c r="AI2856" s="34">
        <f t="shared" si="28"/>
        <v>0</v>
      </c>
      <c r="AJ2856" s="34">
        <f t="shared" si="29"/>
        <v>-1</v>
      </c>
      <c r="AK2856" s="34">
        <f t="shared" si="27"/>
        <v>-0.0008831053721</v>
      </c>
      <c r="AL2856" s="36">
        <f t="shared" si="34"/>
        <v>-1</v>
      </c>
      <c r="AM2856" s="36">
        <f t="shared" si="35"/>
        <v>0</v>
      </c>
      <c r="AN2856" s="46">
        <f t="shared" si="36"/>
        <v>0</v>
      </c>
      <c r="AO2856" s="36">
        <f t="shared" si="37"/>
        <v>3</v>
      </c>
      <c r="AP2856" s="36">
        <f t="shared" si="39"/>
        <v>0</v>
      </c>
      <c r="AQ2856" s="36">
        <f t="shared" si="40"/>
        <v>-1</v>
      </c>
      <c r="AR2856" s="36">
        <f t="shared" si="38"/>
        <v>-0.0008831053721</v>
      </c>
      <c r="AS2856" s="38">
        <f t="shared" si="45"/>
        <v>-1</v>
      </c>
      <c r="AT2856" s="38">
        <f t="shared" si="46"/>
        <v>0</v>
      </c>
      <c r="AU2856" s="38">
        <f t="shared" si="47"/>
        <v>0</v>
      </c>
      <c r="AV2856" s="38">
        <f t="shared" si="48"/>
        <v>4</v>
      </c>
      <c r="AW2856" s="38">
        <f t="shared" si="51"/>
        <v>0</v>
      </c>
      <c r="AX2856" s="38">
        <f t="shared" si="52"/>
        <v>-1</v>
      </c>
      <c r="AY2856" s="38">
        <f t="shared" si="49"/>
        <v>-0.0008831053721</v>
      </c>
      <c r="AZ2856" s="12">
        <f t="shared" si="30"/>
        <v>139.4586801</v>
      </c>
      <c r="BA2856" s="12">
        <f t="shared" si="41"/>
        <v>96.04381086</v>
      </c>
      <c r="BB2856" s="12">
        <f t="shared" si="53"/>
        <v>122.0382977</v>
      </c>
      <c r="BC2856" s="12">
        <f t="shared" si="50"/>
        <v>-0.0008831053721</v>
      </c>
      <c r="BD2856" s="12">
        <f t="shared" si="54"/>
        <v>117.0821375</v>
      </c>
    </row>
    <row r="2857" ht="14.25" customHeight="1">
      <c r="A2857" s="7">
        <v>40665.0</v>
      </c>
      <c r="B2857" s="21" t="s">
        <v>90</v>
      </c>
      <c r="C2857" s="8">
        <v>47.504936</v>
      </c>
      <c r="D2857" s="33">
        <f t="shared" si="5"/>
        <v>0.006096949374</v>
      </c>
      <c r="E2857" s="33">
        <f t="shared" si="7"/>
        <v>0.03401492505</v>
      </c>
      <c r="F2857" s="33">
        <f t="shared" si="9"/>
        <v>0.03278245731</v>
      </c>
      <c r="G2857" s="33">
        <f t="shared" si="11"/>
        <v>0.06271123246</v>
      </c>
      <c r="H2857" s="33">
        <f t="shared" si="20"/>
        <v>1.957875789</v>
      </c>
      <c r="I2857" s="45">
        <f t="shared" si="31"/>
        <v>1.193447374</v>
      </c>
      <c r="J2857" s="45">
        <f t="shared" si="43"/>
        <v>1.542365069</v>
      </c>
      <c r="K2857" s="21" t="s">
        <v>91</v>
      </c>
      <c r="L2857" s="8">
        <v>22.817472</v>
      </c>
      <c r="M2857" s="33">
        <f t="shared" si="6"/>
        <v>0.003854312547</v>
      </c>
      <c r="N2857" s="33">
        <f t="shared" si="8"/>
        <v>-0.0002951690462</v>
      </c>
      <c r="O2857" s="33">
        <f t="shared" si="10"/>
        <v>-0.004263898429</v>
      </c>
      <c r="P2857" s="33">
        <f t="shared" si="12"/>
        <v>0.007438385801</v>
      </c>
      <c r="Q2857" s="45">
        <f t="shared" si="21"/>
        <v>-0.3691743885</v>
      </c>
      <c r="R2857" s="45">
        <f t="shared" si="32"/>
        <v>-0.6989565256</v>
      </c>
      <c r="S2857" s="45">
        <f t="shared" si="44"/>
        <v>-0.7190090604</v>
      </c>
      <c r="T2857" s="33">
        <f t="shared" si="22"/>
        <v>2.327050178</v>
      </c>
      <c r="U2857" s="33">
        <f t="shared" si="33"/>
        <v>1.8924039</v>
      </c>
      <c r="V2857" s="33">
        <f t="shared" si="42"/>
        <v>2.261374129</v>
      </c>
      <c r="W2857" s="44">
        <f t="shared" si="13"/>
        <v>0.007751702093</v>
      </c>
      <c r="X2857" s="44">
        <f t="shared" si="14"/>
        <v>0.006722040723</v>
      </c>
      <c r="Y2857" s="33">
        <f t="shared" si="15"/>
        <v>0.8671696412</v>
      </c>
      <c r="Z2857" s="43">
        <v>1.0</v>
      </c>
      <c r="AA2857" s="33">
        <f t="shared" si="16"/>
        <v>1.867169641</v>
      </c>
      <c r="AB2857" s="33">
        <f t="shared" si="17"/>
        <v>0.464430024</v>
      </c>
      <c r="AC2857" s="33">
        <f t="shared" si="18"/>
        <v>0.535569976</v>
      </c>
      <c r="AD2857" s="33">
        <f t="shared" si="19"/>
        <v>0.0006107837433</v>
      </c>
      <c r="AE2857" s="34">
        <f t="shared" si="23"/>
        <v>-1</v>
      </c>
      <c r="AF2857" s="34">
        <f t="shared" si="24"/>
        <v>0</v>
      </c>
      <c r="AG2857" s="34">
        <f t="shared" si="25"/>
        <v>0</v>
      </c>
      <c r="AH2857" s="34">
        <f t="shared" si="26"/>
        <v>5</v>
      </c>
      <c r="AI2857" s="34">
        <f t="shared" si="28"/>
        <v>0</v>
      </c>
      <c r="AJ2857" s="34">
        <f t="shared" si="29"/>
        <v>-1</v>
      </c>
      <c r="AK2857" s="34">
        <f t="shared" si="27"/>
        <v>-0.0006107837433</v>
      </c>
      <c r="AL2857" s="36">
        <f t="shared" si="34"/>
        <v>-1</v>
      </c>
      <c r="AM2857" s="36">
        <f t="shared" si="35"/>
        <v>0</v>
      </c>
      <c r="AN2857" s="46">
        <f t="shared" si="36"/>
        <v>0</v>
      </c>
      <c r="AO2857" s="36">
        <f t="shared" si="37"/>
        <v>4</v>
      </c>
      <c r="AP2857" s="36">
        <f t="shared" si="39"/>
        <v>0</v>
      </c>
      <c r="AQ2857" s="36">
        <f t="shared" si="40"/>
        <v>-1</v>
      </c>
      <c r="AR2857" s="36">
        <f t="shared" si="38"/>
        <v>-0.0006107837433</v>
      </c>
      <c r="AS2857" s="38">
        <f t="shared" si="45"/>
        <v>-1</v>
      </c>
      <c r="AT2857" s="38">
        <f t="shared" si="46"/>
        <v>0</v>
      </c>
      <c r="AU2857" s="38">
        <f t="shared" si="47"/>
        <v>0</v>
      </c>
      <c r="AV2857" s="38">
        <f t="shared" si="48"/>
        <v>5</v>
      </c>
      <c r="AW2857" s="38">
        <f t="shared" si="51"/>
        <v>0</v>
      </c>
      <c r="AX2857" s="38">
        <f t="shared" si="52"/>
        <v>-1</v>
      </c>
      <c r="AY2857" s="38">
        <f t="shared" si="49"/>
        <v>-0.0006107837433</v>
      </c>
      <c r="AZ2857" s="12">
        <f t="shared" si="30"/>
        <v>139.373501</v>
      </c>
      <c r="BA2857" s="12">
        <f t="shared" si="41"/>
        <v>95.98514887</v>
      </c>
      <c r="BB2857" s="12">
        <f t="shared" si="53"/>
        <v>121.9637587</v>
      </c>
      <c r="BC2857" s="12">
        <f t="shared" si="50"/>
        <v>-0.0006107837433</v>
      </c>
      <c r="BD2857" s="12">
        <f t="shared" si="54"/>
        <v>117.0106256</v>
      </c>
    </row>
    <row r="2858" ht="14.25" customHeight="1">
      <c r="A2858" s="7">
        <v>40666.0</v>
      </c>
      <c r="B2858" s="21" t="s">
        <v>90</v>
      </c>
      <c r="C2858" s="8">
        <v>47.696827</v>
      </c>
      <c r="D2858" s="33">
        <f t="shared" si="5"/>
        <v>0.00403939077</v>
      </c>
      <c r="E2858" s="33">
        <f t="shared" si="7"/>
        <v>0.02776538835</v>
      </c>
      <c r="F2858" s="33">
        <f t="shared" si="9"/>
        <v>0.03633614506</v>
      </c>
      <c r="G2858" s="33">
        <f t="shared" si="11"/>
        <v>0.06913485882</v>
      </c>
      <c r="H2858" s="33">
        <f t="shared" si="20"/>
        <v>1.46692535</v>
      </c>
      <c r="I2858" s="45">
        <f t="shared" si="31"/>
        <v>1.327875159</v>
      </c>
      <c r="J2858" s="45">
        <f t="shared" si="43"/>
        <v>1.665290785</v>
      </c>
      <c r="K2858" s="21" t="s">
        <v>91</v>
      </c>
      <c r="L2858" s="8">
        <v>22.871376</v>
      </c>
      <c r="M2858" s="33">
        <f t="shared" si="6"/>
        <v>0.002362400182</v>
      </c>
      <c r="N2858" s="33">
        <f t="shared" si="8"/>
        <v>0.0141935992</v>
      </c>
      <c r="O2858" s="33">
        <f t="shared" si="10"/>
        <v>0.00846810917</v>
      </c>
      <c r="P2858" s="33">
        <f t="shared" si="12"/>
        <v>0.003251576539</v>
      </c>
      <c r="Q2858" s="45">
        <f t="shared" si="21"/>
        <v>0.3982883974</v>
      </c>
      <c r="R2858" s="45">
        <f t="shared" si="32"/>
        <v>-0.1963385235</v>
      </c>
      <c r="S2858" s="45">
        <f t="shared" si="44"/>
        <v>-0.9127656155</v>
      </c>
      <c r="T2858" s="33">
        <f t="shared" si="22"/>
        <v>1.068636952</v>
      </c>
      <c r="U2858" s="33">
        <f t="shared" si="33"/>
        <v>1.524213682</v>
      </c>
      <c r="V2858" s="33">
        <f t="shared" si="42"/>
        <v>2.578056401</v>
      </c>
      <c r="W2858" s="44">
        <f t="shared" si="13"/>
        <v>0.007660988035</v>
      </c>
      <c r="X2858" s="44">
        <f t="shared" si="14"/>
        <v>0.006584164344</v>
      </c>
      <c r="Y2858" s="33">
        <f t="shared" si="15"/>
        <v>0.8594406249</v>
      </c>
      <c r="Z2858" s="43">
        <v>1.0</v>
      </c>
      <c r="AA2858" s="33">
        <f t="shared" si="16"/>
        <v>1.859440625</v>
      </c>
      <c r="AB2858" s="33">
        <f t="shared" si="17"/>
        <v>0.462203855</v>
      </c>
      <c r="AC2858" s="33">
        <f t="shared" si="18"/>
        <v>0.537796145</v>
      </c>
      <c r="AD2858" s="33">
        <f t="shared" si="19"/>
        <v>0.004921554995</v>
      </c>
      <c r="AE2858" s="34">
        <f t="shared" si="23"/>
        <v>-1</v>
      </c>
      <c r="AF2858" s="34">
        <f t="shared" si="24"/>
        <v>0</v>
      </c>
      <c r="AG2858" s="34">
        <f t="shared" si="25"/>
        <v>0</v>
      </c>
      <c r="AH2858" s="34">
        <f t="shared" si="26"/>
        <v>1</v>
      </c>
      <c r="AI2858" s="34">
        <f t="shared" si="28"/>
        <v>1</v>
      </c>
      <c r="AJ2858" s="34">
        <f t="shared" si="29"/>
        <v>-1</v>
      </c>
      <c r="AK2858" s="34">
        <f t="shared" si="27"/>
        <v>-0.004921554995</v>
      </c>
      <c r="AL2858" s="36">
        <f t="shared" si="34"/>
        <v>-1</v>
      </c>
      <c r="AM2858" s="36">
        <f t="shared" si="35"/>
        <v>0</v>
      </c>
      <c r="AN2858" s="46">
        <f t="shared" si="36"/>
        <v>0</v>
      </c>
      <c r="AO2858" s="36">
        <f t="shared" si="37"/>
        <v>5</v>
      </c>
      <c r="AP2858" s="36">
        <f t="shared" si="39"/>
        <v>0</v>
      </c>
      <c r="AQ2858" s="36">
        <f t="shared" si="40"/>
        <v>-1</v>
      </c>
      <c r="AR2858" s="36">
        <f t="shared" si="38"/>
        <v>-0.004921554995</v>
      </c>
      <c r="AS2858" s="38">
        <f t="shared" si="45"/>
        <v>-1</v>
      </c>
      <c r="AT2858" s="38">
        <f t="shared" si="46"/>
        <v>0</v>
      </c>
      <c r="AU2858" s="38">
        <f t="shared" si="47"/>
        <v>0</v>
      </c>
      <c r="AV2858" s="38">
        <f t="shared" si="48"/>
        <v>1</v>
      </c>
      <c r="AW2858" s="38">
        <f t="shared" si="51"/>
        <v>1</v>
      </c>
      <c r="AX2858" s="38">
        <f t="shared" si="52"/>
        <v>-1</v>
      </c>
      <c r="AY2858" s="38">
        <f t="shared" si="49"/>
        <v>-0.004921554995</v>
      </c>
      <c r="AZ2858" s="12">
        <f t="shared" si="30"/>
        <v>138.6875667</v>
      </c>
      <c r="BA2858" s="12">
        <f t="shared" si="41"/>
        <v>95.51275268</v>
      </c>
      <c r="BB2858" s="12">
        <f t="shared" si="53"/>
        <v>121.3635073</v>
      </c>
      <c r="BC2858" s="12">
        <f t="shared" si="50"/>
        <v>-0.004921554995</v>
      </c>
      <c r="BD2858" s="12">
        <f t="shared" si="54"/>
        <v>116.4347514</v>
      </c>
    </row>
    <row r="2859" ht="14.25" customHeight="1">
      <c r="A2859" s="7">
        <v>40667.0</v>
      </c>
      <c r="B2859" s="21" t="s">
        <v>90</v>
      </c>
      <c r="C2859" s="8">
        <v>47.861324</v>
      </c>
      <c r="D2859" s="33">
        <f t="shared" si="5"/>
        <v>0.003448803838</v>
      </c>
      <c r="E2859" s="33">
        <f t="shared" si="7"/>
        <v>0.02796990945</v>
      </c>
      <c r="F2859" s="33">
        <f t="shared" si="9"/>
        <v>0.04520253624</v>
      </c>
      <c r="G2859" s="33">
        <f t="shared" si="11"/>
        <v>0.06480597896</v>
      </c>
      <c r="H2859" s="33">
        <f t="shared" si="20"/>
        <v>1.426876956</v>
      </c>
      <c r="I2859" s="45">
        <f t="shared" si="31"/>
        <v>1.723646718</v>
      </c>
      <c r="J2859" s="45">
        <f t="shared" si="43"/>
        <v>1.487828826</v>
      </c>
      <c r="K2859" s="21" t="s">
        <v>91</v>
      </c>
      <c r="L2859" s="8">
        <v>22.729864</v>
      </c>
      <c r="M2859" s="33">
        <f t="shared" si="6"/>
        <v>-0.00618729717</v>
      </c>
      <c r="N2859" s="33">
        <f t="shared" si="8"/>
        <v>0.006865374561</v>
      </c>
      <c r="O2859" s="33">
        <f t="shared" si="10"/>
        <v>0.00551501522</v>
      </c>
      <c r="P2859" s="33">
        <f t="shared" si="12"/>
        <v>-0.0001483290808</v>
      </c>
      <c r="Q2859" s="45">
        <f t="shared" si="21"/>
        <v>0.00161178133</v>
      </c>
      <c r="R2859" s="45">
        <f t="shared" si="32"/>
        <v>-0.3221611731</v>
      </c>
      <c r="S2859" s="45">
        <f t="shared" si="44"/>
        <v>-1.064043927</v>
      </c>
      <c r="T2859" s="33">
        <f t="shared" si="22"/>
        <v>1.425265175</v>
      </c>
      <c r="U2859" s="33">
        <f t="shared" si="33"/>
        <v>2.045807891</v>
      </c>
      <c r="V2859" s="33">
        <f t="shared" si="42"/>
        <v>2.551872752</v>
      </c>
      <c r="W2859" s="44">
        <f t="shared" si="13"/>
        <v>0.007598663494</v>
      </c>
      <c r="X2859" s="44">
        <f t="shared" si="14"/>
        <v>0.006707170045</v>
      </c>
      <c r="Y2859" s="33">
        <f t="shared" si="15"/>
        <v>0.8826775985</v>
      </c>
      <c r="Z2859" s="43">
        <v>1.0</v>
      </c>
      <c r="AA2859" s="33">
        <f t="shared" si="16"/>
        <v>1.882677599</v>
      </c>
      <c r="AB2859" s="33">
        <f t="shared" si="17"/>
        <v>0.4688416111</v>
      </c>
      <c r="AC2859" s="33">
        <f t="shared" si="18"/>
        <v>0.5311583889</v>
      </c>
      <c r="AD2859" s="33">
        <f t="shared" si="19"/>
        <v>-0.0007299284016</v>
      </c>
      <c r="AE2859" s="34">
        <f t="shared" si="23"/>
        <v>-1</v>
      </c>
      <c r="AF2859" s="34">
        <f t="shared" si="24"/>
        <v>0</v>
      </c>
      <c r="AG2859" s="34">
        <f t="shared" si="25"/>
        <v>0</v>
      </c>
      <c r="AH2859" s="34">
        <f t="shared" si="26"/>
        <v>2</v>
      </c>
      <c r="AI2859" s="34">
        <f t="shared" si="28"/>
        <v>0</v>
      </c>
      <c r="AJ2859" s="34">
        <f t="shared" si="29"/>
        <v>-1</v>
      </c>
      <c r="AK2859" s="34">
        <f t="shared" si="27"/>
        <v>0.0007299284016</v>
      </c>
      <c r="AL2859" s="36">
        <f t="shared" si="34"/>
        <v>-1</v>
      </c>
      <c r="AM2859" s="36">
        <f t="shared" si="35"/>
        <v>0</v>
      </c>
      <c r="AN2859" s="46">
        <f t="shared" si="36"/>
        <v>0</v>
      </c>
      <c r="AO2859" s="36">
        <f t="shared" si="37"/>
        <v>1</v>
      </c>
      <c r="AP2859" s="36">
        <f t="shared" si="39"/>
        <v>1</v>
      </c>
      <c r="AQ2859" s="36">
        <f t="shared" si="40"/>
        <v>-1</v>
      </c>
      <c r="AR2859" s="36">
        <f t="shared" si="38"/>
        <v>0.0007299284016</v>
      </c>
      <c r="AS2859" s="38">
        <f t="shared" si="45"/>
        <v>-1</v>
      </c>
      <c r="AT2859" s="38">
        <f t="shared" si="46"/>
        <v>0</v>
      </c>
      <c r="AU2859" s="38">
        <f t="shared" si="47"/>
        <v>0</v>
      </c>
      <c r="AV2859" s="38">
        <f t="shared" si="48"/>
        <v>2</v>
      </c>
      <c r="AW2859" s="38">
        <f t="shared" si="51"/>
        <v>0</v>
      </c>
      <c r="AX2859" s="38">
        <f t="shared" si="52"/>
        <v>-1</v>
      </c>
      <c r="AY2859" s="38">
        <f t="shared" si="49"/>
        <v>0.0007299284016</v>
      </c>
      <c r="AZ2859" s="12">
        <f t="shared" si="30"/>
        <v>138.7887987</v>
      </c>
      <c r="BA2859" s="12">
        <f t="shared" si="41"/>
        <v>95.58247015</v>
      </c>
      <c r="BB2859" s="12">
        <f t="shared" si="53"/>
        <v>121.452094</v>
      </c>
      <c r="BC2859" s="12">
        <f t="shared" si="50"/>
        <v>0.0007299284016</v>
      </c>
      <c r="BD2859" s="12">
        <f t="shared" si="54"/>
        <v>116.5197404</v>
      </c>
    </row>
    <row r="2860" ht="14.25" customHeight="1">
      <c r="A2860" s="7">
        <v>40668.0</v>
      </c>
      <c r="B2860" s="21" t="s">
        <v>90</v>
      </c>
      <c r="C2860" s="8">
        <v>47.175934</v>
      </c>
      <c r="D2860" s="33">
        <f t="shared" si="5"/>
        <v>-0.01432033096</v>
      </c>
      <c r="E2860" s="33">
        <f t="shared" si="7"/>
        <v>-0.01276542796</v>
      </c>
      <c r="F2860" s="33">
        <f t="shared" si="9"/>
        <v>0.02227864573</v>
      </c>
      <c r="G2860" s="33">
        <f t="shared" si="11"/>
        <v>0.04684433</v>
      </c>
      <c r="H2860" s="33">
        <f t="shared" si="20"/>
        <v>-1.328467907</v>
      </c>
      <c r="I2860" s="45">
        <f t="shared" si="31"/>
        <v>0.5619125366</v>
      </c>
      <c r="J2860" s="45">
        <f t="shared" si="43"/>
        <v>0.9413873177</v>
      </c>
      <c r="K2860" s="21" t="s">
        <v>91</v>
      </c>
      <c r="L2860" s="8">
        <v>22.473789</v>
      </c>
      <c r="M2860" s="33">
        <f t="shared" si="6"/>
        <v>-0.01126601549</v>
      </c>
      <c r="N2860" s="33">
        <f t="shared" si="8"/>
        <v>-0.01053268218</v>
      </c>
      <c r="O2860" s="33">
        <f t="shared" si="10"/>
        <v>-0.01694927635</v>
      </c>
      <c r="P2860" s="33">
        <f t="shared" si="12"/>
        <v>-0.01375161061</v>
      </c>
      <c r="Q2860" s="45">
        <f t="shared" si="21"/>
        <v>-0.9349747021</v>
      </c>
      <c r="R2860" s="45">
        <f t="shared" si="32"/>
        <v>-1.235417621</v>
      </c>
      <c r="S2860" s="45">
        <f t="shared" si="44"/>
        <v>-1.622783039</v>
      </c>
      <c r="T2860" s="33">
        <f t="shared" si="22"/>
        <v>-0.3934932045</v>
      </c>
      <c r="U2860" s="33">
        <f t="shared" si="33"/>
        <v>1.797330158</v>
      </c>
      <c r="V2860" s="33">
        <f t="shared" si="42"/>
        <v>2.564170357</v>
      </c>
      <c r="W2860" s="44">
        <f t="shared" si="13"/>
        <v>0.00854828515</v>
      </c>
      <c r="X2860" s="44">
        <f t="shared" si="14"/>
        <v>0.007134482075</v>
      </c>
      <c r="Y2860" s="33">
        <f t="shared" si="15"/>
        <v>0.8346097433</v>
      </c>
      <c r="Z2860" s="43">
        <v>1.0</v>
      </c>
      <c r="AA2860" s="33">
        <f t="shared" si="16"/>
        <v>1.834609743</v>
      </c>
      <c r="AB2860" s="33">
        <f t="shared" si="17"/>
        <v>0.4549249487</v>
      </c>
      <c r="AC2860" s="33">
        <f t="shared" si="18"/>
        <v>0.5450750513</v>
      </c>
      <c r="AD2860" s="33">
        <f t="shared" si="19"/>
        <v>0.001273544226</v>
      </c>
      <c r="AE2860" s="34">
        <f t="shared" si="23"/>
        <v>0</v>
      </c>
      <c r="AF2860" s="34">
        <f t="shared" si="24"/>
        <v>0</v>
      </c>
      <c r="AG2860" s="34">
        <f t="shared" si="25"/>
        <v>0</v>
      </c>
      <c r="AH2860" s="34">
        <f t="shared" si="26"/>
        <v>3</v>
      </c>
      <c r="AI2860" s="34">
        <f t="shared" si="28"/>
        <v>0</v>
      </c>
      <c r="AJ2860" s="34">
        <f t="shared" si="29"/>
        <v>-1</v>
      </c>
      <c r="AK2860" s="34">
        <f t="shared" si="27"/>
        <v>-0.001273544226</v>
      </c>
      <c r="AL2860" s="36">
        <f t="shared" si="34"/>
        <v>-1</v>
      </c>
      <c r="AM2860" s="36">
        <f t="shared" si="35"/>
        <v>0</v>
      </c>
      <c r="AN2860" s="46">
        <f t="shared" si="36"/>
        <v>0</v>
      </c>
      <c r="AO2860" s="36">
        <f t="shared" si="37"/>
        <v>2</v>
      </c>
      <c r="AP2860" s="36">
        <f t="shared" si="39"/>
        <v>0</v>
      </c>
      <c r="AQ2860" s="36">
        <f t="shared" si="40"/>
        <v>-1</v>
      </c>
      <c r="AR2860" s="36">
        <f t="shared" si="38"/>
        <v>-0.001273544226</v>
      </c>
      <c r="AS2860" s="38">
        <f t="shared" si="45"/>
        <v>-1</v>
      </c>
      <c r="AT2860" s="38">
        <f t="shared" si="46"/>
        <v>0</v>
      </c>
      <c r="AU2860" s="38">
        <f t="shared" si="47"/>
        <v>0</v>
      </c>
      <c r="AV2860" s="38">
        <f t="shared" si="48"/>
        <v>3</v>
      </c>
      <c r="AW2860" s="38">
        <f t="shared" si="51"/>
        <v>0</v>
      </c>
      <c r="AX2860" s="38">
        <f t="shared" si="52"/>
        <v>-1</v>
      </c>
      <c r="AY2860" s="38">
        <f t="shared" si="49"/>
        <v>-0.001273544226</v>
      </c>
      <c r="AZ2860" s="12">
        <f t="shared" si="30"/>
        <v>138.612045</v>
      </c>
      <c r="BA2860" s="12">
        <f t="shared" si="41"/>
        <v>95.46074165</v>
      </c>
      <c r="BB2860" s="12">
        <f t="shared" si="53"/>
        <v>121.2974194</v>
      </c>
      <c r="BC2860" s="12">
        <f t="shared" si="50"/>
        <v>-0.001273544226</v>
      </c>
      <c r="BD2860" s="12">
        <f t="shared" si="54"/>
        <v>116.3713474</v>
      </c>
    </row>
    <row r="2861" ht="14.25" customHeight="1">
      <c r="A2861" s="7">
        <v>40669.0</v>
      </c>
      <c r="B2861" s="21" t="s">
        <v>90</v>
      </c>
      <c r="C2861" s="8">
        <v>47.477516</v>
      </c>
      <c r="D2861" s="33">
        <f t="shared" si="5"/>
        <v>0.006392708621</v>
      </c>
      <c r="E2861" s="33">
        <f t="shared" si="7"/>
        <v>0.005516227018</v>
      </c>
      <c r="F2861" s="33">
        <f t="shared" si="9"/>
        <v>0.02759245239</v>
      </c>
      <c r="G2861" s="33">
        <f t="shared" si="11"/>
        <v>0.05081931122</v>
      </c>
      <c r="H2861" s="33">
        <f t="shared" si="20"/>
        <v>-0.1155456726</v>
      </c>
      <c r="I2861" s="45">
        <f t="shared" si="31"/>
        <v>0.8051261171</v>
      </c>
      <c r="J2861" s="45">
        <f t="shared" si="43"/>
        <v>1.021060077</v>
      </c>
      <c r="K2861" s="21" t="s">
        <v>91</v>
      </c>
      <c r="L2861" s="8">
        <v>22.541187</v>
      </c>
      <c r="M2861" s="33">
        <f t="shared" si="6"/>
        <v>0.002998960255</v>
      </c>
      <c r="N2861" s="33">
        <f t="shared" si="8"/>
        <v>-0.008300841571</v>
      </c>
      <c r="O2861" s="33">
        <f t="shared" si="10"/>
        <v>-0.01443677897</v>
      </c>
      <c r="P2861" s="33">
        <f t="shared" si="12"/>
        <v>-0.008006733229</v>
      </c>
      <c r="Q2861" s="45">
        <f t="shared" si="21"/>
        <v>-0.8053507256</v>
      </c>
      <c r="R2861" s="45">
        <f t="shared" si="32"/>
        <v>-1.113737946</v>
      </c>
      <c r="S2861" s="45">
        <f t="shared" si="44"/>
        <v>-1.369596252</v>
      </c>
      <c r="T2861" s="33">
        <f t="shared" si="22"/>
        <v>0.689805053</v>
      </c>
      <c r="U2861" s="33">
        <f t="shared" si="33"/>
        <v>1.918864063</v>
      </c>
      <c r="V2861" s="33">
        <f t="shared" si="42"/>
        <v>2.390656329</v>
      </c>
      <c r="W2861" s="44">
        <f t="shared" si="13"/>
        <v>0.008596618496</v>
      </c>
      <c r="X2861" s="44">
        <f t="shared" si="14"/>
        <v>0.007160888946</v>
      </c>
      <c r="Y2861" s="33">
        <f t="shared" si="15"/>
        <v>0.8329890351</v>
      </c>
      <c r="Z2861" s="43">
        <v>1.0</v>
      </c>
      <c r="AA2861" s="33">
        <f t="shared" si="16"/>
        <v>1.832989035</v>
      </c>
      <c r="AB2861" s="33">
        <f t="shared" si="17"/>
        <v>0.4544429995</v>
      </c>
      <c r="AC2861" s="33">
        <f t="shared" si="18"/>
        <v>0.5455570005</v>
      </c>
      <c r="AD2861" s="33">
        <f t="shared" si="19"/>
        <v>0.003200564175</v>
      </c>
      <c r="AE2861" s="34">
        <f t="shared" si="23"/>
        <v>0</v>
      </c>
      <c r="AF2861" s="34">
        <f t="shared" si="24"/>
        <v>0</v>
      </c>
      <c r="AG2861" s="34">
        <f t="shared" si="25"/>
        <v>0</v>
      </c>
      <c r="AH2861" s="34">
        <f t="shared" si="26"/>
        <v>4</v>
      </c>
      <c r="AI2861" s="34">
        <f t="shared" si="28"/>
        <v>0</v>
      </c>
      <c r="AJ2861" s="34">
        <f t="shared" si="29"/>
        <v>-1</v>
      </c>
      <c r="AK2861" s="34">
        <f t="shared" si="27"/>
        <v>-0.003200564175</v>
      </c>
      <c r="AL2861" s="36">
        <f t="shared" si="34"/>
        <v>-1</v>
      </c>
      <c r="AM2861" s="36">
        <f t="shared" si="35"/>
        <v>0</v>
      </c>
      <c r="AN2861" s="46">
        <f t="shared" si="36"/>
        <v>0</v>
      </c>
      <c r="AO2861" s="36">
        <f t="shared" si="37"/>
        <v>3</v>
      </c>
      <c r="AP2861" s="36">
        <f t="shared" si="39"/>
        <v>0</v>
      </c>
      <c r="AQ2861" s="36">
        <f t="shared" si="40"/>
        <v>-1</v>
      </c>
      <c r="AR2861" s="36">
        <f t="shared" si="38"/>
        <v>-0.003200564175</v>
      </c>
      <c r="AS2861" s="38">
        <f t="shared" si="45"/>
        <v>-1</v>
      </c>
      <c r="AT2861" s="38">
        <f t="shared" si="46"/>
        <v>0</v>
      </c>
      <c r="AU2861" s="38">
        <f t="shared" si="47"/>
        <v>0</v>
      </c>
      <c r="AV2861" s="38">
        <f t="shared" si="48"/>
        <v>4</v>
      </c>
      <c r="AW2861" s="38">
        <f t="shared" si="51"/>
        <v>0</v>
      </c>
      <c r="AX2861" s="38">
        <f t="shared" si="52"/>
        <v>-1</v>
      </c>
      <c r="AY2861" s="38">
        <f t="shared" si="49"/>
        <v>-0.003200564175</v>
      </c>
      <c r="AZ2861" s="12">
        <f t="shared" si="30"/>
        <v>138.1684082</v>
      </c>
      <c r="BA2861" s="12">
        <f t="shared" si="41"/>
        <v>95.15521342</v>
      </c>
      <c r="BB2861" s="12">
        <f t="shared" si="53"/>
        <v>120.9091992</v>
      </c>
      <c r="BC2861" s="12">
        <f t="shared" si="50"/>
        <v>-0.003200564175</v>
      </c>
      <c r="BD2861" s="12">
        <f t="shared" si="54"/>
        <v>115.9988934</v>
      </c>
    </row>
    <row r="2862" ht="14.25" customHeight="1">
      <c r="A2862" s="7">
        <v>40672.0</v>
      </c>
      <c r="B2862" s="21" t="s">
        <v>90</v>
      </c>
      <c r="C2862" s="8">
        <v>47.854488</v>
      </c>
      <c r="D2862" s="33">
        <f t="shared" si="5"/>
        <v>0.007940011015</v>
      </c>
      <c r="E2862" s="33">
        <f t="shared" si="7"/>
        <v>0.007358224838</v>
      </c>
      <c r="F2862" s="33">
        <f t="shared" si="9"/>
        <v>0.04162343936</v>
      </c>
      <c r="G2862" s="33">
        <f t="shared" si="11"/>
        <v>0.06222465629</v>
      </c>
      <c r="H2862" s="33">
        <f t="shared" si="20"/>
        <v>-0.00316167406</v>
      </c>
      <c r="I2862" s="45">
        <f t="shared" si="31"/>
        <v>1.502919758</v>
      </c>
      <c r="J2862" s="45">
        <f t="shared" si="43"/>
        <v>1.306644186</v>
      </c>
      <c r="K2862" s="21" t="s">
        <v>91</v>
      </c>
      <c r="L2862" s="8">
        <v>22.558033000000002</v>
      </c>
      <c r="M2862" s="33">
        <f t="shared" si="6"/>
        <v>0.0007473430747</v>
      </c>
      <c r="N2862" s="33">
        <f t="shared" si="8"/>
        <v>-0.01137019035</v>
      </c>
      <c r="O2862" s="33">
        <f t="shared" si="10"/>
        <v>-0.01166200327</v>
      </c>
      <c r="P2862" s="33">
        <f t="shared" si="12"/>
        <v>-0.004756803738</v>
      </c>
      <c r="Q2862" s="45">
        <f t="shared" si="21"/>
        <v>-0.9514401453</v>
      </c>
      <c r="R2862" s="45">
        <f t="shared" si="32"/>
        <v>-0.9834210352</v>
      </c>
      <c r="S2862" s="45">
        <f t="shared" si="44"/>
        <v>-1.21620936</v>
      </c>
      <c r="T2862" s="33">
        <f t="shared" si="22"/>
        <v>0.9482784712</v>
      </c>
      <c r="U2862" s="33">
        <f t="shared" si="33"/>
        <v>2.486340793</v>
      </c>
      <c r="V2862" s="33">
        <f t="shared" si="42"/>
        <v>2.522853546</v>
      </c>
      <c r="W2862" s="44">
        <f t="shared" si="13"/>
        <v>0.008579486586</v>
      </c>
      <c r="X2862" s="44">
        <f t="shared" si="14"/>
        <v>0.007146685141</v>
      </c>
      <c r="Y2862" s="33">
        <f t="shared" si="15"/>
        <v>0.8329968314</v>
      </c>
      <c r="Z2862" s="43">
        <v>1.0</v>
      </c>
      <c r="AA2862" s="33">
        <f t="shared" si="16"/>
        <v>1.832996831</v>
      </c>
      <c r="AB2862" s="33">
        <f t="shared" si="17"/>
        <v>0.4544453199</v>
      </c>
      <c r="AC2862" s="33">
        <f t="shared" si="18"/>
        <v>0.5455546801</v>
      </c>
      <c r="AD2862" s="33">
        <f t="shared" si="19"/>
        <v>-0.001811039081</v>
      </c>
      <c r="AE2862" s="34">
        <f t="shared" si="23"/>
        <v>0</v>
      </c>
      <c r="AF2862" s="34">
        <f t="shared" si="24"/>
        <v>0</v>
      </c>
      <c r="AG2862" s="34">
        <f t="shared" si="25"/>
        <v>0</v>
      </c>
      <c r="AH2862" s="34">
        <f t="shared" si="26"/>
        <v>5</v>
      </c>
      <c r="AI2862" s="34">
        <f t="shared" si="28"/>
        <v>0</v>
      </c>
      <c r="AJ2862" s="34">
        <f t="shared" si="29"/>
        <v>-1</v>
      </c>
      <c r="AK2862" s="34">
        <f t="shared" si="27"/>
        <v>0.001811039081</v>
      </c>
      <c r="AL2862" s="36">
        <f t="shared" si="34"/>
        <v>-1</v>
      </c>
      <c r="AM2862" s="36">
        <f t="shared" si="35"/>
        <v>0</v>
      </c>
      <c r="AN2862" s="46">
        <f t="shared" si="36"/>
        <v>0</v>
      </c>
      <c r="AO2862" s="36">
        <f t="shared" si="37"/>
        <v>4</v>
      </c>
      <c r="AP2862" s="36">
        <f t="shared" si="39"/>
        <v>0</v>
      </c>
      <c r="AQ2862" s="36">
        <f t="shared" si="40"/>
        <v>-1</v>
      </c>
      <c r="AR2862" s="36">
        <f t="shared" si="38"/>
        <v>0.001811039081</v>
      </c>
      <c r="AS2862" s="38">
        <f t="shared" si="45"/>
        <v>-1</v>
      </c>
      <c r="AT2862" s="38">
        <f t="shared" si="46"/>
        <v>0</v>
      </c>
      <c r="AU2862" s="38">
        <f t="shared" si="47"/>
        <v>0</v>
      </c>
      <c r="AV2862" s="38">
        <f t="shared" si="48"/>
        <v>5</v>
      </c>
      <c r="AW2862" s="38">
        <f t="shared" si="51"/>
        <v>0</v>
      </c>
      <c r="AX2862" s="38">
        <f t="shared" si="52"/>
        <v>-1</v>
      </c>
      <c r="AY2862" s="38">
        <f t="shared" si="49"/>
        <v>0.001811039081</v>
      </c>
      <c r="AZ2862" s="12">
        <f t="shared" si="30"/>
        <v>138.4186366</v>
      </c>
      <c r="BA2862" s="12">
        <f t="shared" si="41"/>
        <v>95.32754323</v>
      </c>
      <c r="BB2862" s="12">
        <f t="shared" si="53"/>
        <v>121.1281705</v>
      </c>
      <c r="BC2862" s="12">
        <f t="shared" si="50"/>
        <v>0.001811039081</v>
      </c>
      <c r="BD2862" s="12">
        <f t="shared" si="54"/>
        <v>116.208972</v>
      </c>
    </row>
    <row r="2863" ht="14.25" customHeight="1">
      <c r="A2863" s="7">
        <v>40673.0</v>
      </c>
      <c r="B2863" s="21" t="s">
        <v>90</v>
      </c>
      <c r="C2863" s="8">
        <v>47.998409</v>
      </c>
      <c r="D2863" s="33">
        <f t="shared" si="5"/>
        <v>0.003007471316</v>
      </c>
      <c r="E2863" s="33">
        <f t="shared" si="7"/>
        <v>0.006322894393</v>
      </c>
      <c r="F2863" s="33">
        <f t="shared" si="9"/>
        <v>0.03426384036</v>
      </c>
      <c r="G2863" s="33">
        <f t="shared" si="11"/>
        <v>0.06041827332</v>
      </c>
      <c r="H2863" s="33">
        <f t="shared" si="20"/>
        <v>-0.09620827586</v>
      </c>
      <c r="I2863" s="45">
        <f t="shared" si="31"/>
        <v>1.092773549</v>
      </c>
      <c r="J2863" s="45">
        <f t="shared" si="43"/>
        <v>1.223050446</v>
      </c>
      <c r="K2863" s="21" t="s">
        <v>91</v>
      </c>
      <c r="L2863" s="8">
        <v>22.68943</v>
      </c>
      <c r="M2863" s="33">
        <f t="shared" si="6"/>
        <v>0.005824842973</v>
      </c>
      <c r="N2863" s="33">
        <f t="shared" si="8"/>
        <v>-0.007955183807</v>
      </c>
      <c r="O2863" s="33">
        <f t="shared" si="10"/>
        <v>0.006125502698</v>
      </c>
      <c r="P2863" s="33">
        <f t="shared" si="12"/>
        <v>-0.0008904583831</v>
      </c>
      <c r="Q2863" s="45">
        <f t="shared" si="21"/>
        <v>-0.743851143</v>
      </c>
      <c r="R2863" s="45">
        <f t="shared" si="32"/>
        <v>-0.2657510644</v>
      </c>
      <c r="S2863" s="45">
        <f t="shared" si="44"/>
        <v>-1.046503751</v>
      </c>
      <c r="T2863" s="33">
        <f t="shared" si="22"/>
        <v>0.6476428671</v>
      </c>
      <c r="U2863" s="33">
        <f t="shared" si="33"/>
        <v>1.358524613</v>
      </c>
      <c r="V2863" s="33">
        <f t="shared" si="42"/>
        <v>2.269554197</v>
      </c>
      <c r="W2863" s="44">
        <f t="shared" si="13"/>
        <v>0.008570605831</v>
      </c>
      <c r="X2863" s="44">
        <f t="shared" si="14"/>
        <v>0.007260312777</v>
      </c>
      <c r="Y2863" s="33">
        <f t="shared" si="15"/>
        <v>0.8471178024</v>
      </c>
      <c r="Z2863" s="43">
        <v>1.0</v>
      </c>
      <c r="AA2863" s="33">
        <f t="shared" si="16"/>
        <v>1.847117802</v>
      </c>
      <c r="AB2863" s="33">
        <f t="shared" si="17"/>
        <v>0.4586160132</v>
      </c>
      <c r="AC2863" s="33">
        <f t="shared" si="18"/>
        <v>0.5413839868</v>
      </c>
      <c r="AD2863" s="33">
        <f t="shared" si="19"/>
        <v>0.001273980864</v>
      </c>
      <c r="AE2863" s="34">
        <f t="shared" si="23"/>
        <v>0</v>
      </c>
      <c r="AF2863" s="34">
        <f t="shared" si="24"/>
        <v>0</v>
      </c>
      <c r="AG2863" s="34">
        <f t="shared" si="25"/>
        <v>0</v>
      </c>
      <c r="AH2863" s="34">
        <f t="shared" si="26"/>
        <v>0</v>
      </c>
      <c r="AI2863" s="34">
        <f t="shared" si="28"/>
        <v>1</v>
      </c>
      <c r="AJ2863" s="34">
        <f t="shared" si="29"/>
        <v>0</v>
      </c>
      <c r="AK2863" s="34">
        <f t="shared" si="27"/>
        <v>0</v>
      </c>
      <c r="AL2863" s="36">
        <f t="shared" si="34"/>
        <v>-1</v>
      </c>
      <c r="AM2863" s="36">
        <f t="shared" si="35"/>
        <v>0</v>
      </c>
      <c r="AN2863" s="46">
        <f t="shared" si="36"/>
        <v>0</v>
      </c>
      <c r="AO2863" s="36">
        <f t="shared" si="37"/>
        <v>5</v>
      </c>
      <c r="AP2863" s="36">
        <f t="shared" si="39"/>
        <v>0</v>
      </c>
      <c r="AQ2863" s="36">
        <f t="shared" si="40"/>
        <v>-1</v>
      </c>
      <c r="AR2863" s="36">
        <f t="shared" si="38"/>
        <v>-0.001273980864</v>
      </c>
      <c r="AS2863" s="38">
        <f t="shared" si="45"/>
        <v>-1</v>
      </c>
      <c r="AT2863" s="38">
        <f t="shared" si="46"/>
        <v>0</v>
      </c>
      <c r="AU2863" s="38">
        <f t="shared" si="47"/>
        <v>0</v>
      </c>
      <c r="AV2863" s="38">
        <f t="shared" si="48"/>
        <v>1</v>
      </c>
      <c r="AW2863" s="38">
        <f t="shared" si="51"/>
        <v>1</v>
      </c>
      <c r="AX2863" s="38">
        <f t="shared" si="52"/>
        <v>-1</v>
      </c>
      <c r="AY2863" s="38">
        <f t="shared" si="49"/>
        <v>-0.001273980864</v>
      </c>
      <c r="AZ2863" s="12">
        <f t="shared" si="30"/>
        <v>138.4186366</v>
      </c>
      <c r="BA2863" s="12">
        <f t="shared" si="41"/>
        <v>95.20609776</v>
      </c>
      <c r="BB2863" s="12">
        <f t="shared" si="53"/>
        <v>120.9738555</v>
      </c>
      <c r="BC2863" s="12">
        <f t="shared" si="50"/>
        <v>-0.000849320576</v>
      </c>
      <c r="BD2863" s="12">
        <f t="shared" si="54"/>
        <v>116.1102733</v>
      </c>
    </row>
    <row r="2864" ht="14.25" customHeight="1">
      <c r="A2864" s="7">
        <v>40674.0</v>
      </c>
      <c r="B2864" s="21" t="s">
        <v>90</v>
      </c>
      <c r="C2864" s="8">
        <v>48.114929</v>
      </c>
      <c r="D2864" s="33">
        <f t="shared" si="5"/>
        <v>0.002427580464</v>
      </c>
      <c r="E2864" s="33">
        <f t="shared" si="7"/>
        <v>0.005298746019</v>
      </c>
      <c r="F2864" s="33">
        <f t="shared" si="9"/>
        <v>0.03341686092</v>
      </c>
      <c r="G2864" s="33">
        <f t="shared" si="11"/>
        <v>0.05452927072</v>
      </c>
      <c r="H2864" s="33">
        <f t="shared" si="20"/>
        <v>-0.1726459374</v>
      </c>
      <c r="I2864" s="45">
        <f t="shared" si="31"/>
        <v>1.012183821</v>
      </c>
      <c r="J2864" s="45">
        <f t="shared" si="43"/>
        <v>1.021779848</v>
      </c>
      <c r="K2864" s="21" t="s">
        <v>91</v>
      </c>
      <c r="L2864" s="8">
        <v>22.682697</v>
      </c>
      <c r="M2864" s="33">
        <f t="shared" si="6"/>
        <v>-0.000296746106</v>
      </c>
      <c r="N2864" s="33">
        <f t="shared" si="8"/>
        <v>-0.002075111404</v>
      </c>
      <c r="O2864" s="33">
        <f t="shared" si="10"/>
        <v>0.00477601674</v>
      </c>
      <c r="P2864" s="33">
        <f t="shared" si="12"/>
        <v>0.006277841535</v>
      </c>
      <c r="Q2864" s="45">
        <f t="shared" si="21"/>
        <v>-0.4139090293</v>
      </c>
      <c r="R2864" s="45">
        <f t="shared" si="32"/>
        <v>-0.3082908597</v>
      </c>
      <c r="S2864" s="45">
        <f t="shared" si="44"/>
        <v>-0.7613467553</v>
      </c>
      <c r="T2864" s="33">
        <f t="shared" si="22"/>
        <v>0.2412630919</v>
      </c>
      <c r="U2864" s="33">
        <f t="shared" si="33"/>
        <v>1.320474681</v>
      </c>
      <c r="V2864" s="33">
        <f t="shared" si="42"/>
        <v>1.783126604</v>
      </c>
      <c r="W2864" s="44">
        <f t="shared" si="13"/>
        <v>0.008487895728</v>
      </c>
      <c r="X2864" s="44">
        <f t="shared" si="14"/>
        <v>0.0070499387</v>
      </c>
      <c r="Y2864" s="33">
        <f t="shared" si="15"/>
        <v>0.8305873359</v>
      </c>
      <c r="Z2864" s="43">
        <v>1.0</v>
      </c>
      <c r="AA2864" s="33">
        <f t="shared" si="16"/>
        <v>1.830587336</v>
      </c>
      <c r="AB2864" s="33">
        <f t="shared" si="17"/>
        <v>0.453727238</v>
      </c>
      <c r="AC2864" s="33">
        <f t="shared" si="18"/>
        <v>0.546272762</v>
      </c>
      <c r="AD2864" s="33">
        <f t="shared" si="19"/>
        <v>-0.003121145886</v>
      </c>
      <c r="AE2864" s="34">
        <f t="shared" si="23"/>
        <v>0</v>
      </c>
      <c r="AF2864" s="34">
        <f t="shared" si="24"/>
        <v>0</v>
      </c>
      <c r="AG2864" s="34">
        <f t="shared" si="25"/>
        <v>0</v>
      </c>
      <c r="AH2864" s="34">
        <f t="shared" si="26"/>
        <v>0</v>
      </c>
      <c r="AI2864" s="34">
        <f t="shared" si="28"/>
        <v>0</v>
      </c>
      <c r="AJ2864" s="34">
        <f t="shared" si="29"/>
        <v>0</v>
      </c>
      <c r="AK2864" s="34">
        <f t="shared" si="27"/>
        <v>0</v>
      </c>
      <c r="AL2864" s="36">
        <f t="shared" si="34"/>
        <v>-1</v>
      </c>
      <c r="AM2864" s="36">
        <f t="shared" si="35"/>
        <v>0</v>
      </c>
      <c r="AN2864" s="46">
        <f t="shared" si="36"/>
        <v>0</v>
      </c>
      <c r="AO2864" s="36">
        <f t="shared" si="37"/>
        <v>1</v>
      </c>
      <c r="AP2864" s="36">
        <f t="shared" si="39"/>
        <v>1</v>
      </c>
      <c r="AQ2864" s="36">
        <f t="shared" si="40"/>
        <v>-1</v>
      </c>
      <c r="AR2864" s="36">
        <f t="shared" si="38"/>
        <v>0.003121145886</v>
      </c>
      <c r="AS2864" s="38">
        <f t="shared" si="45"/>
        <v>-1</v>
      </c>
      <c r="AT2864" s="38">
        <f t="shared" si="46"/>
        <v>0</v>
      </c>
      <c r="AU2864" s="38">
        <f t="shared" si="47"/>
        <v>0</v>
      </c>
      <c r="AV2864" s="38">
        <f t="shared" si="48"/>
        <v>2</v>
      </c>
      <c r="AW2864" s="38">
        <f t="shared" si="51"/>
        <v>0</v>
      </c>
      <c r="AX2864" s="38">
        <f t="shared" si="52"/>
        <v>-1</v>
      </c>
      <c r="AY2864" s="38">
        <f t="shared" si="49"/>
        <v>0.003121145886</v>
      </c>
      <c r="AZ2864" s="12">
        <f t="shared" si="30"/>
        <v>138.4186366</v>
      </c>
      <c r="BA2864" s="12">
        <f t="shared" si="41"/>
        <v>95.50324988</v>
      </c>
      <c r="BB2864" s="12">
        <f t="shared" si="53"/>
        <v>121.3514326</v>
      </c>
      <c r="BC2864" s="12">
        <f t="shared" si="50"/>
        <v>0.002080763924</v>
      </c>
      <c r="BD2864" s="12">
        <f t="shared" si="54"/>
        <v>116.3518714</v>
      </c>
    </row>
    <row r="2865" ht="14.25" customHeight="1">
      <c r="A2865" s="7">
        <v>40675.0</v>
      </c>
      <c r="B2865" s="21" t="s">
        <v>90</v>
      </c>
      <c r="C2865" s="8">
        <v>48.635845</v>
      </c>
      <c r="D2865" s="33">
        <f t="shared" si="5"/>
        <v>0.01082649421</v>
      </c>
      <c r="E2865" s="33">
        <f t="shared" si="7"/>
        <v>0.03094609637</v>
      </c>
      <c r="F2865" s="33">
        <f t="shared" si="9"/>
        <v>0.01778562825</v>
      </c>
      <c r="G2865" s="33">
        <f t="shared" si="11"/>
        <v>0.0678709272</v>
      </c>
      <c r="H2865" s="33">
        <f t="shared" si="20"/>
        <v>1.569030825</v>
      </c>
      <c r="I2865" s="45">
        <f t="shared" si="31"/>
        <v>0.136450249</v>
      </c>
      <c r="J2865" s="45">
        <f t="shared" si="43"/>
        <v>1.394537078</v>
      </c>
      <c r="K2865" s="21" t="s">
        <v>91</v>
      </c>
      <c r="L2865" s="8">
        <v>23.016266</v>
      </c>
      <c r="M2865" s="33">
        <f t="shared" si="6"/>
        <v>0.01470587911</v>
      </c>
      <c r="N2865" s="33">
        <f t="shared" si="8"/>
        <v>0.02413820829</v>
      </c>
      <c r="O2865" s="33">
        <f t="shared" si="10"/>
        <v>0.01335128603</v>
      </c>
      <c r="P2865" s="33">
        <f t="shared" si="12"/>
        <v>0.01530930756</v>
      </c>
      <c r="Q2865" s="45">
        <f t="shared" si="21"/>
        <v>0.9656269269</v>
      </c>
      <c r="R2865" s="45">
        <f t="shared" si="32"/>
        <v>0.02612475697</v>
      </c>
      <c r="S2865" s="45">
        <f t="shared" si="44"/>
        <v>-0.4135223594</v>
      </c>
      <c r="T2865" s="33">
        <f t="shared" si="22"/>
        <v>0.603403898</v>
      </c>
      <c r="U2865" s="33">
        <f t="shared" si="33"/>
        <v>0.110325492</v>
      </c>
      <c r="V2865" s="33">
        <f t="shared" si="42"/>
        <v>1.808059437</v>
      </c>
      <c r="W2865" s="44">
        <f t="shared" si="13"/>
        <v>0.008604866004</v>
      </c>
      <c r="X2865" s="44">
        <f t="shared" si="14"/>
        <v>0.007671495131</v>
      </c>
      <c r="Y2865" s="33">
        <f t="shared" si="15"/>
        <v>0.891529877</v>
      </c>
      <c r="Z2865" s="43">
        <v>1.0</v>
      </c>
      <c r="AA2865" s="33">
        <f t="shared" si="16"/>
        <v>1.891529877</v>
      </c>
      <c r="AB2865" s="33">
        <f t="shared" si="17"/>
        <v>0.4713274096</v>
      </c>
      <c r="AC2865" s="33">
        <f t="shared" si="18"/>
        <v>0.5286725904</v>
      </c>
      <c r="AD2865" s="33">
        <f t="shared" si="19"/>
        <v>-0.001650932167</v>
      </c>
      <c r="AE2865" s="34">
        <f t="shared" si="23"/>
        <v>0</v>
      </c>
      <c r="AF2865" s="34">
        <f t="shared" si="24"/>
        <v>0</v>
      </c>
      <c r="AG2865" s="34">
        <f t="shared" si="25"/>
        <v>0</v>
      </c>
      <c r="AH2865" s="34">
        <f t="shared" si="26"/>
        <v>0</v>
      </c>
      <c r="AI2865" s="34">
        <f t="shared" si="28"/>
        <v>0</v>
      </c>
      <c r="AJ2865" s="34">
        <f t="shared" si="29"/>
        <v>0</v>
      </c>
      <c r="AK2865" s="34">
        <f t="shared" si="27"/>
        <v>0</v>
      </c>
      <c r="AL2865" s="36">
        <f t="shared" si="34"/>
        <v>0</v>
      </c>
      <c r="AM2865" s="36">
        <f t="shared" si="35"/>
        <v>0</v>
      </c>
      <c r="AN2865" s="46">
        <f t="shared" si="36"/>
        <v>0</v>
      </c>
      <c r="AO2865" s="36">
        <f t="shared" si="37"/>
        <v>2</v>
      </c>
      <c r="AP2865" s="36">
        <f t="shared" si="39"/>
        <v>0</v>
      </c>
      <c r="AQ2865" s="36">
        <f t="shared" si="40"/>
        <v>-1</v>
      </c>
      <c r="AR2865" s="36">
        <f t="shared" si="38"/>
        <v>0.001650932167</v>
      </c>
      <c r="AS2865" s="38">
        <f t="shared" si="45"/>
        <v>-1</v>
      </c>
      <c r="AT2865" s="38">
        <f t="shared" si="46"/>
        <v>0</v>
      </c>
      <c r="AU2865" s="38">
        <f t="shared" si="47"/>
        <v>0</v>
      </c>
      <c r="AV2865" s="38">
        <f t="shared" si="48"/>
        <v>3</v>
      </c>
      <c r="AW2865" s="38">
        <f t="shared" si="51"/>
        <v>0</v>
      </c>
      <c r="AX2865" s="38">
        <f t="shared" si="52"/>
        <v>-1</v>
      </c>
      <c r="AY2865" s="38">
        <f t="shared" si="49"/>
        <v>0.001650932167</v>
      </c>
      <c r="AZ2865" s="12">
        <f t="shared" si="30"/>
        <v>138.4186366</v>
      </c>
      <c r="BA2865" s="12">
        <f t="shared" si="41"/>
        <v>95.66091927</v>
      </c>
      <c r="BB2865" s="12">
        <f t="shared" si="53"/>
        <v>121.5517756</v>
      </c>
      <c r="BC2865" s="12">
        <f t="shared" si="50"/>
        <v>0.001100621445</v>
      </c>
      <c r="BD2865" s="12">
        <f t="shared" si="54"/>
        <v>116.4799307</v>
      </c>
    </row>
    <row r="2866" ht="14.25" customHeight="1">
      <c r="A2866" s="7">
        <v>40676.0</v>
      </c>
      <c r="B2866" s="21" t="s">
        <v>90</v>
      </c>
      <c r="C2866" s="8">
        <v>48.361679</v>
      </c>
      <c r="D2866" s="33">
        <f t="shared" si="5"/>
        <v>-0.005637118056</v>
      </c>
      <c r="E2866" s="33">
        <f t="shared" si="7"/>
        <v>0.01862277294</v>
      </c>
      <c r="F2866" s="33">
        <f t="shared" si="9"/>
        <v>0.0242417274</v>
      </c>
      <c r="G2866" s="33">
        <f t="shared" si="11"/>
        <v>0.05787145628</v>
      </c>
      <c r="H2866" s="33">
        <f t="shared" si="20"/>
        <v>0.6807055971</v>
      </c>
      <c r="I2866" s="45">
        <f t="shared" si="31"/>
        <v>0.4680492971</v>
      </c>
      <c r="J2866" s="45">
        <f t="shared" si="43"/>
        <v>1.054969789</v>
      </c>
      <c r="K2866" s="21" t="s">
        <v>91</v>
      </c>
      <c r="L2866" s="8">
        <v>22.972469</v>
      </c>
      <c r="M2866" s="33">
        <f t="shared" si="6"/>
        <v>-0.001902871647</v>
      </c>
      <c r="N2866" s="33">
        <f t="shared" si="8"/>
        <v>0.01913306518</v>
      </c>
      <c r="O2866" s="33">
        <f t="shared" si="10"/>
        <v>0.01067340306</v>
      </c>
      <c r="P2866" s="33">
        <f t="shared" si="12"/>
        <v>-0.001902871647</v>
      </c>
      <c r="Q2866" s="45">
        <f t="shared" si="21"/>
        <v>0.6824439086</v>
      </c>
      <c r="R2866" s="45">
        <f t="shared" si="32"/>
        <v>-0.08570249117</v>
      </c>
      <c r="S2866" s="45">
        <f t="shared" si="44"/>
        <v>-1.114276204</v>
      </c>
      <c r="T2866" s="33">
        <f t="shared" si="22"/>
        <v>-0.001738311489</v>
      </c>
      <c r="U2866" s="33">
        <f t="shared" si="33"/>
        <v>0.5537517882</v>
      </c>
      <c r="V2866" s="33">
        <f t="shared" si="42"/>
        <v>2.169245994</v>
      </c>
      <c r="W2866" s="44">
        <f t="shared" si="13"/>
        <v>0.00883330583</v>
      </c>
      <c r="X2866" s="44">
        <f t="shared" si="14"/>
        <v>0.006881476505</v>
      </c>
      <c r="Y2866" s="33">
        <f t="shared" si="15"/>
        <v>0.7790375017</v>
      </c>
      <c r="Z2866" s="43">
        <v>1.0</v>
      </c>
      <c r="AA2866" s="33">
        <f t="shared" si="16"/>
        <v>1.779037502</v>
      </c>
      <c r="AB2866" s="33">
        <f t="shared" si="17"/>
        <v>0.4378983023</v>
      </c>
      <c r="AC2866" s="33">
        <f t="shared" si="18"/>
        <v>0.5621016977</v>
      </c>
      <c r="AD2866" s="33">
        <f t="shared" si="19"/>
        <v>0.003878474891</v>
      </c>
      <c r="AE2866" s="34">
        <f t="shared" si="23"/>
        <v>0</v>
      </c>
      <c r="AF2866" s="34">
        <f t="shared" si="24"/>
        <v>0</v>
      </c>
      <c r="AG2866" s="34">
        <f t="shared" si="25"/>
        <v>0</v>
      </c>
      <c r="AH2866" s="34">
        <f t="shared" si="26"/>
        <v>0</v>
      </c>
      <c r="AI2866" s="34">
        <f t="shared" si="28"/>
        <v>0</v>
      </c>
      <c r="AJ2866" s="34">
        <f t="shared" si="29"/>
        <v>0</v>
      </c>
      <c r="AK2866" s="34">
        <f t="shared" si="27"/>
        <v>0</v>
      </c>
      <c r="AL2866" s="36">
        <f t="shared" si="34"/>
        <v>0</v>
      </c>
      <c r="AM2866" s="36">
        <f t="shared" si="35"/>
        <v>0</v>
      </c>
      <c r="AN2866" s="46">
        <f t="shared" si="36"/>
        <v>0</v>
      </c>
      <c r="AO2866" s="36">
        <f t="shared" si="37"/>
        <v>3</v>
      </c>
      <c r="AP2866" s="36">
        <f t="shared" si="39"/>
        <v>0</v>
      </c>
      <c r="AQ2866" s="36">
        <f t="shared" si="40"/>
        <v>-1</v>
      </c>
      <c r="AR2866" s="36">
        <f t="shared" si="38"/>
        <v>-0.003878474891</v>
      </c>
      <c r="AS2866" s="38">
        <f t="shared" si="45"/>
        <v>-1</v>
      </c>
      <c r="AT2866" s="38">
        <f t="shared" si="46"/>
        <v>0</v>
      </c>
      <c r="AU2866" s="38">
        <f t="shared" si="47"/>
        <v>0</v>
      </c>
      <c r="AV2866" s="38">
        <f t="shared" si="48"/>
        <v>4</v>
      </c>
      <c r="AW2866" s="38">
        <f t="shared" si="51"/>
        <v>0</v>
      </c>
      <c r="AX2866" s="38">
        <f t="shared" si="52"/>
        <v>-1</v>
      </c>
      <c r="AY2866" s="38">
        <f t="shared" si="49"/>
        <v>-0.003878474891</v>
      </c>
      <c r="AZ2866" s="12">
        <f t="shared" si="30"/>
        <v>138.4186366</v>
      </c>
      <c r="BA2866" s="12">
        <f t="shared" si="41"/>
        <v>95.28990079</v>
      </c>
      <c r="BB2866" s="12">
        <f t="shared" si="53"/>
        <v>121.0803401</v>
      </c>
      <c r="BC2866" s="12">
        <f t="shared" si="50"/>
        <v>-0.002585649927</v>
      </c>
      <c r="BD2866" s="12">
        <f t="shared" si="54"/>
        <v>116.1787544</v>
      </c>
    </row>
    <row r="2867" ht="14.25" customHeight="1">
      <c r="A2867" s="7">
        <v>40679.0</v>
      </c>
      <c r="B2867" s="21" t="s">
        <v>90</v>
      </c>
      <c r="C2867" s="8">
        <v>48.471317</v>
      </c>
      <c r="D2867" s="33">
        <f t="shared" si="5"/>
        <v>0.002267042879</v>
      </c>
      <c r="E2867" s="33">
        <f t="shared" si="7"/>
        <v>0.01288967923</v>
      </c>
      <c r="F2867" s="33">
        <f t="shared" si="9"/>
        <v>0.02034274923</v>
      </c>
      <c r="G2867" s="33">
        <f t="shared" si="11"/>
        <v>0.05379209184</v>
      </c>
      <c r="H2867" s="33">
        <f t="shared" si="20"/>
        <v>0.2684908009</v>
      </c>
      <c r="I2867" s="45">
        <f t="shared" si="31"/>
        <v>0.2251378451</v>
      </c>
      <c r="J2867" s="45">
        <f t="shared" si="43"/>
        <v>0.9005131741</v>
      </c>
      <c r="K2867" s="21" t="s">
        <v>91</v>
      </c>
      <c r="L2867" s="8">
        <v>22.854532</v>
      </c>
      <c r="M2867" s="33">
        <f t="shared" si="6"/>
        <v>-0.00513384086</v>
      </c>
      <c r="N2867" s="33">
        <f t="shared" si="8"/>
        <v>0.01314383218</v>
      </c>
      <c r="O2867" s="33">
        <f t="shared" si="10"/>
        <v>0.001624193951</v>
      </c>
      <c r="P2867" s="33">
        <f t="shared" si="12"/>
        <v>-0.002646629876</v>
      </c>
      <c r="Q2867" s="45">
        <f t="shared" si="21"/>
        <v>0.357675002</v>
      </c>
      <c r="R2867" s="45">
        <f t="shared" si="32"/>
        <v>-0.4406625225</v>
      </c>
      <c r="S2867" s="45">
        <f t="shared" si="44"/>
        <v>-1.141425149</v>
      </c>
      <c r="T2867" s="33">
        <f t="shared" si="22"/>
        <v>-0.08918420112</v>
      </c>
      <c r="U2867" s="33">
        <f t="shared" si="33"/>
        <v>0.6658003676</v>
      </c>
      <c r="V2867" s="33">
        <f t="shared" si="42"/>
        <v>2.041938323</v>
      </c>
      <c r="W2867" s="44">
        <f t="shared" si="13"/>
        <v>0.008799716748</v>
      </c>
      <c r="X2867" s="44">
        <f t="shared" si="14"/>
        <v>0.006907933672</v>
      </c>
      <c r="Y2867" s="33">
        <f t="shared" si="15"/>
        <v>0.7850177306</v>
      </c>
      <c r="Z2867" s="43">
        <v>1.0</v>
      </c>
      <c r="AA2867" s="33">
        <f t="shared" si="16"/>
        <v>1.785017731</v>
      </c>
      <c r="AB2867" s="33">
        <f t="shared" si="17"/>
        <v>0.4397814751</v>
      </c>
      <c r="AC2867" s="33">
        <f t="shared" si="18"/>
        <v>0.5602185249</v>
      </c>
      <c r="AD2867" s="33">
        <f t="shared" si="19"/>
        <v>0.001103978716</v>
      </c>
      <c r="AE2867" s="34">
        <f t="shared" si="23"/>
        <v>0</v>
      </c>
      <c r="AF2867" s="34">
        <f t="shared" si="24"/>
        <v>0</v>
      </c>
      <c r="AG2867" s="34">
        <f t="shared" si="25"/>
        <v>0</v>
      </c>
      <c r="AH2867" s="34">
        <f t="shared" si="26"/>
        <v>0</v>
      </c>
      <c r="AI2867" s="34">
        <f t="shared" si="28"/>
        <v>0</v>
      </c>
      <c r="AJ2867" s="34">
        <f t="shared" si="29"/>
        <v>0</v>
      </c>
      <c r="AK2867" s="34">
        <f t="shared" si="27"/>
        <v>0</v>
      </c>
      <c r="AL2867" s="36">
        <f t="shared" si="34"/>
        <v>0</v>
      </c>
      <c r="AM2867" s="36">
        <f t="shared" si="35"/>
        <v>0</v>
      </c>
      <c r="AN2867" s="46">
        <f t="shared" si="36"/>
        <v>0</v>
      </c>
      <c r="AO2867" s="36">
        <f t="shared" si="37"/>
        <v>4</v>
      </c>
      <c r="AP2867" s="36">
        <f t="shared" si="39"/>
        <v>0</v>
      </c>
      <c r="AQ2867" s="36">
        <f t="shared" si="40"/>
        <v>-1</v>
      </c>
      <c r="AR2867" s="36">
        <f t="shared" si="38"/>
        <v>-0.001103978716</v>
      </c>
      <c r="AS2867" s="38">
        <f t="shared" si="45"/>
        <v>-1</v>
      </c>
      <c r="AT2867" s="38">
        <f t="shared" si="46"/>
        <v>0</v>
      </c>
      <c r="AU2867" s="38">
        <f t="shared" si="47"/>
        <v>0</v>
      </c>
      <c r="AV2867" s="38">
        <f t="shared" si="48"/>
        <v>5</v>
      </c>
      <c r="AW2867" s="38">
        <f t="shared" si="51"/>
        <v>0</v>
      </c>
      <c r="AX2867" s="38">
        <f t="shared" si="52"/>
        <v>-1</v>
      </c>
      <c r="AY2867" s="38">
        <f t="shared" si="49"/>
        <v>-0.001103978716</v>
      </c>
      <c r="AZ2867" s="12">
        <f t="shared" si="30"/>
        <v>138.4186366</v>
      </c>
      <c r="BA2867" s="12">
        <f t="shared" si="41"/>
        <v>95.18470277</v>
      </c>
      <c r="BB2867" s="12">
        <f t="shared" si="53"/>
        <v>120.9466699</v>
      </c>
      <c r="BC2867" s="12">
        <f t="shared" si="50"/>
        <v>-0.0007359858108</v>
      </c>
      <c r="BD2867" s="12">
        <f t="shared" si="54"/>
        <v>116.0932485</v>
      </c>
    </row>
    <row r="2868" ht="14.25" customHeight="1">
      <c r="A2868" s="7">
        <v>40680.0</v>
      </c>
      <c r="B2868" s="21" t="s">
        <v>90</v>
      </c>
      <c r="C2868" s="8">
        <v>48.738644</v>
      </c>
      <c r="D2868" s="33">
        <f t="shared" si="5"/>
        <v>0.005515158583</v>
      </c>
      <c r="E2868" s="33">
        <f t="shared" si="7"/>
        <v>0.01542207368</v>
      </c>
      <c r="F2868" s="33">
        <f t="shared" si="9"/>
        <v>0.02184248021</v>
      </c>
      <c r="G2868" s="33">
        <f t="shared" si="11"/>
        <v>0.05897229681</v>
      </c>
      <c r="H2868" s="33">
        <f t="shared" si="20"/>
        <v>0.4511870472</v>
      </c>
      <c r="I2868" s="45">
        <f t="shared" si="31"/>
        <v>0.2981086849</v>
      </c>
      <c r="J2868" s="45">
        <f t="shared" si="43"/>
        <v>1.028669062</v>
      </c>
      <c r="K2868" s="21" t="s">
        <v>91</v>
      </c>
      <c r="L2868" s="8">
        <v>22.908443</v>
      </c>
      <c r="M2868" s="33">
        <f t="shared" si="6"/>
        <v>0.002358875693</v>
      </c>
      <c r="N2868" s="33">
        <f t="shared" si="8"/>
        <v>0.009652644425</v>
      </c>
      <c r="O2868" s="33">
        <f t="shared" si="10"/>
        <v>0.001620672058</v>
      </c>
      <c r="P2868" s="33">
        <f t="shared" si="12"/>
        <v>0.01010250526</v>
      </c>
      <c r="Q2868" s="45">
        <f t="shared" si="21"/>
        <v>0.1800175411</v>
      </c>
      <c r="R2868" s="45">
        <f t="shared" si="32"/>
        <v>-0.42255932</v>
      </c>
      <c r="S2868" s="45">
        <f t="shared" si="44"/>
        <v>-0.610679748</v>
      </c>
      <c r="T2868" s="33">
        <f t="shared" si="22"/>
        <v>0.2711695061</v>
      </c>
      <c r="U2868" s="33">
        <f t="shared" si="33"/>
        <v>0.7206680049</v>
      </c>
      <c r="V2868" s="33">
        <f t="shared" si="42"/>
        <v>1.63934881</v>
      </c>
      <c r="W2868" s="44">
        <f t="shared" si="13"/>
        <v>0.008807745618</v>
      </c>
      <c r="X2868" s="44">
        <f t="shared" si="14"/>
        <v>0.006493219454</v>
      </c>
      <c r="Y2868" s="33">
        <f t="shared" si="15"/>
        <v>0.7372169606</v>
      </c>
      <c r="Z2868" s="43">
        <v>1.0</v>
      </c>
      <c r="AA2868" s="33">
        <f t="shared" si="16"/>
        <v>1.737216961</v>
      </c>
      <c r="AB2868" s="33">
        <f t="shared" si="17"/>
        <v>0.4243666608</v>
      </c>
      <c r="AC2868" s="33">
        <f t="shared" si="18"/>
        <v>0.5756333392</v>
      </c>
      <c r="AD2868" s="33">
        <f t="shared" si="19"/>
        <v>-0.001670008482</v>
      </c>
      <c r="AE2868" s="34">
        <f t="shared" si="23"/>
        <v>0</v>
      </c>
      <c r="AF2868" s="34">
        <f t="shared" si="24"/>
        <v>0</v>
      </c>
      <c r="AG2868" s="34">
        <f t="shared" si="25"/>
        <v>0</v>
      </c>
      <c r="AH2868" s="34">
        <f t="shared" si="26"/>
        <v>0</v>
      </c>
      <c r="AI2868" s="34">
        <f t="shared" si="28"/>
        <v>0</v>
      </c>
      <c r="AJ2868" s="34">
        <f t="shared" si="29"/>
        <v>0</v>
      </c>
      <c r="AK2868" s="34">
        <f t="shared" si="27"/>
        <v>0</v>
      </c>
      <c r="AL2868" s="36">
        <f t="shared" si="34"/>
        <v>0</v>
      </c>
      <c r="AM2868" s="36">
        <f t="shared" si="35"/>
        <v>0</v>
      </c>
      <c r="AN2868" s="46">
        <f t="shared" si="36"/>
        <v>0</v>
      </c>
      <c r="AO2868" s="36">
        <f t="shared" si="37"/>
        <v>5</v>
      </c>
      <c r="AP2868" s="36">
        <f t="shared" si="39"/>
        <v>0</v>
      </c>
      <c r="AQ2868" s="36">
        <f t="shared" si="40"/>
        <v>-1</v>
      </c>
      <c r="AR2868" s="36">
        <f t="shared" si="38"/>
        <v>0.001670008482</v>
      </c>
      <c r="AS2868" s="38">
        <f t="shared" si="45"/>
        <v>-1</v>
      </c>
      <c r="AT2868" s="38">
        <f t="shared" si="46"/>
        <v>0</v>
      </c>
      <c r="AU2868" s="38">
        <f t="shared" si="47"/>
        <v>0</v>
      </c>
      <c r="AV2868" s="38">
        <f t="shared" si="48"/>
        <v>1</v>
      </c>
      <c r="AW2868" s="38">
        <f t="shared" si="51"/>
        <v>1</v>
      </c>
      <c r="AX2868" s="38">
        <f t="shared" si="52"/>
        <v>-1</v>
      </c>
      <c r="AY2868" s="38">
        <f t="shared" si="49"/>
        <v>0.001670008482</v>
      </c>
      <c r="AZ2868" s="12">
        <f t="shared" si="30"/>
        <v>138.4186366</v>
      </c>
      <c r="BA2868" s="12">
        <f t="shared" si="41"/>
        <v>95.34366203</v>
      </c>
      <c r="BB2868" s="12">
        <f t="shared" si="53"/>
        <v>121.1486519</v>
      </c>
      <c r="BC2868" s="12">
        <f t="shared" si="50"/>
        <v>0.001113338988</v>
      </c>
      <c r="BD2868" s="12">
        <f t="shared" si="54"/>
        <v>116.2224996</v>
      </c>
    </row>
    <row r="2869" ht="14.25" customHeight="1">
      <c r="A2869" s="7">
        <v>40681.0</v>
      </c>
      <c r="B2869" s="21" t="s">
        <v>90</v>
      </c>
      <c r="C2869" s="8">
        <v>48.848305</v>
      </c>
      <c r="D2869" s="33">
        <f t="shared" si="5"/>
        <v>0.002249980529</v>
      </c>
      <c r="E2869" s="33">
        <f t="shared" si="7"/>
        <v>0.01524217151</v>
      </c>
      <c r="F2869" s="33">
        <f t="shared" si="9"/>
        <v>0.02062168192</v>
      </c>
      <c r="G2869" s="33">
        <f t="shared" si="11"/>
        <v>0.06675637049</v>
      </c>
      <c r="H2869" s="33">
        <f t="shared" si="20"/>
        <v>0.4169655932</v>
      </c>
      <c r="I2869" s="45">
        <f t="shared" si="31"/>
        <v>0.2058648787</v>
      </c>
      <c r="J2869" s="45">
        <f t="shared" si="43"/>
        <v>1.24588317</v>
      </c>
      <c r="K2869" s="21" t="s">
        <v>91</v>
      </c>
      <c r="L2869" s="8">
        <v>23.012903</v>
      </c>
      <c r="M2869" s="33">
        <f t="shared" si="6"/>
        <v>0.004559890866</v>
      </c>
      <c r="N2869" s="33">
        <f t="shared" si="8"/>
        <v>0.01455761632</v>
      </c>
      <c r="O2869" s="33">
        <f t="shared" si="10"/>
        <v>0.01245229624</v>
      </c>
      <c r="P2869" s="33">
        <f t="shared" si="12"/>
        <v>0.01803598606</v>
      </c>
      <c r="Q2869" s="45">
        <f t="shared" si="21"/>
        <v>0.4391671346</v>
      </c>
      <c r="R2869" s="45">
        <f t="shared" si="32"/>
        <v>0.02179007932</v>
      </c>
      <c r="S2869" s="45">
        <f t="shared" si="44"/>
        <v>-0.286757647</v>
      </c>
      <c r="T2869" s="33">
        <f t="shared" si="22"/>
        <v>-0.02220154134</v>
      </c>
      <c r="U2869" s="33">
        <f t="shared" si="33"/>
        <v>0.1840747994</v>
      </c>
      <c r="V2869" s="33">
        <f t="shared" si="42"/>
        <v>1.532640817</v>
      </c>
      <c r="W2869" s="44">
        <f t="shared" si="13"/>
        <v>0.00860905285</v>
      </c>
      <c r="X2869" s="44">
        <f t="shared" si="14"/>
        <v>0.006488599539</v>
      </c>
      <c r="Y2869" s="33">
        <f t="shared" si="15"/>
        <v>0.7536949363</v>
      </c>
      <c r="Z2869" s="43">
        <v>1.0</v>
      </c>
      <c r="AA2869" s="33">
        <f t="shared" si="16"/>
        <v>1.753694936</v>
      </c>
      <c r="AB2869" s="33">
        <f t="shared" si="17"/>
        <v>0.4297753963</v>
      </c>
      <c r="AC2869" s="33">
        <f t="shared" si="18"/>
        <v>0.5702246037</v>
      </c>
      <c r="AD2869" s="33">
        <f t="shared" si="19"/>
        <v>0.001739622673</v>
      </c>
      <c r="AE2869" s="34">
        <f t="shared" si="23"/>
        <v>0</v>
      </c>
      <c r="AF2869" s="34">
        <f t="shared" si="24"/>
        <v>0</v>
      </c>
      <c r="AG2869" s="34">
        <f t="shared" si="25"/>
        <v>0</v>
      </c>
      <c r="AH2869" s="34">
        <f t="shared" si="26"/>
        <v>0</v>
      </c>
      <c r="AI2869" s="34">
        <f t="shared" si="28"/>
        <v>0</v>
      </c>
      <c r="AJ2869" s="34">
        <f t="shared" si="29"/>
        <v>0</v>
      </c>
      <c r="AK2869" s="34">
        <f t="shared" si="27"/>
        <v>0</v>
      </c>
      <c r="AL2869" s="36">
        <f t="shared" si="34"/>
        <v>0</v>
      </c>
      <c r="AM2869" s="36">
        <f t="shared" si="35"/>
        <v>0</v>
      </c>
      <c r="AN2869" s="46">
        <f t="shared" si="36"/>
        <v>0</v>
      </c>
      <c r="AO2869" s="36">
        <f t="shared" si="37"/>
        <v>0</v>
      </c>
      <c r="AP2869" s="36">
        <f t="shared" si="39"/>
        <v>1</v>
      </c>
      <c r="AQ2869" s="36">
        <f t="shared" si="40"/>
        <v>0</v>
      </c>
      <c r="AR2869" s="36">
        <f t="shared" si="38"/>
        <v>0</v>
      </c>
      <c r="AS2869" s="38">
        <f t="shared" si="45"/>
        <v>-1</v>
      </c>
      <c r="AT2869" s="38">
        <f t="shared" si="46"/>
        <v>0</v>
      </c>
      <c r="AU2869" s="38">
        <f t="shared" si="47"/>
        <v>0</v>
      </c>
      <c r="AV2869" s="38">
        <f t="shared" si="48"/>
        <v>2</v>
      </c>
      <c r="AW2869" s="38">
        <f t="shared" si="51"/>
        <v>0</v>
      </c>
      <c r="AX2869" s="38">
        <f t="shared" si="52"/>
        <v>-1</v>
      </c>
      <c r="AY2869" s="38">
        <f t="shared" si="49"/>
        <v>-0.001739622673</v>
      </c>
      <c r="AZ2869" s="12">
        <f t="shared" si="30"/>
        <v>138.4186366</v>
      </c>
      <c r="BA2869" s="12">
        <f t="shared" si="41"/>
        <v>95.34366203</v>
      </c>
      <c r="BB2869" s="12">
        <f t="shared" si="53"/>
        <v>120.937899</v>
      </c>
      <c r="BC2869" s="12">
        <f t="shared" si="50"/>
        <v>-0.0005798742243</v>
      </c>
      <c r="BD2869" s="12">
        <f t="shared" si="54"/>
        <v>116.1551052</v>
      </c>
    </row>
    <row r="2870" ht="14.25" customHeight="1">
      <c r="A2870" s="7">
        <v>40682.0</v>
      </c>
      <c r="B2870" s="21" t="s">
        <v>90</v>
      </c>
      <c r="C2870" s="8">
        <v>49.197853</v>
      </c>
      <c r="D2870" s="33">
        <f t="shared" si="5"/>
        <v>0.007155785651</v>
      </c>
      <c r="E2870" s="33">
        <f t="shared" si="7"/>
        <v>0.01155542789</v>
      </c>
      <c r="F2870" s="33">
        <f t="shared" si="9"/>
        <v>0.04285911965</v>
      </c>
      <c r="G2870" s="33">
        <f t="shared" si="11"/>
        <v>0.06609260853</v>
      </c>
      <c r="H2870" s="33">
        <f t="shared" si="20"/>
        <v>0.1443229176</v>
      </c>
      <c r="I2870" s="45">
        <f t="shared" si="31"/>
        <v>1.469174806</v>
      </c>
      <c r="J2870" s="45">
        <f t="shared" si="43"/>
        <v>1.205937934</v>
      </c>
      <c r="K2870" s="21" t="s">
        <v>91</v>
      </c>
      <c r="L2870" s="8">
        <v>23.066811</v>
      </c>
      <c r="M2870" s="33">
        <f t="shared" si="6"/>
        <v>0.002342511938</v>
      </c>
      <c r="N2870" s="33">
        <f t="shared" si="8"/>
        <v>0.002196055607</v>
      </c>
      <c r="O2870" s="33">
        <f t="shared" si="10"/>
        <v>0.02638727275</v>
      </c>
      <c r="P2870" s="33">
        <f t="shared" si="12"/>
        <v>0.008990751214</v>
      </c>
      <c r="Q2870" s="45">
        <f t="shared" si="21"/>
        <v>-0.2044746362</v>
      </c>
      <c r="R2870" s="45">
        <f t="shared" si="32"/>
        <v>0.5752669548</v>
      </c>
      <c r="S2870" s="45">
        <f t="shared" si="44"/>
        <v>-0.6490163382</v>
      </c>
      <c r="T2870" s="33">
        <f t="shared" si="22"/>
        <v>0.3487975537</v>
      </c>
      <c r="U2870" s="33">
        <f t="shared" si="33"/>
        <v>0.8939078513</v>
      </c>
      <c r="V2870" s="33">
        <f t="shared" si="42"/>
        <v>1.854954272</v>
      </c>
      <c r="W2870" s="44">
        <f t="shared" si="13"/>
        <v>0.008592884501</v>
      </c>
      <c r="X2870" s="44">
        <f t="shared" si="14"/>
        <v>0.006024023731</v>
      </c>
      <c r="Y2870" s="33">
        <f t="shared" si="15"/>
        <v>0.7010479113</v>
      </c>
      <c r="Z2870" s="43">
        <v>1.0</v>
      </c>
      <c r="AA2870" s="33">
        <f t="shared" si="16"/>
        <v>1.701047911</v>
      </c>
      <c r="AB2870" s="33">
        <f t="shared" si="17"/>
        <v>0.4121270816</v>
      </c>
      <c r="AC2870" s="33">
        <f t="shared" si="18"/>
        <v>0.5878729184</v>
      </c>
      <c r="AD2870" s="33">
        <f t="shared" si="19"/>
        <v>-0.001381987307</v>
      </c>
      <c r="AE2870" s="34">
        <f t="shared" si="23"/>
        <v>0</v>
      </c>
      <c r="AF2870" s="34">
        <f t="shared" si="24"/>
        <v>0</v>
      </c>
      <c r="AG2870" s="34">
        <f t="shared" si="25"/>
        <v>0</v>
      </c>
      <c r="AH2870" s="34">
        <f t="shared" si="26"/>
        <v>0</v>
      </c>
      <c r="AI2870" s="34">
        <f t="shared" si="28"/>
        <v>0</v>
      </c>
      <c r="AJ2870" s="34">
        <f t="shared" si="29"/>
        <v>0</v>
      </c>
      <c r="AK2870" s="34">
        <f t="shared" si="27"/>
        <v>0</v>
      </c>
      <c r="AL2870" s="36">
        <f t="shared" si="34"/>
        <v>0</v>
      </c>
      <c r="AM2870" s="36">
        <f t="shared" si="35"/>
        <v>0</v>
      </c>
      <c r="AN2870" s="46">
        <f t="shared" si="36"/>
        <v>0</v>
      </c>
      <c r="AO2870" s="36">
        <f t="shared" si="37"/>
        <v>0</v>
      </c>
      <c r="AP2870" s="36">
        <f t="shared" si="39"/>
        <v>0</v>
      </c>
      <c r="AQ2870" s="36">
        <f t="shared" si="40"/>
        <v>0</v>
      </c>
      <c r="AR2870" s="36">
        <f t="shared" si="38"/>
        <v>0</v>
      </c>
      <c r="AS2870" s="38">
        <f t="shared" si="45"/>
        <v>-1</v>
      </c>
      <c r="AT2870" s="38">
        <f t="shared" si="46"/>
        <v>0</v>
      </c>
      <c r="AU2870" s="38">
        <f t="shared" si="47"/>
        <v>0</v>
      </c>
      <c r="AV2870" s="38">
        <f t="shared" si="48"/>
        <v>3</v>
      </c>
      <c r="AW2870" s="38">
        <f t="shared" si="51"/>
        <v>0</v>
      </c>
      <c r="AX2870" s="38">
        <f t="shared" si="52"/>
        <v>-1</v>
      </c>
      <c r="AY2870" s="38">
        <f t="shared" si="49"/>
        <v>0.001381987307</v>
      </c>
      <c r="AZ2870" s="12">
        <f t="shared" si="30"/>
        <v>138.4186366</v>
      </c>
      <c r="BA2870" s="12">
        <f t="shared" si="41"/>
        <v>95.34366203</v>
      </c>
      <c r="BB2870" s="12">
        <f t="shared" si="53"/>
        <v>121.1050336</v>
      </c>
      <c r="BC2870" s="12">
        <f t="shared" si="50"/>
        <v>0.0004606624356</v>
      </c>
      <c r="BD2870" s="12">
        <f t="shared" si="54"/>
        <v>116.2086135</v>
      </c>
    </row>
    <row r="2871" ht="14.25" customHeight="1">
      <c r="A2871" s="7">
        <v>40683.0</v>
      </c>
      <c r="B2871" s="21" t="s">
        <v>90</v>
      </c>
      <c r="C2871" s="8">
        <v>48.86887</v>
      </c>
      <c r="D2871" s="33">
        <f t="shared" si="5"/>
        <v>-0.006686938147</v>
      </c>
      <c r="E2871" s="33">
        <f t="shared" si="7"/>
        <v>0.0104874564</v>
      </c>
      <c r="F2871" s="33">
        <f t="shared" si="9"/>
        <v>0.02930553486</v>
      </c>
      <c r="G2871" s="33">
        <f t="shared" si="11"/>
        <v>0.05770659882</v>
      </c>
      <c r="H2871" s="33">
        <f t="shared" si="20"/>
        <v>0.03367694567</v>
      </c>
      <c r="I2871" s="45">
        <f t="shared" si="31"/>
        <v>0.6386614886</v>
      </c>
      <c r="J2871" s="45">
        <f t="shared" si="43"/>
        <v>0.9092119738</v>
      </c>
      <c r="K2871" s="21" t="s">
        <v>91</v>
      </c>
      <c r="L2871" s="8">
        <v>23.012903</v>
      </c>
      <c r="M2871" s="33">
        <f t="shared" si="6"/>
        <v>-0.0023370374</v>
      </c>
      <c r="N2871" s="33">
        <f t="shared" si="8"/>
        <v>0.001760106848</v>
      </c>
      <c r="O2871" s="33">
        <f t="shared" si="10"/>
        <v>0.02092684826</v>
      </c>
      <c r="P2871" s="33">
        <f t="shared" si="12"/>
        <v>0.006187953012</v>
      </c>
      <c r="Q2871" s="45">
        <f t="shared" si="21"/>
        <v>-0.2191506588</v>
      </c>
      <c r="R2871" s="45">
        <f t="shared" si="32"/>
        <v>0.3529559426</v>
      </c>
      <c r="S2871" s="45">
        <f t="shared" si="44"/>
        <v>-0.7533650749</v>
      </c>
      <c r="T2871" s="33">
        <f t="shared" si="22"/>
        <v>0.2528276044</v>
      </c>
      <c r="U2871" s="33">
        <f t="shared" si="33"/>
        <v>0.285705546</v>
      </c>
      <c r="V2871" s="33">
        <f t="shared" si="42"/>
        <v>1.662577049</v>
      </c>
      <c r="W2871" s="44">
        <f t="shared" si="13"/>
        <v>0.008867892451</v>
      </c>
      <c r="X2871" s="44">
        <f t="shared" si="14"/>
        <v>0.00605654228</v>
      </c>
      <c r="Y2871" s="33">
        <f t="shared" si="15"/>
        <v>0.6829742595</v>
      </c>
      <c r="Z2871" s="43">
        <v>1.0</v>
      </c>
      <c r="AA2871" s="33">
        <f t="shared" si="16"/>
        <v>1.68297426</v>
      </c>
      <c r="AB2871" s="33">
        <f t="shared" si="17"/>
        <v>0.4058138475</v>
      </c>
      <c r="AC2871" s="33">
        <f t="shared" si="18"/>
        <v>0.5941861525</v>
      </c>
      <c r="AD2871" s="33">
        <f t="shared" si="19"/>
        <v>0.005566899137</v>
      </c>
      <c r="AE2871" s="34">
        <f t="shared" si="23"/>
        <v>0</v>
      </c>
      <c r="AF2871" s="34">
        <f t="shared" si="24"/>
        <v>0</v>
      </c>
      <c r="AG2871" s="34">
        <f t="shared" si="25"/>
        <v>0</v>
      </c>
      <c r="AH2871" s="34">
        <f t="shared" si="26"/>
        <v>0</v>
      </c>
      <c r="AI2871" s="34">
        <f t="shared" si="28"/>
        <v>0</v>
      </c>
      <c r="AJ2871" s="34">
        <f t="shared" si="29"/>
        <v>0</v>
      </c>
      <c r="AK2871" s="34">
        <f t="shared" si="27"/>
        <v>0</v>
      </c>
      <c r="AL2871" s="36">
        <f t="shared" si="34"/>
        <v>0</v>
      </c>
      <c r="AM2871" s="36">
        <f t="shared" si="35"/>
        <v>0</v>
      </c>
      <c r="AN2871" s="46">
        <f t="shared" si="36"/>
        <v>0</v>
      </c>
      <c r="AO2871" s="36">
        <f t="shared" si="37"/>
        <v>0</v>
      </c>
      <c r="AP2871" s="36">
        <f t="shared" si="39"/>
        <v>0</v>
      </c>
      <c r="AQ2871" s="36">
        <f t="shared" si="40"/>
        <v>0</v>
      </c>
      <c r="AR2871" s="36">
        <f t="shared" si="38"/>
        <v>0</v>
      </c>
      <c r="AS2871" s="38">
        <f t="shared" si="45"/>
        <v>-1</v>
      </c>
      <c r="AT2871" s="38">
        <f t="shared" si="46"/>
        <v>0</v>
      </c>
      <c r="AU2871" s="38">
        <f t="shared" si="47"/>
        <v>0</v>
      </c>
      <c r="AV2871" s="38">
        <f t="shared" si="48"/>
        <v>4</v>
      </c>
      <c r="AW2871" s="38">
        <f t="shared" si="51"/>
        <v>0</v>
      </c>
      <c r="AX2871" s="38">
        <f t="shared" si="52"/>
        <v>-1</v>
      </c>
      <c r="AY2871" s="38">
        <f t="shared" si="49"/>
        <v>-0.005566899137</v>
      </c>
      <c r="AZ2871" s="12">
        <f t="shared" si="30"/>
        <v>138.4186366</v>
      </c>
      <c r="BA2871" s="12">
        <f t="shared" si="41"/>
        <v>95.34366203</v>
      </c>
      <c r="BB2871" s="12">
        <f t="shared" si="53"/>
        <v>120.4308541</v>
      </c>
      <c r="BC2871" s="12">
        <f t="shared" si="50"/>
        <v>-0.001855633046</v>
      </c>
      <c r="BD2871" s="12">
        <f t="shared" si="54"/>
        <v>115.992973</v>
      </c>
    </row>
    <row r="2872" ht="14.25" customHeight="1">
      <c r="A2872" s="7">
        <v>40686.0</v>
      </c>
      <c r="B2872" s="21" t="s">
        <v>90</v>
      </c>
      <c r="C2872" s="8">
        <v>48.690662</v>
      </c>
      <c r="D2872" s="33">
        <f t="shared" si="5"/>
        <v>-0.003646656859</v>
      </c>
      <c r="E2872" s="33">
        <f t="shared" si="7"/>
        <v>0.004525253564</v>
      </c>
      <c r="F2872" s="33">
        <f t="shared" si="9"/>
        <v>0.01747326186</v>
      </c>
      <c r="G2872" s="33">
        <f t="shared" si="11"/>
        <v>0.05982399847</v>
      </c>
      <c r="H2872" s="33">
        <f t="shared" si="20"/>
        <v>-0.4359917039</v>
      </c>
      <c r="I2872" s="45">
        <f t="shared" si="31"/>
        <v>-0.1177373488</v>
      </c>
      <c r="J2872" s="45">
        <f t="shared" si="43"/>
        <v>0.9692586268</v>
      </c>
      <c r="K2872" s="21" t="s">
        <v>91</v>
      </c>
      <c r="L2872" s="8">
        <v>22.739981</v>
      </c>
      <c r="M2872" s="33">
        <f t="shared" si="6"/>
        <v>-0.01185952072</v>
      </c>
      <c r="N2872" s="33">
        <f t="shared" si="8"/>
        <v>-0.005012178766</v>
      </c>
      <c r="O2872" s="33">
        <f t="shared" si="10"/>
        <v>0.008065774175</v>
      </c>
      <c r="P2872" s="33">
        <f t="shared" si="12"/>
        <v>-0.003690292181</v>
      </c>
      <c r="Q2872" s="45">
        <f t="shared" si="21"/>
        <v>-0.5641264684</v>
      </c>
      <c r="R2872" s="45">
        <f t="shared" si="32"/>
        <v>-0.1580946396</v>
      </c>
      <c r="S2872" s="45">
        <f t="shared" si="44"/>
        <v>-1.13083873</v>
      </c>
      <c r="T2872" s="33">
        <f t="shared" si="22"/>
        <v>0.1281347645</v>
      </c>
      <c r="U2872" s="33">
        <f t="shared" si="33"/>
        <v>0.04035729079</v>
      </c>
      <c r="V2872" s="33">
        <f t="shared" si="42"/>
        <v>2.100097357</v>
      </c>
      <c r="W2872" s="44">
        <f t="shared" si="13"/>
        <v>0.008778384506</v>
      </c>
      <c r="X2872" s="44">
        <f t="shared" si="14"/>
        <v>0.006629021265</v>
      </c>
      <c r="Y2872" s="33">
        <f t="shared" si="15"/>
        <v>0.7551527574</v>
      </c>
      <c r="Z2872" s="43">
        <v>1.0</v>
      </c>
      <c r="AA2872" s="33">
        <f t="shared" si="16"/>
        <v>1.755152757</v>
      </c>
      <c r="AB2872" s="33">
        <f t="shared" si="17"/>
        <v>0.430249022</v>
      </c>
      <c r="AC2872" s="33">
        <f t="shared" si="18"/>
        <v>0.569750978</v>
      </c>
      <c r="AD2872" s="33">
        <f t="shared" si="19"/>
        <v>-0.0001942760761</v>
      </c>
      <c r="AE2872" s="34">
        <f t="shared" si="23"/>
        <v>0</v>
      </c>
      <c r="AF2872" s="34">
        <f t="shared" si="24"/>
        <v>0</v>
      </c>
      <c r="AG2872" s="34">
        <f t="shared" si="25"/>
        <v>0</v>
      </c>
      <c r="AH2872" s="34">
        <f t="shared" si="26"/>
        <v>0</v>
      </c>
      <c r="AI2872" s="34">
        <f t="shared" si="28"/>
        <v>0</v>
      </c>
      <c r="AJ2872" s="34">
        <f t="shared" si="29"/>
        <v>0</v>
      </c>
      <c r="AK2872" s="34">
        <f t="shared" si="27"/>
        <v>0</v>
      </c>
      <c r="AL2872" s="36">
        <f t="shared" si="34"/>
        <v>0</v>
      </c>
      <c r="AM2872" s="36">
        <f t="shared" si="35"/>
        <v>0</v>
      </c>
      <c r="AN2872" s="46">
        <f t="shared" si="36"/>
        <v>0</v>
      </c>
      <c r="AO2872" s="36">
        <f t="shared" si="37"/>
        <v>0</v>
      </c>
      <c r="AP2872" s="36">
        <f t="shared" si="39"/>
        <v>0</v>
      </c>
      <c r="AQ2872" s="36">
        <f t="shared" si="40"/>
        <v>0</v>
      </c>
      <c r="AR2872" s="36">
        <f t="shared" si="38"/>
        <v>0</v>
      </c>
      <c r="AS2872" s="38">
        <f t="shared" si="45"/>
        <v>-1</v>
      </c>
      <c r="AT2872" s="38">
        <f t="shared" si="46"/>
        <v>0</v>
      </c>
      <c r="AU2872" s="38">
        <f t="shared" si="47"/>
        <v>0</v>
      </c>
      <c r="AV2872" s="38">
        <f t="shared" si="48"/>
        <v>5</v>
      </c>
      <c r="AW2872" s="38">
        <f t="shared" si="51"/>
        <v>0</v>
      </c>
      <c r="AX2872" s="38">
        <f t="shared" si="52"/>
        <v>-1</v>
      </c>
      <c r="AY2872" s="38">
        <f t="shared" si="49"/>
        <v>0.0001942760761</v>
      </c>
      <c r="AZ2872" s="12">
        <f t="shared" si="30"/>
        <v>138.4186366</v>
      </c>
      <c r="BA2872" s="12">
        <f t="shared" si="41"/>
        <v>95.34366203</v>
      </c>
      <c r="BB2872" s="12">
        <f t="shared" si="53"/>
        <v>120.4542509</v>
      </c>
      <c r="BC2872" s="12">
        <f t="shared" si="50"/>
        <v>0.00006475869204</v>
      </c>
      <c r="BD2872" s="12">
        <f t="shared" si="54"/>
        <v>116.0004845</v>
      </c>
    </row>
    <row r="2873" ht="14.25" customHeight="1">
      <c r="A2873" s="7">
        <v>40687.0</v>
      </c>
      <c r="B2873" s="21" t="s">
        <v>90</v>
      </c>
      <c r="C2873" s="8">
        <v>48.649551</v>
      </c>
      <c r="D2873" s="33">
        <f t="shared" si="5"/>
        <v>-0.0008443302743</v>
      </c>
      <c r="E2873" s="33">
        <f t="shared" si="7"/>
        <v>-0.001827974533</v>
      </c>
      <c r="F2873" s="33">
        <f t="shared" si="9"/>
        <v>0.01356590799</v>
      </c>
      <c r="G2873" s="33">
        <f t="shared" si="11"/>
        <v>0.04829456845</v>
      </c>
      <c r="H2873" s="33">
        <f t="shared" si="20"/>
        <v>-0.9639566914</v>
      </c>
      <c r="I2873" s="45">
        <f t="shared" si="31"/>
        <v>-0.3776296887</v>
      </c>
      <c r="J2873" s="45">
        <f t="shared" si="43"/>
        <v>0.5306873985</v>
      </c>
      <c r="K2873" s="21" t="s">
        <v>91</v>
      </c>
      <c r="L2873" s="8">
        <v>22.733236</v>
      </c>
      <c r="M2873" s="33">
        <f t="shared" si="6"/>
        <v>-0.000296614144</v>
      </c>
      <c r="N2873" s="33">
        <f t="shared" si="8"/>
        <v>-0.007648140906</v>
      </c>
      <c r="O2873" s="33">
        <f t="shared" si="10"/>
        <v>0.001930678735</v>
      </c>
      <c r="P2873" s="33">
        <f t="shared" si="12"/>
        <v>0.008068007811</v>
      </c>
      <c r="Q2873" s="45">
        <f t="shared" si="21"/>
        <v>-0.6988428837</v>
      </c>
      <c r="R2873" s="45">
        <f t="shared" si="32"/>
        <v>-0.3960522002</v>
      </c>
      <c r="S2873" s="45">
        <f t="shared" si="44"/>
        <v>-0.6461394824</v>
      </c>
      <c r="T2873" s="33">
        <f t="shared" si="22"/>
        <v>-0.2651138077</v>
      </c>
      <c r="U2873" s="33">
        <f t="shared" si="33"/>
        <v>0.01842251152</v>
      </c>
      <c r="V2873" s="33">
        <f t="shared" si="42"/>
        <v>1.176826881</v>
      </c>
      <c r="W2873" s="44">
        <f t="shared" si="13"/>
        <v>0.00864700874</v>
      </c>
      <c r="X2873" s="44">
        <f t="shared" si="14"/>
        <v>0.006022192093</v>
      </c>
      <c r="Y2873" s="33">
        <f t="shared" si="15"/>
        <v>0.6964480174</v>
      </c>
      <c r="Z2873" s="43">
        <v>1.0</v>
      </c>
      <c r="AA2873" s="33">
        <f t="shared" si="16"/>
        <v>1.696448017</v>
      </c>
      <c r="AB2873" s="33">
        <f t="shared" si="17"/>
        <v>0.4105330728</v>
      </c>
      <c r="AC2873" s="33">
        <f t="shared" si="18"/>
        <v>0.5894669272</v>
      </c>
      <c r="AD2873" s="33">
        <f t="shared" si="19"/>
        <v>0.001826881965</v>
      </c>
      <c r="AE2873" s="34">
        <f t="shared" si="23"/>
        <v>0</v>
      </c>
      <c r="AF2873" s="34">
        <f t="shared" si="24"/>
        <v>0</v>
      </c>
      <c r="AG2873" s="34">
        <f t="shared" si="25"/>
        <v>0</v>
      </c>
      <c r="AH2873" s="34">
        <f t="shared" si="26"/>
        <v>0</v>
      </c>
      <c r="AI2873" s="34">
        <f t="shared" si="28"/>
        <v>0</v>
      </c>
      <c r="AJ2873" s="34">
        <f t="shared" si="29"/>
        <v>0</v>
      </c>
      <c r="AK2873" s="34">
        <f t="shared" si="27"/>
        <v>0</v>
      </c>
      <c r="AL2873" s="36">
        <f t="shared" si="34"/>
        <v>0</v>
      </c>
      <c r="AM2873" s="36">
        <f t="shared" si="35"/>
        <v>0</v>
      </c>
      <c r="AN2873" s="46">
        <f t="shared" si="36"/>
        <v>0</v>
      </c>
      <c r="AO2873" s="36">
        <f t="shared" si="37"/>
        <v>0</v>
      </c>
      <c r="AP2873" s="36">
        <f t="shared" si="39"/>
        <v>0</v>
      </c>
      <c r="AQ2873" s="36">
        <f t="shared" si="40"/>
        <v>0</v>
      </c>
      <c r="AR2873" s="36">
        <f t="shared" si="38"/>
        <v>0</v>
      </c>
      <c r="AS2873" s="38">
        <f t="shared" si="45"/>
        <v>-1</v>
      </c>
      <c r="AT2873" s="38">
        <f t="shared" si="46"/>
        <v>0</v>
      </c>
      <c r="AU2873" s="38">
        <f t="shared" si="47"/>
        <v>0</v>
      </c>
      <c r="AV2873" s="38">
        <f t="shared" si="48"/>
        <v>1</v>
      </c>
      <c r="AW2873" s="38">
        <f t="shared" si="51"/>
        <v>1</v>
      </c>
      <c r="AX2873" s="38">
        <f t="shared" si="52"/>
        <v>-1</v>
      </c>
      <c r="AY2873" s="38">
        <f t="shared" si="49"/>
        <v>-0.001826881965</v>
      </c>
      <c r="AZ2873" s="12">
        <f t="shared" si="30"/>
        <v>138.4186366</v>
      </c>
      <c r="BA2873" s="12">
        <f t="shared" si="41"/>
        <v>95.34366203</v>
      </c>
      <c r="BB2873" s="12">
        <f t="shared" si="53"/>
        <v>120.2341952</v>
      </c>
      <c r="BC2873" s="12">
        <f t="shared" si="50"/>
        <v>-0.000608960655</v>
      </c>
      <c r="BD2873" s="12">
        <f t="shared" si="54"/>
        <v>115.9298448</v>
      </c>
    </row>
    <row r="2874" ht="14.25" customHeight="1">
      <c r="A2874" s="7">
        <v>40688.0</v>
      </c>
      <c r="B2874" s="21" t="s">
        <v>90</v>
      </c>
      <c r="C2874" s="8">
        <v>48.286274</v>
      </c>
      <c r="D2874" s="33">
        <f t="shared" si="5"/>
        <v>-0.007467222051</v>
      </c>
      <c r="E2874" s="33">
        <f t="shared" si="7"/>
        <v>-0.01150563976</v>
      </c>
      <c r="F2874" s="33">
        <f t="shared" si="9"/>
        <v>0.00356116082</v>
      </c>
      <c r="G2874" s="33">
        <f t="shared" si="11"/>
        <v>0.03709702455</v>
      </c>
      <c r="H2874" s="33">
        <f t="shared" si="20"/>
        <v>-1.696655349</v>
      </c>
      <c r="I2874" s="45">
        <f t="shared" si="31"/>
        <v>-1.049612858</v>
      </c>
      <c r="J2874" s="45">
        <f t="shared" si="43"/>
        <v>0.08796128176</v>
      </c>
      <c r="K2874" s="21" t="s">
        <v>91</v>
      </c>
      <c r="L2874" s="8">
        <v>22.544556</v>
      </c>
      <c r="M2874" s="33">
        <f t="shared" si="6"/>
        <v>-0.00829974228</v>
      </c>
      <c r="N2874" s="33">
        <f t="shared" si="8"/>
        <v>-0.02035149585</v>
      </c>
      <c r="O2874" s="33">
        <f t="shared" si="10"/>
        <v>-0.006090148804</v>
      </c>
      <c r="P2874" s="33">
        <f t="shared" si="12"/>
        <v>-0.001343218717</v>
      </c>
      <c r="Q2874" s="45">
        <f t="shared" si="21"/>
        <v>-1.358792609</v>
      </c>
      <c r="R2874" s="45">
        <f t="shared" si="32"/>
        <v>-0.7077739518</v>
      </c>
      <c r="S2874" s="45">
        <f t="shared" si="44"/>
        <v>-0.9936390927</v>
      </c>
      <c r="T2874" s="33">
        <f t="shared" si="22"/>
        <v>-0.33786274</v>
      </c>
      <c r="U2874" s="33">
        <f t="shared" si="33"/>
        <v>-0.3418389061</v>
      </c>
      <c r="V2874" s="33">
        <f t="shared" si="42"/>
        <v>1.081600375</v>
      </c>
      <c r="W2874" s="44">
        <f t="shared" si="13"/>
        <v>0.008919125828</v>
      </c>
      <c r="X2874" s="44">
        <f t="shared" si="14"/>
        <v>0.006325916716</v>
      </c>
      <c r="Y2874" s="33">
        <f t="shared" si="15"/>
        <v>0.7092529961</v>
      </c>
      <c r="Z2874" s="43">
        <v>1.0</v>
      </c>
      <c r="AA2874" s="33">
        <f t="shared" si="16"/>
        <v>1.709252996</v>
      </c>
      <c r="AB2874" s="33">
        <f t="shared" si="17"/>
        <v>0.4149491022</v>
      </c>
      <c r="AC2874" s="33">
        <f t="shared" si="18"/>
        <v>0.5850508978</v>
      </c>
      <c r="AD2874" s="33">
        <f t="shared" si="19"/>
        <v>0.001659868539</v>
      </c>
      <c r="AE2874" s="34">
        <f t="shared" si="23"/>
        <v>0</v>
      </c>
      <c r="AF2874" s="34">
        <f t="shared" si="24"/>
        <v>0</v>
      </c>
      <c r="AG2874" s="34">
        <f t="shared" si="25"/>
        <v>0</v>
      </c>
      <c r="AH2874" s="34">
        <f t="shared" si="26"/>
        <v>0</v>
      </c>
      <c r="AI2874" s="34">
        <f t="shared" si="28"/>
        <v>0</v>
      </c>
      <c r="AJ2874" s="34">
        <f t="shared" si="29"/>
        <v>0</v>
      </c>
      <c r="AK2874" s="34">
        <f t="shared" si="27"/>
        <v>0</v>
      </c>
      <c r="AL2874" s="36">
        <f t="shared" si="34"/>
        <v>0</v>
      </c>
      <c r="AM2874" s="36">
        <f t="shared" si="35"/>
        <v>0</v>
      </c>
      <c r="AN2874" s="46">
        <f t="shared" si="36"/>
        <v>0</v>
      </c>
      <c r="AO2874" s="36">
        <f t="shared" si="37"/>
        <v>0</v>
      </c>
      <c r="AP2874" s="36">
        <f t="shared" si="39"/>
        <v>0</v>
      </c>
      <c r="AQ2874" s="36">
        <f t="shared" si="40"/>
        <v>0</v>
      </c>
      <c r="AR2874" s="36">
        <f t="shared" si="38"/>
        <v>0</v>
      </c>
      <c r="AS2874" s="38">
        <f t="shared" si="45"/>
        <v>-1</v>
      </c>
      <c r="AT2874" s="38">
        <f t="shared" si="46"/>
        <v>0</v>
      </c>
      <c r="AU2874" s="38">
        <f t="shared" si="47"/>
        <v>0</v>
      </c>
      <c r="AV2874" s="38">
        <f t="shared" si="48"/>
        <v>2</v>
      </c>
      <c r="AW2874" s="38">
        <f t="shared" si="51"/>
        <v>0</v>
      </c>
      <c r="AX2874" s="38">
        <f t="shared" si="52"/>
        <v>-1</v>
      </c>
      <c r="AY2874" s="38">
        <f t="shared" si="49"/>
        <v>-0.001659868539</v>
      </c>
      <c r="AZ2874" s="12">
        <f t="shared" si="30"/>
        <v>138.4186366</v>
      </c>
      <c r="BA2874" s="12">
        <f t="shared" si="41"/>
        <v>95.34366203</v>
      </c>
      <c r="BB2874" s="12">
        <f t="shared" si="53"/>
        <v>120.0346223</v>
      </c>
      <c r="BC2874" s="12">
        <f t="shared" si="50"/>
        <v>-0.0005532895131</v>
      </c>
      <c r="BD2874" s="12">
        <f t="shared" si="54"/>
        <v>115.865702</v>
      </c>
    </row>
    <row r="2875" ht="14.25" customHeight="1">
      <c r="A2875" s="7">
        <v>40689.0</v>
      </c>
      <c r="B2875" s="21" t="s">
        <v>90</v>
      </c>
      <c r="C2875" s="8">
        <v>48.265724</v>
      </c>
      <c r="D2875" s="33">
        <f t="shared" si="5"/>
        <v>-0.0004255867827</v>
      </c>
      <c r="E2875" s="33">
        <f t="shared" si="7"/>
        <v>-0.01894653818</v>
      </c>
      <c r="F2875" s="33">
        <f t="shared" si="9"/>
        <v>-0.007610045636</v>
      </c>
      <c r="G2875" s="33">
        <f t="shared" si="11"/>
        <v>0.01004023317</v>
      </c>
      <c r="H2875" s="33">
        <f t="shared" si="20"/>
        <v>-2.205152559</v>
      </c>
      <c r="I2875" s="45">
        <f t="shared" si="31"/>
        <v>-1.784949881</v>
      </c>
      <c r="J2875" s="45">
        <f t="shared" si="43"/>
        <v>-0.9857648288</v>
      </c>
      <c r="K2875" s="21" t="s">
        <v>91</v>
      </c>
      <c r="L2875" s="8">
        <v>22.473789</v>
      </c>
      <c r="M2875" s="33">
        <f t="shared" si="6"/>
        <v>-0.003138983975</v>
      </c>
      <c r="N2875" s="33">
        <f t="shared" si="8"/>
        <v>-0.02570888538</v>
      </c>
      <c r="O2875" s="33">
        <f t="shared" si="10"/>
        <v>-0.02356928791</v>
      </c>
      <c r="P2875" s="33">
        <f t="shared" si="12"/>
        <v>-0.01053268218</v>
      </c>
      <c r="Q2875" s="45">
        <f t="shared" si="21"/>
        <v>-1.584316659</v>
      </c>
      <c r="R2875" s="45">
        <f t="shared" si="32"/>
        <v>-1.369680996</v>
      </c>
      <c r="S2875" s="45">
        <f t="shared" si="44"/>
        <v>-1.315824975</v>
      </c>
      <c r="T2875" s="33">
        <f t="shared" si="22"/>
        <v>-0.6208359</v>
      </c>
      <c r="U2875" s="33">
        <f t="shared" si="33"/>
        <v>-0.4152688844</v>
      </c>
      <c r="V2875" s="33">
        <f t="shared" si="42"/>
        <v>0.3300601459</v>
      </c>
      <c r="W2875" s="44">
        <f t="shared" si="13"/>
        <v>0.006809696967</v>
      </c>
      <c r="X2875" s="44">
        <f t="shared" si="14"/>
        <v>0.006188097689</v>
      </c>
      <c r="Y2875" s="33">
        <f t="shared" si="15"/>
        <v>0.9087185111</v>
      </c>
      <c r="Z2875" s="43">
        <v>1.0</v>
      </c>
      <c r="AA2875" s="33">
        <f t="shared" si="16"/>
        <v>1.908718511</v>
      </c>
      <c r="AB2875" s="33">
        <f t="shared" si="17"/>
        <v>0.476088279</v>
      </c>
      <c r="AC2875" s="33">
        <f t="shared" si="18"/>
        <v>0.523911721</v>
      </c>
      <c r="AD2875" s="33">
        <f t="shared" si="19"/>
        <v>0.001357006257</v>
      </c>
      <c r="AE2875" s="34">
        <f t="shared" si="23"/>
        <v>0</v>
      </c>
      <c r="AF2875" s="34">
        <f t="shared" si="24"/>
        <v>0</v>
      </c>
      <c r="AG2875" s="34">
        <f t="shared" si="25"/>
        <v>0</v>
      </c>
      <c r="AH2875" s="34">
        <f t="shared" si="26"/>
        <v>0</v>
      </c>
      <c r="AI2875" s="34">
        <f t="shared" si="28"/>
        <v>0</v>
      </c>
      <c r="AJ2875" s="34">
        <f t="shared" si="29"/>
        <v>0</v>
      </c>
      <c r="AK2875" s="34">
        <f t="shared" si="27"/>
        <v>0</v>
      </c>
      <c r="AL2875" s="36">
        <f t="shared" si="34"/>
        <v>0</v>
      </c>
      <c r="AM2875" s="36">
        <f t="shared" si="35"/>
        <v>0</v>
      </c>
      <c r="AN2875" s="46">
        <f t="shared" si="36"/>
        <v>0</v>
      </c>
      <c r="AO2875" s="36">
        <f t="shared" si="37"/>
        <v>0</v>
      </c>
      <c r="AP2875" s="36">
        <f t="shared" si="39"/>
        <v>0</v>
      </c>
      <c r="AQ2875" s="36">
        <f t="shared" si="40"/>
        <v>0</v>
      </c>
      <c r="AR2875" s="36">
        <f t="shared" si="38"/>
        <v>0</v>
      </c>
      <c r="AS2875" s="38">
        <f t="shared" si="45"/>
        <v>0</v>
      </c>
      <c r="AT2875" s="38">
        <f t="shared" si="46"/>
        <v>0</v>
      </c>
      <c r="AU2875" s="38">
        <f t="shared" si="47"/>
        <v>0</v>
      </c>
      <c r="AV2875" s="38">
        <f t="shared" si="48"/>
        <v>3</v>
      </c>
      <c r="AW2875" s="38">
        <f t="shared" si="51"/>
        <v>0</v>
      </c>
      <c r="AX2875" s="38">
        <f t="shared" si="52"/>
        <v>-1</v>
      </c>
      <c r="AY2875" s="38">
        <f t="shared" si="49"/>
        <v>-0.001357006257</v>
      </c>
      <c r="AZ2875" s="12">
        <f t="shared" si="30"/>
        <v>138.4186366</v>
      </c>
      <c r="BA2875" s="12">
        <f t="shared" si="41"/>
        <v>95.34366203</v>
      </c>
      <c r="BB2875" s="12">
        <f t="shared" si="53"/>
        <v>119.8717345</v>
      </c>
      <c r="BC2875" s="12">
        <f t="shared" si="50"/>
        <v>-0.0004523354191</v>
      </c>
      <c r="BD2875" s="12">
        <f t="shared" si="54"/>
        <v>115.8132918</v>
      </c>
    </row>
    <row r="2876" ht="14.25" customHeight="1">
      <c r="A2876" s="7">
        <v>40690.0</v>
      </c>
      <c r="B2876" s="21" t="s">
        <v>90</v>
      </c>
      <c r="C2876" s="8">
        <v>48.252003</v>
      </c>
      <c r="D2876" s="33">
        <f t="shared" si="5"/>
        <v>-0.000284280414</v>
      </c>
      <c r="E2876" s="33">
        <f t="shared" si="7"/>
        <v>-0.01262290288</v>
      </c>
      <c r="F2876" s="33">
        <f t="shared" si="9"/>
        <v>-0.002267828625</v>
      </c>
      <c r="G2876" s="33">
        <f t="shared" si="11"/>
        <v>0.02191892269</v>
      </c>
      <c r="H2876" s="33">
        <f t="shared" si="20"/>
        <v>-1.634540491</v>
      </c>
      <c r="I2876" s="45">
        <f t="shared" si="31"/>
        <v>-1.469533956</v>
      </c>
      <c r="J2876" s="45">
        <f t="shared" si="43"/>
        <v>-0.5732307</v>
      </c>
      <c r="K2876" s="21" t="s">
        <v>91</v>
      </c>
      <c r="L2876" s="8">
        <v>22.409773</v>
      </c>
      <c r="M2876" s="33">
        <f t="shared" si="6"/>
        <v>-0.002848473838</v>
      </c>
      <c r="N2876" s="33">
        <f t="shared" si="8"/>
        <v>-0.0262083406</v>
      </c>
      <c r="O2876" s="33">
        <f t="shared" si="10"/>
        <v>-0.02449436323</v>
      </c>
      <c r="P2876" s="33">
        <f t="shared" si="12"/>
        <v>-0.01408239838</v>
      </c>
      <c r="Q2876" s="45">
        <f t="shared" si="21"/>
        <v>-1.549315658</v>
      </c>
      <c r="R2876" s="45">
        <f t="shared" si="32"/>
        <v>-1.358013723</v>
      </c>
      <c r="S2876" s="45">
        <f t="shared" si="44"/>
        <v>-1.410609654</v>
      </c>
      <c r="T2876" s="33">
        <f t="shared" si="22"/>
        <v>-0.08522483299</v>
      </c>
      <c r="U2876" s="33">
        <f t="shared" si="33"/>
        <v>-0.111520233</v>
      </c>
      <c r="V2876" s="33">
        <f t="shared" si="42"/>
        <v>0.8373789544</v>
      </c>
      <c r="W2876" s="44">
        <f t="shared" si="13"/>
        <v>0.006158198924</v>
      </c>
      <c r="X2876" s="44">
        <f t="shared" si="14"/>
        <v>0.006201900779</v>
      </c>
      <c r="Y2876" s="33">
        <f t="shared" si="15"/>
        <v>1.007096532</v>
      </c>
      <c r="Z2876" s="43">
        <v>1.0</v>
      </c>
      <c r="AA2876" s="33">
        <f t="shared" si="16"/>
        <v>2.007096532</v>
      </c>
      <c r="AB2876" s="33">
        <f t="shared" si="17"/>
        <v>0.5017678601</v>
      </c>
      <c r="AC2876" s="33">
        <f t="shared" si="18"/>
        <v>0.4982321399</v>
      </c>
      <c r="AD2876" s="33">
        <f t="shared" si="19"/>
        <v>0.002884511321</v>
      </c>
      <c r="AE2876" s="34">
        <f t="shared" si="23"/>
        <v>0</v>
      </c>
      <c r="AF2876" s="34">
        <f t="shared" si="24"/>
        <v>0</v>
      </c>
      <c r="AG2876" s="34">
        <f t="shared" si="25"/>
        <v>0</v>
      </c>
      <c r="AH2876" s="34">
        <f t="shared" si="26"/>
        <v>0</v>
      </c>
      <c r="AI2876" s="34">
        <f t="shared" si="28"/>
        <v>0</v>
      </c>
      <c r="AJ2876" s="34">
        <f t="shared" si="29"/>
        <v>0</v>
      </c>
      <c r="AK2876" s="34">
        <f t="shared" si="27"/>
        <v>0</v>
      </c>
      <c r="AL2876" s="36">
        <f t="shared" si="34"/>
        <v>0</v>
      </c>
      <c r="AM2876" s="36">
        <f t="shared" si="35"/>
        <v>0</v>
      </c>
      <c r="AN2876" s="46">
        <f t="shared" si="36"/>
        <v>0</v>
      </c>
      <c r="AO2876" s="36">
        <f t="shared" si="37"/>
        <v>0</v>
      </c>
      <c r="AP2876" s="36">
        <f t="shared" si="39"/>
        <v>0</v>
      </c>
      <c r="AQ2876" s="36">
        <f t="shared" si="40"/>
        <v>0</v>
      </c>
      <c r="AR2876" s="36">
        <f t="shared" si="38"/>
        <v>0</v>
      </c>
      <c r="AS2876" s="38">
        <f t="shared" si="45"/>
        <v>0</v>
      </c>
      <c r="AT2876" s="38">
        <f t="shared" si="46"/>
        <v>0</v>
      </c>
      <c r="AU2876" s="38">
        <f t="shared" si="47"/>
        <v>0</v>
      </c>
      <c r="AV2876" s="38">
        <f t="shared" si="48"/>
        <v>4</v>
      </c>
      <c r="AW2876" s="38">
        <f t="shared" si="51"/>
        <v>0</v>
      </c>
      <c r="AX2876" s="38">
        <f t="shared" si="52"/>
        <v>-1</v>
      </c>
      <c r="AY2876" s="38">
        <f t="shared" si="49"/>
        <v>-0.002884511321</v>
      </c>
      <c r="AZ2876" s="12">
        <f t="shared" si="30"/>
        <v>138.4186366</v>
      </c>
      <c r="BA2876" s="12">
        <f t="shared" si="41"/>
        <v>95.34366203</v>
      </c>
      <c r="BB2876" s="12">
        <f t="shared" si="53"/>
        <v>119.5259632</v>
      </c>
      <c r="BC2876" s="12">
        <f t="shared" si="50"/>
        <v>-0.0009615037738</v>
      </c>
      <c r="BD2876" s="12">
        <f t="shared" si="54"/>
        <v>115.7019369</v>
      </c>
    </row>
    <row r="2877" ht="14.25" customHeight="1">
      <c r="A2877" s="7">
        <v>40694.0</v>
      </c>
      <c r="B2877" s="21" t="s">
        <v>90</v>
      </c>
      <c r="C2877" s="8">
        <v>48.745502</v>
      </c>
      <c r="D2877" s="33">
        <f t="shared" si="5"/>
        <v>0.01022753397</v>
      </c>
      <c r="E2877" s="33">
        <f t="shared" si="7"/>
        <v>0.00112629399</v>
      </c>
      <c r="F2877" s="33">
        <f t="shared" si="9"/>
        <v>0.00565664432</v>
      </c>
      <c r="G2877" s="33">
        <f t="shared" si="11"/>
        <v>0.02611446524</v>
      </c>
      <c r="H2877" s="33">
        <f t="shared" si="20"/>
        <v>-0.5969094626</v>
      </c>
      <c r="I2877" s="45">
        <f t="shared" si="31"/>
        <v>-0.9342505918</v>
      </c>
      <c r="J2877" s="45">
        <f t="shared" si="43"/>
        <v>-0.4336905766</v>
      </c>
      <c r="K2877" s="21" t="s">
        <v>91</v>
      </c>
      <c r="L2877" s="8">
        <v>22.510855</v>
      </c>
      <c r="M2877" s="33">
        <f t="shared" si="6"/>
        <v>0.004510621326</v>
      </c>
      <c r="N2877" s="33">
        <f t="shared" si="8"/>
        <v>-0.01007590991</v>
      </c>
      <c r="O2877" s="33">
        <f t="shared" si="10"/>
        <v>-0.01503758642</v>
      </c>
      <c r="P2877" s="33">
        <f t="shared" si="12"/>
        <v>-0.01343781642</v>
      </c>
      <c r="Q2877" s="45">
        <f t="shared" si="21"/>
        <v>-0.6905824051</v>
      </c>
      <c r="R2877" s="45">
        <f t="shared" si="32"/>
        <v>-0.9476627359</v>
      </c>
      <c r="S2877" s="45">
        <f t="shared" si="44"/>
        <v>-1.335134539</v>
      </c>
      <c r="T2877" s="33">
        <f t="shared" si="22"/>
        <v>0.09367294248</v>
      </c>
      <c r="U2877" s="33">
        <f t="shared" si="33"/>
        <v>0.01341214416</v>
      </c>
      <c r="V2877" s="33">
        <f t="shared" si="42"/>
        <v>0.9014439626</v>
      </c>
      <c r="W2877" s="44">
        <f t="shared" si="13"/>
        <v>0.006399060252</v>
      </c>
      <c r="X2877" s="44">
        <f t="shared" si="14"/>
        <v>0.00622889209</v>
      </c>
      <c r="Y2877" s="33">
        <f t="shared" si="15"/>
        <v>0.9734073199</v>
      </c>
      <c r="Z2877" s="43">
        <v>1.0</v>
      </c>
      <c r="AA2877" s="33">
        <f t="shared" si="16"/>
        <v>1.97340732</v>
      </c>
      <c r="AB2877" s="33">
        <f t="shared" si="17"/>
        <v>0.4932622425</v>
      </c>
      <c r="AC2877" s="33">
        <f t="shared" si="18"/>
        <v>0.5067377575</v>
      </c>
      <c r="AD2877" s="33">
        <f t="shared" si="19"/>
        <v>-0.001821510097</v>
      </c>
      <c r="AE2877" s="34">
        <f t="shared" si="23"/>
        <v>0</v>
      </c>
      <c r="AF2877" s="34">
        <f t="shared" si="24"/>
        <v>0</v>
      </c>
      <c r="AG2877" s="34">
        <f t="shared" si="25"/>
        <v>0</v>
      </c>
      <c r="AH2877" s="34">
        <f t="shared" si="26"/>
        <v>0</v>
      </c>
      <c r="AI2877" s="34">
        <f t="shared" si="28"/>
        <v>0</v>
      </c>
      <c r="AJ2877" s="34">
        <f t="shared" si="29"/>
        <v>0</v>
      </c>
      <c r="AK2877" s="34">
        <f t="shared" si="27"/>
        <v>0</v>
      </c>
      <c r="AL2877" s="36">
        <f t="shared" si="34"/>
        <v>0</v>
      </c>
      <c r="AM2877" s="36">
        <f t="shared" si="35"/>
        <v>0</v>
      </c>
      <c r="AN2877" s="46">
        <f t="shared" si="36"/>
        <v>0</v>
      </c>
      <c r="AO2877" s="36">
        <f t="shared" si="37"/>
        <v>0</v>
      </c>
      <c r="AP2877" s="36">
        <f t="shared" si="39"/>
        <v>0</v>
      </c>
      <c r="AQ2877" s="36">
        <f t="shared" si="40"/>
        <v>0</v>
      </c>
      <c r="AR2877" s="36">
        <f t="shared" si="38"/>
        <v>0</v>
      </c>
      <c r="AS2877" s="38">
        <f t="shared" si="45"/>
        <v>0</v>
      </c>
      <c r="AT2877" s="38">
        <f t="shared" si="46"/>
        <v>0</v>
      </c>
      <c r="AU2877" s="38">
        <f t="shared" si="47"/>
        <v>0</v>
      </c>
      <c r="AV2877" s="38">
        <f t="shared" si="48"/>
        <v>5</v>
      </c>
      <c r="AW2877" s="38">
        <f t="shared" si="51"/>
        <v>0</v>
      </c>
      <c r="AX2877" s="38">
        <f t="shared" si="52"/>
        <v>-1</v>
      </c>
      <c r="AY2877" s="38">
        <f t="shared" si="49"/>
        <v>0.001821510097</v>
      </c>
      <c r="AZ2877" s="12">
        <f t="shared" si="30"/>
        <v>138.4186366</v>
      </c>
      <c r="BA2877" s="12">
        <f t="shared" si="41"/>
        <v>95.34366203</v>
      </c>
      <c r="BB2877" s="12">
        <f t="shared" si="53"/>
        <v>119.7436809</v>
      </c>
      <c r="BC2877" s="12">
        <f t="shared" si="50"/>
        <v>0.0006071700322</v>
      </c>
      <c r="BD2877" s="12">
        <f t="shared" si="54"/>
        <v>115.7721877</v>
      </c>
    </row>
    <row r="2878" ht="14.25" customHeight="1">
      <c r="A2878" s="7">
        <v>40695.0</v>
      </c>
      <c r="B2878" s="21" t="s">
        <v>90</v>
      </c>
      <c r="C2878" s="8">
        <v>48.528038</v>
      </c>
      <c r="D2878" s="33">
        <f t="shared" si="5"/>
        <v>-0.004461211621</v>
      </c>
      <c r="E2878" s="33">
        <f t="shared" si="7"/>
        <v>-0.002497720894</v>
      </c>
      <c r="F2878" s="33">
        <f t="shared" si="9"/>
        <v>-0.004321129656</v>
      </c>
      <c r="G2878" s="33">
        <f t="shared" si="11"/>
        <v>0.01742696637</v>
      </c>
      <c r="H2878" s="33">
        <f t="shared" si="20"/>
        <v>-0.8472960099</v>
      </c>
      <c r="I2878" s="45">
        <f t="shared" si="31"/>
        <v>-1.654138554</v>
      </c>
      <c r="J2878" s="45">
        <f t="shared" si="43"/>
        <v>-0.8299896128</v>
      </c>
      <c r="K2878" s="21" t="s">
        <v>91</v>
      </c>
      <c r="L2878" s="8">
        <v>22.494017</v>
      </c>
      <c r="M2878" s="33">
        <f t="shared" si="6"/>
        <v>-0.0007479946897</v>
      </c>
      <c r="N2878" s="33">
        <f t="shared" si="8"/>
        <v>-0.01052287497</v>
      </c>
      <c r="O2878" s="33">
        <f t="shared" si="10"/>
        <v>-0.01809053544</v>
      </c>
      <c r="P2878" s="33">
        <f t="shared" si="12"/>
        <v>-0.01649918221</v>
      </c>
      <c r="Q2878" s="45">
        <f t="shared" si="21"/>
        <v>-0.6916925794</v>
      </c>
      <c r="R2878" s="45">
        <f t="shared" si="32"/>
        <v>-1.040732292</v>
      </c>
      <c r="S2878" s="45">
        <f t="shared" si="44"/>
        <v>-1.400793839</v>
      </c>
      <c r="T2878" s="33">
        <f t="shared" si="22"/>
        <v>-0.1556034304</v>
      </c>
      <c r="U2878" s="33">
        <f t="shared" si="33"/>
        <v>-0.6134062621</v>
      </c>
      <c r="V2878" s="33">
        <f t="shared" si="42"/>
        <v>0.5708042264</v>
      </c>
      <c r="W2878" s="44">
        <f t="shared" si="13"/>
        <v>0.006489844051</v>
      </c>
      <c r="X2878" s="44">
        <f t="shared" si="14"/>
        <v>0.006188213293</v>
      </c>
      <c r="Y2878" s="33">
        <f t="shared" si="15"/>
        <v>0.9535226492</v>
      </c>
      <c r="Z2878" s="43">
        <v>1.0</v>
      </c>
      <c r="AA2878" s="33">
        <f t="shared" si="16"/>
        <v>1.953522649</v>
      </c>
      <c r="AB2878" s="33">
        <f t="shared" si="17"/>
        <v>0.4881042201</v>
      </c>
      <c r="AC2878" s="33">
        <f t="shared" si="18"/>
        <v>0.5118957799</v>
      </c>
      <c r="AD2878" s="33">
        <f t="shared" si="19"/>
        <v>0.000104179719</v>
      </c>
      <c r="AE2878" s="34">
        <f t="shared" si="23"/>
        <v>0</v>
      </c>
      <c r="AF2878" s="34">
        <f t="shared" si="24"/>
        <v>0</v>
      </c>
      <c r="AG2878" s="34">
        <f t="shared" si="25"/>
        <v>0</v>
      </c>
      <c r="AH2878" s="34">
        <f t="shared" si="26"/>
        <v>0</v>
      </c>
      <c r="AI2878" s="34">
        <f t="shared" si="28"/>
        <v>0</v>
      </c>
      <c r="AJ2878" s="34">
        <f t="shared" si="29"/>
        <v>0</v>
      </c>
      <c r="AK2878" s="34">
        <f t="shared" si="27"/>
        <v>0</v>
      </c>
      <c r="AL2878" s="36">
        <f t="shared" si="34"/>
        <v>0</v>
      </c>
      <c r="AM2878" s="36">
        <f t="shared" si="35"/>
        <v>0</v>
      </c>
      <c r="AN2878" s="46">
        <f t="shared" si="36"/>
        <v>0</v>
      </c>
      <c r="AO2878" s="36">
        <f t="shared" si="37"/>
        <v>0</v>
      </c>
      <c r="AP2878" s="36">
        <f t="shared" si="39"/>
        <v>0</v>
      </c>
      <c r="AQ2878" s="36">
        <f t="shared" si="40"/>
        <v>0</v>
      </c>
      <c r="AR2878" s="36">
        <f t="shared" si="38"/>
        <v>0</v>
      </c>
      <c r="AS2878" s="38">
        <f t="shared" si="45"/>
        <v>0</v>
      </c>
      <c r="AT2878" s="38">
        <f t="shared" si="46"/>
        <v>0</v>
      </c>
      <c r="AU2878" s="38">
        <f t="shared" si="47"/>
        <v>0</v>
      </c>
      <c r="AV2878" s="38">
        <f t="shared" si="48"/>
        <v>0</v>
      </c>
      <c r="AW2878" s="38">
        <f t="shared" si="51"/>
        <v>1</v>
      </c>
      <c r="AX2878" s="38">
        <f t="shared" si="52"/>
        <v>0</v>
      </c>
      <c r="AY2878" s="38">
        <f t="shared" si="49"/>
        <v>0</v>
      </c>
      <c r="AZ2878" s="12">
        <f t="shared" si="30"/>
        <v>138.4186366</v>
      </c>
      <c r="BA2878" s="12">
        <f t="shared" si="41"/>
        <v>95.34366203</v>
      </c>
      <c r="BB2878" s="12">
        <f t="shared" si="53"/>
        <v>119.7436809</v>
      </c>
      <c r="BC2878" s="12">
        <f t="shared" si="50"/>
        <v>0</v>
      </c>
      <c r="BD2878" s="12">
        <f t="shared" si="54"/>
        <v>115.7721877</v>
      </c>
    </row>
    <row r="2879" ht="14.25" customHeight="1">
      <c r="A2879" s="7">
        <v>40696.0</v>
      </c>
      <c r="B2879" s="21" t="s">
        <v>90</v>
      </c>
      <c r="C2879" s="8">
        <v>47.98951</v>
      </c>
      <c r="D2879" s="33">
        <f t="shared" si="5"/>
        <v>-0.01109725475</v>
      </c>
      <c r="E2879" s="33">
        <f t="shared" si="7"/>
        <v>-0.006145928758</v>
      </c>
      <c r="F2879" s="33">
        <f t="shared" si="9"/>
        <v>-0.01758085567</v>
      </c>
      <c r="G2879" s="33">
        <f t="shared" si="11"/>
        <v>0.002678279439</v>
      </c>
      <c r="H2879" s="33">
        <f t="shared" si="20"/>
        <v>-1.085174181</v>
      </c>
      <c r="I2879" s="45">
        <f t="shared" si="31"/>
        <v>-2.485107628</v>
      </c>
      <c r="J2879" s="45">
        <f t="shared" si="43"/>
        <v>-1.479006712</v>
      </c>
      <c r="K2879" s="21" t="s">
        <v>91</v>
      </c>
      <c r="L2879" s="8">
        <v>22.251419</v>
      </c>
      <c r="M2879" s="33">
        <f t="shared" si="6"/>
        <v>-0.01078500118</v>
      </c>
      <c r="N2879" s="33">
        <f t="shared" si="8"/>
        <v>-0.01300256257</v>
      </c>
      <c r="O2879" s="33">
        <f t="shared" si="10"/>
        <v>-0.03308943683</v>
      </c>
      <c r="P2879" s="33">
        <f t="shared" si="12"/>
        <v>-0.02104918006</v>
      </c>
      <c r="Q2879" s="45">
        <f t="shared" si="21"/>
        <v>-0.7908669738</v>
      </c>
      <c r="R2879" s="45">
        <f t="shared" si="32"/>
        <v>-1.578859071</v>
      </c>
      <c r="S2879" s="45">
        <f t="shared" si="44"/>
        <v>-1.515910114</v>
      </c>
      <c r="T2879" s="33">
        <f t="shared" si="22"/>
        <v>-0.2943072074</v>
      </c>
      <c r="U2879" s="33">
        <f t="shared" si="33"/>
        <v>-0.9062485569</v>
      </c>
      <c r="V2879" s="33">
        <f t="shared" si="42"/>
        <v>0.03690340221</v>
      </c>
      <c r="W2879" s="44">
        <f t="shared" si="13"/>
        <v>0.006983602665</v>
      </c>
      <c r="X2879" s="44">
        <f t="shared" si="14"/>
        <v>0.006477018597</v>
      </c>
      <c r="Y2879" s="33">
        <f t="shared" si="15"/>
        <v>0.9274609263</v>
      </c>
      <c r="Z2879" s="43">
        <v>1.0</v>
      </c>
      <c r="AA2879" s="33">
        <f t="shared" si="16"/>
        <v>1.927460926</v>
      </c>
      <c r="AB2879" s="33">
        <f t="shared" si="17"/>
        <v>0.4811827382</v>
      </c>
      <c r="AC2879" s="33">
        <f t="shared" si="18"/>
        <v>0.5188172618</v>
      </c>
      <c r="AD2879" s="33">
        <f t="shared" si="19"/>
        <v>0.0002685325927</v>
      </c>
      <c r="AE2879" s="34">
        <f t="shared" si="23"/>
        <v>0</v>
      </c>
      <c r="AF2879" s="34">
        <f t="shared" si="24"/>
        <v>0</v>
      </c>
      <c r="AG2879" s="34">
        <f t="shared" si="25"/>
        <v>0</v>
      </c>
      <c r="AH2879" s="34">
        <f t="shared" si="26"/>
        <v>0</v>
      </c>
      <c r="AI2879" s="34">
        <f t="shared" si="28"/>
        <v>0</v>
      </c>
      <c r="AJ2879" s="34">
        <f t="shared" si="29"/>
        <v>0</v>
      </c>
      <c r="AK2879" s="34">
        <f t="shared" si="27"/>
        <v>0</v>
      </c>
      <c r="AL2879" s="36">
        <f t="shared" si="34"/>
        <v>0</v>
      </c>
      <c r="AM2879" s="36">
        <f t="shared" si="35"/>
        <v>0</v>
      </c>
      <c r="AN2879" s="46">
        <f t="shared" si="36"/>
        <v>0</v>
      </c>
      <c r="AO2879" s="36">
        <f t="shared" si="37"/>
        <v>0</v>
      </c>
      <c r="AP2879" s="36">
        <f t="shared" si="39"/>
        <v>0</v>
      </c>
      <c r="AQ2879" s="36">
        <f t="shared" si="40"/>
        <v>0</v>
      </c>
      <c r="AR2879" s="36">
        <f t="shared" si="38"/>
        <v>0</v>
      </c>
      <c r="AS2879" s="38">
        <f t="shared" si="45"/>
        <v>0</v>
      </c>
      <c r="AT2879" s="38">
        <f t="shared" si="46"/>
        <v>0</v>
      </c>
      <c r="AU2879" s="38">
        <f t="shared" si="47"/>
        <v>0</v>
      </c>
      <c r="AV2879" s="38">
        <f t="shared" si="48"/>
        <v>0</v>
      </c>
      <c r="AW2879" s="38">
        <f t="shared" si="51"/>
        <v>0</v>
      </c>
      <c r="AX2879" s="38">
        <f t="shared" si="52"/>
        <v>0</v>
      </c>
      <c r="AY2879" s="38">
        <f t="shared" si="49"/>
        <v>0</v>
      </c>
      <c r="AZ2879" s="12">
        <f t="shared" si="30"/>
        <v>138.4186366</v>
      </c>
      <c r="BA2879" s="12">
        <f t="shared" si="41"/>
        <v>95.34366203</v>
      </c>
      <c r="BB2879" s="12">
        <f t="shared" si="53"/>
        <v>119.7436809</v>
      </c>
      <c r="BC2879" s="12">
        <f t="shared" si="50"/>
        <v>0</v>
      </c>
      <c r="BD2879" s="12">
        <f t="shared" si="54"/>
        <v>115.7721877</v>
      </c>
    </row>
    <row r="2880" ht="14.25" customHeight="1">
      <c r="A2880" s="7">
        <v>40697.0</v>
      </c>
      <c r="B2880" s="21" t="s">
        <v>90</v>
      </c>
      <c r="C2880" s="8">
        <v>47.616692</v>
      </c>
      <c r="D2880" s="33">
        <f t="shared" si="5"/>
        <v>-0.00776873946</v>
      </c>
      <c r="E2880" s="33">
        <f t="shared" si="7"/>
        <v>-0.01344705821</v>
      </c>
      <c r="F2880" s="33">
        <f t="shared" si="9"/>
        <v>-0.03213882118</v>
      </c>
      <c r="G2880" s="33">
        <f t="shared" si="11"/>
        <v>0.00934285689</v>
      </c>
      <c r="H2880" s="33">
        <f t="shared" si="20"/>
        <v>-1.558672162</v>
      </c>
      <c r="I2880" s="45">
        <f t="shared" si="31"/>
        <v>-3.243082484</v>
      </c>
      <c r="J2880" s="45">
        <f t="shared" si="43"/>
        <v>-1.183302179</v>
      </c>
      <c r="K2880" s="21" t="s">
        <v>91</v>
      </c>
      <c r="L2880" s="8">
        <v>22.079576</v>
      </c>
      <c r="M2880" s="33">
        <f t="shared" si="6"/>
        <v>-0.007722788376</v>
      </c>
      <c r="N2880" s="33">
        <f t="shared" si="8"/>
        <v>-0.01754101189</v>
      </c>
      <c r="O2880" s="33">
        <f t="shared" si="10"/>
        <v>-0.0427989374</v>
      </c>
      <c r="P2880" s="33">
        <f t="shared" si="12"/>
        <v>-0.01754101189</v>
      </c>
      <c r="Q2880" s="45">
        <f t="shared" si="21"/>
        <v>-0.992629492</v>
      </c>
      <c r="R2880" s="45">
        <f t="shared" si="32"/>
        <v>-1.877162909</v>
      </c>
      <c r="S2880" s="45">
        <f t="shared" si="44"/>
        <v>-1.333143451</v>
      </c>
      <c r="T2880" s="33">
        <f t="shared" si="22"/>
        <v>-0.5660426697</v>
      </c>
      <c r="U2880" s="33">
        <f t="shared" si="33"/>
        <v>-1.365919575</v>
      </c>
      <c r="V2880" s="33">
        <f t="shared" si="42"/>
        <v>0.1498412724</v>
      </c>
      <c r="W2880" s="44">
        <f t="shared" si="13"/>
        <v>0.006397870722</v>
      </c>
      <c r="X2880" s="44">
        <f t="shared" si="14"/>
        <v>0.006226289003</v>
      </c>
      <c r="Y2880" s="33">
        <f t="shared" si="15"/>
        <v>0.9731814338</v>
      </c>
      <c r="Z2880" s="43">
        <v>1.0</v>
      </c>
      <c r="AA2880" s="33">
        <f t="shared" si="16"/>
        <v>1.973181434</v>
      </c>
      <c r="AB2880" s="33">
        <f t="shared" si="17"/>
        <v>0.4932042321</v>
      </c>
      <c r="AC2880" s="33">
        <f t="shared" si="18"/>
        <v>0.5067957679</v>
      </c>
      <c r="AD2880" s="33">
        <f t="shared" si="19"/>
        <v>0.0002786007667</v>
      </c>
      <c r="AE2880" s="34">
        <f t="shared" si="23"/>
        <v>0</v>
      </c>
      <c r="AF2880" s="34">
        <f t="shared" si="24"/>
        <v>0</v>
      </c>
      <c r="AG2880" s="34">
        <f t="shared" si="25"/>
        <v>0</v>
      </c>
      <c r="AH2880" s="34">
        <f t="shared" si="26"/>
        <v>0</v>
      </c>
      <c r="AI2880" s="34">
        <f t="shared" si="28"/>
        <v>0</v>
      </c>
      <c r="AJ2880" s="34">
        <f t="shared" si="29"/>
        <v>0</v>
      </c>
      <c r="AK2880" s="34">
        <f t="shared" si="27"/>
        <v>0</v>
      </c>
      <c r="AL2880" s="36">
        <f t="shared" si="34"/>
        <v>1</v>
      </c>
      <c r="AM2880" s="36">
        <f t="shared" si="35"/>
        <v>0</v>
      </c>
      <c r="AN2880" s="46">
        <f t="shared" si="36"/>
        <v>0</v>
      </c>
      <c r="AO2880" s="36">
        <f t="shared" si="37"/>
        <v>1</v>
      </c>
      <c r="AP2880" s="36">
        <f t="shared" si="39"/>
        <v>0</v>
      </c>
      <c r="AQ2880" s="36">
        <f t="shared" si="40"/>
        <v>1</v>
      </c>
      <c r="AR2880" s="36">
        <f t="shared" si="38"/>
        <v>0.0002786007667</v>
      </c>
      <c r="AS2880" s="38">
        <f t="shared" si="45"/>
        <v>0</v>
      </c>
      <c r="AT2880" s="38">
        <f t="shared" si="46"/>
        <v>0</v>
      </c>
      <c r="AU2880" s="38">
        <f t="shared" si="47"/>
        <v>0</v>
      </c>
      <c r="AV2880" s="38">
        <f t="shared" si="48"/>
        <v>0</v>
      </c>
      <c r="AW2880" s="38">
        <f t="shared" si="51"/>
        <v>0</v>
      </c>
      <c r="AX2880" s="38">
        <f t="shared" si="52"/>
        <v>0</v>
      </c>
      <c r="AY2880" s="38">
        <f t="shared" si="49"/>
        <v>0</v>
      </c>
      <c r="AZ2880" s="12">
        <f t="shared" si="30"/>
        <v>138.4186366</v>
      </c>
      <c r="BA2880" s="12">
        <f t="shared" si="41"/>
        <v>95.37022485</v>
      </c>
      <c r="BB2880" s="12">
        <f t="shared" si="53"/>
        <v>119.7436809</v>
      </c>
      <c r="BC2880" s="12">
        <f t="shared" si="50"/>
        <v>0.00009286692223</v>
      </c>
      <c r="BD2880" s="12">
        <f t="shared" si="54"/>
        <v>115.7829391</v>
      </c>
    </row>
    <row r="2881" ht="14.25" customHeight="1">
      <c r="A2881" s="7">
        <v>40700.0</v>
      </c>
      <c r="B2881" s="21" t="s">
        <v>90</v>
      </c>
      <c r="C2881" s="8">
        <v>47.561466</v>
      </c>
      <c r="D2881" s="33">
        <f t="shared" si="5"/>
        <v>-0.001159803373</v>
      </c>
      <c r="E2881" s="33">
        <f t="shared" si="7"/>
        <v>-0.01431105357</v>
      </c>
      <c r="F2881" s="33">
        <f t="shared" si="9"/>
        <v>-0.02675330942</v>
      </c>
      <c r="G2881" s="33">
        <f t="shared" si="11"/>
        <v>0.001768205396</v>
      </c>
      <c r="H2881" s="33">
        <f t="shared" si="20"/>
        <v>-1.562570595</v>
      </c>
      <c r="I2881" s="45">
        <f t="shared" si="31"/>
        <v>-2.635490533</v>
      </c>
      <c r="J2881" s="45">
        <f t="shared" si="43"/>
        <v>-1.492559422</v>
      </c>
      <c r="K2881" s="21" t="s">
        <v>91</v>
      </c>
      <c r="L2881" s="8">
        <v>22.042517</v>
      </c>
      <c r="M2881" s="33">
        <f t="shared" si="6"/>
        <v>-0.00167842897</v>
      </c>
      <c r="N2881" s="33">
        <f t="shared" si="8"/>
        <v>-0.01638820706</v>
      </c>
      <c r="O2881" s="33">
        <f t="shared" si="10"/>
        <v>-0.04216703994</v>
      </c>
      <c r="P2881" s="33">
        <f t="shared" si="12"/>
        <v>-0.02212261493</v>
      </c>
      <c r="Q2881" s="45">
        <f t="shared" si="21"/>
        <v>-0.9035042155</v>
      </c>
      <c r="R2881" s="45">
        <f t="shared" si="32"/>
        <v>-1.767521781</v>
      </c>
      <c r="S2881" s="45">
        <f t="shared" si="44"/>
        <v>-1.450671034</v>
      </c>
      <c r="T2881" s="33">
        <f t="shared" si="22"/>
        <v>-0.6590663797</v>
      </c>
      <c r="U2881" s="33">
        <f t="shared" si="33"/>
        <v>-0.8679687516</v>
      </c>
      <c r="V2881" s="33">
        <f t="shared" si="42"/>
        <v>-0.04188838794</v>
      </c>
      <c r="W2881" s="44">
        <f t="shared" si="13"/>
        <v>0.006252020104</v>
      </c>
      <c r="X2881" s="44">
        <f t="shared" si="14"/>
        <v>0.006160975324</v>
      </c>
      <c r="Y2881" s="33">
        <f t="shared" si="15"/>
        <v>0.985437542</v>
      </c>
      <c r="Z2881" s="43">
        <v>1.0</v>
      </c>
      <c r="AA2881" s="33">
        <f t="shared" si="16"/>
        <v>1.985437542</v>
      </c>
      <c r="AB2881" s="33">
        <f t="shared" si="17"/>
        <v>0.4963326829</v>
      </c>
      <c r="AC2881" s="33">
        <f t="shared" si="18"/>
        <v>0.5036673171</v>
      </c>
      <c r="AD2881" s="33">
        <f t="shared" si="19"/>
        <v>0.001982054518</v>
      </c>
      <c r="AE2881" s="34">
        <f t="shared" si="23"/>
        <v>0</v>
      </c>
      <c r="AF2881" s="34">
        <f t="shared" si="24"/>
        <v>0</v>
      </c>
      <c r="AG2881" s="34">
        <f t="shared" si="25"/>
        <v>0</v>
      </c>
      <c r="AH2881" s="34">
        <f t="shared" si="26"/>
        <v>0</v>
      </c>
      <c r="AI2881" s="34">
        <f t="shared" si="28"/>
        <v>0</v>
      </c>
      <c r="AJ2881" s="34">
        <f t="shared" si="29"/>
        <v>0</v>
      </c>
      <c r="AK2881" s="34">
        <f t="shared" si="27"/>
        <v>0</v>
      </c>
      <c r="AL2881" s="36">
        <f t="shared" si="34"/>
        <v>0</v>
      </c>
      <c r="AM2881" s="36">
        <f t="shared" si="35"/>
        <v>0</v>
      </c>
      <c r="AN2881" s="46">
        <f t="shared" si="36"/>
        <v>0</v>
      </c>
      <c r="AO2881" s="36">
        <f t="shared" si="37"/>
        <v>2</v>
      </c>
      <c r="AP2881" s="36">
        <f t="shared" si="39"/>
        <v>0</v>
      </c>
      <c r="AQ2881" s="36">
        <f t="shared" si="40"/>
        <v>1</v>
      </c>
      <c r="AR2881" s="36">
        <f t="shared" si="38"/>
        <v>0.001982054518</v>
      </c>
      <c r="AS2881" s="38">
        <f t="shared" si="45"/>
        <v>0</v>
      </c>
      <c r="AT2881" s="38">
        <f t="shared" si="46"/>
        <v>0</v>
      </c>
      <c r="AU2881" s="38">
        <f t="shared" si="47"/>
        <v>0</v>
      </c>
      <c r="AV2881" s="38">
        <f t="shared" si="48"/>
        <v>0</v>
      </c>
      <c r="AW2881" s="38">
        <f t="shared" si="51"/>
        <v>0</v>
      </c>
      <c r="AX2881" s="38">
        <f t="shared" si="52"/>
        <v>0</v>
      </c>
      <c r="AY2881" s="38">
        <f t="shared" si="49"/>
        <v>0</v>
      </c>
      <c r="AZ2881" s="12">
        <f t="shared" si="30"/>
        <v>138.4186366</v>
      </c>
      <c r="BA2881" s="12">
        <f t="shared" si="41"/>
        <v>95.55925384</v>
      </c>
      <c r="BB2881" s="12">
        <f t="shared" si="53"/>
        <v>119.7436809</v>
      </c>
      <c r="BC2881" s="12">
        <f t="shared" si="50"/>
        <v>0.0006606848394</v>
      </c>
      <c r="BD2881" s="12">
        <f t="shared" si="54"/>
        <v>115.8594351</v>
      </c>
    </row>
    <row r="2882" ht="14.25" customHeight="1">
      <c r="A2882" s="7">
        <v>40701.0</v>
      </c>
      <c r="B2882" s="21" t="s">
        <v>90</v>
      </c>
      <c r="C2882" s="8">
        <v>47.589085</v>
      </c>
      <c r="D2882" s="33">
        <f t="shared" si="5"/>
        <v>0.000580701192</v>
      </c>
      <c r="E2882" s="33">
        <f t="shared" si="7"/>
        <v>-0.02372356325</v>
      </c>
      <c r="F2882" s="33">
        <f t="shared" si="9"/>
        <v>-0.02262398897</v>
      </c>
      <c r="G2882" s="33">
        <f t="shared" si="11"/>
        <v>-0.005546041993</v>
      </c>
      <c r="H2882" s="33">
        <f t="shared" si="20"/>
        <v>-2.142354136</v>
      </c>
      <c r="I2882" s="45">
        <f t="shared" si="31"/>
        <v>-2.223556456</v>
      </c>
      <c r="J2882" s="45">
        <f t="shared" si="43"/>
        <v>-1.7854835</v>
      </c>
      <c r="K2882" s="21" t="s">
        <v>91</v>
      </c>
      <c r="L2882" s="8">
        <v>21.968388</v>
      </c>
      <c r="M2882" s="33">
        <f t="shared" si="6"/>
        <v>-0.003363000695</v>
      </c>
      <c r="N2882" s="33">
        <f t="shared" si="8"/>
        <v>-0.02409801849</v>
      </c>
      <c r="O2882" s="33">
        <f t="shared" si="10"/>
        <v>-0.03393111894</v>
      </c>
      <c r="P2882" s="33">
        <f t="shared" si="12"/>
        <v>-0.02613902551</v>
      </c>
      <c r="Q2882" s="45">
        <f t="shared" si="21"/>
        <v>-1.266467366</v>
      </c>
      <c r="R2882" s="45">
        <f t="shared" si="32"/>
        <v>-1.398371353</v>
      </c>
      <c r="S2882" s="45">
        <f t="shared" si="44"/>
        <v>-1.538970686</v>
      </c>
      <c r="T2882" s="33">
        <f t="shared" si="22"/>
        <v>-0.87588677</v>
      </c>
      <c r="U2882" s="33">
        <f t="shared" si="33"/>
        <v>-0.8251851028</v>
      </c>
      <c r="V2882" s="33">
        <f t="shared" si="42"/>
        <v>-0.2465128144</v>
      </c>
      <c r="W2882" s="44">
        <f t="shared" si="13"/>
        <v>0.005977264726</v>
      </c>
      <c r="X2882" s="44">
        <f t="shared" si="14"/>
        <v>0.006164666982</v>
      </c>
      <c r="Y2882" s="33">
        <f t="shared" si="15"/>
        <v>1.031352511</v>
      </c>
      <c r="Z2882" s="43">
        <v>1.0</v>
      </c>
      <c r="AA2882" s="33">
        <f t="shared" si="16"/>
        <v>2.031352511</v>
      </c>
      <c r="AB2882" s="33">
        <f t="shared" si="17"/>
        <v>0.5077171516</v>
      </c>
      <c r="AC2882" s="33">
        <f t="shared" si="18"/>
        <v>0.4922828484</v>
      </c>
      <c r="AD2882" s="33">
        <f t="shared" si="19"/>
        <v>-0.002173102821</v>
      </c>
      <c r="AE2882" s="34">
        <f t="shared" si="23"/>
        <v>0</v>
      </c>
      <c r="AF2882" s="34">
        <f t="shared" si="24"/>
        <v>0</v>
      </c>
      <c r="AG2882" s="34">
        <f t="shared" si="25"/>
        <v>0</v>
      </c>
      <c r="AH2882" s="34">
        <f t="shared" si="26"/>
        <v>0</v>
      </c>
      <c r="AI2882" s="34">
        <f t="shared" si="28"/>
        <v>0</v>
      </c>
      <c r="AJ2882" s="34">
        <f t="shared" si="29"/>
        <v>0</v>
      </c>
      <c r="AK2882" s="34">
        <f t="shared" si="27"/>
        <v>0</v>
      </c>
      <c r="AL2882" s="36">
        <f t="shared" si="34"/>
        <v>0</v>
      </c>
      <c r="AM2882" s="36">
        <f t="shared" si="35"/>
        <v>0</v>
      </c>
      <c r="AN2882" s="46">
        <f t="shared" si="36"/>
        <v>0</v>
      </c>
      <c r="AO2882" s="36">
        <f t="shared" si="37"/>
        <v>3</v>
      </c>
      <c r="AP2882" s="36">
        <f t="shared" si="39"/>
        <v>0</v>
      </c>
      <c r="AQ2882" s="36">
        <f t="shared" si="40"/>
        <v>1</v>
      </c>
      <c r="AR2882" s="36">
        <f t="shared" si="38"/>
        <v>-0.002173102821</v>
      </c>
      <c r="AS2882" s="38">
        <f t="shared" si="45"/>
        <v>0</v>
      </c>
      <c r="AT2882" s="38">
        <f t="shared" si="46"/>
        <v>0</v>
      </c>
      <c r="AU2882" s="38">
        <f t="shared" si="47"/>
        <v>0</v>
      </c>
      <c r="AV2882" s="38">
        <f t="shared" si="48"/>
        <v>0</v>
      </c>
      <c r="AW2882" s="38">
        <f t="shared" si="51"/>
        <v>0</v>
      </c>
      <c r="AX2882" s="38">
        <f t="shared" si="52"/>
        <v>0</v>
      </c>
      <c r="AY2882" s="38">
        <f t="shared" si="49"/>
        <v>0</v>
      </c>
      <c r="AZ2882" s="12">
        <f t="shared" si="30"/>
        <v>138.4186366</v>
      </c>
      <c r="BA2882" s="12">
        <f t="shared" si="41"/>
        <v>95.35159375</v>
      </c>
      <c r="BB2882" s="12">
        <f t="shared" si="53"/>
        <v>119.7436809</v>
      </c>
      <c r="BC2882" s="12">
        <f t="shared" si="50"/>
        <v>-0.0007243676069</v>
      </c>
      <c r="BD2882" s="12">
        <f t="shared" si="54"/>
        <v>115.7755103</v>
      </c>
    </row>
    <row r="2883" ht="14.25" customHeight="1">
      <c r="A2883" s="7">
        <v>40702.0</v>
      </c>
      <c r="B2883" s="21" t="s">
        <v>90</v>
      </c>
      <c r="C2883" s="8">
        <v>47.526947</v>
      </c>
      <c r="D2883" s="33">
        <f t="shared" si="5"/>
        <v>-0.001305719578</v>
      </c>
      <c r="E2883" s="33">
        <f t="shared" si="7"/>
        <v>-0.02062912578</v>
      </c>
      <c r="F2883" s="33">
        <f t="shared" si="9"/>
        <v>-0.02307532088</v>
      </c>
      <c r="G2883" s="33">
        <f t="shared" si="11"/>
        <v>-0.009822450573</v>
      </c>
      <c r="H2883" s="33">
        <f t="shared" si="20"/>
        <v>-1.825513381</v>
      </c>
      <c r="I2883" s="45">
        <f t="shared" si="31"/>
        <v>-2.122506889</v>
      </c>
      <c r="J2883" s="45">
        <f t="shared" si="43"/>
        <v>-1.893048988</v>
      </c>
      <c r="K2883" s="21" t="s">
        <v>91</v>
      </c>
      <c r="L2883" s="8">
        <v>22.03578</v>
      </c>
      <c r="M2883" s="33">
        <f t="shared" si="6"/>
        <v>0.003067680706</v>
      </c>
      <c r="N2883" s="33">
        <f t="shared" si="8"/>
        <v>-0.0203715059</v>
      </c>
      <c r="O2883" s="33">
        <f t="shared" si="10"/>
        <v>-0.03068001406</v>
      </c>
      <c r="P2883" s="33">
        <f t="shared" si="12"/>
        <v>-0.02880856857</v>
      </c>
      <c r="Q2883" s="45">
        <f t="shared" si="21"/>
        <v>-1.049092446</v>
      </c>
      <c r="R2883" s="45">
        <f t="shared" si="32"/>
        <v>-1.235614709</v>
      </c>
      <c r="S2883" s="45">
        <f t="shared" si="44"/>
        <v>-1.573003116</v>
      </c>
      <c r="T2883" s="33">
        <f t="shared" si="22"/>
        <v>-0.776420935</v>
      </c>
      <c r="U2883" s="33">
        <f t="shared" si="33"/>
        <v>-0.8868921798</v>
      </c>
      <c r="V2883" s="33">
        <f t="shared" si="42"/>
        <v>-0.3200458715</v>
      </c>
      <c r="W2883" s="44">
        <f t="shared" si="13"/>
        <v>0.005930758055</v>
      </c>
      <c r="X2883" s="44">
        <f t="shared" si="14"/>
        <v>0.006026094647</v>
      </c>
      <c r="Y2883" s="33">
        <f t="shared" si="15"/>
        <v>1.016074942</v>
      </c>
      <c r="Z2883" s="43">
        <v>1.0</v>
      </c>
      <c r="AA2883" s="33">
        <f t="shared" si="16"/>
        <v>2.016074942</v>
      </c>
      <c r="AB2883" s="33">
        <f t="shared" si="17"/>
        <v>0.5039866926</v>
      </c>
      <c r="AC2883" s="33">
        <f t="shared" si="18"/>
        <v>0.4960133074</v>
      </c>
      <c r="AD2883" s="33">
        <f t="shared" si="19"/>
        <v>0.001188994327</v>
      </c>
      <c r="AE2883" s="34">
        <f t="shared" si="23"/>
        <v>0</v>
      </c>
      <c r="AF2883" s="34">
        <f t="shared" si="24"/>
        <v>0</v>
      </c>
      <c r="AG2883" s="34">
        <f t="shared" si="25"/>
        <v>0</v>
      </c>
      <c r="AH2883" s="34">
        <f t="shared" si="26"/>
        <v>0</v>
      </c>
      <c r="AI2883" s="34">
        <f t="shared" si="28"/>
        <v>0</v>
      </c>
      <c r="AJ2883" s="34">
        <f t="shared" si="29"/>
        <v>0</v>
      </c>
      <c r="AK2883" s="34">
        <f t="shared" si="27"/>
        <v>0</v>
      </c>
      <c r="AL2883" s="36">
        <f t="shared" si="34"/>
        <v>0</v>
      </c>
      <c r="AM2883" s="36">
        <f t="shared" si="35"/>
        <v>0</v>
      </c>
      <c r="AN2883" s="46">
        <f t="shared" si="36"/>
        <v>0</v>
      </c>
      <c r="AO2883" s="36">
        <f t="shared" si="37"/>
        <v>4</v>
      </c>
      <c r="AP2883" s="36">
        <f t="shared" si="39"/>
        <v>0</v>
      </c>
      <c r="AQ2883" s="36">
        <f t="shared" si="40"/>
        <v>1</v>
      </c>
      <c r="AR2883" s="36">
        <f t="shared" si="38"/>
        <v>0.001188994327</v>
      </c>
      <c r="AS2883" s="38">
        <f t="shared" si="45"/>
        <v>0</v>
      </c>
      <c r="AT2883" s="38">
        <f t="shared" si="46"/>
        <v>0</v>
      </c>
      <c r="AU2883" s="38">
        <f t="shared" si="47"/>
        <v>0</v>
      </c>
      <c r="AV2883" s="38">
        <f t="shared" si="48"/>
        <v>0</v>
      </c>
      <c r="AW2883" s="38">
        <f t="shared" si="51"/>
        <v>0</v>
      </c>
      <c r="AX2883" s="38">
        <f t="shared" si="52"/>
        <v>0</v>
      </c>
      <c r="AY2883" s="38">
        <f t="shared" si="49"/>
        <v>0</v>
      </c>
      <c r="AZ2883" s="12">
        <f t="shared" si="30"/>
        <v>138.4186366</v>
      </c>
      <c r="BA2883" s="12">
        <f t="shared" si="41"/>
        <v>95.46496626</v>
      </c>
      <c r="BB2883" s="12">
        <f t="shared" si="53"/>
        <v>119.7436809</v>
      </c>
      <c r="BC2883" s="12">
        <f t="shared" si="50"/>
        <v>0.0003963314423</v>
      </c>
      <c r="BD2883" s="12">
        <f t="shared" si="54"/>
        <v>115.8213958</v>
      </c>
    </row>
    <row r="2884" ht="14.25" customHeight="1">
      <c r="A2884" s="7">
        <v>40703.0</v>
      </c>
      <c r="B2884" s="21" t="s">
        <v>90</v>
      </c>
      <c r="C2884" s="8">
        <v>47.98951</v>
      </c>
      <c r="D2884" s="33">
        <f t="shared" si="5"/>
        <v>0.009732647039</v>
      </c>
      <c r="E2884" s="33">
        <f t="shared" si="7"/>
        <v>0</v>
      </c>
      <c r="F2884" s="33">
        <f t="shared" si="9"/>
        <v>-0.006145928758</v>
      </c>
      <c r="G2884" s="33">
        <f t="shared" si="11"/>
        <v>-0.002606654579</v>
      </c>
      <c r="H2884" s="33">
        <f t="shared" si="20"/>
        <v>-0.4237308707</v>
      </c>
      <c r="I2884" s="45">
        <f t="shared" si="31"/>
        <v>-1.139487051</v>
      </c>
      <c r="J2884" s="45">
        <f t="shared" si="43"/>
        <v>-1.550746719</v>
      </c>
      <c r="K2884" s="21" t="s">
        <v>91</v>
      </c>
      <c r="L2884" s="8">
        <v>22.200872</v>
      </c>
      <c r="M2884" s="33">
        <f t="shared" si="6"/>
        <v>0.007491997107</v>
      </c>
      <c r="N2884" s="33">
        <f t="shared" si="8"/>
        <v>-0.002271630407</v>
      </c>
      <c r="O2884" s="33">
        <f t="shared" si="10"/>
        <v>-0.01524465596</v>
      </c>
      <c r="P2884" s="33">
        <f t="shared" si="12"/>
        <v>-0.02124196254</v>
      </c>
      <c r="Q2884" s="45">
        <f t="shared" si="21"/>
        <v>-0.1653366757</v>
      </c>
      <c r="R2884" s="45">
        <f t="shared" si="32"/>
        <v>-0.6661949753</v>
      </c>
      <c r="S2884" s="45">
        <f t="shared" si="44"/>
        <v>-1.260272286</v>
      </c>
      <c r="T2884" s="33">
        <f t="shared" si="22"/>
        <v>-0.2583941951</v>
      </c>
      <c r="U2884" s="33">
        <f t="shared" si="33"/>
        <v>-0.4732920759</v>
      </c>
      <c r="V2884" s="33">
        <f t="shared" si="42"/>
        <v>-0.2904744332</v>
      </c>
      <c r="W2884" s="44">
        <f t="shared" si="13"/>
        <v>0.006330511244</v>
      </c>
      <c r="X2884" s="44">
        <f t="shared" si="14"/>
        <v>0.006347207909</v>
      </c>
      <c r="Y2884" s="33">
        <f t="shared" si="15"/>
        <v>1.002637491</v>
      </c>
      <c r="Z2884" s="43">
        <v>1.0</v>
      </c>
      <c r="AA2884" s="33">
        <f t="shared" si="16"/>
        <v>2.002637491</v>
      </c>
      <c r="AB2884" s="33">
        <f t="shared" si="17"/>
        <v>0.5006585043</v>
      </c>
      <c r="AC2884" s="33">
        <f t="shared" si="18"/>
        <v>0.4993414957</v>
      </c>
      <c r="AD2884" s="33">
        <f t="shared" si="19"/>
        <v>-0.002117107634</v>
      </c>
      <c r="AE2884" s="34">
        <f t="shared" si="23"/>
        <v>0</v>
      </c>
      <c r="AF2884" s="34">
        <f t="shared" si="24"/>
        <v>0</v>
      </c>
      <c r="AG2884" s="34">
        <f t="shared" si="25"/>
        <v>0</v>
      </c>
      <c r="AH2884" s="34">
        <f t="shared" si="26"/>
        <v>0</v>
      </c>
      <c r="AI2884" s="34">
        <f t="shared" si="28"/>
        <v>0</v>
      </c>
      <c r="AJ2884" s="34">
        <f t="shared" si="29"/>
        <v>0</v>
      </c>
      <c r="AK2884" s="34">
        <f t="shared" si="27"/>
        <v>0</v>
      </c>
      <c r="AL2884" s="36">
        <f t="shared" si="34"/>
        <v>0</v>
      </c>
      <c r="AM2884" s="36">
        <f t="shared" si="35"/>
        <v>0</v>
      </c>
      <c r="AN2884" s="46">
        <f t="shared" si="36"/>
        <v>0</v>
      </c>
      <c r="AO2884" s="36">
        <f t="shared" si="37"/>
        <v>5</v>
      </c>
      <c r="AP2884" s="36">
        <f t="shared" si="39"/>
        <v>0</v>
      </c>
      <c r="AQ2884" s="36">
        <f t="shared" si="40"/>
        <v>1</v>
      </c>
      <c r="AR2884" s="36">
        <f t="shared" si="38"/>
        <v>-0.002117107634</v>
      </c>
      <c r="AS2884" s="38">
        <f t="shared" si="45"/>
        <v>0</v>
      </c>
      <c r="AT2884" s="38">
        <f t="shared" si="46"/>
        <v>0</v>
      </c>
      <c r="AU2884" s="38">
        <f t="shared" si="47"/>
        <v>0</v>
      </c>
      <c r="AV2884" s="38">
        <f t="shared" si="48"/>
        <v>0</v>
      </c>
      <c r="AW2884" s="38">
        <f t="shared" si="51"/>
        <v>0</v>
      </c>
      <c r="AX2884" s="38">
        <f t="shared" si="52"/>
        <v>0</v>
      </c>
      <c r="AY2884" s="38">
        <f t="shared" si="49"/>
        <v>0</v>
      </c>
      <c r="AZ2884" s="12">
        <f t="shared" si="30"/>
        <v>138.4186366</v>
      </c>
      <c r="BA2884" s="12">
        <f t="shared" si="41"/>
        <v>95.26285665</v>
      </c>
      <c r="BB2884" s="12">
        <f t="shared" si="53"/>
        <v>119.7436809</v>
      </c>
      <c r="BC2884" s="12">
        <f t="shared" si="50"/>
        <v>-0.0007057025448</v>
      </c>
      <c r="BD2884" s="12">
        <f t="shared" si="54"/>
        <v>115.7396603</v>
      </c>
    </row>
    <row r="2885" ht="14.25" customHeight="1">
      <c r="A2885" s="7">
        <v>40704.0</v>
      </c>
      <c r="B2885" s="21" t="s">
        <v>90</v>
      </c>
      <c r="C2885" s="8">
        <v>47.423389</v>
      </c>
      <c r="D2885" s="33">
        <f t="shared" si="5"/>
        <v>-0.01179676558</v>
      </c>
      <c r="E2885" s="33">
        <f t="shared" si="7"/>
        <v>-0.004059563819</v>
      </c>
      <c r="F2885" s="33">
        <f t="shared" si="9"/>
        <v>-0.01745203283</v>
      </c>
      <c r="G2885" s="33">
        <f t="shared" si="11"/>
        <v>-0.0249292677</v>
      </c>
      <c r="H2885" s="33">
        <f t="shared" si="20"/>
        <v>-0.7044099604</v>
      </c>
      <c r="I2885" s="45">
        <f t="shared" si="31"/>
        <v>-1.699090813</v>
      </c>
      <c r="J2885" s="45">
        <f t="shared" si="43"/>
        <v>-2.426792245</v>
      </c>
      <c r="K2885" s="21" t="s">
        <v>91</v>
      </c>
      <c r="L2885" s="8">
        <v>22.03241</v>
      </c>
      <c r="M2885" s="33">
        <f t="shared" si="6"/>
        <v>-0.007588080324</v>
      </c>
      <c r="N2885" s="33">
        <f t="shared" si="8"/>
        <v>-0.002136182325</v>
      </c>
      <c r="O2885" s="33">
        <f t="shared" si="10"/>
        <v>-0.01963972341</v>
      </c>
      <c r="P2885" s="33">
        <f t="shared" si="12"/>
        <v>-0.04274611703</v>
      </c>
      <c r="Q2885" s="45">
        <f t="shared" si="21"/>
        <v>-0.1876356055</v>
      </c>
      <c r="R2885" s="45">
        <f t="shared" si="32"/>
        <v>-0.8240820674</v>
      </c>
      <c r="S2885" s="45">
        <f t="shared" si="44"/>
        <v>-1.953249622</v>
      </c>
      <c r="T2885" s="33">
        <f t="shared" si="22"/>
        <v>-0.5167743549</v>
      </c>
      <c r="U2885" s="33">
        <f t="shared" si="33"/>
        <v>-0.8750087457</v>
      </c>
      <c r="V2885" s="33">
        <f t="shared" si="42"/>
        <v>-0.4735426239</v>
      </c>
      <c r="W2885" s="44">
        <f t="shared" si="13"/>
        <v>0.006294309427</v>
      </c>
      <c r="X2885" s="44">
        <f t="shared" si="14"/>
        <v>0.005306055833</v>
      </c>
      <c r="Y2885" s="33">
        <f t="shared" si="15"/>
        <v>0.8429925308</v>
      </c>
      <c r="Z2885" s="43">
        <v>1.0</v>
      </c>
      <c r="AA2885" s="33">
        <f t="shared" si="16"/>
        <v>1.842992531</v>
      </c>
      <c r="AB2885" s="33">
        <f t="shared" si="17"/>
        <v>0.4574042036</v>
      </c>
      <c r="AC2885" s="33">
        <f t="shared" si="18"/>
        <v>0.5425957964</v>
      </c>
      <c r="AD2885" s="33">
        <f t="shared" si="19"/>
        <v>0.0007920677673</v>
      </c>
      <c r="AE2885" s="34">
        <f t="shared" si="23"/>
        <v>0</v>
      </c>
      <c r="AF2885" s="34">
        <f t="shared" si="24"/>
        <v>0</v>
      </c>
      <c r="AG2885" s="34">
        <f t="shared" si="25"/>
        <v>0</v>
      </c>
      <c r="AH2885" s="34">
        <f t="shared" si="26"/>
        <v>0</v>
      </c>
      <c r="AI2885" s="34">
        <f t="shared" si="28"/>
        <v>0</v>
      </c>
      <c r="AJ2885" s="34">
        <f t="shared" si="29"/>
        <v>0</v>
      </c>
      <c r="AK2885" s="34">
        <f t="shared" si="27"/>
        <v>0</v>
      </c>
      <c r="AL2885" s="36">
        <f t="shared" si="34"/>
        <v>0</v>
      </c>
      <c r="AM2885" s="36">
        <f t="shared" si="35"/>
        <v>0</v>
      </c>
      <c r="AN2885" s="46">
        <f t="shared" si="36"/>
        <v>0</v>
      </c>
      <c r="AO2885" s="36">
        <f t="shared" si="37"/>
        <v>0</v>
      </c>
      <c r="AP2885" s="36">
        <f t="shared" si="39"/>
        <v>1</v>
      </c>
      <c r="AQ2885" s="36">
        <f t="shared" si="40"/>
        <v>0</v>
      </c>
      <c r="AR2885" s="36">
        <f t="shared" si="38"/>
        <v>0</v>
      </c>
      <c r="AS2885" s="38">
        <f t="shared" si="45"/>
        <v>0</v>
      </c>
      <c r="AT2885" s="38">
        <f t="shared" si="46"/>
        <v>0</v>
      </c>
      <c r="AU2885" s="38">
        <f t="shared" si="47"/>
        <v>0</v>
      </c>
      <c r="AV2885" s="38">
        <f t="shared" si="48"/>
        <v>0</v>
      </c>
      <c r="AW2885" s="38">
        <f t="shared" si="51"/>
        <v>0</v>
      </c>
      <c r="AX2885" s="38">
        <f t="shared" si="52"/>
        <v>0</v>
      </c>
      <c r="AY2885" s="38">
        <f t="shared" si="49"/>
        <v>0</v>
      </c>
      <c r="AZ2885" s="12">
        <f t="shared" si="30"/>
        <v>138.4186366</v>
      </c>
      <c r="BA2885" s="12">
        <f t="shared" si="41"/>
        <v>95.26285665</v>
      </c>
      <c r="BB2885" s="12">
        <f t="shared" si="53"/>
        <v>119.7436809</v>
      </c>
      <c r="BC2885" s="12">
        <f t="shared" si="50"/>
        <v>0</v>
      </c>
      <c r="BD2885" s="12">
        <f t="shared" si="54"/>
        <v>115.7396603</v>
      </c>
    </row>
    <row r="2886" ht="14.25" customHeight="1">
      <c r="A2886" s="7">
        <v>40707.0</v>
      </c>
      <c r="B2886" s="21" t="s">
        <v>90</v>
      </c>
      <c r="C2886" s="8">
        <v>47.678825</v>
      </c>
      <c r="D2886" s="33">
        <f t="shared" si="5"/>
        <v>0.005386287344</v>
      </c>
      <c r="E2886" s="33">
        <f t="shared" si="7"/>
        <v>0.002467522763</v>
      </c>
      <c r="F2886" s="33">
        <f t="shared" si="9"/>
        <v>-0.01187884366</v>
      </c>
      <c r="G2886" s="33">
        <f t="shared" si="11"/>
        <v>-0.01411973311</v>
      </c>
      <c r="H2886" s="33">
        <f t="shared" si="20"/>
        <v>-0.338268856</v>
      </c>
      <c r="I2886" s="45">
        <f t="shared" si="31"/>
        <v>-1.394553223</v>
      </c>
      <c r="J2886" s="45">
        <f t="shared" si="43"/>
        <v>-1.994820925</v>
      </c>
      <c r="K2886" s="21" t="s">
        <v>91</v>
      </c>
      <c r="L2886" s="8">
        <v>22.100288</v>
      </c>
      <c r="M2886" s="33">
        <f t="shared" si="6"/>
        <v>0.003080825021</v>
      </c>
      <c r="N2886" s="33">
        <f t="shared" si="8"/>
        <v>0.002620889438</v>
      </c>
      <c r="O2886" s="33">
        <f t="shared" si="10"/>
        <v>-0.0138102693</v>
      </c>
      <c r="P2886" s="33">
        <f t="shared" si="12"/>
        <v>-0.03796635877</v>
      </c>
      <c r="Q2886" s="45">
        <f t="shared" si="21"/>
        <v>0.00416376918</v>
      </c>
      <c r="R2886" s="45">
        <f t="shared" si="32"/>
        <v>-0.6398772406</v>
      </c>
      <c r="S2886" s="45">
        <f t="shared" si="44"/>
        <v>-1.741594864</v>
      </c>
      <c r="T2886" s="33">
        <f t="shared" si="22"/>
        <v>-0.3424326252</v>
      </c>
      <c r="U2886" s="33">
        <f t="shared" si="33"/>
        <v>-0.7546759825</v>
      </c>
      <c r="V2886" s="33">
        <f t="shared" si="42"/>
        <v>-0.2532260603</v>
      </c>
      <c r="W2886" s="44">
        <f t="shared" si="13"/>
        <v>0.006371415334</v>
      </c>
      <c r="X2886" s="44">
        <f t="shared" si="14"/>
        <v>0.005434653595</v>
      </c>
      <c r="Y2886" s="33">
        <f t="shared" si="15"/>
        <v>0.8529743094</v>
      </c>
      <c r="Z2886" s="43">
        <v>1.0</v>
      </c>
      <c r="AA2886" s="33">
        <f t="shared" si="16"/>
        <v>1.852974309</v>
      </c>
      <c r="AB2886" s="33">
        <f t="shared" si="17"/>
        <v>0.4603271104</v>
      </c>
      <c r="AC2886" s="33">
        <f t="shared" si="18"/>
        <v>0.5396728896</v>
      </c>
      <c r="AD2886" s="33">
        <f t="shared" si="19"/>
        <v>-0.0006614185241</v>
      </c>
      <c r="AE2886" s="34">
        <f t="shared" si="23"/>
        <v>0</v>
      </c>
      <c r="AF2886" s="34">
        <f t="shared" si="24"/>
        <v>0</v>
      </c>
      <c r="AG2886" s="34">
        <f t="shared" si="25"/>
        <v>0</v>
      </c>
      <c r="AH2886" s="34">
        <f t="shared" si="26"/>
        <v>0</v>
      </c>
      <c r="AI2886" s="34">
        <f t="shared" si="28"/>
        <v>0</v>
      </c>
      <c r="AJ2886" s="34">
        <f t="shared" si="29"/>
        <v>0</v>
      </c>
      <c r="AK2886" s="34">
        <f t="shared" si="27"/>
        <v>0</v>
      </c>
      <c r="AL2886" s="36">
        <f t="shared" si="34"/>
        <v>0</v>
      </c>
      <c r="AM2886" s="36">
        <f t="shared" si="35"/>
        <v>0</v>
      </c>
      <c r="AN2886" s="46">
        <f t="shared" si="36"/>
        <v>0</v>
      </c>
      <c r="AO2886" s="36">
        <f t="shared" si="37"/>
        <v>0</v>
      </c>
      <c r="AP2886" s="36">
        <f t="shared" si="39"/>
        <v>0</v>
      </c>
      <c r="AQ2886" s="36">
        <f t="shared" si="40"/>
        <v>0</v>
      </c>
      <c r="AR2886" s="36">
        <f t="shared" si="38"/>
        <v>0</v>
      </c>
      <c r="AS2886" s="38">
        <f t="shared" si="45"/>
        <v>0</v>
      </c>
      <c r="AT2886" s="38">
        <f t="shared" si="46"/>
        <v>0</v>
      </c>
      <c r="AU2886" s="38">
        <f t="shared" si="47"/>
        <v>0</v>
      </c>
      <c r="AV2886" s="38">
        <f t="shared" si="48"/>
        <v>0</v>
      </c>
      <c r="AW2886" s="38">
        <f t="shared" si="51"/>
        <v>0</v>
      </c>
      <c r="AX2886" s="38">
        <f t="shared" si="52"/>
        <v>0</v>
      </c>
      <c r="AY2886" s="38">
        <f t="shared" si="49"/>
        <v>0</v>
      </c>
      <c r="AZ2886" s="12">
        <f t="shared" si="30"/>
        <v>138.4186366</v>
      </c>
      <c r="BA2886" s="12">
        <f t="shared" si="41"/>
        <v>95.26285665</v>
      </c>
      <c r="BB2886" s="12">
        <f t="shared" si="53"/>
        <v>119.7436809</v>
      </c>
      <c r="BC2886" s="12">
        <f t="shared" si="50"/>
        <v>0</v>
      </c>
      <c r="BD2886" s="12">
        <f t="shared" si="54"/>
        <v>115.7396603</v>
      </c>
    </row>
    <row r="2887" ht="14.25" customHeight="1">
      <c r="A2887" s="7">
        <v>40708.0</v>
      </c>
      <c r="B2887" s="21" t="s">
        <v>90</v>
      </c>
      <c r="C2887" s="8">
        <v>48.030922</v>
      </c>
      <c r="D2887" s="33">
        <f t="shared" si="5"/>
        <v>0.007384766718</v>
      </c>
      <c r="E2887" s="33">
        <f t="shared" si="7"/>
        <v>0.009284418896</v>
      </c>
      <c r="F2887" s="33">
        <f t="shared" si="9"/>
        <v>-0.01465940386</v>
      </c>
      <c r="G2887" s="33">
        <f t="shared" si="11"/>
        <v>-0.00908568257</v>
      </c>
      <c r="H2887" s="33">
        <f t="shared" si="20"/>
        <v>0.1098371117</v>
      </c>
      <c r="I2887" s="45">
        <f t="shared" si="31"/>
        <v>-1.531654234</v>
      </c>
      <c r="J2887" s="45">
        <f t="shared" si="43"/>
        <v>-1.772561254</v>
      </c>
      <c r="K2887" s="21" t="s">
        <v>91</v>
      </c>
      <c r="L2887" s="8">
        <v>22.266584</v>
      </c>
      <c r="M2887" s="33">
        <f t="shared" si="6"/>
        <v>0.007524607824</v>
      </c>
      <c r="N2887" s="33">
        <f t="shared" si="8"/>
        <v>0.01357386805</v>
      </c>
      <c r="O2887" s="33">
        <f t="shared" si="10"/>
        <v>-0.01085125376</v>
      </c>
      <c r="P2887" s="33">
        <f t="shared" si="12"/>
        <v>-0.02572566351</v>
      </c>
      <c r="Q2887" s="45">
        <f t="shared" si="21"/>
        <v>0.5710082649</v>
      </c>
      <c r="R2887" s="45">
        <f t="shared" si="32"/>
        <v>-0.5651610176</v>
      </c>
      <c r="S2887" s="45">
        <f t="shared" si="44"/>
        <v>-1.298232582</v>
      </c>
      <c r="T2887" s="33">
        <f t="shared" si="22"/>
        <v>-0.4611711532</v>
      </c>
      <c r="U2887" s="33">
        <f t="shared" si="33"/>
        <v>-0.9664932166</v>
      </c>
      <c r="V2887" s="33">
        <f t="shared" si="42"/>
        <v>-0.4743286723</v>
      </c>
      <c r="W2887" s="44">
        <f t="shared" si="13"/>
        <v>0.006595321171</v>
      </c>
      <c r="X2887" s="44">
        <f t="shared" si="14"/>
        <v>0.005767501688</v>
      </c>
      <c r="Y2887" s="33">
        <f t="shared" si="15"/>
        <v>0.8744838255</v>
      </c>
      <c r="Z2887" s="43">
        <v>1.0</v>
      </c>
      <c r="AA2887" s="33">
        <f t="shared" si="16"/>
        <v>1.874483825</v>
      </c>
      <c r="AB2887" s="33">
        <f t="shared" si="17"/>
        <v>0.4665198033</v>
      </c>
      <c r="AC2887" s="33">
        <f t="shared" si="18"/>
        <v>0.5334801967</v>
      </c>
      <c r="AD2887" s="33">
        <f t="shared" si="19"/>
        <v>-0.002105121352</v>
      </c>
      <c r="AE2887" s="34">
        <f t="shared" si="23"/>
        <v>0</v>
      </c>
      <c r="AF2887" s="34">
        <f t="shared" si="24"/>
        <v>0</v>
      </c>
      <c r="AG2887" s="34">
        <f t="shared" si="25"/>
        <v>0</v>
      </c>
      <c r="AH2887" s="34">
        <f t="shared" si="26"/>
        <v>0</v>
      </c>
      <c r="AI2887" s="34">
        <f t="shared" si="28"/>
        <v>0</v>
      </c>
      <c r="AJ2887" s="34">
        <f t="shared" si="29"/>
        <v>0</v>
      </c>
      <c r="AK2887" s="34">
        <f t="shared" si="27"/>
        <v>0</v>
      </c>
      <c r="AL2887" s="36">
        <f t="shared" si="34"/>
        <v>0</v>
      </c>
      <c r="AM2887" s="36">
        <f t="shared" si="35"/>
        <v>0</v>
      </c>
      <c r="AN2887" s="46">
        <f t="shared" si="36"/>
        <v>0</v>
      </c>
      <c r="AO2887" s="36">
        <f t="shared" si="37"/>
        <v>0</v>
      </c>
      <c r="AP2887" s="36">
        <f t="shared" si="39"/>
        <v>0</v>
      </c>
      <c r="AQ2887" s="36">
        <f t="shared" si="40"/>
        <v>0</v>
      </c>
      <c r="AR2887" s="36">
        <f t="shared" si="38"/>
        <v>0</v>
      </c>
      <c r="AS2887" s="38">
        <f t="shared" si="45"/>
        <v>0</v>
      </c>
      <c r="AT2887" s="38">
        <f t="shared" si="46"/>
        <v>0</v>
      </c>
      <c r="AU2887" s="38">
        <f t="shared" si="47"/>
        <v>0</v>
      </c>
      <c r="AV2887" s="38">
        <f t="shared" si="48"/>
        <v>0</v>
      </c>
      <c r="AW2887" s="38">
        <f t="shared" si="51"/>
        <v>0</v>
      </c>
      <c r="AX2887" s="38">
        <f t="shared" si="52"/>
        <v>0</v>
      </c>
      <c r="AY2887" s="38">
        <f t="shared" si="49"/>
        <v>0</v>
      </c>
      <c r="AZ2887" s="12">
        <f t="shared" si="30"/>
        <v>138.4186366</v>
      </c>
      <c r="BA2887" s="12">
        <f t="shared" si="41"/>
        <v>95.26285665</v>
      </c>
      <c r="BB2887" s="12">
        <f t="shared" si="53"/>
        <v>119.7436809</v>
      </c>
      <c r="BC2887" s="12">
        <f t="shared" si="50"/>
        <v>0</v>
      </c>
      <c r="BD2887" s="12">
        <f t="shared" si="54"/>
        <v>115.7396603</v>
      </c>
    </row>
    <row r="2888" ht="14.25" customHeight="1">
      <c r="A2888" s="7">
        <v>40709.0</v>
      </c>
      <c r="B2888" s="21" t="s">
        <v>90</v>
      </c>
      <c r="C2888" s="8">
        <v>47.278404</v>
      </c>
      <c r="D2888" s="33">
        <f t="shared" si="5"/>
        <v>-0.01566736529</v>
      </c>
      <c r="E2888" s="33">
        <f t="shared" si="7"/>
        <v>-0.005229517478</v>
      </c>
      <c r="F2888" s="33">
        <f t="shared" si="9"/>
        <v>-0.02575076289</v>
      </c>
      <c r="G2888" s="33">
        <f t="shared" si="11"/>
        <v>-0.02996062016</v>
      </c>
      <c r="H2888" s="33">
        <f t="shared" si="20"/>
        <v>-1.004204406</v>
      </c>
      <c r="I2888" s="45">
        <f t="shared" si="31"/>
        <v>-2.055873316</v>
      </c>
      <c r="J2888" s="45">
        <f t="shared" si="43"/>
        <v>-2.616943917</v>
      </c>
      <c r="K2888" s="21" t="s">
        <v>91</v>
      </c>
      <c r="L2888" s="8">
        <v>22.049377</v>
      </c>
      <c r="M2888" s="33">
        <f t="shared" si="6"/>
        <v>-0.009754841605</v>
      </c>
      <c r="N2888" s="33">
        <f t="shared" si="8"/>
        <v>0.00061704192</v>
      </c>
      <c r="O2888" s="33">
        <f t="shared" si="10"/>
        <v>-0.01976703405</v>
      </c>
      <c r="P2888" s="33">
        <f t="shared" si="12"/>
        <v>-0.03749997326</v>
      </c>
      <c r="Q2888" s="45">
        <f t="shared" si="21"/>
        <v>-0.1934933904</v>
      </c>
      <c r="R2888" s="45">
        <f t="shared" si="32"/>
        <v>-0.9066806656</v>
      </c>
      <c r="S2888" s="45">
        <f t="shared" si="44"/>
        <v>-1.671720262</v>
      </c>
      <c r="T2888" s="33">
        <f t="shared" si="22"/>
        <v>-0.8107110159</v>
      </c>
      <c r="U2888" s="33">
        <f t="shared" si="33"/>
        <v>-1.14919265</v>
      </c>
      <c r="V2888" s="33">
        <f t="shared" si="42"/>
        <v>-0.9452236553</v>
      </c>
      <c r="W2888" s="44">
        <f t="shared" si="13"/>
        <v>0.007257039746</v>
      </c>
      <c r="X2888" s="44">
        <f t="shared" si="14"/>
        <v>0.005996077686</v>
      </c>
      <c r="Y2888" s="33">
        <f t="shared" si="15"/>
        <v>0.8262429167</v>
      </c>
      <c r="Z2888" s="43">
        <v>1.0</v>
      </c>
      <c r="AA2888" s="33">
        <f t="shared" si="16"/>
        <v>1.826242917</v>
      </c>
      <c r="AB2888" s="33">
        <f t="shared" si="17"/>
        <v>0.4524277188</v>
      </c>
      <c r="AC2888" s="33">
        <f t="shared" si="18"/>
        <v>0.5475722812</v>
      </c>
      <c r="AD2888" s="33">
        <f t="shared" si="19"/>
        <v>-0.001673696359</v>
      </c>
      <c r="AE2888" s="34">
        <f t="shared" si="23"/>
        <v>0</v>
      </c>
      <c r="AF2888" s="34">
        <f t="shared" si="24"/>
        <v>0</v>
      </c>
      <c r="AG2888" s="34">
        <f t="shared" si="25"/>
        <v>0</v>
      </c>
      <c r="AH2888" s="34">
        <f t="shared" si="26"/>
        <v>0</v>
      </c>
      <c r="AI2888" s="34">
        <f t="shared" si="28"/>
        <v>0</v>
      </c>
      <c r="AJ2888" s="34">
        <f t="shared" si="29"/>
        <v>0</v>
      </c>
      <c r="AK2888" s="34">
        <f t="shared" si="27"/>
        <v>0</v>
      </c>
      <c r="AL2888" s="36">
        <f t="shared" si="34"/>
        <v>1</v>
      </c>
      <c r="AM2888" s="36">
        <f t="shared" si="35"/>
        <v>0</v>
      </c>
      <c r="AN2888" s="46">
        <f t="shared" si="36"/>
        <v>0</v>
      </c>
      <c r="AO2888" s="36">
        <f t="shared" si="37"/>
        <v>1</v>
      </c>
      <c r="AP2888" s="36">
        <f t="shared" si="39"/>
        <v>0</v>
      </c>
      <c r="AQ2888" s="36">
        <f t="shared" si="40"/>
        <v>1</v>
      </c>
      <c r="AR2888" s="36">
        <f t="shared" si="38"/>
        <v>-0.001673696359</v>
      </c>
      <c r="AS2888" s="38">
        <f t="shared" si="45"/>
        <v>0</v>
      </c>
      <c r="AT2888" s="38">
        <f t="shared" si="46"/>
        <v>0</v>
      </c>
      <c r="AU2888" s="38">
        <f t="shared" si="47"/>
        <v>0</v>
      </c>
      <c r="AV2888" s="38">
        <f t="shared" si="48"/>
        <v>0</v>
      </c>
      <c r="AW2888" s="38">
        <f t="shared" si="51"/>
        <v>0</v>
      </c>
      <c r="AX2888" s="38">
        <f t="shared" si="52"/>
        <v>0</v>
      </c>
      <c r="AY2888" s="38">
        <f t="shared" si="49"/>
        <v>0</v>
      </c>
      <c r="AZ2888" s="12">
        <f t="shared" si="30"/>
        <v>138.4186366</v>
      </c>
      <c r="BA2888" s="12">
        <f t="shared" si="41"/>
        <v>95.10341555</v>
      </c>
      <c r="BB2888" s="12">
        <f t="shared" si="53"/>
        <v>119.7436809</v>
      </c>
      <c r="BC2888" s="12">
        <f t="shared" si="50"/>
        <v>-0.0005578987862</v>
      </c>
      <c r="BD2888" s="12">
        <f t="shared" si="54"/>
        <v>115.6750893</v>
      </c>
    </row>
    <row r="2889" ht="14.25" customHeight="1">
      <c r="A2889" s="7">
        <v>40710.0</v>
      </c>
      <c r="B2889" s="21" t="s">
        <v>90</v>
      </c>
      <c r="C2889" s="8">
        <v>47.561466</v>
      </c>
      <c r="D2889" s="33">
        <f t="shared" si="5"/>
        <v>0.005987131038</v>
      </c>
      <c r="E2889" s="33">
        <f t="shared" si="7"/>
        <v>-0.008919532623</v>
      </c>
      <c r="F2889" s="33">
        <f t="shared" si="9"/>
        <v>-0.008919532623</v>
      </c>
      <c r="G2889" s="33">
        <f t="shared" si="11"/>
        <v>-0.02634357528</v>
      </c>
      <c r="H2889" s="33">
        <f t="shared" si="20"/>
        <v>-1.266966951</v>
      </c>
      <c r="I2889" s="45">
        <f t="shared" si="31"/>
        <v>-1.147296912</v>
      </c>
      <c r="J2889" s="45">
        <f t="shared" si="43"/>
        <v>-2.320718135</v>
      </c>
      <c r="K2889" s="21" t="s">
        <v>91</v>
      </c>
      <c r="L2889" s="8">
        <v>22.225847</v>
      </c>
      <c r="M2889" s="33">
        <f t="shared" si="6"/>
        <v>0.008003400731</v>
      </c>
      <c r="N2889" s="33">
        <f t="shared" si="8"/>
        <v>0.001124955813</v>
      </c>
      <c r="O2889" s="33">
        <f t="shared" si="10"/>
        <v>-0.001149230078</v>
      </c>
      <c r="P2889" s="33">
        <f t="shared" si="12"/>
        <v>-0.03420063953</v>
      </c>
      <c r="Q2889" s="45">
        <f t="shared" si="21"/>
        <v>-0.1710018866</v>
      </c>
      <c r="R2889" s="45">
        <f t="shared" si="32"/>
        <v>-0.2325481043</v>
      </c>
      <c r="S2889" s="45">
        <f t="shared" si="44"/>
        <v>-1.52080884</v>
      </c>
      <c r="T2889" s="33">
        <f t="shared" si="22"/>
        <v>-1.095965064</v>
      </c>
      <c r="U2889" s="33">
        <f t="shared" si="33"/>
        <v>-0.9147488077</v>
      </c>
      <c r="V2889" s="33">
        <f t="shared" si="42"/>
        <v>-0.7999092942</v>
      </c>
      <c r="W2889" s="44">
        <f t="shared" si="13"/>
        <v>0.007405136214</v>
      </c>
      <c r="X2889" s="44">
        <f t="shared" si="14"/>
        <v>0.006235745825</v>
      </c>
      <c r="Y2889" s="33">
        <f t="shared" si="15"/>
        <v>0.8420838787</v>
      </c>
      <c r="Z2889" s="43">
        <v>1.0</v>
      </c>
      <c r="AA2889" s="33">
        <f t="shared" si="16"/>
        <v>1.842083879</v>
      </c>
      <c r="AB2889" s="33">
        <f t="shared" si="17"/>
        <v>0.4571365552</v>
      </c>
      <c r="AC2889" s="33">
        <f t="shared" si="18"/>
        <v>0.5428634448</v>
      </c>
      <c r="AD2889" s="33">
        <f t="shared" si="19"/>
        <v>-0.002205767952</v>
      </c>
      <c r="AE2889" s="34">
        <f t="shared" si="23"/>
        <v>1</v>
      </c>
      <c r="AF2889" s="34">
        <f t="shared" si="24"/>
        <v>0</v>
      </c>
      <c r="AG2889" s="34">
        <f t="shared" si="25"/>
        <v>0</v>
      </c>
      <c r="AH2889" s="34">
        <f t="shared" si="26"/>
        <v>1</v>
      </c>
      <c r="AI2889" s="34">
        <f t="shared" si="28"/>
        <v>0</v>
      </c>
      <c r="AJ2889" s="34">
        <f t="shared" si="29"/>
        <v>1</v>
      </c>
      <c r="AK2889" s="34">
        <f t="shared" si="27"/>
        <v>-0.002205767952</v>
      </c>
      <c r="AL2889" s="36">
        <f t="shared" si="34"/>
        <v>0</v>
      </c>
      <c r="AM2889" s="36">
        <f t="shared" si="35"/>
        <v>0</v>
      </c>
      <c r="AN2889" s="46">
        <f t="shared" si="36"/>
        <v>0</v>
      </c>
      <c r="AO2889" s="36">
        <f t="shared" si="37"/>
        <v>2</v>
      </c>
      <c r="AP2889" s="36">
        <f t="shared" si="39"/>
        <v>0</v>
      </c>
      <c r="AQ2889" s="36">
        <f t="shared" si="40"/>
        <v>1</v>
      </c>
      <c r="AR2889" s="36">
        <f t="shared" si="38"/>
        <v>-0.002205767952</v>
      </c>
      <c r="AS2889" s="38">
        <f t="shared" si="45"/>
        <v>0</v>
      </c>
      <c r="AT2889" s="38">
        <f t="shared" si="46"/>
        <v>0</v>
      </c>
      <c r="AU2889" s="38">
        <f t="shared" si="47"/>
        <v>0</v>
      </c>
      <c r="AV2889" s="38">
        <f t="shared" si="48"/>
        <v>0</v>
      </c>
      <c r="AW2889" s="38">
        <f t="shared" si="51"/>
        <v>0</v>
      </c>
      <c r="AX2889" s="38">
        <f t="shared" si="52"/>
        <v>0</v>
      </c>
      <c r="AY2889" s="38">
        <f t="shared" si="49"/>
        <v>0</v>
      </c>
      <c r="AZ2889" s="12">
        <f t="shared" si="30"/>
        <v>138.1133172</v>
      </c>
      <c r="BA2889" s="12">
        <f t="shared" si="41"/>
        <v>94.89363948</v>
      </c>
      <c r="BB2889" s="12">
        <f t="shared" si="53"/>
        <v>119.7436809</v>
      </c>
      <c r="BC2889" s="12">
        <f t="shared" si="50"/>
        <v>-0.001470511968</v>
      </c>
      <c r="BD2889" s="12">
        <f t="shared" si="54"/>
        <v>115.5049877</v>
      </c>
    </row>
    <row r="2890" ht="14.25" customHeight="1">
      <c r="A2890" s="7">
        <v>40711.0</v>
      </c>
      <c r="B2890" s="21" t="s">
        <v>90</v>
      </c>
      <c r="C2890" s="8">
        <v>47.444084</v>
      </c>
      <c r="D2890" s="33">
        <f t="shared" si="5"/>
        <v>-0.002468006348</v>
      </c>
      <c r="E2890" s="33">
        <f t="shared" si="7"/>
        <v>0.0004363880447</v>
      </c>
      <c r="F2890" s="33">
        <f t="shared" si="9"/>
        <v>-0.003624947319</v>
      </c>
      <c r="G2890" s="33">
        <f t="shared" si="11"/>
        <v>-0.03564726697</v>
      </c>
      <c r="H2890" s="33">
        <f t="shared" si="20"/>
        <v>-0.538930447</v>
      </c>
      <c r="I2890" s="45">
        <f t="shared" si="31"/>
        <v>-0.8757986233</v>
      </c>
      <c r="J2890" s="45">
        <f t="shared" si="43"/>
        <v>-2.536184975</v>
      </c>
      <c r="K2890" s="21" t="s">
        <v>91</v>
      </c>
      <c r="L2890" s="8">
        <v>22.269964</v>
      </c>
      <c r="M2890" s="33">
        <f t="shared" si="6"/>
        <v>0.001984941226</v>
      </c>
      <c r="N2890" s="33">
        <f t="shared" si="8"/>
        <v>0.01078202521</v>
      </c>
      <c r="O2890" s="33">
        <f t="shared" si="10"/>
        <v>0.00862281051</v>
      </c>
      <c r="P2890" s="33">
        <f t="shared" si="12"/>
        <v>-0.03454517402</v>
      </c>
      <c r="Q2890" s="45">
        <f t="shared" si="21"/>
        <v>0.3876128769</v>
      </c>
      <c r="R2890" s="45">
        <f t="shared" si="32"/>
        <v>0.1068744556</v>
      </c>
      <c r="S2890" s="45">
        <f t="shared" si="44"/>
        <v>-1.484795905</v>
      </c>
      <c r="T2890" s="33">
        <f t="shared" si="22"/>
        <v>-0.9265433238</v>
      </c>
      <c r="U2890" s="33">
        <f t="shared" si="33"/>
        <v>-0.9826730789</v>
      </c>
      <c r="V2890" s="33">
        <f t="shared" si="42"/>
        <v>-1.05138907</v>
      </c>
      <c r="W2890" s="44">
        <f t="shared" si="13"/>
        <v>0.007133932074</v>
      </c>
      <c r="X2890" s="44">
        <f t="shared" si="14"/>
        <v>0.006223986825</v>
      </c>
      <c r="Y2890" s="33">
        <f t="shared" si="15"/>
        <v>0.8724482881</v>
      </c>
      <c r="Z2890" s="43">
        <v>1.0</v>
      </c>
      <c r="AA2890" s="33">
        <f t="shared" si="16"/>
        <v>1.872448288</v>
      </c>
      <c r="AB2890" s="33">
        <f t="shared" si="17"/>
        <v>0.4659398573</v>
      </c>
      <c r="AC2890" s="33">
        <f t="shared" si="18"/>
        <v>0.5340601427</v>
      </c>
      <c r="AD2890" s="33">
        <f t="shared" si="19"/>
        <v>0.00005364619152</v>
      </c>
      <c r="AE2890" s="34">
        <f t="shared" si="23"/>
        <v>0</v>
      </c>
      <c r="AF2890" s="34">
        <f t="shared" si="24"/>
        <v>0</v>
      </c>
      <c r="AG2890" s="34">
        <f t="shared" si="25"/>
        <v>0</v>
      </c>
      <c r="AH2890" s="34">
        <f t="shared" si="26"/>
        <v>2</v>
      </c>
      <c r="AI2890" s="34">
        <f t="shared" si="28"/>
        <v>0</v>
      </c>
      <c r="AJ2890" s="34">
        <f t="shared" si="29"/>
        <v>1</v>
      </c>
      <c r="AK2890" s="34">
        <f t="shared" si="27"/>
        <v>0.00005364619152</v>
      </c>
      <c r="AL2890" s="36">
        <f t="shared" si="34"/>
        <v>0</v>
      </c>
      <c r="AM2890" s="36">
        <f t="shared" si="35"/>
        <v>0</v>
      </c>
      <c r="AN2890" s="46">
        <f t="shared" si="36"/>
        <v>0</v>
      </c>
      <c r="AO2890" s="36">
        <f t="shared" si="37"/>
        <v>3</v>
      </c>
      <c r="AP2890" s="36">
        <f t="shared" si="39"/>
        <v>0</v>
      </c>
      <c r="AQ2890" s="36">
        <f t="shared" si="40"/>
        <v>1</v>
      </c>
      <c r="AR2890" s="36">
        <f t="shared" si="38"/>
        <v>0.00005364619152</v>
      </c>
      <c r="AS2890" s="38">
        <f t="shared" si="45"/>
        <v>1</v>
      </c>
      <c r="AT2890" s="38">
        <f t="shared" si="46"/>
        <v>0</v>
      </c>
      <c r="AU2890" s="38">
        <f t="shared" si="47"/>
        <v>0</v>
      </c>
      <c r="AV2890" s="38">
        <f t="shared" si="48"/>
        <v>1</v>
      </c>
      <c r="AW2890" s="38">
        <f t="shared" si="51"/>
        <v>0</v>
      </c>
      <c r="AX2890" s="38">
        <f t="shared" si="52"/>
        <v>1</v>
      </c>
      <c r="AY2890" s="38">
        <f t="shared" si="49"/>
        <v>0.00005364619152</v>
      </c>
      <c r="AZ2890" s="12">
        <f t="shared" si="30"/>
        <v>138.1207265</v>
      </c>
      <c r="BA2890" s="12">
        <f t="shared" si="41"/>
        <v>94.89873017</v>
      </c>
      <c r="BB2890" s="12">
        <f t="shared" si="53"/>
        <v>119.7501047</v>
      </c>
      <c r="BC2890" s="12">
        <f t="shared" si="50"/>
        <v>0.00005364619152</v>
      </c>
      <c r="BD2890" s="12">
        <f t="shared" si="54"/>
        <v>115.5111841</v>
      </c>
    </row>
    <row r="2891" ht="14.25" customHeight="1">
      <c r="A2891" s="7">
        <v>40714.0</v>
      </c>
      <c r="B2891" s="21" t="s">
        <v>90</v>
      </c>
      <c r="C2891" s="8">
        <v>47.623608</v>
      </c>
      <c r="D2891" s="33">
        <f t="shared" si="5"/>
        <v>0.003783906967</v>
      </c>
      <c r="E2891" s="33">
        <f t="shared" si="7"/>
        <v>-0.001158103204</v>
      </c>
      <c r="F2891" s="33">
        <f t="shared" si="9"/>
        <v>0.001306561913</v>
      </c>
      <c r="G2891" s="33">
        <f t="shared" si="11"/>
        <v>-0.02548170236</v>
      </c>
      <c r="H2891" s="33">
        <f t="shared" si="20"/>
        <v>-0.632847111</v>
      </c>
      <c r="I2891" s="45">
        <f t="shared" si="31"/>
        <v>-0.6440984494</v>
      </c>
      <c r="J2891" s="45">
        <f t="shared" si="43"/>
        <v>-2.025229388</v>
      </c>
      <c r="K2891" s="21" t="s">
        <v>91</v>
      </c>
      <c r="L2891" s="8">
        <v>22.341246</v>
      </c>
      <c r="M2891" s="33">
        <f t="shared" si="6"/>
        <v>0.003200813436</v>
      </c>
      <c r="N2891" s="33">
        <f t="shared" si="8"/>
        <v>0.01090293484</v>
      </c>
      <c r="O2891" s="33">
        <f t="shared" si="10"/>
        <v>0.01355239966</v>
      </c>
      <c r="P2891" s="33">
        <f t="shared" si="12"/>
        <v>-0.02918610486</v>
      </c>
      <c r="Q2891" s="45">
        <f t="shared" si="21"/>
        <v>0.4447258031</v>
      </c>
      <c r="R2891" s="45">
        <f t="shared" si="32"/>
        <v>0.2744524361</v>
      </c>
      <c r="S2891" s="45">
        <f t="shared" si="44"/>
        <v>-1.270720925</v>
      </c>
      <c r="T2891" s="33">
        <f t="shared" si="22"/>
        <v>-1.077572914</v>
      </c>
      <c r="U2891" s="33">
        <f t="shared" si="33"/>
        <v>-0.9185508854</v>
      </c>
      <c r="V2891" s="33">
        <f t="shared" si="42"/>
        <v>-0.7545084631</v>
      </c>
      <c r="W2891" s="44">
        <f t="shared" si="13"/>
        <v>0.007139781677</v>
      </c>
      <c r="X2891" s="44">
        <f t="shared" si="14"/>
        <v>0.006318393767</v>
      </c>
      <c r="Y2891" s="33">
        <f t="shared" si="15"/>
        <v>0.8849561588</v>
      </c>
      <c r="Z2891" s="43">
        <v>1.0</v>
      </c>
      <c r="AA2891" s="33">
        <f t="shared" si="16"/>
        <v>1.884956159</v>
      </c>
      <c r="AB2891" s="33">
        <f t="shared" si="17"/>
        <v>0.4694836825</v>
      </c>
      <c r="AC2891" s="33">
        <f t="shared" si="18"/>
        <v>0.5305163175</v>
      </c>
      <c r="AD2891" s="33">
        <f t="shared" si="19"/>
        <v>-0.003805572249</v>
      </c>
      <c r="AE2891" s="34">
        <f t="shared" si="23"/>
        <v>1</v>
      </c>
      <c r="AF2891" s="34">
        <f t="shared" si="24"/>
        <v>0</v>
      </c>
      <c r="AG2891" s="34">
        <f t="shared" si="25"/>
        <v>0</v>
      </c>
      <c r="AH2891" s="34">
        <f t="shared" si="26"/>
        <v>3</v>
      </c>
      <c r="AI2891" s="34">
        <f t="shared" si="28"/>
        <v>0</v>
      </c>
      <c r="AJ2891" s="34">
        <f t="shared" si="29"/>
        <v>1</v>
      </c>
      <c r="AK2891" s="34">
        <f t="shared" si="27"/>
        <v>-0.003805572249</v>
      </c>
      <c r="AL2891" s="36">
        <f t="shared" si="34"/>
        <v>0</v>
      </c>
      <c r="AM2891" s="36">
        <f t="shared" si="35"/>
        <v>0</v>
      </c>
      <c r="AN2891" s="46">
        <f t="shared" si="36"/>
        <v>0</v>
      </c>
      <c r="AO2891" s="36">
        <f t="shared" si="37"/>
        <v>4</v>
      </c>
      <c r="AP2891" s="36">
        <f t="shared" si="39"/>
        <v>0</v>
      </c>
      <c r="AQ2891" s="36">
        <f t="shared" si="40"/>
        <v>1</v>
      </c>
      <c r="AR2891" s="36">
        <f t="shared" si="38"/>
        <v>-0.003805572249</v>
      </c>
      <c r="AS2891" s="38">
        <f t="shared" si="45"/>
        <v>0</v>
      </c>
      <c r="AT2891" s="38">
        <f t="shared" si="46"/>
        <v>0</v>
      </c>
      <c r="AU2891" s="38">
        <f t="shared" si="47"/>
        <v>0</v>
      </c>
      <c r="AV2891" s="38">
        <f t="shared" si="48"/>
        <v>2</v>
      </c>
      <c r="AW2891" s="38">
        <f t="shared" si="51"/>
        <v>0</v>
      </c>
      <c r="AX2891" s="38">
        <f t="shared" si="52"/>
        <v>1</v>
      </c>
      <c r="AY2891" s="38">
        <f t="shared" si="49"/>
        <v>-0.003805572249</v>
      </c>
      <c r="AZ2891" s="12">
        <f t="shared" si="30"/>
        <v>137.5950981</v>
      </c>
      <c r="BA2891" s="12">
        <f t="shared" si="41"/>
        <v>94.53758619</v>
      </c>
      <c r="BB2891" s="12">
        <f t="shared" si="53"/>
        <v>119.294387</v>
      </c>
      <c r="BC2891" s="12">
        <f t="shared" si="50"/>
        <v>-0.003805572249</v>
      </c>
      <c r="BD2891" s="12">
        <f t="shared" si="54"/>
        <v>115.0715979</v>
      </c>
    </row>
    <row r="2892" ht="14.25" customHeight="1">
      <c r="A2892" s="7">
        <v>40715.0</v>
      </c>
      <c r="B2892" s="21" t="s">
        <v>90</v>
      </c>
      <c r="C2892" s="8">
        <v>47.589085</v>
      </c>
      <c r="D2892" s="33">
        <f t="shared" si="5"/>
        <v>-0.0007249135765</v>
      </c>
      <c r="E2892" s="33">
        <f t="shared" si="7"/>
        <v>-0.00919901142</v>
      </c>
      <c r="F2892" s="33">
        <f t="shared" si="9"/>
        <v>0</v>
      </c>
      <c r="G2892" s="33">
        <f t="shared" si="11"/>
        <v>-0.02262398897</v>
      </c>
      <c r="H2892" s="33">
        <f t="shared" si="20"/>
        <v>-1.213656091</v>
      </c>
      <c r="I2892" s="45">
        <f t="shared" si="31"/>
        <v>-0.7128560532</v>
      </c>
      <c r="J2892" s="45">
        <f t="shared" si="43"/>
        <v>-1.836291083</v>
      </c>
      <c r="K2892" s="21" t="s">
        <v>91</v>
      </c>
      <c r="L2892" s="8">
        <v>22.487175</v>
      </c>
      <c r="M2892" s="33">
        <f t="shared" si="6"/>
        <v>0.006531820114</v>
      </c>
      <c r="N2892" s="33">
        <f t="shared" si="8"/>
        <v>0.009906818217</v>
      </c>
      <c r="O2892" s="33">
        <f t="shared" si="10"/>
        <v>0.02361516011</v>
      </c>
      <c r="P2892" s="33">
        <f t="shared" si="12"/>
        <v>-0.01111724764</v>
      </c>
      <c r="Q2892" s="45">
        <f t="shared" si="21"/>
        <v>0.4287302063</v>
      </c>
      <c r="R2892" s="45">
        <f t="shared" si="32"/>
        <v>0.6337561131</v>
      </c>
      <c r="S2892" s="45">
        <f t="shared" si="44"/>
        <v>-0.6859876227</v>
      </c>
      <c r="T2892" s="33">
        <f t="shared" si="22"/>
        <v>-1.642386297</v>
      </c>
      <c r="U2892" s="33">
        <f t="shared" si="33"/>
        <v>-1.346612166</v>
      </c>
      <c r="V2892" s="33">
        <f t="shared" si="42"/>
        <v>-1.150303461</v>
      </c>
      <c r="W2892" s="44">
        <f t="shared" si="13"/>
        <v>0.007118355268</v>
      </c>
      <c r="X2892" s="44">
        <f t="shared" si="14"/>
        <v>0.006058318162</v>
      </c>
      <c r="Y2892" s="33">
        <f t="shared" si="15"/>
        <v>0.8510839842</v>
      </c>
      <c r="Z2892" s="43">
        <v>1.0</v>
      </c>
      <c r="AA2892" s="33">
        <f t="shared" si="16"/>
        <v>1.851083984</v>
      </c>
      <c r="AB2892" s="33">
        <f t="shared" si="17"/>
        <v>0.4597759969</v>
      </c>
      <c r="AC2892" s="33">
        <f t="shared" si="18"/>
        <v>0.5402240031</v>
      </c>
      <c r="AD2892" s="33">
        <f t="shared" si="19"/>
        <v>-0.002141876246</v>
      </c>
      <c r="AE2892" s="34">
        <f t="shared" si="23"/>
        <v>1</v>
      </c>
      <c r="AF2892" s="34">
        <f t="shared" si="24"/>
        <v>0</v>
      </c>
      <c r="AG2892" s="34">
        <f t="shared" si="25"/>
        <v>0</v>
      </c>
      <c r="AH2892" s="34">
        <f t="shared" si="26"/>
        <v>4</v>
      </c>
      <c r="AI2892" s="34">
        <f t="shared" si="28"/>
        <v>0</v>
      </c>
      <c r="AJ2892" s="34">
        <f t="shared" si="29"/>
        <v>1</v>
      </c>
      <c r="AK2892" s="34">
        <f t="shared" si="27"/>
        <v>-0.002141876246</v>
      </c>
      <c r="AL2892" s="36">
        <f t="shared" si="34"/>
        <v>1</v>
      </c>
      <c r="AM2892" s="36">
        <f t="shared" si="35"/>
        <v>0</v>
      </c>
      <c r="AN2892" s="46">
        <f t="shared" si="36"/>
        <v>0</v>
      </c>
      <c r="AO2892" s="36">
        <f t="shared" si="37"/>
        <v>5</v>
      </c>
      <c r="AP2892" s="36">
        <f t="shared" si="39"/>
        <v>0</v>
      </c>
      <c r="AQ2892" s="36">
        <f t="shared" si="40"/>
        <v>1</v>
      </c>
      <c r="AR2892" s="36">
        <f t="shared" si="38"/>
        <v>-0.002141876246</v>
      </c>
      <c r="AS2892" s="38">
        <f t="shared" si="45"/>
        <v>1</v>
      </c>
      <c r="AT2892" s="38">
        <f t="shared" si="46"/>
        <v>0</v>
      </c>
      <c r="AU2892" s="38">
        <f t="shared" si="47"/>
        <v>0</v>
      </c>
      <c r="AV2892" s="38">
        <f t="shared" si="48"/>
        <v>3</v>
      </c>
      <c r="AW2892" s="38">
        <f t="shared" si="51"/>
        <v>0</v>
      </c>
      <c r="AX2892" s="38">
        <f t="shared" si="52"/>
        <v>1</v>
      </c>
      <c r="AY2892" s="38">
        <f t="shared" si="49"/>
        <v>-0.002141876246</v>
      </c>
      <c r="AZ2892" s="12">
        <f t="shared" si="30"/>
        <v>137.3003864</v>
      </c>
      <c r="BA2892" s="12">
        <f t="shared" si="41"/>
        <v>94.33509838</v>
      </c>
      <c r="BB2892" s="12">
        <f t="shared" si="53"/>
        <v>119.0388732</v>
      </c>
      <c r="BC2892" s="12">
        <f t="shared" si="50"/>
        <v>-0.002141876246</v>
      </c>
      <c r="BD2892" s="12">
        <f t="shared" si="54"/>
        <v>114.8251288</v>
      </c>
    </row>
    <row r="2893" ht="14.25" customHeight="1">
      <c r="A2893" s="7">
        <v>40716.0</v>
      </c>
      <c r="B2893" s="21" t="s">
        <v>90</v>
      </c>
      <c r="C2893" s="8">
        <v>47.485527</v>
      </c>
      <c r="D2893" s="33">
        <f t="shared" si="5"/>
        <v>-0.002176087227</v>
      </c>
      <c r="E2893" s="33">
        <f t="shared" si="7"/>
        <v>0.004380921996</v>
      </c>
      <c r="F2893" s="33">
        <f t="shared" si="9"/>
        <v>-0.0008715055903</v>
      </c>
      <c r="G2893" s="33">
        <f t="shared" si="11"/>
        <v>-0.0239267162</v>
      </c>
      <c r="H2893" s="33">
        <f t="shared" si="20"/>
        <v>-0.1670864875</v>
      </c>
      <c r="I2893" s="45">
        <f t="shared" si="31"/>
        <v>-0.7694299799</v>
      </c>
      <c r="J2893" s="45">
        <f t="shared" si="43"/>
        <v>-1.81465722</v>
      </c>
      <c r="K2893" s="21" t="s">
        <v>91</v>
      </c>
      <c r="L2893" s="8">
        <v>22.534685</v>
      </c>
      <c r="M2893" s="33">
        <f t="shared" si="6"/>
        <v>0.002112759829</v>
      </c>
      <c r="N2893" s="33">
        <f t="shared" si="8"/>
        <v>0.02201005498</v>
      </c>
      <c r="O2893" s="33">
        <f t="shared" si="10"/>
        <v>0.02264067802</v>
      </c>
      <c r="P2893" s="33">
        <f t="shared" si="12"/>
        <v>-0.008733952351</v>
      </c>
      <c r="Q2893" s="45">
        <f t="shared" si="21"/>
        <v>1.268650617</v>
      </c>
      <c r="R2893" s="45">
        <f t="shared" si="32"/>
        <v>0.5855285054</v>
      </c>
      <c r="S2893" s="45">
        <f t="shared" si="44"/>
        <v>-0.5960246866</v>
      </c>
      <c r="T2893" s="33">
        <f t="shared" si="22"/>
        <v>-1.435737105</v>
      </c>
      <c r="U2893" s="33">
        <f t="shared" si="33"/>
        <v>-1.354958485</v>
      </c>
      <c r="V2893" s="33">
        <f t="shared" si="42"/>
        <v>-1.218632533</v>
      </c>
      <c r="W2893" s="44">
        <f t="shared" si="13"/>
        <v>0.007121874636</v>
      </c>
      <c r="X2893" s="44">
        <f t="shared" si="14"/>
        <v>0.006087326644</v>
      </c>
      <c r="Y2893" s="33">
        <f t="shared" si="15"/>
        <v>0.8547365623</v>
      </c>
      <c r="Z2893" s="43">
        <v>1.0</v>
      </c>
      <c r="AA2893" s="33">
        <f t="shared" si="16"/>
        <v>1.854736562</v>
      </c>
      <c r="AB2893" s="33">
        <f t="shared" si="17"/>
        <v>0.4608398733</v>
      </c>
      <c r="AC2893" s="33">
        <f t="shared" si="18"/>
        <v>0.5391601267</v>
      </c>
      <c r="AD2893" s="33">
        <f t="shared" si="19"/>
        <v>0.006169941413</v>
      </c>
      <c r="AE2893" s="34">
        <f t="shared" si="23"/>
        <v>1</v>
      </c>
      <c r="AF2893" s="34">
        <f t="shared" si="24"/>
        <v>0</v>
      </c>
      <c r="AG2893" s="34">
        <f t="shared" si="25"/>
        <v>0</v>
      </c>
      <c r="AH2893" s="34">
        <f t="shared" si="26"/>
        <v>5</v>
      </c>
      <c r="AI2893" s="34">
        <f t="shared" si="28"/>
        <v>0</v>
      </c>
      <c r="AJ2893" s="34">
        <f t="shared" si="29"/>
        <v>1</v>
      </c>
      <c r="AK2893" s="34">
        <f t="shared" si="27"/>
        <v>0.006169941413</v>
      </c>
      <c r="AL2893" s="36">
        <f t="shared" si="34"/>
        <v>1</v>
      </c>
      <c r="AM2893" s="36">
        <f t="shared" si="35"/>
        <v>0</v>
      </c>
      <c r="AN2893" s="46">
        <f t="shared" si="36"/>
        <v>0</v>
      </c>
      <c r="AO2893" s="36">
        <f t="shared" si="37"/>
        <v>1</v>
      </c>
      <c r="AP2893" s="36">
        <f t="shared" si="39"/>
        <v>1</v>
      </c>
      <c r="AQ2893" s="36">
        <f t="shared" si="40"/>
        <v>1</v>
      </c>
      <c r="AR2893" s="36">
        <f t="shared" si="38"/>
        <v>0.006169941413</v>
      </c>
      <c r="AS2893" s="38">
        <f t="shared" si="45"/>
        <v>1</v>
      </c>
      <c r="AT2893" s="38">
        <f t="shared" si="46"/>
        <v>0</v>
      </c>
      <c r="AU2893" s="38">
        <f t="shared" si="47"/>
        <v>0</v>
      </c>
      <c r="AV2893" s="38">
        <f t="shared" si="48"/>
        <v>4</v>
      </c>
      <c r="AW2893" s="38">
        <f t="shared" si="51"/>
        <v>0</v>
      </c>
      <c r="AX2893" s="38">
        <f t="shared" si="52"/>
        <v>1</v>
      </c>
      <c r="AY2893" s="38">
        <f t="shared" si="49"/>
        <v>0.006169941413</v>
      </c>
      <c r="AZ2893" s="12">
        <f t="shared" si="30"/>
        <v>138.1475217</v>
      </c>
      <c r="BA2893" s="12">
        <f t="shared" si="41"/>
        <v>94.91714041</v>
      </c>
      <c r="BB2893" s="12">
        <f t="shared" si="53"/>
        <v>119.7733361</v>
      </c>
      <c r="BC2893" s="12">
        <f t="shared" si="50"/>
        <v>0.006169941413</v>
      </c>
      <c r="BD2893" s="12">
        <f t="shared" si="54"/>
        <v>115.5335931</v>
      </c>
    </row>
    <row r="2894" ht="14.25" customHeight="1">
      <c r="A2894" s="7">
        <v>40717.0</v>
      </c>
      <c r="B2894" s="21" t="s">
        <v>90</v>
      </c>
      <c r="C2894" s="8">
        <v>46.933197</v>
      </c>
      <c r="D2894" s="33">
        <f t="shared" si="5"/>
        <v>-0.01163154407</v>
      </c>
      <c r="E2894" s="33">
        <f t="shared" si="7"/>
        <v>-0.01320962226</v>
      </c>
      <c r="F2894" s="33">
        <f t="shared" si="9"/>
        <v>-0.02201133123</v>
      </c>
      <c r="G2894" s="33">
        <f t="shared" si="11"/>
        <v>-0.02802197991</v>
      </c>
      <c r="H2894" s="33">
        <f t="shared" si="20"/>
        <v>-1.473155389</v>
      </c>
      <c r="I2894" s="45">
        <f t="shared" si="31"/>
        <v>-1.788190306</v>
      </c>
      <c r="J2894" s="45">
        <f t="shared" si="43"/>
        <v>-1.873125558</v>
      </c>
      <c r="K2894" s="21" t="s">
        <v>91</v>
      </c>
      <c r="L2894" s="8">
        <v>22.052769</v>
      </c>
      <c r="M2894" s="33">
        <f t="shared" si="6"/>
        <v>-0.02138552192</v>
      </c>
      <c r="N2894" s="33">
        <f t="shared" si="8"/>
        <v>-0.007787239784</v>
      </c>
      <c r="O2894" s="33">
        <f t="shared" si="10"/>
        <v>-0.006671044272</v>
      </c>
      <c r="P2894" s="33">
        <f t="shared" si="12"/>
        <v>-0.02181400246</v>
      </c>
      <c r="Q2894" s="45">
        <f t="shared" si="21"/>
        <v>-0.6683802489</v>
      </c>
      <c r="R2894" s="45">
        <f t="shared" si="32"/>
        <v>-0.487659198</v>
      </c>
      <c r="S2894" s="45">
        <f t="shared" si="44"/>
        <v>-0.9704102107</v>
      </c>
      <c r="T2894" s="33">
        <f t="shared" si="22"/>
        <v>-0.80477514</v>
      </c>
      <c r="U2894" s="33">
        <f t="shared" si="33"/>
        <v>-1.300531108</v>
      </c>
      <c r="V2894" s="33">
        <f t="shared" si="42"/>
        <v>-0.9027153478</v>
      </c>
      <c r="W2894" s="44">
        <f t="shared" si="13"/>
        <v>0.007371672086</v>
      </c>
      <c r="X2894" s="44">
        <f t="shared" si="14"/>
        <v>0.007514662421</v>
      </c>
      <c r="Y2894" s="33">
        <f t="shared" si="15"/>
        <v>1.019397273</v>
      </c>
      <c r="Z2894" s="43">
        <v>1.0</v>
      </c>
      <c r="AA2894" s="33">
        <f t="shared" si="16"/>
        <v>2.019397273</v>
      </c>
      <c r="AB2894" s="33">
        <f t="shared" si="17"/>
        <v>0.5048027382</v>
      </c>
      <c r="AC2894" s="33">
        <f t="shared" si="18"/>
        <v>0.4951972618</v>
      </c>
      <c r="AD2894" s="33">
        <f t="shared" si="19"/>
        <v>0.003871068678</v>
      </c>
      <c r="AE2894" s="34">
        <f t="shared" si="23"/>
        <v>0</v>
      </c>
      <c r="AF2894" s="34">
        <f t="shared" si="24"/>
        <v>0</v>
      </c>
      <c r="AG2894" s="34">
        <f t="shared" si="25"/>
        <v>0</v>
      </c>
      <c r="AH2894" s="34">
        <f t="shared" si="26"/>
        <v>0</v>
      </c>
      <c r="AI2894" s="34">
        <f t="shared" si="28"/>
        <v>1</v>
      </c>
      <c r="AJ2894" s="34">
        <f t="shared" si="29"/>
        <v>0</v>
      </c>
      <c r="AK2894" s="34">
        <f t="shared" si="27"/>
        <v>0</v>
      </c>
      <c r="AL2894" s="36">
        <f t="shared" si="34"/>
        <v>1</v>
      </c>
      <c r="AM2894" s="36">
        <f t="shared" si="35"/>
        <v>0</v>
      </c>
      <c r="AN2894" s="46">
        <f t="shared" si="36"/>
        <v>0</v>
      </c>
      <c r="AO2894" s="36">
        <f t="shared" si="37"/>
        <v>2</v>
      </c>
      <c r="AP2894" s="36">
        <f t="shared" si="39"/>
        <v>0</v>
      </c>
      <c r="AQ2894" s="36">
        <f t="shared" si="40"/>
        <v>1</v>
      </c>
      <c r="AR2894" s="36">
        <f t="shared" si="38"/>
        <v>0.003871068678</v>
      </c>
      <c r="AS2894" s="38">
        <f t="shared" si="45"/>
        <v>0</v>
      </c>
      <c r="AT2894" s="38">
        <f t="shared" si="46"/>
        <v>0</v>
      </c>
      <c r="AU2894" s="38">
        <f t="shared" si="47"/>
        <v>0</v>
      </c>
      <c r="AV2894" s="38">
        <f t="shared" si="48"/>
        <v>5</v>
      </c>
      <c r="AW2894" s="38">
        <f t="shared" si="51"/>
        <v>0</v>
      </c>
      <c r="AX2894" s="38">
        <f t="shared" si="52"/>
        <v>1</v>
      </c>
      <c r="AY2894" s="38">
        <f t="shared" si="49"/>
        <v>0.003871068678</v>
      </c>
      <c r="AZ2894" s="12">
        <f t="shared" si="30"/>
        <v>138.1475217</v>
      </c>
      <c r="BA2894" s="12">
        <f t="shared" si="41"/>
        <v>95.28457118</v>
      </c>
      <c r="BB2894" s="12">
        <f t="shared" si="53"/>
        <v>120.2369869</v>
      </c>
      <c r="BC2894" s="12">
        <f t="shared" si="50"/>
        <v>0.002580712452</v>
      </c>
      <c r="BD2894" s="12">
        <f t="shared" si="54"/>
        <v>115.8317521</v>
      </c>
    </row>
    <row r="2895" ht="14.25" customHeight="1">
      <c r="A2895" s="7">
        <v>40718.0</v>
      </c>
      <c r="B2895" s="21" t="s">
        <v>90</v>
      </c>
      <c r="C2895" s="8">
        <v>47.257687</v>
      </c>
      <c r="D2895" s="33">
        <f t="shared" si="5"/>
        <v>0.006913869515</v>
      </c>
      <c r="E2895" s="33">
        <f t="shared" si="7"/>
        <v>-0.003928772236</v>
      </c>
      <c r="F2895" s="33">
        <f t="shared" si="9"/>
        <v>-0.003494098661</v>
      </c>
      <c r="G2895" s="33">
        <f t="shared" si="11"/>
        <v>-0.02088515237</v>
      </c>
      <c r="H2895" s="33">
        <f t="shared" si="20"/>
        <v>-0.7507344455</v>
      </c>
      <c r="I2895" s="45">
        <f t="shared" si="31"/>
        <v>-0.8372515719</v>
      </c>
      <c r="J2895" s="45">
        <f t="shared" si="43"/>
        <v>-1.57599493</v>
      </c>
      <c r="K2895" s="21" t="s">
        <v>91</v>
      </c>
      <c r="L2895" s="8">
        <v>22.035805</v>
      </c>
      <c r="M2895" s="33">
        <f t="shared" si="6"/>
        <v>-0.0007692458031</v>
      </c>
      <c r="N2895" s="33">
        <f t="shared" si="8"/>
        <v>-0.01051456572</v>
      </c>
      <c r="O2895" s="33">
        <f t="shared" si="10"/>
        <v>0.0001540911775</v>
      </c>
      <c r="P2895" s="33">
        <f t="shared" si="12"/>
        <v>-0.01948865854</v>
      </c>
      <c r="Q2895" s="45">
        <f t="shared" si="21"/>
        <v>-0.8291084984</v>
      </c>
      <c r="R2895" s="45">
        <f t="shared" si="32"/>
        <v>-0.2115722943</v>
      </c>
      <c r="S2895" s="45">
        <f t="shared" si="44"/>
        <v>-0.8737428669</v>
      </c>
      <c r="T2895" s="33">
        <f t="shared" si="22"/>
        <v>0.07837405293</v>
      </c>
      <c r="U2895" s="33">
        <f t="shared" si="33"/>
        <v>-0.6256792776</v>
      </c>
      <c r="V2895" s="33">
        <f t="shared" si="42"/>
        <v>-0.7022520634</v>
      </c>
      <c r="W2895" s="44">
        <f t="shared" si="13"/>
        <v>0.007601530618</v>
      </c>
      <c r="X2895" s="44">
        <f t="shared" si="14"/>
        <v>0.007499075073</v>
      </c>
      <c r="Y2895" s="33">
        <f t="shared" si="15"/>
        <v>0.9865217217</v>
      </c>
      <c r="Z2895" s="43">
        <v>1.0</v>
      </c>
      <c r="AA2895" s="33">
        <f t="shared" si="16"/>
        <v>1.986521722</v>
      </c>
      <c r="AB2895" s="33">
        <f t="shared" si="17"/>
        <v>0.4966075684</v>
      </c>
      <c r="AC2895" s="33">
        <f t="shared" si="18"/>
        <v>0.5033924316</v>
      </c>
      <c r="AD2895" s="33">
        <f t="shared" si="19"/>
        <v>0.002182447924</v>
      </c>
      <c r="AE2895" s="34">
        <f t="shared" si="23"/>
        <v>0</v>
      </c>
      <c r="AF2895" s="34">
        <f t="shared" si="24"/>
        <v>0</v>
      </c>
      <c r="AG2895" s="34">
        <f t="shared" si="25"/>
        <v>0</v>
      </c>
      <c r="AH2895" s="34">
        <f t="shared" si="26"/>
        <v>0</v>
      </c>
      <c r="AI2895" s="34">
        <f t="shared" si="28"/>
        <v>0</v>
      </c>
      <c r="AJ2895" s="34">
        <f t="shared" si="29"/>
        <v>0</v>
      </c>
      <c r="AK2895" s="34">
        <f t="shared" si="27"/>
        <v>0</v>
      </c>
      <c r="AL2895" s="36">
        <f t="shared" si="34"/>
        <v>0</v>
      </c>
      <c r="AM2895" s="36">
        <f t="shared" si="35"/>
        <v>0</v>
      </c>
      <c r="AN2895" s="46">
        <f t="shared" si="36"/>
        <v>0</v>
      </c>
      <c r="AO2895" s="36">
        <f t="shared" si="37"/>
        <v>3</v>
      </c>
      <c r="AP2895" s="36">
        <f t="shared" si="39"/>
        <v>0</v>
      </c>
      <c r="AQ2895" s="36">
        <f t="shared" si="40"/>
        <v>1</v>
      </c>
      <c r="AR2895" s="36">
        <f t="shared" si="38"/>
        <v>0.002182447924</v>
      </c>
      <c r="AS2895" s="38">
        <f t="shared" si="45"/>
        <v>0</v>
      </c>
      <c r="AT2895" s="38">
        <f t="shared" si="46"/>
        <v>0</v>
      </c>
      <c r="AU2895" s="38">
        <f t="shared" si="47"/>
        <v>0</v>
      </c>
      <c r="AV2895" s="38">
        <f t="shared" si="48"/>
        <v>0</v>
      </c>
      <c r="AW2895" s="38">
        <f t="shared" si="51"/>
        <v>1</v>
      </c>
      <c r="AX2895" s="38">
        <f t="shared" si="52"/>
        <v>0</v>
      </c>
      <c r="AY2895" s="38">
        <f t="shared" si="49"/>
        <v>0</v>
      </c>
      <c r="AZ2895" s="12">
        <f t="shared" si="30"/>
        <v>138.1475217</v>
      </c>
      <c r="BA2895" s="12">
        <f t="shared" si="41"/>
        <v>95.4925248</v>
      </c>
      <c r="BB2895" s="12">
        <f t="shared" si="53"/>
        <v>120.2369869</v>
      </c>
      <c r="BC2895" s="12">
        <f t="shared" si="50"/>
        <v>0.0007274826414</v>
      </c>
      <c r="BD2895" s="12">
        <f t="shared" si="54"/>
        <v>115.9160177</v>
      </c>
    </row>
    <row r="2896" ht="14.25" customHeight="1">
      <c r="A2896" s="7">
        <v>40721.0</v>
      </c>
      <c r="B2896" s="21" t="s">
        <v>90</v>
      </c>
      <c r="C2896" s="8">
        <v>47.671925</v>
      </c>
      <c r="D2896" s="33">
        <f t="shared" si="5"/>
        <v>0.008765515756</v>
      </c>
      <c r="E2896" s="33">
        <f t="shared" si="7"/>
        <v>0.001014559838</v>
      </c>
      <c r="F2896" s="33">
        <f t="shared" si="9"/>
        <v>-0.0001447183315</v>
      </c>
      <c r="G2896" s="33">
        <f t="shared" si="11"/>
        <v>-0.01202184291</v>
      </c>
      <c r="H2896" s="33">
        <f t="shared" si="20"/>
        <v>-0.3684933512</v>
      </c>
      <c r="I2896" s="45">
        <f t="shared" si="31"/>
        <v>-0.6493124303</v>
      </c>
      <c r="J2896" s="45">
        <f t="shared" si="43"/>
        <v>-1.250147917</v>
      </c>
      <c r="K2896" s="21" t="s">
        <v>91</v>
      </c>
      <c r="L2896" s="8">
        <v>22.130821</v>
      </c>
      <c r="M2896" s="33">
        <f t="shared" si="6"/>
        <v>0.004311891488</v>
      </c>
      <c r="N2896" s="33">
        <f t="shared" si="8"/>
        <v>-0.009418677902</v>
      </c>
      <c r="O2896" s="33">
        <f t="shared" si="10"/>
        <v>0.001381565706</v>
      </c>
      <c r="P2896" s="33">
        <f t="shared" si="12"/>
        <v>-0.01244778338</v>
      </c>
      <c r="Q2896" s="45">
        <f t="shared" si="21"/>
        <v>-0.7275902543</v>
      </c>
      <c r="R2896" s="45">
        <f t="shared" si="32"/>
        <v>-0.1287120642</v>
      </c>
      <c r="S2896" s="45">
        <f t="shared" si="44"/>
        <v>-0.6370145412</v>
      </c>
      <c r="T2896" s="33">
        <f t="shared" si="22"/>
        <v>0.3590969031</v>
      </c>
      <c r="U2896" s="33">
        <f t="shared" si="33"/>
        <v>-0.5206003661</v>
      </c>
      <c r="V2896" s="33">
        <f t="shared" si="42"/>
        <v>-0.6131333754</v>
      </c>
      <c r="W2896" s="44">
        <f t="shared" si="13"/>
        <v>0.007911128956</v>
      </c>
      <c r="X2896" s="44">
        <f t="shared" si="14"/>
        <v>0.007574548985</v>
      </c>
      <c r="Y2896" s="33">
        <f t="shared" si="15"/>
        <v>0.9574548749</v>
      </c>
      <c r="Z2896" s="43">
        <v>1.0</v>
      </c>
      <c r="AA2896" s="33">
        <f t="shared" si="16"/>
        <v>1.957454875</v>
      </c>
      <c r="AB2896" s="33">
        <f t="shared" si="17"/>
        <v>0.48913254</v>
      </c>
      <c r="AC2896" s="33">
        <f t="shared" si="18"/>
        <v>0.51086746</v>
      </c>
      <c r="AD2896" s="33">
        <f t="shared" si="19"/>
        <v>-0.002386136539</v>
      </c>
      <c r="AE2896" s="34">
        <f t="shared" si="23"/>
        <v>0</v>
      </c>
      <c r="AF2896" s="34">
        <f t="shared" si="24"/>
        <v>0</v>
      </c>
      <c r="AG2896" s="34">
        <f t="shared" si="25"/>
        <v>0</v>
      </c>
      <c r="AH2896" s="34">
        <f t="shared" si="26"/>
        <v>0</v>
      </c>
      <c r="AI2896" s="34">
        <f t="shared" si="28"/>
        <v>0</v>
      </c>
      <c r="AJ2896" s="34">
        <f t="shared" si="29"/>
        <v>0</v>
      </c>
      <c r="AK2896" s="34">
        <f t="shared" si="27"/>
        <v>0</v>
      </c>
      <c r="AL2896" s="36">
        <f t="shared" si="34"/>
        <v>0</v>
      </c>
      <c r="AM2896" s="36">
        <f t="shared" si="35"/>
        <v>0</v>
      </c>
      <c r="AN2896" s="46">
        <f t="shared" si="36"/>
        <v>0</v>
      </c>
      <c r="AO2896" s="36">
        <f t="shared" si="37"/>
        <v>4</v>
      </c>
      <c r="AP2896" s="36">
        <f t="shared" si="39"/>
        <v>0</v>
      </c>
      <c r="AQ2896" s="36">
        <f t="shared" si="40"/>
        <v>1</v>
      </c>
      <c r="AR2896" s="36">
        <f t="shared" si="38"/>
        <v>-0.002386136539</v>
      </c>
      <c r="AS2896" s="38">
        <f t="shared" si="45"/>
        <v>0</v>
      </c>
      <c r="AT2896" s="38">
        <f t="shared" si="46"/>
        <v>0</v>
      </c>
      <c r="AU2896" s="38">
        <f t="shared" si="47"/>
        <v>0</v>
      </c>
      <c r="AV2896" s="38">
        <f t="shared" si="48"/>
        <v>0</v>
      </c>
      <c r="AW2896" s="38">
        <f t="shared" si="51"/>
        <v>0</v>
      </c>
      <c r="AX2896" s="38">
        <f t="shared" si="52"/>
        <v>0</v>
      </c>
      <c r="AY2896" s="38">
        <f t="shared" si="49"/>
        <v>0</v>
      </c>
      <c r="AZ2896" s="12">
        <f t="shared" si="30"/>
        <v>138.1475217</v>
      </c>
      <c r="BA2896" s="12">
        <f t="shared" si="41"/>
        <v>95.26466659</v>
      </c>
      <c r="BB2896" s="12">
        <f t="shared" si="53"/>
        <v>120.2369869</v>
      </c>
      <c r="BC2896" s="12">
        <f t="shared" si="50"/>
        <v>-0.0007953788463</v>
      </c>
      <c r="BD2896" s="12">
        <f t="shared" si="54"/>
        <v>115.8238206</v>
      </c>
    </row>
    <row r="2897" ht="14.25" customHeight="1">
      <c r="A2897" s="7">
        <v>40722.0</v>
      </c>
      <c r="B2897" s="21" t="s">
        <v>90</v>
      </c>
      <c r="C2897" s="8">
        <v>48.065468</v>
      </c>
      <c r="D2897" s="33">
        <f t="shared" si="5"/>
        <v>0.008255236179</v>
      </c>
      <c r="E2897" s="33">
        <f t="shared" si="7"/>
        <v>0.01001034166</v>
      </c>
      <c r="F2897" s="33">
        <f t="shared" si="9"/>
        <v>0.0007192449897</v>
      </c>
      <c r="G2897" s="33">
        <f t="shared" si="11"/>
        <v>-0.01395070257</v>
      </c>
      <c r="H2897" s="33">
        <f t="shared" si="20"/>
        <v>0.2884260658</v>
      </c>
      <c r="I2897" s="45">
        <f t="shared" si="31"/>
        <v>-0.5898110385</v>
      </c>
      <c r="J2897" s="45">
        <f t="shared" si="43"/>
        <v>-1.283787703</v>
      </c>
      <c r="K2897" s="21" t="s">
        <v>91</v>
      </c>
      <c r="L2897" s="8">
        <v>22.409111</v>
      </c>
      <c r="M2897" s="33">
        <f t="shared" si="6"/>
        <v>0.01257477072</v>
      </c>
      <c r="N2897" s="33">
        <f t="shared" si="8"/>
        <v>-0.00347148986</v>
      </c>
      <c r="O2897" s="33">
        <f t="shared" si="10"/>
        <v>0.006400936938</v>
      </c>
      <c r="P2897" s="33">
        <f t="shared" si="12"/>
        <v>-0.004519775015</v>
      </c>
      <c r="Q2897" s="45">
        <f t="shared" si="21"/>
        <v>-0.2832764018</v>
      </c>
      <c r="R2897" s="45">
        <f t="shared" si="32"/>
        <v>0.1141520791</v>
      </c>
      <c r="S2897" s="45">
        <f t="shared" si="44"/>
        <v>-0.3850696724</v>
      </c>
      <c r="T2897" s="33">
        <f t="shared" si="22"/>
        <v>0.5717024675</v>
      </c>
      <c r="U2897" s="33">
        <f t="shared" si="33"/>
        <v>-0.7039631176</v>
      </c>
      <c r="V2897" s="33">
        <f t="shared" si="42"/>
        <v>-0.8987180308</v>
      </c>
      <c r="W2897" s="44">
        <f t="shared" si="13"/>
        <v>0.007780603666</v>
      </c>
      <c r="X2897" s="44">
        <f t="shared" si="14"/>
        <v>0.008059924671</v>
      </c>
      <c r="Y2897" s="33">
        <f t="shared" si="15"/>
        <v>1.035899657</v>
      </c>
      <c r="Z2897" s="43">
        <v>1.0</v>
      </c>
      <c r="AA2897" s="33">
        <f t="shared" si="16"/>
        <v>2.035899657</v>
      </c>
      <c r="AB2897" s="33">
        <f t="shared" si="17"/>
        <v>0.5088166568</v>
      </c>
      <c r="AC2897" s="33">
        <f t="shared" si="18"/>
        <v>0.4911833432</v>
      </c>
      <c r="AD2897" s="33">
        <f t="shared" si="19"/>
        <v>-0.002573940573</v>
      </c>
      <c r="AE2897" s="34">
        <f t="shared" si="23"/>
        <v>0</v>
      </c>
      <c r="AF2897" s="34">
        <f t="shared" si="24"/>
        <v>0</v>
      </c>
      <c r="AG2897" s="34">
        <f t="shared" si="25"/>
        <v>0</v>
      </c>
      <c r="AH2897" s="34">
        <f t="shared" si="26"/>
        <v>0</v>
      </c>
      <c r="AI2897" s="34">
        <f t="shared" si="28"/>
        <v>0</v>
      </c>
      <c r="AJ2897" s="34">
        <f t="shared" si="29"/>
        <v>0</v>
      </c>
      <c r="AK2897" s="34">
        <f t="shared" si="27"/>
        <v>0</v>
      </c>
      <c r="AL2897" s="36">
        <f t="shared" si="34"/>
        <v>0</v>
      </c>
      <c r="AM2897" s="36">
        <f t="shared" si="35"/>
        <v>0</v>
      </c>
      <c r="AN2897" s="46">
        <f t="shared" si="36"/>
        <v>0</v>
      </c>
      <c r="AO2897" s="36">
        <f t="shared" si="37"/>
        <v>5</v>
      </c>
      <c r="AP2897" s="36">
        <f t="shared" si="39"/>
        <v>0</v>
      </c>
      <c r="AQ2897" s="36">
        <f t="shared" si="40"/>
        <v>1</v>
      </c>
      <c r="AR2897" s="36">
        <f t="shared" si="38"/>
        <v>-0.002573940573</v>
      </c>
      <c r="AS2897" s="38">
        <f t="shared" si="45"/>
        <v>0</v>
      </c>
      <c r="AT2897" s="38">
        <f t="shared" si="46"/>
        <v>0</v>
      </c>
      <c r="AU2897" s="38">
        <f t="shared" si="47"/>
        <v>0</v>
      </c>
      <c r="AV2897" s="38">
        <f t="shared" si="48"/>
        <v>0</v>
      </c>
      <c r="AW2897" s="38">
        <f t="shared" si="51"/>
        <v>0</v>
      </c>
      <c r="AX2897" s="38">
        <f t="shared" si="52"/>
        <v>0</v>
      </c>
      <c r="AY2897" s="38">
        <f t="shared" si="49"/>
        <v>0</v>
      </c>
      <c r="AZ2897" s="12">
        <f t="shared" si="30"/>
        <v>138.1475217</v>
      </c>
      <c r="BA2897" s="12">
        <f t="shared" si="41"/>
        <v>95.019461</v>
      </c>
      <c r="BB2897" s="12">
        <f t="shared" si="53"/>
        <v>120.2369869</v>
      </c>
      <c r="BC2897" s="12">
        <f t="shared" si="50"/>
        <v>-0.0008579801911</v>
      </c>
      <c r="BD2897" s="12">
        <f t="shared" si="54"/>
        <v>115.724446</v>
      </c>
    </row>
    <row r="2898" ht="14.25" customHeight="1">
      <c r="A2898" s="7">
        <v>40723.0</v>
      </c>
      <c r="B2898" s="21" t="s">
        <v>90</v>
      </c>
      <c r="C2898" s="8">
        <v>48.300186</v>
      </c>
      <c r="D2898" s="33">
        <f t="shared" si="5"/>
        <v>0.004883297922</v>
      </c>
      <c r="E2898" s="33">
        <f t="shared" si="7"/>
        <v>0.01715594312</v>
      </c>
      <c r="F2898" s="33">
        <f t="shared" si="9"/>
        <v>0.02161202396</v>
      </c>
      <c r="G2898" s="33">
        <f t="shared" si="11"/>
        <v>-0.004695265034</v>
      </c>
      <c r="H2898" s="33">
        <f t="shared" si="20"/>
        <v>0.8252540304</v>
      </c>
      <c r="I2898" s="45">
        <f t="shared" si="31"/>
        <v>0.4313531442</v>
      </c>
      <c r="J2898" s="45">
        <f t="shared" si="43"/>
        <v>-0.9732710902</v>
      </c>
      <c r="K2898" s="21" t="s">
        <v>91</v>
      </c>
      <c r="L2898" s="8">
        <v>22.6399</v>
      </c>
      <c r="M2898" s="33">
        <f t="shared" si="6"/>
        <v>0.01029889138</v>
      </c>
      <c r="N2898" s="33">
        <f t="shared" si="8"/>
        <v>0.004669024661</v>
      </c>
      <c r="O2898" s="33">
        <f t="shared" si="10"/>
        <v>0.02678184513</v>
      </c>
      <c r="P2898" s="33">
        <f t="shared" si="12"/>
        <v>0.006485413432</v>
      </c>
      <c r="Q2898" s="45">
        <f t="shared" si="21"/>
        <v>0.3430335921</v>
      </c>
      <c r="R2898" s="45">
        <f t="shared" si="32"/>
        <v>1.07024836</v>
      </c>
      <c r="S2898" s="45">
        <f t="shared" si="44"/>
        <v>-0.03826881676</v>
      </c>
      <c r="T2898" s="33">
        <f t="shared" si="22"/>
        <v>0.4822204383</v>
      </c>
      <c r="U2898" s="33">
        <f t="shared" si="33"/>
        <v>-0.6388952158</v>
      </c>
      <c r="V2898" s="33">
        <f t="shared" si="42"/>
        <v>-0.9350022735</v>
      </c>
      <c r="W2898" s="44">
        <f t="shared" si="13"/>
        <v>0.007821632783</v>
      </c>
      <c r="X2898" s="44">
        <f t="shared" si="14"/>
        <v>0.008391756531</v>
      </c>
      <c r="Y2898" s="33">
        <f t="shared" si="15"/>
        <v>1.072890631</v>
      </c>
      <c r="Z2898" s="43">
        <v>1.0</v>
      </c>
      <c r="AA2898" s="33">
        <f t="shared" si="16"/>
        <v>2.072890631</v>
      </c>
      <c r="AB2898" s="33">
        <f t="shared" si="17"/>
        <v>0.5175818805</v>
      </c>
      <c r="AC2898" s="33">
        <f t="shared" si="18"/>
        <v>0.4824181195</v>
      </c>
      <c r="AD2898" s="33">
        <f t="shared" si="19"/>
        <v>-0.0007168790496</v>
      </c>
      <c r="AE2898" s="34">
        <f t="shared" si="23"/>
        <v>0</v>
      </c>
      <c r="AF2898" s="34">
        <f t="shared" si="24"/>
        <v>0</v>
      </c>
      <c r="AG2898" s="34">
        <f t="shared" si="25"/>
        <v>0</v>
      </c>
      <c r="AH2898" s="34">
        <f t="shared" si="26"/>
        <v>0</v>
      </c>
      <c r="AI2898" s="34">
        <f t="shared" si="28"/>
        <v>0</v>
      </c>
      <c r="AJ2898" s="34">
        <f t="shared" si="29"/>
        <v>0</v>
      </c>
      <c r="AK2898" s="34">
        <f t="shared" si="27"/>
        <v>0</v>
      </c>
      <c r="AL2898" s="36">
        <f t="shared" si="34"/>
        <v>0</v>
      </c>
      <c r="AM2898" s="36">
        <f t="shared" si="35"/>
        <v>0</v>
      </c>
      <c r="AN2898" s="46">
        <f t="shared" si="36"/>
        <v>0</v>
      </c>
      <c r="AO2898" s="36">
        <f t="shared" si="37"/>
        <v>0</v>
      </c>
      <c r="AP2898" s="36">
        <f t="shared" si="39"/>
        <v>1</v>
      </c>
      <c r="AQ2898" s="36">
        <f t="shared" si="40"/>
        <v>0</v>
      </c>
      <c r="AR2898" s="36">
        <f t="shared" si="38"/>
        <v>0</v>
      </c>
      <c r="AS2898" s="38">
        <f t="shared" si="45"/>
        <v>0</v>
      </c>
      <c r="AT2898" s="38">
        <f t="shared" si="46"/>
        <v>0</v>
      </c>
      <c r="AU2898" s="38">
        <f t="shared" si="47"/>
        <v>0</v>
      </c>
      <c r="AV2898" s="38">
        <f t="shared" si="48"/>
        <v>0</v>
      </c>
      <c r="AW2898" s="38">
        <f t="shared" si="51"/>
        <v>0</v>
      </c>
      <c r="AX2898" s="38">
        <f t="shared" si="52"/>
        <v>0</v>
      </c>
      <c r="AY2898" s="38">
        <f t="shared" si="49"/>
        <v>0</v>
      </c>
      <c r="AZ2898" s="12">
        <f t="shared" si="30"/>
        <v>138.1475217</v>
      </c>
      <c r="BA2898" s="12">
        <f t="shared" si="41"/>
        <v>95.019461</v>
      </c>
      <c r="BB2898" s="12">
        <f t="shared" si="53"/>
        <v>120.2369869</v>
      </c>
      <c r="BC2898" s="12">
        <f t="shared" si="50"/>
        <v>0</v>
      </c>
      <c r="BD2898" s="12">
        <f t="shared" si="54"/>
        <v>115.724446</v>
      </c>
    </row>
    <row r="2899" ht="14.25" customHeight="1">
      <c r="A2899" s="7">
        <v>40724.0</v>
      </c>
      <c r="B2899" s="21" t="s">
        <v>90</v>
      </c>
      <c r="C2899" s="8">
        <v>48.624676</v>
      </c>
      <c r="D2899" s="33">
        <f t="shared" si="5"/>
        <v>0.00671819359</v>
      </c>
      <c r="E2899" s="33">
        <f t="shared" si="7"/>
        <v>0.0360401402</v>
      </c>
      <c r="F2899" s="33">
        <f t="shared" si="9"/>
        <v>0.0223544413</v>
      </c>
      <c r="G2899" s="33">
        <f t="shared" si="11"/>
        <v>0.01323551751</v>
      </c>
      <c r="H2899" s="33">
        <f t="shared" si="20"/>
        <v>2.192120108</v>
      </c>
      <c r="I2899" s="45">
        <f t="shared" si="31"/>
        <v>0.4612887247</v>
      </c>
      <c r="J2899" s="45">
        <f t="shared" si="43"/>
        <v>-0.4275384137</v>
      </c>
      <c r="K2899" s="21" t="s">
        <v>91</v>
      </c>
      <c r="L2899" s="8">
        <v>22.836729</v>
      </c>
      <c r="M2899" s="33">
        <f t="shared" si="6"/>
        <v>0.008693898825</v>
      </c>
      <c r="N2899" s="33">
        <f t="shared" si="8"/>
        <v>0.03554927728</v>
      </c>
      <c r="O2899" s="33">
        <f t="shared" si="10"/>
        <v>0.02748520675</v>
      </c>
      <c r="P2899" s="33">
        <f t="shared" si="12"/>
        <v>0.02630438985</v>
      </c>
      <c r="Q2899" s="45">
        <f t="shared" si="21"/>
        <v>2.870049118</v>
      </c>
      <c r="R2899" s="45">
        <f t="shared" si="32"/>
        <v>1.194896421</v>
      </c>
      <c r="S2899" s="45">
        <f t="shared" si="44"/>
        <v>0.5771096522</v>
      </c>
      <c r="T2899" s="33">
        <f t="shared" si="22"/>
        <v>-0.6779290095</v>
      </c>
      <c r="U2899" s="33">
        <f t="shared" si="33"/>
        <v>-0.7336076966</v>
      </c>
      <c r="V2899" s="33">
        <f t="shared" si="42"/>
        <v>-1.004648066</v>
      </c>
      <c r="W2899" s="44">
        <f t="shared" si="13"/>
        <v>0.007524841052</v>
      </c>
      <c r="X2899" s="44">
        <f t="shared" si="14"/>
        <v>0.008157667294</v>
      </c>
      <c r="Y2899" s="33">
        <f t="shared" si="15"/>
        <v>1.084098287</v>
      </c>
      <c r="Z2899" s="43">
        <v>1.0</v>
      </c>
      <c r="AA2899" s="33">
        <f t="shared" si="16"/>
        <v>2.084098287</v>
      </c>
      <c r="AB2899" s="33">
        <f t="shared" si="17"/>
        <v>0.5201761806</v>
      </c>
      <c r="AC2899" s="33">
        <f t="shared" si="18"/>
        <v>0.4798238194</v>
      </c>
      <c r="AD2899" s="33">
        <f t="shared" si="19"/>
        <v>-0.007477219624</v>
      </c>
      <c r="AE2899" s="34">
        <f t="shared" si="23"/>
        <v>0</v>
      </c>
      <c r="AF2899" s="34">
        <f t="shared" si="24"/>
        <v>0</v>
      </c>
      <c r="AG2899" s="34">
        <f t="shared" si="25"/>
        <v>0</v>
      </c>
      <c r="AH2899" s="34">
        <f t="shared" si="26"/>
        <v>0</v>
      </c>
      <c r="AI2899" s="34">
        <f t="shared" si="28"/>
        <v>0</v>
      </c>
      <c r="AJ2899" s="34">
        <f t="shared" si="29"/>
        <v>0</v>
      </c>
      <c r="AK2899" s="34">
        <f t="shared" si="27"/>
        <v>0</v>
      </c>
      <c r="AL2899" s="36">
        <f t="shared" si="34"/>
        <v>0</v>
      </c>
      <c r="AM2899" s="36">
        <f t="shared" si="35"/>
        <v>0</v>
      </c>
      <c r="AN2899" s="46">
        <f t="shared" si="36"/>
        <v>0</v>
      </c>
      <c r="AO2899" s="36">
        <f t="shared" si="37"/>
        <v>0</v>
      </c>
      <c r="AP2899" s="36">
        <f t="shared" si="39"/>
        <v>0</v>
      </c>
      <c r="AQ2899" s="36">
        <f t="shared" si="40"/>
        <v>0</v>
      </c>
      <c r="AR2899" s="36">
        <f t="shared" si="38"/>
        <v>0</v>
      </c>
      <c r="AS2899" s="38">
        <f t="shared" si="45"/>
        <v>1</v>
      </c>
      <c r="AT2899" s="38">
        <f t="shared" si="46"/>
        <v>0</v>
      </c>
      <c r="AU2899" s="38">
        <f t="shared" si="47"/>
        <v>0</v>
      </c>
      <c r="AV2899" s="38">
        <f t="shared" si="48"/>
        <v>1</v>
      </c>
      <c r="AW2899" s="38">
        <f t="shared" si="51"/>
        <v>0</v>
      </c>
      <c r="AX2899" s="38">
        <f t="shared" si="52"/>
        <v>1</v>
      </c>
      <c r="AY2899" s="38">
        <f t="shared" si="49"/>
        <v>-0.007477219624</v>
      </c>
      <c r="AZ2899" s="12">
        <f t="shared" si="30"/>
        <v>138.1475217</v>
      </c>
      <c r="BA2899" s="12">
        <f t="shared" si="41"/>
        <v>95.019461</v>
      </c>
      <c r="BB2899" s="12">
        <f t="shared" si="53"/>
        <v>119.3379485</v>
      </c>
      <c r="BC2899" s="12">
        <f t="shared" si="50"/>
        <v>-0.002492406541</v>
      </c>
      <c r="BD2899" s="12">
        <f t="shared" si="54"/>
        <v>115.4360136</v>
      </c>
    </row>
    <row r="2900" ht="14.25" customHeight="1">
      <c r="A2900" s="7">
        <v>40725.0</v>
      </c>
      <c r="B2900" s="21" t="s">
        <v>90</v>
      </c>
      <c r="C2900" s="8">
        <v>48.458973</v>
      </c>
      <c r="D2900" s="33">
        <f t="shared" si="5"/>
        <v>-0.003407796486</v>
      </c>
      <c r="E2900" s="33">
        <f t="shared" si="7"/>
        <v>0.02541990682</v>
      </c>
      <c r="F2900" s="33">
        <f t="shared" si="9"/>
        <v>0.02139126556</v>
      </c>
      <c r="G2900" s="33">
        <f t="shared" si="11"/>
        <v>0.01768877603</v>
      </c>
      <c r="H2900" s="33">
        <f t="shared" si="20"/>
        <v>1.362093344</v>
      </c>
      <c r="I2900" s="45">
        <f t="shared" si="31"/>
        <v>0.4185253142</v>
      </c>
      <c r="J2900" s="45">
        <f t="shared" si="43"/>
        <v>-0.2898752155</v>
      </c>
      <c r="K2900" s="21" t="s">
        <v>91</v>
      </c>
      <c r="L2900" s="8">
        <v>23.108232</v>
      </c>
      <c r="M2900" s="33">
        <f t="shared" si="6"/>
        <v>0.01188887428</v>
      </c>
      <c r="N2900" s="33">
        <f t="shared" si="8"/>
        <v>0.0486674755</v>
      </c>
      <c r="O2900" s="33">
        <f t="shared" si="10"/>
        <v>0.03764119242</v>
      </c>
      <c r="P2900" s="33">
        <f t="shared" si="12"/>
        <v>0.0465885758</v>
      </c>
      <c r="Q2900" s="45">
        <f t="shared" si="21"/>
        <v>3.787013819</v>
      </c>
      <c r="R2900" s="45">
        <f t="shared" si="32"/>
        <v>1.799721301</v>
      </c>
      <c r="S2900" s="45">
        <f t="shared" si="44"/>
        <v>1.196088529</v>
      </c>
      <c r="T2900" s="33">
        <f t="shared" si="22"/>
        <v>-2.424920474</v>
      </c>
      <c r="U2900" s="33">
        <f t="shared" si="33"/>
        <v>-1.381195987</v>
      </c>
      <c r="V2900" s="33">
        <f t="shared" si="42"/>
        <v>-1.485963745</v>
      </c>
      <c r="W2900" s="44">
        <f t="shared" si="13"/>
        <v>0.007327593949</v>
      </c>
      <c r="X2900" s="44">
        <f t="shared" si="14"/>
        <v>0.008190742579</v>
      </c>
      <c r="Y2900" s="33">
        <f t="shared" si="15"/>
        <v>1.117794277</v>
      </c>
      <c r="Z2900" s="43">
        <v>1.0</v>
      </c>
      <c r="AA2900" s="33">
        <f t="shared" si="16"/>
        <v>2.117794277</v>
      </c>
      <c r="AB2900" s="33">
        <f t="shared" si="17"/>
        <v>0.5278106042</v>
      </c>
      <c r="AC2900" s="33">
        <f t="shared" si="18"/>
        <v>0.4721893958</v>
      </c>
      <c r="AD2900" s="33">
        <f t="shared" si="19"/>
        <v>-0.004614611634</v>
      </c>
      <c r="AE2900" s="34">
        <f t="shared" si="23"/>
        <v>1</v>
      </c>
      <c r="AF2900" s="34">
        <f t="shared" si="24"/>
        <v>0</v>
      </c>
      <c r="AG2900" s="34">
        <f t="shared" si="25"/>
        <v>0</v>
      </c>
      <c r="AH2900" s="34">
        <f t="shared" si="26"/>
        <v>1</v>
      </c>
      <c r="AI2900" s="34">
        <f t="shared" si="28"/>
        <v>0</v>
      </c>
      <c r="AJ2900" s="34">
        <f t="shared" si="29"/>
        <v>1</v>
      </c>
      <c r="AK2900" s="34">
        <f t="shared" si="27"/>
        <v>-0.004614611634</v>
      </c>
      <c r="AL2900" s="36">
        <f t="shared" si="34"/>
        <v>1</v>
      </c>
      <c r="AM2900" s="36">
        <f t="shared" si="35"/>
        <v>0</v>
      </c>
      <c r="AN2900" s="46">
        <f t="shared" si="36"/>
        <v>0</v>
      </c>
      <c r="AO2900" s="36">
        <f t="shared" si="37"/>
        <v>1</v>
      </c>
      <c r="AP2900" s="36">
        <f t="shared" si="39"/>
        <v>0</v>
      </c>
      <c r="AQ2900" s="36">
        <f t="shared" si="40"/>
        <v>1</v>
      </c>
      <c r="AR2900" s="36">
        <f t="shared" si="38"/>
        <v>-0.004614611634</v>
      </c>
      <c r="AS2900" s="38">
        <f t="shared" si="45"/>
        <v>1</v>
      </c>
      <c r="AT2900" s="38">
        <f t="shared" si="46"/>
        <v>0</v>
      </c>
      <c r="AU2900" s="38">
        <f t="shared" si="47"/>
        <v>0</v>
      </c>
      <c r="AV2900" s="38">
        <f t="shared" si="48"/>
        <v>2</v>
      </c>
      <c r="AW2900" s="38">
        <f t="shared" si="51"/>
        <v>0</v>
      </c>
      <c r="AX2900" s="38">
        <f t="shared" si="52"/>
        <v>1</v>
      </c>
      <c r="AY2900" s="38">
        <f t="shared" si="49"/>
        <v>-0.004614611634</v>
      </c>
      <c r="AZ2900" s="12">
        <f t="shared" si="30"/>
        <v>137.5100246</v>
      </c>
      <c r="BA2900" s="12">
        <f t="shared" si="41"/>
        <v>94.58098309</v>
      </c>
      <c r="BB2900" s="12">
        <f t="shared" si="53"/>
        <v>118.7872503</v>
      </c>
      <c r="BC2900" s="12">
        <f t="shared" si="50"/>
        <v>-0.004614611634</v>
      </c>
      <c r="BD2900" s="12">
        <f t="shared" si="54"/>
        <v>114.9033213</v>
      </c>
    </row>
    <row r="2901" ht="14.25" customHeight="1">
      <c r="A2901" s="7">
        <v>40729.0</v>
      </c>
      <c r="B2901" s="21" t="s">
        <v>90</v>
      </c>
      <c r="C2901" s="8">
        <v>48.169006</v>
      </c>
      <c r="D2901" s="33">
        <f t="shared" si="5"/>
        <v>-0.005983762801</v>
      </c>
      <c r="E2901" s="33">
        <f t="shared" si="7"/>
        <v>0.01042712246</v>
      </c>
      <c r="F2901" s="33">
        <f t="shared" si="9"/>
        <v>0.01145226124</v>
      </c>
      <c r="G2901" s="33">
        <f t="shared" si="11"/>
        <v>0.01277378624</v>
      </c>
      <c r="H2901" s="33">
        <f t="shared" si="20"/>
        <v>0.2776643243</v>
      </c>
      <c r="I2901" s="45">
        <f t="shared" si="31"/>
        <v>-0.05459801205</v>
      </c>
      <c r="J2901" s="45">
        <f t="shared" si="43"/>
        <v>-0.4335166323</v>
      </c>
      <c r="K2901" s="21" t="s">
        <v>91</v>
      </c>
      <c r="L2901" s="8">
        <v>23.179502</v>
      </c>
      <c r="M2901" s="33">
        <f t="shared" si="6"/>
        <v>0.003084182295</v>
      </c>
      <c r="N2901" s="33">
        <f t="shared" si="8"/>
        <v>0.04738554435</v>
      </c>
      <c r="O2901" s="33">
        <f t="shared" si="10"/>
        <v>0.03752055727</v>
      </c>
      <c r="P2901" s="33">
        <f t="shared" si="12"/>
        <v>0.05158145052</v>
      </c>
      <c r="Q2901" s="45">
        <f t="shared" si="21"/>
        <v>3.364156881</v>
      </c>
      <c r="R2901" s="45">
        <f t="shared" si="32"/>
        <v>1.855981822</v>
      </c>
      <c r="S2901" s="45">
        <f t="shared" si="44"/>
        <v>1.336417381</v>
      </c>
      <c r="T2901" s="33">
        <f t="shared" si="22"/>
        <v>-3.086492557</v>
      </c>
      <c r="U2901" s="33">
        <f t="shared" si="33"/>
        <v>-1.910579834</v>
      </c>
      <c r="V2901" s="33">
        <f t="shared" si="42"/>
        <v>-1.769934013</v>
      </c>
      <c r="W2901" s="44">
        <f t="shared" si="13"/>
        <v>0.007476928489</v>
      </c>
      <c r="X2901" s="44">
        <f t="shared" si="14"/>
        <v>0.008137700841</v>
      </c>
      <c r="Y2901" s="33">
        <f t="shared" si="15"/>
        <v>1.088374839</v>
      </c>
      <c r="Z2901" s="43">
        <v>1.0</v>
      </c>
      <c r="AA2901" s="33">
        <f t="shared" si="16"/>
        <v>2.088374839</v>
      </c>
      <c r="AB2901" s="33">
        <f t="shared" si="17"/>
        <v>0.5211587588</v>
      </c>
      <c r="AC2901" s="33">
        <f t="shared" si="18"/>
        <v>0.4788412412</v>
      </c>
      <c r="AD2901" s="33">
        <f t="shared" si="19"/>
        <v>0.001375401098</v>
      </c>
      <c r="AE2901" s="34">
        <f t="shared" si="23"/>
        <v>1</v>
      </c>
      <c r="AF2901" s="34">
        <f t="shared" si="24"/>
        <v>0</v>
      </c>
      <c r="AG2901" s="34">
        <f t="shared" si="25"/>
        <v>0</v>
      </c>
      <c r="AH2901" s="34">
        <f t="shared" si="26"/>
        <v>2</v>
      </c>
      <c r="AI2901" s="34">
        <f t="shared" si="28"/>
        <v>0</v>
      </c>
      <c r="AJ2901" s="34">
        <f t="shared" si="29"/>
        <v>1</v>
      </c>
      <c r="AK2901" s="34">
        <f t="shared" si="27"/>
        <v>0.001375401098</v>
      </c>
      <c r="AL2901" s="36">
        <f t="shared" si="34"/>
        <v>1</v>
      </c>
      <c r="AM2901" s="36">
        <f t="shared" si="35"/>
        <v>0</v>
      </c>
      <c r="AN2901" s="46">
        <f t="shared" si="36"/>
        <v>0</v>
      </c>
      <c r="AO2901" s="36">
        <f t="shared" si="37"/>
        <v>2</v>
      </c>
      <c r="AP2901" s="36">
        <f t="shared" si="39"/>
        <v>0</v>
      </c>
      <c r="AQ2901" s="36">
        <f t="shared" si="40"/>
        <v>1</v>
      </c>
      <c r="AR2901" s="36">
        <f t="shared" si="38"/>
        <v>0.001375401098</v>
      </c>
      <c r="AS2901" s="38">
        <f t="shared" si="45"/>
        <v>1</v>
      </c>
      <c r="AT2901" s="38">
        <f t="shared" si="46"/>
        <v>0</v>
      </c>
      <c r="AU2901" s="38">
        <f t="shared" si="47"/>
        <v>0</v>
      </c>
      <c r="AV2901" s="38">
        <f t="shared" si="48"/>
        <v>3</v>
      </c>
      <c r="AW2901" s="38">
        <f t="shared" si="51"/>
        <v>0</v>
      </c>
      <c r="AX2901" s="38">
        <f t="shared" si="52"/>
        <v>1</v>
      </c>
      <c r="AY2901" s="38">
        <f t="shared" si="49"/>
        <v>0.001375401098</v>
      </c>
      <c r="AZ2901" s="12">
        <f t="shared" si="30"/>
        <v>137.699156</v>
      </c>
      <c r="BA2901" s="12">
        <f t="shared" si="41"/>
        <v>94.71106988</v>
      </c>
      <c r="BB2901" s="12">
        <f t="shared" si="53"/>
        <v>118.9506304</v>
      </c>
      <c r="BC2901" s="12">
        <f t="shared" si="50"/>
        <v>0.001375401098</v>
      </c>
      <c r="BD2901" s="12">
        <f t="shared" si="54"/>
        <v>115.0613594</v>
      </c>
    </row>
    <row r="2902" ht="14.25" customHeight="1">
      <c r="A2902" s="7">
        <v>40730.0</v>
      </c>
      <c r="B2902" s="21" t="s">
        <v>90</v>
      </c>
      <c r="C2902" s="8">
        <v>48.445164</v>
      </c>
      <c r="D2902" s="33">
        <f t="shared" si="5"/>
        <v>0.005733105641</v>
      </c>
      <c r="E2902" s="33">
        <f t="shared" si="7"/>
        <v>0.007899558993</v>
      </c>
      <c r="F2902" s="33">
        <f t="shared" si="9"/>
        <v>0.01798897793</v>
      </c>
      <c r="G2902" s="33">
        <f t="shared" si="11"/>
        <v>0.01798897793</v>
      </c>
      <c r="H2902" s="33">
        <f t="shared" si="20"/>
        <v>0.1175342637</v>
      </c>
      <c r="I2902" s="45">
        <f t="shared" si="31"/>
        <v>0.2716265787</v>
      </c>
      <c r="J2902" s="45">
        <f t="shared" si="43"/>
        <v>-0.2760552053</v>
      </c>
      <c r="K2902" s="21" t="s">
        <v>91</v>
      </c>
      <c r="L2902" s="8">
        <v>23.257557</v>
      </c>
      <c r="M2902" s="33">
        <f t="shared" si="6"/>
        <v>0.003367414882</v>
      </c>
      <c r="N2902" s="33">
        <f t="shared" si="8"/>
        <v>0.03786165368</v>
      </c>
      <c r="O2902" s="33">
        <f t="shared" si="10"/>
        <v>0.03425872747</v>
      </c>
      <c r="P2902" s="33">
        <f t="shared" si="12"/>
        <v>0.05868291292</v>
      </c>
      <c r="Q2902" s="45">
        <f t="shared" si="21"/>
        <v>2.45536553</v>
      </c>
      <c r="R2902" s="45">
        <f t="shared" si="32"/>
        <v>1.708791057</v>
      </c>
      <c r="S2902" s="45">
        <f t="shared" si="44"/>
        <v>1.534146181</v>
      </c>
      <c r="T2902" s="33">
        <f t="shared" si="22"/>
        <v>-2.337831267</v>
      </c>
      <c r="U2902" s="33">
        <f t="shared" si="33"/>
        <v>-1.437164479</v>
      </c>
      <c r="V2902" s="33">
        <f t="shared" si="42"/>
        <v>-1.810201386</v>
      </c>
      <c r="W2902" s="44">
        <f t="shared" si="13"/>
        <v>0.007562275607</v>
      </c>
      <c r="X2902" s="44">
        <f t="shared" si="14"/>
        <v>0.008018620674</v>
      </c>
      <c r="Y2902" s="33">
        <f t="shared" si="15"/>
        <v>1.06034494</v>
      </c>
      <c r="Z2902" s="43">
        <v>1.0</v>
      </c>
      <c r="AA2902" s="33">
        <f t="shared" si="16"/>
        <v>2.06034494</v>
      </c>
      <c r="AB2902" s="33">
        <f t="shared" si="17"/>
        <v>0.5146443779</v>
      </c>
      <c r="AC2902" s="33">
        <f t="shared" si="18"/>
        <v>0.4853556221</v>
      </c>
      <c r="AD2902" s="33">
        <f t="shared" si="19"/>
        <v>0.00100905586</v>
      </c>
      <c r="AE2902" s="34">
        <f t="shared" si="23"/>
        <v>1</v>
      </c>
      <c r="AF2902" s="34">
        <f t="shared" si="24"/>
        <v>0</v>
      </c>
      <c r="AG2902" s="34">
        <f t="shared" si="25"/>
        <v>0</v>
      </c>
      <c r="AH2902" s="34">
        <f t="shared" si="26"/>
        <v>3</v>
      </c>
      <c r="AI2902" s="34">
        <f t="shared" si="28"/>
        <v>0</v>
      </c>
      <c r="AJ2902" s="34">
        <f t="shared" si="29"/>
        <v>1</v>
      </c>
      <c r="AK2902" s="34">
        <f t="shared" si="27"/>
        <v>0.00100905586</v>
      </c>
      <c r="AL2902" s="36">
        <f t="shared" si="34"/>
        <v>1</v>
      </c>
      <c r="AM2902" s="36">
        <f t="shared" si="35"/>
        <v>0</v>
      </c>
      <c r="AN2902" s="46">
        <f t="shared" si="36"/>
        <v>0</v>
      </c>
      <c r="AO2902" s="36">
        <f t="shared" si="37"/>
        <v>3</v>
      </c>
      <c r="AP2902" s="36">
        <f t="shared" si="39"/>
        <v>0</v>
      </c>
      <c r="AQ2902" s="36">
        <f t="shared" si="40"/>
        <v>1</v>
      </c>
      <c r="AR2902" s="36">
        <f t="shared" si="38"/>
        <v>0.00100905586</v>
      </c>
      <c r="AS2902" s="38">
        <f t="shared" si="45"/>
        <v>1</v>
      </c>
      <c r="AT2902" s="38">
        <f t="shared" si="46"/>
        <v>0</v>
      </c>
      <c r="AU2902" s="38">
        <f t="shared" si="47"/>
        <v>0</v>
      </c>
      <c r="AV2902" s="38">
        <f t="shared" si="48"/>
        <v>4</v>
      </c>
      <c r="AW2902" s="38">
        <f t="shared" si="51"/>
        <v>0</v>
      </c>
      <c r="AX2902" s="38">
        <f t="shared" si="52"/>
        <v>1</v>
      </c>
      <c r="AY2902" s="38">
        <f t="shared" si="49"/>
        <v>0.00100905586</v>
      </c>
      <c r="AZ2902" s="12">
        <f t="shared" si="30"/>
        <v>137.8381022</v>
      </c>
      <c r="BA2902" s="12">
        <f t="shared" si="41"/>
        <v>94.80663864</v>
      </c>
      <c r="BB2902" s="12">
        <f t="shared" si="53"/>
        <v>119.0706582</v>
      </c>
      <c r="BC2902" s="12">
        <f t="shared" si="50"/>
        <v>0.00100905586</v>
      </c>
      <c r="BD2902" s="12">
        <f t="shared" si="54"/>
        <v>115.1774628</v>
      </c>
    </row>
    <row r="2903" ht="14.25" customHeight="1">
      <c r="A2903" s="7">
        <v>40731.0</v>
      </c>
      <c r="B2903" s="21" t="s">
        <v>90</v>
      </c>
      <c r="C2903" s="8">
        <v>48.686813</v>
      </c>
      <c r="D2903" s="33">
        <f t="shared" si="5"/>
        <v>0.004988093342</v>
      </c>
      <c r="E2903" s="33">
        <f t="shared" si="7"/>
        <v>0.008004668968</v>
      </c>
      <c r="F2903" s="33">
        <f t="shared" si="9"/>
        <v>0.02529793973</v>
      </c>
      <c r="G2903" s="33">
        <f t="shared" si="11"/>
        <v>0.02440438684</v>
      </c>
      <c r="H2903" s="33">
        <f t="shared" si="20"/>
        <v>0.1248697027</v>
      </c>
      <c r="I2903" s="45">
        <f t="shared" si="31"/>
        <v>0.6328164763</v>
      </c>
      <c r="J2903" s="45">
        <f t="shared" si="43"/>
        <v>-0.08993639446</v>
      </c>
      <c r="K2903" s="21" t="s">
        <v>91</v>
      </c>
      <c r="L2903" s="8">
        <v>23.332216</v>
      </c>
      <c r="M2903" s="33">
        <f t="shared" si="6"/>
        <v>0.0032100964</v>
      </c>
      <c r="N2903" s="33">
        <f t="shared" si="8"/>
        <v>0.03057946369</v>
      </c>
      <c r="O2903" s="33">
        <f t="shared" si="10"/>
        <v>0.03539126462</v>
      </c>
      <c r="P2903" s="33">
        <f t="shared" si="12"/>
        <v>0.05883322487</v>
      </c>
      <c r="Q2903" s="45">
        <f t="shared" si="21"/>
        <v>1.846134634</v>
      </c>
      <c r="R2903" s="45">
        <f t="shared" si="32"/>
        <v>1.757483682</v>
      </c>
      <c r="S2903" s="45">
        <f t="shared" si="44"/>
        <v>1.509135731</v>
      </c>
      <c r="T2903" s="33">
        <f t="shared" si="22"/>
        <v>-1.721264931</v>
      </c>
      <c r="U2903" s="33">
        <f t="shared" si="33"/>
        <v>-1.124667206</v>
      </c>
      <c r="V2903" s="33">
        <f t="shared" si="42"/>
        <v>-1.599072125</v>
      </c>
      <c r="W2903" s="44">
        <f t="shared" si="13"/>
        <v>0.007595700021</v>
      </c>
      <c r="X2903" s="44">
        <f t="shared" si="14"/>
        <v>0.008018853685</v>
      </c>
      <c r="Y2903" s="33">
        <f t="shared" si="15"/>
        <v>1.055709633</v>
      </c>
      <c r="Z2903" s="43">
        <v>1.0</v>
      </c>
      <c r="AA2903" s="33">
        <f t="shared" si="16"/>
        <v>2.055709633</v>
      </c>
      <c r="AB2903" s="33">
        <f t="shared" si="17"/>
        <v>0.5135499763</v>
      </c>
      <c r="AC2903" s="33">
        <f t="shared" si="18"/>
        <v>0.4864500237</v>
      </c>
      <c r="AD2903" s="33">
        <f t="shared" si="19"/>
        <v>-0.003801483364</v>
      </c>
      <c r="AE2903" s="34">
        <f t="shared" si="23"/>
        <v>1</v>
      </c>
      <c r="AF2903" s="34">
        <f t="shared" si="24"/>
        <v>0</v>
      </c>
      <c r="AG2903" s="34">
        <f t="shared" si="25"/>
        <v>0</v>
      </c>
      <c r="AH2903" s="34">
        <f t="shared" si="26"/>
        <v>4</v>
      </c>
      <c r="AI2903" s="34">
        <f t="shared" si="28"/>
        <v>0</v>
      </c>
      <c r="AJ2903" s="34">
        <f t="shared" si="29"/>
        <v>1</v>
      </c>
      <c r="AK2903" s="34">
        <f t="shared" si="27"/>
        <v>-0.003801483364</v>
      </c>
      <c r="AL2903" s="36">
        <f t="shared" si="34"/>
        <v>1</v>
      </c>
      <c r="AM2903" s="36">
        <f t="shared" si="35"/>
        <v>0</v>
      </c>
      <c r="AN2903" s="46">
        <f t="shared" si="36"/>
        <v>0</v>
      </c>
      <c r="AO2903" s="36">
        <f t="shared" si="37"/>
        <v>4</v>
      </c>
      <c r="AP2903" s="36">
        <f t="shared" si="39"/>
        <v>0</v>
      </c>
      <c r="AQ2903" s="36">
        <f t="shared" si="40"/>
        <v>1</v>
      </c>
      <c r="AR2903" s="36">
        <f t="shared" si="38"/>
        <v>-0.003801483364</v>
      </c>
      <c r="AS2903" s="38">
        <f t="shared" si="45"/>
        <v>1</v>
      </c>
      <c r="AT2903" s="38">
        <f t="shared" si="46"/>
        <v>0</v>
      </c>
      <c r="AU2903" s="38">
        <f t="shared" si="47"/>
        <v>0</v>
      </c>
      <c r="AV2903" s="38">
        <f t="shared" si="48"/>
        <v>5</v>
      </c>
      <c r="AW2903" s="38">
        <f t="shared" si="51"/>
        <v>0</v>
      </c>
      <c r="AX2903" s="38">
        <f t="shared" si="52"/>
        <v>1</v>
      </c>
      <c r="AY2903" s="38">
        <f t="shared" si="49"/>
        <v>-0.003801483364</v>
      </c>
      <c r="AZ2903" s="12">
        <f t="shared" si="30"/>
        <v>137.3141129</v>
      </c>
      <c r="BA2903" s="12">
        <f t="shared" si="41"/>
        <v>94.44623278</v>
      </c>
      <c r="BB2903" s="12">
        <f t="shared" si="53"/>
        <v>118.6180131</v>
      </c>
      <c r="BC2903" s="12">
        <f t="shared" si="50"/>
        <v>-0.003801483364</v>
      </c>
      <c r="BD2903" s="12">
        <f t="shared" si="54"/>
        <v>114.7396176</v>
      </c>
    </row>
    <row r="2904" ht="14.25" customHeight="1">
      <c r="A2904" s="7">
        <v>40732.0</v>
      </c>
      <c r="B2904" s="21" t="s">
        <v>90</v>
      </c>
      <c r="C2904" s="8">
        <v>48.279484</v>
      </c>
      <c r="D2904" s="33">
        <f t="shared" si="5"/>
        <v>-0.008366310607</v>
      </c>
      <c r="E2904" s="33">
        <f t="shared" si="7"/>
        <v>-0.00709911157</v>
      </c>
      <c r="F2904" s="33">
        <f t="shared" si="9"/>
        <v>0.02868517566</v>
      </c>
      <c r="G2904" s="33">
        <f t="shared" si="11"/>
        <v>0.006042445526</v>
      </c>
      <c r="H2904" s="33">
        <f t="shared" si="20"/>
        <v>-0.9378256797</v>
      </c>
      <c r="I2904" s="45">
        <f t="shared" si="31"/>
        <v>0.7976203411</v>
      </c>
      <c r="J2904" s="45">
        <f t="shared" si="43"/>
        <v>-0.6220169429</v>
      </c>
      <c r="K2904" s="21" t="s">
        <v>91</v>
      </c>
      <c r="L2904" s="8">
        <v>23.308472</v>
      </c>
      <c r="M2904" s="33">
        <f t="shared" si="6"/>
        <v>-0.001017648731</v>
      </c>
      <c r="N2904" s="33">
        <f t="shared" si="8"/>
        <v>0.02065720533</v>
      </c>
      <c r="O2904" s="33">
        <f t="shared" si="10"/>
        <v>0.05694083133</v>
      </c>
      <c r="P2904" s="33">
        <f t="shared" si="12"/>
        <v>0.04988993225</v>
      </c>
      <c r="Q2904" s="45">
        <f t="shared" si="21"/>
        <v>1.157966568</v>
      </c>
      <c r="R2904" s="45">
        <f t="shared" si="32"/>
        <v>2.865456746</v>
      </c>
      <c r="S2904" s="45">
        <f t="shared" si="44"/>
        <v>1.238915915</v>
      </c>
      <c r="T2904" s="33">
        <f t="shared" si="22"/>
        <v>-2.095792248</v>
      </c>
      <c r="U2904" s="33">
        <f t="shared" si="33"/>
        <v>-2.067836405</v>
      </c>
      <c r="V2904" s="33">
        <f t="shared" si="42"/>
        <v>-1.860932858</v>
      </c>
      <c r="W2904" s="44">
        <f t="shared" si="13"/>
        <v>0.007607998845</v>
      </c>
      <c r="X2904" s="44">
        <f t="shared" si="14"/>
        <v>0.007987697594</v>
      </c>
      <c r="Y2904" s="33">
        <f t="shared" si="15"/>
        <v>1.049907835</v>
      </c>
      <c r="Z2904" s="43">
        <v>1.0</v>
      </c>
      <c r="AA2904" s="33">
        <f t="shared" si="16"/>
        <v>2.049907835</v>
      </c>
      <c r="AB2904" s="33">
        <f t="shared" si="17"/>
        <v>0.5121731899</v>
      </c>
      <c r="AC2904" s="33">
        <f t="shared" si="18"/>
        <v>0.4878268101</v>
      </c>
      <c r="AD2904" s="33">
        <f t="shared" si="19"/>
        <v>-0.0004944316146</v>
      </c>
      <c r="AE2904" s="34">
        <f t="shared" si="23"/>
        <v>1</v>
      </c>
      <c r="AF2904" s="34">
        <f t="shared" si="24"/>
        <v>0</v>
      </c>
      <c r="AG2904" s="34">
        <f t="shared" si="25"/>
        <v>0</v>
      </c>
      <c r="AH2904" s="34">
        <f t="shared" si="26"/>
        <v>5</v>
      </c>
      <c r="AI2904" s="34">
        <f t="shared" si="28"/>
        <v>0</v>
      </c>
      <c r="AJ2904" s="34">
        <f t="shared" si="29"/>
        <v>1</v>
      </c>
      <c r="AK2904" s="34">
        <f t="shared" si="27"/>
        <v>-0.0004944316146</v>
      </c>
      <c r="AL2904" s="36">
        <f t="shared" si="34"/>
        <v>1</v>
      </c>
      <c r="AM2904" s="36">
        <f t="shared" si="35"/>
        <v>0</v>
      </c>
      <c r="AN2904" s="46">
        <f t="shared" si="36"/>
        <v>0</v>
      </c>
      <c r="AO2904" s="36">
        <f t="shared" si="37"/>
        <v>5</v>
      </c>
      <c r="AP2904" s="36">
        <f t="shared" si="39"/>
        <v>0</v>
      </c>
      <c r="AQ2904" s="36">
        <f t="shared" si="40"/>
        <v>1</v>
      </c>
      <c r="AR2904" s="36">
        <f t="shared" si="38"/>
        <v>-0.0004944316146</v>
      </c>
      <c r="AS2904" s="38">
        <f t="shared" si="45"/>
        <v>1</v>
      </c>
      <c r="AT2904" s="38">
        <f t="shared" si="46"/>
        <v>0</v>
      </c>
      <c r="AU2904" s="38">
        <f t="shared" si="47"/>
        <v>0</v>
      </c>
      <c r="AV2904" s="38">
        <f t="shared" si="48"/>
        <v>1</v>
      </c>
      <c r="AW2904" s="38">
        <f t="shared" si="51"/>
        <v>1</v>
      </c>
      <c r="AX2904" s="38">
        <f t="shared" si="52"/>
        <v>1</v>
      </c>
      <c r="AY2904" s="38">
        <f t="shared" si="49"/>
        <v>-0.0004944316146</v>
      </c>
      <c r="AZ2904" s="12">
        <f t="shared" si="30"/>
        <v>137.2462205</v>
      </c>
      <c r="BA2904" s="12">
        <f t="shared" si="41"/>
        <v>94.39953558</v>
      </c>
      <c r="BB2904" s="12">
        <f t="shared" si="53"/>
        <v>118.5593646</v>
      </c>
      <c r="BC2904" s="12">
        <f t="shared" si="50"/>
        <v>-0.0004944316146</v>
      </c>
      <c r="BD2904" s="12">
        <f t="shared" si="54"/>
        <v>114.6828867</v>
      </c>
    </row>
    <row r="2905" ht="14.25" customHeight="1">
      <c r="A2905" s="7">
        <v>40735.0</v>
      </c>
      <c r="B2905" s="21" t="s">
        <v>90</v>
      </c>
      <c r="C2905" s="8">
        <v>47.844532</v>
      </c>
      <c r="D2905" s="33">
        <f t="shared" si="5"/>
        <v>-0.00900904409</v>
      </c>
      <c r="E2905" s="33">
        <f t="shared" si="7"/>
        <v>-0.0126796125</v>
      </c>
      <c r="F2905" s="33">
        <f t="shared" si="9"/>
        <v>0.01241797975</v>
      </c>
      <c r="G2905" s="33">
        <f t="shared" si="11"/>
        <v>0.008880491439</v>
      </c>
      <c r="H2905" s="33">
        <f t="shared" si="20"/>
        <v>-1.302468119</v>
      </c>
      <c r="I2905" s="45">
        <f t="shared" si="31"/>
        <v>0.0196254534</v>
      </c>
      <c r="J2905" s="45">
        <f t="shared" si="43"/>
        <v>-0.5165086525</v>
      </c>
      <c r="K2905" s="21" t="s">
        <v>91</v>
      </c>
      <c r="L2905" s="8">
        <v>23.111629</v>
      </c>
      <c r="M2905" s="33">
        <f t="shared" si="6"/>
        <v>-0.008445126733</v>
      </c>
      <c r="N2905" s="33">
        <f t="shared" si="8"/>
        <v>0.0001470038902</v>
      </c>
      <c r="O2905" s="33">
        <f t="shared" si="10"/>
        <v>0.0488216337</v>
      </c>
      <c r="P2905" s="33">
        <f t="shared" si="12"/>
        <v>0.04898324786</v>
      </c>
      <c r="Q2905" s="45">
        <f t="shared" si="21"/>
        <v>-0.1203777946</v>
      </c>
      <c r="R2905" s="45">
        <f t="shared" si="32"/>
        <v>2.27767564</v>
      </c>
      <c r="S2905" s="45">
        <f t="shared" si="44"/>
        <v>1.227880753</v>
      </c>
      <c r="T2905" s="33">
        <f t="shared" si="22"/>
        <v>-1.182090325</v>
      </c>
      <c r="U2905" s="33">
        <f t="shared" si="33"/>
        <v>-2.258050186</v>
      </c>
      <c r="V2905" s="33">
        <f t="shared" si="42"/>
        <v>-1.744389405</v>
      </c>
      <c r="W2905" s="44">
        <f t="shared" si="13"/>
        <v>0.007396757705</v>
      </c>
      <c r="X2905" s="44">
        <f t="shared" si="14"/>
        <v>0.008046566036</v>
      </c>
      <c r="Y2905" s="33">
        <f t="shared" si="15"/>
        <v>1.087850428</v>
      </c>
      <c r="Z2905" s="43">
        <v>1.0</v>
      </c>
      <c r="AA2905" s="33">
        <f t="shared" si="16"/>
        <v>2.087850428</v>
      </c>
      <c r="AB2905" s="33">
        <f t="shared" si="17"/>
        <v>0.521038487</v>
      </c>
      <c r="AC2905" s="33">
        <f t="shared" si="18"/>
        <v>0.478961513</v>
      </c>
      <c r="AD2905" s="33">
        <f t="shared" si="19"/>
        <v>-0.0004219703689</v>
      </c>
      <c r="AE2905" s="34">
        <f t="shared" si="23"/>
        <v>1</v>
      </c>
      <c r="AF2905" s="34">
        <f t="shared" si="24"/>
        <v>0</v>
      </c>
      <c r="AG2905" s="34">
        <f t="shared" si="25"/>
        <v>0</v>
      </c>
      <c r="AH2905" s="34">
        <f t="shared" si="26"/>
        <v>1</v>
      </c>
      <c r="AI2905" s="34">
        <f t="shared" si="28"/>
        <v>1</v>
      </c>
      <c r="AJ2905" s="34">
        <f t="shared" si="29"/>
        <v>1</v>
      </c>
      <c r="AK2905" s="34">
        <f t="shared" si="27"/>
        <v>-0.0004219703689</v>
      </c>
      <c r="AL2905" s="36">
        <f t="shared" si="34"/>
        <v>1</v>
      </c>
      <c r="AM2905" s="36">
        <f t="shared" si="35"/>
        <v>0</v>
      </c>
      <c r="AN2905" s="46">
        <f t="shared" si="36"/>
        <v>0</v>
      </c>
      <c r="AO2905" s="36">
        <f t="shared" si="37"/>
        <v>1</v>
      </c>
      <c r="AP2905" s="36">
        <f t="shared" si="39"/>
        <v>1</v>
      </c>
      <c r="AQ2905" s="36">
        <f t="shared" si="40"/>
        <v>1</v>
      </c>
      <c r="AR2905" s="36">
        <f t="shared" si="38"/>
        <v>-0.0004219703689</v>
      </c>
      <c r="AS2905" s="38">
        <f t="shared" si="45"/>
        <v>1</v>
      </c>
      <c r="AT2905" s="38">
        <f t="shared" si="46"/>
        <v>0</v>
      </c>
      <c r="AU2905" s="38">
        <f t="shared" si="47"/>
        <v>0</v>
      </c>
      <c r="AV2905" s="38">
        <f t="shared" si="48"/>
        <v>2</v>
      </c>
      <c r="AW2905" s="38">
        <f t="shared" si="51"/>
        <v>0</v>
      </c>
      <c r="AX2905" s="38">
        <f t="shared" si="52"/>
        <v>1</v>
      </c>
      <c r="AY2905" s="38">
        <f t="shared" si="49"/>
        <v>-0.0004219703689</v>
      </c>
      <c r="AZ2905" s="12">
        <f t="shared" si="30"/>
        <v>137.1883066</v>
      </c>
      <c r="BA2905" s="12">
        <f t="shared" si="41"/>
        <v>94.35970177</v>
      </c>
      <c r="BB2905" s="12">
        <f t="shared" si="53"/>
        <v>118.509336</v>
      </c>
      <c r="BC2905" s="12">
        <f t="shared" si="50"/>
        <v>-0.0004219703689</v>
      </c>
      <c r="BD2905" s="12">
        <f t="shared" si="54"/>
        <v>114.6344939</v>
      </c>
    </row>
    <row r="2906" ht="14.25" customHeight="1">
      <c r="A2906" s="7">
        <v>40736.0</v>
      </c>
      <c r="B2906" s="21" t="s">
        <v>90</v>
      </c>
      <c r="C2906" s="8">
        <v>47.644321</v>
      </c>
      <c r="D2906" s="33">
        <f t="shared" si="5"/>
        <v>-0.004184616123</v>
      </c>
      <c r="E2906" s="33">
        <f t="shared" si="7"/>
        <v>-0.01089258516</v>
      </c>
      <c r="F2906" s="33">
        <f t="shared" si="9"/>
        <v>-0.0005790410184</v>
      </c>
      <c r="G2906" s="33">
        <f t="shared" si="11"/>
        <v>-0.000723675552</v>
      </c>
      <c r="H2906" s="33">
        <f t="shared" si="20"/>
        <v>-1.134141133</v>
      </c>
      <c r="I2906" s="45">
        <f t="shared" si="31"/>
        <v>-0.6062067632</v>
      </c>
      <c r="J2906" s="45">
        <f t="shared" si="43"/>
        <v>-0.7765081622</v>
      </c>
      <c r="K2906" s="21" t="s">
        <v>91</v>
      </c>
      <c r="L2906" s="8">
        <v>23.026781</v>
      </c>
      <c r="M2906" s="33">
        <f t="shared" si="6"/>
        <v>-0.003671225425</v>
      </c>
      <c r="N2906" s="33">
        <f t="shared" si="8"/>
        <v>-0.006588623</v>
      </c>
      <c r="O2906" s="33">
        <f t="shared" si="10"/>
        <v>0.04048471586</v>
      </c>
      <c r="P2906" s="33">
        <f t="shared" si="12"/>
        <v>0.04192221386</v>
      </c>
      <c r="Q2906" s="45">
        <f t="shared" si="21"/>
        <v>-0.5338514511</v>
      </c>
      <c r="R2906" s="45">
        <f t="shared" si="32"/>
        <v>1.784423575</v>
      </c>
      <c r="S2906" s="45">
        <f t="shared" si="44"/>
        <v>1.085224067</v>
      </c>
      <c r="T2906" s="33">
        <f t="shared" si="22"/>
        <v>-0.6002896822</v>
      </c>
      <c r="U2906" s="33">
        <f t="shared" si="33"/>
        <v>-2.390630338</v>
      </c>
      <c r="V2906" s="33">
        <f t="shared" si="42"/>
        <v>-1.861732229</v>
      </c>
      <c r="W2906" s="44">
        <f t="shared" si="13"/>
        <v>0.007371388573</v>
      </c>
      <c r="X2906" s="44">
        <f t="shared" si="14"/>
        <v>0.008158461752</v>
      </c>
      <c r="Y2906" s="33">
        <f t="shared" si="15"/>
        <v>1.106774073</v>
      </c>
      <c r="Z2906" s="43">
        <v>1.0</v>
      </c>
      <c r="AA2906" s="33">
        <f t="shared" si="16"/>
        <v>2.106774073</v>
      </c>
      <c r="AB2906" s="33">
        <f t="shared" si="17"/>
        <v>0.5253406556</v>
      </c>
      <c r="AC2906" s="33">
        <f t="shared" si="18"/>
        <v>0.4746593444</v>
      </c>
      <c r="AD2906" s="33">
        <f t="shared" si="19"/>
        <v>-0.002382698447</v>
      </c>
      <c r="AE2906" s="34">
        <f t="shared" si="23"/>
        <v>0</v>
      </c>
      <c r="AF2906" s="34">
        <f t="shared" si="24"/>
        <v>0</v>
      </c>
      <c r="AG2906" s="34">
        <f t="shared" si="25"/>
        <v>0</v>
      </c>
      <c r="AH2906" s="34">
        <f t="shared" si="26"/>
        <v>2</v>
      </c>
      <c r="AI2906" s="34">
        <f t="shared" si="28"/>
        <v>0</v>
      </c>
      <c r="AJ2906" s="34">
        <f t="shared" si="29"/>
        <v>1</v>
      </c>
      <c r="AK2906" s="34">
        <f t="shared" si="27"/>
        <v>-0.002382698447</v>
      </c>
      <c r="AL2906" s="36">
        <f t="shared" si="34"/>
        <v>1</v>
      </c>
      <c r="AM2906" s="36">
        <f t="shared" si="35"/>
        <v>0</v>
      </c>
      <c r="AN2906" s="46">
        <f t="shared" si="36"/>
        <v>0</v>
      </c>
      <c r="AO2906" s="36">
        <f t="shared" si="37"/>
        <v>2</v>
      </c>
      <c r="AP2906" s="36">
        <f t="shared" si="39"/>
        <v>0</v>
      </c>
      <c r="AQ2906" s="36">
        <f t="shared" si="40"/>
        <v>1</v>
      </c>
      <c r="AR2906" s="36">
        <f t="shared" si="38"/>
        <v>-0.002382698447</v>
      </c>
      <c r="AS2906" s="38">
        <f t="shared" si="45"/>
        <v>1</v>
      </c>
      <c r="AT2906" s="38">
        <f t="shared" si="46"/>
        <v>0</v>
      </c>
      <c r="AU2906" s="38">
        <f t="shared" si="47"/>
        <v>0</v>
      </c>
      <c r="AV2906" s="38">
        <f t="shared" si="48"/>
        <v>3</v>
      </c>
      <c r="AW2906" s="38">
        <f t="shared" si="51"/>
        <v>0</v>
      </c>
      <c r="AX2906" s="38">
        <f t="shared" si="52"/>
        <v>1</v>
      </c>
      <c r="AY2906" s="38">
        <f t="shared" si="49"/>
        <v>-0.002382698447</v>
      </c>
      <c r="AZ2906" s="12">
        <f t="shared" si="30"/>
        <v>136.8614283</v>
      </c>
      <c r="BA2906" s="12">
        <f t="shared" si="41"/>
        <v>94.13487106</v>
      </c>
      <c r="BB2906" s="12">
        <f t="shared" si="53"/>
        <v>118.226964</v>
      </c>
      <c r="BC2906" s="12">
        <f t="shared" si="50"/>
        <v>-0.002382698447</v>
      </c>
      <c r="BD2906" s="12">
        <f t="shared" si="54"/>
        <v>114.3613545</v>
      </c>
    </row>
    <row r="2907" ht="14.25" customHeight="1">
      <c r="A2907" s="7">
        <v>40737.0</v>
      </c>
      <c r="B2907" s="21" t="s">
        <v>90</v>
      </c>
      <c r="C2907" s="8">
        <v>47.561466</v>
      </c>
      <c r="D2907" s="33">
        <f t="shared" si="5"/>
        <v>-0.001739032024</v>
      </c>
      <c r="E2907" s="33">
        <f t="shared" si="7"/>
        <v>-0.01824120154</v>
      </c>
      <c r="F2907" s="33">
        <f t="shared" si="9"/>
        <v>-0.01048573999</v>
      </c>
      <c r="G2907" s="33">
        <f t="shared" si="11"/>
        <v>-0.009774036817</v>
      </c>
      <c r="H2907" s="33">
        <f t="shared" si="20"/>
        <v>-1.606107812</v>
      </c>
      <c r="I2907" s="45">
        <f t="shared" si="31"/>
        <v>-1.068802281</v>
      </c>
      <c r="J2907" s="45">
        <f t="shared" si="43"/>
        <v>-1.017658447</v>
      </c>
      <c r="K2907" s="21" t="s">
        <v>91</v>
      </c>
      <c r="L2907" s="8">
        <v>23.098051</v>
      </c>
      <c r="M2907" s="33">
        <f t="shared" si="6"/>
        <v>0.003095091754</v>
      </c>
      <c r="N2907" s="33">
        <f t="shared" si="8"/>
        <v>-0.006858243968</v>
      </c>
      <c r="O2907" s="33">
        <f t="shared" si="10"/>
        <v>0.03074374526</v>
      </c>
      <c r="P2907" s="33">
        <f t="shared" si="12"/>
        <v>0.03734147097</v>
      </c>
      <c r="Q2907" s="45">
        <f t="shared" si="21"/>
        <v>-0.5312117228</v>
      </c>
      <c r="R2907" s="45">
        <f t="shared" si="32"/>
        <v>1.305504537</v>
      </c>
      <c r="S2907" s="45">
        <f t="shared" si="44"/>
        <v>1.031409712</v>
      </c>
      <c r="T2907" s="33">
        <f t="shared" si="22"/>
        <v>-1.07489609</v>
      </c>
      <c r="U2907" s="33">
        <f t="shared" si="33"/>
        <v>-2.374306819</v>
      </c>
      <c r="V2907" s="33">
        <f t="shared" si="42"/>
        <v>-2.049068158</v>
      </c>
      <c r="W2907" s="44">
        <f t="shared" si="13"/>
        <v>0.007169192265</v>
      </c>
      <c r="X2907" s="44">
        <f t="shared" si="14"/>
        <v>0.008062646849</v>
      </c>
      <c r="Y2907" s="33">
        <f t="shared" si="15"/>
        <v>1.124624163</v>
      </c>
      <c r="Z2907" s="43">
        <v>1.0</v>
      </c>
      <c r="AA2907" s="33">
        <f t="shared" si="16"/>
        <v>2.124624163</v>
      </c>
      <c r="AB2907" s="33">
        <f t="shared" si="17"/>
        <v>0.5293285196</v>
      </c>
      <c r="AC2907" s="33">
        <f t="shared" si="18"/>
        <v>0.4706714804</v>
      </c>
      <c r="AD2907" s="33">
        <f t="shared" si="19"/>
        <v>0.0004689055164</v>
      </c>
      <c r="AE2907" s="34">
        <f t="shared" si="23"/>
        <v>1</v>
      </c>
      <c r="AF2907" s="34">
        <f t="shared" si="24"/>
        <v>0</v>
      </c>
      <c r="AG2907" s="34">
        <f t="shared" si="25"/>
        <v>0</v>
      </c>
      <c r="AH2907" s="34">
        <f t="shared" si="26"/>
        <v>3</v>
      </c>
      <c r="AI2907" s="34">
        <f t="shared" si="28"/>
        <v>0</v>
      </c>
      <c r="AJ2907" s="34">
        <f t="shared" si="29"/>
        <v>1</v>
      </c>
      <c r="AK2907" s="34">
        <f t="shared" si="27"/>
        <v>0.0004689055164</v>
      </c>
      <c r="AL2907" s="36">
        <f t="shared" si="34"/>
        <v>1</v>
      </c>
      <c r="AM2907" s="36">
        <f t="shared" si="35"/>
        <v>0</v>
      </c>
      <c r="AN2907" s="46">
        <f t="shared" si="36"/>
        <v>0</v>
      </c>
      <c r="AO2907" s="36">
        <f t="shared" si="37"/>
        <v>3</v>
      </c>
      <c r="AP2907" s="36">
        <f t="shared" si="39"/>
        <v>0</v>
      </c>
      <c r="AQ2907" s="36">
        <f t="shared" si="40"/>
        <v>1</v>
      </c>
      <c r="AR2907" s="36">
        <f t="shared" si="38"/>
        <v>0.0004689055164</v>
      </c>
      <c r="AS2907" s="38">
        <f t="shared" si="45"/>
        <v>1</v>
      </c>
      <c r="AT2907" s="38">
        <f t="shared" si="46"/>
        <v>0</v>
      </c>
      <c r="AU2907" s="38">
        <f t="shared" si="47"/>
        <v>0</v>
      </c>
      <c r="AV2907" s="38">
        <f t="shared" si="48"/>
        <v>4</v>
      </c>
      <c r="AW2907" s="38">
        <f t="shared" si="51"/>
        <v>0</v>
      </c>
      <c r="AX2907" s="38">
        <f t="shared" si="52"/>
        <v>1</v>
      </c>
      <c r="AY2907" s="38">
        <f t="shared" si="49"/>
        <v>0.0004689055164</v>
      </c>
      <c r="AZ2907" s="12">
        <f t="shared" si="30"/>
        <v>136.9256034</v>
      </c>
      <c r="BA2907" s="12">
        <f t="shared" si="41"/>
        <v>94.17901142</v>
      </c>
      <c r="BB2907" s="12">
        <f t="shared" si="53"/>
        <v>118.2824013</v>
      </c>
      <c r="BC2907" s="12">
        <f t="shared" si="50"/>
        <v>0.0004689055164</v>
      </c>
      <c r="BD2907" s="12">
        <f t="shared" si="54"/>
        <v>114.4149791</v>
      </c>
    </row>
    <row r="2908" ht="14.25" customHeight="1">
      <c r="A2908" s="7">
        <v>40738.0</v>
      </c>
      <c r="B2908" s="21" t="s">
        <v>90</v>
      </c>
      <c r="C2908" s="8">
        <v>47.361256</v>
      </c>
      <c r="D2908" s="33">
        <f t="shared" si="5"/>
        <v>-0.004209500187</v>
      </c>
      <c r="E2908" s="33">
        <f t="shared" si="7"/>
        <v>-0.02722620189</v>
      </c>
      <c r="F2908" s="33">
        <f t="shared" si="9"/>
        <v>-0.01943946965</v>
      </c>
      <c r="G2908" s="33">
        <f t="shared" si="11"/>
        <v>0.001752428022</v>
      </c>
      <c r="H2908" s="33">
        <f t="shared" si="20"/>
        <v>-2.159608045</v>
      </c>
      <c r="I2908" s="45">
        <f t="shared" si="31"/>
        <v>-1.472536163</v>
      </c>
      <c r="J2908" s="45">
        <f t="shared" si="43"/>
        <v>-0.6429309474</v>
      </c>
      <c r="K2908" s="21" t="s">
        <v>91</v>
      </c>
      <c r="L2908" s="8">
        <v>22.965691</v>
      </c>
      <c r="M2908" s="33">
        <f t="shared" si="6"/>
        <v>-0.005730353613</v>
      </c>
      <c r="N2908" s="33">
        <f t="shared" si="8"/>
        <v>-0.01570896652</v>
      </c>
      <c r="O2908" s="33">
        <f t="shared" si="10"/>
        <v>0.0143901254</v>
      </c>
      <c r="P2908" s="33">
        <f t="shared" si="12"/>
        <v>0.04155736464</v>
      </c>
      <c r="Q2908" s="45">
        <f t="shared" si="21"/>
        <v>-1.050251195</v>
      </c>
      <c r="R2908" s="45">
        <f t="shared" si="32"/>
        <v>0.53231725</v>
      </c>
      <c r="S2908" s="45">
        <f t="shared" si="44"/>
        <v>1.25741915</v>
      </c>
      <c r="T2908" s="33">
        <f t="shared" si="22"/>
        <v>-1.10935685</v>
      </c>
      <c r="U2908" s="33">
        <f t="shared" si="33"/>
        <v>-2.004853413</v>
      </c>
      <c r="V2908" s="33">
        <f t="shared" si="42"/>
        <v>-1.900350097</v>
      </c>
      <c r="W2908" s="44">
        <f t="shared" si="13"/>
        <v>0.006295064047</v>
      </c>
      <c r="X2908" s="44">
        <f t="shared" si="14"/>
        <v>0.007803413322</v>
      </c>
      <c r="Y2908" s="33">
        <f t="shared" si="15"/>
        <v>1.239608249</v>
      </c>
      <c r="Z2908" s="43">
        <v>1.0</v>
      </c>
      <c r="AA2908" s="33">
        <f t="shared" si="16"/>
        <v>2.239608249</v>
      </c>
      <c r="AB2908" s="33">
        <f t="shared" si="17"/>
        <v>0.5534933396</v>
      </c>
      <c r="AC2908" s="33">
        <f t="shared" si="18"/>
        <v>0.4465066604</v>
      </c>
      <c r="AD2908" s="33">
        <f t="shared" si="19"/>
        <v>0.0003590189921</v>
      </c>
      <c r="AE2908" s="34">
        <f t="shared" si="23"/>
        <v>1</v>
      </c>
      <c r="AF2908" s="34">
        <f t="shared" si="24"/>
        <v>0</v>
      </c>
      <c r="AG2908" s="34">
        <f t="shared" si="25"/>
        <v>0</v>
      </c>
      <c r="AH2908" s="34">
        <f t="shared" si="26"/>
        <v>4</v>
      </c>
      <c r="AI2908" s="34">
        <f t="shared" si="28"/>
        <v>0</v>
      </c>
      <c r="AJ2908" s="34">
        <f t="shared" si="29"/>
        <v>1</v>
      </c>
      <c r="AK2908" s="34">
        <f t="shared" si="27"/>
        <v>0.0003590189921</v>
      </c>
      <c r="AL2908" s="36">
        <f t="shared" si="34"/>
        <v>1</v>
      </c>
      <c r="AM2908" s="36">
        <f t="shared" si="35"/>
        <v>0</v>
      </c>
      <c r="AN2908" s="46">
        <f t="shared" si="36"/>
        <v>0</v>
      </c>
      <c r="AO2908" s="36">
        <f t="shared" si="37"/>
        <v>4</v>
      </c>
      <c r="AP2908" s="36">
        <f t="shared" si="39"/>
        <v>0</v>
      </c>
      <c r="AQ2908" s="36">
        <f t="shared" si="40"/>
        <v>1</v>
      </c>
      <c r="AR2908" s="36">
        <f t="shared" si="38"/>
        <v>0.0003590189921</v>
      </c>
      <c r="AS2908" s="38">
        <f t="shared" si="45"/>
        <v>1</v>
      </c>
      <c r="AT2908" s="38">
        <f t="shared" si="46"/>
        <v>0</v>
      </c>
      <c r="AU2908" s="38">
        <f t="shared" si="47"/>
        <v>0</v>
      </c>
      <c r="AV2908" s="38">
        <f t="shared" si="48"/>
        <v>5</v>
      </c>
      <c r="AW2908" s="38">
        <f t="shared" si="51"/>
        <v>0</v>
      </c>
      <c r="AX2908" s="38">
        <f t="shared" si="52"/>
        <v>1</v>
      </c>
      <c r="AY2908" s="38">
        <f t="shared" si="49"/>
        <v>0.0003590189921</v>
      </c>
      <c r="AZ2908" s="12">
        <f t="shared" si="30"/>
        <v>136.9747622</v>
      </c>
      <c r="BA2908" s="12">
        <f t="shared" si="41"/>
        <v>94.21282347</v>
      </c>
      <c r="BB2908" s="12">
        <f t="shared" si="53"/>
        <v>118.3248669</v>
      </c>
      <c r="BC2908" s="12">
        <f t="shared" si="50"/>
        <v>0.0003590189921</v>
      </c>
      <c r="BD2908" s="12">
        <f t="shared" si="54"/>
        <v>114.4560563</v>
      </c>
    </row>
    <row r="2909" ht="14.25" customHeight="1">
      <c r="A2909" s="7">
        <v>40739.0</v>
      </c>
      <c r="B2909" s="21" t="s">
        <v>90</v>
      </c>
      <c r="C2909" s="8">
        <v>47.312927</v>
      </c>
      <c r="D2909" s="33">
        <f t="shared" si="5"/>
        <v>-0.001020433242</v>
      </c>
      <c r="E2909" s="33">
        <f t="shared" si="7"/>
        <v>-0.02002003584</v>
      </c>
      <c r="F2909" s="33">
        <f t="shared" si="9"/>
        <v>-0.02697702294</v>
      </c>
      <c r="G2909" s="33">
        <f t="shared" si="11"/>
        <v>-0.005225637915</v>
      </c>
      <c r="H2909" s="33">
        <f t="shared" si="20"/>
        <v>-1.566866109</v>
      </c>
      <c r="I2909" s="45">
        <f t="shared" si="31"/>
        <v>-1.785197316</v>
      </c>
      <c r="J2909" s="45">
        <f t="shared" si="43"/>
        <v>-0.8279290299</v>
      </c>
      <c r="K2909" s="21" t="s">
        <v>91</v>
      </c>
      <c r="L2909" s="8">
        <v>22.918175</v>
      </c>
      <c r="M2909" s="33">
        <f t="shared" si="6"/>
        <v>-0.002068999361</v>
      </c>
      <c r="N2909" s="33">
        <f t="shared" si="8"/>
        <v>-0.01674485569</v>
      </c>
      <c r="O2909" s="33">
        <f t="shared" si="10"/>
        <v>0.003566447717</v>
      </c>
      <c r="P2909" s="33">
        <f t="shared" si="12"/>
        <v>0.03114967902</v>
      </c>
      <c r="Q2909" s="45">
        <f t="shared" si="21"/>
        <v>-1.088834231</v>
      </c>
      <c r="R2909" s="45">
        <f t="shared" si="32"/>
        <v>0.02606992842</v>
      </c>
      <c r="S2909" s="45">
        <f t="shared" si="44"/>
        <v>0.9229148379</v>
      </c>
      <c r="T2909" s="33">
        <f t="shared" si="22"/>
        <v>-0.4780318785</v>
      </c>
      <c r="U2909" s="33">
        <f t="shared" si="33"/>
        <v>-1.811267245</v>
      </c>
      <c r="V2909" s="33">
        <f t="shared" si="42"/>
        <v>-1.750843868</v>
      </c>
      <c r="W2909" s="44">
        <f t="shared" si="13"/>
        <v>0.006143717667</v>
      </c>
      <c r="X2909" s="44">
        <f t="shared" si="14"/>
        <v>0.007724753882</v>
      </c>
      <c r="Y2909" s="33">
        <f t="shared" si="15"/>
        <v>1.257341939</v>
      </c>
      <c r="Z2909" s="43">
        <v>1.0</v>
      </c>
      <c r="AA2909" s="33">
        <f t="shared" si="16"/>
        <v>2.257341939</v>
      </c>
      <c r="AB2909" s="33">
        <f t="shared" si="17"/>
        <v>0.5570010981</v>
      </c>
      <c r="AC2909" s="33">
        <f t="shared" si="18"/>
        <v>0.4429989019</v>
      </c>
      <c r="AD2909" s="33">
        <f t="shared" si="19"/>
        <v>-0.001618203457</v>
      </c>
      <c r="AE2909" s="34">
        <f t="shared" si="23"/>
        <v>0</v>
      </c>
      <c r="AF2909" s="34">
        <f t="shared" si="24"/>
        <v>0</v>
      </c>
      <c r="AG2909" s="34">
        <f t="shared" si="25"/>
        <v>0</v>
      </c>
      <c r="AH2909" s="34">
        <f t="shared" si="26"/>
        <v>5</v>
      </c>
      <c r="AI2909" s="34">
        <f t="shared" si="28"/>
        <v>0</v>
      </c>
      <c r="AJ2909" s="34">
        <f t="shared" si="29"/>
        <v>1</v>
      </c>
      <c r="AK2909" s="34">
        <f t="shared" si="27"/>
        <v>-0.001618203457</v>
      </c>
      <c r="AL2909" s="36">
        <f t="shared" si="34"/>
        <v>1</v>
      </c>
      <c r="AM2909" s="36">
        <f t="shared" si="35"/>
        <v>0</v>
      </c>
      <c r="AN2909" s="46">
        <f t="shared" si="36"/>
        <v>0</v>
      </c>
      <c r="AO2909" s="36">
        <f t="shared" si="37"/>
        <v>5</v>
      </c>
      <c r="AP2909" s="36">
        <f t="shared" si="39"/>
        <v>0</v>
      </c>
      <c r="AQ2909" s="36">
        <f t="shared" si="40"/>
        <v>1</v>
      </c>
      <c r="AR2909" s="36">
        <f t="shared" si="38"/>
        <v>-0.001618203457</v>
      </c>
      <c r="AS2909" s="38">
        <f t="shared" si="45"/>
        <v>1</v>
      </c>
      <c r="AT2909" s="38">
        <f t="shared" si="46"/>
        <v>0</v>
      </c>
      <c r="AU2909" s="38">
        <f t="shared" si="47"/>
        <v>0</v>
      </c>
      <c r="AV2909" s="38">
        <f t="shared" si="48"/>
        <v>1</v>
      </c>
      <c r="AW2909" s="38">
        <f t="shared" si="51"/>
        <v>1</v>
      </c>
      <c r="AX2909" s="38">
        <f t="shared" si="52"/>
        <v>1</v>
      </c>
      <c r="AY2909" s="38">
        <f t="shared" si="49"/>
        <v>-0.001618203457</v>
      </c>
      <c r="AZ2909" s="12">
        <f t="shared" si="30"/>
        <v>136.7531092</v>
      </c>
      <c r="BA2909" s="12">
        <f t="shared" si="41"/>
        <v>94.06036795</v>
      </c>
      <c r="BB2909" s="12">
        <f t="shared" si="53"/>
        <v>118.1333932</v>
      </c>
      <c r="BC2909" s="12">
        <f t="shared" si="50"/>
        <v>-0.001618203457</v>
      </c>
      <c r="BD2909" s="12">
        <f t="shared" si="54"/>
        <v>114.2708431</v>
      </c>
    </row>
    <row r="2910" ht="14.25" customHeight="1">
      <c r="A2910" s="7">
        <v>40742.0</v>
      </c>
      <c r="B2910" s="21" t="s">
        <v>90</v>
      </c>
      <c r="C2910" s="8">
        <v>46.947021</v>
      </c>
      <c r="D2910" s="33">
        <f t="shared" si="5"/>
        <v>-0.00773374262</v>
      </c>
      <c r="E2910" s="33">
        <f t="shared" si="7"/>
        <v>-0.01875890436</v>
      </c>
      <c r="F2910" s="33">
        <f t="shared" si="9"/>
        <v>-0.03120066123</v>
      </c>
      <c r="G2910" s="33">
        <f t="shared" si="11"/>
        <v>-0.0104768173</v>
      </c>
      <c r="H2910" s="33">
        <f t="shared" si="20"/>
        <v>-1.428176021</v>
      </c>
      <c r="I2910" s="45">
        <f t="shared" si="31"/>
        <v>-1.906932856</v>
      </c>
      <c r="J2910" s="45">
        <f t="shared" si="43"/>
        <v>-0.9571503096</v>
      </c>
      <c r="K2910" s="21" t="s">
        <v>91</v>
      </c>
      <c r="L2910" s="8">
        <v>22.779036</v>
      </c>
      <c r="M2910" s="33">
        <f t="shared" si="6"/>
        <v>-0.00607112041</v>
      </c>
      <c r="N2910" s="33">
        <f t="shared" si="8"/>
        <v>-0.01439072079</v>
      </c>
      <c r="O2910" s="33">
        <f t="shared" si="10"/>
        <v>-0.01424583239</v>
      </c>
      <c r="P2910" s="33">
        <f t="shared" si="12"/>
        <v>0.0228591299</v>
      </c>
      <c r="Q2910" s="45">
        <f t="shared" si="21"/>
        <v>-0.9187194154</v>
      </c>
      <c r="R2910" s="45">
        <f t="shared" si="32"/>
        <v>-0.789645417</v>
      </c>
      <c r="S2910" s="45">
        <f t="shared" si="44"/>
        <v>0.6607086551</v>
      </c>
      <c r="T2910" s="33">
        <f t="shared" si="22"/>
        <v>-0.5094566053</v>
      </c>
      <c r="U2910" s="33">
        <f t="shared" si="33"/>
        <v>-1.11728744</v>
      </c>
      <c r="V2910" s="33">
        <f t="shared" si="42"/>
        <v>-1.617858965</v>
      </c>
      <c r="W2910" s="44">
        <f t="shared" si="13"/>
        <v>0.006353299188</v>
      </c>
      <c r="X2910" s="44">
        <f t="shared" si="14"/>
        <v>0.007909445662</v>
      </c>
      <c r="Y2910" s="33">
        <f t="shared" si="15"/>
        <v>1.244935179</v>
      </c>
      <c r="Z2910" s="43">
        <v>1.0</v>
      </c>
      <c r="AA2910" s="33">
        <f t="shared" si="16"/>
        <v>2.244935179</v>
      </c>
      <c r="AB2910" s="33">
        <f t="shared" si="17"/>
        <v>0.55455284</v>
      </c>
      <c r="AC2910" s="33">
        <f t="shared" si="18"/>
        <v>0.44544716</v>
      </c>
      <c r="AD2910" s="33">
        <f t="shared" si="19"/>
        <v>-0.01019651147</v>
      </c>
      <c r="AE2910" s="34">
        <f t="shared" si="23"/>
        <v>0</v>
      </c>
      <c r="AF2910" s="34">
        <f t="shared" si="24"/>
        <v>0</v>
      </c>
      <c r="AG2910" s="34">
        <f t="shared" si="25"/>
        <v>0</v>
      </c>
      <c r="AH2910" s="34">
        <f t="shared" si="26"/>
        <v>0</v>
      </c>
      <c r="AI2910" s="34">
        <f t="shared" si="28"/>
        <v>1</v>
      </c>
      <c r="AJ2910" s="34">
        <f t="shared" si="29"/>
        <v>0</v>
      </c>
      <c r="AK2910" s="34">
        <f t="shared" si="27"/>
        <v>0</v>
      </c>
      <c r="AL2910" s="36">
        <f t="shared" si="34"/>
        <v>1</v>
      </c>
      <c r="AM2910" s="36">
        <f t="shared" si="35"/>
        <v>0</v>
      </c>
      <c r="AN2910" s="46">
        <f t="shared" si="36"/>
        <v>0</v>
      </c>
      <c r="AO2910" s="36">
        <f t="shared" si="37"/>
        <v>1</v>
      </c>
      <c r="AP2910" s="36">
        <f t="shared" si="39"/>
        <v>1</v>
      </c>
      <c r="AQ2910" s="36">
        <f t="shared" si="40"/>
        <v>1</v>
      </c>
      <c r="AR2910" s="36">
        <f t="shared" si="38"/>
        <v>-0.01019651147</v>
      </c>
      <c r="AS2910" s="38">
        <f t="shared" si="45"/>
        <v>1</v>
      </c>
      <c r="AT2910" s="38">
        <f t="shared" si="46"/>
        <v>0</v>
      </c>
      <c r="AU2910" s="38">
        <f t="shared" si="47"/>
        <v>0</v>
      </c>
      <c r="AV2910" s="38">
        <f t="shared" si="48"/>
        <v>2</v>
      </c>
      <c r="AW2910" s="38">
        <f t="shared" si="51"/>
        <v>0</v>
      </c>
      <c r="AX2910" s="38">
        <f t="shared" si="52"/>
        <v>1</v>
      </c>
      <c r="AY2910" s="38">
        <f t="shared" si="49"/>
        <v>-0.01019651147</v>
      </c>
      <c r="AZ2910" s="12">
        <f t="shared" si="30"/>
        <v>136.7531092</v>
      </c>
      <c r="BA2910" s="12">
        <f t="shared" si="41"/>
        <v>93.10128033</v>
      </c>
      <c r="BB2910" s="12">
        <f t="shared" si="53"/>
        <v>116.9288447</v>
      </c>
      <c r="BC2910" s="12">
        <f t="shared" si="50"/>
        <v>-0.006797674311</v>
      </c>
      <c r="BD2910" s="12">
        <f t="shared" si="54"/>
        <v>113.4940671</v>
      </c>
    </row>
    <row r="2911" ht="14.25" customHeight="1">
      <c r="A2911" s="7">
        <v>40743.0</v>
      </c>
      <c r="B2911" s="21" t="s">
        <v>90</v>
      </c>
      <c r="C2911" s="8">
        <v>47.319839</v>
      </c>
      <c r="D2911" s="33">
        <f t="shared" si="5"/>
        <v>0.00794124935</v>
      </c>
      <c r="E2911" s="33">
        <f t="shared" si="7"/>
        <v>-0.006810507385</v>
      </c>
      <c r="F2911" s="33">
        <f t="shared" si="9"/>
        <v>-0.01762890851</v>
      </c>
      <c r="G2911" s="33">
        <f t="shared" si="11"/>
        <v>-0.00637853814</v>
      </c>
      <c r="H2911" s="33">
        <f t="shared" si="20"/>
        <v>-0.6088262057</v>
      </c>
      <c r="I2911" s="45">
        <f t="shared" si="31"/>
        <v>-1.189314525</v>
      </c>
      <c r="J2911" s="45">
        <f t="shared" si="43"/>
        <v>-0.80503025</v>
      </c>
      <c r="K2911" s="21" t="s">
        <v>91</v>
      </c>
      <c r="L2911" s="8">
        <v>23.525661</v>
      </c>
      <c r="M2911" s="33">
        <f t="shared" si="6"/>
        <v>0.03277684798</v>
      </c>
      <c r="N2911" s="33">
        <f t="shared" si="8"/>
        <v>0.021665208</v>
      </c>
      <c r="O2911" s="33">
        <f t="shared" si="10"/>
        <v>0.01493384112</v>
      </c>
      <c r="P2911" s="33">
        <f t="shared" si="12"/>
        <v>0.05301472442</v>
      </c>
      <c r="Q2911" s="45">
        <f t="shared" si="21"/>
        <v>1.244453943</v>
      </c>
      <c r="R2911" s="45">
        <f t="shared" si="32"/>
        <v>0.5457082373</v>
      </c>
      <c r="S2911" s="45">
        <f t="shared" si="44"/>
        <v>1.805914747</v>
      </c>
      <c r="T2911" s="33">
        <f t="shared" si="22"/>
        <v>-1.853280149</v>
      </c>
      <c r="U2911" s="33">
        <f t="shared" si="33"/>
        <v>-1.735022762</v>
      </c>
      <c r="V2911" s="33">
        <f t="shared" si="42"/>
        <v>-2.610944997</v>
      </c>
      <c r="W2911" s="44">
        <f t="shared" si="13"/>
        <v>0.006565551942</v>
      </c>
      <c r="X2911" s="44">
        <f t="shared" si="14"/>
        <v>0.0106135887</v>
      </c>
      <c r="Y2911" s="33">
        <f t="shared" si="15"/>
        <v>1.616556961</v>
      </c>
      <c r="Z2911" s="43">
        <v>1.0</v>
      </c>
      <c r="AA2911" s="33">
        <f t="shared" si="16"/>
        <v>2.616556961</v>
      </c>
      <c r="AB2911" s="33">
        <f t="shared" si="17"/>
        <v>0.6178183717</v>
      </c>
      <c r="AC2911" s="33">
        <f t="shared" si="18"/>
        <v>0.3821816283</v>
      </c>
      <c r="AD2911" s="33">
        <f t="shared" si="19"/>
        <v>0.002029820299</v>
      </c>
      <c r="AE2911" s="34">
        <f t="shared" si="23"/>
        <v>1</v>
      </c>
      <c r="AF2911" s="34">
        <f t="shared" si="24"/>
        <v>0</v>
      </c>
      <c r="AG2911" s="34">
        <f t="shared" si="25"/>
        <v>0</v>
      </c>
      <c r="AH2911" s="34">
        <f t="shared" si="26"/>
        <v>1</v>
      </c>
      <c r="AI2911" s="34">
        <f t="shared" si="28"/>
        <v>0</v>
      </c>
      <c r="AJ2911" s="34">
        <f t="shared" si="29"/>
        <v>1</v>
      </c>
      <c r="AK2911" s="34">
        <f t="shared" si="27"/>
        <v>0.002029820299</v>
      </c>
      <c r="AL2911" s="36">
        <f t="shared" si="34"/>
        <v>1</v>
      </c>
      <c r="AM2911" s="36">
        <f t="shared" si="35"/>
        <v>0</v>
      </c>
      <c r="AN2911" s="46">
        <f t="shared" si="36"/>
        <v>0</v>
      </c>
      <c r="AO2911" s="36">
        <f t="shared" si="37"/>
        <v>2</v>
      </c>
      <c r="AP2911" s="36">
        <f t="shared" si="39"/>
        <v>0</v>
      </c>
      <c r="AQ2911" s="36">
        <f t="shared" si="40"/>
        <v>1</v>
      </c>
      <c r="AR2911" s="36">
        <f t="shared" si="38"/>
        <v>0.002029820299</v>
      </c>
      <c r="AS2911" s="38">
        <f t="shared" si="45"/>
        <v>1</v>
      </c>
      <c r="AT2911" s="38">
        <f t="shared" si="46"/>
        <v>0</v>
      </c>
      <c r="AU2911" s="38">
        <f t="shared" si="47"/>
        <v>0</v>
      </c>
      <c r="AV2911" s="38">
        <f t="shared" si="48"/>
        <v>3</v>
      </c>
      <c r="AW2911" s="38">
        <f t="shared" si="51"/>
        <v>0</v>
      </c>
      <c r="AX2911" s="38">
        <f t="shared" si="52"/>
        <v>1</v>
      </c>
      <c r="AY2911" s="38">
        <f t="shared" si="49"/>
        <v>0.002029820299</v>
      </c>
      <c r="AZ2911" s="12">
        <f t="shared" si="30"/>
        <v>137.0306934</v>
      </c>
      <c r="BA2911" s="12">
        <f t="shared" si="41"/>
        <v>93.2902592</v>
      </c>
      <c r="BB2911" s="12">
        <f t="shared" si="53"/>
        <v>117.1661893</v>
      </c>
      <c r="BC2911" s="12">
        <f t="shared" si="50"/>
        <v>0.002029820299</v>
      </c>
      <c r="BD2911" s="12">
        <f t="shared" si="54"/>
        <v>113.7244397</v>
      </c>
    </row>
    <row r="2912" ht="14.25" customHeight="1">
      <c r="A2912" s="7">
        <v>40744.0</v>
      </c>
      <c r="B2912" s="21" t="s">
        <v>90</v>
      </c>
      <c r="C2912" s="8">
        <v>47.285301</v>
      </c>
      <c r="D2912" s="33">
        <f t="shared" si="5"/>
        <v>-0.0007298841401</v>
      </c>
      <c r="E2912" s="33">
        <f t="shared" si="7"/>
        <v>-0.005806486285</v>
      </c>
      <c r="F2912" s="33">
        <f t="shared" si="9"/>
        <v>-0.02394177053</v>
      </c>
      <c r="G2912" s="33">
        <f t="shared" si="11"/>
        <v>-0.006383480582</v>
      </c>
      <c r="H2912" s="33">
        <f t="shared" si="20"/>
        <v>-0.5253277545</v>
      </c>
      <c r="I2912" s="45">
        <f t="shared" si="31"/>
        <v>-1.439461054</v>
      </c>
      <c r="J2912" s="45">
        <f t="shared" si="43"/>
        <v>-0.778331292</v>
      </c>
      <c r="K2912" s="21" t="s">
        <v>91</v>
      </c>
      <c r="L2912" s="8">
        <v>23.372955</v>
      </c>
      <c r="M2912" s="33">
        <f t="shared" si="6"/>
        <v>-0.00649103972</v>
      </c>
      <c r="N2912" s="33">
        <f t="shared" si="8"/>
        <v>0.01190161023</v>
      </c>
      <c r="O2912" s="33">
        <f t="shared" si="10"/>
        <v>0.004961742112</v>
      </c>
      <c r="P2912" s="33">
        <f t="shared" si="12"/>
        <v>0.03939045256</v>
      </c>
      <c r="Q2912" s="45">
        <f t="shared" si="21"/>
        <v>0.6313916689</v>
      </c>
      <c r="R2912" s="45">
        <f t="shared" si="32"/>
        <v>0.08871441031</v>
      </c>
      <c r="S2912" s="45">
        <f t="shared" si="44"/>
        <v>1.297924047</v>
      </c>
      <c r="T2912" s="33">
        <f t="shared" si="22"/>
        <v>-1.156719423</v>
      </c>
      <c r="U2912" s="33">
        <f t="shared" si="33"/>
        <v>-1.528175464</v>
      </c>
      <c r="V2912" s="33">
        <f t="shared" si="42"/>
        <v>-2.076255339</v>
      </c>
      <c r="W2912" s="44">
        <f t="shared" si="13"/>
        <v>0.00656556899</v>
      </c>
      <c r="X2912" s="44">
        <f t="shared" si="14"/>
        <v>0.01076067493</v>
      </c>
      <c r="Y2912" s="33">
        <f t="shared" si="15"/>
        <v>1.638955427</v>
      </c>
      <c r="Z2912" s="43">
        <v>1.0</v>
      </c>
      <c r="AA2912" s="33">
        <f t="shared" si="16"/>
        <v>2.638955427</v>
      </c>
      <c r="AB2912" s="33">
        <f t="shared" si="17"/>
        <v>0.6210621863</v>
      </c>
      <c r="AC2912" s="33">
        <f t="shared" si="18"/>
        <v>0.3789378137</v>
      </c>
      <c r="AD2912" s="33">
        <f t="shared" si="19"/>
        <v>-0.0236233406</v>
      </c>
      <c r="AE2912" s="34">
        <f t="shared" si="23"/>
        <v>1</v>
      </c>
      <c r="AF2912" s="34">
        <f t="shared" si="24"/>
        <v>0</v>
      </c>
      <c r="AG2912" s="34">
        <f t="shared" si="25"/>
        <v>0</v>
      </c>
      <c r="AH2912" s="34">
        <f t="shared" si="26"/>
        <v>2</v>
      </c>
      <c r="AI2912" s="34">
        <f t="shared" si="28"/>
        <v>0</v>
      </c>
      <c r="AJ2912" s="34">
        <f t="shared" si="29"/>
        <v>1</v>
      </c>
      <c r="AK2912" s="34">
        <f t="shared" si="27"/>
        <v>-0.0236233406</v>
      </c>
      <c r="AL2912" s="36">
        <f t="shared" si="34"/>
        <v>1</v>
      </c>
      <c r="AM2912" s="36">
        <f t="shared" si="35"/>
        <v>0</v>
      </c>
      <c r="AN2912" s="46">
        <f t="shared" si="36"/>
        <v>0</v>
      </c>
      <c r="AO2912" s="36">
        <f t="shared" si="37"/>
        <v>3</v>
      </c>
      <c r="AP2912" s="36">
        <f t="shared" si="39"/>
        <v>0</v>
      </c>
      <c r="AQ2912" s="36">
        <f t="shared" si="40"/>
        <v>1</v>
      </c>
      <c r="AR2912" s="36">
        <f t="shared" si="38"/>
        <v>-0.0236233406</v>
      </c>
      <c r="AS2912" s="38">
        <f t="shared" si="45"/>
        <v>1</v>
      </c>
      <c r="AT2912" s="38">
        <f t="shared" si="46"/>
        <v>0</v>
      </c>
      <c r="AU2912" s="38">
        <f t="shared" si="47"/>
        <v>0</v>
      </c>
      <c r="AV2912" s="38">
        <f t="shared" si="48"/>
        <v>4</v>
      </c>
      <c r="AW2912" s="38">
        <f t="shared" si="51"/>
        <v>0</v>
      </c>
      <c r="AX2912" s="38">
        <f t="shared" si="52"/>
        <v>1</v>
      </c>
      <c r="AY2912" s="38">
        <f t="shared" si="49"/>
        <v>-0.0236233406</v>
      </c>
      <c r="AZ2912" s="12">
        <f t="shared" si="30"/>
        <v>133.7935707</v>
      </c>
      <c r="BA2912" s="12">
        <f t="shared" si="41"/>
        <v>91.08643163</v>
      </c>
      <c r="BB2912" s="12">
        <f t="shared" si="53"/>
        <v>114.3983325</v>
      </c>
      <c r="BC2912" s="12">
        <f t="shared" si="50"/>
        <v>-0.0236233406</v>
      </c>
      <c r="BD2912" s="12">
        <f t="shared" si="54"/>
        <v>111.0378885</v>
      </c>
    </row>
    <row r="2913" ht="14.25" customHeight="1">
      <c r="A2913" s="7">
        <v>40745.0</v>
      </c>
      <c r="B2913" s="21" t="s">
        <v>90</v>
      </c>
      <c r="C2913" s="8">
        <v>45.683586</v>
      </c>
      <c r="D2913" s="33">
        <f t="shared" si="5"/>
        <v>-0.03387342295</v>
      </c>
      <c r="E2913" s="33">
        <f t="shared" si="7"/>
        <v>-0.03542283591</v>
      </c>
      <c r="F2913" s="33">
        <f t="shared" si="9"/>
        <v>-0.06168460852</v>
      </c>
      <c r="G2913" s="33">
        <f t="shared" si="11"/>
        <v>-0.0379471623</v>
      </c>
      <c r="H2913" s="33">
        <f t="shared" si="20"/>
        <v>-2.415132044</v>
      </c>
      <c r="I2913" s="45">
        <f t="shared" si="31"/>
        <v>-3.095745155</v>
      </c>
      <c r="J2913" s="45">
        <f t="shared" si="43"/>
        <v>-1.686928958</v>
      </c>
      <c r="K2913" s="21" t="s">
        <v>91</v>
      </c>
      <c r="L2913" s="8">
        <v>23.53245</v>
      </c>
      <c r="M2913" s="33">
        <f t="shared" si="6"/>
        <v>0.006823912509</v>
      </c>
      <c r="N2913" s="33">
        <f t="shared" si="8"/>
        <v>0.02467850848</v>
      </c>
      <c r="O2913" s="33">
        <f t="shared" si="10"/>
        <v>0.008581868092</v>
      </c>
      <c r="P2913" s="33">
        <f t="shared" si="12"/>
        <v>0.04427685588</v>
      </c>
      <c r="Q2913" s="45">
        <f t="shared" si="21"/>
        <v>1.360946337</v>
      </c>
      <c r="R2913" s="45">
        <f t="shared" si="32"/>
        <v>0.2534473814</v>
      </c>
      <c r="S2913" s="45">
        <f t="shared" si="44"/>
        <v>1.475386431</v>
      </c>
      <c r="T2913" s="33">
        <f t="shared" si="22"/>
        <v>-3.776078381</v>
      </c>
      <c r="U2913" s="33">
        <f t="shared" si="33"/>
        <v>-3.349192536</v>
      </c>
      <c r="V2913" s="33">
        <f t="shared" si="42"/>
        <v>-3.162315389</v>
      </c>
      <c r="W2913" s="44">
        <f t="shared" si="13"/>
        <v>0.009980158675</v>
      </c>
      <c r="X2913" s="44">
        <f t="shared" si="14"/>
        <v>0.01081497261</v>
      </c>
      <c r="Y2913" s="33">
        <f t="shared" si="15"/>
        <v>1.083647361</v>
      </c>
      <c r="Z2913" s="43">
        <v>1.0</v>
      </c>
      <c r="AA2913" s="33">
        <f t="shared" si="16"/>
        <v>2.083647361</v>
      </c>
      <c r="AB2913" s="33">
        <f t="shared" si="17"/>
        <v>0.5200723411</v>
      </c>
      <c r="AC2913" s="33">
        <f t="shared" si="18"/>
        <v>0.4799276589</v>
      </c>
      <c r="AD2913" s="33">
        <f t="shared" si="19"/>
        <v>-0.005921989143</v>
      </c>
      <c r="AE2913" s="34">
        <f t="shared" si="23"/>
        <v>1</v>
      </c>
      <c r="AF2913" s="34">
        <f t="shared" si="24"/>
        <v>0</v>
      </c>
      <c r="AG2913" s="34">
        <f t="shared" si="25"/>
        <v>0</v>
      </c>
      <c r="AH2913" s="34">
        <f t="shared" si="26"/>
        <v>3</v>
      </c>
      <c r="AI2913" s="34">
        <f t="shared" si="28"/>
        <v>0</v>
      </c>
      <c r="AJ2913" s="34">
        <f t="shared" si="29"/>
        <v>1</v>
      </c>
      <c r="AK2913" s="34">
        <f t="shared" si="27"/>
        <v>-0.005921989143</v>
      </c>
      <c r="AL2913" s="36">
        <f t="shared" si="34"/>
        <v>1</v>
      </c>
      <c r="AM2913" s="36">
        <f t="shared" si="35"/>
        <v>0</v>
      </c>
      <c r="AN2913" s="46">
        <f t="shared" si="36"/>
        <v>0</v>
      </c>
      <c r="AO2913" s="36">
        <f t="shared" si="37"/>
        <v>4</v>
      </c>
      <c r="AP2913" s="36">
        <f t="shared" si="39"/>
        <v>0</v>
      </c>
      <c r="AQ2913" s="36">
        <f t="shared" si="40"/>
        <v>1</v>
      </c>
      <c r="AR2913" s="36">
        <f t="shared" si="38"/>
        <v>-0.005921989143</v>
      </c>
      <c r="AS2913" s="38">
        <f t="shared" si="45"/>
        <v>1</v>
      </c>
      <c r="AT2913" s="38">
        <f t="shared" si="46"/>
        <v>0</v>
      </c>
      <c r="AU2913" s="38">
        <f t="shared" si="47"/>
        <v>0</v>
      </c>
      <c r="AV2913" s="38">
        <f t="shared" si="48"/>
        <v>5</v>
      </c>
      <c r="AW2913" s="38">
        <f t="shared" si="51"/>
        <v>0</v>
      </c>
      <c r="AX2913" s="38">
        <f t="shared" si="52"/>
        <v>1</v>
      </c>
      <c r="AY2913" s="38">
        <f t="shared" si="49"/>
        <v>-0.005921989143</v>
      </c>
      <c r="AZ2913" s="12">
        <f t="shared" si="30"/>
        <v>133.0012466</v>
      </c>
      <c r="BA2913" s="12">
        <f t="shared" si="41"/>
        <v>90.54701878</v>
      </c>
      <c r="BB2913" s="12">
        <f t="shared" si="53"/>
        <v>113.7208668</v>
      </c>
      <c r="BC2913" s="12">
        <f t="shared" si="50"/>
        <v>-0.005921989143</v>
      </c>
      <c r="BD2913" s="12">
        <f t="shared" si="54"/>
        <v>110.3803233</v>
      </c>
    </row>
    <row r="2914" ht="14.25" customHeight="1">
      <c r="A2914" s="7">
        <v>40746.0</v>
      </c>
      <c r="B2914" s="21" t="s">
        <v>90</v>
      </c>
      <c r="C2914" s="8">
        <v>45.400528</v>
      </c>
      <c r="D2914" s="33">
        <f t="shared" si="5"/>
        <v>-0.006196054749</v>
      </c>
      <c r="E2914" s="33">
        <f t="shared" si="7"/>
        <v>-0.04042022173</v>
      </c>
      <c r="F2914" s="33">
        <f t="shared" si="9"/>
        <v>-0.05963104328</v>
      </c>
      <c r="G2914" s="33">
        <f t="shared" si="11"/>
        <v>-0.03265639458</v>
      </c>
      <c r="H2914" s="33">
        <f t="shared" si="20"/>
        <v>-2.570094539</v>
      </c>
      <c r="I2914" s="45">
        <f t="shared" si="31"/>
        <v>-2.74362595</v>
      </c>
      <c r="J2914" s="45">
        <f t="shared" si="43"/>
        <v>-1.464132616</v>
      </c>
      <c r="K2914" s="21" t="s">
        <v>91</v>
      </c>
      <c r="L2914" s="8">
        <v>23.66482</v>
      </c>
      <c r="M2914" s="33">
        <f t="shared" si="6"/>
        <v>0.005624998672</v>
      </c>
      <c r="N2914" s="33">
        <f t="shared" si="8"/>
        <v>0.03257872845</v>
      </c>
      <c r="O2914" s="33">
        <f t="shared" si="10"/>
        <v>0.01528834666</v>
      </c>
      <c r="P2914" s="33">
        <f t="shared" si="12"/>
        <v>0.07309970916</v>
      </c>
      <c r="Q2914" s="45">
        <f t="shared" si="21"/>
        <v>1.768763126</v>
      </c>
      <c r="R2914" s="45">
        <f t="shared" si="32"/>
        <v>0.5447516703</v>
      </c>
      <c r="S2914" s="45">
        <f t="shared" si="44"/>
        <v>2.492609057</v>
      </c>
      <c r="T2914" s="33">
        <f t="shared" si="22"/>
        <v>-4.338857665</v>
      </c>
      <c r="U2914" s="33">
        <f t="shared" si="33"/>
        <v>-3.28837762</v>
      </c>
      <c r="V2914" s="33">
        <f t="shared" si="42"/>
        <v>-3.956741672</v>
      </c>
      <c r="W2914" s="44">
        <f t="shared" si="13"/>
        <v>0.009772613377</v>
      </c>
      <c r="X2914" s="44">
        <f t="shared" si="14"/>
        <v>0.009290628509</v>
      </c>
      <c r="Y2914" s="33">
        <f t="shared" si="15"/>
        <v>0.9506800433</v>
      </c>
      <c r="Z2914" s="43">
        <v>1.0</v>
      </c>
      <c r="AA2914" s="33">
        <f t="shared" si="16"/>
        <v>1.950680043</v>
      </c>
      <c r="AB2914" s="33">
        <f t="shared" si="17"/>
        <v>0.4873582659</v>
      </c>
      <c r="AC2914" s="33">
        <f t="shared" si="18"/>
        <v>0.5126417341</v>
      </c>
      <c r="AD2914" s="33">
        <f t="shared" si="19"/>
        <v>-0.006846028553</v>
      </c>
      <c r="AE2914" s="34">
        <f t="shared" si="23"/>
        <v>1</v>
      </c>
      <c r="AF2914" s="34">
        <f t="shared" si="24"/>
        <v>0</v>
      </c>
      <c r="AG2914" s="34">
        <f t="shared" si="25"/>
        <v>0</v>
      </c>
      <c r="AH2914" s="34">
        <f t="shared" si="26"/>
        <v>4</v>
      </c>
      <c r="AI2914" s="34">
        <f t="shared" si="28"/>
        <v>0</v>
      </c>
      <c r="AJ2914" s="34">
        <f t="shared" si="29"/>
        <v>1</v>
      </c>
      <c r="AK2914" s="34">
        <f t="shared" si="27"/>
        <v>-0.006846028553</v>
      </c>
      <c r="AL2914" s="36">
        <f t="shared" si="34"/>
        <v>1</v>
      </c>
      <c r="AM2914" s="36">
        <f t="shared" si="35"/>
        <v>0</v>
      </c>
      <c r="AN2914" s="46">
        <f t="shared" si="36"/>
        <v>0</v>
      </c>
      <c r="AO2914" s="36">
        <f t="shared" si="37"/>
        <v>5</v>
      </c>
      <c r="AP2914" s="36">
        <f t="shared" si="39"/>
        <v>0</v>
      </c>
      <c r="AQ2914" s="36">
        <f t="shared" si="40"/>
        <v>1</v>
      </c>
      <c r="AR2914" s="36">
        <f t="shared" si="38"/>
        <v>-0.006846028553</v>
      </c>
      <c r="AS2914" s="38">
        <f t="shared" si="45"/>
        <v>1</v>
      </c>
      <c r="AT2914" s="38">
        <f t="shared" si="46"/>
        <v>0</v>
      </c>
      <c r="AU2914" s="38">
        <f t="shared" si="47"/>
        <v>0</v>
      </c>
      <c r="AV2914" s="38">
        <f t="shared" si="48"/>
        <v>1</v>
      </c>
      <c r="AW2914" s="38">
        <f t="shared" si="51"/>
        <v>1</v>
      </c>
      <c r="AX2914" s="38">
        <f t="shared" si="52"/>
        <v>1</v>
      </c>
      <c r="AY2914" s="38">
        <f t="shared" si="49"/>
        <v>-0.006846028553</v>
      </c>
      <c r="AZ2914" s="12">
        <f t="shared" si="30"/>
        <v>132.0907163</v>
      </c>
      <c r="BA2914" s="12">
        <f t="shared" si="41"/>
        <v>89.9271313</v>
      </c>
      <c r="BB2914" s="12">
        <f t="shared" si="53"/>
        <v>112.9423305</v>
      </c>
      <c r="BC2914" s="12">
        <f t="shared" si="50"/>
        <v>-0.006846028553</v>
      </c>
      <c r="BD2914" s="12">
        <f t="shared" si="54"/>
        <v>109.6246565</v>
      </c>
    </row>
    <row r="2915" ht="14.25" customHeight="1">
      <c r="A2915" s="7">
        <v>40749.0</v>
      </c>
      <c r="B2915" s="21" t="s">
        <v>90</v>
      </c>
      <c r="C2915" s="8">
        <v>44.44088</v>
      </c>
      <c r="D2915" s="33">
        <f t="shared" si="5"/>
        <v>-0.02113737532</v>
      </c>
      <c r="E2915" s="33">
        <f t="shared" si="7"/>
        <v>-0.05338232217</v>
      </c>
      <c r="F2915" s="33">
        <f t="shared" si="9"/>
        <v>-0.07113983266</v>
      </c>
      <c r="G2915" s="33">
        <f t="shared" si="11"/>
        <v>-0.05960526591</v>
      </c>
      <c r="H2915" s="33">
        <f t="shared" si="20"/>
        <v>-3.159998595</v>
      </c>
      <c r="I2915" s="45">
        <f t="shared" si="31"/>
        <v>-3.002804343</v>
      </c>
      <c r="J2915" s="45">
        <f t="shared" si="43"/>
        <v>-2.195282727</v>
      </c>
      <c r="K2915" s="21" t="s">
        <v>91</v>
      </c>
      <c r="L2915" s="8">
        <v>23.505308</v>
      </c>
      <c r="M2915" s="33">
        <f t="shared" si="6"/>
        <v>-0.006740469608</v>
      </c>
      <c r="N2915" s="33">
        <f t="shared" si="8"/>
        <v>0.03188335099</v>
      </c>
      <c r="O2915" s="33">
        <f t="shared" si="10"/>
        <v>0.0170338058</v>
      </c>
      <c r="P2915" s="33">
        <f t="shared" si="12"/>
        <v>0.06668705772</v>
      </c>
      <c r="Q2915" s="45">
        <f t="shared" si="21"/>
        <v>1.654150144</v>
      </c>
      <c r="R2915" s="45">
        <f t="shared" si="32"/>
        <v>0.6116845321</v>
      </c>
      <c r="S2915" s="45">
        <f t="shared" si="44"/>
        <v>2.125553252</v>
      </c>
      <c r="T2915" s="33">
        <f t="shared" si="22"/>
        <v>-4.814148738</v>
      </c>
      <c r="U2915" s="33">
        <f t="shared" si="33"/>
        <v>-3.614488875</v>
      </c>
      <c r="V2915" s="33">
        <f t="shared" si="42"/>
        <v>-4.320835979</v>
      </c>
      <c r="W2915" s="44">
        <f t="shared" si="13"/>
        <v>0.01047236841</v>
      </c>
      <c r="X2915" s="44">
        <f t="shared" si="14"/>
        <v>0.009530408829</v>
      </c>
      <c r="Y2915" s="33">
        <f t="shared" si="15"/>
        <v>0.910052861</v>
      </c>
      <c r="Z2915" s="43">
        <v>1.0</v>
      </c>
      <c r="AA2915" s="33">
        <f t="shared" si="16"/>
        <v>1.910052861</v>
      </c>
      <c r="AB2915" s="33">
        <f t="shared" si="17"/>
        <v>0.4764542802</v>
      </c>
      <c r="AC2915" s="33">
        <f t="shared" si="18"/>
        <v>0.5235457198</v>
      </c>
      <c r="AD2915" s="33">
        <f t="shared" si="19"/>
        <v>-0.001691494199</v>
      </c>
      <c r="AE2915" s="34">
        <f t="shared" si="23"/>
        <v>1</v>
      </c>
      <c r="AF2915" s="34">
        <f t="shared" si="24"/>
        <v>0</v>
      </c>
      <c r="AG2915" s="34">
        <f t="shared" si="25"/>
        <v>0</v>
      </c>
      <c r="AH2915" s="34">
        <f t="shared" si="26"/>
        <v>5</v>
      </c>
      <c r="AI2915" s="34">
        <f t="shared" si="28"/>
        <v>0</v>
      </c>
      <c r="AJ2915" s="34">
        <f t="shared" si="29"/>
        <v>1</v>
      </c>
      <c r="AK2915" s="34">
        <f t="shared" si="27"/>
        <v>-0.001691494199</v>
      </c>
      <c r="AL2915" s="36">
        <f t="shared" si="34"/>
        <v>1</v>
      </c>
      <c r="AM2915" s="36">
        <f t="shared" si="35"/>
        <v>0</v>
      </c>
      <c r="AN2915" s="46">
        <f t="shared" si="36"/>
        <v>0</v>
      </c>
      <c r="AO2915" s="36">
        <f t="shared" si="37"/>
        <v>1</v>
      </c>
      <c r="AP2915" s="36">
        <f t="shared" si="39"/>
        <v>1</v>
      </c>
      <c r="AQ2915" s="36">
        <f t="shared" si="40"/>
        <v>1</v>
      </c>
      <c r="AR2915" s="36">
        <f t="shared" si="38"/>
        <v>-0.001691494199</v>
      </c>
      <c r="AS2915" s="38">
        <f t="shared" si="45"/>
        <v>1</v>
      </c>
      <c r="AT2915" s="38">
        <f t="shared" si="46"/>
        <v>0</v>
      </c>
      <c r="AU2915" s="38">
        <f t="shared" si="47"/>
        <v>0</v>
      </c>
      <c r="AV2915" s="38">
        <f t="shared" si="48"/>
        <v>2</v>
      </c>
      <c r="AW2915" s="38">
        <f t="shared" si="51"/>
        <v>0</v>
      </c>
      <c r="AX2915" s="38">
        <f t="shared" si="52"/>
        <v>1</v>
      </c>
      <c r="AY2915" s="38">
        <f t="shared" si="49"/>
        <v>-0.001691494199</v>
      </c>
      <c r="AZ2915" s="12">
        <f t="shared" si="30"/>
        <v>131.8672856</v>
      </c>
      <c r="BA2915" s="12">
        <f t="shared" si="41"/>
        <v>89.77502008</v>
      </c>
      <c r="BB2915" s="12">
        <f t="shared" si="53"/>
        <v>112.7512892</v>
      </c>
      <c r="BC2915" s="12">
        <f t="shared" si="50"/>
        <v>-0.001691494199</v>
      </c>
      <c r="BD2915" s="12">
        <f t="shared" si="54"/>
        <v>109.439227</v>
      </c>
    </row>
    <row r="2916" ht="14.25" customHeight="1">
      <c r="A2916" s="7">
        <v>40750.0</v>
      </c>
      <c r="B2916" s="21" t="s">
        <v>90</v>
      </c>
      <c r="C2916" s="8">
        <v>44.233749</v>
      </c>
      <c r="D2916" s="33">
        <f t="shared" si="5"/>
        <v>-0.004660821298</v>
      </c>
      <c r="E2916" s="33">
        <f t="shared" si="7"/>
        <v>-0.06521767752</v>
      </c>
      <c r="F2916" s="33">
        <f t="shared" si="9"/>
        <v>-0.07158401943</v>
      </c>
      <c r="G2916" s="33">
        <f t="shared" si="11"/>
        <v>-0.07212161036</v>
      </c>
      <c r="H2916" s="33">
        <f t="shared" si="20"/>
        <v>-3.60525283</v>
      </c>
      <c r="I2916" s="45">
        <f t="shared" si="31"/>
        <v>-2.815656562</v>
      </c>
      <c r="J2916" s="45">
        <f t="shared" si="43"/>
        <v>-2.454842192</v>
      </c>
      <c r="K2916" s="21" t="s">
        <v>91</v>
      </c>
      <c r="L2916" s="8">
        <v>23.48155</v>
      </c>
      <c r="M2916" s="33">
        <f t="shared" si="6"/>
        <v>-0.001010750423</v>
      </c>
      <c r="N2916" s="33">
        <f t="shared" si="8"/>
        <v>-0.001875016392</v>
      </c>
      <c r="O2916" s="33">
        <f t="shared" si="10"/>
        <v>0.01974956899</v>
      </c>
      <c r="P2916" s="33">
        <f t="shared" si="12"/>
        <v>0.06103384054</v>
      </c>
      <c r="Q2916" s="45">
        <f t="shared" si="21"/>
        <v>-0.2740177029</v>
      </c>
      <c r="R2916" s="45">
        <f t="shared" si="32"/>
        <v>0.7204271342</v>
      </c>
      <c r="S2916" s="45">
        <f t="shared" si="44"/>
        <v>1.839973969</v>
      </c>
      <c r="T2916" s="33">
        <f t="shared" si="22"/>
        <v>-3.331235127</v>
      </c>
      <c r="U2916" s="33">
        <f t="shared" si="33"/>
        <v>-3.536083696</v>
      </c>
      <c r="V2916" s="33">
        <f t="shared" si="42"/>
        <v>-4.294816161</v>
      </c>
      <c r="W2916" s="44">
        <f t="shared" si="13"/>
        <v>0.01010118782</v>
      </c>
      <c r="X2916" s="44">
        <f t="shared" si="14"/>
        <v>0.009574167732</v>
      </c>
      <c r="Y2916" s="33">
        <f t="shared" si="15"/>
        <v>0.9478259288</v>
      </c>
      <c r="Z2916" s="43">
        <v>1.0</v>
      </c>
      <c r="AA2916" s="33">
        <f t="shared" si="16"/>
        <v>1.947825929</v>
      </c>
      <c r="AB2916" s="33">
        <f t="shared" si="17"/>
        <v>0.4866071012</v>
      </c>
      <c r="AC2916" s="33">
        <f t="shared" si="18"/>
        <v>0.5133928988</v>
      </c>
      <c r="AD2916" s="33">
        <f t="shared" si="19"/>
        <v>0.002114951299</v>
      </c>
      <c r="AE2916" s="34">
        <f t="shared" si="23"/>
        <v>1</v>
      </c>
      <c r="AF2916" s="34">
        <f t="shared" si="24"/>
        <v>0</v>
      </c>
      <c r="AG2916" s="34">
        <f t="shared" si="25"/>
        <v>0</v>
      </c>
      <c r="AH2916" s="34">
        <f t="shared" si="26"/>
        <v>1</v>
      </c>
      <c r="AI2916" s="34">
        <f t="shared" si="28"/>
        <v>1</v>
      </c>
      <c r="AJ2916" s="34">
        <f t="shared" si="29"/>
        <v>1</v>
      </c>
      <c r="AK2916" s="34">
        <f t="shared" si="27"/>
        <v>0.002114951299</v>
      </c>
      <c r="AL2916" s="36">
        <f t="shared" si="34"/>
        <v>1</v>
      </c>
      <c r="AM2916" s="36">
        <f t="shared" si="35"/>
        <v>0</v>
      </c>
      <c r="AN2916" s="46">
        <f t="shared" si="36"/>
        <v>0</v>
      </c>
      <c r="AO2916" s="36">
        <f t="shared" si="37"/>
        <v>2</v>
      </c>
      <c r="AP2916" s="36">
        <f t="shared" si="39"/>
        <v>0</v>
      </c>
      <c r="AQ2916" s="36">
        <f t="shared" si="40"/>
        <v>1</v>
      </c>
      <c r="AR2916" s="36">
        <f t="shared" si="38"/>
        <v>0.002114951299</v>
      </c>
      <c r="AS2916" s="38">
        <f t="shared" si="45"/>
        <v>1</v>
      </c>
      <c r="AT2916" s="38">
        <f t="shared" si="46"/>
        <v>0</v>
      </c>
      <c r="AU2916" s="38">
        <f t="shared" si="47"/>
        <v>0</v>
      </c>
      <c r="AV2916" s="38">
        <f t="shared" si="48"/>
        <v>3</v>
      </c>
      <c r="AW2916" s="38">
        <f t="shared" si="51"/>
        <v>0</v>
      </c>
      <c r="AX2916" s="38">
        <f t="shared" si="52"/>
        <v>1</v>
      </c>
      <c r="AY2916" s="38">
        <f t="shared" si="49"/>
        <v>0.002114951299</v>
      </c>
      <c r="AZ2916" s="12">
        <f t="shared" si="30"/>
        <v>132.1461785</v>
      </c>
      <c r="BA2916" s="12">
        <f t="shared" si="41"/>
        <v>89.96488987</v>
      </c>
      <c r="BB2916" s="12">
        <f t="shared" si="53"/>
        <v>112.9897527</v>
      </c>
      <c r="BC2916" s="12">
        <f t="shared" si="50"/>
        <v>0.002114951299</v>
      </c>
      <c r="BD2916" s="12">
        <f t="shared" si="54"/>
        <v>109.6706857</v>
      </c>
    </row>
    <row r="2917" ht="14.25" customHeight="1">
      <c r="A2917" s="7">
        <v>40751.0</v>
      </c>
      <c r="B2917" s="21" t="s">
        <v>90</v>
      </c>
      <c r="C2917" s="8">
        <v>44.088757</v>
      </c>
      <c r="D2917" s="33">
        <f t="shared" si="5"/>
        <v>-0.003277859175</v>
      </c>
      <c r="E2917" s="33">
        <f t="shared" si="7"/>
        <v>-0.06760121925</v>
      </c>
      <c r="F2917" s="33">
        <f t="shared" si="9"/>
        <v>-0.07301517998</v>
      </c>
      <c r="G2917" s="33">
        <f t="shared" si="11"/>
        <v>-0.08273530178</v>
      </c>
      <c r="H2917" s="33">
        <f t="shared" si="20"/>
        <v>-3.358514994</v>
      </c>
      <c r="I2917" s="45">
        <f t="shared" si="31"/>
        <v>-2.666075808</v>
      </c>
      <c r="J2917" s="45">
        <f t="shared" si="43"/>
        <v>-2.620109806</v>
      </c>
      <c r="K2917" s="21" t="s">
        <v>91</v>
      </c>
      <c r="L2917" s="8">
        <v>23.311863</v>
      </c>
      <c r="M2917" s="33">
        <f t="shared" si="6"/>
        <v>-0.007226396895</v>
      </c>
      <c r="N2917" s="33">
        <f t="shared" si="8"/>
        <v>-0.002613790169</v>
      </c>
      <c r="O2917" s="33">
        <f t="shared" si="10"/>
        <v>0.009256711746</v>
      </c>
      <c r="P2917" s="33">
        <f t="shared" si="12"/>
        <v>0.04028504299</v>
      </c>
      <c r="Q2917" s="45">
        <f t="shared" si="21"/>
        <v>-0.3191949786</v>
      </c>
      <c r="R2917" s="45">
        <f t="shared" si="32"/>
        <v>0.2254071662</v>
      </c>
      <c r="S2917" s="45">
        <f t="shared" si="44"/>
        <v>1.094293889</v>
      </c>
      <c r="T2917" s="33">
        <f t="shared" si="22"/>
        <v>-3.039320015</v>
      </c>
      <c r="U2917" s="33">
        <f t="shared" si="33"/>
        <v>-2.891482974</v>
      </c>
      <c r="V2917" s="33">
        <f t="shared" si="42"/>
        <v>-3.714403696</v>
      </c>
      <c r="W2917" s="44">
        <f t="shared" si="13"/>
        <v>0.009705001969</v>
      </c>
      <c r="X2917" s="44">
        <f t="shared" si="14"/>
        <v>0.009556778755</v>
      </c>
      <c r="Y2917" s="33">
        <f t="shared" si="15"/>
        <v>0.984727132</v>
      </c>
      <c r="Z2917" s="43">
        <v>1.0</v>
      </c>
      <c r="AA2917" s="33">
        <f t="shared" si="16"/>
        <v>1.984727132</v>
      </c>
      <c r="AB2917" s="33">
        <f t="shared" si="17"/>
        <v>0.4961524011</v>
      </c>
      <c r="AC2917" s="33">
        <f t="shared" si="18"/>
        <v>0.5038475989</v>
      </c>
      <c r="AD2917" s="33">
        <f t="shared" si="19"/>
        <v>-0.0006469969577</v>
      </c>
      <c r="AE2917" s="34">
        <f t="shared" si="23"/>
        <v>1</v>
      </c>
      <c r="AF2917" s="34">
        <f t="shared" si="24"/>
        <v>0</v>
      </c>
      <c r="AG2917" s="34">
        <f t="shared" si="25"/>
        <v>0</v>
      </c>
      <c r="AH2917" s="34">
        <f t="shared" si="26"/>
        <v>2</v>
      </c>
      <c r="AI2917" s="34">
        <f t="shared" si="28"/>
        <v>0</v>
      </c>
      <c r="AJ2917" s="34">
        <f t="shared" si="29"/>
        <v>1</v>
      </c>
      <c r="AK2917" s="34">
        <f t="shared" si="27"/>
        <v>-0.0006469969577</v>
      </c>
      <c r="AL2917" s="36">
        <f t="shared" si="34"/>
        <v>1</v>
      </c>
      <c r="AM2917" s="36">
        <f t="shared" si="35"/>
        <v>0</v>
      </c>
      <c r="AN2917" s="46">
        <f t="shared" si="36"/>
        <v>0</v>
      </c>
      <c r="AO2917" s="36">
        <f t="shared" si="37"/>
        <v>3</v>
      </c>
      <c r="AP2917" s="36">
        <f t="shared" si="39"/>
        <v>0</v>
      </c>
      <c r="AQ2917" s="36">
        <f t="shared" si="40"/>
        <v>1</v>
      </c>
      <c r="AR2917" s="36">
        <f t="shared" si="38"/>
        <v>-0.0006469969577</v>
      </c>
      <c r="AS2917" s="38">
        <f t="shared" si="45"/>
        <v>1</v>
      </c>
      <c r="AT2917" s="38">
        <f t="shared" si="46"/>
        <v>0</v>
      </c>
      <c r="AU2917" s="38">
        <f t="shared" si="47"/>
        <v>0</v>
      </c>
      <c r="AV2917" s="38">
        <f t="shared" si="48"/>
        <v>4</v>
      </c>
      <c r="AW2917" s="38">
        <f t="shared" si="51"/>
        <v>0</v>
      </c>
      <c r="AX2917" s="38">
        <f t="shared" si="52"/>
        <v>1</v>
      </c>
      <c r="AY2917" s="38">
        <f t="shared" si="49"/>
        <v>-0.0006469969577</v>
      </c>
      <c r="AZ2917" s="12">
        <f t="shared" si="30"/>
        <v>132.0606803</v>
      </c>
      <c r="BA2917" s="12">
        <f t="shared" si="41"/>
        <v>89.90668286</v>
      </c>
      <c r="BB2917" s="12">
        <f t="shared" si="53"/>
        <v>112.9166487</v>
      </c>
      <c r="BC2917" s="12">
        <f t="shared" si="50"/>
        <v>-0.0006469969577</v>
      </c>
      <c r="BD2917" s="12">
        <f t="shared" si="54"/>
        <v>109.5997291</v>
      </c>
    </row>
    <row r="2918" ht="14.25" customHeight="1">
      <c r="A2918" s="7">
        <v>40752.0</v>
      </c>
      <c r="B2918" s="21" t="s">
        <v>90</v>
      </c>
      <c r="C2918" s="8">
        <v>44.109482</v>
      </c>
      <c r="D2918" s="33">
        <f t="shared" si="5"/>
        <v>0.0004700744909</v>
      </c>
      <c r="E2918" s="33">
        <f t="shared" si="7"/>
        <v>-0.03445666459</v>
      </c>
      <c r="F2918" s="33">
        <f t="shared" si="9"/>
        <v>-0.06865894773</v>
      </c>
      <c r="G2918" s="33">
        <f t="shared" si="11"/>
        <v>-0.08676372385</v>
      </c>
      <c r="H2918" s="33">
        <f t="shared" si="20"/>
        <v>-1.477392876</v>
      </c>
      <c r="I2918" s="45">
        <f t="shared" si="31"/>
        <v>-2.33757022</v>
      </c>
      <c r="J2918" s="45">
        <f t="shared" si="43"/>
        <v>-2.56740777</v>
      </c>
      <c r="K2918" s="21" t="s">
        <v>91</v>
      </c>
      <c r="L2918" s="8">
        <v>23.352589</v>
      </c>
      <c r="M2918" s="33">
        <f t="shared" si="6"/>
        <v>0.001747007521</v>
      </c>
      <c r="N2918" s="33">
        <f t="shared" si="8"/>
        <v>-0.007643105584</v>
      </c>
      <c r="O2918" s="33">
        <f t="shared" si="10"/>
        <v>0.01684678245</v>
      </c>
      <c r="P2918" s="33">
        <f t="shared" si="12"/>
        <v>0.03147933516</v>
      </c>
      <c r="Q2918" s="45">
        <f t="shared" si="21"/>
        <v>-0.5943089106</v>
      </c>
      <c r="R2918" s="45">
        <f t="shared" si="32"/>
        <v>0.5565934893</v>
      </c>
      <c r="S2918" s="45">
        <f t="shared" si="44"/>
        <v>0.7828580573</v>
      </c>
      <c r="T2918" s="33">
        <f t="shared" si="22"/>
        <v>-0.883083965</v>
      </c>
      <c r="U2918" s="33">
        <f t="shared" si="33"/>
        <v>-2.894163709</v>
      </c>
      <c r="V2918" s="33">
        <f t="shared" si="42"/>
        <v>-3.350265827</v>
      </c>
      <c r="W2918" s="44">
        <f t="shared" si="13"/>
        <v>0.009534770386</v>
      </c>
      <c r="X2918" s="44">
        <f t="shared" si="14"/>
        <v>0.00935605208</v>
      </c>
      <c r="Y2918" s="33">
        <f t="shared" si="15"/>
        <v>0.98125615</v>
      </c>
      <c r="Z2918" s="43">
        <v>1.0</v>
      </c>
      <c r="AA2918" s="33">
        <f t="shared" si="16"/>
        <v>1.98125615</v>
      </c>
      <c r="AB2918" s="33">
        <f t="shared" si="17"/>
        <v>0.4952697055</v>
      </c>
      <c r="AC2918" s="33">
        <f t="shared" si="18"/>
        <v>0.5047302945</v>
      </c>
      <c r="AD2918" s="33">
        <f t="shared" si="19"/>
        <v>0.00703092698</v>
      </c>
      <c r="AE2918" s="34">
        <f t="shared" si="23"/>
        <v>0</v>
      </c>
      <c r="AF2918" s="34">
        <f t="shared" si="24"/>
        <v>0</v>
      </c>
      <c r="AG2918" s="34">
        <f t="shared" si="25"/>
        <v>0</v>
      </c>
      <c r="AH2918" s="34">
        <f t="shared" si="26"/>
        <v>3</v>
      </c>
      <c r="AI2918" s="34">
        <f t="shared" si="28"/>
        <v>0</v>
      </c>
      <c r="AJ2918" s="34">
        <f t="shared" si="29"/>
        <v>1</v>
      </c>
      <c r="AK2918" s="34">
        <f t="shared" si="27"/>
        <v>0.00703092698</v>
      </c>
      <c r="AL2918" s="36">
        <f t="shared" si="34"/>
        <v>1</v>
      </c>
      <c r="AM2918" s="36">
        <f t="shared" si="35"/>
        <v>0</v>
      </c>
      <c r="AN2918" s="46">
        <f t="shared" si="36"/>
        <v>0</v>
      </c>
      <c r="AO2918" s="36">
        <f t="shared" si="37"/>
        <v>4</v>
      </c>
      <c r="AP2918" s="36">
        <f t="shared" si="39"/>
        <v>0</v>
      </c>
      <c r="AQ2918" s="36">
        <f t="shared" si="40"/>
        <v>1</v>
      </c>
      <c r="AR2918" s="36">
        <f t="shared" si="38"/>
        <v>0.00703092698</v>
      </c>
      <c r="AS2918" s="38">
        <f t="shared" si="45"/>
        <v>1</v>
      </c>
      <c r="AT2918" s="38">
        <f t="shared" si="46"/>
        <v>0</v>
      </c>
      <c r="AU2918" s="38">
        <f t="shared" si="47"/>
        <v>0</v>
      </c>
      <c r="AV2918" s="38">
        <f t="shared" si="48"/>
        <v>5</v>
      </c>
      <c r="AW2918" s="38">
        <f t="shared" si="51"/>
        <v>0</v>
      </c>
      <c r="AX2918" s="38">
        <f t="shared" si="52"/>
        <v>1</v>
      </c>
      <c r="AY2918" s="38">
        <f t="shared" si="49"/>
        <v>0.00703092698</v>
      </c>
      <c r="AZ2918" s="12">
        <f t="shared" si="30"/>
        <v>132.9891893</v>
      </c>
      <c r="BA2918" s="12">
        <f t="shared" si="41"/>
        <v>90.53881019</v>
      </c>
      <c r="BB2918" s="12">
        <f t="shared" si="53"/>
        <v>113.7105574</v>
      </c>
      <c r="BC2918" s="12">
        <f t="shared" si="50"/>
        <v>0.00703092698</v>
      </c>
      <c r="BD2918" s="12">
        <f t="shared" si="54"/>
        <v>110.3703167</v>
      </c>
    </row>
    <row r="2919" ht="14.25" customHeight="1">
      <c r="A2919" s="7">
        <v>40753.0</v>
      </c>
      <c r="B2919" s="21" t="s">
        <v>90</v>
      </c>
      <c r="C2919" s="8">
        <v>44.213028</v>
      </c>
      <c r="D2919" s="33">
        <f t="shared" si="5"/>
        <v>0.002347477125</v>
      </c>
      <c r="E2919" s="33">
        <f t="shared" si="7"/>
        <v>-0.02615608347</v>
      </c>
      <c r="F2919" s="33">
        <f t="shared" si="9"/>
        <v>-0.06551907051</v>
      </c>
      <c r="G2919" s="33">
        <f t="shared" si="11"/>
        <v>-0.09072858398</v>
      </c>
      <c r="H2919" s="33">
        <f t="shared" si="20"/>
        <v>-1.027414816</v>
      </c>
      <c r="I2919" s="45">
        <f t="shared" si="31"/>
        <v>-2.105698427</v>
      </c>
      <c r="J2919" s="45">
        <f t="shared" si="43"/>
        <v>-2.525939484</v>
      </c>
      <c r="K2919" s="21" t="s">
        <v>91</v>
      </c>
      <c r="L2919" s="8">
        <v>23.081078</v>
      </c>
      <c r="M2919" s="33">
        <f t="shared" si="6"/>
        <v>-0.01162659095</v>
      </c>
      <c r="N2919" s="33">
        <f t="shared" si="8"/>
        <v>-0.02466707966</v>
      </c>
      <c r="O2919" s="33">
        <f t="shared" si="10"/>
        <v>0.007108026708</v>
      </c>
      <c r="P2919" s="33">
        <f t="shared" si="12"/>
        <v>0.01069982483</v>
      </c>
      <c r="Q2919" s="45">
        <f t="shared" si="21"/>
        <v>-1.513846654</v>
      </c>
      <c r="R2919" s="45">
        <f t="shared" si="32"/>
        <v>0.1123668132</v>
      </c>
      <c r="S2919" s="45">
        <f t="shared" si="44"/>
        <v>0.09924813278</v>
      </c>
      <c r="T2919" s="33">
        <f t="shared" si="22"/>
        <v>0.486431838</v>
      </c>
      <c r="U2919" s="33">
        <f t="shared" si="33"/>
        <v>-2.21806524</v>
      </c>
      <c r="V2919" s="33">
        <f t="shared" si="42"/>
        <v>-2.625187616</v>
      </c>
      <c r="W2919" s="44">
        <f t="shared" si="13"/>
        <v>0.009311990923</v>
      </c>
      <c r="X2919" s="44">
        <f t="shared" si="14"/>
        <v>0.009643173007</v>
      </c>
      <c r="Y2919" s="33">
        <f t="shared" si="15"/>
        <v>1.035565121</v>
      </c>
      <c r="Z2919" s="43">
        <v>1.0</v>
      </c>
      <c r="AA2919" s="33">
        <f t="shared" si="16"/>
        <v>2.035565121</v>
      </c>
      <c r="AB2919" s="33">
        <f t="shared" si="17"/>
        <v>0.508735933</v>
      </c>
      <c r="AC2919" s="33">
        <f t="shared" si="18"/>
        <v>0.491264067</v>
      </c>
      <c r="AD2919" s="33">
        <f t="shared" si="19"/>
        <v>0.0005924900734</v>
      </c>
      <c r="AE2919" s="34">
        <f t="shared" si="23"/>
        <v>0</v>
      </c>
      <c r="AF2919" s="34">
        <f t="shared" si="24"/>
        <v>0</v>
      </c>
      <c r="AG2919" s="34">
        <f t="shared" si="25"/>
        <v>0</v>
      </c>
      <c r="AH2919" s="34">
        <f t="shared" si="26"/>
        <v>4</v>
      </c>
      <c r="AI2919" s="34">
        <f t="shared" si="28"/>
        <v>0</v>
      </c>
      <c r="AJ2919" s="34">
        <f t="shared" si="29"/>
        <v>1</v>
      </c>
      <c r="AK2919" s="34">
        <f t="shared" si="27"/>
        <v>0.0005924900734</v>
      </c>
      <c r="AL2919" s="36">
        <f t="shared" si="34"/>
        <v>1</v>
      </c>
      <c r="AM2919" s="36">
        <f t="shared" si="35"/>
        <v>0</v>
      </c>
      <c r="AN2919" s="46">
        <f t="shared" si="36"/>
        <v>0</v>
      </c>
      <c r="AO2919" s="36">
        <f t="shared" si="37"/>
        <v>5</v>
      </c>
      <c r="AP2919" s="36">
        <f t="shared" si="39"/>
        <v>0</v>
      </c>
      <c r="AQ2919" s="36">
        <f t="shared" si="40"/>
        <v>1</v>
      </c>
      <c r="AR2919" s="36">
        <f t="shared" si="38"/>
        <v>0.0005924900734</v>
      </c>
      <c r="AS2919" s="38">
        <f t="shared" si="45"/>
        <v>1</v>
      </c>
      <c r="AT2919" s="38">
        <f t="shared" si="46"/>
        <v>0</v>
      </c>
      <c r="AU2919" s="38">
        <f t="shared" si="47"/>
        <v>0</v>
      </c>
      <c r="AV2919" s="38">
        <f t="shared" si="48"/>
        <v>1</v>
      </c>
      <c r="AW2919" s="38">
        <f t="shared" si="51"/>
        <v>1</v>
      </c>
      <c r="AX2919" s="38">
        <f t="shared" si="52"/>
        <v>1</v>
      </c>
      <c r="AY2919" s="38">
        <f t="shared" si="49"/>
        <v>0.0005924900734</v>
      </c>
      <c r="AZ2919" s="12">
        <f t="shared" si="30"/>
        <v>133.0679841</v>
      </c>
      <c r="BA2919" s="12">
        <f t="shared" si="41"/>
        <v>90.59245353</v>
      </c>
      <c r="BB2919" s="12">
        <f t="shared" si="53"/>
        <v>113.7779297</v>
      </c>
      <c r="BC2919" s="12">
        <f t="shared" si="50"/>
        <v>0.0005924900734</v>
      </c>
      <c r="BD2919" s="12">
        <f t="shared" si="54"/>
        <v>110.4357101</v>
      </c>
    </row>
    <row r="2920" ht="14.25" customHeight="1">
      <c r="A2920" s="7">
        <v>40756.0</v>
      </c>
      <c r="B2920" s="21" t="s">
        <v>90</v>
      </c>
      <c r="C2920" s="8">
        <v>44.088757</v>
      </c>
      <c r="D2920" s="33">
        <f t="shared" si="5"/>
        <v>-0.002810732619</v>
      </c>
      <c r="E2920" s="33">
        <f t="shared" si="7"/>
        <v>-0.007923402957</v>
      </c>
      <c r="F2920" s="33">
        <f t="shared" si="9"/>
        <v>-0.06088275548</v>
      </c>
      <c r="G2920" s="33">
        <f t="shared" si="11"/>
        <v>-0.09018383448</v>
      </c>
      <c r="H2920" s="33">
        <f t="shared" si="20"/>
        <v>-0.09781538908</v>
      </c>
      <c r="I2920" s="45">
        <f t="shared" si="31"/>
        <v>-1.862698394</v>
      </c>
      <c r="J2920" s="45">
        <f t="shared" si="43"/>
        <v>-2.369197502</v>
      </c>
      <c r="K2920" s="21" t="s">
        <v>91</v>
      </c>
      <c r="L2920" s="8">
        <v>22.986059</v>
      </c>
      <c r="M2920" s="33">
        <f t="shared" si="6"/>
        <v>-0.004116748793</v>
      </c>
      <c r="N2920" s="33">
        <f t="shared" si="8"/>
        <v>-0.02209071245</v>
      </c>
      <c r="O2920" s="33">
        <f t="shared" si="10"/>
        <v>0.009088312605</v>
      </c>
      <c r="P2920" s="33">
        <f t="shared" si="12"/>
        <v>-0.005286990368</v>
      </c>
      <c r="Q2920" s="45">
        <f t="shared" si="21"/>
        <v>-1.318432181</v>
      </c>
      <c r="R2920" s="45">
        <f t="shared" si="32"/>
        <v>0.1999512369</v>
      </c>
      <c r="S2920" s="45">
        <f t="shared" si="44"/>
        <v>-0.4181283775</v>
      </c>
      <c r="T2920" s="33">
        <f t="shared" si="22"/>
        <v>1.220616792</v>
      </c>
      <c r="U2920" s="33">
        <f t="shared" si="33"/>
        <v>-2.062649631</v>
      </c>
      <c r="V2920" s="33">
        <f t="shared" si="42"/>
        <v>-1.951069125</v>
      </c>
      <c r="W2920" s="44">
        <f t="shared" si="13"/>
        <v>0.009317315532</v>
      </c>
      <c r="X2920" s="44">
        <f t="shared" si="14"/>
        <v>0.009313415965</v>
      </c>
      <c r="Y2920" s="33">
        <f t="shared" si="15"/>
        <v>0.999581471</v>
      </c>
      <c r="Z2920" s="43">
        <v>1.0</v>
      </c>
      <c r="AA2920" s="33">
        <f t="shared" si="16"/>
        <v>1.999581471</v>
      </c>
      <c r="AB2920" s="33">
        <f t="shared" si="17"/>
        <v>0.4998953458</v>
      </c>
      <c r="AC2920" s="33">
        <f t="shared" si="18"/>
        <v>0.5001046542</v>
      </c>
      <c r="AD2920" s="33">
        <f t="shared" si="19"/>
        <v>-0.0004494455118</v>
      </c>
      <c r="AE2920" s="34">
        <f t="shared" si="23"/>
        <v>-1</v>
      </c>
      <c r="AF2920" s="34">
        <f t="shared" si="24"/>
        <v>1</v>
      </c>
      <c r="AG2920" s="34">
        <f t="shared" si="25"/>
        <v>0</v>
      </c>
      <c r="AH2920" s="34">
        <f t="shared" si="26"/>
        <v>1</v>
      </c>
      <c r="AI2920" s="34">
        <f t="shared" si="28"/>
        <v>0</v>
      </c>
      <c r="AJ2920" s="34">
        <f t="shared" si="29"/>
        <v>-1</v>
      </c>
      <c r="AK2920" s="34">
        <f t="shared" si="27"/>
        <v>0.0004494455118</v>
      </c>
      <c r="AL2920" s="36">
        <f t="shared" si="34"/>
        <v>1</v>
      </c>
      <c r="AM2920" s="36">
        <f t="shared" si="35"/>
        <v>0</v>
      </c>
      <c r="AN2920" s="46">
        <f t="shared" si="36"/>
        <v>0</v>
      </c>
      <c r="AO2920" s="36">
        <f t="shared" si="37"/>
        <v>1</v>
      </c>
      <c r="AP2920" s="36">
        <f t="shared" si="39"/>
        <v>1</v>
      </c>
      <c r="AQ2920" s="36">
        <f t="shared" si="40"/>
        <v>1</v>
      </c>
      <c r="AR2920" s="36">
        <f t="shared" si="38"/>
        <v>-0.0004494455118</v>
      </c>
      <c r="AS2920" s="38">
        <f t="shared" si="45"/>
        <v>1</v>
      </c>
      <c r="AT2920" s="38">
        <f t="shared" si="46"/>
        <v>0</v>
      </c>
      <c r="AU2920" s="38">
        <f t="shared" si="47"/>
        <v>0</v>
      </c>
      <c r="AV2920" s="38">
        <f t="shared" si="48"/>
        <v>2</v>
      </c>
      <c r="AW2920" s="38">
        <f t="shared" si="51"/>
        <v>0</v>
      </c>
      <c r="AX2920" s="38">
        <f t="shared" si="52"/>
        <v>1</v>
      </c>
      <c r="AY2920" s="38">
        <f t="shared" si="49"/>
        <v>-0.0004494455118</v>
      </c>
      <c r="AZ2920" s="12">
        <f t="shared" si="30"/>
        <v>133.1277909</v>
      </c>
      <c r="BA2920" s="12">
        <f t="shared" si="41"/>
        <v>90.55173716</v>
      </c>
      <c r="BB2920" s="12">
        <f t="shared" si="53"/>
        <v>113.7267928</v>
      </c>
      <c r="BC2920" s="12">
        <f t="shared" si="50"/>
        <v>-0.0001498151706</v>
      </c>
      <c r="BD2920" s="12">
        <f t="shared" si="54"/>
        <v>110.4191651</v>
      </c>
    </row>
    <row r="2921" ht="14.25" customHeight="1">
      <c r="A2921" s="7">
        <v>40757.0</v>
      </c>
      <c r="B2921" s="21" t="s">
        <v>90</v>
      </c>
      <c r="C2921" s="8">
        <v>43.619297</v>
      </c>
      <c r="D2921" s="33">
        <f t="shared" si="5"/>
        <v>-0.01064806613</v>
      </c>
      <c r="E2921" s="33">
        <f t="shared" si="7"/>
        <v>-0.01389102244</v>
      </c>
      <c r="F2921" s="33">
        <f t="shared" si="9"/>
        <v>-0.07820275973</v>
      </c>
      <c r="G2921" s="33">
        <f t="shared" si="11"/>
        <v>-0.09445303895</v>
      </c>
      <c r="H2921" s="33">
        <f t="shared" si="20"/>
        <v>-0.3966127071</v>
      </c>
      <c r="I2921" s="45">
        <f t="shared" si="31"/>
        <v>-2.346820434</v>
      </c>
      <c r="J2921" s="45">
        <f t="shared" si="43"/>
        <v>-2.33672967</v>
      </c>
      <c r="K2921" s="21" t="s">
        <v>91</v>
      </c>
      <c r="L2921" s="8">
        <v>22.762062</v>
      </c>
      <c r="M2921" s="33">
        <f t="shared" si="6"/>
        <v>-0.009744906685</v>
      </c>
      <c r="N2921" s="33">
        <f t="shared" si="8"/>
        <v>-0.03064056674</v>
      </c>
      <c r="O2921" s="33">
        <f t="shared" si="10"/>
        <v>-0.03245813157</v>
      </c>
      <c r="P2921" s="33">
        <f t="shared" si="12"/>
        <v>-0.01800901503</v>
      </c>
      <c r="Q2921" s="45">
        <f t="shared" si="21"/>
        <v>-1.752756166</v>
      </c>
      <c r="R2921" s="45">
        <f t="shared" si="32"/>
        <v>-1.695470692</v>
      </c>
      <c r="S2921" s="45">
        <f t="shared" si="44"/>
        <v>-0.8319194946</v>
      </c>
      <c r="T2921" s="33">
        <f t="shared" si="22"/>
        <v>1.356143459</v>
      </c>
      <c r="U2921" s="33">
        <f t="shared" si="33"/>
        <v>-0.651349742</v>
      </c>
      <c r="V2921" s="33">
        <f t="shared" si="42"/>
        <v>-1.504810176</v>
      </c>
      <c r="W2921" s="44">
        <f t="shared" si="13"/>
        <v>0.009409776526</v>
      </c>
      <c r="X2921" s="44">
        <f t="shared" si="14"/>
        <v>0.009513204296</v>
      </c>
      <c r="Y2921" s="33">
        <f t="shared" si="15"/>
        <v>1.010991523</v>
      </c>
      <c r="Z2921" s="43">
        <v>1.0</v>
      </c>
      <c r="AA2921" s="33">
        <f t="shared" si="16"/>
        <v>2.010991523</v>
      </c>
      <c r="AB2921" s="33">
        <f t="shared" si="17"/>
        <v>0.5027328615</v>
      </c>
      <c r="AC2921" s="33">
        <f t="shared" si="18"/>
        <v>0.4972671385</v>
      </c>
      <c r="AD2921" s="33">
        <f t="shared" si="19"/>
        <v>0.0004832464216</v>
      </c>
      <c r="AE2921" s="34">
        <f t="shared" si="23"/>
        <v>-1</v>
      </c>
      <c r="AF2921" s="34">
        <f t="shared" si="24"/>
        <v>0</v>
      </c>
      <c r="AG2921" s="34">
        <f t="shared" si="25"/>
        <v>0</v>
      </c>
      <c r="AH2921" s="34">
        <f t="shared" si="26"/>
        <v>2</v>
      </c>
      <c r="AI2921" s="34">
        <f t="shared" si="28"/>
        <v>0</v>
      </c>
      <c r="AJ2921" s="34">
        <f t="shared" si="29"/>
        <v>-1</v>
      </c>
      <c r="AK2921" s="34">
        <f t="shared" si="27"/>
        <v>-0.0004832464216</v>
      </c>
      <c r="AL2921" s="36">
        <f t="shared" si="34"/>
        <v>0</v>
      </c>
      <c r="AM2921" s="36">
        <f t="shared" si="35"/>
        <v>0</v>
      </c>
      <c r="AN2921" s="46">
        <f t="shared" si="36"/>
        <v>0</v>
      </c>
      <c r="AO2921" s="36">
        <f t="shared" si="37"/>
        <v>2</v>
      </c>
      <c r="AP2921" s="36">
        <f t="shared" si="39"/>
        <v>0</v>
      </c>
      <c r="AQ2921" s="36">
        <f t="shared" si="40"/>
        <v>1</v>
      </c>
      <c r="AR2921" s="36">
        <f t="shared" si="38"/>
        <v>0.0004832464216</v>
      </c>
      <c r="AS2921" s="38">
        <f t="shared" si="45"/>
        <v>1</v>
      </c>
      <c r="AT2921" s="38">
        <f t="shared" si="46"/>
        <v>0</v>
      </c>
      <c r="AU2921" s="38">
        <f t="shared" si="47"/>
        <v>0</v>
      </c>
      <c r="AV2921" s="38">
        <f t="shared" si="48"/>
        <v>3</v>
      </c>
      <c r="AW2921" s="38">
        <f t="shared" si="51"/>
        <v>0</v>
      </c>
      <c r="AX2921" s="38">
        <f t="shared" si="52"/>
        <v>1</v>
      </c>
      <c r="AY2921" s="38">
        <f t="shared" si="49"/>
        <v>0.0004832464216</v>
      </c>
      <c r="AZ2921" s="12">
        <f t="shared" si="30"/>
        <v>133.0634574</v>
      </c>
      <c r="BA2921" s="12">
        <f t="shared" si="41"/>
        <v>90.59549596</v>
      </c>
      <c r="BB2921" s="12">
        <f t="shared" si="53"/>
        <v>113.7817508</v>
      </c>
      <c r="BC2921" s="12">
        <f t="shared" si="50"/>
        <v>0.0001610821405</v>
      </c>
      <c r="BD2921" s="12">
        <f t="shared" si="54"/>
        <v>110.4369517</v>
      </c>
    </row>
    <row r="2922" ht="14.25" customHeight="1">
      <c r="A2922" s="7">
        <v>40758.0</v>
      </c>
      <c r="B2922" s="21" t="s">
        <v>90</v>
      </c>
      <c r="C2922" s="8">
        <v>44.516808</v>
      </c>
      <c r="D2922" s="33">
        <f t="shared" si="5"/>
        <v>0.02057600791</v>
      </c>
      <c r="E2922" s="33">
        <f t="shared" si="7"/>
        <v>0.009708847088</v>
      </c>
      <c r="F2922" s="33">
        <f t="shared" si="9"/>
        <v>-0.05854870206</v>
      </c>
      <c r="G2922" s="33">
        <f t="shared" si="11"/>
        <v>-0.081088713</v>
      </c>
      <c r="H2922" s="33">
        <f t="shared" si="20"/>
        <v>0.7860542094</v>
      </c>
      <c r="I2922" s="45">
        <f t="shared" si="31"/>
        <v>-1.591092926</v>
      </c>
      <c r="J2922" s="45">
        <f t="shared" si="43"/>
        <v>-1.892303227</v>
      </c>
      <c r="K2922" s="21" t="s">
        <v>91</v>
      </c>
      <c r="L2922" s="8">
        <v>23.213442</v>
      </c>
      <c r="M2922" s="33">
        <f t="shared" si="6"/>
        <v>0.0198303651</v>
      </c>
      <c r="N2922" s="33">
        <f t="shared" si="8"/>
        <v>-0.004221927694</v>
      </c>
      <c r="O2922" s="33">
        <f t="shared" si="10"/>
        <v>-0.00682468263</v>
      </c>
      <c r="P2922" s="33">
        <f t="shared" si="12"/>
        <v>-0.001896802833</v>
      </c>
      <c r="Q2922" s="45">
        <f t="shared" si="21"/>
        <v>-0.3091687997</v>
      </c>
      <c r="R2922" s="45">
        <f t="shared" si="32"/>
        <v>-0.5145598243</v>
      </c>
      <c r="S2922" s="45">
        <f t="shared" si="44"/>
        <v>-0.308481061</v>
      </c>
      <c r="T2922" s="33">
        <f t="shared" si="22"/>
        <v>1.095223009</v>
      </c>
      <c r="U2922" s="33">
        <f t="shared" si="33"/>
        <v>-1.076533102</v>
      </c>
      <c r="V2922" s="33">
        <f t="shared" si="42"/>
        <v>-1.583822166</v>
      </c>
      <c r="W2922" s="44">
        <f t="shared" si="13"/>
        <v>0.01077877044</v>
      </c>
      <c r="X2922" s="44">
        <f t="shared" si="14"/>
        <v>0.01055407076</v>
      </c>
      <c r="Y2922" s="33">
        <f t="shared" si="15"/>
        <v>0.9791534955</v>
      </c>
      <c r="Z2922" s="43">
        <v>1.0</v>
      </c>
      <c r="AA2922" s="33">
        <f t="shared" si="16"/>
        <v>1.979153495</v>
      </c>
      <c r="AB2922" s="33">
        <f t="shared" si="17"/>
        <v>0.4947334796</v>
      </c>
      <c r="AC2922" s="33">
        <f t="shared" si="18"/>
        <v>0.5052665204</v>
      </c>
      <c r="AD2922" s="33">
        <f t="shared" si="19"/>
        <v>0.0103883757</v>
      </c>
      <c r="AE2922" s="34">
        <f t="shared" si="23"/>
        <v>-1</v>
      </c>
      <c r="AF2922" s="34">
        <f t="shared" si="24"/>
        <v>0</v>
      </c>
      <c r="AG2922" s="34">
        <f t="shared" si="25"/>
        <v>0</v>
      </c>
      <c r="AH2922" s="34">
        <f t="shared" si="26"/>
        <v>3</v>
      </c>
      <c r="AI2922" s="34">
        <f t="shared" si="28"/>
        <v>0</v>
      </c>
      <c r="AJ2922" s="34">
        <f t="shared" si="29"/>
        <v>-1</v>
      </c>
      <c r="AK2922" s="34">
        <f t="shared" si="27"/>
        <v>-0.0103883757</v>
      </c>
      <c r="AL2922" s="36">
        <f t="shared" si="34"/>
        <v>1</v>
      </c>
      <c r="AM2922" s="36">
        <f t="shared" si="35"/>
        <v>0</v>
      </c>
      <c r="AN2922" s="46">
        <f t="shared" si="36"/>
        <v>0</v>
      </c>
      <c r="AO2922" s="36">
        <f t="shared" si="37"/>
        <v>3</v>
      </c>
      <c r="AP2922" s="36">
        <f t="shared" si="39"/>
        <v>0</v>
      </c>
      <c r="AQ2922" s="36">
        <f t="shared" si="40"/>
        <v>1</v>
      </c>
      <c r="AR2922" s="36">
        <f t="shared" si="38"/>
        <v>0.0103883757</v>
      </c>
      <c r="AS2922" s="38">
        <f t="shared" si="45"/>
        <v>1</v>
      </c>
      <c r="AT2922" s="38">
        <f t="shared" si="46"/>
        <v>0</v>
      </c>
      <c r="AU2922" s="38">
        <f t="shared" si="47"/>
        <v>0</v>
      </c>
      <c r="AV2922" s="38">
        <f t="shared" si="48"/>
        <v>4</v>
      </c>
      <c r="AW2922" s="38">
        <f t="shared" si="51"/>
        <v>0</v>
      </c>
      <c r="AX2922" s="38">
        <f t="shared" si="52"/>
        <v>1</v>
      </c>
      <c r="AY2922" s="38">
        <f t="shared" si="49"/>
        <v>0.0103883757</v>
      </c>
      <c r="AZ2922" s="12">
        <f t="shared" si="30"/>
        <v>131.6811442</v>
      </c>
      <c r="BA2922" s="12">
        <f t="shared" si="41"/>
        <v>91.53663601</v>
      </c>
      <c r="BB2922" s="12">
        <f t="shared" si="53"/>
        <v>114.9637584</v>
      </c>
      <c r="BC2922" s="12">
        <f t="shared" si="50"/>
        <v>0.0034627919</v>
      </c>
      <c r="BD2922" s="12">
        <f t="shared" si="54"/>
        <v>110.8193719</v>
      </c>
    </row>
    <row r="2923" ht="14.25" customHeight="1">
      <c r="A2923" s="7">
        <v>40759.0</v>
      </c>
      <c r="B2923" s="21" t="s">
        <v>90</v>
      </c>
      <c r="C2923" s="8">
        <v>43.736664</v>
      </c>
      <c r="D2923" s="33">
        <f t="shared" si="5"/>
        <v>-0.01752470662</v>
      </c>
      <c r="E2923" s="33">
        <f t="shared" si="7"/>
        <v>-0.008452105604</v>
      </c>
      <c r="F2923" s="33">
        <f t="shared" si="9"/>
        <v>-0.04261753882</v>
      </c>
      <c r="G2923" s="33">
        <f t="shared" si="11"/>
        <v>-0.1016733011</v>
      </c>
      <c r="H2923" s="33">
        <f t="shared" si="20"/>
        <v>-0.1139644415</v>
      </c>
      <c r="I2923" s="45">
        <f t="shared" si="31"/>
        <v>-1.034325861</v>
      </c>
      <c r="J2923" s="45">
        <f t="shared" si="43"/>
        <v>-2.298770704</v>
      </c>
      <c r="K2923" s="21" t="s">
        <v>91</v>
      </c>
      <c r="L2923" s="8">
        <v>22.337841</v>
      </c>
      <c r="M2923" s="33">
        <f t="shared" si="6"/>
        <v>-0.03771956783</v>
      </c>
      <c r="N2923" s="33">
        <f t="shared" si="8"/>
        <v>-0.04345334044</v>
      </c>
      <c r="O2923" s="33">
        <f t="shared" si="10"/>
        <v>-0.05076432756</v>
      </c>
      <c r="P2923" s="33">
        <f t="shared" si="12"/>
        <v>-0.04261811223</v>
      </c>
      <c r="Q2923" s="45">
        <f t="shared" si="21"/>
        <v>-2.379289188</v>
      </c>
      <c r="R2923" s="45">
        <f t="shared" si="32"/>
        <v>-2.475083477</v>
      </c>
      <c r="S2923" s="45">
        <f t="shared" si="44"/>
        <v>-1.612731336</v>
      </c>
      <c r="T2923" s="33">
        <f t="shared" si="22"/>
        <v>2.265324746</v>
      </c>
      <c r="U2923" s="33">
        <f t="shared" si="33"/>
        <v>1.440757616</v>
      </c>
      <c r="V2923" s="33">
        <f t="shared" si="42"/>
        <v>-0.6860393686</v>
      </c>
      <c r="W2923" s="44">
        <f t="shared" si="13"/>
        <v>0.01094694343</v>
      </c>
      <c r="X2923" s="44">
        <f t="shared" si="14"/>
        <v>0.01345868425</v>
      </c>
      <c r="Y2923" s="33">
        <f t="shared" si="15"/>
        <v>1.229446771</v>
      </c>
      <c r="Z2923" s="43">
        <v>1.0</v>
      </c>
      <c r="AA2923" s="33">
        <f t="shared" si="16"/>
        <v>2.229446771</v>
      </c>
      <c r="AB2923" s="33">
        <f t="shared" si="17"/>
        <v>0.5514582304</v>
      </c>
      <c r="AC2923" s="33">
        <f t="shared" si="18"/>
        <v>0.4485417696</v>
      </c>
      <c r="AD2923" s="33">
        <f t="shared" si="19"/>
        <v>0.005016486807</v>
      </c>
      <c r="AE2923" s="34">
        <f t="shared" si="23"/>
        <v>-1</v>
      </c>
      <c r="AF2923" s="34">
        <f t="shared" si="24"/>
        <v>0</v>
      </c>
      <c r="AG2923" s="34">
        <f t="shared" si="25"/>
        <v>0</v>
      </c>
      <c r="AH2923" s="34">
        <f t="shared" si="26"/>
        <v>4</v>
      </c>
      <c r="AI2923" s="34">
        <f t="shared" si="28"/>
        <v>0</v>
      </c>
      <c r="AJ2923" s="34">
        <f t="shared" si="29"/>
        <v>-1</v>
      </c>
      <c r="AK2923" s="34">
        <f t="shared" si="27"/>
        <v>-0.005016486807</v>
      </c>
      <c r="AL2923" s="36">
        <f t="shared" si="34"/>
        <v>-1</v>
      </c>
      <c r="AM2923" s="36">
        <f t="shared" si="35"/>
        <v>1</v>
      </c>
      <c r="AN2923" s="46">
        <f t="shared" si="36"/>
        <v>0</v>
      </c>
      <c r="AO2923" s="36">
        <f t="shared" si="37"/>
        <v>1</v>
      </c>
      <c r="AP2923" s="36">
        <f t="shared" si="39"/>
        <v>0</v>
      </c>
      <c r="AQ2923" s="36">
        <f t="shared" si="40"/>
        <v>-1</v>
      </c>
      <c r="AR2923" s="36">
        <f t="shared" si="38"/>
        <v>-0.005016486807</v>
      </c>
      <c r="AS2923" s="38">
        <f t="shared" si="45"/>
        <v>0</v>
      </c>
      <c r="AT2923" s="38">
        <f t="shared" si="46"/>
        <v>0</v>
      </c>
      <c r="AU2923" s="38">
        <f t="shared" si="47"/>
        <v>0</v>
      </c>
      <c r="AV2923" s="38">
        <f t="shared" si="48"/>
        <v>5</v>
      </c>
      <c r="AW2923" s="38">
        <f t="shared" si="51"/>
        <v>0</v>
      </c>
      <c r="AX2923" s="38">
        <f t="shared" si="52"/>
        <v>1</v>
      </c>
      <c r="AY2923" s="38">
        <f t="shared" si="49"/>
        <v>0.005016486807</v>
      </c>
      <c r="AZ2923" s="12">
        <f t="shared" si="30"/>
        <v>131.0205675</v>
      </c>
      <c r="BA2923" s="12">
        <f t="shared" si="41"/>
        <v>91.07744369</v>
      </c>
      <c r="BB2923" s="12">
        <f t="shared" si="53"/>
        <v>115.5404726</v>
      </c>
      <c r="BC2923" s="12">
        <f t="shared" si="50"/>
        <v>-0.001672162269</v>
      </c>
      <c r="BD2923" s="12">
        <f t="shared" si="54"/>
        <v>110.6340639</v>
      </c>
    </row>
    <row r="2924" ht="14.25" customHeight="1">
      <c r="A2924" s="7">
        <v>40760.0</v>
      </c>
      <c r="B2924" s="21" t="s">
        <v>90</v>
      </c>
      <c r="C2924" s="8">
        <v>44.647987</v>
      </c>
      <c r="D2924" s="33">
        <f t="shared" si="5"/>
        <v>0.02083659147</v>
      </c>
      <c r="E2924" s="33">
        <f t="shared" si="7"/>
        <v>0.009837801654</v>
      </c>
      <c r="F2924" s="33">
        <f t="shared" si="9"/>
        <v>-0.01657560018</v>
      </c>
      <c r="G2924" s="33">
        <f t="shared" si="11"/>
        <v>-0.07521822313</v>
      </c>
      <c r="H2924" s="33">
        <f t="shared" si="20"/>
        <v>0.8040866324</v>
      </c>
      <c r="I2924" s="45">
        <f t="shared" si="31"/>
        <v>-0.1683165993</v>
      </c>
      <c r="J2924" s="45">
        <f t="shared" si="43"/>
        <v>-1.580224012</v>
      </c>
      <c r="K2924" s="21" t="s">
        <v>91</v>
      </c>
      <c r="L2924" s="8">
        <v>22.660254</v>
      </c>
      <c r="M2924" s="33">
        <f t="shared" si="6"/>
        <v>0.01443348979</v>
      </c>
      <c r="N2924" s="33">
        <f t="shared" si="8"/>
        <v>-0.01823242398</v>
      </c>
      <c r="O2924" s="33">
        <f t="shared" si="10"/>
        <v>-0.04244976298</v>
      </c>
      <c r="P2924" s="33">
        <f t="shared" si="12"/>
        <v>-0.02781040302</v>
      </c>
      <c r="Q2924" s="45">
        <f t="shared" si="21"/>
        <v>-0.9786801268</v>
      </c>
      <c r="R2924" s="45">
        <f t="shared" si="32"/>
        <v>-1.965046268</v>
      </c>
      <c r="S2924" s="45">
        <f t="shared" si="44"/>
        <v>-1.093948865</v>
      </c>
      <c r="T2924" s="33">
        <f t="shared" si="22"/>
        <v>1.782766759</v>
      </c>
      <c r="U2924" s="33">
        <f t="shared" si="33"/>
        <v>1.796729669</v>
      </c>
      <c r="V2924" s="33">
        <f t="shared" si="42"/>
        <v>-0.4862751472</v>
      </c>
      <c r="W2924" s="44">
        <f t="shared" si="13"/>
        <v>0.01237002295</v>
      </c>
      <c r="X2924" s="44">
        <f t="shared" si="14"/>
        <v>0.01395764203</v>
      </c>
      <c r="Y2924" s="33">
        <f t="shared" si="15"/>
        <v>1.128344069</v>
      </c>
      <c r="Z2924" s="43">
        <v>1.0</v>
      </c>
      <c r="AA2924" s="33">
        <f t="shared" si="16"/>
        <v>2.128344069</v>
      </c>
      <c r="AB2924" s="33">
        <f t="shared" si="17"/>
        <v>0.5301511562</v>
      </c>
      <c r="AC2924" s="33">
        <f t="shared" si="18"/>
        <v>0.4698488438</v>
      </c>
      <c r="AD2924" s="33">
        <f t="shared" si="19"/>
        <v>-0.002325726875</v>
      </c>
      <c r="AE2924" s="34">
        <f t="shared" si="23"/>
        <v>-1</v>
      </c>
      <c r="AF2924" s="34">
        <f t="shared" si="24"/>
        <v>0</v>
      </c>
      <c r="AG2924" s="34">
        <f t="shared" si="25"/>
        <v>0</v>
      </c>
      <c r="AH2924" s="34">
        <f t="shared" si="26"/>
        <v>5</v>
      </c>
      <c r="AI2924" s="34">
        <f t="shared" si="28"/>
        <v>0</v>
      </c>
      <c r="AJ2924" s="34">
        <f t="shared" si="29"/>
        <v>-1</v>
      </c>
      <c r="AK2924" s="34">
        <f t="shared" si="27"/>
        <v>0.002325726875</v>
      </c>
      <c r="AL2924" s="36">
        <f t="shared" si="34"/>
        <v>-1</v>
      </c>
      <c r="AM2924" s="36">
        <f t="shared" si="35"/>
        <v>0</v>
      </c>
      <c r="AN2924" s="46">
        <f t="shared" si="36"/>
        <v>0</v>
      </c>
      <c r="AO2924" s="36">
        <f t="shared" si="37"/>
        <v>2</v>
      </c>
      <c r="AP2924" s="36">
        <f t="shared" si="39"/>
        <v>0</v>
      </c>
      <c r="AQ2924" s="36">
        <f t="shared" si="40"/>
        <v>-1</v>
      </c>
      <c r="AR2924" s="36">
        <f t="shared" si="38"/>
        <v>0.002325726875</v>
      </c>
      <c r="AS2924" s="38">
        <f t="shared" si="45"/>
        <v>0</v>
      </c>
      <c r="AT2924" s="38">
        <f t="shared" si="46"/>
        <v>0</v>
      </c>
      <c r="AU2924" s="38">
        <f t="shared" si="47"/>
        <v>0</v>
      </c>
      <c r="AV2924" s="38">
        <f t="shared" si="48"/>
        <v>0</v>
      </c>
      <c r="AW2924" s="38">
        <f t="shared" si="51"/>
        <v>1</v>
      </c>
      <c r="AX2924" s="38">
        <f t="shared" si="52"/>
        <v>0</v>
      </c>
      <c r="AY2924" s="38">
        <f t="shared" si="49"/>
        <v>0</v>
      </c>
      <c r="AZ2924" s="12">
        <f t="shared" si="30"/>
        <v>131.3252855</v>
      </c>
      <c r="BA2924" s="12">
        <f t="shared" si="41"/>
        <v>91.28926494</v>
      </c>
      <c r="BB2924" s="12">
        <f t="shared" si="53"/>
        <v>115.5404726</v>
      </c>
      <c r="BC2924" s="12">
        <f t="shared" si="50"/>
        <v>0.001550484583</v>
      </c>
      <c r="BD2924" s="12">
        <f t="shared" si="54"/>
        <v>110.8056003</v>
      </c>
    </row>
    <row r="2925" ht="14.25" customHeight="1">
      <c r="A2925" s="7">
        <v>40763.0</v>
      </c>
      <c r="B2925" s="21" t="s">
        <v>90</v>
      </c>
      <c r="C2925" s="8">
        <v>43.474304</v>
      </c>
      <c r="D2925" s="33">
        <f t="shared" si="5"/>
        <v>-0.02628747854</v>
      </c>
      <c r="E2925" s="33">
        <f t="shared" si="7"/>
        <v>-0.01393672768</v>
      </c>
      <c r="F2925" s="33">
        <f t="shared" si="9"/>
        <v>-0.02174970433</v>
      </c>
      <c r="G2925" s="33">
        <f t="shared" si="11"/>
        <v>-0.09134226666</v>
      </c>
      <c r="H2925" s="33">
        <f t="shared" si="20"/>
        <v>-0.3766344942</v>
      </c>
      <c r="I2925" s="45">
        <f t="shared" si="31"/>
        <v>-0.3128503862</v>
      </c>
      <c r="J2925" s="45">
        <f t="shared" si="43"/>
        <v>-1.891650677</v>
      </c>
      <c r="K2925" s="21" t="s">
        <v>91</v>
      </c>
      <c r="L2925" s="8">
        <v>22.100288</v>
      </c>
      <c r="M2925" s="33">
        <f t="shared" si="6"/>
        <v>-0.02471137349</v>
      </c>
      <c r="N2925" s="33">
        <f t="shared" si="8"/>
        <v>-0.03853513993</v>
      </c>
      <c r="O2925" s="33">
        <f t="shared" si="10"/>
        <v>-0.05977458368</v>
      </c>
      <c r="P2925" s="33">
        <f t="shared" si="12"/>
        <v>-0.04375896654</v>
      </c>
      <c r="Q2925" s="45">
        <f t="shared" si="21"/>
        <v>-1.972109998</v>
      </c>
      <c r="R2925" s="45">
        <f t="shared" si="32"/>
        <v>-2.584476234</v>
      </c>
      <c r="S2925" s="45">
        <f t="shared" si="44"/>
        <v>-1.560356723</v>
      </c>
      <c r="T2925" s="33">
        <f t="shared" si="22"/>
        <v>1.595475504</v>
      </c>
      <c r="U2925" s="33">
        <f t="shared" si="33"/>
        <v>2.271625848</v>
      </c>
      <c r="V2925" s="33">
        <f t="shared" si="42"/>
        <v>-0.3312939547</v>
      </c>
      <c r="W2925" s="44">
        <f t="shared" si="13"/>
        <v>0.01331787156</v>
      </c>
      <c r="X2925" s="44">
        <f t="shared" si="14"/>
        <v>0.01484085812</v>
      </c>
      <c r="Y2925" s="33">
        <f t="shared" si="15"/>
        <v>1.114356604</v>
      </c>
      <c r="Z2925" s="43">
        <v>1.0</v>
      </c>
      <c r="AA2925" s="33">
        <f t="shared" si="16"/>
        <v>2.114356604</v>
      </c>
      <c r="AB2925" s="33">
        <f t="shared" si="17"/>
        <v>0.5270428847</v>
      </c>
      <c r="AC2925" s="33">
        <f t="shared" si="18"/>
        <v>0.4729571153</v>
      </c>
      <c r="AD2925" s="33">
        <f t="shared" si="19"/>
        <v>-0.01032549877</v>
      </c>
      <c r="AE2925" s="34">
        <f t="shared" si="23"/>
        <v>-1</v>
      </c>
      <c r="AF2925" s="34">
        <f t="shared" si="24"/>
        <v>0</v>
      </c>
      <c r="AG2925" s="34">
        <f t="shared" si="25"/>
        <v>0</v>
      </c>
      <c r="AH2925" s="34">
        <f t="shared" si="26"/>
        <v>1</v>
      </c>
      <c r="AI2925" s="34">
        <f t="shared" si="28"/>
        <v>1</v>
      </c>
      <c r="AJ2925" s="34">
        <f t="shared" si="29"/>
        <v>-1</v>
      </c>
      <c r="AK2925" s="34">
        <f t="shared" si="27"/>
        <v>0.01032549877</v>
      </c>
      <c r="AL2925" s="36">
        <f t="shared" si="34"/>
        <v>-1</v>
      </c>
      <c r="AM2925" s="36">
        <f t="shared" si="35"/>
        <v>0</v>
      </c>
      <c r="AN2925" s="46">
        <f t="shared" si="36"/>
        <v>0</v>
      </c>
      <c r="AO2925" s="36">
        <f t="shared" si="37"/>
        <v>3</v>
      </c>
      <c r="AP2925" s="36">
        <f t="shared" si="39"/>
        <v>0</v>
      </c>
      <c r="AQ2925" s="36">
        <f t="shared" si="40"/>
        <v>-1</v>
      </c>
      <c r="AR2925" s="36">
        <f t="shared" si="38"/>
        <v>0.01032549877</v>
      </c>
      <c r="AS2925" s="38">
        <f t="shared" si="45"/>
        <v>0</v>
      </c>
      <c r="AT2925" s="38">
        <f t="shared" si="46"/>
        <v>0</v>
      </c>
      <c r="AU2925" s="38">
        <f t="shared" si="47"/>
        <v>0</v>
      </c>
      <c r="AV2925" s="38">
        <f t="shared" si="48"/>
        <v>0</v>
      </c>
      <c r="AW2925" s="38">
        <f t="shared" si="51"/>
        <v>0</v>
      </c>
      <c r="AX2925" s="38">
        <f t="shared" si="52"/>
        <v>0</v>
      </c>
      <c r="AY2925" s="38">
        <f t="shared" si="49"/>
        <v>0</v>
      </c>
      <c r="AZ2925" s="12">
        <f t="shared" si="30"/>
        <v>132.6812846</v>
      </c>
      <c r="BA2925" s="12">
        <f t="shared" si="41"/>
        <v>92.23187214</v>
      </c>
      <c r="BB2925" s="12">
        <f t="shared" si="53"/>
        <v>115.5404726</v>
      </c>
      <c r="BC2925" s="12">
        <f t="shared" si="50"/>
        <v>0.006883665848</v>
      </c>
      <c r="BD2925" s="12">
        <f t="shared" si="54"/>
        <v>111.568349</v>
      </c>
    </row>
    <row r="2926" ht="14.25" customHeight="1">
      <c r="A2926" s="7">
        <v>40764.0</v>
      </c>
      <c r="B2926" s="21" t="s">
        <v>90</v>
      </c>
      <c r="C2926" s="8">
        <v>43.557159</v>
      </c>
      <c r="D2926" s="33">
        <f t="shared" si="5"/>
        <v>0.001905838447</v>
      </c>
      <c r="E2926" s="33">
        <f t="shared" si="7"/>
        <v>-0.001424552991</v>
      </c>
      <c r="F2926" s="33">
        <f t="shared" si="9"/>
        <v>-0.01529578693</v>
      </c>
      <c r="G2926" s="33">
        <f t="shared" si="11"/>
        <v>-0.08578487245</v>
      </c>
      <c r="H2926" s="33">
        <f t="shared" si="20"/>
        <v>0.2868668757</v>
      </c>
      <c r="I2926" s="45">
        <f t="shared" si="31"/>
        <v>-0.0815957416</v>
      </c>
      <c r="J2926" s="45">
        <f t="shared" si="43"/>
        <v>-1.699599798</v>
      </c>
      <c r="K2926" s="21" t="s">
        <v>91</v>
      </c>
      <c r="L2926" s="8">
        <v>22.629713</v>
      </c>
      <c r="M2926" s="33">
        <f t="shared" si="6"/>
        <v>0.02395557017</v>
      </c>
      <c r="N2926" s="33">
        <f t="shared" si="8"/>
        <v>-0.00581445565</v>
      </c>
      <c r="O2926" s="33">
        <f t="shared" si="10"/>
        <v>-0.03627686418</v>
      </c>
      <c r="P2926" s="33">
        <f t="shared" si="12"/>
        <v>-0.01724374762</v>
      </c>
      <c r="Q2926" s="45">
        <f t="shared" si="21"/>
        <v>-0.2794485207</v>
      </c>
      <c r="R2926" s="45">
        <f t="shared" si="32"/>
        <v>-1.490442815</v>
      </c>
      <c r="S2926" s="45">
        <f t="shared" si="44"/>
        <v>-0.6937910497</v>
      </c>
      <c r="T2926" s="33">
        <f t="shared" si="22"/>
        <v>0.5663153964</v>
      </c>
      <c r="U2926" s="33">
        <f t="shared" si="33"/>
        <v>1.408847074</v>
      </c>
      <c r="V2926" s="33">
        <f t="shared" si="42"/>
        <v>-1.005808749</v>
      </c>
      <c r="W2926" s="44">
        <f t="shared" si="13"/>
        <v>0.01339949194</v>
      </c>
      <c r="X2926" s="44">
        <f t="shared" si="14"/>
        <v>0.01593520421</v>
      </c>
      <c r="Y2926" s="33">
        <f t="shared" si="15"/>
        <v>1.189239434</v>
      </c>
      <c r="Z2926" s="43">
        <v>1.0</v>
      </c>
      <c r="AA2926" s="33">
        <f t="shared" si="16"/>
        <v>2.189239434</v>
      </c>
      <c r="AB2926" s="33">
        <f t="shared" si="17"/>
        <v>0.5432203602</v>
      </c>
      <c r="AC2926" s="33">
        <f t="shared" si="18"/>
        <v>0.4567796398</v>
      </c>
      <c r="AD2926" s="33">
        <f t="shared" si="19"/>
        <v>-0.005217453865</v>
      </c>
      <c r="AE2926" s="34">
        <f t="shared" si="23"/>
        <v>0</v>
      </c>
      <c r="AF2926" s="34">
        <f t="shared" si="24"/>
        <v>0</v>
      </c>
      <c r="AG2926" s="34">
        <f t="shared" si="25"/>
        <v>0</v>
      </c>
      <c r="AH2926" s="34">
        <f t="shared" si="26"/>
        <v>2</v>
      </c>
      <c r="AI2926" s="34">
        <f t="shared" si="28"/>
        <v>0</v>
      </c>
      <c r="AJ2926" s="34">
        <f t="shared" si="29"/>
        <v>-1</v>
      </c>
      <c r="AK2926" s="34">
        <f t="shared" si="27"/>
        <v>0.005217453865</v>
      </c>
      <c r="AL2926" s="36">
        <f t="shared" si="34"/>
        <v>-1</v>
      </c>
      <c r="AM2926" s="36">
        <f t="shared" si="35"/>
        <v>0</v>
      </c>
      <c r="AN2926" s="46">
        <f t="shared" si="36"/>
        <v>0</v>
      </c>
      <c r="AO2926" s="36">
        <f t="shared" si="37"/>
        <v>4</v>
      </c>
      <c r="AP2926" s="36">
        <f t="shared" si="39"/>
        <v>0</v>
      </c>
      <c r="AQ2926" s="36">
        <f t="shared" si="40"/>
        <v>-1</v>
      </c>
      <c r="AR2926" s="36">
        <f t="shared" si="38"/>
        <v>0.005217453865</v>
      </c>
      <c r="AS2926" s="38">
        <f t="shared" si="45"/>
        <v>1</v>
      </c>
      <c r="AT2926" s="38">
        <f t="shared" si="46"/>
        <v>0</v>
      </c>
      <c r="AU2926" s="38">
        <f t="shared" si="47"/>
        <v>0</v>
      </c>
      <c r="AV2926" s="38">
        <f t="shared" si="48"/>
        <v>1</v>
      </c>
      <c r="AW2926" s="38">
        <f t="shared" si="51"/>
        <v>0</v>
      </c>
      <c r="AX2926" s="38">
        <f t="shared" si="52"/>
        <v>1</v>
      </c>
      <c r="AY2926" s="38">
        <f t="shared" si="49"/>
        <v>-0.005217453865</v>
      </c>
      <c r="AZ2926" s="12">
        <f t="shared" si="30"/>
        <v>133.3735431</v>
      </c>
      <c r="BA2926" s="12">
        <f t="shared" si="41"/>
        <v>92.71308767</v>
      </c>
      <c r="BB2926" s="12">
        <f t="shared" si="53"/>
        <v>114.9376455</v>
      </c>
      <c r="BC2926" s="12">
        <f t="shared" si="50"/>
        <v>0.001739151288</v>
      </c>
      <c r="BD2926" s="12">
        <f t="shared" si="54"/>
        <v>111.7623833</v>
      </c>
    </row>
    <row r="2927" ht="14.25" customHeight="1">
      <c r="A2927" s="7">
        <v>40765.0</v>
      </c>
      <c r="B2927" s="21" t="s">
        <v>90</v>
      </c>
      <c r="C2927" s="8">
        <v>41.64476</v>
      </c>
      <c r="D2927" s="33">
        <f t="shared" si="5"/>
        <v>-0.04390550357</v>
      </c>
      <c r="E2927" s="33">
        <f t="shared" si="7"/>
        <v>-0.06451603628</v>
      </c>
      <c r="F2927" s="33">
        <f t="shared" si="9"/>
        <v>-0.05543356552</v>
      </c>
      <c r="G2927" s="33">
        <f t="shared" si="11"/>
        <v>-0.1244012537</v>
      </c>
      <c r="H2927" s="33">
        <f t="shared" si="20"/>
        <v>-2.947189073</v>
      </c>
      <c r="I2927" s="45">
        <f t="shared" si="31"/>
        <v>-1.396165439</v>
      </c>
      <c r="J2927" s="45">
        <f t="shared" si="43"/>
        <v>-2.514146293</v>
      </c>
      <c r="K2927" s="21" t="s">
        <v>91</v>
      </c>
      <c r="L2927" s="8">
        <v>21.706604</v>
      </c>
      <c r="M2927" s="33">
        <f t="shared" si="6"/>
        <v>-0.04079190045</v>
      </c>
      <c r="N2927" s="33">
        <f t="shared" si="8"/>
        <v>-0.06491230383</v>
      </c>
      <c r="O2927" s="33">
        <f t="shared" si="10"/>
        <v>-0.06886017647</v>
      </c>
      <c r="P2927" s="33">
        <f t="shared" si="12"/>
        <v>-0.06024088353</v>
      </c>
      <c r="Q2927" s="45">
        <f t="shared" si="21"/>
        <v>-3.176614119</v>
      </c>
      <c r="R2927" s="45">
        <f t="shared" si="32"/>
        <v>-2.68611168</v>
      </c>
      <c r="S2927" s="45">
        <f t="shared" si="44"/>
        <v>-1.987463994</v>
      </c>
      <c r="T2927" s="33">
        <f t="shared" si="22"/>
        <v>0.2294250459</v>
      </c>
      <c r="U2927" s="33">
        <f t="shared" si="33"/>
        <v>1.289946242</v>
      </c>
      <c r="V2927" s="33">
        <f t="shared" si="42"/>
        <v>-0.5266822994</v>
      </c>
      <c r="W2927" s="44">
        <f t="shared" si="13"/>
        <v>0.01602144408</v>
      </c>
      <c r="X2927" s="44">
        <f t="shared" si="14"/>
        <v>0.01823397163</v>
      </c>
      <c r="Y2927" s="33">
        <f t="shared" si="15"/>
        <v>1.138097886</v>
      </c>
      <c r="Z2927" s="43">
        <v>1.0</v>
      </c>
      <c r="AA2927" s="33">
        <f t="shared" si="16"/>
        <v>2.138097886</v>
      </c>
      <c r="AB2927" s="33">
        <f t="shared" si="17"/>
        <v>0.5322945658</v>
      </c>
      <c r="AC2927" s="33">
        <f t="shared" si="18"/>
        <v>0.4677054342</v>
      </c>
      <c r="AD2927" s="33">
        <f t="shared" si="19"/>
        <v>0.004148072893</v>
      </c>
      <c r="AE2927" s="34">
        <f t="shared" si="23"/>
        <v>0</v>
      </c>
      <c r="AF2927" s="34">
        <f t="shared" si="24"/>
        <v>0</v>
      </c>
      <c r="AG2927" s="34">
        <f t="shared" si="25"/>
        <v>0</v>
      </c>
      <c r="AH2927" s="34">
        <f t="shared" si="26"/>
        <v>3</v>
      </c>
      <c r="AI2927" s="34">
        <f t="shared" si="28"/>
        <v>0</v>
      </c>
      <c r="AJ2927" s="34">
        <f t="shared" si="29"/>
        <v>-1</v>
      </c>
      <c r="AK2927" s="34">
        <f t="shared" si="27"/>
        <v>-0.004148072893</v>
      </c>
      <c r="AL2927" s="36">
        <f t="shared" si="34"/>
        <v>-1</v>
      </c>
      <c r="AM2927" s="36">
        <f t="shared" si="35"/>
        <v>0</v>
      </c>
      <c r="AN2927" s="46">
        <f t="shared" si="36"/>
        <v>0</v>
      </c>
      <c r="AO2927" s="36">
        <f t="shared" si="37"/>
        <v>5</v>
      </c>
      <c r="AP2927" s="36">
        <f t="shared" si="39"/>
        <v>0</v>
      </c>
      <c r="AQ2927" s="36">
        <f t="shared" si="40"/>
        <v>-1</v>
      </c>
      <c r="AR2927" s="36">
        <f t="shared" si="38"/>
        <v>-0.004148072893</v>
      </c>
      <c r="AS2927" s="38">
        <f t="shared" si="45"/>
        <v>0</v>
      </c>
      <c r="AT2927" s="38">
        <f t="shared" si="46"/>
        <v>0</v>
      </c>
      <c r="AU2927" s="38">
        <f t="shared" si="47"/>
        <v>0</v>
      </c>
      <c r="AV2927" s="38">
        <f t="shared" si="48"/>
        <v>2</v>
      </c>
      <c r="AW2927" s="38">
        <f t="shared" si="51"/>
        <v>0</v>
      </c>
      <c r="AX2927" s="38">
        <f t="shared" si="52"/>
        <v>1</v>
      </c>
      <c r="AY2927" s="38">
        <f t="shared" si="49"/>
        <v>0.004148072893</v>
      </c>
      <c r="AZ2927" s="12">
        <f t="shared" si="30"/>
        <v>132.8202999</v>
      </c>
      <c r="BA2927" s="12">
        <f t="shared" si="41"/>
        <v>92.32850703</v>
      </c>
      <c r="BB2927" s="12">
        <f t="shared" si="53"/>
        <v>115.4144152</v>
      </c>
      <c r="BC2927" s="12">
        <f t="shared" si="50"/>
        <v>-0.001382690964</v>
      </c>
      <c r="BD2927" s="12">
        <f t="shared" si="54"/>
        <v>111.6078504</v>
      </c>
    </row>
    <row r="2928" ht="14.25" customHeight="1">
      <c r="A2928" s="7">
        <v>40766.0</v>
      </c>
      <c r="B2928" s="21" t="s">
        <v>90</v>
      </c>
      <c r="C2928" s="8">
        <v>43.40527</v>
      </c>
      <c r="D2928" s="33">
        <f t="shared" si="5"/>
        <v>0.04227446622</v>
      </c>
      <c r="E2928" s="33">
        <f t="shared" si="7"/>
        <v>-0.007577029652</v>
      </c>
      <c r="F2928" s="33">
        <f t="shared" si="9"/>
        <v>-0.0159650934</v>
      </c>
      <c r="G2928" s="33">
        <f t="shared" si="11"/>
        <v>-0.08352789461</v>
      </c>
      <c r="H2928" s="33">
        <f t="shared" si="20"/>
        <v>0.05404168569</v>
      </c>
      <c r="I2928" s="45">
        <f t="shared" si="31"/>
        <v>-0.04078057659</v>
      </c>
      <c r="J2928" s="45">
        <f t="shared" si="43"/>
        <v>-1.476816771</v>
      </c>
      <c r="K2928" s="21" t="s">
        <v>91</v>
      </c>
      <c r="L2928" s="8">
        <v>22.558447</v>
      </c>
      <c r="M2928" s="33">
        <f t="shared" si="6"/>
        <v>0.03924349474</v>
      </c>
      <c r="N2928" s="33">
        <f t="shared" si="8"/>
        <v>0.009875887289</v>
      </c>
      <c r="O2928" s="33">
        <f t="shared" si="10"/>
        <v>-0.03400659344</v>
      </c>
      <c r="P2928" s="33">
        <f t="shared" si="12"/>
        <v>-0.01773271268</v>
      </c>
      <c r="Q2928" s="45">
        <f t="shared" si="21"/>
        <v>0.5362614153</v>
      </c>
      <c r="R2928" s="45">
        <f t="shared" si="32"/>
        <v>-1.231036665</v>
      </c>
      <c r="S2928" s="45">
        <f t="shared" si="44"/>
        <v>-0.6484864129</v>
      </c>
      <c r="T2928" s="33">
        <f t="shared" si="22"/>
        <v>-0.4822197296</v>
      </c>
      <c r="U2928" s="33">
        <f t="shared" si="33"/>
        <v>1.190256088</v>
      </c>
      <c r="V2928" s="33">
        <f t="shared" si="42"/>
        <v>-0.8283303582</v>
      </c>
      <c r="W2928" s="44">
        <f t="shared" si="13"/>
        <v>0.01938858093</v>
      </c>
      <c r="X2928" s="44">
        <f t="shared" si="14"/>
        <v>0.02050400023</v>
      </c>
      <c r="Y2928" s="33">
        <f t="shared" si="15"/>
        <v>1.057529703</v>
      </c>
      <c r="Z2928" s="43">
        <v>1.0</v>
      </c>
      <c r="AA2928" s="33">
        <f t="shared" si="16"/>
        <v>2.057529703</v>
      </c>
      <c r="AB2928" s="33">
        <f t="shared" si="17"/>
        <v>0.5139802849</v>
      </c>
      <c r="AC2928" s="33">
        <f t="shared" si="18"/>
        <v>0.4860197151</v>
      </c>
      <c r="AD2928" s="33">
        <f t="shared" si="19"/>
        <v>-0.002364432205</v>
      </c>
      <c r="AE2928" s="34">
        <f t="shared" si="23"/>
        <v>0</v>
      </c>
      <c r="AF2928" s="34">
        <f t="shared" si="24"/>
        <v>0</v>
      </c>
      <c r="AG2928" s="34">
        <f t="shared" si="25"/>
        <v>0</v>
      </c>
      <c r="AH2928" s="34">
        <f t="shared" si="26"/>
        <v>4</v>
      </c>
      <c r="AI2928" s="34">
        <f t="shared" si="28"/>
        <v>0</v>
      </c>
      <c r="AJ2928" s="34">
        <f t="shared" si="29"/>
        <v>-1</v>
      </c>
      <c r="AK2928" s="34">
        <f t="shared" si="27"/>
        <v>0.002364432205</v>
      </c>
      <c r="AL2928" s="36">
        <f t="shared" si="34"/>
        <v>-1</v>
      </c>
      <c r="AM2928" s="36">
        <f t="shared" si="35"/>
        <v>0</v>
      </c>
      <c r="AN2928" s="46">
        <f t="shared" si="36"/>
        <v>0</v>
      </c>
      <c r="AO2928" s="36">
        <f t="shared" si="37"/>
        <v>1</v>
      </c>
      <c r="AP2928" s="36">
        <f t="shared" si="39"/>
        <v>1</v>
      </c>
      <c r="AQ2928" s="36">
        <f t="shared" si="40"/>
        <v>-1</v>
      </c>
      <c r="AR2928" s="36">
        <f t="shared" si="38"/>
        <v>0.002364432205</v>
      </c>
      <c r="AS2928" s="38">
        <f t="shared" si="45"/>
        <v>0</v>
      </c>
      <c r="AT2928" s="38">
        <f t="shared" si="46"/>
        <v>0</v>
      </c>
      <c r="AU2928" s="38">
        <f t="shared" si="47"/>
        <v>0</v>
      </c>
      <c r="AV2928" s="38">
        <f t="shared" si="48"/>
        <v>3</v>
      </c>
      <c r="AW2928" s="38">
        <f t="shared" si="51"/>
        <v>0</v>
      </c>
      <c r="AX2928" s="38">
        <f t="shared" si="52"/>
        <v>1</v>
      </c>
      <c r="AY2928" s="38">
        <f t="shared" si="49"/>
        <v>-0.002364432205</v>
      </c>
      <c r="AZ2928" s="12">
        <f t="shared" si="30"/>
        <v>133.1343445</v>
      </c>
      <c r="BA2928" s="12">
        <f t="shared" si="41"/>
        <v>92.54681152</v>
      </c>
      <c r="BB2928" s="12">
        <f t="shared" si="53"/>
        <v>115.1415257</v>
      </c>
      <c r="BC2928" s="12">
        <f t="shared" si="50"/>
        <v>0.0007881440685</v>
      </c>
      <c r="BD2928" s="12">
        <f t="shared" si="54"/>
        <v>111.6958135</v>
      </c>
    </row>
    <row r="2929" ht="14.25" customHeight="1">
      <c r="A2929" s="7">
        <v>40767.0</v>
      </c>
      <c r="B2929" s="21" t="s">
        <v>90</v>
      </c>
      <c r="C2929" s="8">
        <v>43.619297</v>
      </c>
      <c r="D2929" s="33">
        <f t="shared" si="5"/>
        <v>0.004930898944</v>
      </c>
      <c r="E2929" s="33">
        <f t="shared" si="7"/>
        <v>-0.0230400085</v>
      </c>
      <c r="F2929" s="33">
        <f t="shared" si="9"/>
        <v>-0.01342886988</v>
      </c>
      <c r="G2929" s="33">
        <f t="shared" si="11"/>
        <v>-0.07806809331</v>
      </c>
      <c r="H2929" s="33">
        <f t="shared" si="20"/>
        <v>-0.6879949031</v>
      </c>
      <c r="I2929" s="45">
        <f t="shared" si="31"/>
        <v>0.06488095308</v>
      </c>
      <c r="J2929" s="45">
        <f t="shared" si="43"/>
        <v>-1.312826637</v>
      </c>
      <c r="K2929" s="21" t="s">
        <v>91</v>
      </c>
      <c r="L2929" s="8">
        <v>22.785824</v>
      </c>
      <c r="M2929" s="33">
        <f t="shared" si="6"/>
        <v>0.01007946159</v>
      </c>
      <c r="N2929" s="33">
        <f t="shared" si="8"/>
        <v>0.005541420674</v>
      </c>
      <c r="O2929" s="33">
        <f t="shared" si="10"/>
        <v>-0.01279203684</v>
      </c>
      <c r="P2929" s="33">
        <f t="shared" si="12"/>
        <v>-0.005774936268</v>
      </c>
      <c r="Q2929" s="45">
        <f t="shared" si="21"/>
        <v>0.3374334082</v>
      </c>
      <c r="R2929" s="45">
        <f t="shared" si="32"/>
        <v>-0.4345520264</v>
      </c>
      <c r="S2929" s="45">
        <f t="shared" si="44"/>
        <v>-0.2825736075</v>
      </c>
      <c r="T2929" s="33">
        <f t="shared" si="22"/>
        <v>-1.025428311</v>
      </c>
      <c r="U2929" s="33">
        <f t="shared" si="33"/>
        <v>0.4994329795</v>
      </c>
      <c r="V2929" s="33">
        <f t="shared" si="42"/>
        <v>-1.030253029</v>
      </c>
      <c r="W2929" s="44">
        <f t="shared" si="13"/>
        <v>0.01948493666</v>
      </c>
      <c r="X2929" s="44">
        <f t="shared" si="14"/>
        <v>0.0206406206</v>
      </c>
      <c r="Y2929" s="33">
        <f t="shared" si="15"/>
        <v>1.05931166</v>
      </c>
      <c r="Z2929" s="43">
        <v>1.0</v>
      </c>
      <c r="AA2929" s="33">
        <f t="shared" si="16"/>
        <v>2.05931166</v>
      </c>
      <c r="AB2929" s="33">
        <f t="shared" si="17"/>
        <v>0.514400846</v>
      </c>
      <c r="AC2929" s="33">
        <f t="shared" si="18"/>
        <v>0.485599154</v>
      </c>
      <c r="AD2929" s="33">
        <f t="shared" si="19"/>
        <v>-0.004491227249</v>
      </c>
      <c r="AE2929" s="34">
        <f t="shared" si="23"/>
        <v>1</v>
      </c>
      <c r="AF2929" s="34">
        <f t="shared" si="24"/>
        <v>0</v>
      </c>
      <c r="AG2929" s="34">
        <f t="shared" si="25"/>
        <v>1</v>
      </c>
      <c r="AH2929" s="34">
        <f t="shared" si="26"/>
        <v>1</v>
      </c>
      <c r="AI2929" s="34">
        <f t="shared" si="28"/>
        <v>0</v>
      </c>
      <c r="AJ2929" s="34">
        <f t="shared" si="29"/>
        <v>1</v>
      </c>
      <c r="AK2929" s="34">
        <f t="shared" si="27"/>
        <v>-0.004491227249</v>
      </c>
      <c r="AL2929" s="36">
        <f t="shared" si="34"/>
        <v>0</v>
      </c>
      <c r="AM2929" s="36">
        <f t="shared" si="35"/>
        <v>0</v>
      </c>
      <c r="AN2929" s="46">
        <f t="shared" si="36"/>
        <v>0</v>
      </c>
      <c r="AO2929" s="36">
        <f t="shared" si="37"/>
        <v>2</v>
      </c>
      <c r="AP2929" s="36">
        <f t="shared" si="39"/>
        <v>0</v>
      </c>
      <c r="AQ2929" s="36">
        <f t="shared" si="40"/>
        <v>-1</v>
      </c>
      <c r="AR2929" s="36">
        <f t="shared" si="38"/>
        <v>0.004491227249</v>
      </c>
      <c r="AS2929" s="38">
        <f t="shared" si="45"/>
        <v>1</v>
      </c>
      <c r="AT2929" s="38">
        <f t="shared" si="46"/>
        <v>0</v>
      </c>
      <c r="AU2929" s="38">
        <f t="shared" si="47"/>
        <v>0</v>
      </c>
      <c r="AV2929" s="38">
        <f t="shared" si="48"/>
        <v>4</v>
      </c>
      <c r="AW2929" s="38">
        <f t="shared" si="51"/>
        <v>0</v>
      </c>
      <c r="AX2929" s="38">
        <f t="shared" si="52"/>
        <v>1</v>
      </c>
      <c r="AY2929" s="38">
        <f t="shared" si="49"/>
        <v>-0.004491227249</v>
      </c>
      <c r="AZ2929" s="12">
        <f t="shared" si="30"/>
        <v>132.5364079</v>
      </c>
      <c r="BA2929" s="12">
        <f t="shared" si="41"/>
        <v>92.96246029</v>
      </c>
      <c r="BB2929" s="12">
        <f t="shared" si="53"/>
        <v>114.6243989</v>
      </c>
      <c r="BC2929" s="12">
        <f t="shared" si="50"/>
        <v>-0.00149707575</v>
      </c>
      <c r="BD2929" s="12">
        <f t="shared" si="54"/>
        <v>111.5285964</v>
      </c>
    </row>
    <row r="2930" ht="14.25" customHeight="1">
      <c r="A2930" s="7">
        <v>40770.0</v>
      </c>
      <c r="B2930" s="21" t="s">
        <v>90</v>
      </c>
      <c r="C2930" s="8">
        <v>43.888561</v>
      </c>
      <c r="D2930" s="33">
        <f t="shared" si="5"/>
        <v>0.006173047677</v>
      </c>
      <c r="E2930" s="33">
        <f t="shared" si="7"/>
        <v>0.009528778195</v>
      </c>
      <c r="F2930" s="33">
        <f t="shared" si="9"/>
        <v>-0.00454074947</v>
      </c>
      <c r="G2930" s="33">
        <f t="shared" si="11"/>
        <v>-0.06514705161</v>
      </c>
      <c r="H2930" s="33">
        <f t="shared" si="20"/>
        <v>0.955766805</v>
      </c>
      <c r="I2930" s="45">
        <f t="shared" si="31"/>
        <v>0.3868477403</v>
      </c>
      <c r="J2930" s="45">
        <f t="shared" si="43"/>
        <v>-0.9915472663</v>
      </c>
      <c r="K2930" s="21" t="s">
        <v>91</v>
      </c>
      <c r="L2930" s="8">
        <v>23.145567</v>
      </c>
      <c r="M2930" s="33">
        <f t="shared" si="6"/>
        <v>0.01578801802</v>
      </c>
      <c r="N2930" s="33">
        <f t="shared" si="8"/>
        <v>0.04729707595</v>
      </c>
      <c r="O2930" s="33">
        <f t="shared" si="10"/>
        <v>0.006939336578</v>
      </c>
      <c r="P2930" s="33">
        <f t="shared" si="12"/>
        <v>0.01609071604</v>
      </c>
      <c r="Q2930" s="45">
        <f t="shared" si="21"/>
        <v>2.26629486</v>
      </c>
      <c r="R2930" s="45">
        <f t="shared" si="32"/>
        <v>0.2875141965</v>
      </c>
      <c r="S2930" s="45">
        <f t="shared" si="44"/>
        <v>0.3698084555</v>
      </c>
      <c r="T2930" s="33">
        <f t="shared" si="22"/>
        <v>-1.310528055</v>
      </c>
      <c r="U2930" s="33">
        <f t="shared" si="33"/>
        <v>0.09933354388</v>
      </c>
      <c r="V2930" s="33">
        <f t="shared" si="42"/>
        <v>-1.361355722</v>
      </c>
      <c r="W2930" s="44">
        <f t="shared" si="13"/>
        <v>0.0195878588</v>
      </c>
      <c r="X2930" s="44">
        <f t="shared" si="14"/>
        <v>0.02088436231</v>
      </c>
      <c r="Y2930" s="33">
        <f t="shared" si="15"/>
        <v>1.066189139</v>
      </c>
      <c r="Z2930" s="43">
        <v>1.0</v>
      </c>
      <c r="AA2930" s="33">
        <f t="shared" si="16"/>
        <v>2.066189139</v>
      </c>
      <c r="AB2930" s="33">
        <f t="shared" si="17"/>
        <v>0.5160172024</v>
      </c>
      <c r="AC2930" s="33">
        <f t="shared" si="18"/>
        <v>0.4839827976</v>
      </c>
      <c r="AD2930" s="33">
        <f t="shared" si="19"/>
        <v>0.001755090133</v>
      </c>
      <c r="AE2930" s="34">
        <f t="shared" si="23"/>
        <v>1</v>
      </c>
      <c r="AF2930" s="34">
        <f t="shared" si="24"/>
        <v>0</v>
      </c>
      <c r="AG2930" s="34">
        <f t="shared" si="25"/>
        <v>0</v>
      </c>
      <c r="AH2930" s="34">
        <f t="shared" si="26"/>
        <v>2</v>
      </c>
      <c r="AI2930" s="34">
        <f t="shared" si="28"/>
        <v>0</v>
      </c>
      <c r="AJ2930" s="34">
        <f t="shared" si="29"/>
        <v>1</v>
      </c>
      <c r="AK2930" s="34">
        <f t="shared" si="27"/>
        <v>0.001755090133</v>
      </c>
      <c r="AL2930" s="36">
        <f t="shared" si="34"/>
        <v>0</v>
      </c>
      <c r="AM2930" s="36">
        <f t="shared" si="35"/>
        <v>0</v>
      </c>
      <c r="AN2930" s="46">
        <f t="shared" si="36"/>
        <v>0</v>
      </c>
      <c r="AO2930" s="36">
        <f t="shared" si="37"/>
        <v>3</v>
      </c>
      <c r="AP2930" s="36">
        <f t="shared" si="39"/>
        <v>0</v>
      </c>
      <c r="AQ2930" s="36">
        <f t="shared" si="40"/>
        <v>-1</v>
      </c>
      <c r="AR2930" s="36">
        <f t="shared" si="38"/>
        <v>-0.001755090133</v>
      </c>
      <c r="AS2930" s="38">
        <f t="shared" si="45"/>
        <v>1</v>
      </c>
      <c r="AT2930" s="38">
        <f t="shared" si="46"/>
        <v>0</v>
      </c>
      <c r="AU2930" s="38">
        <f t="shared" si="47"/>
        <v>0</v>
      </c>
      <c r="AV2930" s="38">
        <f t="shared" si="48"/>
        <v>5</v>
      </c>
      <c r="AW2930" s="38">
        <f t="shared" si="51"/>
        <v>0</v>
      </c>
      <c r="AX2930" s="38">
        <f t="shared" si="52"/>
        <v>1</v>
      </c>
      <c r="AY2930" s="38">
        <f t="shared" si="49"/>
        <v>0.001755090133</v>
      </c>
      <c r="AZ2930" s="12">
        <f t="shared" si="30"/>
        <v>132.7690212</v>
      </c>
      <c r="BA2930" s="12">
        <f t="shared" si="41"/>
        <v>92.79930279</v>
      </c>
      <c r="BB2930" s="12">
        <f t="shared" si="53"/>
        <v>114.8255751</v>
      </c>
      <c r="BC2930" s="12">
        <f t="shared" si="50"/>
        <v>0.0005850300443</v>
      </c>
      <c r="BD2930" s="12">
        <f t="shared" si="54"/>
        <v>111.593844</v>
      </c>
    </row>
    <row r="2931" ht="14.25" customHeight="1">
      <c r="A2931" s="7">
        <v>40771.0</v>
      </c>
      <c r="B2931" s="21" t="s">
        <v>90</v>
      </c>
      <c r="C2931" s="8">
        <v>44.019722</v>
      </c>
      <c r="D2931" s="33">
        <f t="shared" si="5"/>
        <v>0.002988500808</v>
      </c>
      <c r="E2931" s="33">
        <f t="shared" si="7"/>
        <v>0.01061967793</v>
      </c>
      <c r="F2931" s="33">
        <f t="shared" si="9"/>
        <v>0.009179996642</v>
      </c>
      <c r="G2931" s="33">
        <f t="shared" si="11"/>
        <v>-0.06974066416</v>
      </c>
      <c r="H2931" s="33">
        <f t="shared" si="20"/>
        <v>1.013386106</v>
      </c>
      <c r="I2931" s="45">
        <f t="shared" si="31"/>
        <v>0.9101120723</v>
      </c>
      <c r="J2931" s="45">
        <f t="shared" si="43"/>
        <v>-1.072856256</v>
      </c>
      <c r="K2931" s="21" t="s">
        <v>91</v>
      </c>
      <c r="L2931" s="8">
        <v>23.135382</v>
      </c>
      <c r="M2931" s="33">
        <f t="shared" si="6"/>
        <v>-0.000440041067</v>
      </c>
      <c r="N2931" s="33">
        <f t="shared" si="8"/>
        <v>0.0223453563</v>
      </c>
      <c r="O2931" s="33">
        <f t="shared" si="10"/>
        <v>0.01640097457</v>
      </c>
      <c r="P2931" s="33">
        <f t="shared" si="12"/>
        <v>-0.01658950199</v>
      </c>
      <c r="Q2931" s="45">
        <f t="shared" si="21"/>
        <v>1.040577747</v>
      </c>
      <c r="R2931" s="45">
        <f t="shared" si="32"/>
        <v>0.6431225024</v>
      </c>
      <c r="S2931" s="45">
        <f t="shared" si="44"/>
        <v>-0.5911270595</v>
      </c>
      <c r="T2931" s="33">
        <f t="shared" si="22"/>
        <v>-0.02719164039</v>
      </c>
      <c r="U2931" s="33">
        <f t="shared" si="33"/>
        <v>0.2669895699</v>
      </c>
      <c r="V2931" s="33">
        <f t="shared" si="42"/>
        <v>-0.4817291965</v>
      </c>
      <c r="W2931" s="44">
        <f t="shared" si="13"/>
        <v>0.01947081976</v>
      </c>
      <c r="X2931" s="44">
        <f t="shared" si="14"/>
        <v>0.01949969329</v>
      </c>
      <c r="Y2931" s="33">
        <f t="shared" si="15"/>
        <v>1.001482913</v>
      </c>
      <c r="Z2931" s="43">
        <v>1.0</v>
      </c>
      <c r="AA2931" s="33">
        <f t="shared" si="16"/>
        <v>2.001482913</v>
      </c>
      <c r="AB2931" s="33">
        <f t="shared" si="17"/>
        <v>0.5003704536</v>
      </c>
      <c r="AC2931" s="33">
        <f t="shared" si="18"/>
        <v>0.4996295464</v>
      </c>
      <c r="AD2931" s="33">
        <f t="shared" si="19"/>
        <v>-0.001386155269</v>
      </c>
      <c r="AE2931" s="34">
        <f t="shared" si="23"/>
        <v>0</v>
      </c>
      <c r="AF2931" s="34">
        <f t="shared" si="24"/>
        <v>0</v>
      </c>
      <c r="AG2931" s="34">
        <f t="shared" si="25"/>
        <v>0</v>
      </c>
      <c r="AH2931" s="34">
        <f t="shared" si="26"/>
        <v>3</v>
      </c>
      <c r="AI2931" s="34">
        <f t="shared" si="28"/>
        <v>0</v>
      </c>
      <c r="AJ2931" s="34">
        <f t="shared" si="29"/>
        <v>1</v>
      </c>
      <c r="AK2931" s="34">
        <f t="shared" si="27"/>
        <v>-0.001386155269</v>
      </c>
      <c r="AL2931" s="36">
        <f t="shared" si="34"/>
        <v>0</v>
      </c>
      <c r="AM2931" s="36">
        <f t="shared" si="35"/>
        <v>0</v>
      </c>
      <c r="AN2931" s="46">
        <f t="shared" si="36"/>
        <v>0</v>
      </c>
      <c r="AO2931" s="36">
        <f t="shared" si="37"/>
        <v>4</v>
      </c>
      <c r="AP2931" s="36">
        <f t="shared" si="39"/>
        <v>0</v>
      </c>
      <c r="AQ2931" s="36">
        <f t="shared" si="40"/>
        <v>-1</v>
      </c>
      <c r="AR2931" s="36">
        <f t="shared" si="38"/>
        <v>0.001386155269</v>
      </c>
      <c r="AS2931" s="38">
        <f t="shared" si="45"/>
        <v>0</v>
      </c>
      <c r="AT2931" s="38">
        <f t="shared" si="46"/>
        <v>0</v>
      </c>
      <c r="AU2931" s="38">
        <f t="shared" si="47"/>
        <v>0</v>
      </c>
      <c r="AV2931" s="38">
        <f t="shared" si="48"/>
        <v>0</v>
      </c>
      <c r="AW2931" s="38">
        <f t="shared" si="51"/>
        <v>1</v>
      </c>
      <c r="AX2931" s="38">
        <f t="shared" si="52"/>
        <v>0</v>
      </c>
      <c r="AY2931" s="38">
        <f t="shared" si="49"/>
        <v>0</v>
      </c>
      <c r="AZ2931" s="12">
        <f t="shared" si="30"/>
        <v>132.5849828</v>
      </c>
      <c r="BA2931" s="12">
        <f t="shared" si="41"/>
        <v>92.92793703</v>
      </c>
      <c r="BB2931" s="12">
        <f t="shared" si="53"/>
        <v>114.8255751</v>
      </c>
      <c r="BC2931" s="12">
        <f t="shared" si="50"/>
        <v>0</v>
      </c>
      <c r="BD2931" s="12">
        <f t="shared" si="54"/>
        <v>111.593844</v>
      </c>
    </row>
    <row r="2932" ht="14.25" customHeight="1">
      <c r="A2932" s="7">
        <v>40772.0</v>
      </c>
      <c r="B2932" s="21" t="s">
        <v>90</v>
      </c>
      <c r="C2932" s="8">
        <v>44.613468</v>
      </c>
      <c r="D2932" s="33">
        <f t="shared" si="5"/>
        <v>0.0134881815</v>
      </c>
      <c r="E2932" s="33">
        <f t="shared" si="7"/>
        <v>0.07128647158</v>
      </c>
      <c r="F2932" s="33">
        <f t="shared" si="9"/>
        <v>0.002171314709</v>
      </c>
      <c r="G2932" s="33">
        <f t="shared" si="11"/>
        <v>-0.05650451501</v>
      </c>
      <c r="H2932" s="33">
        <f t="shared" si="20"/>
        <v>4.03207049</v>
      </c>
      <c r="I2932" s="45">
        <f t="shared" si="31"/>
        <v>0.6861488279</v>
      </c>
      <c r="J2932" s="45">
        <f t="shared" si="43"/>
        <v>-0.7348202953</v>
      </c>
      <c r="K2932" s="21" t="s">
        <v>91</v>
      </c>
      <c r="L2932" s="8">
        <v>23.512085</v>
      </c>
      <c r="M2932" s="33">
        <f t="shared" si="6"/>
        <v>0.01628254939</v>
      </c>
      <c r="N2932" s="33">
        <f t="shared" si="8"/>
        <v>0.08317657612</v>
      </c>
      <c r="O2932" s="33">
        <f t="shared" si="10"/>
        <v>0.01286508912</v>
      </c>
      <c r="P2932" s="33">
        <f t="shared" si="12"/>
        <v>0.005952606335</v>
      </c>
      <c r="Q2932" s="45">
        <f t="shared" si="21"/>
        <v>3.678758291</v>
      </c>
      <c r="R2932" s="45">
        <f t="shared" si="32"/>
        <v>0.5191972697</v>
      </c>
      <c r="S2932" s="45">
        <f t="shared" si="44"/>
        <v>0.07996844716</v>
      </c>
      <c r="T2932" s="33">
        <f t="shared" si="22"/>
        <v>0.3533121989</v>
      </c>
      <c r="U2932" s="33">
        <f t="shared" si="33"/>
        <v>0.1669515582</v>
      </c>
      <c r="V2932" s="33">
        <f t="shared" si="42"/>
        <v>-0.8147887424</v>
      </c>
      <c r="W2932" s="44">
        <f t="shared" si="13"/>
        <v>0.01983072799</v>
      </c>
      <c r="X2932" s="44">
        <f t="shared" si="14"/>
        <v>0.01980350481</v>
      </c>
      <c r="Y2932" s="33">
        <f t="shared" si="15"/>
        <v>0.9986272224</v>
      </c>
      <c r="Z2932" s="43">
        <v>1.0</v>
      </c>
      <c r="AA2932" s="33">
        <f t="shared" si="16"/>
        <v>1.998627222</v>
      </c>
      <c r="AB2932" s="33">
        <f t="shared" si="17"/>
        <v>0.4996565699</v>
      </c>
      <c r="AC2932" s="33">
        <f t="shared" si="18"/>
        <v>0.5003434301</v>
      </c>
      <c r="AD2932" s="33">
        <f t="shared" si="19"/>
        <v>-0.0008530251995</v>
      </c>
      <c r="AE2932" s="34">
        <f t="shared" si="23"/>
        <v>0</v>
      </c>
      <c r="AF2932" s="34">
        <f t="shared" si="24"/>
        <v>0</v>
      </c>
      <c r="AG2932" s="34">
        <f t="shared" si="25"/>
        <v>0</v>
      </c>
      <c r="AH2932" s="34">
        <f t="shared" si="26"/>
        <v>4</v>
      </c>
      <c r="AI2932" s="34">
        <f t="shared" si="28"/>
        <v>0</v>
      </c>
      <c r="AJ2932" s="34">
        <f t="shared" si="29"/>
        <v>1</v>
      </c>
      <c r="AK2932" s="34">
        <f t="shared" si="27"/>
        <v>-0.0008530251995</v>
      </c>
      <c r="AL2932" s="36">
        <f t="shared" si="34"/>
        <v>0</v>
      </c>
      <c r="AM2932" s="36">
        <f t="shared" si="35"/>
        <v>0</v>
      </c>
      <c r="AN2932" s="46">
        <f t="shared" si="36"/>
        <v>0</v>
      </c>
      <c r="AO2932" s="36">
        <f t="shared" si="37"/>
        <v>5</v>
      </c>
      <c r="AP2932" s="36">
        <f t="shared" si="39"/>
        <v>0</v>
      </c>
      <c r="AQ2932" s="36">
        <f t="shared" si="40"/>
        <v>-1</v>
      </c>
      <c r="AR2932" s="36">
        <f t="shared" si="38"/>
        <v>0.0008530251995</v>
      </c>
      <c r="AS2932" s="38">
        <f t="shared" si="45"/>
        <v>0</v>
      </c>
      <c r="AT2932" s="38">
        <f t="shared" si="46"/>
        <v>0</v>
      </c>
      <c r="AU2932" s="38">
        <f t="shared" si="47"/>
        <v>0</v>
      </c>
      <c r="AV2932" s="38">
        <f t="shared" si="48"/>
        <v>0</v>
      </c>
      <c r="AW2932" s="38">
        <f t="shared" si="51"/>
        <v>0</v>
      </c>
      <c r="AX2932" s="38">
        <f t="shared" si="52"/>
        <v>0</v>
      </c>
      <c r="AY2932" s="38">
        <f t="shared" si="49"/>
        <v>0</v>
      </c>
      <c r="AZ2932" s="12">
        <f t="shared" si="30"/>
        <v>132.4718844</v>
      </c>
      <c r="BA2932" s="12">
        <f t="shared" si="41"/>
        <v>93.0072069</v>
      </c>
      <c r="BB2932" s="12">
        <f t="shared" si="53"/>
        <v>114.8255751</v>
      </c>
      <c r="BC2932" s="12">
        <f t="shared" si="50"/>
        <v>0</v>
      </c>
      <c r="BD2932" s="12">
        <f t="shared" si="54"/>
        <v>111.593844</v>
      </c>
    </row>
    <row r="2933" ht="14.25" customHeight="1">
      <c r="A2933" s="7">
        <v>40773.0</v>
      </c>
      <c r="B2933" s="21" t="s">
        <v>90</v>
      </c>
      <c r="C2933" s="8">
        <v>43.557159</v>
      </c>
      <c r="D2933" s="33">
        <f t="shared" si="5"/>
        <v>-0.02367690851</v>
      </c>
      <c r="E2933" s="33">
        <f t="shared" si="7"/>
        <v>0.003499321626</v>
      </c>
      <c r="F2933" s="33">
        <f t="shared" si="9"/>
        <v>-0.004104222489</v>
      </c>
      <c r="G2933" s="33">
        <f t="shared" si="11"/>
        <v>-0.04654684945</v>
      </c>
      <c r="H2933" s="33">
        <f t="shared" si="20"/>
        <v>0.5367839333</v>
      </c>
      <c r="I2933" s="45">
        <f t="shared" si="31"/>
        <v>0.4755662834</v>
      </c>
      <c r="J2933" s="45">
        <f t="shared" si="43"/>
        <v>-0.4696750933</v>
      </c>
      <c r="K2933" s="21" t="s">
        <v>91</v>
      </c>
      <c r="L2933" s="8">
        <v>22.996241</v>
      </c>
      <c r="M2933" s="33">
        <f t="shared" si="6"/>
        <v>-0.02193952599</v>
      </c>
      <c r="N2933" s="33">
        <f t="shared" si="8"/>
        <v>0.01940709837</v>
      </c>
      <c r="O2933" s="33">
        <f t="shared" si="10"/>
        <v>0.02947464798</v>
      </c>
      <c r="P2933" s="33">
        <f t="shared" si="12"/>
        <v>-0.02278594027</v>
      </c>
      <c r="Q2933" s="45">
        <f t="shared" si="21"/>
        <v>0.7441429404</v>
      </c>
      <c r="R2933" s="45">
        <f t="shared" si="32"/>
        <v>1.115936005</v>
      </c>
      <c r="S2933" s="45">
        <f t="shared" si="44"/>
        <v>-0.7642512103</v>
      </c>
      <c r="T2933" s="33">
        <f t="shared" si="22"/>
        <v>-0.2073590071</v>
      </c>
      <c r="U2933" s="33">
        <f t="shared" si="33"/>
        <v>-0.6403697218</v>
      </c>
      <c r="V2933" s="33">
        <f t="shared" si="42"/>
        <v>0.2945761171</v>
      </c>
      <c r="W2933" s="44">
        <f t="shared" si="13"/>
        <v>0.01910536583</v>
      </c>
      <c r="X2933" s="44">
        <f t="shared" si="14"/>
        <v>0.02035559002</v>
      </c>
      <c r="Y2933" s="33">
        <f t="shared" si="15"/>
        <v>1.06543838</v>
      </c>
      <c r="Z2933" s="43">
        <v>1.0</v>
      </c>
      <c r="AA2933" s="33">
        <f t="shared" si="16"/>
        <v>2.06543838</v>
      </c>
      <c r="AB2933" s="33">
        <f t="shared" si="17"/>
        <v>0.5158412812</v>
      </c>
      <c r="AC2933" s="33">
        <f t="shared" si="18"/>
        <v>0.4841587188</v>
      </c>
      <c r="AD2933" s="33">
        <f t="shared" si="19"/>
        <v>-0.003623811767</v>
      </c>
      <c r="AE2933" s="34">
        <f t="shared" si="23"/>
        <v>0</v>
      </c>
      <c r="AF2933" s="34">
        <f t="shared" si="24"/>
        <v>0</v>
      </c>
      <c r="AG2933" s="34">
        <f t="shared" si="25"/>
        <v>0</v>
      </c>
      <c r="AH2933" s="34">
        <f t="shared" si="26"/>
        <v>5</v>
      </c>
      <c r="AI2933" s="34">
        <f t="shared" si="28"/>
        <v>0</v>
      </c>
      <c r="AJ2933" s="34">
        <f t="shared" si="29"/>
        <v>1</v>
      </c>
      <c r="AK2933" s="34">
        <f t="shared" si="27"/>
        <v>-0.003623811767</v>
      </c>
      <c r="AL2933" s="36">
        <f t="shared" si="34"/>
        <v>0</v>
      </c>
      <c r="AM2933" s="36">
        <f t="shared" si="35"/>
        <v>0</v>
      </c>
      <c r="AN2933" s="46">
        <f t="shared" si="36"/>
        <v>0</v>
      </c>
      <c r="AO2933" s="36">
        <f t="shared" si="37"/>
        <v>0</v>
      </c>
      <c r="AP2933" s="36">
        <f t="shared" si="39"/>
        <v>1</v>
      </c>
      <c r="AQ2933" s="36">
        <f t="shared" si="40"/>
        <v>0</v>
      </c>
      <c r="AR2933" s="36">
        <f t="shared" si="38"/>
        <v>0</v>
      </c>
      <c r="AS2933" s="38">
        <f t="shared" si="45"/>
        <v>0</v>
      </c>
      <c r="AT2933" s="38">
        <f t="shared" si="46"/>
        <v>0</v>
      </c>
      <c r="AU2933" s="38">
        <f t="shared" si="47"/>
        <v>0</v>
      </c>
      <c r="AV2933" s="38">
        <f t="shared" si="48"/>
        <v>0</v>
      </c>
      <c r="AW2933" s="38">
        <f t="shared" si="51"/>
        <v>0</v>
      </c>
      <c r="AX2933" s="38">
        <f t="shared" si="52"/>
        <v>0</v>
      </c>
      <c r="AY2933" s="38">
        <f t="shared" si="49"/>
        <v>0</v>
      </c>
      <c r="AZ2933" s="12">
        <f t="shared" si="30"/>
        <v>131.9918313</v>
      </c>
      <c r="BA2933" s="12">
        <f t="shared" si="41"/>
        <v>93.0072069</v>
      </c>
      <c r="BB2933" s="12">
        <f t="shared" si="53"/>
        <v>114.8255751</v>
      </c>
      <c r="BC2933" s="12">
        <f t="shared" si="50"/>
        <v>-0.001207937256</v>
      </c>
      <c r="BD2933" s="12">
        <f t="shared" si="54"/>
        <v>111.4590456</v>
      </c>
    </row>
    <row r="2934" ht="14.25" customHeight="1">
      <c r="A2934" s="7">
        <v>40774.0</v>
      </c>
      <c r="B2934" s="21" t="s">
        <v>90</v>
      </c>
      <c r="C2934" s="8">
        <v>42.852959</v>
      </c>
      <c r="D2934" s="33">
        <f t="shared" si="5"/>
        <v>-0.01616726196</v>
      </c>
      <c r="E2934" s="33">
        <f t="shared" si="7"/>
        <v>-0.01756878383</v>
      </c>
      <c r="F2934" s="33">
        <f t="shared" si="9"/>
        <v>-0.04020400741</v>
      </c>
      <c r="G2934" s="33">
        <f t="shared" si="11"/>
        <v>-0.05611320203</v>
      </c>
      <c r="H2934" s="33">
        <f t="shared" si="20"/>
        <v>-0.3990254128</v>
      </c>
      <c r="I2934" s="45">
        <f t="shared" si="31"/>
        <v>-0.8208099896</v>
      </c>
      <c r="J2934" s="45">
        <f t="shared" si="43"/>
        <v>-0.6822198165</v>
      </c>
      <c r="K2934" s="21" t="s">
        <v>91</v>
      </c>
      <c r="L2934" s="8">
        <v>22.772247</v>
      </c>
      <c r="M2934" s="33">
        <f t="shared" si="6"/>
        <v>-0.009740461495</v>
      </c>
      <c r="N2934" s="33">
        <f t="shared" si="8"/>
        <v>-0.0005958529303</v>
      </c>
      <c r="O2934" s="33">
        <f t="shared" si="10"/>
        <v>0.004942265872</v>
      </c>
      <c r="P2934" s="33">
        <f t="shared" si="12"/>
        <v>-0.03771729512</v>
      </c>
      <c r="Q2934" s="45">
        <f t="shared" si="21"/>
        <v>-0.06455918345</v>
      </c>
      <c r="R2934" s="45">
        <f t="shared" si="32"/>
        <v>0.2105630086</v>
      </c>
      <c r="S2934" s="45">
        <f t="shared" si="44"/>
        <v>-1.179919198</v>
      </c>
      <c r="T2934" s="33">
        <f t="shared" si="22"/>
        <v>-0.3344662294</v>
      </c>
      <c r="U2934" s="33">
        <f t="shared" si="33"/>
        <v>-1.031372998</v>
      </c>
      <c r="V2934" s="33">
        <f t="shared" si="42"/>
        <v>0.4976993817</v>
      </c>
      <c r="W2934" s="44">
        <f t="shared" si="13"/>
        <v>0.01934356378</v>
      </c>
      <c r="X2934" s="44">
        <f t="shared" si="14"/>
        <v>0.02038415222</v>
      </c>
      <c r="Y2934" s="33">
        <f t="shared" si="15"/>
        <v>1.053795074</v>
      </c>
      <c r="Z2934" s="43">
        <v>1.0</v>
      </c>
      <c r="AA2934" s="33">
        <f t="shared" si="16"/>
        <v>2.053795074</v>
      </c>
      <c r="AB2934" s="33">
        <f t="shared" si="17"/>
        <v>0.5130965048</v>
      </c>
      <c r="AC2934" s="33">
        <f t="shared" si="18"/>
        <v>0.4869034952</v>
      </c>
      <c r="AD2934" s="33">
        <f t="shared" si="19"/>
        <v>-0.002473567217</v>
      </c>
      <c r="AE2934" s="34">
        <f t="shared" si="23"/>
        <v>0</v>
      </c>
      <c r="AF2934" s="34">
        <f t="shared" si="24"/>
        <v>0</v>
      </c>
      <c r="AG2934" s="34">
        <f t="shared" si="25"/>
        <v>0</v>
      </c>
      <c r="AH2934" s="34">
        <f t="shared" si="26"/>
        <v>0</v>
      </c>
      <c r="AI2934" s="34">
        <f t="shared" si="28"/>
        <v>1</v>
      </c>
      <c r="AJ2934" s="34">
        <f t="shared" si="29"/>
        <v>0</v>
      </c>
      <c r="AK2934" s="34">
        <f t="shared" si="27"/>
        <v>0</v>
      </c>
      <c r="AL2934" s="36">
        <f t="shared" si="34"/>
        <v>1</v>
      </c>
      <c r="AM2934" s="36">
        <f t="shared" si="35"/>
        <v>0</v>
      </c>
      <c r="AN2934" s="46">
        <f t="shared" si="36"/>
        <v>0</v>
      </c>
      <c r="AO2934" s="36">
        <f t="shared" si="37"/>
        <v>1</v>
      </c>
      <c r="AP2934" s="36">
        <f t="shared" si="39"/>
        <v>0</v>
      </c>
      <c r="AQ2934" s="36">
        <f t="shared" si="40"/>
        <v>1</v>
      </c>
      <c r="AR2934" s="36">
        <f t="shared" si="38"/>
        <v>-0.002473567217</v>
      </c>
      <c r="AS2934" s="38">
        <f t="shared" si="45"/>
        <v>0</v>
      </c>
      <c r="AT2934" s="38">
        <f t="shared" si="46"/>
        <v>0</v>
      </c>
      <c r="AU2934" s="38">
        <f t="shared" si="47"/>
        <v>0</v>
      </c>
      <c r="AV2934" s="38">
        <f t="shared" si="48"/>
        <v>0</v>
      </c>
      <c r="AW2934" s="38">
        <f t="shared" si="51"/>
        <v>0</v>
      </c>
      <c r="AX2934" s="38">
        <f t="shared" si="52"/>
        <v>0</v>
      </c>
      <c r="AY2934" s="38">
        <f t="shared" si="49"/>
        <v>0</v>
      </c>
      <c r="AZ2934" s="12">
        <f t="shared" si="30"/>
        <v>131.9918313</v>
      </c>
      <c r="BA2934" s="12">
        <f t="shared" si="41"/>
        <v>92.77714733</v>
      </c>
      <c r="BB2934" s="12">
        <f t="shared" si="53"/>
        <v>114.8255751</v>
      </c>
      <c r="BC2934" s="12">
        <f t="shared" si="50"/>
        <v>-0.0008245224057</v>
      </c>
      <c r="BD2934" s="12">
        <f t="shared" si="54"/>
        <v>111.3671451</v>
      </c>
    </row>
    <row r="2935" ht="14.25" customHeight="1">
      <c r="A2935" s="7">
        <v>40777.0</v>
      </c>
      <c r="B2935" s="21" t="s">
        <v>90</v>
      </c>
      <c r="C2935" s="8">
        <v>42.749401</v>
      </c>
      <c r="D2935" s="33">
        <f t="shared" si="5"/>
        <v>-0.002416589249</v>
      </c>
      <c r="E2935" s="33">
        <f t="shared" si="7"/>
        <v>-0.02595573822</v>
      </c>
      <c r="F2935" s="33">
        <f t="shared" si="9"/>
        <v>-0.01667428649</v>
      </c>
      <c r="G2935" s="33">
        <f t="shared" si="11"/>
        <v>-0.03806133002</v>
      </c>
      <c r="H2935" s="33">
        <f t="shared" si="20"/>
        <v>-0.7642654324</v>
      </c>
      <c r="I2935" s="45">
        <f t="shared" si="31"/>
        <v>0.06031540672</v>
      </c>
      <c r="J2935" s="45">
        <f t="shared" si="43"/>
        <v>-0.1971250352</v>
      </c>
      <c r="K2935" s="21" t="s">
        <v>91</v>
      </c>
      <c r="L2935" s="8">
        <v>22.829943</v>
      </c>
      <c r="M2935" s="33">
        <f t="shared" si="6"/>
        <v>0.00253361032</v>
      </c>
      <c r="N2935" s="33">
        <f t="shared" si="8"/>
        <v>-0.01363647734</v>
      </c>
      <c r="O2935" s="33">
        <f t="shared" si="10"/>
        <v>0.0330156331</v>
      </c>
      <c r="P2935" s="33">
        <f t="shared" si="12"/>
        <v>-0.02873244631</v>
      </c>
      <c r="Q2935" s="45">
        <f t="shared" si="21"/>
        <v>-0.595044104</v>
      </c>
      <c r="R2935" s="45">
        <f t="shared" si="32"/>
        <v>1.208223354</v>
      </c>
      <c r="S2935" s="45">
        <f t="shared" si="44"/>
        <v>-0.8908342026</v>
      </c>
      <c r="T2935" s="33">
        <f t="shared" si="22"/>
        <v>-0.1692213283</v>
      </c>
      <c r="U2935" s="33">
        <f t="shared" si="33"/>
        <v>-1.147907948</v>
      </c>
      <c r="V2935" s="33">
        <f t="shared" si="42"/>
        <v>0.6937091674</v>
      </c>
      <c r="W2935" s="44">
        <f t="shared" si="13"/>
        <v>0.01885137661</v>
      </c>
      <c r="X2935" s="44">
        <f t="shared" si="14"/>
        <v>0.02036947209</v>
      </c>
      <c r="Y2935" s="33">
        <f t="shared" si="15"/>
        <v>1.080529688</v>
      </c>
      <c r="Z2935" s="43">
        <v>1.0</v>
      </c>
      <c r="AA2935" s="33">
        <f t="shared" si="16"/>
        <v>2.080529688</v>
      </c>
      <c r="AB2935" s="33">
        <f t="shared" si="17"/>
        <v>0.5193531697</v>
      </c>
      <c r="AC2935" s="33">
        <f t="shared" si="18"/>
        <v>0.4806468303</v>
      </c>
      <c r="AD2935" s="33">
        <f t="shared" si="19"/>
        <v>0.0002949863819</v>
      </c>
      <c r="AE2935" s="34">
        <f t="shared" si="23"/>
        <v>0</v>
      </c>
      <c r="AF2935" s="34">
        <f t="shared" si="24"/>
        <v>0</v>
      </c>
      <c r="AG2935" s="34">
        <f t="shared" si="25"/>
        <v>0</v>
      </c>
      <c r="AH2935" s="34">
        <f t="shared" si="26"/>
        <v>0</v>
      </c>
      <c r="AI2935" s="34">
        <f t="shared" si="28"/>
        <v>0</v>
      </c>
      <c r="AJ2935" s="34">
        <f t="shared" si="29"/>
        <v>0</v>
      </c>
      <c r="AK2935" s="34">
        <f t="shared" si="27"/>
        <v>0</v>
      </c>
      <c r="AL2935" s="36">
        <f t="shared" si="34"/>
        <v>1</v>
      </c>
      <c r="AM2935" s="36">
        <f t="shared" si="35"/>
        <v>0</v>
      </c>
      <c r="AN2935" s="46">
        <f t="shared" si="36"/>
        <v>0</v>
      </c>
      <c r="AO2935" s="36">
        <f t="shared" si="37"/>
        <v>2</v>
      </c>
      <c r="AP2935" s="36">
        <f t="shared" si="39"/>
        <v>0</v>
      </c>
      <c r="AQ2935" s="36">
        <f t="shared" si="40"/>
        <v>1</v>
      </c>
      <c r="AR2935" s="36">
        <f t="shared" si="38"/>
        <v>0.0002949863819</v>
      </c>
      <c r="AS2935" s="38">
        <f t="shared" si="45"/>
        <v>0</v>
      </c>
      <c r="AT2935" s="38">
        <f t="shared" si="46"/>
        <v>0</v>
      </c>
      <c r="AU2935" s="38">
        <f t="shared" si="47"/>
        <v>0</v>
      </c>
      <c r="AV2935" s="38">
        <f t="shared" si="48"/>
        <v>0</v>
      </c>
      <c r="AW2935" s="38">
        <f t="shared" si="51"/>
        <v>0</v>
      </c>
      <c r="AX2935" s="38">
        <f t="shared" si="52"/>
        <v>0</v>
      </c>
      <c r="AY2935" s="38">
        <f t="shared" si="49"/>
        <v>0</v>
      </c>
      <c r="AZ2935" s="12">
        <f t="shared" si="30"/>
        <v>131.9918313</v>
      </c>
      <c r="BA2935" s="12">
        <f t="shared" si="41"/>
        <v>92.80451532</v>
      </c>
      <c r="BB2935" s="12">
        <f t="shared" si="53"/>
        <v>114.8255751</v>
      </c>
      <c r="BC2935" s="12">
        <f t="shared" si="50"/>
        <v>0.00009832879398</v>
      </c>
      <c r="BD2935" s="12">
        <f t="shared" si="54"/>
        <v>111.3780957</v>
      </c>
    </row>
    <row r="2936" ht="14.25" customHeight="1">
      <c r="A2936" s="7">
        <v>40778.0</v>
      </c>
      <c r="B2936" s="21" t="s">
        <v>90</v>
      </c>
      <c r="C2936" s="8">
        <v>43.826431</v>
      </c>
      <c r="D2936" s="33">
        <f t="shared" si="5"/>
        <v>0.02519403722</v>
      </c>
      <c r="E2936" s="33">
        <f t="shared" si="7"/>
        <v>-0.004391009103</v>
      </c>
      <c r="F2936" s="33">
        <f t="shared" si="9"/>
        <v>0.006182037722</v>
      </c>
      <c r="G2936" s="33">
        <f t="shared" si="11"/>
        <v>-0.009208308344</v>
      </c>
      <c r="H2936" s="33">
        <f t="shared" si="20"/>
        <v>0.1920841885</v>
      </c>
      <c r="I2936" s="45">
        <f t="shared" si="31"/>
        <v>0.8968481138</v>
      </c>
      <c r="J2936" s="45">
        <f t="shared" si="43"/>
        <v>0.562540725</v>
      </c>
      <c r="K2936" s="21" t="s">
        <v>91</v>
      </c>
      <c r="L2936" s="8">
        <v>23.437429</v>
      </c>
      <c r="M2936" s="33">
        <f t="shared" si="6"/>
        <v>0.02660917725</v>
      </c>
      <c r="N2936" s="33">
        <f t="shared" si="8"/>
        <v>0.01305563055</v>
      </c>
      <c r="O2936" s="33">
        <f t="shared" si="10"/>
        <v>0.03569271957</v>
      </c>
      <c r="P2936" s="33">
        <f t="shared" si="12"/>
        <v>-0.001878964549</v>
      </c>
      <c r="Q2936" s="45">
        <f t="shared" si="21"/>
        <v>0.458395504</v>
      </c>
      <c r="R2936" s="45">
        <f t="shared" si="32"/>
        <v>1.262511811</v>
      </c>
      <c r="S2936" s="45">
        <f t="shared" si="44"/>
        <v>-0.1095095661</v>
      </c>
      <c r="T2936" s="33">
        <f t="shared" si="22"/>
        <v>-0.2663113156</v>
      </c>
      <c r="U2936" s="33">
        <f t="shared" si="33"/>
        <v>-0.3656636973</v>
      </c>
      <c r="V2936" s="33">
        <f t="shared" si="42"/>
        <v>0.6720502912</v>
      </c>
      <c r="W2936" s="44">
        <f t="shared" si="13"/>
        <v>0.0197700001</v>
      </c>
      <c r="X2936" s="44">
        <f t="shared" si="14"/>
        <v>0.02130209834</v>
      </c>
      <c r="Y2936" s="33">
        <f t="shared" si="15"/>
        <v>1.077496117</v>
      </c>
      <c r="Z2936" s="43">
        <v>1.0</v>
      </c>
      <c r="AA2936" s="33">
        <f t="shared" si="16"/>
        <v>2.077496117</v>
      </c>
      <c r="AB2936" s="33">
        <f t="shared" si="17"/>
        <v>0.5186513265</v>
      </c>
      <c r="AC2936" s="33">
        <f t="shared" si="18"/>
        <v>0.4813486735</v>
      </c>
      <c r="AD2936" s="33">
        <f t="shared" si="19"/>
        <v>-0.002524051826</v>
      </c>
      <c r="AE2936" s="34">
        <f t="shared" si="23"/>
        <v>0</v>
      </c>
      <c r="AF2936" s="34">
        <f t="shared" si="24"/>
        <v>0</v>
      </c>
      <c r="AG2936" s="34">
        <f t="shared" si="25"/>
        <v>0</v>
      </c>
      <c r="AH2936" s="34">
        <f t="shared" si="26"/>
        <v>0</v>
      </c>
      <c r="AI2936" s="34">
        <f t="shared" si="28"/>
        <v>0</v>
      </c>
      <c r="AJ2936" s="34">
        <f t="shared" si="29"/>
        <v>0</v>
      </c>
      <c r="AK2936" s="34">
        <f t="shared" si="27"/>
        <v>0</v>
      </c>
      <c r="AL2936" s="36">
        <f t="shared" si="34"/>
        <v>0</v>
      </c>
      <c r="AM2936" s="36">
        <f t="shared" si="35"/>
        <v>0</v>
      </c>
      <c r="AN2936" s="46">
        <f t="shared" si="36"/>
        <v>0</v>
      </c>
      <c r="AO2936" s="36">
        <f t="shared" si="37"/>
        <v>3</v>
      </c>
      <c r="AP2936" s="36">
        <f t="shared" si="39"/>
        <v>0</v>
      </c>
      <c r="AQ2936" s="36">
        <f t="shared" si="40"/>
        <v>1</v>
      </c>
      <c r="AR2936" s="36">
        <f t="shared" si="38"/>
        <v>-0.002524051826</v>
      </c>
      <c r="AS2936" s="38">
        <f t="shared" si="45"/>
        <v>0</v>
      </c>
      <c r="AT2936" s="38">
        <f t="shared" si="46"/>
        <v>0</v>
      </c>
      <c r="AU2936" s="38">
        <f t="shared" si="47"/>
        <v>0</v>
      </c>
      <c r="AV2936" s="38">
        <f t="shared" si="48"/>
        <v>0</v>
      </c>
      <c r="AW2936" s="38">
        <f t="shared" si="51"/>
        <v>0</v>
      </c>
      <c r="AX2936" s="38">
        <f t="shared" si="52"/>
        <v>0</v>
      </c>
      <c r="AY2936" s="38">
        <f t="shared" si="49"/>
        <v>0</v>
      </c>
      <c r="AZ2936" s="12">
        <f t="shared" si="30"/>
        <v>131.9918313</v>
      </c>
      <c r="BA2936" s="12">
        <f t="shared" si="41"/>
        <v>92.57027191</v>
      </c>
      <c r="BB2936" s="12">
        <f t="shared" si="53"/>
        <v>114.8255751</v>
      </c>
      <c r="BC2936" s="12">
        <f t="shared" si="50"/>
        <v>-0.0008413506085</v>
      </c>
      <c r="BD2936" s="12">
        <f t="shared" si="54"/>
        <v>111.2843877</v>
      </c>
    </row>
    <row r="2937" ht="14.25" customHeight="1">
      <c r="A2937" s="7">
        <v>40779.0</v>
      </c>
      <c r="B2937" s="21" t="s">
        <v>90</v>
      </c>
      <c r="C2937" s="8">
        <v>43.97831</v>
      </c>
      <c r="D2937" s="33">
        <f t="shared" si="5"/>
        <v>0.003465465851</v>
      </c>
      <c r="E2937" s="33">
        <f t="shared" si="7"/>
        <v>-0.0142369116</v>
      </c>
      <c r="F2937" s="33">
        <f t="shared" si="9"/>
        <v>0.05603466078</v>
      </c>
      <c r="G2937" s="33">
        <f t="shared" si="11"/>
        <v>-0.00250510578</v>
      </c>
      <c r="H2937" s="33">
        <f t="shared" si="20"/>
        <v>-0.2471327449</v>
      </c>
      <c r="I2937" s="45">
        <f t="shared" si="31"/>
        <v>2.693799109</v>
      </c>
      <c r="J2937" s="45">
        <f t="shared" si="43"/>
        <v>0.7579898291</v>
      </c>
      <c r="K2937" s="21" t="s">
        <v>91</v>
      </c>
      <c r="L2937" s="8">
        <v>23.647844</v>
      </c>
      <c r="M2937" s="33">
        <f t="shared" si="6"/>
        <v>0.008977733863</v>
      </c>
      <c r="N2937" s="33">
        <f t="shared" si="8"/>
        <v>0.005774009408</v>
      </c>
      <c r="O2937" s="33">
        <f t="shared" si="10"/>
        <v>0.08943084787</v>
      </c>
      <c r="P2937" s="33">
        <f t="shared" si="12"/>
        <v>0.01441244743</v>
      </c>
      <c r="Q2937" s="45">
        <f t="shared" si="21"/>
        <v>0.1428763104</v>
      </c>
      <c r="R2937" s="45">
        <f t="shared" si="32"/>
        <v>3.117778366</v>
      </c>
      <c r="S2937" s="45">
        <f t="shared" si="44"/>
        <v>0.3510522657</v>
      </c>
      <c r="T2937" s="33">
        <f t="shared" si="22"/>
        <v>-0.3900090553</v>
      </c>
      <c r="U2937" s="33">
        <f t="shared" si="33"/>
        <v>-0.4239792574</v>
      </c>
      <c r="V2937" s="33">
        <f t="shared" si="42"/>
        <v>0.4069375633</v>
      </c>
      <c r="W2937" s="44">
        <f t="shared" si="13"/>
        <v>0.01977362105</v>
      </c>
      <c r="X2937" s="44">
        <f t="shared" si="14"/>
        <v>0.02131603843</v>
      </c>
      <c r="Y2937" s="33">
        <f t="shared" si="15"/>
        <v>1.07800379</v>
      </c>
      <c r="Z2937" s="43">
        <v>1.0</v>
      </c>
      <c r="AA2937" s="33">
        <f t="shared" si="16"/>
        <v>2.07800379</v>
      </c>
      <c r="AB2937" s="33">
        <f t="shared" si="17"/>
        <v>0.5187689239</v>
      </c>
      <c r="AC2937" s="33">
        <f t="shared" si="18"/>
        <v>0.4812310761</v>
      </c>
      <c r="AD2937" s="33">
        <f t="shared" si="19"/>
        <v>0.00627173787</v>
      </c>
      <c r="AE2937" s="34">
        <f t="shared" si="23"/>
        <v>0</v>
      </c>
      <c r="AF2937" s="34">
        <f t="shared" si="24"/>
        <v>0</v>
      </c>
      <c r="AG2937" s="34">
        <f t="shared" si="25"/>
        <v>0</v>
      </c>
      <c r="AH2937" s="34">
        <f t="shared" si="26"/>
        <v>0</v>
      </c>
      <c r="AI2937" s="34">
        <f t="shared" si="28"/>
        <v>0</v>
      </c>
      <c r="AJ2937" s="34">
        <f t="shared" si="29"/>
        <v>0</v>
      </c>
      <c r="AK2937" s="34">
        <f t="shared" si="27"/>
        <v>0</v>
      </c>
      <c r="AL2937" s="36">
        <f t="shared" si="34"/>
        <v>0</v>
      </c>
      <c r="AM2937" s="36">
        <f t="shared" si="35"/>
        <v>0</v>
      </c>
      <c r="AN2937" s="46">
        <f t="shared" si="36"/>
        <v>0</v>
      </c>
      <c r="AO2937" s="36">
        <f t="shared" si="37"/>
        <v>4</v>
      </c>
      <c r="AP2937" s="36">
        <f t="shared" si="39"/>
        <v>0</v>
      </c>
      <c r="AQ2937" s="36">
        <f t="shared" si="40"/>
        <v>1</v>
      </c>
      <c r="AR2937" s="36">
        <f t="shared" si="38"/>
        <v>0.00627173787</v>
      </c>
      <c r="AS2937" s="38">
        <f t="shared" si="45"/>
        <v>0</v>
      </c>
      <c r="AT2937" s="38">
        <f t="shared" si="46"/>
        <v>0</v>
      </c>
      <c r="AU2937" s="38">
        <f t="shared" si="47"/>
        <v>0</v>
      </c>
      <c r="AV2937" s="38">
        <f t="shared" si="48"/>
        <v>0</v>
      </c>
      <c r="AW2937" s="38">
        <f t="shared" si="51"/>
        <v>0</v>
      </c>
      <c r="AX2937" s="38">
        <f t="shared" si="52"/>
        <v>0</v>
      </c>
      <c r="AY2937" s="38">
        <f t="shared" si="49"/>
        <v>0</v>
      </c>
      <c r="AZ2937" s="12">
        <f t="shared" si="30"/>
        <v>131.9918313</v>
      </c>
      <c r="BA2937" s="12">
        <f t="shared" si="41"/>
        <v>93.15084839</v>
      </c>
      <c r="BB2937" s="12">
        <f t="shared" si="53"/>
        <v>114.8255751</v>
      </c>
      <c r="BC2937" s="12">
        <f t="shared" si="50"/>
        <v>0.00209057929</v>
      </c>
      <c r="BD2937" s="12">
        <f t="shared" si="54"/>
        <v>111.5170365</v>
      </c>
    </row>
    <row r="2938" ht="14.25" customHeight="1">
      <c r="A2938" s="7">
        <v>40780.0</v>
      </c>
      <c r="B2938" s="21" t="s">
        <v>90</v>
      </c>
      <c r="C2938" s="8">
        <v>43.508835</v>
      </c>
      <c r="D2938" s="33">
        <f t="shared" si="5"/>
        <v>-0.01067514873</v>
      </c>
      <c r="E2938" s="33">
        <f t="shared" si="7"/>
        <v>-0.001109438749</v>
      </c>
      <c r="F2938" s="33">
        <f t="shared" si="9"/>
        <v>0.002386000594</v>
      </c>
      <c r="G2938" s="33">
        <f t="shared" si="11"/>
        <v>-0.01361718553</v>
      </c>
      <c r="H2938" s="33">
        <f t="shared" si="20"/>
        <v>0.3420550198</v>
      </c>
      <c r="I2938" s="45">
        <f t="shared" si="31"/>
        <v>0.6840259361</v>
      </c>
      <c r="J2938" s="45">
        <f t="shared" si="43"/>
        <v>0.4883185858</v>
      </c>
      <c r="K2938" s="21" t="s">
        <v>91</v>
      </c>
      <c r="L2938" s="8">
        <v>23.067513</v>
      </c>
      <c r="M2938" s="33">
        <f t="shared" si="6"/>
        <v>-0.02454054585</v>
      </c>
      <c r="N2938" s="33">
        <f t="shared" si="8"/>
        <v>0.00309928914</v>
      </c>
      <c r="O2938" s="33">
        <f t="shared" si="10"/>
        <v>0.02256653572</v>
      </c>
      <c r="P2938" s="33">
        <f t="shared" si="12"/>
        <v>-0.01220746873</v>
      </c>
      <c r="Q2938" s="45">
        <f t="shared" si="21"/>
        <v>0.02453386209</v>
      </c>
      <c r="R2938" s="45">
        <f t="shared" si="32"/>
        <v>0.645535599</v>
      </c>
      <c r="S2938" s="45">
        <f t="shared" si="44"/>
        <v>-0.4249269671</v>
      </c>
      <c r="T2938" s="33">
        <f t="shared" si="22"/>
        <v>0.3175211577</v>
      </c>
      <c r="U2938" s="33">
        <f t="shared" si="33"/>
        <v>0.03849033714</v>
      </c>
      <c r="V2938" s="33">
        <f t="shared" si="42"/>
        <v>0.9132455529</v>
      </c>
      <c r="W2938" s="44">
        <f t="shared" si="13"/>
        <v>0.01991799639</v>
      </c>
      <c r="X2938" s="44">
        <f t="shared" si="14"/>
        <v>0.02206062888</v>
      </c>
      <c r="Y2938" s="33">
        <f t="shared" si="15"/>
        <v>1.107572692</v>
      </c>
      <c r="Z2938" s="43">
        <v>1.0</v>
      </c>
      <c r="AA2938" s="33">
        <f t="shared" si="16"/>
        <v>2.107572692</v>
      </c>
      <c r="AB2938" s="33">
        <f t="shared" si="17"/>
        <v>0.5255205176</v>
      </c>
      <c r="AC2938" s="33">
        <f t="shared" si="18"/>
        <v>0.4744794824</v>
      </c>
      <c r="AD2938" s="33">
        <f t="shared" si="19"/>
        <v>-0.002532306246</v>
      </c>
      <c r="AE2938" s="34">
        <f t="shared" si="23"/>
        <v>0</v>
      </c>
      <c r="AF2938" s="34">
        <f t="shared" si="24"/>
        <v>0</v>
      </c>
      <c r="AG2938" s="34">
        <f t="shared" si="25"/>
        <v>0</v>
      </c>
      <c r="AH2938" s="34">
        <f t="shared" si="26"/>
        <v>0</v>
      </c>
      <c r="AI2938" s="34">
        <f t="shared" si="28"/>
        <v>0</v>
      </c>
      <c r="AJ2938" s="34">
        <f t="shared" si="29"/>
        <v>0</v>
      </c>
      <c r="AK2938" s="34">
        <f t="shared" si="27"/>
        <v>0</v>
      </c>
      <c r="AL2938" s="36">
        <f t="shared" si="34"/>
        <v>0</v>
      </c>
      <c r="AM2938" s="36">
        <f t="shared" si="35"/>
        <v>0</v>
      </c>
      <c r="AN2938" s="46">
        <f t="shared" si="36"/>
        <v>0</v>
      </c>
      <c r="AO2938" s="36">
        <f t="shared" si="37"/>
        <v>5</v>
      </c>
      <c r="AP2938" s="36">
        <f t="shared" si="39"/>
        <v>0</v>
      </c>
      <c r="AQ2938" s="36">
        <f t="shared" si="40"/>
        <v>1</v>
      </c>
      <c r="AR2938" s="36">
        <f t="shared" si="38"/>
        <v>-0.002532306246</v>
      </c>
      <c r="AS2938" s="38">
        <f t="shared" si="45"/>
        <v>0</v>
      </c>
      <c r="AT2938" s="38">
        <f t="shared" si="46"/>
        <v>0</v>
      </c>
      <c r="AU2938" s="38">
        <f t="shared" si="47"/>
        <v>0</v>
      </c>
      <c r="AV2938" s="38">
        <f t="shared" si="48"/>
        <v>0</v>
      </c>
      <c r="AW2938" s="38">
        <f t="shared" si="51"/>
        <v>0</v>
      </c>
      <c r="AX2938" s="38">
        <f t="shared" si="52"/>
        <v>0</v>
      </c>
      <c r="AY2938" s="38">
        <f t="shared" si="49"/>
        <v>0</v>
      </c>
      <c r="AZ2938" s="12">
        <f t="shared" si="30"/>
        <v>131.9918313</v>
      </c>
      <c r="BA2938" s="12">
        <f t="shared" si="41"/>
        <v>92.91496192</v>
      </c>
      <c r="BB2938" s="12">
        <f t="shared" si="53"/>
        <v>114.8255751</v>
      </c>
      <c r="BC2938" s="12">
        <f t="shared" si="50"/>
        <v>-0.0008441020819</v>
      </c>
      <c r="BD2938" s="12">
        <f t="shared" si="54"/>
        <v>111.4229048</v>
      </c>
    </row>
    <row r="2939" ht="14.25" customHeight="1">
      <c r="A2939" s="7">
        <v>40781.0</v>
      </c>
      <c r="B2939" s="21" t="s">
        <v>90</v>
      </c>
      <c r="C2939" s="8">
        <v>43.605492</v>
      </c>
      <c r="D2939" s="33">
        <f t="shared" si="5"/>
        <v>0.002221548796</v>
      </c>
      <c r="E2939" s="33">
        <f t="shared" si="7"/>
        <v>0.01756081768</v>
      </c>
      <c r="F2939" s="33">
        <f t="shared" si="9"/>
        <v>-0.0003164883652</v>
      </c>
      <c r="G2939" s="33">
        <f t="shared" si="11"/>
        <v>-0.01374110816</v>
      </c>
      <c r="H2939" s="33">
        <f t="shared" si="20"/>
        <v>1.162970143</v>
      </c>
      <c r="I2939" s="45">
        <f t="shared" si="31"/>
        <v>0.5859548289</v>
      </c>
      <c r="J2939" s="45">
        <f t="shared" si="43"/>
        <v>0.5050974002</v>
      </c>
      <c r="K2939" s="21" t="s">
        <v>91</v>
      </c>
      <c r="L2939" s="8">
        <v>23.247383</v>
      </c>
      <c r="M2939" s="33">
        <f t="shared" si="6"/>
        <v>0.007797546272</v>
      </c>
      <c r="N2939" s="33">
        <f t="shared" si="8"/>
        <v>0.02086469552</v>
      </c>
      <c r="O2939" s="33">
        <f t="shared" si="10"/>
        <v>0.0202564103</v>
      </c>
      <c r="P2939" s="33">
        <f t="shared" si="12"/>
        <v>0.007205252718</v>
      </c>
      <c r="Q2939" s="45">
        <f t="shared" si="21"/>
        <v>0.7341935463</v>
      </c>
      <c r="R2939" s="45">
        <f t="shared" si="32"/>
        <v>0.5477470767</v>
      </c>
      <c r="S2939" s="45">
        <f t="shared" si="44"/>
        <v>0.1295288506</v>
      </c>
      <c r="T2939" s="33">
        <f t="shared" si="22"/>
        <v>0.428776597</v>
      </c>
      <c r="U2939" s="33">
        <f t="shared" si="33"/>
        <v>0.0382077522</v>
      </c>
      <c r="V2939" s="33">
        <f t="shared" si="42"/>
        <v>0.3755685496</v>
      </c>
      <c r="W2939" s="44">
        <f t="shared" si="13"/>
        <v>0.01991706989</v>
      </c>
      <c r="X2939" s="44">
        <f t="shared" si="14"/>
        <v>0.02196690258</v>
      </c>
      <c r="Y2939" s="33">
        <f t="shared" si="15"/>
        <v>1.102918386</v>
      </c>
      <c r="Z2939" s="43">
        <v>1.0</v>
      </c>
      <c r="AA2939" s="33">
        <f t="shared" si="16"/>
        <v>2.102918386</v>
      </c>
      <c r="AB2939" s="33">
        <f t="shared" si="17"/>
        <v>0.524470371</v>
      </c>
      <c r="AC2939" s="33">
        <f t="shared" si="18"/>
        <v>0.475529629</v>
      </c>
      <c r="AD2939" s="33">
        <f t="shared" si="19"/>
        <v>-0.0002348467686</v>
      </c>
      <c r="AE2939" s="34">
        <f t="shared" si="23"/>
        <v>0</v>
      </c>
      <c r="AF2939" s="34">
        <f t="shared" si="24"/>
        <v>0</v>
      </c>
      <c r="AG2939" s="34">
        <f t="shared" si="25"/>
        <v>0</v>
      </c>
      <c r="AH2939" s="34">
        <f t="shared" si="26"/>
        <v>0</v>
      </c>
      <c r="AI2939" s="34">
        <f t="shared" si="28"/>
        <v>0</v>
      </c>
      <c r="AJ2939" s="34">
        <f t="shared" si="29"/>
        <v>0</v>
      </c>
      <c r="AK2939" s="34">
        <f t="shared" si="27"/>
        <v>0</v>
      </c>
      <c r="AL2939" s="36">
        <f t="shared" si="34"/>
        <v>0</v>
      </c>
      <c r="AM2939" s="36">
        <f t="shared" si="35"/>
        <v>0</v>
      </c>
      <c r="AN2939" s="46">
        <f t="shared" si="36"/>
        <v>0</v>
      </c>
      <c r="AO2939" s="36">
        <f t="shared" si="37"/>
        <v>0</v>
      </c>
      <c r="AP2939" s="36">
        <f t="shared" si="39"/>
        <v>1</v>
      </c>
      <c r="AQ2939" s="36">
        <f t="shared" si="40"/>
        <v>0</v>
      </c>
      <c r="AR2939" s="36">
        <f t="shared" si="38"/>
        <v>0</v>
      </c>
      <c r="AS2939" s="38">
        <f t="shared" si="45"/>
        <v>0</v>
      </c>
      <c r="AT2939" s="38">
        <f t="shared" si="46"/>
        <v>0</v>
      </c>
      <c r="AU2939" s="38">
        <f t="shared" si="47"/>
        <v>0</v>
      </c>
      <c r="AV2939" s="38">
        <f t="shared" si="48"/>
        <v>0</v>
      </c>
      <c r="AW2939" s="38">
        <f t="shared" si="51"/>
        <v>0</v>
      </c>
      <c r="AX2939" s="38">
        <f t="shared" si="52"/>
        <v>0</v>
      </c>
      <c r="AY2939" s="38">
        <f t="shared" si="49"/>
        <v>0</v>
      </c>
      <c r="AZ2939" s="12">
        <f t="shared" si="30"/>
        <v>131.9918313</v>
      </c>
      <c r="BA2939" s="12">
        <f t="shared" si="41"/>
        <v>92.91496192</v>
      </c>
      <c r="BB2939" s="12">
        <f t="shared" si="53"/>
        <v>114.8255751</v>
      </c>
      <c r="BC2939" s="12">
        <f t="shared" si="50"/>
        <v>0</v>
      </c>
      <c r="BD2939" s="12">
        <f t="shared" si="54"/>
        <v>111.4229048</v>
      </c>
    </row>
    <row r="2940" ht="14.25" customHeight="1">
      <c r="A2940" s="7">
        <v>40784.0</v>
      </c>
      <c r="B2940" s="21" t="s">
        <v>90</v>
      </c>
      <c r="C2940" s="8">
        <v>44.295895</v>
      </c>
      <c r="D2940" s="33">
        <f t="shared" si="5"/>
        <v>0.01583293682</v>
      </c>
      <c r="E2940" s="33">
        <f t="shared" si="7"/>
        <v>0.03617580513</v>
      </c>
      <c r="F2940" s="33">
        <f t="shared" si="9"/>
        <v>0.009281097186</v>
      </c>
      <c r="G2940" s="33">
        <f t="shared" si="11"/>
        <v>0.004698204579</v>
      </c>
      <c r="H2940" s="33">
        <f t="shared" si="20"/>
        <v>1.943560565</v>
      </c>
      <c r="I2940" s="45">
        <f t="shared" si="31"/>
        <v>0.9028068377</v>
      </c>
      <c r="J2940" s="45">
        <f t="shared" si="43"/>
        <v>1.010976429</v>
      </c>
      <c r="K2940" s="21" t="s">
        <v>91</v>
      </c>
      <c r="L2940" s="8">
        <v>23.66482</v>
      </c>
      <c r="M2940" s="33">
        <f t="shared" si="6"/>
        <v>0.01795630072</v>
      </c>
      <c r="N2940" s="33">
        <f t="shared" si="8"/>
        <v>0.03656938609</v>
      </c>
      <c r="O2940" s="33">
        <f t="shared" si="10"/>
        <v>0.02243423114</v>
      </c>
      <c r="P2940" s="33">
        <f t="shared" si="12"/>
        <v>0.0295292464</v>
      </c>
      <c r="Q2940" s="45">
        <f t="shared" si="21"/>
        <v>1.345590579</v>
      </c>
      <c r="R2940" s="45">
        <f t="shared" si="32"/>
        <v>0.596278061</v>
      </c>
      <c r="S2940" s="45">
        <f t="shared" si="44"/>
        <v>0.7594356352</v>
      </c>
      <c r="T2940" s="33">
        <f t="shared" si="22"/>
        <v>0.5979699857</v>
      </c>
      <c r="U2940" s="33">
        <f t="shared" si="33"/>
        <v>0.3065287766</v>
      </c>
      <c r="V2940" s="33">
        <f t="shared" si="42"/>
        <v>0.2515407939</v>
      </c>
      <c r="W2940" s="44">
        <f t="shared" si="13"/>
        <v>0.02023709152</v>
      </c>
      <c r="X2940" s="44">
        <f t="shared" si="14"/>
        <v>0.02227041504</v>
      </c>
      <c r="Y2940" s="33">
        <f t="shared" si="15"/>
        <v>1.100475087</v>
      </c>
      <c r="Z2940" s="43">
        <v>1.0</v>
      </c>
      <c r="AA2940" s="33">
        <f t="shared" si="16"/>
        <v>2.100475087</v>
      </c>
      <c r="AB2940" s="33">
        <f t="shared" si="17"/>
        <v>0.5239172288</v>
      </c>
      <c r="AC2940" s="33">
        <f t="shared" si="18"/>
        <v>0.4760827712</v>
      </c>
      <c r="AD2940" s="33">
        <f t="shared" si="19"/>
        <v>0.002052176196</v>
      </c>
      <c r="AE2940" s="34">
        <f t="shared" si="23"/>
        <v>0</v>
      </c>
      <c r="AF2940" s="34">
        <f t="shared" si="24"/>
        <v>0</v>
      </c>
      <c r="AG2940" s="34">
        <f t="shared" si="25"/>
        <v>0</v>
      </c>
      <c r="AH2940" s="34">
        <f t="shared" si="26"/>
        <v>0</v>
      </c>
      <c r="AI2940" s="34">
        <f t="shared" si="28"/>
        <v>0</v>
      </c>
      <c r="AJ2940" s="34">
        <f t="shared" si="29"/>
        <v>0</v>
      </c>
      <c r="AK2940" s="34">
        <f t="shared" si="27"/>
        <v>0</v>
      </c>
      <c r="AL2940" s="36">
        <f t="shared" si="34"/>
        <v>0</v>
      </c>
      <c r="AM2940" s="36">
        <f t="shared" si="35"/>
        <v>0</v>
      </c>
      <c r="AN2940" s="46">
        <f t="shared" si="36"/>
        <v>0</v>
      </c>
      <c r="AO2940" s="36">
        <f t="shared" si="37"/>
        <v>0</v>
      </c>
      <c r="AP2940" s="36">
        <f t="shared" si="39"/>
        <v>0</v>
      </c>
      <c r="AQ2940" s="36">
        <f t="shared" si="40"/>
        <v>0</v>
      </c>
      <c r="AR2940" s="36">
        <f t="shared" si="38"/>
        <v>0</v>
      </c>
      <c r="AS2940" s="38">
        <f t="shared" si="45"/>
        <v>0</v>
      </c>
      <c r="AT2940" s="38">
        <f t="shared" si="46"/>
        <v>0</v>
      </c>
      <c r="AU2940" s="38">
        <f t="shared" si="47"/>
        <v>0</v>
      </c>
      <c r="AV2940" s="38">
        <f t="shared" si="48"/>
        <v>0</v>
      </c>
      <c r="AW2940" s="38">
        <f t="shared" si="51"/>
        <v>0</v>
      </c>
      <c r="AX2940" s="38">
        <f t="shared" si="52"/>
        <v>0</v>
      </c>
      <c r="AY2940" s="38">
        <f t="shared" si="49"/>
        <v>0</v>
      </c>
      <c r="AZ2940" s="12">
        <f t="shared" si="30"/>
        <v>131.9918313</v>
      </c>
      <c r="BA2940" s="12">
        <f t="shared" si="41"/>
        <v>92.91496192</v>
      </c>
      <c r="BB2940" s="12">
        <f t="shared" si="53"/>
        <v>114.8255751</v>
      </c>
      <c r="BC2940" s="12">
        <f t="shared" si="50"/>
        <v>0</v>
      </c>
      <c r="BD2940" s="12">
        <f t="shared" si="54"/>
        <v>111.4229048</v>
      </c>
    </row>
    <row r="2941" ht="14.25" customHeight="1">
      <c r="A2941" s="7">
        <v>40785.0</v>
      </c>
      <c r="B2941" s="21" t="s">
        <v>90</v>
      </c>
      <c r="C2941" s="8">
        <v>44.54443</v>
      </c>
      <c r="D2941" s="33">
        <f t="shared" si="5"/>
        <v>0.005610790797</v>
      </c>
      <c r="E2941" s="33">
        <f t="shared" si="7"/>
        <v>0.01638278508</v>
      </c>
      <c r="F2941" s="33">
        <f t="shared" si="9"/>
        <v>0.01191983902</v>
      </c>
      <c r="G2941" s="33">
        <f t="shared" si="11"/>
        <v>0.02120925975</v>
      </c>
      <c r="H2941" s="33">
        <f t="shared" si="20"/>
        <v>1.014720325</v>
      </c>
      <c r="I2941" s="45">
        <f t="shared" si="31"/>
        <v>0.9652478453</v>
      </c>
      <c r="J2941" s="45">
        <f t="shared" si="43"/>
        <v>1.460300646</v>
      </c>
      <c r="K2941" s="21" t="s">
        <v>91</v>
      </c>
      <c r="L2941" s="8">
        <v>23.708931</v>
      </c>
      <c r="M2941" s="33">
        <f t="shared" si="6"/>
        <v>0.001863990514</v>
      </c>
      <c r="N2941" s="33">
        <f t="shared" si="8"/>
        <v>0.01158412043</v>
      </c>
      <c r="O2941" s="33">
        <f t="shared" si="10"/>
        <v>0.02479098897</v>
      </c>
      <c r="P2941" s="33">
        <f t="shared" si="12"/>
        <v>0.04159855992</v>
      </c>
      <c r="Q2941" s="45">
        <f t="shared" si="21"/>
        <v>0.2965565683</v>
      </c>
      <c r="R2941" s="45">
        <f t="shared" si="32"/>
        <v>0.6506860377</v>
      </c>
      <c r="S2941" s="45">
        <f t="shared" si="44"/>
        <v>1.082707417</v>
      </c>
      <c r="T2941" s="33">
        <f t="shared" si="22"/>
        <v>0.7181637569</v>
      </c>
      <c r="U2941" s="33">
        <f t="shared" si="33"/>
        <v>0.3145618075</v>
      </c>
      <c r="V2941" s="33">
        <f t="shared" si="42"/>
        <v>0.3775932285</v>
      </c>
      <c r="W2941" s="44">
        <f t="shared" si="13"/>
        <v>0.02009474939</v>
      </c>
      <c r="X2941" s="44">
        <f t="shared" si="14"/>
        <v>0.02210730137</v>
      </c>
      <c r="Y2941" s="33">
        <f t="shared" si="15"/>
        <v>1.100153127</v>
      </c>
      <c r="Z2941" s="43">
        <v>1.0</v>
      </c>
      <c r="AA2941" s="33">
        <f t="shared" si="16"/>
        <v>2.100153127</v>
      </c>
      <c r="AB2941" s="33">
        <f t="shared" si="17"/>
        <v>0.523844244</v>
      </c>
      <c r="AC2941" s="33">
        <f t="shared" si="18"/>
        <v>0.476155756</v>
      </c>
      <c r="AD2941" s="33">
        <f t="shared" si="19"/>
        <v>-0.0005428842427</v>
      </c>
      <c r="AE2941" s="34">
        <f t="shared" si="23"/>
        <v>0</v>
      </c>
      <c r="AF2941" s="34">
        <f t="shared" si="24"/>
        <v>0</v>
      </c>
      <c r="AG2941" s="34">
        <f t="shared" si="25"/>
        <v>0</v>
      </c>
      <c r="AH2941" s="34">
        <f t="shared" si="26"/>
        <v>0</v>
      </c>
      <c r="AI2941" s="34">
        <f t="shared" si="28"/>
        <v>0</v>
      </c>
      <c r="AJ2941" s="34">
        <f t="shared" si="29"/>
        <v>0</v>
      </c>
      <c r="AK2941" s="34">
        <f t="shared" si="27"/>
        <v>0</v>
      </c>
      <c r="AL2941" s="36">
        <f t="shared" si="34"/>
        <v>0</v>
      </c>
      <c r="AM2941" s="36">
        <f t="shared" si="35"/>
        <v>0</v>
      </c>
      <c r="AN2941" s="46">
        <f t="shared" si="36"/>
        <v>0</v>
      </c>
      <c r="AO2941" s="36">
        <f t="shared" si="37"/>
        <v>0</v>
      </c>
      <c r="AP2941" s="36">
        <f t="shared" si="39"/>
        <v>0</v>
      </c>
      <c r="AQ2941" s="36">
        <f t="shared" si="40"/>
        <v>0</v>
      </c>
      <c r="AR2941" s="36">
        <f t="shared" si="38"/>
        <v>0</v>
      </c>
      <c r="AS2941" s="38">
        <f t="shared" si="45"/>
        <v>0</v>
      </c>
      <c r="AT2941" s="38">
        <f t="shared" si="46"/>
        <v>0</v>
      </c>
      <c r="AU2941" s="38">
        <f t="shared" si="47"/>
        <v>0</v>
      </c>
      <c r="AV2941" s="38">
        <f t="shared" si="48"/>
        <v>0</v>
      </c>
      <c r="AW2941" s="38">
        <f t="shared" si="51"/>
        <v>0</v>
      </c>
      <c r="AX2941" s="38">
        <f t="shared" si="52"/>
        <v>0</v>
      </c>
      <c r="AY2941" s="38">
        <f t="shared" si="49"/>
        <v>0</v>
      </c>
      <c r="AZ2941" s="12">
        <f t="shared" si="30"/>
        <v>131.9918313</v>
      </c>
      <c r="BA2941" s="12">
        <f t="shared" si="41"/>
        <v>92.91496192</v>
      </c>
      <c r="BB2941" s="12">
        <f t="shared" si="53"/>
        <v>114.8255751</v>
      </c>
      <c r="BC2941" s="12">
        <f t="shared" si="50"/>
        <v>0</v>
      </c>
      <c r="BD2941" s="12">
        <f t="shared" si="54"/>
        <v>111.4229048</v>
      </c>
    </row>
    <row r="2942" ht="14.25" customHeight="1">
      <c r="A2942" s="7">
        <v>40786.0</v>
      </c>
      <c r="B2942" s="21" t="s">
        <v>90</v>
      </c>
      <c r="C2942" s="8">
        <v>44.840221</v>
      </c>
      <c r="D2942" s="33">
        <f t="shared" si="5"/>
        <v>0.006640358851</v>
      </c>
      <c r="E2942" s="33">
        <f t="shared" si="7"/>
        <v>0.01959854756</v>
      </c>
      <c r="F2942" s="33">
        <f t="shared" si="9"/>
        <v>0.00508261317</v>
      </c>
      <c r="G2942" s="33">
        <f t="shared" si="11"/>
        <v>0.007264963831</v>
      </c>
      <c r="H2942" s="33">
        <f t="shared" si="20"/>
        <v>1.120272485</v>
      </c>
      <c r="I2942" s="45">
        <f t="shared" si="31"/>
        <v>0.7057433535</v>
      </c>
      <c r="J2942" s="45">
        <f t="shared" si="43"/>
        <v>1.064578221</v>
      </c>
      <c r="K2942" s="21" t="s">
        <v>91</v>
      </c>
      <c r="L2942" s="8">
        <v>23.909166</v>
      </c>
      <c r="M2942" s="33">
        <f t="shared" si="6"/>
        <v>0.008445551594</v>
      </c>
      <c r="N2942" s="33">
        <f t="shared" si="8"/>
        <v>0.01105056343</v>
      </c>
      <c r="O2942" s="33">
        <f t="shared" si="10"/>
        <v>0.01688837889</v>
      </c>
      <c r="P2942" s="33">
        <f t="shared" si="12"/>
        <v>0.02997073851</v>
      </c>
      <c r="Q2942" s="45">
        <f t="shared" si="21"/>
        <v>0.2578298242</v>
      </c>
      <c r="R2942" s="45">
        <f t="shared" si="32"/>
        <v>0.3520609773</v>
      </c>
      <c r="S2942" s="45">
        <f t="shared" si="44"/>
        <v>0.7144612995</v>
      </c>
      <c r="T2942" s="33">
        <f t="shared" si="22"/>
        <v>0.8624426605</v>
      </c>
      <c r="U2942" s="33">
        <f t="shared" si="33"/>
        <v>0.3536823762</v>
      </c>
      <c r="V2942" s="33">
        <f t="shared" si="42"/>
        <v>0.3501169218</v>
      </c>
      <c r="W2942" s="44">
        <f t="shared" si="13"/>
        <v>0.01962519189</v>
      </c>
      <c r="X2942" s="44">
        <f t="shared" si="14"/>
        <v>0.02177551778</v>
      </c>
      <c r="Y2942" s="33">
        <f t="shared" si="15"/>
        <v>1.109569675</v>
      </c>
      <c r="Z2942" s="43">
        <v>1.0</v>
      </c>
      <c r="AA2942" s="33">
        <f t="shared" si="16"/>
        <v>2.109569675</v>
      </c>
      <c r="AB2942" s="33">
        <f t="shared" si="17"/>
        <v>0.5259696743</v>
      </c>
      <c r="AC2942" s="33">
        <f t="shared" si="18"/>
        <v>0.4740303257</v>
      </c>
      <c r="AD2942" s="33">
        <f t="shared" si="19"/>
        <v>-0.00228597446</v>
      </c>
      <c r="AE2942" s="34">
        <f t="shared" si="23"/>
        <v>0</v>
      </c>
      <c r="AF2942" s="34">
        <f t="shared" si="24"/>
        <v>0</v>
      </c>
      <c r="AG2942" s="34">
        <f t="shared" si="25"/>
        <v>0</v>
      </c>
      <c r="AH2942" s="34">
        <f t="shared" si="26"/>
        <v>0</v>
      </c>
      <c r="AI2942" s="34">
        <f t="shared" si="28"/>
        <v>0</v>
      </c>
      <c r="AJ2942" s="34">
        <f t="shared" si="29"/>
        <v>0</v>
      </c>
      <c r="AK2942" s="34">
        <f t="shared" si="27"/>
        <v>0</v>
      </c>
      <c r="AL2942" s="36">
        <f t="shared" si="34"/>
        <v>0</v>
      </c>
      <c r="AM2942" s="36">
        <f t="shared" si="35"/>
        <v>0</v>
      </c>
      <c r="AN2942" s="46">
        <f t="shared" si="36"/>
        <v>0</v>
      </c>
      <c r="AO2942" s="36">
        <f t="shared" si="37"/>
        <v>0</v>
      </c>
      <c r="AP2942" s="36">
        <f t="shared" si="39"/>
        <v>0</v>
      </c>
      <c r="AQ2942" s="36">
        <f t="shared" si="40"/>
        <v>0</v>
      </c>
      <c r="AR2942" s="36">
        <f t="shared" si="38"/>
        <v>0</v>
      </c>
      <c r="AS2942" s="38">
        <f t="shared" si="45"/>
        <v>0</v>
      </c>
      <c r="AT2942" s="38">
        <f t="shared" si="46"/>
        <v>0</v>
      </c>
      <c r="AU2942" s="38">
        <f t="shared" si="47"/>
        <v>0</v>
      </c>
      <c r="AV2942" s="38">
        <f t="shared" si="48"/>
        <v>0</v>
      </c>
      <c r="AW2942" s="38">
        <f t="shared" si="51"/>
        <v>0</v>
      </c>
      <c r="AX2942" s="38">
        <f t="shared" si="52"/>
        <v>0</v>
      </c>
      <c r="AY2942" s="38">
        <f t="shared" si="49"/>
        <v>0</v>
      </c>
      <c r="AZ2942" s="12">
        <f t="shared" si="30"/>
        <v>131.9918313</v>
      </c>
      <c r="BA2942" s="12">
        <f t="shared" si="41"/>
        <v>92.91496192</v>
      </c>
      <c r="BB2942" s="12">
        <f t="shared" si="53"/>
        <v>114.8255751</v>
      </c>
      <c r="BC2942" s="12">
        <f t="shared" si="50"/>
        <v>0</v>
      </c>
      <c r="BD2942" s="12">
        <f t="shared" si="54"/>
        <v>111.4229048</v>
      </c>
    </row>
    <row r="2943" ht="14.25" customHeight="1">
      <c r="A2943" s="7">
        <v>40787.0</v>
      </c>
      <c r="B2943" s="21" t="s">
        <v>90</v>
      </c>
      <c r="C2943" s="8">
        <v>44.645336</v>
      </c>
      <c r="D2943" s="33">
        <f t="shared" si="5"/>
        <v>-0.004346209623</v>
      </c>
      <c r="E2943" s="33">
        <f t="shared" si="7"/>
        <v>0.02612115447</v>
      </c>
      <c r="F2943" s="33">
        <f t="shared" si="9"/>
        <v>0.0249827359</v>
      </c>
      <c r="G2943" s="33">
        <f t="shared" si="11"/>
        <v>0.02077597871</v>
      </c>
      <c r="H2943" s="33">
        <f t="shared" si="20"/>
        <v>1.355302868</v>
      </c>
      <c r="I2943" s="45">
        <f t="shared" si="31"/>
        <v>1.358632827</v>
      </c>
      <c r="J2943" s="45">
        <f t="shared" si="43"/>
        <v>1.411907729</v>
      </c>
      <c r="K2943" s="21" t="s">
        <v>91</v>
      </c>
      <c r="L2943" s="8">
        <v>23.909166</v>
      </c>
      <c r="M2943" s="33">
        <f t="shared" si="6"/>
        <v>0</v>
      </c>
      <c r="N2943" s="33">
        <f t="shared" si="8"/>
        <v>0.0364865081</v>
      </c>
      <c r="O2943" s="33">
        <f t="shared" si="10"/>
        <v>0.03969887948</v>
      </c>
      <c r="P2943" s="33">
        <f t="shared" si="12"/>
        <v>0.07034363795</v>
      </c>
      <c r="Q2943" s="45">
        <f t="shared" si="21"/>
        <v>1.273207011</v>
      </c>
      <c r="R2943" s="45">
        <f t="shared" si="32"/>
        <v>1.129139403</v>
      </c>
      <c r="S2943" s="45">
        <f t="shared" si="44"/>
        <v>1.848337747</v>
      </c>
      <c r="T2943" s="33">
        <f t="shared" si="22"/>
        <v>0.0820958565</v>
      </c>
      <c r="U2943" s="33">
        <f t="shared" si="33"/>
        <v>0.2294934244</v>
      </c>
      <c r="V2943" s="33">
        <f t="shared" si="42"/>
        <v>-0.4364300183</v>
      </c>
      <c r="W2943" s="44">
        <f t="shared" si="13"/>
        <v>0.01920324674</v>
      </c>
      <c r="X2943" s="44">
        <f t="shared" si="14"/>
        <v>0.01971751336</v>
      </c>
      <c r="Y2943" s="33">
        <f t="shared" si="15"/>
        <v>1.026780191</v>
      </c>
      <c r="Z2943" s="43">
        <v>1.0</v>
      </c>
      <c r="AA2943" s="33">
        <f t="shared" si="16"/>
        <v>2.026780191</v>
      </c>
      <c r="AB2943" s="33">
        <f t="shared" si="17"/>
        <v>0.506606585</v>
      </c>
      <c r="AC2943" s="33">
        <f t="shared" si="18"/>
        <v>0.493393415</v>
      </c>
      <c r="AD2943" s="33">
        <f t="shared" si="19"/>
        <v>-0.001740169762</v>
      </c>
      <c r="AE2943" s="34">
        <f t="shared" si="23"/>
        <v>0</v>
      </c>
      <c r="AF2943" s="34">
        <f t="shared" si="24"/>
        <v>0</v>
      </c>
      <c r="AG2943" s="34">
        <f t="shared" si="25"/>
        <v>0</v>
      </c>
      <c r="AH2943" s="34">
        <f t="shared" si="26"/>
        <v>0</v>
      </c>
      <c r="AI2943" s="34">
        <f t="shared" si="28"/>
        <v>0</v>
      </c>
      <c r="AJ2943" s="34">
        <f t="shared" si="29"/>
        <v>0</v>
      </c>
      <c r="AK2943" s="34">
        <f t="shared" si="27"/>
        <v>0</v>
      </c>
      <c r="AL2943" s="36">
        <f t="shared" si="34"/>
        <v>0</v>
      </c>
      <c r="AM2943" s="36">
        <f t="shared" si="35"/>
        <v>0</v>
      </c>
      <c r="AN2943" s="46">
        <f t="shared" si="36"/>
        <v>0</v>
      </c>
      <c r="AO2943" s="36">
        <f t="shared" si="37"/>
        <v>0</v>
      </c>
      <c r="AP2943" s="36">
        <f t="shared" si="39"/>
        <v>0</v>
      </c>
      <c r="AQ2943" s="36">
        <f t="shared" si="40"/>
        <v>0</v>
      </c>
      <c r="AR2943" s="36">
        <f t="shared" si="38"/>
        <v>0</v>
      </c>
      <c r="AS2943" s="38">
        <f t="shared" si="45"/>
        <v>0</v>
      </c>
      <c r="AT2943" s="38">
        <f t="shared" si="46"/>
        <v>0</v>
      </c>
      <c r="AU2943" s="38">
        <f t="shared" si="47"/>
        <v>0</v>
      </c>
      <c r="AV2943" s="38">
        <f t="shared" si="48"/>
        <v>0</v>
      </c>
      <c r="AW2943" s="38">
        <f t="shared" si="51"/>
        <v>0</v>
      </c>
      <c r="AX2943" s="38">
        <f t="shared" si="52"/>
        <v>0</v>
      </c>
      <c r="AY2943" s="38">
        <f t="shared" si="49"/>
        <v>0</v>
      </c>
      <c r="AZ2943" s="12">
        <f t="shared" si="30"/>
        <v>131.9918313</v>
      </c>
      <c r="BA2943" s="12">
        <f t="shared" si="41"/>
        <v>92.91496192</v>
      </c>
      <c r="BB2943" s="12">
        <f t="shared" si="53"/>
        <v>114.8255751</v>
      </c>
      <c r="BC2943" s="12">
        <f t="shared" si="50"/>
        <v>0</v>
      </c>
      <c r="BD2943" s="12">
        <f t="shared" si="54"/>
        <v>111.4229048</v>
      </c>
    </row>
    <row r="2944" ht="14.25" customHeight="1">
      <c r="A2944" s="7">
        <v>40788.0</v>
      </c>
      <c r="B2944" s="21" t="s">
        <v>90</v>
      </c>
      <c r="C2944" s="8">
        <v>44.05378</v>
      </c>
      <c r="D2944" s="33">
        <f t="shared" si="5"/>
        <v>-0.01325011867</v>
      </c>
      <c r="E2944" s="33">
        <f t="shared" si="7"/>
        <v>0.01028053989</v>
      </c>
      <c r="F2944" s="33">
        <f t="shared" si="9"/>
        <v>0.02802189226</v>
      </c>
      <c r="G2944" s="33">
        <f t="shared" si="11"/>
        <v>-0.01330870751</v>
      </c>
      <c r="H2944" s="33">
        <f t="shared" si="20"/>
        <v>0.6547712643</v>
      </c>
      <c r="I2944" s="45">
        <f t="shared" si="31"/>
        <v>1.413487326</v>
      </c>
      <c r="J2944" s="45">
        <f t="shared" si="43"/>
        <v>0.4874640463</v>
      </c>
      <c r="K2944" s="21" t="s">
        <v>91</v>
      </c>
      <c r="L2944" s="8">
        <v>23.668209</v>
      </c>
      <c r="M2944" s="33">
        <f t="shared" si="6"/>
        <v>-0.01007801778</v>
      </c>
      <c r="N2944" s="33">
        <f t="shared" si="8"/>
        <v>0.01810208057</v>
      </c>
      <c r="O2944" s="33">
        <f t="shared" si="10"/>
        <v>0.03934447049</v>
      </c>
      <c r="P2944" s="33">
        <f t="shared" si="12"/>
        <v>0.04448118719</v>
      </c>
      <c r="Q2944" s="45">
        <f t="shared" si="21"/>
        <v>0.4837476269</v>
      </c>
      <c r="R2944" s="45">
        <f t="shared" si="32"/>
        <v>1.081278921</v>
      </c>
      <c r="S2944" s="45">
        <f t="shared" si="44"/>
        <v>1.038704308</v>
      </c>
      <c r="T2944" s="33">
        <f t="shared" si="22"/>
        <v>0.1710236375</v>
      </c>
      <c r="U2944" s="33">
        <f t="shared" si="33"/>
        <v>0.3322084045</v>
      </c>
      <c r="V2944" s="33">
        <f t="shared" si="42"/>
        <v>-0.5512402619</v>
      </c>
      <c r="W2944" s="44">
        <f t="shared" si="13"/>
        <v>0.01887903671</v>
      </c>
      <c r="X2944" s="44">
        <f t="shared" si="14"/>
        <v>0.01976976101</v>
      </c>
      <c r="Y2944" s="33">
        <f t="shared" si="15"/>
        <v>1.047180601</v>
      </c>
      <c r="Z2944" s="43">
        <v>1.0</v>
      </c>
      <c r="AA2944" s="33">
        <f t="shared" si="16"/>
        <v>2.047180601</v>
      </c>
      <c r="AB2944" s="33">
        <f t="shared" si="17"/>
        <v>0.5115233119</v>
      </c>
      <c r="AC2944" s="33">
        <f t="shared" si="18"/>
        <v>0.4884766881</v>
      </c>
      <c r="AD2944" s="33">
        <f t="shared" si="19"/>
        <v>-0.004697327948</v>
      </c>
      <c r="AE2944" s="34">
        <f t="shared" si="23"/>
        <v>0</v>
      </c>
      <c r="AF2944" s="34">
        <f t="shared" si="24"/>
        <v>0</v>
      </c>
      <c r="AG2944" s="34">
        <f t="shared" si="25"/>
        <v>0</v>
      </c>
      <c r="AH2944" s="34">
        <f t="shared" si="26"/>
        <v>0</v>
      </c>
      <c r="AI2944" s="34">
        <f t="shared" si="28"/>
        <v>0</v>
      </c>
      <c r="AJ2944" s="34">
        <f t="shared" si="29"/>
        <v>0</v>
      </c>
      <c r="AK2944" s="34">
        <f t="shared" si="27"/>
        <v>0</v>
      </c>
      <c r="AL2944" s="36">
        <f t="shared" si="34"/>
        <v>0</v>
      </c>
      <c r="AM2944" s="36">
        <f t="shared" si="35"/>
        <v>0</v>
      </c>
      <c r="AN2944" s="46">
        <f t="shared" si="36"/>
        <v>0</v>
      </c>
      <c r="AO2944" s="36">
        <f t="shared" si="37"/>
        <v>0</v>
      </c>
      <c r="AP2944" s="36">
        <f t="shared" si="39"/>
        <v>0</v>
      </c>
      <c r="AQ2944" s="36">
        <f t="shared" si="40"/>
        <v>0</v>
      </c>
      <c r="AR2944" s="36">
        <f t="shared" si="38"/>
        <v>0</v>
      </c>
      <c r="AS2944" s="38">
        <f t="shared" si="45"/>
        <v>0</v>
      </c>
      <c r="AT2944" s="38">
        <f t="shared" si="46"/>
        <v>0</v>
      </c>
      <c r="AU2944" s="38">
        <f t="shared" si="47"/>
        <v>0</v>
      </c>
      <c r="AV2944" s="38">
        <f t="shared" si="48"/>
        <v>0</v>
      </c>
      <c r="AW2944" s="38">
        <f t="shared" si="51"/>
        <v>0</v>
      </c>
      <c r="AX2944" s="38">
        <f t="shared" si="52"/>
        <v>0</v>
      </c>
      <c r="AY2944" s="38">
        <f t="shared" si="49"/>
        <v>0</v>
      </c>
      <c r="AZ2944" s="12">
        <f t="shared" si="30"/>
        <v>131.9918313</v>
      </c>
      <c r="BA2944" s="12">
        <f t="shared" si="41"/>
        <v>92.91496192</v>
      </c>
      <c r="BB2944" s="12">
        <f t="shared" si="53"/>
        <v>114.8255751</v>
      </c>
      <c r="BC2944" s="12">
        <f t="shared" si="50"/>
        <v>0</v>
      </c>
      <c r="BD2944" s="12">
        <f t="shared" si="54"/>
        <v>111.4229048</v>
      </c>
    </row>
    <row r="2945" ht="14.25" customHeight="1">
      <c r="A2945" s="7">
        <v>40792.0</v>
      </c>
      <c r="B2945" s="21" t="s">
        <v>90</v>
      </c>
      <c r="C2945" s="8">
        <v>43.462223</v>
      </c>
      <c r="D2945" s="33">
        <f t="shared" si="5"/>
        <v>-0.01342806452</v>
      </c>
      <c r="E2945" s="33">
        <f t="shared" si="7"/>
        <v>-0.01882052502</v>
      </c>
      <c r="F2945" s="33">
        <f t="shared" si="9"/>
        <v>0.01667443247</v>
      </c>
      <c r="G2945" s="33">
        <f t="shared" si="11"/>
        <v>-0.0002778882901</v>
      </c>
      <c r="H2945" s="33">
        <f t="shared" si="20"/>
        <v>-0.5490939336</v>
      </c>
      <c r="I2945" s="45">
        <f t="shared" si="31"/>
        <v>1.00144418</v>
      </c>
      <c r="J2945" s="45">
        <f t="shared" si="43"/>
        <v>0.8356819763</v>
      </c>
      <c r="K2945" s="21" t="s">
        <v>91</v>
      </c>
      <c r="L2945" s="8">
        <v>23.562996</v>
      </c>
      <c r="M2945" s="33">
        <f t="shared" si="6"/>
        <v>-0.004445330021</v>
      </c>
      <c r="N2945" s="33">
        <f t="shared" si="8"/>
        <v>-0.004302758272</v>
      </c>
      <c r="O2945" s="33">
        <f t="shared" si="10"/>
        <v>0.03210927859</v>
      </c>
      <c r="P2945" s="33">
        <f t="shared" si="12"/>
        <v>0.06618501985</v>
      </c>
      <c r="Q2945" s="45">
        <f t="shared" si="21"/>
        <v>-0.4390786417</v>
      </c>
      <c r="R2945" s="45">
        <f t="shared" si="32"/>
        <v>0.7910995668</v>
      </c>
      <c r="S2945" s="45">
        <f t="shared" si="44"/>
        <v>1.614091319</v>
      </c>
      <c r="T2945" s="33">
        <f t="shared" si="22"/>
        <v>-0.1100152919</v>
      </c>
      <c r="U2945" s="33">
        <f t="shared" si="33"/>
        <v>0.2103446136</v>
      </c>
      <c r="V2945" s="33">
        <f t="shared" si="42"/>
        <v>-0.778409343</v>
      </c>
      <c r="W2945" s="44">
        <f t="shared" si="13"/>
        <v>0.01815983711</v>
      </c>
      <c r="X2945" s="44">
        <f t="shared" si="14"/>
        <v>0.01880475651</v>
      </c>
      <c r="Y2945" s="33">
        <f t="shared" si="15"/>
        <v>1.035513502</v>
      </c>
      <c r="Z2945" s="43">
        <v>1.0</v>
      </c>
      <c r="AA2945" s="33">
        <f t="shared" si="16"/>
        <v>2.035513502</v>
      </c>
      <c r="AB2945" s="33">
        <f t="shared" si="17"/>
        <v>0.5087234748</v>
      </c>
      <c r="AC2945" s="33">
        <f t="shared" si="18"/>
        <v>0.4912765252</v>
      </c>
      <c r="AD2945" s="33">
        <f t="shared" si="19"/>
        <v>-0.01645520269</v>
      </c>
      <c r="AE2945" s="34">
        <f t="shared" si="23"/>
        <v>0</v>
      </c>
      <c r="AF2945" s="34">
        <f t="shared" si="24"/>
        <v>0</v>
      </c>
      <c r="AG2945" s="34">
        <f t="shared" si="25"/>
        <v>0</v>
      </c>
      <c r="AH2945" s="34">
        <f t="shared" si="26"/>
        <v>0</v>
      </c>
      <c r="AI2945" s="34">
        <f t="shared" si="28"/>
        <v>0</v>
      </c>
      <c r="AJ2945" s="34">
        <f t="shared" si="29"/>
        <v>0</v>
      </c>
      <c r="AK2945" s="34">
        <f t="shared" si="27"/>
        <v>0</v>
      </c>
      <c r="AL2945" s="36">
        <f t="shared" si="34"/>
        <v>0</v>
      </c>
      <c r="AM2945" s="36">
        <f t="shared" si="35"/>
        <v>0</v>
      </c>
      <c r="AN2945" s="46">
        <f t="shared" si="36"/>
        <v>0</v>
      </c>
      <c r="AO2945" s="36">
        <f t="shared" si="37"/>
        <v>0</v>
      </c>
      <c r="AP2945" s="36">
        <f t="shared" si="39"/>
        <v>0</v>
      </c>
      <c r="AQ2945" s="36">
        <f t="shared" si="40"/>
        <v>0</v>
      </c>
      <c r="AR2945" s="36">
        <f t="shared" si="38"/>
        <v>0</v>
      </c>
      <c r="AS2945" s="38">
        <f t="shared" si="45"/>
        <v>0</v>
      </c>
      <c r="AT2945" s="38">
        <f t="shared" si="46"/>
        <v>0</v>
      </c>
      <c r="AU2945" s="38">
        <f t="shared" si="47"/>
        <v>0</v>
      </c>
      <c r="AV2945" s="38">
        <f t="shared" si="48"/>
        <v>0</v>
      </c>
      <c r="AW2945" s="38">
        <f t="shared" si="51"/>
        <v>0</v>
      </c>
      <c r="AX2945" s="38">
        <f t="shared" si="52"/>
        <v>0</v>
      </c>
      <c r="AY2945" s="38">
        <f t="shared" si="49"/>
        <v>0</v>
      </c>
      <c r="AZ2945" s="12">
        <f t="shared" si="30"/>
        <v>131.9918313</v>
      </c>
      <c r="BA2945" s="12">
        <f t="shared" si="41"/>
        <v>92.91496192</v>
      </c>
      <c r="BB2945" s="12">
        <f t="shared" si="53"/>
        <v>114.8255751</v>
      </c>
      <c r="BC2945" s="12">
        <f t="shared" si="50"/>
        <v>0</v>
      </c>
      <c r="BD2945" s="12">
        <f t="shared" si="54"/>
        <v>111.4229048</v>
      </c>
    </row>
    <row r="2946" ht="14.25" customHeight="1">
      <c r="A2946" s="7">
        <v>40793.0</v>
      </c>
      <c r="B2946" s="21" t="s">
        <v>90</v>
      </c>
      <c r="C2946" s="8">
        <v>42.884583</v>
      </c>
      <c r="D2946" s="33">
        <f t="shared" si="5"/>
        <v>-0.01329062253</v>
      </c>
      <c r="E2946" s="33">
        <f t="shared" si="7"/>
        <v>-0.03726272847</v>
      </c>
      <c r="F2946" s="33">
        <f t="shared" si="9"/>
        <v>-0.02149041066</v>
      </c>
      <c r="G2946" s="33">
        <f t="shared" si="11"/>
        <v>-0.01544122747</v>
      </c>
      <c r="H2946" s="33">
        <f t="shared" si="20"/>
        <v>-1.292960481</v>
      </c>
      <c r="I2946" s="45">
        <f t="shared" si="31"/>
        <v>-0.2634607047</v>
      </c>
      <c r="J2946" s="45">
        <f t="shared" si="43"/>
        <v>0.4244917136</v>
      </c>
      <c r="K2946" s="21" t="s">
        <v>91</v>
      </c>
      <c r="L2946" s="8">
        <v>24.027945</v>
      </c>
      <c r="M2946" s="33">
        <f t="shared" si="6"/>
        <v>0.01973216818</v>
      </c>
      <c r="N2946" s="33">
        <f t="shared" si="8"/>
        <v>0.01345543584</v>
      </c>
      <c r="O2946" s="33">
        <f t="shared" si="10"/>
        <v>0.02519542566</v>
      </c>
      <c r="P2946" s="33">
        <f t="shared" si="12"/>
        <v>0.06178743849</v>
      </c>
      <c r="Q2946" s="45">
        <f t="shared" si="21"/>
        <v>0.2824019828</v>
      </c>
      <c r="R2946" s="45">
        <f t="shared" si="32"/>
        <v>0.5196260189</v>
      </c>
      <c r="S2946" s="45">
        <f t="shared" si="44"/>
        <v>1.435242118</v>
      </c>
      <c r="T2946" s="33">
        <f t="shared" si="22"/>
        <v>-1.575362464</v>
      </c>
      <c r="U2946" s="33">
        <f t="shared" si="33"/>
        <v>-0.7830867236</v>
      </c>
      <c r="V2946" s="33">
        <f t="shared" si="42"/>
        <v>-1.010750404</v>
      </c>
      <c r="W2946" s="44">
        <f t="shared" si="13"/>
        <v>0.01839854455</v>
      </c>
      <c r="X2946" s="44">
        <f t="shared" si="14"/>
        <v>0.01858393174</v>
      </c>
      <c r="Y2946" s="33">
        <f t="shared" si="15"/>
        <v>1.010076188</v>
      </c>
      <c r="Z2946" s="43">
        <v>1.0</v>
      </c>
      <c r="AA2946" s="33">
        <f t="shared" si="16"/>
        <v>2.010076188</v>
      </c>
      <c r="AB2946" s="33">
        <f t="shared" si="17"/>
        <v>0.5025064193</v>
      </c>
      <c r="AC2946" s="33">
        <f t="shared" si="18"/>
        <v>0.4974935807</v>
      </c>
      <c r="AD2946" s="33">
        <f t="shared" si="19"/>
        <v>-0.004883536517</v>
      </c>
      <c r="AE2946" s="34">
        <f t="shared" si="23"/>
        <v>1</v>
      </c>
      <c r="AF2946" s="34">
        <f t="shared" si="24"/>
        <v>0</v>
      </c>
      <c r="AG2946" s="34">
        <f t="shared" si="25"/>
        <v>0</v>
      </c>
      <c r="AH2946" s="34">
        <f t="shared" si="26"/>
        <v>1</v>
      </c>
      <c r="AI2946" s="34">
        <f t="shared" si="28"/>
        <v>0</v>
      </c>
      <c r="AJ2946" s="34">
        <f t="shared" si="29"/>
        <v>1</v>
      </c>
      <c r="AK2946" s="34">
        <f t="shared" si="27"/>
        <v>-0.004883536517</v>
      </c>
      <c r="AL2946" s="36">
        <f t="shared" si="34"/>
        <v>0</v>
      </c>
      <c r="AM2946" s="36">
        <f t="shared" si="35"/>
        <v>0</v>
      </c>
      <c r="AN2946" s="46">
        <f t="shared" si="36"/>
        <v>0</v>
      </c>
      <c r="AO2946" s="36">
        <f t="shared" si="37"/>
        <v>0</v>
      </c>
      <c r="AP2946" s="36">
        <f t="shared" si="39"/>
        <v>0</v>
      </c>
      <c r="AQ2946" s="36">
        <f t="shared" si="40"/>
        <v>0</v>
      </c>
      <c r="AR2946" s="36">
        <f t="shared" si="38"/>
        <v>0</v>
      </c>
      <c r="AS2946" s="38">
        <f t="shared" si="45"/>
        <v>1</v>
      </c>
      <c r="AT2946" s="38">
        <f t="shared" si="46"/>
        <v>0</v>
      </c>
      <c r="AU2946" s="38">
        <f t="shared" si="47"/>
        <v>0</v>
      </c>
      <c r="AV2946" s="38">
        <f t="shared" si="48"/>
        <v>1</v>
      </c>
      <c r="AW2946" s="38">
        <f t="shared" si="51"/>
        <v>0</v>
      </c>
      <c r="AX2946" s="38">
        <f t="shared" si="52"/>
        <v>1</v>
      </c>
      <c r="AY2946" s="38">
        <f t="shared" si="49"/>
        <v>-0.004883536517</v>
      </c>
      <c r="AZ2946" s="12">
        <f t="shared" si="30"/>
        <v>131.3472443</v>
      </c>
      <c r="BA2946" s="12">
        <f t="shared" si="41"/>
        <v>92.91496192</v>
      </c>
      <c r="BB2946" s="12">
        <f t="shared" si="53"/>
        <v>114.2648202</v>
      </c>
      <c r="BC2946" s="12">
        <f t="shared" si="50"/>
        <v>-0.003255691011</v>
      </c>
      <c r="BD2946" s="12">
        <f t="shared" si="54"/>
        <v>111.0601462</v>
      </c>
    </row>
    <row r="2947" ht="14.25" customHeight="1">
      <c r="A2947" s="7">
        <v>40794.0</v>
      </c>
      <c r="B2947" s="21" t="s">
        <v>90</v>
      </c>
      <c r="C2947" s="8">
        <v>42.689705</v>
      </c>
      <c r="D2947" s="33">
        <f t="shared" si="5"/>
        <v>-0.00454424379</v>
      </c>
      <c r="E2947" s="33">
        <f t="shared" si="7"/>
        <v>-0.04795953169</v>
      </c>
      <c r="F2947" s="33">
        <f t="shared" si="9"/>
        <v>-0.0293009213</v>
      </c>
      <c r="G2947" s="33">
        <f t="shared" si="11"/>
        <v>0.0250918723</v>
      </c>
      <c r="H2947" s="33">
        <f t="shared" si="20"/>
        <v>-1.682449416</v>
      </c>
      <c r="I2947" s="45">
        <f t="shared" si="31"/>
        <v>-0.5114054389</v>
      </c>
      <c r="J2947" s="45">
        <f t="shared" si="43"/>
        <v>1.483617887</v>
      </c>
      <c r="K2947" s="21" t="s">
        <v>91</v>
      </c>
      <c r="L2947" s="8">
        <v>24.153521</v>
      </c>
      <c r="M2947" s="33">
        <f t="shared" si="6"/>
        <v>0.005226248021</v>
      </c>
      <c r="N2947" s="33">
        <f t="shared" si="8"/>
        <v>0.010220139</v>
      </c>
      <c r="O2947" s="33">
        <f t="shared" si="10"/>
        <v>0.02138364072</v>
      </c>
      <c r="P2947" s="33">
        <f t="shared" si="12"/>
        <v>0.1127268457</v>
      </c>
      <c r="Q2947" s="45">
        <f t="shared" si="21"/>
        <v>0.1438895017</v>
      </c>
      <c r="R2947" s="45">
        <f t="shared" si="32"/>
        <v>0.3635042399</v>
      </c>
      <c r="S2947" s="45">
        <f t="shared" si="44"/>
        <v>2.812259368</v>
      </c>
      <c r="T2947" s="33">
        <f t="shared" si="22"/>
        <v>-1.826338918</v>
      </c>
      <c r="U2947" s="33">
        <f t="shared" si="33"/>
        <v>-0.8749096788</v>
      </c>
      <c r="V2947" s="33">
        <f t="shared" si="42"/>
        <v>-1.328641482</v>
      </c>
      <c r="W2947" s="44">
        <f t="shared" si="13"/>
        <v>0.01538227051</v>
      </c>
      <c r="X2947" s="44">
        <f t="shared" si="14"/>
        <v>0.01543729005</v>
      </c>
      <c r="Y2947" s="33">
        <f t="shared" si="15"/>
        <v>1.003576815</v>
      </c>
      <c r="Z2947" s="43">
        <v>1.0</v>
      </c>
      <c r="AA2947" s="33">
        <f t="shared" si="16"/>
        <v>2.003576815</v>
      </c>
      <c r="AB2947" s="33">
        <f t="shared" si="17"/>
        <v>0.5008926075</v>
      </c>
      <c r="AC2947" s="33">
        <f t="shared" si="18"/>
        <v>0.4991073925</v>
      </c>
      <c r="AD2947" s="33">
        <f t="shared" si="19"/>
        <v>0.001599597572</v>
      </c>
      <c r="AE2947" s="34">
        <f t="shared" si="23"/>
        <v>1</v>
      </c>
      <c r="AF2947" s="34">
        <f t="shared" si="24"/>
        <v>0</v>
      </c>
      <c r="AG2947" s="34">
        <f t="shared" si="25"/>
        <v>0</v>
      </c>
      <c r="AH2947" s="34">
        <f t="shared" si="26"/>
        <v>2</v>
      </c>
      <c r="AI2947" s="34">
        <f t="shared" si="28"/>
        <v>0</v>
      </c>
      <c r="AJ2947" s="34">
        <f t="shared" si="29"/>
        <v>1</v>
      </c>
      <c r="AK2947" s="34">
        <f t="shared" si="27"/>
        <v>0.001599597572</v>
      </c>
      <c r="AL2947" s="36">
        <f t="shared" si="34"/>
        <v>0</v>
      </c>
      <c r="AM2947" s="36">
        <f t="shared" si="35"/>
        <v>0</v>
      </c>
      <c r="AN2947" s="46">
        <f t="shared" si="36"/>
        <v>0</v>
      </c>
      <c r="AO2947" s="36">
        <f t="shared" si="37"/>
        <v>0</v>
      </c>
      <c r="AP2947" s="36">
        <f t="shared" si="39"/>
        <v>0</v>
      </c>
      <c r="AQ2947" s="36">
        <f t="shared" si="40"/>
        <v>0</v>
      </c>
      <c r="AR2947" s="36">
        <f t="shared" si="38"/>
        <v>0</v>
      </c>
      <c r="AS2947" s="38">
        <f t="shared" si="45"/>
        <v>1</v>
      </c>
      <c r="AT2947" s="38">
        <f t="shared" si="46"/>
        <v>0</v>
      </c>
      <c r="AU2947" s="38">
        <f t="shared" si="47"/>
        <v>0</v>
      </c>
      <c r="AV2947" s="38">
        <f t="shared" si="48"/>
        <v>2</v>
      </c>
      <c r="AW2947" s="38">
        <f t="shared" si="51"/>
        <v>0</v>
      </c>
      <c r="AX2947" s="38">
        <f t="shared" si="52"/>
        <v>1</v>
      </c>
      <c r="AY2947" s="38">
        <f t="shared" si="49"/>
        <v>0.001599597572</v>
      </c>
      <c r="AZ2947" s="12">
        <f t="shared" si="30"/>
        <v>131.5573471</v>
      </c>
      <c r="BA2947" s="12">
        <f t="shared" si="41"/>
        <v>92.91496192</v>
      </c>
      <c r="BB2947" s="12">
        <f t="shared" si="53"/>
        <v>114.4475979</v>
      </c>
      <c r="BC2947" s="12">
        <f t="shared" si="50"/>
        <v>0.001066398381</v>
      </c>
      <c r="BD2947" s="12">
        <f t="shared" si="54"/>
        <v>111.1785806</v>
      </c>
    </row>
    <row r="2948" ht="14.25" customHeight="1">
      <c r="A2948" s="7">
        <v>40795.0</v>
      </c>
      <c r="B2948" s="21" t="s">
        <v>90</v>
      </c>
      <c r="C2948" s="8">
        <v>41.750183</v>
      </c>
      <c r="D2948" s="33">
        <f t="shared" si="5"/>
        <v>-0.02200816333</v>
      </c>
      <c r="E2948" s="33">
        <f t="shared" si="7"/>
        <v>-0.06484782643</v>
      </c>
      <c r="F2948" s="33">
        <f t="shared" si="9"/>
        <v>-0.04042057205</v>
      </c>
      <c r="G2948" s="33">
        <f t="shared" si="11"/>
        <v>-0.03813101497</v>
      </c>
      <c r="H2948" s="33">
        <f t="shared" si="20"/>
        <v>-2.28196808</v>
      </c>
      <c r="I2948" s="45">
        <f t="shared" si="31"/>
        <v>-0.862217333</v>
      </c>
      <c r="J2948" s="45">
        <f t="shared" si="43"/>
        <v>-0.179422799</v>
      </c>
      <c r="K2948" s="21" t="s">
        <v>91</v>
      </c>
      <c r="L2948" s="8">
        <v>23.542635</v>
      </c>
      <c r="M2948" s="33">
        <f t="shared" si="6"/>
        <v>-0.02529179907</v>
      </c>
      <c r="N2948" s="33">
        <f t="shared" si="8"/>
        <v>-0.01533014577</v>
      </c>
      <c r="O2948" s="33">
        <f t="shared" si="10"/>
        <v>0.02059701885</v>
      </c>
      <c r="P2948" s="33">
        <f t="shared" si="12"/>
        <v>0.04362835793</v>
      </c>
      <c r="Q2948" s="45">
        <f t="shared" si="21"/>
        <v>-0.8894079686</v>
      </c>
      <c r="R2948" s="45">
        <f t="shared" si="32"/>
        <v>0.3178719245</v>
      </c>
      <c r="S2948" s="45">
        <f t="shared" si="44"/>
        <v>0.7735562</v>
      </c>
      <c r="T2948" s="33">
        <f t="shared" si="22"/>
        <v>-1.392560112</v>
      </c>
      <c r="U2948" s="33">
        <f t="shared" si="33"/>
        <v>-1.180089257</v>
      </c>
      <c r="V2948" s="33">
        <f t="shared" si="42"/>
        <v>-0.952978999</v>
      </c>
      <c r="W2948" s="44">
        <f t="shared" si="13"/>
        <v>0.01289637003</v>
      </c>
      <c r="X2948" s="44">
        <f t="shared" si="14"/>
        <v>0.01473445202</v>
      </c>
      <c r="Y2948" s="33">
        <f t="shared" si="15"/>
        <v>1.142527082</v>
      </c>
      <c r="Z2948" s="43">
        <v>1.0</v>
      </c>
      <c r="AA2948" s="33">
        <f t="shared" si="16"/>
        <v>2.142527082</v>
      </c>
      <c r="AB2948" s="33">
        <f t="shared" si="17"/>
        <v>0.5332614424</v>
      </c>
      <c r="AC2948" s="33">
        <f t="shared" si="18"/>
        <v>0.4667385576</v>
      </c>
      <c r="AD2948" s="33">
        <f t="shared" si="19"/>
        <v>0.001266031306</v>
      </c>
      <c r="AE2948" s="34">
        <f t="shared" si="23"/>
        <v>1</v>
      </c>
      <c r="AF2948" s="34">
        <f t="shared" si="24"/>
        <v>0</v>
      </c>
      <c r="AG2948" s="34">
        <f t="shared" si="25"/>
        <v>0</v>
      </c>
      <c r="AH2948" s="34">
        <f t="shared" si="26"/>
        <v>3</v>
      </c>
      <c r="AI2948" s="34">
        <f t="shared" si="28"/>
        <v>0</v>
      </c>
      <c r="AJ2948" s="34">
        <f t="shared" si="29"/>
        <v>1</v>
      </c>
      <c r="AK2948" s="34">
        <f t="shared" si="27"/>
        <v>0.001266031306</v>
      </c>
      <c r="AL2948" s="36">
        <f t="shared" si="34"/>
        <v>1</v>
      </c>
      <c r="AM2948" s="36">
        <f t="shared" si="35"/>
        <v>0</v>
      </c>
      <c r="AN2948" s="46">
        <f t="shared" si="36"/>
        <v>0</v>
      </c>
      <c r="AO2948" s="36">
        <f t="shared" si="37"/>
        <v>1</v>
      </c>
      <c r="AP2948" s="36">
        <f t="shared" si="39"/>
        <v>0</v>
      </c>
      <c r="AQ2948" s="36">
        <f t="shared" si="40"/>
        <v>1</v>
      </c>
      <c r="AR2948" s="36">
        <f t="shared" si="38"/>
        <v>0.001266031306</v>
      </c>
      <c r="AS2948" s="38">
        <f t="shared" si="45"/>
        <v>0</v>
      </c>
      <c r="AT2948" s="38">
        <f t="shared" si="46"/>
        <v>0</v>
      </c>
      <c r="AU2948" s="38">
        <f t="shared" si="47"/>
        <v>0</v>
      </c>
      <c r="AV2948" s="38">
        <f t="shared" si="48"/>
        <v>3</v>
      </c>
      <c r="AW2948" s="38">
        <f t="shared" si="51"/>
        <v>0</v>
      </c>
      <c r="AX2948" s="38">
        <f t="shared" si="52"/>
        <v>1</v>
      </c>
      <c r="AY2948" s="38">
        <f t="shared" si="49"/>
        <v>0.001266031306</v>
      </c>
      <c r="AZ2948" s="12">
        <f t="shared" si="30"/>
        <v>131.7239028</v>
      </c>
      <c r="BA2948" s="12">
        <f t="shared" si="41"/>
        <v>93.03259517</v>
      </c>
      <c r="BB2948" s="12">
        <f t="shared" si="53"/>
        <v>114.5924921</v>
      </c>
      <c r="BC2948" s="12">
        <f t="shared" si="50"/>
        <v>0.001266031306</v>
      </c>
      <c r="BD2948" s="12">
        <f t="shared" si="54"/>
        <v>111.3193361</v>
      </c>
    </row>
    <row r="2949" ht="14.25" customHeight="1">
      <c r="A2949" s="7">
        <v>40798.0</v>
      </c>
      <c r="B2949" s="21" t="s">
        <v>90</v>
      </c>
      <c r="C2949" s="8">
        <v>41.854576</v>
      </c>
      <c r="D2949" s="33">
        <f t="shared" si="5"/>
        <v>0.002500420178</v>
      </c>
      <c r="E2949" s="33">
        <f t="shared" si="7"/>
        <v>-0.04992089215</v>
      </c>
      <c r="F2949" s="33">
        <f t="shared" si="9"/>
        <v>-0.04015356598</v>
      </c>
      <c r="G2949" s="33">
        <f t="shared" si="11"/>
        <v>-0.04045734621</v>
      </c>
      <c r="H2949" s="33">
        <f t="shared" si="20"/>
        <v>-1.58345486</v>
      </c>
      <c r="I2949" s="45">
        <f t="shared" si="31"/>
        <v>-0.8414725618</v>
      </c>
      <c r="J2949" s="45">
        <f t="shared" si="43"/>
        <v>-0.2356827475</v>
      </c>
      <c r="K2949" s="21" t="s">
        <v>91</v>
      </c>
      <c r="L2949" s="8">
        <v>23.546032</v>
      </c>
      <c r="M2949" s="33">
        <f t="shared" si="6"/>
        <v>0.00014429141</v>
      </c>
      <c r="N2949" s="33">
        <f t="shared" si="8"/>
        <v>-0.005162072044</v>
      </c>
      <c r="O2949" s="33">
        <f t="shared" si="10"/>
        <v>0.01284656428</v>
      </c>
      <c r="P2949" s="33">
        <f t="shared" si="12"/>
        <v>0.03336319986</v>
      </c>
      <c r="Q2949" s="45">
        <f t="shared" si="21"/>
        <v>-0.4636505732</v>
      </c>
      <c r="R2949" s="45">
        <f t="shared" si="32"/>
        <v>0.01787906809</v>
      </c>
      <c r="S2949" s="45">
        <f t="shared" si="44"/>
        <v>0.4708295418</v>
      </c>
      <c r="T2949" s="33">
        <f t="shared" si="22"/>
        <v>-1.119804287</v>
      </c>
      <c r="U2949" s="33">
        <f t="shared" si="33"/>
        <v>-0.8593516299</v>
      </c>
      <c r="V2949" s="33">
        <f t="shared" si="42"/>
        <v>-0.7065122892</v>
      </c>
      <c r="W2949" s="44">
        <f t="shared" si="13"/>
        <v>0.01284031161</v>
      </c>
      <c r="X2949" s="44">
        <f t="shared" si="14"/>
        <v>0.0146233293</v>
      </c>
      <c r="Y2949" s="33">
        <f t="shared" si="15"/>
        <v>1.138860936</v>
      </c>
      <c r="Z2949" s="43">
        <v>1.0</v>
      </c>
      <c r="AA2949" s="33">
        <f t="shared" si="16"/>
        <v>2.138860936</v>
      </c>
      <c r="AB2949" s="33">
        <f t="shared" si="17"/>
        <v>0.5324614222</v>
      </c>
      <c r="AC2949" s="33">
        <f t="shared" si="18"/>
        <v>0.4675385778</v>
      </c>
      <c r="AD2949" s="33">
        <f t="shared" si="19"/>
        <v>0.002252214021</v>
      </c>
      <c r="AE2949" s="34">
        <f t="shared" si="23"/>
        <v>1</v>
      </c>
      <c r="AF2949" s="34">
        <f t="shared" si="24"/>
        <v>0</v>
      </c>
      <c r="AG2949" s="34">
        <f t="shared" si="25"/>
        <v>0</v>
      </c>
      <c r="AH2949" s="34">
        <f t="shared" si="26"/>
        <v>4</v>
      </c>
      <c r="AI2949" s="34">
        <f t="shared" si="28"/>
        <v>0</v>
      </c>
      <c r="AJ2949" s="34">
        <f t="shared" si="29"/>
        <v>1</v>
      </c>
      <c r="AK2949" s="34">
        <f t="shared" si="27"/>
        <v>0.002252214021</v>
      </c>
      <c r="AL2949" s="36">
        <f t="shared" si="34"/>
        <v>0</v>
      </c>
      <c r="AM2949" s="36">
        <f t="shared" si="35"/>
        <v>0</v>
      </c>
      <c r="AN2949" s="46">
        <f t="shared" si="36"/>
        <v>0</v>
      </c>
      <c r="AO2949" s="36">
        <f t="shared" si="37"/>
        <v>2</v>
      </c>
      <c r="AP2949" s="36">
        <f t="shared" si="39"/>
        <v>0</v>
      </c>
      <c r="AQ2949" s="36">
        <f t="shared" si="40"/>
        <v>1</v>
      </c>
      <c r="AR2949" s="36">
        <f t="shared" si="38"/>
        <v>0.002252214021</v>
      </c>
      <c r="AS2949" s="38">
        <f t="shared" si="45"/>
        <v>0</v>
      </c>
      <c r="AT2949" s="38">
        <f t="shared" si="46"/>
        <v>0</v>
      </c>
      <c r="AU2949" s="38">
        <f t="shared" si="47"/>
        <v>0</v>
      </c>
      <c r="AV2949" s="38">
        <f t="shared" si="48"/>
        <v>4</v>
      </c>
      <c r="AW2949" s="38">
        <f t="shared" si="51"/>
        <v>0</v>
      </c>
      <c r="AX2949" s="38">
        <f t="shared" si="52"/>
        <v>1</v>
      </c>
      <c r="AY2949" s="38">
        <f t="shared" si="49"/>
        <v>0.002252214021</v>
      </c>
      <c r="AZ2949" s="12">
        <f t="shared" si="30"/>
        <v>132.0205732</v>
      </c>
      <c r="BA2949" s="12">
        <f t="shared" si="41"/>
        <v>93.24212449</v>
      </c>
      <c r="BB2949" s="12">
        <f t="shared" si="53"/>
        <v>114.850579</v>
      </c>
      <c r="BC2949" s="12">
        <f t="shared" si="50"/>
        <v>0.002252214021</v>
      </c>
      <c r="BD2949" s="12">
        <f t="shared" si="54"/>
        <v>111.5700511</v>
      </c>
    </row>
    <row r="2950" ht="14.25" customHeight="1">
      <c r="A2950" s="7">
        <v>40799.0</v>
      </c>
      <c r="B2950" s="21" t="s">
        <v>90</v>
      </c>
      <c r="C2950" s="8">
        <v>42.132942</v>
      </c>
      <c r="D2950" s="33">
        <f t="shared" si="5"/>
        <v>0.006650790107</v>
      </c>
      <c r="E2950" s="33">
        <f t="shared" si="7"/>
        <v>-0.03058474483</v>
      </c>
      <c r="F2950" s="33">
        <f t="shared" si="9"/>
        <v>-0.04882964889</v>
      </c>
      <c r="G2950" s="33">
        <f t="shared" si="11"/>
        <v>-0.04000174442</v>
      </c>
      <c r="H2950" s="33">
        <f t="shared" si="20"/>
        <v>-0.8051240115</v>
      </c>
      <c r="I2950" s="45">
        <f t="shared" si="31"/>
        <v>-1.097901703</v>
      </c>
      <c r="J2950" s="45">
        <f t="shared" si="43"/>
        <v>-0.2178536714</v>
      </c>
      <c r="K2950" s="21" t="s">
        <v>91</v>
      </c>
      <c r="L2950" s="8">
        <v>23.610952</v>
      </c>
      <c r="M2950" s="33">
        <f t="shared" si="6"/>
        <v>0.002757152458</v>
      </c>
      <c r="N2950" s="33">
        <f t="shared" si="8"/>
        <v>0.002035225062</v>
      </c>
      <c r="O2950" s="33">
        <f t="shared" si="10"/>
        <v>-0.002276290291</v>
      </c>
      <c r="P2950" s="33">
        <f t="shared" si="12"/>
        <v>0.02010687403</v>
      </c>
      <c r="Q2950" s="45">
        <f t="shared" si="21"/>
        <v>-0.1692330212</v>
      </c>
      <c r="R2950" s="45">
        <f t="shared" si="32"/>
        <v>-0.5360522662</v>
      </c>
      <c r="S2950" s="45">
        <f t="shared" si="44"/>
        <v>0.08583963695</v>
      </c>
      <c r="T2950" s="33">
        <f t="shared" si="22"/>
        <v>-0.6358909903</v>
      </c>
      <c r="U2950" s="33">
        <f t="shared" si="33"/>
        <v>-0.5618494368</v>
      </c>
      <c r="V2950" s="33">
        <f t="shared" si="42"/>
        <v>-0.3036933083</v>
      </c>
      <c r="W2950" s="44">
        <f t="shared" si="13"/>
        <v>0.0128567197</v>
      </c>
      <c r="X2950" s="44">
        <f t="shared" si="14"/>
        <v>0.0142502026</v>
      </c>
      <c r="Y2950" s="33">
        <f t="shared" si="15"/>
        <v>1.10838557</v>
      </c>
      <c r="Z2950" s="43">
        <v>1.0</v>
      </c>
      <c r="AA2950" s="33">
        <f t="shared" si="16"/>
        <v>2.10838557</v>
      </c>
      <c r="AB2950" s="33">
        <f t="shared" si="17"/>
        <v>0.5257034509</v>
      </c>
      <c r="AC2950" s="33">
        <f t="shared" si="18"/>
        <v>0.4742965491</v>
      </c>
      <c r="AD2950" s="33">
        <f t="shared" si="19"/>
        <v>0.004432035221</v>
      </c>
      <c r="AE2950" s="34">
        <f t="shared" si="23"/>
        <v>0</v>
      </c>
      <c r="AF2950" s="34">
        <f t="shared" si="24"/>
        <v>0</v>
      </c>
      <c r="AG2950" s="34">
        <f t="shared" si="25"/>
        <v>0</v>
      </c>
      <c r="AH2950" s="34">
        <f t="shared" si="26"/>
        <v>5</v>
      </c>
      <c r="AI2950" s="34">
        <f t="shared" si="28"/>
        <v>0</v>
      </c>
      <c r="AJ2950" s="34">
        <f t="shared" si="29"/>
        <v>1</v>
      </c>
      <c r="AK2950" s="34">
        <f t="shared" si="27"/>
        <v>0.004432035221</v>
      </c>
      <c r="AL2950" s="36">
        <f t="shared" si="34"/>
        <v>0</v>
      </c>
      <c r="AM2950" s="36">
        <f t="shared" si="35"/>
        <v>0</v>
      </c>
      <c r="AN2950" s="46">
        <f t="shared" si="36"/>
        <v>0</v>
      </c>
      <c r="AO2950" s="36">
        <f t="shared" si="37"/>
        <v>3</v>
      </c>
      <c r="AP2950" s="36">
        <f t="shared" si="39"/>
        <v>0</v>
      </c>
      <c r="AQ2950" s="36">
        <f t="shared" si="40"/>
        <v>1</v>
      </c>
      <c r="AR2950" s="36">
        <f t="shared" si="38"/>
        <v>0.004432035221</v>
      </c>
      <c r="AS2950" s="38">
        <f t="shared" si="45"/>
        <v>0</v>
      </c>
      <c r="AT2950" s="38">
        <f t="shared" si="46"/>
        <v>0</v>
      </c>
      <c r="AU2950" s="38">
        <f t="shared" si="47"/>
        <v>0</v>
      </c>
      <c r="AV2950" s="38">
        <f t="shared" si="48"/>
        <v>5</v>
      </c>
      <c r="AW2950" s="38">
        <f t="shared" si="51"/>
        <v>0</v>
      </c>
      <c r="AX2950" s="38">
        <f t="shared" si="52"/>
        <v>1</v>
      </c>
      <c r="AY2950" s="38">
        <f t="shared" si="49"/>
        <v>0.004432035221</v>
      </c>
      <c r="AZ2950" s="12">
        <f t="shared" si="30"/>
        <v>132.605693</v>
      </c>
      <c r="BA2950" s="12">
        <f t="shared" si="41"/>
        <v>93.65537686</v>
      </c>
      <c r="BB2950" s="12">
        <f t="shared" si="53"/>
        <v>115.3596008</v>
      </c>
      <c r="BC2950" s="12">
        <f t="shared" si="50"/>
        <v>0.004432035221</v>
      </c>
      <c r="BD2950" s="12">
        <f t="shared" si="54"/>
        <v>112.0645335</v>
      </c>
    </row>
    <row r="2951" ht="14.25" customHeight="1">
      <c r="A2951" s="7">
        <v>40800.0</v>
      </c>
      <c r="B2951" s="21" t="s">
        <v>90</v>
      </c>
      <c r="C2951" s="8">
        <v>42.856739</v>
      </c>
      <c r="D2951" s="33">
        <f t="shared" si="5"/>
        <v>0.01717888582</v>
      </c>
      <c r="E2951" s="33">
        <f t="shared" si="7"/>
        <v>-0.0006492776204</v>
      </c>
      <c r="F2951" s="33">
        <f t="shared" si="9"/>
        <v>-0.03788781224</v>
      </c>
      <c r="G2951" s="33">
        <f t="shared" si="11"/>
        <v>-0.02641958984</v>
      </c>
      <c r="H2951" s="33">
        <f t="shared" si="20"/>
        <v>0.328614051</v>
      </c>
      <c r="I2951" s="45">
        <f t="shared" si="31"/>
        <v>-0.7170960027</v>
      </c>
      <c r="J2951" s="45">
        <f t="shared" si="43"/>
        <v>0.133041833</v>
      </c>
      <c r="K2951" s="21" t="s">
        <v>91</v>
      </c>
      <c r="L2951" s="8">
        <v>23.839893</v>
      </c>
      <c r="M2951" s="33">
        <f t="shared" si="6"/>
        <v>0.009696390048</v>
      </c>
      <c r="N2951" s="33">
        <f t="shared" si="8"/>
        <v>-0.00782638715</v>
      </c>
      <c r="O2951" s="33">
        <f t="shared" si="10"/>
        <v>0.005523741243</v>
      </c>
      <c r="P2951" s="33">
        <f t="shared" si="12"/>
        <v>0.03045166922</v>
      </c>
      <c r="Q2951" s="45">
        <f t="shared" si="21"/>
        <v>-0.5601194129</v>
      </c>
      <c r="R2951" s="45">
        <f t="shared" si="32"/>
        <v>-0.2475611799</v>
      </c>
      <c r="S2951" s="45">
        <f t="shared" si="44"/>
        <v>0.3486966107</v>
      </c>
      <c r="T2951" s="33">
        <f t="shared" si="22"/>
        <v>0.8887334638</v>
      </c>
      <c r="U2951" s="33">
        <f t="shared" si="33"/>
        <v>-0.4695348227</v>
      </c>
      <c r="V2951" s="33">
        <f t="shared" si="42"/>
        <v>-0.2156547778</v>
      </c>
      <c r="W2951" s="44">
        <f t="shared" si="13"/>
        <v>0.01351872998</v>
      </c>
      <c r="X2951" s="44">
        <f t="shared" si="14"/>
        <v>0.01437255696</v>
      </c>
      <c r="Y2951" s="33">
        <f t="shared" si="15"/>
        <v>1.063158816</v>
      </c>
      <c r="Z2951" s="43">
        <v>1.0</v>
      </c>
      <c r="AA2951" s="33">
        <f t="shared" si="16"/>
        <v>2.063158816</v>
      </c>
      <c r="AB2951" s="33">
        <f t="shared" si="17"/>
        <v>0.515306339</v>
      </c>
      <c r="AC2951" s="33">
        <f t="shared" si="18"/>
        <v>0.484693661</v>
      </c>
      <c r="AD2951" s="33">
        <f t="shared" si="19"/>
        <v>0.00504005887</v>
      </c>
      <c r="AE2951" s="34">
        <f t="shared" si="23"/>
        <v>0</v>
      </c>
      <c r="AF2951" s="34">
        <f t="shared" si="24"/>
        <v>0</v>
      </c>
      <c r="AG2951" s="34">
        <f t="shared" si="25"/>
        <v>0</v>
      </c>
      <c r="AH2951" s="34">
        <f t="shared" si="26"/>
        <v>0</v>
      </c>
      <c r="AI2951" s="34">
        <f t="shared" si="28"/>
        <v>1</v>
      </c>
      <c r="AJ2951" s="34">
        <f t="shared" si="29"/>
        <v>0</v>
      </c>
      <c r="AK2951" s="34">
        <f t="shared" si="27"/>
        <v>0</v>
      </c>
      <c r="AL2951" s="36">
        <f t="shared" si="34"/>
        <v>0</v>
      </c>
      <c r="AM2951" s="36">
        <f t="shared" si="35"/>
        <v>0</v>
      </c>
      <c r="AN2951" s="46">
        <f t="shared" si="36"/>
        <v>0</v>
      </c>
      <c r="AO2951" s="36">
        <f t="shared" si="37"/>
        <v>4</v>
      </c>
      <c r="AP2951" s="36">
        <f t="shared" si="39"/>
        <v>0</v>
      </c>
      <c r="AQ2951" s="36">
        <f t="shared" si="40"/>
        <v>1</v>
      </c>
      <c r="AR2951" s="36">
        <f t="shared" si="38"/>
        <v>0.00504005887</v>
      </c>
      <c r="AS2951" s="38">
        <f t="shared" si="45"/>
        <v>0</v>
      </c>
      <c r="AT2951" s="38">
        <f t="shared" si="46"/>
        <v>0</v>
      </c>
      <c r="AU2951" s="38">
        <f t="shared" si="47"/>
        <v>0</v>
      </c>
      <c r="AV2951" s="38">
        <f t="shared" si="48"/>
        <v>0</v>
      </c>
      <c r="AW2951" s="38">
        <f t="shared" si="51"/>
        <v>1</v>
      </c>
      <c r="AX2951" s="38">
        <f t="shared" si="52"/>
        <v>0</v>
      </c>
      <c r="AY2951" s="38">
        <f t="shared" si="49"/>
        <v>0</v>
      </c>
      <c r="AZ2951" s="12">
        <f t="shared" si="30"/>
        <v>132.605693</v>
      </c>
      <c r="BA2951" s="12">
        <f t="shared" si="41"/>
        <v>94.12740548</v>
      </c>
      <c r="BB2951" s="12">
        <f t="shared" si="53"/>
        <v>115.3596008</v>
      </c>
      <c r="BC2951" s="12">
        <f t="shared" si="50"/>
        <v>0.001680019623</v>
      </c>
      <c r="BD2951" s="12">
        <f t="shared" si="54"/>
        <v>112.2528041</v>
      </c>
    </row>
    <row r="2952" ht="14.25" customHeight="1">
      <c r="A2952" s="7">
        <v>40801.0</v>
      </c>
      <c r="B2952" s="21" t="s">
        <v>90</v>
      </c>
      <c r="C2952" s="8">
        <v>43.998108</v>
      </c>
      <c r="D2952" s="33">
        <f t="shared" si="5"/>
        <v>0.0266321943</v>
      </c>
      <c r="E2952" s="33">
        <f t="shared" si="7"/>
        <v>0.03064914597</v>
      </c>
      <c r="F2952" s="33">
        <f t="shared" si="9"/>
        <v>-0.01878030441</v>
      </c>
      <c r="G2952" s="33">
        <f t="shared" si="11"/>
        <v>-0.01379314426</v>
      </c>
      <c r="H2952" s="33">
        <f t="shared" si="20"/>
        <v>1.489877096</v>
      </c>
      <c r="I2952" s="45">
        <f t="shared" si="31"/>
        <v>-0.08977585453</v>
      </c>
      <c r="J2952" s="45">
        <f t="shared" si="43"/>
        <v>0.4578800952</v>
      </c>
      <c r="K2952" s="21" t="s">
        <v>91</v>
      </c>
      <c r="L2952" s="8">
        <v>24.267004</v>
      </c>
      <c r="M2952" s="33">
        <f t="shared" si="6"/>
        <v>0.01791581028</v>
      </c>
      <c r="N2952" s="33">
        <f t="shared" si="8"/>
        <v>0.004698404013</v>
      </c>
      <c r="O2952" s="33">
        <f t="shared" si="10"/>
        <v>0.01496656136</v>
      </c>
      <c r="P2952" s="33">
        <f t="shared" si="12"/>
        <v>0.03210770121</v>
      </c>
      <c r="Q2952" s="45">
        <f t="shared" si="21"/>
        <v>-0.043579061</v>
      </c>
      <c r="R2952" s="45">
        <f t="shared" si="32"/>
        <v>0.09709395533</v>
      </c>
      <c r="S2952" s="45">
        <f t="shared" si="44"/>
        <v>0.3721947981</v>
      </c>
      <c r="T2952" s="33">
        <f t="shared" si="22"/>
        <v>1.533456157</v>
      </c>
      <c r="U2952" s="33">
        <f t="shared" si="33"/>
        <v>-0.1868698099</v>
      </c>
      <c r="V2952" s="33">
        <f t="shared" si="42"/>
        <v>0.08568529714</v>
      </c>
      <c r="W2952" s="44">
        <f t="shared" si="13"/>
        <v>0.01455290861</v>
      </c>
      <c r="X2952" s="44">
        <f t="shared" si="14"/>
        <v>0.01446472047</v>
      </c>
      <c r="Y2952" s="33">
        <f t="shared" si="15"/>
        <v>0.9939401711</v>
      </c>
      <c r="Z2952" s="43">
        <v>1.0</v>
      </c>
      <c r="AA2952" s="33">
        <f t="shared" si="16"/>
        <v>1.993940171</v>
      </c>
      <c r="AB2952" s="33">
        <f t="shared" si="17"/>
        <v>0.4984804386</v>
      </c>
      <c r="AC2952" s="33">
        <f t="shared" si="18"/>
        <v>0.5015195614</v>
      </c>
      <c r="AD2952" s="33">
        <f t="shared" si="19"/>
        <v>-0.0107082974</v>
      </c>
      <c r="AE2952" s="34">
        <f t="shared" si="23"/>
        <v>-1</v>
      </c>
      <c r="AF2952" s="34">
        <f t="shared" si="24"/>
        <v>0</v>
      </c>
      <c r="AG2952" s="34">
        <f t="shared" si="25"/>
        <v>0</v>
      </c>
      <c r="AH2952" s="34">
        <f t="shared" si="26"/>
        <v>1</v>
      </c>
      <c r="AI2952" s="34">
        <f t="shared" si="28"/>
        <v>0</v>
      </c>
      <c r="AJ2952" s="34">
        <f t="shared" si="29"/>
        <v>-1</v>
      </c>
      <c r="AK2952" s="34">
        <f t="shared" si="27"/>
        <v>0.0107082974</v>
      </c>
      <c r="AL2952" s="36">
        <f t="shared" si="34"/>
        <v>0</v>
      </c>
      <c r="AM2952" s="36">
        <f t="shared" si="35"/>
        <v>0</v>
      </c>
      <c r="AN2952" s="46">
        <f t="shared" si="36"/>
        <v>0</v>
      </c>
      <c r="AO2952" s="36">
        <f t="shared" si="37"/>
        <v>5</v>
      </c>
      <c r="AP2952" s="36">
        <f t="shared" si="39"/>
        <v>0</v>
      </c>
      <c r="AQ2952" s="36">
        <f t="shared" si="40"/>
        <v>1</v>
      </c>
      <c r="AR2952" s="36">
        <f t="shared" si="38"/>
        <v>-0.0107082974</v>
      </c>
      <c r="AS2952" s="38">
        <f t="shared" si="45"/>
        <v>0</v>
      </c>
      <c r="AT2952" s="38">
        <f t="shared" si="46"/>
        <v>0</v>
      </c>
      <c r="AU2952" s="38">
        <f t="shared" si="47"/>
        <v>0</v>
      </c>
      <c r="AV2952" s="38">
        <f t="shared" si="48"/>
        <v>0</v>
      </c>
      <c r="AW2952" s="38">
        <f t="shared" si="51"/>
        <v>0</v>
      </c>
      <c r="AX2952" s="38">
        <f t="shared" si="52"/>
        <v>0</v>
      </c>
      <c r="AY2952" s="38">
        <f t="shared" si="49"/>
        <v>0</v>
      </c>
      <c r="AZ2952" s="12">
        <f t="shared" si="30"/>
        <v>134.0256742</v>
      </c>
      <c r="BA2952" s="12">
        <f t="shared" si="41"/>
        <v>93.11946123</v>
      </c>
      <c r="BB2952" s="12">
        <f t="shared" si="53"/>
        <v>115.3596008</v>
      </c>
      <c r="BC2952" s="12">
        <f t="shared" si="50"/>
        <v>0</v>
      </c>
      <c r="BD2952" s="12">
        <f t="shared" si="54"/>
        <v>112.2528041</v>
      </c>
    </row>
    <row r="2953" ht="14.25" customHeight="1">
      <c r="A2953" s="7">
        <v>40802.0</v>
      </c>
      <c r="B2953" s="21" t="s">
        <v>90</v>
      </c>
      <c r="C2953" s="8">
        <v>43.183846</v>
      </c>
      <c r="D2953" s="33">
        <f t="shared" si="5"/>
        <v>-0.01850675034</v>
      </c>
      <c r="E2953" s="33">
        <f t="shared" si="7"/>
        <v>0.03433908302</v>
      </c>
      <c r="F2953" s="33">
        <f t="shared" si="9"/>
        <v>-0.03273555831</v>
      </c>
      <c r="G2953" s="33">
        <f t="shared" si="11"/>
        <v>-0.008570646217</v>
      </c>
      <c r="H2953" s="33">
        <f t="shared" si="20"/>
        <v>1.573332457</v>
      </c>
      <c r="I2953" s="45">
        <f t="shared" si="31"/>
        <v>-0.5231002913</v>
      </c>
      <c r="J2953" s="45">
        <f t="shared" si="43"/>
        <v>0.5875137964</v>
      </c>
      <c r="K2953" s="21" t="s">
        <v>91</v>
      </c>
      <c r="L2953" s="8">
        <v>24.338764</v>
      </c>
      <c r="M2953" s="33">
        <f t="shared" si="6"/>
        <v>0.00295710175</v>
      </c>
      <c r="N2953" s="33">
        <f t="shared" si="8"/>
        <v>0.03381647806</v>
      </c>
      <c r="O2953" s="33">
        <f t="shared" si="10"/>
        <v>0.01796792075</v>
      </c>
      <c r="P2953" s="33">
        <f t="shared" si="12"/>
        <v>0.05838010656</v>
      </c>
      <c r="Q2953" s="45">
        <f t="shared" si="21"/>
        <v>1.128962073</v>
      </c>
      <c r="R2953" s="45">
        <f t="shared" si="32"/>
        <v>0.2105415813</v>
      </c>
      <c r="S2953" s="45">
        <f t="shared" si="44"/>
        <v>1.095596961</v>
      </c>
      <c r="T2953" s="33">
        <f t="shared" si="22"/>
        <v>0.4443703841</v>
      </c>
      <c r="U2953" s="33">
        <f t="shared" si="33"/>
        <v>-0.7336418726</v>
      </c>
      <c r="V2953" s="33">
        <f t="shared" si="42"/>
        <v>-0.5080831647</v>
      </c>
      <c r="W2953" s="44">
        <f t="shared" si="13"/>
        <v>0.01416196378</v>
      </c>
      <c r="X2953" s="44">
        <f t="shared" si="14"/>
        <v>0.01335357431</v>
      </c>
      <c r="Y2953" s="33">
        <f t="shared" si="15"/>
        <v>0.9429182643</v>
      </c>
      <c r="Z2953" s="43">
        <v>1.0</v>
      </c>
      <c r="AA2953" s="33">
        <f t="shared" si="16"/>
        <v>1.942918264</v>
      </c>
      <c r="AB2953" s="33">
        <f t="shared" si="17"/>
        <v>0.4853103096</v>
      </c>
      <c r="AC2953" s="33">
        <f t="shared" si="18"/>
        <v>0.5146896904</v>
      </c>
      <c r="AD2953" s="33">
        <f t="shared" si="19"/>
        <v>-0.006306680049</v>
      </c>
      <c r="AE2953" s="34">
        <f t="shared" si="23"/>
        <v>0</v>
      </c>
      <c r="AF2953" s="34">
        <f t="shared" si="24"/>
        <v>0</v>
      </c>
      <c r="AG2953" s="34">
        <f t="shared" si="25"/>
        <v>0</v>
      </c>
      <c r="AH2953" s="34">
        <f t="shared" si="26"/>
        <v>2</v>
      </c>
      <c r="AI2953" s="34">
        <f t="shared" si="28"/>
        <v>0</v>
      </c>
      <c r="AJ2953" s="34">
        <f t="shared" si="29"/>
        <v>-1</v>
      </c>
      <c r="AK2953" s="34">
        <f t="shared" si="27"/>
        <v>0.006306680049</v>
      </c>
      <c r="AL2953" s="36">
        <f t="shared" si="34"/>
        <v>0</v>
      </c>
      <c r="AM2953" s="36">
        <f t="shared" si="35"/>
        <v>0</v>
      </c>
      <c r="AN2953" s="46">
        <f t="shared" si="36"/>
        <v>0</v>
      </c>
      <c r="AO2953" s="36">
        <f t="shared" si="37"/>
        <v>0</v>
      </c>
      <c r="AP2953" s="36">
        <f t="shared" si="39"/>
        <v>1</v>
      </c>
      <c r="AQ2953" s="36">
        <f t="shared" si="40"/>
        <v>0</v>
      </c>
      <c r="AR2953" s="36">
        <f t="shared" si="38"/>
        <v>0</v>
      </c>
      <c r="AS2953" s="38">
        <f t="shared" si="45"/>
        <v>0</v>
      </c>
      <c r="AT2953" s="38">
        <f t="shared" si="46"/>
        <v>0</v>
      </c>
      <c r="AU2953" s="38">
        <f t="shared" si="47"/>
        <v>0</v>
      </c>
      <c r="AV2953" s="38">
        <f t="shared" si="48"/>
        <v>0</v>
      </c>
      <c r="AW2953" s="38">
        <f t="shared" si="51"/>
        <v>0</v>
      </c>
      <c r="AX2953" s="38">
        <f t="shared" si="52"/>
        <v>0</v>
      </c>
      <c r="AY2953" s="38">
        <f t="shared" si="49"/>
        <v>0</v>
      </c>
      <c r="AZ2953" s="12">
        <f t="shared" si="30"/>
        <v>134.8709313</v>
      </c>
      <c r="BA2953" s="12">
        <f t="shared" si="41"/>
        <v>93.11946123</v>
      </c>
      <c r="BB2953" s="12">
        <f t="shared" si="53"/>
        <v>115.3596008</v>
      </c>
      <c r="BC2953" s="12">
        <f t="shared" si="50"/>
        <v>0.002102226683</v>
      </c>
      <c r="BD2953" s="12">
        <f t="shared" si="54"/>
        <v>112.488785</v>
      </c>
    </row>
    <row r="2954" ht="14.25" customHeight="1">
      <c r="A2954" s="7">
        <v>40805.0</v>
      </c>
      <c r="B2954" s="21" t="s">
        <v>90</v>
      </c>
      <c r="C2954" s="8">
        <v>42.14687</v>
      </c>
      <c r="D2954" s="33">
        <f t="shared" si="5"/>
        <v>-0.0240130534</v>
      </c>
      <c r="E2954" s="33">
        <f t="shared" si="7"/>
        <v>0.006983561367</v>
      </c>
      <c r="F2954" s="33">
        <f t="shared" si="9"/>
        <v>-0.04328595639</v>
      </c>
      <c r="G2954" s="33">
        <f t="shared" si="11"/>
        <v>-0.01647701854</v>
      </c>
      <c r="H2954" s="33">
        <f t="shared" si="20"/>
        <v>0.5479091693</v>
      </c>
      <c r="I2954" s="45">
        <f t="shared" si="31"/>
        <v>-0.8410791233</v>
      </c>
      <c r="J2954" s="45">
        <f t="shared" si="43"/>
        <v>0.3770901753</v>
      </c>
      <c r="K2954" s="21" t="s">
        <v>91</v>
      </c>
      <c r="L2954" s="8">
        <v>24.085909</v>
      </c>
      <c r="M2954" s="33">
        <f t="shared" si="6"/>
        <v>-0.01038898278</v>
      </c>
      <c r="N2954" s="33">
        <f t="shared" si="8"/>
        <v>0.02292857667</v>
      </c>
      <c r="O2954" s="33">
        <f t="shared" si="10"/>
        <v>0.01764814566</v>
      </c>
      <c r="P2954" s="33">
        <f t="shared" si="12"/>
        <v>0.05768697309</v>
      </c>
      <c r="Q2954" s="45">
        <f t="shared" si="21"/>
        <v>0.6790941498</v>
      </c>
      <c r="R2954" s="45">
        <f t="shared" si="32"/>
        <v>0.2019980217</v>
      </c>
      <c r="S2954" s="45">
        <f t="shared" si="44"/>
        <v>1.040031229</v>
      </c>
      <c r="T2954" s="33">
        <f t="shared" si="22"/>
        <v>-0.1311849804</v>
      </c>
      <c r="U2954" s="33">
        <f t="shared" si="33"/>
        <v>-1.043077145</v>
      </c>
      <c r="V2954" s="33">
        <f t="shared" si="42"/>
        <v>-0.6629410539</v>
      </c>
      <c r="W2954" s="44">
        <f t="shared" si="13"/>
        <v>0.01472121725</v>
      </c>
      <c r="X2954" s="44">
        <f t="shared" si="14"/>
        <v>0.01338669662</v>
      </c>
      <c r="Y2954" s="33">
        <f t="shared" si="15"/>
        <v>0.9093471272</v>
      </c>
      <c r="Z2954" s="43">
        <v>1.0</v>
      </c>
      <c r="AA2954" s="33">
        <f t="shared" si="16"/>
        <v>1.909347127</v>
      </c>
      <c r="AB2954" s="33">
        <f t="shared" si="17"/>
        <v>0.476260767</v>
      </c>
      <c r="AC2954" s="33">
        <f t="shared" si="18"/>
        <v>0.523739233</v>
      </c>
      <c r="AD2954" s="33">
        <f t="shared" si="19"/>
        <v>-0.00252561212</v>
      </c>
      <c r="AE2954" s="34">
        <f t="shared" si="23"/>
        <v>0</v>
      </c>
      <c r="AF2954" s="34">
        <f t="shared" si="24"/>
        <v>0</v>
      </c>
      <c r="AG2954" s="34">
        <f t="shared" si="25"/>
        <v>0</v>
      </c>
      <c r="AH2954" s="34">
        <f t="shared" si="26"/>
        <v>3</v>
      </c>
      <c r="AI2954" s="34">
        <f t="shared" si="28"/>
        <v>0</v>
      </c>
      <c r="AJ2954" s="34">
        <f t="shared" si="29"/>
        <v>-1</v>
      </c>
      <c r="AK2954" s="34">
        <f t="shared" si="27"/>
        <v>0.00252561212</v>
      </c>
      <c r="AL2954" s="36">
        <f t="shared" si="34"/>
        <v>1</v>
      </c>
      <c r="AM2954" s="36">
        <f t="shared" si="35"/>
        <v>0</v>
      </c>
      <c r="AN2954" s="46">
        <f t="shared" si="36"/>
        <v>0</v>
      </c>
      <c r="AO2954" s="36">
        <f t="shared" si="37"/>
        <v>1</v>
      </c>
      <c r="AP2954" s="36">
        <f t="shared" si="39"/>
        <v>0</v>
      </c>
      <c r="AQ2954" s="36">
        <f t="shared" si="40"/>
        <v>1</v>
      </c>
      <c r="AR2954" s="36">
        <f t="shared" si="38"/>
        <v>-0.00252561212</v>
      </c>
      <c r="AS2954" s="38">
        <f t="shared" si="45"/>
        <v>0</v>
      </c>
      <c r="AT2954" s="38">
        <f t="shared" si="46"/>
        <v>0</v>
      </c>
      <c r="AU2954" s="38">
        <f t="shared" si="47"/>
        <v>0</v>
      </c>
      <c r="AV2954" s="38">
        <f t="shared" si="48"/>
        <v>0</v>
      </c>
      <c r="AW2954" s="38">
        <f t="shared" si="51"/>
        <v>0</v>
      </c>
      <c r="AX2954" s="38">
        <f t="shared" si="52"/>
        <v>0</v>
      </c>
      <c r="AY2954" s="38">
        <f t="shared" si="49"/>
        <v>0</v>
      </c>
      <c r="AZ2954" s="12">
        <f t="shared" si="30"/>
        <v>135.2115629</v>
      </c>
      <c r="BA2954" s="12">
        <f t="shared" si="41"/>
        <v>92.88427759</v>
      </c>
      <c r="BB2954" s="12">
        <f t="shared" si="53"/>
        <v>115.3596008</v>
      </c>
      <c r="BC2954" s="12">
        <f t="shared" si="50"/>
        <v>0</v>
      </c>
      <c r="BD2954" s="12">
        <f t="shared" si="54"/>
        <v>112.488785</v>
      </c>
    </row>
    <row r="2955" ht="14.25" customHeight="1">
      <c r="A2955" s="7">
        <v>40806.0</v>
      </c>
      <c r="B2955" s="21" t="s">
        <v>90</v>
      </c>
      <c r="C2955" s="8">
        <v>42.028553</v>
      </c>
      <c r="D2955" s="33">
        <f t="shared" si="5"/>
        <v>-0.002807254726</v>
      </c>
      <c r="E2955" s="33">
        <f t="shared" si="7"/>
        <v>-0.002477610037</v>
      </c>
      <c r="F2955" s="33">
        <f t="shared" si="9"/>
        <v>-0.03298657779</v>
      </c>
      <c r="G2955" s="33">
        <f t="shared" si="11"/>
        <v>-0.01686217779</v>
      </c>
      <c r="H2955" s="33">
        <f t="shared" si="20"/>
        <v>0.1969321054</v>
      </c>
      <c r="I2955" s="45">
        <f t="shared" si="31"/>
        <v>-0.5000341467</v>
      </c>
      <c r="J2955" s="45">
        <f t="shared" si="43"/>
        <v>0.3618964386</v>
      </c>
      <c r="K2955" s="21" t="s">
        <v>91</v>
      </c>
      <c r="L2955" s="8">
        <v>24.140572</v>
      </c>
      <c r="M2955" s="33">
        <f t="shared" si="6"/>
        <v>0.002269501226</v>
      </c>
      <c r="N2955" s="33">
        <f t="shared" si="8"/>
        <v>0.02243111587</v>
      </c>
      <c r="O2955" s="33">
        <f t="shared" si="10"/>
        <v>0.0245119933</v>
      </c>
      <c r="P2955" s="33">
        <f t="shared" si="12"/>
        <v>0.05740833431</v>
      </c>
      <c r="Q2955" s="45">
        <f t="shared" si="21"/>
        <v>0.6381044265</v>
      </c>
      <c r="R2955" s="45">
        <f t="shared" si="32"/>
        <v>0.4364469275</v>
      </c>
      <c r="S2955" s="45">
        <f t="shared" si="44"/>
        <v>0.9985898616</v>
      </c>
      <c r="T2955" s="33">
        <f t="shared" si="22"/>
        <v>-0.4411723211</v>
      </c>
      <c r="U2955" s="33">
        <f t="shared" si="33"/>
        <v>-0.9364810741</v>
      </c>
      <c r="V2955" s="33">
        <f t="shared" si="42"/>
        <v>-0.636693423</v>
      </c>
      <c r="W2955" s="44">
        <f t="shared" si="13"/>
        <v>0.01472383527</v>
      </c>
      <c r="X2955" s="44">
        <f t="shared" si="14"/>
        <v>0.01338720049</v>
      </c>
      <c r="Y2955" s="33">
        <f t="shared" si="15"/>
        <v>0.9092196596</v>
      </c>
      <c r="Z2955" s="43">
        <v>1.0</v>
      </c>
      <c r="AA2955" s="33">
        <f t="shared" si="16"/>
        <v>1.90921966</v>
      </c>
      <c r="AB2955" s="33">
        <f t="shared" si="17"/>
        <v>0.4762257999</v>
      </c>
      <c r="AC2955" s="33">
        <f t="shared" si="18"/>
        <v>0.5237742001</v>
      </c>
      <c r="AD2955" s="33">
        <f t="shared" si="19"/>
        <v>0.01331113003</v>
      </c>
      <c r="AE2955" s="34">
        <f t="shared" si="23"/>
        <v>0</v>
      </c>
      <c r="AF2955" s="34">
        <f t="shared" si="24"/>
        <v>0</v>
      </c>
      <c r="AG2955" s="34">
        <f t="shared" si="25"/>
        <v>0</v>
      </c>
      <c r="AH2955" s="34">
        <f t="shared" si="26"/>
        <v>4</v>
      </c>
      <c r="AI2955" s="34">
        <f t="shared" si="28"/>
        <v>0</v>
      </c>
      <c r="AJ2955" s="34">
        <f t="shared" si="29"/>
        <v>-1</v>
      </c>
      <c r="AK2955" s="34">
        <f t="shared" si="27"/>
        <v>-0.01331113003</v>
      </c>
      <c r="AL2955" s="36">
        <f t="shared" si="34"/>
        <v>0</v>
      </c>
      <c r="AM2955" s="36">
        <f t="shared" si="35"/>
        <v>0</v>
      </c>
      <c r="AN2955" s="46">
        <f t="shared" si="36"/>
        <v>0</v>
      </c>
      <c r="AO2955" s="36">
        <f t="shared" si="37"/>
        <v>2</v>
      </c>
      <c r="AP2955" s="36">
        <f t="shared" si="39"/>
        <v>0</v>
      </c>
      <c r="AQ2955" s="36">
        <f t="shared" si="40"/>
        <v>1</v>
      </c>
      <c r="AR2955" s="36">
        <f t="shared" si="38"/>
        <v>0.01331113003</v>
      </c>
      <c r="AS2955" s="38">
        <f t="shared" si="45"/>
        <v>0</v>
      </c>
      <c r="AT2955" s="38">
        <f t="shared" si="46"/>
        <v>0</v>
      </c>
      <c r="AU2955" s="38">
        <f t="shared" si="47"/>
        <v>0</v>
      </c>
      <c r="AV2955" s="38">
        <f t="shared" si="48"/>
        <v>0</v>
      </c>
      <c r="AW2955" s="38">
        <f t="shared" si="51"/>
        <v>0</v>
      </c>
      <c r="AX2955" s="38">
        <f t="shared" si="52"/>
        <v>0</v>
      </c>
      <c r="AY2955" s="38">
        <f t="shared" si="49"/>
        <v>0</v>
      </c>
      <c r="AZ2955" s="12">
        <f t="shared" si="30"/>
        <v>133.4117442</v>
      </c>
      <c r="BA2955" s="12">
        <f t="shared" si="41"/>
        <v>94.12067228</v>
      </c>
      <c r="BB2955" s="12">
        <f t="shared" si="53"/>
        <v>115.3596008</v>
      </c>
      <c r="BC2955" s="12">
        <f t="shared" si="50"/>
        <v>0</v>
      </c>
      <c r="BD2955" s="12">
        <f t="shared" si="54"/>
        <v>112.488785</v>
      </c>
    </row>
    <row r="2956" ht="14.25" customHeight="1">
      <c r="A2956" s="7">
        <v>40807.0</v>
      </c>
      <c r="B2956" s="21" t="s">
        <v>90</v>
      </c>
      <c r="C2956" s="8">
        <v>42.306938</v>
      </c>
      <c r="D2956" s="33">
        <f t="shared" si="5"/>
        <v>0.006623711266</v>
      </c>
      <c r="E2956" s="33">
        <f t="shared" si="7"/>
        <v>-0.01282881089</v>
      </c>
      <c r="F2956" s="33">
        <f t="shared" si="9"/>
        <v>-0.01346975905</v>
      </c>
      <c r="G2956" s="33">
        <f t="shared" si="11"/>
        <v>-0.03467069906</v>
      </c>
      <c r="H2956" s="33">
        <f t="shared" si="20"/>
        <v>-0.1734329044</v>
      </c>
      <c r="I2956" s="45">
        <f t="shared" si="31"/>
        <v>0.1314761878</v>
      </c>
      <c r="J2956" s="45">
        <f t="shared" si="43"/>
        <v>-0.09504954655</v>
      </c>
      <c r="K2956" s="21" t="s">
        <v>91</v>
      </c>
      <c r="L2956" s="8">
        <v>23.672451</v>
      </c>
      <c r="M2956" s="33">
        <f t="shared" si="6"/>
        <v>-0.01939146264</v>
      </c>
      <c r="N2956" s="33">
        <f t="shared" si="8"/>
        <v>-0.007023605349</v>
      </c>
      <c r="O2956" s="33">
        <f t="shared" si="10"/>
        <v>-0.01479502305</v>
      </c>
      <c r="P2956" s="33">
        <f t="shared" si="12"/>
        <v>0.01002763571</v>
      </c>
      <c r="Q2956" s="45">
        <f t="shared" si="21"/>
        <v>-0.5569723266</v>
      </c>
      <c r="R2956" s="45">
        <f t="shared" si="32"/>
        <v>-1.000811063</v>
      </c>
      <c r="S2956" s="45">
        <f t="shared" si="44"/>
        <v>-0.3761535317</v>
      </c>
      <c r="T2956" s="33">
        <f t="shared" si="22"/>
        <v>0.3835394222</v>
      </c>
      <c r="U2956" s="33">
        <f t="shared" si="33"/>
        <v>1.132287251</v>
      </c>
      <c r="V2956" s="33">
        <f t="shared" si="42"/>
        <v>0.2811039852</v>
      </c>
      <c r="W2956" s="44">
        <f t="shared" si="13"/>
        <v>0.01353976252</v>
      </c>
      <c r="X2956" s="44">
        <f t="shared" si="14"/>
        <v>0.01304301907</v>
      </c>
      <c r="Y2956" s="33">
        <f t="shared" si="15"/>
        <v>0.9633122478</v>
      </c>
      <c r="Z2956" s="43">
        <v>1.0</v>
      </c>
      <c r="AA2956" s="33">
        <f t="shared" si="16"/>
        <v>1.963312248</v>
      </c>
      <c r="AB2956" s="33">
        <f t="shared" si="17"/>
        <v>0.4906566691</v>
      </c>
      <c r="AC2956" s="33">
        <f t="shared" si="18"/>
        <v>0.5093433309</v>
      </c>
      <c r="AD2956" s="33">
        <f t="shared" si="19"/>
        <v>0.01178303877</v>
      </c>
      <c r="AE2956" s="34">
        <f t="shared" si="23"/>
        <v>0</v>
      </c>
      <c r="AF2956" s="34">
        <f t="shared" si="24"/>
        <v>0</v>
      </c>
      <c r="AG2956" s="34">
        <f t="shared" si="25"/>
        <v>0</v>
      </c>
      <c r="AH2956" s="34">
        <f t="shared" si="26"/>
        <v>5</v>
      </c>
      <c r="AI2956" s="34">
        <f t="shared" si="28"/>
        <v>0</v>
      </c>
      <c r="AJ2956" s="34">
        <f t="shared" si="29"/>
        <v>-1</v>
      </c>
      <c r="AK2956" s="34">
        <f t="shared" si="27"/>
        <v>-0.01178303877</v>
      </c>
      <c r="AL2956" s="36">
        <f t="shared" si="34"/>
        <v>-1</v>
      </c>
      <c r="AM2956" s="36">
        <f t="shared" si="35"/>
        <v>1</v>
      </c>
      <c r="AN2956" s="46">
        <f t="shared" si="36"/>
        <v>0</v>
      </c>
      <c r="AO2956" s="36">
        <f t="shared" si="37"/>
        <v>1</v>
      </c>
      <c r="AP2956" s="36">
        <f t="shared" si="39"/>
        <v>0</v>
      </c>
      <c r="AQ2956" s="36">
        <f t="shared" si="40"/>
        <v>-1</v>
      </c>
      <c r="AR2956" s="36">
        <f t="shared" si="38"/>
        <v>-0.01178303877</v>
      </c>
      <c r="AS2956" s="38">
        <f t="shared" si="45"/>
        <v>0</v>
      </c>
      <c r="AT2956" s="38">
        <f t="shared" si="46"/>
        <v>0</v>
      </c>
      <c r="AU2956" s="38">
        <f t="shared" si="47"/>
        <v>0</v>
      </c>
      <c r="AV2956" s="38">
        <f t="shared" si="48"/>
        <v>0</v>
      </c>
      <c r="AW2956" s="38">
        <f t="shared" si="51"/>
        <v>0</v>
      </c>
      <c r="AX2956" s="38">
        <f t="shared" si="52"/>
        <v>0</v>
      </c>
      <c r="AY2956" s="38">
        <f t="shared" si="49"/>
        <v>0</v>
      </c>
      <c r="AZ2956" s="12">
        <f t="shared" si="30"/>
        <v>131.8397485</v>
      </c>
      <c r="BA2956" s="12">
        <f t="shared" si="41"/>
        <v>93.01164475</v>
      </c>
      <c r="BB2956" s="12">
        <f t="shared" si="53"/>
        <v>115.3596008</v>
      </c>
      <c r="BC2956" s="12">
        <f t="shared" si="50"/>
        <v>-0.007855359182</v>
      </c>
      <c r="BD2956" s="12">
        <f t="shared" si="54"/>
        <v>111.6051452</v>
      </c>
    </row>
    <row r="2957" ht="14.25" customHeight="1">
      <c r="A2957" s="7">
        <v>40808.0</v>
      </c>
      <c r="B2957" s="21" t="s">
        <v>90</v>
      </c>
      <c r="C2957" s="8">
        <v>42.397419</v>
      </c>
      <c r="D2957" s="33">
        <f t="shared" si="5"/>
        <v>0.002138679949</v>
      </c>
      <c r="E2957" s="33">
        <f t="shared" si="7"/>
        <v>-0.03638085983</v>
      </c>
      <c r="F2957" s="33">
        <f t="shared" si="9"/>
        <v>-0.006846756144</v>
      </c>
      <c r="G2957" s="33">
        <f t="shared" si="11"/>
        <v>-0.03594706118</v>
      </c>
      <c r="H2957" s="33">
        <f t="shared" si="20"/>
        <v>-1.006511918</v>
      </c>
      <c r="I2957" s="45">
        <f t="shared" si="31"/>
        <v>0.3483085498</v>
      </c>
      <c r="J2957" s="45">
        <f t="shared" si="43"/>
        <v>-0.1182486612</v>
      </c>
      <c r="K2957" s="21" t="s">
        <v>91</v>
      </c>
      <c r="L2957" s="8">
        <v>23.173588</v>
      </c>
      <c r="M2957" s="33">
        <f t="shared" si="6"/>
        <v>-0.02107356775</v>
      </c>
      <c r="N2957" s="33">
        <f t="shared" si="8"/>
        <v>-0.0450577253</v>
      </c>
      <c r="O2957" s="33">
        <f t="shared" si="10"/>
        <v>-0.04057102068</v>
      </c>
      <c r="P2957" s="33">
        <f t="shared" si="12"/>
        <v>-0.02005493609</v>
      </c>
      <c r="Q2957" s="45">
        <f t="shared" si="21"/>
        <v>-2.076045131</v>
      </c>
      <c r="R2957" s="45">
        <f t="shared" si="32"/>
        <v>-1.910678309</v>
      </c>
      <c r="S2957" s="45">
        <f t="shared" si="44"/>
        <v>-1.248471299</v>
      </c>
      <c r="T2957" s="33">
        <f t="shared" si="22"/>
        <v>1.069533213</v>
      </c>
      <c r="U2957" s="33">
        <f t="shared" si="33"/>
        <v>2.258986859</v>
      </c>
      <c r="V2957" s="33">
        <f t="shared" si="42"/>
        <v>1.130222638</v>
      </c>
      <c r="W2957" s="44">
        <f t="shared" si="13"/>
        <v>0.01351647785</v>
      </c>
      <c r="X2957" s="44">
        <f t="shared" si="14"/>
        <v>0.01373719226</v>
      </c>
      <c r="Y2957" s="33">
        <f t="shared" si="15"/>
        <v>1.016329284</v>
      </c>
      <c r="Z2957" s="43">
        <v>1.0</v>
      </c>
      <c r="AA2957" s="33">
        <f t="shared" si="16"/>
        <v>2.016329284</v>
      </c>
      <c r="AB2957" s="33">
        <f t="shared" si="17"/>
        <v>0.5040492602</v>
      </c>
      <c r="AC2957" s="33">
        <f t="shared" si="18"/>
        <v>0.4959507398</v>
      </c>
      <c r="AD2957" s="33">
        <f t="shared" si="19"/>
        <v>-0.001873788759</v>
      </c>
      <c r="AE2957" s="34">
        <f t="shared" si="23"/>
        <v>-1</v>
      </c>
      <c r="AF2957" s="34">
        <f t="shared" si="24"/>
        <v>0</v>
      </c>
      <c r="AG2957" s="34">
        <f t="shared" si="25"/>
        <v>0</v>
      </c>
      <c r="AH2957" s="34">
        <f t="shared" si="26"/>
        <v>1</v>
      </c>
      <c r="AI2957" s="34">
        <f t="shared" si="28"/>
        <v>1</v>
      </c>
      <c r="AJ2957" s="34">
        <f t="shared" si="29"/>
        <v>-1</v>
      </c>
      <c r="AK2957" s="34">
        <f t="shared" si="27"/>
        <v>0.001873788759</v>
      </c>
      <c r="AL2957" s="36">
        <f t="shared" si="34"/>
        <v>-1</v>
      </c>
      <c r="AM2957" s="36">
        <f t="shared" si="35"/>
        <v>0</v>
      </c>
      <c r="AN2957" s="46">
        <f t="shared" si="36"/>
        <v>0</v>
      </c>
      <c r="AO2957" s="36">
        <f t="shared" si="37"/>
        <v>2</v>
      </c>
      <c r="AP2957" s="36">
        <f t="shared" si="39"/>
        <v>0</v>
      </c>
      <c r="AQ2957" s="36">
        <f t="shared" si="40"/>
        <v>-1</v>
      </c>
      <c r="AR2957" s="36">
        <f t="shared" si="38"/>
        <v>0.001873788759</v>
      </c>
      <c r="AS2957" s="38">
        <f t="shared" si="45"/>
        <v>-1</v>
      </c>
      <c r="AT2957" s="38">
        <f t="shared" si="46"/>
        <v>0</v>
      </c>
      <c r="AU2957" s="38">
        <f t="shared" si="47"/>
        <v>0</v>
      </c>
      <c r="AV2957" s="38">
        <f t="shared" si="48"/>
        <v>1</v>
      </c>
      <c r="AW2957" s="38">
        <f t="shared" si="51"/>
        <v>0</v>
      </c>
      <c r="AX2957" s="38">
        <f t="shared" si="52"/>
        <v>-1</v>
      </c>
      <c r="AY2957" s="38">
        <f t="shared" si="49"/>
        <v>0.001873788759</v>
      </c>
      <c r="AZ2957" s="12">
        <f t="shared" si="30"/>
        <v>132.0867883</v>
      </c>
      <c r="BA2957" s="12">
        <f t="shared" si="41"/>
        <v>93.18592893</v>
      </c>
      <c r="BB2957" s="12">
        <f t="shared" si="53"/>
        <v>115.5757603</v>
      </c>
      <c r="BC2957" s="12">
        <f t="shared" si="50"/>
        <v>0.001873788759</v>
      </c>
      <c r="BD2957" s="12">
        <f t="shared" si="54"/>
        <v>111.8142696</v>
      </c>
    </row>
    <row r="2958" ht="14.25" customHeight="1">
      <c r="A2958" s="7">
        <v>40809.0</v>
      </c>
      <c r="B2958" s="21" t="s">
        <v>90</v>
      </c>
      <c r="C2958" s="8">
        <v>41.993767</v>
      </c>
      <c r="D2958" s="33">
        <f t="shared" si="5"/>
        <v>-0.009520673888</v>
      </c>
      <c r="E2958" s="33">
        <f t="shared" si="7"/>
        <v>-0.02755843007</v>
      </c>
      <c r="F2958" s="33">
        <f t="shared" si="9"/>
        <v>0.005834321732</v>
      </c>
      <c r="G2958" s="33">
        <f t="shared" si="11"/>
        <v>-0.03482207694</v>
      </c>
      <c r="H2958" s="33">
        <f t="shared" si="20"/>
        <v>-0.6607455539</v>
      </c>
      <c r="I2958" s="45">
        <f t="shared" si="31"/>
        <v>0.7548354416</v>
      </c>
      <c r="J2958" s="45">
        <f t="shared" si="43"/>
        <v>-0.08019007111</v>
      </c>
      <c r="K2958" s="21" t="s">
        <v>91</v>
      </c>
      <c r="L2958" s="8">
        <v>23.036911</v>
      </c>
      <c r="M2958" s="33">
        <f t="shared" si="6"/>
        <v>-0.005897964528</v>
      </c>
      <c r="N2958" s="33">
        <f t="shared" si="8"/>
        <v>-0.05348887068</v>
      </c>
      <c r="O2958" s="33">
        <f t="shared" si="10"/>
        <v>-0.02148119784</v>
      </c>
      <c r="P2958" s="33">
        <f t="shared" si="12"/>
        <v>-0.001326627626</v>
      </c>
      <c r="Q2958" s="45">
        <f t="shared" si="21"/>
        <v>-2.306076386</v>
      </c>
      <c r="R2958" s="45">
        <f t="shared" si="32"/>
        <v>-1.161911227</v>
      </c>
      <c r="S2958" s="45">
        <f t="shared" si="44"/>
        <v>-0.7010825661</v>
      </c>
      <c r="T2958" s="33">
        <f t="shared" si="22"/>
        <v>1.645330832</v>
      </c>
      <c r="U2958" s="33">
        <f t="shared" si="33"/>
        <v>1.916746668</v>
      </c>
      <c r="V2958" s="33">
        <f t="shared" si="42"/>
        <v>0.620892495</v>
      </c>
      <c r="W2958" s="44">
        <f t="shared" si="13"/>
        <v>0.01347873217</v>
      </c>
      <c r="X2958" s="44">
        <f t="shared" si="14"/>
        <v>0.01263882919</v>
      </c>
      <c r="Y2958" s="33">
        <f t="shared" si="15"/>
        <v>0.9376867961</v>
      </c>
      <c r="Z2958" s="43">
        <v>1.0</v>
      </c>
      <c r="AA2958" s="33">
        <f t="shared" si="16"/>
        <v>1.937686796</v>
      </c>
      <c r="AB2958" s="33">
        <f t="shared" si="17"/>
        <v>0.4839207234</v>
      </c>
      <c r="AC2958" s="33">
        <f t="shared" si="18"/>
        <v>0.5160792766</v>
      </c>
      <c r="AD2958" s="33">
        <f t="shared" si="19"/>
        <v>0.002173462712</v>
      </c>
      <c r="AE2958" s="34">
        <f t="shared" si="23"/>
        <v>-1</v>
      </c>
      <c r="AF2958" s="34">
        <f t="shared" si="24"/>
        <v>0</v>
      </c>
      <c r="AG2958" s="34">
        <f t="shared" si="25"/>
        <v>0</v>
      </c>
      <c r="AH2958" s="34">
        <f t="shared" si="26"/>
        <v>2</v>
      </c>
      <c r="AI2958" s="34">
        <f t="shared" si="28"/>
        <v>0</v>
      </c>
      <c r="AJ2958" s="34">
        <f t="shared" si="29"/>
        <v>-1</v>
      </c>
      <c r="AK2958" s="34">
        <f t="shared" si="27"/>
        <v>-0.002173462712</v>
      </c>
      <c r="AL2958" s="36">
        <f t="shared" si="34"/>
        <v>-1</v>
      </c>
      <c r="AM2958" s="36">
        <f t="shared" si="35"/>
        <v>0</v>
      </c>
      <c r="AN2958" s="46">
        <f t="shared" si="36"/>
        <v>0</v>
      </c>
      <c r="AO2958" s="36">
        <f t="shared" si="37"/>
        <v>3</v>
      </c>
      <c r="AP2958" s="36">
        <f t="shared" si="39"/>
        <v>0</v>
      </c>
      <c r="AQ2958" s="36">
        <f t="shared" si="40"/>
        <v>-1</v>
      </c>
      <c r="AR2958" s="36">
        <f t="shared" si="38"/>
        <v>-0.002173462712</v>
      </c>
      <c r="AS2958" s="38">
        <f t="shared" si="45"/>
        <v>0</v>
      </c>
      <c r="AT2958" s="38">
        <f t="shared" si="46"/>
        <v>0</v>
      </c>
      <c r="AU2958" s="38">
        <f t="shared" si="47"/>
        <v>0</v>
      </c>
      <c r="AV2958" s="38">
        <f t="shared" si="48"/>
        <v>2</v>
      </c>
      <c r="AW2958" s="38">
        <f t="shared" si="51"/>
        <v>0</v>
      </c>
      <c r="AX2958" s="38">
        <f t="shared" si="52"/>
        <v>-1</v>
      </c>
      <c r="AY2958" s="38">
        <f t="shared" si="49"/>
        <v>-0.002173462712</v>
      </c>
      <c r="AZ2958" s="12">
        <f t="shared" si="30"/>
        <v>131.7997026</v>
      </c>
      <c r="BA2958" s="12">
        <f t="shared" si="41"/>
        <v>92.98339278</v>
      </c>
      <c r="BB2958" s="12">
        <f t="shared" si="53"/>
        <v>115.3245607</v>
      </c>
      <c r="BC2958" s="12">
        <f t="shared" si="50"/>
        <v>-0.002173462712</v>
      </c>
      <c r="BD2958" s="12">
        <f t="shared" si="54"/>
        <v>111.5712455</v>
      </c>
    </row>
    <row r="2959" ht="14.25" customHeight="1">
      <c r="A2959" s="7">
        <v>40812.0</v>
      </c>
      <c r="B2959" s="21" t="s">
        <v>90</v>
      </c>
      <c r="C2959" s="8">
        <v>43.072483</v>
      </c>
      <c r="D2959" s="33">
        <f t="shared" si="5"/>
        <v>0.02568752644</v>
      </c>
      <c r="E2959" s="33">
        <f t="shared" si="7"/>
        <v>0.02196160711</v>
      </c>
      <c r="F2959" s="33">
        <f t="shared" si="9"/>
        <v>0.02909853871</v>
      </c>
      <c r="G2959" s="33">
        <f t="shared" si="11"/>
        <v>-0.01222343736</v>
      </c>
      <c r="H2959" s="33">
        <f t="shared" si="20"/>
        <v>1.130851448</v>
      </c>
      <c r="I2959" s="45">
        <f t="shared" si="31"/>
        <v>1.513411323</v>
      </c>
      <c r="J2959" s="45">
        <f t="shared" si="43"/>
        <v>0.5142887912</v>
      </c>
      <c r="K2959" s="21" t="s">
        <v>91</v>
      </c>
      <c r="L2959" s="8">
        <v>23.494778</v>
      </c>
      <c r="M2959" s="33">
        <f t="shared" si="6"/>
        <v>0.01987536437</v>
      </c>
      <c r="N2959" s="33">
        <f t="shared" si="8"/>
        <v>-0.02454260705</v>
      </c>
      <c r="O2959" s="33">
        <f t="shared" si="10"/>
        <v>-0.002176757426</v>
      </c>
      <c r="P2959" s="33">
        <f t="shared" si="12"/>
        <v>0.010641843</v>
      </c>
      <c r="Q2959" s="45">
        <f t="shared" si="21"/>
        <v>-1.104350254</v>
      </c>
      <c r="R2959" s="45">
        <f t="shared" si="32"/>
        <v>-0.4560077554</v>
      </c>
      <c r="S2959" s="45">
        <f t="shared" si="44"/>
        <v>-0.3575453425</v>
      </c>
      <c r="T2959" s="33">
        <f t="shared" si="22"/>
        <v>2.235201702</v>
      </c>
      <c r="U2959" s="33">
        <f t="shared" si="33"/>
        <v>1.969419078</v>
      </c>
      <c r="V2959" s="33">
        <f t="shared" si="42"/>
        <v>0.8718341337</v>
      </c>
      <c r="W2959" s="44">
        <f t="shared" si="13"/>
        <v>0.01479380043</v>
      </c>
      <c r="X2959" s="44">
        <f t="shared" si="14"/>
        <v>0.0133016804</v>
      </c>
      <c r="Y2959" s="33">
        <f t="shared" si="15"/>
        <v>0.899138829</v>
      </c>
      <c r="Z2959" s="43">
        <v>1.0</v>
      </c>
      <c r="AA2959" s="33">
        <f t="shared" si="16"/>
        <v>1.899138829</v>
      </c>
      <c r="AB2959" s="33">
        <f t="shared" si="17"/>
        <v>0.4734455508</v>
      </c>
      <c r="AC2959" s="33">
        <f t="shared" si="18"/>
        <v>0.5265544492</v>
      </c>
      <c r="AD2959" s="33">
        <f t="shared" si="19"/>
        <v>-0.002071962687</v>
      </c>
      <c r="AE2959" s="34">
        <f t="shared" si="23"/>
        <v>-1</v>
      </c>
      <c r="AF2959" s="34">
        <f t="shared" si="24"/>
        <v>0</v>
      </c>
      <c r="AG2959" s="34">
        <f t="shared" si="25"/>
        <v>0</v>
      </c>
      <c r="AH2959" s="34">
        <f t="shared" si="26"/>
        <v>3</v>
      </c>
      <c r="AI2959" s="34">
        <f t="shared" si="28"/>
        <v>0</v>
      </c>
      <c r="AJ2959" s="34">
        <f t="shared" si="29"/>
        <v>-1</v>
      </c>
      <c r="AK2959" s="34">
        <f t="shared" si="27"/>
        <v>0.002071962687</v>
      </c>
      <c r="AL2959" s="36">
        <f t="shared" si="34"/>
        <v>-1</v>
      </c>
      <c r="AM2959" s="36">
        <f t="shared" si="35"/>
        <v>0</v>
      </c>
      <c r="AN2959" s="46">
        <f t="shared" si="36"/>
        <v>0</v>
      </c>
      <c r="AO2959" s="36">
        <f t="shared" si="37"/>
        <v>4</v>
      </c>
      <c r="AP2959" s="36">
        <f t="shared" si="39"/>
        <v>0</v>
      </c>
      <c r="AQ2959" s="36">
        <f t="shared" si="40"/>
        <v>-1</v>
      </c>
      <c r="AR2959" s="36">
        <f t="shared" si="38"/>
        <v>0.002071962687</v>
      </c>
      <c r="AS2959" s="38">
        <f t="shared" si="45"/>
        <v>0</v>
      </c>
      <c r="AT2959" s="38">
        <f t="shared" si="46"/>
        <v>0</v>
      </c>
      <c r="AU2959" s="38">
        <f t="shared" si="47"/>
        <v>0</v>
      </c>
      <c r="AV2959" s="38">
        <f t="shared" si="48"/>
        <v>3</v>
      </c>
      <c r="AW2959" s="38">
        <f t="shared" si="51"/>
        <v>0</v>
      </c>
      <c r="AX2959" s="38">
        <f t="shared" si="52"/>
        <v>-1</v>
      </c>
      <c r="AY2959" s="38">
        <f t="shared" si="49"/>
        <v>0.002071962687</v>
      </c>
      <c r="AZ2959" s="12">
        <f t="shared" si="30"/>
        <v>132.0727867</v>
      </c>
      <c r="BA2959" s="12">
        <f t="shared" si="41"/>
        <v>93.17605091</v>
      </c>
      <c r="BB2959" s="12">
        <f t="shared" si="53"/>
        <v>115.5635089</v>
      </c>
      <c r="BC2959" s="12">
        <f t="shared" si="50"/>
        <v>0.002071962687</v>
      </c>
      <c r="BD2959" s="12">
        <f t="shared" si="54"/>
        <v>111.8024169</v>
      </c>
    </row>
    <row r="2960" ht="14.25" customHeight="1">
      <c r="A2960" s="7">
        <v>40813.0</v>
      </c>
      <c r="B2960" s="21" t="s">
        <v>90</v>
      </c>
      <c r="C2960" s="8">
        <v>43.448307</v>
      </c>
      <c r="D2960" s="33">
        <f t="shared" si="5"/>
        <v>0.008725385068</v>
      </c>
      <c r="E2960" s="33">
        <f t="shared" si="7"/>
        <v>0.03378070142</v>
      </c>
      <c r="F2960" s="33">
        <f t="shared" si="9"/>
        <v>0.03121939598</v>
      </c>
      <c r="G2960" s="33">
        <f t="shared" si="11"/>
        <v>-0.01913468505</v>
      </c>
      <c r="H2960" s="33">
        <f t="shared" si="20"/>
        <v>1.579880478</v>
      </c>
      <c r="I2960" s="45">
        <f t="shared" si="31"/>
        <v>1.569580595</v>
      </c>
      <c r="J2960" s="45">
        <f t="shared" si="43"/>
        <v>0.3505771156</v>
      </c>
      <c r="K2960" s="21" t="s">
        <v>91</v>
      </c>
      <c r="L2960" s="8">
        <v>23.771553</v>
      </c>
      <c r="M2960" s="33">
        <f t="shared" si="6"/>
        <v>0.0117802773</v>
      </c>
      <c r="N2960" s="33">
        <f t="shared" si="8"/>
        <v>-0.01528625751</v>
      </c>
      <c r="O2960" s="33">
        <f t="shared" si="10"/>
        <v>0.006801970543</v>
      </c>
      <c r="P2960" s="33">
        <f t="shared" si="12"/>
        <v>0.004510196993</v>
      </c>
      <c r="Q2960" s="45">
        <f t="shared" si="21"/>
        <v>-0.7258415894</v>
      </c>
      <c r="R2960" s="45">
        <f t="shared" si="32"/>
        <v>-0.1283231577</v>
      </c>
      <c r="S2960" s="45">
        <f t="shared" si="44"/>
        <v>-0.5229706711</v>
      </c>
      <c r="T2960" s="33">
        <f t="shared" si="22"/>
        <v>2.305722067</v>
      </c>
      <c r="U2960" s="33">
        <f t="shared" si="33"/>
        <v>1.697903752</v>
      </c>
      <c r="V2960" s="33">
        <f t="shared" si="42"/>
        <v>0.8735477867</v>
      </c>
      <c r="W2960" s="44">
        <f t="shared" si="13"/>
        <v>0.01446217494</v>
      </c>
      <c r="X2960" s="44">
        <f t="shared" si="14"/>
        <v>0.01294477752</v>
      </c>
      <c r="Y2960" s="33">
        <f t="shared" si="15"/>
        <v>0.8950782006</v>
      </c>
      <c r="Z2960" s="43">
        <v>1.0</v>
      </c>
      <c r="AA2960" s="33">
        <f t="shared" si="16"/>
        <v>1.895078201</v>
      </c>
      <c r="AB2960" s="33">
        <f t="shared" si="17"/>
        <v>0.4723172903</v>
      </c>
      <c r="AC2960" s="33">
        <f t="shared" si="18"/>
        <v>0.5276827097</v>
      </c>
      <c r="AD2960" s="33">
        <f t="shared" si="19"/>
        <v>0.007973156214</v>
      </c>
      <c r="AE2960" s="34">
        <f t="shared" si="23"/>
        <v>-1</v>
      </c>
      <c r="AF2960" s="34">
        <f t="shared" si="24"/>
        <v>0</v>
      </c>
      <c r="AG2960" s="34">
        <f t="shared" si="25"/>
        <v>0</v>
      </c>
      <c r="AH2960" s="34">
        <f t="shared" si="26"/>
        <v>4</v>
      </c>
      <c r="AI2960" s="34">
        <f t="shared" si="28"/>
        <v>0</v>
      </c>
      <c r="AJ2960" s="34">
        <f t="shared" si="29"/>
        <v>-1</v>
      </c>
      <c r="AK2960" s="34">
        <f t="shared" si="27"/>
        <v>-0.007973156214</v>
      </c>
      <c r="AL2960" s="36">
        <f t="shared" si="34"/>
        <v>-1</v>
      </c>
      <c r="AM2960" s="36">
        <f t="shared" si="35"/>
        <v>0</v>
      </c>
      <c r="AN2960" s="46">
        <f t="shared" si="36"/>
        <v>0</v>
      </c>
      <c r="AO2960" s="36">
        <f t="shared" si="37"/>
        <v>5</v>
      </c>
      <c r="AP2960" s="36">
        <f t="shared" si="39"/>
        <v>0</v>
      </c>
      <c r="AQ2960" s="36">
        <f t="shared" si="40"/>
        <v>-1</v>
      </c>
      <c r="AR2960" s="36">
        <f t="shared" si="38"/>
        <v>-0.007973156214</v>
      </c>
      <c r="AS2960" s="38">
        <f t="shared" si="45"/>
        <v>0</v>
      </c>
      <c r="AT2960" s="38">
        <f t="shared" si="46"/>
        <v>0</v>
      </c>
      <c r="AU2960" s="38">
        <f t="shared" si="47"/>
        <v>0</v>
      </c>
      <c r="AV2960" s="38">
        <f t="shared" si="48"/>
        <v>4</v>
      </c>
      <c r="AW2960" s="38">
        <f t="shared" si="51"/>
        <v>0</v>
      </c>
      <c r="AX2960" s="38">
        <f t="shared" si="52"/>
        <v>-1</v>
      </c>
      <c r="AY2960" s="38">
        <f t="shared" si="49"/>
        <v>-0.007973156214</v>
      </c>
      <c r="AZ2960" s="12">
        <f t="shared" si="30"/>
        <v>131.0197497</v>
      </c>
      <c r="BA2960" s="12">
        <f t="shared" si="41"/>
        <v>92.4331437</v>
      </c>
      <c r="BB2960" s="12">
        <f t="shared" si="53"/>
        <v>114.642103</v>
      </c>
      <c r="BC2960" s="12">
        <f t="shared" si="50"/>
        <v>-0.007973156214</v>
      </c>
      <c r="BD2960" s="12">
        <f t="shared" si="54"/>
        <v>110.9109988</v>
      </c>
    </row>
    <row r="2961" ht="14.25" customHeight="1">
      <c r="A2961" s="7">
        <v>40814.0</v>
      </c>
      <c r="B2961" s="21" t="s">
        <v>90</v>
      </c>
      <c r="C2961" s="8">
        <v>43.128166</v>
      </c>
      <c r="D2961" s="33">
        <f t="shared" si="5"/>
        <v>-0.007368319323</v>
      </c>
      <c r="E2961" s="33">
        <f t="shared" si="7"/>
        <v>0.01941118972</v>
      </c>
      <c r="F2961" s="33">
        <f t="shared" si="9"/>
        <v>0.006333356348</v>
      </c>
      <c r="G2961" s="33">
        <f t="shared" si="11"/>
        <v>-0.0317944129</v>
      </c>
      <c r="H2961" s="33">
        <f t="shared" si="20"/>
        <v>1.048130514</v>
      </c>
      <c r="I2961" s="45">
        <f t="shared" si="31"/>
        <v>0.7672350778</v>
      </c>
      <c r="J2961" s="45">
        <f t="shared" si="43"/>
        <v>0.03796760382</v>
      </c>
      <c r="K2961" s="21" t="s">
        <v>91</v>
      </c>
      <c r="L2961" s="8">
        <v>23.255592</v>
      </c>
      <c r="M2961" s="33">
        <f t="shared" si="6"/>
        <v>-0.02170497653</v>
      </c>
      <c r="N2961" s="33">
        <f t="shared" si="8"/>
        <v>-0.01760945666</v>
      </c>
      <c r="O2961" s="33">
        <f t="shared" si="10"/>
        <v>-0.02450938014</v>
      </c>
      <c r="P2961" s="33">
        <f t="shared" si="12"/>
        <v>-0.01912102237</v>
      </c>
      <c r="Q2961" s="45">
        <f t="shared" si="21"/>
        <v>-0.787576628</v>
      </c>
      <c r="R2961" s="45">
        <f t="shared" si="32"/>
        <v>-1.204419308</v>
      </c>
      <c r="S2961" s="45">
        <f t="shared" si="44"/>
        <v>-1.172405152</v>
      </c>
      <c r="T2961" s="33">
        <f t="shared" si="22"/>
        <v>1.835707142</v>
      </c>
      <c r="U2961" s="33">
        <f t="shared" si="33"/>
        <v>1.971654386</v>
      </c>
      <c r="V2961" s="33">
        <f t="shared" si="42"/>
        <v>1.210372756</v>
      </c>
      <c r="W2961" s="44">
        <f t="shared" si="13"/>
        <v>0.01444742871</v>
      </c>
      <c r="X2961" s="44">
        <f t="shared" si="14"/>
        <v>0.01383740948</v>
      </c>
      <c r="Y2961" s="33">
        <f t="shared" si="15"/>
        <v>0.9577766229</v>
      </c>
      <c r="Z2961" s="43">
        <v>1.0</v>
      </c>
      <c r="AA2961" s="33">
        <f t="shared" si="16"/>
        <v>1.957776623</v>
      </c>
      <c r="AB2961" s="33">
        <f t="shared" si="17"/>
        <v>0.4892164978</v>
      </c>
      <c r="AC2961" s="33">
        <f t="shared" si="18"/>
        <v>0.5107835022</v>
      </c>
      <c r="AD2961" s="33">
        <f t="shared" si="19"/>
        <v>-0.002614404889</v>
      </c>
      <c r="AE2961" s="34">
        <f t="shared" si="23"/>
        <v>-1</v>
      </c>
      <c r="AF2961" s="34">
        <f t="shared" si="24"/>
        <v>0</v>
      </c>
      <c r="AG2961" s="34">
        <f t="shared" si="25"/>
        <v>0</v>
      </c>
      <c r="AH2961" s="34">
        <f t="shared" si="26"/>
        <v>5</v>
      </c>
      <c r="AI2961" s="34">
        <f t="shared" si="28"/>
        <v>0</v>
      </c>
      <c r="AJ2961" s="34">
        <f t="shared" si="29"/>
        <v>-1</v>
      </c>
      <c r="AK2961" s="34">
        <f t="shared" si="27"/>
        <v>0.002614404889</v>
      </c>
      <c r="AL2961" s="36">
        <f t="shared" si="34"/>
        <v>-1</v>
      </c>
      <c r="AM2961" s="36">
        <f t="shared" si="35"/>
        <v>0</v>
      </c>
      <c r="AN2961" s="46">
        <f t="shared" si="36"/>
        <v>0</v>
      </c>
      <c r="AO2961" s="36">
        <f t="shared" si="37"/>
        <v>1</v>
      </c>
      <c r="AP2961" s="36">
        <f t="shared" si="39"/>
        <v>1</v>
      </c>
      <c r="AQ2961" s="36">
        <f t="shared" si="40"/>
        <v>-1</v>
      </c>
      <c r="AR2961" s="36">
        <f t="shared" si="38"/>
        <v>0.002614404889</v>
      </c>
      <c r="AS2961" s="38">
        <f t="shared" si="45"/>
        <v>-1</v>
      </c>
      <c r="AT2961" s="38">
        <f t="shared" si="46"/>
        <v>0</v>
      </c>
      <c r="AU2961" s="38">
        <f t="shared" si="47"/>
        <v>0</v>
      </c>
      <c r="AV2961" s="38">
        <f t="shared" si="48"/>
        <v>5</v>
      </c>
      <c r="AW2961" s="38">
        <f t="shared" si="51"/>
        <v>0</v>
      </c>
      <c r="AX2961" s="38">
        <f t="shared" si="52"/>
        <v>-1</v>
      </c>
      <c r="AY2961" s="38">
        <f t="shared" si="49"/>
        <v>0.002614404889</v>
      </c>
      <c r="AZ2961" s="12">
        <f t="shared" si="30"/>
        <v>131.3622884</v>
      </c>
      <c r="BA2961" s="12">
        <f t="shared" si="41"/>
        <v>92.67480136</v>
      </c>
      <c r="BB2961" s="12">
        <f t="shared" si="53"/>
        <v>114.9418238</v>
      </c>
      <c r="BC2961" s="12">
        <f t="shared" si="50"/>
        <v>0.002614404889</v>
      </c>
      <c r="BD2961" s="12">
        <f t="shared" si="54"/>
        <v>111.2009651</v>
      </c>
    </row>
    <row r="2962" ht="14.25" customHeight="1">
      <c r="A2962" s="7">
        <v>40815.0</v>
      </c>
      <c r="B2962" s="21" t="s">
        <v>90</v>
      </c>
      <c r="C2962" s="8">
        <v>43.552689</v>
      </c>
      <c r="D2962" s="33">
        <f t="shared" si="5"/>
        <v>0.009843288954</v>
      </c>
      <c r="E2962" s="33">
        <f t="shared" si="7"/>
        <v>0.02724859266</v>
      </c>
      <c r="F2962" s="33">
        <f t="shared" si="9"/>
        <v>-0.01012359441</v>
      </c>
      <c r="G2962" s="33">
        <f t="shared" si="11"/>
        <v>-0.02871377463</v>
      </c>
      <c r="H2962" s="33">
        <f t="shared" si="20"/>
        <v>1.31749008</v>
      </c>
      <c r="I2962" s="45">
        <f t="shared" si="31"/>
        <v>0.2510180698</v>
      </c>
      <c r="J2962" s="45">
        <f t="shared" si="43"/>
        <v>0.1405216687</v>
      </c>
      <c r="K2962" s="21" t="s">
        <v>91</v>
      </c>
      <c r="L2962" s="8">
        <v>23.59387</v>
      </c>
      <c r="M2962" s="33">
        <f t="shared" si="6"/>
        <v>0.01454609283</v>
      </c>
      <c r="N2962" s="33">
        <f t="shared" si="8"/>
        <v>0.01813625063</v>
      </c>
      <c r="O2962" s="33">
        <f t="shared" si="10"/>
        <v>-0.02773865286</v>
      </c>
      <c r="P2962" s="33">
        <f t="shared" si="12"/>
        <v>-0.01318724375</v>
      </c>
      <c r="Q2962" s="45">
        <f t="shared" si="21"/>
        <v>0.6137618082</v>
      </c>
      <c r="R2962" s="45">
        <f t="shared" si="32"/>
        <v>-1.276215015</v>
      </c>
      <c r="S2962" s="45">
        <f t="shared" si="44"/>
        <v>-0.9661465981</v>
      </c>
      <c r="T2962" s="33">
        <f t="shared" si="22"/>
        <v>0.7037282715</v>
      </c>
      <c r="U2962" s="33">
        <f t="shared" si="33"/>
        <v>1.527233084</v>
      </c>
      <c r="V2962" s="33">
        <f t="shared" si="42"/>
        <v>1.106668267</v>
      </c>
      <c r="W2962" s="44">
        <f t="shared" si="13"/>
        <v>0.01455990422</v>
      </c>
      <c r="X2962" s="44">
        <f t="shared" si="14"/>
        <v>0.01411804329</v>
      </c>
      <c r="Y2962" s="33">
        <f t="shared" si="15"/>
        <v>0.9696522085</v>
      </c>
      <c r="Z2962" s="43">
        <v>1.0</v>
      </c>
      <c r="AA2962" s="33">
        <f t="shared" si="16"/>
        <v>1.969652209</v>
      </c>
      <c r="AB2962" s="33">
        <f t="shared" si="17"/>
        <v>0.4922961548</v>
      </c>
      <c r="AC2962" s="33">
        <f t="shared" si="18"/>
        <v>0.5077038452</v>
      </c>
      <c r="AD2962" s="33">
        <f t="shared" si="19"/>
        <v>0.005606416928</v>
      </c>
      <c r="AE2962" s="34">
        <f t="shared" si="23"/>
        <v>0</v>
      </c>
      <c r="AF2962" s="34">
        <f t="shared" si="24"/>
        <v>0</v>
      </c>
      <c r="AG2962" s="34">
        <f t="shared" si="25"/>
        <v>0</v>
      </c>
      <c r="AH2962" s="34">
        <f t="shared" si="26"/>
        <v>0</v>
      </c>
      <c r="AI2962" s="34">
        <f t="shared" si="28"/>
        <v>1</v>
      </c>
      <c r="AJ2962" s="34">
        <f t="shared" si="29"/>
        <v>0</v>
      </c>
      <c r="AK2962" s="34">
        <f t="shared" si="27"/>
        <v>0</v>
      </c>
      <c r="AL2962" s="36">
        <f t="shared" si="34"/>
        <v>-1</v>
      </c>
      <c r="AM2962" s="36">
        <f t="shared" si="35"/>
        <v>0</v>
      </c>
      <c r="AN2962" s="46">
        <f t="shared" si="36"/>
        <v>0</v>
      </c>
      <c r="AO2962" s="36">
        <f t="shared" si="37"/>
        <v>2</v>
      </c>
      <c r="AP2962" s="36">
        <f t="shared" si="39"/>
        <v>0</v>
      </c>
      <c r="AQ2962" s="36">
        <f t="shared" si="40"/>
        <v>-1</v>
      </c>
      <c r="AR2962" s="36">
        <f t="shared" si="38"/>
        <v>-0.005606416928</v>
      </c>
      <c r="AS2962" s="38">
        <f t="shared" si="45"/>
        <v>-1</v>
      </c>
      <c r="AT2962" s="38">
        <f t="shared" si="46"/>
        <v>0</v>
      </c>
      <c r="AU2962" s="38">
        <f t="shared" si="47"/>
        <v>0</v>
      </c>
      <c r="AV2962" s="38">
        <f t="shared" si="48"/>
        <v>1</v>
      </c>
      <c r="AW2962" s="38">
        <f t="shared" si="51"/>
        <v>1</v>
      </c>
      <c r="AX2962" s="38">
        <f t="shared" si="52"/>
        <v>-1</v>
      </c>
      <c r="AY2962" s="38">
        <f t="shared" si="49"/>
        <v>-0.005606416928</v>
      </c>
      <c r="AZ2962" s="12">
        <f t="shared" si="30"/>
        <v>131.3622884</v>
      </c>
      <c r="BA2962" s="12">
        <f t="shared" si="41"/>
        <v>92.15522778</v>
      </c>
      <c r="BB2962" s="12">
        <f t="shared" si="53"/>
        <v>114.2974121</v>
      </c>
      <c r="BC2962" s="12">
        <f t="shared" si="50"/>
        <v>-0.003737611285</v>
      </c>
      <c r="BD2962" s="12">
        <f t="shared" si="54"/>
        <v>110.7853391</v>
      </c>
    </row>
    <row r="2963" ht="14.25" customHeight="1">
      <c r="A2963" s="7">
        <v>40816.0</v>
      </c>
      <c r="B2963" s="21" t="s">
        <v>90</v>
      </c>
      <c r="C2963" s="8">
        <v>43.079456</v>
      </c>
      <c r="D2963" s="33">
        <f t="shared" si="5"/>
        <v>-0.01086575848</v>
      </c>
      <c r="E2963" s="33">
        <f t="shared" si="7"/>
        <v>0.02585357489</v>
      </c>
      <c r="F2963" s="33">
        <f t="shared" si="9"/>
        <v>-0.002417339113</v>
      </c>
      <c r="G2963" s="33">
        <f t="shared" si="11"/>
        <v>-0.03507376448</v>
      </c>
      <c r="H2963" s="33">
        <f t="shared" si="20"/>
        <v>1.242216146</v>
      </c>
      <c r="I2963" s="45">
        <f t="shared" si="31"/>
        <v>0.5151640927</v>
      </c>
      <c r="J2963" s="45">
        <f t="shared" si="43"/>
        <v>-0.008618655905</v>
      </c>
      <c r="K2963" s="21" t="s">
        <v>91</v>
      </c>
      <c r="L2963" s="8">
        <v>23.084745</v>
      </c>
      <c r="M2963" s="33">
        <f t="shared" si="6"/>
        <v>-0.0215786982</v>
      </c>
      <c r="N2963" s="33">
        <f t="shared" si="8"/>
        <v>0.002076406859</v>
      </c>
      <c r="O2963" s="33">
        <f t="shared" si="10"/>
        <v>-0.05152352847</v>
      </c>
      <c r="P2963" s="33">
        <f t="shared" si="12"/>
        <v>-0.0344813784</v>
      </c>
      <c r="Q2963" s="45">
        <f t="shared" si="21"/>
        <v>0.008701306073</v>
      </c>
      <c r="R2963" s="45">
        <f t="shared" si="32"/>
        <v>-2.053976303</v>
      </c>
      <c r="S2963" s="45">
        <f t="shared" si="44"/>
        <v>-1.534852232</v>
      </c>
      <c r="T2963" s="33">
        <f t="shared" si="22"/>
        <v>1.23351484</v>
      </c>
      <c r="U2963" s="33">
        <f t="shared" si="33"/>
        <v>2.569140396</v>
      </c>
      <c r="V2963" s="33">
        <f t="shared" si="42"/>
        <v>1.526233576</v>
      </c>
      <c r="W2963" s="44">
        <f t="shared" si="13"/>
        <v>0.01470267732</v>
      </c>
      <c r="X2963" s="44">
        <f t="shared" si="14"/>
        <v>0.01487647972</v>
      </c>
      <c r="Y2963" s="33">
        <f t="shared" si="15"/>
        <v>1.01182114</v>
      </c>
      <c r="Z2963" s="43">
        <v>1.0</v>
      </c>
      <c r="AA2963" s="33">
        <f t="shared" si="16"/>
        <v>2.01182114</v>
      </c>
      <c r="AB2963" s="33">
        <f t="shared" si="17"/>
        <v>0.5029379202</v>
      </c>
      <c r="AC2963" s="33">
        <f t="shared" si="18"/>
        <v>0.4970620798</v>
      </c>
      <c r="AD2963" s="33">
        <f t="shared" si="19"/>
        <v>0.002663318848</v>
      </c>
      <c r="AE2963" s="34">
        <f t="shared" si="23"/>
        <v>-1</v>
      </c>
      <c r="AF2963" s="34">
        <f t="shared" si="24"/>
        <v>0</v>
      </c>
      <c r="AG2963" s="34">
        <f t="shared" si="25"/>
        <v>0</v>
      </c>
      <c r="AH2963" s="34">
        <f t="shared" si="26"/>
        <v>1</v>
      </c>
      <c r="AI2963" s="34">
        <f t="shared" si="28"/>
        <v>0</v>
      </c>
      <c r="AJ2963" s="34">
        <f t="shared" si="29"/>
        <v>-1</v>
      </c>
      <c r="AK2963" s="34">
        <f t="shared" si="27"/>
        <v>-0.002663318848</v>
      </c>
      <c r="AL2963" s="36">
        <f t="shared" si="34"/>
        <v>-1</v>
      </c>
      <c r="AM2963" s="36">
        <f t="shared" si="35"/>
        <v>0</v>
      </c>
      <c r="AN2963" s="46">
        <f t="shared" si="36"/>
        <v>0</v>
      </c>
      <c r="AO2963" s="36">
        <f t="shared" si="37"/>
        <v>3</v>
      </c>
      <c r="AP2963" s="36">
        <f t="shared" si="39"/>
        <v>0</v>
      </c>
      <c r="AQ2963" s="36">
        <f t="shared" si="40"/>
        <v>-1</v>
      </c>
      <c r="AR2963" s="36">
        <f t="shared" si="38"/>
        <v>-0.002663318848</v>
      </c>
      <c r="AS2963" s="38">
        <f t="shared" si="45"/>
        <v>-1</v>
      </c>
      <c r="AT2963" s="38">
        <f t="shared" si="46"/>
        <v>0</v>
      </c>
      <c r="AU2963" s="38">
        <f t="shared" si="47"/>
        <v>0</v>
      </c>
      <c r="AV2963" s="38">
        <f t="shared" si="48"/>
        <v>2</v>
      </c>
      <c r="AW2963" s="38">
        <f t="shared" si="51"/>
        <v>0</v>
      </c>
      <c r="AX2963" s="38">
        <f t="shared" si="52"/>
        <v>-1</v>
      </c>
      <c r="AY2963" s="38">
        <f t="shared" si="49"/>
        <v>-0.002663318848</v>
      </c>
      <c r="AZ2963" s="12">
        <f t="shared" si="30"/>
        <v>131.0124287</v>
      </c>
      <c r="BA2963" s="12">
        <f t="shared" si="41"/>
        <v>91.90978903</v>
      </c>
      <c r="BB2963" s="12">
        <f t="shared" si="53"/>
        <v>113.9930016</v>
      </c>
      <c r="BC2963" s="12">
        <f t="shared" si="50"/>
        <v>-0.002663318848</v>
      </c>
      <c r="BD2963" s="12">
        <f t="shared" si="54"/>
        <v>110.4902824</v>
      </c>
    </row>
    <row r="2964" ht="14.25" customHeight="1">
      <c r="A2964" s="7">
        <v>40819.0</v>
      </c>
      <c r="B2964" s="21" t="s">
        <v>90</v>
      </c>
      <c r="C2964" s="8">
        <v>41.958961</v>
      </c>
      <c r="D2964" s="33">
        <f t="shared" si="5"/>
        <v>-0.02600996169</v>
      </c>
      <c r="E2964" s="33">
        <f t="shared" si="7"/>
        <v>-0.02585228254</v>
      </c>
      <c r="F2964" s="33">
        <f t="shared" si="9"/>
        <v>-0.004458433094</v>
      </c>
      <c r="G2964" s="33">
        <f t="shared" si="11"/>
        <v>-0.04755140195</v>
      </c>
      <c r="H2964" s="33">
        <f t="shared" si="20"/>
        <v>-0.5874637071</v>
      </c>
      <c r="I2964" s="45">
        <f t="shared" si="31"/>
        <v>0.4715517795</v>
      </c>
      <c r="J2964" s="45">
        <f t="shared" si="43"/>
        <v>-0.3277482558</v>
      </c>
      <c r="K2964" s="21" t="s">
        <v>91</v>
      </c>
      <c r="L2964" s="8">
        <v>22.353523</v>
      </c>
      <c r="M2964" s="33">
        <f t="shared" si="6"/>
        <v>-0.03167555024</v>
      </c>
      <c r="N2964" s="33">
        <f t="shared" si="8"/>
        <v>-0.0485748365</v>
      </c>
      <c r="O2964" s="33">
        <f t="shared" si="10"/>
        <v>-0.07192529043</v>
      </c>
      <c r="P2964" s="33">
        <f t="shared" si="12"/>
        <v>-0.05554649277</v>
      </c>
      <c r="Q2964" s="45">
        <f t="shared" si="21"/>
        <v>-1.968239592</v>
      </c>
      <c r="R2964" s="45">
        <f t="shared" si="32"/>
        <v>-2.638901681</v>
      </c>
      <c r="S2964" s="45">
        <f t="shared" si="44"/>
        <v>-2.066859026</v>
      </c>
      <c r="T2964" s="33">
        <f t="shared" si="22"/>
        <v>1.380775885</v>
      </c>
      <c r="U2964" s="33">
        <f t="shared" si="33"/>
        <v>3.110453461</v>
      </c>
      <c r="V2964" s="33">
        <f t="shared" si="42"/>
        <v>1.73911077</v>
      </c>
      <c r="W2964" s="44">
        <f t="shared" si="13"/>
        <v>0.01548703387</v>
      </c>
      <c r="X2964" s="44">
        <f t="shared" si="14"/>
        <v>0.0162418724</v>
      </c>
      <c r="Y2964" s="33">
        <f t="shared" si="15"/>
        <v>1.048740032</v>
      </c>
      <c r="Z2964" s="43">
        <v>1.0</v>
      </c>
      <c r="AA2964" s="33">
        <f t="shared" si="16"/>
        <v>2.048740032</v>
      </c>
      <c r="AB2964" s="33">
        <f t="shared" si="17"/>
        <v>0.5118951237</v>
      </c>
      <c r="AC2964" s="33">
        <f t="shared" si="18"/>
        <v>0.4881048763</v>
      </c>
      <c r="AD2964" s="33">
        <f t="shared" si="19"/>
        <v>0.002776098782</v>
      </c>
      <c r="AE2964" s="34">
        <f t="shared" si="23"/>
        <v>-1</v>
      </c>
      <c r="AF2964" s="34">
        <f t="shared" si="24"/>
        <v>0</v>
      </c>
      <c r="AG2964" s="34">
        <f t="shared" si="25"/>
        <v>0</v>
      </c>
      <c r="AH2964" s="34">
        <f t="shared" si="26"/>
        <v>2</v>
      </c>
      <c r="AI2964" s="34">
        <f t="shared" si="28"/>
        <v>0</v>
      </c>
      <c r="AJ2964" s="34">
        <f t="shared" si="29"/>
        <v>-1</v>
      </c>
      <c r="AK2964" s="34">
        <f t="shared" si="27"/>
        <v>-0.002776098782</v>
      </c>
      <c r="AL2964" s="36">
        <f t="shared" si="34"/>
        <v>-1</v>
      </c>
      <c r="AM2964" s="36">
        <f t="shared" si="35"/>
        <v>0</v>
      </c>
      <c r="AN2964" s="46">
        <f t="shared" si="36"/>
        <v>0</v>
      </c>
      <c r="AO2964" s="36">
        <f t="shared" si="37"/>
        <v>4</v>
      </c>
      <c r="AP2964" s="36">
        <f t="shared" si="39"/>
        <v>0</v>
      </c>
      <c r="AQ2964" s="36">
        <f t="shared" si="40"/>
        <v>-1</v>
      </c>
      <c r="AR2964" s="36">
        <f t="shared" si="38"/>
        <v>-0.002776098782</v>
      </c>
      <c r="AS2964" s="38">
        <f t="shared" si="45"/>
        <v>-1</v>
      </c>
      <c r="AT2964" s="38">
        <f t="shared" si="46"/>
        <v>0</v>
      </c>
      <c r="AU2964" s="38">
        <f t="shared" si="47"/>
        <v>0</v>
      </c>
      <c r="AV2964" s="38">
        <f t="shared" si="48"/>
        <v>3</v>
      </c>
      <c r="AW2964" s="38">
        <f t="shared" si="51"/>
        <v>0</v>
      </c>
      <c r="AX2964" s="38">
        <f t="shared" si="52"/>
        <v>-1</v>
      </c>
      <c r="AY2964" s="38">
        <f t="shared" si="49"/>
        <v>-0.002776098782</v>
      </c>
      <c r="AZ2964" s="12">
        <f t="shared" si="30"/>
        <v>130.6487253</v>
      </c>
      <c r="BA2964" s="12">
        <f t="shared" si="41"/>
        <v>91.65463838</v>
      </c>
      <c r="BB2964" s="12">
        <f t="shared" si="53"/>
        <v>113.6765458</v>
      </c>
      <c r="BC2964" s="12">
        <f t="shared" si="50"/>
        <v>-0.002776098782</v>
      </c>
      <c r="BD2964" s="12">
        <f t="shared" si="54"/>
        <v>110.1835505</v>
      </c>
    </row>
    <row r="2965" ht="14.25" customHeight="1">
      <c r="A2965" s="7">
        <v>40820.0</v>
      </c>
      <c r="B2965" s="21" t="s">
        <v>90</v>
      </c>
      <c r="C2965" s="8">
        <v>42.07032</v>
      </c>
      <c r="D2965" s="33">
        <f t="shared" si="5"/>
        <v>0.002653998034</v>
      </c>
      <c r="E2965" s="33">
        <f t="shared" si="7"/>
        <v>-0.03171555108</v>
      </c>
      <c r="F2965" s="33">
        <f t="shared" si="9"/>
        <v>0.0009937767784</v>
      </c>
      <c r="G2965" s="33">
        <f t="shared" si="11"/>
        <v>-0.03202558231</v>
      </c>
      <c r="H2965" s="33">
        <f t="shared" si="20"/>
        <v>-0.7792749548</v>
      </c>
      <c r="I2965" s="45">
        <f t="shared" si="31"/>
        <v>0.6791653842</v>
      </c>
      <c r="J2965" s="45">
        <f t="shared" si="43"/>
        <v>0.1295542993</v>
      </c>
      <c r="K2965" s="21" t="s">
        <v>91</v>
      </c>
      <c r="L2965" s="8">
        <v>22.288605</v>
      </c>
      <c r="M2965" s="33">
        <f t="shared" si="6"/>
        <v>-0.002904150724</v>
      </c>
      <c r="N2965" s="33">
        <f t="shared" si="8"/>
        <v>-0.06238330327</v>
      </c>
      <c r="O2965" s="33">
        <f t="shared" si="10"/>
        <v>-0.07671595354</v>
      </c>
      <c r="P2965" s="33">
        <f t="shared" si="12"/>
        <v>-0.05408442118</v>
      </c>
      <c r="Q2965" s="45">
        <f t="shared" si="21"/>
        <v>-2.403084199</v>
      </c>
      <c r="R2965" s="45">
        <f t="shared" si="32"/>
        <v>-2.644776201</v>
      </c>
      <c r="S2965" s="45">
        <f t="shared" si="44"/>
        <v>-1.922996911</v>
      </c>
      <c r="T2965" s="33">
        <f t="shared" si="22"/>
        <v>1.623809244</v>
      </c>
      <c r="U2965" s="33">
        <f t="shared" si="33"/>
        <v>3.323941586</v>
      </c>
      <c r="V2965" s="33">
        <f t="shared" si="42"/>
        <v>2.05255121</v>
      </c>
      <c r="W2965" s="44">
        <f t="shared" si="13"/>
        <v>0.01529621056</v>
      </c>
      <c r="X2965" s="44">
        <f t="shared" si="14"/>
        <v>0.01623694803</v>
      </c>
      <c r="Y2965" s="33">
        <f t="shared" si="15"/>
        <v>1.061501342</v>
      </c>
      <c r="Z2965" s="43">
        <v>1.0</v>
      </c>
      <c r="AA2965" s="33">
        <f t="shared" si="16"/>
        <v>2.061501342</v>
      </c>
      <c r="AB2965" s="33">
        <f t="shared" si="17"/>
        <v>0.5149166388</v>
      </c>
      <c r="AC2965" s="33">
        <f t="shared" si="18"/>
        <v>0.4850833612</v>
      </c>
      <c r="AD2965" s="33">
        <f t="shared" si="19"/>
        <v>-0.003593884161</v>
      </c>
      <c r="AE2965" s="34">
        <f t="shared" si="23"/>
        <v>-1</v>
      </c>
      <c r="AF2965" s="34">
        <f t="shared" si="24"/>
        <v>0</v>
      </c>
      <c r="AG2965" s="34">
        <f t="shared" si="25"/>
        <v>0</v>
      </c>
      <c r="AH2965" s="34">
        <f t="shared" si="26"/>
        <v>3</v>
      </c>
      <c r="AI2965" s="34">
        <f t="shared" si="28"/>
        <v>0</v>
      </c>
      <c r="AJ2965" s="34">
        <f t="shared" si="29"/>
        <v>-1</v>
      </c>
      <c r="AK2965" s="34">
        <f t="shared" si="27"/>
        <v>0.003593884161</v>
      </c>
      <c r="AL2965" s="36">
        <f t="shared" si="34"/>
        <v>-1</v>
      </c>
      <c r="AM2965" s="36">
        <f t="shared" si="35"/>
        <v>0</v>
      </c>
      <c r="AN2965" s="46">
        <f t="shared" si="36"/>
        <v>0</v>
      </c>
      <c r="AO2965" s="36">
        <f t="shared" si="37"/>
        <v>5</v>
      </c>
      <c r="AP2965" s="36">
        <f t="shared" si="39"/>
        <v>0</v>
      </c>
      <c r="AQ2965" s="36">
        <f t="shared" si="40"/>
        <v>-1</v>
      </c>
      <c r="AR2965" s="36">
        <f t="shared" si="38"/>
        <v>0.003593884161</v>
      </c>
      <c r="AS2965" s="38">
        <f t="shared" si="45"/>
        <v>-1</v>
      </c>
      <c r="AT2965" s="38">
        <f t="shared" si="46"/>
        <v>0</v>
      </c>
      <c r="AU2965" s="38">
        <f t="shared" si="47"/>
        <v>0</v>
      </c>
      <c r="AV2965" s="38">
        <f t="shared" si="48"/>
        <v>4</v>
      </c>
      <c r="AW2965" s="38">
        <f t="shared" si="51"/>
        <v>0</v>
      </c>
      <c r="AX2965" s="38">
        <f t="shared" si="52"/>
        <v>-1</v>
      </c>
      <c r="AY2965" s="38">
        <f t="shared" si="49"/>
        <v>0.003593884161</v>
      </c>
      <c r="AZ2965" s="12">
        <f t="shared" si="30"/>
        <v>131.1182617</v>
      </c>
      <c r="BA2965" s="12">
        <f t="shared" si="41"/>
        <v>91.98403453</v>
      </c>
      <c r="BB2965" s="12">
        <f t="shared" si="53"/>
        <v>114.0850861</v>
      </c>
      <c r="BC2965" s="12">
        <f t="shared" si="50"/>
        <v>0.003593884161</v>
      </c>
      <c r="BD2965" s="12">
        <f t="shared" si="54"/>
        <v>110.5795374</v>
      </c>
    </row>
    <row r="2966" ht="14.25" customHeight="1">
      <c r="A2966" s="7">
        <v>40821.0</v>
      </c>
      <c r="B2966" s="21" t="s">
        <v>90</v>
      </c>
      <c r="C2966" s="8">
        <v>41.958961</v>
      </c>
      <c r="D2966" s="33">
        <f t="shared" si="5"/>
        <v>-0.002646972973</v>
      </c>
      <c r="E2966" s="33">
        <f t="shared" si="7"/>
        <v>-0.02711000973</v>
      </c>
      <c r="F2966" s="33">
        <f t="shared" si="9"/>
        <v>-0.008225057554</v>
      </c>
      <c r="G2966" s="33">
        <f t="shared" si="11"/>
        <v>-0.02158402706</v>
      </c>
      <c r="H2966" s="33">
        <f t="shared" si="20"/>
        <v>-0.6046980112</v>
      </c>
      <c r="I2966" s="45">
        <f t="shared" si="31"/>
        <v>0.3826848094</v>
      </c>
      <c r="J2966" s="45">
        <f t="shared" si="43"/>
        <v>0.4480648159</v>
      </c>
      <c r="K2966" s="21" t="s">
        <v>91</v>
      </c>
      <c r="L2966" s="8">
        <v>22.391111</v>
      </c>
      <c r="M2966" s="33">
        <f t="shared" si="6"/>
        <v>0.004599031658</v>
      </c>
      <c r="N2966" s="33">
        <f t="shared" si="8"/>
        <v>-0.03717303778</v>
      </c>
      <c r="O2966" s="33">
        <f t="shared" si="10"/>
        <v>-0.05412789745</v>
      </c>
      <c r="P2966" s="33">
        <f t="shared" si="12"/>
        <v>-0.068122097</v>
      </c>
      <c r="Q2966" s="45">
        <f t="shared" si="21"/>
        <v>-1.332762415</v>
      </c>
      <c r="R2966" s="45">
        <f t="shared" si="32"/>
        <v>-1.771502747</v>
      </c>
      <c r="S2966" s="45">
        <f t="shared" si="44"/>
        <v>-2.206345759</v>
      </c>
      <c r="T2966" s="33">
        <f t="shared" si="22"/>
        <v>0.7280644034</v>
      </c>
      <c r="U2966" s="33">
        <f t="shared" si="33"/>
        <v>2.154187557</v>
      </c>
      <c r="V2966" s="33">
        <f t="shared" si="42"/>
        <v>2.654410575</v>
      </c>
      <c r="W2966" s="44">
        <f t="shared" si="13"/>
        <v>0.01504809609</v>
      </c>
      <c r="X2966" s="44">
        <f t="shared" si="14"/>
        <v>0.01547367432</v>
      </c>
      <c r="Y2966" s="33">
        <f t="shared" si="15"/>
        <v>1.028281201</v>
      </c>
      <c r="Z2966" s="43">
        <v>1.0</v>
      </c>
      <c r="AA2966" s="33">
        <f t="shared" si="16"/>
        <v>2.028281201</v>
      </c>
      <c r="AB2966" s="33">
        <f t="shared" si="17"/>
        <v>0.506971716</v>
      </c>
      <c r="AC2966" s="33">
        <f t="shared" si="18"/>
        <v>0.493028284</v>
      </c>
      <c r="AD2966" s="33">
        <f t="shared" si="19"/>
        <v>0.003407833989</v>
      </c>
      <c r="AE2966" s="34">
        <f t="shared" si="23"/>
        <v>0</v>
      </c>
      <c r="AF2966" s="34">
        <f t="shared" si="24"/>
        <v>0</v>
      </c>
      <c r="AG2966" s="34">
        <f t="shared" si="25"/>
        <v>0</v>
      </c>
      <c r="AH2966" s="34">
        <f t="shared" si="26"/>
        <v>4</v>
      </c>
      <c r="AI2966" s="34">
        <f t="shared" si="28"/>
        <v>0</v>
      </c>
      <c r="AJ2966" s="34">
        <f t="shared" si="29"/>
        <v>-1</v>
      </c>
      <c r="AK2966" s="34">
        <f t="shared" si="27"/>
        <v>-0.003407833989</v>
      </c>
      <c r="AL2966" s="36">
        <f t="shared" si="34"/>
        <v>-1</v>
      </c>
      <c r="AM2966" s="36">
        <f t="shared" si="35"/>
        <v>0</v>
      </c>
      <c r="AN2966" s="46">
        <f t="shared" si="36"/>
        <v>0</v>
      </c>
      <c r="AO2966" s="36">
        <f t="shared" si="37"/>
        <v>1</v>
      </c>
      <c r="AP2966" s="36">
        <f t="shared" si="39"/>
        <v>1</v>
      </c>
      <c r="AQ2966" s="36">
        <f t="shared" si="40"/>
        <v>-1</v>
      </c>
      <c r="AR2966" s="36">
        <f t="shared" si="38"/>
        <v>-0.003407833989</v>
      </c>
      <c r="AS2966" s="38">
        <f t="shared" si="45"/>
        <v>-1</v>
      </c>
      <c r="AT2966" s="38">
        <f t="shared" si="46"/>
        <v>0</v>
      </c>
      <c r="AU2966" s="38">
        <f t="shared" si="47"/>
        <v>0</v>
      </c>
      <c r="AV2966" s="38">
        <f t="shared" si="48"/>
        <v>5</v>
      </c>
      <c r="AW2966" s="38">
        <f t="shared" si="51"/>
        <v>0</v>
      </c>
      <c r="AX2966" s="38">
        <f t="shared" si="52"/>
        <v>-1</v>
      </c>
      <c r="AY2966" s="38">
        <f t="shared" si="49"/>
        <v>-0.003407833989</v>
      </c>
      <c r="AZ2966" s="12">
        <f t="shared" si="30"/>
        <v>130.6714324</v>
      </c>
      <c r="BA2966" s="12">
        <f t="shared" si="41"/>
        <v>91.67056821</v>
      </c>
      <c r="BB2966" s="12">
        <f t="shared" si="53"/>
        <v>113.6963031</v>
      </c>
      <c r="BC2966" s="12">
        <f t="shared" si="50"/>
        <v>-0.003407833989</v>
      </c>
      <c r="BD2966" s="12">
        <f t="shared" si="54"/>
        <v>110.2027007</v>
      </c>
    </row>
    <row r="2967" ht="14.25" customHeight="1">
      <c r="A2967" s="7">
        <v>40822.0</v>
      </c>
      <c r="B2967" s="21" t="s">
        <v>90</v>
      </c>
      <c r="C2967" s="8">
        <v>42.153828</v>
      </c>
      <c r="D2967" s="33">
        <f t="shared" si="5"/>
        <v>0.00464422844</v>
      </c>
      <c r="E2967" s="33">
        <f t="shared" si="7"/>
        <v>-0.03211882049</v>
      </c>
      <c r="F2967" s="33">
        <f t="shared" si="9"/>
        <v>-0.005745420494</v>
      </c>
      <c r="G2967" s="33">
        <f t="shared" si="11"/>
        <v>-0.01255283914</v>
      </c>
      <c r="H2967" s="33">
        <f t="shared" si="20"/>
        <v>-0.7667122657</v>
      </c>
      <c r="I2967" s="45">
        <f t="shared" si="31"/>
        <v>0.4704401134</v>
      </c>
      <c r="J2967" s="45">
        <f t="shared" si="43"/>
        <v>0.7205347225</v>
      </c>
      <c r="K2967" s="21" t="s">
        <v>91</v>
      </c>
      <c r="L2967" s="8">
        <v>22.343273</v>
      </c>
      <c r="M2967" s="33">
        <f t="shared" si="6"/>
        <v>-0.002136472817</v>
      </c>
      <c r="N2967" s="33">
        <f t="shared" si="8"/>
        <v>-0.05300516617</v>
      </c>
      <c r="O2967" s="33">
        <f t="shared" si="10"/>
        <v>-0.03583023052</v>
      </c>
      <c r="P2967" s="33">
        <f t="shared" si="12"/>
        <v>-0.07494758218</v>
      </c>
      <c r="Q2967" s="45">
        <f t="shared" si="21"/>
        <v>-1.867595095</v>
      </c>
      <c r="R2967" s="45">
        <f t="shared" si="32"/>
        <v>-1.132117449</v>
      </c>
      <c r="S2967" s="45">
        <f t="shared" si="44"/>
        <v>-2.259710528</v>
      </c>
      <c r="T2967" s="33">
        <f t="shared" si="22"/>
        <v>1.100882829</v>
      </c>
      <c r="U2967" s="33">
        <f t="shared" si="33"/>
        <v>1.602557563</v>
      </c>
      <c r="V2967" s="33">
        <f t="shared" si="42"/>
        <v>2.98024525</v>
      </c>
      <c r="W2967" s="44">
        <f t="shared" si="13"/>
        <v>0.0150738832</v>
      </c>
      <c r="X2967" s="44">
        <f t="shared" si="14"/>
        <v>0.0153445142</v>
      </c>
      <c r="Y2967" s="33">
        <f t="shared" si="15"/>
        <v>1.017953636</v>
      </c>
      <c r="Z2967" s="43">
        <v>1.0</v>
      </c>
      <c r="AA2967" s="33">
        <f t="shared" si="16"/>
        <v>2.017953636</v>
      </c>
      <c r="AB2967" s="33">
        <f t="shared" si="17"/>
        <v>0.5044484758</v>
      </c>
      <c r="AC2967" s="33">
        <f t="shared" si="18"/>
        <v>0.4955515242</v>
      </c>
      <c r="AD2967" s="33">
        <f t="shared" si="19"/>
        <v>-0.0001171266998</v>
      </c>
      <c r="AE2967" s="34">
        <f t="shared" si="23"/>
        <v>-1</v>
      </c>
      <c r="AF2967" s="34">
        <f t="shared" si="24"/>
        <v>0</v>
      </c>
      <c r="AG2967" s="34">
        <f t="shared" si="25"/>
        <v>0</v>
      </c>
      <c r="AH2967" s="34">
        <f t="shared" si="26"/>
        <v>5</v>
      </c>
      <c r="AI2967" s="34">
        <f t="shared" si="28"/>
        <v>0</v>
      </c>
      <c r="AJ2967" s="34">
        <f t="shared" si="29"/>
        <v>-1</v>
      </c>
      <c r="AK2967" s="34">
        <f t="shared" si="27"/>
        <v>0.0001171266998</v>
      </c>
      <c r="AL2967" s="36">
        <f t="shared" si="34"/>
        <v>-1</v>
      </c>
      <c r="AM2967" s="36">
        <f t="shared" si="35"/>
        <v>0</v>
      </c>
      <c r="AN2967" s="46">
        <f t="shared" si="36"/>
        <v>0</v>
      </c>
      <c r="AO2967" s="36">
        <f t="shared" si="37"/>
        <v>2</v>
      </c>
      <c r="AP2967" s="36">
        <f t="shared" si="39"/>
        <v>0</v>
      </c>
      <c r="AQ2967" s="36">
        <f t="shared" si="40"/>
        <v>-1</v>
      </c>
      <c r="AR2967" s="36">
        <f t="shared" si="38"/>
        <v>0.0001171266998</v>
      </c>
      <c r="AS2967" s="38">
        <f t="shared" si="45"/>
        <v>-1</v>
      </c>
      <c r="AT2967" s="38">
        <f t="shared" si="46"/>
        <v>0</v>
      </c>
      <c r="AU2967" s="38">
        <f t="shared" si="47"/>
        <v>0</v>
      </c>
      <c r="AV2967" s="38">
        <f t="shared" si="48"/>
        <v>1</v>
      </c>
      <c r="AW2967" s="38">
        <f t="shared" si="51"/>
        <v>1</v>
      </c>
      <c r="AX2967" s="38">
        <f t="shared" si="52"/>
        <v>-1</v>
      </c>
      <c r="AY2967" s="38">
        <f t="shared" si="49"/>
        <v>0.0001171266998</v>
      </c>
      <c r="AZ2967" s="12">
        <f t="shared" si="30"/>
        <v>130.6867375</v>
      </c>
      <c r="BA2967" s="12">
        <f t="shared" si="41"/>
        <v>91.68130528</v>
      </c>
      <c r="BB2967" s="12">
        <f t="shared" si="53"/>
        <v>113.7096199</v>
      </c>
      <c r="BC2967" s="12">
        <f t="shared" si="50"/>
        <v>0.0001171266998</v>
      </c>
      <c r="BD2967" s="12">
        <f t="shared" si="54"/>
        <v>110.2156083</v>
      </c>
    </row>
    <row r="2968" ht="14.25" customHeight="1">
      <c r="A2968" s="7">
        <v>40823.0</v>
      </c>
      <c r="B2968" s="21" t="s">
        <v>90</v>
      </c>
      <c r="C2968" s="8">
        <v>42.467018</v>
      </c>
      <c r="D2968" s="33">
        <f t="shared" si="5"/>
        <v>0.007429692981</v>
      </c>
      <c r="E2968" s="33">
        <f t="shared" si="7"/>
        <v>-0.01421647479</v>
      </c>
      <c r="F2968" s="33">
        <f t="shared" si="9"/>
        <v>0.01126955341</v>
      </c>
      <c r="G2968" s="33">
        <f t="shared" si="11"/>
        <v>0.01716962534</v>
      </c>
      <c r="H2968" s="33">
        <f t="shared" si="20"/>
        <v>-0.1391160102</v>
      </c>
      <c r="I2968" s="45">
        <f t="shared" si="31"/>
        <v>1.033929182</v>
      </c>
      <c r="J2968" s="45">
        <f t="shared" si="43"/>
        <v>1.576124799</v>
      </c>
      <c r="K2968" s="21" t="s">
        <v>91</v>
      </c>
      <c r="L2968" s="8">
        <v>22.517538</v>
      </c>
      <c r="M2968" s="33">
        <f t="shared" si="6"/>
        <v>0.007799439232</v>
      </c>
      <c r="N2968" s="33">
        <f t="shared" si="8"/>
        <v>-0.02457064178</v>
      </c>
      <c r="O2968" s="33">
        <f t="shared" si="10"/>
        <v>-0.02254525357</v>
      </c>
      <c r="P2968" s="33">
        <f t="shared" si="12"/>
        <v>-0.04354215235</v>
      </c>
      <c r="Q2968" s="45">
        <f t="shared" si="21"/>
        <v>-0.7897449365</v>
      </c>
      <c r="R2968" s="45">
        <f t="shared" si="32"/>
        <v>-0.6835502456</v>
      </c>
      <c r="S2968" s="45">
        <f t="shared" si="44"/>
        <v>-1.353977414</v>
      </c>
      <c r="T2968" s="33">
        <f t="shared" si="22"/>
        <v>0.6506289263</v>
      </c>
      <c r="U2968" s="33">
        <f t="shared" si="33"/>
        <v>1.717479427</v>
      </c>
      <c r="V2968" s="33">
        <f t="shared" si="42"/>
        <v>2.930102213</v>
      </c>
      <c r="W2968" s="44">
        <f t="shared" si="13"/>
        <v>0.01428201632</v>
      </c>
      <c r="X2968" s="44">
        <f t="shared" si="14"/>
        <v>0.01467163455</v>
      </c>
      <c r="Y2968" s="33">
        <f t="shared" si="15"/>
        <v>1.027280338</v>
      </c>
      <c r="Z2968" s="43">
        <v>1.0</v>
      </c>
      <c r="AA2968" s="33">
        <f t="shared" si="16"/>
        <v>2.027280338</v>
      </c>
      <c r="AB2968" s="33">
        <f t="shared" si="17"/>
        <v>0.5067283093</v>
      </c>
      <c r="AC2968" s="33">
        <f t="shared" si="18"/>
        <v>0.4932716907</v>
      </c>
      <c r="AD2968" s="33">
        <f t="shared" si="19"/>
        <v>-0.0004266191135</v>
      </c>
      <c r="AE2968" s="34">
        <f t="shared" si="23"/>
        <v>0</v>
      </c>
      <c r="AF2968" s="34">
        <f t="shared" si="24"/>
        <v>0</v>
      </c>
      <c r="AG2968" s="34">
        <f t="shared" si="25"/>
        <v>0</v>
      </c>
      <c r="AH2968" s="34">
        <f t="shared" si="26"/>
        <v>0</v>
      </c>
      <c r="AI2968" s="34">
        <f t="shared" si="28"/>
        <v>1</v>
      </c>
      <c r="AJ2968" s="34">
        <f t="shared" si="29"/>
        <v>0</v>
      </c>
      <c r="AK2968" s="34">
        <f t="shared" si="27"/>
        <v>0</v>
      </c>
      <c r="AL2968" s="36">
        <f t="shared" si="34"/>
        <v>-1</v>
      </c>
      <c r="AM2968" s="36">
        <f t="shared" si="35"/>
        <v>0</v>
      </c>
      <c r="AN2968" s="46">
        <f t="shared" si="36"/>
        <v>0</v>
      </c>
      <c r="AO2968" s="36">
        <f t="shared" si="37"/>
        <v>3</v>
      </c>
      <c r="AP2968" s="36">
        <f t="shared" si="39"/>
        <v>0</v>
      </c>
      <c r="AQ2968" s="36">
        <f t="shared" si="40"/>
        <v>-1</v>
      </c>
      <c r="AR2968" s="36">
        <f t="shared" si="38"/>
        <v>0.0004266191135</v>
      </c>
      <c r="AS2968" s="38">
        <f t="shared" si="45"/>
        <v>-1</v>
      </c>
      <c r="AT2968" s="38">
        <f t="shared" si="46"/>
        <v>0</v>
      </c>
      <c r="AU2968" s="38">
        <f t="shared" si="47"/>
        <v>0</v>
      </c>
      <c r="AV2968" s="38">
        <f t="shared" si="48"/>
        <v>2</v>
      </c>
      <c r="AW2968" s="38">
        <f t="shared" si="51"/>
        <v>0</v>
      </c>
      <c r="AX2968" s="38">
        <f t="shared" si="52"/>
        <v>-1</v>
      </c>
      <c r="AY2968" s="38">
        <f t="shared" si="49"/>
        <v>0.0004266191135</v>
      </c>
      <c r="AZ2968" s="12">
        <f t="shared" si="30"/>
        <v>130.6867375</v>
      </c>
      <c r="BA2968" s="12">
        <f t="shared" si="41"/>
        <v>91.72041828</v>
      </c>
      <c r="BB2968" s="12">
        <f t="shared" si="53"/>
        <v>113.7581306</v>
      </c>
      <c r="BC2968" s="12">
        <f t="shared" si="50"/>
        <v>0.0002844127423</v>
      </c>
      <c r="BD2968" s="12">
        <f t="shared" si="54"/>
        <v>110.2469551</v>
      </c>
    </row>
    <row r="2969" ht="14.25" customHeight="1">
      <c r="A2969" s="7">
        <v>40826.0</v>
      </c>
      <c r="B2969" s="21" t="s">
        <v>90</v>
      </c>
      <c r="C2969" s="8">
        <v>43.058563</v>
      </c>
      <c r="D2969" s="33">
        <f t="shared" si="5"/>
        <v>0.01392951584</v>
      </c>
      <c r="E2969" s="33">
        <f t="shared" si="7"/>
        <v>0.02620660697</v>
      </c>
      <c r="F2969" s="33">
        <f t="shared" si="9"/>
        <v>-0.0003231761679</v>
      </c>
      <c r="G2969" s="33">
        <f t="shared" si="11"/>
        <v>0.02876595859</v>
      </c>
      <c r="H2969" s="33">
        <f t="shared" si="20"/>
        <v>1.248702611</v>
      </c>
      <c r="I2969" s="45">
        <f t="shared" si="31"/>
        <v>0.6252920126</v>
      </c>
      <c r="J2969" s="45">
        <f t="shared" si="43"/>
        <v>1.882757453</v>
      </c>
      <c r="K2969" s="21" t="s">
        <v>91</v>
      </c>
      <c r="L2969" s="8">
        <v>22.859228</v>
      </c>
      <c r="M2969" s="33">
        <f t="shared" si="6"/>
        <v>0.01517439429</v>
      </c>
      <c r="N2969" s="33">
        <f t="shared" si="8"/>
        <v>0.02262305588</v>
      </c>
      <c r="O2969" s="33">
        <f t="shared" si="10"/>
        <v>-0.02705069186</v>
      </c>
      <c r="P2969" s="33">
        <f t="shared" si="12"/>
        <v>-0.02916856649</v>
      </c>
      <c r="Q2969" s="45">
        <f t="shared" si="21"/>
        <v>0.8709632211</v>
      </c>
      <c r="R2969" s="45">
        <f t="shared" si="32"/>
        <v>-0.8022968215</v>
      </c>
      <c r="S2969" s="45">
        <f t="shared" si="44"/>
        <v>-0.9538758021</v>
      </c>
      <c r="T2969" s="33">
        <f t="shared" si="22"/>
        <v>0.3777393904</v>
      </c>
      <c r="U2969" s="33">
        <f t="shared" si="33"/>
        <v>1.427588834</v>
      </c>
      <c r="V2969" s="33">
        <f t="shared" si="42"/>
        <v>2.836633256</v>
      </c>
      <c r="W2969" s="44">
        <f t="shared" si="13"/>
        <v>0.01457306609</v>
      </c>
      <c r="X2969" s="44">
        <f t="shared" si="14"/>
        <v>0.01517021199</v>
      </c>
      <c r="Y2969" s="33">
        <f t="shared" si="15"/>
        <v>1.040975996</v>
      </c>
      <c r="Z2969" s="43">
        <v>1.0</v>
      </c>
      <c r="AA2969" s="33">
        <f t="shared" si="16"/>
        <v>2.040975996</v>
      </c>
      <c r="AB2969" s="33">
        <f t="shared" si="17"/>
        <v>0.5100383336</v>
      </c>
      <c r="AC2969" s="33">
        <f t="shared" si="18"/>
        <v>0.4899616664</v>
      </c>
      <c r="AD2969" s="33">
        <f t="shared" si="19"/>
        <v>-0.006851741946</v>
      </c>
      <c r="AE2969" s="34">
        <f t="shared" si="23"/>
        <v>0</v>
      </c>
      <c r="AF2969" s="34">
        <f t="shared" si="24"/>
        <v>0</v>
      </c>
      <c r="AG2969" s="34">
        <f t="shared" si="25"/>
        <v>0</v>
      </c>
      <c r="AH2969" s="34">
        <f t="shared" si="26"/>
        <v>0</v>
      </c>
      <c r="AI2969" s="34">
        <f t="shared" si="28"/>
        <v>0</v>
      </c>
      <c r="AJ2969" s="34">
        <f t="shared" si="29"/>
        <v>0</v>
      </c>
      <c r="AK2969" s="34">
        <f t="shared" si="27"/>
        <v>0</v>
      </c>
      <c r="AL2969" s="36">
        <f t="shared" si="34"/>
        <v>-1</v>
      </c>
      <c r="AM2969" s="36">
        <f t="shared" si="35"/>
        <v>0</v>
      </c>
      <c r="AN2969" s="46">
        <f t="shared" si="36"/>
        <v>0</v>
      </c>
      <c r="AO2969" s="36">
        <f t="shared" si="37"/>
        <v>4</v>
      </c>
      <c r="AP2969" s="36">
        <f t="shared" si="39"/>
        <v>0</v>
      </c>
      <c r="AQ2969" s="36">
        <f t="shared" si="40"/>
        <v>-1</v>
      </c>
      <c r="AR2969" s="36">
        <f t="shared" si="38"/>
        <v>0.006851741946</v>
      </c>
      <c r="AS2969" s="38">
        <f t="shared" si="45"/>
        <v>-1</v>
      </c>
      <c r="AT2969" s="38">
        <f t="shared" si="46"/>
        <v>0</v>
      </c>
      <c r="AU2969" s="38">
        <f t="shared" si="47"/>
        <v>0</v>
      </c>
      <c r="AV2969" s="38">
        <f t="shared" si="48"/>
        <v>3</v>
      </c>
      <c r="AW2969" s="38">
        <f t="shared" si="51"/>
        <v>0</v>
      </c>
      <c r="AX2969" s="38">
        <f t="shared" si="52"/>
        <v>-1</v>
      </c>
      <c r="AY2969" s="38">
        <f t="shared" si="49"/>
        <v>0.006851741946</v>
      </c>
      <c r="AZ2969" s="12">
        <f t="shared" si="30"/>
        <v>130.6867375</v>
      </c>
      <c r="BA2969" s="12">
        <f t="shared" si="41"/>
        <v>92.34886291</v>
      </c>
      <c r="BB2969" s="12">
        <f t="shared" si="53"/>
        <v>114.537572</v>
      </c>
      <c r="BC2969" s="12">
        <f t="shared" si="50"/>
        <v>0.004567827964</v>
      </c>
      <c r="BD2969" s="12">
        <f t="shared" si="54"/>
        <v>110.7505442</v>
      </c>
    </row>
    <row r="2970" ht="14.25" customHeight="1">
      <c r="A2970" s="7">
        <v>40827.0</v>
      </c>
      <c r="B2970" s="21" t="s">
        <v>90</v>
      </c>
      <c r="C2970" s="8">
        <v>42.418297</v>
      </c>
      <c r="D2970" s="33">
        <f t="shared" si="5"/>
        <v>-0.01486965554</v>
      </c>
      <c r="E2970" s="33">
        <f t="shared" si="7"/>
        <v>0.008271318117</v>
      </c>
      <c r="F2970" s="33">
        <f t="shared" si="9"/>
        <v>-0.02370656238</v>
      </c>
      <c r="G2970" s="33">
        <f t="shared" si="11"/>
        <v>0.006772729044</v>
      </c>
      <c r="H2970" s="33">
        <f t="shared" si="20"/>
        <v>0.5958382795</v>
      </c>
      <c r="I2970" s="45">
        <f t="shared" si="31"/>
        <v>-0.160781039</v>
      </c>
      <c r="J2970" s="45">
        <f t="shared" si="43"/>
        <v>1.214033512</v>
      </c>
      <c r="K2970" s="21" t="s">
        <v>91</v>
      </c>
      <c r="L2970" s="8">
        <v>22.82506</v>
      </c>
      <c r="M2970" s="33">
        <f t="shared" si="6"/>
        <v>-0.001494713645</v>
      </c>
      <c r="N2970" s="33">
        <f t="shared" si="8"/>
        <v>0.02406857675</v>
      </c>
      <c r="O2970" s="33">
        <f t="shared" si="10"/>
        <v>-0.03981620385</v>
      </c>
      <c r="P2970" s="33">
        <f t="shared" si="12"/>
        <v>-0.03328506195</v>
      </c>
      <c r="Q2970" s="45">
        <f t="shared" si="21"/>
        <v>0.895060656</v>
      </c>
      <c r="R2970" s="45">
        <f t="shared" si="32"/>
        <v>-1.174646043</v>
      </c>
      <c r="S2970" s="45">
        <f t="shared" si="44"/>
        <v>-1.024835042</v>
      </c>
      <c r="T2970" s="33">
        <f t="shared" si="22"/>
        <v>-0.2992223766</v>
      </c>
      <c r="U2970" s="33">
        <f t="shared" si="33"/>
        <v>1.013865004</v>
      </c>
      <c r="V2970" s="33">
        <f t="shared" si="42"/>
        <v>2.238868554</v>
      </c>
      <c r="W2970" s="44">
        <f t="shared" si="13"/>
        <v>0.01496354931</v>
      </c>
      <c r="X2970" s="44">
        <f t="shared" si="14"/>
        <v>0.01513910502</v>
      </c>
      <c r="Y2970" s="33">
        <f t="shared" si="15"/>
        <v>1.011732224</v>
      </c>
      <c r="Z2970" s="43">
        <v>1.0</v>
      </c>
      <c r="AA2970" s="33">
        <f t="shared" si="16"/>
        <v>2.011732224</v>
      </c>
      <c r="AB2970" s="33">
        <f t="shared" si="17"/>
        <v>0.5029159507</v>
      </c>
      <c r="AC2970" s="33">
        <f t="shared" si="18"/>
        <v>0.4970840493</v>
      </c>
      <c r="AD2970" s="33">
        <f t="shared" si="19"/>
        <v>0.009379499096</v>
      </c>
      <c r="AE2970" s="34">
        <f t="shared" si="23"/>
        <v>0</v>
      </c>
      <c r="AF2970" s="34">
        <f t="shared" si="24"/>
        <v>0</v>
      </c>
      <c r="AG2970" s="34">
        <f t="shared" si="25"/>
        <v>0</v>
      </c>
      <c r="AH2970" s="34">
        <f t="shared" si="26"/>
        <v>0</v>
      </c>
      <c r="AI2970" s="34">
        <f t="shared" si="28"/>
        <v>0</v>
      </c>
      <c r="AJ2970" s="34">
        <f t="shared" si="29"/>
        <v>0</v>
      </c>
      <c r="AK2970" s="34">
        <f t="shared" si="27"/>
        <v>0</v>
      </c>
      <c r="AL2970" s="36">
        <f t="shared" si="34"/>
        <v>-1</v>
      </c>
      <c r="AM2970" s="36">
        <f t="shared" si="35"/>
        <v>0</v>
      </c>
      <c r="AN2970" s="46">
        <f t="shared" si="36"/>
        <v>0</v>
      </c>
      <c r="AO2970" s="36">
        <f t="shared" si="37"/>
        <v>5</v>
      </c>
      <c r="AP2970" s="36">
        <f t="shared" si="39"/>
        <v>0</v>
      </c>
      <c r="AQ2970" s="36">
        <f t="shared" si="40"/>
        <v>-1</v>
      </c>
      <c r="AR2970" s="36">
        <f t="shared" si="38"/>
        <v>-0.009379499096</v>
      </c>
      <c r="AS2970" s="38">
        <f t="shared" si="45"/>
        <v>-1</v>
      </c>
      <c r="AT2970" s="38">
        <f t="shared" si="46"/>
        <v>0</v>
      </c>
      <c r="AU2970" s="38">
        <f t="shared" si="47"/>
        <v>0</v>
      </c>
      <c r="AV2970" s="38">
        <f t="shared" si="48"/>
        <v>4</v>
      </c>
      <c r="AW2970" s="38">
        <f t="shared" si="51"/>
        <v>0</v>
      </c>
      <c r="AX2970" s="38">
        <f t="shared" si="52"/>
        <v>-1</v>
      </c>
      <c r="AY2970" s="38">
        <f t="shared" si="49"/>
        <v>-0.009379499096</v>
      </c>
      <c r="AZ2970" s="12">
        <f t="shared" si="30"/>
        <v>130.6867375</v>
      </c>
      <c r="BA2970" s="12">
        <f t="shared" si="41"/>
        <v>91.48267684</v>
      </c>
      <c r="BB2970" s="12">
        <f t="shared" si="53"/>
        <v>113.4632669</v>
      </c>
      <c r="BC2970" s="12">
        <f t="shared" si="50"/>
        <v>-0.006252999397</v>
      </c>
      <c r="BD2970" s="12">
        <f t="shared" si="54"/>
        <v>110.0580211</v>
      </c>
    </row>
    <row r="2971" ht="14.25" customHeight="1">
      <c r="A2971" s="7">
        <v>40828.0</v>
      </c>
      <c r="B2971" s="21" t="s">
        <v>90</v>
      </c>
      <c r="C2971" s="8">
        <v>43.636204</v>
      </c>
      <c r="D2971" s="33">
        <f t="shared" si="5"/>
        <v>0.02871183159</v>
      </c>
      <c r="E2971" s="33">
        <f t="shared" si="7"/>
        <v>0.03997341593</v>
      </c>
      <c r="F2971" s="33">
        <f t="shared" si="9"/>
        <v>0.0117797265</v>
      </c>
      <c r="G2971" s="33">
        <f t="shared" si="11"/>
        <v>0.01818768806</v>
      </c>
      <c r="H2971" s="33">
        <f t="shared" si="20"/>
        <v>1.659033302</v>
      </c>
      <c r="I2971" s="45">
        <f t="shared" si="31"/>
        <v>1.004539724</v>
      </c>
      <c r="J2971" s="45">
        <f t="shared" si="43"/>
        <v>1.511534608</v>
      </c>
      <c r="K2971" s="21" t="s">
        <v>91</v>
      </c>
      <c r="L2971" s="8">
        <v>23.057411</v>
      </c>
      <c r="M2971" s="33">
        <f t="shared" si="6"/>
        <v>0.01017964465</v>
      </c>
      <c r="N2971" s="33">
        <f t="shared" si="8"/>
        <v>0.02975734433</v>
      </c>
      <c r="O2971" s="33">
        <f t="shared" si="10"/>
        <v>-0.008521864333</v>
      </c>
      <c r="P2971" s="33">
        <f t="shared" si="12"/>
        <v>-0.03282237886</v>
      </c>
      <c r="Q2971" s="45">
        <f t="shared" si="21"/>
        <v>1.066004147</v>
      </c>
      <c r="R2971" s="45">
        <f t="shared" si="32"/>
        <v>-0.198225914</v>
      </c>
      <c r="S2971" s="45">
        <f t="shared" si="44"/>
        <v>-0.9832896899</v>
      </c>
      <c r="T2971" s="33">
        <f t="shared" si="22"/>
        <v>0.5930291553</v>
      </c>
      <c r="U2971" s="33">
        <f t="shared" si="33"/>
        <v>1.202765638</v>
      </c>
      <c r="V2971" s="33">
        <f t="shared" si="42"/>
        <v>2.494824298</v>
      </c>
      <c r="W2971" s="44">
        <f t="shared" si="13"/>
        <v>0.01583901462</v>
      </c>
      <c r="X2971" s="44">
        <f t="shared" si="14"/>
        <v>0.01515842602</v>
      </c>
      <c r="Y2971" s="33">
        <f t="shared" si="15"/>
        <v>0.9570308748</v>
      </c>
      <c r="Z2971" s="43">
        <v>1.0</v>
      </c>
      <c r="AA2971" s="33">
        <f t="shared" si="16"/>
        <v>1.957030875</v>
      </c>
      <c r="AB2971" s="33">
        <f t="shared" si="17"/>
        <v>0.4890218581</v>
      </c>
      <c r="AC2971" s="33">
        <f t="shared" si="18"/>
        <v>0.5109781419</v>
      </c>
      <c r="AD2971" s="33">
        <f t="shared" si="19"/>
        <v>-0.002045977033</v>
      </c>
      <c r="AE2971" s="34">
        <f t="shared" si="23"/>
        <v>0</v>
      </c>
      <c r="AF2971" s="34">
        <f t="shared" si="24"/>
        <v>0</v>
      </c>
      <c r="AG2971" s="34">
        <f t="shared" si="25"/>
        <v>0</v>
      </c>
      <c r="AH2971" s="34">
        <f t="shared" si="26"/>
        <v>0</v>
      </c>
      <c r="AI2971" s="34">
        <f t="shared" si="28"/>
        <v>0</v>
      </c>
      <c r="AJ2971" s="34">
        <f t="shared" si="29"/>
        <v>0</v>
      </c>
      <c r="AK2971" s="34">
        <f t="shared" si="27"/>
        <v>0</v>
      </c>
      <c r="AL2971" s="36">
        <f t="shared" si="34"/>
        <v>-1</v>
      </c>
      <c r="AM2971" s="36">
        <f t="shared" si="35"/>
        <v>0</v>
      </c>
      <c r="AN2971" s="46">
        <f t="shared" si="36"/>
        <v>0</v>
      </c>
      <c r="AO2971" s="36">
        <f t="shared" si="37"/>
        <v>1</v>
      </c>
      <c r="AP2971" s="36">
        <f t="shared" si="39"/>
        <v>1</v>
      </c>
      <c r="AQ2971" s="36">
        <f t="shared" si="40"/>
        <v>-1</v>
      </c>
      <c r="AR2971" s="36">
        <f t="shared" si="38"/>
        <v>0.002045977033</v>
      </c>
      <c r="AS2971" s="38">
        <f t="shared" si="45"/>
        <v>-1</v>
      </c>
      <c r="AT2971" s="38">
        <f t="shared" si="46"/>
        <v>0</v>
      </c>
      <c r="AU2971" s="38">
        <f t="shared" si="47"/>
        <v>0</v>
      </c>
      <c r="AV2971" s="38">
        <f t="shared" si="48"/>
        <v>5</v>
      </c>
      <c r="AW2971" s="38">
        <f t="shared" si="51"/>
        <v>0</v>
      </c>
      <c r="AX2971" s="38">
        <f t="shared" si="52"/>
        <v>-1</v>
      </c>
      <c r="AY2971" s="38">
        <f t="shared" si="49"/>
        <v>0.002045977033</v>
      </c>
      <c r="AZ2971" s="12">
        <f t="shared" si="30"/>
        <v>130.6867375</v>
      </c>
      <c r="BA2971" s="12">
        <f t="shared" si="41"/>
        <v>91.66984829</v>
      </c>
      <c r="BB2971" s="12">
        <f t="shared" si="53"/>
        <v>113.6954102</v>
      </c>
      <c r="BC2971" s="12">
        <f t="shared" si="50"/>
        <v>0.001363984689</v>
      </c>
      <c r="BD2971" s="12">
        <f t="shared" si="54"/>
        <v>110.2081386</v>
      </c>
    </row>
    <row r="2972" ht="14.25" customHeight="1">
      <c r="A2972" s="7">
        <v>40829.0</v>
      </c>
      <c r="B2972" s="21" t="s">
        <v>90</v>
      </c>
      <c r="C2972" s="8">
        <v>43.399582</v>
      </c>
      <c r="D2972" s="33">
        <f t="shared" si="5"/>
        <v>-0.005422607338</v>
      </c>
      <c r="E2972" s="33">
        <f t="shared" si="7"/>
        <v>0.02955257112</v>
      </c>
      <c r="F2972" s="33">
        <f t="shared" si="9"/>
        <v>-0.003515443099</v>
      </c>
      <c r="G2972" s="33">
        <f t="shared" si="11"/>
        <v>-0.01360344858</v>
      </c>
      <c r="H2972" s="33">
        <f t="shared" si="20"/>
        <v>1.249237275</v>
      </c>
      <c r="I2972" s="45">
        <f t="shared" si="31"/>
        <v>0.4802336152</v>
      </c>
      <c r="J2972" s="45">
        <f t="shared" si="43"/>
        <v>0.6150543263</v>
      </c>
      <c r="K2972" s="21" t="s">
        <v>91</v>
      </c>
      <c r="L2972" s="8">
        <v>23.030075</v>
      </c>
      <c r="M2972" s="33">
        <f t="shared" si="6"/>
        <v>-0.001185562421</v>
      </c>
      <c r="N2972" s="33">
        <f t="shared" si="8"/>
        <v>0.03073864782</v>
      </c>
      <c r="O2972" s="33">
        <f t="shared" si="10"/>
        <v>-0.02389582548</v>
      </c>
      <c r="P2972" s="33">
        <f t="shared" si="12"/>
        <v>-0.05097164034</v>
      </c>
      <c r="Q2972" s="45">
        <f t="shared" si="21"/>
        <v>1.090606794</v>
      </c>
      <c r="R2972" s="45">
        <f t="shared" si="32"/>
        <v>-0.6550956014</v>
      </c>
      <c r="S2972" s="45">
        <f t="shared" si="44"/>
        <v>-1.390906806</v>
      </c>
      <c r="T2972" s="33">
        <f t="shared" si="22"/>
        <v>0.1586304814</v>
      </c>
      <c r="U2972" s="33">
        <f t="shared" si="33"/>
        <v>1.135329217</v>
      </c>
      <c r="V2972" s="33">
        <f t="shared" si="42"/>
        <v>2.005961133</v>
      </c>
      <c r="W2972" s="44">
        <f t="shared" si="13"/>
        <v>0.01469120365</v>
      </c>
      <c r="X2972" s="44">
        <f t="shared" si="14"/>
        <v>0.0144522177</v>
      </c>
      <c r="Y2972" s="33">
        <f t="shared" si="15"/>
        <v>0.9837327187</v>
      </c>
      <c r="Z2972" s="43">
        <v>1.0</v>
      </c>
      <c r="AA2972" s="33">
        <f t="shared" si="16"/>
        <v>1.983732719</v>
      </c>
      <c r="AB2972" s="33">
        <f t="shared" si="17"/>
        <v>0.4958998304</v>
      </c>
      <c r="AC2972" s="33">
        <f t="shared" si="18"/>
        <v>0.5041001696</v>
      </c>
      <c r="AD2972" s="33">
        <f t="shared" si="19"/>
        <v>-0.004319913775</v>
      </c>
      <c r="AE2972" s="34">
        <f t="shared" si="23"/>
        <v>0</v>
      </c>
      <c r="AF2972" s="34">
        <f t="shared" si="24"/>
        <v>0</v>
      </c>
      <c r="AG2972" s="34">
        <f t="shared" si="25"/>
        <v>0</v>
      </c>
      <c r="AH2972" s="34">
        <f t="shared" si="26"/>
        <v>0</v>
      </c>
      <c r="AI2972" s="34">
        <f t="shared" si="28"/>
        <v>0</v>
      </c>
      <c r="AJ2972" s="34">
        <f t="shared" si="29"/>
        <v>0</v>
      </c>
      <c r="AK2972" s="34">
        <f t="shared" si="27"/>
        <v>0</v>
      </c>
      <c r="AL2972" s="36">
        <f t="shared" si="34"/>
        <v>-1</v>
      </c>
      <c r="AM2972" s="36">
        <f t="shared" si="35"/>
        <v>0</v>
      </c>
      <c r="AN2972" s="46">
        <f t="shared" si="36"/>
        <v>0</v>
      </c>
      <c r="AO2972" s="36">
        <f t="shared" si="37"/>
        <v>2</v>
      </c>
      <c r="AP2972" s="36">
        <f t="shared" si="39"/>
        <v>0</v>
      </c>
      <c r="AQ2972" s="36">
        <f t="shared" si="40"/>
        <v>-1</v>
      </c>
      <c r="AR2972" s="36">
        <f t="shared" si="38"/>
        <v>0.004319913775</v>
      </c>
      <c r="AS2972" s="38">
        <f t="shared" si="45"/>
        <v>-1</v>
      </c>
      <c r="AT2972" s="38">
        <f t="shared" si="46"/>
        <v>0</v>
      </c>
      <c r="AU2972" s="38">
        <f t="shared" si="47"/>
        <v>0</v>
      </c>
      <c r="AV2972" s="38">
        <f t="shared" si="48"/>
        <v>1</v>
      </c>
      <c r="AW2972" s="38">
        <f t="shared" si="51"/>
        <v>1</v>
      </c>
      <c r="AX2972" s="38">
        <f t="shared" si="52"/>
        <v>-1</v>
      </c>
      <c r="AY2972" s="38">
        <f t="shared" si="49"/>
        <v>0.004319913775</v>
      </c>
      <c r="AZ2972" s="12">
        <f t="shared" si="30"/>
        <v>130.6867375</v>
      </c>
      <c r="BA2972" s="12">
        <f t="shared" si="41"/>
        <v>92.06585413</v>
      </c>
      <c r="BB2972" s="12">
        <f t="shared" si="53"/>
        <v>114.1865646</v>
      </c>
      <c r="BC2972" s="12">
        <f t="shared" si="50"/>
        <v>0.002879942516</v>
      </c>
      <c r="BD2972" s="12">
        <f t="shared" si="54"/>
        <v>110.5255317</v>
      </c>
    </row>
    <row r="2973" ht="14.25" customHeight="1">
      <c r="A2973" s="7">
        <v>40830.0</v>
      </c>
      <c r="B2973" s="21" t="s">
        <v>90</v>
      </c>
      <c r="C2973" s="8">
        <v>43.316067</v>
      </c>
      <c r="D2973" s="33">
        <f t="shared" si="5"/>
        <v>-0.00192432729</v>
      </c>
      <c r="E2973" s="33">
        <f t="shared" si="7"/>
        <v>0.01999313915</v>
      </c>
      <c r="F2973" s="33">
        <f t="shared" si="9"/>
        <v>0.005492432402</v>
      </c>
      <c r="G2973" s="33">
        <f t="shared" si="11"/>
        <v>0.003061816217</v>
      </c>
      <c r="H2973" s="33">
        <f t="shared" si="20"/>
        <v>0.8996441428</v>
      </c>
      <c r="I2973" s="45">
        <f t="shared" si="31"/>
        <v>0.7623266115</v>
      </c>
      <c r="J2973" s="45">
        <f t="shared" si="43"/>
        <v>1.074581934</v>
      </c>
      <c r="K2973" s="21" t="s">
        <v>91</v>
      </c>
      <c r="L2973" s="8">
        <v>23.183836</v>
      </c>
      <c r="M2973" s="33">
        <f t="shared" si="6"/>
        <v>0.00667653058</v>
      </c>
      <c r="N2973" s="33">
        <f t="shared" si="8"/>
        <v>0.02959017989</v>
      </c>
      <c r="O2973" s="33">
        <f t="shared" si="10"/>
        <v>0.004292488394</v>
      </c>
      <c r="P2973" s="33">
        <f t="shared" si="12"/>
        <v>-0.04745220423</v>
      </c>
      <c r="Q2973" s="45">
        <f t="shared" si="21"/>
        <v>1.031445539</v>
      </c>
      <c r="R2973" s="45">
        <f t="shared" si="32"/>
        <v>0.2176715832</v>
      </c>
      <c r="S2973" s="45">
        <f t="shared" si="44"/>
        <v>-1.256239957</v>
      </c>
      <c r="T2973" s="33">
        <f t="shared" si="22"/>
        <v>-0.1318013965</v>
      </c>
      <c r="U2973" s="33">
        <f t="shared" si="33"/>
        <v>0.5446550283</v>
      </c>
      <c r="V2973" s="33">
        <f t="shared" si="42"/>
        <v>2.330821891</v>
      </c>
      <c r="W2973" s="44">
        <f t="shared" si="13"/>
        <v>0.01408164049</v>
      </c>
      <c r="X2973" s="44">
        <f t="shared" si="14"/>
        <v>0.01454990655</v>
      </c>
      <c r="Y2973" s="33">
        <f t="shared" si="15"/>
        <v>1.033253658</v>
      </c>
      <c r="Z2973" s="43">
        <v>1.0</v>
      </c>
      <c r="AA2973" s="33">
        <f t="shared" si="16"/>
        <v>2.033253658</v>
      </c>
      <c r="AB2973" s="33">
        <f t="shared" si="17"/>
        <v>0.5081774495</v>
      </c>
      <c r="AC2973" s="33">
        <f t="shared" si="18"/>
        <v>0.4918225505</v>
      </c>
      <c r="AD2973" s="33">
        <f t="shared" si="19"/>
        <v>0.003303669819</v>
      </c>
      <c r="AE2973" s="34">
        <f t="shared" si="23"/>
        <v>0</v>
      </c>
      <c r="AF2973" s="34">
        <f t="shared" si="24"/>
        <v>0</v>
      </c>
      <c r="AG2973" s="34">
        <f t="shared" si="25"/>
        <v>0</v>
      </c>
      <c r="AH2973" s="34">
        <f t="shared" si="26"/>
        <v>0</v>
      </c>
      <c r="AI2973" s="34">
        <f t="shared" si="28"/>
        <v>0</v>
      </c>
      <c r="AJ2973" s="34">
        <f t="shared" si="29"/>
        <v>0</v>
      </c>
      <c r="AK2973" s="34">
        <f t="shared" si="27"/>
        <v>0</v>
      </c>
      <c r="AL2973" s="36">
        <f t="shared" si="34"/>
        <v>0</v>
      </c>
      <c r="AM2973" s="36">
        <f t="shared" si="35"/>
        <v>0</v>
      </c>
      <c r="AN2973" s="46">
        <f t="shared" si="36"/>
        <v>0</v>
      </c>
      <c r="AO2973" s="36">
        <f t="shared" si="37"/>
        <v>3</v>
      </c>
      <c r="AP2973" s="36">
        <f t="shared" si="39"/>
        <v>0</v>
      </c>
      <c r="AQ2973" s="36">
        <f t="shared" si="40"/>
        <v>-1</v>
      </c>
      <c r="AR2973" s="36">
        <f t="shared" si="38"/>
        <v>-0.003303669819</v>
      </c>
      <c r="AS2973" s="38">
        <f t="shared" si="45"/>
        <v>-1</v>
      </c>
      <c r="AT2973" s="38">
        <f t="shared" si="46"/>
        <v>0</v>
      </c>
      <c r="AU2973" s="38">
        <f t="shared" si="47"/>
        <v>0</v>
      </c>
      <c r="AV2973" s="38">
        <f t="shared" si="48"/>
        <v>2</v>
      </c>
      <c r="AW2973" s="38">
        <f t="shared" si="51"/>
        <v>0</v>
      </c>
      <c r="AX2973" s="38">
        <f t="shared" si="52"/>
        <v>-1</v>
      </c>
      <c r="AY2973" s="38">
        <f t="shared" si="49"/>
        <v>-0.003303669819</v>
      </c>
      <c r="AZ2973" s="12">
        <f t="shared" si="30"/>
        <v>130.6867375</v>
      </c>
      <c r="BA2973" s="12">
        <f t="shared" si="41"/>
        <v>91.76169895</v>
      </c>
      <c r="BB2973" s="12">
        <f t="shared" si="53"/>
        <v>113.8093298</v>
      </c>
      <c r="BC2973" s="12">
        <f t="shared" si="50"/>
        <v>-0.002202446546</v>
      </c>
      <c r="BD2973" s="12">
        <f t="shared" si="54"/>
        <v>110.2821051</v>
      </c>
    </row>
    <row r="2974" ht="14.25" customHeight="1">
      <c r="A2974" s="7">
        <v>40833.0</v>
      </c>
      <c r="B2974" s="21" t="s">
        <v>90</v>
      </c>
      <c r="C2974" s="8">
        <v>43.072483</v>
      </c>
      <c r="D2974" s="33">
        <f t="shared" si="5"/>
        <v>-0.0056234099</v>
      </c>
      <c r="E2974" s="33">
        <f t="shared" si="7"/>
        <v>0.0003232806445</v>
      </c>
      <c r="F2974" s="33">
        <f t="shared" si="9"/>
        <v>0.02653835971</v>
      </c>
      <c r="G2974" s="33">
        <f t="shared" si="11"/>
        <v>0.02196160711</v>
      </c>
      <c r="H2974" s="33">
        <f t="shared" si="20"/>
        <v>0.222736282</v>
      </c>
      <c r="I2974" s="45">
        <f t="shared" si="31"/>
        <v>1.431460869</v>
      </c>
      <c r="J2974" s="45">
        <f t="shared" si="43"/>
        <v>1.556819255</v>
      </c>
      <c r="K2974" s="21" t="s">
        <v>91</v>
      </c>
      <c r="L2974" s="8">
        <v>22.893398</v>
      </c>
      <c r="M2974" s="33">
        <f t="shared" si="6"/>
        <v>-0.0125276076</v>
      </c>
      <c r="N2974" s="33">
        <f t="shared" si="8"/>
        <v>0.001494801137</v>
      </c>
      <c r="O2974" s="33">
        <f t="shared" si="10"/>
        <v>0.02415167399</v>
      </c>
      <c r="P2974" s="33">
        <f t="shared" si="12"/>
        <v>-0.0495107326</v>
      </c>
      <c r="Q2974" s="45">
        <f t="shared" si="21"/>
        <v>0.06535002744</v>
      </c>
      <c r="R2974" s="45">
        <f t="shared" si="32"/>
        <v>0.8235232961</v>
      </c>
      <c r="S2974" s="45">
        <f t="shared" si="44"/>
        <v>-1.262476295</v>
      </c>
      <c r="T2974" s="33">
        <f t="shared" si="22"/>
        <v>0.1573862546</v>
      </c>
      <c r="U2974" s="33">
        <f t="shared" si="33"/>
        <v>0.6079375732</v>
      </c>
      <c r="V2974" s="33">
        <f t="shared" si="42"/>
        <v>2.81929555</v>
      </c>
      <c r="W2974" s="44">
        <f t="shared" si="13"/>
        <v>0.01297074296</v>
      </c>
      <c r="X2974" s="44">
        <f t="shared" si="14"/>
        <v>0.01461996783</v>
      </c>
      <c r="Y2974" s="33">
        <f t="shared" si="15"/>
        <v>1.127149606</v>
      </c>
      <c r="Z2974" s="43">
        <v>1.0</v>
      </c>
      <c r="AA2974" s="33">
        <f t="shared" si="16"/>
        <v>2.127149606</v>
      </c>
      <c r="AB2974" s="33">
        <f t="shared" si="17"/>
        <v>0.5298873211</v>
      </c>
      <c r="AC2974" s="33">
        <f t="shared" si="18"/>
        <v>0.4701126789</v>
      </c>
      <c r="AD2974" s="33">
        <f t="shared" si="19"/>
        <v>0.006276672105</v>
      </c>
      <c r="AE2974" s="34">
        <f t="shared" si="23"/>
        <v>0</v>
      </c>
      <c r="AF2974" s="34">
        <f t="shared" si="24"/>
        <v>0</v>
      </c>
      <c r="AG2974" s="34">
        <f t="shared" si="25"/>
        <v>0</v>
      </c>
      <c r="AH2974" s="34">
        <f t="shared" si="26"/>
        <v>0</v>
      </c>
      <c r="AI2974" s="34">
        <f t="shared" si="28"/>
        <v>0</v>
      </c>
      <c r="AJ2974" s="34">
        <f t="shared" si="29"/>
        <v>0</v>
      </c>
      <c r="AK2974" s="34">
        <f t="shared" si="27"/>
        <v>0</v>
      </c>
      <c r="AL2974" s="36">
        <f t="shared" si="34"/>
        <v>0</v>
      </c>
      <c r="AM2974" s="36">
        <f t="shared" si="35"/>
        <v>0</v>
      </c>
      <c r="AN2974" s="46">
        <f t="shared" si="36"/>
        <v>0</v>
      </c>
      <c r="AO2974" s="36">
        <f t="shared" si="37"/>
        <v>4</v>
      </c>
      <c r="AP2974" s="36">
        <f t="shared" si="39"/>
        <v>0</v>
      </c>
      <c r="AQ2974" s="36">
        <f t="shared" si="40"/>
        <v>-1</v>
      </c>
      <c r="AR2974" s="36">
        <f t="shared" si="38"/>
        <v>-0.006276672105</v>
      </c>
      <c r="AS2974" s="38">
        <f t="shared" si="45"/>
        <v>-1</v>
      </c>
      <c r="AT2974" s="38">
        <f t="shared" si="46"/>
        <v>0</v>
      </c>
      <c r="AU2974" s="38">
        <f t="shared" si="47"/>
        <v>0</v>
      </c>
      <c r="AV2974" s="38">
        <f t="shared" si="48"/>
        <v>3</v>
      </c>
      <c r="AW2974" s="38">
        <f t="shared" si="51"/>
        <v>0</v>
      </c>
      <c r="AX2974" s="38">
        <f t="shared" si="52"/>
        <v>-1</v>
      </c>
      <c r="AY2974" s="38">
        <f t="shared" si="49"/>
        <v>-0.006276672105</v>
      </c>
      <c r="AZ2974" s="12">
        <f t="shared" si="30"/>
        <v>130.6867375</v>
      </c>
      <c r="BA2974" s="12">
        <f t="shared" si="41"/>
        <v>91.18574085</v>
      </c>
      <c r="BB2974" s="12">
        <f t="shared" si="53"/>
        <v>113.094986</v>
      </c>
      <c r="BC2974" s="12">
        <f t="shared" si="50"/>
        <v>-0.00418444807</v>
      </c>
      <c r="BD2974" s="12">
        <f t="shared" si="54"/>
        <v>109.8206354</v>
      </c>
    </row>
    <row r="2975" ht="14.25" customHeight="1">
      <c r="A2975" s="7">
        <v>40834.0</v>
      </c>
      <c r="B2975" s="21" t="s">
        <v>90</v>
      </c>
      <c r="C2975" s="8">
        <v>43.434391</v>
      </c>
      <c r="D2975" s="33">
        <f t="shared" si="5"/>
        <v>0.008402301767</v>
      </c>
      <c r="E2975" s="33">
        <f t="shared" si="7"/>
        <v>0.02395414413</v>
      </c>
      <c r="F2975" s="33">
        <f t="shared" si="9"/>
        <v>0.03242359459</v>
      </c>
      <c r="G2975" s="33">
        <f t="shared" si="11"/>
        <v>0.03344959318</v>
      </c>
      <c r="H2975" s="33">
        <f t="shared" si="20"/>
        <v>0.9883442861</v>
      </c>
      <c r="I2975" s="45">
        <f t="shared" si="31"/>
        <v>1.579896256</v>
      </c>
      <c r="J2975" s="45">
        <f t="shared" si="43"/>
        <v>1.806648903</v>
      </c>
      <c r="K2975" s="21" t="s">
        <v>91</v>
      </c>
      <c r="L2975" s="8">
        <v>22.804554</v>
      </c>
      <c r="M2975" s="33">
        <f t="shared" si="6"/>
        <v>-0.003880769469</v>
      </c>
      <c r="N2975" s="33">
        <f t="shared" si="8"/>
        <v>-0.0008983985146</v>
      </c>
      <c r="O2975" s="33">
        <f t="shared" si="10"/>
        <v>0.02314855506</v>
      </c>
      <c r="P2975" s="33">
        <f t="shared" si="12"/>
        <v>-0.05534326196</v>
      </c>
      <c r="Q2975" s="45">
        <f t="shared" si="21"/>
        <v>0.001256781892</v>
      </c>
      <c r="R2975" s="45">
        <f t="shared" si="32"/>
        <v>0.7860876942</v>
      </c>
      <c r="S2975" s="45">
        <f t="shared" si="44"/>
        <v>-1.368247152</v>
      </c>
      <c r="T2975" s="33">
        <f t="shared" si="22"/>
        <v>0.9870875042</v>
      </c>
      <c r="U2975" s="33">
        <f t="shared" si="33"/>
        <v>0.7938085622</v>
      </c>
      <c r="V2975" s="33">
        <f t="shared" si="42"/>
        <v>3.174896055</v>
      </c>
      <c r="W2975" s="44">
        <f t="shared" si="13"/>
        <v>0.01303204127</v>
      </c>
      <c r="X2975" s="44">
        <f t="shared" si="14"/>
        <v>0.01458046733</v>
      </c>
      <c r="Y2975" s="33">
        <f t="shared" si="15"/>
        <v>1.118816848</v>
      </c>
      <c r="Z2975" s="43">
        <v>1.0</v>
      </c>
      <c r="AA2975" s="33">
        <f t="shared" si="16"/>
        <v>2.118816848</v>
      </c>
      <c r="AB2975" s="33">
        <f t="shared" si="17"/>
        <v>0.5280384895</v>
      </c>
      <c r="AC2975" s="33">
        <f t="shared" si="18"/>
        <v>0.4719615105</v>
      </c>
      <c r="AD2975" s="33">
        <f t="shared" si="19"/>
        <v>-0.004589134483</v>
      </c>
      <c r="AE2975" s="34">
        <f t="shared" si="23"/>
        <v>0</v>
      </c>
      <c r="AF2975" s="34">
        <f t="shared" si="24"/>
        <v>0</v>
      </c>
      <c r="AG2975" s="34">
        <f t="shared" si="25"/>
        <v>0</v>
      </c>
      <c r="AH2975" s="34">
        <f t="shared" si="26"/>
        <v>0</v>
      </c>
      <c r="AI2975" s="34">
        <f t="shared" si="28"/>
        <v>0</v>
      </c>
      <c r="AJ2975" s="34">
        <f t="shared" si="29"/>
        <v>0</v>
      </c>
      <c r="AK2975" s="34">
        <f t="shared" si="27"/>
        <v>0</v>
      </c>
      <c r="AL2975" s="36">
        <f t="shared" si="34"/>
        <v>0</v>
      </c>
      <c r="AM2975" s="36">
        <f t="shared" si="35"/>
        <v>0</v>
      </c>
      <c r="AN2975" s="46">
        <f t="shared" si="36"/>
        <v>0</v>
      </c>
      <c r="AO2975" s="36">
        <f t="shared" si="37"/>
        <v>5</v>
      </c>
      <c r="AP2975" s="36">
        <f t="shared" si="39"/>
        <v>0</v>
      </c>
      <c r="AQ2975" s="36">
        <f t="shared" si="40"/>
        <v>-1</v>
      </c>
      <c r="AR2975" s="36">
        <f t="shared" si="38"/>
        <v>0.004589134483</v>
      </c>
      <c r="AS2975" s="38">
        <f t="shared" si="45"/>
        <v>-1</v>
      </c>
      <c r="AT2975" s="38">
        <f t="shared" si="46"/>
        <v>0</v>
      </c>
      <c r="AU2975" s="38">
        <f t="shared" si="47"/>
        <v>0</v>
      </c>
      <c r="AV2975" s="38">
        <f t="shared" si="48"/>
        <v>4</v>
      </c>
      <c r="AW2975" s="38">
        <f t="shared" si="51"/>
        <v>0</v>
      </c>
      <c r="AX2975" s="38">
        <f t="shared" si="52"/>
        <v>-1</v>
      </c>
      <c r="AY2975" s="38">
        <f t="shared" si="49"/>
        <v>0.004589134483</v>
      </c>
      <c r="AZ2975" s="12">
        <f t="shared" si="30"/>
        <v>130.6867375</v>
      </c>
      <c r="BA2975" s="12">
        <f t="shared" si="41"/>
        <v>91.60420448</v>
      </c>
      <c r="BB2975" s="12">
        <f t="shared" si="53"/>
        <v>113.6139941</v>
      </c>
      <c r="BC2975" s="12">
        <f t="shared" si="50"/>
        <v>0.003059422989</v>
      </c>
      <c r="BD2975" s="12">
        <f t="shared" si="54"/>
        <v>110.1566231</v>
      </c>
    </row>
    <row r="2976" ht="14.25" customHeight="1">
      <c r="A2976" s="7">
        <v>40835.0</v>
      </c>
      <c r="B2976" s="21" t="s">
        <v>90</v>
      </c>
      <c r="C2976" s="8">
        <v>43.225601</v>
      </c>
      <c r="D2976" s="33">
        <f t="shared" si="5"/>
        <v>-0.004807020317</v>
      </c>
      <c r="E2976" s="33">
        <f t="shared" si="7"/>
        <v>-0.009409686507</v>
      </c>
      <c r="F2976" s="33">
        <f t="shared" si="9"/>
        <v>0.03018759211</v>
      </c>
      <c r="G2976" s="33">
        <f t="shared" si="11"/>
        <v>0.02171423987</v>
      </c>
      <c r="H2976" s="33">
        <f t="shared" si="20"/>
        <v>-0.1663426399</v>
      </c>
      <c r="I2976" s="45">
        <f t="shared" si="31"/>
        <v>1.462636932</v>
      </c>
      <c r="J2976" s="45">
        <f t="shared" si="43"/>
        <v>1.422044621</v>
      </c>
      <c r="K2976" s="21" t="s">
        <v>91</v>
      </c>
      <c r="L2976" s="8">
        <v>22.903648</v>
      </c>
      <c r="M2976" s="33">
        <f t="shared" si="6"/>
        <v>0.004345360142</v>
      </c>
      <c r="N2976" s="33">
        <f t="shared" si="8"/>
        <v>-0.006668701876</v>
      </c>
      <c r="O2976" s="33">
        <f t="shared" si="10"/>
        <v>0.0228901996</v>
      </c>
      <c r="P2976" s="33">
        <f t="shared" si="12"/>
        <v>-0.03247669622</v>
      </c>
      <c r="Q2976" s="45">
        <f t="shared" si="21"/>
        <v>-0.1813414625</v>
      </c>
      <c r="R2976" s="45">
        <f t="shared" si="32"/>
        <v>0.7734942822</v>
      </c>
      <c r="S2976" s="45">
        <f t="shared" si="44"/>
        <v>-0.7722584738</v>
      </c>
      <c r="T2976" s="33">
        <f t="shared" si="22"/>
        <v>0.01499882265</v>
      </c>
      <c r="U2976" s="33">
        <f t="shared" si="33"/>
        <v>0.6891426499</v>
      </c>
      <c r="V2976" s="33">
        <f t="shared" si="42"/>
        <v>2.194303095</v>
      </c>
      <c r="W2976" s="44">
        <f t="shared" si="13"/>
        <v>0.013056615</v>
      </c>
      <c r="X2976" s="44">
        <f t="shared" si="14"/>
        <v>0.01411236672</v>
      </c>
      <c r="Y2976" s="33">
        <f t="shared" si="15"/>
        <v>1.080859528</v>
      </c>
      <c r="Z2976" s="43">
        <v>1.0</v>
      </c>
      <c r="AA2976" s="33">
        <f t="shared" si="16"/>
        <v>2.080859528</v>
      </c>
      <c r="AB2976" s="33">
        <f t="shared" si="17"/>
        <v>0.5194293576</v>
      </c>
      <c r="AC2976" s="33">
        <f t="shared" si="18"/>
        <v>0.4805706424</v>
      </c>
      <c r="AD2976" s="33">
        <f t="shared" si="19"/>
        <v>-0.0005617397787</v>
      </c>
      <c r="AE2976" s="34">
        <f t="shared" si="23"/>
        <v>0</v>
      </c>
      <c r="AF2976" s="34">
        <f t="shared" si="24"/>
        <v>0</v>
      </c>
      <c r="AG2976" s="34">
        <f t="shared" si="25"/>
        <v>0</v>
      </c>
      <c r="AH2976" s="34">
        <f t="shared" si="26"/>
        <v>0</v>
      </c>
      <c r="AI2976" s="34">
        <f t="shared" si="28"/>
        <v>0</v>
      </c>
      <c r="AJ2976" s="34">
        <f t="shared" si="29"/>
        <v>0</v>
      </c>
      <c r="AK2976" s="34">
        <f t="shared" si="27"/>
        <v>0</v>
      </c>
      <c r="AL2976" s="36">
        <f t="shared" si="34"/>
        <v>0</v>
      </c>
      <c r="AM2976" s="36">
        <f t="shared" si="35"/>
        <v>0</v>
      </c>
      <c r="AN2976" s="46">
        <f t="shared" si="36"/>
        <v>0</v>
      </c>
      <c r="AO2976" s="36">
        <f t="shared" si="37"/>
        <v>0</v>
      </c>
      <c r="AP2976" s="36">
        <f t="shared" si="39"/>
        <v>1</v>
      </c>
      <c r="AQ2976" s="36">
        <f t="shared" si="40"/>
        <v>0</v>
      </c>
      <c r="AR2976" s="36">
        <f t="shared" si="38"/>
        <v>0</v>
      </c>
      <c r="AS2976" s="38">
        <f t="shared" si="45"/>
        <v>-1</v>
      </c>
      <c r="AT2976" s="38">
        <f t="shared" si="46"/>
        <v>0</v>
      </c>
      <c r="AU2976" s="38">
        <f t="shared" si="47"/>
        <v>0</v>
      </c>
      <c r="AV2976" s="38">
        <f t="shared" si="48"/>
        <v>5</v>
      </c>
      <c r="AW2976" s="38">
        <f t="shared" si="51"/>
        <v>0</v>
      </c>
      <c r="AX2976" s="38">
        <f t="shared" si="52"/>
        <v>-1</v>
      </c>
      <c r="AY2976" s="38">
        <f t="shared" si="49"/>
        <v>0.0005617397787</v>
      </c>
      <c r="AZ2976" s="12">
        <f t="shared" si="30"/>
        <v>130.6867375</v>
      </c>
      <c r="BA2976" s="12">
        <f t="shared" si="41"/>
        <v>91.60420448</v>
      </c>
      <c r="BB2976" s="12">
        <f t="shared" si="53"/>
        <v>113.6778156</v>
      </c>
      <c r="BC2976" s="12">
        <f t="shared" si="50"/>
        <v>0.0001872465929</v>
      </c>
      <c r="BD2976" s="12">
        <f t="shared" si="54"/>
        <v>110.1772496</v>
      </c>
    </row>
    <row r="2977" ht="14.25" customHeight="1">
      <c r="A2977" s="7">
        <v>40836.0</v>
      </c>
      <c r="B2977" s="21" t="s">
        <v>90</v>
      </c>
      <c r="C2977" s="8">
        <v>43.232552</v>
      </c>
      <c r="D2977" s="33">
        <f t="shared" si="5"/>
        <v>0.0001608074807</v>
      </c>
      <c r="E2977" s="33">
        <f t="shared" si="7"/>
        <v>-0.003848654579</v>
      </c>
      <c r="F2977" s="33">
        <f t="shared" si="9"/>
        <v>0.0255901789</v>
      </c>
      <c r="G2977" s="33">
        <f t="shared" si="11"/>
        <v>0.01969773207</v>
      </c>
      <c r="H2977" s="33">
        <f t="shared" si="20"/>
        <v>-0.01054265215</v>
      </c>
      <c r="I2977" s="45">
        <f t="shared" si="31"/>
        <v>1.271995425</v>
      </c>
      <c r="J2977" s="45">
        <f t="shared" si="43"/>
        <v>1.319196343</v>
      </c>
      <c r="K2977" s="21" t="s">
        <v>91</v>
      </c>
      <c r="L2977" s="8">
        <v>22.934401</v>
      </c>
      <c r="M2977" s="33">
        <f t="shared" si="6"/>
        <v>0.001342711868</v>
      </c>
      <c r="N2977" s="33">
        <f t="shared" si="8"/>
        <v>-0.004154306923</v>
      </c>
      <c r="O2977" s="33">
        <f t="shared" si="10"/>
        <v>0.02645664312</v>
      </c>
      <c r="P2977" s="33">
        <f t="shared" si="12"/>
        <v>-0.01032153502</v>
      </c>
      <c r="Q2977" s="45">
        <f t="shared" si="21"/>
        <v>-0.09062856874</v>
      </c>
      <c r="R2977" s="45">
        <f t="shared" si="32"/>
        <v>0.8787029866</v>
      </c>
      <c r="S2977" s="45">
        <f t="shared" si="44"/>
        <v>-0.1991621163</v>
      </c>
      <c r="T2977" s="33">
        <f t="shared" si="22"/>
        <v>0.08008591659</v>
      </c>
      <c r="U2977" s="33">
        <f t="shared" si="33"/>
        <v>0.3932924384</v>
      </c>
      <c r="V2977" s="33">
        <f t="shared" si="42"/>
        <v>1.51835846</v>
      </c>
      <c r="W2977" s="44">
        <f t="shared" si="13"/>
        <v>0.01305626575</v>
      </c>
      <c r="X2977" s="44">
        <f t="shared" si="14"/>
        <v>0.01335010481</v>
      </c>
      <c r="Y2977" s="33">
        <f t="shared" si="15"/>
        <v>1.022505597</v>
      </c>
      <c r="Z2977" s="43">
        <v>1.0</v>
      </c>
      <c r="AA2977" s="33">
        <f t="shared" si="16"/>
        <v>2.022505597</v>
      </c>
      <c r="AB2977" s="33">
        <f t="shared" si="17"/>
        <v>0.505563791</v>
      </c>
      <c r="AC2977" s="33">
        <f t="shared" si="18"/>
        <v>0.494436209</v>
      </c>
      <c r="AD2977" s="33">
        <f t="shared" si="19"/>
        <v>-0.006580009819</v>
      </c>
      <c r="AE2977" s="34">
        <f t="shared" si="23"/>
        <v>0</v>
      </c>
      <c r="AF2977" s="34">
        <f t="shared" si="24"/>
        <v>0</v>
      </c>
      <c r="AG2977" s="34">
        <f t="shared" si="25"/>
        <v>0</v>
      </c>
      <c r="AH2977" s="34">
        <f t="shared" si="26"/>
        <v>0</v>
      </c>
      <c r="AI2977" s="34">
        <f t="shared" si="28"/>
        <v>0</v>
      </c>
      <c r="AJ2977" s="34">
        <f t="shared" si="29"/>
        <v>0</v>
      </c>
      <c r="AK2977" s="34">
        <f t="shared" si="27"/>
        <v>0</v>
      </c>
      <c r="AL2977" s="36">
        <f t="shared" si="34"/>
        <v>0</v>
      </c>
      <c r="AM2977" s="36">
        <f t="shared" si="35"/>
        <v>0</v>
      </c>
      <c r="AN2977" s="46">
        <f t="shared" si="36"/>
        <v>0</v>
      </c>
      <c r="AO2977" s="36">
        <f t="shared" si="37"/>
        <v>0</v>
      </c>
      <c r="AP2977" s="36">
        <f t="shared" si="39"/>
        <v>0</v>
      </c>
      <c r="AQ2977" s="36">
        <f t="shared" si="40"/>
        <v>0</v>
      </c>
      <c r="AR2977" s="36">
        <f t="shared" si="38"/>
        <v>0</v>
      </c>
      <c r="AS2977" s="38">
        <f t="shared" si="45"/>
        <v>-1</v>
      </c>
      <c r="AT2977" s="38">
        <f t="shared" si="46"/>
        <v>0</v>
      </c>
      <c r="AU2977" s="38">
        <f t="shared" si="47"/>
        <v>0</v>
      </c>
      <c r="AV2977" s="38">
        <f t="shared" si="48"/>
        <v>1</v>
      </c>
      <c r="AW2977" s="38">
        <f t="shared" si="51"/>
        <v>1</v>
      </c>
      <c r="AX2977" s="38">
        <f t="shared" si="52"/>
        <v>-1</v>
      </c>
      <c r="AY2977" s="38">
        <f t="shared" si="49"/>
        <v>0.006580009819</v>
      </c>
      <c r="AZ2977" s="12">
        <f t="shared" si="30"/>
        <v>130.6867375</v>
      </c>
      <c r="BA2977" s="12">
        <f t="shared" si="41"/>
        <v>91.60420448</v>
      </c>
      <c r="BB2977" s="12">
        <f t="shared" si="53"/>
        <v>114.4258167</v>
      </c>
      <c r="BC2977" s="12">
        <f t="shared" si="50"/>
        <v>0.002193336606</v>
      </c>
      <c r="BD2977" s="12">
        <f t="shared" si="54"/>
        <v>110.4189054</v>
      </c>
    </row>
    <row r="2978" ht="14.25" customHeight="1">
      <c r="A2978" s="7">
        <v>40837.0</v>
      </c>
      <c r="B2978" s="21" t="s">
        <v>90</v>
      </c>
      <c r="C2978" s="8">
        <v>43.343906</v>
      </c>
      <c r="D2978" s="33">
        <f t="shared" si="5"/>
        <v>0.002575698053</v>
      </c>
      <c r="E2978" s="33">
        <f t="shared" si="7"/>
        <v>0.0006426945457</v>
      </c>
      <c r="F2978" s="33">
        <f t="shared" si="9"/>
        <v>0.02064868317</v>
      </c>
      <c r="G2978" s="33">
        <f t="shared" si="11"/>
        <v>0.03215093802</v>
      </c>
      <c r="H2978" s="33">
        <f t="shared" si="20"/>
        <v>0.1145531057</v>
      </c>
      <c r="I2978" s="45">
        <f t="shared" si="31"/>
        <v>1.075006951</v>
      </c>
      <c r="J2978" s="45">
        <f t="shared" si="43"/>
        <v>1.596905202</v>
      </c>
      <c r="K2978" s="21" t="s">
        <v>91</v>
      </c>
      <c r="L2978" s="8">
        <v>23.300016</v>
      </c>
      <c r="M2978" s="33">
        <f t="shared" si="6"/>
        <v>0.01594177236</v>
      </c>
      <c r="N2978" s="33">
        <f t="shared" si="8"/>
        <v>0.00501125008</v>
      </c>
      <c r="O2978" s="33">
        <f t="shared" si="10"/>
        <v>0.03474971376</v>
      </c>
      <c r="P2978" s="33">
        <f t="shared" si="12"/>
        <v>0.01142101908</v>
      </c>
      <c r="Q2978" s="45">
        <f t="shared" si="21"/>
        <v>0.2305667565</v>
      </c>
      <c r="R2978" s="45">
        <f t="shared" si="32"/>
        <v>1.114446</v>
      </c>
      <c r="S2978" s="45">
        <f t="shared" si="44"/>
        <v>0.3610958195</v>
      </c>
      <c r="T2978" s="33">
        <f t="shared" si="22"/>
        <v>-0.1160136509</v>
      </c>
      <c r="U2978" s="33">
        <f t="shared" si="33"/>
        <v>-0.03943904827</v>
      </c>
      <c r="V2978" s="33">
        <f t="shared" si="42"/>
        <v>1.235809383</v>
      </c>
      <c r="W2978" s="44">
        <f t="shared" si="13"/>
        <v>0.01281851218</v>
      </c>
      <c r="X2978" s="44">
        <f t="shared" si="14"/>
        <v>0.01376631269</v>
      </c>
      <c r="Y2978" s="33">
        <f t="shared" si="15"/>
        <v>1.073939978</v>
      </c>
      <c r="Z2978" s="43">
        <v>1.0</v>
      </c>
      <c r="AA2978" s="33">
        <f t="shared" si="16"/>
        <v>2.073939978</v>
      </c>
      <c r="AB2978" s="33">
        <f t="shared" si="17"/>
        <v>0.5178259687</v>
      </c>
      <c r="AC2978" s="33">
        <f t="shared" si="18"/>
        <v>0.4821740313</v>
      </c>
      <c r="AD2978" s="33">
        <f t="shared" si="19"/>
        <v>0.0007662747255</v>
      </c>
      <c r="AE2978" s="34">
        <f t="shared" si="23"/>
        <v>0</v>
      </c>
      <c r="AF2978" s="34">
        <f t="shared" si="24"/>
        <v>0</v>
      </c>
      <c r="AG2978" s="34">
        <f t="shared" si="25"/>
        <v>0</v>
      </c>
      <c r="AH2978" s="34">
        <f t="shared" si="26"/>
        <v>0</v>
      </c>
      <c r="AI2978" s="34">
        <f t="shared" si="28"/>
        <v>0</v>
      </c>
      <c r="AJ2978" s="34">
        <f t="shared" si="29"/>
        <v>0</v>
      </c>
      <c r="AK2978" s="34">
        <f t="shared" si="27"/>
        <v>0</v>
      </c>
      <c r="AL2978" s="36">
        <f t="shared" si="34"/>
        <v>0</v>
      </c>
      <c r="AM2978" s="36">
        <f t="shared" si="35"/>
        <v>0</v>
      </c>
      <c r="AN2978" s="46">
        <f t="shared" si="36"/>
        <v>0</v>
      </c>
      <c r="AO2978" s="36">
        <f t="shared" si="37"/>
        <v>0</v>
      </c>
      <c r="AP2978" s="36">
        <f t="shared" si="39"/>
        <v>0</v>
      </c>
      <c r="AQ2978" s="36">
        <f t="shared" si="40"/>
        <v>0</v>
      </c>
      <c r="AR2978" s="36">
        <f t="shared" si="38"/>
        <v>0</v>
      </c>
      <c r="AS2978" s="38">
        <f t="shared" si="45"/>
        <v>-1</v>
      </c>
      <c r="AT2978" s="38">
        <f t="shared" si="46"/>
        <v>0</v>
      </c>
      <c r="AU2978" s="38">
        <f t="shared" si="47"/>
        <v>0</v>
      </c>
      <c r="AV2978" s="38">
        <f t="shared" si="48"/>
        <v>2</v>
      </c>
      <c r="AW2978" s="38">
        <f t="shared" si="51"/>
        <v>0</v>
      </c>
      <c r="AX2978" s="38">
        <f t="shared" si="52"/>
        <v>-1</v>
      </c>
      <c r="AY2978" s="38">
        <f t="shared" si="49"/>
        <v>-0.0007662747255</v>
      </c>
      <c r="AZ2978" s="12">
        <f t="shared" si="30"/>
        <v>130.6867375</v>
      </c>
      <c r="BA2978" s="12">
        <f t="shared" si="41"/>
        <v>91.60420448</v>
      </c>
      <c r="BB2978" s="12">
        <f t="shared" si="53"/>
        <v>114.3381351</v>
      </c>
      <c r="BC2978" s="12">
        <f t="shared" si="50"/>
        <v>-0.0002554249085</v>
      </c>
      <c r="BD2978" s="12">
        <f t="shared" si="54"/>
        <v>110.3907016</v>
      </c>
    </row>
    <row r="2979" ht="14.25" customHeight="1">
      <c r="A2979" s="7">
        <v>40840.0</v>
      </c>
      <c r="B2979" s="21" t="s">
        <v>90</v>
      </c>
      <c r="C2979" s="8">
        <v>43.218643</v>
      </c>
      <c r="D2979" s="33">
        <f t="shared" si="5"/>
        <v>-0.002889979505</v>
      </c>
      <c r="E2979" s="33">
        <f t="shared" si="7"/>
        <v>0.003393349763</v>
      </c>
      <c r="F2979" s="33">
        <f t="shared" si="9"/>
        <v>0.003717727412</v>
      </c>
      <c r="G2979" s="33">
        <f t="shared" si="11"/>
        <v>0.003393349763</v>
      </c>
      <c r="H2979" s="33">
        <f t="shared" si="20"/>
        <v>0.1961908668</v>
      </c>
      <c r="I2979" s="45">
        <f t="shared" si="31"/>
        <v>0.4461018116</v>
      </c>
      <c r="J2979" s="45">
        <f t="shared" si="43"/>
        <v>0.8041006738</v>
      </c>
      <c r="K2979" s="21" t="s">
        <v>91</v>
      </c>
      <c r="L2979" s="8">
        <v>23.190672</v>
      </c>
      <c r="M2979" s="33">
        <f t="shared" si="6"/>
        <v>-0.004692872314</v>
      </c>
      <c r="N2979" s="33">
        <f t="shared" si="8"/>
        <v>0.01298514096</v>
      </c>
      <c r="O2979" s="33">
        <f t="shared" si="10"/>
        <v>0.0144993523</v>
      </c>
      <c r="P2979" s="33">
        <f t="shared" si="12"/>
        <v>-0.01294355707</v>
      </c>
      <c r="Q2979" s="45">
        <f t="shared" si="21"/>
        <v>0.5018246348</v>
      </c>
      <c r="R2979" s="45">
        <f t="shared" si="32"/>
        <v>0.4935290449</v>
      </c>
      <c r="S2979" s="45">
        <f t="shared" si="44"/>
        <v>-0.238208165</v>
      </c>
      <c r="T2979" s="33">
        <f t="shared" si="22"/>
        <v>-0.3056337681</v>
      </c>
      <c r="U2979" s="33">
        <f t="shared" si="33"/>
        <v>-0.04742723333</v>
      </c>
      <c r="V2979" s="33">
        <f t="shared" si="42"/>
        <v>1.042308839</v>
      </c>
      <c r="W2979" s="44">
        <f t="shared" si="13"/>
        <v>0.01152706751</v>
      </c>
      <c r="X2979" s="44">
        <f t="shared" si="14"/>
        <v>0.01303818387</v>
      </c>
      <c r="Y2979" s="33">
        <f t="shared" si="15"/>
        <v>1.13109287</v>
      </c>
      <c r="Z2979" s="43">
        <v>1.0</v>
      </c>
      <c r="AA2979" s="33">
        <f t="shared" si="16"/>
        <v>2.13109287</v>
      </c>
      <c r="AB2979" s="33">
        <f t="shared" si="17"/>
        <v>0.5307571932</v>
      </c>
      <c r="AC2979" s="33">
        <f t="shared" si="18"/>
        <v>0.4692428068</v>
      </c>
      <c r="AD2979" s="33">
        <f t="shared" si="19"/>
        <v>0.00396769759</v>
      </c>
      <c r="AE2979" s="34">
        <f t="shared" si="23"/>
        <v>0</v>
      </c>
      <c r="AF2979" s="34">
        <f t="shared" si="24"/>
        <v>0</v>
      </c>
      <c r="AG2979" s="34">
        <f t="shared" si="25"/>
        <v>0</v>
      </c>
      <c r="AH2979" s="34">
        <f t="shared" si="26"/>
        <v>0</v>
      </c>
      <c r="AI2979" s="34">
        <f t="shared" si="28"/>
        <v>0</v>
      </c>
      <c r="AJ2979" s="34">
        <f t="shared" si="29"/>
        <v>0</v>
      </c>
      <c r="AK2979" s="34">
        <f t="shared" si="27"/>
        <v>0</v>
      </c>
      <c r="AL2979" s="36">
        <f t="shared" si="34"/>
        <v>0</v>
      </c>
      <c r="AM2979" s="36">
        <f t="shared" si="35"/>
        <v>0</v>
      </c>
      <c r="AN2979" s="46">
        <f t="shared" si="36"/>
        <v>0</v>
      </c>
      <c r="AO2979" s="36">
        <f t="shared" si="37"/>
        <v>0</v>
      </c>
      <c r="AP2979" s="36">
        <f t="shared" si="39"/>
        <v>0</v>
      </c>
      <c r="AQ2979" s="36">
        <f t="shared" si="40"/>
        <v>0</v>
      </c>
      <c r="AR2979" s="36">
        <f t="shared" si="38"/>
        <v>0</v>
      </c>
      <c r="AS2979" s="38">
        <f t="shared" si="45"/>
        <v>-1</v>
      </c>
      <c r="AT2979" s="38">
        <f t="shared" si="46"/>
        <v>0</v>
      </c>
      <c r="AU2979" s="38">
        <f t="shared" si="47"/>
        <v>0</v>
      </c>
      <c r="AV2979" s="38">
        <f t="shared" si="48"/>
        <v>3</v>
      </c>
      <c r="AW2979" s="38">
        <f t="shared" si="51"/>
        <v>0</v>
      </c>
      <c r="AX2979" s="38">
        <f t="shared" si="52"/>
        <v>-1</v>
      </c>
      <c r="AY2979" s="38">
        <f t="shared" si="49"/>
        <v>-0.00396769759</v>
      </c>
      <c r="AZ2979" s="12">
        <f t="shared" si="30"/>
        <v>130.6867375</v>
      </c>
      <c r="BA2979" s="12">
        <f t="shared" si="41"/>
        <v>91.60420448</v>
      </c>
      <c r="BB2979" s="12">
        <f t="shared" si="53"/>
        <v>113.884476</v>
      </c>
      <c r="BC2979" s="12">
        <f t="shared" si="50"/>
        <v>-0.001322565863</v>
      </c>
      <c r="BD2979" s="12">
        <f t="shared" si="54"/>
        <v>110.2447027</v>
      </c>
    </row>
    <row r="2980" ht="14.25" customHeight="1">
      <c r="A2980" s="7">
        <v>40841.0</v>
      </c>
      <c r="B2980" s="21" t="s">
        <v>90</v>
      </c>
      <c r="C2980" s="8">
        <v>43.023777</v>
      </c>
      <c r="D2980" s="33">
        <f t="shared" si="5"/>
        <v>-0.004508841242</v>
      </c>
      <c r="E2980" s="33">
        <f t="shared" si="7"/>
        <v>-0.00945366081</v>
      </c>
      <c r="F2980" s="33">
        <f t="shared" si="9"/>
        <v>0.01427402896</v>
      </c>
      <c r="G2980" s="33">
        <f t="shared" si="11"/>
        <v>-0.009770921569</v>
      </c>
      <c r="H2980" s="33">
        <f t="shared" si="20"/>
        <v>-0.3002416063</v>
      </c>
      <c r="I2980" s="45">
        <f t="shared" si="31"/>
        <v>0.8104468944</v>
      </c>
      <c r="J2980" s="45">
        <f t="shared" si="43"/>
        <v>0.4333588847</v>
      </c>
      <c r="K2980" s="21" t="s">
        <v>91</v>
      </c>
      <c r="L2980" s="8">
        <v>22.876312</v>
      </c>
      <c r="M2980" s="33">
        <f t="shared" si="6"/>
        <v>-0.01355545023</v>
      </c>
      <c r="N2980" s="33">
        <f t="shared" si="8"/>
        <v>0.003146652199</v>
      </c>
      <c r="O2980" s="33">
        <f t="shared" si="10"/>
        <v>0.002245426737</v>
      </c>
      <c r="P2980" s="33">
        <f t="shared" si="12"/>
        <v>-0.03766018148</v>
      </c>
      <c r="Q2980" s="45">
        <f t="shared" si="21"/>
        <v>0.1366120679</v>
      </c>
      <c r="R2980" s="45">
        <f t="shared" si="32"/>
        <v>0.1244423849</v>
      </c>
      <c r="S2980" s="45">
        <f t="shared" si="44"/>
        <v>-0.8472491902</v>
      </c>
      <c r="T2980" s="33">
        <f t="shared" si="22"/>
        <v>-0.4368536742</v>
      </c>
      <c r="U2980" s="33">
        <f t="shared" si="33"/>
        <v>0.6860045095</v>
      </c>
      <c r="V2980" s="33">
        <f t="shared" si="42"/>
        <v>1.280608075</v>
      </c>
      <c r="W2980" s="44">
        <f t="shared" si="13"/>
        <v>0.01139294503</v>
      </c>
      <c r="X2980" s="44">
        <f t="shared" si="14"/>
        <v>0.01300586504</v>
      </c>
      <c r="Y2980" s="33">
        <f t="shared" si="15"/>
        <v>1.141571824</v>
      </c>
      <c r="Z2980" s="43">
        <v>1.0</v>
      </c>
      <c r="AA2980" s="33">
        <f t="shared" si="16"/>
        <v>2.141571824</v>
      </c>
      <c r="AB2980" s="33">
        <f t="shared" si="17"/>
        <v>0.5330532515</v>
      </c>
      <c r="AC2980" s="33">
        <f t="shared" si="18"/>
        <v>0.4669467485</v>
      </c>
      <c r="AD2980" s="33">
        <f t="shared" si="19"/>
        <v>-0.001988416548</v>
      </c>
      <c r="AE2980" s="34">
        <f t="shared" si="23"/>
        <v>0</v>
      </c>
      <c r="AF2980" s="34">
        <f t="shared" si="24"/>
        <v>0</v>
      </c>
      <c r="AG2980" s="34">
        <f t="shared" si="25"/>
        <v>0</v>
      </c>
      <c r="AH2980" s="34">
        <f t="shared" si="26"/>
        <v>0</v>
      </c>
      <c r="AI2980" s="34">
        <f t="shared" si="28"/>
        <v>0</v>
      </c>
      <c r="AJ2980" s="34">
        <f t="shared" si="29"/>
        <v>0</v>
      </c>
      <c r="AK2980" s="34">
        <f t="shared" si="27"/>
        <v>0</v>
      </c>
      <c r="AL2980" s="36">
        <f t="shared" si="34"/>
        <v>0</v>
      </c>
      <c r="AM2980" s="36">
        <f t="shared" si="35"/>
        <v>0</v>
      </c>
      <c r="AN2980" s="46">
        <f t="shared" si="36"/>
        <v>0</v>
      </c>
      <c r="AO2980" s="36">
        <f t="shared" si="37"/>
        <v>0</v>
      </c>
      <c r="AP2980" s="36">
        <f t="shared" si="39"/>
        <v>0</v>
      </c>
      <c r="AQ2980" s="36">
        <f t="shared" si="40"/>
        <v>0</v>
      </c>
      <c r="AR2980" s="36">
        <f t="shared" si="38"/>
        <v>0</v>
      </c>
      <c r="AS2980" s="38">
        <f t="shared" si="45"/>
        <v>-1</v>
      </c>
      <c r="AT2980" s="38">
        <f t="shared" si="46"/>
        <v>0</v>
      </c>
      <c r="AU2980" s="38">
        <f t="shared" si="47"/>
        <v>0</v>
      </c>
      <c r="AV2980" s="38">
        <f t="shared" si="48"/>
        <v>4</v>
      </c>
      <c r="AW2980" s="38">
        <f t="shared" si="51"/>
        <v>0</v>
      </c>
      <c r="AX2980" s="38">
        <f t="shared" si="52"/>
        <v>-1</v>
      </c>
      <c r="AY2980" s="38">
        <f t="shared" si="49"/>
        <v>0.001988416548</v>
      </c>
      <c r="AZ2980" s="12">
        <f t="shared" si="30"/>
        <v>130.6867375</v>
      </c>
      <c r="BA2980" s="12">
        <f t="shared" si="41"/>
        <v>91.60420448</v>
      </c>
      <c r="BB2980" s="12">
        <f t="shared" si="53"/>
        <v>114.1109258</v>
      </c>
      <c r="BC2980" s="12">
        <f t="shared" si="50"/>
        <v>0.0006628055161</v>
      </c>
      <c r="BD2980" s="12">
        <f t="shared" si="54"/>
        <v>110.3177735</v>
      </c>
    </row>
    <row r="2981" ht="14.25" customHeight="1">
      <c r="A2981" s="7">
        <v>40842.0</v>
      </c>
      <c r="B2981" s="21" t="s">
        <v>90</v>
      </c>
      <c r="C2981" s="8">
        <v>43.15601</v>
      </c>
      <c r="D2981" s="33">
        <f t="shared" si="5"/>
        <v>0.003073486551</v>
      </c>
      <c r="E2981" s="33">
        <f t="shared" si="7"/>
        <v>-0.001609948697</v>
      </c>
      <c r="F2981" s="33">
        <f t="shared" si="9"/>
        <v>-0.01100448609</v>
      </c>
      <c r="G2981" s="33">
        <f t="shared" si="11"/>
        <v>0.0006456105738</v>
      </c>
      <c r="H2981" s="33">
        <f t="shared" si="20"/>
        <v>-0.00660277697</v>
      </c>
      <c r="I2981" s="45">
        <f t="shared" si="31"/>
        <v>-0.177541329</v>
      </c>
      <c r="J2981" s="45">
        <f t="shared" si="43"/>
        <v>0.6863124639</v>
      </c>
      <c r="K2981" s="21" t="s">
        <v>91</v>
      </c>
      <c r="L2981" s="8">
        <v>23.053991</v>
      </c>
      <c r="M2981" s="33">
        <f t="shared" si="6"/>
        <v>0.007766942504</v>
      </c>
      <c r="N2981" s="33">
        <f t="shared" si="8"/>
        <v>0.006564150829</v>
      </c>
      <c r="O2981" s="33">
        <f t="shared" si="10"/>
        <v>-0.0001483254126</v>
      </c>
      <c r="P2981" s="33">
        <f t="shared" si="12"/>
        <v>-0.008668925736</v>
      </c>
      <c r="Q2981" s="45">
        <f t="shared" si="21"/>
        <v>0.2428708825</v>
      </c>
      <c r="R2981" s="45">
        <f t="shared" si="32"/>
        <v>0.05663522094</v>
      </c>
      <c r="S2981" s="45">
        <f t="shared" si="44"/>
        <v>-0.1073344595</v>
      </c>
      <c r="T2981" s="33">
        <f t="shared" si="22"/>
        <v>-0.2494736595</v>
      </c>
      <c r="U2981" s="33">
        <f t="shared" si="33"/>
        <v>-0.2341765499</v>
      </c>
      <c r="V2981" s="33">
        <f t="shared" si="42"/>
        <v>0.7936469234</v>
      </c>
      <c r="W2981" s="44">
        <f t="shared" si="13"/>
        <v>0.01129707032</v>
      </c>
      <c r="X2981" s="44">
        <f t="shared" si="14"/>
        <v>0.01228594291</v>
      </c>
      <c r="Y2981" s="33">
        <f t="shared" si="15"/>
        <v>1.087533543</v>
      </c>
      <c r="Z2981" s="43">
        <v>1.0</v>
      </c>
      <c r="AA2981" s="33">
        <f t="shared" si="16"/>
        <v>2.087533543</v>
      </c>
      <c r="AB2981" s="33">
        <f t="shared" si="17"/>
        <v>0.5209657812</v>
      </c>
      <c r="AC2981" s="33">
        <f t="shared" si="18"/>
        <v>0.4790342188</v>
      </c>
      <c r="AD2981" s="33">
        <f t="shared" si="19"/>
        <v>-0.000500823876</v>
      </c>
      <c r="AE2981" s="34">
        <f t="shared" si="23"/>
        <v>0</v>
      </c>
      <c r="AF2981" s="34">
        <f t="shared" si="24"/>
        <v>0</v>
      </c>
      <c r="AG2981" s="34">
        <f t="shared" si="25"/>
        <v>0</v>
      </c>
      <c r="AH2981" s="34">
        <f t="shared" si="26"/>
        <v>0</v>
      </c>
      <c r="AI2981" s="34">
        <f t="shared" si="28"/>
        <v>0</v>
      </c>
      <c r="AJ2981" s="34">
        <f t="shared" si="29"/>
        <v>0</v>
      </c>
      <c r="AK2981" s="34">
        <f t="shared" si="27"/>
        <v>0</v>
      </c>
      <c r="AL2981" s="36">
        <f t="shared" si="34"/>
        <v>0</v>
      </c>
      <c r="AM2981" s="36">
        <f t="shared" si="35"/>
        <v>0</v>
      </c>
      <c r="AN2981" s="46">
        <f t="shared" si="36"/>
        <v>0</v>
      </c>
      <c r="AO2981" s="36">
        <f t="shared" si="37"/>
        <v>0</v>
      </c>
      <c r="AP2981" s="36">
        <f t="shared" si="39"/>
        <v>0</v>
      </c>
      <c r="AQ2981" s="36">
        <f t="shared" si="40"/>
        <v>0</v>
      </c>
      <c r="AR2981" s="36">
        <f t="shared" si="38"/>
        <v>0</v>
      </c>
      <c r="AS2981" s="38">
        <f t="shared" si="45"/>
        <v>0</v>
      </c>
      <c r="AT2981" s="38">
        <f t="shared" si="46"/>
        <v>0</v>
      </c>
      <c r="AU2981" s="38">
        <f t="shared" si="47"/>
        <v>0</v>
      </c>
      <c r="AV2981" s="38">
        <f t="shared" si="48"/>
        <v>5</v>
      </c>
      <c r="AW2981" s="38">
        <f t="shared" si="51"/>
        <v>0</v>
      </c>
      <c r="AX2981" s="38">
        <f t="shared" si="52"/>
        <v>-1</v>
      </c>
      <c r="AY2981" s="38">
        <f t="shared" si="49"/>
        <v>0.000500823876</v>
      </c>
      <c r="AZ2981" s="12">
        <f t="shared" si="30"/>
        <v>130.6867375</v>
      </c>
      <c r="BA2981" s="12">
        <f t="shared" si="41"/>
        <v>91.60420448</v>
      </c>
      <c r="BB2981" s="12">
        <f t="shared" si="53"/>
        <v>114.1680752</v>
      </c>
      <c r="BC2981" s="12">
        <f t="shared" si="50"/>
        <v>0.000166941292</v>
      </c>
      <c r="BD2981" s="12">
        <f t="shared" si="54"/>
        <v>110.3361901</v>
      </c>
    </row>
    <row r="2982" ht="14.25" customHeight="1">
      <c r="A2982" s="7">
        <v>40843.0</v>
      </c>
      <c r="B2982" s="21" t="s">
        <v>90</v>
      </c>
      <c r="C2982" s="8">
        <v>43.761486</v>
      </c>
      <c r="D2982" s="33">
        <f t="shared" si="5"/>
        <v>0.01402993465</v>
      </c>
      <c r="E2982" s="33">
        <f t="shared" si="7"/>
        <v>0.01223462358</v>
      </c>
      <c r="F2982" s="33">
        <f t="shared" si="9"/>
        <v>0.008338882158</v>
      </c>
      <c r="G2982" s="33">
        <f t="shared" si="11"/>
        <v>0.004794124193</v>
      </c>
      <c r="H2982" s="33">
        <f t="shared" si="20"/>
        <v>0.5031679954</v>
      </c>
      <c r="I2982" s="45">
        <f t="shared" si="31"/>
        <v>0.5545893073</v>
      </c>
      <c r="J2982" s="45">
        <f t="shared" si="43"/>
        <v>0.7754551996</v>
      </c>
      <c r="K2982" s="21" t="s">
        <v>91</v>
      </c>
      <c r="L2982" s="8">
        <v>23.429852</v>
      </c>
      <c r="M2982" s="33">
        <f t="shared" si="6"/>
        <v>0.01630351118</v>
      </c>
      <c r="N2982" s="33">
        <f t="shared" si="8"/>
        <v>0.02160296229</v>
      </c>
      <c r="O2982" s="33">
        <f t="shared" si="10"/>
        <v>0.01735891003</v>
      </c>
      <c r="P2982" s="33">
        <f t="shared" si="12"/>
        <v>-0.006951720934</v>
      </c>
      <c r="Q2982" s="45">
        <f t="shared" si="21"/>
        <v>0.7581681089</v>
      </c>
      <c r="R2982" s="45">
        <f t="shared" si="32"/>
        <v>0.5660892943</v>
      </c>
      <c r="S2982" s="45">
        <f t="shared" si="44"/>
        <v>-0.06853548302</v>
      </c>
      <c r="T2982" s="33">
        <f t="shared" si="22"/>
        <v>-0.2550001135</v>
      </c>
      <c r="U2982" s="33">
        <f t="shared" si="33"/>
        <v>-0.01149998702</v>
      </c>
      <c r="V2982" s="33">
        <f t="shared" si="42"/>
        <v>0.8439906826</v>
      </c>
      <c r="W2982" s="44">
        <f t="shared" si="13"/>
        <v>0.01152376792</v>
      </c>
      <c r="X2982" s="44">
        <f t="shared" si="14"/>
        <v>0.01240390554</v>
      </c>
      <c r="Y2982" s="33">
        <f t="shared" si="15"/>
        <v>1.076375854</v>
      </c>
      <c r="Z2982" s="43">
        <v>1.0</v>
      </c>
      <c r="AA2982" s="33">
        <f t="shared" si="16"/>
        <v>2.076375854</v>
      </c>
      <c r="AB2982" s="33">
        <f t="shared" si="17"/>
        <v>0.5183916255</v>
      </c>
      <c r="AC2982" s="33">
        <f t="shared" si="18"/>
        <v>0.4816083745</v>
      </c>
      <c r="AD2982" s="33">
        <f t="shared" si="19"/>
        <v>0.0001096822999</v>
      </c>
      <c r="AE2982" s="34">
        <f t="shared" si="23"/>
        <v>0</v>
      </c>
      <c r="AF2982" s="34">
        <f t="shared" si="24"/>
        <v>0</v>
      </c>
      <c r="AG2982" s="34">
        <f t="shared" si="25"/>
        <v>0</v>
      </c>
      <c r="AH2982" s="34">
        <f t="shared" si="26"/>
        <v>0</v>
      </c>
      <c r="AI2982" s="34">
        <f t="shared" si="28"/>
        <v>0</v>
      </c>
      <c r="AJ2982" s="34">
        <f t="shared" si="29"/>
        <v>0</v>
      </c>
      <c r="AK2982" s="34">
        <f t="shared" si="27"/>
        <v>0</v>
      </c>
      <c r="AL2982" s="36">
        <f t="shared" si="34"/>
        <v>0</v>
      </c>
      <c r="AM2982" s="36">
        <f t="shared" si="35"/>
        <v>0</v>
      </c>
      <c r="AN2982" s="46">
        <f t="shared" si="36"/>
        <v>0</v>
      </c>
      <c r="AO2982" s="36">
        <f t="shared" si="37"/>
        <v>0</v>
      </c>
      <c r="AP2982" s="36">
        <f t="shared" si="39"/>
        <v>0</v>
      </c>
      <c r="AQ2982" s="36">
        <f t="shared" si="40"/>
        <v>0</v>
      </c>
      <c r="AR2982" s="36">
        <f t="shared" si="38"/>
        <v>0</v>
      </c>
      <c r="AS2982" s="38">
        <f t="shared" si="45"/>
        <v>0</v>
      </c>
      <c r="AT2982" s="38">
        <f t="shared" si="46"/>
        <v>0</v>
      </c>
      <c r="AU2982" s="38">
        <f t="shared" si="47"/>
        <v>0</v>
      </c>
      <c r="AV2982" s="38">
        <f t="shared" si="48"/>
        <v>0</v>
      </c>
      <c r="AW2982" s="38">
        <f t="shared" si="51"/>
        <v>1</v>
      </c>
      <c r="AX2982" s="38">
        <f t="shared" si="52"/>
        <v>0</v>
      </c>
      <c r="AY2982" s="38">
        <f t="shared" si="49"/>
        <v>0</v>
      </c>
      <c r="AZ2982" s="12">
        <f t="shared" si="30"/>
        <v>130.6867375</v>
      </c>
      <c r="BA2982" s="12">
        <f t="shared" si="41"/>
        <v>91.60420448</v>
      </c>
      <c r="BB2982" s="12">
        <f t="shared" si="53"/>
        <v>114.1680752</v>
      </c>
      <c r="BC2982" s="12">
        <f t="shared" si="50"/>
        <v>0</v>
      </c>
      <c r="BD2982" s="12">
        <f t="shared" si="54"/>
        <v>110.3361901</v>
      </c>
    </row>
    <row r="2983" ht="14.25" customHeight="1">
      <c r="A2983" s="7">
        <v>40844.0</v>
      </c>
      <c r="B2983" s="21" t="s">
        <v>90</v>
      </c>
      <c r="C2983" s="8">
        <v>43.9842</v>
      </c>
      <c r="D2983" s="33">
        <f t="shared" si="5"/>
        <v>0.005089269592</v>
      </c>
      <c r="E2983" s="33">
        <f t="shared" si="7"/>
        <v>0.01477241114</v>
      </c>
      <c r="F2983" s="33">
        <f t="shared" si="9"/>
        <v>0.01542459984</v>
      </c>
      <c r="G2983" s="33">
        <f t="shared" si="11"/>
        <v>0.02100175081</v>
      </c>
      <c r="H2983" s="33">
        <f t="shared" si="20"/>
        <v>0.5960091379</v>
      </c>
      <c r="I2983" s="45">
        <f t="shared" si="31"/>
        <v>0.8314368146</v>
      </c>
      <c r="J2983" s="45">
        <f t="shared" si="43"/>
        <v>1.202081647</v>
      </c>
      <c r="K2983" s="21" t="s">
        <v>91</v>
      </c>
      <c r="L2983" s="8">
        <v>23.552864</v>
      </c>
      <c r="M2983" s="33">
        <f t="shared" si="6"/>
        <v>0.005250225225</v>
      </c>
      <c r="N2983" s="33">
        <f t="shared" si="8"/>
        <v>0.01085183804</v>
      </c>
      <c r="O2983" s="33">
        <f t="shared" si="10"/>
        <v>0.0159174694</v>
      </c>
      <c r="P2983" s="33">
        <f t="shared" si="12"/>
        <v>0.02027828334</v>
      </c>
      <c r="Q2983" s="45">
        <f t="shared" si="21"/>
        <v>0.3587376135</v>
      </c>
      <c r="R2983" s="45">
        <f t="shared" si="32"/>
        <v>0.5095209474</v>
      </c>
      <c r="S2983" s="45">
        <f t="shared" si="44"/>
        <v>0.6117967116</v>
      </c>
      <c r="T2983" s="33">
        <f t="shared" si="22"/>
        <v>0.2372715245</v>
      </c>
      <c r="U2983" s="33">
        <f t="shared" si="33"/>
        <v>0.3219158672</v>
      </c>
      <c r="V2983" s="33">
        <f t="shared" si="42"/>
        <v>0.5902849353</v>
      </c>
      <c r="W2983" s="44">
        <f t="shared" si="13"/>
        <v>0.01125918003</v>
      </c>
      <c r="X2983" s="44">
        <f t="shared" si="14"/>
        <v>0.01138784743</v>
      </c>
      <c r="Y2983" s="33">
        <f t="shared" si="15"/>
        <v>1.011427777</v>
      </c>
      <c r="Z2983" s="43">
        <v>1.0</v>
      </c>
      <c r="AA2983" s="33">
        <f t="shared" si="16"/>
        <v>2.011427777</v>
      </c>
      <c r="AB2983" s="33">
        <f t="shared" si="17"/>
        <v>0.5028407127</v>
      </c>
      <c r="AC2983" s="33">
        <f t="shared" si="18"/>
        <v>0.4971592873</v>
      </c>
      <c r="AD2983" s="33">
        <f t="shared" si="19"/>
        <v>0.002410433705</v>
      </c>
      <c r="AE2983" s="34">
        <f t="shared" si="23"/>
        <v>0</v>
      </c>
      <c r="AF2983" s="34">
        <f t="shared" si="24"/>
        <v>0</v>
      </c>
      <c r="AG2983" s="34">
        <f t="shared" si="25"/>
        <v>0</v>
      </c>
      <c r="AH2983" s="34">
        <f t="shared" si="26"/>
        <v>0</v>
      </c>
      <c r="AI2983" s="34">
        <f t="shared" si="28"/>
        <v>0</v>
      </c>
      <c r="AJ2983" s="34">
        <f t="shared" si="29"/>
        <v>0</v>
      </c>
      <c r="AK2983" s="34">
        <f t="shared" si="27"/>
        <v>0</v>
      </c>
      <c r="AL2983" s="36">
        <f t="shared" si="34"/>
        <v>0</v>
      </c>
      <c r="AM2983" s="36">
        <f t="shared" si="35"/>
        <v>0</v>
      </c>
      <c r="AN2983" s="46">
        <f t="shared" si="36"/>
        <v>0</v>
      </c>
      <c r="AO2983" s="36">
        <f t="shared" si="37"/>
        <v>0</v>
      </c>
      <c r="AP2983" s="36">
        <f t="shared" si="39"/>
        <v>0</v>
      </c>
      <c r="AQ2983" s="36">
        <f t="shared" si="40"/>
        <v>0</v>
      </c>
      <c r="AR2983" s="36">
        <f t="shared" si="38"/>
        <v>0</v>
      </c>
      <c r="AS2983" s="38">
        <f t="shared" si="45"/>
        <v>0</v>
      </c>
      <c r="AT2983" s="38">
        <f t="shared" si="46"/>
        <v>0</v>
      </c>
      <c r="AU2983" s="38">
        <f t="shared" si="47"/>
        <v>0</v>
      </c>
      <c r="AV2983" s="38">
        <f t="shared" si="48"/>
        <v>0</v>
      </c>
      <c r="AW2983" s="38">
        <f t="shared" si="51"/>
        <v>0</v>
      </c>
      <c r="AX2983" s="38">
        <f t="shared" si="52"/>
        <v>0</v>
      </c>
      <c r="AY2983" s="38">
        <f t="shared" si="49"/>
        <v>0</v>
      </c>
      <c r="AZ2983" s="12">
        <f t="shared" si="30"/>
        <v>130.6867375</v>
      </c>
      <c r="BA2983" s="12">
        <f t="shared" si="41"/>
        <v>91.60420448</v>
      </c>
      <c r="BB2983" s="12">
        <f t="shared" si="53"/>
        <v>114.1680752</v>
      </c>
      <c r="BC2983" s="12">
        <f t="shared" si="50"/>
        <v>0</v>
      </c>
      <c r="BD2983" s="12">
        <f t="shared" si="54"/>
        <v>110.3361901</v>
      </c>
    </row>
    <row r="2984" ht="14.25" customHeight="1">
      <c r="A2984" s="7">
        <v>40847.0</v>
      </c>
      <c r="B2984" s="21" t="s">
        <v>90</v>
      </c>
      <c r="C2984" s="8">
        <v>43.810215</v>
      </c>
      <c r="D2984" s="33">
        <f t="shared" si="5"/>
        <v>-0.003955624974</v>
      </c>
      <c r="E2984" s="33">
        <f t="shared" si="7"/>
        <v>0.01368788928</v>
      </c>
      <c r="F2984" s="33">
        <f t="shared" si="9"/>
        <v>0.01712768683</v>
      </c>
      <c r="G2984" s="33">
        <f t="shared" si="11"/>
        <v>0.04412058726</v>
      </c>
      <c r="H2984" s="33">
        <f t="shared" si="20"/>
        <v>0.5398196033</v>
      </c>
      <c r="I2984" s="45">
        <f t="shared" si="31"/>
        <v>0.8784720197</v>
      </c>
      <c r="J2984" s="45">
        <f t="shared" si="43"/>
        <v>1.850473988</v>
      </c>
      <c r="K2984" s="21" t="s">
        <v>91</v>
      </c>
      <c r="L2984" s="8">
        <v>23.344439</v>
      </c>
      <c r="M2984" s="33">
        <f t="shared" si="6"/>
        <v>-0.008849242283</v>
      </c>
      <c r="N2984" s="33">
        <f t="shared" si="8"/>
        <v>0.006630553871</v>
      </c>
      <c r="O2984" s="33">
        <f t="shared" si="10"/>
        <v>0.0197017935</v>
      </c>
      <c r="P2984" s="33">
        <f t="shared" si="12"/>
        <v>0.04432929879</v>
      </c>
      <c r="Q2984" s="45">
        <f t="shared" si="21"/>
        <v>0.1808638556</v>
      </c>
      <c r="R2984" s="45">
        <f t="shared" si="32"/>
        <v>0.5998467212</v>
      </c>
      <c r="S2984" s="45">
        <f t="shared" si="44"/>
        <v>1.190587763</v>
      </c>
      <c r="T2984" s="33">
        <f t="shared" si="22"/>
        <v>0.3589557477</v>
      </c>
      <c r="U2984" s="33">
        <f t="shared" si="33"/>
        <v>0.2786252984</v>
      </c>
      <c r="V2984" s="33">
        <f t="shared" si="42"/>
        <v>0.6598862249</v>
      </c>
      <c r="W2984" s="44">
        <f t="shared" si="13"/>
        <v>0.009388984676</v>
      </c>
      <c r="X2984" s="44">
        <f t="shared" si="14"/>
        <v>0.008778606084</v>
      </c>
      <c r="Y2984" s="33">
        <f t="shared" si="15"/>
        <v>0.9349899257</v>
      </c>
      <c r="Z2984" s="43">
        <v>1.0</v>
      </c>
      <c r="AA2984" s="33">
        <f t="shared" si="16"/>
        <v>1.934989926</v>
      </c>
      <c r="AB2984" s="33">
        <f t="shared" si="17"/>
        <v>0.4832014437</v>
      </c>
      <c r="AC2984" s="33">
        <f t="shared" si="18"/>
        <v>0.5167985563</v>
      </c>
      <c r="AD2984" s="33">
        <f t="shared" si="19"/>
        <v>0.004155629621</v>
      </c>
      <c r="AE2984" s="34">
        <f t="shared" si="23"/>
        <v>0</v>
      </c>
      <c r="AF2984" s="34">
        <f t="shared" si="24"/>
        <v>0</v>
      </c>
      <c r="AG2984" s="34">
        <f t="shared" si="25"/>
        <v>0</v>
      </c>
      <c r="AH2984" s="34">
        <f t="shared" si="26"/>
        <v>0</v>
      </c>
      <c r="AI2984" s="34">
        <f t="shared" si="28"/>
        <v>0</v>
      </c>
      <c r="AJ2984" s="34">
        <f t="shared" si="29"/>
        <v>0</v>
      </c>
      <c r="AK2984" s="34">
        <f t="shared" si="27"/>
        <v>0</v>
      </c>
      <c r="AL2984" s="36">
        <f t="shared" si="34"/>
        <v>0</v>
      </c>
      <c r="AM2984" s="36">
        <f t="shared" si="35"/>
        <v>0</v>
      </c>
      <c r="AN2984" s="46">
        <f t="shared" si="36"/>
        <v>0</v>
      </c>
      <c r="AO2984" s="36">
        <f t="shared" si="37"/>
        <v>0</v>
      </c>
      <c r="AP2984" s="36">
        <f t="shared" si="39"/>
        <v>0</v>
      </c>
      <c r="AQ2984" s="36">
        <f t="shared" si="40"/>
        <v>0</v>
      </c>
      <c r="AR2984" s="36">
        <f t="shared" si="38"/>
        <v>0</v>
      </c>
      <c r="AS2984" s="38">
        <f t="shared" si="45"/>
        <v>0</v>
      </c>
      <c r="AT2984" s="38">
        <f t="shared" si="46"/>
        <v>0</v>
      </c>
      <c r="AU2984" s="38">
        <f t="shared" si="47"/>
        <v>0</v>
      </c>
      <c r="AV2984" s="38">
        <f t="shared" si="48"/>
        <v>0</v>
      </c>
      <c r="AW2984" s="38">
        <f t="shared" si="51"/>
        <v>0</v>
      </c>
      <c r="AX2984" s="38">
        <f t="shared" si="52"/>
        <v>0</v>
      </c>
      <c r="AY2984" s="38">
        <f t="shared" si="49"/>
        <v>0</v>
      </c>
      <c r="AZ2984" s="12">
        <f t="shared" si="30"/>
        <v>130.6867375</v>
      </c>
      <c r="BA2984" s="12">
        <f t="shared" si="41"/>
        <v>91.60420448</v>
      </c>
      <c r="BB2984" s="12">
        <f t="shared" si="53"/>
        <v>114.1680752</v>
      </c>
      <c r="BC2984" s="12">
        <f t="shared" si="50"/>
        <v>0</v>
      </c>
      <c r="BD2984" s="12">
        <f t="shared" si="54"/>
        <v>110.3361901</v>
      </c>
    </row>
    <row r="2985" ht="14.25" customHeight="1">
      <c r="A2985" s="7">
        <v>40848.0</v>
      </c>
      <c r="B2985" s="21" t="s">
        <v>90</v>
      </c>
      <c r="C2985" s="8">
        <v>43.309116</v>
      </c>
      <c r="D2985" s="33">
        <f t="shared" si="5"/>
        <v>-0.01143794889</v>
      </c>
      <c r="E2985" s="33">
        <f t="shared" si="7"/>
        <v>0.006632123442</v>
      </c>
      <c r="F2985" s="33">
        <f t="shared" si="9"/>
        <v>-0.002884235214</v>
      </c>
      <c r="G2985" s="33">
        <f t="shared" si="11"/>
        <v>0.0294458421</v>
      </c>
      <c r="H2985" s="33">
        <f t="shared" si="20"/>
        <v>0.2742027976</v>
      </c>
      <c r="I2985" s="45">
        <f t="shared" si="31"/>
        <v>-0.01284099282</v>
      </c>
      <c r="J2985" s="45">
        <f t="shared" si="43"/>
        <v>1.361386367</v>
      </c>
      <c r="K2985" s="21" t="s">
        <v>91</v>
      </c>
      <c r="L2985" s="8">
        <v>22.90707</v>
      </c>
      <c r="M2985" s="33">
        <f t="shared" si="6"/>
        <v>-0.01873546843</v>
      </c>
      <c r="N2985" s="33">
        <f t="shared" si="8"/>
        <v>0.001344534906</v>
      </c>
      <c r="O2985" s="33">
        <f t="shared" si="10"/>
        <v>0.004495417889</v>
      </c>
      <c r="P2985" s="33">
        <f t="shared" si="12"/>
        <v>0.02774803538</v>
      </c>
      <c r="Q2985" s="45">
        <f t="shared" si="21"/>
        <v>-0.02533521313</v>
      </c>
      <c r="R2985" s="45">
        <f t="shared" si="32"/>
        <v>0.1064939639</v>
      </c>
      <c r="S2985" s="45">
        <f t="shared" si="44"/>
        <v>0.7393105049</v>
      </c>
      <c r="T2985" s="33">
        <f t="shared" si="22"/>
        <v>0.2995380107</v>
      </c>
      <c r="U2985" s="33">
        <f t="shared" si="33"/>
        <v>-0.1193349568</v>
      </c>
      <c r="V2985" s="33">
        <f t="shared" si="42"/>
        <v>0.622075862</v>
      </c>
      <c r="W2985" s="44">
        <f t="shared" si="13"/>
        <v>0.009869783115</v>
      </c>
      <c r="X2985" s="44">
        <f t="shared" si="14"/>
        <v>0.009905251938</v>
      </c>
      <c r="Y2985" s="33">
        <f t="shared" si="15"/>
        <v>1.003593678</v>
      </c>
      <c r="Z2985" s="43">
        <v>1.0</v>
      </c>
      <c r="AA2985" s="33">
        <f t="shared" si="16"/>
        <v>2.003593678</v>
      </c>
      <c r="AB2985" s="33">
        <f t="shared" si="17"/>
        <v>0.5008968081</v>
      </c>
      <c r="AC2985" s="33">
        <f t="shared" si="18"/>
        <v>0.4991031919</v>
      </c>
      <c r="AD2985" s="33">
        <f t="shared" si="19"/>
        <v>-0.003985653574</v>
      </c>
      <c r="AE2985" s="34">
        <f t="shared" si="23"/>
        <v>0</v>
      </c>
      <c r="AF2985" s="34">
        <f t="shared" si="24"/>
        <v>0</v>
      </c>
      <c r="AG2985" s="34">
        <f t="shared" si="25"/>
        <v>0</v>
      </c>
      <c r="AH2985" s="34">
        <f t="shared" si="26"/>
        <v>0</v>
      </c>
      <c r="AI2985" s="34">
        <f t="shared" si="28"/>
        <v>0</v>
      </c>
      <c r="AJ2985" s="34">
        <f t="shared" si="29"/>
        <v>0</v>
      </c>
      <c r="AK2985" s="34">
        <f t="shared" si="27"/>
        <v>0</v>
      </c>
      <c r="AL2985" s="36">
        <f t="shared" si="34"/>
        <v>0</v>
      </c>
      <c r="AM2985" s="36">
        <f t="shared" si="35"/>
        <v>0</v>
      </c>
      <c r="AN2985" s="46">
        <f t="shared" si="36"/>
        <v>0</v>
      </c>
      <c r="AO2985" s="36">
        <f t="shared" si="37"/>
        <v>0</v>
      </c>
      <c r="AP2985" s="36">
        <f t="shared" si="39"/>
        <v>0</v>
      </c>
      <c r="AQ2985" s="36">
        <f t="shared" si="40"/>
        <v>0</v>
      </c>
      <c r="AR2985" s="36">
        <f t="shared" si="38"/>
        <v>0</v>
      </c>
      <c r="AS2985" s="38">
        <f t="shared" si="45"/>
        <v>0</v>
      </c>
      <c r="AT2985" s="38">
        <f t="shared" si="46"/>
        <v>0</v>
      </c>
      <c r="AU2985" s="38">
        <f t="shared" si="47"/>
        <v>0</v>
      </c>
      <c r="AV2985" s="38">
        <f t="shared" si="48"/>
        <v>0</v>
      </c>
      <c r="AW2985" s="38">
        <f t="shared" si="51"/>
        <v>0</v>
      </c>
      <c r="AX2985" s="38">
        <f t="shared" si="52"/>
        <v>0</v>
      </c>
      <c r="AY2985" s="38">
        <f t="shared" si="49"/>
        <v>0</v>
      </c>
      <c r="AZ2985" s="12">
        <f t="shared" si="30"/>
        <v>130.6867375</v>
      </c>
      <c r="BA2985" s="12">
        <f t="shared" si="41"/>
        <v>91.60420448</v>
      </c>
      <c r="BB2985" s="12">
        <f t="shared" si="53"/>
        <v>114.1680752</v>
      </c>
      <c r="BC2985" s="12">
        <f t="shared" si="50"/>
        <v>0</v>
      </c>
      <c r="BD2985" s="12">
        <f t="shared" si="54"/>
        <v>110.3361901</v>
      </c>
    </row>
    <row r="2986" ht="14.25" customHeight="1">
      <c r="A2986" s="7">
        <v>40849.0</v>
      </c>
      <c r="B2986" s="21" t="s">
        <v>90</v>
      </c>
      <c r="C2986" s="8">
        <v>43.434391</v>
      </c>
      <c r="D2986" s="33">
        <f t="shared" si="5"/>
        <v>0.002892578089</v>
      </c>
      <c r="E2986" s="33">
        <f t="shared" si="7"/>
        <v>0.006450573165</v>
      </c>
      <c r="F2986" s="33">
        <f t="shared" si="9"/>
        <v>0.004830239376</v>
      </c>
      <c r="G2986" s="33">
        <f t="shared" si="11"/>
        <v>0.03516364478</v>
      </c>
      <c r="H2986" s="33">
        <f t="shared" si="20"/>
        <v>0.255066659</v>
      </c>
      <c r="I2986" s="45">
        <f t="shared" si="31"/>
        <v>0.3085159681</v>
      </c>
      <c r="J2986" s="45">
        <f t="shared" si="43"/>
        <v>1.503738021</v>
      </c>
      <c r="K2986" s="21" t="s">
        <v>91</v>
      </c>
      <c r="L2986" s="8">
        <v>23.156496</v>
      </c>
      <c r="M2986" s="33">
        <f t="shared" si="6"/>
        <v>0.01088860339</v>
      </c>
      <c r="N2986" s="33">
        <f t="shared" si="8"/>
        <v>0.004446301727</v>
      </c>
      <c r="O2986" s="33">
        <f t="shared" si="10"/>
        <v>0.01103963875</v>
      </c>
      <c r="P2986" s="33">
        <f t="shared" si="12"/>
        <v>0.03418253788</v>
      </c>
      <c r="Q2986" s="45">
        <f t="shared" si="21"/>
        <v>0.06436287312</v>
      </c>
      <c r="R2986" s="45">
        <f t="shared" si="32"/>
        <v>0.2838353344</v>
      </c>
      <c r="S2986" s="45">
        <f t="shared" si="44"/>
        <v>0.8737532966</v>
      </c>
      <c r="T2986" s="33">
        <f t="shared" si="22"/>
        <v>0.1907037859</v>
      </c>
      <c r="U2986" s="33">
        <f t="shared" si="33"/>
        <v>0.02468063365</v>
      </c>
      <c r="V2986" s="33">
        <f t="shared" si="42"/>
        <v>0.629984724</v>
      </c>
      <c r="W2986" s="44">
        <f t="shared" si="13"/>
        <v>0.009824966217</v>
      </c>
      <c r="X2986" s="44">
        <f t="shared" si="14"/>
        <v>0.01010936514</v>
      </c>
      <c r="Y2986" s="33">
        <f t="shared" si="15"/>
        <v>1.028946555</v>
      </c>
      <c r="Z2986" s="43">
        <v>1.0</v>
      </c>
      <c r="AA2986" s="33">
        <f t="shared" si="16"/>
        <v>2.028946555</v>
      </c>
      <c r="AB2986" s="33">
        <f t="shared" si="17"/>
        <v>0.5071333952</v>
      </c>
      <c r="AC2986" s="33">
        <f t="shared" si="18"/>
        <v>0.4928666048</v>
      </c>
      <c r="AD2986" s="33">
        <f t="shared" si="19"/>
        <v>-0.003230982033</v>
      </c>
      <c r="AE2986" s="34">
        <f t="shared" si="23"/>
        <v>0</v>
      </c>
      <c r="AF2986" s="34">
        <f t="shared" si="24"/>
        <v>0</v>
      </c>
      <c r="AG2986" s="34">
        <f t="shared" si="25"/>
        <v>0</v>
      </c>
      <c r="AH2986" s="34">
        <f t="shared" si="26"/>
        <v>0</v>
      </c>
      <c r="AI2986" s="34">
        <f t="shared" si="28"/>
        <v>0</v>
      </c>
      <c r="AJ2986" s="34">
        <f t="shared" si="29"/>
        <v>0</v>
      </c>
      <c r="AK2986" s="34">
        <f t="shared" si="27"/>
        <v>0</v>
      </c>
      <c r="AL2986" s="36">
        <f t="shared" si="34"/>
        <v>0</v>
      </c>
      <c r="AM2986" s="36">
        <f t="shared" si="35"/>
        <v>0</v>
      </c>
      <c r="AN2986" s="46">
        <f t="shared" si="36"/>
        <v>0</v>
      </c>
      <c r="AO2986" s="36">
        <f t="shared" si="37"/>
        <v>0</v>
      </c>
      <c r="AP2986" s="36">
        <f t="shared" si="39"/>
        <v>0</v>
      </c>
      <c r="AQ2986" s="36">
        <f t="shared" si="40"/>
        <v>0</v>
      </c>
      <c r="AR2986" s="36">
        <f t="shared" si="38"/>
        <v>0</v>
      </c>
      <c r="AS2986" s="38">
        <f t="shared" si="45"/>
        <v>0</v>
      </c>
      <c r="AT2986" s="38">
        <f t="shared" si="46"/>
        <v>0</v>
      </c>
      <c r="AU2986" s="38">
        <f t="shared" si="47"/>
        <v>0</v>
      </c>
      <c r="AV2986" s="38">
        <f t="shared" si="48"/>
        <v>0</v>
      </c>
      <c r="AW2986" s="38">
        <f t="shared" si="51"/>
        <v>0</v>
      </c>
      <c r="AX2986" s="38">
        <f t="shared" si="52"/>
        <v>0</v>
      </c>
      <c r="AY2986" s="38">
        <f t="shared" si="49"/>
        <v>0</v>
      </c>
      <c r="AZ2986" s="12">
        <f t="shared" si="30"/>
        <v>130.6867375</v>
      </c>
      <c r="BA2986" s="12">
        <f t="shared" si="41"/>
        <v>91.60420448</v>
      </c>
      <c r="BB2986" s="12">
        <f t="shared" si="53"/>
        <v>114.1680752</v>
      </c>
      <c r="BC2986" s="12">
        <f t="shared" si="50"/>
        <v>0</v>
      </c>
      <c r="BD2986" s="12">
        <f t="shared" si="54"/>
        <v>110.3361901</v>
      </c>
    </row>
    <row r="2987" ht="14.25" customHeight="1">
      <c r="A2987" s="7">
        <v>40850.0</v>
      </c>
      <c r="B2987" s="21" t="s">
        <v>90</v>
      </c>
      <c r="C2987" s="8">
        <v>43.705811</v>
      </c>
      <c r="D2987" s="33">
        <f t="shared" si="5"/>
        <v>0.00624896525</v>
      </c>
      <c r="E2987" s="33">
        <f t="shared" si="7"/>
        <v>-0.001272237419</v>
      </c>
      <c r="F2987" s="33">
        <f t="shared" si="9"/>
        <v>0.01094682081</v>
      </c>
      <c r="G2987" s="33">
        <f t="shared" si="11"/>
        <v>0.03681713082</v>
      </c>
      <c r="H2987" s="33">
        <f t="shared" si="20"/>
        <v>-0.03767994539</v>
      </c>
      <c r="I2987" s="45">
        <f t="shared" si="31"/>
        <v>0.5607596904</v>
      </c>
      <c r="J2987" s="45">
        <f t="shared" si="43"/>
        <v>1.521340371</v>
      </c>
      <c r="K2987" s="21" t="s">
        <v>91</v>
      </c>
      <c r="L2987" s="8">
        <v>23.457191</v>
      </c>
      <c r="M2987" s="33">
        <f t="shared" si="6"/>
        <v>0.01298534113</v>
      </c>
      <c r="N2987" s="33">
        <f t="shared" si="8"/>
        <v>0.001166844759</v>
      </c>
      <c r="O2987" s="33">
        <f t="shared" si="10"/>
        <v>0.02279501435</v>
      </c>
      <c r="P2987" s="33">
        <f t="shared" si="12"/>
        <v>0.04985473704</v>
      </c>
      <c r="Q2987" s="45">
        <f t="shared" si="21"/>
        <v>-0.06337433342</v>
      </c>
      <c r="R2987" s="45">
        <f t="shared" si="32"/>
        <v>0.6403284994</v>
      </c>
      <c r="S2987" s="45">
        <f t="shared" si="44"/>
        <v>1.237395454</v>
      </c>
      <c r="T2987" s="33">
        <f t="shared" si="22"/>
        <v>0.02569438803</v>
      </c>
      <c r="U2987" s="33">
        <f t="shared" si="33"/>
        <v>-0.07956880906</v>
      </c>
      <c r="V2987" s="33">
        <f t="shared" si="42"/>
        <v>0.2839449171</v>
      </c>
      <c r="W2987" s="44">
        <f t="shared" si="13"/>
        <v>0.009856134631</v>
      </c>
      <c r="X2987" s="44">
        <f t="shared" si="14"/>
        <v>0.01036712679</v>
      </c>
      <c r="Y2987" s="33">
        <f t="shared" si="15"/>
        <v>1.051845087</v>
      </c>
      <c r="Z2987" s="43">
        <v>1.0</v>
      </c>
      <c r="AA2987" s="33">
        <f t="shared" si="16"/>
        <v>2.051845087</v>
      </c>
      <c r="AB2987" s="33">
        <f t="shared" si="17"/>
        <v>0.5126337723</v>
      </c>
      <c r="AC2987" s="33">
        <f t="shared" si="18"/>
        <v>0.4873662277</v>
      </c>
      <c r="AD2987" s="33">
        <f t="shared" si="19"/>
        <v>-0.0004355929065</v>
      </c>
      <c r="AE2987" s="34">
        <f t="shared" si="23"/>
        <v>0</v>
      </c>
      <c r="AF2987" s="34">
        <f t="shared" si="24"/>
        <v>0</v>
      </c>
      <c r="AG2987" s="34">
        <f t="shared" si="25"/>
        <v>0</v>
      </c>
      <c r="AH2987" s="34">
        <f t="shared" si="26"/>
        <v>0</v>
      </c>
      <c r="AI2987" s="34">
        <f t="shared" si="28"/>
        <v>0</v>
      </c>
      <c r="AJ2987" s="34">
        <f t="shared" si="29"/>
        <v>0</v>
      </c>
      <c r="AK2987" s="34">
        <f t="shared" si="27"/>
        <v>0</v>
      </c>
      <c r="AL2987" s="36">
        <f t="shared" si="34"/>
        <v>0</v>
      </c>
      <c r="AM2987" s="36">
        <f t="shared" si="35"/>
        <v>0</v>
      </c>
      <c r="AN2987" s="46">
        <f t="shared" si="36"/>
        <v>0</v>
      </c>
      <c r="AO2987" s="36">
        <f t="shared" si="37"/>
        <v>0</v>
      </c>
      <c r="AP2987" s="36">
        <f t="shared" si="39"/>
        <v>0</v>
      </c>
      <c r="AQ2987" s="36">
        <f t="shared" si="40"/>
        <v>0</v>
      </c>
      <c r="AR2987" s="36">
        <f t="shared" si="38"/>
        <v>0</v>
      </c>
      <c r="AS2987" s="38">
        <f t="shared" si="45"/>
        <v>0</v>
      </c>
      <c r="AT2987" s="38">
        <f t="shared" si="46"/>
        <v>0</v>
      </c>
      <c r="AU2987" s="38">
        <f t="shared" si="47"/>
        <v>0</v>
      </c>
      <c r="AV2987" s="38">
        <f t="shared" si="48"/>
        <v>0</v>
      </c>
      <c r="AW2987" s="38">
        <f t="shared" si="51"/>
        <v>0</v>
      </c>
      <c r="AX2987" s="38">
        <f t="shared" si="52"/>
        <v>0</v>
      </c>
      <c r="AY2987" s="38">
        <f t="shared" si="49"/>
        <v>0</v>
      </c>
      <c r="AZ2987" s="12">
        <f t="shared" si="30"/>
        <v>130.6867375</v>
      </c>
      <c r="BA2987" s="12">
        <f t="shared" si="41"/>
        <v>91.60420448</v>
      </c>
      <c r="BB2987" s="12">
        <f t="shared" si="53"/>
        <v>114.1680752</v>
      </c>
      <c r="BC2987" s="12">
        <f t="shared" si="50"/>
        <v>0</v>
      </c>
      <c r="BD2987" s="12">
        <f t="shared" si="54"/>
        <v>110.3361901</v>
      </c>
    </row>
    <row r="2988" ht="14.25" customHeight="1">
      <c r="A2988" s="7">
        <v>40851.0</v>
      </c>
      <c r="B2988" s="21" t="s">
        <v>90</v>
      </c>
      <c r="C2988" s="8">
        <v>43.142094</v>
      </c>
      <c r="D2988" s="33">
        <f t="shared" si="5"/>
        <v>-0.01289798741</v>
      </c>
      <c r="E2988" s="33">
        <f t="shared" si="7"/>
        <v>-0.01914564776</v>
      </c>
      <c r="F2988" s="33">
        <f t="shared" si="9"/>
        <v>-0.004656063992</v>
      </c>
      <c r="G2988" s="33">
        <f t="shared" si="11"/>
        <v>0.01589647759</v>
      </c>
      <c r="H2988" s="33">
        <f t="shared" si="20"/>
        <v>-0.7824523782</v>
      </c>
      <c r="I2988" s="45">
        <f t="shared" si="31"/>
        <v>-0.174434177</v>
      </c>
      <c r="J2988" s="45">
        <f t="shared" si="43"/>
        <v>0.8841953871</v>
      </c>
      <c r="K2988" s="21" t="s">
        <v>91</v>
      </c>
      <c r="L2988" s="8">
        <v>23.15992</v>
      </c>
      <c r="M2988" s="33">
        <f t="shared" si="6"/>
        <v>-0.01267291553</v>
      </c>
      <c r="N2988" s="33">
        <f t="shared" si="8"/>
        <v>-0.01668349123</v>
      </c>
      <c r="O2988" s="33">
        <f t="shared" si="10"/>
        <v>-0.006012699734</v>
      </c>
      <c r="P2988" s="33">
        <f t="shared" si="12"/>
        <v>0.02852807443</v>
      </c>
      <c r="Q2988" s="45">
        <f t="shared" si="21"/>
        <v>-0.8104760623</v>
      </c>
      <c r="R2988" s="45">
        <f t="shared" si="32"/>
        <v>-0.3514027194</v>
      </c>
      <c r="S2988" s="45">
        <f t="shared" si="44"/>
        <v>0.6670671272</v>
      </c>
      <c r="T2988" s="33">
        <f t="shared" si="22"/>
        <v>0.02802368406</v>
      </c>
      <c r="U2988" s="33">
        <f t="shared" si="33"/>
        <v>0.1769685424</v>
      </c>
      <c r="V2988" s="33">
        <f t="shared" si="42"/>
        <v>0.2171282599</v>
      </c>
      <c r="W2988" s="44">
        <f t="shared" si="13"/>
        <v>0.01028961306</v>
      </c>
      <c r="X2988" s="44">
        <f t="shared" si="14"/>
        <v>0.01081592258</v>
      </c>
      <c r="Y2988" s="33">
        <f t="shared" si="15"/>
        <v>1.051149593</v>
      </c>
      <c r="Z2988" s="43">
        <v>1.0</v>
      </c>
      <c r="AA2988" s="33">
        <f t="shared" si="16"/>
        <v>2.051149593</v>
      </c>
      <c r="AB2988" s="33">
        <f t="shared" si="17"/>
        <v>0.5124685184</v>
      </c>
      <c r="AC2988" s="33">
        <f t="shared" si="18"/>
        <v>0.4875314816</v>
      </c>
      <c r="AD2988" s="33">
        <f t="shared" si="19"/>
        <v>0.001123085703</v>
      </c>
      <c r="AE2988" s="34">
        <f t="shared" si="23"/>
        <v>0</v>
      </c>
      <c r="AF2988" s="34">
        <f t="shared" si="24"/>
        <v>0</v>
      </c>
      <c r="AG2988" s="34">
        <f t="shared" si="25"/>
        <v>0</v>
      </c>
      <c r="AH2988" s="34">
        <f t="shared" si="26"/>
        <v>0</v>
      </c>
      <c r="AI2988" s="34">
        <f t="shared" si="28"/>
        <v>0</v>
      </c>
      <c r="AJ2988" s="34">
        <f t="shared" si="29"/>
        <v>0</v>
      </c>
      <c r="AK2988" s="34">
        <f t="shared" si="27"/>
        <v>0</v>
      </c>
      <c r="AL2988" s="36">
        <f t="shared" si="34"/>
        <v>0</v>
      </c>
      <c r="AM2988" s="36">
        <f t="shared" si="35"/>
        <v>0</v>
      </c>
      <c r="AN2988" s="46">
        <f t="shared" si="36"/>
        <v>0</v>
      </c>
      <c r="AO2988" s="36">
        <f t="shared" si="37"/>
        <v>0</v>
      </c>
      <c r="AP2988" s="36">
        <f t="shared" si="39"/>
        <v>0</v>
      </c>
      <c r="AQ2988" s="36">
        <f t="shared" si="40"/>
        <v>0</v>
      </c>
      <c r="AR2988" s="36">
        <f t="shared" si="38"/>
        <v>0</v>
      </c>
      <c r="AS2988" s="38">
        <f t="shared" si="45"/>
        <v>0</v>
      </c>
      <c r="AT2988" s="38">
        <f t="shared" si="46"/>
        <v>0</v>
      </c>
      <c r="AU2988" s="38">
        <f t="shared" si="47"/>
        <v>0</v>
      </c>
      <c r="AV2988" s="38">
        <f t="shared" si="48"/>
        <v>0</v>
      </c>
      <c r="AW2988" s="38">
        <f t="shared" si="51"/>
        <v>0</v>
      </c>
      <c r="AX2988" s="38">
        <f t="shared" si="52"/>
        <v>0</v>
      </c>
      <c r="AY2988" s="38">
        <f t="shared" si="49"/>
        <v>0</v>
      </c>
      <c r="AZ2988" s="12">
        <f t="shared" si="30"/>
        <v>130.6867375</v>
      </c>
      <c r="BA2988" s="12">
        <f t="shared" si="41"/>
        <v>91.60420448</v>
      </c>
      <c r="BB2988" s="12">
        <f t="shared" si="53"/>
        <v>114.1680752</v>
      </c>
      <c r="BC2988" s="12">
        <f t="shared" si="50"/>
        <v>0</v>
      </c>
      <c r="BD2988" s="12">
        <f t="shared" si="54"/>
        <v>110.3361901</v>
      </c>
    </row>
    <row r="2989" ht="14.25" customHeight="1">
      <c r="A2989" s="7">
        <v>40854.0</v>
      </c>
      <c r="B2989" s="21" t="s">
        <v>90</v>
      </c>
      <c r="C2989" s="8">
        <v>43.497017</v>
      </c>
      <c r="D2989" s="33">
        <f t="shared" si="5"/>
        <v>0.008226837575</v>
      </c>
      <c r="E2989" s="33">
        <f t="shared" si="7"/>
        <v>-0.007148971992</v>
      </c>
      <c r="F2989" s="33">
        <f t="shared" si="9"/>
        <v>0.006441062946</v>
      </c>
      <c r="G2989" s="33">
        <f t="shared" si="11"/>
        <v>0.01018273647</v>
      </c>
      <c r="H2989" s="33">
        <f t="shared" si="20"/>
        <v>-0.3028224151</v>
      </c>
      <c r="I2989" s="45">
        <f t="shared" si="31"/>
        <v>0.3242265006</v>
      </c>
      <c r="J2989" s="45">
        <f t="shared" si="43"/>
        <v>0.6728405861</v>
      </c>
      <c r="K2989" s="21" t="s">
        <v>91</v>
      </c>
      <c r="L2989" s="8">
        <v>23.306847</v>
      </c>
      <c r="M2989" s="33">
        <f t="shared" si="6"/>
        <v>0.006344020187</v>
      </c>
      <c r="N2989" s="33">
        <f t="shared" si="8"/>
        <v>-0.001610319271</v>
      </c>
      <c r="O2989" s="33">
        <f t="shared" si="10"/>
        <v>0.005009557291</v>
      </c>
      <c r="P2989" s="33">
        <f t="shared" si="12"/>
        <v>0.01958154492</v>
      </c>
      <c r="Q2989" s="45">
        <f t="shared" si="21"/>
        <v>-0.2008911426</v>
      </c>
      <c r="R2989" s="45">
        <f t="shared" si="32"/>
        <v>0.003975595406</v>
      </c>
      <c r="S2989" s="45">
        <f t="shared" si="44"/>
        <v>0.4234305758</v>
      </c>
      <c r="T2989" s="33">
        <f t="shared" si="22"/>
        <v>-0.1019312725</v>
      </c>
      <c r="U2989" s="33">
        <f t="shared" si="33"/>
        <v>0.3202509052</v>
      </c>
      <c r="V2989" s="33">
        <f t="shared" si="42"/>
        <v>0.2494100102</v>
      </c>
      <c r="W2989" s="44">
        <f t="shared" si="13"/>
        <v>0.009982187804</v>
      </c>
      <c r="X2989" s="44">
        <f t="shared" si="14"/>
        <v>0.01039894498</v>
      </c>
      <c r="Y2989" s="33">
        <f t="shared" si="15"/>
        <v>1.041750083</v>
      </c>
      <c r="Z2989" s="43">
        <v>1.0</v>
      </c>
      <c r="AA2989" s="33">
        <f t="shared" si="16"/>
        <v>2.041750083</v>
      </c>
      <c r="AB2989" s="33">
        <f t="shared" si="17"/>
        <v>0.5102240925</v>
      </c>
      <c r="AC2989" s="33">
        <f t="shared" si="18"/>
        <v>0.4897759075</v>
      </c>
      <c r="AD2989" s="33">
        <f t="shared" si="19"/>
        <v>0.006310432233</v>
      </c>
      <c r="AE2989" s="34">
        <f t="shared" si="23"/>
        <v>0</v>
      </c>
      <c r="AF2989" s="34">
        <f t="shared" si="24"/>
        <v>0</v>
      </c>
      <c r="AG2989" s="34">
        <f t="shared" si="25"/>
        <v>0</v>
      </c>
      <c r="AH2989" s="34">
        <f t="shared" si="26"/>
        <v>0</v>
      </c>
      <c r="AI2989" s="34">
        <f t="shared" si="28"/>
        <v>0</v>
      </c>
      <c r="AJ2989" s="34">
        <f t="shared" si="29"/>
        <v>0</v>
      </c>
      <c r="AK2989" s="34">
        <f t="shared" si="27"/>
        <v>0</v>
      </c>
      <c r="AL2989" s="36">
        <f t="shared" si="34"/>
        <v>0</v>
      </c>
      <c r="AM2989" s="36">
        <f t="shared" si="35"/>
        <v>0</v>
      </c>
      <c r="AN2989" s="46">
        <f t="shared" si="36"/>
        <v>0</v>
      </c>
      <c r="AO2989" s="36">
        <f t="shared" si="37"/>
        <v>0</v>
      </c>
      <c r="AP2989" s="36">
        <f t="shared" si="39"/>
        <v>0</v>
      </c>
      <c r="AQ2989" s="36">
        <f t="shared" si="40"/>
        <v>0</v>
      </c>
      <c r="AR2989" s="36">
        <f t="shared" si="38"/>
        <v>0</v>
      </c>
      <c r="AS2989" s="38">
        <f t="shared" si="45"/>
        <v>0</v>
      </c>
      <c r="AT2989" s="38">
        <f t="shared" si="46"/>
        <v>0</v>
      </c>
      <c r="AU2989" s="38">
        <f t="shared" si="47"/>
        <v>0</v>
      </c>
      <c r="AV2989" s="38">
        <f t="shared" si="48"/>
        <v>0</v>
      </c>
      <c r="AW2989" s="38">
        <f t="shared" si="51"/>
        <v>0</v>
      </c>
      <c r="AX2989" s="38">
        <f t="shared" si="52"/>
        <v>0</v>
      </c>
      <c r="AY2989" s="38">
        <f t="shared" si="49"/>
        <v>0</v>
      </c>
      <c r="AZ2989" s="12">
        <f t="shared" si="30"/>
        <v>130.6867375</v>
      </c>
      <c r="BA2989" s="12">
        <f t="shared" si="41"/>
        <v>91.60420448</v>
      </c>
      <c r="BB2989" s="12">
        <f t="shared" si="53"/>
        <v>114.1680752</v>
      </c>
      <c r="BC2989" s="12">
        <f t="shared" si="50"/>
        <v>0</v>
      </c>
      <c r="BD2989" s="12">
        <f t="shared" si="54"/>
        <v>110.3361901</v>
      </c>
    </row>
    <row r="2990" ht="14.25" customHeight="1">
      <c r="A2990" s="7">
        <v>40855.0</v>
      </c>
      <c r="B2990" s="21" t="s">
        <v>90</v>
      </c>
      <c r="C2990" s="8">
        <v>44.304325</v>
      </c>
      <c r="D2990" s="33">
        <f t="shared" si="5"/>
        <v>0.01856007735</v>
      </c>
      <c r="E2990" s="33">
        <f t="shared" si="7"/>
        <v>0.02297920373</v>
      </c>
      <c r="F2990" s="33">
        <f t="shared" si="9"/>
        <v>0.02976372809</v>
      </c>
      <c r="G2990" s="33">
        <f t="shared" si="11"/>
        <v>0.04446260537</v>
      </c>
      <c r="H2990" s="33">
        <f t="shared" si="20"/>
        <v>0.8698298079</v>
      </c>
      <c r="I2990" s="45">
        <f t="shared" si="31"/>
        <v>1.379575347</v>
      </c>
      <c r="J2990" s="45">
        <f t="shared" si="43"/>
        <v>1.872730557</v>
      </c>
      <c r="K2990" s="21" t="s">
        <v>91</v>
      </c>
      <c r="L2990" s="8">
        <v>23.457191</v>
      </c>
      <c r="M2990" s="33">
        <f t="shared" si="6"/>
        <v>0.006450636588</v>
      </c>
      <c r="N2990" s="33">
        <f t="shared" si="8"/>
        <v>0.02401533675</v>
      </c>
      <c r="O2990" s="33">
        <f t="shared" si="10"/>
        <v>0.02539216111</v>
      </c>
      <c r="P2990" s="33">
        <f t="shared" si="12"/>
        <v>0.02769460409</v>
      </c>
      <c r="Q2990" s="45">
        <f t="shared" si="21"/>
        <v>0.8037256493</v>
      </c>
      <c r="R2990" s="45">
        <f t="shared" si="32"/>
        <v>0.6914292755</v>
      </c>
      <c r="S2990" s="45">
        <f t="shared" si="44"/>
        <v>0.6147577633</v>
      </c>
      <c r="T2990" s="33">
        <f t="shared" si="22"/>
        <v>0.06610415863</v>
      </c>
      <c r="U2990" s="33">
        <f t="shared" si="33"/>
        <v>0.6881460717</v>
      </c>
      <c r="V2990" s="33">
        <f t="shared" si="42"/>
        <v>1.257972794</v>
      </c>
      <c r="W2990" s="44">
        <f t="shared" si="13"/>
        <v>0.01006219799</v>
      </c>
      <c r="X2990" s="44">
        <f t="shared" si="14"/>
        <v>0.01044940389</v>
      </c>
      <c r="Y2990" s="33">
        <f t="shared" si="15"/>
        <v>1.038481244</v>
      </c>
      <c r="Z2990" s="43">
        <v>1.0</v>
      </c>
      <c r="AA2990" s="33">
        <f t="shared" si="16"/>
        <v>2.038481244</v>
      </c>
      <c r="AB2990" s="33">
        <f t="shared" si="17"/>
        <v>0.5094387044</v>
      </c>
      <c r="AC2990" s="33">
        <f t="shared" si="18"/>
        <v>0.4905612956</v>
      </c>
      <c r="AD2990" s="33">
        <f t="shared" si="19"/>
        <v>0.0005327743381</v>
      </c>
      <c r="AE2990" s="34">
        <f t="shared" si="23"/>
        <v>0</v>
      </c>
      <c r="AF2990" s="34">
        <f t="shared" si="24"/>
        <v>0</v>
      </c>
      <c r="AG2990" s="34">
        <f t="shared" si="25"/>
        <v>0</v>
      </c>
      <c r="AH2990" s="34">
        <f t="shared" si="26"/>
        <v>0</v>
      </c>
      <c r="AI2990" s="34">
        <f t="shared" si="28"/>
        <v>0</v>
      </c>
      <c r="AJ2990" s="34">
        <f t="shared" si="29"/>
        <v>0</v>
      </c>
      <c r="AK2990" s="34">
        <f t="shared" si="27"/>
        <v>0</v>
      </c>
      <c r="AL2990" s="36">
        <f t="shared" si="34"/>
        <v>0</v>
      </c>
      <c r="AM2990" s="36">
        <f t="shared" si="35"/>
        <v>0</v>
      </c>
      <c r="AN2990" s="46">
        <f t="shared" si="36"/>
        <v>0</v>
      </c>
      <c r="AO2990" s="36">
        <f t="shared" si="37"/>
        <v>0</v>
      </c>
      <c r="AP2990" s="36">
        <f t="shared" si="39"/>
        <v>0</v>
      </c>
      <c r="AQ2990" s="36">
        <f t="shared" si="40"/>
        <v>0</v>
      </c>
      <c r="AR2990" s="36">
        <f t="shared" si="38"/>
        <v>0</v>
      </c>
      <c r="AS2990" s="38">
        <f t="shared" si="45"/>
        <v>-1</v>
      </c>
      <c r="AT2990" s="38">
        <f t="shared" si="46"/>
        <v>0</v>
      </c>
      <c r="AU2990" s="38">
        <f t="shared" si="47"/>
        <v>0</v>
      </c>
      <c r="AV2990" s="38">
        <f t="shared" si="48"/>
        <v>1</v>
      </c>
      <c r="AW2990" s="38">
        <f t="shared" si="51"/>
        <v>0</v>
      </c>
      <c r="AX2990" s="38">
        <f t="shared" si="52"/>
        <v>-1</v>
      </c>
      <c r="AY2990" s="38">
        <f t="shared" si="49"/>
        <v>-0.0005327743381</v>
      </c>
      <c r="AZ2990" s="12">
        <f t="shared" si="30"/>
        <v>130.6867375</v>
      </c>
      <c r="BA2990" s="12">
        <f t="shared" si="41"/>
        <v>91.60420448</v>
      </c>
      <c r="BB2990" s="12">
        <f t="shared" si="53"/>
        <v>114.1072494</v>
      </c>
      <c r="BC2990" s="12">
        <f t="shared" si="50"/>
        <v>-0.000177591446</v>
      </c>
      <c r="BD2990" s="12">
        <f t="shared" si="54"/>
        <v>110.3165953</v>
      </c>
    </row>
    <row r="2991" ht="14.25" customHeight="1">
      <c r="A2991" s="7">
        <v>40856.0</v>
      </c>
      <c r="B2991" s="21" t="s">
        <v>90</v>
      </c>
      <c r="C2991" s="8">
        <v>43.343906</v>
      </c>
      <c r="D2991" s="33">
        <f t="shared" si="5"/>
        <v>-0.02167777074</v>
      </c>
      <c r="E2991" s="33">
        <f t="shared" si="7"/>
        <v>-0.002083257021</v>
      </c>
      <c r="F2991" s="33">
        <f t="shared" si="9"/>
        <v>0.004353877942</v>
      </c>
      <c r="G2991" s="33">
        <f t="shared" si="11"/>
        <v>-0.006698520339</v>
      </c>
      <c r="H2991" s="33">
        <f t="shared" si="20"/>
        <v>-0.1241267015</v>
      </c>
      <c r="I2991" s="45">
        <f t="shared" si="31"/>
        <v>0.1849216302</v>
      </c>
      <c r="J2991" s="45">
        <f t="shared" si="43"/>
        <v>-0.01468884415</v>
      </c>
      <c r="K2991" s="21" t="s">
        <v>91</v>
      </c>
      <c r="L2991" s="8">
        <v>22.903648</v>
      </c>
      <c r="M2991" s="33">
        <f t="shared" si="6"/>
        <v>-0.02359800882</v>
      </c>
      <c r="N2991" s="33">
        <f t="shared" si="8"/>
        <v>-0.01091909588</v>
      </c>
      <c r="O2991" s="33">
        <f t="shared" si="10"/>
        <v>-0.006521343745</v>
      </c>
      <c r="P2991" s="33">
        <f t="shared" si="12"/>
        <v>-0.006668701876</v>
      </c>
      <c r="Q2991" s="45">
        <f t="shared" si="21"/>
        <v>-0.555196465</v>
      </c>
      <c r="R2991" s="45">
        <f t="shared" si="32"/>
        <v>-0.4097163871</v>
      </c>
      <c r="S2991" s="45">
        <f t="shared" si="44"/>
        <v>-0.2464692989</v>
      </c>
      <c r="T2991" s="33">
        <f t="shared" si="22"/>
        <v>0.4310697635</v>
      </c>
      <c r="U2991" s="33">
        <f t="shared" si="33"/>
        <v>0.5946380173</v>
      </c>
      <c r="V2991" s="33">
        <f t="shared" si="42"/>
        <v>0.2317804547</v>
      </c>
      <c r="W2991" s="44">
        <f t="shared" si="13"/>
        <v>0.009365568809</v>
      </c>
      <c r="X2991" s="44">
        <f t="shared" si="14"/>
        <v>0.01162268796</v>
      </c>
      <c r="Y2991" s="33">
        <f t="shared" si="15"/>
        <v>1.241001823</v>
      </c>
      <c r="Z2991" s="43">
        <v>1.0</v>
      </c>
      <c r="AA2991" s="33">
        <f t="shared" si="16"/>
        <v>2.241001823</v>
      </c>
      <c r="AB2991" s="33">
        <f t="shared" si="17"/>
        <v>0.553771001</v>
      </c>
      <c r="AC2991" s="33">
        <f t="shared" si="18"/>
        <v>0.446228999</v>
      </c>
      <c r="AD2991" s="33">
        <f t="shared" si="19"/>
        <v>0.003649888626</v>
      </c>
      <c r="AE2991" s="34">
        <f t="shared" si="23"/>
        <v>0</v>
      </c>
      <c r="AF2991" s="34">
        <f t="shared" si="24"/>
        <v>0</v>
      </c>
      <c r="AG2991" s="34">
        <f t="shared" si="25"/>
        <v>0</v>
      </c>
      <c r="AH2991" s="34">
        <f t="shared" si="26"/>
        <v>0</v>
      </c>
      <c r="AI2991" s="34">
        <f t="shared" si="28"/>
        <v>0</v>
      </c>
      <c r="AJ2991" s="34">
        <f t="shared" si="29"/>
        <v>0</v>
      </c>
      <c r="AK2991" s="34">
        <f t="shared" si="27"/>
        <v>0</v>
      </c>
      <c r="AL2991" s="36">
        <f t="shared" si="34"/>
        <v>0</v>
      </c>
      <c r="AM2991" s="36">
        <f t="shared" si="35"/>
        <v>0</v>
      </c>
      <c r="AN2991" s="46">
        <f t="shared" si="36"/>
        <v>0</v>
      </c>
      <c r="AO2991" s="36">
        <f t="shared" si="37"/>
        <v>0</v>
      </c>
      <c r="AP2991" s="36">
        <f t="shared" si="39"/>
        <v>0</v>
      </c>
      <c r="AQ2991" s="36">
        <f t="shared" si="40"/>
        <v>0</v>
      </c>
      <c r="AR2991" s="36">
        <f t="shared" si="38"/>
        <v>0</v>
      </c>
      <c r="AS2991" s="38">
        <f t="shared" si="45"/>
        <v>0</v>
      </c>
      <c r="AT2991" s="38">
        <f t="shared" si="46"/>
        <v>0</v>
      </c>
      <c r="AU2991" s="38">
        <f t="shared" si="47"/>
        <v>0</v>
      </c>
      <c r="AV2991" s="38">
        <f t="shared" si="48"/>
        <v>2</v>
      </c>
      <c r="AW2991" s="38">
        <f t="shared" si="51"/>
        <v>0</v>
      </c>
      <c r="AX2991" s="38">
        <f t="shared" si="52"/>
        <v>-1</v>
      </c>
      <c r="AY2991" s="38">
        <f t="shared" si="49"/>
        <v>-0.003649888626</v>
      </c>
      <c r="AZ2991" s="12">
        <f t="shared" si="30"/>
        <v>130.6867375</v>
      </c>
      <c r="BA2991" s="12">
        <f t="shared" si="41"/>
        <v>91.60420448</v>
      </c>
      <c r="BB2991" s="12">
        <f t="shared" si="53"/>
        <v>113.6907707</v>
      </c>
      <c r="BC2991" s="12">
        <f t="shared" si="50"/>
        <v>-0.001216629542</v>
      </c>
      <c r="BD2991" s="12">
        <f t="shared" si="54"/>
        <v>110.1823809</v>
      </c>
    </row>
    <row r="2992" ht="14.25" customHeight="1">
      <c r="A2992" s="7">
        <v>40857.0</v>
      </c>
      <c r="B2992" s="21" t="s">
        <v>90</v>
      </c>
      <c r="C2992" s="8">
        <v>43.817165</v>
      </c>
      <c r="D2992" s="33">
        <f t="shared" si="5"/>
        <v>0.01091869754</v>
      </c>
      <c r="E2992" s="33">
        <f t="shared" si="7"/>
        <v>0.002547807659</v>
      </c>
      <c r="F2992" s="33">
        <f t="shared" si="9"/>
        <v>0.001272328824</v>
      </c>
      <c r="G2992" s="33">
        <f t="shared" si="11"/>
        <v>0.009621820782</v>
      </c>
      <c r="H2992" s="33">
        <f t="shared" si="20"/>
        <v>0.06541171974</v>
      </c>
      <c r="I2992" s="45">
        <f t="shared" si="31"/>
        <v>0.04939005434</v>
      </c>
      <c r="J2992" s="45">
        <f t="shared" si="43"/>
        <v>0.5587872036</v>
      </c>
      <c r="K2992" s="21" t="s">
        <v>91</v>
      </c>
      <c r="L2992" s="8">
        <v>23.026657</v>
      </c>
      <c r="M2992" s="33">
        <f t="shared" si="6"/>
        <v>0.00537071649</v>
      </c>
      <c r="N2992" s="33">
        <f t="shared" si="8"/>
        <v>-0.01835403054</v>
      </c>
      <c r="O2992" s="33">
        <f t="shared" si="10"/>
        <v>-0.01720860209</v>
      </c>
      <c r="P2992" s="33">
        <f t="shared" si="12"/>
        <v>-0.0001484146274</v>
      </c>
      <c r="Q2992" s="45">
        <f t="shared" si="21"/>
        <v>-0.8312646876</v>
      </c>
      <c r="R2992" s="45">
        <f t="shared" si="32"/>
        <v>-0.760896999</v>
      </c>
      <c r="S2992" s="45">
        <f t="shared" si="44"/>
        <v>-0.08848680606</v>
      </c>
      <c r="T2992" s="33">
        <f t="shared" si="22"/>
        <v>0.8966764073</v>
      </c>
      <c r="U2992" s="33">
        <f t="shared" si="33"/>
        <v>0.8102870534</v>
      </c>
      <c r="V2992" s="33">
        <f t="shared" si="42"/>
        <v>0.6472740096</v>
      </c>
      <c r="W2992" s="44">
        <f t="shared" si="13"/>
        <v>0.009604392777</v>
      </c>
      <c r="X2992" s="44">
        <f t="shared" si="14"/>
        <v>0.01168778555</v>
      </c>
      <c r="Y2992" s="33">
        <f t="shared" si="15"/>
        <v>1.216920822</v>
      </c>
      <c r="Z2992" s="43">
        <v>1.0</v>
      </c>
      <c r="AA2992" s="33">
        <f t="shared" si="16"/>
        <v>2.216920822</v>
      </c>
      <c r="AB2992" s="33">
        <f t="shared" si="17"/>
        <v>0.5489238993</v>
      </c>
      <c r="AC2992" s="33">
        <f t="shared" si="18"/>
        <v>0.4510761007</v>
      </c>
      <c r="AD2992" s="33">
        <f t="shared" si="19"/>
        <v>-0.00209637483</v>
      </c>
      <c r="AE2992" s="34">
        <f t="shared" si="23"/>
        <v>0</v>
      </c>
      <c r="AF2992" s="34">
        <f t="shared" si="24"/>
        <v>0</v>
      </c>
      <c r="AG2992" s="34">
        <f t="shared" si="25"/>
        <v>0</v>
      </c>
      <c r="AH2992" s="34">
        <f t="shared" si="26"/>
        <v>0</v>
      </c>
      <c r="AI2992" s="34">
        <f t="shared" si="28"/>
        <v>0</v>
      </c>
      <c r="AJ2992" s="34">
        <f t="shared" si="29"/>
        <v>0</v>
      </c>
      <c r="AK2992" s="34">
        <f t="shared" si="27"/>
        <v>0</v>
      </c>
      <c r="AL2992" s="36">
        <f t="shared" si="34"/>
        <v>0</v>
      </c>
      <c r="AM2992" s="36">
        <f t="shared" si="35"/>
        <v>0</v>
      </c>
      <c r="AN2992" s="46">
        <f t="shared" si="36"/>
        <v>0</v>
      </c>
      <c r="AO2992" s="36">
        <f t="shared" si="37"/>
        <v>0</v>
      </c>
      <c r="AP2992" s="36">
        <f t="shared" si="39"/>
        <v>0</v>
      </c>
      <c r="AQ2992" s="36">
        <f t="shared" si="40"/>
        <v>0</v>
      </c>
      <c r="AR2992" s="36">
        <f t="shared" si="38"/>
        <v>0</v>
      </c>
      <c r="AS2992" s="38">
        <f t="shared" si="45"/>
        <v>0</v>
      </c>
      <c r="AT2992" s="38">
        <f t="shared" si="46"/>
        <v>0</v>
      </c>
      <c r="AU2992" s="38">
        <f t="shared" si="47"/>
        <v>0</v>
      </c>
      <c r="AV2992" s="38">
        <f t="shared" si="48"/>
        <v>3</v>
      </c>
      <c r="AW2992" s="38">
        <f t="shared" si="51"/>
        <v>0</v>
      </c>
      <c r="AX2992" s="38">
        <f t="shared" si="52"/>
        <v>-1</v>
      </c>
      <c r="AY2992" s="38">
        <f t="shared" si="49"/>
        <v>0.00209637483</v>
      </c>
      <c r="AZ2992" s="12">
        <f t="shared" si="30"/>
        <v>130.6867375</v>
      </c>
      <c r="BA2992" s="12">
        <f t="shared" si="41"/>
        <v>91.60420448</v>
      </c>
      <c r="BB2992" s="12">
        <f t="shared" si="53"/>
        <v>113.9291091</v>
      </c>
      <c r="BC2992" s="12">
        <f t="shared" si="50"/>
        <v>0.00069879161</v>
      </c>
      <c r="BD2992" s="12">
        <f t="shared" si="54"/>
        <v>110.2593754</v>
      </c>
    </row>
    <row r="2993" ht="14.25" customHeight="1">
      <c r="A2993" s="7">
        <v>40858.0</v>
      </c>
      <c r="B2993" s="21" t="s">
        <v>90</v>
      </c>
      <c r="C2993" s="8">
        <v>44.039867</v>
      </c>
      <c r="D2993" s="33">
        <f t="shared" si="5"/>
        <v>0.00508252873</v>
      </c>
      <c r="E2993" s="33">
        <f t="shared" si="7"/>
        <v>0.02080967604</v>
      </c>
      <c r="F2993" s="33">
        <f t="shared" si="9"/>
        <v>0.001265613561</v>
      </c>
      <c r="G2993" s="33">
        <f t="shared" si="11"/>
        <v>0.01670973498</v>
      </c>
      <c r="H2993" s="33">
        <f t="shared" si="20"/>
        <v>0.885500934</v>
      </c>
      <c r="I2993" s="45">
        <f t="shared" si="31"/>
        <v>0.04976639383</v>
      </c>
      <c r="J2993" s="45">
        <f t="shared" si="43"/>
        <v>0.8082593521</v>
      </c>
      <c r="K2993" s="21" t="s">
        <v>91</v>
      </c>
      <c r="L2993" s="8">
        <v>23.276094</v>
      </c>
      <c r="M2993" s="33">
        <f t="shared" si="6"/>
        <v>0.01083253205</v>
      </c>
      <c r="N2993" s="33">
        <f t="shared" si="8"/>
        <v>0.005016165859</v>
      </c>
      <c r="O2993" s="33">
        <f t="shared" si="10"/>
        <v>-0.01175101253</v>
      </c>
      <c r="P2993" s="33">
        <f t="shared" si="12"/>
        <v>0.003979410482</v>
      </c>
      <c r="Q2993" s="45">
        <f t="shared" si="21"/>
        <v>0.1853017405</v>
      </c>
      <c r="R2993" s="45">
        <f t="shared" si="32"/>
        <v>-0.5554838433</v>
      </c>
      <c r="S2993" s="45">
        <f t="shared" si="44"/>
        <v>0.01691327365</v>
      </c>
      <c r="T2993" s="33">
        <f t="shared" si="22"/>
        <v>0.7001991935</v>
      </c>
      <c r="U2993" s="33">
        <f t="shared" si="33"/>
        <v>0.6052502372</v>
      </c>
      <c r="V2993" s="33">
        <f t="shared" si="42"/>
        <v>0.7913460785</v>
      </c>
      <c r="W2993" s="44">
        <f t="shared" si="13"/>
        <v>0.009638166794</v>
      </c>
      <c r="X2993" s="44">
        <f t="shared" si="14"/>
        <v>0.01184751083</v>
      </c>
      <c r="Y2993" s="33">
        <f t="shared" si="15"/>
        <v>1.229228658</v>
      </c>
      <c r="Z2993" s="43">
        <v>1.0</v>
      </c>
      <c r="AA2993" s="33">
        <f t="shared" si="16"/>
        <v>2.229228658</v>
      </c>
      <c r="AB2993" s="33">
        <f t="shared" si="17"/>
        <v>0.551414344</v>
      </c>
      <c r="AC2993" s="33">
        <f t="shared" si="18"/>
        <v>0.448585656</v>
      </c>
      <c r="AD2993" s="33">
        <f t="shared" si="19"/>
        <v>-0.002009572064</v>
      </c>
      <c r="AE2993" s="34">
        <f t="shared" si="23"/>
        <v>0</v>
      </c>
      <c r="AF2993" s="34">
        <f t="shared" si="24"/>
        <v>0</v>
      </c>
      <c r="AG2993" s="34">
        <f t="shared" si="25"/>
        <v>0</v>
      </c>
      <c r="AH2993" s="34">
        <f t="shared" si="26"/>
        <v>0</v>
      </c>
      <c r="AI2993" s="34">
        <f t="shared" si="28"/>
        <v>0</v>
      </c>
      <c r="AJ2993" s="34">
        <f t="shared" si="29"/>
        <v>0</v>
      </c>
      <c r="AK2993" s="34">
        <f t="shared" si="27"/>
        <v>0</v>
      </c>
      <c r="AL2993" s="36">
        <f t="shared" si="34"/>
        <v>0</v>
      </c>
      <c r="AM2993" s="36">
        <f t="shared" si="35"/>
        <v>0</v>
      </c>
      <c r="AN2993" s="46">
        <f t="shared" si="36"/>
        <v>0</v>
      </c>
      <c r="AO2993" s="36">
        <f t="shared" si="37"/>
        <v>0</v>
      </c>
      <c r="AP2993" s="36">
        <f t="shared" si="39"/>
        <v>0</v>
      </c>
      <c r="AQ2993" s="36">
        <f t="shared" si="40"/>
        <v>0</v>
      </c>
      <c r="AR2993" s="36">
        <f t="shared" si="38"/>
        <v>0</v>
      </c>
      <c r="AS2993" s="38">
        <f t="shared" si="45"/>
        <v>0</v>
      </c>
      <c r="AT2993" s="38">
        <f t="shared" si="46"/>
        <v>0</v>
      </c>
      <c r="AU2993" s="38">
        <f t="shared" si="47"/>
        <v>0</v>
      </c>
      <c r="AV2993" s="38">
        <f t="shared" si="48"/>
        <v>4</v>
      </c>
      <c r="AW2993" s="38">
        <f t="shared" si="51"/>
        <v>0</v>
      </c>
      <c r="AX2993" s="38">
        <f t="shared" si="52"/>
        <v>-1</v>
      </c>
      <c r="AY2993" s="38">
        <f t="shared" si="49"/>
        <v>0.002009572064</v>
      </c>
      <c r="AZ2993" s="12">
        <f t="shared" si="30"/>
        <v>130.6867375</v>
      </c>
      <c r="BA2993" s="12">
        <f t="shared" si="41"/>
        <v>91.60420448</v>
      </c>
      <c r="BB2993" s="12">
        <f t="shared" si="53"/>
        <v>114.1580579</v>
      </c>
      <c r="BC2993" s="12">
        <f t="shared" si="50"/>
        <v>0.0006698573546</v>
      </c>
      <c r="BD2993" s="12">
        <f t="shared" si="54"/>
        <v>110.3332334</v>
      </c>
    </row>
    <row r="2994" ht="14.25" customHeight="1">
      <c r="A2994" s="7">
        <v>40861.0</v>
      </c>
      <c r="B2994" s="21" t="s">
        <v>90</v>
      </c>
      <c r="C2994" s="8">
        <v>43.705811</v>
      </c>
      <c r="D2994" s="33">
        <f t="shared" si="5"/>
        <v>-0.007585309011</v>
      </c>
      <c r="E2994" s="33">
        <f t="shared" si="7"/>
        <v>0.004800191241</v>
      </c>
      <c r="F2994" s="33">
        <f t="shared" si="9"/>
        <v>-0.002383097184</v>
      </c>
      <c r="G2994" s="33">
        <f t="shared" si="11"/>
        <v>0.01470377271</v>
      </c>
      <c r="H2994" s="33">
        <f t="shared" si="20"/>
        <v>0.1995344724</v>
      </c>
      <c r="I2994" s="45">
        <f t="shared" si="31"/>
        <v>-0.1193492165</v>
      </c>
      <c r="J2994" s="45">
        <f t="shared" si="43"/>
        <v>0.7025304109</v>
      </c>
      <c r="K2994" s="21" t="s">
        <v>91</v>
      </c>
      <c r="L2994" s="8">
        <v>23.163338</v>
      </c>
      <c r="M2994" s="33">
        <f t="shared" si="6"/>
        <v>-0.004844283581</v>
      </c>
      <c r="N2994" s="33">
        <f t="shared" si="8"/>
        <v>-0.006157375127</v>
      </c>
      <c r="O2994" s="33">
        <f t="shared" si="10"/>
        <v>-0.007757779058</v>
      </c>
      <c r="P2994" s="33">
        <f t="shared" si="12"/>
        <v>0.01179117228</v>
      </c>
      <c r="Q2994" s="45">
        <f t="shared" si="21"/>
        <v>-0.2948883714</v>
      </c>
      <c r="R2994" s="45">
        <f t="shared" si="32"/>
        <v>-0.3980919335</v>
      </c>
      <c r="S2994" s="45">
        <f t="shared" si="44"/>
        <v>0.2011966725</v>
      </c>
      <c r="T2994" s="33">
        <f t="shared" si="22"/>
        <v>0.4944228437</v>
      </c>
      <c r="U2994" s="33">
        <f t="shared" si="33"/>
        <v>0.278742717</v>
      </c>
      <c r="V2994" s="33">
        <f t="shared" si="42"/>
        <v>0.5013337384</v>
      </c>
      <c r="W2994" s="44">
        <f t="shared" si="13"/>
        <v>0.00971742502</v>
      </c>
      <c r="X2994" s="44">
        <f t="shared" si="14"/>
        <v>0.01153119643</v>
      </c>
      <c r="Y2994" s="33">
        <f t="shared" si="15"/>
        <v>1.186651444</v>
      </c>
      <c r="Z2994" s="43">
        <v>1.0</v>
      </c>
      <c r="AA2994" s="33">
        <f t="shared" si="16"/>
        <v>2.186651444</v>
      </c>
      <c r="AB2994" s="33">
        <f t="shared" si="17"/>
        <v>0.5426797431</v>
      </c>
      <c r="AC2994" s="33">
        <f t="shared" si="18"/>
        <v>0.4573202569</v>
      </c>
      <c r="AD2994" s="33">
        <f t="shared" si="19"/>
        <v>0.01327364829</v>
      </c>
      <c r="AE2994" s="34">
        <f t="shared" si="23"/>
        <v>0</v>
      </c>
      <c r="AF2994" s="34">
        <f t="shared" si="24"/>
        <v>0</v>
      </c>
      <c r="AG2994" s="34">
        <f t="shared" si="25"/>
        <v>0</v>
      </c>
      <c r="AH2994" s="34">
        <f t="shared" si="26"/>
        <v>0</v>
      </c>
      <c r="AI2994" s="34">
        <f t="shared" si="28"/>
        <v>0</v>
      </c>
      <c r="AJ2994" s="34">
        <f t="shared" si="29"/>
        <v>0</v>
      </c>
      <c r="AK2994" s="34">
        <f t="shared" si="27"/>
        <v>0</v>
      </c>
      <c r="AL2994" s="36">
        <f t="shared" si="34"/>
        <v>0</v>
      </c>
      <c r="AM2994" s="36">
        <f t="shared" si="35"/>
        <v>0</v>
      </c>
      <c r="AN2994" s="46">
        <f t="shared" si="36"/>
        <v>0</v>
      </c>
      <c r="AO2994" s="36">
        <f t="shared" si="37"/>
        <v>0</v>
      </c>
      <c r="AP2994" s="36">
        <f t="shared" si="39"/>
        <v>0</v>
      </c>
      <c r="AQ2994" s="36">
        <f t="shared" si="40"/>
        <v>0</v>
      </c>
      <c r="AR2994" s="36">
        <f t="shared" si="38"/>
        <v>0</v>
      </c>
      <c r="AS2994" s="38">
        <f t="shared" si="45"/>
        <v>0</v>
      </c>
      <c r="AT2994" s="38">
        <f t="shared" si="46"/>
        <v>0</v>
      </c>
      <c r="AU2994" s="38">
        <f t="shared" si="47"/>
        <v>0</v>
      </c>
      <c r="AV2994" s="38">
        <f t="shared" si="48"/>
        <v>5</v>
      </c>
      <c r="AW2994" s="38">
        <f t="shared" si="51"/>
        <v>0</v>
      </c>
      <c r="AX2994" s="38">
        <f t="shared" si="52"/>
        <v>-1</v>
      </c>
      <c r="AY2994" s="38">
        <f t="shared" si="49"/>
        <v>-0.01327364829</v>
      </c>
      <c r="AZ2994" s="12">
        <f t="shared" si="30"/>
        <v>130.6867375</v>
      </c>
      <c r="BA2994" s="12">
        <f t="shared" si="41"/>
        <v>91.60420448</v>
      </c>
      <c r="BB2994" s="12">
        <f t="shared" si="53"/>
        <v>112.642764</v>
      </c>
      <c r="BC2994" s="12">
        <f t="shared" si="50"/>
        <v>-0.004424549429</v>
      </c>
      <c r="BD2994" s="12">
        <f t="shared" si="54"/>
        <v>109.8450586</v>
      </c>
    </row>
    <row r="2995" ht="14.25" customHeight="1">
      <c r="A2995" s="7">
        <v>40862.0</v>
      </c>
      <c r="B2995" s="21" t="s">
        <v>90</v>
      </c>
      <c r="C2995" s="8">
        <v>44.888931</v>
      </c>
      <c r="D2995" s="33">
        <f t="shared" si="5"/>
        <v>0.02707008457</v>
      </c>
      <c r="E2995" s="33">
        <f t="shared" si="7"/>
        <v>0.01319523545</v>
      </c>
      <c r="F2995" s="33">
        <f t="shared" si="9"/>
        <v>0.03647765519</v>
      </c>
      <c r="G2995" s="33">
        <f t="shared" si="11"/>
        <v>0.03348820984</v>
      </c>
      <c r="H2995" s="33">
        <f t="shared" si="20"/>
        <v>0.5367800139</v>
      </c>
      <c r="I2995" s="45">
        <f t="shared" si="31"/>
        <v>1.65862691</v>
      </c>
      <c r="J2995" s="45">
        <f t="shared" si="43"/>
        <v>1.44814721</v>
      </c>
      <c r="K2995" s="21" t="s">
        <v>91</v>
      </c>
      <c r="L2995" s="8">
        <v>23.235096</v>
      </c>
      <c r="M2995" s="33">
        <f t="shared" si="6"/>
        <v>0.003097912745</v>
      </c>
      <c r="N2995" s="33">
        <f t="shared" si="8"/>
        <v>-0.009468098717</v>
      </c>
      <c r="O2995" s="33">
        <f t="shared" si="10"/>
        <v>0.01431985845</v>
      </c>
      <c r="P2995" s="33">
        <f t="shared" si="12"/>
        <v>0.01887965009</v>
      </c>
      <c r="Q2995" s="45">
        <f t="shared" si="21"/>
        <v>-0.4362075125</v>
      </c>
      <c r="R2995" s="45">
        <f t="shared" si="32"/>
        <v>0.360823262</v>
      </c>
      <c r="S2995" s="45">
        <f t="shared" si="44"/>
        <v>0.3611080668</v>
      </c>
      <c r="T2995" s="33">
        <f t="shared" si="22"/>
        <v>0.9729875265</v>
      </c>
      <c r="U2995" s="33">
        <f t="shared" si="33"/>
        <v>1.297803648</v>
      </c>
      <c r="V2995" s="33">
        <f t="shared" si="42"/>
        <v>1.087039143</v>
      </c>
      <c r="W2995" s="44">
        <f t="shared" si="13"/>
        <v>0.01126234704</v>
      </c>
      <c r="X2995" s="44">
        <f t="shared" si="14"/>
        <v>0.01149241229</v>
      </c>
      <c r="Y2995" s="33">
        <f t="shared" si="15"/>
        <v>1.020427825</v>
      </c>
      <c r="Z2995" s="43">
        <v>1.0</v>
      </c>
      <c r="AA2995" s="33">
        <f t="shared" si="16"/>
        <v>2.020427825</v>
      </c>
      <c r="AB2995" s="33">
        <f t="shared" si="17"/>
        <v>0.5050553215</v>
      </c>
      <c r="AC2995" s="33">
        <f t="shared" si="18"/>
        <v>0.4949446785</v>
      </c>
      <c r="AD2995" s="33">
        <f t="shared" si="19"/>
        <v>0.01182569008</v>
      </c>
      <c r="AE2995" s="34">
        <f t="shared" si="23"/>
        <v>0</v>
      </c>
      <c r="AF2995" s="34">
        <f t="shared" si="24"/>
        <v>0</v>
      </c>
      <c r="AG2995" s="34">
        <f t="shared" si="25"/>
        <v>0</v>
      </c>
      <c r="AH2995" s="34">
        <f t="shared" si="26"/>
        <v>0</v>
      </c>
      <c r="AI2995" s="34">
        <f t="shared" si="28"/>
        <v>0</v>
      </c>
      <c r="AJ2995" s="34">
        <f t="shared" si="29"/>
        <v>0</v>
      </c>
      <c r="AK2995" s="34">
        <f t="shared" si="27"/>
        <v>0</v>
      </c>
      <c r="AL2995" s="36">
        <f t="shared" si="34"/>
        <v>-1</v>
      </c>
      <c r="AM2995" s="36">
        <f t="shared" si="35"/>
        <v>0</v>
      </c>
      <c r="AN2995" s="46">
        <f t="shared" si="36"/>
        <v>0</v>
      </c>
      <c r="AO2995" s="36">
        <f t="shared" si="37"/>
        <v>1</v>
      </c>
      <c r="AP2995" s="36">
        <f t="shared" si="39"/>
        <v>0</v>
      </c>
      <c r="AQ2995" s="36">
        <f t="shared" si="40"/>
        <v>-1</v>
      </c>
      <c r="AR2995" s="36">
        <f t="shared" si="38"/>
        <v>-0.01182569008</v>
      </c>
      <c r="AS2995" s="38">
        <f t="shared" si="45"/>
        <v>-1</v>
      </c>
      <c r="AT2995" s="38">
        <f t="shared" si="46"/>
        <v>0</v>
      </c>
      <c r="AU2995" s="38">
        <f t="shared" si="47"/>
        <v>0</v>
      </c>
      <c r="AV2995" s="38">
        <f t="shared" si="48"/>
        <v>1</v>
      </c>
      <c r="AW2995" s="38">
        <f t="shared" si="51"/>
        <v>1</v>
      </c>
      <c r="AX2995" s="38">
        <f t="shared" si="52"/>
        <v>-1</v>
      </c>
      <c r="AY2995" s="38">
        <f t="shared" si="49"/>
        <v>-0.01182569008</v>
      </c>
      <c r="AZ2995" s="12">
        <f t="shared" si="30"/>
        <v>130.6867375</v>
      </c>
      <c r="BA2995" s="12">
        <f t="shared" si="41"/>
        <v>90.52092155</v>
      </c>
      <c r="BB2995" s="12">
        <f t="shared" si="53"/>
        <v>111.3106856</v>
      </c>
      <c r="BC2995" s="12">
        <f t="shared" si="50"/>
        <v>-0.007883793385</v>
      </c>
      <c r="BD2995" s="12">
        <f t="shared" si="54"/>
        <v>108.9790628</v>
      </c>
    </row>
    <row r="2996" ht="14.25" customHeight="1">
      <c r="A2996" s="7">
        <v>40863.0</v>
      </c>
      <c r="B2996" s="21" t="s">
        <v>90</v>
      </c>
      <c r="C2996" s="8">
        <v>45.299534</v>
      </c>
      <c r="D2996" s="33">
        <f t="shared" si="5"/>
        <v>0.009147087954</v>
      </c>
      <c r="E2996" s="33">
        <f t="shared" si="7"/>
        <v>0.04511886861</v>
      </c>
      <c r="F2996" s="33">
        <f t="shared" si="9"/>
        <v>0.04294161739</v>
      </c>
      <c r="G2996" s="33">
        <f t="shared" si="11"/>
        <v>0.04797927506</v>
      </c>
      <c r="H2996" s="33">
        <f t="shared" si="20"/>
        <v>1.86347286</v>
      </c>
      <c r="I2996" s="45">
        <f t="shared" si="31"/>
        <v>1.887176372</v>
      </c>
      <c r="J2996" s="45">
        <f t="shared" si="43"/>
        <v>1.996300655</v>
      </c>
      <c r="K2996" s="21" t="s">
        <v>91</v>
      </c>
      <c r="L2996" s="8">
        <v>22.896816</v>
      </c>
      <c r="M2996" s="33">
        <f t="shared" si="6"/>
        <v>-0.01455901021</v>
      </c>
      <c r="N2996" s="33">
        <f t="shared" si="8"/>
        <v>-0.0002982930929</v>
      </c>
      <c r="O2996" s="33">
        <f t="shared" si="10"/>
        <v>-0.01121413188</v>
      </c>
      <c r="P2996" s="33">
        <f t="shared" si="12"/>
        <v>-0.0002982930929</v>
      </c>
      <c r="Q2996" s="45">
        <f t="shared" si="21"/>
        <v>-0.03603863963</v>
      </c>
      <c r="R2996" s="45">
        <f t="shared" si="32"/>
        <v>-0.5010816546</v>
      </c>
      <c r="S2996" s="45">
        <f t="shared" si="44"/>
        <v>-0.143678368</v>
      </c>
      <c r="T2996" s="33">
        <f t="shared" si="22"/>
        <v>1.899511499</v>
      </c>
      <c r="U2996" s="33">
        <f t="shared" si="33"/>
        <v>2.388258026</v>
      </c>
      <c r="V2996" s="33">
        <f t="shared" si="42"/>
        <v>2.139979023</v>
      </c>
      <c r="W2996" s="44">
        <f t="shared" si="13"/>
        <v>0.01126969762</v>
      </c>
      <c r="X2996" s="44">
        <f t="shared" si="14"/>
        <v>0.01197014932</v>
      </c>
      <c r="Y2996" s="33">
        <f t="shared" si="15"/>
        <v>1.062153549</v>
      </c>
      <c r="Z2996" s="43">
        <v>1.0</v>
      </c>
      <c r="AA2996" s="33">
        <f t="shared" si="16"/>
        <v>2.062153549</v>
      </c>
      <c r="AB2996" s="33">
        <f t="shared" si="17"/>
        <v>0.5150700585</v>
      </c>
      <c r="AC2996" s="33">
        <f t="shared" si="18"/>
        <v>0.4849299415</v>
      </c>
      <c r="AD2996" s="33">
        <f t="shared" si="19"/>
        <v>-0.005090780728</v>
      </c>
      <c r="AE2996" s="34">
        <f t="shared" si="23"/>
        <v>-1</v>
      </c>
      <c r="AF2996" s="34">
        <f t="shared" si="24"/>
        <v>0</v>
      </c>
      <c r="AG2996" s="34">
        <f t="shared" si="25"/>
        <v>0</v>
      </c>
      <c r="AH2996" s="34">
        <f t="shared" si="26"/>
        <v>1</v>
      </c>
      <c r="AI2996" s="34">
        <f t="shared" si="28"/>
        <v>0</v>
      </c>
      <c r="AJ2996" s="34">
        <f t="shared" si="29"/>
        <v>-1</v>
      </c>
      <c r="AK2996" s="34">
        <f t="shared" si="27"/>
        <v>0.005090780728</v>
      </c>
      <c r="AL2996" s="36">
        <f t="shared" si="34"/>
        <v>-1</v>
      </c>
      <c r="AM2996" s="36">
        <f t="shared" si="35"/>
        <v>0</v>
      </c>
      <c r="AN2996" s="46">
        <f t="shared" si="36"/>
        <v>0</v>
      </c>
      <c r="AO2996" s="36">
        <f t="shared" si="37"/>
        <v>2</v>
      </c>
      <c r="AP2996" s="36">
        <f t="shared" si="39"/>
        <v>0</v>
      </c>
      <c r="AQ2996" s="36">
        <f t="shared" si="40"/>
        <v>-1</v>
      </c>
      <c r="AR2996" s="36">
        <f t="shared" si="38"/>
        <v>0.005090780728</v>
      </c>
      <c r="AS2996" s="38">
        <f t="shared" si="45"/>
        <v>-1</v>
      </c>
      <c r="AT2996" s="38">
        <f t="shared" si="46"/>
        <v>0</v>
      </c>
      <c r="AU2996" s="38">
        <f t="shared" si="47"/>
        <v>0</v>
      </c>
      <c r="AV2996" s="38">
        <f t="shared" si="48"/>
        <v>2</v>
      </c>
      <c r="AW2996" s="38">
        <f t="shared" si="51"/>
        <v>0</v>
      </c>
      <c r="AX2996" s="38">
        <f t="shared" si="52"/>
        <v>-1</v>
      </c>
      <c r="AY2996" s="38">
        <f t="shared" si="49"/>
        <v>0.005090780728</v>
      </c>
      <c r="AZ2996" s="12">
        <f t="shared" si="30"/>
        <v>131.3520351</v>
      </c>
      <c r="BA2996" s="12">
        <f t="shared" si="41"/>
        <v>90.98174371</v>
      </c>
      <c r="BB2996" s="12">
        <f t="shared" si="53"/>
        <v>111.8773439</v>
      </c>
      <c r="BC2996" s="12">
        <f t="shared" si="50"/>
        <v>0.005090780728</v>
      </c>
      <c r="BD2996" s="12">
        <f t="shared" si="54"/>
        <v>109.5338514</v>
      </c>
    </row>
    <row r="2997" ht="14.25" customHeight="1">
      <c r="A2997" s="7">
        <v>40864.0</v>
      </c>
      <c r="B2997" s="21" t="s">
        <v>90</v>
      </c>
      <c r="C2997" s="8">
        <v>44.603588</v>
      </c>
      <c r="D2997" s="33">
        <f t="shared" si="5"/>
        <v>-0.0153632044</v>
      </c>
      <c r="E2997" s="33">
        <f t="shared" si="7"/>
        <v>0.01794782935</v>
      </c>
      <c r="F2997" s="33">
        <f t="shared" si="9"/>
        <v>0.02054136463</v>
      </c>
      <c r="G2997" s="33">
        <f t="shared" si="11"/>
        <v>0.03171304808</v>
      </c>
      <c r="H2997" s="33">
        <f t="shared" si="20"/>
        <v>0.6612550345</v>
      </c>
      <c r="I2997" s="45">
        <f t="shared" si="31"/>
        <v>0.8088438185</v>
      </c>
      <c r="J2997" s="45">
        <f t="shared" si="43"/>
        <v>1.250914094</v>
      </c>
      <c r="K2997" s="21" t="s">
        <v>91</v>
      </c>
      <c r="L2997" s="8">
        <v>22.763554</v>
      </c>
      <c r="M2997" s="33">
        <f t="shared" si="6"/>
        <v>-0.005820110534</v>
      </c>
      <c r="N2997" s="33">
        <f t="shared" si="8"/>
        <v>-0.01142601811</v>
      </c>
      <c r="O2997" s="33">
        <f t="shared" si="10"/>
        <v>-0.02957033517</v>
      </c>
      <c r="P2997" s="33">
        <f t="shared" si="12"/>
        <v>-0.00744937703</v>
      </c>
      <c r="Q2997" s="45">
        <f t="shared" si="21"/>
        <v>-0.5177926875</v>
      </c>
      <c r="R2997" s="45">
        <f t="shared" si="32"/>
        <v>-1.11315029</v>
      </c>
      <c r="S2997" s="45">
        <f t="shared" si="44"/>
        <v>-0.32579202</v>
      </c>
      <c r="T2997" s="33">
        <f t="shared" si="22"/>
        <v>1.179047722</v>
      </c>
      <c r="U2997" s="33">
        <f t="shared" si="33"/>
        <v>1.921994109</v>
      </c>
      <c r="V2997" s="33">
        <f t="shared" si="42"/>
        <v>1.576706114</v>
      </c>
      <c r="W2997" s="44">
        <f t="shared" si="13"/>
        <v>0.01194675383</v>
      </c>
      <c r="X2997" s="44">
        <f t="shared" si="14"/>
        <v>0.01203651307</v>
      </c>
      <c r="Y2997" s="33">
        <f t="shared" si="15"/>
        <v>1.007513274</v>
      </c>
      <c r="Z2997" s="43">
        <v>1.0</v>
      </c>
      <c r="AA2997" s="33">
        <f t="shared" si="16"/>
        <v>2.007513274</v>
      </c>
      <c r="AB2997" s="33">
        <f t="shared" si="17"/>
        <v>0.5018712887</v>
      </c>
      <c r="AC2997" s="33">
        <f t="shared" si="18"/>
        <v>0.4981287113</v>
      </c>
      <c r="AD2997" s="33">
        <f t="shared" si="19"/>
        <v>-0.007323518247</v>
      </c>
      <c r="AE2997" s="34">
        <f t="shared" si="23"/>
        <v>-1</v>
      </c>
      <c r="AF2997" s="34">
        <f t="shared" si="24"/>
        <v>0</v>
      </c>
      <c r="AG2997" s="34">
        <f t="shared" si="25"/>
        <v>0</v>
      </c>
      <c r="AH2997" s="34">
        <f t="shared" si="26"/>
        <v>2</v>
      </c>
      <c r="AI2997" s="34">
        <f t="shared" si="28"/>
        <v>0</v>
      </c>
      <c r="AJ2997" s="34">
        <f t="shared" si="29"/>
        <v>-1</v>
      </c>
      <c r="AK2997" s="34">
        <f t="shared" si="27"/>
        <v>0.007323518247</v>
      </c>
      <c r="AL2997" s="36">
        <f t="shared" si="34"/>
        <v>-1</v>
      </c>
      <c r="AM2997" s="36">
        <f t="shared" si="35"/>
        <v>0</v>
      </c>
      <c r="AN2997" s="46">
        <f t="shared" si="36"/>
        <v>0</v>
      </c>
      <c r="AO2997" s="36">
        <f t="shared" si="37"/>
        <v>3</v>
      </c>
      <c r="AP2997" s="36">
        <f t="shared" si="39"/>
        <v>0</v>
      </c>
      <c r="AQ2997" s="36">
        <f t="shared" si="40"/>
        <v>-1</v>
      </c>
      <c r="AR2997" s="36">
        <f t="shared" si="38"/>
        <v>0.007323518247</v>
      </c>
      <c r="AS2997" s="38">
        <f t="shared" si="45"/>
        <v>-1</v>
      </c>
      <c r="AT2997" s="38">
        <f t="shared" si="46"/>
        <v>0</v>
      </c>
      <c r="AU2997" s="38">
        <f t="shared" si="47"/>
        <v>0</v>
      </c>
      <c r="AV2997" s="38">
        <f t="shared" si="48"/>
        <v>3</v>
      </c>
      <c r="AW2997" s="38">
        <f t="shared" si="51"/>
        <v>0</v>
      </c>
      <c r="AX2997" s="38">
        <f t="shared" si="52"/>
        <v>-1</v>
      </c>
      <c r="AY2997" s="38">
        <f t="shared" si="49"/>
        <v>0.007323518247</v>
      </c>
      <c r="AZ2997" s="12">
        <f t="shared" si="30"/>
        <v>132.3139941</v>
      </c>
      <c r="BA2997" s="12">
        <f t="shared" si="41"/>
        <v>91.64805017</v>
      </c>
      <c r="BB2997" s="12">
        <f t="shared" si="53"/>
        <v>112.6966796</v>
      </c>
      <c r="BC2997" s="12">
        <f t="shared" si="50"/>
        <v>0.007323518247</v>
      </c>
      <c r="BD2997" s="12">
        <f t="shared" si="54"/>
        <v>110.3360245</v>
      </c>
    </row>
    <row r="2998" ht="14.25" customHeight="1">
      <c r="A2998" s="7">
        <v>40865.0</v>
      </c>
      <c r="B2998" s="21" t="s">
        <v>90</v>
      </c>
      <c r="C2998" s="8">
        <v>44.464401</v>
      </c>
      <c r="D2998" s="33">
        <f t="shared" si="5"/>
        <v>-0.003120533711</v>
      </c>
      <c r="E2998" s="33">
        <f t="shared" si="7"/>
        <v>0.009639765715</v>
      </c>
      <c r="F2998" s="33">
        <f t="shared" si="9"/>
        <v>0.03065004216</v>
      </c>
      <c r="G2998" s="33">
        <f t="shared" si="11"/>
        <v>0.02585126961</v>
      </c>
      <c r="H2998" s="33">
        <f t="shared" si="20"/>
        <v>0.297550107</v>
      </c>
      <c r="I2998" s="45">
        <f t="shared" si="31"/>
        <v>1.344922751</v>
      </c>
      <c r="J2998" s="45">
        <f t="shared" si="43"/>
        <v>0.982642668</v>
      </c>
      <c r="K2998" s="21" t="s">
        <v>91</v>
      </c>
      <c r="L2998" s="8">
        <v>23.026657</v>
      </c>
      <c r="M2998" s="33">
        <f t="shared" si="6"/>
        <v>0.01155808096</v>
      </c>
      <c r="N2998" s="33">
        <f t="shared" si="8"/>
        <v>-0.01071644581</v>
      </c>
      <c r="O2998" s="33">
        <f t="shared" si="10"/>
        <v>-0.00575403542</v>
      </c>
      <c r="P2998" s="33">
        <f t="shared" si="12"/>
        <v>-0.01173213787</v>
      </c>
      <c r="Q2998" s="45">
        <f t="shared" si="21"/>
        <v>-0.4729898748</v>
      </c>
      <c r="R2998" s="45">
        <f t="shared" si="32"/>
        <v>-0.2378730198</v>
      </c>
      <c r="S2998" s="45">
        <f t="shared" si="44"/>
        <v>-0.4250300302</v>
      </c>
      <c r="T2998" s="33">
        <f t="shared" si="22"/>
        <v>0.7705399818</v>
      </c>
      <c r="U2998" s="33">
        <f t="shared" si="33"/>
        <v>1.582795771</v>
      </c>
      <c r="V2998" s="33">
        <f t="shared" si="42"/>
        <v>1.407672698</v>
      </c>
      <c r="W2998" s="44">
        <f t="shared" si="13"/>
        <v>0.0119908379</v>
      </c>
      <c r="X2998" s="44">
        <f t="shared" si="14"/>
        <v>0.01176187341</v>
      </c>
      <c r="Y2998" s="33">
        <f t="shared" si="15"/>
        <v>0.9809050463</v>
      </c>
      <c r="Z2998" s="43">
        <v>1.0</v>
      </c>
      <c r="AA2998" s="33">
        <f t="shared" si="16"/>
        <v>1.980905046</v>
      </c>
      <c r="AB2998" s="33">
        <f t="shared" si="17"/>
        <v>0.4951802451</v>
      </c>
      <c r="AC2998" s="33">
        <f t="shared" si="18"/>
        <v>0.5048197549</v>
      </c>
      <c r="AD2998" s="33">
        <f t="shared" si="19"/>
        <v>0.005051439226</v>
      </c>
      <c r="AE2998" s="34">
        <f t="shared" si="23"/>
        <v>0</v>
      </c>
      <c r="AF2998" s="34">
        <f t="shared" si="24"/>
        <v>0</v>
      </c>
      <c r="AG2998" s="34">
        <f t="shared" si="25"/>
        <v>0</v>
      </c>
      <c r="AH2998" s="34">
        <f t="shared" si="26"/>
        <v>3</v>
      </c>
      <c r="AI2998" s="34">
        <f t="shared" si="28"/>
        <v>0</v>
      </c>
      <c r="AJ2998" s="34">
        <f t="shared" si="29"/>
        <v>-1</v>
      </c>
      <c r="AK2998" s="34">
        <f t="shared" si="27"/>
        <v>-0.005051439226</v>
      </c>
      <c r="AL2998" s="36">
        <f t="shared" si="34"/>
        <v>-1</v>
      </c>
      <c r="AM2998" s="36">
        <f t="shared" si="35"/>
        <v>0</v>
      </c>
      <c r="AN2998" s="46">
        <f t="shared" si="36"/>
        <v>0</v>
      </c>
      <c r="AO2998" s="36">
        <f t="shared" si="37"/>
        <v>4</v>
      </c>
      <c r="AP2998" s="36">
        <f t="shared" si="39"/>
        <v>0</v>
      </c>
      <c r="AQ2998" s="36">
        <f t="shared" si="40"/>
        <v>-1</v>
      </c>
      <c r="AR2998" s="36">
        <f t="shared" si="38"/>
        <v>-0.005051439226</v>
      </c>
      <c r="AS2998" s="38">
        <f t="shared" si="45"/>
        <v>-1</v>
      </c>
      <c r="AT2998" s="38">
        <f t="shared" si="46"/>
        <v>0</v>
      </c>
      <c r="AU2998" s="38">
        <f t="shared" si="47"/>
        <v>0</v>
      </c>
      <c r="AV2998" s="38">
        <f t="shared" si="48"/>
        <v>4</v>
      </c>
      <c r="AW2998" s="38">
        <f t="shared" si="51"/>
        <v>0</v>
      </c>
      <c r="AX2998" s="38">
        <f t="shared" si="52"/>
        <v>-1</v>
      </c>
      <c r="AY2998" s="38">
        <f t="shared" si="49"/>
        <v>-0.005051439226</v>
      </c>
      <c r="AZ2998" s="12">
        <f t="shared" si="30"/>
        <v>131.645618</v>
      </c>
      <c r="BA2998" s="12">
        <f t="shared" si="41"/>
        <v>91.18509562</v>
      </c>
      <c r="BB2998" s="12">
        <f t="shared" si="53"/>
        <v>112.1273992</v>
      </c>
      <c r="BC2998" s="12">
        <f t="shared" si="50"/>
        <v>-0.005051439226</v>
      </c>
      <c r="BD2998" s="12">
        <f t="shared" si="54"/>
        <v>109.7786688</v>
      </c>
    </row>
    <row r="2999" ht="14.25" customHeight="1">
      <c r="A2999" s="7">
        <v>40868.0</v>
      </c>
      <c r="B2999" s="21" t="s">
        <v>90</v>
      </c>
      <c r="C2999" s="8">
        <v>43.94939</v>
      </c>
      <c r="D2999" s="33">
        <f t="shared" si="5"/>
        <v>-0.01158254668</v>
      </c>
      <c r="E2999" s="33">
        <f t="shared" si="7"/>
        <v>0.005573149072</v>
      </c>
      <c r="F2999" s="33">
        <f t="shared" si="9"/>
        <v>0.01040009249</v>
      </c>
      <c r="G2999" s="33">
        <f t="shared" si="11"/>
        <v>0.01690814309</v>
      </c>
      <c r="H2999" s="33">
        <f t="shared" si="20"/>
        <v>0.1228042907</v>
      </c>
      <c r="I2999" s="45">
        <f t="shared" si="31"/>
        <v>0.3736282531</v>
      </c>
      <c r="J2999" s="45">
        <f t="shared" si="43"/>
        <v>0.6027498294</v>
      </c>
      <c r="K2999" s="21" t="s">
        <v>91</v>
      </c>
      <c r="L2999" s="8">
        <v>22.534628</v>
      </c>
      <c r="M2999" s="33">
        <f t="shared" si="6"/>
        <v>-0.02136779994</v>
      </c>
      <c r="N2999" s="33">
        <f t="shared" si="8"/>
        <v>-0.02714246107</v>
      </c>
      <c r="O2999" s="33">
        <f t="shared" si="10"/>
        <v>-0.03313270989</v>
      </c>
      <c r="P2999" s="33">
        <f t="shared" si="12"/>
        <v>-0.0282891328</v>
      </c>
      <c r="Q2999" s="45">
        <f t="shared" si="21"/>
        <v>-1.185117996</v>
      </c>
      <c r="R2999" s="45">
        <f t="shared" si="32"/>
        <v>-1.245741286</v>
      </c>
      <c r="S2999" s="45">
        <f t="shared" si="44"/>
        <v>-0.8451977915</v>
      </c>
      <c r="T2999" s="33">
        <f t="shared" si="22"/>
        <v>1.307922287</v>
      </c>
      <c r="U2999" s="33">
        <f t="shared" si="33"/>
        <v>1.619369539</v>
      </c>
      <c r="V2999" s="33">
        <f t="shared" si="42"/>
        <v>1.447947621</v>
      </c>
      <c r="W2999" s="44">
        <f t="shared" si="13"/>
        <v>0.01230582681</v>
      </c>
      <c r="X2999" s="44">
        <f t="shared" si="14"/>
        <v>0.01263177995</v>
      </c>
      <c r="Y2999" s="33">
        <f t="shared" si="15"/>
        <v>1.026487708</v>
      </c>
      <c r="Z2999" s="43">
        <v>1.0</v>
      </c>
      <c r="AA2999" s="33">
        <f t="shared" si="16"/>
        <v>2.026487708</v>
      </c>
      <c r="AB2999" s="33">
        <f t="shared" si="17"/>
        <v>0.5065353734</v>
      </c>
      <c r="AC2999" s="33">
        <f t="shared" si="18"/>
        <v>0.4934646266</v>
      </c>
      <c r="AD2999" s="33">
        <f t="shared" si="19"/>
        <v>0.00009111016608</v>
      </c>
      <c r="AE2999" s="34">
        <f t="shared" si="23"/>
        <v>-1</v>
      </c>
      <c r="AF2999" s="34">
        <f t="shared" si="24"/>
        <v>0</v>
      </c>
      <c r="AG2999" s="34">
        <f t="shared" si="25"/>
        <v>0</v>
      </c>
      <c r="AH2999" s="34">
        <f t="shared" si="26"/>
        <v>4</v>
      </c>
      <c r="AI2999" s="34">
        <f t="shared" si="28"/>
        <v>0</v>
      </c>
      <c r="AJ2999" s="34">
        <f t="shared" si="29"/>
        <v>-1</v>
      </c>
      <c r="AK2999" s="34">
        <f t="shared" si="27"/>
        <v>-0.00009111016608</v>
      </c>
      <c r="AL2999" s="36">
        <f t="shared" si="34"/>
        <v>-1</v>
      </c>
      <c r="AM2999" s="36">
        <f t="shared" si="35"/>
        <v>0</v>
      </c>
      <c r="AN2999" s="46">
        <f t="shared" si="36"/>
        <v>0</v>
      </c>
      <c r="AO2999" s="36">
        <f t="shared" si="37"/>
        <v>5</v>
      </c>
      <c r="AP2999" s="36">
        <f t="shared" si="39"/>
        <v>0</v>
      </c>
      <c r="AQ2999" s="36">
        <f t="shared" si="40"/>
        <v>-1</v>
      </c>
      <c r="AR2999" s="36">
        <f t="shared" si="38"/>
        <v>-0.00009111016608</v>
      </c>
      <c r="AS2999" s="38">
        <f t="shared" si="45"/>
        <v>-1</v>
      </c>
      <c r="AT2999" s="38">
        <f t="shared" si="46"/>
        <v>0</v>
      </c>
      <c r="AU2999" s="38">
        <f t="shared" si="47"/>
        <v>0</v>
      </c>
      <c r="AV2999" s="38">
        <f t="shared" si="48"/>
        <v>5</v>
      </c>
      <c r="AW2999" s="38">
        <f t="shared" si="51"/>
        <v>0</v>
      </c>
      <c r="AX2999" s="38">
        <f t="shared" si="52"/>
        <v>-1</v>
      </c>
      <c r="AY2999" s="38">
        <f t="shared" si="49"/>
        <v>-0.00009111016608</v>
      </c>
      <c r="AZ2999" s="12">
        <f t="shared" si="30"/>
        <v>131.6336237</v>
      </c>
      <c r="BA2999" s="12">
        <f t="shared" si="41"/>
        <v>91.17678773</v>
      </c>
      <c r="BB2999" s="12">
        <f t="shared" si="53"/>
        <v>112.1171833</v>
      </c>
      <c r="BC2999" s="12">
        <f t="shared" si="50"/>
        <v>-0.00009111016608</v>
      </c>
      <c r="BD2999" s="12">
        <f t="shared" si="54"/>
        <v>109.7686668</v>
      </c>
    </row>
    <row r="3000" ht="14.25" customHeight="1">
      <c r="A3000" s="7">
        <v>40869.0</v>
      </c>
      <c r="B3000" s="21" t="s">
        <v>90</v>
      </c>
      <c r="C3000" s="8">
        <v>43.970272</v>
      </c>
      <c r="D3000" s="33">
        <f t="shared" si="5"/>
        <v>0.0004751374251</v>
      </c>
      <c r="E3000" s="33">
        <f t="shared" si="7"/>
        <v>-0.02046515654</v>
      </c>
      <c r="F3000" s="33">
        <f t="shared" si="9"/>
        <v>-0.007539963649</v>
      </c>
      <c r="G3000" s="33">
        <f t="shared" si="11"/>
        <v>0.02199934701</v>
      </c>
      <c r="H3000" s="33">
        <f t="shared" si="20"/>
        <v>-0.9426059341</v>
      </c>
      <c r="I3000" s="45">
        <f t="shared" si="31"/>
        <v>-0.4578700712</v>
      </c>
      <c r="J3000" s="45">
        <f t="shared" si="43"/>
        <v>0.7816924891</v>
      </c>
      <c r="K3000" s="21" t="s">
        <v>91</v>
      </c>
      <c r="L3000" s="8">
        <v>22.541458</v>
      </c>
      <c r="M3000" s="33">
        <f t="shared" si="6"/>
        <v>0.0003030890947</v>
      </c>
      <c r="N3000" s="33">
        <f t="shared" si="8"/>
        <v>-0.02985302923</v>
      </c>
      <c r="O3000" s="33">
        <f t="shared" si="10"/>
        <v>-0.03903847652</v>
      </c>
      <c r="P3000" s="33">
        <f t="shared" si="12"/>
        <v>-0.01463758669</v>
      </c>
      <c r="Q3000" s="45">
        <f t="shared" si="21"/>
        <v>-1.264203146</v>
      </c>
      <c r="R3000" s="45">
        <f t="shared" si="32"/>
        <v>-1.422337836</v>
      </c>
      <c r="S3000" s="45">
        <f t="shared" si="44"/>
        <v>-0.4811175914</v>
      </c>
      <c r="T3000" s="33">
        <f t="shared" si="22"/>
        <v>0.3215972123</v>
      </c>
      <c r="U3000" s="33">
        <f t="shared" si="33"/>
        <v>0.9644677648</v>
      </c>
      <c r="V3000" s="33">
        <f t="shared" si="42"/>
        <v>1.26281008</v>
      </c>
      <c r="W3000" s="44">
        <f t="shared" si="13"/>
        <v>0.01224059786</v>
      </c>
      <c r="X3000" s="44">
        <f t="shared" si="14"/>
        <v>0.01230328425</v>
      </c>
      <c r="Y3000" s="33">
        <f t="shared" si="15"/>
        <v>1.005121187</v>
      </c>
      <c r="Z3000" s="43">
        <v>1.0</v>
      </c>
      <c r="AA3000" s="33">
        <f t="shared" si="16"/>
        <v>2.005121187</v>
      </c>
      <c r="AB3000" s="33">
        <f t="shared" si="17"/>
        <v>0.5012770267</v>
      </c>
      <c r="AC3000" s="33">
        <f t="shared" si="18"/>
        <v>0.4987229733</v>
      </c>
      <c r="AD3000" s="33">
        <f t="shared" si="19"/>
        <v>0.002127146997</v>
      </c>
      <c r="AE3000" s="34">
        <f t="shared" si="23"/>
        <v>0</v>
      </c>
      <c r="AF3000" s="34">
        <f t="shared" si="24"/>
        <v>0</v>
      </c>
      <c r="AG3000" s="34">
        <f t="shared" si="25"/>
        <v>0</v>
      </c>
      <c r="AH3000" s="34">
        <f t="shared" si="26"/>
        <v>5</v>
      </c>
      <c r="AI3000" s="34">
        <f t="shared" si="28"/>
        <v>0</v>
      </c>
      <c r="AJ3000" s="34">
        <f t="shared" si="29"/>
        <v>-1</v>
      </c>
      <c r="AK3000" s="34">
        <f t="shared" si="27"/>
        <v>-0.002127146997</v>
      </c>
      <c r="AL3000" s="36">
        <f t="shared" si="34"/>
        <v>0</v>
      </c>
      <c r="AM3000" s="36">
        <f t="shared" si="35"/>
        <v>0</v>
      </c>
      <c r="AN3000" s="46">
        <f t="shared" si="36"/>
        <v>0</v>
      </c>
      <c r="AO3000" s="36">
        <f t="shared" si="37"/>
        <v>0</v>
      </c>
      <c r="AP3000" s="36">
        <f t="shared" si="39"/>
        <v>1</v>
      </c>
      <c r="AQ3000" s="36">
        <f t="shared" si="40"/>
        <v>0</v>
      </c>
      <c r="AR3000" s="36">
        <f t="shared" si="38"/>
        <v>0</v>
      </c>
      <c r="AS3000" s="38">
        <f t="shared" si="45"/>
        <v>-1</v>
      </c>
      <c r="AT3000" s="38">
        <f t="shared" si="46"/>
        <v>0</v>
      </c>
      <c r="AU3000" s="38">
        <f t="shared" si="47"/>
        <v>0</v>
      </c>
      <c r="AV3000" s="38">
        <f t="shared" si="48"/>
        <v>1</v>
      </c>
      <c r="AW3000" s="38">
        <f t="shared" si="51"/>
        <v>1</v>
      </c>
      <c r="AX3000" s="38">
        <f t="shared" si="52"/>
        <v>-1</v>
      </c>
      <c r="AY3000" s="38">
        <f t="shared" si="49"/>
        <v>-0.002127146997</v>
      </c>
      <c r="AZ3000" s="12">
        <f t="shared" si="30"/>
        <v>131.3536197</v>
      </c>
      <c r="BA3000" s="12">
        <f t="shared" si="41"/>
        <v>91.17678773</v>
      </c>
      <c r="BB3000" s="12">
        <f t="shared" si="53"/>
        <v>111.8786935</v>
      </c>
      <c r="BC3000" s="12">
        <f t="shared" si="50"/>
        <v>-0.001418097998</v>
      </c>
      <c r="BD3000" s="12">
        <f t="shared" si="54"/>
        <v>109.6130041</v>
      </c>
    </row>
    <row r="3001" ht="14.25" customHeight="1">
      <c r="A3001" s="7">
        <v>40870.0</v>
      </c>
      <c r="B3001" s="21" t="s">
        <v>90</v>
      </c>
      <c r="C3001" s="8">
        <v>43.427422</v>
      </c>
      <c r="D3001" s="33">
        <f t="shared" si="5"/>
        <v>-0.0123458413</v>
      </c>
      <c r="E3001" s="33">
        <f t="shared" si="7"/>
        <v>-0.04132740085</v>
      </c>
      <c r="F3001" s="33">
        <f t="shared" si="9"/>
        <v>0.001926822193</v>
      </c>
      <c r="G3001" s="33">
        <f t="shared" si="11"/>
        <v>0.006289089283</v>
      </c>
      <c r="H3001" s="33">
        <f t="shared" si="20"/>
        <v>-1.781570941</v>
      </c>
      <c r="I3001" s="45">
        <f t="shared" si="31"/>
        <v>-0.0107538077</v>
      </c>
      <c r="J3001" s="45">
        <f t="shared" si="43"/>
        <v>0.1561301307</v>
      </c>
      <c r="K3001" s="21" t="s">
        <v>91</v>
      </c>
      <c r="L3001" s="8">
        <v>22.165596</v>
      </c>
      <c r="M3001" s="33">
        <f t="shared" si="6"/>
        <v>-0.01667425417</v>
      </c>
      <c r="N3001" s="33">
        <f t="shared" si="8"/>
        <v>-0.03193544465</v>
      </c>
      <c r="O3001" s="33">
        <f t="shared" si="10"/>
        <v>-0.03222421162</v>
      </c>
      <c r="P3001" s="33">
        <f t="shared" si="12"/>
        <v>-0.0385354102</v>
      </c>
      <c r="Q3001" s="45">
        <f t="shared" si="21"/>
        <v>-1.321145616</v>
      </c>
      <c r="R3001" s="45">
        <f t="shared" si="32"/>
        <v>-1.120038036</v>
      </c>
      <c r="S3001" s="45">
        <f t="shared" si="44"/>
        <v>-1.066829046</v>
      </c>
      <c r="T3001" s="33">
        <f t="shared" si="22"/>
        <v>-0.460425325</v>
      </c>
      <c r="U3001" s="33">
        <f t="shared" si="33"/>
        <v>1.109284229</v>
      </c>
      <c r="V3001" s="33">
        <f t="shared" si="42"/>
        <v>1.222959177</v>
      </c>
      <c r="W3001" s="44">
        <f t="shared" si="13"/>
        <v>0.0125941954</v>
      </c>
      <c r="X3001" s="44">
        <f t="shared" si="14"/>
        <v>0.01263117881</v>
      </c>
      <c r="Y3001" s="33">
        <f t="shared" si="15"/>
        <v>1.002936544</v>
      </c>
      <c r="Z3001" s="43">
        <v>1.0</v>
      </c>
      <c r="AA3001" s="33">
        <f t="shared" si="16"/>
        <v>2.002936544</v>
      </c>
      <c r="AB3001" s="33">
        <f t="shared" si="17"/>
        <v>0.5007330598</v>
      </c>
      <c r="AC3001" s="33">
        <f t="shared" si="18"/>
        <v>0.4992669402</v>
      </c>
      <c r="AD3001" s="33">
        <f t="shared" si="19"/>
        <v>0.001722897598</v>
      </c>
      <c r="AE3001" s="34">
        <f t="shared" si="23"/>
        <v>0</v>
      </c>
      <c r="AF3001" s="34">
        <f t="shared" si="24"/>
        <v>0</v>
      </c>
      <c r="AG3001" s="34">
        <f t="shared" si="25"/>
        <v>0</v>
      </c>
      <c r="AH3001" s="34">
        <f t="shared" si="26"/>
        <v>0</v>
      </c>
      <c r="AI3001" s="34">
        <f t="shared" si="28"/>
        <v>1</v>
      </c>
      <c r="AJ3001" s="34">
        <f t="shared" si="29"/>
        <v>0</v>
      </c>
      <c r="AK3001" s="34">
        <f t="shared" si="27"/>
        <v>0</v>
      </c>
      <c r="AL3001" s="36">
        <f t="shared" si="34"/>
        <v>-1</v>
      </c>
      <c r="AM3001" s="36">
        <f t="shared" si="35"/>
        <v>0</v>
      </c>
      <c r="AN3001" s="46">
        <f t="shared" si="36"/>
        <v>0</v>
      </c>
      <c r="AO3001" s="36">
        <f t="shared" si="37"/>
        <v>1</v>
      </c>
      <c r="AP3001" s="36">
        <f t="shared" si="39"/>
        <v>0</v>
      </c>
      <c r="AQ3001" s="36">
        <f t="shared" si="40"/>
        <v>-1</v>
      </c>
      <c r="AR3001" s="36">
        <f t="shared" si="38"/>
        <v>-0.001722897598</v>
      </c>
      <c r="AS3001" s="38">
        <f t="shared" si="45"/>
        <v>-1</v>
      </c>
      <c r="AT3001" s="38">
        <f t="shared" si="46"/>
        <v>0</v>
      </c>
      <c r="AU3001" s="38">
        <f t="shared" si="47"/>
        <v>0</v>
      </c>
      <c r="AV3001" s="38">
        <f t="shared" si="48"/>
        <v>2</v>
      </c>
      <c r="AW3001" s="38">
        <f t="shared" si="51"/>
        <v>0</v>
      </c>
      <c r="AX3001" s="38">
        <f t="shared" si="52"/>
        <v>-1</v>
      </c>
      <c r="AY3001" s="38">
        <f t="shared" si="49"/>
        <v>-0.001722897598</v>
      </c>
      <c r="AZ3001" s="12">
        <f t="shared" si="30"/>
        <v>131.3536197</v>
      </c>
      <c r="BA3001" s="12">
        <f t="shared" si="41"/>
        <v>91.01969946</v>
      </c>
      <c r="BB3001" s="12">
        <f t="shared" si="53"/>
        <v>111.685938</v>
      </c>
      <c r="BC3001" s="12">
        <f t="shared" si="50"/>
        <v>-0.001148598398</v>
      </c>
      <c r="BD3001" s="12">
        <f t="shared" si="54"/>
        <v>109.4871028</v>
      </c>
    </row>
    <row r="3002" ht="14.25" customHeight="1">
      <c r="A3002" s="7">
        <v>40872.0</v>
      </c>
      <c r="B3002" s="21" t="s">
        <v>90</v>
      </c>
      <c r="C3002" s="8">
        <v>43.490067</v>
      </c>
      <c r="D3002" s="33">
        <f t="shared" si="5"/>
        <v>0.001442521732</v>
      </c>
      <c r="E3002" s="33">
        <f t="shared" si="7"/>
        <v>-0.02496483018</v>
      </c>
      <c r="F3002" s="33">
        <f t="shared" si="9"/>
        <v>-0.007465065346</v>
      </c>
      <c r="G3002" s="33">
        <f t="shared" si="11"/>
        <v>-0.00620223454</v>
      </c>
      <c r="H3002" s="33">
        <f t="shared" si="20"/>
        <v>-1.036561593</v>
      </c>
      <c r="I3002" s="45">
        <f t="shared" si="31"/>
        <v>-0.4343120567</v>
      </c>
      <c r="J3002" s="45">
        <f t="shared" si="43"/>
        <v>-0.3210161978</v>
      </c>
      <c r="K3002" s="21" t="s">
        <v>91</v>
      </c>
      <c r="L3002" s="8">
        <v>22.121174</v>
      </c>
      <c r="M3002" s="33">
        <f t="shared" si="6"/>
        <v>-0.002004096799</v>
      </c>
      <c r="N3002" s="33">
        <f t="shared" si="8"/>
        <v>-0.02821967079</v>
      </c>
      <c r="O3002" s="33">
        <f t="shared" si="10"/>
        <v>-0.03932325044</v>
      </c>
      <c r="P3002" s="33">
        <f t="shared" si="12"/>
        <v>-0.05585515436</v>
      </c>
      <c r="Q3002" s="45">
        <f t="shared" si="21"/>
        <v>-1.111995908</v>
      </c>
      <c r="R3002" s="45">
        <f t="shared" si="32"/>
        <v>-1.34339601</v>
      </c>
      <c r="S3002" s="45">
        <f t="shared" si="44"/>
        <v>-1.468584275</v>
      </c>
      <c r="T3002" s="33">
        <f t="shared" si="22"/>
        <v>0.07543431492</v>
      </c>
      <c r="U3002" s="33">
        <f t="shared" si="33"/>
        <v>0.9090839528</v>
      </c>
      <c r="V3002" s="33">
        <f t="shared" si="42"/>
        <v>1.147568077</v>
      </c>
      <c r="W3002" s="44">
        <f t="shared" si="13"/>
        <v>0.0121844747</v>
      </c>
      <c r="X3002" s="44">
        <f t="shared" si="14"/>
        <v>0.01188487323</v>
      </c>
      <c r="Y3002" s="33">
        <f t="shared" si="15"/>
        <v>0.9754112116</v>
      </c>
      <c r="Z3002" s="43">
        <v>1.0</v>
      </c>
      <c r="AA3002" s="33">
        <f t="shared" si="16"/>
        <v>1.975411212</v>
      </c>
      <c r="AB3002" s="33">
        <f t="shared" si="17"/>
        <v>0.4937762861</v>
      </c>
      <c r="AC3002" s="33">
        <f t="shared" si="18"/>
        <v>0.5062237139</v>
      </c>
      <c r="AD3002" s="33">
        <f t="shared" si="19"/>
        <v>0.0005884646848</v>
      </c>
      <c r="AE3002" s="34">
        <f t="shared" si="23"/>
        <v>0</v>
      </c>
      <c r="AF3002" s="34">
        <f t="shared" si="24"/>
        <v>0</v>
      </c>
      <c r="AG3002" s="34">
        <f t="shared" si="25"/>
        <v>0</v>
      </c>
      <c r="AH3002" s="34">
        <f t="shared" si="26"/>
        <v>0</v>
      </c>
      <c r="AI3002" s="34">
        <f t="shared" si="28"/>
        <v>0</v>
      </c>
      <c r="AJ3002" s="34">
        <f t="shared" si="29"/>
        <v>0</v>
      </c>
      <c r="AK3002" s="34">
        <f t="shared" si="27"/>
        <v>0</v>
      </c>
      <c r="AL3002" s="36">
        <f t="shared" si="34"/>
        <v>0</v>
      </c>
      <c r="AM3002" s="36">
        <f t="shared" si="35"/>
        <v>0</v>
      </c>
      <c r="AN3002" s="46">
        <f t="shared" si="36"/>
        <v>0</v>
      </c>
      <c r="AO3002" s="36">
        <f t="shared" si="37"/>
        <v>2</v>
      </c>
      <c r="AP3002" s="36">
        <f t="shared" si="39"/>
        <v>0</v>
      </c>
      <c r="AQ3002" s="36">
        <f t="shared" si="40"/>
        <v>-1</v>
      </c>
      <c r="AR3002" s="36">
        <f t="shared" si="38"/>
        <v>-0.0005884646848</v>
      </c>
      <c r="AS3002" s="38">
        <f t="shared" si="45"/>
        <v>-1</v>
      </c>
      <c r="AT3002" s="38">
        <f t="shared" si="46"/>
        <v>0</v>
      </c>
      <c r="AU3002" s="38">
        <f t="shared" si="47"/>
        <v>0</v>
      </c>
      <c r="AV3002" s="38">
        <f t="shared" si="48"/>
        <v>3</v>
      </c>
      <c r="AW3002" s="38">
        <f t="shared" si="51"/>
        <v>0</v>
      </c>
      <c r="AX3002" s="38">
        <f t="shared" si="52"/>
        <v>-1</v>
      </c>
      <c r="AY3002" s="38">
        <f t="shared" si="49"/>
        <v>-0.0005884646848</v>
      </c>
      <c r="AZ3002" s="12">
        <f t="shared" si="30"/>
        <v>131.3536197</v>
      </c>
      <c r="BA3002" s="12">
        <f t="shared" si="41"/>
        <v>90.96613758</v>
      </c>
      <c r="BB3002" s="12">
        <f t="shared" si="53"/>
        <v>111.6202148</v>
      </c>
      <c r="BC3002" s="12">
        <f t="shared" si="50"/>
        <v>-0.0003923097899</v>
      </c>
      <c r="BD3002" s="12">
        <f t="shared" si="54"/>
        <v>109.4441499</v>
      </c>
    </row>
    <row r="3003" ht="14.25" customHeight="1">
      <c r="A3003" s="7">
        <v>40875.0</v>
      </c>
      <c r="B3003" s="21" t="s">
        <v>90</v>
      </c>
      <c r="C3003" s="8">
        <v>43.838036</v>
      </c>
      <c r="D3003" s="33">
        <f t="shared" si="5"/>
        <v>0.008001114369</v>
      </c>
      <c r="E3003" s="33">
        <f t="shared" si="7"/>
        <v>-0.01408688717</v>
      </c>
      <c r="F3003" s="33">
        <f t="shared" si="9"/>
        <v>-0.004582915748</v>
      </c>
      <c r="G3003" s="33">
        <f t="shared" si="11"/>
        <v>-0.003323102387</v>
      </c>
      <c r="H3003" s="33">
        <f t="shared" si="20"/>
        <v>-0.5612205173</v>
      </c>
      <c r="I3003" s="45">
        <f t="shared" si="31"/>
        <v>-0.2919869572</v>
      </c>
      <c r="J3003" s="45">
        <f t="shared" si="43"/>
        <v>-0.1997844873</v>
      </c>
      <c r="K3003" s="21" t="s">
        <v>91</v>
      </c>
      <c r="L3003" s="8">
        <v>22.268101</v>
      </c>
      <c r="M3003" s="33">
        <f t="shared" si="6"/>
        <v>0.006641916925</v>
      </c>
      <c r="N3003" s="33">
        <f t="shared" si="8"/>
        <v>-0.03294251528</v>
      </c>
      <c r="O3003" s="33">
        <f t="shared" si="10"/>
        <v>-0.04330593441</v>
      </c>
      <c r="P3003" s="33">
        <f t="shared" si="12"/>
        <v>-0.05454805836</v>
      </c>
      <c r="Q3003" s="45">
        <f t="shared" si="21"/>
        <v>-1.281504874</v>
      </c>
      <c r="R3003" s="45">
        <f t="shared" si="32"/>
        <v>-1.440327792</v>
      </c>
      <c r="S3003" s="45">
        <f t="shared" si="44"/>
        <v>-1.381007182</v>
      </c>
      <c r="T3003" s="33">
        <f t="shared" si="22"/>
        <v>0.720284357</v>
      </c>
      <c r="U3003" s="33">
        <f t="shared" si="33"/>
        <v>1.148340835</v>
      </c>
      <c r="V3003" s="33">
        <f t="shared" si="42"/>
        <v>1.181222695</v>
      </c>
      <c r="W3003" s="44">
        <f t="shared" si="13"/>
        <v>0.01226862009</v>
      </c>
      <c r="X3003" s="44">
        <f t="shared" si="14"/>
        <v>0.01193845396</v>
      </c>
      <c r="Y3003" s="33">
        <f t="shared" si="15"/>
        <v>0.9730885688</v>
      </c>
      <c r="Z3003" s="43">
        <v>1.0</v>
      </c>
      <c r="AA3003" s="33">
        <f t="shared" si="16"/>
        <v>1.973088569</v>
      </c>
      <c r="AB3003" s="33">
        <f t="shared" si="17"/>
        <v>0.4931803793</v>
      </c>
      <c r="AC3003" s="33">
        <f t="shared" si="18"/>
        <v>0.5068196207</v>
      </c>
      <c r="AD3003" s="33">
        <f t="shared" si="19"/>
        <v>-0.006426019606</v>
      </c>
      <c r="AE3003" s="34">
        <f t="shared" si="23"/>
        <v>0</v>
      </c>
      <c r="AF3003" s="34">
        <f t="shared" si="24"/>
        <v>0</v>
      </c>
      <c r="AG3003" s="34">
        <f t="shared" si="25"/>
        <v>0</v>
      </c>
      <c r="AH3003" s="34">
        <f t="shared" si="26"/>
        <v>0</v>
      </c>
      <c r="AI3003" s="34">
        <f t="shared" si="28"/>
        <v>0</v>
      </c>
      <c r="AJ3003" s="34">
        <f t="shared" si="29"/>
        <v>0</v>
      </c>
      <c r="AK3003" s="34">
        <f t="shared" si="27"/>
        <v>0</v>
      </c>
      <c r="AL3003" s="36">
        <f t="shared" si="34"/>
        <v>-1</v>
      </c>
      <c r="AM3003" s="36">
        <f t="shared" si="35"/>
        <v>0</v>
      </c>
      <c r="AN3003" s="46">
        <f t="shared" si="36"/>
        <v>0</v>
      </c>
      <c r="AO3003" s="36">
        <f t="shared" si="37"/>
        <v>3</v>
      </c>
      <c r="AP3003" s="36">
        <f t="shared" si="39"/>
        <v>0</v>
      </c>
      <c r="AQ3003" s="36">
        <f t="shared" si="40"/>
        <v>-1</v>
      </c>
      <c r="AR3003" s="36">
        <f t="shared" si="38"/>
        <v>0.006426019606</v>
      </c>
      <c r="AS3003" s="38">
        <f t="shared" si="45"/>
        <v>-1</v>
      </c>
      <c r="AT3003" s="38">
        <f t="shared" si="46"/>
        <v>0</v>
      </c>
      <c r="AU3003" s="38">
        <f t="shared" si="47"/>
        <v>0</v>
      </c>
      <c r="AV3003" s="38">
        <f t="shared" si="48"/>
        <v>4</v>
      </c>
      <c r="AW3003" s="38">
        <f t="shared" si="51"/>
        <v>0</v>
      </c>
      <c r="AX3003" s="38">
        <f t="shared" si="52"/>
        <v>-1</v>
      </c>
      <c r="AY3003" s="38">
        <f t="shared" si="49"/>
        <v>0.006426019606</v>
      </c>
      <c r="AZ3003" s="12">
        <f t="shared" si="30"/>
        <v>131.3536197</v>
      </c>
      <c r="BA3003" s="12">
        <f t="shared" si="41"/>
        <v>91.55068777</v>
      </c>
      <c r="BB3003" s="12">
        <f t="shared" si="53"/>
        <v>112.3374885</v>
      </c>
      <c r="BC3003" s="12">
        <f t="shared" si="50"/>
        <v>0.004284013071</v>
      </c>
      <c r="BD3003" s="12">
        <f t="shared" si="54"/>
        <v>109.9130101</v>
      </c>
    </row>
    <row r="3004" ht="14.25" customHeight="1">
      <c r="A3004" s="7">
        <v>40876.0</v>
      </c>
      <c r="B3004" s="21" t="s">
        <v>90</v>
      </c>
      <c r="C3004" s="8">
        <v>44.304325</v>
      </c>
      <c r="D3004" s="33">
        <f t="shared" si="5"/>
        <v>0.01063663071</v>
      </c>
      <c r="E3004" s="33">
        <f t="shared" si="7"/>
        <v>0.008075993774</v>
      </c>
      <c r="F3004" s="33">
        <f t="shared" si="9"/>
        <v>0.01369415156</v>
      </c>
      <c r="G3004" s="33">
        <f t="shared" si="11"/>
        <v>0.01127841988</v>
      </c>
      <c r="H3004" s="33">
        <f t="shared" si="20"/>
        <v>0.3684141465</v>
      </c>
      <c r="I3004" s="45">
        <f t="shared" si="31"/>
        <v>0.5738155783</v>
      </c>
      <c r="J3004" s="45">
        <f t="shared" si="43"/>
        <v>0.38724341</v>
      </c>
      <c r="K3004" s="21" t="s">
        <v>91</v>
      </c>
      <c r="L3004" s="8">
        <v>22.780924</v>
      </c>
      <c r="M3004" s="33">
        <f t="shared" si="6"/>
        <v>0.02302948958</v>
      </c>
      <c r="N3004" s="33">
        <f t="shared" si="8"/>
        <v>0.01092966789</v>
      </c>
      <c r="O3004" s="33">
        <f t="shared" si="10"/>
        <v>-0.01650945127</v>
      </c>
      <c r="P3004" s="33">
        <f t="shared" si="12"/>
        <v>-0.02413915365</v>
      </c>
      <c r="Q3004" s="45">
        <f t="shared" si="21"/>
        <v>0.6879179747</v>
      </c>
      <c r="R3004" s="45">
        <f t="shared" si="32"/>
        <v>-0.4191703533</v>
      </c>
      <c r="S3004" s="45">
        <f t="shared" si="44"/>
        <v>-0.5784954835</v>
      </c>
      <c r="T3004" s="33">
        <f t="shared" si="22"/>
        <v>-0.3195038282</v>
      </c>
      <c r="U3004" s="33">
        <f t="shared" si="33"/>
        <v>0.9929859316</v>
      </c>
      <c r="V3004" s="33">
        <f t="shared" si="42"/>
        <v>0.9657388936</v>
      </c>
      <c r="W3004" s="44">
        <f t="shared" si="13"/>
        <v>0.0124593659</v>
      </c>
      <c r="X3004" s="44">
        <f t="shared" si="14"/>
        <v>0.01314587654</v>
      </c>
      <c r="Y3004" s="33">
        <f t="shared" si="15"/>
        <v>1.055099967</v>
      </c>
      <c r="Z3004" s="43">
        <v>1.0</v>
      </c>
      <c r="AA3004" s="33">
        <f t="shared" si="16"/>
        <v>2.055099967</v>
      </c>
      <c r="AB3004" s="33">
        <f t="shared" si="17"/>
        <v>0.5134056658</v>
      </c>
      <c r="AC3004" s="33">
        <f t="shared" si="18"/>
        <v>0.4865943342</v>
      </c>
      <c r="AD3004" s="33">
        <f t="shared" si="19"/>
        <v>-0.0006937709164</v>
      </c>
      <c r="AE3004" s="34">
        <f t="shared" si="23"/>
        <v>0</v>
      </c>
      <c r="AF3004" s="34">
        <f t="shared" si="24"/>
        <v>0</v>
      </c>
      <c r="AG3004" s="34">
        <f t="shared" si="25"/>
        <v>0</v>
      </c>
      <c r="AH3004" s="34">
        <f t="shared" si="26"/>
        <v>0</v>
      </c>
      <c r="AI3004" s="34">
        <f t="shared" si="28"/>
        <v>0</v>
      </c>
      <c r="AJ3004" s="34">
        <f t="shared" si="29"/>
        <v>0</v>
      </c>
      <c r="AK3004" s="34">
        <f t="shared" si="27"/>
        <v>0</v>
      </c>
      <c r="AL3004" s="36">
        <f t="shared" si="34"/>
        <v>0</v>
      </c>
      <c r="AM3004" s="36">
        <f t="shared" si="35"/>
        <v>0</v>
      </c>
      <c r="AN3004" s="46">
        <f t="shared" si="36"/>
        <v>0</v>
      </c>
      <c r="AO3004" s="36">
        <f t="shared" si="37"/>
        <v>4</v>
      </c>
      <c r="AP3004" s="36">
        <f t="shared" si="39"/>
        <v>0</v>
      </c>
      <c r="AQ3004" s="36">
        <f t="shared" si="40"/>
        <v>-1</v>
      </c>
      <c r="AR3004" s="36">
        <f t="shared" si="38"/>
        <v>0.0006937709164</v>
      </c>
      <c r="AS3004" s="38">
        <f t="shared" si="45"/>
        <v>0</v>
      </c>
      <c r="AT3004" s="38">
        <f t="shared" si="46"/>
        <v>0</v>
      </c>
      <c r="AU3004" s="38">
        <f t="shared" si="47"/>
        <v>0</v>
      </c>
      <c r="AV3004" s="38">
        <f t="shared" si="48"/>
        <v>5</v>
      </c>
      <c r="AW3004" s="38">
        <f t="shared" si="51"/>
        <v>0</v>
      </c>
      <c r="AX3004" s="38">
        <f t="shared" si="52"/>
        <v>-1</v>
      </c>
      <c r="AY3004" s="38">
        <f t="shared" si="49"/>
        <v>0.0006937709164</v>
      </c>
      <c r="AZ3004" s="12">
        <f t="shared" si="30"/>
        <v>131.3536197</v>
      </c>
      <c r="BA3004" s="12">
        <f t="shared" si="41"/>
        <v>91.61420297</v>
      </c>
      <c r="BB3004" s="12">
        <f t="shared" si="53"/>
        <v>112.4154249</v>
      </c>
      <c r="BC3004" s="12">
        <f t="shared" si="50"/>
        <v>0.0004625139443</v>
      </c>
      <c r="BD3004" s="12">
        <f t="shared" si="54"/>
        <v>109.9638464</v>
      </c>
    </row>
    <row r="3005" ht="14.25" customHeight="1">
      <c r="A3005" s="7">
        <v>40877.0</v>
      </c>
      <c r="B3005" s="21" t="s">
        <v>90</v>
      </c>
      <c r="C3005" s="8">
        <v>44.904228</v>
      </c>
      <c r="D3005" s="33">
        <f t="shared" si="5"/>
        <v>0.01354050649</v>
      </c>
      <c r="E3005" s="33">
        <f t="shared" si="7"/>
        <v>0.02124062367</v>
      </c>
      <c r="F3005" s="33">
        <f t="shared" si="9"/>
        <v>0.0003407744328</v>
      </c>
      <c r="G3005" s="33">
        <f t="shared" si="11"/>
        <v>0.03683086027</v>
      </c>
      <c r="H3005" s="33">
        <f t="shared" si="20"/>
        <v>0.9089142334</v>
      </c>
      <c r="I3005" s="45">
        <f t="shared" si="31"/>
        <v>-0.03335545144</v>
      </c>
      <c r="J3005" s="45">
        <f t="shared" si="43"/>
        <v>1.374795393</v>
      </c>
      <c r="K3005" s="21" t="s">
        <v>91</v>
      </c>
      <c r="L3005" s="8">
        <v>23.138866</v>
      </c>
      <c r="M3005" s="33">
        <f t="shared" si="6"/>
        <v>0.01571235653</v>
      </c>
      <c r="N3005" s="33">
        <f t="shared" si="8"/>
        <v>0.0265026335</v>
      </c>
      <c r="O3005" s="33">
        <f t="shared" si="10"/>
        <v>-0.004141579617</v>
      </c>
      <c r="P3005" s="33">
        <f t="shared" si="12"/>
        <v>0.010118972</v>
      </c>
      <c r="Q3005" s="45">
        <f t="shared" si="21"/>
        <v>1.386529289</v>
      </c>
      <c r="R3005" s="45">
        <f t="shared" si="32"/>
        <v>0.06739186048</v>
      </c>
      <c r="S3005" s="45">
        <f t="shared" si="44"/>
        <v>0.3147205644</v>
      </c>
      <c r="T3005" s="33">
        <f t="shared" si="22"/>
        <v>-0.4776150552</v>
      </c>
      <c r="U3005" s="33">
        <f t="shared" si="33"/>
        <v>-0.1007473119</v>
      </c>
      <c r="V3005" s="33">
        <f t="shared" si="42"/>
        <v>1.060074829</v>
      </c>
      <c r="W3005" s="44">
        <f t="shared" si="13"/>
        <v>0.01243742696</v>
      </c>
      <c r="X3005" s="44">
        <f t="shared" si="14"/>
        <v>0.01297456053</v>
      </c>
      <c r="Y3005" s="33">
        <f t="shared" si="15"/>
        <v>1.043186873</v>
      </c>
      <c r="Z3005" s="43">
        <v>1.0</v>
      </c>
      <c r="AA3005" s="33">
        <f t="shared" si="16"/>
        <v>2.043186873</v>
      </c>
      <c r="AB3005" s="33">
        <f t="shared" si="17"/>
        <v>0.5105685078</v>
      </c>
      <c r="AC3005" s="33">
        <f t="shared" si="18"/>
        <v>0.4894314922</v>
      </c>
      <c r="AD3005" s="33">
        <f t="shared" si="19"/>
        <v>0.003629863266</v>
      </c>
      <c r="AE3005" s="34">
        <f t="shared" si="23"/>
        <v>0</v>
      </c>
      <c r="AF3005" s="34">
        <f t="shared" si="24"/>
        <v>0</v>
      </c>
      <c r="AG3005" s="34">
        <f t="shared" si="25"/>
        <v>0</v>
      </c>
      <c r="AH3005" s="34">
        <f t="shared" si="26"/>
        <v>0</v>
      </c>
      <c r="AI3005" s="34">
        <f t="shared" si="28"/>
        <v>0</v>
      </c>
      <c r="AJ3005" s="34">
        <f t="shared" si="29"/>
        <v>0</v>
      </c>
      <c r="AK3005" s="34">
        <f t="shared" si="27"/>
        <v>0</v>
      </c>
      <c r="AL3005" s="36">
        <f t="shared" si="34"/>
        <v>0</v>
      </c>
      <c r="AM3005" s="36">
        <f t="shared" si="35"/>
        <v>0</v>
      </c>
      <c r="AN3005" s="46">
        <f t="shared" si="36"/>
        <v>0</v>
      </c>
      <c r="AO3005" s="36">
        <f t="shared" si="37"/>
        <v>5</v>
      </c>
      <c r="AP3005" s="36">
        <f t="shared" si="39"/>
        <v>0</v>
      </c>
      <c r="AQ3005" s="36">
        <f t="shared" si="40"/>
        <v>-1</v>
      </c>
      <c r="AR3005" s="36">
        <f t="shared" si="38"/>
        <v>-0.003629863266</v>
      </c>
      <c r="AS3005" s="38">
        <f t="shared" si="45"/>
        <v>-1</v>
      </c>
      <c r="AT3005" s="38">
        <f t="shared" si="46"/>
        <v>0</v>
      </c>
      <c r="AU3005" s="38">
        <f t="shared" si="47"/>
        <v>0</v>
      </c>
      <c r="AV3005" s="38">
        <f t="shared" si="48"/>
        <v>1</v>
      </c>
      <c r="AW3005" s="38">
        <f t="shared" si="51"/>
        <v>1</v>
      </c>
      <c r="AX3005" s="38">
        <f t="shared" si="52"/>
        <v>-1</v>
      </c>
      <c r="AY3005" s="38">
        <f t="shared" si="49"/>
        <v>-0.003629863266</v>
      </c>
      <c r="AZ3005" s="12">
        <f t="shared" si="30"/>
        <v>131.3536197</v>
      </c>
      <c r="BA3005" s="12">
        <f t="shared" si="41"/>
        <v>91.28165594</v>
      </c>
      <c r="BB3005" s="12">
        <f t="shared" si="53"/>
        <v>112.0073723</v>
      </c>
      <c r="BC3005" s="12">
        <f t="shared" si="50"/>
        <v>-0.002419908844</v>
      </c>
      <c r="BD3005" s="12">
        <f t="shared" si="54"/>
        <v>109.6977439</v>
      </c>
    </row>
    <row r="3006" ht="14.25" customHeight="1">
      <c r="A3006" s="7">
        <v>40878.0</v>
      </c>
      <c r="B3006" s="21" t="s">
        <v>90</v>
      </c>
      <c r="C3006" s="8">
        <v>44.967365</v>
      </c>
      <c r="D3006" s="33">
        <f t="shared" si="5"/>
        <v>0.001406036866</v>
      </c>
      <c r="E3006" s="33">
        <f t="shared" si="7"/>
        <v>0.03546015234</v>
      </c>
      <c r="F3006" s="33">
        <f t="shared" si="9"/>
        <v>-0.007332724438</v>
      </c>
      <c r="G3006" s="33">
        <f t="shared" si="11"/>
        <v>0.03529401391</v>
      </c>
      <c r="H3006" s="33">
        <f t="shared" si="20"/>
        <v>1.460463046</v>
      </c>
      <c r="I3006" s="45">
        <f t="shared" si="31"/>
        <v>-0.3811355521</v>
      </c>
      <c r="J3006" s="45">
        <f t="shared" si="43"/>
        <v>1.270451088</v>
      </c>
      <c r="K3006" s="21" t="s">
        <v>91</v>
      </c>
      <c r="L3006" s="8">
        <v>23.001196</v>
      </c>
      <c r="M3006" s="33">
        <f t="shared" si="6"/>
        <v>-0.005949729775</v>
      </c>
      <c r="N3006" s="33">
        <f t="shared" si="8"/>
        <v>0.03769806145</v>
      </c>
      <c r="O3006" s="33">
        <f t="shared" si="10"/>
        <v>0.004558712443</v>
      </c>
      <c r="P3006" s="33">
        <f t="shared" si="12"/>
        <v>-0.006706541439</v>
      </c>
      <c r="Q3006" s="45">
        <f t="shared" si="21"/>
        <v>1.830825464</v>
      </c>
      <c r="R3006" s="45">
        <f t="shared" si="32"/>
        <v>0.4216146953</v>
      </c>
      <c r="S3006" s="45">
        <f t="shared" si="44"/>
        <v>-0.09082736873</v>
      </c>
      <c r="T3006" s="33">
        <f t="shared" si="22"/>
        <v>-0.3703624183</v>
      </c>
      <c r="U3006" s="33">
        <f t="shared" si="33"/>
        <v>-0.8027502474</v>
      </c>
      <c r="V3006" s="33">
        <f t="shared" si="42"/>
        <v>1.361278457</v>
      </c>
      <c r="W3006" s="44">
        <f t="shared" si="13"/>
        <v>0.0124355208</v>
      </c>
      <c r="X3006" s="44">
        <f t="shared" si="14"/>
        <v>0.01281603387</v>
      </c>
      <c r="Y3006" s="33">
        <f t="shared" si="15"/>
        <v>1.030598885</v>
      </c>
      <c r="Z3006" s="43">
        <v>1.0</v>
      </c>
      <c r="AA3006" s="33">
        <f t="shared" si="16"/>
        <v>2.030598885</v>
      </c>
      <c r="AB3006" s="33">
        <f t="shared" si="17"/>
        <v>0.5075344484</v>
      </c>
      <c r="AC3006" s="33">
        <f t="shared" si="18"/>
        <v>0.4924655516</v>
      </c>
      <c r="AD3006" s="33">
        <f t="shared" si="19"/>
        <v>0.004820603724</v>
      </c>
      <c r="AE3006" s="34">
        <f t="shared" si="23"/>
        <v>0</v>
      </c>
      <c r="AF3006" s="34">
        <f t="shared" si="24"/>
        <v>0</v>
      </c>
      <c r="AG3006" s="34">
        <f t="shared" si="25"/>
        <v>0</v>
      </c>
      <c r="AH3006" s="34">
        <f t="shared" si="26"/>
        <v>0</v>
      </c>
      <c r="AI3006" s="34">
        <f t="shared" si="28"/>
        <v>0</v>
      </c>
      <c r="AJ3006" s="34">
        <f t="shared" si="29"/>
        <v>0</v>
      </c>
      <c r="AK3006" s="34">
        <f t="shared" si="27"/>
        <v>0</v>
      </c>
      <c r="AL3006" s="36">
        <f t="shared" si="34"/>
        <v>0</v>
      </c>
      <c r="AM3006" s="36">
        <f t="shared" si="35"/>
        <v>0</v>
      </c>
      <c r="AN3006" s="46">
        <f t="shared" si="36"/>
        <v>0</v>
      </c>
      <c r="AO3006" s="36">
        <f t="shared" si="37"/>
        <v>0</v>
      </c>
      <c r="AP3006" s="36">
        <f t="shared" si="39"/>
        <v>1</v>
      </c>
      <c r="AQ3006" s="36">
        <f t="shared" si="40"/>
        <v>0</v>
      </c>
      <c r="AR3006" s="36">
        <f t="shared" si="38"/>
        <v>0</v>
      </c>
      <c r="AS3006" s="38">
        <f t="shared" si="45"/>
        <v>-1</v>
      </c>
      <c r="AT3006" s="38">
        <f t="shared" si="46"/>
        <v>0</v>
      </c>
      <c r="AU3006" s="38">
        <f t="shared" si="47"/>
        <v>0</v>
      </c>
      <c r="AV3006" s="38">
        <f t="shared" si="48"/>
        <v>2</v>
      </c>
      <c r="AW3006" s="38">
        <f t="shared" si="51"/>
        <v>0</v>
      </c>
      <c r="AX3006" s="38">
        <f t="shared" si="52"/>
        <v>-1</v>
      </c>
      <c r="AY3006" s="38">
        <f t="shared" si="49"/>
        <v>-0.004820603724</v>
      </c>
      <c r="AZ3006" s="12">
        <f t="shared" si="30"/>
        <v>131.3536197</v>
      </c>
      <c r="BA3006" s="12">
        <f t="shared" si="41"/>
        <v>91.28165594</v>
      </c>
      <c r="BB3006" s="12">
        <f t="shared" si="53"/>
        <v>111.4674292</v>
      </c>
      <c r="BC3006" s="12">
        <f t="shared" si="50"/>
        <v>-0.001606867908</v>
      </c>
      <c r="BD3006" s="12">
        <f t="shared" si="54"/>
        <v>109.5214741</v>
      </c>
    </row>
    <row r="3007" ht="14.25" customHeight="1">
      <c r="A3007" s="7">
        <v>40879.0</v>
      </c>
      <c r="B3007" s="21" t="s">
        <v>90</v>
      </c>
      <c r="C3007" s="8">
        <v>45.10067</v>
      </c>
      <c r="D3007" s="33">
        <f t="shared" si="5"/>
        <v>0.002964483242</v>
      </c>
      <c r="E3007" s="33">
        <f t="shared" si="7"/>
        <v>0.0370338128</v>
      </c>
      <c r="F3007" s="33">
        <f t="shared" si="9"/>
        <v>0.01114443977</v>
      </c>
      <c r="G3007" s="33">
        <f t="shared" si="11"/>
        <v>0.0319147264</v>
      </c>
      <c r="H3007" s="33">
        <f t="shared" si="20"/>
        <v>1.478903415</v>
      </c>
      <c r="I3007" s="45">
        <f t="shared" si="31"/>
        <v>0.4795271259</v>
      </c>
      <c r="J3007" s="45">
        <f t="shared" si="43"/>
        <v>1.097220251</v>
      </c>
      <c r="K3007" s="21" t="s">
        <v>91</v>
      </c>
      <c r="L3007" s="8">
        <v>22.846317</v>
      </c>
      <c r="M3007" s="33">
        <f t="shared" si="6"/>
        <v>-0.006733519422</v>
      </c>
      <c r="N3007" s="33">
        <f t="shared" si="8"/>
        <v>0.03278049348</v>
      </c>
      <c r="O3007" s="33">
        <f t="shared" si="10"/>
        <v>0.003635767947</v>
      </c>
      <c r="P3007" s="33">
        <f t="shared" si="12"/>
        <v>-0.0260420781</v>
      </c>
      <c r="Q3007" s="45">
        <f t="shared" si="21"/>
        <v>1.562855791</v>
      </c>
      <c r="R3007" s="45">
        <f t="shared" si="32"/>
        <v>0.4040658545</v>
      </c>
      <c r="S3007" s="45">
        <f t="shared" si="44"/>
        <v>-0.5789722765</v>
      </c>
      <c r="T3007" s="33">
        <f t="shared" si="22"/>
        <v>-0.08395237642</v>
      </c>
      <c r="U3007" s="33">
        <f t="shared" si="33"/>
        <v>0.07546127144</v>
      </c>
      <c r="V3007" s="33">
        <f t="shared" si="42"/>
        <v>1.676192528</v>
      </c>
      <c r="W3007" s="44">
        <f t="shared" si="13"/>
        <v>0.01239542537</v>
      </c>
      <c r="X3007" s="44">
        <f t="shared" si="14"/>
        <v>0.01249812667</v>
      </c>
      <c r="Y3007" s="33">
        <f t="shared" si="15"/>
        <v>1.00828542</v>
      </c>
      <c r="Z3007" s="43">
        <v>1.0</v>
      </c>
      <c r="AA3007" s="33">
        <f t="shared" si="16"/>
        <v>2.00828542</v>
      </c>
      <c r="AB3007" s="33">
        <f t="shared" si="17"/>
        <v>0.5020628094</v>
      </c>
      <c r="AC3007" s="33">
        <f t="shared" si="18"/>
        <v>0.4979371906</v>
      </c>
      <c r="AD3007" s="33">
        <f t="shared" si="19"/>
        <v>0.001462701705</v>
      </c>
      <c r="AE3007" s="34">
        <f t="shared" si="23"/>
        <v>0</v>
      </c>
      <c r="AF3007" s="34">
        <f t="shared" si="24"/>
        <v>0</v>
      </c>
      <c r="AG3007" s="34">
        <f t="shared" si="25"/>
        <v>0</v>
      </c>
      <c r="AH3007" s="34">
        <f t="shared" si="26"/>
        <v>0</v>
      </c>
      <c r="AI3007" s="34">
        <f t="shared" si="28"/>
        <v>0</v>
      </c>
      <c r="AJ3007" s="34">
        <f t="shared" si="29"/>
        <v>0</v>
      </c>
      <c r="AK3007" s="34">
        <f t="shared" si="27"/>
        <v>0</v>
      </c>
      <c r="AL3007" s="36">
        <f t="shared" si="34"/>
        <v>0</v>
      </c>
      <c r="AM3007" s="36">
        <f t="shared" si="35"/>
        <v>0</v>
      </c>
      <c r="AN3007" s="46">
        <f t="shared" si="36"/>
        <v>0</v>
      </c>
      <c r="AO3007" s="36">
        <f t="shared" si="37"/>
        <v>0</v>
      </c>
      <c r="AP3007" s="36">
        <f t="shared" si="39"/>
        <v>0</v>
      </c>
      <c r="AQ3007" s="36">
        <f t="shared" si="40"/>
        <v>0</v>
      </c>
      <c r="AR3007" s="36">
        <f t="shared" si="38"/>
        <v>0</v>
      </c>
      <c r="AS3007" s="38">
        <f t="shared" si="45"/>
        <v>-1</v>
      </c>
      <c r="AT3007" s="38">
        <f t="shared" si="46"/>
        <v>0</v>
      </c>
      <c r="AU3007" s="38">
        <f t="shared" si="47"/>
        <v>0</v>
      </c>
      <c r="AV3007" s="38">
        <f t="shared" si="48"/>
        <v>3</v>
      </c>
      <c r="AW3007" s="38">
        <f t="shared" si="51"/>
        <v>0</v>
      </c>
      <c r="AX3007" s="38">
        <f t="shared" si="52"/>
        <v>-1</v>
      </c>
      <c r="AY3007" s="38">
        <f t="shared" si="49"/>
        <v>-0.001462701705</v>
      </c>
      <c r="AZ3007" s="12">
        <f t="shared" si="30"/>
        <v>131.3536197</v>
      </c>
      <c r="BA3007" s="12">
        <f t="shared" si="41"/>
        <v>91.28165594</v>
      </c>
      <c r="BB3007" s="12">
        <f t="shared" si="53"/>
        <v>111.3043856</v>
      </c>
      <c r="BC3007" s="12">
        <f t="shared" si="50"/>
        <v>-0.0004875672349</v>
      </c>
      <c r="BD3007" s="12">
        <f t="shared" si="54"/>
        <v>109.468075</v>
      </c>
    </row>
    <row r="3008" ht="14.25" customHeight="1">
      <c r="A3008" s="7">
        <v>40882.0</v>
      </c>
      <c r="B3008" s="21" t="s">
        <v>90</v>
      </c>
      <c r="C3008" s="8">
        <v>45.184879</v>
      </c>
      <c r="D3008" s="33">
        <f t="shared" si="5"/>
        <v>0.001867134125</v>
      </c>
      <c r="E3008" s="33">
        <f t="shared" si="7"/>
        <v>0.03072316013</v>
      </c>
      <c r="F3008" s="33">
        <f t="shared" si="9"/>
        <v>0.01620347927</v>
      </c>
      <c r="G3008" s="33">
        <f t="shared" si="11"/>
        <v>0.04735015876</v>
      </c>
      <c r="H3008" s="33">
        <f t="shared" si="20"/>
        <v>1.18294863</v>
      </c>
      <c r="I3008" s="45">
        <f t="shared" si="31"/>
        <v>0.6984642554</v>
      </c>
      <c r="J3008" s="45">
        <f t="shared" si="43"/>
        <v>1.676965131</v>
      </c>
      <c r="K3008" s="21" t="s">
        <v>91</v>
      </c>
      <c r="L3008" s="8">
        <v>22.822216</v>
      </c>
      <c r="M3008" s="33">
        <f t="shared" si="6"/>
        <v>-0.001054918392</v>
      </c>
      <c r="N3008" s="33">
        <f t="shared" si="8"/>
        <v>0.02488380127</v>
      </c>
      <c r="O3008" s="33">
        <f t="shared" si="10"/>
        <v>-0.008878449008</v>
      </c>
      <c r="P3008" s="33">
        <f t="shared" si="12"/>
        <v>-0.01458139752</v>
      </c>
      <c r="Q3008" s="45">
        <f t="shared" si="21"/>
        <v>1.18940317</v>
      </c>
      <c r="R3008" s="45">
        <f t="shared" si="32"/>
        <v>-0.06521479734</v>
      </c>
      <c r="S3008" s="45">
        <f t="shared" si="44"/>
        <v>-0.2309594016</v>
      </c>
      <c r="T3008" s="33">
        <f t="shared" si="22"/>
        <v>-0.006454540629</v>
      </c>
      <c r="U3008" s="33">
        <f t="shared" si="33"/>
        <v>0.7636790528</v>
      </c>
      <c r="V3008" s="33">
        <f t="shared" si="42"/>
        <v>1.907924532</v>
      </c>
      <c r="W3008" s="44">
        <f t="shared" si="13"/>
        <v>0.01191402842</v>
      </c>
      <c r="X3008" s="44">
        <f t="shared" si="14"/>
        <v>0.01220554327</v>
      </c>
      <c r="Y3008" s="33">
        <f t="shared" si="15"/>
        <v>1.024468202</v>
      </c>
      <c r="Z3008" s="43">
        <v>1.0</v>
      </c>
      <c r="AA3008" s="33">
        <f t="shared" si="16"/>
        <v>2.024468202</v>
      </c>
      <c r="AB3008" s="33">
        <f t="shared" si="17"/>
        <v>0.5060431184</v>
      </c>
      <c r="AC3008" s="33">
        <f t="shared" si="18"/>
        <v>0.4939568816</v>
      </c>
      <c r="AD3008" s="33">
        <f t="shared" si="19"/>
        <v>-0.0007920338453</v>
      </c>
      <c r="AE3008" s="34">
        <f t="shared" si="23"/>
        <v>0</v>
      </c>
      <c r="AF3008" s="34">
        <f t="shared" si="24"/>
        <v>0</v>
      </c>
      <c r="AG3008" s="34">
        <f t="shared" si="25"/>
        <v>0</v>
      </c>
      <c r="AH3008" s="34">
        <f t="shared" si="26"/>
        <v>0</v>
      </c>
      <c r="AI3008" s="34">
        <f t="shared" si="28"/>
        <v>0</v>
      </c>
      <c r="AJ3008" s="34">
        <f t="shared" si="29"/>
        <v>0</v>
      </c>
      <c r="AK3008" s="34">
        <f t="shared" si="27"/>
        <v>0</v>
      </c>
      <c r="AL3008" s="36">
        <f t="shared" si="34"/>
        <v>0</v>
      </c>
      <c r="AM3008" s="36">
        <f t="shared" si="35"/>
        <v>0</v>
      </c>
      <c r="AN3008" s="46">
        <f t="shared" si="36"/>
        <v>0</v>
      </c>
      <c r="AO3008" s="36">
        <f t="shared" si="37"/>
        <v>0</v>
      </c>
      <c r="AP3008" s="36">
        <f t="shared" si="39"/>
        <v>0</v>
      </c>
      <c r="AQ3008" s="36">
        <f t="shared" si="40"/>
        <v>0</v>
      </c>
      <c r="AR3008" s="36">
        <f t="shared" si="38"/>
        <v>0</v>
      </c>
      <c r="AS3008" s="38">
        <f t="shared" si="45"/>
        <v>-1</v>
      </c>
      <c r="AT3008" s="38">
        <f t="shared" si="46"/>
        <v>0</v>
      </c>
      <c r="AU3008" s="38">
        <f t="shared" si="47"/>
        <v>0</v>
      </c>
      <c r="AV3008" s="38">
        <f t="shared" si="48"/>
        <v>4</v>
      </c>
      <c r="AW3008" s="38">
        <f t="shared" si="51"/>
        <v>0</v>
      </c>
      <c r="AX3008" s="38">
        <f t="shared" si="52"/>
        <v>-1</v>
      </c>
      <c r="AY3008" s="38">
        <f t="shared" si="49"/>
        <v>0.0007920338453</v>
      </c>
      <c r="AZ3008" s="12">
        <f t="shared" si="30"/>
        <v>131.3536197</v>
      </c>
      <c r="BA3008" s="12">
        <f t="shared" si="41"/>
        <v>91.28165594</v>
      </c>
      <c r="BB3008" s="12">
        <f t="shared" si="53"/>
        <v>111.3925424</v>
      </c>
      <c r="BC3008" s="12">
        <f t="shared" si="50"/>
        <v>0.0002640112818</v>
      </c>
      <c r="BD3008" s="12">
        <f t="shared" si="54"/>
        <v>109.4969759</v>
      </c>
    </row>
    <row r="3009" ht="14.25" customHeight="1">
      <c r="A3009" s="7">
        <v>40883.0</v>
      </c>
      <c r="B3009" s="21" t="s">
        <v>90</v>
      </c>
      <c r="C3009" s="8">
        <v>45.360287</v>
      </c>
      <c r="D3009" s="33">
        <f t="shared" si="5"/>
        <v>0.003882006633</v>
      </c>
      <c r="E3009" s="33">
        <f t="shared" si="7"/>
        <v>0.02383428706</v>
      </c>
      <c r="F3009" s="33">
        <f t="shared" si="9"/>
        <v>0.03210276639</v>
      </c>
      <c r="G3009" s="33">
        <f t="shared" si="11"/>
        <v>0.04283673062</v>
      </c>
      <c r="H3009" s="33">
        <f t="shared" si="20"/>
        <v>0.8811110148</v>
      </c>
      <c r="I3009" s="45">
        <f t="shared" si="31"/>
        <v>1.465574959</v>
      </c>
      <c r="J3009" s="45">
        <f t="shared" si="43"/>
        <v>1.448906208</v>
      </c>
      <c r="K3009" s="21" t="s">
        <v>91</v>
      </c>
      <c r="L3009" s="8">
        <v>22.949574</v>
      </c>
      <c r="M3009" s="33">
        <f t="shared" si="6"/>
        <v>0.005580439691</v>
      </c>
      <c r="N3009" s="33">
        <f t="shared" si="8"/>
        <v>0.007403123771</v>
      </c>
      <c r="O3009" s="33">
        <f t="shared" si="10"/>
        <v>0.01841370534</v>
      </c>
      <c r="P3009" s="33">
        <f t="shared" si="12"/>
        <v>-0.0153291005</v>
      </c>
      <c r="Q3009" s="45">
        <f t="shared" si="21"/>
        <v>0.4245175794</v>
      </c>
      <c r="R3009" s="45">
        <f t="shared" si="32"/>
        <v>1.020138957</v>
      </c>
      <c r="S3009" s="45">
        <f t="shared" si="44"/>
        <v>-0.2286730836</v>
      </c>
      <c r="T3009" s="33">
        <f t="shared" si="22"/>
        <v>0.4565934354</v>
      </c>
      <c r="U3009" s="33">
        <f t="shared" si="33"/>
        <v>0.4454360023</v>
      </c>
      <c r="V3009" s="33">
        <f t="shared" si="42"/>
        <v>1.677579291</v>
      </c>
      <c r="W3009" s="44">
        <f t="shared" si="13"/>
        <v>0.01184125636</v>
      </c>
      <c r="X3009" s="44">
        <f t="shared" si="14"/>
        <v>0.01218364547</v>
      </c>
      <c r="Y3009" s="33">
        <f t="shared" si="15"/>
        <v>1.028914931</v>
      </c>
      <c r="Z3009" s="43">
        <v>1.0</v>
      </c>
      <c r="AA3009" s="33">
        <f t="shared" si="16"/>
        <v>2.028914931</v>
      </c>
      <c r="AB3009" s="33">
        <f t="shared" si="17"/>
        <v>0.5071257129</v>
      </c>
      <c r="AC3009" s="33">
        <f t="shared" si="18"/>
        <v>0.4928742871</v>
      </c>
      <c r="AD3009" s="33">
        <f t="shared" si="19"/>
        <v>0.001300551625</v>
      </c>
      <c r="AE3009" s="34">
        <f t="shared" si="23"/>
        <v>0</v>
      </c>
      <c r="AF3009" s="34">
        <f t="shared" si="24"/>
        <v>0</v>
      </c>
      <c r="AG3009" s="34">
        <f t="shared" si="25"/>
        <v>0</v>
      </c>
      <c r="AH3009" s="34">
        <f t="shared" si="26"/>
        <v>0</v>
      </c>
      <c r="AI3009" s="34">
        <f t="shared" si="28"/>
        <v>0</v>
      </c>
      <c r="AJ3009" s="34">
        <f t="shared" si="29"/>
        <v>0</v>
      </c>
      <c r="AK3009" s="34">
        <f t="shared" si="27"/>
        <v>0</v>
      </c>
      <c r="AL3009" s="36">
        <f t="shared" si="34"/>
        <v>0</v>
      </c>
      <c r="AM3009" s="36">
        <f t="shared" si="35"/>
        <v>0</v>
      </c>
      <c r="AN3009" s="46">
        <f t="shared" si="36"/>
        <v>0</v>
      </c>
      <c r="AO3009" s="36">
        <f t="shared" si="37"/>
        <v>0</v>
      </c>
      <c r="AP3009" s="36">
        <f t="shared" si="39"/>
        <v>0</v>
      </c>
      <c r="AQ3009" s="36">
        <f t="shared" si="40"/>
        <v>0</v>
      </c>
      <c r="AR3009" s="36">
        <f t="shared" si="38"/>
        <v>0</v>
      </c>
      <c r="AS3009" s="38">
        <f t="shared" si="45"/>
        <v>-1</v>
      </c>
      <c r="AT3009" s="38">
        <f t="shared" si="46"/>
        <v>0</v>
      </c>
      <c r="AU3009" s="38">
        <f t="shared" si="47"/>
        <v>0</v>
      </c>
      <c r="AV3009" s="38">
        <f t="shared" si="48"/>
        <v>5</v>
      </c>
      <c r="AW3009" s="38">
        <f t="shared" si="51"/>
        <v>0</v>
      </c>
      <c r="AX3009" s="38">
        <f t="shared" si="52"/>
        <v>-1</v>
      </c>
      <c r="AY3009" s="38">
        <f t="shared" si="49"/>
        <v>-0.001300551625</v>
      </c>
      <c r="AZ3009" s="12">
        <f t="shared" si="30"/>
        <v>131.3536197</v>
      </c>
      <c r="BA3009" s="12">
        <f t="shared" si="41"/>
        <v>91.28165594</v>
      </c>
      <c r="BB3009" s="12">
        <f t="shared" si="53"/>
        <v>111.2476706</v>
      </c>
      <c r="BC3009" s="12">
        <f t="shared" si="50"/>
        <v>-0.0004335172083</v>
      </c>
      <c r="BD3009" s="12">
        <f t="shared" si="54"/>
        <v>109.449507</v>
      </c>
    </row>
    <row r="3010" ht="14.25" customHeight="1">
      <c r="A3010" s="7">
        <v>40884.0</v>
      </c>
      <c r="B3010" s="21" t="s">
        <v>90</v>
      </c>
      <c r="C3010" s="8">
        <v>45.542709</v>
      </c>
      <c r="D3010" s="33">
        <f t="shared" si="5"/>
        <v>0.004021623585</v>
      </c>
      <c r="E3010" s="33">
        <f t="shared" si="7"/>
        <v>0.01421872791</v>
      </c>
      <c r="F3010" s="33">
        <f t="shared" si="9"/>
        <v>0.03576136622</v>
      </c>
      <c r="G3010" s="33">
        <f t="shared" si="11"/>
        <v>0.02795176317</v>
      </c>
      <c r="H3010" s="33">
        <f t="shared" si="20"/>
        <v>0.419731135</v>
      </c>
      <c r="I3010" s="45">
        <f t="shared" si="31"/>
        <v>1.623775555</v>
      </c>
      <c r="J3010" s="45">
        <f t="shared" si="43"/>
        <v>0.8363082317</v>
      </c>
      <c r="K3010" s="21" t="s">
        <v>91</v>
      </c>
      <c r="L3010" s="8">
        <v>22.98398</v>
      </c>
      <c r="M3010" s="33">
        <f t="shared" si="6"/>
        <v>0.001499199942</v>
      </c>
      <c r="N3010" s="33">
        <f t="shared" si="8"/>
        <v>-0.006693759323</v>
      </c>
      <c r="O3010" s="33">
        <f t="shared" si="10"/>
        <v>0.01963147193</v>
      </c>
      <c r="P3010" s="33">
        <f t="shared" si="12"/>
        <v>-0.02017338734</v>
      </c>
      <c r="Q3010" s="45">
        <f t="shared" si="21"/>
        <v>-0.1693357702</v>
      </c>
      <c r="R3010" s="45">
        <f t="shared" si="32"/>
        <v>1.060560975</v>
      </c>
      <c r="S3010" s="45">
        <f t="shared" si="44"/>
        <v>-0.3530743905</v>
      </c>
      <c r="T3010" s="33">
        <f t="shared" si="22"/>
        <v>0.5890669052</v>
      </c>
      <c r="U3010" s="33">
        <f t="shared" si="33"/>
        <v>0.56321458</v>
      </c>
      <c r="V3010" s="33">
        <f t="shared" si="42"/>
        <v>1.189382622</v>
      </c>
      <c r="W3010" s="44">
        <f t="shared" si="13"/>
        <v>0.01121136463</v>
      </c>
      <c r="X3010" s="44">
        <f t="shared" si="14"/>
        <v>0.0120805368</v>
      </c>
      <c r="Y3010" s="33">
        <f t="shared" si="15"/>
        <v>1.077525992</v>
      </c>
      <c r="Z3010" s="43">
        <v>1.0</v>
      </c>
      <c r="AA3010" s="33">
        <f t="shared" si="16"/>
        <v>2.077525992</v>
      </c>
      <c r="AB3010" s="33">
        <f t="shared" si="17"/>
        <v>0.5186582484</v>
      </c>
      <c r="AC3010" s="33">
        <f t="shared" si="18"/>
        <v>0.4813417516</v>
      </c>
      <c r="AD3010" s="33">
        <f t="shared" si="19"/>
        <v>-0.004274265426</v>
      </c>
      <c r="AE3010" s="34">
        <f t="shared" si="23"/>
        <v>0</v>
      </c>
      <c r="AF3010" s="34">
        <f t="shared" si="24"/>
        <v>0</v>
      </c>
      <c r="AG3010" s="34">
        <f t="shared" si="25"/>
        <v>0</v>
      </c>
      <c r="AH3010" s="34">
        <f t="shared" si="26"/>
        <v>0</v>
      </c>
      <c r="AI3010" s="34">
        <f t="shared" si="28"/>
        <v>0</v>
      </c>
      <c r="AJ3010" s="34">
        <f t="shared" si="29"/>
        <v>0</v>
      </c>
      <c r="AK3010" s="34">
        <f t="shared" si="27"/>
        <v>0</v>
      </c>
      <c r="AL3010" s="36">
        <f t="shared" si="34"/>
        <v>0</v>
      </c>
      <c r="AM3010" s="36">
        <f t="shared" si="35"/>
        <v>0</v>
      </c>
      <c r="AN3010" s="46">
        <f t="shared" si="36"/>
        <v>0</v>
      </c>
      <c r="AO3010" s="36">
        <f t="shared" si="37"/>
        <v>0</v>
      </c>
      <c r="AP3010" s="36">
        <f t="shared" si="39"/>
        <v>0</v>
      </c>
      <c r="AQ3010" s="36">
        <f t="shared" si="40"/>
        <v>0</v>
      </c>
      <c r="AR3010" s="36">
        <f t="shared" si="38"/>
        <v>0</v>
      </c>
      <c r="AS3010" s="38">
        <f t="shared" si="45"/>
        <v>-1</v>
      </c>
      <c r="AT3010" s="38">
        <f t="shared" si="46"/>
        <v>0</v>
      </c>
      <c r="AU3010" s="38">
        <f t="shared" si="47"/>
        <v>0</v>
      </c>
      <c r="AV3010" s="38">
        <f t="shared" si="48"/>
        <v>1</v>
      </c>
      <c r="AW3010" s="38">
        <f t="shared" si="51"/>
        <v>1</v>
      </c>
      <c r="AX3010" s="38">
        <f t="shared" si="52"/>
        <v>-1</v>
      </c>
      <c r="AY3010" s="38">
        <f t="shared" si="49"/>
        <v>0.004274265426</v>
      </c>
      <c r="AZ3010" s="12">
        <f t="shared" si="30"/>
        <v>131.3536197</v>
      </c>
      <c r="BA3010" s="12">
        <f t="shared" si="41"/>
        <v>91.28165594</v>
      </c>
      <c r="BB3010" s="12">
        <f t="shared" si="53"/>
        <v>111.7231727</v>
      </c>
      <c r="BC3010" s="12">
        <f t="shared" si="50"/>
        <v>0.001424755142</v>
      </c>
      <c r="BD3010" s="12">
        <f t="shared" si="54"/>
        <v>109.6054458</v>
      </c>
    </row>
    <row r="3011" ht="14.25" customHeight="1">
      <c r="A3011" s="7">
        <v>40885.0</v>
      </c>
      <c r="B3011" s="21" t="s">
        <v>90</v>
      </c>
      <c r="C3011" s="8">
        <v>45.135769</v>
      </c>
      <c r="D3011" s="33">
        <f t="shared" si="5"/>
        <v>-0.008935349015</v>
      </c>
      <c r="E3011" s="33">
        <f t="shared" si="7"/>
        <v>0.003745027088</v>
      </c>
      <c r="F3011" s="33">
        <f t="shared" si="9"/>
        <v>0.03933797866</v>
      </c>
      <c r="G3011" s="33">
        <f t="shared" si="11"/>
        <v>0.04134059815</v>
      </c>
      <c r="H3011" s="33">
        <f t="shared" si="20"/>
        <v>-0.1018716474</v>
      </c>
      <c r="I3011" s="45">
        <f t="shared" si="31"/>
        <v>1.809984631</v>
      </c>
      <c r="J3011" s="45">
        <f t="shared" si="43"/>
        <v>1.336888923</v>
      </c>
      <c r="K3011" s="21" t="s">
        <v>91</v>
      </c>
      <c r="L3011" s="8">
        <v>22.966784</v>
      </c>
      <c r="M3011" s="33">
        <f t="shared" si="6"/>
        <v>-0.0007481732929</v>
      </c>
      <c r="N3011" s="33">
        <f t="shared" si="8"/>
        <v>-0.001496096116</v>
      </c>
      <c r="O3011" s="33">
        <f t="shared" si="10"/>
        <v>0.03614556541</v>
      </c>
      <c r="P3011" s="33">
        <f t="shared" si="12"/>
        <v>0.002756591439</v>
      </c>
      <c r="Q3011" s="45">
        <f t="shared" si="21"/>
        <v>0.05223958853</v>
      </c>
      <c r="R3011" s="45">
        <f t="shared" si="32"/>
        <v>1.674579829</v>
      </c>
      <c r="S3011" s="45">
        <f t="shared" si="44"/>
        <v>0.3599320363</v>
      </c>
      <c r="T3011" s="33">
        <f t="shared" si="22"/>
        <v>-0.154111236</v>
      </c>
      <c r="U3011" s="33">
        <f t="shared" si="33"/>
        <v>0.135404802</v>
      </c>
      <c r="V3011" s="33">
        <f t="shared" si="42"/>
        <v>0.9769568867</v>
      </c>
      <c r="W3011" s="44">
        <f t="shared" si="13"/>
        <v>0.01013935094</v>
      </c>
      <c r="X3011" s="44">
        <f t="shared" si="14"/>
        <v>0.01084290939</v>
      </c>
      <c r="Y3011" s="33">
        <f t="shared" si="15"/>
        <v>1.069388904</v>
      </c>
      <c r="Z3011" s="43">
        <v>1.0</v>
      </c>
      <c r="AA3011" s="33">
        <f t="shared" si="16"/>
        <v>2.069388904</v>
      </c>
      <c r="AB3011" s="33">
        <f t="shared" si="17"/>
        <v>0.5167655543</v>
      </c>
      <c r="AC3011" s="33">
        <f t="shared" si="18"/>
        <v>0.4832344457</v>
      </c>
      <c r="AD3011" s="33">
        <f t="shared" si="19"/>
        <v>0.0008254127634</v>
      </c>
      <c r="AE3011" s="34">
        <f t="shared" si="23"/>
        <v>0</v>
      </c>
      <c r="AF3011" s="34">
        <f t="shared" si="24"/>
        <v>0</v>
      </c>
      <c r="AG3011" s="34">
        <f t="shared" si="25"/>
        <v>0</v>
      </c>
      <c r="AH3011" s="34">
        <f t="shared" si="26"/>
        <v>0</v>
      </c>
      <c r="AI3011" s="34">
        <f t="shared" si="28"/>
        <v>0</v>
      </c>
      <c r="AJ3011" s="34">
        <f t="shared" si="29"/>
        <v>0</v>
      </c>
      <c r="AK3011" s="34">
        <f t="shared" si="27"/>
        <v>0</v>
      </c>
      <c r="AL3011" s="36">
        <f t="shared" si="34"/>
        <v>0</v>
      </c>
      <c r="AM3011" s="36">
        <f t="shared" si="35"/>
        <v>0</v>
      </c>
      <c r="AN3011" s="46">
        <f t="shared" si="36"/>
        <v>0</v>
      </c>
      <c r="AO3011" s="36">
        <f t="shared" si="37"/>
        <v>0</v>
      </c>
      <c r="AP3011" s="36">
        <f t="shared" si="39"/>
        <v>0</v>
      </c>
      <c r="AQ3011" s="36">
        <f t="shared" si="40"/>
        <v>0</v>
      </c>
      <c r="AR3011" s="36">
        <f t="shared" si="38"/>
        <v>0</v>
      </c>
      <c r="AS3011" s="38">
        <f t="shared" si="45"/>
        <v>0</v>
      </c>
      <c r="AT3011" s="38">
        <f t="shared" si="46"/>
        <v>0</v>
      </c>
      <c r="AU3011" s="38">
        <f t="shared" si="47"/>
        <v>0</v>
      </c>
      <c r="AV3011" s="38">
        <f t="shared" si="48"/>
        <v>2</v>
      </c>
      <c r="AW3011" s="38">
        <f t="shared" si="51"/>
        <v>0</v>
      </c>
      <c r="AX3011" s="38">
        <f t="shared" si="52"/>
        <v>-1</v>
      </c>
      <c r="AY3011" s="38">
        <f t="shared" si="49"/>
        <v>-0.0008254127634</v>
      </c>
      <c r="AZ3011" s="12">
        <f t="shared" si="30"/>
        <v>131.3536197</v>
      </c>
      <c r="BA3011" s="12">
        <f t="shared" si="41"/>
        <v>91.28165594</v>
      </c>
      <c r="BB3011" s="12">
        <f t="shared" si="53"/>
        <v>111.630955</v>
      </c>
      <c r="BC3011" s="12">
        <f t="shared" si="50"/>
        <v>-0.0002751375878</v>
      </c>
      <c r="BD3011" s="12">
        <f t="shared" si="54"/>
        <v>109.5752892</v>
      </c>
    </row>
    <row r="3012" ht="14.25" customHeight="1">
      <c r="A3012" s="7">
        <v>40886.0</v>
      </c>
      <c r="B3012" s="21" t="s">
        <v>90</v>
      </c>
      <c r="C3012" s="8">
        <v>45.739162</v>
      </c>
      <c r="D3012" s="33">
        <f t="shared" si="5"/>
        <v>0.01336839968</v>
      </c>
      <c r="E3012" s="33">
        <f t="shared" si="7"/>
        <v>0.01415704024</v>
      </c>
      <c r="F3012" s="33">
        <f t="shared" si="9"/>
        <v>0.05171514222</v>
      </c>
      <c r="G3012" s="33">
        <f t="shared" si="11"/>
        <v>0.04386401996</v>
      </c>
      <c r="H3012" s="33">
        <f t="shared" si="20"/>
        <v>0.3879521253</v>
      </c>
      <c r="I3012" s="45">
        <f t="shared" si="31"/>
        <v>2.445941175</v>
      </c>
      <c r="J3012" s="45">
        <f t="shared" si="43"/>
        <v>1.392758439</v>
      </c>
      <c r="K3012" s="21" t="s">
        <v>91</v>
      </c>
      <c r="L3012" s="8">
        <v>23.255888</v>
      </c>
      <c r="M3012" s="33">
        <f t="shared" si="6"/>
        <v>0.01258791827</v>
      </c>
      <c r="N3012" s="33">
        <f t="shared" si="8"/>
        <v>0.01792722214</v>
      </c>
      <c r="O3012" s="33">
        <f t="shared" si="10"/>
        <v>0.05129537881</v>
      </c>
      <c r="P3012" s="33">
        <f t="shared" si="12"/>
        <v>0.009955027341</v>
      </c>
      <c r="Q3012" s="45">
        <f t="shared" si="21"/>
        <v>0.8536951892</v>
      </c>
      <c r="R3012" s="45">
        <f t="shared" si="32"/>
        <v>2.193118525</v>
      </c>
      <c r="S3012" s="45">
        <f t="shared" si="44"/>
        <v>0.5987042717</v>
      </c>
      <c r="T3012" s="33">
        <f t="shared" si="22"/>
        <v>-0.4657430639</v>
      </c>
      <c r="U3012" s="33">
        <f t="shared" si="33"/>
        <v>0.2528226497</v>
      </c>
      <c r="V3012" s="33">
        <f t="shared" si="42"/>
        <v>0.7940541674</v>
      </c>
      <c r="W3012" s="44">
        <f t="shared" si="13"/>
        <v>0.01026580056</v>
      </c>
      <c r="X3012" s="44">
        <f t="shared" si="14"/>
        <v>0.01114029846</v>
      </c>
      <c r="Y3012" s="33">
        <f t="shared" si="15"/>
        <v>1.085185553</v>
      </c>
      <c r="Z3012" s="43">
        <v>1.0</v>
      </c>
      <c r="AA3012" s="33">
        <f t="shared" si="16"/>
        <v>2.085185553</v>
      </c>
      <c r="AB3012" s="33">
        <f t="shared" si="17"/>
        <v>0.5204263724</v>
      </c>
      <c r="AC3012" s="33">
        <f t="shared" si="18"/>
        <v>0.4795736276</v>
      </c>
      <c r="AD3012" s="33">
        <f t="shared" si="19"/>
        <v>0.0005951725287</v>
      </c>
      <c r="AE3012" s="34">
        <f t="shared" si="23"/>
        <v>0</v>
      </c>
      <c r="AF3012" s="34">
        <f t="shared" si="24"/>
        <v>0</v>
      </c>
      <c r="AG3012" s="34">
        <f t="shared" si="25"/>
        <v>0</v>
      </c>
      <c r="AH3012" s="34">
        <f t="shared" si="26"/>
        <v>0</v>
      </c>
      <c r="AI3012" s="34">
        <f t="shared" si="28"/>
        <v>0</v>
      </c>
      <c r="AJ3012" s="34">
        <f t="shared" si="29"/>
        <v>0</v>
      </c>
      <c r="AK3012" s="34">
        <f t="shared" si="27"/>
        <v>0</v>
      </c>
      <c r="AL3012" s="36">
        <f t="shared" si="34"/>
        <v>0</v>
      </c>
      <c r="AM3012" s="36">
        <f t="shared" si="35"/>
        <v>0</v>
      </c>
      <c r="AN3012" s="46">
        <f t="shared" si="36"/>
        <v>0</v>
      </c>
      <c r="AO3012" s="36">
        <f t="shared" si="37"/>
        <v>0</v>
      </c>
      <c r="AP3012" s="36">
        <f t="shared" si="39"/>
        <v>0</v>
      </c>
      <c r="AQ3012" s="36">
        <f t="shared" si="40"/>
        <v>0</v>
      </c>
      <c r="AR3012" s="36">
        <f t="shared" si="38"/>
        <v>0</v>
      </c>
      <c r="AS3012" s="38">
        <f t="shared" si="45"/>
        <v>0</v>
      </c>
      <c r="AT3012" s="38">
        <f t="shared" si="46"/>
        <v>0</v>
      </c>
      <c r="AU3012" s="38">
        <f t="shared" si="47"/>
        <v>0</v>
      </c>
      <c r="AV3012" s="38">
        <f t="shared" si="48"/>
        <v>3</v>
      </c>
      <c r="AW3012" s="38">
        <f t="shared" si="51"/>
        <v>0</v>
      </c>
      <c r="AX3012" s="38">
        <f t="shared" si="52"/>
        <v>-1</v>
      </c>
      <c r="AY3012" s="38">
        <f t="shared" si="49"/>
        <v>-0.0005951725287</v>
      </c>
      <c r="AZ3012" s="12">
        <f t="shared" si="30"/>
        <v>131.3536197</v>
      </c>
      <c r="BA3012" s="12">
        <f t="shared" si="41"/>
        <v>91.28165594</v>
      </c>
      <c r="BB3012" s="12">
        <f t="shared" si="53"/>
        <v>111.5645153</v>
      </c>
      <c r="BC3012" s="12">
        <f t="shared" si="50"/>
        <v>-0.0001983908429</v>
      </c>
      <c r="BD3012" s="12">
        <f t="shared" si="54"/>
        <v>109.5535505</v>
      </c>
    </row>
    <row r="3013" ht="14.25" customHeight="1">
      <c r="A3013" s="7">
        <v>40889.0</v>
      </c>
      <c r="B3013" s="21" t="s">
        <v>90</v>
      </c>
      <c r="C3013" s="8">
        <v>45.36729</v>
      </c>
      <c r="D3013" s="33">
        <f t="shared" si="5"/>
        <v>-0.008130275758</v>
      </c>
      <c r="E3013" s="33">
        <f t="shared" si="7"/>
        <v>0.00403699211</v>
      </c>
      <c r="F3013" s="33">
        <f t="shared" si="9"/>
        <v>0.0348841814</v>
      </c>
      <c r="G3013" s="33">
        <f t="shared" si="11"/>
        <v>0.03014139439</v>
      </c>
      <c r="H3013" s="33">
        <f t="shared" si="20"/>
        <v>-0.07938751951</v>
      </c>
      <c r="I3013" s="45">
        <f t="shared" si="31"/>
        <v>1.425208394</v>
      </c>
      <c r="J3013" s="45">
        <f t="shared" si="43"/>
        <v>0.8077301627</v>
      </c>
      <c r="K3013" s="21" t="s">
        <v>91</v>
      </c>
      <c r="L3013" s="8">
        <v>23.021843</v>
      </c>
      <c r="M3013" s="33">
        <f t="shared" si="6"/>
        <v>-0.01006390296</v>
      </c>
      <c r="N3013" s="33">
        <f t="shared" si="8"/>
        <v>0.008747047175</v>
      </c>
      <c r="O3013" s="33">
        <f t="shared" si="10"/>
        <v>0.03384850823</v>
      </c>
      <c r="P3013" s="33">
        <f t="shared" si="12"/>
        <v>-0.01092326745</v>
      </c>
      <c r="Q3013" s="45">
        <f t="shared" si="21"/>
        <v>0.4612317013</v>
      </c>
      <c r="R3013" s="45">
        <f t="shared" si="32"/>
        <v>1.460675585</v>
      </c>
      <c r="S3013" s="45">
        <f t="shared" si="44"/>
        <v>-0.02995570971</v>
      </c>
      <c r="T3013" s="33">
        <f t="shared" si="22"/>
        <v>-0.5406192208</v>
      </c>
      <c r="U3013" s="33">
        <f t="shared" si="33"/>
        <v>-0.03546719097</v>
      </c>
      <c r="V3013" s="33">
        <f t="shared" si="42"/>
        <v>0.8376858724</v>
      </c>
      <c r="W3013" s="44">
        <f t="shared" si="13"/>
        <v>0.01049307279</v>
      </c>
      <c r="X3013" s="44">
        <f t="shared" si="14"/>
        <v>0.01110545634</v>
      </c>
      <c r="Y3013" s="33">
        <f t="shared" si="15"/>
        <v>1.058360745</v>
      </c>
      <c r="Z3013" s="43">
        <v>1.0</v>
      </c>
      <c r="AA3013" s="33">
        <f t="shared" si="16"/>
        <v>2.058360745</v>
      </c>
      <c r="AB3013" s="33">
        <f t="shared" si="17"/>
        <v>0.5141765103</v>
      </c>
      <c r="AC3013" s="33">
        <f t="shared" si="18"/>
        <v>0.4858234897</v>
      </c>
      <c r="AD3013" s="33">
        <f t="shared" si="19"/>
        <v>-0.00004397025077</v>
      </c>
      <c r="AE3013" s="34">
        <f t="shared" si="23"/>
        <v>0</v>
      </c>
      <c r="AF3013" s="34">
        <f t="shared" si="24"/>
        <v>0</v>
      </c>
      <c r="AG3013" s="34">
        <f t="shared" si="25"/>
        <v>0</v>
      </c>
      <c r="AH3013" s="34">
        <f t="shared" si="26"/>
        <v>0</v>
      </c>
      <c r="AI3013" s="34">
        <f t="shared" si="28"/>
        <v>0</v>
      </c>
      <c r="AJ3013" s="34">
        <f t="shared" si="29"/>
        <v>0</v>
      </c>
      <c r="AK3013" s="34">
        <f t="shared" si="27"/>
        <v>0</v>
      </c>
      <c r="AL3013" s="36">
        <f t="shared" si="34"/>
        <v>0</v>
      </c>
      <c r="AM3013" s="36">
        <f t="shared" si="35"/>
        <v>0</v>
      </c>
      <c r="AN3013" s="46">
        <f t="shared" si="36"/>
        <v>0</v>
      </c>
      <c r="AO3013" s="36">
        <f t="shared" si="37"/>
        <v>0</v>
      </c>
      <c r="AP3013" s="36">
        <f t="shared" si="39"/>
        <v>0</v>
      </c>
      <c r="AQ3013" s="36">
        <f t="shared" si="40"/>
        <v>0</v>
      </c>
      <c r="AR3013" s="36">
        <f t="shared" si="38"/>
        <v>0</v>
      </c>
      <c r="AS3013" s="38">
        <f t="shared" si="45"/>
        <v>0</v>
      </c>
      <c r="AT3013" s="38">
        <f t="shared" si="46"/>
        <v>0</v>
      </c>
      <c r="AU3013" s="38">
        <f t="shared" si="47"/>
        <v>0</v>
      </c>
      <c r="AV3013" s="38">
        <f t="shared" si="48"/>
        <v>4</v>
      </c>
      <c r="AW3013" s="38">
        <f t="shared" si="51"/>
        <v>0</v>
      </c>
      <c r="AX3013" s="38">
        <f t="shared" si="52"/>
        <v>-1</v>
      </c>
      <c r="AY3013" s="38">
        <f t="shared" si="49"/>
        <v>0.00004397025077</v>
      </c>
      <c r="AZ3013" s="12">
        <f t="shared" si="30"/>
        <v>131.3536197</v>
      </c>
      <c r="BA3013" s="12">
        <f t="shared" si="41"/>
        <v>91.28165594</v>
      </c>
      <c r="BB3013" s="12">
        <f t="shared" si="53"/>
        <v>111.5694208</v>
      </c>
      <c r="BC3013" s="12">
        <f t="shared" si="50"/>
        <v>0.00001465675026</v>
      </c>
      <c r="BD3013" s="12">
        <f t="shared" si="54"/>
        <v>109.5551562</v>
      </c>
    </row>
    <row r="3014" ht="14.25" customHeight="1">
      <c r="A3014" s="7">
        <v>40890.0</v>
      </c>
      <c r="B3014" s="21" t="s">
        <v>90</v>
      </c>
      <c r="C3014" s="8">
        <v>45.10067</v>
      </c>
      <c r="D3014" s="33">
        <f t="shared" si="5"/>
        <v>-0.005876921456</v>
      </c>
      <c r="E3014" s="33">
        <f t="shared" si="7"/>
        <v>-0.005723442623</v>
      </c>
      <c r="F3014" s="33">
        <f t="shared" si="9"/>
        <v>0.01797443026</v>
      </c>
      <c r="G3014" s="33">
        <f t="shared" si="11"/>
        <v>0.0319147264</v>
      </c>
      <c r="H3014" s="33">
        <f t="shared" si="20"/>
        <v>-0.5312549145</v>
      </c>
      <c r="I3014" s="45">
        <f t="shared" si="31"/>
        <v>0.4904300409</v>
      </c>
      <c r="J3014" s="45">
        <f t="shared" si="43"/>
        <v>0.8508201875</v>
      </c>
      <c r="K3014" s="21" t="s">
        <v>91</v>
      </c>
      <c r="L3014" s="8">
        <v>22.880733</v>
      </c>
      <c r="M3014" s="33">
        <f t="shared" si="6"/>
        <v>-0.00612939633</v>
      </c>
      <c r="N3014" s="33">
        <f t="shared" si="8"/>
        <v>-0.002999663523</v>
      </c>
      <c r="O3014" s="33">
        <f t="shared" si="10"/>
        <v>0.004381253368</v>
      </c>
      <c r="P3014" s="33">
        <f t="shared" si="12"/>
        <v>-0.01220052999</v>
      </c>
      <c r="Q3014" s="45">
        <f t="shared" si="21"/>
        <v>-0.006387885128</v>
      </c>
      <c r="R3014" s="45">
        <f t="shared" si="32"/>
        <v>0.369634838</v>
      </c>
      <c r="S3014" s="45">
        <f t="shared" si="44"/>
        <v>-0.03512456178</v>
      </c>
      <c r="T3014" s="33">
        <f t="shared" si="22"/>
        <v>-0.5248670294</v>
      </c>
      <c r="U3014" s="33">
        <f t="shared" si="33"/>
        <v>0.1207952029</v>
      </c>
      <c r="V3014" s="33">
        <f t="shared" si="42"/>
        <v>0.8859447493</v>
      </c>
      <c r="W3014" s="44">
        <f t="shared" si="13"/>
        <v>0.01042160552</v>
      </c>
      <c r="X3014" s="44">
        <f t="shared" si="14"/>
        <v>0.01113564989</v>
      </c>
      <c r="Y3014" s="33">
        <f t="shared" si="15"/>
        <v>1.068515774</v>
      </c>
      <c r="Z3014" s="43">
        <v>1.0</v>
      </c>
      <c r="AA3014" s="33">
        <f t="shared" si="16"/>
        <v>2.068515774</v>
      </c>
      <c r="AB3014" s="33">
        <f t="shared" si="17"/>
        <v>0.5165615789</v>
      </c>
      <c r="AC3014" s="33">
        <f t="shared" si="18"/>
        <v>0.4834384211</v>
      </c>
      <c r="AD3014" s="33">
        <f t="shared" si="19"/>
        <v>-0.0008109450816</v>
      </c>
      <c r="AE3014" s="34">
        <f t="shared" si="23"/>
        <v>0</v>
      </c>
      <c r="AF3014" s="34">
        <f t="shared" si="24"/>
        <v>0</v>
      </c>
      <c r="AG3014" s="34">
        <f t="shared" si="25"/>
        <v>0</v>
      </c>
      <c r="AH3014" s="34">
        <f t="shared" si="26"/>
        <v>0</v>
      </c>
      <c r="AI3014" s="34">
        <f t="shared" si="28"/>
        <v>0</v>
      </c>
      <c r="AJ3014" s="34">
        <f t="shared" si="29"/>
        <v>0</v>
      </c>
      <c r="AK3014" s="34">
        <f t="shared" si="27"/>
        <v>0</v>
      </c>
      <c r="AL3014" s="36">
        <f t="shared" si="34"/>
        <v>0</v>
      </c>
      <c r="AM3014" s="36">
        <f t="shared" si="35"/>
        <v>0</v>
      </c>
      <c r="AN3014" s="46">
        <f t="shared" si="36"/>
        <v>0</v>
      </c>
      <c r="AO3014" s="36">
        <f t="shared" si="37"/>
        <v>0</v>
      </c>
      <c r="AP3014" s="36">
        <f t="shared" si="39"/>
        <v>0</v>
      </c>
      <c r="AQ3014" s="36">
        <f t="shared" si="40"/>
        <v>0</v>
      </c>
      <c r="AR3014" s="36">
        <f t="shared" si="38"/>
        <v>0</v>
      </c>
      <c r="AS3014" s="38">
        <f t="shared" si="45"/>
        <v>0</v>
      </c>
      <c r="AT3014" s="38">
        <f t="shared" si="46"/>
        <v>0</v>
      </c>
      <c r="AU3014" s="38">
        <f t="shared" si="47"/>
        <v>0</v>
      </c>
      <c r="AV3014" s="38">
        <f t="shared" si="48"/>
        <v>5</v>
      </c>
      <c r="AW3014" s="38">
        <f t="shared" si="51"/>
        <v>0</v>
      </c>
      <c r="AX3014" s="38">
        <f t="shared" si="52"/>
        <v>-1</v>
      </c>
      <c r="AY3014" s="38">
        <f t="shared" si="49"/>
        <v>0.0008109450816</v>
      </c>
      <c r="AZ3014" s="12">
        <f t="shared" si="30"/>
        <v>131.3536197</v>
      </c>
      <c r="BA3014" s="12">
        <f t="shared" si="41"/>
        <v>91.28165594</v>
      </c>
      <c r="BB3014" s="12">
        <f t="shared" si="53"/>
        <v>111.6598975</v>
      </c>
      <c r="BC3014" s="12">
        <f t="shared" si="50"/>
        <v>0.0002703150272</v>
      </c>
      <c r="BD3014" s="12">
        <f t="shared" si="54"/>
        <v>109.5847706</v>
      </c>
    </row>
    <row r="3015" ht="14.25" customHeight="1">
      <c r="A3015" s="7">
        <v>40891.0</v>
      </c>
      <c r="B3015" s="21" t="s">
        <v>90</v>
      </c>
      <c r="C3015" s="8">
        <v>44.890186</v>
      </c>
      <c r="D3015" s="33">
        <f t="shared" si="5"/>
        <v>-0.004666981666</v>
      </c>
      <c r="E3015" s="33">
        <f t="shared" si="7"/>
        <v>-0.01432771599</v>
      </c>
      <c r="F3015" s="33">
        <f t="shared" si="9"/>
        <v>-0.0003127099747</v>
      </c>
      <c r="G3015" s="33">
        <f t="shared" si="11"/>
        <v>0.00002795789456</v>
      </c>
      <c r="H3015" s="33">
        <f t="shared" si="20"/>
        <v>-0.9376698815</v>
      </c>
      <c r="I3015" s="45">
        <f t="shared" si="31"/>
        <v>-0.5860599329</v>
      </c>
      <c r="J3015" s="45">
        <f t="shared" si="43"/>
        <v>-0.4236869875</v>
      </c>
      <c r="K3015" s="21" t="s">
        <v>91</v>
      </c>
      <c r="L3015" s="8">
        <v>22.805014</v>
      </c>
      <c r="M3015" s="33">
        <f t="shared" si="6"/>
        <v>-0.003309290834</v>
      </c>
      <c r="N3015" s="33">
        <f t="shared" si="8"/>
        <v>-0.007786553939</v>
      </c>
      <c r="O3015" s="33">
        <f t="shared" si="10"/>
        <v>-0.01442819194</v>
      </c>
      <c r="P3015" s="33">
        <f t="shared" si="12"/>
        <v>-0.01851001606</v>
      </c>
      <c r="Q3015" s="45">
        <f t="shared" si="21"/>
        <v>-0.1912299171</v>
      </c>
      <c r="R3015" s="45">
        <f t="shared" si="32"/>
        <v>-0.3037027562</v>
      </c>
      <c r="S3015" s="45">
        <f t="shared" si="44"/>
        <v>-0.2101247039</v>
      </c>
      <c r="T3015" s="33">
        <f t="shared" si="22"/>
        <v>-0.7464399644</v>
      </c>
      <c r="U3015" s="33">
        <f t="shared" si="33"/>
        <v>-0.2823571767</v>
      </c>
      <c r="V3015" s="33">
        <f t="shared" si="42"/>
        <v>-0.2135622836</v>
      </c>
      <c r="W3015" s="44">
        <f t="shared" si="13"/>
        <v>0.008600063491</v>
      </c>
      <c r="X3015" s="44">
        <f t="shared" si="14"/>
        <v>0.01111718566</v>
      </c>
      <c r="Y3015" s="33">
        <f t="shared" si="15"/>
        <v>1.292686463</v>
      </c>
      <c r="Z3015" s="43">
        <v>1.0</v>
      </c>
      <c r="AA3015" s="33">
        <f t="shared" si="16"/>
        <v>2.292686463</v>
      </c>
      <c r="AB3015" s="33">
        <f t="shared" si="17"/>
        <v>0.5638304601</v>
      </c>
      <c r="AC3015" s="33">
        <f t="shared" si="18"/>
        <v>0.4361695399</v>
      </c>
      <c r="AD3015" s="33">
        <f t="shared" si="19"/>
        <v>0.003519978206</v>
      </c>
      <c r="AE3015" s="34">
        <f t="shared" si="23"/>
        <v>0</v>
      </c>
      <c r="AF3015" s="34">
        <f t="shared" si="24"/>
        <v>0</v>
      </c>
      <c r="AG3015" s="34">
        <f t="shared" si="25"/>
        <v>0</v>
      </c>
      <c r="AH3015" s="34">
        <f t="shared" si="26"/>
        <v>0</v>
      </c>
      <c r="AI3015" s="34">
        <f t="shared" si="28"/>
        <v>0</v>
      </c>
      <c r="AJ3015" s="34">
        <f t="shared" si="29"/>
        <v>0</v>
      </c>
      <c r="AK3015" s="34">
        <f t="shared" si="27"/>
        <v>0</v>
      </c>
      <c r="AL3015" s="36">
        <f t="shared" si="34"/>
        <v>0</v>
      </c>
      <c r="AM3015" s="36">
        <f t="shared" si="35"/>
        <v>0</v>
      </c>
      <c r="AN3015" s="46">
        <f t="shared" si="36"/>
        <v>0</v>
      </c>
      <c r="AO3015" s="36">
        <f t="shared" si="37"/>
        <v>0</v>
      </c>
      <c r="AP3015" s="36">
        <f t="shared" si="39"/>
        <v>0</v>
      </c>
      <c r="AQ3015" s="36">
        <f t="shared" si="40"/>
        <v>0</v>
      </c>
      <c r="AR3015" s="36">
        <f t="shared" si="38"/>
        <v>0</v>
      </c>
      <c r="AS3015" s="38">
        <f t="shared" si="45"/>
        <v>0</v>
      </c>
      <c r="AT3015" s="38">
        <f t="shared" si="46"/>
        <v>0</v>
      </c>
      <c r="AU3015" s="38">
        <f t="shared" si="47"/>
        <v>0</v>
      </c>
      <c r="AV3015" s="38">
        <f t="shared" si="48"/>
        <v>0</v>
      </c>
      <c r="AW3015" s="38">
        <f t="shared" si="51"/>
        <v>1</v>
      </c>
      <c r="AX3015" s="38">
        <f t="shared" si="52"/>
        <v>0</v>
      </c>
      <c r="AY3015" s="38">
        <f t="shared" si="49"/>
        <v>0</v>
      </c>
      <c r="AZ3015" s="12">
        <f t="shared" si="30"/>
        <v>131.3536197</v>
      </c>
      <c r="BA3015" s="12">
        <f t="shared" si="41"/>
        <v>91.28165594</v>
      </c>
      <c r="BB3015" s="12">
        <f t="shared" si="53"/>
        <v>111.6598975</v>
      </c>
      <c r="BC3015" s="12">
        <f t="shared" si="50"/>
        <v>0</v>
      </c>
      <c r="BD3015" s="12">
        <f t="shared" si="54"/>
        <v>109.5847706</v>
      </c>
    </row>
    <row r="3016" ht="14.25" customHeight="1">
      <c r="A3016" s="7">
        <v>40892.0</v>
      </c>
      <c r="B3016" s="21" t="s">
        <v>90</v>
      </c>
      <c r="C3016" s="8">
        <v>45.50061</v>
      </c>
      <c r="D3016" s="33">
        <f t="shared" si="5"/>
        <v>0.01359816152</v>
      </c>
      <c r="E3016" s="33">
        <f t="shared" si="7"/>
        <v>0.008083190075</v>
      </c>
      <c r="F3016" s="33">
        <f t="shared" si="9"/>
        <v>0.01185848893</v>
      </c>
      <c r="G3016" s="33">
        <f t="shared" si="11"/>
        <v>0.004438809459</v>
      </c>
      <c r="H3016" s="33">
        <f t="shared" si="20"/>
        <v>0.159407652</v>
      </c>
      <c r="I3016" s="45">
        <f t="shared" si="31"/>
        <v>0.08822215188</v>
      </c>
      <c r="J3016" s="45">
        <f t="shared" si="43"/>
        <v>-0.2645966599</v>
      </c>
      <c r="K3016" s="21" t="s">
        <v>91</v>
      </c>
      <c r="L3016" s="8">
        <v>23.021843</v>
      </c>
      <c r="M3016" s="33">
        <f t="shared" si="6"/>
        <v>0.009507952944</v>
      </c>
      <c r="N3016" s="33">
        <f t="shared" si="8"/>
        <v>0.002397331729</v>
      </c>
      <c r="O3016" s="33">
        <f t="shared" si="10"/>
        <v>0.0008976489744</v>
      </c>
      <c r="P3016" s="33">
        <f t="shared" si="12"/>
        <v>0.005460453541</v>
      </c>
      <c r="Q3016" s="45">
        <f t="shared" si="21"/>
        <v>0.2649167053</v>
      </c>
      <c r="R3016" s="45">
        <f t="shared" si="32"/>
        <v>0.2793556007</v>
      </c>
      <c r="S3016" s="45">
        <f t="shared" si="44"/>
        <v>0.6731104858</v>
      </c>
      <c r="T3016" s="33">
        <f t="shared" si="22"/>
        <v>-0.1055090533</v>
      </c>
      <c r="U3016" s="33">
        <f t="shared" si="33"/>
        <v>-0.1911334488</v>
      </c>
      <c r="V3016" s="33">
        <f t="shared" si="42"/>
        <v>-0.9377071457</v>
      </c>
      <c r="W3016" s="44">
        <f t="shared" si="13"/>
        <v>0.008900578156</v>
      </c>
      <c r="X3016" s="44">
        <f t="shared" si="14"/>
        <v>0.0108575496</v>
      </c>
      <c r="Y3016" s="33">
        <f t="shared" si="15"/>
        <v>1.219870149</v>
      </c>
      <c r="Z3016" s="43">
        <v>1.0</v>
      </c>
      <c r="AA3016" s="33">
        <f t="shared" si="16"/>
        <v>2.219870149</v>
      </c>
      <c r="AB3016" s="33">
        <f t="shared" si="17"/>
        <v>0.5495232005</v>
      </c>
      <c r="AC3016" s="33">
        <f t="shared" si="18"/>
        <v>0.4504767995</v>
      </c>
      <c r="AD3016" s="33">
        <f t="shared" si="19"/>
        <v>-0.004890559963</v>
      </c>
      <c r="AE3016" s="34">
        <f t="shared" si="23"/>
        <v>0</v>
      </c>
      <c r="AF3016" s="34">
        <f t="shared" si="24"/>
        <v>0</v>
      </c>
      <c r="AG3016" s="34">
        <f t="shared" si="25"/>
        <v>0</v>
      </c>
      <c r="AH3016" s="34">
        <f t="shared" si="26"/>
        <v>0</v>
      </c>
      <c r="AI3016" s="34">
        <f t="shared" si="28"/>
        <v>0</v>
      </c>
      <c r="AJ3016" s="34">
        <f t="shared" si="29"/>
        <v>0</v>
      </c>
      <c r="AK3016" s="34">
        <f t="shared" si="27"/>
        <v>0</v>
      </c>
      <c r="AL3016" s="36">
        <f t="shared" si="34"/>
        <v>0</v>
      </c>
      <c r="AM3016" s="36">
        <f t="shared" si="35"/>
        <v>0</v>
      </c>
      <c r="AN3016" s="46">
        <f t="shared" si="36"/>
        <v>0</v>
      </c>
      <c r="AO3016" s="36">
        <f t="shared" si="37"/>
        <v>0</v>
      </c>
      <c r="AP3016" s="36">
        <f t="shared" si="39"/>
        <v>0</v>
      </c>
      <c r="AQ3016" s="36">
        <f t="shared" si="40"/>
        <v>0</v>
      </c>
      <c r="AR3016" s="36">
        <f t="shared" si="38"/>
        <v>0</v>
      </c>
      <c r="AS3016" s="38">
        <f t="shared" si="45"/>
        <v>0</v>
      </c>
      <c r="AT3016" s="38">
        <f t="shared" si="46"/>
        <v>0</v>
      </c>
      <c r="AU3016" s="38">
        <f t="shared" si="47"/>
        <v>0</v>
      </c>
      <c r="AV3016" s="38">
        <f t="shared" si="48"/>
        <v>0</v>
      </c>
      <c r="AW3016" s="38">
        <f t="shared" si="51"/>
        <v>0</v>
      </c>
      <c r="AX3016" s="38">
        <f t="shared" si="52"/>
        <v>0</v>
      </c>
      <c r="AY3016" s="38">
        <f t="shared" si="49"/>
        <v>0</v>
      </c>
      <c r="AZ3016" s="12">
        <f t="shared" si="30"/>
        <v>131.3536197</v>
      </c>
      <c r="BA3016" s="12">
        <f t="shared" si="41"/>
        <v>91.28165594</v>
      </c>
      <c r="BB3016" s="12">
        <f t="shared" si="53"/>
        <v>111.6598975</v>
      </c>
      <c r="BC3016" s="12">
        <f t="shared" si="50"/>
        <v>0</v>
      </c>
      <c r="BD3016" s="12">
        <f t="shared" si="54"/>
        <v>109.5847706</v>
      </c>
    </row>
    <row r="3017" ht="14.25" customHeight="1">
      <c r="A3017" s="7">
        <v>40893.0</v>
      </c>
      <c r="B3017" s="21" t="s">
        <v>90</v>
      </c>
      <c r="C3017" s="8">
        <v>45.402363</v>
      </c>
      <c r="D3017" s="33">
        <f t="shared" si="5"/>
        <v>-0.002159245777</v>
      </c>
      <c r="E3017" s="33">
        <f t="shared" si="7"/>
        <v>-0.007363471154</v>
      </c>
      <c r="F3017" s="33">
        <f t="shared" si="9"/>
        <v>0.006689324128</v>
      </c>
      <c r="G3017" s="33">
        <f t="shared" si="11"/>
        <v>0.01790831267</v>
      </c>
      <c r="H3017" s="33">
        <f t="shared" si="20"/>
        <v>-0.6066551439</v>
      </c>
      <c r="I3017" s="45">
        <f t="shared" si="31"/>
        <v>-0.2556917104</v>
      </c>
      <c r="J3017" s="45">
        <f t="shared" si="43"/>
        <v>0.2474078798</v>
      </c>
      <c r="K3017" s="21" t="s">
        <v>91</v>
      </c>
      <c r="L3017" s="8">
        <v>23.211138</v>
      </c>
      <c r="M3017" s="33">
        <f t="shared" si="6"/>
        <v>0.008222408606</v>
      </c>
      <c r="N3017" s="33">
        <f t="shared" si="8"/>
        <v>-0.001924243873</v>
      </c>
      <c r="O3017" s="33">
        <f t="shared" si="10"/>
        <v>0.01596848192</v>
      </c>
      <c r="P3017" s="33">
        <f t="shared" si="12"/>
        <v>0.01966230756</v>
      </c>
      <c r="Q3017" s="45">
        <f t="shared" si="21"/>
        <v>0.07292492873</v>
      </c>
      <c r="R3017" s="45">
        <f t="shared" si="32"/>
        <v>0.8228256791</v>
      </c>
      <c r="S3017" s="45">
        <f t="shared" si="44"/>
        <v>1.181336429</v>
      </c>
      <c r="T3017" s="33">
        <f t="shared" si="22"/>
        <v>-0.6795800727</v>
      </c>
      <c r="U3017" s="33">
        <f t="shared" si="33"/>
        <v>-1.078517389</v>
      </c>
      <c r="V3017" s="33">
        <f t="shared" si="42"/>
        <v>-0.9339285489</v>
      </c>
      <c r="W3017" s="44">
        <f t="shared" si="13"/>
        <v>0.008137826488</v>
      </c>
      <c r="X3017" s="44">
        <f t="shared" si="14"/>
        <v>0.01089301252</v>
      </c>
      <c r="Y3017" s="33">
        <f t="shared" si="15"/>
        <v>1.338565346</v>
      </c>
      <c r="Z3017" s="43">
        <v>1.0</v>
      </c>
      <c r="AA3017" s="33">
        <f t="shared" si="16"/>
        <v>2.338565346</v>
      </c>
      <c r="AB3017" s="33">
        <f t="shared" si="17"/>
        <v>0.5723874033</v>
      </c>
      <c r="AC3017" s="33">
        <f t="shared" si="18"/>
        <v>0.4276125967</v>
      </c>
      <c r="AD3017" s="33">
        <f t="shared" si="19"/>
        <v>-0.002563481768</v>
      </c>
      <c r="AE3017" s="34">
        <f t="shared" si="23"/>
        <v>0</v>
      </c>
      <c r="AF3017" s="34">
        <f t="shared" si="24"/>
        <v>0</v>
      </c>
      <c r="AG3017" s="34">
        <f t="shared" si="25"/>
        <v>0</v>
      </c>
      <c r="AH3017" s="34">
        <f t="shared" si="26"/>
        <v>0</v>
      </c>
      <c r="AI3017" s="34">
        <f t="shared" si="28"/>
        <v>0</v>
      </c>
      <c r="AJ3017" s="34">
        <f t="shared" si="29"/>
        <v>0</v>
      </c>
      <c r="AK3017" s="34">
        <f t="shared" si="27"/>
        <v>0</v>
      </c>
      <c r="AL3017" s="36">
        <f t="shared" si="34"/>
        <v>1</v>
      </c>
      <c r="AM3017" s="36">
        <f t="shared" si="35"/>
        <v>0</v>
      </c>
      <c r="AN3017" s="46">
        <f t="shared" si="36"/>
        <v>0</v>
      </c>
      <c r="AO3017" s="36">
        <f t="shared" si="37"/>
        <v>1</v>
      </c>
      <c r="AP3017" s="36">
        <f t="shared" si="39"/>
        <v>0</v>
      </c>
      <c r="AQ3017" s="36">
        <f t="shared" si="40"/>
        <v>1</v>
      </c>
      <c r="AR3017" s="36">
        <f t="shared" si="38"/>
        <v>-0.002563481768</v>
      </c>
      <c r="AS3017" s="38">
        <f t="shared" si="45"/>
        <v>0</v>
      </c>
      <c r="AT3017" s="38">
        <f t="shared" si="46"/>
        <v>0</v>
      </c>
      <c r="AU3017" s="38">
        <f t="shared" si="47"/>
        <v>0</v>
      </c>
      <c r="AV3017" s="38">
        <f t="shared" si="48"/>
        <v>0</v>
      </c>
      <c r="AW3017" s="38">
        <f t="shared" si="51"/>
        <v>0</v>
      </c>
      <c r="AX3017" s="38">
        <f t="shared" si="52"/>
        <v>0</v>
      </c>
      <c r="AY3017" s="38">
        <f t="shared" si="49"/>
        <v>0</v>
      </c>
      <c r="AZ3017" s="12">
        <f t="shared" si="30"/>
        <v>131.3536197</v>
      </c>
      <c r="BA3017" s="12">
        <f t="shared" si="41"/>
        <v>91.04765708</v>
      </c>
      <c r="BB3017" s="12">
        <f t="shared" si="53"/>
        <v>111.6598975</v>
      </c>
      <c r="BC3017" s="12">
        <f t="shared" si="50"/>
        <v>-0.0008544939225</v>
      </c>
      <c r="BD3017" s="12">
        <f t="shared" si="54"/>
        <v>109.4911311</v>
      </c>
    </row>
    <row r="3018" ht="14.25" customHeight="1">
      <c r="A3018" s="7">
        <v>40896.0</v>
      </c>
      <c r="B3018" s="21" t="s">
        <v>90</v>
      </c>
      <c r="C3018" s="8">
        <v>45.163822</v>
      </c>
      <c r="D3018" s="33">
        <f t="shared" si="5"/>
        <v>-0.005253933589</v>
      </c>
      <c r="E3018" s="33">
        <f t="shared" si="7"/>
        <v>-0.004484905314</v>
      </c>
      <c r="F3018" s="33">
        <f t="shared" si="9"/>
        <v>-0.0004660187316</v>
      </c>
      <c r="G3018" s="33">
        <f t="shared" si="11"/>
        <v>0.01572990942</v>
      </c>
      <c r="H3018" s="33">
        <f t="shared" si="20"/>
        <v>-0.5066223542</v>
      </c>
      <c r="I3018" s="45">
        <f t="shared" si="31"/>
        <v>-0.7188189814</v>
      </c>
      <c r="J3018" s="45">
        <f t="shared" si="43"/>
        <v>0.1268368335</v>
      </c>
      <c r="K3018" s="21" t="s">
        <v>91</v>
      </c>
      <c r="L3018" s="8">
        <v>23.187048</v>
      </c>
      <c r="M3018" s="33">
        <f t="shared" si="6"/>
        <v>-0.001037863805</v>
      </c>
      <c r="N3018" s="33">
        <f t="shared" si="8"/>
        <v>0.00717601106</v>
      </c>
      <c r="O3018" s="33">
        <f t="shared" si="10"/>
        <v>0.01598582714</v>
      </c>
      <c r="P3018" s="33">
        <f t="shared" si="12"/>
        <v>0.006965448784</v>
      </c>
      <c r="Q3018" s="45">
        <f t="shared" si="21"/>
        <v>0.4442470577</v>
      </c>
      <c r="R3018" s="45">
        <f t="shared" si="32"/>
        <v>0.795394239</v>
      </c>
      <c r="S3018" s="45">
        <f t="shared" si="44"/>
        <v>0.699413347</v>
      </c>
      <c r="T3018" s="33">
        <f t="shared" si="22"/>
        <v>-0.9508694119</v>
      </c>
      <c r="U3018" s="33">
        <f t="shared" si="33"/>
        <v>-1.51421322</v>
      </c>
      <c r="V3018" s="33">
        <f t="shared" si="42"/>
        <v>-0.5725765135</v>
      </c>
      <c r="W3018" s="44">
        <f t="shared" si="13"/>
        <v>0.008207253463</v>
      </c>
      <c r="X3018" s="44">
        <f t="shared" si="14"/>
        <v>0.01061282537</v>
      </c>
      <c r="Y3018" s="33">
        <f t="shared" si="15"/>
        <v>1.293103158</v>
      </c>
      <c r="Z3018" s="43">
        <v>1.0</v>
      </c>
      <c r="AA3018" s="33">
        <f t="shared" si="16"/>
        <v>2.293103158</v>
      </c>
      <c r="AB3018" s="33">
        <f t="shared" si="17"/>
        <v>0.5639097192</v>
      </c>
      <c r="AC3018" s="33">
        <f t="shared" si="18"/>
        <v>0.4360902808</v>
      </c>
      <c r="AD3018" s="33">
        <f t="shared" si="19"/>
        <v>0.003494757478</v>
      </c>
      <c r="AE3018" s="34">
        <f t="shared" si="23"/>
        <v>0</v>
      </c>
      <c r="AF3018" s="34">
        <f t="shared" si="24"/>
        <v>0</v>
      </c>
      <c r="AG3018" s="34">
        <f t="shared" si="25"/>
        <v>0</v>
      </c>
      <c r="AH3018" s="34">
        <f t="shared" si="26"/>
        <v>0</v>
      </c>
      <c r="AI3018" s="34">
        <f t="shared" si="28"/>
        <v>0</v>
      </c>
      <c r="AJ3018" s="34">
        <f t="shared" si="29"/>
        <v>0</v>
      </c>
      <c r="AK3018" s="34">
        <f t="shared" si="27"/>
        <v>0</v>
      </c>
      <c r="AL3018" s="36">
        <f t="shared" si="34"/>
        <v>1</v>
      </c>
      <c r="AM3018" s="36">
        <f t="shared" si="35"/>
        <v>0</v>
      </c>
      <c r="AN3018" s="46">
        <f t="shared" si="36"/>
        <v>0</v>
      </c>
      <c r="AO3018" s="36">
        <f t="shared" si="37"/>
        <v>2</v>
      </c>
      <c r="AP3018" s="36">
        <f t="shared" si="39"/>
        <v>0</v>
      </c>
      <c r="AQ3018" s="36">
        <f t="shared" si="40"/>
        <v>1</v>
      </c>
      <c r="AR3018" s="36">
        <f t="shared" si="38"/>
        <v>0.003494757478</v>
      </c>
      <c r="AS3018" s="38">
        <f t="shared" si="45"/>
        <v>0</v>
      </c>
      <c r="AT3018" s="38">
        <f t="shared" si="46"/>
        <v>0</v>
      </c>
      <c r="AU3018" s="38">
        <f t="shared" si="47"/>
        <v>0</v>
      </c>
      <c r="AV3018" s="38">
        <f t="shared" si="48"/>
        <v>0</v>
      </c>
      <c r="AW3018" s="38">
        <f t="shared" si="51"/>
        <v>0</v>
      </c>
      <c r="AX3018" s="38">
        <f t="shared" si="52"/>
        <v>0</v>
      </c>
      <c r="AY3018" s="38">
        <f t="shared" si="49"/>
        <v>0</v>
      </c>
      <c r="AZ3018" s="12">
        <f t="shared" si="30"/>
        <v>131.3536197</v>
      </c>
      <c r="BA3018" s="12">
        <f t="shared" si="41"/>
        <v>91.36584656</v>
      </c>
      <c r="BB3018" s="12">
        <f t="shared" si="53"/>
        <v>111.6598975</v>
      </c>
      <c r="BC3018" s="12">
        <f t="shared" si="50"/>
        <v>0.001164919159</v>
      </c>
      <c r="BD3018" s="12">
        <f t="shared" si="54"/>
        <v>109.6186794</v>
      </c>
    </row>
    <row r="3019" ht="14.25" customHeight="1">
      <c r="A3019" s="7">
        <v>40897.0</v>
      </c>
      <c r="B3019" s="21" t="s">
        <v>90</v>
      </c>
      <c r="C3019" s="8">
        <v>45.977703</v>
      </c>
      <c r="D3019" s="33">
        <f t="shared" si="5"/>
        <v>0.0180206405</v>
      </c>
      <c r="E3019" s="33">
        <f t="shared" si="7"/>
        <v>0.01944611909</v>
      </c>
      <c r="F3019" s="33">
        <f t="shared" si="9"/>
        <v>0.01361137772</v>
      </c>
      <c r="G3019" s="33">
        <f t="shared" si="11"/>
        <v>0.04615110699</v>
      </c>
      <c r="H3019" s="33">
        <f t="shared" si="20"/>
        <v>0.6897467828</v>
      </c>
      <c r="I3019" s="45">
        <f t="shared" si="31"/>
        <v>0.1656895345</v>
      </c>
      <c r="J3019" s="45">
        <f t="shared" si="43"/>
        <v>1.415076632</v>
      </c>
      <c r="K3019" s="21" t="s">
        <v>91</v>
      </c>
      <c r="L3019" s="8">
        <v>23.541548</v>
      </c>
      <c r="M3019" s="33">
        <f t="shared" si="6"/>
        <v>0.01528870773</v>
      </c>
      <c r="N3019" s="33">
        <f t="shared" si="8"/>
        <v>0.02888084923</v>
      </c>
      <c r="O3019" s="33">
        <f t="shared" si="10"/>
        <v>0.02579455287</v>
      </c>
      <c r="P3019" s="33">
        <f t="shared" si="12"/>
        <v>0.04468323151</v>
      </c>
      <c r="Q3019" s="45">
        <f t="shared" si="21"/>
        <v>1.415869461</v>
      </c>
      <c r="R3019" s="45">
        <f t="shared" si="32"/>
        <v>1.132784825</v>
      </c>
      <c r="S3019" s="45">
        <f t="shared" si="44"/>
        <v>2.013341231</v>
      </c>
      <c r="T3019" s="33">
        <f t="shared" si="22"/>
        <v>-0.726122678</v>
      </c>
      <c r="U3019" s="33">
        <f t="shared" si="33"/>
        <v>-0.9670952907</v>
      </c>
      <c r="V3019" s="33">
        <f t="shared" si="42"/>
        <v>-0.598264599</v>
      </c>
      <c r="W3019" s="44">
        <f t="shared" si="13"/>
        <v>0.008517717707</v>
      </c>
      <c r="X3019" s="44">
        <f t="shared" si="14"/>
        <v>0.009788869513</v>
      </c>
      <c r="Y3019" s="33">
        <f t="shared" si="15"/>
        <v>1.149236198</v>
      </c>
      <c r="Z3019" s="43">
        <v>1.0</v>
      </c>
      <c r="AA3019" s="33">
        <f t="shared" si="16"/>
        <v>2.149236198</v>
      </c>
      <c r="AB3019" s="33">
        <f t="shared" si="17"/>
        <v>0.5347184265</v>
      </c>
      <c r="AC3019" s="33">
        <f t="shared" si="18"/>
        <v>0.4652815735</v>
      </c>
      <c r="AD3019" s="33">
        <f t="shared" si="19"/>
        <v>-0.003797349405</v>
      </c>
      <c r="AE3019" s="34">
        <f t="shared" si="23"/>
        <v>0</v>
      </c>
      <c r="AF3019" s="34">
        <f t="shared" si="24"/>
        <v>0</v>
      </c>
      <c r="AG3019" s="34">
        <f t="shared" si="25"/>
        <v>0</v>
      </c>
      <c r="AH3019" s="34">
        <f t="shared" si="26"/>
        <v>0</v>
      </c>
      <c r="AI3019" s="34">
        <f t="shared" si="28"/>
        <v>0</v>
      </c>
      <c r="AJ3019" s="34">
        <f t="shared" si="29"/>
        <v>0</v>
      </c>
      <c r="AK3019" s="34">
        <f t="shared" si="27"/>
        <v>0</v>
      </c>
      <c r="AL3019" s="36">
        <f t="shared" si="34"/>
        <v>0</v>
      </c>
      <c r="AM3019" s="36">
        <f t="shared" si="35"/>
        <v>0</v>
      </c>
      <c r="AN3019" s="46">
        <f t="shared" si="36"/>
        <v>0</v>
      </c>
      <c r="AO3019" s="36">
        <f t="shared" si="37"/>
        <v>3</v>
      </c>
      <c r="AP3019" s="36">
        <f t="shared" si="39"/>
        <v>0</v>
      </c>
      <c r="AQ3019" s="36">
        <f t="shared" si="40"/>
        <v>1</v>
      </c>
      <c r="AR3019" s="36">
        <f t="shared" si="38"/>
        <v>-0.003797349405</v>
      </c>
      <c r="AS3019" s="38">
        <f t="shared" si="45"/>
        <v>0</v>
      </c>
      <c r="AT3019" s="38">
        <f t="shared" si="46"/>
        <v>0</v>
      </c>
      <c r="AU3019" s="38">
        <f t="shared" si="47"/>
        <v>0</v>
      </c>
      <c r="AV3019" s="38">
        <f t="shared" si="48"/>
        <v>0</v>
      </c>
      <c r="AW3019" s="38">
        <f t="shared" si="51"/>
        <v>0</v>
      </c>
      <c r="AX3019" s="38">
        <f t="shared" si="52"/>
        <v>0</v>
      </c>
      <c r="AY3019" s="38">
        <f t="shared" si="49"/>
        <v>0</v>
      </c>
      <c r="AZ3019" s="12">
        <f t="shared" si="30"/>
        <v>131.3536197</v>
      </c>
      <c r="BA3019" s="12">
        <f t="shared" si="41"/>
        <v>91.01889852</v>
      </c>
      <c r="BB3019" s="12">
        <f t="shared" si="53"/>
        <v>111.6598975</v>
      </c>
      <c r="BC3019" s="12">
        <f t="shared" si="50"/>
        <v>-0.001265783135</v>
      </c>
      <c r="BD3019" s="12">
        <f t="shared" si="54"/>
        <v>109.4799259</v>
      </c>
    </row>
    <row r="3020" ht="14.25" customHeight="1">
      <c r="A3020" s="7">
        <v>40898.0</v>
      </c>
      <c r="B3020" s="21" t="s">
        <v>90</v>
      </c>
      <c r="C3020" s="8">
        <v>46.335533</v>
      </c>
      <c r="D3020" s="33">
        <f t="shared" si="5"/>
        <v>0.007782685446</v>
      </c>
      <c r="E3020" s="33">
        <f t="shared" si="7"/>
        <v>0.03219739388</v>
      </c>
      <c r="F3020" s="33">
        <f t="shared" si="9"/>
        <v>0.01740836277</v>
      </c>
      <c r="G3020" s="33">
        <f t="shared" si="11"/>
        <v>0.05379227584</v>
      </c>
      <c r="H3020" s="33">
        <f t="shared" si="20"/>
        <v>1.348095315</v>
      </c>
      <c r="I3020" s="45">
        <f t="shared" si="31"/>
        <v>0.4224291345</v>
      </c>
      <c r="J3020" s="45">
        <f t="shared" si="43"/>
        <v>1.69523284</v>
      </c>
      <c r="K3020" s="21" t="s">
        <v>91</v>
      </c>
      <c r="L3020" s="8">
        <v>23.944239</v>
      </c>
      <c r="M3020" s="33">
        <f t="shared" si="6"/>
        <v>0.01710554463</v>
      </c>
      <c r="N3020" s="33">
        <f t="shared" si="8"/>
        <v>0.04995502305</v>
      </c>
      <c r="O3020" s="33">
        <f t="shared" si="10"/>
        <v>0.04177949163</v>
      </c>
      <c r="P3020" s="33">
        <f t="shared" si="12"/>
        <v>0.06223115648</v>
      </c>
      <c r="Q3020" s="45">
        <f t="shared" si="21"/>
        <v>2.328303874</v>
      </c>
      <c r="R3020" s="45">
        <f t="shared" si="32"/>
        <v>1.68786981</v>
      </c>
      <c r="S3020" s="45">
        <f t="shared" si="44"/>
        <v>2.536772047</v>
      </c>
      <c r="T3020" s="33">
        <f t="shared" si="22"/>
        <v>-0.9802085595</v>
      </c>
      <c r="U3020" s="33">
        <f t="shared" si="33"/>
        <v>-1.265440675</v>
      </c>
      <c r="V3020" s="33">
        <f t="shared" si="42"/>
        <v>-0.8415392064</v>
      </c>
      <c r="W3020" s="44">
        <f t="shared" si="13"/>
        <v>0.008592052101</v>
      </c>
      <c r="X3020" s="44">
        <f t="shared" si="14"/>
        <v>0.01032104457</v>
      </c>
      <c r="Y3020" s="33">
        <f t="shared" si="15"/>
        <v>1.201231609</v>
      </c>
      <c r="Z3020" s="43">
        <v>1.0</v>
      </c>
      <c r="AA3020" s="33">
        <f t="shared" si="16"/>
        <v>2.201231609</v>
      </c>
      <c r="AB3020" s="33">
        <f t="shared" si="17"/>
        <v>0.5457088678</v>
      </c>
      <c r="AC3020" s="33">
        <f t="shared" si="18"/>
        <v>0.4542911322</v>
      </c>
      <c r="AD3020" s="33">
        <f t="shared" si="19"/>
        <v>0.002481481724</v>
      </c>
      <c r="AE3020" s="34">
        <f t="shared" si="23"/>
        <v>0</v>
      </c>
      <c r="AF3020" s="34">
        <f t="shared" si="24"/>
        <v>0</v>
      </c>
      <c r="AG3020" s="34">
        <f t="shared" si="25"/>
        <v>0</v>
      </c>
      <c r="AH3020" s="34">
        <f t="shared" si="26"/>
        <v>0</v>
      </c>
      <c r="AI3020" s="34">
        <f t="shared" si="28"/>
        <v>0</v>
      </c>
      <c r="AJ3020" s="34">
        <f t="shared" si="29"/>
        <v>0</v>
      </c>
      <c r="AK3020" s="34">
        <f t="shared" si="27"/>
        <v>0</v>
      </c>
      <c r="AL3020" s="36">
        <f t="shared" si="34"/>
        <v>1</v>
      </c>
      <c r="AM3020" s="36">
        <f t="shared" si="35"/>
        <v>0</v>
      </c>
      <c r="AN3020" s="46">
        <f t="shared" si="36"/>
        <v>0</v>
      </c>
      <c r="AO3020" s="36">
        <f t="shared" si="37"/>
        <v>4</v>
      </c>
      <c r="AP3020" s="36">
        <f t="shared" si="39"/>
        <v>0</v>
      </c>
      <c r="AQ3020" s="36">
        <f t="shared" si="40"/>
        <v>1</v>
      </c>
      <c r="AR3020" s="36">
        <f t="shared" si="38"/>
        <v>0.002481481724</v>
      </c>
      <c r="AS3020" s="38">
        <f t="shared" si="45"/>
        <v>0</v>
      </c>
      <c r="AT3020" s="38">
        <f t="shared" si="46"/>
        <v>0</v>
      </c>
      <c r="AU3020" s="38">
        <f t="shared" si="47"/>
        <v>0</v>
      </c>
      <c r="AV3020" s="38">
        <f t="shared" si="48"/>
        <v>0</v>
      </c>
      <c r="AW3020" s="38">
        <f t="shared" si="51"/>
        <v>0</v>
      </c>
      <c r="AX3020" s="38">
        <f t="shared" si="52"/>
        <v>0</v>
      </c>
      <c r="AY3020" s="38">
        <f t="shared" si="49"/>
        <v>0</v>
      </c>
      <c r="AZ3020" s="12">
        <f t="shared" si="30"/>
        <v>131.3536197</v>
      </c>
      <c r="BA3020" s="12">
        <f t="shared" si="41"/>
        <v>91.24476025</v>
      </c>
      <c r="BB3020" s="12">
        <f t="shared" si="53"/>
        <v>111.6598975</v>
      </c>
      <c r="BC3020" s="12">
        <f t="shared" si="50"/>
        <v>0.0008271605746</v>
      </c>
      <c r="BD3020" s="12">
        <f t="shared" si="54"/>
        <v>109.5704834</v>
      </c>
    </row>
    <row r="3021" ht="14.25" customHeight="1">
      <c r="A3021" s="7">
        <v>40899.0</v>
      </c>
      <c r="B3021" s="21" t="s">
        <v>90</v>
      </c>
      <c r="C3021" s="8">
        <v>46.335533</v>
      </c>
      <c r="D3021" s="33">
        <f t="shared" si="5"/>
        <v>0</v>
      </c>
      <c r="E3021" s="33">
        <f t="shared" si="7"/>
        <v>0.01834971004</v>
      </c>
      <c r="F3021" s="33">
        <f t="shared" si="9"/>
        <v>0.02658122431</v>
      </c>
      <c r="G3021" s="33">
        <f t="shared" si="11"/>
        <v>0.0669648546</v>
      </c>
      <c r="H3021" s="33">
        <f t="shared" si="20"/>
        <v>0.6392996725</v>
      </c>
      <c r="I3021" s="45">
        <f t="shared" si="31"/>
        <v>1.0267199</v>
      </c>
      <c r="J3021" s="45">
        <f t="shared" si="43"/>
        <v>2.200210579</v>
      </c>
      <c r="K3021" s="21" t="s">
        <v>91</v>
      </c>
      <c r="L3021" s="8">
        <v>23.813448</v>
      </c>
      <c r="M3021" s="33">
        <f t="shared" si="6"/>
        <v>-0.005462316008</v>
      </c>
      <c r="N3021" s="33">
        <f t="shared" si="8"/>
        <v>0.03438495345</v>
      </c>
      <c r="O3021" s="33">
        <f t="shared" si="10"/>
        <v>0.03686471732</v>
      </c>
      <c r="P3021" s="33">
        <f t="shared" si="12"/>
        <v>0.07434277878</v>
      </c>
      <c r="Q3021" s="45">
        <f t="shared" si="21"/>
        <v>1.506593062</v>
      </c>
      <c r="R3021" s="45">
        <f t="shared" si="32"/>
        <v>1.454668135</v>
      </c>
      <c r="S3021" s="45">
        <f t="shared" si="44"/>
        <v>2.777692316</v>
      </c>
      <c r="T3021" s="33">
        <f t="shared" si="22"/>
        <v>-0.8672933897</v>
      </c>
      <c r="U3021" s="33">
        <f t="shared" si="33"/>
        <v>-0.4279482347</v>
      </c>
      <c r="V3021" s="33">
        <f t="shared" si="42"/>
        <v>-0.5774817373</v>
      </c>
      <c r="W3021" s="44">
        <f t="shared" si="13"/>
        <v>0.007870559246</v>
      </c>
      <c r="X3021" s="44">
        <f t="shared" si="14"/>
        <v>0.009460597951</v>
      </c>
      <c r="Y3021" s="33">
        <f t="shared" si="15"/>
        <v>1.202023599</v>
      </c>
      <c r="Z3021" s="43">
        <v>1.0</v>
      </c>
      <c r="AA3021" s="33">
        <f t="shared" si="16"/>
        <v>2.202023599</v>
      </c>
      <c r="AB3021" s="33">
        <f t="shared" si="17"/>
        <v>0.5458722602</v>
      </c>
      <c r="AC3021" s="33">
        <f t="shared" si="18"/>
        <v>0.4541277398</v>
      </c>
      <c r="AD3021" s="33">
        <f t="shared" si="19"/>
        <v>-0.0005417772322</v>
      </c>
      <c r="AE3021" s="34">
        <f t="shared" si="23"/>
        <v>0</v>
      </c>
      <c r="AF3021" s="34">
        <f t="shared" si="24"/>
        <v>0</v>
      </c>
      <c r="AG3021" s="34">
        <f t="shared" si="25"/>
        <v>0</v>
      </c>
      <c r="AH3021" s="34">
        <f t="shared" si="26"/>
        <v>0</v>
      </c>
      <c r="AI3021" s="34">
        <f t="shared" si="28"/>
        <v>0</v>
      </c>
      <c r="AJ3021" s="34">
        <f t="shared" si="29"/>
        <v>0</v>
      </c>
      <c r="AK3021" s="34">
        <f t="shared" si="27"/>
        <v>0</v>
      </c>
      <c r="AL3021" s="36">
        <f t="shared" si="34"/>
        <v>0</v>
      </c>
      <c r="AM3021" s="36">
        <f t="shared" si="35"/>
        <v>0</v>
      </c>
      <c r="AN3021" s="46">
        <f t="shared" si="36"/>
        <v>0</v>
      </c>
      <c r="AO3021" s="36">
        <f t="shared" si="37"/>
        <v>5</v>
      </c>
      <c r="AP3021" s="36">
        <f t="shared" si="39"/>
        <v>0</v>
      </c>
      <c r="AQ3021" s="36">
        <f t="shared" si="40"/>
        <v>1</v>
      </c>
      <c r="AR3021" s="36">
        <f t="shared" si="38"/>
        <v>-0.0005417772322</v>
      </c>
      <c r="AS3021" s="38">
        <f t="shared" si="45"/>
        <v>0</v>
      </c>
      <c r="AT3021" s="38">
        <f t="shared" si="46"/>
        <v>0</v>
      </c>
      <c r="AU3021" s="38">
        <f t="shared" si="47"/>
        <v>0</v>
      </c>
      <c r="AV3021" s="38">
        <f t="shared" si="48"/>
        <v>0</v>
      </c>
      <c r="AW3021" s="38">
        <f t="shared" si="51"/>
        <v>0</v>
      </c>
      <c r="AX3021" s="38">
        <f t="shared" si="52"/>
        <v>0</v>
      </c>
      <c r="AY3021" s="38">
        <f t="shared" si="49"/>
        <v>0</v>
      </c>
      <c r="AZ3021" s="12">
        <f t="shared" si="30"/>
        <v>131.3536197</v>
      </c>
      <c r="BA3021" s="12">
        <f t="shared" si="41"/>
        <v>91.19532592</v>
      </c>
      <c r="BB3021" s="12">
        <f t="shared" si="53"/>
        <v>111.6598975</v>
      </c>
      <c r="BC3021" s="12">
        <f t="shared" si="50"/>
        <v>-0.0001805924107</v>
      </c>
      <c r="BD3021" s="12">
        <f t="shared" si="54"/>
        <v>109.5506958</v>
      </c>
    </row>
    <row r="3022" ht="14.25" customHeight="1">
      <c r="A3022" s="7">
        <v>40900.0</v>
      </c>
      <c r="B3022" s="21" t="s">
        <v>90</v>
      </c>
      <c r="C3022" s="8">
        <v>46.707397</v>
      </c>
      <c r="D3022" s="33">
        <f t="shared" si="5"/>
        <v>0.008025460719</v>
      </c>
      <c r="E3022" s="33">
        <f t="shared" si="7"/>
        <v>0.02874374622</v>
      </c>
      <c r="F3022" s="33">
        <f t="shared" si="9"/>
        <v>0.02116862132</v>
      </c>
      <c r="G3022" s="33">
        <f t="shared" si="11"/>
        <v>0.0739785018</v>
      </c>
      <c r="H3022" s="33">
        <f t="shared" si="20"/>
        <v>1.175920347</v>
      </c>
      <c r="I3022" s="45">
        <f t="shared" si="31"/>
        <v>0.6552421008</v>
      </c>
      <c r="J3022" s="45">
        <f t="shared" si="43"/>
        <v>2.423046005</v>
      </c>
      <c r="K3022" s="21" t="s">
        <v>91</v>
      </c>
      <c r="L3022" s="8">
        <v>24.071581</v>
      </c>
      <c r="M3022" s="33">
        <f t="shared" si="6"/>
        <v>0.01083979943</v>
      </c>
      <c r="N3022" s="33">
        <f t="shared" si="8"/>
        <v>0.03707026342</v>
      </c>
      <c r="O3022" s="33">
        <f t="shared" si="10"/>
        <v>0.03507468732</v>
      </c>
      <c r="P3022" s="33">
        <f t="shared" si="12"/>
        <v>0.0881692355</v>
      </c>
      <c r="Q3022" s="45">
        <f t="shared" si="21"/>
        <v>1.565655734</v>
      </c>
      <c r="R3022" s="45">
        <f t="shared" si="32"/>
        <v>1.33735559</v>
      </c>
      <c r="S3022" s="45">
        <f t="shared" si="44"/>
        <v>2.991280256</v>
      </c>
      <c r="T3022" s="33">
        <f t="shared" si="22"/>
        <v>-0.3897353867</v>
      </c>
      <c r="U3022" s="33">
        <f t="shared" si="33"/>
        <v>-0.6821134896</v>
      </c>
      <c r="V3022" s="33">
        <f t="shared" si="42"/>
        <v>-0.5682342518</v>
      </c>
      <c r="W3022" s="44">
        <f t="shared" si="13"/>
        <v>0.00792731593</v>
      </c>
      <c r="X3022" s="44">
        <f t="shared" si="14"/>
        <v>0.009493596129</v>
      </c>
      <c r="Y3022" s="33">
        <f t="shared" si="15"/>
        <v>1.197580141</v>
      </c>
      <c r="Z3022" s="43">
        <v>1.0</v>
      </c>
      <c r="AA3022" s="33">
        <f t="shared" si="16"/>
        <v>2.197580141</v>
      </c>
      <c r="AB3022" s="33">
        <f t="shared" si="17"/>
        <v>0.544954024</v>
      </c>
      <c r="AC3022" s="33">
        <f t="shared" si="18"/>
        <v>0.455045976</v>
      </c>
      <c r="AD3022" s="33">
        <f t="shared" si="19"/>
        <v>-0.001164852108</v>
      </c>
      <c r="AE3022" s="34">
        <f t="shared" si="23"/>
        <v>0</v>
      </c>
      <c r="AF3022" s="34">
        <f t="shared" si="24"/>
        <v>0</v>
      </c>
      <c r="AG3022" s="34">
        <f t="shared" si="25"/>
        <v>0</v>
      </c>
      <c r="AH3022" s="34">
        <f t="shared" si="26"/>
        <v>0</v>
      </c>
      <c r="AI3022" s="34">
        <f t="shared" si="28"/>
        <v>0</v>
      </c>
      <c r="AJ3022" s="34">
        <f t="shared" si="29"/>
        <v>0</v>
      </c>
      <c r="AK3022" s="34">
        <f t="shared" si="27"/>
        <v>0</v>
      </c>
      <c r="AL3022" s="36">
        <f t="shared" si="34"/>
        <v>0</v>
      </c>
      <c r="AM3022" s="36">
        <f t="shared" si="35"/>
        <v>0</v>
      </c>
      <c r="AN3022" s="46">
        <f t="shared" si="36"/>
        <v>0</v>
      </c>
      <c r="AO3022" s="36">
        <f t="shared" si="37"/>
        <v>0</v>
      </c>
      <c r="AP3022" s="36">
        <f t="shared" si="39"/>
        <v>1</v>
      </c>
      <c r="AQ3022" s="36">
        <f t="shared" si="40"/>
        <v>0</v>
      </c>
      <c r="AR3022" s="36">
        <f t="shared" si="38"/>
        <v>0</v>
      </c>
      <c r="AS3022" s="38">
        <f t="shared" si="45"/>
        <v>0</v>
      </c>
      <c r="AT3022" s="38">
        <f t="shared" si="46"/>
        <v>0</v>
      </c>
      <c r="AU3022" s="38">
        <f t="shared" si="47"/>
        <v>0</v>
      </c>
      <c r="AV3022" s="38">
        <f t="shared" si="48"/>
        <v>0</v>
      </c>
      <c r="AW3022" s="38">
        <f t="shared" si="51"/>
        <v>0</v>
      </c>
      <c r="AX3022" s="38">
        <f t="shared" si="52"/>
        <v>0</v>
      </c>
      <c r="AY3022" s="38">
        <f t="shared" si="49"/>
        <v>0</v>
      </c>
      <c r="AZ3022" s="12">
        <f t="shared" si="30"/>
        <v>131.3536197</v>
      </c>
      <c r="BA3022" s="12">
        <f t="shared" si="41"/>
        <v>91.19532592</v>
      </c>
      <c r="BB3022" s="12">
        <f t="shared" si="53"/>
        <v>111.6598975</v>
      </c>
      <c r="BC3022" s="12">
        <f t="shared" si="50"/>
        <v>0</v>
      </c>
      <c r="BD3022" s="12">
        <f t="shared" si="54"/>
        <v>109.5506958</v>
      </c>
    </row>
    <row r="3023" ht="14.25" customHeight="1">
      <c r="A3023" s="7">
        <v>40904.0</v>
      </c>
      <c r="B3023" s="21" t="s">
        <v>90</v>
      </c>
      <c r="C3023" s="8">
        <v>46.574093</v>
      </c>
      <c r="D3023" s="33">
        <f t="shared" si="5"/>
        <v>-0.002854023315</v>
      </c>
      <c r="E3023" s="33">
        <f t="shared" si="7"/>
        <v>0.03122567882</v>
      </c>
      <c r="F3023" s="33">
        <f t="shared" si="9"/>
        <v>0.02660072929</v>
      </c>
      <c r="G3023" s="33">
        <f t="shared" si="11"/>
        <v>0.06241285536</v>
      </c>
      <c r="H3023" s="33">
        <f t="shared" si="20"/>
        <v>1.300533478</v>
      </c>
      <c r="I3023" s="45">
        <f t="shared" si="31"/>
        <v>0.9769689608</v>
      </c>
      <c r="J3023" s="45">
        <f t="shared" si="43"/>
        <v>1.82916165</v>
      </c>
      <c r="K3023" s="21" t="s">
        <v>91</v>
      </c>
      <c r="L3023" s="8">
        <v>24.050926</v>
      </c>
      <c r="M3023" s="33">
        <f t="shared" si="6"/>
        <v>-0.000858065783</v>
      </c>
      <c r="N3023" s="33">
        <f t="shared" si="8"/>
        <v>0.03725692033</v>
      </c>
      <c r="O3023" s="33">
        <f t="shared" si="10"/>
        <v>0.04470028746</v>
      </c>
      <c r="P3023" s="33">
        <f t="shared" si="12"/>
        <v>0.08006183374</v>
      </c>
      <c r="Q3023" s="45">
        <f t="shared" si="21"/>
        <v>1.535728181</v>
      </c>
      <c r="R3023" s="45">
        <f t="shared" si="32"/>
        <v>1.62733008</v>
      </c>
      <c r="S3023" s="45">
        <f t="shared" si="44"/>
        <v>2.511609097</v>
      </c>
      <c r="T3023" s="33">
        <f t="shared" si="22"/>
        <v>-0.2351947037</v>
      </c>
      <c r="U3023" s="33">
        <f t="shared" si="33"/>
        <v>-0.650361119</v>
      </c>
      <c r="V3023" s="33">
        <f t="shared" si="42"/>
        <v>-0.6824474464</v>
      </c>
      <c r="W3023" s="44">
        <f t="shared" si="13"/>
        <v>0.007981878775</v>
      </c>
      <c r="X3023" s="44">
        <f t="shared" si="14"/>
        <v>0.009543232738</v>
      </c>
      <c r="Y3023" s="33">
        <f t="shared" si="15"/>
        <v>1.195612337</v>
      </c>
      <c r="Z3023" s="43">
        <v>1.0</v>
      </c>
      <c r="AA3023" s="33">
        <f t="shared" si="16"/>
        <v>2.195612337</v>
      </c>
      <c r="AB3023" s="33">
        <f t="shared" si="17"/>
        <v>0.544546192</v>
      </c>
      <c r="AC3023" s="33">
        <f t="shared" si="18"/>
        <v>0.455453808</v>
      </c>
      <c r="AD3023" s="33">
        <f t="shared" si="19"/>
        <v>-0.001444023105</v>
      </c>
      <c r="AE3023" s="34">
        <f t="shared" si="23"/>
        <v>0</v>
      </c>
      <c r="AF3023" s="34">
        <f t="shared" si="24"/>
        <v>0</v>
      </c>
      <c r="AG3023" s="34">
        <f t="shared" si="25"/>
        <v>0</v>
      </c>
      <c r="AH3023" s="34">
        <f t="shared" si="26"/>
        <v>0</v>
      </c>
      <c r="AI3023" s="34">
        <f t="shared" si="28"/>
        <v>0</v>
      </c>
      <c r="AJ3023" s="34">
        <f t="shared" si="29"/>
        <v>0</v>
      </c>
      <c r="AK3023" s="34">
        <f t="shared" si="27"/>
        <v>0</v>
      </c>
      <c r="AL3023" s="36">
        <f t="shared" si="34"/>
        <v>0</v>
      </c>
      <c r="AM3023" s="36">
        <f t="shared" si="35"/>
        <v>0</v>
      </c>
      <c r="AN3023" s="46">
        <f t="shared" si="36"/>
        <v>0</v>
      </c>
      <c r="AO3023" s="36">
        <f t="shared" si="37"/>
        <v>0</v>
      </c>
      <c r="AP3023" s="36">
        <f t="shared" si="39"/>
        <v>0</v>
      </c>
      <c r="AQ3023" s="36">
        <f t="shared" si="40"/>
        <v>0</v>
      </c>
      <c r="AR3023" s="36">
        <f t="shared" si="38"/>
        <v>0</v>
      </c>
      <c r="AS3023" s="38">
        <f t="shared" si="45"/>
        <v>0</v>
      </c>
      <c r="AT3023" s="38">
        <f t="shared" si="46"/>
        <v>0</v>
      </c>
      <c r="AU3023" s="38">
        <f t="shared" si="47"/>
        <v>0</v>
      </c>
      <c r="AV3023" s="38">
        <f t="shared" si="48"/>
        <v>0</v>
      </c>
      <c r="AW3023" s="38">
        <f t="shared" si="51"/>
        <v>0</v>
      </c>
      <c r="AX3023" s="38">
        <f t="shared" si="52"/>
        <v>0</v>
      </c>
      <c r="AY3023" s="38">
        <f t="shared" si="49"/>
        <v>0</v>
      </c>
      <c r="AZ3023" s="12">
        <f t="shared" si="30"/>
        <v>131.3536197</v>
      </c>
      <c r="BA3023" s="12">
        <f t="shared" si="41"/>
        <v>91.19532592</v>
      </c>
      <c r="BB3023" s="12">
        <f t="shared" si="53"/>
        <v>111.6598975</v>
      </c>
      <c r="BC3023" s="12">
        <f t="shared" si="50"/>
        <v>0</v>
      </c>
      <c r="BD3023" s="12">
        <f t="shared" si="54"/>
        <v>109.5506958</v>
      </c>
    </row>
    <row r="3024" ht="14.25" customHeight="1">
      <c r="A3024" s="7">
        <v>40905.0</v>
      </c>
      <c r="B3024" s="21" t="s">
        <v>90</v>
      </c>
      <c r="C3024" s="8">
        <v>46.244335</v>
      </c>
      <c r="D3024" s="33">
        <f t="shared" si="5"/>
        <v>-0.007080288177</v>
      </c>
      <c r="E3024" s="33">
        <f t="shared" si="7"/>
        <v>0.005799158779</v>
      </c>
      <c r="F3024" s="33">
        <f t="shared" si="9"/>
        <v>0.025358049</v>
      </c>
      <c r="G3024" s="33">
        <f t="shared" si="11"/>
        <v>0.04378827575</v>
      </c>
      <c r="H3024" s="33">
        <f t="shared" si="20"/>
        <v>-0.0115877286</v>
      </c>
      <c r="I3024" s="45">
        <f t="shared" si="31"/>
        <v>0.8656874489</v>
      </c>
      <c r="J3024" s="45">
        <f t="shared" si="43"/>
        <v>0.992582684</v>
      </c>
      <c r="K3024" s="21" t="s">
        <v>91</v>
      </c>
      <c r="L3024" s="8">
        <v>23.923582</v>
      </c>
      <c r="M3024" s="33">
        <f t="shared" si="6"/>
        <v>-0.00529476495</v>
      </c>
      <c r="N3024" s="33">
        <f t="shared" si="8"/>
        <v>0.01622807472</v>
      </c>
      <c r="O3024" s="33">
        <f t="shared" si="10"/>
        <v>0.04557760453</v>
      </c>
      <c r="P3024" s="33">
        <f t="shared" si="12"/>
        <v>0.05015854493</v>
      </c>
      <c r="Q3024" s="45">
        <f t="shared" si="21"/>
        <v>0.6017582432</v>
      </c>
      <c r="R3024" s="45">
        <f t="shared" si="32"/>
        <v>1.609781664</v>
      </c>
      <c r="S3024" s="45">
        <f t="shared" si="44"/>
        <v>1.534028436</v>
      </c>
      <c r="T3024" s="33">
        <f t="shared" si="22"/>
        <v>-0.6133459718</v>
      </c>
      <c r="U3024" s="33">
        <f t="shared" si="33"/>
        <v>-0.7440942148</v>
      </c>
      <c r="V3024" s="33">
        <f t="shared" si="42"/>
        <v>-0.5414457523</v>
      </c>
      <c r="W3024" s="44">
        <f t="shared" si="13"/>
        <v>0.00807950187</v>
      </c>
      <c r="X3024" s="44">
        <f t="shared" si="14"/>
        <v>0.008611379099</v>
      </c>
      <c r="Y3024" s="33">
        <f t="shared" si="15"/>
        <v>1.065830448</v>
      </c>
      <c r="Z3024" s="43">
        <v>1.0</v>
      </c>
      <c r="AA3024" s="33">
        <f t="shared" si="16"/>
        <v>2.065830448</v>
      </c>
      <c r="AB3024" s="33">
        <f t="shared" si="17"/>
        <v>0.5159331682</v>
      </c>
      <c r="AC3024" s="33">
        <f t="shared" si="18"/>
        <v>0.4840668318</v>
      </c>
      <c r="AD3024" s="33">
        <f t="shared" si="19"/>
        <v>0.0004046939602</v>
      </c>
      <c r="AE3024" s="34">
        <f t="shared" si="23"/>
        <v>0</v>
      </c>
      <c r="AF3024" s="34">
        <f t="shared" si="24"/>
        <v>0</v>
      </c>
      <c r="AG3024" s="34">
        <f t="shared" si="25"/>
        <v>0</v>
      </c>
      <c r="AH3024" s="34">
        <f t="shared" si="26"/>
        <v>0</v>
      </c>
      <c r="AI3024" s="34">
        <f t="shared" si="28"/>
        <v>0</v>
      </c>
      <c r="AJ3024" s="34">
        <f t="shared" si="29"/>
        <v>0</v>
      </c>
      <c r="AK3024" s="34">
        <f t="shared" si="27"/>
        <v>0</v>
      </c>
      <c r="AL3024" s="36">
        <f t="shared" si="34"/>
        <v>0</v>
      </c>
      <c r="AM3024" s="36">
        <f t="shared" si="35"/>
        <v>0</v>
      </c>
      <c r="AN3024" s="46">
        <f t="shared" si="36"/>
        <v>0</v>
      </c>
      <c r="AO3024" s="36">
        <f t="shared" si="37"/>
        <v>0</v>
      </c>
      <c r="AP3024" s="36">
        <f t="shared" si="39"/>
        <v>0</v>
      </c>
      <c r="AQ3024" s="36">
        <f t="shared" si="40"/>
        <v>0</v>
      </c>
      <c r="AR3024" s="36">
        <f t="shared" si="38"/>
        <v>0</v>
      </c>
      <c r="AS3024" s="38">
        <f t="shared" si="45"/>
        <v>0</v>
      </c>
      <c r="AT3024" s="38">
        <f t="shared" si="46"/>
        <v>0</v>
      </c>
      <c r="AU3024" s="38">
        <f t="shared" si="47"/>
        <v>0</v>
      </c>
      <c r="AV3024" s="38">
        <f t="shared" si="48"/>
        <v>0</v>
      </c>
      <c r="AW3024" s="38">
        <f t="shared" si="51"/>
        <v>0</v>
      </c>
      <c r="AX3024" s="38">
        <f t="shared" si="52"/>
        <v>0</v>
      </c>
      <c r="AY3024" s="38">
        <f t="shared" si="49"/>
        <v>0</v>
      </c>
      <c r="AZ3024" s="12">
        <f t="shared" si="30"/>
        <v>131.3536197</v>
      </c>
      <c r="BA3024" s="12">
        <f t="shared" si="41"/>
        <v>91.19532592</v>
      </c>
      <c r="BB3024" s="12">
        <f t="shared" si="53"/>
        <v>111.6598975</v>
      </c>
      <c r="BC3024" s="12">
        <f t="shared" si="50"/>
        <v>0</v>
      </c>
      <c r="BD3024" s="12">
        <f t="shared" si="54"/>
        <v>109.5506958</v>
      </c>
    </row>
    <row r="3025" ht="14.25" customHeight="1">
      <c r="A3025" s="7">
        <v>40906.0</v>
      </c>
      <c r="B3025" s="21" t="s">
        <v>90</v>
      </c>
      <c r="C3025" s="8">
        <v>46.686348</v>
      </c>
      <c r="D3025" s="33">
        <f t="shared" si="5"/>
        <v>0.009558208589</v>
      </c>
      <c r="E3025" s="33">
        <f t="shared" si="7"/>
        <v>0.007571187322</v>
      </c>
      <c r="F3025" s="33">
        <f t="shared" si="9"/>
        <v>0.0400123537</v>
      </c>
      <c r="G3025" s="33">
        <f t="shared" si="11"/>
        <v>0.03968713147</v>
      </c>
      <c r="H3025" s="33">
        <f t="shared" si="20"/>
        <v>0.05330197983</v>
      </c>
      <c r="I3025" s="45">
        <f t="shared" si="31"/>
        <v>1.775610488</v>
      </c>
      <c r="J3025" s="45">
        <f t="shared" si="43"/>
        <v>0.8065807273</v>
      </c>
      <c r="K3025" s="21" t="s">
        <v>91</v>
      </c>
      <c r="L3025" s="8">
        <v>24.147301</v>
      </c>
      <c r="M3025" s="33">
        <f t="shared" si="6"/>
        <v>0.009351400639</v>
      </c>
      <c r="N3025" s="33">
        <f t="shared" si="8"/>
        <v>0.008480620328</v>
      </c>
      <c r="O3025" s="33">
        <f t="shared" si="10"/>
        <v>0.05885929296</v>
      </c>
      <c r="P3025" s="33">
        <f t="shared" si="12"/>
        <v>0.04358186784</v>
      </c>
      <c r="Q3025" s="45">
        <f t="shared" si="21"/>
        <v>0.241077584</v>
      </c>
      <c r="R3025" s="45">
        <f t="shared" si="32"/>
        <v>2.081365581</v>
      </c>
      <c r="S3025" s="45">
        <f t="shared" si="44"/>
        <v>1.302365714</v>
      </c>
      <c r="T3025" s="33">
        <f t="shared" si="22"/>
        <v>-0.1877756042</v>
      </c>
      <c r="U3025" s="33">
        <f t="shared" si="33"/>
        <v>-0.3057550933</v>
      </c>
      <c r="V3025" s="33">
        <f t="shared" si="42"/>
        <v>-0.4957849868</v>
      </c>
      <c r="W3025" s="44">
        <f t="shared" si="13"/>
        <v>0.007829904778</v>
      </c>
      <c r="X3025" s="44">
        <f t="shared" si="14"/>
        <v>0.008205017966</v>
      </c>
      <c r="Y3025" s="33">
        <f t="shared" si="15"/>
        <v>1.047907759</v>
      </c>
      <c r="Z3025" s="43">
        <v>1.0</v>
      </c>
      <c r="AA3025" s="33">
        <f t="shared" si="16"/>
        <v>2.047907759</v>
      </c>
      <c r="AB3025" s="33">
        <f t="shared" si="17"/>
        <v>0.5116967569</v>
      </c>
      <c r="AC3025" s="33">
        <f t="shared" si="18"/>
        <v>0.4883032431</v>
      </c>
      <c r="AD3025" s="33">
        <f t="shared" si="19"/>
        <v>-0.0001385072481</v>
      </c>
      <c r="AE3025" s="34">
        <f t="shared" si="23"/>
        <v>0</v>
      </c>
      <c r="AF3025" s="34">
        <f t="shared" si="24"/>
        <v>0</v>
      </c>
      <c r="AG3025" s="34">
        <f t="shared" si="25"/>
        <v>0</v>
      </c>
      <c r="AH3025" s="34">
        <f t="shared" si="26"/>
        <v>0</v>
      </c>
      <c r="AI3025" s="34">
        <f t="shared" si="28"/>
        <v>0</v>
      </c>
      <c r="AJ3025" s="34">
        <f t="shared" si="29"/>
        <v>0</v>
      </c>
      <c r="AK3025" s="34">
        <f t="shared" si="27"/>
        <v>0</v>
      </c>
      <c r="AL3025" s="36">
        <f t="shared" si="34"/>
        <v>0</v>
      </c>
      <c r="AM3025" s="36">
        <f t="shared" si="35"/>
        <v>0</v>
      </c>
      <c r="AN3025" s="46">
        <f t="shared" si="36"/>
        <v>0</v>
      </c>
      <c r="AO3025" s="36">
        <f t="shared" si="37"/>
        <v>0</v>
      </c>
      <c r="AP3025" s="36">
        <f t="shared" si="39"/>
        <v>0</v>
      </c>
      <c r="AQ3025" s="36">
        <f t="shared" si="40"/>
        <v>0</v>
      </c>
      <c r="AR3025" s="36">
        <f t="shared" si="38"/>
        <v>0</v>
      </c>
      <c r="AS3025" s="38">
        <f t="shared" si="45"/>
        <v>0</v>
      </c>
      <c r="AT3025" s="38">
        <f t="shared" si="46"/>
        <v>0</v>
      </c>
      <c r="AU3025" s="38">
        <f t="shared" si="47"/>
        <v>0</v>
      </c>
      <c r="AV3025" s="38">
        <f t="shared" si="48"/>
        <v>0</v>
      </c>
      <c r="AW3025" s="38">
        <f t="shared" si="51"/>
        <v>0</v>
      </c>
      <c r="AX3025" s="38">
        <f t="shared" si="52"/>
        <v>0</v>
      </c>
      <c r="AY3025" s="38">
        <f t="shared" si="49"/>
        <v>0</v>
      </c>
      <c r="AZ3025" s="12">
        <f t="shared" si="30"/>
        <v>131.3536197</v>
      </c>
      <c r="BA3025" s="12">
        <f t="shared" si="41"/>
        <v>91.19532592</v>
      </c>
      <c r="BB3025" s="12">
        <f t="shared" si="53"/>
        <v>111.6598975</v>
      </c>
      <c r="BC3025" s="12">
        <f t="shared" si="50"/>
        <v>0</v>
      </c>
      <c r="BD3025" s="12">
        <f t="shared" si="54"/>
        <v>109.5506958</v>
      </c>
    </row>
    <row r="3026" ht="14.25" customHeight="1">
      <c r="A3026" s="7">
        <v>40907.0</v>
      </c>
      <c r="B3026" s="21" t="s">
        <v>90</v>
      </c>
      <c r="C3026" s="8">
        <v>46.553051</v>
      </c>
      <c r="D3026" s="33">
        <f t="shared" si="5"/>
        <v>-0.002855160142</v>
      </c>
      <c r="E3026" s="33">
        <f t="shared" si="7"/>
        <v>0.004694410227</v>
      </c>
      <c r="F3026" s="33">
        <f t="shared" si="9"/>
        <v>0.02313026133</v>
      </c>
      <c r="G3026" s="33">
        <f t="shared" si="11"/>
        <v>0.03526304021</v>
      </c>
      <c r="H3026" s="33">
        <f t="shared" si="20"/>
        <v>-0.1364218158</v>
      </c>
      <c r="I3026" s="45">
        <f t="shared" si="31"/>
        <v>0.6387987311</v>
      </c>
      <c r="J3026" s="45">
        <f t="shared" si="43"/>
        <v>0.5760006716</v>
      </c>
      <c r="K3026" s="21" t="s">
        <v>91</v>
      </c>
      <c r="L3026" s="8">
        <v>24.081903</v>
      </c>
      <c r="M3026" s="33">
        <f t="shared" si="6"/>
        <v>-0.002708294397</v>
      </c>
      <c r="N3026" s="33">
        <f t="shared" si="8"/>
        <v>0.01127325199</v>
      </c>
      <c r="O3026" s="33">
        <f t="shared" si="10"/>
        <v>0.04604583569</v>
      </c>
      <c r="P3026" s="33">
        <f t="shared" si="12"/>
        <v>0.04698481766</v>
      </c>
      <c r="Q3026" s="45">
        <f t="shared" si="21"/>
        <v>0.3350621493</v>
      </c>
      <c r="R3026" s="45">
        <f t="shared" si="32"/>
        <v>1.590303517</v>
      </c>
      <c r="S3026" s="45">
        <f t="shared" si="44"/>
        <v>1.353383331</v>
      </c>
      <c r="T3026" s="33">
        <f t="shared" si="22"/>
        <v>-0.471483965</v>
      </c>
      <c r="U3026" s="33">
        <f t="shared" si="33"/>
        <v>-0.9515047858</v>
      </c>
      <c r="V3026" s="33">
        <f t="shared" si="42"/>
        <v>-0.7773826598</v>
      </c>
      <c r="W3026" s="44">
        <f t="shared" si="13"/>
        <v>0.007903882199</v>
      </c>
      <c r="X3026" s="44">
        <f t="shared" si="14"/>
        <v>0.008067104943</v>
      </c>
      <c r="Y3026" s="33">
        <f t="shared" si="15"/>
        <v>1.020650958</v>
      </c>
      <c r="Z3026" s="43">
        <v>1.0</v>
      </c>
      <c r="AA3026" s="33">
        <f t="shared" si="16"/>
        <v>2.020650958</v>
      </c>
      <c r="AB3026" s="33">
        <f t="shared" si="17"/>
        <v>0.5051099767</v>
      </c>
      <c r="AC3026" s="33">
        <f t="shared" si="18"/>
        <v>0.4948900233</v>
      </c>
      <c r="AD3026" s="33">
        <f t="shared" si="19"/>
        <v>-0.0008216260895</v>
      </c>
      <c r="AE3026" s="34">
        <f t="shared" si="23"/>
        <v>0</v>
      </c>
      <c r="AF3026" s="34">
        <f t="shared" si="24"/>
        <v>0</v>
      </c>
      <c r="AG3026" s="34">
        <f t="shared" si="25"/>
        <v>0</v>
      </c>
      <c r="AH3026" s="34">
        <f t="shared" si="26"/>
        <v>0</v>
      </c>
      <c r="AI3026" s="34">
        <f t="shared" si="28"/>
        <v>0</v>
      </c>
      <c r="AJ3026" s="34">
        <f t="shared" si="29"/>
        <v>0</v>
      </c>
      <c r="AK3026" s="34">
        <f t="shared" si="27"/>
        <v>0</v>
      </c>
      <c r="AL3026" s="36">
        <f t="shared" si="34"/>
        <v>0</v>
      </c>
      <c r="AM3026" s="36">
        <f t="shared" si="35"/>
        <v>0</v>
      </c>
      <c r="AN3026" s="46">
        <f t="shared" si="36"/>
        <v>0</v>
      </c>
      <c r="AO3026" s="36">
        <f t="shared" si="37"/>
        <v>0</v>
      </c>
      <c r="AP3026" s="36">
        <f t="shared" si="39"/>
        <v>0</v>
      </c>
      <c r="AQ3026" s="36">
        <f t="shared" si="40"/>
        <v>0</v>
      </c>
      <c r="AR3026" s="36">
        <f t="shared" si="38"/>
        <v>0</v>
      </c>
      <c r="AS3026" s="38">
        <f t="shared" si="45"/>
        <v>0</v>
      </c>
      <c r="AT3026" s="38">
        <f t="shared" si="46"/>
        <v>0</v>
      </c>
      <c r="AU3026" s="38">
        <f t="shared" si="47"/>
        <v>0</v>
      </c>
      <c r="AV3026" s="38">
        <f t="shared" si="48"/>
        <v>0</v>
      </c>
      <c r="AW3026" s="38">
        <f t="shared" si="51"/>
        <v>0</v>
      </c>
      <c r="AX3026" s="38">
        <f t="shared" si="52"/>
        <v>0</v>
      </c>
      <c r="AY3026" s="38">
        <f t="shared" si="49"/>
        <v>0</v>
      </c>
      <c r="AZ3026" s="12">
        <f t="shared" si="30"/>
        <v>131.3536197</v>
      </c>
      <c r="BA3026" s="12">
        <f t="shared" si="41"/>
        <v>91.19532592</v>
      </c>
      <c r="BB3026" s="12">
        <f t="shared" si="53"/>
        <v>111.6598975</v>
      </c>
      <c r="BC3026" s="12">
        <f t="shared" si="50"/>
        <v>0</v>
      </c>
      <c r="BD3026" s="12">
        <f t="shared" si="54"/>
        <v>109.5506958</v>
      </c>
    </row>
    <row r="3027" ht="14.25" customHeight="1">
      <c r="A3027" s="7">
        <v>40911.0</v>
      </c>
      <c r="B3027" s="21" t="s">
        <v>90</v>
      </c>
      <c r="C3027" s="8">
        <v>46.588135</v>
      </c>
      <c r="D3027" s="33">
        <f t="shared" si="5"/>
        <v>0.0007536348155</v>
      </c>
      <c r="E3027" s="33">
        <f t="shared" si="7"/>
        <v>-0.002553385709</v>
      </c>
      <c r="F3027" s="33">
        <f t="shared" si="9"/>
        <v>0.02611696664</v>
      </c>
      <c r="G3027" s="33">
        <f t="shared" si="11"/>
        <v>0.03298099563</v>
      </c>
      <c r="H3027" s="33">
        <f t="shared" si="20"/>
        <v>-0.5758973254</v>
      </c>
      <c r="I3027" s="45">
        <f t="shared" si="31"/>
        <v>0.8031335265</v>
      </c>
      <c r="J3027" s="45">
        <f t="shared" si="43"/>
        <v>0.4361036104</v>
      </c>
      <c r="K3027" s="21" t="s">
        <v>91</v>
      </c>
      <c r="L3027" s="8">
        <v>24.140408</v>
      </c>
      <c r="M3027" s="33">
        <f t="shared" si="6"/>
        <v>0.002429417642</v>
      </c>
      <c r="N3027" s="33">
        <f t="shared" si="8"/>
        <v>0.002859263793</v>
      </c>
      <c r="O3027" s="33">
        <f t="shared" si="10"/>
        <v>0.04003552088</v>
      </c>
      <c r="P3027" s="33">
        <f t="shared" si="12"/>
        <v>0.05664330929</v>
      </c>
      <c r="Q3027" s="45">
        <f t="shared" si="21"/>
        <v>-0.09950473667</v>
      </c>
      <c r="R3027" s="45">
        <f t="shared" si="32"/>
        <v>1.328670023</v>
      </c>
      <c r="S3027" s="45">
        <f t="shared" si="44"/>
        <v>1.584281348</v>
      </c>
      <c r="T3027" s="33">
        <f t="shared" si="22"/>
        <v>-0.4763925887</v>
      </c>
      <c r="U3027" s="33">
        <f t="shared" si="33"/>
        <v>-0.5255364963</v>
      </c>
      <c r="V3027" s="33">
        <f t="shared" si="42"/>
        <v>-1.148177737</v>
      </c>
      <c r="W3027" s="44">
        <f t="shared" si="13"/>
        <v>0.007901666252</v>
      </c>
      <c r="X3027" s="44">
        <f t="shared" si="14"/>
        <v>0.007780426486</v>
      </c>
      <c r="Y3027" s="33">
        <f t="shared" si="15"/>
        <v>0.9846564304</v>
      </c>
      <c r="Z3027" s="43">
        <v>1.0</v>
      </c>
      <c r="AA3027" s="33">
        <f t="shared" si="16"/>
        <v>1.98465643</v>
      </c>
      <c r="AB3027" s="33">
        <f t="shared" si="17"/>
        <v>0.4961344519</v>
      </c>
      <c r="AC3027" s="33">
        <f t="shared" si="18"/>
        <v>0.5038655481</v>
      </c>
      <c r="AD3027" s="33">
        <f t="shared" si="19"/>
        <v>0.005701278814</v>
      </c>
      <c r="AE3027" s="34">
        <f t="shared" si="23"/>
        <v>0</v>
      </c>
      <c r="AF3027" s="34">
        <f t="shared" si="24"/>
        <v>0</v>
      </c>
      <c r="AG3027" s="34">
        <f t="shared" si="25"/>
        <v>0</v>
      </c>
      <c r="AH3027" s="34">
        <f t="shared" si="26"/>
        <v>0</v>
      </c>
      <c r="AI3027" s="34">
        <f t="shared" si="28"/>
        <v>0</v>
      </c>
      <c r="AJ3027" s="34">
        <f t="shared" si="29"/>
        <v>0</v>
      </c>
      <c r="AK3027" s="34">
        <f t="shared" si="27"/>
        <v>0</v>
      </c>
      <c r="AL3027" s="36">
        <f t="shared" si="34"/>
        <v>0</v>
      </c>
      <c r="AM3027" s="36">
        <f t="shared" si="35"/>
        <v>0</v>
      </c>
      <c r="AN3027" s="46">
        <f t="shared" si="36"/>
        <v>0</v>
      </c>
      <c r="AO3027" s="36">
        <f t="shared" si="37"/>
        <v>0</v>
      </c>
      <c r="AP3027" s="36">
        <f t="shared" si="39"/>
        <v>0</v>
      </c>
      <c r="AQ3027" s="36">
        <f t="shared" si="40"/>
        <v>0</v>
      </c>
      <c r="AR3027" s="36">
        <f t="shared" si="38"/>
        <v>0</v>
      </c>
      <c r="AS3027" s="38">
        <f t="shared" si="45"/>
        <v>1</v>
      </c>
      <c r="AT3027" s="38">
        <f t="shared" si="46"/>
        <v>0</v>
      </c>
      <c r="AU3027" s="38">
        <f t="shared" si="47"/>
        <v>0</v>
      </c>
      <c r="AV3027" s="38">
        <f t="shared" si="48"/>
        <v>1</v>
      </c>
      <c r="AW3027" s="38">
        <f t="shared" si="51"/>
        <v>0</v>
      </c>
      <c r="AX3027" s="38">
        <f t="shared" si="52"/>
        <v>1</v>
      </c>
      <c r="AY3027" s="38">
        <f t="shared" si="49"/>
        <v>0.005701278814</v>
      </c>
      <c r="AZ3027" s="12">
        <f t="shared" si="30"/>
        <v>131.3536197</v>
      </c>
      <c r="BA3027" s="12">
        <f t="shared" si="41"/>
        <v>91.19532592</v>
      </c>
      <c r="BB3027" s="12">
        <f t="shared" si="53"/>
        <v>112.2965017</v>
      </c>
      <c r="BC3027" s="12">
        <f t="shared" si="50"/>
        <v>0.001900426271</v>
      </c>
      <c r="BD3027" s="12">
        <f t="shared" si="54"/>
        <v>109.7588888</v>
      </c>
    </row>
    <row r="3028" ht="14.25" customHeight="1">
      <c r="A3028" s="7">
        <v>40912.0</v>
      </c>
      <c r="B3028" s="21" t="s">
        <v>90</v>
      </c>
      <c r="C3028" s="8">
        <v>46.826698</v>
      </c>
      <c r="D3028" s="33">
        <f t="shared" si="5"/>
        <v>0.005120681478</v>
      </c>
      <c r="E3028" s="33">
        <f t="shared" si="7"/>
        <v>0.005423723442</v>
      </c>
      <c r="F3028" s="33">
        <f t="shared" si="9"/>
        <v>0.03681876171</v>
      </c>
      <c r="G3028" s="33">
        <f t="shared" si="11"/>
        <v>0.03633558474</v>
      </c>
      <c r="H3028" s="33">
        <f t="shared" si="20"/>
        <v>-0.163722385</v>
      </c>
      <c r="I3028" s="45">
        <f t="shared" si="31"/>
        <v>1.460430398</v>
      </c>
      <c r="J3028" s="45">
        <f t="shared" si="43"/>
        <v>0.5848545337</v>
      </c>
      <c r="K3028" s="21" t="s">
        <v>91</v>
      </c>
      <c r="L3028" s="8">
        <v>23.988976</v>
      </c>
      <c r="M3028" s="33">
        <f t="shared" si="6"/>
        <v>-0.006272967715</v>
      </c>
      <c r="N3028" s="33">
        <f t="shared" si="8"/>
        <v>-0.0025757844</v>
      </c>
      <c r="O3028" s="33">
        <f t="shared" si="10"/>
        <v>0.03458517013</v>
      </c>
      <c r="P3028" s="33">
        <f t="shared" si="12"/>
        <v>0.05112386983</v>
      </c>
      <c r="Q3028" s="45">
        <f t="shared" si="21"/>
        <v>-0.4376718406</v>
      </c>
      <c r="R3028" s="45">
        <f t="shared" si="32"/>
        <v>1.077530889</v>
      </c>
      <c r="S3028" s="45">
        <f t="shared" si="44"/>
        <v>1.394109702</v>
      </c>
      <c r="T3028" s="33">
        <f t="shared" si="22"/>
        <v>0.2739494555</v>
      </c>
      <c r="U3028" s="33">
        <f t="shared" si="33"/>
        <v>0.3828995097</v>
      </c>
      <c r="V3028" s="33">
        <f t="shared" si="42"/>
        <v>-0.809255168</v>
      </c>
      <c r="W3028" s="44">
        <f t="shared" si="13"/>
        <v>0.007939700595</v>
      </c>
      <c r="X3028" s="44">
        <f t="shared" si="14"/>
        <v>0.0080004276</v>
      </c>
      <c r="Y3028" s="33">
        <f t="shared" si="15"/>
        <v>1.007648526</v>
      </c>
      <c r="Z3028" s="43">
        <v>1.0</v>
      </c>
      <c r="AA3028" s="33">
        <f t="shared" si="16"/>
        <v>2.007648526</v>
      </c>
      <c r="AB3028" s="33">
        <f t="shared" si="17"/>
        <v>0.5019048468</v>
      </c>
      <c r="AC3028" s="33">
        <f t="shared" si="18"/>
        <v>0.4980951532</v>
      </c>
      <c r="AD3028" s="33">
        <f t="shared" si="19"/>
        <v>-0.00155240001</v>
      </c>
      <c r="AE3028" s="34">
        <f t="shared" si="23"/>
        <v>0</v>
      </c>
      <c r="AF3028" s="34">
        <f t="shared" si="24"/>
        <v>0</v>
      </c>
      <c r="AG3028" s="34">
        <f t="shared" si="25"/>
        <v>0</v>
      </c>
      <c r="AH3028" s="34">
        <f t="shared" si="26"/>
        <v>0</v>
      </c>
      <c r="AI3028" s="34">
        <f t="shared" si="28"/>
        <v>0</v>
      </c>
      <c r="AJ3028" s="34">
        <f t="shared" si="29"/>
        <v>0</v>
      </c>
      <c r="AK3028" s="34">
        <f t="shared" si="27"/>
        <v>0</v>
      </c>
      <c r="AL3028" s="36">
        <f t="shared" si="34"/>
        <v>0</v>
      </c>
      <c r="AM3028" s="36">
        <f t="shared" si="35"/>
        <v>0</v>
      </c>
      <c r="AN3028" s="46">
        <f t="shared" si="36"/>
        <v>0</v>
      </c>
      <c r="AO3028" s="36">
        <f t="shared" si="37"/>
        <v>0</v>
      </c>
      <c r="AP3028" s="36">
        <f t="shared" si="39"/>
        <v>0</v>
      </c>
      <c r="AQ3028" s="36">
        <f t="shared" si="40"/>
        <v>0</v>
      </c>
      <c r="AR3028" s="36">
        <f t="shared" si="38"/>
        <v>0</v>
      </c>
      <c r="AS3028" s="38">
        <f t="shared" si="45"/>
        <v>0</v>
      </c>
      <c r="AT3028" s="38">
        <f t="shared" si="46"/>
        <v>0</v>
      </c>
      <c r="AU3028" s="38">
        <f t="shared" si="47"/>
        <v>0</v>
      </c>
      <c r="AV3028" s="38">
        <f t="shared" si="48"/>
        <v>2</v>
      </c>
      <c r="AW3028" s="38">
        <f t="shared" si="51"/>
        <v>0</v>
      </c>
      <c r="AX3028" s="38">
        <f t="shared" si="52"/>
        <v>1</v>
      </c>
      <c r="AY3028" s="38">
        <f t="shared" si="49"/>
        <v>-0.00155240001</v>
      </c>
      <c r="AZ3028" s="12">
        <f t="shared" si="30"/>
        <v>131.3536197</v>
      </c>
      <c r="BA3028" s="12">
        <f t="shared" si="41"/>
        <v>91.19532592</v>
      </c>
      <c r="BB3028" s="12">
        <f t="shared" si="53"/>
        <v>112.1221726</v>
      </c>
      <c r="BC3028" s="12">
        <f t="shared" si="50"/>
        <v>-0.0005174666699</v>
      </c>
      <c r="BD3028" s="12">
        <f t="shared" si="54"/>
        <v>109.7020922</v>
      </c>
    </row>
    <row r="3029" ht="14.25" customHeight="1">
      <c r="A3029" s="7">
        <v>40913.0</v>
      </c>
      <c r="B3029" s="21" t="s">
        <v>90</v>
      </c>
      <c r="C3029" s="8">
        <v>46.461834</v>
      </c>
      <c r="D3029" s="33">
        <f t="shared" si="5"/>
        <v>-0.007791794331</v>
      </c>
      <c r="E3029" s="33">
        <f t="shared" si="7"/>
        <v>0.004703257167</v>
      </c>
      <c r="F3029" s="33">
        <f t="shared" si="9"/>
        <v>0.01052969088</v>
      </c>
      <c r="G3029" s="33">
        <f t="shared" si="11"/>
        <v>0.0242843922</v>
      </c>
      <c r="H3029" s="33">
        <f t="shared" si="20"/>
        <v>-0.2281634429</v>
      </c>
      <c r="I3029" s="45">
        <f t="shared" si="31"/>
        <v>-0.245299211</v>
      </c>
      <c r="J3029" s="45">
        <f t="shared" si="43"/>
        <v>-0.0612690564</v>
      </c>
      <c r="K3029" s="21" t="s">
        <v>91</v>
      </c>
      <c r="L3029" s="8">
        <v>23.875395</v>
      </c>
      <c r="M3029" s="33">
        <f t="shared" si="6"/>
        <v>-0.00473471648</v>
      </c>
      <c r="N3029" s="33">
        <f t="shared" si="8"/>
        <v>-0.002014205063</v>
      </c>
      <c r="O3029" s="33">
        <f t="shared" si="10"/>
        <v>0.01418118299</v>
      </c>
      <c r="P3029" s="33">
        <f t="shared" si="12"/>
        <v>0.04034153314</v>
      </c>
      <c r="Q3029" s="45">
        <f t="shared" si="21"/>
        <v>-0.436232826</v>
      </c>
      <c r="R3029" s="45">
        <f t="shared" si="32"/>
        <v>0.2442371572</v>
      </c>
      <c r="S3029" s="45">
        <f t="shared" si="44"/>
        <v>1.045634605</v>
      </c>
      <c r="T3029" s="33">
        <f t="shared" si="22"/>
        <v>0.2080693831</v>
      </c>
      <c r="U3029" s="33">
        <f t="shared" si="33"/>
        <v>-0.4895363682</v>
      </c>
      <c r="V3029" s="33">
        <f t="shared" si="42"/>
        <v>-1.106903662</v>
      </c>
      <c r="W3029" s="44">
        <f t="shared" si="13"/>
        <v>0.008204506859</v>
      </c>
      <c r="X3029" s="44">
        <f t="shared" si="14"/>
        <v>0.008124706541</v>
      </c>
      <c r="Y3029" s="33">
        <f t="shared" si="15"/>
        <v>0.9902735997</v>
      </c>
      <c r="Z3029" s="43">
        <v>1.0</v>
      </c>
      <c r="AA3029" s="33">
        <f t="shared" si="16"/>
        <v>1.9902736</v>
      </c>
      <c r="AB3029" s="33">
        <f t="shared" si="17"/>
        <v>0.4975565168</v>
      </c>
      <c r="AC3029" s="33">
        <f t="shared" si="18"/>
        <v>0.5024434832</v>
      </c>
      <c r="AD3029" s="33">
        <f t="shared" si="19"/>
        <v>-0.003049687368</v>
      </c>
      <c r="AE3029" s="34">
        <f t="shared" si="23"/>
        <v>0</v>
      </c>
      <c r="AF3029" s="34">
        <f t="shared" si="24"/>
        <v>0</v>
      </c>
      <c r="AG3029" s="34">
        <f t="shared" si="25"/>
        <v>0</v>
      </c>
      <c r="AH3029" s="34">
        <f t="shared" si="26"/>
        <v>0</v>
      </c>
      <c r="AI3029" s="34">
        <f t="shared" si="28"/>
        <v>0</v>
      </c>
      <c r="AJ3029" s="34">
        <f t="shared" si="29"/>
        <v>0</v>
      </c>
      <c r="AK3029" s="34">
        <f t="shared" si="27"/>
        <v>0</v>
      </c>
      <c r="AL3029" s="36">
        <f t="shared" si="34"/>
        <v>0</v>
      </c>
      <c r="AM3029" s="36">
        <f t="shared" si="35"/>
        <v>0</v>
      </c>
      <c r="AN3029" s="46">
        <f t="shared" si="36"/>
        <v>0</v>
      </c>
      <c r="AO3029" s="36">
        <f t="shared" si="37"/>
        <v>0</v>
      </c>
      <c r="AP3029" s="36">
        <f t="shared" si="39"/>
        <v>0</v>
      </c>
      <c r="AQ3029" s="36">
        <f t="shared" si="40"/>
        <v>0</v>
      </c>
      <c r="AR3029" s="36">
        <f t="shared" si="38"/>
        <v>0</v>
      </c>
      <c r="AS3029" s="38">
        <f t="shared" si="45"/>
        <v>1</v>
      </c>
      <c r="AT3029" s="38">
        <f t="shared" si="46"/>
        <v>0</v>
      </c>
      <c r="AU3029" s="38">
        <f t="shared" si="47"/>
        <v>0</v>
      </c>
      <c r="AV3029" s="38">
        <f t="shared" si="48"/>
        <v>3</v>
      </c>
      <c r="AW3029" s="38">
        <f t="shared" si="51"/>
        <v>0</v>
      </c>
      <c r="AX3029" s="38">
        <f t="shared" si="52"/>
        <v>1</v>
      </c>
      <c r="AY3029" s="38">
        <f t="shared" si="49"/>
        <v>-0.003049687368</v>
      </c>
      <c r="AZ3029" s="12">
        <f t="shared" si="30"/>
        <v>131.3536197</v>
      </c>
      <c r="BA3029" s="12">
        <f t="shared" si="41"/>
        <v>91.19532592</v>
      </c>
      <c r="BB3029" s="12">
        <f t="shared" si="53"/>
        <v>111.780235</v>
      </c>
      <c r="BC3029" s="12">
        <f t="shared" si="50"/>
        <v>-0.001016562456</v>
      </c>
      <c r="BD3029" s="12">
        <f t="shared" si="54"/>
        <v>109.5905732</v>
      </c>
    </row>
    <row r="3030" ht="14.25" customHeight="1">
      <c r="A3030" s="7">
        <v>40914.0</v>
      </c>
      <c r="B3030" s="21" t="s">
        <v>90</v>
      </c>
      <c r="C3030" s="8">
        <v>45.879475</v>
      </c>
      <c r="D3030" s="33">
        <f t="shared" si="5"/>
        <v>-0.01253413716</v>
      </c>
      <c r="E3030" s="33">
        <f t="shared" si="7"/>
        <v>-0.0172828468</v>
      </c>
      <c r="F3030" s="33">
        <f t="shared" si="9"/>
        <v>-0.009842511146</v>
      </c>
      <c r="G3030" s="33">
        <f t="shared" si="11"/>
        <v>0.007394509624</v>
      </c>
      <c r="H3030" s="33">
        <f t="shared" si="20"/>
        <v>-1.522068914</v>
      </c>
      <c r="I3030" s="45">
        <f t="shared" si="31"/>
        <v>-1.549164983</v>
      </c>
      <c r="J3030" s="45">
        <f t="shared" si="43"/>
        <v>-0.9387262911</v>
      </c>
      <c r="K3030" s="21" t="s">
        <v>91</v>
      </c>
      <c r="L3030" s="8">
        <v>23.723965</v>
      </c>
      <c r="M3030" s="33">
        <f t="shared" si="6"/>
        <v>-0.006342512867</v>
      </c>
      <c r="N3030" s="33">
        <f t="shared" si="8"/>
        <v>-0.0175314003</v>
      </c>
      <c r="O3030" s="33">
        <f t="shared" si="10"/>
        <v>-0.009199457122</v>
      </c>
      <c r="P3030" s="33">
        <f t="shared" si="12"/>
        <v>0.03219568586</v>
      </c>
      <c r="Q3030" s="45">
        <f t="shared" si="21"/>
        <v>-1.243209478</v>
      </c>
      <c r="R3030" s="45">
        <f t="shared" si="32"/>
        <v>-0.7087060949</v>
      </c>
      <c r="S3030" s="45">
        <f t="shared" si="44"/>
        <v>0.7839774214</v>
      </c>
      <c r="T3030" s="33">
        <f t="shared" si="22"/>
        <v>-0.2788594367</v>
      </c>
      <c r="U3030" s="33">
        <f t="shared" si="33"/>
        <v>-0.8404588886</v>
      </c>
      <c r="V3030" s="33">
        <f t="shared" si="42"/>
        <v>-1.722703713</v>
      </c>
      <c r="W3030" s="44">
        <f t="shared" si="13"/>
        <v>0.008726830192</v>
      </c>
      <c r="X3030" s="44">
        <f t="shared" si="14"/>
        <v>0.008337123956</v>
      </c>
      <c r="Y3030" s="33">
        <f t="shared" si="15"/>
        <v>0.955343896</v>
      </c>
      <c r="Z3030" s="43">
        <v>1.0</v>
      </c>
      <c r="AA3030" s="33">
        <f t="shared" si="16"/>
        <v>1.955343896</v>
      </c>
      <c r="AB3030" s="33">
        <f t="shared" si="17"/>
        <v>0.4885810102</v>
      </c>
      <c r="AC3030" s="33">
        <f t="shared" si="18"/>
        <v>0.5114189898</v>
      </c>
      <c r="AD3030" s="33">
        <f t="shared" si="19"/>
        <v>0.002540469289</v>
      </c>
      <c r="AE3030" s="34">
        <f t="shared" si="23"/>
        <v>0</v>
      </c>
      <c r="AF3030" s="34">
        <f t="shared" si="24"/>
        <v>0</v>
      </c>
      <c r="AG3030" s="34">
        <f t="shared" si="25"/>
        <v>0</v>
      </c>
      <c r="AH3030" s="34">
        <f t="shared" si="26"/>
        <v>0</v>
      </c>
      <c r="AI3030" s="34">
        <f t="shared" si="28"/>
        <v>0</v>
      </c>
      <c r="AJ3030" s="34">
        <f t="shared" si="29"/>
        <v>0</v>
      </c>
      <c r="AK3030" s="34">
        <f t="shared" si="27"/>
        <v>0</v>
      </c>
      <c r="AL3030" s="36">
        <f t="shared" si="34"/>
        <v>0</v>
      </c>
      <c r="AM3030" s="36">
        <f t="shared" si="35"/>
        <v>0</v>
      </c>
      <c r="AN3030" s="46">
        <f t="shared" si="36"/>
        <v>0</v>
      </c>
      <c r="AO3030" s="36">
        <f t="shared" si="37"/>
        <v>0</v>
      </c>
      <c r="AP3030" s="36">
        <f t="shared" si="39"/>
        <v>0</v>
      </c>
      <c r="AQ3030" s="36">
        <f t="shared" si="40"/>
        <v>0</v>
      </c>
      <c r="AR3030" s="36">
        <f t="shared" si="38"/>
        <v>0</v>
      </c>
      <c r="AS3030" s="38">
        <f t="shared" si="45"/>
        <v>1</v>
      </c>
      <c r="AT3030" s="38">
        <f t="shared" si="46"/>
        <v>0</v>
      </c>
      <c r="AU3030" s="38">
        <f t="shared" si="47"/>
        <v>0</v>
      </c>
      <c r="AV3030" s="38">
        <f t="shared" si="48"/>
        <v>4</v>
      </c>
      <c r="AW3030" s="38">
        <f t="shared" si="51"/>
        <v>0</v>
      </c>
      <c r="AX3030" s="38">
        <f t="shared" si="52"/>
        <v>1</v>
      </c>
      <c r="AY3030" s="38">
        <f t="shared" si="49"/>
        <v>0.002540469289</v>
      </c>
      <c r="AZ3030" s="12">
        <f t="shared" si="30"/>
        <v>131.3536197</v>
      </c>
      <c r="BA3030" s="12">
        <f t="shared" si="41"/>
        <v>91.19532592</v>
      </c>
      <c r="BB3030" s="12">
        <f t="shared" si="53"/>
        <v>112.0642093</v>
      </c>
      <c r="BC3030" s="12">
        <f t="shared" si="50"/>
        <v>0.0008468230962</v>
      </c>
      <c r="BD3030" s="12">
        <f t="shared" si="54"/>
        <v>109.683377</v>
      </c>
    </row>
    <row r="3031" ht="14.25" customHeight="1">
      <c r="A3031" s="7">
        <v>40917.0</v>
      </c>
      <c r="B3031" s="21" t="s">
        <v>90</v>
      </c>
      <c r="C3031" s="8">
        <v>46.118034</v>
      </c>
      <c r="D3031" s="33">
        <f t="shared" si="5"/>
        <v>0.005199688968</v>
      </c>
      <c r="E3031" s="33">
        <f t="shared" si="7"/>
        <v>-0.009344543282</v>
      </c>
      <c r="F3031" s="33">
        <f t="shared" si="9"/>
        <v>-0.004694000175</v>
      </c>
      <c r="G3031" s="33">
        <f t="shared" si="11"/>
        <v>0.02176245186</v>
      </c>
      <c r="H3031" s="33">
        <f t="shared" si="20"/>
        <v>-1.003293857</v>
      </c>
      <c r="I3031" s="45">
        <f t="shared" si="31"/>
        <v>-1.276109253</v>
      </c>
      <c r="J3031" s="45">
        <f t="shared" si="43"/>
        <v>-0.1896246914</v>
      </c>
      <c r="K3031" s="21" t="s">
        <v>91</v>
      </c>
      <c r="L3031" s="8">
        <v>23.723965</v>
      </c>
      <c r="M3031" s="33">
        <f t="shared" si="6"/>
        <v>0</v>
      </c>
      <c r="N3031" s="33">
        <f t="shared" si="8"/>
        <v>-0.01486336026</v>
      </c>
      <c r="O3031" s="33">
        <f t="shared" si="10"/>
        <v>-0.003757666676</v>
      </c>
      <c r="P3031" s="33">
        <f t="shared" si="12"/>
        <v>0.03296852533</v>
      </c>
      <c r="Q3031" s="45">
        <f t="shared" si="21"/>
        <v>-1.059508009</v>
      </c>
      <c r="R3031" s="45">
        <f t="shared" si="32"/>
        <v>-0.5272849557</v>
      </c>
      <c r="S3031" s="45">
        <f t="shared" si="44"/>
        <v>0.7785933185</v>
      </c>
      <c r="T3031" s="33">
        <f t="shared" si="22"/>
        <v>0.05621415269</v>
      </c>
      <c r="U3031" s="33">
        <f t="shared" si="33"/>
        <v>-0.7488242969</v>
      </c>
      <c r="V3031" s="33">
        <f t="shared" si="42"/>
        <v>-0.9682180099</v>
      </c>
      <c r="W3031" s="44">
        <f t="shared" si="13"/>
        <v>0.008500046958</v>
      </c>
      <c r="X3031" s="44">
        <f t="shared" si="14"/>
        <v>0.008327618686</v>
      </c>
      <c r="Y3031" s="33">
        <f t="shared" si="15"/>
        <v>0.979714433</v>
      </c>
      <c r="Z3031" s="43">
        <v>1.0</v>
      </c>
      <c r="AA3031" s="33">
        <f t="shared" si="16"/>
        <v>1.979714433</v>
      </c>
      <c r="AB3031" s="33">
        <f t="shared" si="17"/>
        <v>0.4948766432</v>
      </c>
      <c r="AC3031" s="33">
        <f t="shared" si="18"/>
        <v>0.5051233568</v>
      </c>
      <c r="AD3031" s="33">
        <f t="shared" si="19"/>
        <v>-0.003531303677</v>
      </c>
      <c r="AE3031" s="34">
        <f t="shared" si="23"/>
        <v>0</v>
      </c>
      <c r="AF3031" s="34">
        <f t="shared" si="24"/>
        <v>0</v>
      </c>
      <c r="AG3031" s="34">
        <f t="shared" si="25"/>
        <v>0</v>
      </c>
      <c r="AH3031" s="34">
        <f t="shared" si="26"/>
        <v>0</v>
      </c>
      <c r="AI3031" s="34">
        <f t="shared" si="28"/>
        <v>0</v>
      </c>
      <c r="AJ3031" s="34">
        <f t="shared" si="29"/>
        <v>0</v>
      </c>
      <c r="AK3031" s="34">
        <f t="shared" si="27"/>
        <v>0</v>
      </c>
      <c r="AL3031" s="36">
        <f t="shared" si="34"/>
        <v>0</v>
      </c>
      <c r="AM3031" s="36">
        <f t="shared" si="35"/>
        <v>0</v>
      </c>
      <c r="AN3031" s="46">
        <f t="shared" si="36"/>
        <v>0</v>
      </c>
      <c r="AO3031" s="36">
        <f t="shared" si="37"/>
        <v>0</v>
      </c>
      <c r="AP3031" s="36">
        <f t="shared" si="39"/>
        <v>0</v>
      </c>
      <c r="AQ3031" s="36">
        <f t="shared" si="40"/>
        <v>0</v>
      </c>
      <c r="AR3031" s="36">
        <f t="shared" si="38"/>
        <v>0</v>
      </c>
      <c r="AS3031" s="38">
        <f t="shared" si="45"/>
        <v>0</v>
      </c>
      <c r="AT3031" s="38">
        <f t="shared" si="46"/>
        <v>0</v>
      </c>
      <c r="AU3031" s="38">
        <f t="shared" si="47"/>
        <v>0</v>
      </c>
      <c r="AV3031" s="38">
        <f t="shared" si="48"/>
        <v>5</v>
      </c>
      <c r="AW3031" s="38">
        <f t="shared" si="51"/>
        <v>0</v>
      </c>
      <c r="AX3031" s="38">
        <f t="shared" si="52"/>
        <v>1</v>
      </c>
      <c r="AY3031" s="38">
        <f t="shared" si="49"/>
        <v>-0.003531303677</v>
      </c>
      <c r="AZ3031" s="12">
        <f t="shared" si="30"/>
        <v>131.3536197</v>
      </c>
      <c r="BA3031" s="12">
        <f t="shared" si="41"/>
        <v>91.19532592</v>
      </c>
      <c r="BB3031" s="12">
        <f t="shared" si="53"/>
        <v>111.6684765</v>
      </c>
      <c r="BC3031" s="12">
        <f t="shared" si="50"/>
        <v>-0.001177101226</v>
      </c>
      <c r="BD3031" s="12">
        <f t="shared" si="54"/>
        <v>109.5542686</v>
      </c>
    </row>
    <row r="3032" ht="14.25" customHeight="1">
      <c r="A3032" s="7">
        <v>40918.0</v>
      </c>
      <c r="B3032" s="21" t="s">
        <v>90</v>
      </c>
      <c r="C3032" s="8">
        <v>46.068928</v>
      </c>
      <c r="D3032" s="33">
        <f t="shared" si="5"/>
        <v>-0.001064789535</v>
      </c>
      <c r="E3032" s="33">
        <f t="shared" si="7"/>
        <v>-0.01114461869</v>
      </c>
      <c r="F3032" s="33">
        <f t="shared" si="9"/>
        <v>-0.01366954789</v>
      </c>
      <c r="G3032" s="33">
        <f t="shared" si="11"/>
        <v>0.007209707952</v>
      </c>
      <c r="H3032" s="33">
        <f t="shared" si="20"/>
        <v>-1.085697463</v>
      </c>
      <c r="I3032" s="45">
        <f t="shared" si="31"/>
        <v>-1.820467722</v>
      </c>
      <c r="J3032" s="45">
        <f t="shared" si="43"/>
        <v>-0.9533781094</v>
      </c>
      <c r="K3032" s="21" t="s">
        <v>91</v>
      </c>
      <c r="L3032" s="8">
        <v>23.86507</v>
      </c>
      <c r="M3032" s="33">
        <f t="shared" si="6"/>
        <v>0.00594778318</v>
      </c>
      <c r="N3032" s="33">
        <f t="shared" si="8"/>
        <v>-0.01140568958</v>
      </c>
      <c r="O3032" s="33">
        <f t="shared" si="10"/>
        <v>-0.008579037663</v>
      </c>
      <c r="P3032" s="33">
        <f t="shared" si="12"/>
        <v>0.0261947426</v>
      </c>
      <c r="Q3032" s="45">
        <f t="shared" si="21"/>
        <v>-0.8415270795</v>
      </c>
      <c r="R3032" s="45">
        <f t="shared" si="32"/>
        <v>-0.7292042607</v>
      </c>
      <c r="S3032" s="45">
        <f t="shared" si="44"/>
        <v>0.5607395883</v>
      </c>
      <c r="T3032" s="33">
        <f t="shared" si="22"/>
        <v>-0.2441703831</v>
      </c>
      <c r="U3032" s="33">
        <f t="shared" si="33"/>
        <v>-1.091263461</v>
      </c>
      <c r="V3032" s="33">
        <f t="shared" si="42"/>
        <v>-1.514117698</v>
      </c>
      <c r="W3032" s="44">
        <f t="shared" si="13"/>
        <v>0.008002783928</v>
      </c>
      <c r="X3032" s="44">
        <f t="shared" si="14"/>
        <v>0.007994546816</v>
      </c>
      <c r="Y3032" s="33">
        <f t="shared" si="15"/>
        <v>0.9989707191</v>
      </c>
      <c r="Z3032" s="43">
        <v>1.0</v>
      </c>
      <c r="AA3032" s="33">
        <f t="shared" si="16"/>
        <v>1.998970719</v>
      </c>
      <c r="AB3032" s="33">
        <f t="shared" si="17"/>
        <v>0.4997425473</v>
      </c>
      <c r="AC3032" s="33">
        <f t="shared" si="18"/>
        <v>0.5002574527</v>
      </c>
      <c r="AD3032" s="33">
        <f t="shared" si="19"/>
        <v>0.004287286437</v>
      </c>
      <c r="AE3032" s="34">
        <f t="shared" si="23"/>
        <v>0</v>
      </c>
      <c r="AF3032" s="34">
        <f t="shared" si="24"/>
        <v>0</v>
      </c>
      <c r="AG3032" s="34">
        <f t="shared" si="25"/>
        <v>0</v>
      </c>
      <c r="AH3032" s="34">
        <f t="shared" si="26"/>
        <v>0</v>
      </c>
      <c r="AI3032" s="34">
        <f t="shared" si="28"/>
        <v>0</v>
      </c>
      <c r="AJ3032" s="34">
        <f t="shared" si="29"/>
        <v>0</v>
      </c>
      <c r="AK3032" s="34">
        <f t="shared" si="27"/>
        <v>0</v>
      </c>
      <c r="AL3032" s="36">
        <f t="shared" si="34"/>
        <v>1</v>
      </c>
      <c r="AM3032" s="36">
        <f t="shared" si="35"/>
        <v>0</v>
      </c>
      <c r="AN3032" s="46">
        <f t="shared" si="36"/>
        <v>0</v>
      </c>
      <c r="AO3032" s="36">
        <f t="shared" si="37"/>
        <v>1</v>
      </c>
      <c r="AP3032" s="36">
        <f t="shared" si="39"/>
        <v>0</v>
      </c>
      <c r="AQ3032" s="36">
        <f t="shared" si="40"/>
        <v>1</v>
      </c>
      <c r="AR3032" s="36">
        <f t="shared" si="38"/>
        <v>0.004287286437</v>
      </c>
      <c r="AS3032" s="38">
        <f t="shared" si="45"/>
        <v>1</v>
      </c>
      <c r="AT3032" s="38">
        <f t="shared" si="46"/>
        <v>0</v>
      </c>
      <c r="AU3032" s="38">
        <f t="shared" si="47"/>
        <v>0</v>
      </c>
      <c r="AV3032" s="38">
        <f t="shared" si="48"/>
        <v>1</v>
      </c>
      <c r="AW3032" s="38">
        <f t="shared" si="51"/>
        <v>1</v>
      </c>
      <c r="AX3032" s="38">
        <f t="shared" si="52"/>
        <v>1</v>
      </c>
      <c r="AY3032" s="38">
        <f t="shared" si="49"/>
        <v>0.004287286437</v>
      </c>
      <c r="AZ3032" s="12">
        <f t="shared" si="30"/>
        <v>131.3536197</v>
      </c>
      <c r="BA3032" s="12">
        <f t="shared" si="41"/>
        <v>91.5863064</v>
      </c>
      <c r="BB3032" s="12">
        <f t="shared" si="53"/>
        <v>112.1472313</v>
      </c>
      <c r="BC3032" s="12">
        <f t="shared" si="50"/>
        <v>0.002858190958</v>
      </c>
      <c r="BD3032" s="12">
        <f t="shared" si="54"/>
        <v>109.8673956</v>
      </c>
    </row>
    <row r="3033" ht="14.25" customHeight="1">
      <c r="A3033" s="7">
        <v>40919.0</v>
      </c>
      <c r="B3033" s="21" t="s">
        <v>90</v>
      </c>
      <c r="C3033" s="8">
        <v>45.612862</v>
      </c>
      <c r="D3033" s="33">
        <f t="shared" si="5"/>
        <v>-0.00989964429</v>
      </c>
      <c r="E3033" s="33">
        <f t="shared" si="7"/>
        <v>-0.02592187901</v>
      </c>
      <c r="F3033" s="33">
        <f t="shared" si="9"/>
        <v>-0.02063874867</v>
      </c>
      <c r="G3033" s="33">
        <f t="shared" si="11"/>
        <v>0.005412974855</v>
      </c>
      <c r="H3033" s="33">
        <f t="shared" si="20"/>
        <v>-1.944109635</v>
      </c>
      <c r="I3033" s="45">
        <f t="shared" si="31"/>
        <v>-2.222505735</v>
      </c>
      <c r="J3033" s="45">
        <f t="shared" si="43"/>
        <v>-1.096269394</v>
      </c>
      <c r="K3033" s="21" t="s">
        <v>91</v>
      </c>
      <c r="L3033" s="8">
        <v>23.42453</v>
      </c>
      <c r="M3033" s="33">
        <f t="shared" si="6"/>
        <v>-0.01845961483</v>
      </c>
      <c r="N3033" s="33">
        <f t="shared" si="8"/>
        <v>-0.02352939117</v>
      </c>
      <c r="O3033" s="33">
        <f t="shared" si="10"/>
        <v>-0.02604456893</v>
      </c>
      <c r="P3033" s="33">
        <f t="shared" si="12"/>
        <v>0.01749151882</v>
      </c>
      <c r="Q3033" s="45">
        <f t="shared" si="21"/>
        <v>-1.467791359</v>
      </c>
      <c r="R3033" s="45">
        <f t="shared" si="32"/>
        <v>-1.471879403</v>
      </c>
      <c r="S3033" s="45">
        <f t="shared" si="44"/>
        <v>0.2850586689</v>
      </c>
      <c r="T3033" s="33">
        <f t="shared" si="22"/>
        <v>-0.4763182758</v>
      </c>
      <c r="U3033" s="33">
        <f t="shared" si="33"/>
        <v>-0.7506263317</v>
      </c>
      <c r="V3033" s="33">
        <f t="shared" si="42"/>
        <v>-1.381328063</v>
      </c>
      <c r="W3033" s="44">
        <f t="shared" si="13"/>
        <v>0.008110974127</v>
      </c>
      <c r="X3033" s="44">
        <f t="shared" si="14"/>
        <v>0.008803481893</v>
      </c>
      <c r="Y3033" s="33">
        <f t="shared" si="15"/>
        <v>1.085379112</v>
      </c>
      <c r="Z3033" s="43">
        <v>1.0</v>
      </c>
      <c r="AA3033" s="33">
        <f t="shared" si="16"/>
        <v>2.085379112</v>
      </c>
      <c r="AB3033" s="33">
        <f t="shared" si="17"/>
        <v>0.5204708849</v>
      </c>
      <c r="AC3033" s="33">
        <f t="shared" si="18"/>
        <v>0.4795291151</v>
      </c>
      <c r="AD3033" s="33">
        <f t="shared" si="19"/>
        <v>0.0003299092666</v>
      </c>
      <c r="AE3033" s="34">
        <f t="shared" si="23"/>
        <v>0</v>
      </c>
      <c r="AF3033" s="34">
        <f t="shared" si="24"/>
        <v>0</v>
      </c>
      <c r="AG3033" s="34">
        <f t="shared" si="25"/>
        <v>0</v>
      </c>
      <c r="AH3033" s="34">
        <f t="shared" si="26"/>
        <v>0</v>
      </c>
      <c r="AI3033" s="34">
        <f t="shared" si="28"/>
        <v>0</v>
      </c>
      <c r="AJ3033" s="34">
        <f t="shared" si="29"/>
        <v>0</v>
      </c>
      <c r="AK3033" s="34">
        <f t="shared" si="27"/>
        <v>0</v>
      </c>
      <c r="AL3033" s="36">
        <f t="shared" si="34"/>
        <v>0</v>
      </c>
      <c r="AM3033" s="36">
        <f t="shared" si="35"/>
        <v>0</v>
      </c>
      <c r="AN3033" s="46">
        <f t="shared" si="36"/>
        <v>0</v>
      </c>
      <c r="AO3033" s="36">
        <f t="shared" si="37"/>
        <v>2</v>
      </c>
      <c r="AP3033" s="36">
        <f t="shared" si="39"/>
        <v>0</v>
      </c>
      <c r="AQ3033" s="36">
        <f t="shared" si="40"/>
        <v>1</v>
      </c>
      <c r="AR3033" s="36">
        <f t="shared" si="38"/>
        <v>0.0003299092666</v>
      </c>
      <c r="AS3033" s="38">
        <f t="shared" si="45"/>
        <v>1</v>
      </c>
      <c r="AT3033" s="38">
        <f t="shared" si="46"/>
        <v>0</v>
      </c>
      <c r="AU3033" s="38">
        <f t="shared" si="47"/>
        <v>0</v>
      </c>
      <c r="AV3033" s="38">
        <f t="shared" si="48"/>
        <v>2</v>
      </c>
      <c r="AW3033" s="38">
        <f t="shared" si="51"/>
        <v>0</v>
      </c>
      <c r="AX3033" s="38">
        <f t="shared" si="52"/>
        <v>1</v>
      </c>
      <c r="AY3033" s="38">
        <f t="shared" si="49"/>
        <v>0.0003299092666</v>
      </c>
      <c r="AZ3033" s="12">
        <f t="shared" si="30"/>
        <v>131.3536197</v>
      </c>
      <c r="BA3033" s="12">
        <f t="shared" si="41"/>
        <v>91.61652157</v>
      </c>
      <c r="BB3033" s="12">
        <f t="shared" si="53"/>
        <v>112.1842297</v>
      </c>
      <c r="BC3033" s="12">
        <f t="shared" si="50"/>
        <v>0.0002199395111</v>
      </c>
      <c r="BD3033" s="12">
        <f t="shared" si="54"/>
        <v>109.8915598</v>
      </c>
    </row>
    <row r="3034" ht="14.25" customHeight="1">
      <c r="A3034" s="7">
        <v>40920.0</v>
      </c>
      <c r="B3034" s="21" t="s">
        <v>90</v>
      </c>
      <c r="C3034" s="8">
        <v>45.339222</v>
      </c>
      <c r="D3034" s="33">
        <f t="shared" si="5"/>
        <v>-0.005999185054</v>
      </c>
      <c r="E3034" s="33">
        <f t="shared" si="7"/>
        <v>-0.02416202512</v>
      </c>
      <c r="F3034" s="33">
        <f t="shared" si="9"/>
        <v>-0.01957240817</v>
      </c>
      <c r="G3034" s="33">
        <f t="shared" si="11"/>
        <v>0.005289322753</v>
      </c>
      <c r="H3034" s="33">
        <f t="shared" si="20"/>
        <v>-1.748240922</v>
      </c>
      <c r="I3034" s="45">
        <f t="shared" si="31"/>
        <v>-2.049268878</v>
      </c>
      <c r="J3034" s="45">
        <f t="shared" si="43"/>
        <v>-1.107783471</v>
      </c>
      <c r="K3034" s="21" t="s">
        <v>91</v>
      </c>
      <c r="L3034" s="8">
        <v>23.255888</v>
      </c>
      <c r="M3034" s="33">
        <f t="shared" si="6"/>
        <v>-0.007199376039</v>
      </c>
      <c r="N3034" s="33">
        <f t="shared" si="8"/>
        <v>-0.02594750788</v>
      </c>
      <c r="O3034" s="33">
        <f t="shared" si="10"/>
        <v>-0.02790944935</v>
      </c>
      <c r="P3034" s="33">
        <f t="shared" si="12"/>
        <v>0.01639610934</v>
      </c>
      <c r="Q3034" s="45">
        <f t="shared" si="21"/>
        <v>-1.549734888</v>
      </c>
      <c r="R3034" s="45">
        <f t="shared" si="32"/>
        <v>-1.501793032</v>
      </c>
      <c r="S3034" s="45">
        <f t="shared" si="44"/>
        <v>0.2272580879</v>
      </c>
      <c r="T3034" s="33">
        <f t="shared" si="22"/>
        <v>-0.1985060332</v>
      </c>
      <c r="U3034" s="33">
        <f t="shared" si="33"/>
        <v>-0.547475846</v>
      </c>
      <c r="V3034" s="33">
        <f t="shared" si="42"/>
        <v>-1.335041558</v>
      </c>
      <c r="W3034" s="44">
        <f t="shared" si="13"/>
        <v>0.008115920101</v>
      </c>
      <c r="X3034" s="44">
        <f t="shared" si="14"/>
        <v>0.008851594312</v>
      </c>
      <c r="Y3034" s="33">
        <f t="shared" si="15"/>
        <v>1.090645817</v>
      </c>
      <c r="Z3034" s="43">
        <v>1.0</v>
      </c>
      <c r="AA3034" s="33">
        <f t="shared" si="16"/>
        <v>2.090645817</v>
      </c>
      <c r="AB3034" s="33">
        <f t="shared" si="17"/>
        <v>0.5216789034</v>
      </c>
      <c r="AC3034" s="33">
        <f t="shared" si="18"/>
        <v>0.4783210966</v>
      </c>
      <c r="AD3034" s="33">
        <f t="shared" si="19"/>
        <v>0.002329862806</v>
      </c>
      <c r="AE3034" s="34">
        <f t="shared" si="23"/>
        <v>0</v>
      </c>
      <c r="AF3034" s="34">
        <f t="shared" si="24"/>
        <v>0</v>
      </c>
      <c r="AG3034" s="34">
        <f t="shared" si="25"/>
        <v>0</v>
      </c>
      <c r="AH3034" s="34">
        <f t="shared" si="26"/>
        <v>0</v>
      </c>
      <c r="AI3034" s="34">
        <f t="shared" si="28"/>
        <v>0</v>
      </c>
      <c r="AJ3034" s="34">
        <f t="shared" si="29"/>
        <v>0</v>
      </c>
      <c r="AK3034" s="34">
        <f t="shared" si="27"/>
        <v>0</v>
      </c>
      <c r="AL3034" s="36">
        <f t="shared" si="34"/>
        <v>0</v>
      </c>
      <c r="AM3034" s="36">
        <f t="shared" si="35"/>
        <v>0</v>
      </c>
      <c r="AN3034" s="46">
        <f t="shared" si="36"/>
        <v>0</v>
      </c>
      <c r="AO3034" s="36">
        <f t="shared" si="37"/>
        <v>3</v>
      </c>
      <c r="AP3034" s="36">
        <f t="shared" si="39"/>
        <v>0</v>
      </c>
      <c r="AQ3034" s="36">
        <f t="shared" si="40"/>
        <v>1</v>
      </c>
      <c r="AR3034" s="36">
        <f t="shared" si="38"/>
        <v>0.002329862806</v>
      </c>
      <c r="AS3034" s="38">
        <f t="shared" si="45"/>
        <v>1</v>
      </c>
      <c r="AT3034" s="38">
        <f t="shared" si="46"/>
        <v>0</v>
      </c>
      <c r="AU3034" s="38">
        <f t="shared" si="47"/>
        <v>0</v>
      </c>
      <c r="AV3034" s="38">
        <f t="shared" si="48"/>
        <v>3</v>
      </c>
      <c r="AW3034" s="38">
        <f t="shared" si="51"/>
        <v>0</v>
      </c>
      <c r="AX3034" s="38">
        <f t="shared" si="52"/>
        <v>1</v>
      </c>
      <c r="AY3034" s="38">
        <f t="shared" si="49"/>
        <v>0.002329862806</v>
      </c>
      <c r="AZ3034" s="12">
        <f t="shared" si="30"/>
        <v>131.3536197</v>
      </c>
      <c r="BA3034" s="12">
        <f t="shared" si="41"/>
        <v>91.8299755</v>
      </c>
      <c r="BB3034" s="12">
        <f t="shared" si="53"/>
        <v>112.4456036</v>
      </c>
      <c r="BC3034" s="12">
        <f t="shared" si="50"/>
        <v>0.001553241871</v>
      </c>
      <c r="BD3034" s="12">
        <f t="shared" si="54"/>
        <v>110.062248</v>
      </c>
    </row>
    <row r="3035" ht="14.25" customHeight="1">
      <c r="A3035" s="7">
        <v>40921.0</v>
      </c>
      <c r="B3035" s="21" t="s">
        <v>90</v>
      </c>
      <c r="C3035" s="8">
        <v>45.184879</v>
      </c>
      <c r="D3035" s="33">
        <f t="shared" si="5"/>
        <v>-0.003404182807</v>
      </c>
      <c r="E3035" s="33">
        <f t="shared" si="7"/>
        <v>-0.01513958039</v>
      </c>
      <c r="F3035" s="33">
        <f t="shared" si="9"/>
        <v>-0.03216077214</v>
      </c>
      <c r="G3035" s="33">
        <f t="shared" si="11"/>
        <v>0.006564753374</v>
      </c>
      <c r="H3035" s="33">
        <f t="shared" si="20"/>
        <v>-1.164037497</v>
      </c>
      <c r="I3035" s="45">
        <f t="shared" si="31"/>
        <v>-2.693383689</v>
      </c>
      <c r="J3035" s="45">
        <f t="shared" si="43"/>
        <v>-1.014048034</v>
      </c>
      <c r="K3035" s="21" t="s">
        <v>91</v>
      </c>
      <c r="L3035" s="8">
        <v>23.056267</v>
      </c>
      <c r="M3035" s="33">
        <f t="shared" si="6"/>
        <v>-0.00858367567</v>
      </c>
      <c r="N3035" s="33">
        <f t="shared" si="8"/>
        <v>-0.02814445224</v>
      </c>
      <c r="O3035" s="33">
        <f t="shared" si="10"/>
        <v>-0.04518244089</v>
      </c>
      <c r="P3035" s="33">
        <f t="shared" si="12"/>
        <v>0.01101744555</v>
      </c>
      <c r="Q3035" s="45">
        <f t="shared" si="21"/>
        <v>-1.611653945</v>
      </c>
      <c r="R3035" s="45">
        <f t="shared" si="32"/>
        <v>-2.137600224</v>
      </c>
      <c r="S3035" s="45">
        <f t="shared" si="44"/>
        <v>0.03789103639</v>
      </c>
      <c r="T3035" s="33">
        <f t="shared" si="22"/>
        <v>0.4476164482</v>
      </c>
      <c r="U3035" s="33">
        <f t="shared" si="33"/>
        <v>-0.5557834656</v>
      </c>
      <c r="V3035" s="33">
        <f t="shared" si="42"/>
        <v>-1.051939071</v>
      </c>
      <c r="W3035" s="44">
        <f t="shared" si="13"/>
        <v>0.008080118497</v>
      </c>
      <c r="X3035" s="44">
        <f t="shared" si="14"/>
        <v>0.009058216025</v>
      </c>
      <c r="Y3035" s="33">
        <f t="shared" si="15"/>
        <v>1.121049899</v>
      </c>
      <c r="Z3035" s="43">
        <v>1.0</v>
      </c>
      <c r="AA3035" s="33">
        <f t="shared" si="16"/>
        <v>2.121049899</v>
      </c>
      <c r="AB3035" s="33">
        <f t="shared" si="17"/>
        <v>0.5285353728</v>
      </c>
      <c r="AC3035" s="33">
        <f t="shared" si="18"/>
        <v>0.4714646272</v>
      </c>
      <c r="AD3035" s="33">
        <f t="shared" si="19"/>
        <v>-0.0004817221978</v>
      </c>
      <c r="AE3035" s="34">
        <f t="shared" si="23"/>
        <v>0</v>
      </c>
      <c r="AF3035" s="34">
        <f t="shared" si="24"/>
        <v>0</v>
      </c>
      <c r="AG3035" s="34">
        <f t="shared" si="25"/>
        <v>0</v>
      </c>
      <c r="AH3035" s="34">
        <f t="shared" si="26"/>
        <v>0</v>
      </c>
      <c r="AI3035" s="34">
        <f t="shared" si="28"/>
        <v>0</v>
      </c>
      <c r="AJ3035" s="34">
        <f t="shared" si="29"/>
        <v>0</v>
      </c>
      <c r="AK3035" s="34">
        <f t="shared" si="27"/>
        <v>0</v>
      </c>
      <c r="AL3035" s="36">
        <f t="shared" si="34"/>
        <v>0</v>
      </c>
      <c r="AM3035" s="36">
        <f t="shared" si="35"/>
        <v>0</v>
      </c>
      <c r="AN3035" s="46">
        <f t="shared" si="36"/>
        <v>0</v>
      </c>
      <c r="AO3035" s="36">
        <f t="shared" si="37"/>
        <v>4</v>
      </c>
      <c r="AP3035" s="36">
        <f t="shared" si="39"/>
        <v>0</v>
      </c>
      <c r="AQ3035" s="36">
        <f t="shared" si="40"/>
        <v>1</v>
      </c>
      <c r="AR3035" s="36">
        <f t="shared" si="38"/>
        <v>-0.0004817221978</v>
      </c>
      <c r="AS3035" s="38">
        <f t="shared" si="45"/>
        <v>1</v>
      </c>
      <c r="AT3035" s="38">
        <f t="shared" si="46"/>
        <v>0</v>
      </c>
      <c r="AU3035" s="38">
        <f t="shared" si="47"/>
        <v>0</v>
      </c>
      <c r="AV3035" s="38">
        <f t="shared" si="48"/>
        <v>4</v>
      </c>
      <c r="AW3035" s="38">
        <f t="shared" si="51"/>
        <v>0</v>
      </c>
      <c r="AX3035" s="38">
        <f t="shared" si="52"/>
        <v>1</v>
      </c>
      <c r="AY3035" s="38">
        <f t="shared" si="49"/>
        <v>-0.0004817221978</v>
      </c>
      <c r="AZ3035" s="12">
        <f t="shared" si="30"/>
        <v>131.3536197</v>
      </c>
      <c r="BA3035" s="12">
        <f t="shared" si="41"/>
        <v>91.78573896</v>
      </c>
      <c r="BB3035" s="12">
        <f t="shared" si="53"/>
        <v>112.391436</v>
      </c>
      <c r="BC3035" s="12">
        <f t="shared" si="50"/>
        <v>-0.0003211481319</v>
      </c>
      <c r="BD3035" s="12">
        <f t="shared" si="54"/>
        <v>110.0269017</v>
      </c>
    </row>
    <row r="3036" ht="14.25" customHeight="1">
      <c r="A3036" s="7">
        <v>40925.0</v>
      </c>
      <c r="B3036" s="21" t="s">
        <v>90</v>
      </c>
      <c r="C3036" s="8">
        <v>45.360287</v>
      </c>
      <c r="D3036" s="33">
        <f t="shared" si="5"/>
        <v>0.003882006633</v>
      </c>
      <c r="E3036" s="33">
        <f t="shared" si="7"/>
        <v>-0.01643060066</v>
      </c>
      <c r="F3036" s="33">
        <f t="shared" si="9"/>
        <v>-0.02562160749</v>
      </c>
      <c r="G3036" s="33">
        <f t="shared" si="11"/>
        <v>-0.003083980632</v>
      </c>
      <c r="H3036" s="33">
        <f t="shared" si="20"/>
        <v>-1.199848762</v>
      </c>
      <c r="I3036" s="45">
        <f t="shared" si="31"/>
        <v>-2.140043597</v>
      </c>
      <c r="J3036" s="45">
        <f t="shared" si="43"/>
        <v>-1.494849213</v>
      </c>
      <c r="K3036" s="21" t="s">
        <v>91</v>
      </c>
      <c r="L3036" s="8">
        <v>23.180164</v>
      </c>
      <c r="M3036" s="33">
        <f t="shared" si="6"/>
        <v>0.005373679963</v>
      </c>
      <c r="N3036" s="33">
        <f t="shared" si="8"/>
        <v>-0.02292201156</v>
      </c>
      <c r="O3036" s="33">
        <f t="shared" si="10"/>
        <v>-0.0374446737</v>
      </c>
      <c r="P3036" s="33">
        <f t="shared" si="12"/>
        <v>0.006876990691</v>
      </c>
      <c r="Q3036" s="45">
        <f t="shared" si="21"/>
        <v>-1.284099086</v>
      </c>
      <c r="R3036" s="45">
        <f t="shared" si="32"/>
        <v>-1.722902827</v>
      </c>
      <c r="S3036" s="45">
        <f t="shared" si="44"/>
        <v>-0.1244504329</v>
      </c>
      <c r="T3036" s="33">
        <f t="shared" si="22"/>
        <v>0.08425032475</v>
      </c>
      <c r="U3036" s="33">
        <f t="shared" si="33"/>
        <v>-0.4171407701</v>
      </c>
      <c r="V3036" s="33">
        <f t="shared" si="42"/>
        <v>-1.37039878</v>
      </c>
      <c r="W3036" s="44">
        <f t="shared" si="13"/>
        <v>0.007514467607</v>
      </c>
      <c r="X3036" s="44">
        <f t="shared" si="14"/>
        <v>0.008889521003</v>
      </c>
      <c r="Y3036" s="33">
        <f t="shared" si="15"/>
        <v>1.182987467</v>
      </c>
      <c r="Z3036" s="43">
        <v>1.0</v>
      </c>
      <c r="AA3036" s="33">
        <f t="shared" si="16"/>
        <v>2.182987467</v>
      </c>
      <c r="AB3036" s="33">
        <f t="shared" si="17"/>
        <v>0.5419121663</v>
      </c>
      <c r="AC3036" s="33">
        <f t="shared" si="18"/>
        <v>0.4580878337</v>
      </c>
      <c r="AD3036" s="33">
        <f t="shared" si="19"/>
        <v>0.00004395178374</v>
      </c>
      <c r="AE3036" s="34">
        <f t="shared" si="23"/>
        <v>0</v>
      </c>
      <c r="AF3036" s="34">
        <f t="shared" si="24"/>
        <v>0</v>
      </c>
      <c r="AG3036" s="34">
        <f t="shared" si="25"/>
        <v>0</v>
      </c>
      <c r="AH3036" s="34">
        <f t="shared" si="26"/>
        <v>0</v>
      </c>
      <c r="AI3036" s="34">
        <f t="shared" si="28"/>
        <v>0</v>
      </c>
      <c r="AJ3036" s="34">
        <f t="shared" si="29"/>
        <v>0</v>
      </c>
      <c r="AK3036" s="34">
        <f t="shared" si="27"/>
        <v>0</v>
      </c>
      <c r="AL3036" s="36">
        <f t="shared" si="34"/>
        <v>0</v>
      </c>
      <c r="AM3036" s="36">
        <f t="shared" si="35"/>
        <v>0</v>
      </c>
      <c r="AN3036" s="46">
        <f t="shared" si="36"/>
        <v>0</v>
      </c>
      <c r="AO3036" s="36">
        <f t="shared" si="37"/>
        <v>5</v>
      </c>
      <c r="AP3036" s="36">
        <f t="shared" si="39"/>
        <v>0</v>
      </c>
      <c r="AQ3036" s="36">
        <f t="shared" si="40"/>
        <v>1</v>
      </c>
      <c r="AR3036" s="36">
        <f t="shared" si="38"/>
        <v>0.00004395178374</v>
      </c>
      <c r="AS3036" s="38">
        <f t="shared" si="45"/>
        <v>1</v>
      </c>
      <c r="AT3036" s="38">
        <f t="shared" si="46"/>
        <v>0</v>
      </c>
      <c r="AU3036" s="38">
        <f t="shared" si="47"/>
        <v>0</v>
      </c>
      <c r="AV3036" s="38">
        <f t="shared" si="48"/>
        <v>5</v>
      </c>
      <c r="AW3036" s="38">
        <f t="shared" si="51"/>
        <v>0</v>
      </c>
      <c r="AX3036" s="38">
        <f t="shared" si="52"/>
        <v>1</v>
      </c>
      <c r="AY3036" s="38">
        <f t="shared" si="49"/>
        <v>0.00004395178374</v>
      </c>
      <c r="AZ3036" s="12">
        <f t="shared" si="30"/>
        <v>131.3536197</v>
      </c>
      <c r="BA3036" s="12">
        <f t="shared" si="41"/>
        <v>91.78977311</v>
      </c>
      <c r="BB3036" s="12">
        <f t="shared" si="53"/>
        <v>112.3963758</v>
      </c>
      <c r="BC3036" s="12">
        <f t="shared" si="50"/>
        <v>0.00002930118916</v>
      </c>
      <c r="BD3036" s="12">
        <f t="shared" si="54"/>
        <v>110.0301256</v>
      </c>
    </row>
    <row r="3037" ht="14.25" customHeight="1">
      <c r="A3037" s="7">
        <v>40926.0</v>
      </c>
      <c r="B3037" s="21" t="s">
        <v>90</v>
      </c>
      <c r="C3037" s="8">
        <v>45.50061</v>
      </c>
      <c r="D3037" s="33">
        <f t="shared" si="5"/>
        <v>0.003093520991</v>
      </c>
      <c r="E3037" s="33">
        <f t="shared" si="7"/>
        <v>-0.01233625406</v>
      </c>
      <c r="F3037" s="33">
        <f t="shared" si="9"/>
        <v>-0.0233433899</v>
      </c>
      <c r="G3037" s="33">
        <f t="shared" si="11"/>
        <v>0.002163918208</v>
      </c>
      <c r="H3037" s="33">
        <f t="shared" si="20"/>
        <v>-0.9513893127</v>
      </c>
      <c r="I3037" s="45">
        <f t="shared" si="31"/>
        <v>-1.904579475</v>
      </c>
      <c r="J3037" s="45">
        <f t="shared" si="43"/>
        <v>-1.173321455</v>
      </c>
      <c r="K3037" s="21" t="s">
        <v>91</v>
      </c>
      <c r="L3037" s="8">
        <v>23.26277</v>
      </c>
      <c r="M3037" s="33">
        <f t="shared" si="6"/>
        <v>0.003563650369</v>
      </c>
      <c r="N3037" s="33">
        <f t="shared" si="8"/>
        <v>-0.02523772191</v>
      </c>
      <c r="O3037" s="33">
        <f t="shared" si="10"/>
        <v>-0.03635555787</v>
      </c>
      <c r="P3037" s="33">
        <f t="shared" si="12"/>
        <v>0.002224449314</v>
      </c>
      <c r="Q3037" s="45">
        <f t="shared" si="21"/>
        <v>-1.373337691</v>
      </c>
      <c r="R3037" s="45">
        <f t="shared" si="32"/>
        <v>-1.607980134</v>
      </c>
      <c r="S3037" s="45">
        <f t="shared" si="44"/>
        <v>-0.2946746189</v>
      </c>
      <c r="T3037" s="33">
        <f t="shared" si="22"/>
        <v>0.4219483785</v>
      </c>
      <c r="U3037" s="33">
        <f t="shared" si="33"/>
        <v>-0.296599341</v>
      </c>
      <c r="V3037" s="33">
        <f t="shared" si="42"/>
        <v>-0.8786468359</v>
      </c>
      <c r="W3037" s="44">
        <f t="shared" si="13"/>
        <v>0.007531500257</v>
      </c>
      <c r="X3037" s="44">
        <f t="shared" si="14"/>
        <v>0.008732869775</v>
      </c>
      <c r="Y3037" s="33">
        <f t="shared" si="15"/>
        <v>1.159512644</v>
      </c>
      <c r="Z3037" s="43">
        <v>1.0</v>
      </c>
      <c r="AA3037" s="33">
        <f t="shared" si="16"/>
        <v>2.159512644</v>
      </c>
      <c r="AB3037" s="33">
        <f t="shared" si="17"/>
        <v>0.5369325561</v>
      </c>
      <c r="AC3037" s="33">
        <f t="shared" si="18"/>
        <v>0.4630674439</v>
      </c>
      <c r="AD3037" s="33">
        <f t="shared" si="19"/>
        <v>0.009735517591</v>
      </c>
      <c r="AE3037" s="34">
        <f t="shared" si="23"/>
        <v>0</v>
      </c>
      <c r="AF3037" s="34">
        <f t="shared" si="24"/>
        <v>0</v>
      </c>
      <c r="AG3037" s="34">
        <f t="shared" si="25"/>
        <v>0</v>
      </c>
      <c r="AH3037" s="34">
        <f t="shared" si="26"/>
        <v>0</v>
      </c>
      <c r="AI3037" s="34">
        <f t="shared" si="28"/>
        <v>0</v>
      </c>
      <c r="AJ3037" s="34">
        <f t="shared" si="29"/>
        <v>0</v>
      </c>
      <c r="AK3037" s="34">
        <f t="shared" si="27"/>
        <v>0</v>
      </c>
      <c r="AL3037" s="36">
        <f t="shared" si="34"/>
        <v>0</v>
      </c>
      <c r="AM3037" s="36">
        <f t="shared" si="35"/>
        <v>0</v>
      </c>
      <c r="AN3037" s="46">
        <f t="shared" si="36"/>
        <v>0</v>
      </c>
      <c r="AO3037" s="36">
        <f t="shared" si="37"/>
        <v>0</v>
      </c>
      <c r="AP3037" s="36">
        <f t="shared" si="39"/>
        <v>1</v>
      </c>
      <c r="AQ3037" s="36">
        <f t="shared" si="40"/>
        <v>0</v>
      </c>
      <c r="AR3037" s="36">
        <f t="shared" si="38"/>
        <v>0</v>
      </c>
      <c r="AS3037" s="38">
        <f t="shared" si="45"/>
        <v>0</v>
      </c>
      <c r="AT3037" s="38">
        <f t="shared" si="46"/>
        <v>0</v>
      </c>
      <c r="AU3037" s="38">
        <f t="shared" si="47"/>
        <v>0</v>
      </c>
      <c r="AV3037" s="38">
        <f t="shared" si="48"/>
        <v>0</v>
      </c>
      <c r="AW3037" s="38">
        <f t="shared" si="51"/>
        <v>1</v>
      </c>
      <c r="AX3037" s="38">
        <f t="shared" si="52"/>
        <v>0</v>
      </c>
      <c r="AY3037" s="38">
        <f t="shared" si="49"/>
        <v>0</v>
      </c>
      <c r="AZ3037" s="12">
        <f t="shared" si="30"/>
        <v>131.3536197</v>
      </c>
      <c r="BA3037" s="12">
        <f t="shared" si="41"/>
        <v>91.78977311</v>
      </c>
      <c r="BB3037" s="12">
        <f t="shared" si="53"/>
        <v>112.3963758</v>
      </c>
      <c r="BC3037" s="12">
        <f t="shared" si="50"/>
        <v>0</v>
      </c>
      <c r="BD3037" s="12">
        <f t="shared" si="54"/>
        <v>110.0301256</v>
      </c>
    </row>
    <row r="3038" ht="14.25" customHeight="1">
      <c r="A3038" s="7">
        <v>40927.0</v>
      </c>
      <c r="B3038" s="21" t="s">
        <v>90</v>
      </c>
      <c r="C3038" s="8">
        <v>46.244335</v>
      </c>
      <c r="D3038" s="33">
        <f t="shared" si="5"/>
        <v>0.01634538526</v>
      </c>
      <c r="E3038" s="33">
        <f t="shared" si="7"/>
        <v>0.01384418719</v>
      </c>
      <c r="F3038" s="33">
        <f t="shared" si="9"/>
        <v>-0.01243655916</v>
      </c>
      <c r="G3038" s="33">
        <f t="shared" si="11"/>
        <v>0.02392430384</v>
      </c>
      <c r="H3038" s="33">
        <f t="shared" si="20"/>
        <v>0.5478724874</v>
      </c>
      <c r="I3038" s="45">
        <f t="shared" si="31"/>
        <v>-1.228418929</v>
      </c>
      <c r="J3038" s="45">
        <f t="shared" si="43"/>
        <v>-0.02494365941</v>
      </c>
      <c r="K3038" s="21" t="s">
        <v>91</v>
      </c>
      <c r="L3038" s="8">
        <v>23.214586</v>
      </c>
      <c r="M3038" s="33">
        <f t="shared" si="6"/>
        <v>-0.002071292456</v>
      </c>
      <c r="N3038" s="33">
        <f t="shared" si="8"/>
        <v>-0.008962570434</v>
      </c>
      <c r="O3038" s="33">
        <f t="shared" si="10"/>
        <v>-0.03228107778</v>
      </c>
      <c r="P3038" s="33">
        <f t="shared" si="12"/>
        <v>0.001187645793</v>
      </c>
      <c r="Q3038" s="45">
        <f t="shared" si="21"/>
        <v>-0.514766328</v>
      </c>
      <c r="R3038" s="45">
        <f t="shared" si="32"/>
        <v>-1.391307497</v>
      </c>
      <c r="S3038" s="45">
        <f t="shared" si="44"/>
        <v>-0.3352852725</v>
      </c>
      <c r="T3038" s="33">
        <f t="shared" si="22"/>
        <v>1.062638815</v>
      </c>
      <c r="U3038" s="33">
        <f t="shared" si="33"/>
        <v>0.1628885688</v>
      </c>
      <c r="V3038" s="33">
        <f t="shared" si="42"/>
        <v>0.3103416131</v>
      </c>
      <c r="W3038" s="44">
        <f t="shared" si="13"/>
        <v>0.008233938754</v>
      </c>
      <c r="X3038" s="44">
        <f t="shared" si="14"/>
        <v>0.008743302391</v>
      </c>
      <c r="Y3038" s="33">
        <f t="shared" si="15"/>
        <v>1.06186148</v>
      </c>
      <c r="Z3038" s="43">
        <v>1.0</v>
      </c>
      <c r="AA3038" s="33">
        <f t="shared" si="16"/>
        <v>2.06186148</v>
      </c>
      <c r="AB3038" s="33">
        <f t="shared" si="17"/>
        <v>0.5150013666</v>
      </c>
      <c r="AC3038" s="33">
        <f t="shared" si="18"/>
        <v>0.4849986334</v>
      </c>
      <c r="AD3038" s="33">
        <f t="shared" si="19"/>
        <v>-0.001710923729</v>
      </c>
      <c r="AE3038" s="34">
        <f t="shared" si="23"/>
        <v>-1</v>
      </c>
      <c r="AF3038" s="34">
        <f t="shared" si="24"/>
        <v>0</v>
      </c>
      <c r="AG3038" s="34">
        <f t="shared" si="25"/>
        <v>0</v>
      </c>
      <c r="AH3038" s="34">
        <f t="shared" si="26"/>
        <v>1</v>
      </c>
      <c r="AI3038" s="34">
        <f t="shared" si="28"/>
        <v>0</v>
      </c>
      <c r="AJ3038" s="34">
        <f t="shared" si="29"/>
        <v>-1</v>
      </c>
      <c r="AK3038" s="34">
        <f t="shared" si="27"/>
        <v>0.001710923729</v>
      </c>
      <c r="AL3038" s="36">
        <f t="shared" si="34"/>
        <v>0</v>
      </c>
      <c r="AM3038" s="36">
        <f t="shared" si="35"/>
        <v>0</v>
      </c>
      <c r="AN3038" s="46">
        <f t="shared" si="36"/>
        <v>0</v>
      </c>
      <c r="AO3038" s="36">
        <f t="shared" si="37"/>
        <v>0</v>
      </c>
      <c r="AP3038" s="36">
        <f t="shared" si="39"/>
        <v>0</v>
      </c>
      <c r="AQ3038" s="36">
        <f t="shared" si="40"/>
        <v>0</v>
      </c>
      <c r="AR3038" s="36">
        <f t="shared" si="38"/>
        <v>0</v>
      </c>
      <c r="AS3038" s="38">
        <f t="shared" si="45"/>
        <v>0</v>
      </c>
      <c r="AT3038" s="38">
        <f t="shared" si="46"/>
        <v>0</v>
      </c>
      <c r="AU3038" s="38">
        <f t="shared" si="47"/>
        <v>0</v>
      </c>
      <c r="AV3038" s="38">
        <f t="shared" si="48"/>
        <v>0</v>
      </c>
      <c r="AW3038" s="38">
        <f t="shared" si="51"/>
        <v>0</v>
      </c>
      <c r="AX3038" s="38">
        <f t="shared" si="52"/>
        <v>0</v>
      </c>
      <c r="AY3038" s="38">
        <f t="shared" si="49"/>
        <v>0</v>
      </c>
      <c r="AZ3038" s="12">
        <f t="shared" si="30"/>
        <v>131.5783557</v>
      </c>
      <c r="BA3038" s="12">
        <f t="shared" si="41"/>
        <v>91.78977311</v>
      </c>
      <c r="BB3038" s="12">
        <f t="shared" si="53"/>
        <v>112.3963758</v>
      </c>
      <c r="BC3038" s="12">
        <f t="shared" si="50"/>
        <v>0.0005703079097</v>
      </c>
      <c r="BD3038" s="12">
        <f t="shared" si="54"/>
        <v>110.0928766</v>
      </c>
    </row>
    <row r="3039" ht="14.25" customHeight="1">
      <c r="A3039" s="7">
        <v>40928.0</v>
      </c>
      <c r="B3039" s="21" t="s">
        <v>90</v>
      </c>
      <c r="C3039" s="8">
        <v>46.503925</v>
      </c>
      <c r="D3039" s="33">
        <f t="shared" si="5"/>
        <v>0.005613444328</v>
      </c>
      <c r="E3039" s="33">
        <f t="shared" si="7"/>
        <v>0.02568864106</v>
      </c>
      <c r="F3039" s="33">
        <f t="shared" si="9"/>
        <v>0.0009059263567</v>
      </c>
      <c r="G3039" s="33">
        <f t="shared" si="11"/>
        <v>0.01144515636</v>
      </c>
      <c r="H3039" s="33">
        <f t="shared" si="20"/>
        <v>1.205020208</v>
      </c>
      <c r="I3039" s="45">
        <f t="shared" si="31"/>
        <v>-0.4754567981</v>
      </c>
      <c r="J3039" s="45">
        <f t="shared" si="43"/>
        <v>-0.6614636894</v>
      </c>
      <c r="K3039" s="21" t="s">
        <v>91</v>
      </c>
      <c r="L3039" s="8">
        <v>23.434855</v>
      </c>
      <c r="M3039" s="33">
        <f t="shared" si="6"/>
        <v>0.009488388033</v>
      </c>
      <c r="N3039" s="33">
        <f t="shared" si="8"/>
        <v>0.007695556497</v>
      </c>
      <c r="O3039" s="33">
        <f t="shared" si="10"/>
        <v>-0.0184516319</v>
      </c>
      <c r="P3039" s="33">
        <f t="shared" si="12"/>
        <v>-0.00453211488</v>
      </c>
      <c r="Q3039" s="45">
        <f t="shared" si="21"/>
        <v>0.3362529388</v>
      </c>
      <c r="R3039" s="45">
        <f t="shared" si="32"/>
        <v>-0.8280164837</v>
      </c>
      <c r="S3039" s="45">
        <f t="shared" si="44"/>
        <v>-0.5112683412</v>
      </c>
      <c r="T3039" s="33">
        <f t="shared" si="22"/>
        <v>0.8687672693</v>
      </c>
      <c r="U3039" s="33">
        <f t="shared" si="33"/>
        <v>0.3525596856</v>
      </c>
      <c r="V3039" s="33">
        <f t="shared" si="42"/>
        <v>-0.1501953483</v>
      </c>
      <c r="W3039" s="44">
        <f t="shared" si="13"/>
        <v>0.00731751839</v>
      </c>
      <c r="X3039" s="44">
        <f t="shared" si="14"/>
        <v>0.008297664162</v>
      </c>
      <c r="Y3039" s="33">
        <f t="shared" si="15"/>
        <v>1.133945105</v>
      </c>
      <c r="Z3039" s="43">
        <v>1.0</v>
      </c>
      <c r="AA3039" s="33">
        <f t="shared" si="16"/>
        <v>2.133945105</v>
      </c>
      <c r="AB3039" s="33">
        <f t="shared" si="17"/>
        <v>0.531384384</v>
      </c>
      <c r="AC3039" s="33">
        <f t="shared" si="18"/>
        <v>0.468615616</v>
      </c>
      <c r="AD3039" s="33">
        <f t="shared" si="19"/>
        <v>-0.004471394468</v>
      </c>
      <c r="AE3039" s="34">
        <f t="shared" si="23"/>
        <v>0</v>
      </c>
      <c r="AF3039" s="34">
        <f t="shared" si="24"/>
        <v>0</v>
      </c>
      <c r="AG3039" s="34">
        <f t="shared" si="25"/>
        <v>0</v>
      </c>
      <c r="AH3039" s="34">
        <f t="shared" si="26"/>
        <v>2</v>
      </c>
      <c r="AI3039" s="34">
        <f t="shared" si="28"/>
        <v>0</v>
      </c>
      <c r="AJ3039" s="34">
        <f t="shared" si="29"/>
        <v>-1</v>
      </c>
      <c r="AK3039" s="34">
        <f t="shared" si="27"/>
        <v>0.004471394468</v>
      </c>
      <c r="AL3039" s="36">
        <f t="shared" si="34"/>
        <v>0</v>
      </c>
      <c r="AM3039" s="36">
        <f t="shared" si="35"/>
        <v>0</v>
      </c>
      <c r="AN3039" s="46">
        <f t="shared" si="36"/>
        <v>0</v>
      </c>
      <c r="AO3039" s="36">
        <f t="shared" si="37"/>
        <v>0</v>
      </c>
      <c r="AP3039" s="36">
        <f t="shared" si="39"/>
        <v>0</v>
      </c>
      <c r="AQ3039" s="36">
        <f t="shared" si="40"/>
        <v>0</v>
      </c>
      <c r="AR3039" s="36">
        <f t="shared" si="38"/>
        <v>0</v>
      </c>
      <c r="AS3039" s="38">
        <f t="shared" si="45"/>
        <v>0</v>
      </c>
      <c r="AT3039" s="38">
        <f t="shared" si="46"/>
        <v>0</v>
      </c>
      <c r="AU3039" s="38">
        <f t="shared" si="47"/>
        <v>0</v>
      </c>
      <c r="AV3039" s="38">
        <f t="shared" si="48"/>
        <v>0</v>
      </c>
      <c r="AW3039" s="38">
        <f t="shared" si="51"/>
        <v>0</v>
      </c>
      <c r="AX3039" s="38">
        <f t="shared" si="52"/>
        <v>0</v>
      </c>
      <c r="AY3039" s="38">
        <f t="shared" si="49"/>
        <v>0</v>
      </c>
      <c r="AZ3039" s="12">
        <f t="shared" si="30"/>
        <v>132.1666944</v>
      </c>
      <c r="BA3039" s="12">
        <f t="shared" si="41"/>
        <v>91.78977311</v>
      </c>
      <c r="BB3039" s="12">
        <f t="shared" si="53"/>
        <v>112.3963758</v>
      </c>
      <c r="BC3039" s="12">
        <f t="shared" si="50"/>
        <v>0.001490464823</v>
      </c>
      <c r="BD3039" s="12">
        <f t="shared" si="54"/>
        <v>110.2569662</v>
      </c>
    </row>
    <row r="3040" ht="14.25" customHeight="1">
      <c r="A3040" s="7">
        <v>40931.0</v>
      </c>
      <c r="B3040" s="21" t="s">
        <v>90</v>
      </c>
      <c r="C3040" s="8">
        <v>46.377636</v>
      </c>
      <c r="D3040" s="33">
        <f t="shared" si="5"/>
        <v>-0.002715663248</v>
      </c>
      <c r="E3040" s="33">
        <f t="shared" si="7"/>
        <v>0.02639726002</v>
      </c>
      <c r="F3040" s="33">
        <f t="shared" si="9"/>
        <v>0.01085803619</v>
      </c>
      <c r="G3040" s="33">
        <f t="shared" si="11"/>
        <v>0.0009086547035</v>
      </c>
      <c r="H3040" s="33">
        <f t="shared" si="20"/>
        <v>1.209614695</v>
      </c>
      <c r="I3040" s="45">
        <f t="shared" si="31"/>
        <v>0.05787693421</v>
      </c>
      <c r="J3040" s="45">
        <f t="shared" si="43"/>
        <v>-1.219268162</v>
      </c>
      <c r="K3040" s="21" t="s">
        <v>91</v>
      </c>
      <c r="L3040" s="8">
        <v>23.586298</v>
      </c>
      <c r="M3040" s="33">
        <f t="shared" si="6"/>
        <v>0.006462297292</v>
      </c>
      <c r="N3040" s="33">
        <f t="shared" si="8"/>
        <v>0.02298858701</v>
      </c>
      <c r="O3040" s="33">
        <f t="shared" si="10"/>
        <v>-0.005802866426</v>
      </c>
      <c r="P3040" s="33">
        <f t="shared" si="12"/>
        <v>-0.01494894033</v>
      </c>
      <c r="Q3040" s="45">
        <f t="shared" si="21"/>
        <v>1.112698152</v>
      </c>
      <c r="R3040" s="45">
        <f t="shared" si="32"/>
        <v>-0.3352439491</v>
      </c>
      <c r="S3040" s="45">
        <f t="shared" si="44"/>
        <v>-0.8491544453</v>
      </c>
      <c r="T3040" s="33">
        <f t="shared" si="22"/>
        <v>0.09691654272</v>
      </c>
      <c r="U3040" s="33">
        <f t="shared" si="33"/>
        <v>0.3931208833</v>
      </c>
      <c r="V3040" s="33">
        <f t="shared" si="42"/>
        <v>-0.3701137163</v>
      </c>
      <c r="W3040" s="44">
        <f t="shared" si="13"/>
        <v>0.007149359282</v>
      </c>
      <c r="X3040" s="44">
        <f t="shared" si="14"/>
        <v>0.007425181374</v>
      </c>
      <c r="Y3040" s="33">
        <f t="shared" si="15"/>
        <v>1.038579974</v>
      </c>
      <c r="Z3040" s="43">
        <v>1.0</v>
      </c>
      <c r="AA3040" s="33">
        <f t="shared" si="16"/>
        <v>2.038579974</v>
      </c>
      <c r="AB3040" s="33">
        <f t="shared" si="17"/>
        <v>0.5094624626</v>
      </c>
      <c r="AC3040" s="33">
        <f t="shared" si="18"/>
        <v>0.4905375374</v>
      </c>
      <c r="AD3040" s="33">
        <f t="shared" si="19"/>
        <v>0.005280348905</v>
      </c>
      <c r="AE3040" s="34">
        <f t="shared" si="23"/>
        <v>0</v>
      </c>
      <c r="AF3040" s="34">
        <f t="shared" si="24"/>
        <v>0</v>
      </c>
      <c r="AG3040" s="34">
        <f t="shared" si="25"/>
        <v>0</v>
      </c>
      <c r="AH3040" s="34">
        <f t="shared" si="26"/>
        <v>3</v>
      </c>
      <c r="AI3040" s="34">
        <f t="shared" si="28"/>
        <v>0</v>
      </c>
      <c r="AJ3040" s="34">
        <f t="shared" si="29"/>
        <v>-1</v>
      </c>
      <c r="AK3040" s="34">
        <f t="shared" si="27"/>
        <v>-0.005280348905</v>
      </c>
      <c r="AL3040" s="36">
        <f t="shared" si="34"/>
        <v>0</v>
      </c>
      <c r="AM3040" s="36">
        <f t="shared" si="35"/>
        <v>0</v>
      </c>
      <c r="AN3040" s="46">
        <f t="shared" si="36"/>
        <v>0</v>
      </c>
      <c r="AO3040" s="36">
        <f t="shared" si="37"/>
        <v>0</v>
      </c>
      <c r="AP3040" s="36">
        <f t="shared" si="39"/>
        <v>0</v>
      </c>
      <c r="AQ3040" s="36">
        <f t="shared" si="40"/>
        <v>0</v>
      </c>
      <c r="AR3040" s="36">
        <f t="shared" si="38"/>
        <v>0</v>
      </c>
      <c r="AS3040" s="38">
        <f t="shared" si="45"/>
        <v>0</v>
      </c>
      <c r="AT3040" s="38">
        <f t="shared" si="46"/>
        <v>0</v>
      </c>
      <c r="AU3040" s="38">
        <f t="shared" si="47"/>
        <v>0</v>
      </c>
      <c r="AV3040" s="38">
        <f t="shared" si="48"/>
        <v>0</v>
      </c>
      <c r="AW3040" s="38">
        <f t="shared" si="51"/>
        <v>0</v>
      </c>
      <c r="AX3040" s="38">
        <f t="shared" si="52"/>
        <v>0</v>
      </c>
      <c r="AY3040" s="38">
        <f t="shared" si="49"/>
        <v>0</v>
      </c>
      <c r="AZ3040" s="12">
        <f t="shared" si="30"/>
        <v>131.4688082</v>
      </c>
      <c r="BA3040" s="12">
        <f t="shared" si="41"/>
        <v>91.78977311</v>
      </c>
      <c r="BB3040" s="12">
        <f t="shared" si="53"/>
        <v>112.3963758</v>
      </c>
      <c r="BC3040" s="12">
        <f t="shared" si="50"/>
        <v>-0.001760116302</v>
      </c>
      <c r="BD3040" s="12">
        <f t="shared" si="54"/>
        <v>110.0629011</v>
      </c>
    </row>
    <row r="3041" ht="14.25" customHeight="1">
      <c r="A3041" s="7">
        <v>40932.0</v>
      </c>
      <c r="B3041" s="21" t="s">
        <v>90</v>
      </c>
      <c r="C3041" s="8">
        <v>46.447788</v>
      </c>
      <c r="D3041" s="33">
        <f t="shared" si="5"/>
        <v>0.001512625611</v>
      </c>
      <c r="E3041" s="33">
        <f t="shared" si="7"/>
        <v>0.02397473808</v>
      </c>
      <c r="F3041" s="33">
        <f t="shared" si="9"/>
        <v>0.007150218069</v>
      </c>
      <c r="G3041" s="33">
        <f t="shared" si="11"/>
        <v>0.002422654769</v>
      </c>
      <c r="H3041" s="33">
        <f t="shared" si="20"/>
        <v>1.033960134</v>
      </c>
      <c r="I3041" s="45">
        <f t="shared" si="31"/>
        <v>-0.1367446246</v>
      </c>
      <c r="J3041" s="45">
        <f t="shared" si="43"/>
        <v>-1.166505523</v>
      </c>
      <c r="K3041" s="21" t="s">
        <v>91</v>
      </c>
      <c r="L3041" s="8">
        <v>23.369459</v>
      </c>
      <c r="M3041" s="33">
        <f t="shared" si="6"/>
        <v>-0.009193430864</v>
      </c>
      <c r="N3041" s="33">
        <f t="shared" si="8"/>
        <v>0.008166249385</v>
      </c>
      <c r="O3041" s="33">
        <f t="shared" si="10"/>
        <v>-0.01494294904</v>
      </c>
      <c r="P3041" s="33">
        <f t="shared" si="12"/>
        <v>-0.01864446509</v>
      </c>
      <c r="Q3041" s="45">
        <f t="shared" si="21"/>
        <v>0.3449612001</v>
      </c>
      <c r="R3041" s="45">
        <f t="shared" si="32"/>
        <v>-0.6684927422</v>
      </c>
      <c r="S3041" s="45">
        <f t="shared" si="44"/>
        <v>-0.9939154645</v>
      </c>
      <c r="T3041" s="33">
        <f t="shared" si="22"/>
        <v>0.6889989344</v>
      </c>
      <c r="U3041" s="33">
        <f t="shared" si="33"/>
        <v>0.5317481175</v>
      </c>
      <c r="V3041" s="33">
        <f t="shared" si="42"/>
        <v>-0.1725900582</v>
      </c>
      <c r="W3041" s="44">
        <f t="shared" si="13"/>
        <v>0.007156580798</v>
      </c>
      <c r="X3041" s="44">
        <f t="shared" si="14"/>
        <v>0.00759535008</v>
      </c>
      <c r="Y3041" s="33">
        <f t="shared" si="15"/>
        <v>1.061309904</v>
      </c>
      <c r="Z3041" s="43">
        <v>1.0</v>
      </c>
      <c r="AA3041" s="33">
        <f t="shared" si="16"/>
        <v>2.061309904</v>
      </c>
      <c r="AB3041" s="33">
        <f t="shared" si="17"/>
        <v>0.5148715882</v>
      </c>
      <c r="AC3041" s="33">
        <f t="shared" si="18"/>
        <v>0.4851284118</v>
      </c>
      <c r="AD3041" s="33">
        <f t="shared" si="19"/>
        <v>0.0001020840023</v>
      </c>
      <c r="AE3041" s="34">
        <f t="shared" si="23"/>
        <v>0</v>
      </c>
      <c r="AF3041" s="34">
        <f t="shared" si="24"/>
        <v>0</v>
      </c>
      <c r="AG3041" s="34">
        <f t="shared" si="25"/>
        <v>0</v>
      </c>
      <c r="AH3041" s="34">
        <f t="shared" si="26"/>
        <v>4</v>
      </c>
      <c r="AI3041" s="34">
        <f t="shared" si="28"/>
        <v>0</v>
      </c>
      <c r="AJ3041" s="34">
        <f t="shared" si="29"/>
        <v>-1</v>
      </c>
      <c r="AK3041" s="34">
        <f t="shared" si="27"/>
        <v>-0.0001020840023</v>
      </c>
      <c r="AL3041" s="36">
        <f t="shared" si="34"/>
        <v>0</v>
      </c>
      <c r="AM3041" s="36">
        <f t="shared" si="35"/>
        <v>0</v>
      </c>
      <c r="AN3041" s="46">
        <f t="shared" si="36"/>
        <v>0</v>
      </c>
      <c r="AO3041" s="36">
        <f t="shared" si="37"/>
        <v>0</v>
      </c>
      <c r="AP3041" s="36">
        <f t="shared" si="39"/>
        <v>0</v>
      </c>
      <c r="AQ3041" s="36">
        <f t="shared" si="40"/>
        <v>0</v>
      </c>
      <c r="AR3041" s="36">
        <f t="shared" si="38"/>
        <v>0</v>
      </c>
      <c r="AS3041" s="38">
        <f t="shared" si="45"/>
        <v>0</v>
      </c>
      <c r="AT3041" s="38">
        <f t="shared" si="46"/>
        <v>0</v>
      </c>
      <c r="AU3041" s="38">
        <f t="shared" si="47"/>
        <v>0</v>
      </c>
      <c r="AV3041" s="38">
        <f t="shared" si="48"/>
        <v>0</v>
      </c>
      <c r="AW3041" s="38">
        <f t="shared" si="51"/>
        <v>0</v>
      </c>
      <c r="AX3041" s="38">
        <f t="shared" si="52"/>
        <v>0</v>
      </c>
      <c r="AY3041" s="38">
        <f t="shared" si="49"/>
        <v>0</v>
      </c>
      <c r="AZ3041" s="12">
        <f t="shared" si="30"/>
        <v>131.4553873</v>
      </c>
      <c r="BA3041" s="12">
        <f t="shared" si="41"/>
        <v>91.78977311</v>
      </c>
      <c r="BB3041" s="12">
        <f t="shared" si="53"/>
        <v>112.3963758</v>
      </c>
      <c r="BC3041" s="12">
        <f t="shared" si="50"/>
        <v>-0.00003402800078</v>
      </c>
      <c r="BD3041" s="12">
        <f t="shared" si="54"/>
        <v>110.0591559</v>
      </c>
    </row>
    <row r="3042" ht="14.25" customHeight="1">
      <c r="A3042" s="7">
        <v>40933.0</v>
      </c>
      <c r="B3042" s="21" t="s">
        <v>90</v>
      </c>
      <c r="C3042" s="8">
        <v>46.798603</v>
      </c>
      <c r="D3042" s="33">
        <f t="shared" si="5"/>
        <v>0.007552889279</v>
      </c>
      <c r="E3042" s="33">
        <f t="shared" si="7"/>
        <v>0.02852693623</v>
      </c>
      <c r="F3042" s="33">
        <f t="shared" si="9"/>
        <v>0.01583876664</v>
      </c>
      <c r="G3042" s="33">
        <f t="shared" si="11"/>
        <v>0.001952709974</v>
      </c>
      <c r="H3042" s="33">
        <f t="shared" si="20"/>
        <v>1.254004118</v>
      </c>
      <c r="I3042" s="45">
        <f t="shared" si="31"/>
        <v>0.3136086848</v>
      </c>
      <c r="J3042" s="45">
        <f t="shared" si="43"/>
        <v>-1.195103803</v>
      </c>
      <c r="K3042" s="21" t="s">
        <v>91</v>
      </c>
      <c r="L3042" s="8">
        <v>23.55187</v>
      </c>
      <c r="M3042" s="33">
        <f t="shared" si="6"/>
        <v>0.007805529431</v>
      </c>
      <c r="N3042" s="33">
        <f t="shared" si="8"/>
        <v>0.01242758279</v>
      </c>
      <c r="O3042" s="33">
        <f t="shared" si="10"/>
        <v>-0.013123783</v>
      </c>
      <c r="P3042" s="33">
        <f t="shared" si="12"/>
        <v>-0.02159023124</v>
      </c>
      <c r="Q3042" s="45">
        <f t="shared" si="21"/>
        <v>0.5561443244</v>
      </c>
      <c r="R3042" s="45">
        <f t="shared" si="32"/>
        <v>-0.5898499907</v>
      </c>
      <c r="S3042" s="45">
        <f t="shared" si="44"/>
        <v>-1.078945635</v>
      </c>
      <c r="T3042" s="33">
        <f t="shared" si="22"/>
        <v>0.6978597931</v>
      </c>
      <c r="U3042" s="33">
        <f t="shared" si="33"/>
        <v>0.9034586755</v>
      </c>
      <c r="V3042" s="33">
        <f t="shared" si="42"/>
        <v>-0.1161581682</v>
      </c>
      <c r="W3042" s="44">
        <f t="shared" si="13"/>
        <v>0.00712992432</v>
      </c>
      <c r="X3042" s="44">
        <f t="shared" si="14"/>
        <v>0.007375353475</v>
      </c>
      <c r="Y3042" s="33">
        <f t="shared" si="15"/>
        <v>1.034422407</v>
      </c>
      <c r="Z3042" s="43">
        <v>1.0</v>
      </c>
      <c r="AA3042" s="33">
        <f t="shared" si="16"/>
        <v>2.034422407</v>
      </c>
      <c r="AB3042" s="33">
        <f t="shared" si="17"/>
        <v>0.508459995</v>
      </c>
      <c r="AC3042" s="33">
        <f t="shared" si="18"/>
        <v>0.491540005</v>
      </c>
      <c r="AD3042" s="33">
        <f t="shared" si="19"/>
        <v>0.001644683499</v>
      </c>
      <c r="AE3042" s="34">
        <f t="shared" si="23"/>
        <v>0</v>
      </c>
      <c r="AF3042" s="34">
        <f t="shared" si="24"/>
        <v>0</v>
      </c>
      <c r="AG3042" s="34">
        <f t="shared" si="25"/>
        <v>0</v>
      </c>
      <c r="AH3042" s="34">
        <f t="shared" si="26"/>
        <v>5</v>
      </c>
      <c r="AI3042" s="34">
        <f t="shared" si="28"/>
        <v>0</v>
      </c>
      <c r="AJ3042" s="34">
        <f t="shared" si="29"/>
        <v>-1</v>
      </c>
      <c r="AK3042" s="34">
        <f t="shared" si="27"/>
        <v>-0.001644683499</v>
      </c>
      <c r="AL3042" s="36">
        <f t="shared" si="34"/>
        <v>0</v>
      </c>
      <c r="AM3042" s="36">
        <f t="shared" si="35"/>
        <v>0</v>
      </c>
      <c r="AN3042" s="46">
        <f t="shared" si="36"/>
        <v>0</v>
      </c>
      <c r="AO3042" s="36">
        <f t="shared" si="37"/>
        <v>0</v>
      </c>
      <c r="AP3042" s="36">
        <f t="shared" si="39"/>
        <v>0</v>
      </c>
      <c r="AQ3042" s="36">
        <f t="shared" si="40"/>
        <v>0</v>
      </c>
      <c r="AR3042" s="36">
        <f t="shared" si="38"/>
        <v>0</v>
      </c>
      <c r="AS3042" s="38">
        <f t="shared" si="45"/>
        <v>0</v>
      </c>
      <c r="AT3042" s="38">
        <f t="shared" si="46"/>
        <v>0</v>
      </c>
      <c r="AU3042" s="38">
        <f t="shared" si="47"/>
        <v>0</v>
      </c>
      <c r="AV3042" s="38">
        <f t="shared" si="48"/>
        <v>0</v>
      </c>
      <c r="AW3042" s="38">
        <f t="shared" si="51"/>
        <v>0</v>
      </c>
      <c r="AX3042" s="38">
        <f t="shared" si="52"/>
        <v>0</v>
      </c>
      <c r="AY3042" s="38">
        <f t="shared" si="49"/>
        <v>0</v>
      </c>
      <c r="AZ3042" s="12">
        <f t="shared" si="30"/>
        <v>131.2391848</v>
      </c>
      <c r="BA3042" s="12">
        <f t="shared" si="41"/>
        <v>91.78977311</v>
      </c>
      <c r="BB3042" s="12">
        <f t="shared" si="53"/>
        <v>112.3963758</v>
      </c>
      <c r="BC3042" s="12">
        <f t="shared" si="50"/>
        <v>-0.000548227833</v>
      </c>
      <c r="BD3042" s="12">
        <f t="shared" si="54"/>
        <v>109.9988184</v>
      </c>
    </row>
    <row r="3043" ht="14.25" customHeight="1">
      <c r="A3043" s="7">
        <v>40934.0</v>
      </c>
      <c r="B3043" s="21" t="s">
        <v>90</v>
      </c>
      <c r="C3043" s="8">
        <v>46.672318</v>
      </c>
      <c r="D3043" s="33">
        <f t="shared" si="5"/>
        <v>-0.002698477987</v>
      </c>
      <c r="E3043" s="33">
        <f t="shared" si="7"/>
        <v>0.009254820077</v>
      </c>
      <c r="F3043" s="33">
        <f t="shared" si="9"/>
        <v>0.02322713273</v>
      </c>
      <c r="G3043" s="33">
        <f t="shared" si="11"/>
        <v>0.002109005107</v>
      </c>
      <c r="H3043" s="33">
        <f t="shared" si="20"/>
        <v>0.1732768298</v>
      </c>
      <c r="I3043" s="45">
        <f t="shared" si="31"/>
        <v>0.7043938246</v>
      </c>
      <c r="J3043" s="45">
        <f t="shared" si="43"/>
        <v>-1.181011722</v>
      </c>
      <c r="K3043" s="21" t="s">
        <v>91</v>
      </c>
      <c r="L3043" s="8">
        <v>23.407324</v>
      </c>
      <c r="M3043" s="33">
        <f t="shared" si="6"/>
        <v>-0.006137347056</v>
      </c>
      <c r="N3043" s="33">
        <f t="shared" si="8"/>
        <v>0.008302452605</v>
      </c>
      <c r="O3043" s="33">
        <f t="shared" si="10"/>
        <v>-0.0007345291453</v>
      </c>
      <c r="P3043" s="33">
        <f t="shared" si="12"/>
        <v>-0.02675996758</v>
      </c>
      <c r="Q3043" s="45">
        <f t="shared" si="21"/>
        <v>0.3601267189</v>
      </c>
      <c r="R3043" s="45">
        <f t="shared" si="32"/>
        <v>-0.1138451201</v>
      </c>
      <c r="S3043" s="45">
        <f t="shared" si="44"/>
        <v>-1.22935782</v>
      </c>
      <c r="T3043" s="33">
        <f t="shared" si="22"/>
        <v>-0.1868498891</v>
      </c>
      <c r="U3043" s="33">
        <f t="shared" si="33"/>
        <v>0.8182389447</v>
      </c>
      <c r="V3043" s="33">
        <f t="shared" si="42"/>
        <v>0.0483460983</v>
      </c>
      <c r="W3043" s="44">
        <f t="shared" si="13"/>
        <v>0.007126591687</v>
      </c>
      <c r="X3043" s="44">
        <f t="shared" si="14"/>
        <v>0.007461533263</v>
      </c>
      <c r="Y3043" s="33">
        <f t="shared" si="15"/>
        <v>1.046998845</v>
      </c>
      <c r="Z3043" s="43">
        <v>1.0</v>
      </c>
      <c r="AA3043" s="33">
        <f t="shared" si="16"/>
        <v>2.046998845</v>
      </c>
      <c r="AB3043" s="33">
        <f t="shared" si="17"/>
        <v>0.5114799392</v>
      </c>
      <c r="AC3043" s="33">
        <f t="shared" si="18"/>
        <v>0.4885200608</v>
      </c>
      <c r="AD3043" s="33">
        <f t="shared" si="19"/>
        <v>-0.001364769403</v>
      </c>
      <c r="AE3043" s="34">
        <f t="shared" si="23"/>
        <v>0</v>
      </c>
      <c r="AF3043" s="34">
        <f t="shared" si="24"/>
        <v>0</v>
      </c>
      <c r="AG3043" s="34">
        <f t="shared" si="25"/>
        <v>0</v>
      </c>
      <c r="AH3043" s="34">
        <f t="shared" si="26"/>
        <v>0</v>
      </c>
      <c r="AI3043" s="34">
        <f t="shared" si="28"/>
        <v>1</v>
      </c>
      <c r="AJ3043" s="34">
        <f t="shared" si="29"/>
        <v>0</v>
      </c>
      <c r="AK3043" s="34">
        <f t="shared" si="27"/>
        <v>0</v>
      </c>
      <c r="AL3043" s="36">
        <f t="shared" si="34"/>
        <v>0</v>
      </c>
      <c r="AM3043" s="36">
        <f t="shared" si="35"/>
        <v>0</v>
      </c>
      <c r="AN3043" s="46">
        <f t="shared" si="36"/>
        <v>0</v>
      </c>
      <c r="AO3043" s="36">
        <f t="shared" si="37"/>
        <v>0</v>
      </c>
      <c r="AP3043" s="36">
        <f t="shared" si="39"/>
        <v>0</v>
      </c>
      <c r="AQ3043" s="36">
        <f t="shared" si="40"/>
        <v>0</v>
      </c>
      <c r="AR3043" s="36">
        <f t="shared" si="38"/>
        <v>0</v>
      </c>
      <c r="AS3043" s="38">
        <f t="shared" si="45"/>
        <v>0</v>
      </c>
      <c r="AT3043" s="38">
        <f t="shared" si="46"/>
        <v>0</v>
      </c>
      <c r="AU3043" s="38">
        <f t="shared" si="47"/>
        <v>0</v>
      </c>
      <c r="AV3043" s="38">
        <f t="shared" si="48"/>
        <v>0</v>
      </c>
      <c r="AW3043" s="38">
        <f t="shared" si="51"/>
        <v>0</v>
      </c>
      <c r="AX3043" s="38">
        <f t="shared" si="52"/>
        <v>0</v>
      </c>
      <c r="AY3043" s="38">
        <f t="shared" si="49"/>
        <v>0</v>
      </c>
      <c r="AZ3043" s="12">
        <f t="shared" si="30"/>
        <v>131.2391848</v>
      </c>
      <c r="BA3043" s="12">
        <f t="shared" si="41"/>
        <v>91.78977311</v>
      </c>
      <c r="BB3043" s="12">
        <f t="shared" si="53"/>
        <v>112.3963758</v>
      </c>
      <c r="BC3043" s="12">
        <f t="shared" si="50"/>
        <v>0</v>
      </c>
      <c r="BD3043" s="12">
        <f t="shared" si="54"/>
        <v>109.9988184</v>
      </c>
    </row>
    <row r="3044" ht="14.25" customHeight="1">
      <c r="A3044" s="7">
        <v>40935.0</v>
      </c>
      <c r="B3044" s="21" t="s">
        <v>90</v>
      </c>
      <c r="C3044" s="8">
        <v>46.174164</v>
      </c>
      <c r="D3044" s="33">
        <f t="shared" si="5"/>
        <v>-0.01067343602</v>
      </c>
      <c r="E3044" s="33">
        <f t="shared" si="7"/>
        <v>-0.007091035864</v>
      </c>
      <c r="F3044" s="33">
        <f t="shared" si="9"/>
        <v>0.01841544612</v>
      </c>
      <c r="G3044" s="33">
        <f t="shared" si="11"/>
        <v>-0.001517396671</v>
      </c>
      <c r="H3044" s="33">
        <f t="shared" si="20"/>
        <v>-0.714281864</v>
      </c>
      <c r="I3044" s="45">
        <f t="shared" si="31"/>
        <v>0.4368360642</v>
      </c>
      <c r="J3044" s="45">
        <f t="shared" si="43"/>
        <v>-1.339997139</v>
      </c>
      <c r="K3044" s="21" t="s">
        <v>91</v>
      </c>
      <c r="L3044" s="8">
        <v>23.211138</v>
      </c>
      <c r="M3044" s="33">
        <f t="shared" si="6"/>
        <v>-0.008381393789</v>
      </c>
      <c r="N3044" s="33">
        <f t="shared" si="8"/>
        <v>-0.009546336003</v>
      </c>
      <c r="O3044" s="33">
        <f t="shared" si="10"/>
        <v>-0.001924243873</v>
      </c>
      <c r="P3044" s="33">
        <f t="shared" si="12"/>
        <v>-0.02977998863</v>
      </c>
      <c r="Q3044" s="45">
        <f t="shared" si="21"/>
        <v>-0.5344643131</v>
      </c>
      <c r="R3044" s="45">
        <f t="shared" si="32"/>
        <v>-0.1478026839</v>
      </c>
      <c r="S3044" s="45">
        <f t="shared" si="44"/>
        <v>-1.285748568</v>
      </c>
      <c r="T3044" s="33">
        <f t="shared" si="22"/>
        <v>-0.1798175509</v>
      </c>
      <c r="U3044" s="33">
        <f t="shared" si="33"/>
        <v>0.5846387481</v>
      </c>
      <c r="V3044" s="33">
        <f t="shared" si="42"/>
        <v>-0.05424857087</v>
      </c>
      <c r="W3044" s="44">
        <f t="shared" si="13"/>
        <v>0.007359398837</v>
      </c>
      <c r="X3044" s="44">
        <f t="shared" si="14"/>
        <v>0.00757887986</v>
      </c>
      <c r="Y3044" s="33">
        <f t="shared" si="15"/>
        <v>1.029823227</v>
      </c>
      <c r="Z3044" s="43">
        <v>1.0</v>
      </c>
      <c r="AA3044" s="33">
        <f t="shared" si="16"/>
        <v>2.029823227</v>
      </c>
      <c r="AB3044" s="33">
        <f t="shared" si="17"/>
        <v>0.5073462622</v>
      </c>
      <c r="AC3044" s="33">
        <f t="shared" si="18"/>
        <v>0.4926537378</v>
      </c>
      <c r="AD3044" s="33">
        <f t="shared" si="19"/>
        <v>-0.003229917504</v>
      </c>
      <c r="AE3044" s="34">
        <f t="shared" si="23"/>
        <v>0</v>
      </c>
      <c r="AF3044" s="34">
        <f t="shared" si="24"/>
        <v>0</v>
      </c>
      <c r="AG3044" s="34">
        <f t="shared" si="25"/>
        <v>0</v>
      </c>
      <c r="AH3044" s="34">
        <f t="shared" si="26"/>
        <v>0</v>
      </c>
      <c r="AI3044" s="34">
        <f t="shared" si="28"/>
        <v>0</v>
      </c>
      <c r="AJ3044" s="34">
        <f t="shared" si="29"/>
        <v>0</v>
      </c>
      <c r="AK3044" s="34">
        <f t="shared" si="27"/>
        <v>0</v>
      </c>
      <c r="AL3044" s="36">
        <f t="shared" si="34"/>
        <v>0</v>
      </c>
      <c r="AM3044" s="36">
        <f t="shared" si="35"/>
        <v>0</v>
      </c>
      <c r="AN3044" s="46">
        <f t="shared" si="36"/>
        <v>0</v>
      </c>
      <c r="AO3044" s="36">
        <f t="shared" si="37"/>
        <v>0</v>
      </c>
      <c r="AP3044" s="36">
        <f t="shared" si="39"/>
        <v>0</v>
      </c>
      <c r="AQ3044" s="36">
        <f t="shared" si="40"/>
        <v>0</v>
      </c>
      <c r="AR3044" s="36">
        <f t="shared" si="38"/>
        <v>0</v>
      </c>
      <c r="AS3044" s="38">
        <f t="shared" si="45"/>
        <v>0</v>
      </c>
      <c r="AT3044" s="38">
        <f t="shared" si="46"/>
        <v>0</v>
      </c>
      <c r="AU3044" s="38">
        <f t="shared" si="47"/>
        <v>0</v>
      </c>
      <c r="AV3044" s="38">
        <f t="shared" si="48"/>
        <v>0</v>
      </c>
      <c r="AW3044" s="38">
        <f t="shared" si="51"/>
        <v>0</v>
      </c>
      <c r="AX3044" s="38">
        <f t="shared" si="52"/>
        <v>0</v>
      </c>
      <c r="AY3044" s="38">
        <f t="shared" si="49"/>
        <v>0</v>
      </c>
      <c r="AZ3044" s="12">
        <f t="shared" si="30"/>
        <v>131.2391848</v>
      </c>
      <c r="BA3044" s="12">
        <f t="shared" si="41"/>
        <v>91.78977311</v>
      </c>
      <c r="BB3044" s="12">
        <f t="shared" si="53"/>
        <v>112.3963758</v>
      </c>
      <c r="BC3044" s="12">
        <f t="shared" si="50"/>
        <v>0</v>
      </c>
      <c r="BD3044" s="12">
        <f t="shared" si="54"/>
        <v>109.9988184</v>
      </c>
    </row>
    <row r="3045" ht="14.25" customHeight="1">
      <c r="A3045" s="7">
        <v>40938.0</v>
      </c>
      <c r="B3045" s="21" t="s">
        <v>90</v>
      </c>
      <c r="C3045" s="8">
        <v>45.893513</v>
      </c>
      <c r="D3045" s="33">
        <f t="shared" si="5"/>
        <v>-0.006078095967</v>
      </c>
      <c r="E3045" s="33">
        <f t="shared" si="7"/>
        <v>-0.01043871663</v>
      </c>
      <c r="F3045" s="33">
        <f t="shared" si="9"/>
        <v>0.01568298988</v>
      </c>
      <c r="G3045" s="33">
        <f t="shared" si="11"/>
        <v>-0.01698215932</v>
      </c>
      <c r="H3045" s="33">
        <f t="shared" si="20"/>
        <v>-0.8759167491</v>
      </c>
      <c r="I3045" s="45">
        <f t="shared" si="31"/>
        <v>0.288960677</v>
      </c>
      <c r="J3045" s="45">
        <f t="shared" si="43"/>
        <v>-2.0934118</v>
      </c>
      <c r="K3045" s="21" t="s">
        <v>91</v>
      </c>
      <c r="L3045" s="8">
        <v>23.218027</v>
      </c>
      <c r="M3045" s="33">
        <f t="shared" si="6"/>
        <v>0.0002967971669</v>
      </c>
      <c r="N3045" s="33">
        <f t="shared" si="8"/>
        <v>-0.01561376864</v>
      </c>
      <c r="O3045" s="33">
        <f t="shared" si="10"/>
        <v>0.007015879891</v>
      </c>
      <c r="P3045" s="33">
        <f t="shared" si="12"/>
        <v>-0.03848355557</v>
      </c>
      <c r="Q3045" s="45">
        <f t="shared" si="21"/>
        <v>-0.8244802828</v>
      </c>
      <c r="R3045" s="45">
        <f t="shared" si="32"/>
        <v>0.1967117618</v>
      </c>
      <c r="S3045" s="45">
        <f t="shared" si="44"/>
        <v>-1.516195632</v>
      </c>
      <c r="T3045" s="33">
        <f t="shared" si="22"/>
        <v>-0.0514364663</v>
      </c>
      <c r="U3045" s="33">
        <f t="shared" si="33"/>
        <v>0.0922489152</v>
      </c>
      <c r="V3045" s="33">
        <f t="shared" si="42"/>
        <v>-0.5772161677</v>
      </c>
      <c r="W3045" s="44">
        <f t="shared" si="13"/>
        <v>0.007111306732</v>
      </c>
      <c r="X3045" s="44">
        <f t="shared" si="14"/>
        <v>0.007156266616</v>
      </c>
      <c r="Y3045" s="33">
        <f t="shared" si="15"/>
        <v>1.00632231</v>
      </c>
      <c r="Z3045" s="43">
        <v>1.0</v>
      </c>
      <c r="AA3045" s="33">
        <f t="shared" si="16"/>
        <v>2.00632231</v>
      </c>
      <c r="AB3045" s="33">
        <f t="shared" si="17"/>
        <v>0.5015755967</v>
      </c>
      <c r="AC3045" s="33">
        <f t="shared" si="18"/>
        <v>0.4984244033</v>
      </c>
      <c r="AD3045" s="33">
        <f t="shared" si="19"/>
        <v>0.001476782986</v>
      </c>
      <c r="AE3045" s="34">
        <f t="shared" si="23"/>
        <v>0</v>
      </c>
      <c r="AF3045" s="34">
        <f t="shared" si="24"/>
        <v>0</v>
      </c>
      <c r="AG3045" s="34">
        <f t="shared" si="25"/>
        <v>0</v>
      </c>
      <c r="AH3045" s="34">
        <f t="shared" si="26"/>
        <v>0</v>
      </c>
      <c r="AI3045" s="34">
        <f t="shared" si="28"/>
        <v>0</v>
      </c>
      <c r="AJ3045" s="34">
        <f t="shared" si="29"/>
        <v>0</v>
      </c>
      <c r="AK3045" s="34">
        <f t="shared" si="27"/>
        <v>0</v>
      </c>
      <c r="AL3045" s="36">
        <f t="shared" si="34"/>
        <v>0</v>
      </c>
      <c r="AM3045" s="36">
        <f t="shared" si="35"/>
        <v>0</v>
      </c>
      <c r="AN3045" s="46">
        <f t="shared" si="36"/>
        <v>0</v>
      </c>
      <c r="AO3045" s="36">
        <f t="shared" si="37"/>
        <v>0</v>
      </c>
      <c r="AP3045" s="36">
        <f t="shared" si="39"/>
        <v>0</v>
      </c>
      <c r="AQ3045" s="36">
        <f t="shared" si="40"/>
        <v>0</v>
      </c>
      <c r="AR3045" s="36">
        <f t="shared" si="38"/>
        <v>0</v>
      </c>
      <c r="AS3045" s="38">
        <f t="shared" si="45"/>
        <v>0</v>
      </c>
      <c r="AT3045" s="38">
        <f t="shared" si="46"/>
        <v>0</v>
      </c>
      <c r="AU3045" s="38">
        <f t="shared" si="47"/>
        <v>0</v>
      </c>
      <c r="AV3045" s="38">
        <f t="shared" si="48"/>
        <v>0</v>
      </c>
      <c r="AW3045" s="38">
        <f t="shared" si="51"/>
        <v>0</v>
      </c>
      <c r="AX3045" s="38">
        <f t="shared" si="52"/>
        <v>0</v>
      </c>
      <c r="AY3045" s="38">
        <f t="shared" si="49"/>
        <v>0</v>
      </c>
      <c r="AZ3045" s="12">
        <f t="shared" si="30"/>
        <v>131.2391848</v>
      </c>
      <c r="BA3045" s="12">
        <f t="shared" si="41"/>
        <v>91.78977311</v>
      </c>
      <c r="BB3045" s="12">
        <f t="shared" si="53"/>
        <v>112.3963758</v>
      </c>
      <c r="BC3045" s="12">
        <f t="shared" si="50"/>
        <v>0</v>
      </c>
      <c r="BD3045" s="12">
        <f t="shared" si="54"/>
        <v>109.9988184</v>
      </c>
    </row>
    <row r="3046" ht="14.25" customHeight="1">
      <c r="A3046" s="7">
        <v>40939.0</v>
      </c>
      <c r="B3046" s="21" t="s">
        <v>90</v>
      </c>
      <c r="C3046" s="8">
        <v>46.075935</v>
      </c>
      <c r="D3046" s="33">
        <f t="shared" si="5"/>
        <v>0.00397489728</v>
      </c>
      <c r="E3046" s="33">
        <f t="shared" si="7"/>
        <v>-0.008005827963</v>
      </c>
      <c r="F3046" s="33">
        <f t="shared" si="9"/>
        <v>0.01577697249</v>
      </c>
      <c r="G3046" s="33">
        <f t="shared" si="11"/>
        <v>-0.0102488664</v>
      </c>
      <c r="H3046" s="33">
        <f t="shared" si="20"/>
        <v>-0.7232907715</v>
      </c>
      <c r="I3046" s="45">
        <f t="shared" si="31"/>
        <v>0.2784288167</v>
      </c>
      <c r="J3046" s="45">
        <f t="shared" si="43"/>
        <v>-1.647595218</v>
      </c>
      <c r="K3046" s="21" t="s">
        <v>91</v>
      </c>
      <c r="L3046" s="8">
        <v>23.242107</v>
      </c>
      <c r="M3046" s="33">
        <f t="shared" si="6"/>
        <v>0.001037125161</v>
      </c>
      <c r="N3046" s="33">
        <f t="shared" si="8"/>
        <v>-0.005449505699</v>
      </c>
      <c r="O3046" s="33">
        <f t="shared" si="10"/>
        <v>0.002672241663</v>
      </c>
      <c r="P3046" s="33">
        <f t="shared" si="12"/>
        <v>-0.03487249326</v>
      </c>
      <c r="Q3046" s="45">
        <f t="shared" si="21"/>
        <v>-0.2986225478</v>
      </c>
      <c r="R3046" s="45">
        <f t="shared" si="32"/>
        <v>0.03400361309</v>
      </c>
      <c r="S3046" s="45">
        <f t="shared" si="44"/>
        <v>-1.346158725</v>
      </c>
      <c r="T3046" s="33">
        <f t="shared" si="22"/>
        <v>-0.4246682238</v>
      </c>
      <c r="U3046" s="33">
        <f t="shared" si="33"/>
        <v>0.2444252036</v>
      </c>
      <c r="V3046" s="33">
        <f t="shared" si="42"/>
        <v>-0.3014364926</v>
      </c>
      <c r="W3046" s="44">
        <f t="shared" si="13"/>
        <v>0.007172770353</v>
      </c>
      <c r="X3046" s="44">
        <f t="shared" si="14"/>
        <v>0.007183941954</v>
      </c>
      <c r="Y3046" s="33">
        <f t="shared" si="15"/>
        <v>1.001557501</v>
      </c>
      <c r="Z3046" s="43">
        <v>1.0</v>
      </c>
      <c r="AA3046" s="33">
        <f t="shared" si="16"/>
        <v>2.001557501</v>
      </c>
      <c r="AB3046" s="33">
        <f t="shared" si="17"/>
        <v>0.5003890724</v>
      </c>
      <c r="AC3046" s="33">
        <f t="shared" si="18"/>
        <v>0.4996109276</v>
      </c>
      <c r="AD3046" s="33">
        <f t="shared" si="19"/>
        <v>0.003042308897</v>
      </c>
      <c r="AE3046" s="34">
        <f t="shared" si="23"/>
        <v>0</v>
      </c>
      <c r="AF3046" s="34">
        <f t="shared" si="24"/>
        <v>0</v>
      </c>
      <c r="AG3046" s="34">
        <f t="shared" si="25"/>
        <v>0</v>
      </c>
      <c r="AH3046" s="34">
        <f t="shared" si="26"/>
        <v>0</v>
      </c>
      <c r="AI3046" s="34">
        <f t="shared" si="28"/>
        <v>0</v>
      </c>
      <c r="AJ3046" s="34">
        <f t="shared" si="29"/>
        <v>0</v>
      </c>
      <c r="AK3046" s="34">
        <f t="shared" si="27"/>
        <v>0</v>
      </c>
      <c r="AL3046" s="36">
        <f t="shared" si="34"/>
        <v>0</v>
      </c>
      <c r="AM3046" s="36">
        <f t="shared" si="35"/>
        <v>0</v>
      </c>
      <c r="AN3046" s="46">
        <f t="shared" si="36"/>
        <v>0</v>
      </c>
      <c r="AO3046" s="36">
        <f t="shared" si="37"/>
        <v>0</v>
      </c>
      <c r="AP3046" s="36">
        <f t="shared" si="39"/>
        <v>0</v>
      </c>
      <c r="AQ3046" s="36">
        <f t="shared" si="40"/>
        <v>0</v>
      </c>
      <c r="AR3046" s="36">
        <f t="shared" si="38"/>
        <v>0</v>
      </c>
      <c r="AS3046" s="38">
        <f t="shared" si="45"/>
        <v>0</v>
      </c>
      <c r="AT3046" s="38">
        <f t="shared" si="46"/>
        <v>0</v>
      </c>
      <c r="AU3046" s="38">
        <f t="shared" si="47"/>
        <v>0</v>
      </c>
      <c r="AV3046" s="38">
        <f t="shared" si="48"/>
        <v>0</v>
      </c>
      <c r="AW3046" s="38">
        <f t="shared" si="51"/>
        <v>0</v>
      </c>
      <c r="AX3046" s="38">
        <f t="shared" si="52"/>
        <v>0</v>
      </c>
      <c r="AY3046" s="38">
        <f t="shared" si="49"/>
        <v>0</v>
      </c>
      <c r="AZ3046" s="12">
        <f t="shared" si="30"/>
        <v>131.2391848</v>
      </c>
      <c r="BA3046" s="12">
        <f t="shared" si="41"/>
        <v>91.78977311</v>
      </c>
      <c r="BB3046" s="12">
        <f t="shared" si="53"/>
        <v>112.3963758</v>
      </c>
      <c r="BC3046" s="12">
        <f t="shared" si="50"/>
        <v>0</v>
      </c>
      <c r="BD3046" s="12">
        <f t="shared" si="54"/>
        <v>109.9988184</v>
      </c>
    </row>
    <row r="3047" ht="14.25" customHeight="1">
      <c r="A3047" s="7">
        <v>40940.0</v>
      </c>
      <c r="B3047" s="21" t="s">
        <v>90</v>
      </c>
      <c r="C3047" s="8">
        <v>46.574093</v>
      </c>
      <c r="D3047" s="33">
        <f t="shared" si="5"/>
        <v>0.01081167425</v>
      </c>
      <c r="E3047" s="33">
        <f t="shared" si="7"/>
        <v>-0.004797365426</v>
      </c>
      <c r="F3047" s="33">
        <f t="shared" si="9"/>
        <v>0.02359271667</v>
      </c>
      <c r="G3047" s="33">
        <f t="shared" si="11"/>
        <v>-0.0003014072145</v>
      </c>
      <c r="H3047" s="33">
        <f t="shared" si="20"/>
        <v>-0.5342489755</v>
      </c>
      <c r="I3047" s="45">
        <f t="shared" si="31"/>
        <v>0.6893929595</v>
      </c>
      <c r="J3047" s="45">
        <f t="shared" si="43"/>
        <v>-1.092047045</v>
      </c>
      <c r="K3047" s="21" t="s">
        <v>91</v>
      </c>
      <c r="L3047" s="8">
        <v>23.352255</v>
      </c>
      <c r="M3047" s="33">
        <f t="shared" si="6"/>
        <v>0.004739157255</v>
      </c>
      <c r="N3047" s="33">
        <f t="shared" si="8"/>
        <v>-0.008475547802</v>
      </c>
      <c r="O3047" s="33">
        <f t="shared" si="10"/>
        <v>0.003846704412</v>
      </c>
      <c r="P3047" s="33">
        <f t="shared" si="12"/>
        <v>-0.03264870254</v>
      </c>
      <c r="Q3047" s="45">
        <f t="shared" si="21"/>
        <v>-0.4411986747</v>
      </c>
      <c r="R3047" s="45">
        <f t="shared" si="32"/>
        <v>0.08281987872</v>
      </c>
      <c r="S3047" s="45">
        <f t="shared" si="44"/>
        <v>-1.230074005</v>
      </c>
      <c r="T3047" s="33">
        <f t="shared" si="22"/>
        <v>-0.09305030074</v>
      </c>
      <c r="U3047" s="33">
        <f t="shared" si="33"/>
        <v>0.6065730808</v>
      </c>
      <c r="V3047" s="33">
        <f t="shared" si="42"/>
        <v>0.1380269595</v>
      </c>
      <c r="W3047" s="44">
        <f t="shared" si="13"/>
        <v>0.007604215435</v>
      </c>
      <c r="X3047" s="44">
        <f t="shared" si="14"/>
        <v>0.00727265881</v>
      </c>
      <c r="Y3047" s="33">
        <f t="shared" si="15"/>
        <v>0.9563983126</v>
      </c>
      <c r="Z3047" s="43">
        <v>1.0</v>
      </c>
      <c r="AA3047" s="33">
        <f t="shared" si="16"/>
        <v>1.956398313</v>
      </c>
      <c r="AB3047" s="33">
        <f t="shared" si="17"/>
        <v>0.4888566436</v>
      </c>
      <c r="AC3047" s="33">
        <f t="shared" si="18"/>
        <v>0.5111433564</v>
      </c>
      <c r="AD3047" s="33">
        <f t="shared" si="19"/>
        <v>0.0002979814936</v>
      </c>
      <c r="AE3047" s="34">
        <f t="shared" si="23"/>
        <v>0</v>
      </c>
      <c r="AF3047" s="34">
        <f t="shared" si="24"/>
        <v>0</v>
      </c>
      <c r="AG3047" s="34">
        <f t="shared" si="25"/>
        <v>0</v>
      </c>
      <c r="AH3047" s="34">
        <f t="shared" si="26"/>
        <v>0</v>
      </c>
      <c r="AI3047" s="34">
        <f t="shared" si="28"/>
        <v>0</v>
      </c>
      <c r="AJ3047" s="34">
        <f t="shared" si="29"/>
        <v>0</v>
      </c>
      <c r="AK3047" s="34">
        <f t="shared" si="27"/>
        <v>0</v>
      </c>
      <c r="AL3047" s="36">
        <f t="shared" si="34"/>
        <v>0</v>
      </c>
      <c r="AM3047" s="36">
        <f t="shared" si="35"/>
        <v>0</v>
      </c>
      <c r="AN3047" s="46">
        <f t="shared" si="36"/>
        <v>0</v>
      </c>
      <c r="AO3047" s="36">
        <f t="shared" si="37"/>
        <v>0</v>
      </c>
      <c r="AP3047" s="36">
        <f t="shared" si="39"/>
        <v>0</v>
      </c>
      <c r="AQ3047" s="36">
        <f t="shared" si="40"/>
        <v>0</v>
      </c>
      <c r="AR3047" s="36">
        <f t="shared" si="38"/>
        <v>0</v>
      </c>
      <c r="AS3047" s="38">
        <f t="shared" si="45"/>
        <v>0</v>
      </c>
      <c r="AT3047" s="38">
        <f t="shared" si="46"/>
        <v>0</v>
      </c>
      <c r="AU3047" s="38">
        <f t="shared" si="47"/>
        <v>0</v>
      </c>
      <c r="AV3047" s="38">
        <f t="shared" si="48"/>
        <v>0</v>
      </c>
      <c r="AW3047" s="38">
        <f t="shared" si="51"/>
        <v>0</v>
      </c>
      <c r="AX3047" s="38">
        <f t="shared" si="52"/>
        <v>0</v>
      </c>
      <c r="AY3047" s="38">
        <f t="shared" si="49"/>
        <v>0</v>
      </c>
      <c r="AZ3047" s="12">
        <f t="shared" si="30"/>
        <v>131.2391848</v>
      </c>
      <c r="BA3047" s="12">
        <f t="shared" si="41"/>
        <v>91.78977311</v>
      </c>
      <c r="BB3047" s="12">
        <f t="shared" si="53"/>
        <v>112.3963758</v>
      </c>
      <c r="BC3047" s="12">
        <f t="shared" si="50"/>
        <v>0</v>
      </c>
      <c r="BD3047" s="12">
        <f t="shared" si="54"/>
        <v>109.9988184</v>
      </c>
    </row>
    <row r="3048" ht="14.25" customHeight="1">
      <c r="A3048" s="7">
        <v>40941.0</v>
      </c>
      <c r="B3048" s="21" t="s">
        <v>90</v>
      </c>
      <c r="C3048" s="8">
        <v>46.588135</v>
      </c>
      <c r="D3048" s="33">
        <f t="shared" si="5"/>
        <v>0.0003014980882</v>
      </c>
      <c r="E3048" s="33">
        <f t="shared" si="7"/>
        <v>-0.001803703</v>
      </c>
      <c r="F3048" s="33">
        <f t="shared" si="9"/>
        <v>0.00743442413</v>
      </c>
      <c r="G3048" s="33">
        <f t="shared" si="11"/>
        <v>-0.005094593687</v>
      </c>
      <c r="H3048" s="33">
        <f t="shared" si="20"/>
        <v>-0.3691891684</v>
      </c>
      <c r="I3048" s="45">
        <f t="shared" si="31"/>
        <v>-0.1910091906</v>
      </c>
      <c r="J3048" s="45">
        <f t="shared" si="43"/>
        <v>-1.290223559</v>
      </c>
      <c r="K3048" s="21" t="s">
        <v>91</v>
      </c>
      <c r="L3048" s="8">
        <v>23.345375</v>
      </c>
      <c r="M3048" s="33">
        <f t="shared" si="6"/>
        <v>-0.0002946182285</v>
      </c>
      <c r="N3048" s="33">
        <f t="shared" si="8"/>
        <v>-0.00264656481</v>
      </c>
      <c r="O3048" s="33">
        <f t="shared" si="10"/>
        <v>0.005633914815</v>
      </c>
      <c r="P3048" s="33">
        <f t="shared" si="12"/>
        <v>-0.0268290318</v>
      </c>
      <c r="Q3048" s="45">
        <f t="shared" si="21"/>
        <v>-0.1422409731</v>
      </c>
      <c r="R3048" s="45">
        <f t="shared" si="32"/>
        <v>0.1617502638</v>
      </c>
      <c r="S3048" s="45">
        <f t="shared" si="44"/>
        <v>-1.011599265</v>
      </c>
      <c r="T3048" s="33">
        <f t="shared" si="22"/>
        <v>-0.2269481953</v>
      </c>
      <c r="U3048" s="33">
        <f t="shared" si="33"/>
        <v>-0.3527594544</v>
      </c>
      <c r="V3048" s="33">
        <f t="shared" si="42"/>
        <v>-0.278624294</v>
      </c>
      <c r="W3048" s="44">
        <f t="shared" si="13"/>
        <v>0.007509591346</v>
      </c>
      <c r="X3048" s="44">
        <f t="shared" si="14"/>
        <v>0.007194353917</v>
      </c>
      <c r="Y3048" s="33">
        <f t="shared" si="15"/>
        <v>0.9580220262</v>
      </c>
      <c r="Z3048" s="43">
        <v>1.0</v>
      </c>
      <c r="AA3048" s="33">
        <f t="shared" si="16"/>
        <v>1.958022026</v>
      </c>
      <c r="AB3048" s="33">
        <f t="shared" si="17"/>
        <v>0.4892805154</v>
      </c>
      <c r="AC3048" s="33">
        <f t="shared" si="18"/>
        <v>0.5107194846</v>
      </c>
      <c r="AD3048" s="33">
        <f t="shared" si="19"/>
        <v>0.00003347689876</v>
      </c>
      <c r="AE3048" s="34">
        <f t="shared" si="23"/>
        <v>0</v>
      </c>
      <c r="AF3048" s="34">
        <f t="shared" si="24"/>
        <v>0</v>
      </c>
      <c r="AG3048" s="34">
        <f t="shared" si="25"/>
        <v>0</v>
      </c>
      <c r="AH3048" s="34">
        <f t="shared" si="26"/>
        <v>0</v>
      </c>
      <c r="AI3048" s="34">
        <f t="shared" si="28"/>
        <v>0</v>
      </c>
      <c r="AJ3048" s="34">
        <f t="shared" si="29"/>
        <v>0</v>
      </c>
      <c r="AK3048" s="34">
        <f t="shared" si="27"/>
        <v>0</v>
      </c>
      <c r="AL3048" s="36">
        <f t="shared" si="34"/>
        <v>0</v>
      </c>
      <c r="AM3048" s="36">
        <f t="shared" si="35"/>
        <v>0</v>
      </c>
      <c r="AN3048" s="46">
        <f t="shared" si="36"/>
        <v>0</v>
      </c>
      <c r="AO3048" s="36">
        <f t="shared" si="37"/>
        <v>0</v>
      </c>
      <c r="AP3048" s="36">
        <f t="shared" si="39"/>
        <v>0</v>
      </c>
      <c r="AQ3048" s="36">
        <f t="shared" si="40"/>
        <v>0</v>
      </c>
      <c r="AR3048" s="36">
        <f t="shared" si="38"/>
        <v>0</v>
      </c>
      <c r="AS3048" s="38">
        <f t="shared" si="45"/>
        <v>0</v>
      </c>
      <c r="AT3048" s="38">
        <f t="shared" si="46"/>
        <v>0</v>
      </c>
      <c r="AU3048" s="38">
        <f t="shared" si="47"/>
        <v>0</v>
      </c>
      <c r="AV3048" s="38">
        <f t="shared" si="48"/>
        <v>0</v>
      </c>
      <c r="AW3048" s="38">
        <f t="shared" si="51"/>
        <v>0</v>
      </c>
      <c r="AX3048" s="38">
        <f t="shared" si="52"/>
        <v>0</v>
      </c>
      <c r="AY3048" s="38">
        <f t="shared" si="49"/>
        <v>0</v>
      </c>
      <c r="AZ3048" s="12">
        <f t="shared" si="30"/>
        <v>131.2391848</v>
      </c>
      <c r="BA3048" s="12">
        <f t="shared" si="41"/>
        <v>91.78977311</v>
      </c>
      <c r="BB3048" s="12">
        <f t="shared" si="53"/>
        <v>112.3963758</v>
      </c>
      <c r="BC3048" s="12">
        <f t="shared" si="50"/>
        <v>0</v>
      </c>
      <c r="BD3048" s="12">
        <f t="shared" si="54"/>
        <v>109.9988184</v>
      </c>
    </row>
    <row r="3049" ht="14.25" customHeight="1">
      <c r="A3049" s="7">
        <v>40942.0</v>
      </c>
      <c r="B3049" s="21" t="s">
        <v>90</v>
      </c>
      <c r="C3049" s="8">
        <v>46.77055</v>
      </c>
      <c r="D3049" s="33">
        <f t="shared" si="5"/>
        <v>0.003915481914</v>
      </c>
      <c r="E3049" s="33">
        <f t="shared" si="7"/>
        <v>0.01291601078</v>
      </c>
      <c r="F3049" s="33">
        <f t="shared" si="9"/>
        <v>0.005733387021</v>
      </c>
      <c r="G3049" s="33">
        <f t="shared" si="11"/>
        <v>0.006644507404</v>
      </c>
      <c r="H3049" s="33">
        <f t="shared" si="20"/>
        <v>0.4131522093</v>
      </c>
      <c r="I3049" s="45">
        <f t="shared" si="31"/>
        <v>-0.2947116467</v>
      </c>
      <c r="J3049" s="45">
        <f t="shared" si="43"/>
        <v>-0.6910380786</v>
      </c>
      <c r="K3049" s="21" t="s">
        <v>91</v>
      </c>
      <c r="L3049" s="8">
        <v>23.431416</v>
      </c>
      <c r="M3049" s="33">
        <f t="shared" si="6"/>
        <v>0.003685569412</v>
      </c>
      <c r="N3049" s="33">
        <f t="shared" si="8"/>
        <v>0.009490185272</v>
      </c>
      <c r="O3049" s="33">
        <f t="shared" si="10"/>
        <v>-0.0001467472276</v>
      </c>
      <c r="P3049" s="33">
        <f t="shared" si="12"/>
        <v>-0.0185956714</v>
      </c>
      <c r="Q3049" s="45">
        <f t="shared" si="21"/>
        <v>0.4531284645</v>
      </c>
      <c r="R3049" s="45">
        <f t="shared" si="32"/>
        <v>-0.06127616591</v>
      </c>
      <c r="S3049" s="45">
        <f t="shared" si="44"/>
        <v>-0.7266016627</v>
      </c>
      <c r="T3049" s="33">
        <f t="shared" si="22"/>
        <v>-0.03997625519</v>
      </c>
      <c r="U3049" s="33">
        <f t="shared" si="33"/>
        <v>-0.2334354808</v>
      </c>
      <c r="V3049" s="33">
        <f t="shared" si="42"/>
        <v>0.03556358415</v>
      </c>
      <c r="W3049" s="44">
        <f t="shared" si="13"/>
        <v>0.007343466517</v>
      </c>
      <c r="X3049" s="44">
        <f t="shared" si="14"/>
        <v>0.007231164234</v>
      </c>
      <c r="Y3049" s="33">
        <f t="shared" si="15"/>
        <v>0.9847071838</v>
      </c>
      <c r="Z3049" s="43">
        <v>1.0</v>
      </c>
      <c r="AA3049" s="33">
        <f t="shared" si="16"/>
        <v>1.984707184</v>
      </c>
      <c r="AB3049" s="33">
        <f t="shared" si="17"/>
        <v>0.4961473369</v>
      </c>
      <c r="AC3049" s="33">
        <f t="shared" si="18"/>
        <v>0.5038526631</v>
      </c>
      <c r="AD3049" s="33">
        <f t="shared" si="19"/>
        <v>-0.0006718985475</v>
      </c>
      <c r="AE3049" s="34">
        <f t="shared" si="23"/>
        <v>0</v>
      </c>
      <c r="AF3049" s="34">
        <f t="shared" si="24"/>
        <v>0</v>
      </c>
      <c r="AG3049" s="34">
        <f t="shared" si="25"/>
        <v>0</v>
      </c>
      <c r="AH3049" s="34">
        <f t="shared" si="26"/>
        <v>0</v>
      </c>
      <c r="AI3049" s="34">
        <f t="shared" si="28"/>
        <v>0</v>
      </c>
      <c r="AJ3049" s="34">
        <f t="shared" si="29"/>
        <v>0</v>
      </c>
      <c r="AK3049" s="34">
        <f t="shared" si="27"/>
        <v>0</v>
      </c>
      <c r="AL3049" s="36">
        <f t="shared" si="34"/>
        <v>0</v>
      </c>
      <c r="AM3049" s="36">
        <f t="shared" si="35"/>
        <v>0</v>
      </c>
      <c r="AN3049" s="46">
        <f t="shared" si="36"/>
        <v>0</v>
      </c>
      <c r="AO3049" s="36">
        <f t="shared" si="37"/>
        <v>0</v>
      </c>
      <c r="AP3049" s="36">
        <f t="shared" si="39"/>
        <v>0</v>
      </c>
      <c r="AQ3049" s="36">
        <f t="shared" si="40"/>
        <v>0</v>
      </c>
      <c r="AR3049" s="36">
        <f t="shared" si="38"/>
        <v>0</v>
      </c>
      <c r="AS3049" s="38">
        <f t="shared" si="45"/>
        <v>0</v>
      </c>
      <c r="AT3049" s="38">
        <f t="shared" si="46"/>
        <v>0</v>
      </c>
      <c r="AU3049" s="38">
        <f t="shared" si="47"/>
        <v>0</v>
      </c>
      <c r="AV3049" s="38">
        <f t="shared" si="48"/>
        <v>0</v>
      </c>
      <c r="AW3049" s="38">
        <f t="shared" si="51"/>
        <v>0</v>
      </c>
      <c r="AX3049" s="38">
        <f t="shared" si="52"/>
        <v>0</v>
      </c>
      <c r="AY3049" s="38">
        <f t="shared" si="49"/>
        <v>0</v>
      </c>
      <c r="AZ3049" s="12">
        <f t="shared" si="30"/>
        <v>131.2391848</v>
      </c>
      <c r="BA3049" s="12">
        <f t="shared" si="41"/>
        <v>91.78977311</v>
      </c>
      <c r="BB3049" s="12">
        <f t="shared" si="53"/>
        <v>112.3963758</v>
      </c>
      <c r="BC3049" s="12">
        <f t="shared" si="50"/>
        <v>0</v>
      </c>
      <c r="BD3049" s="12">
        <f t="shared" si="54"/>
        <v>109.9988184</v>
      </c>
    </row>
    <row r="3050" ht="14.25" customHeight="1">
      <c r="A3050" s="7">
        <v>40945.0</v>
      </c>
      <c r="B3050" s="21" t="s">
        <v>90</v>
      </c>
      <c r="C3050" s="8">
        <v>46.672318</v>
      </c>
      <c r="D3050" s="33">
        <f t="shared" si="5"/>
        <v>-0.00210029602</v>
      </c>
      <c r="E3050" s="33">
        <f t="shared" si="7"/>
        <v>0.01696982752</v>
      </c>
      <c r="F3050" s="33">
        <f t="shared" si="9"/>
        <v>0.006353967675</v>
      </c>
      <c r="G3050" s="33">
        <f t="shared" si="11"/>
        <v>0.01728099548</v>
      </c>
      <c r="H3050" s="33">
        <f t="shared" si="20"/>
        <v>0.6177366803</v>
      </c>
      <c r="I3050" s="45">
        <f t="shared" si="31"/>
        <v>-0.2605625079</v>
      </c>
      <c r="J3050" s="45">
        <f t="shared" si="43"/>
        <v>-0.1755667689</v>
      </c>
      <c r="K3050" s="21" t="s">
        <v>91</v>
      </c>
      <c r="L3050" s="8">
        <v>23.414202</v>
      </c>
      <c r="M3050" s="33">
        <f t="shared" si="6"/>
        <v>-0.0007346547046</v>
      </c>
      <c r="N3050" s="33">
        <f t="shared" si="8"/>
        <v>0.008449253677</v>
      </c>
      <c r="O3050" s="33">
        <f t="shared" si="10"/>
        <v>-0.007296439653</v>
      </c>
      <c r="P3050" s="33">
        <f t="shared" si="12"/>
        <v>-0.01305696581</v>
      </c>
      <c r="Q3050" s="45">
        <f t="shared" si="21"/>
        <v>0.3910928721</v>
      </c>
      <c r="R3050" s="45">
        <f t="shared" si="32"/>
        <v>-0.3250744432</v>
      </c>
      <c r="S3050" s="45">
        <f t="shared" si="44"/>
        <v>-0.5358381343</v>
      </c>
      <c r="T3050" s="33">
        <f t="shared" si="22"/>
        <v>0.2266438082</v>
      </c>
      <c r="U3050" s="33">
        <f t="shared" si="33"/>
        <v>0.06451193536</v>
      </c>
      <c r="V3050" s="33">
        <f t="shared" si="42"/>
        <v>0.3602713654</v>
      </c>
      <c r="W3050" s="44">
        <f t="shared" si="13"/>
        <v>0.006723962798</v>
      </c>
      <c r="X3050" s="44">
        <f t="shared" si="14"/>
        <v>0.007117386506</v>
      </c>
      <c r="Y3050" s="33">
        <f t="shared" si="15"/>
        <v>1.058510691</v>
      </c>
      <c r="Z3050" s="43">
        <v>1.0</v>
      </c>
      <c r="AA3050" s="33">
        <f t="shared" si="16"/>
        <v>2.058510691</v>
      </c>
      <c r="AB3050" s="33">
        <f t="shared" si="17"/>
        <v>0.5142118987</v>
      </c>
      <c r="AC3050" s="33">
        <f t="shared" si="18"/>
        <v>0.4857881013</v>
      </c>
      <c r="AD3050" s="33">
        <f t="shared" si="19"/>
        <v>-0.001858196671</v>
      </c>
      <c r="AE3050" s="34">
        <f t="shared" si="23"/>
        <v>0</v>
      </c>
      <c r="AF3050" s="34">
        <f t="shared" si="24"/>
        <v>0</v>
      </c>
      <c r="AG3050" s="34">
        <f t="shared" si="25"/>
        <v>0</v>
      </c>
      <c r="AH3050" s="34">
        <f t="shared" si="26"/>
        <v>0</v>
      </c>
      <c r="AI3050" s="34">
        <f t="shared" si="28"/>
        <v>0</v>
      </c>
      <c r="AJ3050" s="34">
        <f t="shared" si="29"/>
        <v>0</v>
      </c>
      <c r="AK3050" s="34">
        <f t="shared" si="27"/>
        <v>0</v>
      </c>
      <c r="AL3050" s="36">
        <f t="shared" si="34"/>
        <v>0</v>
      </c>
      <c r="AM3050" s="36">
        <f t="shared" si="35"/>
        <v>0</v>
      </c>
      <c r="AN3050" s="46">
        <f t="shared" si="36"/>
        <v>0</v>
      </c>
      <c r="AO3050" s="36">
        <f t="shared" si="37"/>
        <v>0</v>
      </c>
      <c r="AP3050" s="36">
        <f t="shared" si="39"/>
        <v>0</v>
      </c>
      <c r="AQ3050" s="36">
        <f t="shared" si="40"/>
        <v>0</v>
      </c>
      <c r="AR3050" s="36">
        <f t="shared" si="38"/>
        <v>0</v>
      </c>
      <c r="AS3050" s="38">
        <f t="shared" si="45"/>
        <v>0</v>
      </c>
      <c r="AT3050" s="38">
        <f t="shared" si="46"/>
        <v>0</v>
      </c>
      <c r="AU3050" s="38">
        <f t="shared" si="47"/>
        <v>0</v>
      </c>
      <c r="AV3050" s="38">
        <f t="shared" si="48"/>
        <v>0</v>
      </c>
      <c r="AW3050" s="38">
        <f t="shared" si="51"/>
        <v>0</v>
      </c>
      <c r="AX3050" s="38">
        <f t="shared" si="52"/>
        <v>0</v>
      </c>
      <c r="AY3050" s="38">
        <f t="shared" si="49"/>
        <v>0</v>
      </c>
      <c r="AZ3050" s="12">
        <f t="shared" si="30"/>
        <v>131.2391848</v>
      </c>
      <c r="BA3050" s="12">
        <f t="shared" si="41"/>
        <v>91.78977311</v>
      </c>
      <c r="BB3050" s="12">
        <f t="shared" si="53"/>
        <v>112.3963758</v>
      </c>
      <c r="BC3050" s="12">
        <f t="shared" si="50"/>
        <v>0</v>
      </c>
      <c r="BD3050" s="12">
        <f t="shared" si="54"/>
        <v>109.9988184</v>
      </c>
    </row>
    <row r="3051" ht="14.25" customHeight="1">
      <c r="A3051" s="7">
        <v>40946.0</v>
      </c>
      <c r="B3051" s="21" t="s">
        <v>90</v>
      </c>
      <c r="C3051" s="8">
        <v>46.840694</v>
      </c>
      <c r="D3051" s="33">
        <f t="shared" si="5"/>
        <v>0.00360762026</v>
      </c>
      <c r="E3051" s="33">
        <f t="shared" si="7"/>
        <v>0.01659779666</v>
      </c>
      <c r="F3051" s="33">
        <f t="shared" si="9"/>
        <v>0.008459089591</v>
      </c>
      <c r="G3051" s="33">
        <f t="shared" si="11"/>
        <v>0.015669792</v>
      </c>
      <c r="H3051" s="33">
        <f t="shared" si="20"/>
        <v>0.6055169451</v>
      </c>
      <c r="I3051" s="45">
        <f t="shared" si="31"/>
        <v>-0.1270608201</v>
      </c>
      <c r="J3051" s="45">
        <f t="shared" si="43"/>
        <v>-0.2338006651</v>
      </c>
      <c r="K3051" s="21" t="s">
        <v>91</v>
      </c>
      <c r="L3051" s="8">
        <v>23.593176</v>
      </c>
      <c r="M3051" s="33">
        <f t="shared" si="6"/>
        <v>0.007643822326</v>
      </c>
      <c r="N3051" s="33">
        <f t="shared" si="8"/>
        <v>0.0151048698</v>
      </c>
      <c r="O3051" s="33">
        <f t="shared" si="10"/>
        <v>0.009573050022</v>
      </c>
      <c r="P3051" s="33">
        <f t="shared" si="12"/>
        <v>-0.005512948615</v>
      </c>
      <c r="Q3051" s="45">
        <f t="shared" si="21"/>
        <v>0.7446863486</v>
      </c>
      <c r="R3051" s="45">
        <f t="shared" si="32"/>
        <v>0.327257179</v>
      </c>
      <c r="S3051" s="45">
        <f t="shared" si="44"/>
        <v>-0.2849026654</v>
      </c>
      <c r="T3051" s="33">
        <f t="shared" si="22"/>
        <v>-0.1391694035</v>
      </c>
      <c r="U3051" s="33">
        <f t="shared" si="33"/>
        <v>-0.4543179991</v>
      </c>
      <c r="V3051" s="33">
        <f t="shared" si="42"/>
        <v>0.05110200031</v>
      </c>
      <c r="W3051" s="44">
        <f t="shared" si="13"/>
        <v>0.006679388653</v>
      </c>
      <c r="X3051" s="44">
        <f t="shared" si="14"/>
        <v>0.007354435914</v>
      </c>
      <c r="Y3051" s="33">
        <f t="shared" si="15"/>
        <v>1.101064228</v>
      </c>
      <c r="Z3051" s="43">
        <v>1.0</v>
      </c>
      <c r="AA3051" s="33">
        <f t="shared" si="16"/>
        <v>2.101064228</v>
      </c>
      <c r="AB3051" s="33">
        <f t="shared" si="17"/>
        <v>0.5240507232</v>
      </c>
      <c r="AC3051" s="33">
        <f t="shared" si="18"/>
        <v>0.4759492768</v>
      </c>
      <c r="AD3051" s="33">
        <f t="shared" si="19"/>
        <v>0.00137076509</v>
      </c>
      <c r="AE3051" s="34">
        <f t="shared" si="23"/>
        <v>0</v>
      </c>
      <c r="AF3051" s="34">
        <f t="shared" si="24"/>
        <v>0</v>
      </c>
      <c r="AG3051" s="34">
        <f t="shared" si="25"/>
        <v>0</v>
      </c>
      <c r="AH3051" s="34">
        <f t="shared" si="26"/>
        <v>0</v>
      </c>
      <c r="AI3051" s="34">
        <f t="shared" si="28"/>
        <v>0</v>
      </c>
      <c r="AJ3051" s="34">
        <f t="shared" si="29"/>
        <v>0</v>
      </c>
      <c r="AK3051" s="34">
        <f t="shared" si="27"/>
        <v>0</v>
      </c>
      <c r="AL3051" s="36">
        <f t="shared" si="34"/>
        <v>0</v>
      </c>
      <c r="AM3051" s="36">
        <f t="shared" si="35"/>
        <v>0</v>
      </c>
      <c r="AN3051" s="46">
        <f t="shared" si="36"/>
        <v>0</v>
      </c>
      <c r="AO3051" s="36">
        <f t="shared" si="37"/>
        <v>0</v>
      </c>
      <c r="AP3051" s="36">
        <f t="shared" si="39"/>
        <v>0</v>
      </c>
      <c r="AQ3051" s="36">
        <f t="shared" si="40"/>
        <v>0</v>
      </c>
      <c r="AR3051" s="36">
        <f t="shared" si="38"/>
        <v>0</v>
      </c>
      <c r="AS3051" s="38">
        <f t="shared" si="45"/>
        <v>0</v>
      </c>
      <c r="AT3051" s="38">
        <f t="shared" si="46"/>
        <v>0</v>
      </c>
      <c r="AU3051" s="38">
        <f t="shared" si="47"/>
        <v>0</v>
      </c>
      <c r="AV3051" s="38">
        <f t="shared" si="48"/>
        <v>0</v>
      </c>
      <c r="AW3051" s="38">
        <f t="shared" si="51"/>
        <v>0</v>
      </c>
      <c r="AX3051" s="38">
        <f t="shared" si="52"/>
        <v>0</v>
      </c>
      <c r="AY3051" s="38">
        <f t="shared" si="49"/>
        <v>0</v>
      </c>
      <c r="AZ3051" s="12">
        <f t="shared" si="30"/>
        <v>131.2391848</v>
      </c>
      <c r="BA3051" s="12">
        <f t="shared" si="41"/>
        <v>91.78977311</v>
      </c>
      <c r="BB3051" s="12">
        <f t="shared" si="53"/>
        <v>112.3963758</v>
      </c>
      <c r="BC3051" s="12">
        <f t="shared" si="50"/>
        <v>0</v>
      </c>
      <c r="BD3051" s="12">
        <f t="shared" si="54"/>
        <v>109.9988184</v>
      </c>
    </row>
    <row r="3052" ht="14.25" customHeight="1">
      <c r="A3052" s="7">
        <v>40947.0</v>
      </c>
      <c r="B3052" s="21" t="s">
        <v>90</v>
      </c>
      <c r="C3052" s="8">
        <v>46.826698</v>
      </c>
      <c r="D3052" s="33">
        <f t="shared" si="5"/>
        <v>-0.0002988000135</v>
      </c>
      <c r="E3052" s="33">
        <f t="shared" si="7"/>
        <v>0.005423723442</v>
      </c>
      <c r="F3052" s="33">
        <f t="shared" si="9"/>
        <v>0.0006003384332</v>
      </c>
      <c r="G3052" s="33">
        <f t="shared" si="11"/>
        <v>0.01644861369</v>
      </c>
      <c r="H3052" s="33">
        <f t="shared" si="20"/>
        <v>-0.02555663408</v>
      </c>
      <c r="I3052" s="45">
        <f t="shared" si="31"/>
        <v>-0.5585173135</v>
      </c>
      <c r="J3052" s="45">
        <f t="shared" si="43"/>
        <v>-0.2172355769</v>
      </c>
      <c r="K3052" s="21" t="s">
        <v>91</v>
      </c>
      <c r="L3052" s="8">
        <v>23.517464</v>
      </c>
      <c r="M3052" s="33">
        <f t="shared" si="6"/>
        <v>-0.003209063502</v>
      </c>
      <c r="N3052" s="33">
        <f t="shared" si="8"/>
        <v>0.00707464868</v>
      </c>
      <c r="O3052" s="33">
        <f t="shared" si="10"/>
        <v>-0.001460860645</v>
      </c>
      <c r="P3052" s="33">
        <f t="shared" si="12"/>
        <v>-0.01456547163</v>
      </c>
      <c r="Q3052" s="45">
        <f t="shared" si="21"/>
        <v>0.316403155</v>
      </c>
      <c r="R3052" s="45">
        <f t="shared" si="32"/>
        <v>-0.09739806828</v>
      </c>
      <c r="S3052" s="45">
        <f t="shared" si="44"/>
        <v>-0.5630602889</v>
      </c>
      <c r="T3052" s="33">
        <f t="shared" si="22"/>
        <v>-0.3419597891</v>
      </c>
      <c r="U3052" s="33">
        <f t="shared" si="33"/>
        <v>-0.4611192453</v>
      </c>
      <c r="V3052" s="33">
        <f t="shared" si="42"/>
        <v>0.3458247119</v>
      </c>
      <c r="W3052" s="44">
        <f t="shared" si="13"/>
        <v>0.006670330017</v>
      </c>
      <c r="X3052" s="44">
        <f t="shared" si="14"/>
        <v>0.007232264504</v>
      </c>
      <c r="Y3052" s="33">
        <f t="shared" si="15"/>
        <v>1.084243881</v>
      </c>
      <c r="Z3052" s="43">
        <v>1.0</v>
      </c>
      <c r="AA3052" s="33">
        <f t="shared" si="16"/>
        <v>2.084243881</v>
      </c>
      <c r="AB3052" s="33">
        <f t="shared" si="17"/>
        <v>0.5202096985</v>
      </c>
      <c r="AC3052" s="33">
        <f t="shared" si="18"/>
        <v>0.4797903015</v>
      </c>
      <c r="AD3052" s="33">
        <f t="shared" si="19"/>
        <v>-0.01672503537</v>
      </c>
      <c r="AE3052" s="34">
        <f t="shared" si="23"/>
        <v>0</v>
      </c>
      <c r="AF3052" s="34">
        <f t="shared" si="24"/>
        <v>0</v>
      </c>
      <c r="AG3052" s="34">
        <f t="shared" si="25"/>
        <v>0</v>
      </c>
      <c r="AH3052" s="34">
        <f t="shared" si="26"/>
        <v>0</v>
      </c>
      <c r="AI3052" s="34">
        <f t="shared" si="28"/>
        <v>0</v>
      </c>
      <c r="AJ3052" s="34">
        <f t="shared" si="29"/>
        <v>0</v>
      </c>
      <c r="AK3052" s="34">
        <f t="shared" si="27"/>
        <v>0</v>
      </c>
      <c r="AL3052" s="36">
        <f t="shared" si="34"/>
        <v>0</v>
      </c>
      <c r="AM3052" s="36">
        <f t="shared" si="35"/>
        <v>0</v>
      </c>
      <c r="AN3052" s="46">
        <f t="shared" si="36"/>
        <v>0</v>
      </c>
      <c r="AO3052" s="36">
        <f t="shared" si="37"/>
        <v>0</v>
      </c>
      <c r="AP3052" s="36">
        <f t="shared" si="39"/>
        <v>0</v>
      </c>
      <c r="AQ3052" s="36">
        <f t="shared" si="40"/>
        <v>0</v>
      </c>
      <c r="AR3052" s="36">
        <f t="shared" si="38"/>
        <v>0</v>
      </c>
      <c r="AS3052" s="38">
        <f t="shared" si="45"/>
        <v>0</v>
      </c>
      <c r="AT3052" s="38">
        <f t="shared" si="46"/>
        <v>0</v>
      </c>
      <c r="AU3052" s="38">
        <f t="shared" si="47"/>
        <v>0</v>
      </c>
      <c r="AV3052" s="38">
        <f t="shared" si="48"/>
        <v>0</v>
      </c>
      <c r="AW3052" s="38">
        <f t="shared" si="51"/>
        <v>0</v>
      </c>
      <c r="AX3052" s="38">
        <f t="shared" si="52"/>
        <v>0</v>
      </c>
      <c r="AY3052" s="38">
        <f t="shared" si="49"/>
        <v>0</v>
      </c>
      <c r="AZ3052" s="12">
        <f t="shared" si="30"/>
        <v>131.2391848</v>
      </c>
      <c r="BA3052" s="12">
        <f t="shared" si="41"/>
        <v>91.78977311</v>
      </c>
      <c r="BB3052" s="12">
        <f t="shared" si="53"/>
        <v>112.3963758</v>
      </c>
      <c r="BC3052" s="12">
        <f t="shared" si="50"/>
        <v>0</v>
      </c>
      <c r="BD3052" s="12">
        <f t="shared" si="54"/>
        <v>109.9988184</v>
      </c>
    </row>
    <row r="3053" ht="14.25" customHeight="1">
      <c r="A3053" s="7">
        <v>40948.0</v>
      </c>
      <c r="B3053" s="21" t="s">
        <v>90</v>
      </c>
      <c r="C3053" s="8">
        <v>45.093655</v>
      </c>
      <c r="D3053" s="33">
        <f t="shared" si="5"/>
        <v>-0.03700972039</v>
      </c>
      <c r="E3053" s="33">
        <f t="shared" si="7"/>
        <v>-0.03207855391</v>
      </c>
      <c r="F3053" s="33">
        <f t="shared" si="9"/>
        <v>-0.03382439672</v>
      </c>
      <c r="G3053" s="33">
        <f t="shared" si="11"/>
        <v>-0.01138290774</v>
      </c>
      <c r="H3053" s="33">
        <f t="shared" si="20"/>
        <v>-2.086488954</v>
      </c>
      <c r="I3053" s="45">
        <f t="shared" si="31"/>
        <v>-2.430246064</v>
      </c>
      <c r="J3053" s="45">
        <f t="shared" si="43"/>
        <v>-1.599396897</v>
      </c>
      <c r="K3053" s="21" t="s">
        <v>91</v>
      </c>
      <c r="L3053" s="8">
        <v>23.393562</v>
      </c>
      <c r="M3053" s="33">
        <f t="shared" si="6"/>
        <v>-0.005268510244</v>
      </c>
      <c r="N3053" s="33">
        <f t="shared" si="8"/>
        <v>0.002064091924</v>
      </c>
      <c r="O3053" s="33">
        <f t="shared" si="10"/>
        <v>-0.0005879356393</v>
      </c>
      <c r="P3053" s="33">
        <f t="shared" si="12"/>
        <v>-0.001322032929</v>
      </c>
      <c r="Q3053" s="45">
        <f t="shared" si="21"/>
        <v>0.04254066571</v>
      </c>
      <c r="R3053" s="45">
        <f t="shared" si="32"/>
        <v>-0.07476383252</v>
      </c>
      <c r="S3053" s="45">
        <f t="shared" si="44"/>
        <v>-0.1493235474</v>
      </c>
      <c r="T3053" s="33">
        <f t="shared" si="22"/>
        <v>-2.12902962</v>
      </c>
      <c r="U3053" s="33">
        <f t="shared" si="33"/>
        <v>-2.355482232</v>
      </c>
      <c r="V3053" s="33">
        <f t="shared" si="42"/>
        <v>-1.450073349</v>
      </c>
      <c r="W3053" s="44">
        <f t="shared" si="13"/>
        <v>0.01057736535</v>
      </c>
      <c r="X3053" s="44">
        <f t="shared" si="14"/>
        <v>0.006029736215</v>
      </c>
      <c r="Y3053" s="33">
        <f t="shared" si="15"/>
        <v>0.5700603144</v>
      </c>
      <c r="Z3053" s="43">
        <v>1.0</v>
      </c>
      <c r="AA3053" s="33">
        <f t="shared" si="16"/>
        <v>1.570060314</v>
      </c>
      <c r="AB3053" s="33">
        <f t="shared" si="17"/>
        <v>0.3630817932</v>
      </c>
      <c r="AC3053" s="33">
        <f t="shared" si="18"/>
        <v>0.6369182068</v>
      </c>
      <c r="AD3053" s="33">
        <f t="shared" si="19"/>
        <v>-0.00152640188</v>
      </c>
      <c r="AE3053" s="34">
        <f t="shared" si="23"/>
        <v>1</v>
      </c>
      <c r="AF3053" s="34">
        <f t="shared" si="24"/>
        <v>0</v>
      </c>
      <c r="AG3053" s="34">
        <f t="shared" si="25"/>
        <v>0</v>
      </c>
      <c r="AH3053" s="34">
        <f t="shared" si="26"/>
        <v>1</v>
      </c>
      <c r="AI3053" s="34">
        <f t="shared" si="28"/>
        <v>0</v>
      </c>
      <c r="AJ3053" s="34">
        <f t="shared" si="29"/>
        <v>1</v>
      </c>
      <c r="AK3053" s="34">
        <f t="shared" si="27"/>
        <v>-0.00152640188</v>
      </c>
      <c r="AL3053" s="36">
        <f t="shared" si="34"/>
        <v>1</v>
      </c>
      <c r="AM3053" s="36">
        <f t="shared" si="35"/>
        <v>0</v>
      </c>
      <c r="AN3053" s="46">
        <f t="shared" si="36"/>
        <v>0</v>
      </c>
      <c r="AO3053" s="36">
        <f t="shared" si="37"/>
        <v>1</v>
      </c>
      <c r="AP3053" s="36">
        <f t="shared" si="39"/>
        <v>0</v>
      </c>
      <c r="AQ3053" s="36">
        <f t="shared" si="40"/>
        <v>1</v>
      </c>
      <c r="AR3053" s="36">
        <f t="shared" si="38"/>
        <v>-0.00152640188</v>
      </c>
      <c r="AS3053" s="38">
        <f t="shared" si="45"/>
        <v>1</v>
      </c>
      <c r="AT3053" s="38">
        <f t="shared" si="46"/>
        <v>0</v>
      </c>
      <c r="AU3053" s="38">
        <f t="shared" si="47"/>
        <v>0</v>
      </c>
      <c r="AV3053" s="38">
        <f t="shared" si="48"/>
        <v>1</v>
      </c>
      <c r="AW3053" s="38">
        <f t="shared" si="51"/>
        <v>0</v>
      </c>
      <c r="AX3053" s="38">
        <f t="shared" si="52"/>
        <v>1</v>
      </c>
      <c r="AY3053" s="38">
        <f t="shared" si="49"/>
        <v>-0.00152640188</v>
      </c>
      <c r="AZ3053" s="12">
        <f t="shared" si="30"/>
        <v>131.038861</v>
      </c>
      <c r="BA3053" s="12">
        <f t="shared" si="41"/>
        <v>91.64966502</v>
      </c>
      <c r="BB3053" s="12">
        <f t="shared" si="53"/>
        <v>112.2248138</v>
      </c>
      <c r="BC3053" s="12">
        <f t="shared" si="50"/>
        <v>-0.00152640188</v>
      </c>
      <c r="BD3053" s="12">
        <f t="shared" si="54"/>
        <v>109.830916</v>
      </c>
    </row>
    <row r="3054" ht="14.25" customHeight="1">
      <c r="A3054" s="7">
        <v>40949.0</v>
      </c>
      <c r="B3054" s="21" t="s">
        <v>90</v>
      </c>
      <c r="C3054" s="8">
        <v>44.869137</v>
      </c>
      <c r="D3054" s="33">
        <f t="shared" si="5"/>
        <v>-0.004978926636</v>
      </c>
      <c r="E3054" s="33">
        <f t="shared" si="7"/>
        <v>-0.04065406543</v>
      </c>
      <c r="F3054" s="33">
        <f t="shared" si="9"/>
        <v>-0.028263143</v>
      </c>
      <c r="G3054" s="33">
        <f t="shared" si="11"/>
        <v>-0.01036817526</v>
      </c>
      <c r="H3054" s="33">
        <f t="shared" si="20"/>
        <v>-2.43660433</v>
      </c>
      <c r="I3054" s="45">
        <f t="shared" si="31"/>
        <v>-2.003439693</v>
      </c>
      <c r="J3054" s="45">
        <f t="shared" si="43"/>
        <v>-1.494960493</v>
      </c>
      <c r="K3054" s="21" t="s">
        <v>91</v>
      </c>
      <c r="L3054" s="8">
        <v>23.383228</v>
      </c>
      <c r="M3054" s="33">
        <f t="shared" si="6"/>
        <v>-0.0004417454683</v>
      </c>
      <c r="N3054" s="33">
        <f t="shared" si="8"/>
        <v>-0.002056555182</v>
      </c>
      <c r="O3054" s="33">
        <f t="shared" si="10"/>
        <v>0.007414113</v>
      </c>
      <c r="P3054" s="33">
        <f t="shared" si="12"/>
        <v>0.005475602566</v>
      </c>
      <c r="Q3054" s="45">
        <f t="shared" si="21"/>
        <v>-0.164437498</v>
      </c>
      <c r="R3054" s="45">
        <f t="shared" si="32"/>
        <v>0.2204944234</v>
      </c>
      <c r="S3054" s="45">
        <f t="shared" si="44"/>
        <v>0.06122996853</v>
      </c>
      <c r="T3054" s="33">
        <f t="shared" si="22"/>
        <v>-2.272166832</v>
      </c>
      <c r="U3054" s="33">
        <f t="shared" si="33"/>
        <v>-2.223934117</v>
      </c>
      <c r="V3054" s="33">
        <f t="shared" si="42"/>
        <v>-1.556190462</v>
      </c>
      <c r="W3054" s="44">
        <f t="shared" si="13"/>
        <v>0.01055197068</v>
      </c>
      <c r="X3054" s="44">
        <f t="shared" si="14"/>
        <v>0.005792635784</v>
      </c>
      <c r="Y3054" s="33">
        <f t="shared" si="15"/>
        <v>0.5489624599</v>
      </c>
      <c r="Z3054" s="43">
        <v>1.0</v>
      </c>
      <c r="AA3054" s="33">
        <f t="shared" si="16"/>
        <v>1.54896246</v>
      </c>
      <c r="AB3054" s="33">
        <f t="shared" si="17"/>
        <v>0.3544065619</v>
      </c>
      <c r="AC3054" s="33">
        <f t="shared" si="18"/>
        <v>0.6455934381</v>
      </c>
      <c r="AD3054" s="33">
        <f t="shared" si="19"/>
        <v>-0.006192234711</v>
      </c>
      <c r="AE3054" s="34">
        <f t="shared" si="23"/>
        <v>1</v>
      </c>
      <c r="AF3054" s="34">
        <f t="shared" si="24"/>
        <v>0</v>
      </c>
      <c r="AG3054" s="34">
        <f t="shared" si="25"/>
        <v>0</v>
      </c>
      <c r="AH3054" s="34">
        <f t="shared" si="26"/>
        <v>2</v>
      </c>
      <c r="AI3054" s="34">
        <f t="shared" si="28"/>
        <v>0</v>
      </c>
      <c r="AJ3054" s="34">
        <f t="shared" si="29"/>
        <v>1</v>
      </c>
      <c r="AK3054" s="34">
        <f t="shared" si="27"/>
        <v>-0.006192234711</v>
      </c>
      <c r="AL3054" s="36">
        <f t="shared" si="34"/>
        <v>1</v>
      </c>
      <c r="AM3054" s="36">
        <f t="shared" si="35"/>
        <v>0</v>
      </c>
      <c r="AN3054" s="46">
        <f t="shared" si="36"/>
        <v>0</v>
      </c>
      <c r="AO3054" s="36">
        <f t="shared" si="37"/>
        <v>2</v>
      </c>
      <c r="AP3054" s="36">
        <f t="shared" si="39"/>
        <v>0</v>
      </c>
      <c r="AQ3054" s="36">
        <f t="shared" si="40"/>
        <v>1</v>
      </c>
      <c r="AR3054" s="36">
        <f t="shared" si="38"/>
        <v>-0.006192234711</v>
      </c>
      <c r="AS3054" s="38">
        <f t="shared" si="45"/>
        <v>1</v>
      </c>
      <c r="AT3054" s="38">
        <f t="shared" si="46"/>
        <v>0</v>
      </c>
      <c r="AU3054" s="38">
        <f t="shared" si="47"/>
        <v>0</v>
      </c>
      <c r="AV3054" s="38">
        <f t="shared" si="48"/>
        <v>2</v>
      </c>
      <c r="AW3054" s="38">
        <f t="shared" si="51"/>
        <v>0</v>
      </c>
      <c r="AX3054" s="38">
        <f t="shared" si="52"/>
        <v>1</v>
      </c>
      <c r="AY3054" s="38">
        <f t="shared" si="49"/>
        <v>-0.006192234711</v>
      </c>
      <c r="AZ3054" s="12">
        <f t="shared" si="30"/>
        <v>130.2274377</v>
      </c>
      <c r="BA3054" s="12">
        <f t="shared" si="41"/>
        <v>91.08214879</v>
      </c>
      <c r="BB3054" s="12">
        <f t="shared" si="53"/>
        <v>111.5298914</v>
      </c>
      <c r="BC3054" s="12">
        <f t="shared" si="50"/>
        <v>-0.006192234711</v>
      </c>
      <c r="BD3054" s="12">
        <f t="shared" si="54"/>
        <v>109.1508172</v>
      </c>
    </row>
    <row r="3055" ht="14.25" customHeight="1">
      <c r="A3055" s="7">
        <v>40952.0</v>
      </c>
      <c r="B3055" s="21" t="s">
        <v>90</v>
      </c>
      <c r="C3055" s="8">
        <v>44.68671</v>
      </c>
      <c r="D3055" s="33">
        <f t="shared" si="5"/>
        <v>-0.004065756825</v>
      </c>
      <c r="E3055" s="33">
        <f t="shared" si="7"/>
        <v>-0.04254359083</v>
      </c>
      <c r="F3055" s="33">
        <f t="shared" si="9"/>
        <v>-0.0262957207</v>
      </c>
      <c r="G3055" s="33">
        <f t="shared" si="11"/>
        <v>-0.01102512635</v>
      </c>
      <c r="H3055" s="33">
        <f t="shared" si="20"/>
        <v>-2.381862109</v>
      </c>
      <c r="I3055" s="45">
        <f t="shared" si="31"/>
        <v>-1.824613704</v>
      </c>
      <c r="J3055" s="45">
        <f t="shared" si="43"/>
        <v>-1.480041758</v>
      </c>
      <c r="K3055" s="21" t="s">
        <v>91</v>
      </c>
      <c r="L3055" s="8">
        <v>23.555319</v>
      </c>
      <c r="M3055" s="33">
        <f t="shared" si="6"/>
        <v>0.007359591242</v>
      </c>
      <c r="N3055" s="33">
        <f t="shared" si="8"/>
        <v>0.006026983111</v>
      </c>
      <c r="O3055" s="33">
        <f t="shared" si="10"/>
        <v>0.0145271603</v>
      </c>
      <c r="P3055" s="33">
        <f t="shared" si="12"/>
        <v>0.021644961</v>
      </c>
      <c r="Q3055" s="45">
        <f t="shared" si="21"/>
        <v>0.2432848794</v>
      </c>
      <c r="R3055" s="45">
        <f t="shared" si="32"/>
        <v>0.4801127714</v>
      </c>
      <c r="S3055" s="45">
        <f t="shared" si="44"/>
        <v>0.5590869963</v>
      </c>
      <c r="T3055" s="33">
        <f t="shared" si="22"/>
        <v>-2.625146988</v>
      </c>
      <c r="U3055" s="33">
        <f t="shared" si="33"/>
        <v>-2.304726476</v>
      </c>
      <c r="V3055" s="33">
        <f t="shared" si="42"/>
        <v>-2.039128754</v>
      </c>
      <c r="W3055" s="44">
        <f t="shared" si="13"/>
        <v>0.01056269332</v>
      </c>
      <c r="X3055" s="44">
        <f t="shared" si="14"/>
        <v>0.005601207589</v>
      </c>
      <c r="Y3055" s="33">
        <f t="shared" si="15"/>
        <v>0.5302821375</v>
      </c>
      <c r="Z3055" s="43">
        <v>1.0</v>
      </c>
      <c r="AA3055" s="33">
        <f t="shared" si="16"/>
        <v>1.530282137</v>
      </c>
      <c r="AB3055" s="33">
        <f t="shared" si="17"/>
        <v>0.3465257318</v>
      </c>
      <c r="AC3055" s="33">
        <f t="shared" si="18"/>
        <v>0.6534742682</v>
      </c>
      <c r="AD3055" s="33">
        <f t="shared" si="19"/>
        <v>-0.005317019305</v>
      </c>
      <c r="AE3055" s="34">
        <f t="shared" si="23"/>
        <v>1</v>
      </c>
      <c r="AF3055" s="34">
        <f t="shared" si="24"/>
        <v>0</v>
      </c>
      <c r="AG3055" s="34">
        <f t="shared" si="25"/>
        <v>0</v>
      </c>
      <c r="AH3055" s="34">
        <f t="shared" si="26"/>
        <v>3</v>
      </c>
      <c r="AI3055" s="34">
        <f t="shared" si="28"/>
        <v>0</v>
      </c>
      <c r="AJ3055" s="34">
        <f t="shared" si="29"/>
        <v>1</v>
      </c>
      <c r="AK3055" s="34">
        <f t="shared" si="27"/>
        <v>-0.005317019305</v>
      </c>
      <c r="AL3055" s="36">
        <f t="shared" si="34"/>
        <v>1</v>
      </c>
      <c r="AM3055" s="36">
        <f t="shared" si="35"/>
        <v>0</v>
      </c>
      <c r="AN3055" s="46">
        <f t="shared" si="36"/>
        <v>0</v>
      </c>
      <c r="AO3055" s="36">
        <f t="shared" si="37"/>
        <v>3</v>
      </c>
      <c r="AP3055" s="36">
        <f t="shared" si="39"/>
        <v>0</v>
      </c>
      <c r="AQ3055" s="36">
        <f t="shared" si="40"/>
        <v>1</v>
      </c>
      <c r="AR3055" s="36">
        <f t="shared" si="38"/>
        <v>-0.005317019305</v>
      </c>
      <c r="AS3055" s="38">
        <f t="shared" si="45"/>
        <v>1</v>
      </c>
      <c r="AT3055" s="38">
        <f t="shared" si="46"/>
        <v>0</v>
      </c>
      <c r="AU3055" s="38">
        <f t="shared" si="47"/>
        <v>0</v>
      </c>
      <c r="AV3055" s="38">
        <f t="shared" si="48"/>
        <v>3</v>
      </c>
      <c r="AW3055" s="38">
        <f t="shared" si="51"/>
        <v>0</v>
      </c>
      <c r="AX3055" s="38">
        <f t="shared" si="52"/>
        <v>1</v>
      </c>
      <c r="AY3055" s="38">
        <f t="shared" si="49"/>
        <v>-0.005317019305</v>
      </c>
      <c r="AZ3055" s="12">
        <f t="shared" si="30"/>
        <v>129.5350159</v>
      </c>
      <c r="BA3055" s="12">
        <f t="shared" si="41"/>
        <v>90.59786324</v>
      </c>
      <c r="BB3055" s="12">
        <f t="shared" si="53"/>
        <v>110.9368848</v>
      </c>
      <c r="BC3055" s="12">
        <f t="shared" si="50"/>
        <v>-0.005317019305</v>
      </c>
      <c r="BD3055" s="12">
        <f t="shared" si="54"/>
        <v>108.5704602</v>
      </c>
    </row>
    <row r="3056" ht="14.25" customHeight="1">
      <c r="A3056" s="7">
        <v>40953.0</v>
      </c>
      <c r="B3056" s="21" t="s">
        <v>90</v>
      </c>
      <c r="C3056" s="8">
        <v>44.567429</v>
      </c>
      <c r="D3056" s="33">
        <f t="shared" si="5"/>
        <v>-0.002669272363</v>
      </c>
      <c r="E3056" s="33">
        <f t="shared" si="7"/>
        <v>-0.04853183858</v>
      </c>
      <c r="F3056" s="33">
        <f t="shared" si="9"/>
        <v>-0.03273956351</v>
      </c>
      <c r="G3056" s="33">
        <f t="shared" si="11"/>
        <v>-0.01747912221</v>
      </c>
      <c r="H3056" s="33">
        <f t="shared" si="20"/>
        <v>-2.527332926</v>
      </c>
      <c r="I3056" s="45">
        <f t="shared" si="31"/>
        <v>-2.073553171</v>
      </c>
      <c r="J3056" s="45">
        <f t="shared" si="43"/>
        <v>-1.727006803</v>
      </c>
      <c r="K3056" s="21" t="s">
        <v>91</v>
      </c>
      <c r="L3056" s="8">
        <v>23.713636</v>
      </c>
      <c r="M3056" s="33">
        <f t="shared" si="6"/>
        <v>0.006721072213</v>
      </c>
      <c r="N3056" s="33">
        <f t="shared" si="8"/>
        <v>0.005105713618</v>
      </c>
      <c r="O3056" s="33">
        <f t="shared" si="10"/>
        <v>0.02028770455</v>
      </c>
      <c r="P3056" s="33">
        <f t="shared" si="12"/>
        <v>0.02301415987</v>
      </c>
      <c r="Q3056" s="45">
        <f t="shared" si="21"/>
        <v>0.1836481169</v>
      </c>
      <c r="R3056" s="45">
        <f t="shared" si="32"/>
        <v>0.6978134253</v>
      </c>
      <c r="S3056" s="45">
        <f t="shared" si="44"/>
        <v>0.5991165508</v>
      </c>
      <c r="T3056" s="33">
        <f t="shared" si="22"/>
        <v>-2.710981042</v>
      </c>
      <c r="U3056" s="33">
        <f t="shared" si="33"/>
        <v>-2.771366596</v>
      </c>
      <c r="V3056" s="33">
        <f t="shared" si="42"/>
        <v>-2.326123354</v>
      </c>
      <c r="W3056" s="44">
        <f t="shared" si="13"/>
        <v>0.01052113608</v>
      </c>
      <c r="X3056" s="44">
        <f t="shared" si="14"/>
        <v>0.005663249905</v>
      </c>
      <c r="Y3056" s="33">
        <f t="shared" si="15"/>
        <v>0.5382736106</v>
      </c>
      <c r="Z3056" s="43">
        <v>1.0</v>
      </c>
      <c r="AA3056" s="33">
        <f t="shared" si="16"/>
        <v>1.538273611</v>
      </c>
      <c r="AB3056" s="33">
        <f t="shared" si="17"/>
        <v>0.3499205908</v>
      </c>
      <c r="AC3056" s="33">
        <f t="shared" si="18"/>
        <v>0.6500794092</v>
      </c>
      <c r="AD3056" s="33">
        <f t="shared" si="19"/>
        <v>0.002238672489</v>
      </c>
      <c r="AE3056" s="34">
        <f t="shared" si="23"/>
        <v>1</v>
      </c>
      <c r="AF3056" s="34">
        <f t="shared" si="24"/>
        <v>0</v>
      </c>
      <c r="AG3056" s="34">
        <f t="shared" si="25"/>
        <v>0</v>
      </c>
      <c r="AH3056" s="34">
        <f t="shared" si="26"/>
        <v>4</v>
      </c>
      <c r="AI3056" s="34">
        <f t="shared" si="28"/>
        <v>0</v>
      </c>
      <c r="AJ3056" s="34">
        <f t="shared" si="29"/>
        <v>1</v>
      </c>
      <c r="AK3056" s="34">
        <f t="shared" si="27"/>
        <v>0.002238672489</v>
      </c>
      <c r="AL3056" s="36">
        <f t="shared" si="34"/>
        <v>1</v>
      </c>
      <c r="AM3056" s="36">
        <f t="shared" si="35"/>
        <v>0</v>
      </c>
      <c r="AN3056" s="46">
        <f t="shared" si="36"/>
        <v>0</v>
      </c>
      <c r="AO3056" s="36">
        <f t="shared" si="37"/>
        <v>4</v>
      </c>
      <c r="AP3056" s="36">
        <f t="shared" si="39"/>
        <v>0</v>
      </c>
      <c r="AQ3056" s="36">
        <f t="shared" si="40"/>
        <v>1</v>
      </c>
      <c r="AR3056" s="36">
        <f t="shared" si="38"/>
        <v>0.002238672489</v>
      </c>
      <c r="AS3056" s="38">
        <f t="shared" si="45"/>
        <v>1</v>
      </c>
      <c r="AT3056" s="38">
        <f t="shared" si="46"/>
        <v>0</v>
      </c>
      <c r="AU3056" s="38">
        <f t="shared" si="47"/>
        <v>0</v>
      </c>
      <c r="AV3056" s="38">
        <f t="shared" si="48"/>
        <v>4</v>
      </c>
      <c r="AW3056" s="38">
        <f t="shared" si="51"/>
        <v>0</v>
      </c>
      <c r="AX3056" s="38">
        <f t="shared" si="52"/>
        <v>1</v>
      </c>
      <c r="AY3056" s="38">
        <f t="shared" si="49"/>
        <v>0.002238672489</v>
      </c>
      <c r="AZ3056" s="12">
        <f t="shared" si="30"/>
        <v>129.8250023</v>
      </c>
      <c r="BA3056" s="12">
        <f t="shared" si="41"/>
        <v>90.80068219</v>
      </c>
      <c r="BB3056" s="12">
        <f t="shared" si="53"/>
        <v>111.1852362</v>
      </c>
      <c r="BC3056" s="12">
        <f t="shared" si="50"/>
        <v>0.002238672489</v>
      </c>
      <c r="BD3056" s="12">
        <f t="shared" si="54"/>
        <v>108.8135139</v>
      </c>
    </row>
    <row r="3057" ht="14.25" customHeight="1">
      <c r="A3057" s="7">
        <v>40954.0</v>
      </c>
      <c r="B3057" s="21" t="s">
        <v>90</v>
      </c>
      <c r="C3057" s="8">
        <v>44.251705</v>
      </c>
      <c r="D3057" s="33">
        <f t="shared" si="5"/>
        <v>-0.007084186974</v>
      </c>
      <c r="E3057" s="33">
        <f t="shared" si="7"/>
        <v>-0.05498984789</v>
      </c>
      <c r="F3057" s="33">
        <f t="shared" si="9"/>
        <v>-0.04986437417</v>
      </c>
      <c r="G3057" s="33">
        <f t="shared" si="11"/>
        <v>-0.02744809355</v>
      </c>
      <c r="H3057" s="33">
        <f t="shared" si="20"/>
        <v>-2.722140777</v>
      </c>
      <c r="I3057" s="45">
        <f t="shared" si="31"/>
        <v>-2.837957219</v>
      </c>
      <c r="J3057" s="45">
        <f t="shared" si="43"/>
        <v>-2.125155395</v>
      </c>
      <c r="K3057" s="21" t="s">
        <v>91</v>
      </c>
      <c r="L3057" s="8">
        <v>23.541548</v>
      </c>
      <c r="M3057" s="33">
        <f t="shared" si="6"/>
        <v>-0.007256921714</v>
      </c>
      <c r="N3057" s="33">
        <f t="shared" si="8"/>
        <v>0.001024090012</v>
      </c>
      <c r="O3057" s="33">
        <f t="shared" si="10"/>
        <v>0.008105983769</v>
      </c>
      <c r="P3057" s="33">
        <f t="shared" si="12"/>
        <v>0.0119838695</v>
      </c>
      <c r="Q3057" s="45">
        <f t="shared" si="21"/>
        <v>-0.02908474516</v>
      </c>
      <c r="R3057" s="45">
        <f t="shared" si="32"/>
        <v>0.2168453822</v>
      </c>
      <c r="S3057" s="45">
        <f t="shared" si="44"/>
        <v>0.2493710897</v>
      </c>
      <c r="T3057" s="33">
        <f t="shared" si="22"/>
        <v>-2.693056032</v>
      </c>
      <c r="U3057" s="33">
        <f t="shared" si="33"/>
        <v>-3.054802601</v>
      </c>
      <c r="V3057" s="33">
        <f t="shared" si="42"/>
        <v>-2.374526484</v>
      </c>
      <c r="W3057" s="44">
        <f t="shared" si="13"/>
        <v>0.01056751389</v>
      </c>
      <c r="X3057" s="44">
        <f t="shared" si="14"/>
        <v>0.005931400566</v>
      </c>
      <c r="Y3057" s="33">
        <f t="shared" si="15"/>
        <v>0.5612862805</v>
      </c>
      <c r="Z3057" s="43">
        <v>1.0</v>
      </c>
      <c r="AA3057" s="33">
        <f t="shared" si="16"/>
        <v>1.56128628</v>
      </c>
      <c r="AB3057" s="33">
        <f t="shared" si="17"/>
        <v>0.359502474</v>
      </c>
      <c r="AC3057" s="33">
        <f t="shared" si="18"/>
        <v>0.640497526</v>
      </c>
      <c r="AD3057" s="33">
        <f t="shared" si="19"/>
        <v>-0.006245549237</v>
      </c>
      <c r="AE3057" s="34">
        <f t="shared" si="23"/>
        <v>1</v>
      </c>
      <c r="AF3057" s="34">
        <f t="shared" si="24"/>
        <v>0</v>
      </c>
      <c r="AG3057" s="34">
        <f t="shared" si="25"/>
        <v>0</v>
      </c>
      <c r="AH3057" s="34">
        <f t="shared" si="26"/>
        <v>5</v>
      </c>
      <c r="AI3057" s="34">
        <f t="shared" si="28"/>
        <v>0</v>
      </c>
      <c r="AJ3057" s="34">
        <f t="shared" si="29"/>
        <v>1</v>
      </c>
      <c r="AK3057" s="34">
        <f t="shared" si="27"/>
        <v>-0.006245549237</v>
      </c>
      <c r="AL3057" s="36">
        <f t="shared" si="34"/>
        <v>1</v>
      </c>
      <c r="AM3057" s="36">
        <f t="shared" si="35"/>
        <v>0</v>
      </c>
      <c r="AN3057" s="46">
        <f t="shared" si="36"/>
        <v>0</v>
      </c>
      <c r="AO3057" s="36">
        <f t="shared" si="37"/>
        <v>5</v>
      </c>
      <c r="AP3057" s="36">
        <f t="shared" si="39"/>
        <v>0</v>
      </c>
      <c r="AQ3057" s="36">
        <f t="shared" si="40"/>
        <v>1</v>
      </c>
      <c r="AR3057" s="36">
        <f t="shared" si="38"/>
        <v>-0.006245549237</v>
      </c>
      <c r="AS3057" s="38">
        <f t="shared" si="45"/>
        <v>1</v>
      </c>
      <c r="AT3057" s="38">
        <f t="shared" si="46"/>
        <v>0</v>
      </c>
      <c r="AU3057" s="38">
        <f t="shared" si="47"/>
        <v>0</v>
      </c>
      <c r="AV3057" s="38">
        <f t="shared" si="48"/>
        <v>5</v>
      </c>
      <c r="AW3057" s="38">
        <f t="shared" si="51"/>
        <v>0</v>
      </c>
      <c r="AX3057" s="38">
        <f t="shared" si="52"/>
        <v>1</v>
      </c>
      <c r="AY3057" s="38">
        <f t="shared" si="49"/>
        <v>-0.006245549237</v>
      </c>
      <c r="AZ3057" s="12">
        <f t="shared" si="30"/>
        <v>129.0141739</v>
      </c>
      <c r="BA3057" s="12">
        <f t="shared" si="41"/>
        <v>90.23358206</v>
      </c>
      <c r="BB3057" s="12">
        <f t="shared" si="53"/>
        <v>110.4908233</v>
      </c>
      <c r="BC3057" s="12">
        <f t="shared" si="50"/>
        <v>-0.006245549237</v>
      </c>
      <c r="BD3057" s="12">
        <f t="shared" si="54"/>
        <v>108.1339137</v>
      </c>
    </row>
    <row r="3058" ht="14.25" customHeight="1">
      <c r="A3058" s="7">
        <v>40955.0</v>
      </c>
      <c r="B3058" s="21" t="s">
        <v>90</v>
      </c>
      <c r="C3058" s="8">
        <v>44.013149</v>
      </c>
      <c r="D3058" s="33">
        <f t="shared" si="5"/>
        <v>-0.005390888328</v>
      </c>
      <c r="E3058" s="33">
        <f t="shared" si="7"/>
        <v>-0.0239613755</v>
      </c>
      <c r="F3058" s="33">
        <f t="shared" si="9"/>
        <v>-0.05527128313</v>
      </c>
      <c r="G3058" s="33">
        <f t="shared" si="11"/>
        <v>-0.04824776916</v>
      </c>
      <c r="H3058" s="33">
        <f t="shared" si="20"/>
        <v>-1.11596208</v>
      </c>
      <c r="I3058" s="45">
        <f t="shared" si="31"/>
        <v>-2.871647746</v>
      </c>
      <c r="J3058" s="45">
        <f t="shared" si="43"/>
        <v>-2.948380625</v>
      </c>
      <c r="K3058" s="21" t="s">
        <v>91</v>
      </c>
      <c r="L3058" s="8">
        <v>23.699871</v>
      </c>
      <c r="M3058" s="33">
        <f t="shared" si="6"/>
        <v>0.006725258679</v>
      </c>
      <c r="N3058" s="33">
        <f t="shared" si="8"/>
        <v>0.01309373066</v>
      </c>
      <c r="O3058" s="33">
        <f t="shared" si="10"/>
        <v>0.01518484925</v>
      </c>
      <c r="P3058" s="33">
        <f t="shared" si="12"/>
        <v>0.02090431421</v>
      </c>
      <c r="Q3058" s="45">
        <f t="shared" si="21"/>
        <v>0.5779029952</v>
      </c>
      <c r="R3058" s="45">
        <f t="shared" si="32"/>
        <v>0.4660860052</v>
      </c>
      <c r="S3058" s="45">
        <f t="shared" si="44"/>
        <v>0.5116544019</v>
      </c>
      <c r="T3058" s="33">
        <f t="shared" si="22"/>
        <v>-1.693865076</v>
      </c>
      <c r="U3058" s="33">
        <f t="shared" si="33"/>
        <v>-3.337733752</v>
      </c>
      <c r="V3058" s="33">
        <f t="shared" si="42"/>
        <v>-3.460035027</v>
      </c>
      <c r="W3058" s="44">
        <f t="shared" si="13"/>
        <v>0.009738488206</v>
      </c>
      <c r="X3058" s="44">
        <f t="shared" si="14"/>
        <v>0.006046932781</v>
      </c>
      <c r="Y3058" s="33">
        <f t="shared" si="15"/>
        <v>0.6209313657</v>
      </c>
      <c r="Z3058" s="43">
        <v>1.0</v>
      </c>
      <c r="AA3058" s="33">
        <f t="shared" si="16"/>
        <v>1.620931366</v>
      </c>
      <c r="AB3058" s="33">
        <f t="shared" si="17"/>
        <v>0.3830707326</v>
      </c>
      <c r="AC3058" s="33">
        <f t="shared" si="18"/>
        <v>0.6169292674</v>
      </c>
      <c r="AD3058" s="33">
        <f t="shared" si="19"/>
        <v>-0.002007464405</v>
      </c>
      <c r="AE3058" s="34">
        <f t="shared" si="23"/>
        <v>1</v>
      </c>
      <c r="AF3058" s="34">
        <f t="shared" si="24"/>
        <v>0</v>
      </c>
      <c r="AG3058" s="34">
        <f t="shared" si="25"/>
        <v>0</v>
      </c>
      <c r="AH3058" s="34">
        <f t="shared" si="26"/>
        <v>1</v>
      </c>
      <c r="AI3058" s="34">
        <f t="shared" si="28"/>
        <v>1</v>
      </c>
      <c r="AJ3058" s="34">
        <f t="shared" si="29"/>
        <v>1</v>
      </c>
      <c r="AK3058" s="34">
        <f t="shared" si="27"/>
        <v>-0.002007464405</v>
      </c>
      <c r="AL3058" s="36">
        <f t="shared" si="34"/>
        <v>1</v>
      </c>
      <c r="AM3058" s="36">
        <f t="shared" si="35"/>
        <v>0</v>
      </c>
      <c r="AN3058" s="46">
        <f t="shared" si="36"/>
        <v>0</v>
      </c>
      <c r="AO3058" s="36">
        <f t="shared" si="37"/>
        <v>1</v>
      </c>
      <c r="AP3058" s="36">
        <f t="shared" si="39"/>
        <v>1</v>
      </c>
      <c r="AQ3058" s="36">
        <f t="shared" si="40"/>
        <v>1</v>
      </c>
      <c r="AR3058" s="36">
        <f t="shared" si="38"/>
        <v>-0.002007464405</v>
      </c>
      <c r="AS3058" s="38">
        <f t="shared" si="45"/>
        <v>1</v>
      </c>
      <c r="AT3058" s="38">
        <f t="shared" si="46"/>
        <v>0</v>
      </c>
      <c r="AU3058" s="38">
        <f t="shared" si="47"/>
        <v>0</v>
      </c>
      <c r="AV3058" s="38">
        <f t="shared" si="48"/>
        <v>1</v>
      </c>
      <c r="AW3058" s="38">
        <f t="shared" si="51"/>
        <v>1</v>
      </c>
      <c r="AX3058" s="38">
        <f t="shared" si="52"/>
        <v>1</v>
      </c>
      <c r="AY3058" s="38">
        <f t="shared" si="49"/>
        <v>-0.002007464405</v>
      </c>
      <c r="AZ3058" s="12">
        <f t="shared" si="30"/>
        <v>128.7551825</v>
      </c>
      <c r="BA3058" s="12">
        <f t="shared" si="41"/>
        <v>90.05244135</v>
      </c>
      <c r="BB3058" s="12">
        <f t="shared" si="53"/>
        <v>110.2690169</v>
      </c>
      <c r="BC3058" s="12">
        <f t="shared" si="50"/>
        <v>-0.002007464405</v>
      </c>
      <c r="BD3058" s="12">
        <f t="shared" si="54"/>
        <v>107.9168388</v>
      </c>
    </row>
    <row r="3059" ht="14.25" customHeight="1">
      <c r="A3059" s="7">
        <v>40956.0</v>
      </c>
      <c r="B3059" s="21" t="s">
        <v>90</v>
      </c>
      <c r="C3059" s="8">
        <v>43.978077</v>
      </c>
      <c r="D3059" s="33">
        <f t="shared" si="5"/>
        <v>-0.0007968527769</v>
      </c>
      <c r="E3059" s="33">
        <f t="shared" si="7"/>
        <v>-0.01985908488</v>
      </c>
      <c r="F3059" s="33">
        <f t="shared" si="9"/>
        <v>-0.05970579777</v>
      </c>
      <c r="G3059" s="33">
        <f t="shared" si="11"/>
        <v>-0.0543147272</v>
      </c>
      <c r="H3059" s="33">
        <f t="shared" si="20"/>
        <v>-0.8962209147</v>
      </c>
      <c r="I3059" s="45">
        <f t="shared" si="31"/>
        <v>-2.853917087</v>
      </c>
      <c r="J3059" s="45">
        <f t="shared" si="43"/>
        <v>-2.962935516</v>
      </c>
      <c r="K3059" s="21" t="s">
        <v>91</v>
      </c>
      <c r="L3059" s="8">
        <v>23.765263</v>
      </c>
      <c r="M3059" s="33">
        <f t="shared" si="6"/>
        <v>0.002759171136</v>
      </c>
      <c r="N3059" s="33">
        <f t="shared" si="8"/>
        <v>0.01633799234</v>
      </c>
      <c r="O3059" s="33">
        <f t="shared" si="10"/>
        <v>0.01424783718</v>
      </c>
      <c r="P3059" s="33">
        <f t="shared" si="12"/>
        <v>0.01409899912</v>
      </c>
      <c r="Q3059" s="45">
        <f t="shared" si="21"/>
        <v>0.7242546143</v>
      </c>
      <c r="R3059" s="45">
        <f t="shared" si="32"/>
        <v>0.4166022288</v>
      </c>
      <c r="S3059" s="45">
        <f t="shared" si="44"/>
        <v>0.2875095727</v>
      </c>
      <c r="T3059" s="33">
        <f t="shared" si="22"/>
        <v>-1.620475529</v>
      </c>
      <c r="U3059" s="33">
        <f t="shared" si="33"/>
        <v>-3.270519315</v>
      </c>
      <c r="V3059" s="33">
        <f t="shared" si="42"/>
        <v>-3.250445089</v>
      </c>
      <c r="W3059" s="44">
        <f t="shared" si="13"/>
        <v>0.00956397197</v>
      </c>
      <c r="X3059" s="44">
        <f t="shared" si="14"/>
        <v>0.005731835638</v>
      </c>
      <c r="Y3059" s="33">
        <f t="shared" si="15"/>
        <v>0.5993153949</v>
      </c>
      <c r="Z3059" s="43">
        <v>1.0</v>
      </c>
      <c r="AA3059" s="33">
        <f t="shared" si="16"/>
        <v>1.599315395</v>
      </c>
      <c r="AB3059" s="33">
        <f t="shared" si="17"/>
        <v>0.3747324617</v>
      </c>
      <c r="AC3059" s="33">
        <f t="shared" si="18"/>
        <v>0.6252675383</v>
      </c>
      <c r="AD3059" s="33">
        <f t="shared" si="19"/>
        <v>0.004832693587</v>
      </c>
      <c r="AE3059" s="34">
        <f t="shared" si="23"/>
        <v>1</v>
      </c>
      <c r="AF3059" s="34">
        <f t="shared" si="24"/>
        <v>0</v>
      </c>
      <c r="AG3059" s="34">
        <f t="shared" si="25"/>
        <v>0</v>
      </c>
      <c r="AH3059" s="34">
        <f t="shared" si="26"/>
        <v>2</v>
      </c>
      <c r="AI3059" s="34">
        <f t="shared" si="28"/>
        <v>0</v>
      </c>
      <c r="AJ3059" s="34">
        <f t="shared" si="29"/>
        <v>1</v>
      </c>
      <c r="AK3059" s="34">
        <f t="shared" si="27"/>
        <v>0.004832693587</v>
      </c>
      <c r="AL3059" s="36">
        <f t="shared" si="34"/>
        <v>1</v>
      </c>
      <c r="AM3059" s="36">
        <f t="shared" si="35"/>
        <v>0</v>
      </c>
      <c r="AN3059" s="46">
        <f t="shared" si="36"/>
        <v>0</v>
      </c>
      <c r="AO3059" s="36">
        <f t="shared" si="37"/>
        <v>2</v>
      </c>
      <c r="AP3059" s="36">
        <f t="shared" si="39"/>
        <v>0</v>
      </c>
      <c r="AQ3059" s="36">
        <f t="shared" si="40"/>
        <v>1</v>
      </c>
      <c r="AR3059" s="36">
        <f t="shared" si="38"/>
        <v>0.004832693587</v>
      </c>
      <c r="AS3059" s="38">
        <f t="shared" si="45"/>
        <v>1</v>
      </c>
      <c r="AT3059" s="38">
        <f t="shared" si="46"/>
        <v>0</v>
      </c>
      <c r="AU3059" s="38">
        <f t="shared" si="47"/>
        <v>0</v>
      </c>
      <c r="AV3059" s="38">
        <f t="shared" si="48"/>
        <v>2</v>
      </c>
      <c r="AW3059" s="38">
        <f t="shared" si="51"/>
        <v>0</v>
      </c>
      <c r="AX3059" s="38">
        <f t="shared" si="52"/>
        <v>1</v>
      </c>
      <c r="AY3059" s="38">
        <f t="shared" si="49"/>
        <v>0.004832693587</v>
      </c>
      <c r="AZ3059" s="12">
        <f t="shared" si="30"/>
        <v>129.3774169</v>
      </c>
      <c r="BA3059" s="12">
        <f t="shared" si="41"/>
        <v>90.48763721</v>
      </c>
      <c r="BB3059" s="12">
        <f t="shared" si="53"/>
        <v>110.8019133</v>
      </c>
      <c r="BC3059" s="12">
        <f t="shared" si="50"/>
        <v>0.004832693587</v>
      </c>
      <c r="BD3059" s="12">
        <f t="shared" si="54"/>
        <v>108.4383678</v>
      </c>
    </row>
    <row r="3060" ht="14.25" customHeight="1">
      <c r="A3060" s="7">
        <v>40960.0</v>
      </c>
      <c r="B3060" s="21" t="s">
        <v>90</v>
      </c>
      <c r="C3060" s="8">
        <v>44.300808</v>
      </c>
      <c r="D3060" s="33">
        <f t="shared" si="5"/>
        <v>0.007338451838</v>
      </c>
      <c r="E3060" s="33">
        <f t="shared" si="7"/>
        <v>-0.008635721896</v>
      </c>
      <c r="F3060" s="33">
        <f t="shared" si="9"/>
        <v>-0.05081191811</v>
      </c>
      <c r="G3060" s="33">
        <f t="shared" si="11"/>
        <v>-0.04478080772</v>
      </c>
      <c r="H3060" s="33">
        <f t="shared" si="20"/>
        <v>-0.369219555</v>
      </c>
      <c r="I3060" s="45">
        <f t="shared" si="31"/>
        <v>-2.262400071</v>
      </c>
      <c r="J3060" s="45">
        <f t="shared" si="43"/>
        <v>-2.34568421</v>
      </c>
      <c r="K3060" s="21" t="s">
        <v>91</v>
      </c>
      <c r="L3060" s="8">
        <v>23.686102</v>
      </c>
      <c r="M3060" s="33">
        <f t="shared" si="6"/>
        <v>-0.00333095409</v>
      </c>
      <c r="N3060" s="33">
        <f t="shared" si="8"/>
        <v>0.005552164248</v>
      </c>
      <c r="O3060" s="33">
        <f t="shared" si="10"/>
        <v>0.01161261016</v>
      </c>
      <c r="P3060" s="33">
        <f t="shared" si="12"/>
        <v>0.004231439796</v>
      </c>
      <c r="Q3060" s="45">
        <f t="shared" si="21"/>
        <v>0.1367690927</v>
      </c>
      <c r="R3060" s="45">
        <f t="shared" si="32"/>
        <v>0.2903273189</v>
      </c>
      <c r="S3060" s="45">
        <f t="shared" si="44"/>
        <v>-0.03520247062</v>
      </c>
      <c r="T3060" s="33">
        <f t="shared" si="22"/>
        <v>-0.5059886478</v>
      </c>
      <c r="U3060" s="33">
        <f t="shared" si="33"/>
        <v>-2.55272739</v>
      </c>
      <c r="V3060" s="33">
        <f t="shared" si="42"/>
        <v>-2.31048174</v>
      </c>
      <c r="W3060" s="44">
        <f t="shared" si="13"/>
        <v>0.009826189801</v>
      </c>
      <c r="X3060" s="44">
        <f t="shared" si="14"/>
        <v>0.005632542313</v>
      </c>
      <c r="Y3060" s="33">
        <f t="shared" si="15"/>
        <v>0.5732173331</v>
      </c>
      <c r="Z3060" s="43">
        <v>1.0</v>
      </c>
      <c r="AA3060" s="33">
        <f t="shared" si="16"/>
        <v>1.573217333</v>
      </c>
      <c r="AB3060" s="33">
        <f t="shared" si="17"/>
        <v>0.3643599146</v>
      </c>
      <c r="AC3060" s="33">
        <f t="shared" si="18"/>
        <v>0.6356400854</v>
      </c>
      <c r="AD3060" s="33">
        <f t="shared" si="19"/>
        <v>-0.004202451404</v>
      </c>
      <c r="AE3060" s="34">
        <f t="shared" si="23"/>
        <v>0</v>
      </c>
      <c r="AF3060" s="34">
        <f t="shared" si="24"/>
        <v>0</v>
      </c>
      <c r="AG3060" s="34">
        <f t="shared" si="25"/>
        <v>0</v>
      </c>
      <c r="AH3060" s="34">
        <f t="shared" si="26"/>
        <v>3</v>
      </c>
      <c r="AI3060" s="34">
        <f t="shared" si="28"/>
        <v>0</v>
      </c>
      <c r="AJ3060" s="34">
        <f t="shared" si="29"/>
        <v>1</v>
      </c>
      <c r="AK3060" s="34">
        <f t="shared" si="27"/>
        <v>-0.004202451404</v>
      </c>
      <c r="AL3060" s="36">
        <f t="shared" si="34"/>
        <v>1</v>
      </c>
      <c r="AM3060" s="36">
        <f t="shared" si="35"/>
        <v>0</v>
      </c>
      <c r="AN3060" s="46">
        <f t="shared" si="36"/>
        <v>0</v>
      </c>
      <c r="AO3060" s="36">
        <f t="shared" si="37"/>
        <v>3</v>
      </c>
      <c r="AP3060" s="36">
        <f t="shared" si="39"/>
        <v>0</v>
      </c>
      <c r="AQ3060" s="36">
        <f t="shared" si="40"/>
        <v>1</v>
      </c>
      <c r="AR3060" s="36">
        <f t="shared" si="38"/>
        <v>-0.004202451404</v>
      </c>
      <c r="AS3060" s="38">
        <f t="shared" si="45"/>
        <v>1</v>
      </c>
      <c r="AT3060" s="38">
        <f t="shared" si="46"/>
        <v>0</v>
      </c>
      <c r="AU3060" s="38">
        <f t="shared" si="47"/>
        <v>0</v>
      </c>
      <c r="AV3060" s="38">
        <f t="shared" si="48"/>
        <v>3</v>
      </c>
      <c r="AW3060" s="38">
        <f t="shared" si="51"/>
        <v>0</v>
      </c>
      <c r="AX3060" s="38">
        <f t="shared" si="52"/>
        <v>1</v>
      </c>
      <c r="AY3060" s="38">
        <f t="shared" si="49"/>
        <v>-0.004202451404</v>
      </c>
      <c r="AZ3060" s="12">
        <f t="shared" si="30"/>
        <v>128.8337146</v>
      </c>
      <c r="BA3060" s="12">
        <f t="shared" si="41"/>
        <v>90.10736731</v>
      </c>
      <c r="BB3060" s="12">
        <f t="shared" si="53"/>
        <v>110.3362736</v>
      </c>
      <c r="BC3060" s="12">
        <f t="shared" si="50"/>
        <v>-0.004202451404</v>
      </c>
      <c r="BD3060" s="12">
        <f t="shared" si="54"/>
        <v>107.9826608</v>
      </c>
    </row>
    <row r="3061" ht="14.25" customHeight="1">
      <c r="A3061" s="7">
        <v>40961.0</v>
      </c>
      <c r="B3061" s="21" t="s">
        <v>90</v>
      </c>
      <c r="C3061" s="8">
        <v>44.272739</v>
      </c>
      <c r="D3061" s="33">
        <f t="shared" si="5"/>
        <v>-0.0006336001817</v>
      </c>
      <c r="E3061" s="33">
        <f t="shared" si="7"/>
        <v>-0.006612227957</v>
      </c>
      <c r="F3061" s="33">
        <f t="shared" si="9"/>
        <v>-0.05482316295</v>
      </c>
      <c r="G3061" s="33">
        <f t="shared" si="11"/>
        <v>-0.04682782741</v>
      </c>
      <c r="H3061" s="33">
        <f t="shared" si="20"/>
        <v>-0.2890941937</v>
      </c>
      <c r="I3061" s="45">
        <f t="shared" si="31"/>
        <v>-2.30598321</v>
      </c>
      <c r="J3061" s="45">
        <f t="shared" si="43"/>
        <v>-2.281995057</v>
      </c>
      <c r="K3061" s="21" t="s">
        <v>91</v>
      </c>
      <c r="L3061" s="8">
        <v>23.834097</v>
      </c>
      <c r="M3061" s="33">
        <f t="shared" si="6"/>
        <v>0.006248178784</v>
      </c>
      <c r="N3061" s="33">
        <f t="shared" si="8"/>
        <v>0.005079819898</v>
      </c>
      <c r="O3061" s="33">
        <f t="shared" si="10"/>
        <v>0.01021146962</v>
      </c>
      <c r="P3061" s="33">
        <f t="shared" si="12"/>
        <v>0.01988227455</v>
      </c>
      <c r="Q3061" s="45">
        <f t="shared" si="21"/>
        <v>0.08360395845</v>
      </c>
      <c r="R3061" s="45">
        <f t="shared" si="32"/>
        <v>0.2081999126</v>
      </c>
      <c r="S3061" s="45">
        <f t="shared" si="44"/>
        <v>0.4376922237</v>
      </c>
      <c r="T3061" s="33">
        <f t="shared" si="22"/>
        <v>-0.3726981521</v>
      </c>
      <c r="U3061" s="33">
        <f t="shared" si="33"/>
        <v>-2.514183122</v>
      </c>
      <c r="V3061" s="33">
        <f t="shared" si="42"/>
        <v>-2.719687281</v>
      </c>
      <c r="W3061" s="44">
        <f t="shared" si="13"/>
        <v>0.009794702582</v>
      </c>
      <c r="X3061" s="44">
        <f t="shared" si="14"/>
        <v>0.005323221428</v>
      </c>
      <c r="Y3061" s="33">
        <f t="shared" si="15"/>
        <v>0.5434796395</v>
      </c>
      <c r="Z3061" s="43">
        <v>1.0</v>
      </c>
      <c r="AA3061" s="33">
        <f t="shared" si="16"/>
        <v>1.543479639</v>
      </c>
      <c r="AB3061" s="33">
        <f t="shared" si="17"/>
        <v>0.3521132547</v>
      </c>
      <c r="AC3061" s="33">
        <f t="shared" si="18"/>
        <v>0.6478867453</v>
      </c>
      <c r="AD3061" s="33">
        <f t="shared" si="19"/>
        <v>0.0008223774296</v>
      </c>
      <c r="AE3061" s="34">
        <f t="shared" si="23"/>
        <v>0</v>
      </c>
      <c r="AF3061" s="34">
        <f t="shared" si="24"/>
        <v>0</v>
      </c>
      <c r="AG3061" s="34">
        <f t="shared" si="25"/>
        <v>0</v>
      </c>
      <c r="AH3061" s="34">
        <f t="shared" si="26"/>
        <v>4</v>
      </c>
      <c r="AI3061" s="34">
        <f t="shared" si="28"/>
        <v>0</v>
      </c>
      <c r="AJ3061" s="34">
        <f t="shared" si="29"/>
        <v>1</v>
      </c>
      <c r="AK3061" s="34">
        <f t="shared" si="27"/>
        <v>0.0008223774296</v>
      </c>
      <c r="AL3061" s="36">
        <f t="shared" si="34"/>
        <v>1</v>
      </c>
      <c r="AM3061" s="36">
        <f t="shared" si="35"/>
        <v>0</v>
      </c>
      <c r="AN3061" s="46">
        <f t="shared" si="36"/>
        <v>0</v>
      </c>
      <c r="AO3061" s="36">
        <f t="shared" si="37"/>
        <v>4</v>
      </c>
      <c r="AP3061" s="36">
        <f t="shared" si="39"/>
        <v>0</v>
      </c>
      <c r="AQ3061" s="36">
        <f t="shared" si="40"/>
        <v>1</v>
      </c>
      <c r="AR3061" s="36">
        <f t="shared" si="38"/>
        <v>0.0008223774296</v>
      </c>
      <c r="AS3061" s="38">
        <f t="shared" si="45"/>
        <v>1</v>
      </c>
      <c r="AT3061" s="38">
        <f t="shared" si="46"/>
        <v>0</v>
      </c>
      <c r="AU3061" s="38">
        <f t="shared" si="47"/>
        <v>0</v>
      </c>
      <c r="AV3061" s="38">
        <f t="shared" si="48"/>
        <v>4</v>
      </c>
      <c r="AW3061" s="38">
        <f t="shared" si="51"/>
        <v>0</v>
      </c>
      <c r="AX3061" s="38">
        <f t="shared" si="52"/>
        <v>1</v>
      </c>
      <c r="AY3061" s="38">
        <f t="shared" si="49"/>
        <v>0.0008223774296</v>
      </c>
      <c r="AZ3061" s="12">
        <f t="shared" si="30"/>
        <v>128.9396645</v>
      </c>
      <c r="BA3061" s="12">
        <f t="shared" si="41"/>
        <v>90.18146957</v>
      </c>
      <c r="BB3061" s="12">
        <f t="shared" si="53"/>
        <v>110.4270117</v>
      </c>
      <c r="BC3061" s="12">
        <f t="shared" si="50"/>
        <v>0.0008223774296</v>
      </c>
      <c r="BD3061" s="12">
        <f t="shared" si="54"/>
        <v>108.0714633</v>
      </c>
    </row>
    <row r="3062" ht="14.25" customHeight="1">
      <c r="A3062" s="7">
        <v>40962.0</v>
      </c>
      <c r="B3062" s="21" t="s">
        <v>90</v>
      </c>
      <c r="C3062" s="8">
        <v>44.293797</v>
      </c>
      <c r="D3062" s="33">
        <f t="shared" si="5"/>
        <v>0.0004756425845</v>
      </c>
      <c r="E3062" s="33">
        <f t="shared" si="7"/>
        <v>0.0009511949879</v>
      </c>
      <c r="F3062" s="33">
        <f t="shared" si="9"/>
        <v>-0.05409095897</v>
      </c>
      <c r="G3062" s="33">
        <f t="shared" si="11"/>
        <v>-0.05352309341</v>
      </c>
      <c r="H3062" s="33">
        <f t="shared" si="20"/>
        <v>0.02627762023</v>
      </c>
      <c r="I3062" s="45">
        <f t="shared" si="31"/>
        <v>-2.146001538</v>
      </c>
      <c r="J3062" s="45">
        <f t="shared" si="43"/>
        <v>-2.400101756</v>
      </c>
      <c r="K3062" s="21" t="s">
        <v>91</v>
      </c>
      <c r="L3062" s="8">
        <v>23.810005</v>
      </c>
      <c r="M3062" s="33">
        <f t="shared" si="6"/>
        <v>-0.001010820758</v>
      </c>
      <c r="N3062" s="33">
        <f t="shared" si="8"/>
        <v>0.01140354067</v>
      </c>
      <c r="O3062" s="33">
        <f t="shared" si="10"/>
        <v>0.01243930893</v>
      </c>
      <c r="P3062" s="33">
        <f t="shared" si="12"/>
        <v>0.01096027619</v>
      </c>
      <c r="Q3062" s="45">
        <f t="shared" si="21"/>
        <v>0.400794107</v>
      </c>
      <c r="R3062" s="45">
        <f t="shared" si="32"/>
        <v>0.2737544649</v>
      </c>
      <c r="S3062" s="45">
        <f t="shared" si="44"/>
        <v>0.1344657564</v>
      </c>
      <c r="T3062" s="33">
        <f t="shared" si="22"/>
        <v>-0.3745164867</v>
      </c>
      <c r="U3062" s="33">
        <f t="shared" si="33"/>
        <v>-2.419756003</v>
      </c>
      <c r="V3062" s="33">
        <f t="shared" si="42"/>
        <v>-2.534567512</v>
      </c>
      <c r="W3062" s="44">
        <f t="shared" si="13"/>
        <v>0.009542750272</v>
      </c>
      <c r="X3062" s="44">
        <f t="shared" si="14"/>
        <v>0.005089767287</v>
      </c>
      <c r="Y3062" s="33">
        <f t="shared" si="15"/>
        <v>0.5333648206</v>
      </c>
      <c r="Z3062" s="43">
        <v>1.0</v>
      </c>
      <c r="AA3062" s="33">
        <f t="shared" si="16"/>
        <v>1.533364821</v>
      </c>
      <c r="AB3062" s="33">
        <f t="shared" si="17"/>
        <v>0.3478394792</v>
      </c>
      <c r="AC3062" s="33">
        <f t="shared" si="18"/>
        <v>0.6521605208</v>
      </c>
      <c r="AD3062" s="33">
        <f t="shared" si="19"/>
        <v>0.002688605948</v>
      </c>
      <c r="AE3062" s="34">
        <f t="shared" si="23"/>
        <v>0</v>
      </c>
      <c r="AF3062" s="34">
        <f t="shared" si="24"/>
        <v>0</v>
      </c>
      <c r="AG3062" s="34">
        <f t="shared" si="25"/>
        <v>0</v>
      </c>
      <c r="AH3062" s="34">
        <f t="shared" si="26"/>
        <v>5</v>
      </c>
      <c r="AI3062" s="34">
        <f t="shared" si="28"/>
        <v>0</v>
      </c>
      <c r="AJ3062" s="34">
        <f t="shared" si="29"/>
        <v>1</v>
      </c>
      <c r="AK3062" s="34">
        <f t="shared" si="27"/>
        <v>0.002688605948</v>
      </c>
      <c r="AL3062" s="36">
        <f t="shared" si="34"/>
        <v>1</v>
      </c>
      <c r="AM3062" s="36">
        <f t="shared" si="35"/>
        <v>0</v>
      </c>
      <c r="AN3062" s="46">
        <f t="shared" si="36"/>
        <v>0</v>
      </c>
      <c r="AO3062" s="36">
        <f t="shared" si="37"/>
        <v>5</v>
      </c>
      <c r="AP3062" s="36">
        <f t="shared" si="39"/>
        <v>0</v>
      </c>
      <c r="AQ3062" s="36">
        <f t="shared" si="40"/>
        <v>1</v>
      </c>
      <c r="AR3062" s="36">
        <f t="shared" si="38"/>
        <v>0.002688605948</v>
      </c>
      <c r="AS3062" s="38">
        <f t="shared" si="45"/>
        <v>1</v>
      </c>
      <c r="AT3062" s="38">
        <f t="shared" si="46"/>
        <v>0</v>
      </c>
      <c r="AU3062" s="38">
        <f t="shared" si="47"/>
        <v>0</v>
      </c>
      <c r="AV3062" s="38">
        <f t="shared" si="48"/>
        <v>5</v>
      </c>
      <c r="AW3062" s="38">
        <f t="shared" si="51"/>
        <v>0</v>
      </c>
      <c r="AX3062" s="38">
        <f t="shared" si="52"/>
        <v>1</v>
      </c>
      <c r="AY3062" s="38">
        <f t="shared" si="49"/>
        <v>0.002688605948</v>
      </c>
      <c r="AZ3062" s="12">
        <f t="shared" si="30"/>
        <v>129.2863325</v>
      </c>
      <c r="BA3062" s="12">
        <f t="shared" si="41"/>
        <v>90.42393201</v>
      </c>
      <c r="BB3062" s="12">
        <f t="shared" si="53"/>
        <v>110.7239064</v>
      </c>
      <c r="BC3062" s="12">
        <f t="shared" si="50"/>
        <v>0.002688605948</v>
      </c>
      <c r="BD3062" s="12">
        <f t="shared" si="54"/>
        <v>108.3620249</v>
      </c>
    </row>
    <row r="3063" ht="14.25" customHeight="1">
      <c r="A3063" s="7">
        <v>40963.0</v>
      </c>
      <c r="B3063" s="21" t="s">
        <v>90</v>
      </c>
      <c r="C3063" s="8">
        <v>44.420094</v>
      </c>
      <c r="D3063" s="33">
        <f t="shared" si="5"/>
        <v>0.002851347334</v>
      </c>
      <c r="E3063" s="33">
        <f t="shared" si="7"/>
        <v>0.009245986921</v>
      </c>
      <c r="F3063" s="33">
        <f t="shared" si="9"/>
        <v>-0.01493693514</v>
      </c>
      <c r="G3063" s="33">
        <f t="shared" si="11"/>
        <v>-0.04825609904</v>
      </c>
      <c r="H3063" s="33">
        <f t="shared" si="20"/>
        <v>0.3958109815</v>
      </c>
      <c r="I3063" s="45">
        <f t="shared" si="31"/>
        <v>-0.5986657224</v>
      </c>
      <c r="J3063" s="45">
        <f t="shared" si="43"/>
        <v>-2.090288955</v>
      </c>
      <c r="K3063" s="21" t="s">
        <v>91</v>
      </c>
      <c r="L3063" s="8">
        <v>23.748056</v>
      </c>
      <c r="M3063" s="33">
        <f t="shared" si="6"/>
        <v>-0.002601805418</v>
      </c>
      <c r="N3063" s="33">
        <f t="shared" si="8"/>
        <v>0.002033133429</v>
      </c>
      <c r="O3063" s="33">
        <f t="shared" si="10"/>
        <v>0.01515348539</v>
      </c>
      <c r="P3063" s="33">
        <f t="shared" si="12"/>
        <v>0.01455664048</v>
      </c>
      <c r="Q3063" s="45">
        <f t="shared" si="21"/>
        <v>-0.1561286082</v>
      </c>
      <c r="R3063" s="45">
        <f t="shared" si="32"/>
        <v>0.3589825227</v>
      </c>
      <c r="S3063" s="45">
        <f t="shared" si="44"/>
        <v>0.219534436</v>
      </c>
      <c r="T3063" s="33">
        <f t="shared" si="22"/>
        <v>0.5519395897</v>
      </c>
      <c r="U3063" s="33">
        <f t="shared" si="33"/>
        <v>-0.9576482452</v>
      </c>
      <c r="V3063" s="33">
        <f t="shared" si="42"/>
        <v>-2.309823391</v>
      </c>
      <c r="W3063" s="44">
        <f t="shared" si="13"/>
        <v>0.009623229674</v>
      </c>
      <c r="X3063" s="44">
        <f t="shared" si="14"/>
        <v>0.004902975582</v>
      </c>
      <c r="Y3063" s="33">
        <f t="shared" si="15"/>
        <v>0.5094937717</v>
      </c>
      <c r="Z3063" s="43">
        <v>1.0</v>
      </c>
      <c r="AA3063" s="33">
        <f t="shared" si="16"/>
        <v>1.509493772</v>
      </c>
      <c r="AB3063" s="33">
        <f t="shared" si="17"/>
        <v>0.3375262497</v>
      </c>
      <c r="AC3063" s="33">
        <f t="shared" si="18"/>
        <v>0.6624737503</v>
      </c>
      <c r="AD3063" s="33">
        <f t="shared" si="19"/>
        <v>0.001685521383</v>
      </c>
      <c r="AE3063" s="34">
        <f t="shared" si="23"/>
        <v>0</v>
      </c>
      <c r="AF3063" s="34">
        <f t="shared" si="24"/>
        <v>0</v>
      </c>
      <c r="AG3063" s="34">
        <f t="shared" si="25"/>
        <v>0</v>
      </c>
      <c r="AH3063" s="34">
        <f t="shared" si="26"/>
        <v>0</v>
      </c>
      <c r="AI3063" s="34">
        <f t="shared" si="28"/>
        <v>1</v>
      </c>
      <c r="AJ3063" s="34">
        <f t="shared" si="29"/>
        <v>0</v>
      </c>
      <c r="AK3063" s="34">
        <f t="shared" si="27"/>
        <v>0</v>
      </c>
      <c r="AL3063" s="36">
        <f t="shared" si="34"/>
        <v>0</v>
      </c>
      <c r="AM3063" s="36">
        <f t="shared" si="35"/>
        <v>0</v>
      </c>
      <c r="AN3063" s="46">
        <f t="shared" si="36"/>
        <v>0</v>
      </c>
      <c r="AO3063" s="36">
        <f t="shared" si="37"/>
        <v>0</v>
      </c>
      <c r="AP3063" s="36">
        <f t="shared" si="39"/>
        <v>1</v>
      </c>
      <c r="AQ3063" s="36">
        <f t="shared" si="40"/>
        <v>0</v>
      </c>
      <c r="AR3063" s="36">
        <f t="shared" si="38"/>
        <v>0</v>
      </c>
      <c r="AS3063" s="38">
        <f t="shared" si="45"/>
        <v>1</v>
      </c>
      <c r="AT3063" s="38">
        <f t="shared" si="46"/>
        <v>0</v>
      </c>
      <c r="AU3063" s="38">
        <f t="shared" si="47"/>
        <v>0</v>
      </c>
      <c r="AV3063" s="38">
        <f t="shared" si="48"/>
        <v>1</v>
      </c>
      <c r="AW3063" s="38">
        <f t="shared" si="51"/>
        <v>1</v>
      </c>
      <c r="AX3063" s="38">
        <f t="shared" si="52"/>
        <v>1</v>
      </c>
      <c r="AY3063" s="38">
        <f t="shared" si="49"/>
        <v>0.001685521383</v>
      </c>
      <c r="AZ3063" s="12">
        <f t="shared" si="30"/>
        <v>129.2863325</v>
      </c>
      <c r="BA3063" s="12">
        <f t="shared" si="41"/>
        <v>90.42393201</v>
      </c>
      <c r="BB3063" s="12">
        <f t="shared" si="53"/>
        <v>110.9105339</v>
      </c>
      <c r="BC3063" s="12">
        <f t="shared" si="50"/>
        <v>0.000561840461</v>
      </c>
      <c r="BD3063" s="12">
        <f t="shared" si="54"/>
        <v>108.4229071</v>
      </c>
    </row>
    <row r="3064" ht="14.25" customHeight="1">
      <c r="A3064" s="7">
        <v>40966.0</v>
      </c>
      <c r="B3064" s="21" t="s">
        <v>90</v>
      </c>
      <c r="C3064" s="8">
        <v>44.427109</v>
      </c>
      <c r="D3064" s="33">
        <f t="shared" si="5"/>
        <v>0.0001579240242</v>
      </c>
      <c r="E3064" s="33">
        <f t="shared" si="7"/>
        <v>0.01021036004</v>
      </c>
      <c r="F3064" s="33">
        <f t="shared" si="9"/>
        <v>-0.009851493244</v>
      </c>
      <c r="G3064" s="33">
        <f t="shared" si="11"/>
        <v>-0.03783620208</v>
      </c>
      <c r="H3064" s="33">
        <f t="shared" si="20"/>
        <v>0.4241051937</v>
      </c>
      <c r="I3064" s="45">
        <f t="shared" si="31"/>
        <v>-0.4038849403</v>
      </c>
      <c r="J3064" s="45">
        <f t="shared" si="43"/>
        <v>-1.647634002</v>
      </c>
      <c r="K3064" s="21" t="s">
        <v>91</v>
      </c>
      <c r="L3064" s="8">
        <v>23.689545</v>
      </c>
      <c r="M3064" s="33">
        <f t="shared" si="6"/>
        <v>-0.002463822723</v>
      </c>
      <c r="N3064" s="33">
        <f t="shared" si="8"/>
        <v>-0.003186078774</v>
      </c>
      <c r="O3064" s="33">
        <f t="shared" si="10"/>
        <v>0.01309985944</v>
      </c>
      <c r="P3064" s="33">
        <f t="shared" si="12"/>
        <v>0.02061109628</v>
      </c>
      <c r="Q3064" s="45">
        <f t="shared" si="21"/>
        <v>-0.5046993802</v>
      </c>
      <c r="R3064" s="45">
        <f t="shared" si="32"/>
        <v>0.2417022834</v>
      </c>
      <c r="S3064" s="45">
        <f t="shared" si="44"/>
        <v>0.3922279931</v>
      </c>
      <c r="T3064" s="33">
        <f t="shared" si="22"/>
        <v>0.9288045739</v>
      </c>
      <c r="U3064" s="33">
        <f t="shared" si="33"/>
        <v>-0.6455872237</v>
      </c>
      <c r="V3064" s="33">
        <f t="shared" si="42"/>
        <v>-2.039861995</v>
      </c>
      <c r="W3064" s="44">
        <f t="shared" si="13"/>
        <v>0.009437597838</v>
      </c>
      <c r="X3064" s="44">
        <f t="shared" si="14"/>
        <v>0.004484628105</v>
      </c>
      <c r="Y3064" s="33">
        <f t="shared" si="15"/>
        <v>0.4751874558</v>
      </c>
      <c r="Z3064" s="43">
        <v>1.0</v>
      </c>
      <c r="AA3064" s="33">
        <f t="shared" si="16"/>
        <v>1.475187456</v>
      </c>
      <c r="AB3064" s="33">
        <f t="shared" si="17"/>
        <v>0.3221200492</v>
      </c>
      <c r="AC3064" s="33">
        <f t="shared" si="18"/>
        <v>0.6778799508</v>
      </c>
      <c r="AD3064" s="33">
        <f t="shared" si="19"/>
        <v>-0.0001970153273</v>
      </c>
      <c r="AE3064" s="34">
        <f t="shared" si="23"/>
        <v>0</v>
      </c>
      <c r="AF3064" s="34">
        <f t="shared" si="24"/>
        <v>0</v>
      </c>
      <c r="AG3064" s="34">
        <f t="shared" si="25"/>
        <v>0</v>
      </c>
      <c r="AH3064" s="34">
        <f t="shared" si="26"/>
        <v>0</v>
      </c>
      <c r="AI3064" s="34">
        <f t="shared" si="28"/>
        <v>0</v>
      </c>
      <c r="AJ3064" s="34">
        <f t="shared" si="29"/>
        <v>0</v>
      </c>
      <c r="AK3064" s="34">
        <f t="shared" si="27"/>
        <v>0</v>
      </c>
      <c r="AL3064" s="36">
        <f t="shared" si="34"/>
        <v>0</v>
      </c>
      <c r="AM3064" s="36">
        <f t="shared" si="35"/>
        <v>0</v>
      </c>
      <c r="AN3064" s="46">
        <f t="shared" si="36"/>
        <v>0</v>
      </c>
      <c r="AO3064" s="36">
        <f t="shared" si="37"/>
        <v>0</v>
      </c>
      <c r="AP3064" s="36">
        <f t="shared" si="39"/>
        <v>0</v>
      </c>
      <c r="AQ3064" s="36">
        <f t="shared" si="40"/>
        <v>0</v>
      </c>
      <c r="AR3064" s="36">
        <f t="shared" si="38"/>
        <v>0</v>
      </c>
      <c r="AS3064" s="38">
        <f t="shared" si="45"/>
        <v>1</v>
      </c>
      <c r="AT3064" s="38">
        <f t="shared" si="46"/>
        <v>0</v>
      </c>
      <c r="AU3064" s="38">
        <f t="shared" si="47"/>
        <v>0</v>
      </c>
      <c r="AV3064" s="38">
        <f t="shared" si="48"/>
        <v>2</v>
      </c>
      <c r="AW3064" s="38">
        <f t="shared" si="51"/>
        <v>0</v>
      </c>
      <c r="AX3064" s="38">
        <f t="shared" si="52"/>
        <v>1</v>
      </c>
      <c r="AY3064" s="38">
        <f t="shared" si="49"/>
        <v>-0.0001970153273</v>
      </c>
      <c r="AZ3064" s="12">
        <f t="shared" si="30"/>
        <v>129.2863325</v>
      </c>
      <c r="BA3064" s="12">
        <f t="shared" si="41"/>
        <v>90.42393201</v>
      </c>
      <c r="BB3064" s="12">
        <f t="shared" si="53"/>
        <v>110.8886828</v>
      </c>
      <c r="BC3064" s="12">
        <f t="shared" si="50"/>
        <v>-0.00006567177576</v>
      </c>
      <c r="BD3064" s="12">
        <f t="shared" si="54"/>
        <v>108.4157867</v>
      </c>
    </row>
    <row r="3065" ht="14.25" customHeight="1">
      <c r="A3065" s="7">
        <v>40967.0</v>
      </c>
      <c r="B3065" s="21" t="s">
        <v>90</v>
      </c>
      <c r="C3065" s="8">
        <v>44.427109</v>
      </c>
      <c r="D3065" s="33">
        <f t="shared" si="5"/>
        <v>0</v>
      </c>
      <c r="E3065" s="33">
        <f t="shared" si="7"/>
        <v>0.002850986375</v>
      </c>
      <c r="F3065" s="33">
        <f t="shared" si="9"/>
        <v>-0.005809355847</v>
      </c>
      <c r="G3065" s="33">
        <f t="shared" si="11"/>
        <v>-0.03195231535</v>
      </c>
      <c r="H3065" s="33">
        <f t="shared" si="20"/>
        <v>0.07577049707</v>
      </c>
      <c r="I3065" s="45">
        <f t="shared" si="31"/>
        <v>-0.2410516149</v>
      </c>
      <c r="J3065" s="45">
        <f t="shared" si="43"/>
        <v>-1.391763748</v>
      </c>
      <c r="K3065" s="21" t="s">
        <v>91</v>
      </c>
      <c r="L3065" s="8">
        <v>23.69643</v>
      </c>
      <c r="M3065" s="33">
        <f t="shared" si="6"/>
        <v>0.0002906345394</v>
      </c>
      <c r="N3065" s="33">
        <f t="shared" si="8"/>
        <v>0.0004360362883</v>
      </c>
      <c r="O3065" s="33">
        <f t="shared" si="10"/>
        <v>0.005990621481</v>
      </c>
      <c r="P3065" s="33">
        <f t="shared" si="12"/>
        <v>0.0206048085</v>
      </c>
      <c r="Q3065" s="45">
        <f t="shared" si="21"/>
        <v>-0.2769476899</v>
      </c>
      <c r="R3065" s="45">
        <f t="shared" si="32"/>
        <v>-0.08822022996</v>
      </c>
      <c r="S3065" s="45">
        <f t="shared" si="44"/>
        <v>0.3704963323</v>
      </c>
      <c r="T3065" s="33">
        <f t="shared" si="22"/>
        <v>0.3527181869</v>
      </c>
      <c r="U3065" s="33">
        <f t="shared" si="33"/>
        <v>-0.152831385</v>
      </c>
      <c r="V3065" s="33">
        <f t="shared" si="42"/>
        <v>-1.76226008</v>
      </c>
      <c r="W3065" s="44">
        <f t="shared" si="13"/>
        <v>0.009393177004</v>
      </c>
      <c r="X3065" s="44">
        <f t="shared" si="14"/>
        <v>0.004484681355</v>
      </c>
      <c r="Y3065" s="33">
        <f t="shared" si="15"/>
        <v>0.4774403116</v>
      </c>
      <c r="Z3065" s="43">
        <v>1.0</v>
      </c>
      <c r="AA3065" s="33">
        <f t="shared" si="16"/>
        <v>1.477440312</v>
      </c>
      <c r="AB3065" s="33">
        <f t="shared" si="17"/>
        <v>0.3231537057</v>
      </c>
      <c r="AC3065" s="33">
        <f t="shared" si="18"/>
        <v>0.6768462943</v>
      </c>
      <c r="AD3065" s="33">
        <f t="shared" si="19"/>
        <v>-0.009234349322</v>
      </c>
      <c r="AE3065" s="34">
        <f t="shared" si="23"/>
        <v>0</v>
      </c>
      <c r="AF3065" s="34">
        <f t="shared" si="24"/>
        <v>0</v>
      </c>
      <c r="AG3065" s="34">
        <f t="shared" si="25"/>
        <v>0</v>
      </c>
      <c r="AH3065" s="34">
        <f t="shared" si="26"/>
        <v>0</v>
      </c>
      <c r="AI3065" s="34">
        <f t="shared" si="28"/>
        <v>0</v>
      </c>
      <c r="AJ3065" s="34">
        <f t="shared" si="29"/>
        <v>0</v>
      </c>
      <c r="AK3065" s="34">
        <f t="shared" si="27"/>
        <v>0</v>
      </c>
      <c r="AL3065" s="36">
        <f t="shared" si="34"/>
        <v>0</v>
      </c>
      <c r="AM3065" s="36">
        <f t="shared" si="35"/>
        <v>0</v>
      </c>
      <c r="AN3065" s="46">
        <f t="shared" si="36"/>
        <v>0</v>
      </c>
      <c r="AO3065" s="36">
        <f t="shared" si="37"/>
        <v>0</v>
      </c>
      <c r="AP3065" s="36">
        <f t="shared" si="39"/>
        <v>0</v>
      </c>
      <c r="AQ3065" s="36">
        <f t="shared" si="40"/>
        <v>0</v>
      </c>
      <c r="AR3065" s="36">
        <f t="shared" si="38"/>
        <v>0</v>
      </c>
      <c r="AS3065" s="38">
        <f t="shared" si="45"/>
        <v>1</v>
      </c>
      <c r="AT3065" s="38">
        <f t="shared" si="46"/>
        <v>0</v>
      </c>
      <c r="AU3065" s="38">
        <f t="shared" si="47"/>
        <v>0</v>
      </c>
      <c r="AV3065" s="38">
        <f t="shared" si="48"/>
        <v>3</v>
      </c>
      <c r="AW3065" s="38">
        <f t="shared" si="51"/>
        <v>0</v>
      </c>
      <c r="AX3065" s="38">
        <f t="shared" si="52"/>
        <v>1</v>
      </c>
      <c r="AY3065" s="38">
        <f t="shared" si="49"/>
        <v>-0.009234349322</v>
      </c>
      <c r="AZ3065" s="12">
        <f t="shared" si="30"/>
        <v>129.2863325</v>
      </c>
      <c r="BA3065" s="12">
        <f t="shared" si="41"/>
        <v>90.42393201</v>
      </c>
      <c r="BB3065" s="12">
        <f t="shared" si="53"/>
        <v>109.864698</v>
      </c>
      <c r="BC3065" s="12">
        <f t="shared" si="50"/>
        <v>-0.003078116441</v>
      </c>
      <c r="BD3065" s="12">
        <f t="shared" si="54"/>
        <v>108.0820703</v>
      </c>
    </row>
    <row r="3066" ht="14.25" customHeight="1">
      <c r="A3066" s="7">
        <v>40968.0</v>
      </c>
      <c r="B3066" s="21" t="s">
        <v>90</v>
      </c>
      <c r="C3066" s="8">
        <v>44.522602</v>
      </c>
      <c r="D3066" s="33">
        <f t="shared" si="5"/>
        <v>0.00214943088</v>
      </c>
      <c r="E3066" s="33">
        <f t="shared" si="7"/>
        <v>0.005643721298</v>
      </c>
      <c r="F3066" s="33">
        <f t="shared" si="9"/>
        <v>-0.001005824231</v>
      </c>
      <c r="G3066" s="33">
        <f t="shared" si="11"/>
        <v>-0.03371245749</v>
      </c>
      <c r="H3066" s="33">
        <f t="shared" si="20"/>
        <v>0.2233414084</v>
      </c>
      <c r="I3066" s="45">
        <f t="shared" si="31"/>
        <v>-0.06064129726</v>
      </c>
      <c r="J3066" s="45">
        <f t="shared" si="43"/>
        <v>-1.398846998</v>
      </c>
      <c r="K3066" s="21" t="s">
        <v>91</v>
      </c>
      <c r="L3066" s="8">
        <v>24.044043</v>
      </c>
      <c r="M3066" s="33">
        <f t="shared" si="6"/>
        <v>0.01466942489</v>
      </c>
      <c r="N3066" s="33">
        <f t="shared" si="8"/>
        <v>0.008808640831</v>
      </c>
      <c r="O3066" s="33">
        <f t="shared" si="10"/>
        <v>0.01393320704</v>
      </c>
      <c r="P3066" s="33">
        <f t="shared" si="12"/>
        <v>0.03450358438</v>
      </c>
      <c r="Q3066" s="45">
        <f t="shared" si="21"/>
        <v>0.2449533095</v>
      </c>
      <c r="R3066" s="45">
        <f t="shared" si="32"/>
        <v>0.2519457636</v>
      </c>
      <c r="S3066" s="45">
        <f t="shared" si="44"/>
        <v>0.834790563</v>
      </c>
      <c r="T3066" s="33">
        <f t="shared" si="22"/>
        <v>-0.02161190112</v>
      </c>
      <c r="U3066" s="33">
        <f t="shared" si="33"/>
        <v>-0.3125870609</v>
      </c>
      <c r="V3066" s="33">
        <f t="shared" si="42"/>
        <v>-2.233637561</v>
      </c>
      <c r="W3066" s="44">
        <f t="shared" si="13"/>
        <v>0.009345108496</v>
      </c>
      <c r="X3066" s="44">
        <f t="shared" si="14"/>
        <v>0.005423542244</v>
      </c>
      <c r="Y3066" s="33">
        <f t="shared" si="15"/>
        <v>0.5803616133</v>
      </c>
      <c r="Z3066" s="43">
        <v>1.0</v>
      </c>
      <c r="AA3066" s="33">
        <f t="shared" si="16"/>
        <v>1.580361613</v>
      </c>
      <c r="AB3066" s="33">
        <f t="shared" si="17"/>
        <v>0.3672334284</v>
      </c>
      <c r="AC3066" s="33">
        <f t="shared" si="18"/>
        <v>0.6327665716</v>
      </c>
      <c r="AD3066" s="33">
        <f t="shared" si="19"/>
        <v>0.00007951596831</v>
      </c>
      <c r="AE3066" s="34">
        <f t="shared" si="23"/>
        <v>0</v>
      </c>
      <c r="AF3066" s="34">
        <f t="shared" si="24"/>
        <v>0</v>
      </c>
      <c r="AG3066" s="34">
        <f t="shared" si="25"/>
        <v>0</v>
      </c>
      <c r="AH3066" s="34">
        <f t="shared" si="26"/>
        <v>0</v>
      </c>
      <c r="AI3066" s="34">
        <f t="shared" si="28"/>
        <v>0</v>
      </c>
      <c r="AJ3066" s="34">
        <f t="shared" si="29"/>
        <v>0</v>
      </c>
      <c r="AK3066" s="34">
        <f t="shared" si="27"/>
        <v>0</v>
      </c>
      <c r="AL3066" s="36">
        <f t="shared" si="34"/>
        <v>0</v>
      </c>
      <c r="AM3066" s="36">
        <f t="shared" si="35"/>
        <v>0</v>
      </c>
      <c r="AN3066" s="46">
        <f t="shared" si="36"/>
        <v>0</v>
      </c>
      <c r="AO3066" s="36">
        <f t="shared" si="37"/>
        <v>0</v>
      </c>
      <c r="AP3066" s="36">
        <f t="shared" si="39"/>
        <v>0</v>
      </c>
      <c r="AQ3066" s="36">
        <f t="shared" si="40"/>
        <v>0</v>
      </c>
      <c r="AR3066" s="36">
        <f t="shared" si="38"/>
        <v>0</v>
      </c>
      <c r="AS3066" s="38">
        <f t="shared" si="45"/>
        <v>1</v>
      </c>
      <c r="AT3066" s="38">
        <f t="shared" si="46"/>
        <v>0</v>
      </c>
      <c r="AU3066" s="38">
        <f t="shared" si="47"/>
        <v>0</v>
      </c>
      <c r="AV3066" s="38">
        <f t="shared" si="48"/>
        <v>4</v>
      </c>
      <c r="AW3066" s="38">
        <f t="shared" si="51"/>
        <v>0</v>
      </c>
      <c r="AX3066" s="38">
        <f t="shared" si="52"/>
        <v>1</v>
      </c>
      <c r="AY3066" s="38">
        <f t="shared" si="49"/>
        <v>0.00007951596831</v>
      </c>
      <c r="AZ3066" s="12">
        <f t="shared" si="30"/>
        <v>129.2863325</v>
      </c>
      <c r="BA3066" s="12">
        <f t="shared" si="41"/>
        <v>90.42393201</v>
      </c>
      <c r="BB3066" s="12">
        <f t="shared" si="53"/>
        <v>109.873434</v>
      </c>
      <c r="BC3066" s="12">
        <f t="shared" si="50"/>
        <v>0.00002650532277</v>
      </c>
      <c r="BD3066" s="12">
        <f t="shared" si="54"/>
        <v>108.0849351</v>
      </c>
    </row>
    <row r="3067" ht="14.25" customHeight="1">
      <c r="A3067" s="7">
        <v>40969.0</v>
      </c>
      <c r="B3067" s="21" t="s">
        <v>90</v>
      </c>
      <c r="C3067" s="8">
        <v>44.246727</v>
      </c>
      <c r="D3067" s="33">
        <f t="shared" si="5"/>
        <v>-0.006196291043</v>
      </c>
      <c r="E3067" s="33">
        <f t="shared" si="7"/>
        <v>-0.001062677015</v>
      </c>
      <c r="F3067" s="33">
        <f t="shared" si="9"/>
        <v>-0.0001124928407</v>
      </c>
      <c r="G3067" s="33">
        <f t="shared" si="11"/>
        <v>-0.04997125763</v>
      </c>
      <c r="H3067" s="33">
        <f t="shared" si="20"/>
        <v>-0.07282593267</v>
      </c>
      <c r="I3067" s="45">
        <f t="shared" si="31"/>
        <v>-0.03170940687</v>
      </c>
      <c r="J3067" s="45">
        <f t="shared" si="43"/>
        <v>-1.871441702</v>
      </c>
      <c r="K3067" s="21" t="s">
        <v>91</v>
      </c>
      <c r="L3067" s="8">
        <v>23.954557</v>
      </c>
      <c r="M3067" s="33">
        <f t="shared" si="6"/>
        <v>-0.003721753451</v>
      </c>
      <c r="N3067" s="33">
        <f t="shared" si="8"/>
        <v>0.006071061304</v>
      </c>
      <c r="O3067" s="33">
        <f t="shared" si="10"/>
        <v>0.01754383357</v>
      </c>
      <c r="P3067" s="33">
        <f t="shared" si="12"/>
        <v>0.02579202737</v>
      </c>
      <c r="Q3067" s="45">
        <f t="shared" si="21"/>
        <v>0.1141134787</v>
      </c>
      <c r="R3067" s="45">
        <f t="shared" si="32"/>
        <v>0.4030754563</v>
      </c>
      <c r="S3067" s="45">
        <f t="shared" si="44"/>
        <v>0.5150200958</v>
      </c>
      <c r="T3067" s="33">
        <f t="shared" si="22"/>
        <v>-0.1869394113</v>
      </c>
      <c r="U3067" s="33">
        <f t="shared" si="33"/>
        <v>-0.4347848632</v>
      </c>
      <c r="V3067" s="33">
        <f t="shared" si="42"/>
        <v>-2.386461798</v>
      </c>
      <c r="W3067" s="44">
        <f t="shared" si="13"/>
        <v>0.008913292476</v>
      </c>
      <c r="X3067" s="44">
        <f t="shared" si="14"/>
        <v>0.005504327035</v>
      </c>
      <c r="Y3067" s="33">
        <f t="shared" si="15"/>
        <v>0.6175413912</v>
      </c>
      <c r="Z3067" s="43">
        <v>1.0</v>
      </c>
      <c r="AA3067" s="33">
        <f t="shared" si="16"/>
        <v>1.617541391</v>
      </c>
      <c r="AB3067" s="33">
        <f t="shared" si="17"/>
        <v>0.3817777984</v>
      </c>
      <c r="AC3067" s="33">
        <f t="shared" si="18"/>
        <v>0.6182222016</v>
      </c>
      <c r="AD3067" s="33">
        <f t="shared" si="19"/>
        <v>0.0035474441</v>
      </c>
      <c r="AE3067" s="34">
        <f t="shared" si="23"/>
        <v>0</v>
      </c>
      <c r="AF3067" s="34">
        <f t="shared" si="24"/>
        <v>0</v>
      </c>
      <c r="AG3067" s="34">
        <f t="shared" si="25"/>
        <v>0</v>
      </c>
      <c r="AH3067" s="34">
        <f t="shared" si="26"/>
        <v>0</v>
      </c>
      <c r="AI3067" s="34">
        <f t="shared" si="28"/>
        <v>0</v>
      </c>
      <c r="AJ3067" s="34">
        <f t="shared" si="29"/>
        <v>0</v>
      </c>
      <c r="AK3067" s="34">
        <f t="shared" si="27"/>
        <v>0</v>
      </c>
      <c r="AL3067" s="36">
        <f t="shared" si="34"/>
        <v>0</v>
      </c>
      <c r="AM3067" s="36">
        <f t="shared" si="35"/>
        <v>0</v>
      </c>
      <c r="AN3067" s="46">
        <f t="shared" si="36"/>
        <v>0</v>
      </c>
      <c r="AO3067" s="36">
        <f t="shared" si="37"/>
        <v>0</v>
      </c>
      <c r="AP3067" s="36">
        <f t="shared" si="39"/>
        <v>0</v>
      </c>
      <c r="AQ3067" s="36">
        <f t="shared" si="40"/>
        <v>0</v>
      </c>
      <c r="AR3067" s="36">
        <f t="shared" si="38"/>
        <v>0</v>
      </c>
      <c r="AS3067" s="38">
        <f t="shared" si="45"/>
        <v>1</v>
      </c>
      <c r="AT3067" s="38">
        <f t="shared" si="46"/>
        <v>0</v>
      </c>
      <c r="AU3067" s="38">
        <f t="shared" si="47"/>
        <v>0</v>
      </c>
      <c r="AV3067" s="38">
        <f t="shared" si="48"/>
        <v>5</v>
      </c>
      <c r="AW3067" s="38">
        <f t="shared" si="51"/>
        <v>0</v>
      </c>
      <c r="AX3067" s="38">
        <f t="shared" si="52"/>
        <v>1</v>
      </c>
      <c r="AY3067" s="38">
        <f t="shared" si="49"/>
        <v>0.0035474441</v>
      </c>
      <c r="AZ3067" s="12">
        <f t="shared" si="30"/>
        <v>129.2863325</v>
      </c>
      <c r="BA3067" s="12">
        <f t="shared" si="41"/>
        <v>90.42393201</v>
      </c>
      <c r="BB3067" s="12">
        <f t="shared" si="53"/>
        <v>110.2632039</v>
      </c>
      <c r="BC3067" s="12">
        <f t="shared" si="50"/>
        <v>0.001182481367</v>
      </c>
      <c r="BD3067" s="12">
        <f t="shared" si="54"/>
        <v>108.2127435</v>
      </c>
    </row>
    <row r="3068" ht="14.25" customHeight="1">
      <c r="A3068" s="7">
        <v>40970.0</v>
      </c>
      <c r="B3068" s="21" t="s">
        <v>90</v>
      </c>
      <c r="C3068" s="8">
        <v>44.225498</v>
      </c>
      <c r="D3068" s="33">
        <f t="shared" si="5"/>
        <v>-0.0004797869004</v>
      </c>
      <c r="E3068" s="33">
        <f t="shared" si="7"/>
        <v>-0.00438081018</v>
      </c>
      <c r="F3068" s="33">
        <f t="shared" si="9"/>
        <v>0.004824671827</v>
      </c>
      <c r="G3068" s="33">
        <f t="shared" si="11"/>
        <v>-0.0507132771</v>
      </c>
      <c r="H3068" s="33">
        <f t="shared" si="20"/>
        <v>-0.2088141411</v>
      </c>
      <c r="I3068" s="45">
        <f t="shared" si="31"/>
        <v>0.1569531187</v>
      </c>
      <c r="J3068" s="45">
        <f t="shared" si="43"/>
        <v>-1.808921791</v>
      </c>
      <c r="K3068" s="21" t="s">
        <v>91</v>
      </c>
      <c r="L3068" s="8">
        <v>23.810005</v>
      </c>
      <c r="M3068" s="33">
        <f t="shared" si="6"/>
        <v>-0.006034425934</v>
      </c>
      <c r="N3068" s="33">
        <f t="shared" si="8"/>
        <v>0.002608592468</v>
      </c>
      <c r="O3068" s="33">
        <f t="shared" si="10"/>
        <v>0.004647029513</v>
      </c>
      <c r="P3068" s="33">
        <f t="shared" si="12"/>
        <v>0.0199024432</v>
      </c>
      <c r="Q3068" s="45">
        <f t="shared" si="21"/>
        <v>-0.07416728964</v>
      </c>
      <c r="R3068" s="45">
        <f t="shared" si="32"/>
        <v>-0.1714251232</v>
      </c>
      <c r="S3068" s="45">
        <f t="shared" si="44"/>
        <v>0.2902544781</v>
      </c>
      <c r="T3068" s="33">
        <f t="shared" si="22"/>
        <v>-0.1346468515</v>
      </c>
      <c r="U3068" s="33">
        <f t="shared" si="33"/>
        <v>0.3283782419</v>
      </c>
      <c r="V3068" s="33">
        <f t="shared" si="42"/>
        <v>-2.099176269</v>
      </c>
      <c r="W3068" s="44">
        <f t="shared" si="13"/>
        <v>0.008901974487</v>
      </c>
      <c r="X3068" s="44">
        <f t="shared" si="14"/>
        <v>0.005735968233</v>
      </c>
      <c r="Y3068" s="33">
        <f t="shared" si="15"/>
        <v>0.6443478625</v>
      </c>
      <c r="Z3068" s="43">
        <v>1.0</v>
      </c>
      <c r="AA3068" s="33">
        <f t="shared" si="16"/>
        <v>1.644347863</v>
      </c>
      <c r="AB3068" s="33">
        <f t="shared" si="17"/>
        <v>0.3918561742</v>
      </c>
      <c r="AC3068" s="33">
        <f t="shared" si="18"/>
        <v>0.6081438258</v>
      </c>
      <c r="AD3068" s="33">
        <f t="shared" si="19"/>
        <v>0.001252904761</v>
      </c>
      <c r="AE3068" s="34">
        <f t="shared" si="23"/>
        <v>0</v>
      </c>
      <c r="AF3068" s="34">
        <f t="shared" si="24"/>
        <v>0</v>
      </c>
      <c r="AG3068" s="34">
        <f t="shared" si="25"/>
        <v>0</v>
      </c>
      <c r="AH3068" s="34">
        <f t="shared" si="26"/>
        <v>0</v>
      </c>
      <c r="AI3068" s="34">
        <f t="shared" si="28"/>
        <v>0</v>
      </c>
      <c r="AJ3068" s="34">
        <f t="shared" si="29"/>
        <v>0</v>
      </c>
      <c r="AK3068" s="34">
        <f t="shared" si="27"/>
        <v>0</v>
      </c>
      <c r="AL3068" s="36">
        <f t="shared" si="34"/>
        <v>0</v>
      </c>
      <c r="AM3068" s="36">
        <f t="shared" si="35"/>
        <v>0</v>
      </c>
      <c r="AN3068" s="46">
        <f t="shared" si="36"/>
        <v>0</v>
      </c>
      <c r="AO3068" s="36">
        <f t="shared" si="37"/>
        <v>0</v>
      </c>
      <c r="AP3068" s="36">
        <f t="shared" si="39"/>
        <v>0</v>
      </c>
      <c r="AQ3068" s="36">
        <f t="shared" si="40"/>
        <v>0</v>
      </c>
      <c r="AR3068" s="36">
        <f t="shared" si="38"/>
        <v>0</v>
      </c>
      <c r="AS3068" s="38">
        <f t="shared" si="45"/>
        <v>1</v>
      </c>
      <c r="AT3068" s="38">
        <f t="shared" si="46"/>
        <v>0</v>
      </c>
      <c r="AU3068" s="38">
        <f t="shared" si="47"/>
        <v>0</v>
      </c>
      <c r="AV3068" s="38">
        <f t="shared" si="48"/>
        <v>1</v>
      </c>
      <c r="AW3068" s="38">
        <f t="shared" si="51"/>
        <v>1</v>
      </c>
      <c r="AX3068" s="38">
        <f t="shared" si="52"/>
        <v>1</v>
      </c>
      <c r="AY3068" s="38">
        <f t="shared" si="49"/>
        <v>0.001252904761</v>
      </c>
      <c r="AZ3068" s="12">
        <f t="shared" si="30"/>
        <v>129.2863325</v>
      </c>
      <c r="BA3068" s="12">
        <f t="shared" si="41"/>
        <v>90.42393201</v>
      </c>
      <c r="BB3068" s="12">
        <f t="shared" si="53"/>
        <v>110.4013532</v>
      </c>
      <c r="BC3068" s="12">
        <f t="shared" si="50"/>
        <v>0.0004176349204</v>
      </c>
      <c r="BD3068" s="12">
        <f t="shared" si="54"/>
        <v>108.2579369</v>
      </c>
    </row>
    <row r="3069" ht="14.25" customHeight="1">
      <c r="A3069" s="7">
        <v>40973.0</v>
      </c>
      <c r="B3069" s="21" t="s">
        <v>90</v>
      </c>
      <c r="C3069" s="8">
        <v>44.416496</v>
      </c>
      <c r="D3069" s="33">
        <f t="shared" si="5"/>
        <v>0.00431873034</v>
      </c>
      <c r="E3069" s="33">
        <f t="shared" si="7"/>
        <v>-0.0002388856768</v>
      </c>
      <c r="F3069" s="33">
        <f t="shared" si="9"/>
        <v>0.009969035254</v>
      </c>
      <c r="G3069" s="33">
        <f t="shared" si="11"/>
        <v>-0.05033197172</v>
      </c>
      <c r="H3069" s="33">
        <f t="shared" si="20"/>
        <v>0.02768778749</v>
      </c>
      <c r="I3069" s="45">
        <f t="shared" si="31"/>
        <v>0.3542916407</v>
      </c>
      <c r="J3069" s="45">
        <f t="shared" si="43"/>
        <v>-1.723912266</v>
      </c>
      <c r="K3069" s="21" t="s">
        <v>91</v>
      </c>
      <c r="L3069" s="8">
        <v>23.827209</v>
      </c>
      <c r="M3069" s="33">
        <f t="shared" si="6"/>
        <v>0.0007225533972</v>
      </c>
      <c r="N3069" s="33">
        <f t="shared" si="8"/>
        <v>0.005811171131</v>
      </c>
      <c r="O3069" s="33">
        <f t="shared" si="10"/>
        <v>0.002606577508</v>
      </c>
      <c r="P3069" s="33">
        <f t="shared" si="12"/>
        <v>0.01689155278</v>
      </c>
      <c r="Q3069" s="45">
        <f t="shared" si="21"/>
        <v>0.1549991934</v>
      </c>
      <c r="R3069" s="45">
        <f t="shared" si="32"/>
        <v>-0.271800935</v>
      </c>
      <c r="S3069" s="45">
        <f t="shared" si="44"/>
        <v>0.168872426</v>
      </c>
      <c r="T3069" s="33">
        <f t="shared" si="22"/>
        <v>-0.1273114059</v>
      </c>
      <c r="U3069" s="33">
        <f t="shared" si="33"/>
        <v>0.6260925757</v>
      </c>
      <c r="V3069" s="33">
        <f t="shared" si="42"/>
        <v>-1.892784692</v>
      </c>
      <c r="W3069" s="44">
        <f t="shared" si="13"/>
        <v>0.008917856487</v>
      </c>
      <c r="X3069" s="44">
        <f t="shared" si="14"/>
        <v>0.005701151266</v>
      </c>
      <c r="Y3069" s="33">
        <f t="shared" si="15"/>
        <v>0.6392961441</v>
      </c>
      <c r="Z3069" s="43">
        <v>1.0</v>
      </c>
      <c r="AA3069" s="33">
        <f t="shared" si="16"/>
        <v>1.639296144</v>
      </c>
      <c r="AB3069" s="33">
        <f t="shared" si="17"/>
        <v>0.3899820947</v>
      </c>
      <c r="AC3069" s="33">
        <f t="shared" si="18"/>
        <v>0.6100179053</v>
      </c>
      <c r="AD3069" s="33">
        <f t="shared" si="19"/>
        <v>0.0009736924849</v>
      </c>
      <c r="AE3069" s="34">
        <f t="shared" si="23"/>
        <v>0</v>
      </c>
      <c r="AF3069" s="34">
        <f t="shared" si="24"/>
        <v>0</v>
      </c>
      <c r="AG3069" s="34">
        <f t="shared" si="25"/>
        <v>0</v>
      </c>
      <c r="AH3069" s="34">
        <f t="shared" si="26"/>
        <v>0</v>
      </c>
      <c r="AI3069" s="34">
        <f t="shared" si="28"/>
        <v>0</v>
      </c>
      <c r="AJ3069" s="34">
        <f t="shared" si="29"/>
        <v>0</v>
      </c>
      <c r="AK3069" s="34">
        <f t="shared" si="27"/>
        <v>0</v>
      </c>
      <c r="AL3069" s="36">
        <f t="shared" si="34"/>
        <v>0</v>
      </c>
      <c r="AM3069" s="36">
        <f t="shared" si="35"/>
        <v>0</v>
      </c>
      <c r="AN3069" s="46">
        <f t="shared" si="36"/>
        <v>0</v>
      </c>
      <c r="AO3069" s="36">
        <f t="shared" si="37"/>
        <v>0</v>
      </c>
      <c r="AP3069" s="36">
        <f t="shared" si="39"/>
        <v>0</v>
      </c>
      <c r="AQ3069" s="36">
        <f t="shared" si="40"/>
        <v>0</v>
      </c>
      <c r="AR3069" s="36">
        <f t="shared" si="38"/>
        <v>0</v>
      </c>
      <c r="AS3069" s="38">
        <f t="shared" si="45"/>
        <v>1</v>
      </c>
      <c r="AT3069" s="38">
        <f t="shared" si="46"/>
        <v>0</v>
      </c>
      <c r="AU3069" s="38">
        <f t="shared" si="47"/>
        <v>0</v>
      </c>
      <c r="AV3069" s="38">
        <f t="shared" si="48"/>
        <v>2</v>
      </c>
      <c r="AW3069" s="38">
        <f t="shared" si="51"/>
        <v>0</v>
      </c>
      <c r="AX3069" s="38">
        <f t="shared" si="52"/>
        <v>1</v>
      </c>
      <c r="AY3069" s="38">
        <f t="shared" si="49"/>
        <v>0.0009736924849</v>
      </c>
      <c r="AZ3069" s="12">
        <f t="shared" si="30"/>
        <v>129.2863325</v>
      </c>
      <c r="BA3069" s="12">
        <f t="shared" si="41"/>
        <v>90.42393201</v>
      </c>
      <c r="BB3069" s="12">
        <f t="shared" si="53"/>
        <v>110.5088501</v>
      </c>
      <c r="BC3069" s="12">
        <f t="shared" si="50"/>
        <v>0.0003245641616</v>
      </c>
      <c r="BD3069" s="12">
        <f t="shared" si="54"/>
        <v>108.2930735</v>
      </c>
    </row>
    <row r="3070" ht="14.25" customHeight="1">
      <c r="A3070" s="7">
        <v>40974.0</v>
      </c>
      <c r="B3070" s="21" t="s">
        <v>90</v>
      </c>
      <c r="C3070" s="8">
        <v>44.055733</v>
      </c>
      <c r="D3070" s="33">
        <f t="shared" si="5"/>
        <v>-0.008122275111</v>
      </c>
      <c r="E3070" s="33">
        <f t="shared" si="7"/>
        <v>-0.008359220493</v>
      </c>
      <c r="F3070" s="33">
        <f t="shared" si="9"/>
        <v>-0.005532066142</v>
      </c>
      <c r="G3070" s="33">
        <f t="shared" si="11"/>
        <v>-0.05606288936</v>
      </c>
      <c r="H3070" s="33">
        <f t="shared" si="20"/>
        <v>-0.3706920006</v>
      </c>
      <c r="I3070" s="45">
        <f t="shared" si="31"/>
        <v>-0.2065833028</v>
      </c>
      <c r="J3070" s="45">
        <f t="shared" si="43"/>
        <v>-1.831034292</v>
      </c>
      <c r="K3070" s="21" t="s">
        <v>91</v>
      </c>
      <c r="L3070" s="8">
        <v>23.665453</v>
      </c>
      <c r="M3070" s="33">
        <f t="shared" si="6"/>
        <v>-0.006788709496</v>
      </c>
      <c r="N3070" s="33">
        <f t="shared" si="8"/>
        <v>-0.001307243327</v>
      </c>
      <c r="O3070" s="33">
        <f t="shared" si="10"/>
        <v>-0.0008717770446</v>
      </c>
      <c r="P3070" s="33">
        <f t="shared" si="12"/>
        <v>0.01073070951</v>
      </c>
      <c r="Q3070" s="45">
        <f t="shared" si="21"/>
        <v>-0.3021911447</v>
      </c>
      <c r="R3070" s="45">
        <f t="shared" si="32"/>
        <v>-0.4134538816</v>
      </c>
      <c r="S3070" s="45">
        <f t="shared" si="44"/>
        <v>-0.0616901061</v>
      </c>
      <c r="T3070" s="33">
        <f t="shared" si="22"/>
        <v>-0.06850085592</v>
      </c>
      <c r="U3070" s="33">
        <f t="shared" si="33"/>
        <v>0.2068705788</v>
      </c>
      <c r="V3070" s="33">
        <f t="shared" si="42"/>
        <v>-1.769344186</v>
      </c>
      <c r="W3070" s="44">
        <f t="shared" si="13"/>
        <v>0.009003470723</v>
      </c>
      <c r="X3070" s="44">
        <f t="shared" si="14"/>
        <v>0.005945387654</v>
      </c>
      <c r="Y3070" s="33">
        <f t="shared" si="15"/>
        <v>0.6603439759</v>
      </c>
      <c r="Z3070" s="43">
        <v>1.0</v>
      </c>
      <c r="AA3070" s="33">
        <f t="shared" si="16"/>
        <v>1.660343976</v>
      </c>
      <c r="AB3070" s="33">
        <f t="shared" si="17"/>
        <v>0.3977151635</v>
      </c>
      <c r="AC3070" s="33">
        <f t="shared" si="18"/>
        <v>0.6022848365</v>
      </c>
      <c r="AD3070" s="33">
        <f t="shared" si="19"/>
        <v>0.001908687265</v>
      </c>
      <c r="AE3070" s="34">
        <f t="shared" si="23"/>
        <v>0</v>
      </c>
      <c r="AF3070" s="34">
        <f t="shared" si="24"/>
        <v>0</v>
      </c>
      <c r="AG3070" s="34">
        <f t="shared" si="25"/>
        <v>0</v>
      </c>
      <c r="AH3070" s="34">
        <f t="shared" si="26"/>
        <v>0</v>
      </c>
      <c r="AI3070" s="34">
        <f t="shared" si="28"/>
        <v>0</v>
      </c>
      <c r="AJ3070" s="34">
        <f t="shared" si="29"/>
        <v>0</v>
      </c>
      <c r="AK3070" s="34">
        <f t="shared" si="27"/>
        <v>0</v>
      </c>
      <c r="AL3070" s="36">
        <f t="shared" si="34"/>
        <v>0</v>
      </c>
      <c r="AM3070" s="36">
        <f t="shared" si="35"/>
        <v>0</v>
      </c>
      <c r="AN3070" s="46">
        <f t="shared" si="36"/>
        <v>0</v>
      </c>
      <c r="AO3070" s="36">
        <f t="shared" si="37"/>
        <v>0</v>
      </c>
      <c r="AP3070" s="36">
        <f t="shared" si="39"/>
        <v>0</v>
      </c>
      <c r="AQ3070" s="36">
        <f t="shared" si="40"/>
        <v>0</v>
      </c>
      <c r="AR3070" s="36">
        <f t="shared" si="38"/>
        <v>0</v>
      </c>
      <c r="AS3070" s="38">
        <f t="shared" si="45"/>
        <v>1</v>
      </c>
      <c r="AT3070" s="38">
        <f t="shared" si="46"/>
        <v>0</v>
      </c>
      <c r="AU3070" s="38">
        <f t="shared" si="47"/>
        <v>0</v>
      </c>
      <c r="AV3070" s="38">
        <f t="shared" si="48"/>
        <v>3</v>
      </c>
      <c r="AW3070" s="38">
        <f t="shared" si="51"/>
        <v>0</v>
      </c>
      <c r="AX3070" s="38">
        <f t="shared" si="52"/>
        <v>1</v>
      </c>
      <c r="AY3070" s="38">
        <f t="shared" si="49"/>
        <v>0.001908687265</v>
      </c>
      <c r="AZ3070" s="12">
        <f t="shared" si="30"/>
        <v>129.2863325</v>
      </c>
      <c r="BA3070" s="12">
        <f t="shared" si="41"/>
        <v>90.42393201</v>
      </c>
      <c r="BB3070" s="12">
        <f t="shared" si="53"/>
        <v>110.719777</v>
      </c>
      <c r="BC3070" s="12">
        <f t="shared" si="50"/>
        <v>0.0006362290882</v>
      </c>
      <c r="BD3070" s="12">
        <f t="shared" si="54"/>
        <v>108.3619728</v>
      </c>
    </row>
    <row r="3071" ht="14.25" customHeight="1">
      <c r="A3071" s="7">
        <v>40975.0</v>
      </c>
      <c r="B3071" s="21" t="s">
        <v>90</v>
      </c>
      <c r="C3071" s="8">
        <v>44.296253</v>
      </c>
      <c r="D3071" s="33">
        <f t="shared" si="5"/>
        <v>0.005459448376</v>
      </c>
      <c r="E3071" s="33">
        <f t="shared" si="7"/>
        <v>-0.005083912212</v>
      </c>
      <c r="F3071" s="33">
        <f t="shared" si="9"/>
        <v>0.0005311169024</v>
      </c>
      <c r="G3071" s="33">
        <f t="shared" si="11"/>
        <v>-0.05432116356</v>
      </c>
      <c r="H3071" s="33">
        <f t="shared" si="20"/>
        <v>-0.18285831</v>
      </c>
      <c r="I3071" s="45">
        <f t="shared" si="31"/>
        <v>0.0460692593</v>
      </c>
      <c r="J3071" s="45">
        <f t="shared" si="43"/>
        <v>-1.69648231</v>
      </c>
      <c r="K3071" s="21" t="s">
        <v>91</v>
      </c>
      <c r="L3071" s="8">
        <v>23.675772</v>
      </c>
      <c r="M3071" s="33">
        <f t="shared" si="6"/>
        <v>0.0004360364452</v>
      </c>
      <c r="N3071" s="33">
        <f t="shared" si="8"/>
        <v>-0.01531651728</v>
      </c>
      <c r="O3071" s="33">
        <f t="shared" si="10"/>
        <v>-0.006642794145</v>
      </c>
      <c r="P3071" s="33">
        <f t="shared" si="12"/>
        <v>0.003500842786</v>
      </c>
      <c r="Q3071" s="45">
        <f t="shared" si="21"/>
        <v>-1.214649305</v>
      </c>
      <c r="R3071" s="45">
        <f t="shared" si="32"/>
        <v>-0.6526846823</v>
      </c>
      <c r="S3071" s="45">
        <f t="shared" si="44"/>
        <v>-0.3334358158</v>
      </c>
      <c r="T3071" s="33">
        <f t="shared" si="22"/>
        <v>1.031790995</v>
      </c>
      <c r="U3071" s="33">
        <f t="shared" si="33"/>
        <v>0.6987539416</v>
      </c>
      <c r="V3071" s="33">
        <f t="shared" si="42"/>
        <v>-1.363046494</v>
      </c>
      <c r="W3071" s="44">
        <f t="shared" si="13"/>
        <v>0.009082458014</v>
      </c>
      <c r="X3071" s="44">
        <f t="shared" si="14"/>
        <v>0.005706442207</v>
      </c>
      <c r="Y3071" s="33">
        <f t="shared" si="15"/>
        <v>0.6282927153</v>
      </c>
      <c r="Z3071" s="43">
        <v>1.0</v>
      </c>
      <c r="AA3071" s="33">
        <f t="shared" si="16"/>
        <v>1.628292715</v>
      </c>
      <c r="AB3071" s="33">
        <f t="shared" si="17"/>
        <v>0.3858598085</v>
      </c>
      <c r="AC3071" s="33">
        <f t="shared" si="18"/>
        <v>0.6141401915</v>
      </c>
      <c r="AD3071" s="33">
        <f t="shared" si="19"/>
        <v>-0.002251821705</v>
      </c>
      <c r="AE3071" s="34">
        <f t="shared" si="23"/>
        <v>-1</v>
      </c>
      <c r="AF3071" s="34">
        <f t="shared" si="24"/>
        <v>0</v>
      </c>
      <c r="AG3071" s="34">
        <f t="shared" si="25"/>
        <v>0</v>
      </c>
      <c r="AH3071" s="34">
        <f t="shared" si="26"/>
        <v>1</v>
      </c>
      <c r="AI3071" s="34">
        <f t="shared" si="28"/>
        <v>0</v>
      </c>
      <c r="AJ3071" s="34">
        <f t="shared" si="29"/>
        <v>-1</v>
      </c>
      <c r="AK3071" s="34">
        <f t="shared" si="27"/>
        <v>0.002251821705</v>
      </c>
      <c r="AL3071" s="36">
        <f t="shared" si="34"/>
        <v>0</v>
      </c>
      <c r="AM3071" s="36">
        <f t="shared" si="35"/>
        <v>0</v>
      </c>
      <c r="AN3071" s="46">
        <f t="shared" si="36"/>
        <v>0</v>
      </c>
      <c r="AO3071" s="36">
        <f t="shared" si="37"/>
        <v>0</v>
      </c>
      <c r="AP3071" s="36">
        <f t="shared" si="39"/>
        <v>0</v>
      </c>
      <c r="AQ3071" s="36">
        <f t="shared" si="40"/>
        <v>0</v>
      </c>
      <c r="AR3071" s="36">
        <f t="shared" si="38"/>
        <v>0</v>
      </c>
      <c r="AS3071" s="38">
        <f t="shared" si="45"/>
        <v>1</v>
      </c>
      <c r="AT3071" s="38">
        <f t="shared" si="46"/>
        <v>0</v>
      </c>
      <c r="AU3071" s="38">
        <f t="shared" si="47"/>
        <v>0</v>
      </c>
      <c r="AV3071" s="38">
        <f t="shared" si="48"/>
        <v>4</v>
      </c>
      <c r="AW3071" s="38">
        <f t="shared" si="51"/>
        <v>0</v>
      </c>
      <c r="AX3071" s="38">
        <f t="shared" si="52"/>
        <v>1</v>
      </c>
      <c r="AY3071" s="38">
        <f t="shared" si="49"/>
        <v>-0.002251821705</v>
      </c>
      <c r="AZ3071" s="12">
        <f t="shared" si="30"/>
        <v>129.5774622</v>
      </c>
      <c r="BA3071" s="12">
        <f t="shared" si="41"/>
        <v>90.42393201</v>
      </c>
      <c r="BB3071" s="12">
        <f t="shared" si="53"/>
        <v>110.4704558</v>
      </c>
      <c r="BC3071" s="12">
        <f t="shared" si="50"/>
        <v>0</v>
      </c>
      <c r="BD3071" s="12">
        <f t="shared" si="54"/>
        <v>108.3619728</v>
      </c>
    </row>
    <row r="3072" ht="14.25" customHeight="1">
      <c r="A3072" s="7">
        <v>40976.0</v>
      </c>
      <c r="B3072" s="21" t="s">
        <v>90</v>
      </c>
      <c r="C3072" s="8">
        <v>44.529694</v>
      </c>
      <c r="D3072" s="33">
        <f t="shared" si="5"/>
        <v>0.005269994281</v>
      </c>
      <c r="E3072" s="33">
        <f t="shared" si="7"/>
        <v>0.006395207492</v>
      </c>
      <c r="F3072" s="33">
        <f t="shared" si="9"/>
        <v>0.005325734436</v>
      </c>
      <c r="G3072" s="33">
        <f t="shared" si="11"/>
        <v>-0.04905329861</v>
      </c>
      <c r="H3072" s="33">
        <f t="shared" si="20"/>
        <v>0.4205632828</v>
      </c>
      <c r="I3072" s="45">
        <f t="shared" si="31"/>
        <v>0.2574076424</v>
      </c>
      <c r="J3072" s="45">
        <f t="shared" si="43"/>
        <v>-1.473693958</v>
      </c>
      <c r="K3072" s="21" t="s">
        <v>91</v>
      </c>
      <c r="L3072" s="8">
        <v>23.840975</v>
      </c>
      <c r="M3072" s="33">
        <f t="shared" si="6"/>
        <v>0.006977723894</v>
      </c>
      <c r="N3072" s="33">
        <f t="shared" si="8"/>
        <v>-0.004741561282</v>
      </c>
      <c r="O3072" s="33">
        <f t="shared" si="10"/>
        <v>0.001300713713</v>
      </c>
      <c r="P3072" s="33">
        <f t="shared" si="12"/>
        <v>0.01375620262</v>
      </c>
      <c r="Q3072" s="45">
        <f t="shared" si="21"/>
        <v>-0.5101686154</v>
      </c>
      <c r="R3072" s="45">
        <f t="shared" si="32"/>
        <v>-0.2743809205</v>
      </c>
      <c r="S3072" s="45">
        <f t="shared" si="44"/>
        <v>0.02505098205</v>
      </c>
      <c r="T3072" s="33">
        <f t="shared" si="22"/>
        <v>0.9307318981</v>
      </c>
      <c r="U3072" s="33">
        <f t="shared" si="33"/>
        <v>0.5317885629</v>
      </c>
      <c r="V3072" s="33">
        <f t="shared" si="42"/>
        <v>-1.49874494</v>
      </c>
      <c r="W3072" s="44">
        <f t="shared" si="13"/>
        <v>0.009245418416</v>
      </c>
      <c r="X3072" s="44">
        <f t="shared" si="14"/>
        <v>0.005840123241</v>
      </c>
      <c r="Y3072" s="33">
        <f t="shared" si="15"/>
        <v>0.6316775486</v>
      </c>
      <c r="Z3072" s="43">
        <v>1.0</v>
      </c>
      <c r="AA3072" s="33">
        <f t="shared" si="16"/>
        <v>1.631677549</v>
      </c>
      <c r="AB3072" s="33">
        <f t="shared" si="17"/>
        <v>0.3871338115</v>
      </c>
      <c r="AC3072" s="33">
        <f t="shared" si="18"/>
        <v>0.6128661885</v>
      </c>
      <c r="AD3072" s="33">
        <f t="shared" si="19"/>
        <v>-0.0008936658139</v>
      </c>
      <c r="AE3072" s="34">
        <f t="shared" si="23"/>
        <v>0</v>
      </c>
      <c r="AF3072" s="34">
        <f t="shared" si="24"/>
        <v>0</v>
      </c>
      <c r="AG3072" s="34">
        <f t="shared" si="25"/>
        <v>0</v>
      </c>
      <c r="AH3072" s="34">
        <f t="shared" si="26"/>
        <v>2</v>
      </c>
      <c r="AI3072" s="34">
        <f t="shared" si="28"/>
        <v>0</v>
      </c>
      <c r="AJ3072" s="34">
        <f t="shared" si="29"/>
        <v>-1</v>
      </c>
      <c r="AK3072" s="34">
        <f t="shared" si="27"/>
        <v>0.0008936658139</v>
      </c>
      <c r="AL3072" s="36">
        <f t="shared" si="34"/>
        <v>0</v>
      </c>
      <c r="AM3072" s="36">
        <f t="shared" si="35"/>
        <v>0</v>
      </c>
      <c r="AN3072" s="46">
        <f t="shared" si="36"/>
        <v>0</v>
      </c>
      <c r="AO3072" s="36">
        <f t="shared" si="37"/>
        <v>0</v>
      </c>
      <c r="AP3072" s="36">
        <f t="shared" si="39"/>
        <v>0</v>
      </c>
      <c r="AQ3072" s="36">
        <f t="shared" si="40"/>
        <v>0</v>
      </c>
      <c r="AR3072" s="36">
        <f t="shared" si="38"/>
        <v>0</v>
      </c>
      <c r="AS3072" s="38">
        <f t="shared" si="45"/>
        <v>1</v>
      </c>
      <c r="AT3072" s="38">
        <f t="shared" si="46"/>
        <v>0</v>
      </c>
      <c r="AU3072" s="38">
        <f t="shared" si="47"/>
        <v>0</v>
      </c>
      <c r="AV3072" s="38">
        <f t="shared" si="48"/>
        <v>5</v>
      </c>
      <c r="AW3072" s="38">
        <f t="shared" si="51"/>
        <v>0</v>
      </c>
      <c r="AX3072" s="38">
        <f t="shared" si="52"/>
        <v>1</v>
      </c>
      <c r="AY3072" s="38">
        <f t="shared" si="49"/>
        <v>-0.0008936658139</v>
      </c>
      <c r="AZ3072" s="12">
        <f t="shared" si="30"/>
        <v>129.6932612</v>
      </c>
      <c r="BA3072" s="12">
        <f t="shared" si="41"/>
        <v>90.42393201</v>
      </c>
      <c r="BB3072" s="12">
        <f t="shared" si="53"/>
        <v>110.3717321</v>
      </c>
      <c r="BC3072" s="12">
        <f t="shared" si="50"/>
        <v>0</v>
      </c>
      <c r="BD3072" s="12">
        <f t="shared" si="54"/>
        <v>108.3619728</v>
      </c>
    </row>
    <row r="3073" ht="14.25" customHeight="1">
      <c r="A3073" s="7">
        <v>40977.0</v>
      </c>
      <c r="B3073" s="21" t="s">
        <v>90</v>
      </c>
      <c r="C3073" s="8">
        <v>44.671158</v>
      </c>
      <c r="D3073" s="33">
        <f t="shared" si="5"/>
        <v>0.003176846443</v>
      </c>
      <c r="E3073" s="33">
        <f t="shared" si="7"/>
        <v>0.01007699224</v>
      </c>
      <c r="F3073" s="33">
        <f t="shared" si="9"/>
        <v>0.005652036666</v>
      </c>
      <c r="G3073" s="33">
        <f t="shared" si="11"/>
        <v>-0.00936932258</v>
      </c>
      <c r="H3073" s="33">
        <f t="shared" si="20"/>
        <v>0.6210490615</v>
      </c>
      <c r="I3073" s="45">
        <f t="shared" si="31"/>
        <v>0.311185096</v>
      </c>
      <c r="J3073" s="45">
        <f t="shared" si="43"/>
        <v>-0.2500921767</v>
      </c>
      <c r="K3073" s="21" t="s">
        <v>91</v>
      </c>
      <c r="L3073" s="8">
        <v>23.923582</v>
      </c>
      <c r="M3073" s="33">
        <f t="shared" si="6"/>
        <v>0.003464917018</v>
      </c>
      <c r="N3073" s="33">
        <f t="shared" si="8"/>
        <v>0.004770137596</v>
      </c>
      <c r="O3073" s="33">
        <f t="shared" si="10"/>
        <v>0.007391173408</v>
      </c>
      <c r="P3073" s="33">
        <f t="shared" si="12"/>
        <v>0.02265666084</v>
      </c>
      <c r="Q3073" s="45">
        <f t="shared" si="21"/>
        <v>0.1227031421</v>
      </c>
      <c r="R3073" s="45">
        <f t="shared" si="32"/>
        <v>0.03447024189</v>
      </c>
      <c r="S3073" s="45">
        <f t="shared" si="44"/>
        <v>0.3344114578</v>
      </c>
      <c r="T3073" s="33">
        <f t="shared" si="22"/>
        <v>0.4983459193</v>
      </c>
      <c r="U3073" s="33">
        <f t="shared" si="33"/>
        <v>0.2767148541</v>
      </c>
      <c r="V3073" s="33">
        <f t="shared" si="42"/>
        <v>-0.5845036345</v>
      </c>
      <c r="W3073" s="44">
        <f t="shared" si="13"/>
        <v>0.004485359392</v>
      </c>
      <c r="X3073" s="44">
        <f t="shared" si="14"/>
        <v>0.005695105672</v>
      </c>
      <c r="Y3073" s="33">
        <f t="shared" si="15"/>
        <v>1.26971</v>
      </c>
      <c r="Z3073" s="43">
        <v>1.0</v>
      </c>
      <c r="AA3073" s="33">
        <f t="shared" si="16"/>
        <v>2.26971</v>
      </c>
      <c r="AB3073" s="33">
        <f t="shared" si="17"/>
        <v>0.5594150794</v>
      </c>
      <c r="AC3073" s="33">
        <f t="shared" si="18"/>
        <v>0.4405849206</v>
      </c>
      <c r="AD3073" s="33">
        <f t="shared" si="19"/>
        <v>0.002941476442</v>
      </c>
      <c r="AE3073" s="34">
        <f t="shared" si="23"/>
        <v>0</v>
      </c>
      <c r="AF3073" s="34">
        <f t="shared" si="24"/>
        <v>0</v>
      </c>
      <c r="AG3073" s="34">
        <f t="shared" si="25"/>
        <v>0</v>
      </c>
      <c r="AH3073" s="34">
        <f t="shared" si="26"/>
        <v>3</v>
      </c>
      <c r="AI3073" s="34">
        <f t="shared" si="28"/>
        <v>0</v>
      </c>
      <c r="AJ3073" s="34">
        <f t="shared" si="29"/>
        <v>-1</v>
      </c>
      <c r="AK3073" s="34">
        <f t="shared" si="27"/>
        <v>-0.002941476442</v>
      </c>
      <c r="AL3073" s="36">
        <f t="shared" si="34"/>
        <v>0</v>
      </c>
      <c r="AM3073" s="36">
        <f t="shared" si="35"/>
        <v>0</v>
      </c>
      <c r="AN3073" s="46">
        <f t="shared" si="36"/>
        <v>0</v>
      </c>
      <c r="AO3073" s="36">
        <f t="shared" si="37"/>
        <v>0</v>
      </c>
      <c r="AP3073" s="36">
        <f t="shared" si="39"/>
        <v>0</v>
      </c>
      <c r="AQ3073" s="36">
        <f t="shared" si="40"/>
        <v>0</v>
      </c>
      <c r="AR3073" s="36">
        <f t="shared" si="38"/>
        <v>0</v>
      </c>
      <c r="AS3073" s="38">
        <f t="shared" si="45"/>
        <v>0</v>
      </c>
      <c r="AT3073" s="38">
        <f t="shared" si="46"/>
        <v>0</v>
      </c>
      <c r="AU3073" s="38">
        <f t="shared" si="47"/>
        <v>0</v>
      </c>
      <c r="AV3073" s="38">
        <f t="shared" si="48"/>
        <v>0</v>
      </c>
      <c r="AW3073" s="38">
        <f t="shared" si="51"/>
        <v>1</v>
      </c>
      <c r="AX3073" s="38">
        <f t="shared" si="52"/>
        <v>0</v>
      </c>
      <c r="AY3073" s="38">
        <f t="shared" si="49"/>
        <v>0</v>
      </c>
      <c r="AZ3073" s="12">
        <f t="shared" si="30"/>
        <v>129.3117715</v>
      </c>
      <c r="BA3073" s="12">
        <f t="shared" si="41"/>
        <v>90.42393201</v>
      </c>
      <c r="BB3073" s="12">
        <f t="shared" si="53"/>
        <v>110.3717321</v>
      </c>
      <c r="BC3073" s="12">
        <f t="shared" si="50"/>
        <v>-0.0009804921472</v>
      </c>
      <c r="BD3073" s="12">
        <f t="shared" si="54"/>
        <v>108.2557247</v>
      </c>
    </row>
    <row r="3074" ht="14.25" customHeight="1">
      <c r="A3074" s="7">
        <v>40980.0</v>
      </c>
      <c r="B3074" s="21" t="s">
        <v>90</v>
      </c>
      <c r="C3074" s="8">
        <v>45.229984</v>
      </c>
      <c r="D3074" s="33">
        <f t="shared" si="5"/>
        <v>0.01250977197</v>
      </c>
      <c r="E3074" s="33">
        <f t="shared" si="7"/>
        <v>0.0183149972</v>
      </c>
      <c r="F3074" s="33">
        <f t="shared" si="9"/>
        <v>0.01807173634</v>
      </c>
      <c r="G3074" s="33">
        <f t="shared" si="11"/>
        <v>0.008042209504</v>
      </c>
      <c r="H3074" s="33">
        <f t="shared" si="20"/>
        <v>1.0426928</v>
      </c>
      <c r="I3074" s="45">
        <f t="shared" si="31"/>
        <v>0.8443618977</v>
      </c>
      <c r="J3074" s="45">
        <f t="shared" si="43"/>
        <v>0.2859066973</v>
      </c>
      <c r="K3074" s="21" t="s">
        <v>91</v>
      </c>
      <c r="L3074" s="8">
        <v>24.143858</v>
      </c>
      <c r="M3074" s="33">
        <f t="shared" si="6"/>
        <v>0.009207484063</v>
      </c>
      <c r="N3074" s="33">
        <f t="shared" si="8"/>
        <v>0.01328938694</v>
      </c>
      <c r="O3074" s="33">
        <f t="shared" si="10"/>
        <v>0.01917778497</v>
      </c>
      <c r="P3074" s="33">
        <f t="shared" si="12"/>
        <v>0.03252887069</v>
      </c>
      <c r="Q3074" s="45">
        <f t="shared" si="21"/>
        <v>0.6753516004</v>
      </c>
      <c r="R3074" s="45">
        <f t="shared" si="32"/>
        <v>0.6044995841</v>
      </c>
      <c r="S3074" s="45">
        <f t="shared" si="44"/>
        <v>0.6639030779</v>
      </c>
      <c r="T3074" s="33">
        <f t="shared" si="22"/>
        <v>0.3673411996</v>
      </c>
      <c r="U3074" s="33">
        <f t="shared" si="33"/>
        <v>0.2398623135</v>
      </c>
      <c r="V3074" s="33">
        <f t="shared" si="42"/>
        <v>-0.3779963806</v>
      </c>
      <c r="W3074" s="44">
        <f t="shared" si="13"/>
        <v>0.005205195283</v>
      </c>
      <c r="X3074" s="44">
        <f t="shared" si="14"/>
        <v>0.005957088036</v>
      </c>
      <c r="Y3074" s="33">
        <f t="shared" si="15"/>
        <v>1.144450441</v>
      </c>
      <c r="Z3074" s="43">
        <v>1.0</v>
      </c>
      <c r="AA3074" s="33">
        <f t="shared" si="16"/>
        <v>2.144450441</v>
      </c>
      <c r="AB3074" s="33">
        <f t="shared" si="17"/>
        <v>0.5336800604</v>
      </c>
      <c r="AC3074" s="33">
        <f t="shared" si="18"/>
        <v>0.4663199396</v>
      </c>
      <c r="AD3074" s="33">
        <f t="shared" si="19"/>
        <v>-0.0007460499409</v>
      </c>
      <c r="AE3074" s="34">
        <f t="shared" si="23"/>
        <v>0</v>
      </c>
      <c r="AF3074" s="34">
        <f t="shared" si="24"/>
        <v>0</v>
      </c>
      <c r="AG3074" s="34">
        <f t="shared" si="25"/>
        <v>0</v>
      </c>
      <c r="AH3074" s="34">
        <f t="shared" si="26"/>
        <v>4</v>
      </c>
      <c r="AI3074" s="34">
        <f t="shared" si="28"/>
        <v>0</v>
      </c>
      <c r="AJ3074" s="34">
        <f t="shared" si="29"/>
        <v>-1</v>
      </c>
      <c r="AK3074" s="34">
        <f t="shared" si="27"/>
        <v>0.0007460499409</v>
      </c>
      <c r="AL3074" s="36">
        <f t="shared" si="34"/>
        <v>0</v>
      </c>
      <c r="AM3074" s="36">
        <f t="shared" si="35"/>
        <v>0</v>
      </c>
      <c r="AN3074" s="46">
        <f t="shared" si="36"/>
        <v>0</v>
      </c>
      <c r="AO3074" s="36">
        <f t="shared" si="37"/>
        <v>0</v>
      </c>
      <c r="AP3074" s="36">
        <f t="shared" si="39"/>
        <v>0</v>
      </c>
      <c r="AQ3074" s="36">
        <f t="shared" si="40"/>
        <v>0</v>
      </c>
      <c r="AR3074" s="36">
        <f t="shared" si="38"/>
        <v>0</v>
      </c>
      <c r="AS3074" s="38">
        <f t="shared" si="45"/>
        <v>0</v>
      </c>
      <c r="AT3074" s="38">
        <f t="shared" si="46"/>
        <v>0</v>
      </c>
      <c r="AU3074" s="38">
        <f t="shared" si="47"/>
        <v>0</v>
      </c>
      <c r="AV3074" s="38">
        <f t="shared" si="48"/>
        <v>0</v>
      </c>
      <c r="AW3074" s="38">
        <f t="shared" si="51"/>
        <v>0</v>
      </c>
      <c r="AX3074" s="38">
        <f t="shared" si="52"/>
        <v>0</v>
      </c>
      <c r="AY3074" s="38">
        <f t="shared" si="49"/>
        <v>0</v>
      </c>
      <c r="AZ3074" s="12">
        <f t="shared" si="30"/>
        <v>129.4082445</v>
      </c>
      <c r="BA3074" s="12">
        <f t="shared" si="41"/>
        <v>90.42393201</v>
      </c>
      <c r="BB3074" s="12">
        <f t="shared" si="53"/>
        <v>110.3717321</v>
      </c>
      <c r="BC3074" s="12">
        <f t="shared" si="50"/>
        <v>0.0002486833136</v>
      </c>
      <c r="BD3074" s="12">
        <f t="shared" si="54"/>
        <v>108.2826461</v>
      </c>
    </row>
    <row r="3075" ht="14.25" customHeight="1">
      <c r="A3075" s="7">
        <v>40981.0</v>
      </c>
      <c r="B3075" s="21" t="s">
        <v>90</v>
      </c>
      <c r="C3075" s="8">
        <v>45.512939</v>
      </c>
      <c r="D3075" s="33">
        <f t="shared" si="5"/>
        <v>0.006255916429</v>
      </c>
      <c r="E3075" s="33">
        <f t="shared" si="7"/>
        <v>0.03307642163</v>
      </c>
      <c r="F3075" s="33">
        <f t="shared" si="9"/>
        <v>0.02444070804</v>
      </c>
      <c r="G3075" s="33">
        <f t="shared" si="11"/>
        <v>0.01848936742</v>
      </c>
      <c r="H3075" s="33">
        <f t="shared" si="20"/>
        <v>1.774253101</v>
      </c>
      <c r="I3075" s="45">
        <f t="shared" si="31"/>
        <v>1.104484862</v>
      </c>
      <c r="J3075" s="45">
        <f t="shared" si="43"/>
        <v>0.6134236953</v>
      </c>
      <c r="K3075" s="21" t="s">
        <v>91</v>
      </c>
      <c r="L3075" s="8">
        <v>24.355345</v>
      </c>
      <c r="M3075" s="33">
        <f t="shared" si="6"/>
        <v>0.008759453439</v>
      </c>
      <c r="N3075" s="33">
        <f t="shared" si="8"/>
        <v>0.02915186115</v>
      </c>
      <c r="O3075" s="33">
        <f t="shared" si="10"/>
        <v>0.02780650925</v>
      </c>
      <c r="P3075" s="33">
        <f t="shared" si="12"/>
        <v>0.033963709</v>
      </c>
      <c r="Q3075" s="45">
        <f t="shared" si="21"/>
        <v>1.674461734</v>
      </c>
      <c r="R3075" s="45">
        <f t="shared" si="32"/>
        <v>0.9919952467</v>
      </c>
      <c r="S3075" s="45">
        <f t="shared" si="44"/>
        <v>0.690678007</v>
      </c>
      <c r="T3075" s="33">
        <f t="shared" si="22"/>
        <v>0.09979136672</v>
      </c>
      <c r="U3075" s="33">
        <f t="shared" si="33"/>
        <v>0.1124896151</v>
      </c>
      <c r="V3075" s="33">
        <f t="shared" si="42"/>
        <v>-0.07725431166</v>
      </c>
      <c r="W3075" s="44">
        <f t="shared" si="13"/>
        <v>0.005249219024</v>
      </c>
      <c r="X3075" s="44">
        <f t="shared" si="14"/>
        <v>0.006035795721</v>
      </c>
      <c r="Y3075" s="33">
        <f t="shared" si="15"/>
        <v>1.149846423</v>
      </c>
      <c r="Z3075" s="43">
        <v>1.0</v>
      </c>
      <c r="AA3075" s="33">
        <f t="shared" si="16"/>
        <v>2.149846423</v>
      </c>
      <c r="AB3075" s="33">
        <f t="shared" si="17"/>
        <v>0.5348504949</v>
      </c>
      <c r="AC3075" s="33">
        <f t="shared" si="18"/>
        <v>0.4651495051</v>
      </c>
      <c r="AD3075" s="33">
        <f t="shared" si="19"/>
        <v>-0.00212889337</v>
      </c>
      <c r="AE3075" s="34">
        <f t="shared" si="23"/>
        <v>0</v>
      </c>
      <c r="AF3075" s="34">
        <f t="shared" si="24"/>
        <v>0</v>
      </c>
      <c r="AG3075" s="34">
        <f t="shared" si="25"/>
        <v>0</v>
      </c>
      <c r="AH3075" s="34">
        <f t="shared" si="26"/>
        <v>5</v>
      </c>
      <c r="AI3075" s="34">
        <f t="shared" si="28"/>
        <v>0</v>
      </c>
      <c r="AJ3075" s="34">
        <f t="shared" si="29"/>
        <v>-1</v>
      </c>
      <c r="AK3075" s="34">
        <f t="shared" si="27"/>
        <v>0.00212889337</v>
      </c>
      <c r="AL3075" s="36">
        <f t="shared" si="34"/>
        <v>0</v>
      </c>
      <c r="AM3075" s="36">
        <f t="shared" si="35"/>
        <v>0</v>
      </c>
      <c r="AN3075" s="46">
        <f t="shared" si="36"/>
        <v>0</v>
      </c>
      <c r="AO3075" s="36">
        <f t="shared" si="37"/>
        <v>0</v>
      </c>
      <c r="AP3075" s="36">
        <f t="shared" si="39"/>
        <v>0</v>
      </c>
      <c r="AQ3075" s="36">
        <f t="shared" si="40"/>
        <v>0</v>
      </c>
      <c r="AR3075" s="36">
        <f t="shared" si="38"/>
        <v>0</v>
      </c>
      <c r="AS3075" s="38">
        <f t="shared" si="45"/>
        <v>0</v>
      </c>
      <c r="AT3075" s="38">
        <f t="shared" si="46"/>
        <v>0</v>
      </c>
      <c r="AU3075" s="38">
        <f t="shared" si="47"/>
        <v>0</v>
      </c>
      <c r="AV3075" s="38">
        <f t="shared" si="48"/>
        <v>0</v>
      </c>
      <c r="AW3075" s="38">
        <f t="shared" si="51"/>
        <v>0</v>
      </c>
      <c r="AX3075" s="38">
        <f t="shared" si="52"/>
        <v>0</v>
      </c>
      <c r="AY3075" s="38">
        <f t="shared" si="49"/>
        <v>0</v>
      </c>
      <c r="AZ3075" s="12">
        <f t="shared" si="30"/>
        <v>129.6837409</v>
      </c>
      <c r="BA3075" s="12">
        <f t="shared" si="41"/>
        <v>90.42393201</v>
      </c>
      <c r="BB3075" s="12">
        <f t="shared" si="53"/>
        <v>110.3717321</v>
      </c>
      <c r="BC3075" s="12">
        <f t="shared" si="50"/>
        <v>0.0007096311235</v>
      </c>
      <c r="BD3075" s="12">
        <f t="shared" si="54"/>
        <v>108.3594868</v>
      </c>
    </row>
    <row r="3076" ht="14.25" customHeight="1">
      <c r="A3076" s="7">
        <v>40982.0</v>
      </c>
      <c r="B3076" s="21" t="s">
        <v>90</v>
      </c>
      <c r="C3076" s="8">
        <v>45.314865</v>
      </c>
      <c r="D3076" s="33">
        <f t="shared" si="5"/>
        <v>-0.004352037121</v>
      </c>
      <c r="E3076" s="33">
        <f t="shared" si="7"/>
        <v>0.02299544388</v>
      </c>
      <c r="F3076" s="33">
        <f t="shared" si="9"/>
        <v>0.01779462485</v>
      </c>
      <c r="G3076" s="33">
        <f t="shared" si="11"/>
        <v>0.01677090236</v>
      </c>
      <c r="H3076" s="33">
        <f t="shared" si="20"/>
        <v>1.187854375</v>
      </c>
      <c r="I3076" s="45">
        <f t="shared" si="31"/>
        <v>0.80793231</v>
      </c>
      <c r="J3076" s="45">
        <f t="shared" si="43"/>
        <v>0.5509417088</v>
      </c>
      <c r="K3076" s="21" t="s">
        <v>91</v>
      </c>
      <c r="L3076" s="8">
        <v>24.344936</v>
      </c>
      <c r="M3076" s="33">
        <f t="shared" si="6"/>
        <v>-0.0004273805196</v>
      </c>
      <c r="N3076" s="33">
        <f t="shared" si="8"/>
        <v>0.02826366127</v>
      </c>
      <c r="O3076" s="33">
        <f t="shared" si="10"/>
        <v>0.01251424313</v>
      </c>
      <c r="P3076" s="33">
        <f t="shared" si="12"/>
        <v>0.02662181371</v>
      </c>
      <c r="Q3076" s="45">
        <f t="shared" si="21"/>
        <v>1.548993334</v>
      </c>
      <c r="R3076" s="45">
        <f t="shared" si="32"/>
        <v>0.2491425163</v>
      </c>
      <c r="S3076" s="45">
        <f t="shared" si="44"/>
        <v>0.4036711987</v>
      </c>
      <c r="T3076" s="33">
        <f t="shared" si="22"/>
        <v>-0.3611389586</v>
      </c>
      <c r="U3076" s="33">
        <f t="shared" si="33"/>
        <v>0.5587897937</v>
      </c>
      <c r="V3076" s="33">
        <f t="shared" si="42"/>
        <v>0.1472705102</v>
      </c>
      <c r="W3076" s="44">
        <f t="shared" si="13"/>
        <v>0.005322908054</v>
      </c>
      <c r="X3076" s="44">
        <f t="shared" si="14"/>
        <v>0.005932882696</v>
      </c>
      <c r="Y3076" s="33">
        <f t="shared" si="15"/>
        <v>1.114594247</v>
      </c>
      <c r="Z3076" s="43">
        <v>1.0</v>
      </c>
      <c r="AA3076" s="33">
        <f t="shared" si="16"/>
        <v>2.114594247</v>
      </c>
      <c r="AB3076" s="33">
        <f t="shared" si="17"/>
        <v>0.5270960369</v>
      </c>
      <c r="AC3076" s="33">
        <f t="shared" si="18"/>
        <v>0.4729039631</v>
      </c>
      <c r="AD3076" s="33">
        <f t="shared" si="19"/>
        <v>0.0001644479185</v>
      </c>
      <c r="AE3076" s="34">
        <f t="shared" si="23"/>
        <v>0</v>
      </c>
      <c r="AF3076" s="34">
        <f t="shared" si="24"/>
        <v>0</v>
      </c>
      <c r="AG3076" s="34">
        <f t="shared" si="25"/>
        <v>0</v>
      </c>
      <c r="AH3076" s="34">
        <f t="shared" si="26"/>
        <v>0</v>
      </c>
      <c r="AI3076" s="34">
        <f t="shared" si="28"/>
        <v>1</v>
      </c>
      <c r="AJ3076" s="34">
        <f t="shared" si="29"/>
        <v>0</v>
      </c>
      <c r="AK3076" s="34">
        <f t="shared" si="27"/>
        <v>0</v>
      </c>
      <c r="AL3076" s="36">
        <f t="shared" si="34"/>
        <v>0</v>
      </c>
      <c r="AM3076" s="36">
        <f t="shared" si="35"/>
        <v>0</v>
      </c>
      <c r="AN3076" s="46">
        <f t="shared" si="36"/>
        <v>0</v>
      </c>
      <c r="AO3076" s="36">
        <f t="shared" si="37"/>
        <v>0</v>
      </c>
      <c r="AP3076" s="36">
        <f t="shared" si="39"/>
        <v>0</v>
      </c>
      <c r="AQ3076" s="36">
        <f t="shared" si="40"/>
        <v>0</v>
      </c>
      <c r="AR3076" s="36">
        <f t="shared" si="38"/>
        <v>0</v>
      </c>
      <c r="AS3076" s="38">
        <f t="shared" si="45"/>
        <v>0</v>
      </c>
      <c r="AT3076" s="38">
        <f t="shared" si="46"/>
        <v>0</v>
      </c>
      <c r="AU3076" s="38">
        <f t="shared" si="47"/>
        <v>0</v>
      </c>
      <c r="AV3076" s="38">
        <f t="shared" si="48"/>
        <v>0</v>
      </c>
      <c r="AW3076" s="38">
        <f t="shared" si="51"/>
        <v>0</v>
      </c>
      <c r="AX3076" s="38">
        <f t="shared" si="52"/>
        <v>0</v>
      </c>
      <c r="AY3076" s="38">
        <f t="shared" si="49"/>
        <v>0</v>
      </c>
      <c r="AZ3076" s="12">
        <f t="shared" si="30"/>
        <v>129.6837409</v>
      </c>
      <c r="BA3076" s="12">
        <f t="shared" si="41"/>
        <v>90.42393201</v>
      </c>
      <c r="BB3076" s="12">
        <f t="shared" si="53"/>
        <v>110.3717321</v>
      </c>
      <c r="BC3076" s="12">
        <f t="shared" si="50"/>
        <v>0</v>
      </c>
      <c r="BD3076" s="12">
        <f t="shared" si="54"/>
        <v>108.3594868</v>
      </c>
    </row>
    <row r="3077" ht="14.25" customHeight="1">
      <c r="A3077" s="7">
        <v>40983.0</v>
      </c>
      <c r="B3077" s="21" t="s">
        <v>90</v>
      </c>
      <c r="C3077" s="8">
        <v>45.392693</v>
      </c>
      <c r="D3077" s="33">
        <f t="shared" si="5"/>
        <v>0.001717493807</v>
      </c>
      <c r="E3077" s="33">
        <f t="shared" si="7"/>
        <v>0.01938030385</v>
      </c>
      <c r="F3077" s="33">
        <f t="shared" si="9"/>
        <v>0.0258994524</v>
      </c>
      <c r="G3077" s="33">
        <f t="shared" si="11"/>
        <v>0.02578404606</v>
      </c>
      <c r="H3077" s="33">
        <f t="shared" si="20"/>
        <v>0.98284819</v>
      </c>
      <c r="I3077" s="45">
        <f t="shared" si="31"/>
        <v>1.128646937</v>
      </c>
      <c r="J3077" s="45">
        <f t="shared" si="43"/>
        <v>0.8124361015</v>
      </c>
      <c r="K3077" s="21" t="s">
        <v>91</v>
      </c>
      <c r="L3077" s="8">
        <v>24.383074</v>
      </c>
      <c r="M3077" s="33">
        <f t="shared" si="6"/>
        <v>0.001566568094</v>
      </c>
      <c r="N3077" s="33">
        <f t="shared" si="8"/>
        <v>0.02273812208</v>
      </c>
      <c r="O3077" s="33">
        <f t="shared" si="10"/>
        <v>0.0178887466</v>
      </c>
      <c r="P3077" s="33">
        <f t="shared" si="12"/>
        <v>0.03574641736</v>
      </c>
      <c r="Q3077" s="45">
        <f t="shared" si="21"/>
        <v>1.150953347</v>
      </c>
      <c r="R3077" s="45">
        <f t="shared" si="32"/>
        <v>0.4899070457</v>
      </c>
      <c r="S3077" s="45">
        <f t="shared" si="44"/>
        <v>0.7157860495</v>
      </c>
      <c r="T3077" s="33">
        <f t="shared" si="22"/>
        <v>-0.1681051568</v>
      </c>
      <c r="U3077" s="33">
        <f t="shared" si="33"/>
        <v>0.6387398912</v>
      </c>
      <c r="V3077" s="33">
        <f t="shared" si="42"/>
        <v>0.09665005209</v>
      </c>
      <c r="W3077" s="44">
        <f t="shared" si="13"/>
        <v>0.004985994785</v>
      </c>
      <c r="X3077" s="44">
        <f t="shared" si="14"/>
        <v>0.005578103318</v>
      </c>
      <c r="Y3077" s="33">
        <f t="shared" si="15"/>
        <v>1.118754342</v>
      </c>
      <c r="Z3077" s="43">
        <v>1.0</v>
      </c>
      <c r="AA3077" s="33">
        <f t="shared" si="16"/>
        <v>2.118754342</v>
      </c>
      <c r="AB3077" s="33">
        <f t="shared" si="17"/>
        <v>0.5280245662</v>
      </c>
      <c r="AC3077" s="33">
        <f t="shared" si="18"/>
        <v>0.4719754338</v>
      </c>
      <c r="AD3077" s="33">
        <f t="shared" si="19"/>
        <v>0.003609310639</v>
      </c>
      <c r="AE3077" s="34">
        <f t="shared" si="23"/>
        <v>0</v>
      </c>
      <c r="AF3077" s="34">
        <f t="shared" si="24"/>
        <v>0</v>
      </c>
      <c r="AG3077" s="34">
        <f t="shared" si="25"/>
        <v>0</v>
      </c>
      <c r="AH3077" s="34">
        <f t="shared" si="26"/>
        <v>0</v>
      </c>
      <c r="AI3077" s="34">
        <f t="shared" si="28"/>
        <v>0</v>
      </c>
      <c r="AJ3077" s="34">
        <f t="shared" si="29"/>
        <v>0</v>
      </c>
      <c r="AK3077" s="34">
        <f t="shared" si="27"/>
        <v>0</v>
      </c>
      <c r="AL3077" s="36">
        <f t="shared" si="34"/>
        <v>0</v>
      </c>
      <c r="AM3077" s="36">
        <f t="shared" si="35"/>
        <v>0</v>
      </c>
      <c r="AN3077" s="46">
        <f t="shared" si="36"/>
        <v>0</v>
      </c>
      <c r="AO3077" s="36">
        <f t="shared" si="37"/>
        <v>0</v>
      </c>
      <c r="AP3077" s="36">
        <f t="shared" si="39"/>
        <v>0</v>
      </c>
      <c r="AQ3077" s="36">
        <f t="shared" si="40"/>
        <v>0</v>
      </c>
      <c r="AR3077" s="36">
        <f t="shared" si="38"/>
        <v>0</v>
      </c>
      <c r="AS3077" s="38">
        <f t="shared" si="45"/>
        <v>0</v>
      </c>
      <c r="AT3077" s="38">
        <f t="shared" si="46"/>
        <v>0</v>
      </c>
      <c r="AU3077" s="38">
        <f t="shared" si="47"/>
        <v>0</v>
      </c>
      <c r="AV3077" s="38">
        <f t="shared" si="48"/>
        <v>0</v>
      </c>
      <c r="AW3077" s="38">
        <f t="shared" si="51"/>
        <v>0</v>
      </c>
      <c r="AX3077" s="38">
        <f t="shared" si="52"/>
        <v>0</v>
      </c>
      <c r="AY3077" s="38">
        <f t="shared" si="49"/>
        <v>0</v>
      </c>
      <c r="AZ3077" s="12">
        <f t="shared" si="30"/>
        <v>129.6837409</v>
      </c>
      <c r="BA3077" s="12">
        <f t="shared" si="41"/>
        <v>90.42393201</v>
      </c>
      <c r="BB3077" s="12">
        <f t="shared" si="53"/>
        <v>110.3717321</v>
      </c>
      <c r="BC3077" s="12">
        <f t="shared" si="50"/>
        <v>0</v>
      </c>
      <c r="BD3077" s="12">
        <f t="shared" si="54"/>
        <v>108.3594868</v>
      </c>
    </row>
    <row r="3078" ht="14.25" customHeight="1">
      <c r="A3078" s="7">
        <v>40984.0</v>
      </c>
      <c r="B3078" s="21" t="s">
        <v>90</v>
      </c>
      <c r="C3078" s="8">
        <v>45.604908</v>
      </c>
      <c r="D3078" s="33">
        <f t="shared" si="5"/>
        <v>0.00467509165</v>
      </c>
      <c r="E3078" s="33">
        <f t="shared" si="7"/>
        <v>0.02090274893</v>
      </c>
      <c r="F3078" s="33">
        <f t="shared" si="9"/>
        <v>0.031190378</v>
      </c>
      <c r="G3078" s="33">
        <f t="shared" si="11"/>
        <v>0.03616553317</v>
      </c>
      <c r="H3078" s="33">
        <f t="shared" si="20"/>
        <v>1.029572481</v>
      </c>
      <c r="I3078" s="45">
        <f t="shared" si="31"/>
        <v>1.316524993</v>
      </c>
      <c r="J3078" s="45">
        <f t="shared" si="43"/>
        <v>1.115139724</v>
      </c>
      <c r="K3078" s="21" t="s">
        <v>91</v>
      </c>
      <c r="L3078" s="8">
        <v>24.324141</v>
      </c>
      <c r="M3078" s="33">
        <f t="shared" si="6"/>
        <v>-0.002416963505</v>
      </c>
      <c r="N3078" s="33">
        <f t="shared" si="8"/>
        <v>0.0167432703</v>
      </c>
      <c r="O3078" s="33">
        <f t="shared" si="10"/>
        <v>0.0215932756</v>
      </c>
      <c r="P3078" s="33">
        <f t="shared" si="12"/>
        <v>0.0263406497</v>
      </c>
      <c r="Q3078" s="45">
        <f t="shared" si="21"/>
        <v>0.7478569574</v>
      </c>
      <c r="R3078" s="45">
        <f t="shared" si="32"/>
        <v>0.660091003</v>
      </c>
      <c r="S3078" s="45">
        <f t="shared" si="44"/>
        <v>0.3699405668</v>
      </c>
      <c r="T3078" s="33">
        <f t="shared" si="22"/>
        <v>0.2817155236</v>
      </c>
      <c r="U3078" s="33">
        <f t="shared" si="33"/>
        <v>0.65643399</v>
      </c>
      <c r="V3078" s="33">
        <f t="shared" si="42"/>
        <v>0.7451991575</v>
      </c>
      <c r="W3078" s="44">
        <f t="shared" si="13"/>
        <v>0.004780401034</v>
      </c>
      <c r="X3078" s="44">
        <f t="shared" si="14"/>
        <v>0.00552520634</v>
      </c>
      <c r="Y3078" s="33">
        <f t="shared" si="15"/>
        <v>1.155803938</v>
      </c>
      <c r="Z3078" s="43">
        <v>1.0</v>
      </c>
      <c r="AA3078" s="33">
        <f t="shared" si="16"/>
        <v>2.155803938</v>
      </c>
      <c r="AB3078" s="33">
        <f t="shared" si="17"/>
        <v>0.5361359248</v>
      </c>
      <c r="AC3078" s="33">
        <f t="shared" si="18"/>
        <v>0.4638640752</v>
      </c>
      <c r="AD3078" s="33">
        <f t="shared" si="19"/>
        <v>0.0005753550795</v>
      </c>
      <c r="AE3078" s="34">
        <f t="shared" si="23"/>
        <v>0</v>
      </c>
      <c r="AF3078" s="34">
        <f t="shared" si="24"/>
        <v>0</v>
      </c>
      <c r="AG3078" s="34">
        <f t="shared" si="25"/>
        <v>0</v>
      </c>
      <c r="AH3078" s="34">
        <f t="shared" si="26"/>
        <v>0</v>
      </c>
      <c r="AI3078" s="34">
        <f t="shared" si="28"/>
        <v>0</v>
      </c>
      <c r="AJ3078" s="34">
        <f t="shared" si="29"/>
        <v>0</v>
      </c>
      <c r="AK3078" s="34">
        <f t="shared" si="27"/>
        <v>0</v>
      </c>
      <c r="AL3078" s="36">
        <f t="shared" si="34"/>
        <v>0</v>
      </c>
      <c r="AM3078" s="36">
        <f t="shared" si="35"/>
        <v>0</v>
      </c>
      <c r="AN3078" s="46">
        <f t="shared" si="36"/>
        <v>0</v>
      </c>
      <c r="AO3078" s="36">
        <f t="shared" si="37"/>
        <v>0</v>
      </c>
      <c r="AP3078" s="36">
        <f t="shared" si="39"/>
        <v>0</v>
      </c>
      <c r="AQ3078" s="36">
        <f t="shared" si="40"/>
        <v>0</v>
      </c>
      <c r="AR3078" s="36">
        <f t="shared" si="38"/>
        <v>0</v>
      </c>
      <c r="AS3078" s="38">
        <f t="shared" si="45"/>
        <v>0</v>
      </c>
      <c r="AT3078" s="38">
        <f t="shared" si="46"/>
        <v>0</v>
      </c>
      <c r="AU3078" s="38">
        <f t="shared" si="47"/>
        <v>0</v>
      </c>
      <c r="AV3078" s="38">
        <f t="shared" si="48"/>
        <v>0</v>
      </c>
      <c r="AW3078" s="38">
        <f t="shared" si="51"/>
        <v>0</v>
      </c>
      <c r="AX3078" s="38">
        <f t="shared" si="52"/>
        <v>0</v>
      </c>
      <c r="AY3078" s="38">
        <f t="shared" si="49"/>
        <v>0</v>
      </c>
      <c r="AZ3078" s="12">
        <f t="shared" si="30"/>
        <v>129.6837409</v>
      </c>
      <c r="BA3078" s="12">
        <f t="shared" si="41"/>
        <v>90.42393201</v>
      </c>
      <c r="BB3078" s="12">
        <f t="shared" si="53"/>
        <v>110.3717321</v>
      </c>
      <c r="BC3078" s="12">
        <f t="shared" si="50"/>
        <v>0</v>
      </c>
      <c r="BD3078" s="12">
        <f t="shared" si="54"/>
        <v>108.3594868</v>
      </c>
    </row>
    <row r="3079" ht="14.25" customHeight="1">
      <c r="A3079" s="7">
        <v>40987.0</v>
      </c>
      <c r="B3079" s="21" t="s">
        <v>90</v>
      </c>
      <c r="C3079" s="8">
        <v>45.788818</v>
      </c>
      <c r="D3079" s="33">
        <f t="shared" si="5"/>
        <v>0.004032679991</v>
      </c>
      <c r="E3079" s="33">
        <f t="shared" si="7"/>
        <v>0.01235538797</v>
      </c>
      <c r="F3079" s="33">
        <f t="shared" si="9"/>
        <v>0.03089667406</v>
      </c>
      <c r="G3079" s="33">
        <f t="shared" si="11"/>
        <v>0.04117371935</v>
      </c>
      <c r="H3079" s="33">
        <f t="shared" si="20"/>
        <v>0.5797496</v>
      </c>
      <c r="I3079" s="45">
        <f t="shared" si="31"/>
        <v>1.265563689</v>
      </c>
      <c r="J3079" s="45">
        <f t="shared" si="43"/>
        <v>1.243709125</v>
      </c>
      <c r="K3079" s="21" t="s">
        <v>91</v>
      </c>
      <c r="L3079" s="8">
        <v>24.407345</v>
      </c>
      <c r="M3079" s="33">
        <f t="shared" si="6"/>
        <v>0.003420634669</v>
      </c>
      <c r="N3079" s="33">
        <f t="shared" si="8"/>
        <v>0.01091321031</v>
      </c>
      <c r="O3079" s="33">
        <f t="shared" si="10"/>
        <v>0.02434762712</v>
      </c>
      <c r="P3079" s="33">
        <f t="shared" si="12"/>
        <v>0.0270176686</v>
      </c>
      <c r="Q3079" s="45">
        <f t="shared" si="21"/>
        <v>0.3795776376</v>
      </c>
      <c r="R3079" s="45">
        <f t="shared" si="32"/>
        <v>0.7818160299</v>
      </c>
      <c r="S3079" s="45">
        <f t="shared" si="44"/>
        <v>0.3823998412</v>
      </c>
      <c r="T3079" s="33">
        <f t="shared" si="22"/>
        <v>0.2001719624</v>
      </c>
      <c r="U3079" s="33">
        <f t="shared" si="33"/>
        <v>0.4837476593</v>
      </c>
      <c r="V3079" s="33">
        <f t="shared" si="42"/>
        <v>0.8613092838</v>
      </c>
      <c r="W3079" s="44">
        <f t="shared" si="13"/>
        <v>0.004764871392</v>
      </c>
      <c r="X3079" s="44">
        <f t="shared" si="14"/>
        <v>0.005536272843</v>
      </c>
      <c r="Y3079" s="33">
        <f t="shared" si="15"/>
        <v>1.161893446</v>
      </c>
      <c r="Z3079" s="43">
        <v>1.0</v>
      </c>
      <c r="AA3079" s="33">
        <f t="shared" si="16"/>
        <v>2.161893446</v>
      </c>
      <c r="AB3079" s="33">
        <f t="shared" si="17"/>
        <v>0.5374425129</v>
      </c>
      <c r="AC3079" s="33">
        <f t="shared" si="18"/>
        <v>0.4625574871</v>
      </c>
      <c r="AD3079" s="33">
        <f t="shared" si="19"/>
        <v>0.003318307667</v>
      </c>
      <c r="AE3079" s="34">
        <f t="shared" si="23"/>
        <v>0</v>
      </c>
      <c r="AF3079" s="34">
        <f t="shared" si="24"/>
        <v>0</v>
      </c>
      <c r="AG3079" s="34">
        <f t="shared" si="25"/>
        <v>0</v>
      </c>
      <c r="AH3079" s="34">
        <f t="shared" si="26"/>
        <v>0</v>
      </c>
      <c r="AI3079" s="34">
        <f t="shared" si="28"/>
        <v>0</v>
      </c>
      <c r="AJ3079" s="34">
        <f t="shared" si="29"/>
        <v>0</v>
      </c>
      <c r="AK3079" s="34">
        <f t="shared" si="27"/>
        <v>0</v>
      </c>
      <c r="AL3079" s="36">
        <f t="shared" si="34"/>
        <v>0</v>
      </c>
      <c r="AM3079" s="36">
        <f t="shared" si="35"/>
        <v>0</v>
      </c>
      <c r="AN3079" s="46">
        <f t="shared" si="36"/>
        <v>0</v>
      </c>
      <c r="AO3079" s="36">
        <f t="shared" si="37"/>
        <v>0</v>
      </c>
      <c r="AP3079" s="36">
        <f t="shared" si="39"/>
        <v>0</v>
      </c>
      <c r="AQ3079" s="36">
        <f t="shared" si="40"/>
        <v>0</v>
      </c>
      <c r="AR3079" s="36">
        <f t="shared" si="38"/>
        <v>0</v>
      </c>
      <c r="AS3079" s="38">
        <f t="shared" si="45"/>
        <v>0</v>
      </c>
      <c r="AT3079" s="38">
        <f t="shared" si="46"/>
        <v>0</v>
      </c>
      <c r="AU3079" s="38">
        <f t="shared" si="47"/>
        <v>0</v>
      </c>
      <c r="AV3079" s="38">
        <f t="shared" si="48"/>
        <v>0</v>
      </c>
      <c r="AW3079" s="38">
        <f t="shared" si="51"/>
        <v>0</v>
      </c>
      <c r="AX3079" s="38">
        <f t="shared" si="52"/>
        <v>0</v>
      </c>
      <c r="AY3079" s="38">
        <f t="shared" si="49"/>
        <v>0</v>
      </c>
      <c r="AZ3079" s="12">
        <f t="shared" si="30"/>
        <v>129.6837409</v>
      </c>
      <c r="BA3079" s="12">
        <f t="shared" si="41"/>
        <v>90.42393201</v>
      </c>
      <c r="BB3079" s="12">
        <f t="shared" si="53"/>
        <v>110.3717321</v>
      </c>
      <c r="BC3079" s="12">
        <f t="shared" si="50"/>
        <v>0</v>
      </c>
      <c r="BD3079" s="12">
        <f t="shared" si="54"/>
        <v>108.3594868</v>
      </c>
    </row>
    <row r="3080" ht="14.25" customHeight="1">
      <c r="A3080" s="7">
        <v>40988.0</v>
      </c>
      <c r="B3080" s="21" t="s">
        <v>90</v>
      </c>
      <c r="C3080" s="8">
        <v>46.177879</v>
      </c>
      <c r="D3080" s="33">
        <f t="shared" si="5"/>
        <v>0.008496856154</v>
      </c>
      <c r="E3080" s="33">
        <f t="shared" si="7"/>
        <v>0.01460991126</v>
      </c>
      <c r="F3080" s="33">
        <f t="shared" si="9"/>
        <v>0.04816957648</v>
      </c>
      <c r="G3080" s="33">
        <f t="shared" si="11"/>
        <v>0.04237103305</v>
      </c>
      <c r="H3080" s="33">
        <f t="shared" si="20"/>
        <v>0.6996318786</v>
      </c>
      <c r="I3080" s="45">
        <f t="shared" si="31"/>
        <v>1.91441974</v>
      </c>
      <c r="J3080" s="45">
        <f t="shared" si="43"/>
        <v>1.285709817</v>
      </c>
      <c r="K3080" s="21" t="s">
        <v>91</v>
      </c>
      <c r="L3080" s="8">
        <v>24.473211</v>
      </c>
      <c r="M3080" s="33">
        <f t="shared" si="6"/>
        <v>0.00269861388</v>
      </c>
      <c r="N3080" s="33">
        <f t="shared" si="8"/>
        <v>0.004839430523</v>
      </c>
      <c r="O3080" s="33">
        <f t="shared" si="10"/>
        <v>0.03413237008</v>
      </c>
      <c r="P3080" s="33">
        <f t="shared" si="12"/>
        <v>0.03323083722</v>
      </c>
      <c r="Q3080" s="45">
        <f t="shared" si="21"/>
        <v>0.02822473208</v>
      </c>
      <c r="R3080" s="45">
        <f t="shared" si="32"/>
        <v>1.237325478</v>
      </c>
      <c r="S3080" s="45">
        <f t="shared" si="44"/>
        <v>0.6176309566</v>
      </c>
      <c r="T3080" s="33">
        <f t="shared" si="22"/>
        <v>0.6714071465</v>
      </c>
      <c r="U3080" s="33">
        <f t="shared" si="33"/>
        <v>0.6770942622</v>
      </c>
      <c r="V3080" s="33">
        <f t="shared" si="42"/>
        <v>0.6680788606</v>
      </c>
      <c r="W3080" s="44">
        <f t="shared" si="13"/>
        <v>0.004839252374</v>
      </c>
      <c r="X3080" s="44">
        <f t="shared" si="14"/>
        <v>0.005431223475</v>
      </c>
      <c r="Y3080" s="33">
        <f t="shared" si="15"/>
        <v>1.122326974</v>
      </c>
      <c r="Z3080" s="43">
        <v>1.0</v>
      </c>
      <c r="AA3080" s="33">
        <f t="shared" si="16"/>
        <v>2.122326974</v>
      </c>
      <c r="AB3080" s="33">
        <f t="shared" si="17"/>
        <v>0.5288190688</v>
      </c>
      <c r="AC3080" s="33">
        <f t="shared" si="18"/>
        <v>0.4711809312</v>
      </c>
      <c r="AD3080" s="33">
        <f t="shared" si="19"/>
        <v>-0.002889891544</v>
      </c>
      <c r="AE3080" s="34">
        <f t="shared" si="23"/>
        <v>0</v>
      </c>
      <c r="AF3080" s="34">
        <f t="shared" si="24"/>
        <v>0</v>
      </c>
      <c r="AG3080" s="34">
        <f t="shared" si="25"/>
        <v>0</v>
      </c>
      <c r="AH3080" s="34">
        <f t="shared" si="26"/>
        <v>0</v>
      </c>
      <c r="AI3080" s="34">
        <f t="shared" si="28"/>
        <v>0</v>
      </c>
      <c r="AJ3080" s="34">
        <f t="shared" si="29"/>
        <v>0</v>
      </c>
      <c r="AK3080" s="34">
        <f t="shared" si="27"/>
        <v>0</v>
      </c>
      <c r="AL3080" s="36">
        <f t="shared" si="34"/>
        <v>0</v>
      </c>
      <c r="AM3080" s="36">
        <f t="shared" si="35"/>
        <v>0</v>
      </c>
      <c r="AN3080" s="46">
        <f t="shared" si="36"/>
        <v>0</v>
      </c>
      <c r="AO3080" s="36">
        <f t="shared" si="37"/>
        <v>0</v>
      </c>
      <c r="AP3080" s="36">
        <f t="shared" si="39"/>
        <v>0</v>
      </c>
      <c r="AQ3080" s="36">
        <f t="shared" si="40"/>
        <v>0</v>
      </c>
      <c r="AR3080" s="36">
        <f t="shared" si="38"/>
        <v>0</v>
      </c>
      <c r="AS3080" s="38">
        <f t="shared" si="45"/>
        <v>0</v>
      </c>
      <c r="AT3080" s="38">
        <f t="shared" si="46"/>
        <v>0</v>
      </c>
      <c r="AU3080" s="38">
        <f t="shared" si="47"/>
        <v>0</v>
      </c>
      <c r="AV3080" s="38">
        <f t="shared" si="48"/>
        <v>0</v>
      </c>
      <c r="AW3080" s="38">
        <f t="shared" si="51"/>
        <v>0</v>
      </c>
      <c r="AX3080" s="38">
        <f t="shared" si="52"/>
        <v>0</v>
      </c>
      <c r="AY3080" s="38">
        <f t="shared" si="49"/>
        <v>0</v>
      </c>
      <c r="AZ3080" s="12">
        <f t="shared" si="30"/>
        <v>129.6837409</v>
      </c>
      <c r="BA3080" s="12">
        <f t="shared" si="41"/>
        <v>90.42393201</v>
      </c>
      <c r="BB3080" s="12">
        <f t="shared" si="53"/>
        <v>110.3717321</v>
      </c>
      <c r="BC3080" s="12">
        <f t="shared" si="50"/>
        <v>0</v>
      </c>
      <c r="BD3080" s="12">
        <f t="shared" si="54"/>
        <v>108.3594868</v>
      </c>
    </row>
    <row r="3081" ht="14.25" customHeight="1">
      <c r="A3081" s="7">
        <v>40989.0</v>
      </c>
      <c r="B3081" s="21" t="s">
        <v>90</v>
      </c>
      <c r="C3081" s="8">
        <v>46.234463</v>
      </c>
      <c r="D3081" s="33">
        <f t="shared" si="5"/>
        <v>0.001225348613</v>
      </c>
      <c r="E3081" s="33">
        <f t="shared" si="7"/>
        <v>0.02029351737</v>
      </c>
      <c r="F3081" s="33">
        <f t="shared" si="9"/>
        <v>0.04375561969</v>
      </c>
      <c r="G3081" s="33">
        <f t="shared" si="11"/>
        <v>0.04430997594</v>
      </c>
      <c r="H3081" s="33">
        <f t="shared" si="20"/>
        <v>1.012196325</v>
      </c>
      <c r="I3081" s="45">
        <f t="shared" si="31"/>
        <v>1.678440383</v>
      </c>
      <c r="J3081" s="45">
        <f t="shared" si="43"/>
        <v>1.360150891</v>
      </c>
      <c r="K3081" s="21" t="s">
        <v>91</v>
      </c>
      <c r="L3081" s="8">
        <v>24.656969</v>
      </c>
      <c r="M3081" s="33">
        <f t="shared" si="6"/>
        <v>0.007508536579</v>
      </c>
      <c r="N3081" s="33">
        <f t="shared" si="8"/>
        <v>0.01281716247</v>
      </c>
      <c r="O3081" s="33">
        <f t="shared" si="10"/>
        <v>0.04144308367</v>
      </c>
      <c r="P3081" s="33">
        <f t="shared" si="12"/>
        <v>0.03452499165</v>
      </c>
      <c r="Q3081" s="45">
        <f t="shared" si="21"/>
        <v>0.6133969393</v>
      </c>
      <c r="R3081" s="45">
        <f t="shared" si="32"/>
        <v>1.595846002</v>
      </c>
      <c r="S3081" s="45">
        <f t="shared" si="44"/>
        <v>0.6951977796</v>
      </c>
      <c r="T3081" s="33">
        <f t="shared" si="22"/>
        <v>0.3987993857</v>
      </c>
      <c r="U3081" s="33">
        <f t="shared" si="33"/>
        <v>0.08259438087</v>
      </c>
      <c r="V3081" s="33">
        <f t="shared" si="42"/>
        <v>0.6649531117</v>
      </c>
      <c r="W3081" s="44">
        <f t="shared" si="13"/>
        <v>0.004801932674</v>
      </c>
      <c r="X3081" s="44">
        <f t="shared" si="14"/>
        <v>0.00549433102</v>
      </c>
      <c r="Y3081" s="33">
        <f t="shared" si="15"/>
        <v>1.144191598</v>
      </c>
      <c r="Z3081" s="43">
        <v>1.0</v>
      </c>
      <c r="AA3081" s="33">
        <f t="shared" si="16"/>
        <v>2.144191598</v>
      </c>
      <c r="AB3081" s="33">
        <f t="shared" si="17"/>
        <v>0.5336237672</v>
      </c>
      <c r="AC3081" s="33">
        <f t="shared" si="18"/>
        <v>0.4663762328</v>
      </c>
      <c r="AD3081" s="33">
        <f t="shared" si="19"/>
        <v>-0.001722257555</v>
      </c>
      <c r="AE3081" s="34">
        <f t="shared" si="23"/>
        <v>0</v>
      </c>
      <c r="AF3081" s="34">
        <f t="shared" si="24"/>
        <v>0</v>
      </c>
      <c r="AG3081" s="34">
        <f t="shared" si="25"/>
        <v>0</v>
      </c>
      <c r="AH3081" s="34">
        <f t="shared" si="26"/>
        <v>0</v>
      </c>
      <c r="AI3081" s="34">
        <f t="shared" si="28"/>
        <v>0</v>
      </c>
      <c r="AJ3081" s="34">
        <f t="shared" si="29"/>
        <v>0</v>
      </c>
      <c r="AK3081" s="34">
        <f t="shared" si="27"/>
        <v>0</v>
      </c>
      <c r="AL3081" s="36">
        <f t="shared" si="34"/>
        <v>0</v>
      </c>
      <c r="AM3081" s="36">
        <f t="shared" si="35"/>
        <v>0</v>
      </c>
      <c r="AN3081" s="46">
        <f t="shared" si="36"/>
        <v>0</v>
      </c>
      <c r="AO3081" s="36">
        <f t="shared" si="37"/>
        <v>0</v>
      </c>
      <c r="AP3081" s="36">
        <f t="shared" si="39"/>
        <v>0</v>
      </c>
      <c r="AQ3081" s="36">
        <f t="shared" si="40"/>
        <v>0</v>
      </c>
      <c r="AR3081" s="36">
        <f t="shared" si="38"/>
        <v>0</v>
      </c>
      <c r="AS3081" s="38">
        <f t="shared" si="45"/>
        <v>0</v>
      </c>
      <c r="AT3081" s="38">
        <f t="shared" si="46"/>
        <v>0</v>
      </c>
      <c r="AU3081" s="38">
        <f t="shared" si="47"/>
        <v>0</v>
      </c>
      <c r="AV3081" s="38">
        <f t="shared" si="48"/>
        <v>0</v>
      </c>
      <c r="AW3081" s="38">
        <f t="shared" si="51"/>
        <v>0</v>
      </c>
      <c r="AX3081" s="38">
        <f t="shared" si="52"/>
        <v>0</v>
      </c>
      <c r="AY3081" s="38">
        <f t="shared" si="49"/>
        <v>0</v>
      </c>
      <c r="AZ3081" s="12">
        <f t="shared" si="30"/>
        <v>129.6837409</v>
      </c>
      <c r="BA3081" s="12">
        <f t="shared" si="41"/>
        <v>90.42393201</v>
      </c>
      <c r="BB3081" s="12">
        <f t="shared" si="53"/>
        <v>110.3717321</v>
      </c>
      <c r="BC3081" s="12">
        <f t="shared" si="50"/>
        <v>0</v>
      </c>
      <c r="BD3081" s="12">
        <f t="shared" si="54"/>
        <v>108.3594868</v>
      </c>
    </row>
    <row r="3082" ht="14.25" customHeight="1">
      <c r="A3082" s="7">
        <v>40990.0</v>
      </c>
      <c r="B3082" s="21" t="s">
        <v>90</v>
      </c>
      <c r="C3082" s="8">
        <v>46.255688</v>
      </c>
      <c r="D3082" s="33">
        <f t="shared" si="5"/>
        <v>0.0004590731377</v>
      </c>
      <c r="E3082" s="33">
        <f t="shared" si="7"/>
        <v>0.01901176033</v>
      </c>
      <c r="F3082" s="33">
        <f t="shared" si="9"/>
        <v>0.03876051787</v>
      </c>
      <c r="G3082" s="33">
        <f t="shared" si="11"/>
        <v>0.04429268053</v>
      </c>
      <c r="H3082" s="33">
        <f t="shared" si="20"/>
        <v>0.944619615</v>
      </c>
      <c r="I3082" s="45">
        <f t="shared" si="31"/>
        <v>1.456294802</v>
      </c>
      <c r="J3082" s="45">
        <f t="shared" si="43"/>
        <v>1.398494233</v>
      </c>
      <c r="K3082" s="21" t="s">
        <v>91</v>
      </c>
      <c r="L3082" s="8">
        <v>24.760975</v>
      </c>
      <c r="M3082" s="33">
        <f t="shared" si="6"/>
        <v>0.004218117807</v>
      </c>
      <c r="N3082" s="33">
        <f t="shared" si="8"/>
        <v>0.01549849703</v>
      </c>
      <c r="O3082" s="33">
        <f t="shared" si="10"/>
        <v>0.03858902583</v>
      </c>
      <c r="P3082" s="33">
        <f t="shared" si="12"/>
        <v>0.03993993281</v>
      </c>
      <c r="Q3082" s="45">
        <f t="shared" si="21"/>
        <v>0.8446945098</v>
      </c>
      <c r="R3082" s="45">
        <f t="shared" si="32"/>
        <v>1.450999539</v>
      </c>
      <c r="S3082" s="45">
        <f t="shared" si="44"/>
        <v>0.9508510187</v>
      </c>
      <c r="T3082" s="33">
        <f t="shared" si="22"/>
        <v>0.09992510526</v>
      </c>
      <c r="U3082" s="33">
        <f t="shared" si="33"/>
        <v>0.005295263785</v>
      </c>
      <c r="V3082" s="33">
        <f t="shared" si="42"/>
        <v>0.4476432139</v>
      </c>
      <c r="W3082" s="44">
        <f t="shared" si="13"/>
        <v>0.004802243822</v>
      </c>
      <c r="X3082" s="44">
        <f t="shared" si="14"/>
        <v>0.005482300425</v>
      </c>
      <c r="Y3082" s="33">
        <f t="shared" si="15"/>
        <v>1.141612261</v>
      </c>
      <c r="Z3082" s="43">
        <v>1.0</v>
      </c>
      <c r="AA3082" s="33">
        <f t="shared" si="16"/>
        <v>2.141612261</v>
      </c>
      <c r="AB3082" s="33">
        <f t="shared" si="17"/>
        <v>0.533062068</v>
      </c>
      <c r="AC3082" s="33">
        <f t="shared" si="18"/>
        <v>0.466937932</v>
      </c>
      <c r="AD3082" s="33">
        <f t="shared" si="19"/>
        <v>-0.001191105473</v>
      </c>
      <c r="AE3082" s="34">
        <f t="shared" si="23"/>
        <v>0</v>
      </c>
      <c r="AF3082" s="34">
        <f t="shared" si="24"/>
        <v>0</v>
      </c>
      <c r="AG3082" s="34">
        <f t="shared" si="25"/>
        <v>0</v>
      </c>
      <c r="AH3082" s="34">
        <f t="shared" si="26"/>
        <v>0</v>
      </c>
      <c r="AI3082" s="34">
        <f t="shared" si="28"/>
        <v>0</v>
      </c>
      <c r="AJ3082" s="34">
        <f t="shared" si="29"/>
        <v>0</v>
      </c>
      <c r="AK3082" s="34">
        <f t="shared" si="27"/>
        <v>0</v>
      </c>
      <c r="AL3082" s="36">
        <f t="shared" si="34"/>
        <v>0</v>
      </c>
      <c r="AM3082" s="36">
        <f t="shared" si="35"/>
        <v>0</v>
      </c>
      <c r="AN3082" s="46">
        <f t="shared" si="36"/>
        <v>0</v>
      </c>
      <c r="AO3082" s="36">
        <f t="shared" si="37"/>
        <v>0</v>
      </c>
      <c r="AP3082" s="36">
        <f t="shared" si="39"/>
        <v>0</v>
      </c>
      <c r="AQ3082" s="36">
        <f t="shared" si="40"/>
        <v>0</v>
      </c>
      <c r="AR3082" s="36">
        <f t="shared" si="38"/>
        <v>0</v>
      </c>
      <c r="AS3082" s="38">
        <f t="shared" si="45"/>
        <v>0</v>
      </c>
      <c r="AT3082" s="38">
        <f t="shared" si="46"/>
        <v>0</v>
      </c>
      <c r="AU3082" s="38">
        <f t="shared" si="47"/>
        <v>0</v>
      </c>
      <c r="AV3082" s="38">
        <f t="shared" si="48"/>
        <v>0</v>
      </c>
      <c r="AW3082" s="38">
        <f t="shared" si="51"/>
        <v>0</v>
      </c>
      <c r="AX3082" s="38">
        <f t="shared" si="52"/>
        <v>0</v>
      </c>
      <c r="AY3082" s="38">
        <f t="shared" si="49"/>
        <v>0</v>
      </c>
      <c r="AZ3082" s="12">
        <f t="shared" si="30"/>
        <v>129.6837409</v>
      </c>
      <c r="BA3082" s="12">
        <f t="shared" si="41"/>
        <v>90.42393201</v>
      </c>
      <c r="BB3082" s="12">
        <f t="shared" si="53"/>
        <v>110.3717321</v>
      </c>
      <c r="BC3082" s="12">
        <f t="shared" si="50"/>
        <v>0</v>
      </c>
      <c r="BD3082" s="12">
        <f t="shared" si="54"/>
        <v>108.3594868</v>
      </c>
    </row>
    <row r="3083" ht="14.25" customHeight="1">
      <c r="A3083" s="7">
        <v>40991.0</v>
      </c>
      <c r="B3083" s="21" t="s">
        <v>90</v>
      </c>
      <c r="C3083" s="8">
        <v>46.192028</v>
      </c>
      <c r="D3083" s="33">
        <f t="shared" si="5"/>
        <v>-0.001376263174</v>
      </c>
      <c r="E3083" s="33">
        <f t="shared" si="7"/>
        <v>0.01287405294</v>
      </c>
      <c r="F3083" s="33">
        <f t="shared" si="9"/>
        <v>0.03404590497</v>
      </c>
      <c r="G3083" s="33">
        <f t="shared" si="11"/>
        <v>0.03989037034</v>
      </c>
      <c r="H3083" s="33">
        <f t="shared" si="20"/>
        <v>0.6511298323</v>
      </c>
      <c r="I3083" s="45">
        <f t="shared" si="31"/>
        <v>1.253248046</v>
      </c>
      <c r="J3083" s="45">
        <f t="shared" si="43"/>
        <v>1.317556333</v>
      </c>
      <c r="K3083" s="21" t="s">
        <v>91</v>
      </c>
      <c r="L3083" s="8">
        <v>24.785234</v>
      </c>
      <c r="M3083" s="33">
        <f t="shared" si="6"/>
        <v>0.0009797271715</v>
      </c>
      <c r="N3083" s="33">
        <f t="shared" si="8"/>
        <v>0.01895618842</v>
      </c>
      <c r="O3083" s="33">
        <f t="shared" si="10"/>
        <v>0.03601684731</v>
      </c>
      <c r="P3083" s="33">
        <f t="shared" si="12"/>
        <v>0.04367422748</v>
      </c>
      <c r="Q3083" s="45">
        <f t="shared" si="21"/>
        <v>1.156225499</v>
      </c>
      <c r="R3083" s="45">
        <f t="shared" si="32"/>
        <v>1.32362484</v>
      </c>
      <c r="S3083" s="45">
        <f t="shared" si="44"/>
        <v>1.193794216</v>
      </c>
      <c r="T3083" s="33">
        <f t="shared" si="22"/>
        <v>-0.5050956665</v>
      </c>
      <c r="U3083" s="33">
        <f t="shared" si="33"/>
        <v>-0.07037679373</v>
      </c>
      <c r="V3083" s="33">
        <f t="shared" si="42"/>
        <v>0.123762117</v>
      </c>
      <c r="W3083" s="44">
        <f t="shared" si="13"/>
        <v>0.004863799612</v>
      </c>
      <c r="X3083" s="44">
        <f t="shared" si="14"/>
        <v>0.005382544227</v>
      </c>
      <c r="Y3083" s="33">
        <f t="shared" si="15"/>
        <v>1.106654191</v>
      </c>
      <c r="Z3083" s="43">
        <v>1.0</v>
      </c>
      <c r="AA3083" s="33">
        <f t="shared" si="16"/>
        <v>2.106654191</v>
      </c>
      <c r="AB3083" s="33">
        <f t="shared" si="17"/>
        <v>0.5253136447</v>
      </c>
      <c r="AC3083" s="33">
        <f t="shared" si="18"/>
        <v>0.4746863553</v>
      </c>
      <c r="AD3083" s="33">
        <f t="shared" si="19"/>
        <v>0.001138867588</v>
      </c>
      <c r="AE3083" s="34">
        <f t="shared" si="23"/>
        <v>0</v>
      </c>
      <c r="AF3083" s="34">
        <f t="shared" si="24"/>
        <v>0</v>
      </c>
      <c r="AG3083" s="34">
        <f t="shared" si="25"/>
        <v>0</v>
      </c>
      <c r="AH3083" s="34">
        <f t="shared" si="26"/>
        <v>0</v>
      </c>
      <c r="AI3083" s="34">
        <f t="shared" si="28"/>
        <v>0</v>
      </c>
      <c r="AJ3083" s="34">
        <f t="shared" si="29"/>
        <v>0</v>
      </c>
      <c r="AK3083" s="34">
        <f t="shared" si="27"/>
        <v>0</v>
      </c>
      <c r="AL3083" s="36">
        <f t="shared" si="34"/>
        <v>0</v>
      </c>
      <c r="AM3083" s="36">
        <f t="shared" si="35"/>
        <v>0</v>
      </c>
      <c r="AN3083" s="46">
        <f t="shared" si="36"/>
        <v>0</v>
      </c>
      <c r="AO3083" s="36">
        <f t="shared" si="37"/>
        <v>0</v>
      </c>
      <c r="AP3083" s="36">
        <f t="shared" si="39"/>
        <v>0</v>
      </c>
      <c r="AQ3083" s="36">
        <f t="shared" si="40"/>
        <v>0</v>
      </c>
      <c r="AR3083" s="36">
        <f t="shared" si="38"/>
        <v>0</v>
      </c>
      <c r="AS3083" s="38">
        <f t="shared" si="45"/>
        <v>0</v>
      </c>
      <c r="AT3083" s="38">
        <f t="shared" si="46"/>
        <v>0</v>
      </c>
      <c r="AU3083" s="38">
        <f t="shared" si="47"/>
        <v>0</v>
      </c>
      <c r="AV3083" s="38">
        <f t="shared" si="48"/>
        <v>0</v>
      </c>
      <c r="AW3083" s="38">
        <f t="shared" si="51"/>
        <v>0</v>
      </c>
      <c r="AX3083" s="38">
        <f t="shared" si="52"/>
        <v>0</v>
      </c>
      <c r="AY3083" s="38">
        <f t="shared" si="49"/>
        <v>0</v>
      </c>
      <c r="AZ3083" s="12">
        <f t="shared" si="30"/>
        <v>129.6837409</v>
      </c>
      <c r="BA3083" s="12">
        <f t="shared" si="41"/>
        <v>90.42393201</v>
      </c>
      <c r="BB3083" s="12">
        <f t="shared" si="53"/>
        <v>110.3717321</v>
      </c>
      <c r="BC3083" s="12">
        <f t="shared" si="50"/>
        <v>0</v>
      </c>
      <c r="BD3083" s="12">
        <f t="shared" si="54"/>
        <v>108.3594868</v>
      </c>
    </row>
    <row r="3084" ht="14.25" customHeight="1">
      <c r="A3084" s="7">
        <v>40994.0</v>
      </c>
      <c r="B3084" s="21" t="s">
        <v>90</v>
      </c>
      <c r="C3084" s="8">
        <v>46.531578</v>
      </c>
      <c r="D3084" s="33">
        <f t="shared" si="5"/>
        <v>0.007350835516</v>
      </c>
      <c r="E3084" s="33">
        <f t="shared" si="7"/>
        <v>0.01622142769</v>
      </c>
      <c r="F3084" s="33">
        <f t="shared" si="9"/>
        <v>0.02877723768</v>
      </c>
      <c r="G3084" s="33">
        <f t="shared" si="11"/>
        <v>0.04736902867</v>
      </c>
      <c r="H3084" s="33">
        <f t="shared" si="20"/>
        <v>0.8515828831</v>
      </c>
      <c r="I3084" s="45">
        <f t="shared" si="31"/>
        <v>1.048431574</v>
      </c>
      <c r="J3084" s="45">
        <f t="shared" si="43"/>
        <v>1.596220338</v>
      </c>
      <c r="K3084" s="21" t="s">
        <v>91</v>
      </c>
      <c r="L3084" s="8">
        <v>24.927393</v>
      </c>
      <c r="M3084" s="33">
        <f t="shared" si="6"/>
        <v>0.005735632756</v>
      </c>
      <c r="N3084" s="33">
        <f t="shared" si="8"/>
        <v>0.02130702868</v>
      </c>
      <c r="O3084" s="33">
        <f t="shared" si="10"/>
        <v>0.03245276708</v>
      </c>
      <c r="P3084" s="33">
        <f t="shared" si="12"/>
        <v>0.05225292423</v>
      </c>
      <c r="Q3084" s="45">
        <f t="shared" si="21"/>
        <v>1.406287214</v>
      </c>
      <c r="R3084" s="45">
        <f t="shared" si="32"/>
        <v>1.177511927</v>
      </c>
      <c r="S3084" s="45">
        <f t="shared" si="44"/>
        <v>1.644069542</v>
      </c>
      <c r="T3084" s="33">
        <f t="shared" si="22"/>
        <v>-0.5547043308</v>
      </c>
      <c r="U3084" s="33">
        <f t="shared" si="33"/>
        <v>-0.1290803533</v>
      </c>
      <c r="V3084" s="33">
        <f t="shared" si="42"/>
        <v>-0.04784920467</v>
      </c>
      <c r="W3084" s="44">
        <f t="shared" si="13"/>
        <v>0.004987210579</v>
      </c>
      <c r="X3084" s="44">
        <f t="shared" si="14"/>
        <v>0.0053243061</v>
      </c>
      <c r="Y3084" s="33">
        <f t="shared" si="15"/>
        <v>1.067591997</v>
      </c>
      <c r="Z3084" s="43">
        <v>1.0</v>
      </c>
      <c r="AA3084" s="33">
        <f t="shared" si="16"/>
        <v>2.067591997</v>
      </c>
      <c r="AB3084" s="33">
        <f t="shared" si="17"/>
        <v>0.5163455838</v>
      </c>
      <c r="AC3084" s="33">
        <f t="shared" si="18"/>
        <v>0.4836544162</v>
      </c>
      <c r="AD3084" s="33">
        <f t="shared" si="19"/>
        <v>0.002007278276</v>
      </c>
      <c r="AE3084" s="34">
        <f t="shared" si="23"/>
        <v>0</v>
      </c>
      <c r="AF3084" s="34">
        <f t="shared" si="24"/>
        <v>0</v>
      </c>
      <c r="AG3084" s="34">
        <f t="shared" si="25"/>
        <v>0</v>
      </c>
      <c r="AH3084" s="34">
        <f t="shared" si="26"/>
        <v>0</v>
      </c>
      <c r="AI3084" s="34">
        <f t="shared" si="28"/>
        <v>0</v>
      </c>
      <c r="AJ3084" s="34">
        <f t="shared" si="29"/>
        <v>0</v>
      </c>
      <c r="AK3084" s="34">
        <f t="shared" si="27"/>
        <v>0</v>
      </c>
      <c r="AL3084" s="36">
        <f t="shared" si="34"/>
        <v>0</v>
      </c>
      <c r="AM3084" s="36">
        <f t="shared" si="35"/>
        <v>0</v>
      </c>
      <c r="AN3084" s="46">
        <f t="shared" si="36"/>
        <v>0</v>
      </c>
      <c r="AO3084" s="36">
        <f t="shared" si="37"/>
        <v>0</v>
      </c>
      <c r="AP3084" s="36">
        <f t="shared" si="39"/>
        <v>0</v>
      </c>
      <c r="AQ3084" s="36">
        <f t="shared" si="40"/>
        <v>0</v>
      </c>
      <c r="AR3084" s="36">
        <f t="shared" si="38"/>
        <v>0</v>
      </c>
      <c r="AS3084" s="38">
        <f t="shared" si="45"/>
        <v>0</v>
      </c>
      <c r="AT3084" s="38">
        <f t="shared" si="46"/>
        <v>0</v>
      </c>
      <c r="AU3084" s="38">
        <f t="shared" si="47"/>
        <v>0</v>
      </c>
      <c r="AV3084" s="38">
        <f t="shared" si="48"/>
        <v>0</v>
      </c>
      <c r="AW3084" s="38">
        <f t="shared" si="51"/>
        <v>0</v>
      </c>
      <c r="AX3084" s="38">
        <f t="shared" si="52"/>
        <v>0</v>
      </c>
      <c r="AY3084" s="38">
        <f t="shared" si="49"/>
        <v>0</v>
      </c>
      <c r="AZ3084" s="12">
        <f t="shared" si="30"/>
        <v>129.6837409</v>
      </c>
      <c r="BA3084" s="12">
        <f t="shared" si="41"/>
        <v>90.42393201</v>
      </c>
      <c r="BB3084" s="12">
        <f t="shared" si="53"/>
        <v>110.3717321</v>
      </c>
      <c r="BC3084" s="12">
        <f t="shared" si="50"/>
        <v>0</v>
      </c>
      <c r="BD3084" s="12">
        <f t="shared" si="54"/>
        <v>108.3594868</v>
      </c>
    </row>
    <row r="3085" ht="14.25" customHeight="1">
      <c r="A3085" s="7">
        <v>40995.0</v>
      </c>
      <c r="B3085" s="21" t="s">
        <v>90</v>
      </c>
      <c r="C3085" s="8">
        <v>46.694275</v>
      </c>
      <c r="D3085" s="33">
        <f t="shared" si="5"/>
        <v>0.003496485763</v>
      </c>
      <c r="E3085" s="33">
        <f t="shared" si="7"/>
        <v>0.01118275701</v>
      </c>
      <c r="F3085" s="33">
        <f t="shared" si="9"/>
        <v>0.02595604736</v>
      </c>
      <c r="G3085" s="33">
        <f t="shared" si="11"/>
        <v>0.05103113957</v>
      </c>
      <c r="H3085" s="33">
        <f t="shared" si="20"/>
        <v>0.5794533284</v>
      </c>
      <c r="I3085" s="45">
        <f t="shared" si="31"/>
        <v>0.9405942126</v>
      </c>
      <c r="J3085" s="45">
        <f t="shared" si="43"/>
        <v>1.70643823</v>
      </c>
      <c r="K3085" s="21" t="s">
        <v>91</v>
      </c>
      <c r="L3085" s="8">
        <v>24.916988</v>
      </c>
      <c r="M3085" s="33">
        <f t="shared" si="6"/>
        <v>-0.0004174122821</v>
      </c>
      <c r="N3085" s="33">
        <f t="shared" si="8"/>
        <v>0.01813317427</v>
      </c>
      <c r="O3085" s="33">
        <f t="shared" si="10"/>
        <v>0.02306035903</v>
      </c>
      <c r="P3085" s="33">
        <f t="shared" si="12"/>
        <v>0.05150809637</v>
      </c>
      <c r="Q3085" s="45">
        <f t="shared" si="21"/>
        <v>1.152214644</v>
      </c>
      <c r="R3085" s="45">
        <f t="shared" si="32"/>
        <v>0.7597983132</v>
      </c>
      <c r="S3085" s="45">
        <f t="shared" si="44"/>
        <v>1.607242188</v>
      </c>
      <c r="T3085" s="33">
        <f t="shared" si="22"/>
        <v>-0.572761316</v>
      </c>
      <c r="U3085" s="33">
        <f t="shared" si="33"/>
        <v>0.1807958994</v>
      </c>
      <c r="V3085" s="33">
        <f t="shared" si="42"/>
        <v>0.09919604225</v>
      </c>
      <c r="W3085" s="44">
        <f t="shared" si="13"/>
        <v>0.004962511161</v>
      </c>
      <c r="X3085" s="44">
        <f t="shared" si="14"/>
        <v>0.005342535879</v>
      </c>
      <c r="Y3085" s="33">
        <f t="shared" si="15"/>
        <v>1.076579116</v>
      </c>
      <c r="Z3085" s="43">
        <v>1.0</v>
      </c>
      <c r="AA3085" s="33">
        <f t="shared" si="16"/>
        <v>2.076579116</v>
      </c>
      <c r="AB3085" s="33">
        <f t="shared" si="17"/>
        <v>0.5184387668</v>
      </c>
      <c r="AC3085" s="33">
        <f t="shared" si="18"/>
        <v>0.4815612332</v>
      </c>
      <c r="AD3085" s="33">
        <f t="shared" si="19"/>
        <v>-0.00592168923</v>
      </c>
      <c r="AE3085" s="34">
        <f t="shared" si="23"/>
        <v>0</v>
      </c>
      <c r="AF3085" s="34">
        <f t="shared" si="24"/>
        <v>0</v>
      </c>
      <c r="AG3085" s="34">
        <f t="shared" si="25"/>
        <v>0</v>
      </c>
      <c r="AH3085" s="34">
        <f t="shared" si="26"/>
        <v>0</v>
      </c>
      <c r="AI3085" s="34">
        <f t="shared" si="28"/>
        <v>0</v>
      </c>
      <c r="AJ3085" s="34">
        <f t="shared" si="29"/>
        <v>0</v>
      </c>
      <c r="AK3085" s="34">
        <f t="shared" si="27"/>
        <v>0</v>
      </c>
      <c r="AL3085" s="36">
        <f t="shared" si="34"/>
        <v>0</v>
      </c>
      <c r="AM3085" s="36">
        <f t="shared" si="35"/>
        <v>0</v>
      </c>
      <c r="AN3085" s="46">
        <f t="shared" si="36"/>
        <v>0</v>
      </c>
      <c r="AO3085" s="36">
        <f t="shared" si="37"/>
        <v>0</v>
      </c>
      <c r="AP3085" s="36">
        <f t="shared" si="39"/>
        <v>0</v>
      </c>
      <c r="AQ3085" s="36">
        <f t="shared" si="40"/>
        <v>0</v>
      </c>
      <c r="AR3085" s="36">
        <f t="shared" si="38"/>
        <v>0</v>
      </c>
      <c r="AS3085" s="38">
        <f t="shared" si="45"/>
        <v>0</v>
      </c>
      <c r="AT3085" s="38">
        <f t="shared" si="46"/>
        <v>0</v>
      </c>
      <c r="AU3085" s="38">
        <f t="shared" si="47"/>
        <v>0</v>
      </c>
      <c r="AV3085" s="38">
        <f t="shared" si="48"/>
        <v>0</v>
      </c>
      <c r="AW3085" s="38">
        <f t="shared" si="51"/>
        <v>0</v>
      </c>
      <c r="AX3085" s="38">
        <f t="shared" si="52"/>
        <v>0</v>
      </c>
      <c r="AY3085" s="38">
        <f t="shared" si="49"/>
        <v>0</v>
      </c>
      <c r="AZ3085" s="12">
        <f t="shared" si="30"/>
        <v>129.6837409</v>
      </c>
      <c r="BA3085" s="12">
        <f t="shared" si="41"/>
        <v>90.42393201</v>
      </c>
      <c r="BB3085" s="12">
        <f t="shared" si="53"/>
        <v>110.3717321</v>
      </c>
      <c r="BC3085" s="12">
        <f t="shared" si="50"/>
        <v>0</v>
      </c>
      <c r="BD3085" s="12">
        <f t="shared" si="54"/>
        <v>108.3594868</v>
      </c>
    </row>
    <row r="3086" ht="14.25" customHeight="1">
      <c r="A3086" s="7">
        <v>40996.0</v>
      </c>
      <c r="B3086" s="21" t="s">
        <v>90</v>
      </c>
      <c r="C3086" s="8">
        <v>46.637684</v>
      </c>
      <c r="D3086" s="33">
        <f t="shared" si="5"/>
        <v>-0.001211947289</v>
      </c>
      <c r="E3086" s="33">
        <f t="shared" si="7"/>
        <v>0.008721221657</v>
      </c>
      <c r="F3086" s="33">
        <f t="shared" si="9"/>
        <v>0.02919172329</v>
      </c>
      <c r="G3086" s="33">
        <f t="shared" si="11"/>
        <v>0.04750580391</v>
      </c>
      <c r="H3086" s="33">
        <f t="shared" si="20"/>
        <v>0.4492682237</v>
      </c>
      <c r="I3086" s="45">
        <f t="shared" si="31"/>
        <v>1.079373314</v>
      </c>
      <c r="J3086" s="45">
        <f t="shared" si="43"/>
        <v>1.573270522</v>
      </c>
      <c r="K3086" s="21" t="s">
        <v>91</v>
      </c>
      <c r="L3086" s="8">
        <v>25.190878</v>
      </c>
      <c r="M3086" s="33">
        <f t="shared" si="6"/>
        <v>0.01099209905</v>
      </c>
      <c r="N3086" s="33">
        <f t="shared" si="8"/>
        <v>0.02165347249</v>
      </c>
      <c r="O3086" s="33">
        <f t="shared" si="10"/>
        <v>0.03474817104</v>
      </c>
      <c r="P3086" s="33">
        <f t="shared" si="12"/>
        <v>0.04769726123</v>
      </c>
      <c r="Q3086" s="45">
        <f t="shared" si="21"/>
        <v>1.38963802</v>
      </c>
      <c r="R3086" s="45">
        <f t="shared" si="32"/>
        <v>1.412111036</v>
      </c>
      <c r="S3086" s="45">
        <f t="shared" si="44"/>
        <v>1.429303638</v>
      </c>
      <c r="T3086" s="33">
        <f t="shared" si="22"/>
        <v>-0.9403697966</v>
      </c>
      <c r="U3086" s="33">
        <f t="shared" si="33"/>
        <v>-0.3327377216</v>
      </c>
      <c r="V3086" s="33">
        <f t="shared" si="42"/>
        <v>0.1439668839</v>
      </c>
      <c r="W3086" s="44">
        <f t="shared" si="13"/>
        <v>0.005031569668</v>
      </c>
      <c r="X3086" s="44">
        <f t="shared" si="14"/>
        <v>0.004951667937</v>
      </c>
      <c r="Y3086" s="33">
        <f t="shared" si="15"/>
        <v>0.9841199196</v>
      </c>
      <c r="Z3086" s="43">
        <v>1.0</v>
      </c>
      <c r="AA3086" s="33">
        <f t="shared" si="16"/>
        <v>1.98411992</v>
      </c>
      <c r="AB3086" s="33">
        <f t="shared" si="17"/>
        <v>0.4959982055</v>
      </c>
      <c r="AC3086" s="33">
        <f t="shared" si="18"/>
        <v>0.5040017945</v>
      </c>
      <c r="AD3086" s="33">
        <f t="shared" si="19"/>
        <v>-0.007299868068</v>
      </c>
      <c r="AE3086" s="34">
        <f t="shared" si="23"/>
        <v>0</v>
      </c>
      <c r="AF3086" s="34">
        <f t="shared" si="24"/>
        <v>0</v>
      </c>
      <c r="AG3086" s="34">
        <f t="shared" si="25"/>
        <v>0</v>
      </c>
      <c r="AH3086" s="34">
        <f t="shared" si="26"/>
        <v>0</v>
      </c>
      <c r="AI3086" s="34">
        <f t="shared" si="28"/>
        <v>0</v>
      </c>
      <c r="AJ3086" s="34">
        <f t="shared" si="29"/>
        <v>0</v>
      </c>
      <c r="AK3086" s="34">
        <f t="shared" si="27"/>
        <v>0</v>
      </c>
      <c r="AL3086" s="36">
        <f t="shared" si="34"/>
        <v>0</v>
      </c>
      <c r="AM3086" s="36">
        <f t="shared" si="35"/>
        <v>0</v>
      </c>
      <c r="AN3086" s="46">
        <f t="shared" si="36"/>
        <v>0</v>
      </c>
      <c r="AO3086" s="36">
        <f t="shared" si="37"/>
        <v>0</v>
      </c>
      <c r="AP3086" s="36">
        <f t="shared" si="39"/>
        <v>0</v>
      </c>
      <c r="AQ3086" s="36">
        <f t="shared" si="40"/>
        <v>0</v>
      </c>
      <c r="AR3086" s="36">
        <f t="shared" si="38"/>
        <v>0</v>
      </c>
      <c r="AS3086" s="38">
        <f t="shared" si="45"/>
        <v>0</v>
      </c>
      <c r="AT3086" s="38">
        <f t="shared" si="46"/>
        <v>0</v>
      </c>
      <c r="AU3086" s="38">
        <f t="shared" si="47"/>
        <v>0</v>
      </c>
      <c r="AV3086" s="38">
        <f t="shared" si="48"/>
        <v>0</v>
      </c>
      <c r="AW3086" s="38">
        <f t="shared" si="51"/>
        <v>0</v>
      </c>
      <c r="AX3086" s="38">
        <f t="shared" si="52"/>
        <v>0</v>
      </c>
      <c r="AY3086" s="38">
        <f t="shared" si="49"/>
        <v>0</v>
      </c>
      <c r="AZ3086" s="12">
        <f t="shared" si="30"/>
        <v>129.6837409</v>
      </c>
      <c r="BA3086" s="12">
        <f t="shared" si="41"/>
        <v>90.42393201</v>
      </c>
      <c r="BB3086" s="12">
        <f t="shared" si="53"/>
        <v>110.3717321</v>
      </c>
      <c r="BC3086" s="12">
        <f t="shared" si="50"/>
        <v>0</v>
      </c>
      <c r="BD3086" s="12">
        <f t="shared" si="54"/>
        <v>108.3594868</v>
      </c>
    </row>
    <row r="3087" ht="14.25" customHeight="1">
      <c r="A3087" s="7">
        <v>40997.0</v>
      </c>
      <c r="B3087" s="21" t="s">
        <v>90</v>
      </c>
      <c r="C3087" s="8">
        <v>46.701336</v>
      </c>
      <c r="D3087" s="33">
        <f t="shared" si="5"/>
        <v>0.001364819059</v>
      </c>
      <c r="E3087" s="33">
        <f t="shared" si="7"/>
        <v>0.009634447552</v>
      </c>
      <c r="F3087" s="33">
        <f t="shared" si="9"/>
        <v>0.02882937569</v>
      </c>
      <c r="G3087" s="33">
        <f t="shared" si="11"/>
        <v>0.05547549314</v>
      </c>
      <c r="H3087" s="33">
        <f t="shared" si="20"/>
        <v>0.4920606718</v>
      </c>
      <c r="I3087" s="45">
        <f t="shared" si="31"/>
        <v>1.058297949</v>
      </c>
      <c r="J3087" s="45">
        <f t="shared" si="43"/>
        <v>1.802607793</v>
      </c>
      <c r="K3087" s="21" t="s">
        <v>91</v>
      </c>
      <c r="L3087" s="8">
        <v>25.589573</v>
      </c>
      <c r="M3087" s="33">
        <f t="shared" si="6"/>
        <v>0.01582695927</v>
      </c>
      <c r="N3087" s="33">
        <f t="shared" si="8"/>
        <v>0.03346386804</v>
      </c>
      <c r="O3087" s="33">
        <f t="shared" si="10"/>
        <v>0.04948100473</v>
      </c>
      <c r="P3087" s="33">
        <f t="shared" si="12"/>
        <v>0.06825490448</v>
      </c>
      <c r="Q3087" s="45">
        <f t="shared" si="21"/>
        <v>2.221169917</v>
      </c>
      <c r="R3087" s="45">
        <f t="shared" si="32"/>
        <v>2.193787379</v>
      </c>
      <c r="S3087" s="45">
        <f t="shared" si="44"/>
        <v>2.28746883</v>
      </c>
      <c r="T3087" s="33">
        <f t="shared" si="22"/>
        <v>-1.729109245</v>
      </c>
      <c r="U3087" s="33">
        <f t="shared" si="33"/>
        <v>-1.13548943</v>
      </c>
      <c r="V3087" s="33">
        <f t="shared" si="42"/>
        <v>-0.4848610375</v>
      </c>
      <c r="W3087" s="44">
        <f t="shared" si="13"/>
        <v>0.004624377413</v>
      </c>
      <c r="X3087" s="44">
        <f t="shared" si="14"/>
        <v>0.005580735984</v>
      </c>
      <c r="Y3087" s="33">
        <f t="shared" si="15"/>
        <v>1.206808071</v>
      </c>
      <c r="Z3087" s="43">
        <v>1.0</v>
      </c>
      <c r="AA3087" s="33">
        <f t="shared" si="16"/>
        <v>2.206808071</v>
      </c>
      <c r="AB3087" s="33">
        <f t="shared" si="17"/>
        <v>0.5468568322</v>
      </c>
      <c r="AC3087" s="33">
        <f t="shared" si="18"/>
        <v>0.4531431678</v>
      </c>
      <c r="AD3087" s="33">
        <f t="shared" si="19"/>
        <v>0.001505674462</v>
      </c>
      <c r="AE3087" s="34">
        <f t="shared" si="23"/>
        <v>1</v>
      </c>
      <c r="AF3087" s="34">
        <f t="shared" si="24"/>
        <v>0</v>
      </c>
      <c r="AG3087" s="34">
        <f t="shared" si="25"/>
        <v>0</v>
      </c>
      <c r="AH3087" s="34">
        <f t="shared" si="26"/>
        <v>1</v>
      </c>
      <c r="AI3087" s="34">
        <f t="shared" si="28"/>
        <v>0</v>
      </c>
      <c r="AJ3087" s="34">
        <f t="shared" si="29"/>
        <v>1</v>
      </c>
      <c r="AK3087" s="34">
        <f t="shared" si="27"/>
        <v>0.001505674462</v>
      </c>
      <c r="AL3087" s="36">
        <f t="shared" si="34"/>
        <v>1</v>
      </c>
      <c r="AM3087" s="36">
        <f t="shared" si="35"/>
        <v>0</v>
      </c>
      <c r="AN3087" s="46">
        <f t="shared" si="36"/>
        <v>0</v>
      </c>
      <c r="AO3087" s="36">
        <f t="shared" si="37"/>
        <v>1</v>
      </c>
      <c r="AP3087" s="36">
        <f t="shared" si="39"/>
        <v>0</v>
      </c>
      <c r="AQ3087" s="36">
        <f t="shared" si="40"/>
        <v>1</v>
      </c>
      <c r="AR3087" s="36">
        <f t="shared" si="38"/>
        <v>0.001505674462</v>
      </c>
      <c r="AS3087" s="38">
        <f t="shared" si="45"/>
        <v>0</v>
      </c>
      <c r="AT3087" s="38">
        <f t="shared" si="46"/>
        <v>0</v>
      </c>
      <c r="AU3087" s="38">
        <f t="shared" si="47"/>
        <v>0</v>
      </c>
      <c r="AV3087" s="38">
        <f t="shared" si="48"/>
        <v>0</v>
      </c>
      <c r="AW3087" s="38">
        <f t="shared" si="51"/>
        <v>0</v>
      </c>
      <c r="AX3087" s="38">
        <f t="shared" si="52"/>
        <v>0</v>
      </c>
      <c r="AY3087" s="38">
        <f t="shared" si="49"/>
        <v>0</v>
      </c>
      <c r="AZ3087" s="12">
        <f t="shared" si="30"/>
        <v>129.8790024</v>
      </c>
      <c r="BA3087" s="12">
        <f t="shared" si="41"/>
        <v>90.56008102</v>
      </c>
      <c r="BB3087" s="12">
        <f t="shared" si="53"/>
        <v>110.3717321</v>
      </c>
      <c r="BC3087" s="12">
        <f t="shared" si="50"/>
        <v>0.001003782975</v>
      </c>
      <c r="BD3087" s="12">
        <f t="shared" si="54"/>
        <v>108.4682562</v>
      </c>
    </row>
    <row r="3088" ht="14.25" customHeight="1">
      <c r="A3088" s="7">
        <v>40998.0</v>
      </c>
      <c r="B3088" s="21" t="s">
        <v>90</v>
      </c>
      <c r="C3088" s="8">
        <v>46.934788</v>
      </c>
      <c r="D3088" s="33">
        <f t="shared" si="5"/>
        <v>0.004998829156</v>
      </c>
      <c r="E3088" s="33">
        <f t="shared" si="7"/>
        <v>0.01607983092</v>
      </c>
      <c r="F3088" s="33">
        <f t="shared" si="9"/>
        <v>0.02916089645</v>
      </c>
      <c r="G3088" s="33">
        <f t="shared" si="11"/>
        <v>0.06126081384</v>
      </c>
      <c r="H3088" s="33">
        <f t="shared" si="20"/>
        <v>0.8102548287</v>
      </c>
      <c r="I3088" s="45">
        <f t="shared" si="31"/>
        <v>1.067055697</v>
      </c>
      <c r="J3088" s="45">
        <f t="shared" si="43"/>
        <v>1.938981842</v>
      </c>
      <c r="K3088" s="21" t="s">
        <v>91</v>
      </c>
      <c r="L3088" s="8">
        <v>25.658918</v>
      </c>
      <c r="M3088" s="33">
        <f t="shared" si="6"/>
        <v>0.002709892815</v>
      </c>
      <c r="N3088" s="33">
        <f t="shared" si="8"/>
        <v>0.03525018162</v>
      </c>
      <c r="O3088" s="33">
        <f t="shared" si="10"/>
        <v>0.05487457913</v>
      </c>
      <c r="P3088" s="33">
        <f t="shared" si="12"/>
        <v>0.07765277664</v>
      </c>
      <c r="Q3088" s="45">
        <f t="shared" si="21"/>
        <v>2.224667173</v>
      </c>
      <c r="R3088" s="45">
        <f t="shared" si="32"/>
        <v>2.421725197</v>
      </c>
      <c r="S3088" s="45">
        <f t="shared" si="44"/>
        <v>2.628595674</v>
      </c>
      <c r="T3088" s="33">
        <f t="shared" si="22"/>
        <v>-1.414412344</v>
      </c>
      <c r="U3088" s="33">
        <f t="shared" si="33"/>
        <v>-1.3546695</v>
      </c>
      <c r="V3088" s="33">
        <f t="shared" si="42"/>
        <v>-0.6896138324</v>
      </c>
      <c r="W3088" s="44">
        <f t="shared" si="13"/>
        <v>0.004587390887</v>
      </c>
      <c r="X3088" s="44">
        <f t="shared" si="14"/>
        <v>0.005133815044</v>
      </c>
      <c r="Y3088" s="33">
        <f t="shared" si="15"/>
        <v>1.119114366</v>
      </c>
      <c r="Z3088" s="43">
        <v>1.0</v>
      </c>
      <c r="AA3088" s="33">
        <f t="shared" si="16"/>
        <v>2.119114366</v>
      </c>
      <c r="AB3088" s="33">
        <f t="shared" si="17"/>
        <v>0.5281047517</v>
      </c>
      <c r="AC3088" s="33">
        <f t="shared" si="18"/>
        <v>0.4718952483</v>
      </c>
      <c r="AD3088" s="33">
        <f t="shared" si="19"/>
        <v>0.002275479744</v>
      </c>
      <c r="AE3088" s="34">
        <f t="shared" si="23"/>
        <v>1</v>
      </c>
      <c r="AF3088" s="34">
        <f t="shared" si="24"/>
        <v>0</v>
      </c>
      <c r="AG3088" s="34">
        <f t="shared" si="25"/>
        <v>0</v>
      </c>
      <c r="AH3088" s="34">
        <f t="shared" si="26"/>
        <v>2</v>
      </c>
      <c r="AI3088" s="34">
        <f t="shared" si="28"/>
        <v>0</v>
      </c>
      <c r="AJ3088" s="34">
        <f t="shared" si="29"/>
        <v>1</v>
      </c>
      <c r="AK3088" s="34">
        <f t="shared" si="27"/>
        <v>0.002275479744</v>
      </c>
      <c r="AL3088" s="36">
        <f t="shared" si="34"/>
        <v>1</v>
      </c>
      <c r="AM3088" s="36">
        <f t="shared" si="35"/>
        <v>0</v>
      </c>
      <c r="AN3088" s="46">
        <f t="shared" si="36"/>
        <v>0</v>
      </c>
      <c r="AO3088" s="36">
        <f t="shared" si="37"/>
        <v>2</v>
      </c>
      <c r="AP3088" s="36">
        <f t="shared" si="39"/>
        <v>0</v>
      </c>
      <c r="AQ3088" s="36">
        <f t="shared" si="40"/>
        <v>1</v>
      </c>
      <c r="AR3088" s="36">
        <f t="shared" si="38"/>
        <v>0.002275479744</v>
      </c>
      <c r="AS3088" s="38">
        <f t="shared" si="45"/>
        <v>0</v>
      </c>
      <c r="AT3088" s="38">
        <f t="shared" si="46"/>
        <v>0</v>
      </c>
      <c r="AU3088" s="38">
        <f t="shared" si="47"/>
        <v>0</v>
      </c>
      <c r="AV3088" s="38">
        <f t="shared" si="48"/>
        <v>0</v>
      </c>
      <c r="AW3088" s="38">
        <f t="shared" si="51"/>
        <v>0</v>
      </c>
      <c r="AX3088" s="38">
        <f t="shared" si="52"/>
        <v>0</v>
      </c>
      <c r="AY3088" s="38">
        <f t="shared" si="49"/>
        <v>0</v>
      </c>
      <c r="AZ3088" s="12">
        <f t="shared" si="30"/>
        <v>130.1745394</v>
      </c>
      <c r="BA3088" s="12">
        <f t="shared" si="41"/>
        <v>90.76614865</v>
      </c>
      <c r="BB3088" s="12">
        <f t="shared" si="53"/>
        <v>110.3717321</v>
      </c>
      <c r="BC3088" s="12">
        <f t="shared" si="50"/>
        <v>0.001516986496</v>
      </c>
      <c r="BD3088" s="12">
        <f t="shared" si="54"/>
        <v>108.6328011</v>
      </c>
    </row>
    <row r="3089" ht="14.25" customHeight="1">
      <c r="A3089" s="7">
        <v>41001.0</v>
      </c>
      <c r="B3089" s="21" t="s">
        <v>90</v>
      </c>
      <c r="C3089" s="8">
        <v>47.210674</v>
      </c>
      <c r="D3089" s="33">
        <f t="shared" si="5"/>
        <v>0.005878070654</v>
      </c>
      <c r="E3089" s="33">
        <f t="shared" si="7"/>
        <v>0.01459430411</v>
      </c>
      <c r="F3089" s="33">
        <f t="shared" si="9"/>
        <v>0.03105247224</v>
      </c>
      <c r="G3089" s="33">
        <f t="shared" si="11"/>
        <v>0.06290856442</v>
      </c>
      <c r="H3089" s="33">
        <f t="shared" si="20"/>
        <v>0.7216912575</v>
      </c>
      <c r="I3089" s="45">
        <f t="shared" si="31"/>
        <v>1.148239022</v>
      </c>
      <c r="J3089" s="45">
        <f t="shared" si="43"/>
        <v>1.938266896</v>
      </c>
      <c r="K3089" s="21" t="s">
        <v>91</v>
      </c>
      <c r="L3089" s="8">
        <v>25.703981</v>
      </c>
      <c r="M3089" s="33">
        <f t="shared" si="6"/>
        <v>0.001756231498</v>
      </c>
      <c r="N3089" s="33">
        <f t="shared" si="8"/>
        <v>0.03115399994</v>
      </c>
      <c r="O3089" s="33">
        <f t="shared" si="10"/>
        <v>0.05312482779</v>
      </c>
      <c r="P3089" s="33">
        <f t="shared" si="12"/>
        <v>0.07876591841</v>
      </c>
      <c r="Q3089" s="45">
        <f t="shared" si="21"/>
        <v>1.822664571</v>
      </c>
      <c r="R3089" s="45">
        <f t="shared" si="32"/>
        <v>2.244855702</v>
      </c>
      <c r="S3089" s="45">
        <f t="shared" si="44"/>
        <v>2.559822658</v>
      </c>
      <c r="T3089" s="33">
        <f t="shared" si="22"/>
        <v>-1.100973313</v>
      </c>
      <c r="U3089" s="33">
        <f t="shared" si="33"/>
        <v>-1.09661668</v>
      </c>
      <c r="V3089" s="33">
        <f t="shared" si="42"/>
        <v>-0.6215557622</v>
      </c>
      <c r="W3089" s="44">
        <f t="shared" si="13"/>
        <v>0.004624313696</v>
      </c>
      <c r="X3089" s="44">
        <f t="shared" si="14"/>
        <v>0.00510677208</v>
      </c>
      <c r="Y3089" s="33">
        <f t="shared" si="15"/>
        <v>1.104330808</v>
      </c>
      <c r="Z3089" s="43">
        <v>1.0</v>
      </c>
      <c r="AA3089" s="33">
        <f t="shared" si="16"/>
        <v>2.104330808</v>
      </c>
      <c r="AB3089" s="33">
        <f t="shared" si="17"/>
        <v>0.5247895454</v>
      </c>
      <c r="AC3089" s="33">
        <f t="shared" si="18"/>
        <v>0.4752104546</v>
      </c>
      <c r="AD3089" s="33">
        <f t="shared" si="19"/>
        <v>0.001019936837</v>
      </c>
      <c r="AE3089" s="34">
        <f t="shared" si="23"/>
        <v>1</v>
      </c>
      <c r="AF3089" s="34">
        <f t="shared" si="24"/>
        <v>0</v>
      </c>
      <c r="AG3089" s="34">
        <f t="shared" si="25"/>
        <v>0</v>
      </c>
      <c r="AH3089" s="34">
        <f t="shared" si="26"/>
        <v>3</v>
      </c>
      <c r="AI3089" s="34">
        <f t="shared" si="28"/>
        <v>0</v>
      </c>
      <c r="AJ3089" s="34">
        <f t="shared" si="29"/>
        <v>1</v>
      </c>
      <c r="AK3089" s="34">
        <f t="shared" si="27"/>
        <v>0.001019936837</v>
      </c>
      <c r="AL3089" s="36">
        <f t="shared" si="34"/>
        <v>1</v>
      </c>
      <c r="AM3089" s="36">
        <f t="shared" si="35"/>
        <v>0</v>
      </c>
      <c r="AN3089" s="46">
        <f t="shared" si="36"/>
        <v>0</v>
      </c>
      <c r="AO3089" s="36">
        <f t="shared" si="37"/>
        <v>3</v>
      </c>
      <c r="AP3089" s="36">
        <f t="shared" si="39"/>
        <v>0</v>
      </c>
      <c r="AQ3089" s="36">
        <f t="shared" si="40"/>
        <v>1</v>
      </c>
      <c r="AR3089" s="36">
        <f t="shared" si="38"/>
        <v>0.001019936837</v>
      </c>
      <c r="AS3089" s="38">
        <f t="shared" si="45"/>
        <v>0</v>
      </c>
      <c r="AT3089" s="38">
        <f t="shared" si="46"/>
        <v>0</v>
      </c>
      <c r="AU3089" s="38">
        <f t="shared" si="47"/>
        <v>0</v>
      </c>
      <c r="AV3089" s="38">
        <f t="shared" si="48"/>
        <v>0</v>
      </c>
      <c r="AW3089" s="38">
        <f t="shared" si="51"/>
        <v>0</v>
      </c>
      <c r="AX3089" s="38">
        <f t="shared" si="52"/>
        <v>0</v>
      </c>
      <c r="AY3089" s="38">
        <f t="shared" si="49"/>
        <v>0</v>
      </c>
      <c r="AZ3089" s="12">
        <f t="shared" si="30"/>
        <v>130.3073092</v>
      </c>
      <c r="BA3089" s="12">
        <f t="shared" si="41"/>
        <v>90.85872438</v>
      </c>
      <c r="BB3089" s="12">
        <f t="shared" si="53"/>
        <v>110.3717321</v>
      </c>
      <c r="BC3089" s="12">
        <f t="shared" si="50"/>
        <v>0.0006799578913</v>
      </c>
      <c r="BD3089" s="12">
        <f t="shared" si="54"/>
        <v>108.7066668</v>
      </c>
    </row>
    <row r="3090" ht="14.25" customHeight="1">
      <c r="A3090" s="7">
        <v>41002.0</v>
      </c>
      <c r="B3090" s="21" t="s">
        <v>90</v>
      </c>
      <c r="C3090" s="8">
        <v>47.083324</v>
      </c>
      <c r="D3090" s="33">
        <f t="shared" si="5"/>
        <v>-0.002697483201</v>
      </c>
      <c r="E3090" s="33">
        <f t="shared" si="7"/>
        <v>0.008331835113</v>
      </c>
      <c r="F3090" s="33">
        <f t="shared" si="9"/>
        <v>0.01960776501</v>
      </c>
      <c r="G3090" s="33">
        <f t="shared" si="11"/>
        <v>0.06872183922</v>
      </c>
      <c r="H3090" s="33">
        <f t="shared" si="20"/>
        <v>0.393176217</v>
      </c>
      <c r="I3090" s="45">
        <f t="shared" si="31"/>
        <v>0.7038971673</v>
      </c>
      <c r="J3090" s="45">
        <f t="shared" si="43"/>
        <v>2.040840679</v>
      </c>
      <c r="K3090" s="21" t="s">
        <v>91</v>
      </c>
      <c r="L3090" s="8">
        <v>25.572243</v>
      </c>
      <c r="M3090" s="33">
        <f t="shared" si="6"/>
        <v>-0.005125198311</v>
      </c>
      <c r="N3090" s="33">
        <f t="shared" si="8"/>
        <v>0.02629752039</v>
      </c>
      <c r="O3090" s="33">
        <f t="shared" si="10"/>
        <v>0.04490755218</v>
      </c>
      <c r="P3090" s="33">
        <f t="shared" si="12"/>
        <v>0.08057272345</v>
      </c>
      <c r="Q3090" s="45">
        <f t="shared" si="21"/>
        <v>1.42089314</v>
      </c>
      <c r="R3090" s="45">
        <f t="shared" si="32"/>
        <v>1.744870209</v>
      </c>
      <c r="S3090" s="45">
        <f t="shared" si="44"/>
        <v>2.493645318</v>
      </c>
      <c r="T3090" s="33">
        <f t="shared" si="22"/>
        <v>-1.027716923</v>
      </c>
      <c r="U3090" s="33">
        <f t="shared" si="33"/>
        <v>-1.040973042</v>
      </c>
      <c r="V3090" s="33">
        <f t="shared" si="42"/>
        <v>-0.4528046393</v>
      </c>
      <c r="W3090" s="44">
        <f t="shared" si="13"/>
        <v>0.004057988889</v>
      </c>
      <c r="X3090" s="44">
        <f t="shared" si="14"/>
        <v>0.00493573812</v>
      </c>
      <c r="Y3090" s="33">
        <f t="shared" si="15"/>
        <v>1.216301536</v>
      </c>
      <c r="Z3090" s="43">
        <v>1.0</v>
      </c>
      <c r="AA3090" s="33">
        <f t="shared" si="16"/>
        <v>2.216301536</v>
      </c>
      <c r="AB3090" s="33">
        <f t="shared" si="17"/>
        <v>0.5487978582</v>
      </c>
      <c r="AC3090" s="33">
        <f t="shared" si="18"/>
        <v>0.4512021418</v>
      </c>
      <c r="AD3090" s="33">
        <f t="shared" si="19"/>
        <v>0.00002147354834</v>
      </c>
      <c r="AE3090" s="34">
        <f t="shared" si="23"/>
        <v>1</v>
      </c>
      <c r="AF3090" s="34">
        <f t="shared" si="24"/>
        <v>0</v>
      </c>
      <c r="AG3090" s="34">
        <f t="shared" si="25"/>
        <v>0</v>
      </c>
      <c r="AH3090" s="34">
        <f t="shared" si="26"/>
        <v>4</v>
      </c>
      <c r="AI3090" s="34">
        <f t="shared" si="28"/>
        <v>0</v>
      </c>
      <c r="AJ3090" s="34">
        <f t="shared" si="29"/>
        <v>1</v>
      </c>
      <c r="AK3090" s="34">
        <f t="shared" si="27"/>
        <v>0.00002147354834</v>
      </c>
      <c r="AL3090" s="36">
        <f t="shared" si="34"/>
        <v>1</v>
      </c>
      <c r="AM3090" s="36">
        <f t="shared" si="35"/>
        <v>0</v>
      </c>
      <c r="AN3090" s="46">
        <f t="shared" si="36"/>
        <v>0</v>
      </c>
      <c r="AO3090" s="36">
        <f t="shared" si="37"/>
        <v>4</v>
      </c>
      <c r="AP3090" s="36">
        <f t="shared" si="39"/>
        <v>0</v>
      </c>
      <c r="AQ3090" s="36">
        <f t="shared" si="40"/>
        <v>1</v>
      </c>
      <c r="AR3090" s="36">
        <f t="shared" si="38"/>
        <v>0.00002147354834</v>
      </c>
      <c r="AS3090" s="38">
        <f t="shared" si="45"/>
        <v>0</v>
      </c>
      <c r="AT3090" s="38">
        <f t="shared" si="46"/>
        <v>0</v>
      </c>
      <c r="AU3090" s="38">
        <f t="shared" si="47"/>
        <v>0</v>
      </c>
      <c r="AV3090" s="38">
        <f t="shared" si="48"/>
        <v>0</v>
      </c>
      <c r="AW3090" s="38">
        <f t="shared" si="51"/>
        <v>0</v>
      </c>
      <c r="AX3090" s="38">
        <f t="shared" si="52"/>
        <v>0</v>
      </c>
      <c r="AY3090" s="38">
        <f t="shared" si="49"/>
        <v>0</v>
      </c>
      <c r="AZ3090" s="12">
        <f t="shared" si="30"/>
        <v>130.3101074</v>
      </c>
      <c r="BA3090" s="12">
        <f t="shared" si="41"/>
        <v>90.86067544</v>
      </c>
      <c r="BB3090" s="12">
        <f t="shared" si="53"/>
        <v>110.3717321</v>
      </c>
      <c r="BC3090" s="12">
        <f t="shared" si="50"/>
        <v>0.0000143156989</v>
      </c>
      <c r="BD3090" s="12">
        <f t="shared" si="54"/>
        <v>108.708223</v>
      </c>
    </row>
    <row r="3091" ht="14.25" customHeight="1">
      <c r="A3091" s="7">
        <v>41003.0</v>
      </c>
      <c r="B3091" s="21" t="s">
        <v>90</v>
      </c>
      <c r="C3091" s="8">
        <v>46.927708</v>
      </c>
      <c r="D3091" s="33">
        <f t="shared" si="5"/>
        <v>-0.003305119239</v>
      </c>
      <c r="E3091" s="33">
        <f t="shared" si="7"/>
        <v>0.006218662145</v>
      </c>
      <c r="F3091" s="33">
        <f t="shared" si="9"/>
        <v>0.01499411813</v>
      </c>
      <c r="G3091" s="33">
        <f t="shared" si="11"/>
        <v>0.05940581475</v>
      </c>
      <c r="H3091" s="33">
        <f t="shared" si="20"/>
        <v>0.2660378796</v>
      </c>
      <c r="I3091" s="45">
        <f t="shared" si="31"/>
        <v>0.514831817</v>
      </c>
      <c r="J3091" s="45">
        <f t="shared" si="43"/>
        <v>1.67977289</v>
      </c>
      <c r="K3091" s="21" t="s">
        <v>91</v>
      </c>
      <c r="L3091" s="8">
        <v>25.468225</v>
      </c>
      <c r="M3091" s="33">
        <f t="shared" si="6"/>
        <v>-0.004067613467</v>
      </c>
      <c r="N3091" s="33">
        <f t="shared" si="8"/>
        <v>0.01100981871</v>
      </c>
      <c r="O3091" s="33">
        <f t="shared" si="10"/>
        <v>0.03290169201</v>
      </c>
      <c r="P3091" s="33">
        <f t="shared" si="12"/>
        <v>0.07570832326</v>
      </c>
      <c r="Q3091" s="45">
        <f t="shared" si="21"/>
        <v>0.3669047114</v>
      </c>
      <c r="R3091" s="45">
        <f t="shared" si="32"/>
        <v>1.121611548</v>
      </c>
      <c r="S3091" s="45">
        <f t="shared" si="44"/>
        <v>2.175393947</v>
      </c>
      <c r="T3091" s="33">
        <f t="shared" si="22"/>
        <v>-0.1008668317</v>
      </c>
      <c r="U3091" s="33">
        <f t="shared" si="33"/>
        <v>-0.6067797312</v>
      </c>
      <c r="V3091" s="33">
        <f t="shared" si="42"/>
        <v>-0.4956210567</v>
      </c>
      <c r="W3091" s="44">
        <f t="shared" si="13"/>
        <v>0.004283636969</v>
      </c>
      <c r="X3091" s="44">
        <f t="shared" si="14"/>
        <v>0.005197573266</v>
      </c>
      <c r="Y3091" s="33">
        <f t="shared" si="15"/>
        <v>1.213355217</v>
      </c>
      <c r="Z3091" s="43">
        <v>1.0</v>
      </c>
      <c r="AA3091" s="33">
        <f t="shared" si="16"/>
        <v>2.213355217</v>
      </c>
      <c r="AB3091" s="33">
        <f t="shared" si="17"/>
        <v>0.5481972382</v>
      </c>
      <c r="AC3091" s="33">
        <f t="shared" si="18"/>
        <v>0.4518027618</v>
      </c>
      <c r="AD3091" s="33">
        <f t="shared" si="19"/>
        <v>-0.001631558375</v>
      </c>
      <c r="AE3091" s="34">
        <f t="shared" si="23"/>
        <v>0</v>
      </c>
      <c r="AF3091" s="34">
        <f t="shared" si="24"/>
        <v>0</v>
      </c>
      <c r="AG3091" s="34">
        <f t="shared" si="25"/>
        <v>0</v>
      </c>
      <c r="AH3091" s="34">
        <f t="shared" si="26"/>
        <v>5</v>
      </c>
      <c r="AI3091" s="34">
        <f t="shared" si="28"/>
        <v>0</v>
      </c>
      <c r="AJ3091" s="34">
        <f t="shared" si="29"/>
        <v>1</v>
      </c>
      <c r="AK3091" s="34">
        <f t="shared" si="27"/>
        <v>-0.001631558375</v>
      </c>
      <c r="AL3091" s="36">
        <f t="shared" si="34"/>
        <v>0</v>
      </c>
      <c r="AM3091" s="36">
        <f t="shared" si="35"/>
        <v>0</v>
      </c>
      <c r="AN3091" s="46">
        <f t="shared" si="36"/>
        <v>0</v>
      </c>
      <c r="AO3091" s="36">
        <f t="shared" si="37"/>
        <v>5</v>
      </c>
      <c r="AP3091" s="36">
        <f t="shared" si="39"/>
        <v>0</v>
      </c>
      <c r="AQ3091" s="36">
        <f t="shared" si="40"/>
        <v>1</v>
      </c>
      <c r="AR3091" s="36">
        <f t="shared" si="38"/>
        <v>-0.001631558375</v>
      </c>
      <c r="AS3091" s="38">
        <f t="shared" si="45"/>
        <v>0</v>
      </c>
      <c r="AT3091" s="38">
        <f t="shared" si="46"/>
        <v>0</v>
      </c>
      <c r="AU3091" s="38">
        <f t="shared" si="47"/>
        <v>0</v>
      </c>
      <c r="AV3091" s="38">
        <f t="shared" si="48"/>
        <v>0</v>
      </c>
      <c r="AW3091" s="38">
        <f t="shared" si="51"/>
        <v>0</v>
      </c>
      <c r="AX3091" s="38">
        <f t="shared" si="52"/>
        <v>0</v>
      </c>
      <c r="AY3091" s="38">
        <f t="shared" si="49"/>
        <v>0</v>
      </c>
      <c r="AZ3091" s="12">
        <f t="shared" si="30"/>
        <v>130.0974989</v>
      </c>
      <c r="BA3091" s="12">
        <f t="shared" si="41"/>
        <v>90.71243095</v>
      </c>
      <c r="BB3091" s="12">
        <f t="shared" si="53"/>
        <v>110.3717321</v>
      </c>
      <c r="BC3091" s="12">
        <f t="shared" si="50"/>
        <v>-0.001087705584</v>
      </c>
      <c r="BD3091" s="12">
        <f t="shared" si="54"/>
        <v>108.5899805</v>
      </c>
    </row>
    <row r="3092" ht="14.25" customHeight="1">
      <c r="A3092" s="7">
        <v>41004.0</v>
      </c>
      <c r="B3092" s="21" t="s">
        <v>90</v>
      </c>
      <c r="C3092" s="8">
        <v>46.793301</v>
      </c>
      <c r="D3092" s="33">
        <f t="shared" si="5"/>
        <v>-0.0028641288</v>
      </c>
      <c r="E3092" s="33">
        <f t="shared" si="7"/>
        <v>0.001969215613</v>
      </c>
      <c r="F3092" s="33">
        <f t="shared" si="9"/>
        <v>0.01162263547</v>
      </c>
      <c r="G3092" s="33">
        <f t="shared" si="11"/>
        <v>0.05083365271</v>
      </c>
      <c r="H3092" s="33">
        <f t="shared" si="20"/>
        <v>0.0362962403</v>
      </c>
      <c r="I3092" s="45">
        <f t="shared" si="31"/>
        <v>0.3785488617</v>
      </c>
      <c r="J3092" s="45">
        <f t="shared" si="43"/>
        <v>1.389480757</v>
      </c>
      <c r="K3092" s="21" t="s">
        <v>91</v>
      </c>
      <c r="L3092" s="8">
        <v>25.471689</v>
      </c>
      <c r="M3092" s="33">
        <f t="shared" si="6"/>
        <v>0.0001360126196</v>
      </c>
      <c r="N3092" s="33">
        <f t="shared" si="8"/>
        <v>-0.004606720089</v>
      </c>
      <c r="O3092" s="33">
        <f t="shared" si="10"/>
        <v>0.02870298928</v>
      </c>
      <c r="P3092" s="33">
        <f t="shared" si="12"/>
        <v>0.0683996355</v>
      </c>
      <c r="Q3092" s="45">
        <f t="shared" si="21"/>
        <v>-0.7025269419</v>
      </c>
      <c r="R3092" s="45">
        <f t="shared" si="32"/>
        <v>0.895038398</v>
      </c>
      <c r="S3092" s="45">
        <f t="shared" si="44"/>
        <v>1.819799432</v>
      </c>
      <c r="T3092" s="33">
        <f t="shared" si="22"/>
        <v>0.7388231822</v>
      </c>
      <c r="U3092" s="33">
        <f t="shared" si="33"/>
        <v>-0.5164895363</v>
      </c>
      <c r="V3092" s="33">
        <f t="shared" si="42"/>
        <v>-0.4303186751</v>
      </c>
      <c r="W3092" s="44">
        <f t="shared" si="13"/>
        <v>0.004430238333</v>
      </c>
      <c r="X3092" s="44">
        <f t="shared" si="14"/>
        <v>0.005193448762</v>
      </c>
      <c r="Y3092" s="33">
        <f t="shared" si="15"/>
        <v>1.172272996</v>
      </c>
      <c r="Z3092" s="43">
        <v>1.0</v>
      </c>
      <c r="AA3092" s="33">
        <f t="shared" si="16"/>
        <v>2.172272996</v>
      </c>
      <c r="AB3092" s="33">
        <f t="shared" si="17"/>
        <v>0.5396527039</v>
      </c>
      <c r="AC3092" s="33">
        <f t="shared" si="18"/>
        <v>0.4603472961</v>
      </c>
      <c r="AD3092" s="33">
        <f t="shared" si="19"/>
        <v>-0.002767058786</v>
      </c>
      <c r="AE3092" s="34">
        <f t="shared" si="23"/>
        <v>0</v>
      </c>
      <c r="AF3092" s="34">
        <f t="shared" si="24"/>
        <v>0</v>
      </c>
      <c r="AG3092" s="34">
        <f t="shared" si="25"/>
        <v>0</v>
      </c>
      <c r="AH3092" s="34">
        <f t="shared" si="26"/>
        <v>0</v>
      </c>
      <c r="AI3092" s="34">
        <f t="shared" si="28"/>
        <v>1</v>
      </c>
      <c r="AJ3092" s="34">
        <f t="shared" si="29"/>
        <v>0</v>
      </c>
      <c r="AK3092" s="34">
        <f t="shared" si="27"/>
        <v>0</v>
      </c>
      <c r="AL3092" s="36">
        <f t="shared" si="34"/>
        <v>0</v>
      </c>
      <c r="AM3092" s="36">
        <f t="shared" si="35"/>
        <v>0</v>
      </c>
      <c r="AN3092" s="46">
        <f t="shared" si="36"/>
        <v>0</v>
      </c>
      <c r="AO3092" s="36">
        <f t="shared" si="37"/>
        <v>0</v>
      </c>
      <c r="AP3092" s="36">
        <f t="shared" si="39"/>
        <v>1</v>
      </c>
      <c r="AQ3092" s="36">
        <f t="shared" si="40"/>
        <v>0</v>
      </c>
      <c r="AR3092" s="36">
        <f t="shared" si="38"/>
        <v>0</v>
      </c>
      <c r="AS3092" s="38">
        <f t="shared" si="45"/>
        <v>0</v>
      </c>
      <c r="AT3092" s="38">
        <f t="shared" si="46"/>
        <v>0</v>
      </c>
      <c r="AU3092" s="38">
        <f t="shared" si="47"/>
        <v>0</v>
      </c>
      <c r="AV3092" s="38">
        <f t="shared" si="48"/>
        <v>0</v>
      </c>
      <c r="AW3092" s="38">
        <f t="shared" si="51"/>
        <v>0</v>
      </c>
      <c r="AX3092" s="38">
        <f t="shared" si="52"/>
        <v>0</v>
      </c>
      <c r="AY3092" s="38">
        <f t="shared" si="49"/>
        <v>0</v>
      </c>
      <c r="AZ3092" s="12">
        <f t="shared" si="30"/>
        <v>130.0974989</v>
      </c>
      <c r="BA3092" s="12">
        <f t="shared" si="41"/>
        <v>90.71243095</v>
      </c>
      <c r="BB3092" s="12">
        <f t="shared" si="53"/>
        <v>110.3717321</v>
      </c>
      <c r="BC3092" s="12">
        <f t="shared" si="50"/>
        <v>0</v>
      </c>
      <c r="BD3092" s="12">
        <f t="shared" si="54"/>
        <v>108.5899805</v>
      </c>
    </row>
    <row r="3093" ht="14.25" customHeight="1">
      <c r="A3093" s="7">
        <v>41008.0</v>
      </c>
      <c r="B3093" s="21" t="s">
        <v>90</v>
      </c>
      <c r="C3093" s="8">
        <v>46.227398</v>
      </c>
      <c r="D3093" s="33">
        <f t="shared" si="5"/>
        <v>-0.01209367555</v>
      </c>
      <c r="E3093" s="33">
        <f t="shared" si="7"/>
        <v>-0.01507176297</v>
      </c>
      <c r="F3093" s="33">
        <f t="shared" si="9"/>
        <v>0.0007657165431</v>
      </c>
      <c r="G3093" s="33">
        <f t="shared" si="11"/>
        <v>0.03483769102</v>
      </c>
      <c r="H3093" s="33">
        <f t="shared" si="20"/>
        <v>-0.8479562139</v>
      </c>
      <c r="I3093" s="45">
        <f t="shared" si="31"/>
        <v>-0.03413161064</v>
      </c>
      <c r="J3093" s="45">
        <f t="shared" si="43"/>
        <v>0.9085250125</v>
      </c>
      <c r="K3093" s="21" t="s">
        <v>91</v>
      </c>
      <c r="L3093" s="8">
        <v>25.26368</v>
      </c>
      <c r="M3093" s="33">
        <f t="shared" si="6"/>
        <v>-0.008166282181</v>
      </c>
      <c r="N3093" s="33">
        <f t="shared" si="8"/>
        <v>-0.01540353338</v>
      </c>
      <c r="O3093" s="33">
        <f t="shared" si="10"/>
        <v>0.01930367089</v>
      </c>
      <c r="P3093" s="33">
        <f t="shared" si="12"/>
        <v>0.05601577556</v>
      </c>
      <c r="Q3093" s="45">
        <f t="shared" si="21"/>
        <v>-1.443728891</v>
      </c>
      <c r="R3093" s="45">
        <f t="shared" si="32"/>
        <v>0.4402598736</v>
      </c>
      <c r="S3093" s="45">
        <f t="shared" si="44"/>
        <v>1.327195048</v>
      </c>
      <c r="T3093" s="33">
        <f t="shared" si="22"/>
        <v>0.5957726769</v>
      </c>
      <c r="U3093" s="33">
        <f t="shared" si="33"/>
        <v>-0.4743914843</v>
      </c>
      <c r="V3093" s="33">
        <f t="shared" si="42"/>
        <v>-0.4186700352</v>
      </c>
      <c r="W3093" s="44">
        <f t="shared" si="13"/>
        <v>0.005494078947</v>
      </c>
      <c r="X3093" s="44">
        <f t="shared" si="14"/>
        <v>0.005793656446</v>
      </c>
      <c r="Y3093" s="33">
        <f t="shared" si="15"/>
        <v>1.054527338</v>
      </c>
      <c r="Z3093" s="43">
        <v>1.0</v>
      </c>
      <c r="AA3093" s="33">
        <f t="shared" si="16"/>
        <v>2.054527338</v>
      </c>
      <c r="AB3093" s="33">
        <f t="shared" si="17"/>
        <v>0.5132700444</v>
      </c>
      <c r="AC3093" s="33">
        <f t="shared" si="18"/>
        <v>0.4867299556</v>
      </c>
      <c r="AD3093" s="33">
        <f t="shared" si="19"/>
        <v>0.001750570402</v>
      </c>
      <c r="AE3093" s="34">
        <f t="shared" si="23"/>
        <v>0</v>
      </c>
      <c r="AF3093" s="34">
        <f t="shared" si="24"/>
        <v>0</v>
      </c>
      <c r="AG3093" s="34">
        <f t="shared" si="25"/>
        <v>0</v>
      </c>
      <c r="AH3093" s="34">
        <f t="shared" si="26"/>
        <v>0</v>
      </c>
      <c r="AI3093" s="34">
        <f t="shared" si="28"/>
        <v>0</v>
      </c>
      <c r="AJ3093" s="34">
        <f t="shared" si="29"/>
        <v>0</v>
      </c>
      <c r="AK3093" s="34">
        <f t="shared" si="27"/>
        <v>0</v>
      </c>
      <c r="AL3093" s="36">
        <f t="shared" si="34"/>
        <v>0</v>
      </c>
      <c r="AM3093" s="36">
        <f t="shared" si="35"/>
        <v>0</v>
      </c>
      <c r="AN3093" s="46">
        <f t="shared" si="36"/>
        <v>0</v>
      </c>
      <c r="AO3093" s="36">
        <f t="shared" si="37"/>
        <v>0</v>
      </c>
      <c r="AP3093" s="36">
        <f t="shared" si="39"/>
        <v>0</v>
      </c>
      <c r="AQ3093" s="36">
        <f t="shared" si="40"/>
        <v>0</v>
      </c>
      <c r="AR3093" s="36">
        <f t="shared" si="38"/>
        <v>0</v>
      </c>
      <c r="AS3093" s="38">
        <f t="shared" si="45"/>
        <v>0</v>
      </c>
      <c r="AT3093" s="38">
        <f t="shared" si="46"/>
        <v>0</v>
      </c>
      <c r="AU3093" s="38">
        <f t="shared" si="47"/>
        <v>0</v>
      </c>
      <c r="AV3093" s="38">
        <f t="shared" si="48"/>
        <v>0</v>
      </c>
      <c r="AW3093" s="38">
        <f t="shared" si="51"/>
        <v>0</v>
      </c>
      <c r="AX3093" s="38">
        <f t="shared" si="52"/>
        <v>0</v>
      </c>
      <c r="AY3093" s="38">
        <f t="shared" si="49"/>
        <v>0</v>
      </c>
      <c r="AZ3093" s="12">
        <f t="shared" si="30"/>
        <v>130.0974989</v>
      </c>
      <c r="BA3093" s="12">
        <f t="shared" si="41"/>
        <v>90.71243095</v>
      </c>
      <c r="BB3093" s="12">
        <f t="shared" si="53"/>
        <v>110.3717321</v>
      </c>
      <c r="BC3093" s="12">
        <f t="shared" si="50"/>
        <v>0</v>
      </c>
      <c r="BD3093" s="12">
        <f t="shared" si="54"/>
        <v>108.5899805</v>
      </c>
    </row>
    <row r="3094" ht="14.25" customHeight="1">
      <c r="A3094" s="7">
        <v>41009.0</v>
      </c>
      <c r="B3094" s="21" t="s">
        <v>90</v>
      </c>
      <c r="C3094" s="8">
        <v>45.873718</v>
      </c>
      <c r="D3094" s="33">
        <f t="shared" si="5"/>
        <v>-0.007650874055</v>
      </c>
      <c r="E3094" s="33">
        <f t="shared" si="7"/>
        <v>-0.02831893482</v>
      </c>
      <c r="F3094" s="33">
        <f t="shared" si="9"/>
        <v>-0.01413792586</v>
      </c>
      <c r="G3094" s="33">
        <f t="shared" si="11"/>
        <v>0.01423246137</v>
      </c>
      <c r="H3094" s="33">
        <f t="shared" si="20"/>
        <v>-1.552636771</v>
      </c>
      <c r="I3094" s="45">
        <f t="shared" si="31"/>
        <v>-0.5966931797</v>
      </c>
      <c r="J3094" s="45">
        <f t="shared" si="43"/>
        <v>0.3268151263</v>
      </c>
      <c r="K3094" s="21" t="s">
        <v>91</v>
      </c>
      <c r="L3094" s="8">
        <v>24.968988</v>
      </c>
      <c r="M3094" s="33">
        <f t="shared" si="6"/>
        <v>-0.0116646506</v>
      </c>
      <c r="N3094" s="33">
        <f t="shared" si="8"/>
        <v>-0.02859452005</v>
      </c>
      <c r="O3094" s="33">
        <f t="shared" si="10"/>
        <v>0.001668646216</v>
      </c>
      <c r="P3094" s="33">
        <f t="shared" si="12"/>
        <v>0.03417556548</v>
      </c>
      <c r="Q3094" s="45">
        <f t="shared" si="21"/>
        <v>-2.381253763</v>
      </c>
      <c r="R3094" s="45">
        <f t="shared" si="32"/>
        <v>-0.4012320533</v>
      </c>
      <c r="S3094" s="45">
        <f t="shared" si="44"/>
        <v>0.5533202946</v>
      </c>
      <c r="T3094" s="33">
        <f t="shared" si="22"/>
        <v>0.828616992</v>
      </c>
      <c r="U3094" s="33">
        <f t="shared" si="33"/>
        <v>-0.1954611265</v>
      </c>
      <c r="V3094" s="33">
        <f t="shared" si="42"/>
        <v>-0.2265051684</v>
      </c>
      <c r="W3094" s="44">
        <f t="shared" si="13"/>
        <v>0.00525611674</v>
      </c>
      <c r="X3094" s="44">
        <f t="shared" si="14"/>
        <v>0.006414803914</v>
      </c>
      <c r="Y3094" s="33">
        <f t="shared" si="15"/>
        <v>1.220445479</v>
      </c>
      <c r="Z3094" s="43">
        <v>1.0</v>
      </c>
      <c r="AA3094" s="33">
        <f t="shared" si="16"/>
        <v>2.220445479</v>
      </c>
      <c r="AB3094" s="33">
        <f t="shared" si="17"/>
        <v>0.5496399217</v>
      </c>
      <c r="AC3094" s="33">
        <f t="shared" si="18"/>
        <v>0.4503600783</v>
      </c>
      <c r="AD3094" s="33">
        <f t="shared" si="19"/>
        <v>0.001917277148</v>
      </c>
      <c r="AE3094" s="34">
        <f t="shared" si="23"/>
        <v>0</v>
      </c>
      <c r="AF3094" s="34">
        <f t="shared" si="24"/>
        <v>0</v>
      </c>
      <c r="AG3094" s="34">
        <f t="shared" si="25"/>
        <v>0</v>
      </c>
      <c r="AH3094" s="34">
        <f t="shared" si="26"/>
        <v>0</v>
      </c>
      <c r="AI3094" s="34">
        <f t="shared" si="28"/>
        <v>0</v>
      </c>
      <c r="AJ3094" s="34">
        <f t="shared" si="29"/>
        <v>0</v>
      </c>
      <c r="AK3094" s="34">
        <f t="shared" si="27"/>
        <v>0</v>
      </c>
      <c r="AL3094" s="36">
        <f t="shared" si="34"/>
        <v>0</v>
      </c>
      <c r="AM3094" s="36">
        <f t="shared" si="35"/>
        <v>0</v>
      </c>
      <c r="AN3094" s="46">
        <f t="shared" si="36"/>
        <v>0</v>
      </c>
      <c r="AO3094" s="36">
        <f t="shared" si="37"/>
        <v>0</v>
      </c>
      <c r="AP3094" s="36">
        <f t="shared" si="39"/>
        <v>0</v>
      </c>
      <c r="AQ3094" s="36">
        <f t="shared" si="40"/>
        <v>0</v>
      </c>
      <c r="AR3094" s="36">
        <f t="shared" si="38"/>
        <v>0</v>
      </c>
      <c r="AS3094" s="38">
        <f t="shared" si="45"/>
        <v>0</v>
      </c>
      <c r="AT3094" s="38">
        <f t="shared" si="46"/>
        <v>0</v>
      </c>
      <c r="AU3094" s="38">
        <f t="shared" si="47"/>
        <v>0</v>
      </c>
      <c r="AV3094" s="38">
        <f t="shared" si="48"/>
        <v>0</v>
      </c>
      <c r="AW3094" s="38">
        <f t="shared" si="51"/>
        <v>0</v>
      </c>
      <c r="AX3094" s="38">
        <f t="shared" si="52"/>
        <v>0</v>
      </c>
      <c r="AY3094" s="38">
        <f t="shared" si="49"/>
        <v>0</v>
      </c>
      <c r="AZ3094" s="12">
        <f t="shared" si="30"/>
        <v>130.0974989</v>
      </c>
      <c r="BA3094" s="12">
        <f t="shared" si="41"/>
        <v>90.71243095</v>
      </c>
      <c r="BB3094" s="12">
        <f t="shared" si="53"/>
        <v>110.3717321</v>
      </c>
      <c r="BC3094" s="12">
        <f t="shared" si="50"/>
        <v>0</v>
      </c>
      <c r="BD3094" s="12">
        <f t="shared" si="54"/>
        <v>108.5899805</v>
      </c>
    </row>
    <row r="3095" ht="14.25" customHeight="1">
      <c r="A3095" s="7">
        <v>41010.0</v>
      </c>
      <c r="B3095" s="21" t="s">
        <v>90</v>
      </c>
      <c r="C3095" s="8">
        <v>46.085934</v>
      </c>
      <c r="D3095" s="33">
        <f t="shared" si="5"/>
        <v>0.004626091131</v>
      </c>
      <c r="E3095" s="33">
        <f t="shared" si="7"/>
        <v>-0.02118350862</v>
      </c>
      <c r="F3095" s="33">
        <f t="shared" si="9"/>
        <v>-0.01302817101</v>
      </c>
      <c r="G3095" s="33">
        <f t="shared" si="11"/>
        <v>0.01258971652</v>
      </c>
      <c r="H3095" s="33">
        <f t="shared" si="20"/>
        <v>-1.173307766</v>
      </c>
      <c r="I3095" s="45">
        <f t="shared" si="31"/>
        <v>-0.5604655761</v>
      </c>
      <c r="J3095" s="45">
        <f t="shared" si="43"/>
        <v>0.2776945186</v>
      </c>
      <c r="K3095" s="21" t="s">
        <v>91</v>
      </c>
      <c r="L3095" s="8">
        <v>25.003662</v>
      </c>
      <c r="M3095" s="33">
        <f t="shared" si="6"/>
        <v>0.001388682633</v>
      </c>
      <c r="N3095" s="33">
        <f t="shared" si="8"/>
        <v>-0.02223430303</v>
      </c>
      <c r="O3095" s="33">
        <f t="shared" si="10"/>
        <v>0.003478510324</v>
      </c>
      <c r="P3095" s="33">
        <f t="shared" si="12"/>
        <v>0.02661908505</v>
      </c>
      <c r="Q3095" s="45">
        <f t="shared" si="21"/>
        <v>-1.92854806</v>
      </c>
      <c r="R3095" s="45">
        <f t="shared" si="32"/>
        <v>-0.3492973543</v>
      </c>
      <c r="S3095" s="45">
        <f t="shared" si="44"/>
        <v>0.2889451328</v>
      </c>
      <c r="T3095" s="33">
        <f t="shared" si="22"/>
        <v>0.7552402936</v>
      </c>
      <c r="U3095" s="33">
        <f t="shared" si="33"/>
        <v>-0.2111682218</v>
      </c>
      <c r="V3095" s="33">
        <f t="shared" si="42"/>
        <v>-0.01125061424</v>
      </c>
      <c r="W3095" s="44">
        <f t="shared" si="13"/>
        <v>0.00517782141</v>
      </c>
      <c r="X3095" s="44">
        <f t="shared" si="14"/>
        <v>0.006195949591</v>
      </c>
      <c r="Y3095" s="33">
        <f t="shared" si="15"/>
        <v>1.196632541</v>
      </c>
      <c r="Z3095" s="43">
        <v>1.0</v>
      </c>
      <c r="AA3095" s="33">
        <f t="shared" si="16"/>
        <v>2.196632541</v>
      </c>
      <c r="AB3095" s="33">
        <f t="shared" si="17"/>
        <v>0.5447577229</v>
      </c>
      <c r="AC3095" s="33">
        <f t="shared" si="18"/>
        <v>0.4552422771</v>
      </c>
      <c r="AD3095" s="33">
        <f t="shared" si="19"/>
        <v>0.001291791453</v>
      </c>
      <c r="AE3095" s="34">
        <f t="shared" si="23"/>
        <v>0</v>
      </c>
      <c r="AF3095" s="34">
        <f t="shared" si="24"/>
        <v>0</v>
      </c>
      <c r="AG3095" s="34">
        <f t="shared" si="25"/>
        <v>0</v>
      </c>
      <c r="AH3095" s="34">
        <f t="shared" si="26"/>
        <v>0</v>
      </c>
      <c r="AI3095" s="34">
        <f t="shared" si="28"/>
        <v>0</v>
      </c>
      <c r="AJ3095" s="34">
        <f t="shared" si="29"/>
        <v>0</v>
      </c>
      <c r="AK3095" s="34">
        <f t="shared" si="27"/>
        <v>0</v>
      </c>
      <c r="AL3095" s="36">
        <f t="shared" si="34"/>
        <v>0</v>
      </c>
      <c r="AM3095" s="36">
        <f t="shared" si="35"/>
        <v>0</v>
      </c>
      <c r="AN3095" s="46">
        <f t="shared" si="36"/>
        <v>0</v>
      </c>
      <c r="AO3095" s="36">
        <f t="shared" si="37"/>
        <v>0</v>
      </c>
      <c r="AP3095" s="36">
        <f t="shared" si="39"/>
        <v>0</v>
      </c>
      <c r="AQ3095" s="36">
        <f t="shared" si="40"/>
        <v>0</v>
      </c>
      <c r="AR3095" s="36">
        <f t="shared" si="38"/>
        <v>0</v>
      </c>
      <c r="AS3095" s="38">
        <f t="shared" si="45"/>
        <v>0</v>
      </c>
      <c r="AT3095" s="38">
        <f t="shared" si="46"/>
        <v>0</v>
      </c>
      <c r="AU3095" s="38">
        <f t="shared" si="47"/>
        <v>0</v>
      </c>
      <c r="AV3095" s="38">
        <f t="shared" si="48"/>
        <v>0</v>
      </c>
      <c r="AW3095" s="38">
        <f t="shared" si="51"/>
        <v>0</v>
      </c>
      <c r="AX3095" s="38">
        <f t="shared" si="52"/>
        <v>0</v>
      </c>
      <c r="AY3095" s="38">
        <f t="shared" si="49"/>
        <v>0</v>
      </c>
      <c r="AZ3095" s="12">
        <f t="shared" si="30"/>
        <v>130.0974989</v>
      </c>
      <c r="BA3095" s="12">
        <f t="shared" si="41"/>
        <v>90.71243095</v>
      </c>
      <c r="BB3095" s="12">
        <f t="shared" si="53"/>
        <v>110.3717321</v>
      </c>
      <c r="BC3095" s="12">
        <f t="shared" si="50"/>
        <v>0</v>
      </c>
      <c r="BD3095" s="12">
        <f t="shared" si="54"/>
        <v>108.5899805</v>
      </c>
    </row>
    <row r="3096" ht="14.25" customHeight="1">
      <c r="A3096" s="7">
        <v>41011.0</v>
      </c>
      <c r="B3096" s="21" t="s">
        <v>90</v>
      </c>
      <c r="C3096" s="8">
        <v>46.248611</v>
      </c>
      <c r="D3096" s="33">
        <f t="shared" si="5"/>
        <v>0.003529862279</v>
      </c>
      <c r="E3096" s="33">
        <f t="shared" si="7"/>
        <v>-0.01447113079</v>
      </c>
      <c r="F3096" s="33">
        <f t="shared" si="9"/>
        <v>-0.008342459716</v>
      </c>
      <c r="G3096" s="33">
        <f t="shared" si="11"/>
        <v>0.0206057328</v>
      </c>
      <c r="H3096" s="33">
        <f t="shared" si="20"/>
        <v>-0.8178984535</v>
      </c>
      <c r="I3096" s="45">
        <f t="shared" si="31"/>
        <v>-0.4036311289</v>
      </c>
      <c r="J3096" s="45">
        <f t="shared" si="43"/>
        <v>0.4932181754</v>
      </c>
      <c r="K3096" s="21" t="s">
        <v>91</v>
      </c>
      <c r="L3096" s="8">
        <v>25.038326</v>
      </c>
      <c r="M3096" s="33">
        <f t="shared" si="6"/>
        <v>0.001386356926</v>
      </c>
      <c r="N3096" s="33">
        <f t="shared" si="8"/>
        <v>-0.01687981789</v>
      </c>
      <c r="O3096" s="33">
        <f t="shared" si="10"/>
        <v>-0.006055842913</v>
      </c>
      <c r="P3096" s="33">
        <f t="shared" si="12"/>
        <v>0.02848189866</v>
      </c>
      <c r="Q3096" s="45">
        <f t="shared" si="21"/>
        <v>-1.594000255</v>
      </c>
      <c r="R3096" s="45">
        <f t="shared" si="32"/>
        <v>-0.8959062685</v>
      </c>
      <c r="S3096" s="45">
        <f t="shared" si="44"/>
        <v>0.3425498083</v>
      </c>
      <c r="T3096" s="33">
        <f t="shared" si="22"/>
        <v>0.776101802</v>
      </c>
      <c r="U3096" s="33">
        <f t="shared" si="33"/>
        <v>0.4922751396</v>
      </c>
      <c r="V3096" s="33">
        <f t="shared" si="42"/>
        <v>0.1506683671</v>
      </c>
      <c r="W3096" s="44">
        <f t="shared" si="13"/>
        <v>0.005076960546</v>
      </c>
      <c r="X3096" s="44">
        <f t="shared" si="14"/>
        <v>0.006182091597</v>
      </c>
      <c r="Y3096" s="33">
        <f t="shared" si="15"/>
        <v>1.217675722</v>
      </c>
      <c r="Z3096" s="43">
        <v>1.0</v>
      </c>
      <c r="AA3096" s="33">
        <f t="shared" si="16"/>
        <v>2.217675722</v>
      </c>
      <c r="AB3096" s="33">
        <f t="shared" si="17"/>
        <v>0.5490774462</v>
      </c>
      <c r="AC3096" s="33">
        <f t="shared" si="18"/>
        <v>0.4509225538</v>
      </c>
      <c r="AD3096" s="33">
        <f t="shared" si="19"/>
        <v>-0.0009393175394</v>
      </c>
      <c r="AE3096" s="34">
        <f t="shared" si="23"/>
        <v>0</v>
      </c>
      <c r="AF3096" s="34">
        <f t="shared" si="24"/>
        <v>0</v>
      </c>
      <c r="AG3096" s="34">
        <f t="shared" si="25"/>
        <v>0</v>
      </c>
      <c r="AH3096" s="34">
        <f t="shared" si="26"/>
        <v>0</v>
      </c>
      <c r="AI3096" s="34">
        <f t="shared" si="28"/>
        <v>0</v>
      </c>
      <c r="AJ3096" s="34">
        <f t="shared" si="29"/>
        <v>0</v>
      </c>
      <c r="AK3096" s="34">
        <f t="shared" si="27"/>
        <v>0</v>
      </c>
      <c r="AL3096" s="36">
        <f t="shared" si="34"/>
        <v>0</v>
      </c>
      <c r="AM3096" s="36">
        <f t="shared" si="35"/>
        <v>0</v>
      </c>
      <c r="AN3096" s="46">
        <f t="shared" si="36"/>
        <v>0</v>
      </c>
      <c r="AO3096" s="36">
        <f t="shared" si="37"/>
        <v>0</v>
      </c>
      <c r="AP3096" s="36">
        <f t="shared" si="39"/>
        <v>0</v>
      </c>
      <c r="AQ3096" s="36">
        <f t="shared" si="40"/>
        <v>0</v>
      </c>
      <c r="AR3096" s="36">
        <f t="shared" si="38"/>
        <v>0</v>
      </c>
      <c r="AS3096" s="38">
        <f t="shared" si="45"/>
        <v>0</v>
      </c>
      <c r="AT3096" s="38">
        <f t="shared" si="46"/>
        <v>0</v>
      </c>
      <c r="AU3096" s="38">
        <f t="shared" si="47"/>
        <v>0</v>
      </c>
      <c r="AV3096" s="38">
        <f t="shared" si="48"/>
        <v>0</v>
      </c>
      <c r="AW3096" s="38">
        <f t="shared" si="51"/>
        <v>0</v>
      </c>
      <c r="AX3096" s="38">
        <f t="shared" si="52"/>
        <v>0</v>
      </c>
      <c r="AY3096" s="38">
        <f t="shared" si="49"/>
        <v>0</v>
      </c>
      <c r="AZ3096" s="12">
        <f t="shared" si="30"/>
        <v>130.0974989</v>
      </c>
      <c r="BA3096" s="12">
        <f t="shared" si="41"/>
        <v>90.71243095</v>
      </c>
      <c r="BB3096" s="12">
        <f t="shared" si="53"/>
        <v>110.3717321</v>
      </c>
      <c r="BC3096" s="12">
        <f t="shared" si="50"/>
        <v>0</v>
      </c>
      <c r="BD3096" s="12">
        <f t="shared" si="54"/>
        <v>108.5899805</v>
      </c>
    </row>
    <row r="3097" ht="14.25" customHeight="1">
      <c r="A3097" s="7">
        <v>41012.0</v>
      </c>
      <c r="B3097" s="21" t="s">
        <v>90</v>
      </c>
      <c r="C3097" s="8">
        <v>46.022247</v>
      </c>
      <c r="D3097" s="33">
        <f t="shared" si="5"/>
        <v>-0.004894503751</v>
      </c>
      <c r="E3097" s="33">
        <f t="shared" si="7"/>
        <v>-0.01647787148</v>
      </c>
      <c r="F3097" s="33">
        <f t="shared" si="9"/>
        <v>-0.01454110435</v>
      </c>
      <c r="G3097" s="33">
        <f t="shared" si="11"/>
        <v>0.01386906038</v>
      </c>
      <c r="H3097" s="33">
        <f t="shared" si="20"/>
        <v>-0.9237854546</v>
      </c>
      <c r="I3097" s="45">
        <f t="shared" si="31"/>
        <v>-0.6511575223</v>
      </c>
      <c r="J3097" s="45">
        <f t="shared" si="43"/>
        <v>0.2983701404</v>
      </c>
      <c r="K3097" s="21" t="s">
        <v>91</v>
      </c>
      <c r="L3097" s="8">
        <v>24.941257</v>
      </c>
      <c r="M3097" s="33">
        <f t="shared" si="6"/>
        <v>-0.003876816685</v>
      </c>
      <c r="N3097" s="33">
        <f t="shared" si="8"/>
        <v>-0.02082437486</v>
      </c>
      <c r="O3097" s="33">
        <f t="shared" si="10"/>
        <v>-0.02533516288</v>
      </c>
      <c r="P3097" s="33">
        <f t="shared" si="12"/>
        <v>0.02289223254</v>
      </c>
      <c r="Q3097" s="45">
        <f t="shared" si="21"/>
        <v>-1.897986173</v>
      </c>
      <c r="R3097" s="45">
        <f t="shared" si="32"/>
        <v>-1.991872476</v>
      </c>
      <c r="S3097" s="45">
        <f t="shared" si="44"/>
        <v>0.1433849093</v>
      </c>
      <c r="T3097" s="33">
        <f t="shared" si="22"/>
        <v>0.9742007188</v>
      </c>
      <c r="U3097" s="33">
        <f t="shared" si="33"/>
        <v>1.340714953</v>
      </c>
      <c r="V3097" s="33">
        <f t="shared" si="42"/>
        <v>0.1549852312</v>
      </c>
      <c r="W3097" s="44">
        <f t="shared" si="13"/>
        <v>0.005242591883</v>
      </c>
      <c r="X3097" s="44">
        <f t="shared" si="14"/>
        <v>0.006294258175</v>
      </c>
      <c r="Y3097" s="33">
        <f t="shared" si="15"/>
        <v>1.20060045</v>
      </c>
      <c r="Z3097" s="43">
        <v>1.0</v>
      </c>
      <c r="AA3097" s="33">
        <f t="shared" si="16"/>
        <v>2.20060045</v>
      </c>
      <c r="AB3097" s="33">
        <f t="shared" si="17"/>
        <v>0.5455785716</v>
      </c>
      <c r="AC3097" s="33">
        <f t="shared" si="18"/>
        <v>0.4544214284</v>
      </c>
      <c r="AD3097" s="33">
        <f t="shared" si="19"/>
        <v>0.004640584709</v>
      </c>
      <c r="AE3097" s="34">
        <f t="shared" si="23"/>
        <v>0</v>
      </c>
      <c r="AF3097" s="34">
        <f t="shared" si="24"/>
        <v>0</v>
      </c>
      <c r="AG3097" s="34">
        <f t="shared" si="25"/>
        <v>0</v>
      </c>
      <c r="AH3097" s="34">
        <f t="shared" si="26"/>
        <v>0</v>
      </c>
      <c r="AI3097" s="34">
        <f t="shared" si="28"/>
        <v>0</v>
      </c>
      <c r="AJ3097" s="34">
        <f t="shared" si="29"/>
        <v>0</v>
      </c>
      <c r="AK3097" s="34">
        <f t="shared" si="27"/>
        <v>0</v>
      </c>
      <c r="AL3097" s="36">
        <f t="shared" si="34"/>
        <v>-1</v>
      </c>
      <c r="AM3097" s="36">
        <f t="shared" si="35"/>
        <v>0</v>
      </c>
      <c r="AN3097" s="46">
        <f t="shared" si="36"/>
        <v>0</v>
      </c>
      <c r="AO3097" s="36">
        <f t="shared" si="37"/>
        <v>1</v>
      </c>
      <c r="AP3097" s="36">
        <f t="shared" si="39"/>
        <v>0</v>
      </c>
      <c r="AQ3097" s="36">
        <f t="shared" si="40"/>
        <v>-1</v>
      </c>
      <c r="AR3097" s="36">
        <f t="shared" si="38"/>
        <v>-0.004640584709</v>
      </c>
      <c r="AS3097" s="38">
        <f t="shared" si="45"/>
        <v>0</v>
      </c>
      <c r="AT3097" s="38">
        <f t="shared" si="46"/>
        <v>0</v>
      </c>
      <c r="AU3097" s="38">
        <f t="shared" si="47"/>
        <v>0</v>
      </c>
      <c r="AV3097" s="38">
        <f t="shared" si="48"/>
        <v>0</v>
      </c>
      <c r="AW3097" s="38">
        <f t="shared" si="51"/>
        <v>0</v>
      </c>
      <c r="AX3097" s="38">
        <f t="shared" si="52"/>
        <v>0</v>
      </c>
      <c r="AY3097" s="38">
        <f t="shared" si="49"/>
        <v>0</v>
      </c>
      <c r="AZ3097" s="12">
        <f t="shared" si="30"/>
        <v>130.0974989</v>
      </c>
      <c r="BA3097" s="12">
        <f t="shared" si="41"/>
        <v>90.29147223</v>
      </c>
      <c r="BB3097" s="12">
        <f t="shared" si="53"/>
        <v>110.3717321</v>
      </c>
      <c r="BC3097" s="12">
        <f t="shared" si="50"/>
        <v>-0.00154686157</v>
      </c>
      <c r="BD3097" s="12">
        <f t="shared" si="54"/>
        <v>108.4220068</v>
      </c>
    </row>
    <row r="3098" ht="14.25" customHeight="1">
      <c r="A3098" s="7">
        <v>41015.0</v>
      </c>
      <c r="B3098" s="21" t="s">
        <v>90</v>
      </c>
      <c r="C3098" s="8">
        <v>46.680122</v>
      </c>
      <c r="D3098" s="33">
        <f t="shared" si="5"/>
        <v>0.01429471707</v>
      </c>
      <c r="E3098" s="33">
        <f t="shared" si="7"/>
        <v>0.009793412989</v>
      </c>
      <c r="F3098" s="33">
        <f t="shared" si="9"/>
        <v>-0.005425953985</v>
      </c>
      <c r="G3098" s="33">
        <f t="shared" si="11"/>
        <v>0.02357671679</v>
      </c>
      <c r="H3098" s="33">
        <f t="shared" si="20"/>
        <v>0.4269103084</v>
      </c>
      <c r="I3098" s="45">
        <f t="shared" si="31"/>
        <v>-0.3149011411</v>
      </c>
      <c r="J3098" s="45">
        <f t="shared" si="43"/>
        <v>0.5566790383</v>
      </c>
      <c r="K3098" s="21" t="s">
        <v>91</v>
      </c>
      <c r="L3098" s="8">
        <v>25.114603</v>
      </c>
      <c r="M3098" s="33">
        <f t="shared" si="6"/>
        <v>0.006950170956</v>
      </c>
      <c r="N3098" s="33">
        <f t="shared" si="8"/>
        <v>-0.005900842633</v>
      </c>
      <c r="O3098" s="33">
        <f t="shared" si="10"/>
        <v>-0.02121348219</v>
      </c>
      <c r="P3098" s="33">
        <f t="shared" si="12"/>
        <v>0.03249701603</v>
      </c>
      <c r="Q3098" s="45">
        <f t="shared" si="21"/>
        <v>-0.8677267227</v>
      </c>
      <c r="R3098" s="45">
        <f t="shared" si="32"/>
        <v>-1.824632306</v>
      </c>
      <c r="S3098" s="45">
        <f t="shared" si="44"/>
        <v>0.4546476462</v>
      </c>
      <c r="T3098" s="33">
        <f t="shared" si="22"/>
        <v>1.294637031</v>
      </c>
      <c r="U3098" s="33">
        <f t="shared" si="33"/>
        <v>1.509731165</v>
      </c>
      <c r="V3098" s="33">
        <f t="shared" si="42"/>
        <v>0.1020313922</v>
      </c>
      <c r="W3098" s="44">
        <f t="shared" si="13"/>
        <v>0.006011218537</v>
      </c>
      <c r="X3098" s="44">
        <f t="shared" si="14"/>
        <v>0.006362912667</v>
      </c>
      <c r="Y3098" s="33">
        <f t="shared" si="15"/>
        <v>1.058506296</v>
      </c>
      <c r="Z3098" s="43">
        <v>1.0</v>
      </c>
      <c r="AA3098" s="33">
        <f t="shared" si="16"/>
        <v>2.058506296</v>
      </c>
      <c r="AB3098" s="33">
        <f t="shared" si="17"/>
        <v>0.5142108615</v>
      </c>
      <c r="AC3098" s="33">
        <f t="shared" si="18"/>
        <v>0.4857891385</v>
      </c>
      <c r="AD3098" s="33">
        <f t="shared" si="19"/>
        <v>-0.006931231778</v>
      </c>
      <c r="AE3098" s="34">
        <f t="shared" si="23"/>
        <v>-1</v>
      </c>
      <c r="AF3098" s="34">
        <f t="shared" si="24"/>
        <v>0</v>
      </c>
      <c r="AG3098" s="34">
        <f t="shared" si="25"/>
        <v>0</v>
      </c>
      <c r="AH3098" s="34">
        <f t="shared" si="26"/>
        <v>1</v>
      </c>
      <c r="AI3098" s="34">
        <f t="shared" si="28"/>
        <v>0</v>
      </c>
      <c r="AJ3098" s="34">
        <f t="shared" si="29"/>
        <v>-1</v>
      </c>
      <c r="AK3098" s="34">
        <f t="shared" si="27"/>
        <v>0.006931231778</v>
      </c>
      <c r="AL3098" s="36">
        <f t="shared" si="34"/>
        <v>-1</v>
      </c>
      <c r="AM3098" s="36">
        <f t="shared" si="35"/>
        <v>0</v>
      </c>
      <c r="AN3098" s="46">
        <f t="shared" si="36"/>
        <v>0</v>
      </c>
      <c r="AO3098" s="36">
        <f t="shared" si="37"/>
        <v>2</v>
      </c>
      <c r="AP3098" s="36">
        <f t="shared" si="39"/>
        <v>0</v>
      </c>
      <c r="AQ3098" s="36">
        <f t="shared" si="40"/>
        <v>-1</v>
      </c>
      <c r="AR3098" s="36">
        <f t="shared" si="38"/>
        <v>0.006931231778</v>
      </c>
      <c r="AS3098" s="38">
        <f t="shared" si="45"/>
        <v>0</v>
      </c>
      <c r="AT3098" s="38">
        <f t="shared" si="46"/>
        <v>0</v>
      </c>
      <c r="AU3098" s="38">
        <f t="shared" si="47"/>
        <v>0</v>
      </c>
      <c r="AV3098" s="38">
        <f t="shared" si="48"/>
        <v>0</v>
      </c>
      <c r="AW3098" s="38">
        <f t="shared" si="51"/>
        <v>0</v>
      </c>
      <c r="AX3098" s="38">
        <f t="shared" si="52"/>
        <v>0</v>
      </c>
      <c r="AY3098" s="38">
        <f t="shared" si="49"/>
        <v>0</v>
      </c>
      <c r="AZ3098" s="12">
        <f t="shared" si="30"/>
        <v>130.9992348</v>
      </c>
      <c r="BA3098" s="12">
        <f t="shared" si="41"/>
        <v>90.91730335</v>
      </c>
      <c r="BB3098" s="12">
        <f t="shared" si="53"/>
        <v>110.3717321</v>
      </c>
      <c r="BC3098" s="12">
        <f t="shared" si="50"/>
        <v>0.004620821186</v>
      </c>
      <c r="BD3098" s="12">
        <f t="shared" si="54"/>
        <v>108.9230055</v>
      </c>
    </row>
    <row r="3099" ht="14.25" customHeight="1">
      <c r="A3099" s="7">
        <v>41016.0</v>
      </c>
      <c r="B3099" s="21" t="s">
        <v>90</v>
      </c>
      <c r="C3099" s="8">
        <v>46.970158</v>
      </c>
      <c r="D3099" s="33">
        <f t="shared" si="5"/>
        <v>0.006213265681</v>
      </c>
      <c r="E3099" s="33">
        <f t="shared" si="7"/>
        <v>0.02390126739</v>
      </c>
      <c r="F3099" s="33">
        <f t="shared" si="9"/>
        <v>-0.005094525869</v>
      </c>
      <c r="G3099" s="33">
        <f t="shared" si="11"/>
        <v>0.02579974875</v>
      </c>
      <c r="H3099" s="33">
        <f t="shared" si="20"/>
        <v>1.154510625</v>
      </c>
      <c r="I3099" s="45">
        <f t="shared" si="31"/>
        <v>-0.3074054741</v>
      </c>
      <c r="J3099" s="45">
        <f t="shared" si="43"/>
        <v>0.6173085682</v>
      </c>
      <c r="K3099" s="21" t="s">
        <v>91</v>
      </c>
      <c r="L3099" s="8">
        <v>25.638111</v>
      </c>
      <c r="M3099" s="33">
        <f t="shared" si="6"/>
        <v>0.0208447651</v>
      </c>
      <c r="N3099" s="33">
        <f t="shared" si="8"/>
        <v>0.02679816258</v>
      </c>
      <c r="O3099" s="33">
        <f t="shared" si="10"/>
        <v>-0.00256263806</v>
      </c>
      <c r="P3099" s="33">
        <f t="shared" si="12"/>
        <v>0.05042605003</v>
      </c>
      <c r="Q3099" s="45">
        <f t="shared" si="21"/>
        <v>1.448176485</v>
      </c>
      <c r="R3099" s="45">
        <f t="shared" si="32"/>
        <v>-0.8391649213</v>
      </c>
      <c r="S3099" s="45">
        <f t="shared" si="44"/>
        <v>1.040565077</v>
      </c>
      <c r="T3099" s="33">
        <f t="shared" si="22"/>
        <v>-0.29366586</v>
      </c>
      <c r="U3099" s="33">
        <f t="shared" si="33"/>
        <v>0.5317594472</v>
      </c>
      <c r="V3099" s="33">
        <f t="shared" si="42"/>
        <v>-0.4232565085</v>
      </c>
      <c r="W3099" s="44">
        <f t="shared" si="13"/>
        <v>0.006084948808</v>
      </c>
      <c r="X3099" s="44">
        <f t="shared" si="14"/>
        <v>0.007679205488</v>
      </c>
      <c r="Y3099" s="33">
        <f t="shared" si="15"/>
        <v>1.262000015</v>
      </c>
      <c r="Z3099" s="43">
        <v>1.0</v>
      </c>
      <c r="AA3099" s="33">
        <f t="shared" si="16"/>
        <v>2.262000015</v>
      </c>
      <c r="AB3099" s="33">
        <f t="shared" si="17"/>
        <v>0.557913354</v>
      </c>
      <c r="AC3099" s="33">
        <f t="shared" si="18"/>
        <v>0.442086646</v>
      </c>
      <c r="AD3099" s="33">
        <f t="shared" si="19"/>
        <v>-0.002911671301</v>
      </c>
      <c r="AE3099" s="34">
        <f t="shared" si="23"/>
        <v>0</v>
      </c>
      <c r="AF3099" s="34">
        <f t="shared" si="24"/>
        <v>0</v>
      </c>
      <c r="AG3099" s="34">
        <f t="shared" si="25"/>
        <v>0</v>
      </c>
      <c r="AH3099" s="34">
        <f t="shared" si="26"/>
        <v>2</v>
      </c>
      <c r="AI3099" s="34">
        <f t="shared" si="28"/>
        <v>0</v>
      </c>
      <c r="AJ3099" s="34">
        <f t="shared" si="29"/>
        <v>-1</v>
      </c>
      <c r="AK3099" s="34">
        <f t="shared" si="27"/>
        <v>0.002911671301</v>
      </c>
      <c r="AL3099" s="36">
        <f t="shared" si="34"/>
        <v>0</v>
      </c>
      <c r="AM3099" s="36">
        <f t="shared" si="35"/>
        <v>0</v>
      </c>
      <c r="AN3099" s="46">
        <f t="shared" si="36"/>
        <v>0</v>
      </c>
      <c r="AO3099" s="36">
        <f t="shared" si="37"/>
        <v>3</v>
      </c>
      <c r="AP3099" s="36">
        <f t="shared" si="39"/>
        <v>0</v>
      </c>
      <c r="AQ3099" s="36">
        <f t="shared" si="40"/>
        <v>-1</v>
      </c>
      <c r="AR3099" s="36">
        <f t="shared" si="38"/>
        <v>0.002911671301</v>
      </c>
      <c r="AS3099" s="38">
        <f t="shared" si="45"/>
        <v>0</v>
      </c>
      <c r="AT3099" s="38">
        <f t="shared" si="46"/>
        <v>0</v>
      </c>
      <c r="AU3099" s="38">
        <f t="shared" si="47"/>
        <v>0</v>
      </c>
      <c r="AV3099" s="38">
        <f t="shared" si="48"/>
        <v>0</v>
      </c>
      <c r="AW3099" s="38">
        <f t="shared" si="51"/>
        <v>0</v>
      </c>
      <c r="AX3099" s="38">
        <f t="shared" si="52"/>
        <v>0</v>
      </c>
      <c r="AY3099" s="38">
        <f t="shared" si="49"/>
        <v>0</v>
      </c>
      <c r="AZ3099" s="12">
        <f t="shared" si="30"/>
        <v>131.3806615</v>
      </c>
      <c r="BA3099" s="12">
        <f t="shared" si="41"/>
        <v>91.18202465</v>
      </c>
      <c r="BB3099" s="12">
        <f t="shared" si="53"/>
        <v>110.3717321</v>
      </c>
      <c r="BC3099" s="12">
        <f t="shared" si="50"/>
        <v>0.0019411142</v>
      </c>
      <c r="BD3099" s="12">
        <f t="shared" si="54"/>
        <v>109.1344375</v>
      </c>
    </row>
    <row r="3100" ht="14.25" customHeight="1">
      <c r="A3100" s="7">
        <v>41017.0</v>
      </c>
      <c r="B3100" s="21" t="s">
        <v>90</v>
      </c>
      <c r="C3100" s="8">
        <v>46.835747</v>
      </c>
      <c r="D3100" s="33">
        <f t="shared" si="5"/>
        <v>-0.00286162546</v>
      </c>
      <c r="E3100" s="33">
        <f t="shared" si="7"/>
        <v>0.01626988834</v>
      </c>
      <c r="F3100" s="33">
        <f t="shared" si="9"/>
        <v>-0.005258273609</v>
      </c>
      <c r="G3100" s="33">
        <f t="shared" si="11"/>
        <v>0.01424638841</v>
      </c>
      <c r="H3100" s="33">
        <f t="shared" si="20"/>
        <v>0.7661925713</v>
      </c>
      <c r="I3100" s="45">
        <f t="shared" si="31"/>
        <v>-0.3095928353</v>
      </c>
      <c r="J3100" s="45">
        <f t="shared" si="43"/>
        <v>0.2959666552</v>
      </c>
      <c r="K3100" s="21" t="s">
        <v>91</v>
      </c>
      <c r="L3100" s="8">
        <v>25.71438</v>
      </c>
      <c r="M3100" s="33">
        <f t="shared" si="6"/>
        <v>0.002974829152</v>
      </c>
      <c r="N3100" s="33">
        <f t="shared" si="8"/>
        <v>0.02842455637</v>
      </c>
      <c r="O3100" s="33">
        <f t="shared" si="10"/>
        <v>0.005558253142</v>
      </c>
      <c r="P3100" s="33">
        <f t="shared" si="12"/>
        <v>0.05071541287</v>
      </c>
      <c r="Q3100" s="45">
        <f t="shared" si="21"/>
        <v>1.514890253</v>
      </c>
      <c r="R3100" s="45">
        <f t="shared" si="32"/>
        <v>-0.4104791248</v>
      </c>
      <c r="S3100" s="45">
        <f t="shared" si="44"/>
        <v>1.016279335</v>
      </c>
      <c r="T3100" s="33">
        <f t="shared" si="22"/>
        <v>-0.7486976813</v>
      </c>
      <c r="U3100" s="33">
        <f t="shared" si="33"/>
        <v>0.1008862895</v>
      </c>
      <c r="V3100" s="33">
        <f t="shared" si="42"/>
        <v>-0.72031268</v>
      </c>
      <c r="W3100" s="44">
        <f t="shared" si="13"/>
        <v>0.005904492622</v>
      </c>
      <c r="X3100" s="44">
        <f t="shared" si="14"/>
        <v>0.007679847465</v>
      </c>
      <c r="Y3100" s="33">
        <f t="shared" si="15"/>
        <v>1.300678645</v>
      </c>
      <c r="Z3100" s="43">
        <v>1.0</v>
      </c>
      <c r="AA3100" s="33">
        <f t="shared" si="16"/>
        <v>2.300678645</v>
      </c>
      <c r="AB3100" s="33">
        <f t="shared" si="17"/>
        <v>0.5653456418</v>
      </c>
      <c r="AC3100" s="33">
        <f t="shared" si="18"/>
        <v>0.4346543582</v>
      </c>
      <c r="AD3100" s="33">
        <f t="shared" si="19"/>
        <v>0.001538638182</v>
      </c>
      <c r="AE3100" s="34">
        <f t="shared" si="23"/>
        <v>0</v>
      </c>
      <c r="AF3100" s="34">
        <f t="shared" si="24"/>
        <v>0</v>
      </c>
      <c r="AG3100" s="34">
        <f t="shared" si="25"/>
        <v>0</v>
      </c>
      <c r="AH3100" s="34">
        <f t="shared" si="26"/>
        <v>3</v>
      </c>
      <c r="AI3100" s="34">
        <f t="shared" si="28"/>
        <v>0</v>
      </c>
      <c r="AJ3100" s="34">
        <f t="shared" si="29"/>
        <v>-1</v>
      </c>
      <c r="AK3100" s="34">
        <f t="shared" si="27"/>
        <v>-0.001538638182</v>
      </c>
      <c r="AL3100" s="36">
        <f t="shared" si="34"/>
        <v>0</v>
      </c>
      <c r="AM3100" s="36">
        <f t="shared" si="35"/>
        <v>0</v>
      </c>
      <c r="AN3100" s="46">
        <f t="shared" si="36"/>
        <v>0</v>
      </c>
      <c r="AO3100" s="36">
        <f t="shared" si="37"/>
        <v>4</v>
      </c>
      <c r="AP3100" s="36">
        <f t="shared" si="39"/>
        <v>0</v>
      </c>
      <c r="AQ3100" s="36">
        <f t="shared" si="40"/>
        <v>-1</v>
      </c>
      <c r="AR3100" s="36">
        <f t="shared" si="38"/>
        <v>-0.001538638182</v>
      </c>
      <c r="AS3100" s="38">
        <f t="shared" si="45"/>
        <v>0</v>
      </c>
      <c r="AT3100" s="38">
        <f t="shared" si="46"/>
        <v>0</v>
      </c>
      <c r="AU3100" s="38">
        <f t="shared" si="47"/>
        <v>0</v>
      </c>
      <c r="AV3100" s="38">
        <f t="shared" si="48"/>
        <v>0</v>
      </c>
      <c r="AW3100" s="38">
        <f t="shared" si="51"/>
        <v>0</v>
      </c>
      <c r="AX3100" s="38">
        <f t="shared" si="52"/>
        <v>0</v>
      </c>
      <c r="AY3100" s="38">
        <f t="shared" si="49"/>
        <v>0</v>
      </c>
      <c r="AZ3100" s="12">
        <f t="shared" si="30"/>
        <v>131.1785142</v>
      </c>
      <c r="BA3100" s="12">
        <f t="shared" si="41"/>
        <v>91.04172851</v>
      </c>
      <c r="BB3100" s="12">
        <f t="shared" si="53"/>
        <v>110.3717321</v>
      </c>
      <c r="BC3100" s="12">
        <f t="shared" si="50"/>
        <v>-0.001025758788</v>
      </c>
      <c r="BD3100" s="12">
        <f t="shared" si="54"/>
        <v>109.0224919</v>
      </c>
    </row>
    <row r="3101" ht="14.25" customHeight="1">
      <c r="A3101" s="7">
        <v>41018.0</v>
      </c>
      <c r="B3101" s="21" t="s">
        <v>90</v>
      </c>
      <c r="C3101" s="8">
        <v>46.793301</v>
      </c>
      <c r="D3101" s="33">
        <f t="shared" si="5"/>
        <v>-0.0009062735777</v>
      </c>
      <c r="E3101" s="33">
        <f t="shared" si="7"/>
        <v>0.01177743479</v>
      </c>
      <c r="F3101" s="33">
        <f t="shared" si="9"/>
        <v>-0.0028641288</v>
      </c>
      <c r="G3101" s="33">
        <f t="shared" si="11"/>
        <v>0.01208704425</v>
      </c>
      <c r="H3101" s="33">
        <f t="shared" si="20"/>
        <v>0.5491077573</v>
      </c>
      <c r="I3101" s="45">
        <f t="shared" si="31"/>
        <v>-0.2087330737</v>
      </c>
      <c r="J3101" s="45">
        <f t="shared" si="43"/>
        <v>0.2312533604</v>
      </c>
      <c r="K3101" s="21" t="s">
        <v>91</v>
      </c>
      <c r="L3101" s="8">
        <v>25.593042</v>
      </c>
      <c r="M3101" s="33">
        <f t="shared" si="6"/>
        <v>-0.004718682698</v>
      </c>
      <c r="N3101" s="33">
        <f t="shared" si="8"/>
        <v>0.022154676</v>
      </c>
      <c r="O3101" s="33">
        <f t="shared" si="10"/>
        <v>0.004900891209</v>
      </c>
      <c r="P3101" s="33">
        <f t="shared" si="12"/>
        <v>0.03796383083</v>
      </c>
      <c r="Q3101" s="45">
        <f t="shared" si="21"/>
        <v>1.061783686</v>
      </c>
      <c r="R3101" s="45">
        <f t="shared" si="32"/>
        <v>-0.4622162888</v>
      </c>
      <c r="S3101" s="45">
        <f t="shared" si="44"/>
        <v>0.5543377328</v>
      </c>
      <c r="T3101" s="33">
        <f t="shared" si="22"/>
        <v>-0.5126759292</v>
      </c>
      <c r="U3101" s="33">
        <f t="shared" si="33"/>
        <v>0.2534832151</v>
      </c>
      <c r="V3101" s="33">
        <f t="shared" si="42"/>
        <v>-0.3230843724</v>
      </c>
      <c r="W3101" s="44">
        <f t="shared" si="13"/>
        <v>0.005914199056</v>
      </c>
      <c r="X3101" s="44">
        <f t="shared" si="14"/>
        <v>0.007746917472</v>
      </c>
      <c r="Y3101" s="33">
        <f t="shared" si="15"/>
        <v>1.309884466</v>
      </c>
      <c r="Z3101" s="43">
        <v>1.0</v>
      </c>
      <c r="AA3101" s="33">
        <f t="shared" si="16"/>
        <v>2.309884466</v>
      </c>
      <c r="AB3101" s="33">
        <f t="shared" si="17"/>
        <v>0.5670779146</v>
      </c>
      <c r="AC3101" s="33">
        <f t="shared" si="18"/>
        <v>0.4329220854</v>
      </c>
      <c r="AD3101" s="33">
        <f t="shared" si="19"/>
        <v>0.002296764927</v>
      </c>
      <c r="AE3101" s="34">
        <f t="shared" si="23"/>
        <v>0</v>
      </c>
      <c r="AF3101" s="34">
        <f t="shared" si="24"/>
        <v>0</v>
      </c>
      <c r="AG3101" s="34">
        <f t="shared" si="25"/>
        <v>0</v>
      </c>
      <c r="AH3101" s="34">
        <f t="shared" si="26"/>
        <v>4</v>
      </c>
      <c r="AI3101" s="34">
        <f t="shared" si="28"/>
        <v>0</v>
      </c>
      <c r="AJ3101" s="34">
        <f t="shared" si="29"/>
        <v>-1</v>
      </c>
      <c r="AK3101" s="34">
        <f t="shared" si="27"/>
        <v>-0.002296764927</v>
      </c>
      <c r="AL3101" s="36">
        <f t="shared" si="34"/>
        <v>0</v>
      </c>
      <c r="AM3101" s="36">
        <f t="shared" si="35"/>
        <v>0</v>
      </c>
      <c r="AN3101" s="46">
        <f t="shared" si="36"/>
        <v>0</v>
      </c>
      <c r="AO3101" s="36">
        <f t="shared" si="37"/>
        <v>5</v>
      </c>
      <c r="AP3101" s="36">
        <f t="shared" si="39"/>
        <v>0</v>
      </c>
      <c r="AQ3101" s="36">
        <f t="shared" si="40"/>
        <v>-1</v>
      </c>
      <c r="AR3101" s="36">
        <f t="shared" si="38"/>
        <v>-0.002296764927</v>
      </c>
      <c r="AS3101" s="38">
        <f t="shared" si="45"/>
        <v>0</v>
      </c>
      <c r="AT3101" s="38">
        <f t="shared" si="46"/>
        <v>0</v>
      </c>
      <c r="AU3101" s="38">
        <f t="shared" si="47"/>
        <v>0</v>
      </c>
      <c r="AV3101" s="38">
        <f t="shared" si="48"/>
        <v>0</v>
      </c>
      <c r="AW3101" s="38">
        <f t="shared" si="51"/>
        <v>0</v>
      </c>
      <c r="AX3101" s="38">
        <f t="shared" si="52"/>
        <v>0</v>
      </c>
      <c r="AY3101" s="38">
        <f t="shared" si="49"/>
        <v>0</v>
      </c>
      <c r="AZ3101" s="12">
        <f t="shared" si="30"/>
        <v>130.877228</v>
      </c>
      <c r="BA3101" s="12">
        <f t="shared" si="41"/>
        <v>90.83262706</v>
      </c>
      <c r="BB3101" s="12">
        <f t="shared" si="53"/>
        <v>110.3717321</v>
      </c>
      <c r="BC3101" s="12">
        <f t="shared" si="50"/>
        <v>-0.001531176618</v>
      </c>
      <c r="BD3101" s="12">
        <f t="shared" si="54"/>
        <v>108.8555592</v>
      </c>
    </row>
    <row r="3102" ht="14.25" customHeight="1">
      <c r="A3102" s="7">
        <v>41019.0</v>
      </c>
      <c r="B3102" s="21" t="s">
        <v>90</v>
      </c>
      <c r="C3102" s="8">
        <v>47.132839</v>
      </c>
      <c r="D3102" s="33">
        <f t="shared" si="5"/>
        <v>0.007256124119</v>
      </c>
      <c r="E3102" s="33">
        <f t="shared" si="7"/>
        <v>0.02413163356</v>
      </c>
      <c r="F3102" s="33">
        <f t="shared" si="9"/>
        <v>0.007256124119</v>
      </c>
      <c r="G3102" s="33">
        <f t="shared" si="11"/>
        <v>0.01896309487</v>
      </c>
      <c r="H3102" s="33">
        <f t="shared" si="20"/>
        <v>1.211458957</v>
      </c>
      <c r="I3102" s="45">
        <f t="shared" si="31"/>
        <v>0.180914868</v>
      </c>
      <c r="J3102" s="45">
        <f t="shared" si="43"/>
        <v>0.412958044</v>
      </c>
      <c r="K3102" s="21" t="s">
        <v>91</v>
      </c>
      <c r="L3102" s="8">
        <v>25.700518</v>
      </c>
      <c r="M3102" s="33">
        <f t="shared" si="6"/>
        <v>0.00419942264</v>
      </c>
      <c r="N3102" s="33">
        <f t="shared" si="8"/>
        <v>0.03044197011</v>
      </c>
      <c r="O3102" s="33">
        <f t="shared" si="10"/>
        <v>0.008983660251</v>
      </c>
      <c r="P3102" s="33">
        <f t="shared" si="12"/>
        <v>0.03794450744</v>
      </c>
      <c r="Q3102" s="45">
        <f t="shared" si="21"/>
        <v>1.604505908</v>
      </c>
      <c r="R3102" s="45">
        <f t="shared" si="32"/>
        <v>-0.2528846419</v>
      </c>
      <c r="S3102" s="45">
        <f t="shared" si="44"/>
        <v>0.5290599417</v>
      </c>
      <c r="T3102" s="33">
        <f t="shared" si="22"/>
        <v>-0.3930469506</v>
      </c>
      <c r="U3102" s="33">
        <f t="shared" si="33"/>
        <v>0.4337995099</v>
      </c>
      <c r="V3102" s="33">
        <f t="shared" si="42"/>
        <v>-0.1161018977</v>
      </c>
      <c r="W3102" s="44">
        <f t="shared" si="13"/>
        <v>0.00609708036</v>
      </c>
      <c r="X3102" s="44">
        <f t="shared" si="14"/>
        <v>0.007746623293</v>
      </c>
      <c r="Y3102" s="33">
        <f t="shared" si="15"/>
        <v>1.270546366</v>
      </c>
      <c r="Z3102" s="43">
        <v>1.0</v>
      </c>
      <c r="AA3102" s="33">
        <f t="shared" si="16"/>
        <v>2.270546366</v>
      </c>
      <c r="AB3102" s="33">
        <f t="shared" si="17"/>
        <v>0.5595773708</v>
      </c>
      <c r="AC3102" s="33">
        <f t="shared" si="18"/>
        <v>0.4404226292</v>
      </c>
      <c r="AD3102" s="33">
        <f t="shared" si="19"/>
        <v>-0.001165036548</v>
      </c>
      <c r="AE3102" s="34">
        <f t="shared" si="23"/>
        <v>0</v>
      </c>
      <c r="AF3102" s="34">
        <f t="shared" si="24"/>
        <v>0</v>
      </c>
      <c r="AG3102" s="34">
        <f t="shared" si="25"/>
        <v>0</v>
      </c>
      <c r="AH3102" s="34">
        <f t="shared" si="26"/>
        <v>5</v>
      </c>
      <c r="AI3102" s="34">
        <f t="shared" si="28"/>
        <v>0</v>
      </c>
      <c r="AJ3102" s="34">
        <f t="shared" si="29"/>
        <v>-1</v>
      </c>
      <c r="AK3102" s="34">
        <f t="shared" si="27"/>
        <v>0.001165036548</v>
      </c>
      <c r="AL3102" s="36">
        <f t="shared" si="34"/>
        <v>0</v>
      </c>
      <c r="AM3102" s="36">
        <f t="shared" si="35"/>
        <v>0</v>
      </c>
      <c r="AN3102" s="46">
        <f t="shared" si="36"/>
        <v>0</v>
      </c>
      <c r="AO3102" s="36">
        <f t="shared" si="37"/>
        <v>0</v>
      </c>
      <c r="AP3102" s="36">
        <f t="shared" si="39"/>
        <v>1</v>
      </c>
      <c r="AQ3102" s="36">
        <f t="shared" si="40"/>
        <v>0</v>
      </c>
      <c r="AR3102" s="36">
        <f t="shared" si="38"/>
        <v>0</v>
      </c>
      <c r="AS3102" s="38">
        <f t="shared" si="45"/>
        <v>0</v>
      </c>
      <c r="AT3102" s="38">
        <f t="shared" si="46"/>
        <v>0</v>
      </c>
      <c r="AU3102" s="38">
        <f t="shared" si="47"/>
        <v>0</v>
      </c>
      <c r="AV3102" s="38">
        <f t="shared" si="48"/>
        <v>0</v>
      </c>
      <c r="AW3102" s="38">
        <f t="shared" si="51"/>
        <v>0</v>
      </c>
      <c r="AX3102" s="38">
        <f t="shared" si="52"/>
        <v>0</v>
      </c>
      <c r="AY3102" s="38">
        <f t="shared" si="49"/>
        <v>0</v>
      </c>
      <c r="AZ3102" s="12">
        <f t="shared" si="30"/>
        <v>131.0297047</v>
      </c>
      <c r="BA3102" s="12">
        <f t="shared" si="41"/>
        <v>90.83262706</v>
      </c>
      <c r="BB3102" s="12">
        <f t="shared" si="53"/>
        <v>110.3717321</v>
      </c>
      <c r="BC3102" s="12">
        <f t="shared" si="50"/>
        <v>0.0003883455162</v>
      </c>
      <c r="BD3102" s="12">
        <f t="shared" si="54"/>
        <v>108.8978328</v>
      </c>
    </row>
    <row r="3103" ht="14.25" customHeight="1">
      <c r="A3103" s="7">
        <v>41022.0</v>
      </c>
      <c r="B3103" s="21" t="s">
        <v>90</v>
      </c>
      <c r="C3103" s="8">
        <v>46.81451</v>
      </c>
      <c r="D3103" s="33">
        <f t="shared" si="5"/>
        <v>-0.006753868571</v>
      </c>
      <c r="E3103" s="33">
        <f t="shared" si="7"/>
        <v>0.002878912784</v>
      </c>
      <c r="F3103" s="33">
        <f t="shared" si="9"/>
        <v>0.01270052015</v>
      </c>
      <c r="G3103" s="33">
        <f t="shared" si="11"/>
        <v>0.0134759617</v>
      </c>
      <c r="H3103" s="33">
        <f t="shared" si="20"/>
        <v>0.1036385746</v>
      </c>
      <c r="I3103" s="45">
        <f t="shared" si="31"/>
        <v>0.3932902125</v>
      </c>
      <c r="J3103" s="45">
        <f t="shared" si="43"/>
        <v>0.256362613</v>
      </c>
      <c r="K3103" s="21" t="s">
        <v>91</v>
      </c>
      <c r="L3103" s="8">
        <v>25.547964</v>
      </c>
      <c r="M3103" s="33">
        <f t="shared" si="6"/>
        <v>-0.005935833667</v>
      </c>
      <c r="N3103" s="33">
        <f t="shared" si="8"/>
        <v>0.01725533945</v>
      </c>
      <c r="O3103" s="33">
        <f t="shared" si="10"/>
        <v>0.01125267578</v>
      </c>
      <c r="P3103" s="33">
        <f t="shared" si="12"/>
        <v>0.03077356462</v>
      </c>
      <c r="Q3103" s="45">
        <f t="shared" si="21"/>
        <v>0.6658343408</v>
      </c>
      <c r="R3103" s="45">
        <f t="shared" si="32"/>
        <v>-0.1449367712</v>
      </c>
      <c r="S3103" s="45">
        <f t="shared" si="44"/>
        <v>0.2551203448</v>
      </c>
      <c r="T3103" s="33">
        <f t="shared" si="22"/>
        <v>-0.5621957662</v>
      </c>
      <c r="U3103" s="33">
        <f t="shared" si="33"/>
        <v>0.5382269836</v>
      </c>
      <c r="V3103" s="33">
        <f t="shared" si="42"/>
        <v>0.001242268163</v>
      </c>
      <c r="W3103" s="44">
        <f t="shared" si="13"/>
        <v>0.006319913015</v>
      </c>
      <c r="X3103" s="44">
        <f t="shared" si="14"/>
        <v>0.00794138931</v>
      </c>
      <c r="Y3103" s="33">
        <f t="shared" si="15"/>
        <v>1.256566236</v>
      </c>
      <c r="Z3103" s="43">
        <v>1.0</v>
      </c>
      <c r="AA3103" s="33">
        <f t="shared" si="16"/>
        <v>2.256566236</v>
      </c>
      <c r="AB3103" s="33">
        <f t="shared" si="17"/>
        <v>0.5568488157</v>
      </c>
      <c r="AC3103" s="33">
        <f t="shared" si="18"/>
        <v>0.4431511843</v>
      </c>
      <c r="AD3103" s="33">
        <f t="shared" si="19"/>
        <v>0.0001908302636</v>
      </c>
      <c r="AE3103" s="34">
        <f t="shared" si="23"/>
        <v>0</v>
      </c>
      <c r="AF3103" s="34">
        <f t="shared" si="24"/>
        <v>0</v>
      </c>
      <c r="AG3103" s="34">
        <f t="shared" si="25"/>
        <v>0</v>
      </c>
      <c r="AH3103" s="34">
        <f t="shared" si="26"/>
        <v>0</v>
      </c>
      <c r="AI3103" s="34">
        <f t="shared" si="28"/>
        <v>1</v>
      </c>
      <c r="AJ3103" s="34">
        <f t="shared" si="29"/>
        <v>0</v>
      </c>
      <c r="AK3103" s="34">
        <f t="shared" si="27"/>
        <v>0</v>
      </c>
      <c r="AL3103" s="36">
        <f t="shared" si="34"/>
        <v>0</v>
      </c>
      <c r="AM3103" s="36">
        <f t="shared" si="35"/>
        <v>0</v>
      </c>
      <c r="AN3103" s="46">
        <f t="shared" si="36"/>
        <v>0</v>
      </c>
      <c r="AO3103" s="36">
        <f t="shared" si="37"/>
        <v>0</v>
      </c>
      <c r="AP3103" s="36">
        <f t="shared" si="39"/>
        <v>0</v>
      </c>
      <c r="AQ3103" s="36">
        <f t="shared" si="40"/>
        <v>0</v>
      </c>
      <c r="AR3103" s="36">
        <f t="shared" si="38"/>
        <v>0</v>
      </c>
      <c r="AS3103" s="38">
        <f t="shared" si="45"/>
        <v>0</v>
      </c>
      <c r="AT3103" s="38">
        <f t="shared" si="46"/>
        <v>0</v>
      </c>
      <c r="AU3103" s="38">
        <f t="shared" si="47"/>
        <v>0</v>
      </c>
      <c r="AV3103" s="38">
        <f t="shared" si="48"/>
        <v>0</v>
      </c>
      <c r="AW3103" s="38">
        <f t="shared" si="51"/>
        <v>0</v>
      </c>
      <c r="AX3103" s="38">
        <f t="shared" si="52"/>
        <v>0</v>
      </c>
      <c r="AY3103" s="38">
        <f t="shared" si="49"/>
        <v>0</v>
      </c>
      <c r="AZ3103" s="12">
        <f t="shared" si="30"/>
        <v>131.0297047</v>
      </c>
      <c r="BA3103" s="12">
        <f t="shared" si="41"/>
        <v>90.83262706</v>
      </c>
      <c r="BB3103" s="12">
        <f t="shared" si="53"/>
        <v>110.3717321</v>
      </c>
      <c r="BC3103" s="12">
        <f t="shared" si="50"/>
        <v>0</v>
      </c>
      <c r="BD3103" s="12">
        <f t="shared" si="54"/>
        <v>108.8978328</v>
      </c>
    </row>
    <row r="3104" ht="14.25" customHeight="1">
      <c r="A3104" s="7">
        <v>41023.0</v>
      </c>
      <c r="B3104" s="21" t="s">
        <v>90</v>
      </c>
      <c r="C3104" s="8">
        <v>47.04797</v>
      </c>
      <c r="D3104" s="33">
        <f t="shared" si="5"/>
        <v>0.004986915382</v>
      </c>
      <c r="E3104" s="33">
        <f t="shared" si="7"/>
        <v>0.00165662632</v>
      </c>
      <c r="F3104" s="33">
        <f t="shared" si="9"/>
        <v>0.02559748918</v>
      </c>
      <c r="G3104" s="33">
        <f t="shared" si="11"/>
        <v>0.01109766791</v>
      </c>
      <c r="H3104" s="33">
        <f t="shared" si="20"/>
        <v>0.04500058261</v>
      </c>
      <c r="I3104" s="45">
        <f t="shared" si="31"/>
        <v>0.8929681528</v>
      </c>
      <c r="J3104" s="45">
        <f t="shared" si="43"/>
        <v>0.1868414035</v>
      </c>
      <c r="K3104" s="21" t="s">
        <v>91</v>
      </c>
      <c r="L3104" s="8">
        <v>25.697056</v>
      </c>
      <c r="M3104" s="33">
        <f t="shared" si="6"/>
        <v>0.005835768361</v>
      </c>
      <c r="N3104" s="33">
        <f t="shared" si="8"/>
        <v>0.002299116343</v>
      </c>
      <c r="O3104" s="33">
        <f t="shared" si="10"/>
        <v>0.02915889102</v>
      </c>
      <c r="P3104" s="33">
        <f t="shared" si="12"/>
        <v>0.03087619311</v>
      </c>
      <c r="Q3104" s="45">
        <f t="shared" si="21"/>
        <v>-0.3485517737</v>
      </c>
      <c r="R3104" s="45">
        <f t="shared" si="32"/>
        <v>0.9145975484</v>
      </c>
      <c r="S3104" s="45">
        <f t="shared" si="44"/>
        <v>0.2314315625</v>
      </c>
      <c r="T3104" s="33">
        <f t="shared" si="22"/>
        <v>0.3935523563</v>
      </c>
      <c r="U3104" s="33">
        <f t="shared" si="33"/>
        <v>-0.0216293957</v>
      </c>
      <c r="V3104" s="33">
        <f t="shared" si="42"/>
        <v>-0.04459015902</v>
      </c>
      <c r="W3104" s="44">
        <f t="shared" si="13"/>
        <v>0.006209902406</v>
      </c>
      <c r="X3104" s="44">
        <f t="shared" si="14"/>
        <v>0.00794420054</v>
      </c>
      <c r="Y3104" s="33">
        <f t="shared" si="15"/>
        <v>1.279279451</v>
      </c>
      <c r="Z3104" s="43">
        <v>1.0</v>
      </c>
      <c r="AA3104" s="33">
        <f t="shared" si="16"/>
        <v>2.279279451</v>
      </c>
      <c r="AB3104" s="33">
        <f t="shared" si="17"/>
        <v>0.5612648552</v>
      </c>
      <c r="AC3104" s="33">
        <f t="shared" si="18"/>
        <v>0.4387351448</v>
      </c>
      <c r="AD3104" s="33">
        <f t="shared" si="19"/>
        <v>-0.003444516615</v>
      </c>
      <c r="AE3104" s="34">
        <f t="shared" si="23"/>
        <v>0</v>
      </c>
      <c r="AF3104" s="34">
        <f t="shared" si="24"/>
        <v>0</v>
      </c>
      <c r="AG3104" s="34">
        <f t="shared" si="25"/>
        <v>0</v>
      </c>
      <c r="AH3104" s="34">
        <f t="shared" si="26"/>
        <v>0</v>
      </c>
      <c r="AI3104" s="34">
        <f t="shared" si="28"/>
        <v>0</v>
      </c>
      <c r="AJ3104" s="34">
        <f t="shared" si="29"/>
        <v>0</v>
      </c>
      <c r="AK3104" s="34">
        <f t="shared" si="27"/>
        <v>0</v>
      </c>
      <c r="AL3104" s="36">
        <f t="shared" si="34"/>
        <v>0</v>
      </c>
      <c r="AM3104" s="36">
        <f t="shared" si="35"/>
        <v>0</v>
      </c>
      <c r="AN3104" s="46">
        <f t="shared" si="36"/>
        <v>0</v>
      </c>
      <c r="AO3104" s="36">
        <f t="shared" si="37"/>
        <v>0</v>
      </c>
      <c r="AP3104" s="36">
        <f t="shared" si="39"/>
        <v>0</v>
      </c>
      <c r="AQ3104" s="36">
        <f t="shared" si="40"/>
        <v>0</v>
      </c>
      <c r="AR3104" s="36">
        <f t="shared" si="38"/>
        <v>0</v>
      </c>
      <c r="AS3104" s="38">
        <f t="shared" si="45"/>
        <v>0</v>
      </c>
      <c r="AT3104" s="38">
        <f t="shared" si="46"/>
        <v>0</v>
      </c>
      <c r="AU3104" s="38">
        <f t="shared" si="47"/>
        <v>0</v>
      </c>
      <c r="AV3104" s="38">
        <f t="shared" si="48"/>
        <v>0</v>
      </c>
      <c r="AW3104" s="38">
        <f t="shared" si="51"/>
        <v>0</v>
      </c>
      <c r="AX3104" s="38">
        <f t="shared" si="52"/>
        <v>0</v>
      </c>
      <c r="AY3104" s="38">
        <f t="shared" si="49"/>
        <v>0</v>
      </c>
      <c r="AZ3104" s="12">
        <f t="shared" si="30"/>
        <v>131.0297047</v>
      </c>
      <c r="BA3104" s="12">
        <f t="shared" si="41"/>
        <v>90.83262706</v>
      </c>
      <c r="BB3104" s="12">
        <f t="shared" si="53"/>
        <v>110.3717321</v>
      </c>
      <c r="BC3104" s="12">
        <f t="shared" si="50"/>
        <v>0</v>
      </c>
      <c r="BD3104" s="12">
        <f t="shared" si="54"/>
        <v>108.8978328</v>
      </c>
    </row>
    <row r="3105" ht="14.25" customHeight="1">
      <c r="A3105" s="7">
        <v>41024.0</v>
      </c>
      <c r="B3105" s="21" t="s">
        <v>90</v>
      </c>
      <c r="C3105" s="8">
        <v>47.16114</v>
      </c>
      <c r="D3105" s="33">
        <f t="shared" si="5"/>
        <v>0.002405417279</v>
      </c>
      <c r="E3105" s="33">
        <f t="shared" si="7"/>
        <v>0.006947535181</v>
      </c>
      <c r="F3105" s="33">
        <f t="shared" si="9"/>
        <v>0.02333045914</v>
      </c>
      <c r="G3105" s="33">
        <f t="shared" si="11"/>
        <v>0.009998334914</v>
      </c>
      <c r="H3105" s="33">
        <f t="shared" si="20"/>
        <v>0.3165499371</v>
      </c>
      <c r="I3105" s="45">
        <f t="shared" si="31"/>
        <v>0.7992401343</v>
      </c>
      <c r="J3105" s="45">
        <f t="shared" si="43"/>
        <v>0.1514409238</v>
      </c>
      <c r="K3105" s="21" t="s">
        <v>91</v>
      </c>
      <c r="L3105" s="8">
        <v>25.977879</v>
      </c>
      <c r="M3105" s="33">
        <f t="shared" si="6"/>
        <v>0.01092821684</v>
      </c>
      <c r="N3105" s="33">
        <f t="shared" si="8"/>
        <v>0.01024714576</v>
      </c>
      <c r="O3105" s="33">
        <f t="shared" si="10"/>
        <v>0.0389629727</v>
      </c>
      <c r="P3105" s="33">
        <f t="shared" si="12"/>
        <v>0.04257701613</v>
      </c>
      <c r="Q3105" s="45">
        <f t="shared" si="21"/>
        <v>0.1724355532</v>
      </c>
      <c r="R3105" s="45">
        <f t="shared" si="32"/>
        <v>1.47220787</v>
      </c>
      <c r="S3105" s="45">
        <f t="shared" si="44"/>
        <v>0.6328489982</v>
      </c>
      <c r="T3105" s="33">
        <f t="shared" si="22"/>
        <v>0.1441143839</v>
      </c>
      <c r="U3105" s="33">
        <f t="shared" si="33"/>
        <v>-0.6729677356</v>
      </c>
      <c r="V3105" s="33">
        <f t="shared" si="42"/>
        <v>-0.4814080743</v>
      </c>
      <c r="W3105" s="44">
        <f t="shared" si="13"/>
        <v>0.006187595426</v>
      </c>
      <c r="X3105" s="44">
        <f t="shared" si="14"/>
        <v>0.008197264094</v>
      </c>
      <c r="Y3105" s="33">
        <f t="shared" si="15"/>
        <v>1.324789927</v>
      </c>
      <c r="Z3105" s="43">
        <v>1.0</v>
      </c>
      <c r="AA3105" s="33">
        <f t="shared" si="16"/>
        <v>2.324789927</v>
      </c>
      <c r="AB3105" s="33">
        <f t="shared" si="17"/>
        <v>0.5698536077</v>
      </c>
      <c r="AC3105" s="33">
        <f t="shared" si="18"/>
        <v>0.4301463923</v>
      </c>
      <c r="AD3105" s="33">
        <f t="shared" si="19"/>
        <v>-0.007041914941</v>
      </c>
      <c r="AE3105" s="34">
        <f t="shared" si="23"/>
        <v>0</v>
      </c>
      <c r="AF3105" s="34">
        <f t="shared" si="24"/>
        <v>0</v>
      </c>
      <c r="AG3105" s="34">
        <f t="shared" si="25"/>
        <v>0</v>
      </c>
      <c r="AH3105" s="34">
        <f t="shared" si="26"/>
        <v>0</v>
      </c>
      <c r="AI3105" s="34">
        <f t="shared" si="28"/>
        <v>0</v>
      </c>
      <c r="AJ3105" s="34">
        <f t="shared" si="29"/>
        <v>0</v>
      </c>
      <c r="AK3105" s="34">
        <f t="shared" si="27"/>
        <v>0</v>
      </c>
      <c r="AL3105" s="36">
        <f t="shared" si="34"/>
        <v>0</v>
      </c>
      <c r="AM3105" s="36">
        <f t="shared" si="35"/>
        <v>0</v>
      </c>
      <c r="AN3105" s="46">
        <f t="shared" si="36"/>
        <v>0</v>
      </c>
      <c r="AO3105" s="36">
        <f t="shared" si="37"/>
        <v>0</v>
      </c>
      <c r="AP3105" s="36">
        <f t="shared" si="39"/>
        <v>0</v>
      </c>
      <c r="AQ3105" s="36">
        <f t="shared" si="40"/>
        <v>0</v>
      </c>
      <c r="AR3105" s="36">
        <f t="shared" si="38"/>
        <v>0</v>
      </c>
      <c r="AS3105" s="38">
        <f t="shared" si="45"/>
        <v>0</v>
      </c>
      <c r="AT3105" s="38">
        <f t="shared" si="46"/>
        <v>0</v>
      </c>
      <c r="AU3105" s="38">
        <f t="shared" si="47"/>
        <v>0</v>
      </c>
      <c r="AV3105" s="38">
        <f t="shared" si="48"/>
        <v>0</v>
      </c>
      <c r="AW3105" s="38">
        <f t="shared" si="51"/>
        <v>0</v>
      </c>
      <c r="AX3105" s="38">
        <f t="shared" si="52"/>
        <v>0</v>
      </c>
      <c r="AY3105" s="38">
        <f t="shared" si="49"/>
        <v>0</v>
      </c>
      <c r="AZ3105" s="12">
        <f t="shared" si="30"/>
        <v>131.0297047</v>
      </c>
      <c r="BA3105" s="12">
        <f t="shared" si="41"/>
        <v>90.83262706</v>
      </c>
      <c r="BB3105" s="12">
        <f t="shared" si="53"/>
        <v>110.3717321</v>
      </c>
      <c r="BC3105" s="12">
        <f t="shared" si="50"/>
        <v>0</v>
      </c>
      <c r="BD3105" s="12">
        <f t="shared" si="54"/>
        <v>108.8978328</v>
      </c>
    </row>
    <row r="3106" ht="14.25" customHeight="1">
      <c r="A3106" s="7">
        <v>41025.0</v>
      </c>
      <c r="B3106" s="21" t="s">
        <v>90</v>
      </c>
      <c r="C3106" s="8">
        <v>46.948925</v>
      </c>
      <c r="D3106" s="33">
        <f t="shared" si="5"/>
        <v>-0.004499785205</v>
      </c>
      <c r="E3106" s="33">
        <f t="shared" si="7"/>
        <v>0.0033257752</v>
      </c>
      <c r="F3106" s="33">
        <f t="shared" si="9"/>
        <v>0.01514237909</v>
      </c>
      <c r="G3106" s="33">
        <f t="shared" si="11"/>
        <v>0.006673594684</v>
      </c>
      <c r="H3106" s="33">
        <f t="shared" si="20"/>
        <v>0.1104149422</v>
      </c>
      <c r="I3106" s="45">
        <f t="shared" si="31"/>
        <v>0.4819633674</v>
      </c>
      <c r="J3106" s="45">
        <f t="shared" si="43"/>
        <v>0.04958812997</v>
      </c>
      <c r="K3106" s="21" t="s">
        <v>91</v>
      </c>
      <c r="L3106" s="8">
        <v>26.248301</v>
      </c>
      <c r="M3106" s="33">
        <f t="shared" si="6"/>
        <v>0.01040970281</v>
      </c>
      <c r="N3106" s="33">
        <f t="shared" si="8"/>
        <v>0.02560301351</v>
      </c>
      <c r="O3106" s="33">
        <f t="shared" si="10"/>
        <v>0.04832491597</v>
      </c>
      <c r="P3106" s="33">
        <f t="shared" si="12"/>
        <v>0.04197642496</v>
      </c>
      <c r="Q3106" s="45">
        <f t="shared" si="21"/>
        <v>1.208557667</v>
      </c>
      <c r="R3106" s="45">
        <f t="shared" si="32"/>
        <v>1.969901113</v>
      </c>
      <c r="S3106" s="45">
        <f t="shared" si="44"/>
        <v>0.5879091144</v>
      </c>
      <c r="T3106" s="33">
        <f t="shared" si="22"/>
        <v>-1.098142725</v>
      </c>
      <c r="U3106" s="33">
        <f t="shared" si="33"/>
        <v>-1.487937746</v>
      </c>
      <c r="V3106" s="33">
        <f t="shared" si="42"/>
        <v>-0.5383209844</v>
      </c>
      <c r="W3106" s="44">
        <f t="shared" si="13"/>
        <v>0.006278913919</v>
      </c>
      <c r="X3106" s="44">
        <f t="shared" si="14"/>
        <v>0.008165054584</v>
      </c>
      <c r="Y3106" s="33">
        <f t="shared" si="15"/>
        <v>1.300392821</v>
      </c>
      <c r="Z3106" s="43">
        <v>1.0</v>
      </c>
      <c r="AA3106" s="33">
        <f t="shared" si="16"/>
        <v>2.300392821</v>
      </c>
      <c r="AB3106" s="33">
        <f t="shared" si="17"/>
        <v>0.5652916359</v>
      </c>
      <c r="AC3106" s="33">
        <f t="shared" si="18"/>
        <v>0.4347083641</v>
      </c>
      <c r="AD3106" s="33">
        <f t="shared" si="19"/>
        <v>-0.007581946441</v>
      </c>
      <c r="AE3106" s="34">
        <f t="shared" si="23"/>
        <v>1</v>
      </c>
      <c r="AF3106" s="34">
        <f t="shared" si="24"/>
        <v>0</v>
      </c>
      <c r="AG3106" s="34">
        <f t="shared" si="25"/>
        <v>0</v>
      </c>
      <c r="AH3106" s="34">
        <f t="shared" si="26"/>
        <v>1</v>
      </c>
      <c r="AI3106" s="34">
        <f t="shared" si="28"/>
        <v>0</v>
      </c>
      <c r="AJ3106" s="34">
        <f t="shared" si="29"/>
        <v>1</v>
      </c>
      <c r="AK3106" s="34">
        <f t="shared" si="27"/>
        <v>-0.007581946441</v>
      </c>
      <c r="AL3106" s="36">
        <f t="shared" si="34"/>
        <v>1</v>
      </c>
      <c r="AM3106" s="36">
        <f t="shared" si="35"/>
        <v>0</v>
      </c>
      <c r="AN3106" s="46">
        <f t="shared" si="36"/>
        <v>0</v>
      </c>
      <c r="AO3106" s="36">
        <f t="shared" si="37"/>
        <v>1</v>
      </c>
      <c r="AP3106" s="36">
        <f t="shared" si="39"/>
        <v>0</v>
      </c>
      <c r="AQ3106" s="36">
        <f t="shared" si="40"/>
        <v>1</v>
      </c>
      <c r="AR3106" s="36">
        <f t="shared" si="38"/>
        <v>-0.007581946441</v>
      </c>
      <c r="AS3106" s="38">
        <f t="shared" si="45"/>
        <v>0</v>
      </c>
      <c r="AT3106" s="38">
        <f t="shared" si="46"/>
        <v>0</v>
      </c>
      <c r="AU3106" s="38">
        <f t="shared" si="47"/>
        <v>0</v>
      </c>
      <c r="AV3106" s="38">
        <f t="shared" si="48"/>
        <v>0</v>
      </c>
      <c r="AW3106" s="38">
        <f t="shared" si="51"/>
        <v>0</v>
      </c>
      <c r="AX3106" s="38">
        <f t="shared" si="52"/>
        <v>0</v>
      </c>
      <c r="AY3106" s="38">
        <f t="shared" si="49"/>
        <v>0</v>
      </c>
      <c r="AZ3106" s="12">
        <f t="shared" si="30"/>
        <v>130.0362445</v>
      </c>
      <c r="BA3106" s="12">
        <f t="shared" si="41"/>
        <v>90.14393894</v>
      </c>
      <c r="BB3106" s="12">
        <f t="shared" si="53"/>
        <v>110.3717321</v>
      </c>
      <c r="BC3106" s="12">
        <f t="shared" si="50"/>
        <v>-0.005054630961</v>
      </c>
      <c r="BD3106" s="12">
        <f t="shared" si="54"/>
        <v>108.3473945</v>
      </c>
    </row>
    <row r="3107" ht="14.25" customHeight="1">
      <c r="A3107" s="7">
        <v>41026.0</v>
      </c>
      <c r="B3107" s="21" t="s">
        <v>90</v>
      </c>
      <c r="C3107" s="8">
        <v>46.757927</v>
      </c>
      <c r="D3107" s="33">
        <f t="shared" si="5"/>
        <v>-0.004068208165</v>
      </c>
      <c r="E3107" s="33">
        <f t="shared" si="7"/>
        <v>-0.00795436914</v>
      </c>
      <c r="F3107" s="33">
        <f t="shared" si="9"/>
        <v>0.01598531249</v>
      </c>
      <c r="G3107" s="33">
        <f t="shared" si="11"/>
        <v>0.001211764049</v>
      </c>
      <c r="H3107" s="33">
        <f t="shared" si="20"/>
        <v>-0.4971448808</v>
      </c>
      <c r="I3107" s="45">
        <f t="shared" si="31"/>
        <v>0.514370435</v>
      </c>
      <c r="J3107" s="45">
        <f t="shared" si="43"/>
        <v>-0.1061886903</v>
      </c>
      <c r="K3107" s="21" t="s">
        <v>91</v>
      </c>
      <c r="L3107" s="8">
        <v>26.567249</v>
      </c>
      <c r="M3107" s="33">
        <f t="shared" si="6"/>
        <v>0.01215118647</v>
      </c>
      <c r="N3107" s="33">
        <f t="shared" si="8"/>
        <v>0.0337242619</v>
      </c>
      <c r="O3107" s="33">
        <f t="shared" si="10"/>
        <v>0.06519286498</v>
      </c>
      <c r="P3107" s="33">
        <f t="shared" si="12"/>
        <v>0.03820603025</v>
      </c>
      <c r="Q3107" s="45">
        <f t="shared" si="21"/>
        <v>1.727171525</v>
      </c>
      <c r="R3107" s="45">
        <f t="shared" si="32"/>
        <v>2.843324454</v>
      </c>
      <c r="S3107" s="45">
        <f t="shared" si="44"/>
        <v>0.412487074</v>
      </c>
      <c r="T3107" s="33">
        <f t="shared" si="22"/>
        <v>-2.224316406</v>
      </c>
      <c r="U3107" s="33">
        <f t="shared" si="33"/>
        <v>-2.328954019</v>
      </c>
      <c r="V3107" s="33">
        <f t="shared" si="42"/>
        <v>-0.5186757643</v>
      </c>
      <c r="W3107" s="44">
        <f t="shared" si="13"/>
        <v>0.006349885216</v>
      </c>
      <c r="X3107" s="44">
        <f t="shared" si="14"/>
        <v>0.007875809412</v>
      </c>
      <c r="Y3107" s="33">
        <f t="shared" si="15"/>
        <v>1.240307367</v>
      </c>
      <c r="Z3107" s="43">
        <v>1.0</v>
      </c>
      <c r="AA3107" s="33">
        <f t="shared" si="16"/>
        <v>2.240307367</v>
      </c>
      <c r="AB3107" s="33">
        <f t="shared" si="17"/>
        <v>0.5536326779</v>
      </c>
      <c r="AC3107" s="33">
        <f t="shared" si="18"/>
        <v>0.4463673221</v>
      </c>
      <c r="AD3107" s="33">
        <f t="shared" si="19"/>
        <v>0.0009680043297</v>
      </c>
      <c r="AE3107" s="34">
        <f t="shared" si="23"/>
        <v>1</v>
      </c>
      <c r="AF3107" s="34">
        <f t="shared" si="24"/>
        <v>0</v>
      </c>
      <c r="AG3107" s="34">
        <f t="shared" si="25"/>
        <v>0</v>
      </c>
      <c r="AH3107" s="34">
        <f t="shared" si="26"/>
        <v>2</v>
      </c>
      <c r="AI3107" s="34">
        <f t="shared" si="28"/>
        <v>0</v>
      </c>
      <c r="AJ3107" s="34">
        <f t="shared" si="29"/>
        <v>1</v>
      </c>
      <c r="AK3107" s="34">
        <f t="shared" si="27"/>
        <v>0.0009680043297</v>
      </c>
      <c r="AL3107" s="36">
        <f t="shared" si="34"/>
        <v>1</v>
      </c>
      <c r="AM3107" s="36">
        <f t="shared" si="35"/>
        <v>0</v>
      </c>
      <c r="AN3107" s="46">
        <f t="shared" si="36"/>
        <v>0</v>
      </c>
      <c r="AO3107" s="36">
        <f t="shared" si="37"/>
        <v>2</v>
      </c>
      <c r="AP3107" s="36">
        <f t="shared" si="39"/>
        <v>0</v>
      </c>
      <c r="AQ3107" s="36">
        <f t="shared" si="40"/>
        <v>1</v>
      </c>
      <c r="AR3107" s="36">
        <f t="shared" si="38"/>
        <v>0.0009680043297</v>
      </c>
      <c r="AS3107" s="38">
        <f t="shared" si="45"/>
        <v>0</v>
      </c>
      <c r="AT3107" s="38">
        <f t="shared" si="46"/>
        <v>0</v>
      </c>
      <c r="AU3107" s="38">
        <f t="shared" si="47"/>
        <v>0</v>
      </c>
      <c r="AV3107" s="38">
        <f t="shared" si="48"/>
        <v>0</v>
      </c>
      <c r="AW3107" s="38">
        <f t="shared" si="51"/>
        <v>0</v>
      </c>
      <c r="AX3107" s="38">
        <f t="shared" si="52"/>
        <v>0</v>
      </c>
      <c r="AY3107" s="38">
        <f t="shared" si="49"/>
        <v>0</v>
      </c>
      <c r="AZ3107" s="12">
        <f t="shared" si="30"/>
        <v>130.1621202</v>
      </c>
      <c r="BA3107" s="12">
        <f t="shared" si="41"/>
        <v>90.23119867</v>
      </c>
      <c r="BB3107" s="12">
        <f t="shared" si="53"/>
        <v>110.3717321</v>
      </c>
      <c r="BC3107" s="12">
        <f t="shared" si="50"/>
        <v>0.0006453362198</v>
      </c>
      <c r="BD3107" s="12">
        <f t="shared" si="54"/>
        <v>108.4173149</v>
      </c>
    </row>
    <row r="3108" ht="14.25" customHeight="1">
      <c r="A3108" s="7">
        <v>41029.0</v>
      </c>
      <c r="B3108" s="21" t="s">
        <v>90</v>
      </c>
      <c r="C3108" s="8">
        <v>46.687191</v>
      </c>
      <c r="D3108" s="33">
        <f t="shared" si="5"/>
        <v>-0.001512813004</v>
      </c>
      <c r="E3108" s="33">
        <f t="shared" si="7"/>
        <v>-0.002719648246</v>
      </c>
      <c r="F3108" s="33">
        <f t="shared" si="9"/>
        <v>0.0001514349084</v>
      </c>
      <c r="G3108" s="33">
        <f t="shared" si="11"/>
        <v>-0.005275340756</v>
      </c>
      <c r="H3108" s="33">
        <f t="shared" si="20"/>
        <v>-0.2166992916</v>
      </c>
      <c r="I3108" s="45">
        <f t="shared" si="31"/>
        <v>-0.08048987897</v>
      </c>
      <c r="J3108" s="45">
        <f t="shared" si="43"/>
        <v>-0.2829117046</v>
      </c>
      <c r="K3108" s="21" t="s">
        <v>91</v>
      </c>
      <c r="L3108" s="8">
        <v>26.459785</v>
      </c>
      <c r="M3108" s="33">
        <f t="shared" si="6"/>
        <v>-0.004044980344</v>
      </c>
      <c r="N3108" s="33">
        <f t="shared" si="8"/>
        <v>0.03569055444</v>
      </c>
      <c r="O3108" s="33">
        <f t="shared" si="10"/>
        <v>0.05356174653</v>
      </c>
      <c r="P3108" s="33">
        <f t="shared" si="12"/>
        <v>0.03121203318</v>
      </c>
      <c r="Q3108" s="45">
        <f t="shared" si="21"/>
        <v>1.79225046</v>
      </c>
      <c r="R3108" s="45">
        <f t="shared" si="32"/>
        <v>1.994780785</v>
      </c>
      <c r="S3108" s="45">
        <f t="shared" si="44"/>
        <v>0.08575958628</v>
      </c>
      <c r="T3108" s="33">
        <f t="shared" si="22"/>
        <v>-2.008949752</v>
      </c>
      <c r="U3108" s="33">
        <f t="shared" si="33"/>
        <v>-2.075270664</v>
      </c>
      <c r="V3108" s="33">
        <f t="shared" si="42"/>
        <v>-0.3686712909</v>
      </c>
      <c r="W3108" s="44">
        <f t="shared" si="13"/>
        <v>0.006250548735</v>
      </c>
      <c r="X3108" s="44">
        <f t="shared" si="14"/>
        <v>0.007983611565</v>
      </c>
      <c r="Y3108" s="33">
        <f t="shared" si="15"/>
        <v>1.27726571</v>
      </c>
      <c r="Z3108" s="43">
        <v>1.0</v>
      </c>
      <c r="AA3108" s="33">
        <f t="shared" si="16"/>
        <v>2.27726571</v>
      </c>
      <c r="AB3108" s="33">
        <f t="shared" si="17"/>
        <v>0.5608768903</v>
      </c>
      <c r="AC3108" s="33">
        <f t="shared" si="18"/>
        <v>0.4391231097</v>
      </c>
      <c r="AD3108" s="33">
        <f t="shared" si="19"/>
        <v>0.0006543525761</v>
      </c>
      <c r="AE3108" s="34">
        <f t="shared" si="23"/>
        <v>1</v>
      </c>
      <c r="AF3108" s="34">
        <f t="shared" si="24"/>
        <v>0</v>
      </c>
      <c r="AG3108" s="34">
        <f t="shared" si="25"/>
        <v>0</v>
      </c>
      <c r="AH3108" s="34">
        <f t="shared" si="26"/>
        <v>3</v>
      </c>
      <c r="AI3108" s="34">
        <f t="shared" si="28"/>
        <v>0</v>
      </c>
      <c r="AJ3108" s="34">
        <f t="shared" si="29"/>
        <v>1</v>
      </c>
      <c r="AK3108" s="34">
        <f t="shared" si="27"/>
        <v>0.0006543525761</v>
      </c>
      <c r="AL3108" s="36">
        <f t="shared" si="34"/>
        <v>1</v>
      </c>
      <c r="AM3108" s="36">
        <f t="shared" si="35"/>
        <v>0</v>
      </c>
      <c r="AN3108" s="46">
        <f t="shared" si="36"/>
        <v>0</v>
      </c>
      <c r="AO3108" s="36">
        <f t="shared" si="37"/>
        <v>3</v>
      </c>
      <c r="AP3108" s="36">
        <f t="shared" si="39"/>
        <v>0</v>
      </c>
      <c r="AQ3108" s="36">
        <f t="shared" si="40"/>
        <v>1</v>
      </c>
      <c r="AR3108" s="36">
        <f t="shared" si="38"/>
        <v>0.0006543525761</v>
      </c>
      <c r="AS3108" s="38">
        <f t="shared" si="45"/>
        <v>0</v>
      </c>
      <c r="AT3108" s="38">
        <f t="shared" si="46"/>
        <v>0</v>
      </c>
      <c r="AU3108" s="38">
        <f t="shared" si="47"/>
        <v>0</v>
      </c>
      <c r="AV3108" s="38">
        <f t="shared" si="48"/>
        <v>0</v>
      </c>
      <c r="AW3108" s="38">
        <f t="shared" si="51"/>
        <v>0</v>
      </c>
      <c r="AX3108" s="38">
        <f t="shared" si="52"/>
        <v>0</v>
      </c>
      <c r="AY3108" s="38">
        <f t="shared" si="49"/>
        <v>0</v>
      </c>
      <c r="AZ3108" s="12">
        <f t="shared" si="30"/>
        <v>130.2472921</v>
      </c>
      <c r="BA3108" s="12">
        <f t="shared" si="41"/>
        <v>90.29024169</v>
      </c>
      <c r="BB3108" s="12">
        <f t="shared" si="53"/>
        <v>110.3717321</v>
      </c>
      <c r="BC3108" s="12">
        <f t="shared" si="50"/>
        <v>0.0004362350507</v>
      </c>
      <c r="BD3108" s="12">
        <f t="shared" si="54"/>
        <v>108.4646104</v>
      </c>
    </row>
    <row r="3109" ht="14.25" customHeight="1">
      <c r="A3109" s="7">
        <v>41030.0</v>
      </c>
      <c r="B3109" s="21" t="s">
        <v>90</v>
      </c>
      <c r="C3109" s="8">
        <v>47.033802</v>
      </c>
      <c r="D3109" s="33">
        <f t="shared" si="5"/>
        <v>0.007424113393</v>
      </c>
      <c r="E3109" s="33">
        <f t="shared" si="7"/>
        <v>-0.0003011394541</v>
      </c>
      <c r="F3109" s="33">
        <f t="shared" si="9"/>
        <v>0.00135498799</v>
      </c>
      <c r="G3109" s="33">
        <f t="shared" si="11"/>
        <v>-0.0037464409</v>
      </c>
      <c r="H3109" s="33">
        <f t="shared" si="20"/>
        <v>-0.08786256917</v>
      </c>
      <c r="I3109" s="45">
        <f t="shared" si="31"/>
        <v>-0.03017965574</v>
      </c>
      <c r="J3109" s="45">
        <f t="shared" si="43"/>
        <v>-0.2413372377</v>
      </c>
      <c r="K3109" s="21" t="s">
        <v>91</v>
      </c>
      <c r="L3109" s="8">
        <v>26.671263</v>
      </c>
      <c r="M3109" s="33">
        <f t="shared" si="6"/>
        <v>0.007992430777</v>
      </c>
      <c r="N3109" s="33">
        <f t="shared" si="8"/>
        <v>0.03791122999</v>
      </c>
      <c r="O3109" s="33">
        <f t="shared" si="10"/>
        <v>0.04029750866</v>
      </c>
      <c r="P3109" s="33">
        <f t="shared" si="12"/>
        <v>0.03763160267</v>
      </c>
      <c r="Q3109" s="45">
        <f t="shared" si="21"/>
        <v>1.861888136</v>
      </c>
      <c r="R3109" s="45">
        <f t="shared" si="32"/>
        <v>1.198223503</v>
      </c>
      <c r="S3109" s="45">
        <f t="shared" si="44"/>
        <v>0.3358908529</v>
      </c>
      <c r="T3109" s="33">
        <f t="shared" si="22"/>
        <v>-1.949750705</v>
      </c>
      <c r="U3109" s="33">
        <f t="shared" si="33"/>
        <v>-1.228403159</v>
      </c>
      <c r="V3109" s="33">
        <f t="shared" si="42"/>
        <v>-0.5772280906</v>
      </c>
      <c r="W3109" s="44">
        <f t="shared" si="13"/>
        <v>0.006339202965</v>
      </c>
      <c r="X3109" s="44">
        <f t="shared" si="14"/>
        <v>0.008112094888</v>
      </c>
      <c r="Y3109" s="33">
        <f t="shared" si="15"/>
        <v>1.279671109</v>
      </c>
      <c r="Z3109" s="43">
        <v>1.0</v>
      </c>
      <c r="AA3109" s="33">
        <f t="shared" si="16"/>
        <v>2.279671109</v>
      </c>
      <c r="AB3109" s="33">
        <f t="shared" si="17"/>
        <v>0.5613402319</v>
      </c>
      <c r="AC3109" s="33">
        <f t="shared" si="18"/>
        <v>0.4386597681</v>
      </c>
      <c r="AD3109" s="33">
        <f t="shared" si="19"/>
        <v>0.001558923794</v>
      </c>
      <c r="AE3109" s="34">
        <f t="shared" si="23"/>
        <v>1</v>
      </c>
      <c r="AF3109" s="34">
        <f t="shared" si="24"/>
        <v>0</v>
      </c>
      <c r="AG3109" s="34">
        <f t="shared" si="25"/>
        <v>0</v>
      </c>
      <c r="AH3109" s="34">
        <f t="shared" si="26"/>
        <v>4</v>
      </c>
      <c r="AI3109" s="34">
        <f t="shared" si="28"/>
        <v>0</v>
      </c>
      <c r="AJ3109" s="34">
        <f t="shared" si="29"/>
        <v>1</v>
      </c>
      <c r="AK3109" s="34">
        <f t="shared" si="27"/>
        <v>0.001558923794</v>
      </c>
      <c r="AL3109" s="36">
        <f t="shared" si="34"/>
        <v>1</v>
      </c>
      <c r="AM3109" s="36">
        <f t="shared" si="35"/>
        <v>0</v>
      </c>
      <c r="AN3109" s="46">
        <f t="shared" si="36"/>
        <v>0</v>
      </c>
      <c r="AO3109" s="36">
        <f t="shared" si="37"/>
        <v>4</v>
      </c>
      <c r="AP3109" s="36">
        <f t="shared" si="39"/>
        <v>0</v>
      </c>
      <c r="AQ3109" s="36">
        <f t="shared" si="40"/>
        <v>1</v>
      </c>
      <c r="AR3109" s="36">
        <f t="shared" si="38"/>
        <v>0.001558923794</v>
      </c>
      <c r="AS3109" s="38">
        <f t="shared" si="45"/>
        <v>0</v>
      </c>
      <c r="AT3109" s="38">
        <f t="shared" si="46"/>
        <v>0</v>
      </c>
      <c r="AU3109" s="38">
        <f t="shared" si="47"/>
        <v>0</v>
      </c>
      <c r="AV3109" s="38">
        <f t="shared" si="48"/>
        <v>0</v>
      </c>
      <c r="AW3109" s="38">
        <f t="shared" si="51"/>
        <v>0</v>
      </c>
      <c r="AX3109" s="38">
        <f t="shared" si="52"/>
        <v>0</v>
      </c>
      <c r="AY3109" s="38">
        <f t="shared" si="49"/>
        <v>0</v>
      </c>
      <c r="AZ3109" s="12">
        <f t="shared" si="30"/>
        <v>130.4503377</v>
      </c>
      <c r="BA3109" s="12">
        <f t="shared" si="41"/>
        <v>90.43099729</v>
      </c>
      <c r="BB3109" s="12">
        <f t="shared" si="53"/>
        <v>110.3717321</v>
      </c>
      <c r="BC3109" s="12">
        <f t="shared" si="50"/>
        <v>0.001039282529</v>
      </c>
      <c r="BD3109" s="12">
        <f t="shared" si="54"/>
        <v>108.5773358</v>
      </c>
    </row>
    <row r="3110" ht="14.25" customHeight="1">
      <c r="A3110" s="7">
        <v>41031.0</v>
      </c>
      <c r="B3110" s="21" t="s">
        <v>90</v>
      </c>
      <c r="C3110" s="8">
        <v>47.274311</v>
      </c>
      <c r="D3110" s="33">
        <f t="shared" si="5"/>
        <v>0.005113535155</v>
      </c>
      <c r="E3110" s="33">
        <f t="shared" si="7"/>
        <v>0.002399666335</v>
      </c>
      <c r="F3110" s="33">
        <f t="shared" si="9"/>
        <v>0.009363873283</v>
      </c>
      <c r="G3110" s="33">
        <f t="shared" si="11"/>
        <v>0.004056361866</v>
      </c>
      <c r="H3110" s="33">
        <f t="shared" si="20"/>
        <v>0.06694303139</v>
      </c>
      <c r="I3110" s="45">
        <f t="shared" si="31"/>
        <v>0.2768839856</v>
      </c>
      <c r="J3110" s="45">
        <f t="shared" si="43"/>
        <v>-0.02490017682</v>
      </c>
      <c r="K3110" s="21" t="s">
        <v>91</v>
      </c>
      <c r="L3110" s="8">
        <v>26.751005</v>
      </c>
      <c r="M3110" s="33">
        <f t="shared" si="6"/>
        <v>0.002989809669</v>
      </c>
      <c r="N3110" s="33">
        <f t="shared" si="8"/>
        <v>0.02976093622</v>
      </c>
      <c r="O3110" s="33">
        <f t="shared" si="10"/>
        <v>0.04031304663</v>
      </c>
      <c r="P3110" s="33">
        <f t="shared" si="12"/>
        <v>0.04609536989</v>
      </c>
      <c r="Q3110" s="45">
        <f t="shared" si="21"/>
        <v>1.251201099</v>
      </c>
      <c r="R3110" s="45">
        <f t="shared" si="32"/>
        <v>1.158715146</v>
      </c>
      <c r="S3110" s="45">
        <f t="shared" si="44"/>
        <v>0.7042312644</v>
      </c>
      <c r="T3110" s="33">
        <f t="shared" si="22"/>
        <v>-1.184258067</v>
      </c>
      <c r="U3110" s="33">
        <f t="shared" si="33"/>
        <v>-0.8818311604</v>
      </c>
      <c r="V3110" s="33">
        <f t="shared" si="42"/>
        <v>-0.7291314413</v>
      </c>
      <c r="W3110" s="44">
        <f t="shared" si="13"/>
        <v>0.006415357299</v>
      </c>
      <c r="X3110" s="44">
        <f t="shared" si="14"/>
        <v>0.007944491079</v>
      </c>
      <c r="Y3110" s="33">
        <f t="shared" si="15"/>
        <v>1.238355201</v>
      </c>
      <c r="Z3110" s="43">
        <v>1.0</v>
      </c>
      <c r="AA3110" s="33">
        <f t="shared" si="16"/>
        <v>2.238355201</v>
      </c>
      <c r="AB3110" s="33">
        <f t="shared" si="17"/>
        <v>0.5532433818</v>
      </c>
      <c r="AC3110" s="33">
        <f t="shared" si="18"/>
        <v>0.4467566182</v>
      </c>
      <c r="AD3110" s="33">
        <f t="shared" si="19"/>
        <v>-0.0009585904518</v>
      </c>
      <c r="AE3110" s="34">
        <f t="shared" si="23"/>
        <v>1</v>
      </c>
      <c r="AF3110" s="34">
        <f t="shared" si="24"/>
        <v>0</v>
      </c>
      <c r="AG3110" s="34">
        <f t="shared" si="25"/>
        <v>0</v>
      </c>
      <c r="AH3110" s="34">
        <f t="shared" si="26"/>
        <v>5</v>
      </c>
      <c r="AI3110" s="34">
        <f t="shared" si="28"/>
        <v>0</v>
      </c>
      <c r="AJ3110" s="34">
        <f t="shared" si="29"/>
        <v>1</v>
      </c>
      <c r="AK3110" s="34">
        <f t="shared" si="27"/>
        <v>-0.0009585904518</v>
      </c>
      <c r="AL3110" s="36">
        <f t="shared" si="34"/>
        <v>0</v>
      </c>
      <c r="AM3110" s="36">
        <f t="shared" si="35"/>
        <v>0</v>
      </c>
      <c r="AN3110" s="46">
        <f t="shared" si="36"/>
        <v>0</v>
      </c>
      <c r="AO3110" s="36">
        <f t="shared" si="37"/>
        <v>5</v>
      </c>
      <c r="AP3110" s="36">
        <f t="shared" si="39"/>
        <v>0</v>
      </c>
      <c r="AQ3110" s="36">
        <f t="shared" si="40"/>
        <v>1</v>
      </c>
      <c r="AR3110" s="36">
        <f t="shared" si="38"/>
        <v>-0.0009585904518</v>
      </c>
      <c r="AS3110" s="38">
        <f t="shared" si="45"/>
        <v>0</v>
      </c>
      <c r="AT3110" s="38">
        <f t="shared" si="46"/>
        <v>0</v>
      </c>
      <c r="AU3110" s="38">
        <f t="shared" si="47"/>
        <v>0</v>
      </c>
      <c r="AV3110" s="38">
        <f t="shared" si="48"/>
        <v>0</v>
      </c>
      <c r="AW3110" s="38">
        <f t="shared" si="51"/>
        <v>0</v>
      </c>
      <c r="AX3110" s="38">
        <f t="shared" si="52"/>
        <v>0</v>
      </c>
      <c r="AY3110" s="38">
        <f t="shared" si="49"/>
        <v>0</v>
      </c>
      <c r="AZ3110" s="12">
        <f t="shared" si="30"/>
        <v>130.3252892</v>
      </c>
      <c r="BA3110" s="12">
        <f t="shared" si="41"/>
        <v>90.344311</v>
      </c>
      <c r="BB3110" s="12">
        <f t="shared" si="53"/>
        <v>110.3717321</v>
      </c>
      <c r="BC3110" s="12">
        <f t="shared" si="50"/>
        <v>-0.0006390603012</v>
      </c>
      <c r="BD3110" s="12">
        <f t="shared" si="54"/>
        <v>108.5079483</v>
      </c>
    </row>
    <row r="3111" ht="14.25" customHeight="1">
      <c r="A3111" s="7">
        <v>41032.0</v>
      </c>
      <c r="B3111" s="21" t="s">
        <v>90</v>
      </c>
      <c r="C3111" s="8">
        <v>47.330914</v>
      </c>
      <c r="D3111" s="33">
        <f t="shared" si="5"/>
        <v>0.001197331041</v>
      </c>
      <c r="E3111" s="33">
        <f t="shared" si="7"/>
        <v>0.008136267231</v>
      </c>
      <c r="F3111" s="33">
        <f t="shared" si="9"/>
        <v>0.01148910183</v>
      </c>
      <c r="G3111" s="33">
        <f t="shared" si="11"/>
        <v>0.008592066759</v>
      </c>
      <c r="H3111" s="33">
        <f t="shared" si="20"/>
        <v>0.3867420862</v>
      </c>
      <c r="I3111" s="45">
        <f t="shared" si="31"/>
        <v>0.3555747864</v>
      </c>
      <c r="J3111" s="45">
        <f t="shared" si="43"/>
        <v>0.104194614</v>
      </c>
      <c r="K3111" s="21" t="s">
        <v>91</v>
      </c>
      <c r="L3111" s="8">
        <v>26.848068</v>
      </c>
      <c r="M3111" s="33">
        <f t="shared" si="6"/>
        <v>0.003628387046</v>
      </c>
      <c r="N3111" s="33">
        <f t="shared" si="8"/>
        <v>0.02284974559</v>
      </c>
      <c r="O3111" s="33">
        <f t="shared" si="10"/>
        <v>0.04903778144</v>
      </c>
      <c r="P3111" s="33">
        <f t="shared" si="12"/>
        <v>0.05417900148</v>
      </c>
      <c r="Q3111" s="45">
        <f t="shared" si="21"/>
        <v>0.7702193625</v>
      </c>
      <c r="R3111" s="45">
        <f t="shared" si="32"/>
        <v>1.581511143</v>
      </c>
      <c r="S3111" s="45">
        <f t="shared" si="44"/>
        <v>1.074302792</v>
      </c>
      <c r="T3111" s="33">
        <f t="shared" si="22"/>
        <v>-0.3834772763</v>
      </c>
      <c r="U3111" s="33">
        <f t="shared" si="33"/>
        <v>-1.225936357</v>
      </c>
      <c r="V3111" s="33">
        <f t="shared" si="42"/>
        <v>-0.9701081784</v>
      </c>
      <c r="W3111" s="44">
        <f t="shared" si="13"/>
        <v>0.006363865298</v>
      </c>
      <c r="X3111" s="44">
        <f t="shared" si="14"/>
        <v>0.007805739403</v>
      </c>
      <c r="Y3111" s="33">
        <f t="shared" si="15"/>
        <v>1.226572065</v>
      </c>
      <c r="Z3111" s="43">
        <v>1.0</v>
      </c>
      <c r="AA3111" s="33">
        <f t="shared" si="16"/>
        <v>2.226572065</v>
      </c>
      <c r="AB3111" s="33">
        <f t="shared" si="17"/>
        <v>0.5508791224</v>
      </c>
      <c r="AC3111" s="33">
        <f t="shared" si="18"/>
        <v>0.4491208776</v>
      </c>
      <c r="AD3111" s="33">
        <f t="shared" si="19"/>
        <v>-0.00576382226</v>
      </c>
      <c r="AE3111" s="34">
        <f t="shared" si="23"/>
        <v>0</v>
      </c>
      <c r="AF3111" s="34">
        <f t="shared" si="24"/>
        <v>0</v>
      </c>
      <c r="AG3111" s="34">
        <f t="shared" si="25"/>
        <v>0</v>
      </c>
      <c r="AH3111" s="34">
        <f t="shared" si="26"/>
        <v>0</v>
      </c>
      <c r="AI3111" s="34">
        <f t="shared" si="28"/>
        <v>1</v>
      </c>
      <c r="AJ3111" s="34">
        <f t="shared" si="29"/>
        <v>0</v>
      </c>
      <c r="AK3111" s="34">
        <f t="shared" si="27"/>
        <v>0</v>
      </c>
      <c r="AL3111" s="36">
        <f t="shared" si="34"/>
        <v>1</v>
      </c>
      <c r="AM3111" s="36">
        <f t="shared" si="35"/>
        <v>0</v>
      </c>
      <c r="AN3111" s="46">
        <f t="shared" si="36"/>
        <v>0</v>
      </c>
      <c r="AO3111" s="36">
        <f t="shared" si="37"/>
        <v>1</v>
      </c>
      <c r="AP3111" s="36">
        <f t="shared" si="39"/>
        <v>1</v>
      </c>
      <c r="AQ3111" s="36">
        <f t="shared" si="40"/>
        <v>1</v>
      </c>
      <c r="AR3111" s="36">
        <f t="shared" si="38"/>
        <v>-0.00576382226</v>
      </c>
      <c r="AS3111" s="38">
        <f t="shared" si="45"/>
        <v>0</v>
      </c>
      <c r="AT3111" s="38">
        <f t="shared" si="46"/>
        <v>0</v>
      </c>
      <c r="AU3111" s="38">
        <f t="shared" si="47"/>
        <v>0</v>
      </c>
      <c r="AV3111" s="38">
        <f t="shared" si="48"/>
        <v>0</v>
      </c>
      <c r="AW3111" s="38">
        <f t="shared" si="51"/>
        <v>0</v>
      </c>
      <c r="AX3111" s="38">
        <f t="shared" si="52"/>
        <v>0</v>
      </c>
      <c r="AY3111" s="38">
        <f t="shared" si="49"/>
        <v>0</v>
      </c>
      <c r="AZ3111" s="12">
        <f t="shared" si="30"/>
        <v>130.3252892</v>
      </c>
      <c r="BA3111" s="12">
        <f t="shared" si="41"/>
        <v>89.82358245</v>
      </c>
      <c r="BB3111" s="12">
        <f t="shared" si="53"/>
        <v>110.3717321</v>
      </c>
      <c r="BC3111" s="12">
        <f t="shared" si="50"/>
        <v>-0.001921274087</v>
      </c>
      <c r="BD3111" s="12">
        <f t="shared" si="54"/>
        <v>108.2994748</v>
      </c>
    </row>
    <row r="3112" ht="14.25" customHeight="1">
      <c r="A3112" s="7">
        <v>41033.0</v>
      </c>
      <c r="B3112" s="21" t="s">
        <v>90</v>
      </c>
      <c r="C3112" s="8">
        <v>46.616463</v>
      </c>
      <c r="D3112" s="33">
        <f t="shared" si="5"/>
        <v>-0.01509480675</v>
      </c>
      <c r="E3112" s="33">
        <f t="shared" si="7"/>
        <v>-0.003025454914</v>
      </c>
      <c r="F3112" s="33">
        <f t="shared" si="9"/>
        <v>-0.01095575847</v>
      </c>
      <c r="G3112" s="33">
        <f t="shared" si="11"/>
        <v>-0.003779130692</v>
      </c>
      <c r="H3112" s="33">
        <f t="shared" si="20"/>
        <v>-0.2028886069</v>
      </c>
      <c r="I3112" s="45">
        <f t="shared" si="31"/>
        <v>-0.4984800865</v>
      </c>
      <c r="J3112" s="45">
        <f t="shared" si="43"/>
        <v>-0.228605616</v>
      </c>
      <c r="K3112" s="21" t="s">
        <v>91</v>
      </c>
      <c r="L3112" s="8">
        <v>26.695536</v>
      </c>
      <c r="M3112" s="33">
        <f t="shared" si="6"/>
        <v>-0.005681302655</v>
      </c>
      <c r="N3112" s="33">
        <f t="shared" si="8"/>
        <v>0.00482876492</v>
      </c>
      <c r="O3112" s="33">
        <f t="shared" si="10"/>
        <v>0.03871587335</v>
      </c>
      <c r="P3112" s="33">
        <f t="shared" si="12"/>
        <v>0.04804734386</v>
      </c>
      <c r="Q3112" s="45">
        <f t="shared" si="21"/>
        <v>-0.3900775717</v>
      </c>
      <c r="R3112" s="45">
        <f t="shared" si="32"/>
        <v>0.9855869465</v>
      </c>
      <c r="S3112" s="45">
        <f t="shared" si="44"/>
        <v>0.7424366865</v>
      </c>
      <c r="T3112" s="33">
        <f t="shared" si="22"/>
        <v>0.1871889648</v>
      </c>
      <c r="U3112" s="33">
        <f t="shared" si="33"/>
        <v>-1.484067033</v>
      </c>
      <c r="V3112" s="33">
        <f t="shared" si="42"/>
        <v>-0.9710423025</v>
      </c>
      <c r="W3112" s="44">
        <f t="shared" si="13"/>
        <v>0.007227810089</v>
      </c>
      <c r="X3112" s="44">
        <f t="shared" si="14"/>
        <v>0.00801084079</v>
      </c>
      <c r="Y3112" s="33">
        <f t="shared" si="15"/>
        <v>1.108335816</v>
      </c>
      <c r="Z3112" s="43">
        <v>1.0</v>
      </c>
      <c r="AA3112" s="33">
        <f t="shared" si="16"/>
        <v>2.108335816</v>
      </c>
      <c r="AB3112" s="33">
        <f t="shared" si="17"/>
        <v>0.525692258</v>
      </c>
      <c r="AC3112" s="33">
        <f t="shared" si="18"/>
        <v>0.474307742</v>
      </c>
      <c r="AD3112" s="33">
        <f t="shared" si="19"/>
        <v>0.004018703776</v>
      </c>
      <c r="AE3112" s="34">
        <f t="shared" si="23"/>
        <v>0</v>
      </c>
      <c r="AF3112" s="34">
        <f t="shared" si="24"/>
        <v>0</v>
      </c>
      <c r="AG3112" s="34">
        <f t="shared" si="25"/>
        <v>0</v>
      </c>
      <c r="AH3112" s="34">
        <f t="shared" si="26"/>
        <v>0</v>
      </c>
      <c r="AI3112" s="34">
        <f t="shared" si="28"/>
        <v>0</v>
      </c>
      <c r="AJ3112" s="34">
        <f t="shared" si="29"/>
        <v>0</v>
      </c>
      <c r="AK3112" s="34">
        <f t="shared" si="27"/>
        <v>0</v>
      </c>
      <c r="AL3112" s="36">
        <f t="shared" si="34"/>
        <v>1</v>
      </c>
      <c r="AM3112" s="36">
        <f t="shared" si="35"/>
        <v>0</v>
      </c>
      <c r="AN3112" s="46">
        <f t="shared" si="36"/>
        <v>0</v>
      </c>
      <c r="AO3112" s="36">
        <f t="shared" si="37"/>
        <v>2</v>
      </c>
      <c r="AP3112" s="36">
        <f t="shared" si="39"/>
        <v>0</v>
      </c>
      <c r="AQ3112" s="36">
        <f t="shared" si="40"/>
        <v>1</v>
      </c>
      <c r="AR3112" s="36">
        <f t="shared" si="38"/>
        <v>0.004018703776</v>
      </c>
      <c r="AS3112" s="38">
        <f t="shared" si="45"/>
        <v>0</v>
      </c>
      <c r="AT3112" s="38">
        <f t="shared" si="46"/>
        <v>0</v>
      </c>
      <c r="AU3112" s="38">
        <f t="shared" si="47"/>
        <v>0</v>
      </c>
      <c r="AV3112" s="38">
        <f t="shared" si="48"/>
        <v>0</v>
      </c>
      <c r="AW3112" s="38">
        <f t="shared" si="51"/>
        <v>0</v>
      </c>
      <c r="AX3112" s="38">
        <f t="shared" si="52"/>
        <v>0</v>
      </c>
      <c r="AY3112" s="38">
        <f t="shared" si="49"/>
        <v>0</v>
      </c>
      <c r="AZ3112" s="12">
        <f t="shared" si="30"/>
        <v>130.3252892</v>
      </c>
      <c r="BA3112" s="12">
        <f t="shared" si="41"/>
        <v>90.18455682</v>
      </c>
      <c r="BB3112" s="12">
        <f t="shared" si="53"/>
        <v>110.3717321</v>
      </c>
      <c r="BC3112" s="12">
        <f t="shared" si="50"/>
        <v>0.001339567925</v>
      </c>
      <c r="BD3112" s="12">
        <f t="shared" si="54"/>
        <v>108.4445493</v>
      </c>
    </row>
    <row r="3113" ht="14.25" customHeight="1">
      <c r="A3113" s="7">
        <v>41036.0</v>
      </c>
      <c r="B3113" s="21" t="s">
        <v>90</v>
      </c>
      <c r="C3113" s="8">
        <v>47.125774</v>
      </c>
      <c r="D3113" s="33">
        <f t="shared" si="5"/>
        <v>0.01092556078</v>
      </c>
      <c r="E3113" s="33">
        <f t="shared" si="7"/>
        <v>0.009394075561</v>
      </c>
      <c r="F3113" s="33">
        <f t="shared" si="9"/>
        <v>0.006648878734</v>
      </c>
      <c r="G3113" s="33">
        <f t="shared" si="11"/>
        <v>0.01943384311</v>
      </c>
      <c r="H3113" s="33">
        <f t="shared" si="20"/>
        <v>0.4713133718</v>
      </c>
      <c r="I3113" s="45">
        <f t="shared" si="31"/>
        <v>0.1766823498</v>
      </c>
      <c r="J3113" s="45">
        <f t="shared" si="43"/>
        <v>0.4113458718</v>
      </c>
      <c r="K3113" s="21" t="s">
        <v>91</v>
      </c>
      <c r="L3113" s="8">
        <v>26.792612</v>
      </c>
      <c r="M3113" s="33">
        <f t="shared" si="6"/>
        <v>0.003636413219</v>
      </c>
      <c r="N3113" s="33">
        <f t="shared" si="8"/>
        <v>0.01257859805</v>
      </c>
      <c r="O3113" s="33">
        <f t="shared" si="10"/>
        <v>0.04871808963</v>
      </c>
      <c r="P3113" s="33">
        <f t="shared" si="12"/>
        <v>0.06051897427</v>
      </c>
      <c r="Q3113" s="45">
        <f t="shared" si="21"/>
        <v>0.1062350856</v>
      </c>
      <c r="R3113" s="45">
        <f t="shared" si="32"/>
        <v>1.471534204</v>
      </c>
      <c r="S3113" s="45">
        <f t="shared" si="44"/>
        <v>1.371658217</v>
      </c>
      <c r="T3113" s="33">
        <f t="shared" si="22"/>
        <v>0.3650782862</v>
      </c>
      <c r="U3113" s="33">
        <f t="shared" si="33"/>
        <v>-1.294851854</v>
      </c>
      <c r="V3113" s="33">
        <f t="shared" si="42"/>
        <v>-0.9603123452</v>
      </c>
      <c r="W3113" s="44">
        <f t="shared" si="13"/>
        <v>0.007059041726</v>
      </c>
      <c r="X3113" s="44">
        <f t="shared" si="14"/>
        <v>0.007618183123</v>
      </c>
      <c r="Y3113" s="33">
        <f t="shared" si="15"/>
        <v>1.07920925</v>
      </c>
      <c r="Z3113" s="43">
        <v>1.0</v>
      </c>
      <c r="AA3113" s="33">
        <f t="shared" si="16"/>
        <v>2.07920925</v>
      </c>
      <c r="AB3113" s="33">
        <f t="shared" si="17"/>
        <v>0.5190479264</v>
      </c>
      <c r="AC3113" s="33">
        <f t="shared" si="18"/>
        <v>0.4809520736</v>
      </c>
      <c r="AD3113" s="33">
        <f t="shared" si="19"/>
        <v>0.00009227504827</v>
      </c>
      <c r="AE3113" s="34">
        <f t="shared" si="23"/>
        <v>0</v>
      </c>
      <c r="AF3113" s="34">
        <f t="shared" si="24"/>
        <v>0</v>
      </c>
      <c r="AG3113" s="34">
        <f t="shared" si="25"/>
        <v>0</v>
      </c>
      <c r="AH3113" s="34">
        <f t="shared" si="26"/>
        <v>0</v>
      </c>
      <c r="AI3113" s="34">
        <f t="shared" si="28"/>
        <v>0</v>
      </c>
      <c r="AJ3113" s="34">
        <f t="shared" si="29"/>
        <v>0</v>
      </c>
      <c r="AK3113" s="34">
        <f t="shared" si="27"/>
        <v>0</v>
      </c>
      <c r="AL3113" s="36">
        <f t="shared" si="34"/>
        <v>1</v>
      </c>
      <c r="AM3113" s="36">
        <f t="shared" si="35"/>
        <v>0</v>
      </c>
      <c r="AN3113" s="46">
        <f t="shared" si="36"/>
        <v>0</v>
      </c>
      <c r="AO3113" s="36">
        <f t="shared" si="37"/>
        <v>3</v>
      </c>
      <c r="AP3113" s="36">
        <f t="shared" si="39"/>
        <v>0</v>
      </c>
      <c r="AQ3113" s="36">
        <f t="shared" si="40"/>
        <v>1</v>
      </c>
      <c r="AR3113" s="36">
        <f t="shared" si="38"/>
        <v>0.00009227504827</v>
      </c>
      <c r="AS3113" s="38">
        <f t="shared" si="45"/>
        <v>0</v>
      </c>
      <c r="AT3113" s="38">
        <f t="shared" si="46"/>
        <v>0</v>
      </c>
      <c r="AU3113" s="38">
        <f t="shared" si="47"/>
        <v>0</v>
      </c>
      <c r="AV3113" s="38">
        <f t="shared" si="48"/>
        <v>0</v>
      </c>
      <c r="AW3113" s="38">
        <f t="shared" si="51"/>
        <v>0</v>
      </c>
      <c r="AX3113" s="38">
        <f t="shared" si="52"/>
        <v>0</v>
      </c>
      <c r="AY3113" s="38">
        <f t="shared" si="49"/>
        <v>0</v>
      </c>
      <c r="AZ3113" s="12">
        <f t="shared" si="30"/>
        <v>130.3252892</v>
      </c>
      <c r="BA3113" s="12">
        <f t="shared" si="41"/>
        <v>90.1928786</v>
      </c>
      <c r="BB3113" s="12">
        <f t="shared" si="53"/>
        <v>110.3717321</v>
      </c>
      <c r="BC3113" s="12">
        <f t="shared" si="50"/>
        <v>0.00003075834942</v>
      </c>
      <c r="BD3113" s="12">
        <f t="shared" si="54"/>
        <v>108.4478849</v>
      </c>
    </row>
    <row r="3114" ht="14.25" customHeight="1">
      <c r="A3114" s="7">
        <v>41037.0</v>
      </c>
      <c r="B3114" s="21" t="s">
        <v>90</v>
      </c>
      <c r="C3114" s="8">
        <v>47.055031</v>
      </c>
      <c r="D3114" s="33">
        <f t="shared" si="5"/>
        <v>-0.001501153063</v>
      </c>
      <c r="E3114" s="33">
        <f t="shared" si="7"/>
        <v>0.0004513562395</v>
      </c>
      <c r="F3114" s="33">
        <f t="shared" si="9"/>
        <v>0.0001500808643</v>
      </c>
      <c r="G3114" s="33">
        <f t="shared" si="11"/>
        <v>0.02575141173</v>
      </c>
      <c r="H3114" s="33">
        <f t="shared" si="20"/>
        <v>-0.04702697262</v>
      </c>
      <c r="I3114" s="45">
        <f t="shared" si="31"/>
        <v>-0.09656239009</v>
      </c>
      <c r="J3114" s="45">
        <f t="shared" si="43"/>
        <v>0.5692059245</v>
      </c>
      <c r="K3114" s="21" t="s">
        <v>91</v>
      </c>
      <c r="L3114" s="8">
        <v>26.744066</v>
      </c>
      <c r="M3114" s="33">
        <f t="shared" si="6"/>
        <v>-0.001811917405</v>
      </c>
      <c r="N3114" s="33">
        <f t="shared" si="8"/>
        <v>0.002729642012</v>
      </c>
      <c r="O3114" s="33">
        <f t="shared" si="10"/>
        <v>0.04074435608</v>
      </c>
      <c r="P3114" s="33">
        <f t="shared" si="12"/>
        <v>0.07109130734</v>
      </c>
      <c r="Q3114" s="45">
        <f t="shared" si="21"/>
        <v>-0.5336805878</v>
      </c>
      <c r="R3114" s="45">
        <f t="shared" si="32"/>
        <v>1.008323219</v>
      </c>
      <c r="S3114" s="45">
        <f t="shared" si="44"/>
        <v>1.895024951</v>
      </c>
      <c r="T3114" s="33">
        <f t="shared" si="22"/>
        <v>0.4866536152</v>
      </c>
      <c r="U3114" s="33">
        <f t="shared" si="33"/>
        <v>-1.104885609</v>
      </c>
      <c r="V3114" s="33">
        <f t="shared" si="42"/>
        <v>-1.325819027</v>
      </c>
      <c r="W3114" s="44">
        <f t="shared" si="13"/>
        <v>0.006791885476</v>
      </c>
      <c r="X3114" s="44">
        <f t="shared" si="14"/>
        <v>0.006907446479</v>
      </c>
      <c r="Y3114" s="33">
        <f t="shared" si="15"/>
        <v>1.017014569</v>
      </c>
      <c r="Z3114" s="43">
        <v>1.0</v>
      </c>
      <c r="AA3114" s="33">
        <f t="shared" si="16"/>
        <v>2.017014569</v>
      </c>
      <c r="AB3114" s="33">
        <f t="shared" si="17"/>
        <v>0.5042177605</v>
      </c>
      <c r="AC3114" s="33">
        <f t="shared" si="18"/>
        <v>0.4957822395</v>
      </c>
      <c r="AD3114" s="33">
        <f t="shared" si="19"/>
        <v>-0.002082654573</v>
      </c>
      <c r="AE3114" s="34">
        <f t="shared" si="23"/>
        <v>0</v>
      </c>
      <c r="AF3114" s="34">
        <f t="shared" si="24"/>
        <v>0</v>
      </c>
      <c r="AG3114" s="34">
        <f t="shared" si="25"/>
        <v>0</v>
      </c>
      <c r="AH3114" s="34">
        <f t="shared" si="26"/>
        <v>0</v>
      </c>
      <c r="AI3114" s="34">
        <f t="shared" si="28"/>
        <v>0</v>
      </c>
      <c r="AJ3114" s="34">
        <f t="shared" si="29"/>
        <v>0</v>
      </c>
      <c r="AK3114" s="34">
        <f t="shared" si="27"/>
        <v>0</v>
      </c>
      <c r="AL3114" s="36">
        <f t="shared" si="34"/>
        <v>1</v>
      </c>
      <c r="AM3114" s="36">
        <f t="shared" si="35"/>
        <v>0</v>
      </c>
      <c r="AN3114" s="46">
        <f t="shared" si="36"/>
        <v>0</v>
      </c>
      <c r="AO3114" s="36">
        <f t="shared" si="37"/>
        <v>4</v>
      </c>
      <c r="AP3114" s="36">
        <f t="shared" si="39"/>
        <v>0</v>
      </c>
      <c r="AQ3114" s="36">
        <f t="shared" si="40"/>
        <v>1</v>
      </c>
      <c r="AR3114" s="36">
        <f t="shared" si="38"/>
        <v>-0.002082654573</v>
      </c>
      <c r="AS3114" s="38">
        <f t="shared" si="45"/>
        <v>1</v>
      </c>
      <c r="AT3114" s="38">
        <f t="shared" si="46"/>
        <v>0</v>
      </c>
      <c r="AU3114" s="38">
        <f t="shared" si="47"/>
        <v>0</v>
      </c>
      <c r="AV3114" s="38">
        <f t="shared" si="48"/>
        <v>1</v>
      </c>
      <c r="AW3114" s="38">
        <f t="shared" si="51"/>
        <v>0</v>
      </c>
      <c r="AX3114" s="38">
        <f t="shared" si="52"/>
        <v>1</v>
      </c>
      <c r="AY3114" s="38">
        <f t="shared" si="49"/>
        <v>-0.002082654573</v>
      </c>
      <c r="AZ3114" s="12">
        <f t="shared" si="30"/>
        <v>130.3252892</v>
      </c>
      <c r="BA3114" s="12">
        <f t="shared" si="41"/>
        <v>90.00503799</v>
      </c>
      <c r="BB3114" s="12">
        <f t="shared" si="53"/>
        <v>110.1418659</v>
      </c>
      <c r="BC3114" s="12">
        <f t="shared" si="50"/>
        <v>-0.001388436382</v>
      </c>
      <c r="BD3114" s="12">
        <f t="shared" si="54"/>
        <v>108.2973119</v>
      </c>
    </row>
    <row r="3115" ht="14.25" customHeight="1">
      <c r="A3115" s="7">
        <v>41038.0</v>
      </c>
      <c r="B3115" s="21" t="s">
        <v>90</v>
      </c>
      <c r="C3115" s="8">
        <v>46.644753</v>
      </c>
      <c r="D3115" s="33">
        <f t="shared" si="5"/>
        <v>-0.008719110184</v>
      </c>
      <c r="E3115" s="33">
        <f t="shared" si="7"/>
        <v>-0.01331712693</v>
      </c>
      <c r="F3115" s="33">
        <f t="shared" si="9"/>
        <v>-0.01094941725</v>
      </c>
      <c r="G3115" s="33">
        <f t="shared" si="11"/>
        <v>0.01212558695</v>
      </c>
      <c r="H3115" s="33">
        <f t="shared" si="20"/>
        <v>-0.8846199194</v>
      </c>
      <c r="I3115" s="45">
        <f t="shared" si="31"/>
        <v>-0.5486453776</v>
      </c>
      <c r="J3115" s="45">
        <f t="shared" si="43"/>
        <v>0.1822217615</v>
      </c>
      <c r="K3115" s="21" t="s">
        <v>91</v>
      </c>
      <c r="L3115" s="8">
        <v>26.619259</v>
      </c>
      <c r="M3115" s="33">
        <f t="shared" si="6"/>
        <v>-0.004666717469</v>
      </c>
      <c r="N3115" s="33">
        <f t="shared" si="8"/>
        <v>-0.004924899083</v>
      </c>
      <c r="O3115" s="33">
        <f t="shared" si="10"/>
        <v>0.02468946753</v>
      </c>
      <c r="P3115" s="33">
        <f t="shared" si="12"/>
        <v>0.06461441528</v>
      </c>
      <c r="Q3115" s="45">
        <f t="shared" si="21"/>
        <v>-1.031323712</v>
      </c>
      <c r="R3115" s="45">
        <f t="shared" si="32"/>
        <v>0.1535189688</v>
      </c>
      <c r="S3115" s="45">
        <f t="shared" si="44"/>
        <v>1.483935034</v>
      </c>
      <c r="T3115" s="33">
        <f t="shared" si="22"/>
        <v>0.1467037927</v>
      </c>
      <c r="U3115" s="33">
        <f t="shared" si="33"/>
        <v>-0.7021643464</v>
      </c>
      <c r="V3115" s="33">
        <f t="shared" si="42"/>
        <v>-1.301713273</v>
      </c>
      <c r="W3115" s="44">
        <f t="shared" si="13"/>
        <v>0.007096029814</v>
      </c>
      <c r="X3115" s="44">
        <f t="shared" si="14"/>
        <v>0.007132178864</v>
      </c>
      <c r="Y3115" s="33">
        <f t="shared" si="15"/>
        <v>1.005094264</v>
      </c>
      <c r="Z3115" s="43">
        <v>1.0</v>
      </c>
      <c r="AA3115" s="33">
        <f t="shared" si="16"/>
        <v>2.005094264</v>
      </c>
      <c r="AB3115" s="33">
        <f t="shared" si="17"/>
        <v>0.5012703303</v>
      </c>
      <c r="AC3115" s="33">
        <f t="shared" si="18"/>
        <v>0.4987296697</v>
      </c>
      <c r="AD3115" s="33">
        <f t="shared" si="19"/>
        <v>0.002369431432</v>
      </c>
      <c r="AE3115" s="34">
        <f t="shared" si="23"/>
        <v>0</v>
      </c>
      <c r="AF3115" s="34">
        <f t="shared" si="24"/>
        <v>0</v>
      </c>
      <c r="AG3115" s="34">
        <f t="shared" si="25"/>
        <v>0</v>
      </c>
      <c r="AH3115" s="34">
        <f t="shared" si="26"/>
        <v>0</v>
      </c>
      <c r="AI3115" s="34">
        <f t="shared" si="28"/>
        <v>0</v>
      </c>
      <c r="AJ3115" s="34">
        <f t="shared" si="29"/>
        <v>0</v>
      </c>
      <c r="AK3115" s="34">
        <f t="shared" si="27"/>
        <v>0</v>
      </c>
      <c r="AL3115" s="36">
        <f t="shared" si="34"/>
        <v>0</v>
      </c>
      <c r="AM3115" s="36">
        <f t="shared" si="35"/>
        <v>0</v>
      </c>
      <c r="AN3115" s="46">
        <f t="shared" si="36"/>
        <v>0</v>
      </c>
      <c r="AO3115" s="36">
        <f t="shared" si="37"/>
        <v>5</v>
      </c>
      <c r="AP3115" s="36">
        <f t="shared" si="39"/>
        <v>0</v>
      </c>
      <c r="AQ3115" s="36">
        <f t="shared" si="40"/>
        <v>1</v>
      </c>
      <c r="AR3115" s="36">
        <f t="shared" si="38"/>
        <v>0.002369431432</v>
      </c>
      <c r="AS3115" s="38">
        <f t="shared" si="45"/>
        <v>1</v>
      </c>
      <c r="AT3115" s="38">
        <f t="shared" si="46"/>
        <v>0</v>
      </c>
      <c r="AU3115" s="38">
        <f t="shared" si="47"/>
        <v>0</v>
      </c>
      <c r="AV3115" s="38">
        <f t="shared" si="48"/>
        <v>2</v>
      </c>
      <c r="AW3115" s="38">
        <f t="shared" si="51"/>
        <v>0</v>
      </c>
      <c r="AX3115" s="38">
        <f t="shared" si="52"/>
        <v>1</v>
      </c>
      <c r="AY3115" s="38">
        <f t="shared" si="49"/>
        <v>0.002369431432</v>
      </c>
      <c r="AZ3115" s="12">
        <f t="shared" si="30"/>
        <v>130.3252892</v>
      </c>
      <c r="BA3115" s="12">
        <f t="shared" si="41"/>
        <v>90.21829876</v>
      </c>
      <c r="BB3115" s="12">
        <f t="shared" si="53"/>
        <v>110.4028395</v>
      </c>
      <c r="BC3115" s="12">
        <f t="shared" si="50"/>
        <v>0.001579620955</v>
      </c>
      <c r="BD3115" s="12">
        <f t="shared" si="54"/>
        <v>108.4683806</v>
      </c>
    </row>
    <row r="3116" ht="14.25" customHeight="1">
      <c r="A3116" s="7">
        <v>41039.0</v>
      </c>
      <c r="B3116" s="21" t="s">
        <v>90</v>
      </c>
      <c r="C3116" s="8">
        <v>47.246025</v>
      </c>
      <c r="D3116" s="33">
        <f t="shared" si="5"/>
        <v>0.01289045308</v>
      </c>
      <c r="E3116" s="33">
        <f t="shared" si="7"/>
        <v>-0.001793521249</v>
      </c>
      <c r="F3116" s="33">
        <f t="shared" si="9"/>
        <v>0.006328153414</v>
      </c>
      <c r="G3116" s="33">
        <f t="shared" si="11"/>
        <v>0.0215663558</v>
      </c>
      <c r="H3116" s="33">
        <f t="shared" si="20"/>
        <v>-0.2601448804</v>
      </c>
      <c r="I3116" s="45">
        <f t="shared" si="31"/>
        <v>0.1155376544</v>
      </c>
      <c r="J3116" s="45">
        <f t="shared" si="43"/>
        <v>0.4287136415</v>
      </c>
      <c r="K3116" s="21" t="s">
        <v>91</v>
      </c>
      <c r="L3116" s="8">
        <v>26.837675</v>
      </c>
      <c r="M3116" s="33">
        <f t="shared" si="6"/>
        <v>0.008205187079</v>
      </c>
      <c r="N3116" s="33">
        <f t="shared" si="8"/>
        <v>-0.0003871042043</v>
      </c>
      <c r="O3116" s="33">
        <f t="shared" si="10"/>
        <v>0.02245379615</v>
      </c>
      <c r="P3116" s="33">
        <f t="shared" si="12"/>
        <v>0.07186378994</v>
      </c>
      <c r="Q3116" s="45">
        <f t="shared" si="21"/>
        <v>-0.7229973896</v>
      </c>
      <c r="R3116" s="45">
        <f t="shared" si="32"/>
        <v>0.03035812309</v>
      </c>
      <c r="S3116" s="45">
        <f t="shared" si="44"/>
        <v>1.802575624</v>
      </c>
      <c r="T3116" s="33">
        <f t="shared" si="22"/>
        <v>0.4628525092</v>
      </c>
      <c r="U3116" s="33">
        <f t="shared" si="33"/>
        <v>0.08517953133</v>
      </c>
      <c r="V3116" s="33">
        <f t="shared" si="42"/>
        <v>-1.373861983</v>
      </c>
      <c r="W3116" s="44">
        <f t="shared" si="13"/>
        <v>0.007589149972</v>
      </c>
      <c r="X3116" s="44">
        <f t="shared" si="14"/>
        <v>0.00720555636</v>
      </c>
      <c r="Y3116" s="33">
        <f t="shared" si="15"/>
        <v>0.9494549965</v>
      </c>
      <c r="Z3116" s="43">
        <v>1.0</v>
      </c>
      <c r="AA3116" s="33">
        <f t="shared" si="16"/>
        <v>1.949454996</v>
      </c>
      <c r="AB3116" s="33">
        <f t="shared" si="17"/>
        <v>0.4870361194</v>
      </c>
      <c r="AC3116" s="33">
        <f t="shared" si="18"/>
        <v>0.5129638806</v>
      </c>
      <c r="AD3116" s="33">
        <f t="shared" si="19"/>
        <v>-0.0003246163107</v>
      </c>
      <c r="AE3116" s="34">
        <f t="shared" si="23"/>
        <v>0</v>
      </c>
      <c r="AF3116" s="34">
        <f t="shared" si="24"/>
        <v>0</v>
      </c>
      <c r="AG3116" s="34">
        <f t="shared" si="25"/>
        <v>0</v>
      </c>
      <c r="AH3116" s="34">
        <f t="shared" si="26"/>
        <v>0</v>
      </c>
      <c r="AI3116" s="34">
        <f t="shared" si="28"/>
        <v>0</v>
      </c>
      <c r="AJ3116" s="34">
        <f t="shared" si="29"/>
        <v>0</v>
      </c>
      <c r="AK3116" s="34">
        <f t="shared" si="27"/>
        <v>0</v>
      </c>
      <c r="AL3116" s="36">
        <f t="shared" si="34"/>
        <v>0</v>
      </c>
      <c r="AM3116" s="36">
        <f t="shared" si="35"/>
        <v>0</v>
      </c>
      <c r="AN3116" s="46">
        <f t="shared" si="36"/>
        <v>0</v>
      </c>
      <c r="AO3116" s="36">
        <f t="shared" si="37"/>
        <v>0</v>
      </c>
      <c r="AP3116" s="36">
        <f t="shared" si="39"/>
        <v>1</v>
      </c>
      <c r="AQ3116" s="36">
        <f t="shared" si="40"/>
        <v>0</v>
      </c>
      <c r="AR3116" s="36">
        <f t="shared" si="38"/>
        <v>0</v>
      </c>
      <c r="AS3116" s="38">
        <f t="shared" si="45"/>
        <v>1</v>
      </c>
      <c r="AT3116" s="38">
        <f t="shared" si="46"/>
        <v>0</v>
      </c>
      <c r="AU3116" s="38">
        <f t="shared" si="47"/>
        <v>0</v>
      </c>
      <c r="AV3116" s="38">
        <f t="shared" si="48"/>
        <v>3</v>
      </c>
      <c r="AW3116" s="38">
        <f t="shared" si="51"/>
        <v>0</v>
      </c>
      <c r="AX3116" s="38">
        <f t="shared" si="52"/>
        <v>1</v>
      </c>
      <c r="AY3116" s="38">
        <f t="shared" si="49"/>
        <v>-0.0003246163107</v>
      </c>
      <c r="AZ3116" s="12">
        <f t="shared" si="30"/>
        <v>130.3252892</v>
      </c>
      <c r="BA3116" s="12">
        <f t="shared" si="41"/>
        <v>90.21829876</v>
      </c>
      <c r="BB3116" s="12">
        <f t="shared" si="53"/>
        <v>110.3670009</v>
      </c>
      <c r="BC3116" s="12">
        <f t="shared" si="50"/>
        <v>-0.0001082054369</v>
      </c>
      <c r="BD3116" s="12">
        <f t="shared" si="54"/>
        <v>108.4566437</v>
      </c>
    </row>
    <row r="3117" ht="14.25" customHeight="1">
      <c r="A3117" s="7">
        <v>41040.0</v>
      </c>
      <c r="B3117" s="21" t="s">
        <v>90</v>
      </c>
      <c r="C3117" s="8">
        <v>47.253105</v>
      </c>
      <c r="D3117" s="33">
        <f t="shared" si="5"/>
        <v>0.0001498538766</v>
      </c>
      <c r="E3117" s="33">
        <f t="shared" si="7"/>
        <v>0.0136570207</v>
      </c>
      <c r="F3117" s="33">
        <f t="shared" si="9"/>
        <v>0.01059024708</v>
      </c>
      <c r="G3117" s="33">
        <f t="shared" si="11"/>
        <v>0.02674484799</v>
      </c>
      <c r="H3117" s="33">
        <f t="shared" si="20"/>
        <v>0.693158602</v>
      </c>
      <c r="I3117" s="45">
        <f t="shared" si="31"/>
        <v>0.2620291579</v>
      </c>
      <c r="J3117" s="45">
        <f t="shared" si="43"/>
        <v>0.5529390394</v>
      </c>
      <c r="K3117" s="21" t="s">
        <v>91</v>
      </c>
      <c r="L3117" s="8">
        <v>26.858477</v>
      </c>
      <c r="M3117" s="33">
        <f t="shared" si="6"/>
        <v>0.0007751044008</v>
      </c>
      <c r="N3117" s="33">
        <f t="shared" si="8"/>
        <v>0.006103679656</v>
      </c>
      <c r="O3117" s="33">
        <f t="shared" si="10"/>
        <v>0.01096191781</v>
      </c>
      <c r="P3117" s="33">
        <f t="shared" si="12"/>
        <v>0.07686942162</v>
      </c>
      <c r="Q3117" s="45">
        <f t="shared" si="21"/>
        <v>-0.3034725505</v>
      </c>
      <c r="R3117" s="45">
        <f t="shared" si="32"/>
        <v>-0.5607327295</v>
      </c>
      <c r="S3117" s="45">
        <f t="shared" si="44"/>
        <v>1.975698339</v>
      </c>
      <c r="T3117" s="33">
        <f t="shared" si="22"/>
        <v>0.9966311524</v>
      </c>
      <c r="U3117" s="33">
        <f t="shared" si="33"/>
        <v>0.8227618874</v>
      </c>
      <c r="V3117" s="33">
        <f t="shared" si="42"/>
        <v>-1.4227593</v>
      </c>
      <c r="W3117" s="44">
        <f t="shared" si="13"/>
        <v>0.007462389894</v>
      </c>
      <c r="X3117" s="44">
        <f t="shared" si="14"/>
        <v>0.007027771039</v>
      </c>
      <c r="Y3117" s="33">
        <f t="shared" si="15"/>
        <v>0.941758758</v>
      </c>
      <c r="Z3117" s="43">
        <v>1.0</v>
      </c>
      <c r="AA3117" s="33">
        <f t="shared" si="16"/>
        <v>1.941758758</v>
      </c>
      <c r="AB3117" s="33">
        <f t="shared" si="17"/>
        <v>0.4850029666</v>
      </c>
      <c r="AC3117" s="33">
        <f t="shared" si="18"/>
        <v>0.5149970334</v>
      </c>
      <c r="AD3117" s="33">
        <f t="shared" si="19"/>
        <v>0.006530042831</v>
      </c>
      <c r="AE3117" s="34">
        <f t="shared" si="23"/>
        <v>0</v>
      </c>
      <c r="AF3117" s="34">
        <f t="shared" si="24"/>
        <v>0</v>
      </c>
      <c r="AG3117" s="34">
        <f t="shared" si="25"/>
        <v>0</v>
      </c>
      <c r="AH3117" s="34">
        <f t="shared" si="26"/>
        <v>0</v>
      </c>
      <c r="AI3117" s="34">
        <f t="shared" si="28"/>
        <v>0</v>
      </c>
      <c r="AJ3117" s="34">
        <f t="shared" si="29"/>
        <v>0</v>
      </c>
      <c r="AK3117" s="34">
        <f t="shared" si="27"/>
        <v>0</v>
      </c>
      <c r="AL3117" s="36">
        <f t="shared" si="34"/>
        <v>0</v>
      </c>
      <c r="AM3117" s="36">
        <f t="shared" si="35"/>
        <v>0</v>
      </c>
      <c r="AN3117" s="46">
        <f t="shared" si="36"/>
        <v>0</v>
      </c>
      <c r="AO3117" s="36">
        <f t="shared" si="37"/>
        <v>0</v>
      </c>
      <c r="AP3117" s="36">
        <f t="shared" si="39"/>
        <v>0</v>
      </c>
      <c r="AQ3117" s="36">
        <f t="shared" si="40"/>
        <v>0</v>
      </c>
      <c r="AR3117" s="36">
        <f t="shared" si="38"/>
        <v>0</v>
      </c>
      <c r="AS3117" s="38">
        <f t="shared" si="45"/>
        <v>1</v>
      </c>
      <c r="AT3117" s="38">
        <f t="shared" si="46"/>
        <v>0</v>
      </c>
      <c r="AU3117" s="38">
        <f t="shared" si="47"/>
        <v>0</v>
      </c>
      <c r="AV3117" s="38">
        <f t="shared" si="48"/>
        <v>4</v>
      </c>
      <c r="AW3117" s="38">
        <f t="shared" si="51"/>
        <v>0</v>
      </c>
      <c r="AX3117" s="38">
        <f t="shared" si="52"/>
        <v>1</v>
      </c>
      <c r="AY3117" s="38">
        <f t="shared" si="49"/>
        <v>0.006530042831</v>
      </c>
      <c r="AZ3117" s="12">
        <f t="shared" si="30"/>
        <v>130.3252892</v>
      </c>
      <c r="BA3117" s="12">
        <f t="shared" si="41"/>
        <v>90.21829876</v>
      </c>
      <c r="BB3117" s="12">
        <f t="shared" si="53"/>
        <v>111.0877022</v>
      </c>
      <c r="BC3117" s="12">
        <f t="shared" si="50"/>
        <v>0.002176680944</v>
      </c>
      <c r="BD3117" s="12">
        <f t="shared" si="54"/>
        <v>108.6927192</v>
      </c>
    </row>
    <row r="3118" ht="14.25" customHeight="1">
      <c r="A3118" s="7">
        <v>41043.0</v>
      </c>
      <c r="B3118" s="21" t="s">
        <v>90</v>
      </c>
      <c r="C3118" s="8">
        <v>47.50069</v>
      </c>
      <c r="D3118" s="33">
        <f t="shared" si="5"/>
        <v>0.005239549867</v>
      </c>
      <c r="E3118" s="33">
        <f t="shared" si="7"/>
        <v>0.007955646522</v>
      </c>
      <c r="F3118" s="33">
        <f t="shared" si="9"/>
        <v>0.01742445803</v>
      </c>
      <c r="G3118" s="33">
        <f t="shared" si="11"/>
        <v>0.01757853161</v>
      </c>
      <c r="H3118" s="33">
        <f t="shared" si="20"/>
        <v>0.2741669384</v>
      </c>
      <c r="I3118" s="45">
        <f t="shared" si="31"/>
        <v>0.5159712968</v>
      </c>
      <c r="J3118" s="45">
        <f t="shared" si="43"/>
        <v>0.2799645047</v>
      </c>
      <c r="K3118" s="21" t="s">
        <v>91</v>
      </c>
      <c r="L3118" s="8">
        <v>26.650448</v>
      </c>
      <c r="M3118" s="33">
        <f t="shared" si="6"/>
        <v>-0.007745375883</v>
      </c>
      <c r="N3118" s="33">
        <f t="shared" si="8"/>
        <v>-0.005306089604</v>
      </c>
      <c r="O3118" s="33">
        <f t="shared" si="10"/>
        <v>0.007205765277</v>
      </c>
      <c r="P3118" s="33">
        <f t="shared" si="12"/>
        <v>0.06115346518</v>
      </c>
      <c r="Q3118" s="45">
        <f t="shared" si="21"/>
        <v>-1.034653685</v>
      </c>
      <c r="R3118" s="45">
        <f t="shared" si="32"/>
        <v>-0.7569627736</v>
      </c>
      <c r="S3118" s="45">
        <f t="shared" si="44"/>
        <v>1.107681965</v>
      </c>
      <c r="T3118" s="33">
        <f t="shared" si="22"/>
        <v>1.308820623</v>
      </c>
      <c r="U3118" s="33">
        <f t="shared" si="33"/>
        <v>1.27293407</v>
      </c>
      <c r="V3118" s="33">
        <f t="shared" si="42"/>
        <v>-0.8277174598</v>
      </c>
      <c r="W3118" s="44">
        <f t="shared" si="13"/>
        <v>0.006888076795</v>
      </c>
      <c r="X3118" s="44">
        <f t="shared" si="14"/>
        <v>0.00743041261</v>
      </c>
      <c r="Y3118" s="33">
        <f t="shared" si="15"/>
        <v>1.078735448</v>
      </c>
      <c r="Z3118" s="43">
        <v>1.0</v>
      </c>
      <c r="AA3118" s="33">
        <f t="shared" si="16"/>
        <v>2.078735448</v>
      </c>
      <c r="AB3118" s="33">
        <f t="shared" si="17"/>
        <v>0.5189383042</v>
      </c>
      <c r="AC3118" s="33">
        <f t="shared" si="18"/>
        <v>0.4810616958</v>
      </c>
      <c r="AD3118" s="33">
        <f t="shared" si="19"/>
        <v>0.007286762976</v>
      </c>
      <c r="AE3118" s="34">
        <f t="shared" si="23"/>
        <v>-1</v>
      </c>
      <c r="AF3118" s="34">
        <f t="shared" si="24"/>
        <v>0</v>
      </c>
      <c r="AG3118" s="34">
        <f t="shared" si="25"/>
        <v>0</v>
      </c>
      <c r="AH3118" s="34">
        <f t="shared" si="26"/>
        <v>1</v>
      </c>
      <c r="AI3118" s="34">
        <f t="shared" si="28"/>
        <v>0</v>
      </c>
      <c r="AJ3118" s="34">
        <f t="shared" si="29"/>
        <v>-1</v>
      </c>
      <c r="AK3118" s="34">
        <f t="shared" si="27"/>
        <v>-0.007286762976</v>
      </c>
      <c r="AL3118" s="36">
        <f t="shared" si="34"/>
        <v>-1</v>
      </c>
      <c r="AM3118" s="36">
        <f t="shared" si="35"/>
        <v>0</v>
      </c>
      <c r="AN3118" s="46">
        <f t="shared" si="36"/>
        <v>0</v>
      </c>
      <c r="AO3118" s="36">
        <f t="shared" si="37"/>
        <v>1</v>
      </c>
      <c r="AP3118" s="36">
        <f t="shared" si="39"/>
        <v>0</v>
      </c>
      <c r="AQ3118" s="36">
        <f t="shared" si="40"/>
        <v>-1</v>
      </c>
      <c r="AR3118" s="36">
        <f t="shared" si="38"/>
        <v>-0.007286762976</v>
      </c>
      <c r="AS3118" s="38">
        <f t="shared" si="45"/>
        <v>0</v>
      </c>
      <c r="AT3118" s="38">
        <f t="shared" si="46"/>
        <v>0</v>
      </c>
      <c r="AU3118" s="38">
        <f t="shared" si="47"/>
        <v>0</v>
      </c>
      <c r="AV3118" s="38">
        <f t="shared" si="48"/>
        <v>5</v>
      </c>
      <c r="AW3118" s="38">
        <f t="shared" si="51"/>
        <v>0</v>
      </c>
      <c r="AX3118" s="38">
        <f t="shared" si="52"/>
        <v>1</v>
      </c>
      <c r="AY3118" s="38">
        <f t="shared" si="49"/>
        <v>0.007286762976</v>
      </c>
      <c r="AZ3118" s="12">
        <f t="shared" si="30"/>
        <v>129.3756398</v>
      </c>
      <c r="BA3118" s="12">
        <f t="shared" si="41"/>
        <v>89.5608994</v>
      </c>
      <c r="BB3118" s="12">
        <f t="shared" si="53"/>
        <v>111.8971719</v>
      </c>
      <c r="BC3118" s="12">
        <f t="shared" si="50"/>
        <v>-0.002428920992</v>
      </c>
      <c r="BD3118" s="12">
        <f t="shared" si="54"/>
        <v>108.4287132</v>
      </c>
    </row>
    <row r="3119" ht="14.25" customHeight="1">
      <c r="A3119" s="7">
        <v>41044.0</v>
      </c>
      <c r="B3119" s="21" t="s">
        <v>90</v>
      </c>
      <c r="C3119" s="8">
        <v>47.99585</v>
      </c>
      <c r="D3119" s="33">
        <f t="shared" si="5"/>
        <v>0.01042426963</v>
      </c>
      <c r="E3119" s="33">
        <f t="shared" si="7"/>
        <v>0.01999401509</v>
      </c>
      <c r="F3119" s="33">
        <f t="shared" si="9"/>
        <v>0.02045439576</v>
      </c>
      <c r="G3119" s="33">
        <f t="shared" si="11"/>
        <v>0.02183709921</v>
      </c>
      <c r="H3119" s="33">
        <f t="shared" si="20"/>
        <v>1.211998792</v>
      </c>
      <c r="I3119" s="45">
        <f t="shared" si="31"/>
        <v>0.6256077935</v>
      </c>
      <c r="J3119" s="45">
        <f t="shared" si="43"/>
        <v>0.3738736804</v>
      </c>
      <c r="K3119" s="21" t="s">
        <v>91</v>
      </c>
      <c r="L3119" s="8">
        <v>26.546452</v>
      </c>
      <c r="M3119" s="33">
        <f t="shared" si="6"/>
        <v>-0.003902223332</v>
      </c>
      <c r="N3119" s="33">
        <f t="shared" si="8"/>
        <v>-0.007389078385</v>
      </c>
      <c r="O3119" s="33">
        <f t="shared" si="10"/>
        <v>-0.004679605911</v>
      </c>
      <c r="P3119" s="33">
        <f t="shared" si="12"/>
        <v>0.03542932629</v>
      </c>
      <c r="Q3119" s="45">
        <f t="shared" si="21"/>
        <v>-1.137645182</v>
      </c>
      <c r="R3119" s="45">
        <f t="shared" si="32"/>
        <v>-1.355358772</v>
      </c>
      <c r="S3119" s="45">
        <f t="shared" si="44"/>
        <v>-0.2038002038</v>
      </c>
      <c r="T3119" s="33">
        <f t="shared" si="22"/>
        <v>2.349643974</v>
      </c>
      <c r="U3119" s="33">
        <f t="shared" si="33"/>
        <v>1.980966566</v>
      </c>
      <c r="V3119" s="33">
        <f t="shared" si="42"/>
        <v>0.5776738843</v>
      </c>
      <c r="W3119" s="44">
        <f t="shared" si="13"/>
        <v>0.007119688698</v>
      </c>
      <c r="X3119" s="44">
        <f t="shared" si="14"/>
        <v>0.006272374085</v>
      </c>
      <c r="Y3119" s="33">
        <f t="shared" si="15"/>
        <v>0.8809899352</v>
      </c>
      <c r="Z3119" s="43">
        <v>1.0</v>
      </c>
      <c r="AA3119" s="33">
        <f t="shared" si="16"/>
        <v>1.880989935</v>
      </c>
      <c r="AB3119" s="33">
        <f t="shared" si="17"/>
        <v>0.4683650448</v>
      </c>
      <c r="AC3119" s="33">
        <f t="shared" si="18"/>
        <v>0.5316349552</v>
      </c>
      <c r="AD3119" s="33">
        <f t="shared" si="19"/>
        <v>0.007879068024</v>
      </c>
      <c r="AE3119" s="34">
        <f t="shared" si="23"/>
        <v>-1</v>
      </c>
      <c r="AF3119" s="34">
        <f t="shared" si="24"/>
        <v>0</v>
      </c>
      <c r="AG3119" s="34">
        <f t="shared" si="25"/>
        <v>0</v>
      </c>
      <c r="AH3119" s="34">
        <f t="shared" si="26"/>
        <v>2</v>
      </c>
      <c r="AI3119" s="34">
        <f t="shared" si="28"/>
        <v>0</v>
      </c>
      <c r="AJ3119" s="34">
        <f t="shared" si="29"/>
        <v>-1</v>
      </c>
      <c r="AK3119" s="34">
        <f t="shared" si="27"/>
        <v>-0.007879068024</v>
      </c>
      <c r="AL3119" s="36">
        <f t="shared" si="34"/>
        <v>-1</v>
      </c>
      <c r="AM3119" s="36">
        <f t="shared" si="35"/>
        <v>0</v>
      </c>
      <c r="AN3119" s="46">
        <f t="shared" si="36"/>
        <v>0</v>
      </c>
      <c r="AO3119" s="36">
        <f t="shared" si="37"/>
        <v>2</v>
      </c>
      <c r="AP3119" s="36">
        <f t="shared" si="39"/>
        <v>0</v>
      </c>
      <c r="AQ3119" s="36">
        <f t="shared" si="40"/>
        <v>-1</v>
      </c>
      <c r="AR3119" s="36">
        <f t="shared" si="38"/>
        <v>-0.007879068024</v>
      </c>
      <c r="AS3119" s="38">
        <f t="shared" si="45"/>
        <v>0</v>
      </c>
      <c r="AT3119" s="38">
        <f t="shared" si="46"/>
        <v>0</v>
      </c>
      <c r="AU3119" s="38">
        <f t="shared" si="47"/>
        <v>0</v>
      </c>
      <c r="AV3119" s="38">
        <f t="shared" si="48"/>
        <v>0</v>
      </c>
      <c r="AW3119" s="38">
        <f t="shared" si="51"/>
        <v>1</v>
      </c>
      <c r="AX3119" s="38">
        <f t="shared" si="52"/>
        <v>0</v>
      </c>
      <c r="AY3119" s="38">
        <f t="shared" si="49"/>
        <v>0</v>
      </c>
      <c r="AZ3119" s="12">
        <f t="shared" si="30"/>
        <v>128.3562803</v>
      </c>
      <c r="BA3119" s="12">
        <f t="shared" si="41"/>
        <v>88.85524298</v>
      </c>
      <c r="BB3119" s="12">
        <f t="shared" si="53"/>
        <v>111.8971719</v>
      </c>
      <c r="BC3119" s="12">
        <f t="shared" si="50"/>
        <v>-0.005252712016</v>
      </c>
      <c r="BD3119" s="12">
        <f t="shared" si="54"/>
        <v>107.8591684</v>
      </c>
    </row>
    <row r="3120" ht="14.25" customHeight="1">
      <c r="A3120" s="7">
        <v>41045.0</v>
      </c>
      <c r="B3120" s="21" t="s">
        <v>90</v>
      </c>
      <c r="C3120" s="8">
        <v>48.632504</v>
      </c>
      <c r="D3120" s="33">
        <f t="shared" si="5"/>
        <v>0.01326477185</v>
      </c>
      <c r="E3120" s="33">
        <f t="shared" si="7"/>
        <v>0.04261467522</v>
      </c>
      <c r="F3120" s="33">
        <f t="shared" si="9"/>
        <v>0.02873004326</v>
      </c>
      <c r="G3120" s="33">
        <f t="shared" si="11"/>
        <v>0.03836294102</v>
      </c>
      <c r="H3120" s="33">
        <f t="shared" si="20"/>
        <v>3.048952573</v>
      </c>
      <c r="I3120" s="45">
        <f t="shared" si="31"/>
        <v>1.004472883</v>
      </c>
      <c r="J3120" s="45">
        <f t="shared" si="43"/>
        <v>0.8212223262</v>
      </c>
      <c r="K3120" s="21" t="s">
        <v>91</v>
      </c>
      <c r="L3120" s="8">
        <v>26.463247</v>
      </c>
      <c r="M3120" s="33">
        <f t="shared" si="6"/>
        <v>-0.003134317158</v>
      </c>
      <c r="N3120" s="33">
        <f t="shared" si="8"/>
        <v>-0.00586086938</v>
      </c>
      <c r="O3120" s="33">
        <f t="shared" si="10"/>
        <v>-0.01075690427</v>
      </c>
      <c r="P3120" s="33">
        <f t="shared" si="12"/>
        <v>0.02912249877</v>
      </c>
      <c r="Q3120" s="45">
        <f t="shared" si="21"/>
        <v>-1.006868532</v>
      </c>
      <c r="R3120" s="45">
        <f t="shared" si="32"/>
        <v>-1.627249783</v>
      </c>
      <c r="S3120" s="45">
        <f t="shared" si="44"/>
        <v>-0.5412106319</v>
      </c>
      <c r="T3120" s="33">
        <f t="shared" si="22"/>
        <v>4.055821105</v>
      </c>
      <c r="U3120" s="33">
        <f t="shared" si="33"/>
        <v>2.631722665</v>
      </c>
      <c r="V3120" s="33">
        <f t="shared" si="42"/>
        <v>1.362432958</v>
      </c>
      <c r="W3120" s="44">
        <f t="shared" si="13"/>
        <v>0.00754718339</v>
      </c>
      <c r="X3120" s="44">
        <f t="shared" si="14"/>
        <v>0.006358314783</v>
      </c>
      <c r="Y3120" s="33">
        <f t="shared" si="15"/>
        <v>0.8424751931</v>
      </c>
      <c r="Z3120" s="43">
        <v>1.0</v>
      </c>
      <c r="AA3120" s="33">
        <f t="shared" si="16"/>
        <v>1.842475193</v>
      </c>
      <c r="AB3120" s="33">
        <f t="shared" si="17"/>
        <v>0.4572518513</v>
      </c>
      <c r="AC3120" s="33">
        <f t="shared" si="18"/>
        <v>0.5427481487</v>
      </c>
      <c r="AD3120" s="33">
        <f t="shared" si="19"/>
        <v>0.008736462012</v>
      </c>
      <c r="AE3120" s="34">
        <f t="shared" si="23"/>
        <v>-1</v>
      </c>
      <c r="AF3120" s="34">
        <f t="shared" si="24"/>
        <v>0</v>
      </c>
      <c r="AG3120" s="34">
        <f t="shared" si="25"/>
        <v>0</v>
      </c>
      <c r="AH3120" s="34">
        <f t="shared" si="26"/>
        <v>3</v>
      </c>
      <c r="AI3120" s="34">
        <f t="shared" si="28"/>
        <v>0</v>
      </c>
      <c r="AJ3120" s="34">
        <f t="shared" si="29"/>
        <v>-1</v>
      </c>
      <c r="AK3120" s="34">
        <f t="shared" si="27"/>
        <v>-0.008736462012</v>
      </c>
      <c r="AL3120" s="36">
        <f t="shared" si="34"/>
        <v>-1</v>
      </c>
      <c r="AM3120" s="36">
        <f t="shared" si="35"/>
        <v>0</v>
      </c>
      <c r="AN3120" s="46">
        <f t="shared" si="36"/>
        <v>0</v>
      </c>
      <c r="AO3120" s="36">
        <f t="shared" si="37"/>
        <v>3</v>
      </c>
      <c r="AP3120" s="36">
        <f t="shared" si="39"/>
        <v>0</v>
      </c>
      <c r="AQ3120" s="36">
        <f t="shared" si="40"/>
        <v>-1</v>
      </c>
      <c r="AR3120" s="36">
        <f t="shared" si="38"/>
        <v>-0.008736462012</v>
      </c>
      <c r="AS3120" s="38">
        <f t="shared" si="45"/>
        <v>-1</v>
      </c>
      <c r="AT3120" s="38">
        <f t="shared" si="46"/>
        <v>0</v>
      </c>
      <c r="AU3120" s="38">
        <f t="shared" si="47"/>
        <v>0</v>
      </c>
      <c r="AV3120" s="38">
        <f t="shared" si="48"/>
        <v>1</v>
      </c>
      <c r="AW3120" s="38">
        <f t="shared" si="51"/>
        <v>0</v>
      </c>
      <c r="AX3120" s="38">
        <f t="shared" si="52"/>
        <v>-1</v>
      </c>
      <c r="AY3120" s="38">
        <f t="shared" si="49"/>
        <v>-0.008736462012</v>
      </c>
      <c r="AZ3120" s="12">
        <f t="shared" si="30"/>
        <v>127.2349005</v>
      </c>
      <c r="BA3120" s="12">
        <f t="shared" si="41"/>
        <v>88.07896253</v>
      </c>
      <c r="BB3120" s="12">
        <f t="shared" si="53"/>
        <v>110.9195865</v>
      </c>
      <c r="BC3120" s="12">
        <f t="shared" si="50"/>
        <v>-0.008736462012</v>
      </c>
      <c r="BD3120" s="12">
        <f t="shared" si="54"/>
        <v>106.9168609</v>
      </c>
    </row>
    <row r="3121" ht="14.25" customHeight="1">
      <c r="A3121" s="7">
        <v>41046.0</v>
      </c>
      <c r="B3121" s="21" t="s">
        <v>90</v>
      </c>
      <c r="C3121" s="8">
        <v>48.646629</v>
      </c>
      <c r="D3121" s="33">
        <f t="shared" si="5"/>
        <v>0.0002904436095</v>
      </c>
      <c r="E3121" s="33">
        <f t="shared" si="7"/>
        <v>0.02964490664</v>
      </c>
      <c r="F3121" s="33">
        <f t="shared" si="9"/>
        <v>0.02779821662</v>
      </c>
      <c r="G3121" s="33">
        <f t="shared" si="11"/>
        <v>0.03960669498</v>
      </c>
      <c r="H3121" s="33">
        <f t="shared" si="20"/>
        <v>1.797717237</v>
      </c>
      <c r="I3121" s="45">
        <f t="shared" si="31"/>
        <v>0.9550610808</v>
      </c>
      <c r="J3121" s="45">
        <f t="shared" si="43"/>
        <v>0.8303608093</v>
      </c>
      <c r="K3121" s="21" t="s">
        <v>91</v>
      </c>
      <c r="L3121" s="8">
        <v>26.043751</v>
      </c>
      <c r="M3121" s="33">
        <f t="shared" si="6"/>
        <v>-0.015852023</v>
      </c>
      <c r="N3121" s="33">
        <f t="shared" si="8"/>
        <v>-0.02958244334</v>
      </c>
      <c r="O3121" s="33">
        <f t="shared" si="10"/>
        <v>-0.02995809605</v>
      </c>
      <c r="P3121" s="33">
        <f t="shared" si="12"/>
        <v>0.01761060682</v>
      </c>
      <c r="Q3121" s="45">
        <f t="shared" si="21"/>
        <v>-2.456237222</v>
      </c>
      <c r="R3121" s="45">
        <f t="shared" si="32"/>
        <v>-2.526747611</v>
      </c>
      <c r="S3121" s="45">
        <f t="shared" si="44"/>
        <v>-1.169836317</v>
      </c>
      <c r="T3121" s="33">
        <f t="shared" si="22"/>
        <v>4.253954459</v>
      </c>
      <c r="U3121" s="33">
        <f t="shared" si="33"/>
        <v>3.481808692</v>
      </c>
      <c r="V3121" s="33">
        <f t="shared" si="42"/>
        <v>2.000197126</v>
      </c>
      <c r="W3121" s="44">
        <f t="shared" si="13"/>
        <v>0.007528391548</v>
      </c>
      <c r="X3121" s="44">
        <f t="shared" si="14"/>
        <v>0.007339036715</v>
      </c>
      <c r="Y3121" s="33">
        <f t="shared" si="15"/>
        <v>0.9748479032</v>
      </c>
      <c r="Z3121" s="43">
        <v>1.0</v>
      </c>
      <c r="AA3121" s="33">
        <f t="shared" si="16"/>
        <v>1.974847903</v>
      </c>
      <c r="AB3121" s="33">
        <f t="shared" si="17"/>
        <v>0.4936318901</v>
      </c>
      <c r="AC3121" s="33">
        <f t="shared" si="18"/>
        <v>0.5063681099</v>
      </c>
      <c r="AD3121" s="33">
        <f t="shared" si="19"/>
        <v>0.00254726057</v>
      </c>
      <c r="AE3121" s="34">
        <f t="shared" si="23"/>
        <v>-1</v>
      </c>
      <c r="AF3121" s="34">
        <f t="shared" si="24"/>
        <v>0</v>
      </c>
      <c r="AG3121" s="34">
        <f t="shared" si="25"/>
        <v>0</v>
      </c>
      <c r="AH3121" s="34">
        <f t="shared" si="26"/>
        <v>4</v>
      </c>
      <c r="AI3121" s="34">
        <f t="shared" si="28"/>
        <v>0</v>
      </c>
      <c r="AJ3121" s="34">
        <f t="shared" si="29"/>
        <v>-1</v>
      </c>
      <c r="AK3121" s="34">
        <f t="shared" si="27"/>
        <v>-0.00254726057</v>
      </c>
      <c r="AL3121" s="36">
        <f t="shared" si="34"/>
        <v>-1</v>
      </c>
      <c r="AM3121" s="36">
        <f t="shared" si="35"/>
        <v>0</v>
      </c>
      <c r="AN3121" s="46">
        <f t="shared" si="36"/>
        <v>0</v>
      </c>
      <c r="AO3121" s="36">
        <f t="shared" si="37"/>
        <v>4</v>
      </c>
      <c r="AP3121" s="36">
        <f t="shared" si="39"/>
        <v>0</v>
      </c>
      <c r="AQ3121" s="36">
        <f t="shared" si="40"/>
        <v>-1</v>
      </c>
      <c r="AR3121" s="36">
        <f t="shared" si="38"/>
        <v>-0.00254726057</v>
      </c>
      <c r="AS3121" s="38">
        <f t="shared" si="45"/>
        <v>-1</v>
      </c>
      <c r="AT3121" s="38">
        <f t="shared" si="46"/>
        <v>0</v>
      </c>
      <c r="AU3121" s="38">
        <f t="shared" si="47"/>
        <v>0</v>
      </c>
      <c r="AV3121" s="38">
        <f t="shared" si="48"/>
        <v>2</v>
      </c>
      <c r="AW3121" s="38">
        <f t="shared" si="51"/>
        <v>0</v>
      </c>
      <c r="AX3121" s="38">
        <f t="shared" si="52"/>
        <v>-1</v>
      </c>
      <c r="AY3121" s="38">
        <f t="shared" si="49"/>
        <v>-0.00254726057</v>
      </c>
      <c r="AZ3121" s="12">
        <f t="shared" si="30"/>
        <v>126.9108001</v>
      </c>
      <c r="BA3121" s="12">
        <f t="shared" si="41"/>
        <v>87.85460246</v>
      </c>
      <c r="BB3121" s="12">
        <f t="shared" si="53"/>
        <v>110.6370455</v>
      </c>
      <c r="BC3121" s="12">
        <f t="shared" si="50"/>
        <v>-0.00254726057</v>
      </c>
      <c r="BD3121" s="12">
        <f t="shared" si="54"/>
        <v>106.6445158</v>
      </c>
    </row>
    <row r="3122" ht="14.25" customHeight="1">
      <c r="A3122" s="7">
        <v>41047.0</v>
      </c>
      <c r="B3122" s="21" t="s">
        <v>90</v>
      </c>
      <c r="C3122" s="8">
        <v>48.186859</v>
      </c>
      <c r="D3122" s="33">
        <f t="shared" si="5"/>
        <v>-0.009451220145</v>
      </c>
      <c r="E3122" s="33">
        <f t="shared" si="7"/>
        <v>0.01976069086</v>
      </c>
      <c r="F3122" s="33">
        <f t="shared" si="9"/>
        <v>0.03368758372</v>
      </c>
      <c r="G3122" s="33">
        <f t="shared" si="11"/>
        <v>0.02236275222</v>
      </c>
      <c r="H3122" s="33">
        <f t="shared" si="20"/>
        <v>0.9679018726</v>
      </c>
      <c r="I3122" s="45">
        <f t="shared" si="31"/>
        <v>1.295577469</v>
      </c>
      <c r="J3122" s="45">
        <f t="shared" si="43"/>
        <v>0.2916377608</v>
      </c>
      <c r="K3122" s="21" t="s">
        <v>91</v>
      </c>
      <c r="L3122" s="8">
        <v>25.672785</v>
      </c>
      <c r="M3122" s="33">
        <f t="shared" si="6"/>
        <v>-0.01424395434</v>
      </c>
      <c r="N3122" s="33">
        <f t="shared" si="8"/>
        <v>-0.04414591341</v>
      </c>
      <c r="O3122" s="33">
        <f t="shared" si="10"/>
        <v>-0.03831168627</v>
      </c>
      <c r="P3122" s="33">
        <f t="shared" si="12"/>
        <v>-0.001079083309</v>
      </c>
      <c r="Q3122" s="45">
        <f t="shared" si="21"/>
        <v>-3.168627532</v>
      </c>
      <c r="R3122" s="45">
        <f t="shared" si="32"/>
        <v>-2.768845812</v>
      </c>
      <c r="S3122" s="45">
        <f t="shared" si="44"/>
        <v>-2.126313492</v>
      </c>
      <c r="T3122" s="33">
        <f t="shared" si="22"/>
        <v>4.136529404</v>
      </c>
      <c r="U3122" s="33">
        <f t="shared" si="33"/>
        <v>4.064423281</v>
      </c>
      <c r="V3122" s="33">
        <f t="shared" si="42"/>
        <v>2.417951253</v>
      </c>
      <c r="W3122" s="44">
        <f t="shared" si="13"/>
        <v>0.007831892848</v>
      </c>
      <c r="X3122" s="44">
        <f t="shared" si="14"/>
        <v>0.008028798364</v>
      </c>
      <c r="Y3122" s="33">
        <f t="shared" si="15"/>
        <v>1.025141498</v>
      </c>
      <c r="Z3122" s="43">
        <v>1.0</v>
      </c>
      <c r="AA3122" s="33">
        <f t="shared" si="16"/>
        <v>2.025141498</v>
      </c>
      <c r="AB3122" s="33">
        <f t="shared" si="17"/>
        <v>0.5062073434</v>
      </c>
      <c r="AC3122" s="33">
        <f t="shared" si="18"/>
        <v>0.4937926566</v>
      </c>
      <c r="AD3122" s="33">
        <f t="shared" si="19"/>
        <v>-0.004107983718</v>
      </c>
      <c r="AE3122" s="34">
        <f t="shared" si="23"/>
        <v>-1</v>
      </c>
      <c r="AF3122" s="34">
        <f t="shared" si="24"/>
        <v>0</v>
      </c>
      <c r="AG3122" s="34">
        <f t="shared" si="25"/>
        <v>0</v>
      </c>
      <c r="AH3122" s="34">
        <f t="shared" si="26"/>
        <v>5</v>
      </c>
      <c r="AI3122" s="34">
        <f t="shared" si="28"/>
        <v>0</v>
      </c>
      <c r="AJ3122" s="34">
        <f t="shared" si="29"/>
        <v>-1</v>
      </c>
      <c r="AK3122" s="34">
        <f t="shared" si="27"/>
        <v>0.004107983718</v>
      </c>
      <c r="AL3122" s="36">
        <f t="shared" si="34"/>
        <v>-1</v>
      </c>
      <c r="AM3122" s="36">
        <f t="shared" si="35"/>
        <v>0</v>
      </c>
      <c r="AN3122" s="46">
        <f t="shared" si="36"/>
        <v>0</v>
      </c>
      <c r="AO3122" s="36">
        <f t="shared" si="37"/>
        <v>5</v>
      </c>
      <c r="AP3122" s="36">
        <f t="shared" si="39"/>
        <v>0</v>
      </c>
      <c r="AQ3122" s="36">
        <f t="shared" si="40"/>
        <v>-1</v>
      </c>
      <c r="AR3122" s="36">
        <f t="shared" si="38"/>
        <v>0.004107983718</v>
      </c>
      <c r="AS3122" s="38">
        <f t="shared" si="45"/>
        <v>-1</v>
      </c>
      <c r="AT3122" s="38">
        <f t="shared" si="46"/>
        <v>0</v>
      </c>
      <c r="AU3122" s="38">
        <f t="shared" si="47"/>
        <v>0</v>
      </c>
      <c r="AV3122" s="38">
        <f t="shared" si="48"/>
        <v>3</v>
      </c>
      <c r="AW3122" s="38">
        <f t="shared" si="51"/>
        <v>0</v>
      </c>
      <c r="AX3122" s="38">
        <f t="shared" si="52"/>
        <v>-1</v>
      </c>
      <c r="AY3122" s="38">
        <f t="shared" si="49"/>
        <v>0.004107983718</v>
      </c>
      <c r="AZ3122" s="12">
        <f t="shared" si="30"/>
        <v>127.4321476</v>
      </c>
      <c r="BA3122" s="12">
        <f t="shared" si="41"/>
        <v>88.21550773</v>
      </c>
      <c r="BB3122" s="12">
        <f t="shared" si="53"/>
        <v>111.0915406</v>
      </c>
      <c r="BC3122" s="12">
        <f t="shared" si="50"/>
        <v>0.004107983718</v>
      </c>
      <c r="BD3122" s="12">
        <f t="shared" si="54"/>
        <v>107.0826097</v>
      </c>
    </row>
    <row r="3123" ht="14.25" customHeight="1">
      <c r="A3123" s="7">
        <v>41050.0</v>
      </c>
      <c r="B3123" s="21" t="s">
        <v>90</v>
      </c>
      <c r="C3123" s="8">
        <v>48.087807</v>
      </c>
      <c r="D3123" s="33">
        <f t="shared" si="5"/>
        <v>-0.00205558117</v>
      </c>
      <c r="E3123" s="33">
        <f t="shared" si="7"/>
        <v>0.01236017835</v>
      </c>
      <c r="F3123" s="33">
        <f t="shared" si="9"/>
        <v>0.02041415808</v>
      </c>
      <c r="G3123" s="33">
        <f t="shared" si="11"/>
        <v>0.02719876807</v>
      </c>
      <c r="H3123" s="33">
        <f t="shared" si="20"/>
        <v>0.3780571295</v>
      </c>
      <c r="I3123" s="45">
        <f t="shared" si="31"/>
        <v>0.5338484027</v>
      </c>
      <c r="J3123" s="45">
        <f t="shared" si="43"/>
        <v>0.4114041976</v>
      </c>
      <c r="K3123" s="21" t="s">
        <v>91</v>
      </c>
      <c r="L3123" s="8">
        <v>25.832264</v>
      </c>
      <c r="M3123" s="33">
        <f t="shared" si="6"/>
        <v>0.00621198674</v>
      </c>
      <c r="N3123" s="33">
        <f t="shared" si="8"/>
        <v>-0.03070057209</v>
      </c>
      <c r="O3123" s="33">
        <f t="shared" si="10"/>
        <v>-0.03584376171</v>
      </c>
      <c r="P3123" s="33">
        <f t="shared" si="12"/>
        <v>0.01112808833</v>
      </c>
      <c r="Q3123" s="45">
        <f t="shared" si="21"/>
        <v>-2.14756391</v>
      </c>
      <c r="R3123" s="45">
        <f t="shared" si="32"/>
        <v>-2.462295978</v>
      </c>
      <c r="S3123" s="45">
        <f t="shared" si="44"/>
        <v>-1.46081537</v>
      </c>
      <c r="T3123" s="33">
        <f t="shared" si="22"/>
        <v>2.52562104</v>
      </c>
      <c r="U3123" s="33">
        <f t="shared" si="33"/>
        <v>2.996144381</v>
      </c>
      <c r="V3123" s="33">
        <f t="shared" si="42"/>
        <v>1.872219568</v>
      </c>
      <c r="W3123" s="44">
        <f t="shared" si="13"/>
        <v>0.007651174476</v>
      </c>
      <c r="X3123" s="44">
        <f t="shared" si="14"/>
        <v>0.008017458786</v>
      </c>
      <c r="Y3123" s="33">
        <f t="shared" si="15"/>
        <v>1.047872952</v>
      </c>
      <c r="Z3123" s="43">
        <v>1.0</v>
      </c>
      <c r="AA3123" s="33">
        <f t="shared" si="16"/>
        <v>2.047872952</v>
      </c>
      <c r="AB3123" s="33">
        <f t="shared" si="17"/>
        <v>0.5116884576</v>
      </c>
      <c r="AC3123" s="33">
        <f t="shared" si="18"/>
        <v>0.4883115424</v>
      </c>
      <c r="AD3123" s="33">
        <f t="shared" si="19"/>
        <v>0.002849883435</v>
      </c>
      <c r="AE3123" s="34">
        <f t="shared" si="23"/>
        <v>-1</v>
      </c>
      <c r="AF3123" s="34">
        <f t="shared" si="24"/>
        <v>0</v>
      </c>
      <c r="AG3123" s="34">
        <f t="shared" si="25"/>
        <v>0</v>
      </c>
      <c r="AH3123" s="34">
        <f t="shared" si="26"/>
        <v>1</v>
      </c>
      <c r="AI3123" s="34">
        <f t="shared" si="28"/>
        <v>1</v>
      </c>
      <c r="AJ3123" s="34">
        <f t="shared" si="29"/>
        <v>-1</v>
      </c>
      <c r="AK3123" s="34">
        <f t="shared" si="27"/>
        <v>-0.002849883435</v>
      </c>
      <c r="AL3123" s="36">
        <f t="shared" si="34"/>
        <v>-1</v>
      </c>
      <c r="AM3123" s="36">
        <f t="shared" si="35"/>
        <v>0</v>
      </c>
      <c r="AN3123" s="46">
        <f t="shared" si="36"/>
        <v>0</v>
      </c>
      <c r="AO3123" s="36">
        <f t="shared" si="37"/>
        <v>1</v>
      </c>
      <c r="AP3123" s="36">
        <f t="shared" si="39"/>
        <v>1</v>
      </c>
      <c r="AQ3123" s="36">
        <f t="shared" si="40"/>
        <v>-1</v>
      </c>
      <c r="AR3123" s="36">
        <f t="shared" si="38"/>
        <v>-0.002849883435</v>
      </c>
      <c r="AS3123" s="38">
        <f t="shared" si="45"/>
        <v>-1</v>
      </c>
      <c r="AT3123" s="38">
        <f t="shared" si="46"/>
        <v>0</v>
      </c>
      <c r="AU3123" s="38">
        <f t="shared" si="47"/>
        <v>0</v>
      </c>
      <c r="AV3123" s="38">
        <f t="shared" si="48"/>
        <v>4</v>
      </c>
      <c r="AW3123" s="38">
        <f t="shared" si="51"/>
        <v>0</v>
      </c>
      <c r="AX3123" s="38">
        <f t="shared" si="52"/>
        <v>-1</v>
      </c>
      <c r="AY3123" s="38">
        <f t="shared" si="49"/>
        <v>-0.002849883435</v>
      </c>
      <c r="AZ3123" s="12">
        <f t="shared" si="30"/>
        <v>127.0689808</v>
      </c>
      <c r="BA3123" s="12">
        <f t="shared" si="41"/>
        <v>87.96410382</v>
      </c>
      <c r="BB3123" s="12">
        <f t="shared" si="53"/>
        <v>110.7749427</v>
      </c>
      <c r="BC3123" s="12">
        <f t="shared" si="50"/>
        <v>-0.002849883435</v>
      </c>
      <c r="BD3123" s="12">
        <f t="shared" si="54"/>
        <v>106.7774367</v>
      </c>
    </row>
    <row r="3124" ht="14.25" customHeight="1">
      <c r="A3124" s="7">
        <v>41051.0</v>
      </c>
      <c r="B3124" s="21" t="s">
        <v>90</v>
      </c>
      <c r="C3124" s="8">
        <v>48.158535</v>
      </c>
      <c r="D3124" s="33">
        <f t="shared" si="5"/>
        <v>0.00147080943</v>
      </c>
      <c r="E3124" s="33">
        <f t="shared" si="7"/>
        <v>0.003389563889</v>
      </c>
      <c r="F3124" s="33">
        <f t="shared" si="9"/>
        <v>0.02345134997</v>
      </c>
      <c r="G3124" s="33">
        <f t="shared" si="11"/>
        <v>0.02360495044</v>
      </c>
      <c r="H3124" s="33">
        <f t="shared" si="20"/>
        <v>-0.3049991316</v>
      </c>
      <c r="I3124" s="45">
        <f t="shared" si="31"/>
        <v>0.699894801</v>
      </c>
      <c r="J3124" s="45">
        <f t="shared" si="43"/>
        <v>0.2706010061</v>
      </c>
      <c r="K3124" s="21" t="s">
        <v>91</v>
      </c>
      <c r="L3124" s="8">
        <v>25.721315</v>
      </c>
      <c r="M3124" s="33">
        <f t="shared" si="6"/>
        <v>-0.004294977784</v>
      </c>
      <c r="N3124" s="33">
        <f t="shared" si="8"/>
        <v>-0.03108276014</v>
      </c>
      <c r="O3124" s="33">
        <f t="shared" si="10"/>
        <v>-0.03824216557</v>
      </c>
      <c r="P3124" s="33">
        <f t="shared" si="12"/>
        <v>0.000944038103</v>
      </c>
      <c r="Q3124" s="45">
        <f t="shared" si="21"/>
        <v>-2.062590074</v>
      </c>
      <c r="R3124" s="45">
        <f t="shared" si="32"/>
        <v>-2.412552385</v>
      </c>
      <c r="S3124" s="45">
        <f t="shared" si="44"/>
        <v>-1.964008161</v>
      </c>
      <c r="T3124" s="33">
        <f t="shared" si="22"/>
        <v>1.757590942</v>
      </c>
      <c r="U3124" s="33">
        <f t="shared" si="33"/>
        <v>3.112447186</v>
      </c>
      <c r="V3124" s="33">
        <f t="shared" si="42"/>
        <v>2.234609167</v>
      </c>
      <c r="W3124" s="44">
        <f t="shared" si="13"/>
        <v>0.00760395408</v>
      </c>
      <c r="X3124" s="44">
        <f t="shared" si="14"/>
        <v>0.007988170249</v>
      </c>
      <c r="Y3124" s="33">
        <f t="shared" si="15"/>
        <v>1.05052847</v>
      </c>
      <c r="Z3124" s="43">
        <v>1.0</v>
      </c>
      <c r="AA3124" s="33">
        <f t="shared" si="16"/>
        <v>2.05052847</v>
      </c>
      <c r="AB3124" s="33">
        <f t="shared" si="17"/>
        <v>0.512320841</v>
      </c>
      <c r="AC3124" s="33">
        <f t="shared" si="18"/>
        <v>0.487679159</v>
      </c>
      <c r="AD3124" s="33">
        <f t="shared" si="19"/>
        <v>-0.002968156902</v>
      </c>
      <c r="AE3124" s="34">
        <f t="shared" si="23"/>
        <v>-1</v>
      </c>
      <c r="AF3124" s="34">
        <f t="shared" si="24"/>
        <v>0</v>
      </c>
      <c r="AG3124" s="34">
        <f t="shared" si="25"/>
        <v>0</v>
      </c>
      <c r="AH3124" s="34">
        <f t="shared" si="26"/>
        <v>2</v>
      </c>
      <c r="AI3124" s="34">
        <f t="shared" si="28"/>
        <v>0</v>
      </c>
      <c r="AJ3124" s="34">
        <f t="shared" si="29"/>
        <v>-1</v>
      </c>
      <c r="AK3124" s="34">
        <f t="shared" si="27"/>
        <v>0.002968156902</v>
      </c>
      <c r="AL3124" s="36">
        <f t="shared" si="34"/>
        <v>-1</v>
      </c>
      <c r="AM3124" s="36">
        <f t="shared" si="35"/>
        <v>0</v>
      </c>
      <c r="AN3124" s="46">
        <f t="shared" si="36"/>
        <v>0</v>
      </c>
      <c r="AO3124" s="36">
        <f t="shared" si="37"/>
        <v>2</v>
      </c>
      <c r="AP3124" s="36">
        <f t="shared" si="39"/>
        <v>0</v>
      </c>
      <c r="AQ3124" s="36">
        <f t="shared" si="40"/>
        <v>-1</v>
      </c>
      <c r="AR3124" s="36">
        <f t="shared" si="38"/>
        <v>0.002968156902</v>
      </c>
      <c r="AS3124" s="38">
        <f t="shared" si="45"/>
        <v>-1</v>
      </c>
      <c r="AT3124" s="38">
        <f t="shared" si="46"/>
        <v>0</v>
      </c>
      <c r="AU3124" s="38">
        <f t="shared" si="47"/>
        <v>0</v>
      </c>
      <c r="AV3124" s="38">
        <f t="shared" si="48"/>
        <v>5</v>
      </c>
      <c r="AW3124" s="38">
        <f t="shared" si="51"/>
        <v>0</v>
      </c>
      <c r="AX3124" s="38">
        <f t="shared" si="52"/>
        <v>-1</v>
      </c>
      <c r="AY3124" s="38">
        <f t="shared" si="49"/>
        <v>0.002968156902</v>
      </c>
      <c r="AZ3124" s="12">
        <f t="shared" si="30"/>
        <v>127.4461415</v>
      </c>
      <c r="BA3124" s="12">
        <f t="shared" si="41"/>
        <v>88.22519508</v>
      </c>
      <c r="BB3124" s="12">
        <f t="shared" si="53"/>
        <v>111.1037401</v>
      </c>
      <c r="BC3124" s="12">
        <f t="shared" si="50"/>
        <v>0.002968156902</v>
      </c>
      <c r="BD3124" s="12">
        <f t="shared" si="54"/>
        <v>107.0943689</v>
      </c>
    </row>
    <row r="3125" ht="14.25" customHeight="1">
      <c r="A3125" s="7">
        <v>41052.0</v>
      </c>
      <c r="B3125" s="21" t="s">
        <v>90</v>
      </c>
      <c r="C3125" s="8">
        <v>48.101967</v>
      </c>
      <c r="D3125" s="33">
        <f t="shared" si="5"/>
        <v>-0.001174620449</v>
      </c>
      <c r="E3125" s="33">
        <f t="shared" si="7"/>
        <v>-0.0109091031</v>
      </c>
      <c r="F3125" s="33">
        <f t="shared" si="9"/>
        <v>0.03124068424</v>
      </c>
      <c r="G3125" s="33">
        <f t="shared" si="11"/>
        <v>0.0199491997</v>
      </c>
      <c r="H3125" s="33">
        <f t="shared" si="20"/>
        <v>-1.37775741</v>
      </c>
      <c r="I3125" s="45">
        <f t="shared" si="31"/>
        <v>1.171384437</v>
      </c>
      <c r="J3125" s="45">
        <f t="shared" si="43"/>
        <v>0.125252133</v>
      </c>
      <c r="K3125" s="21" t="s">
        <v>91</v>
      </c>
      <c r="L3125" s="8">
        <v>25.846123</v>
      </c>
      <c r="M3125" s="33">
        <f t="shared" si="6"/>
        <v>0.004852318009</v>
      </c>
      <c r="N3125" s="33">
        <f t="shared" si="8"/>
        <v>-0.02332004081</v>
      </c>
      <c r="O3125" s="33">
        <f t="shared" si="10"/>
        <v>-0.02904423448</v>
      </c>
      <c r="P3125" s="33">
        <f t="shared" si="12"/>
        <v>-0.005071853634</v>
      </c>
      <c r="Q3125" s="45">
        <f t="shared" si="21"/>
        <v>-1.577860366</v>
      </c>
      <c r="R3125" s="45">
        <f t="shared" si="32"/>
        <v>-1.897719236</v>
      </c>
      <c r="S3125" s="45">
        <f t="shared" si="44"/>
        <v>-2.196774862</v>
      </c>
      <c r="T3125" s="33">
        <f t="shared" si="22"/>
        <v>0.2001029562</v>
      </c>
      <c r="U3125" s="33">
        <f t="shared" si="33"/>
        <v>3.069103673</v>
      </c>
      <c r="V3125" s="33">
        <f t="shared" si="42"/>
        <v>2.322026995</v>
      </c>
      <c r="W3125" s="44">
        <f t="shared" si="13"/>
        <v>0.007616080776</v>
      </c>
      <c r="X3125" s="44">
        <f t="shared" si="14"/>
        <v>0.007662697768</v>
      </c>
      <c r="Y3125" s="33">
        <f t="shared" si="15"/>
        <v>1.006120864</v>
      </c>
      <c r="Z3125" s="43">
        <v>1.0</v>
      </c>
      <c r="AA3125" s="33">
        <f t="shared" si="16"/>
        <v>2.006120864</v>
      </c>
      <c r="AB3125" s="33">
        <f t="shared" si="17"/>
        <v>0.5015255471</v>
      </c>
      <c r="AC3125" s="33">
        <f t="shared" si="18"/>
        <v>0.4984744529</v>
      </c>
      <c r="AD3125" s="33">
        <f t="shared" si="19"/>
        <v>-0.0007795356653</v>
      </c>
      <c r="AE3125" s="34">
        <f t="shared" si="23"/>
        <v>0</v>
      </c>
      <c r="AF3125" s="34">
        <f t="shared" si="24"/>
        <v>0</v>
      </c>
      <c r="AG3125" s="34">
        <f t="shared" si="25"/>
        <v>0</v>
      </c>
      <c r="AH3125" s="34">
        <f t="shared" si="26"/>
        <v>3</v>
      </c>
      <c r="AI3125" s="34">
        <f t="shared" si="28"/>
        <v>0</v>
      </c>
      <c r="AJ3125" s="34">
        <f t="shared" si="29"/>
        <v>-1</v>
      </c>
      <c r="AK3125" s="34">
        <f t="shared" si="27"/>
        <v>0.0007795356653</v>
      </c>
      <c r="AL3125" s="36">
        <f t="shared" si="34"/>
        <v>-1</v>
      </c>
      <c r="AM3125" s="36">
        <f t="shared" si="35"/>
        <v>0</v>
      </c>
      <c r="AN3125" s="46">
        <f t="shared" si="36"/>
        <v>0</v>
      </c>
      <c r="AO3125" s="36">
        <f t="shared" si="37"/>
        <v>3</v>
      </c>
      <c r="AP3125" s="36">
        <f t="shared" si="39"/>
        <v>0</v>
      </c>
      <c r="AQ3125" s="36">
        <f t="shared" si="40"/>
        <v>-1</v>
      </c>
      <c r="AR3125" s="36">
        <f t="shared" si="38"/>
        <v>0.0007795356653</v>
      </c>
      <c r="AS3125" s="38">
        <f t="shared" si="45"/>
        <v>-1</v>
      </c>
      <c r="AT3125" s="38">
        <f t="shared" si="46"/>
        <v>0</v>
      </c>
      <c r="AU3125" s="38">
        <f t="shared" si="47"/>
        <v>0</v>
      </c>
      <c r="AV3125" s="38">
        <f t="shared" si="48"/>
        <v>1</v>
      </c>
      <c r="AW3125" s="38">
        <f t="shared" si="51"/>
        <v>1</v>
      </c>
      <c r="AX3125" s="38">
        <f t="shared" si="52"/>
        <v>-1</v>
      </c>
      <c r="AY3125" s="38">
        <f t="shared" si="49"/>
        <v>0.0007795356653</v>
      </c>
      <c r="AZ3125" s="12">
        <f t="shared" si="30"/>
        <v>127.5454903</v>
      </c>
      <c r="BA3125" s="12">
        <f t="shared" si="41"/>
        <v>88.29396977</v>
      </c>
      <c r="BB3125" s="12">
        <f t="shared" si="53"/>
        <v>111.1903494</v>
      </c>
      <c r="BC3125" s="12">
        <f t="shared" si="50"/>
        <v>0.0007795356653</v>
      </c>
      <c r="BD3125" s="12">
        <f t="shared" si="54"/>
        <v>107.1778528</v>
      </c>
    </row>
    <row r="3126" ht="14.25" customHeight="1">
      <c r="A3126" s="7">
        <v>41053.0</v>
      </c>
      <c r="B3126" s="21" t="s">
        <v>90</v>
      </c>
      <c r="C3126" s="8">
        <v>48.674934</v>
      </c>
      <c r="D3126" s="33">
        <f t="shared" si="5"/>
        <v>0.01191150873</v>
      </c>
      <c r="E3126" s="33">
        <f t="shared" si="7"/>
        <v>0.0005818491555</v>
      </c>
      <c r="F3126" s="33">
        <f t="shared" si="9"/>
        <v>0.03024400465</v>
      </c>
      <c r="G3126" s="33">
        <f t="shared" si="11"/>
        <v>0.03676354677</v>
      </c>
      <c r="H3126" s="33">
        <f t="shared" si="20"/>
        <v>-0.4841072035</v>
      </c>
      <c r="I3126" s="45">
        <f t="shared" si="31"/>
        <v>1.069629071</v>
      </c>
      <c r="J3126" s="45">
        <f t="shared" si="43"/>
        <v>0.6572329504</v>
      </c>
      <c r="K3126" s="21" t="s">
        <v>91</v>
      </c>
      <c r="L3126" s="8">
        <v>26.196293</v>
      </c>
      <c r="M3126" s="33">
        <f t="shared" si="6"/>
        <v>0.01354826022</v>
      </c>
      <c r="N3126" s="33">
        <f t="shared" si="8"/>
        <v>0.005857144004</v>
      </c>
      <c r="O3126" s="33">
        <f t="shared" si="10"/>
        <v>-0.02389856796</v>
      </c>
      <c r="P3126" s="33">
        <f t="shared" si="12"/>
        <v>-0.001981385386</v>
      </c>
      <c r="Q3126" s="45">
        <f t="shared" si="21"/>
        <v>-0.06597498275</v>
      </c>
      <c r="R3126" s="45">
        <f t="shared" si="32"/>
        <v>-1.620920759</v>
      </c>
      <c r="S3126" s="45">
        <f t="shared" si="44"/>
        <v>-1.959997355</v>
      </c>
      <c r="T3126" s="33">
        <f t="shared" si="22"/>
        <v>-0.4181322207</v>
      </c>
      <c r="U3126" s="33">
        <f t="shared" si="33"/>
        <v>2.69054983</v>
      </c>
      <c r="V3126" s="33">
        <f t="shared" si="42"/>
        <v>2.617230306</v>
      </c>
      <c r="W3126" s="44">
        <f t="shared" si="13"/>
        <v>0.007870402849</v>
      </c>
      <c r="X3126" s="44">
        <f t="shared" si="14"/>
        <v>0.007919805286</v>
      </c>
      <c r="Y3126" s="33">
        <f t="shared" si="15"/>
        <v>1.00627699</v>
      </c>
      <c r="Z3126" s="43">
        <v>1.0</v>
      </c>
      <c r="AA3126" s="33">
        <f t="shared" si="16"/>
        <v>2.00627699</v>
      </c>
      <c r="AB3126" s="33">
        <f t="shared" si="17"/>
        <v>0.5015643378</v>
      </c>
      <c r="AC3126" s="33">
        <f t="shared" si="18"/>
        <v>0.4984356622</v>
      </c>
      <c r="AD3126" s="33">
        <f t="shared" si="19"/>
        <v>0.0009378911155</v>
      </c>
      <c r="AE3126" s="34">
        <f t="shared" si="23"/>
        <v>0</v>
      </c>
      <c r="AF3126" s="34">
        <f t="shared" si="24"/>
        <v>0</v>
      </c>
      <c r="AG3126" s="34">
        <f t="shared" si="25"/>
        <v>0</v>
      </c>
      <c r="AH3126" s="34">
        <f t="shared" si="26"/>
        <v>4</v>
      </c>
      <c r="AI3126" s="34">
        <f t="shared" si="28"/>
        <v>0</v>
      </c>
      <c r="AJ3126" s="34">
        <f t="shared" si="29"/>
        <v>-1</v>
      </c>
      <c r="AK3126" s="34">
        <f t="shared" si="27"/>
        <v>-0.0009378911155</v>
      </c>
      <c r="AL3126" s="36">
        <f t="shared" si="34"/>
        <v>-1</v>
      </c>
      <c r="AM3126" s="36">
        <f t="shared" si="35"/>
        <v>0</v>
      </c>
      <c r="AN3126" s="46">
        <f t="shared" si="36"/>
        <v>0</v>
      </c>
      <c r="AO3126" s="36">
        <f t="shared" si="37"/>
        <v>4</v>
      </c>
      <c r="AP3126" s="36">
        <f t="shared" si="39"/>
        <v>0</v>
      </c>
      <c r="AQ3126" s="36">
        <f t="shared" si="40"/>
        <v>-1</v>
      </c>
      <c r="AR3126" s="36">
        <f t="shared" si="38"/>
        <v>-0.0009378911155</v>
      </c>
      <c r="AS3126" s="38">
        <f t="shared" si="45"/>
        <v>-1</v>
      </c>
      <c r="AT3126" s="38">
        <f t="shared" si="46"/>
        <v>0</v>
      </c>
      <c r="AU3126" s="38">
        <f t="shared" si="47"/>
        <v>0</v>
      </c>
      <c r="AV3126" s="38">
        <f t="shared" si="48"/>
        <v>2</v>
      </c>
      <c r="AW3126" s="38">
        <f t="shared" si="51"/>
        <v>0</v>
      </c>
      <c r="AX3126" s="38">
        <f t="shared" si="52"/>
        <v>-1</v>
      </c>
      <c r="AY3126" s="38">
        <f t="shared" si="49"/>
        <v>-0.0009378911155</v>
      </c>
      <c r="AZ3126" s="12">
        <f t="shared" si="30"/>
        <v>127.4258665</v>
      </c>
      <c r="BA3126" s="12">
        <f t="shared" si="41"/>
        <v>88.21115964</v>
      </c>
      <c r="BB3126" s="12">
        <f t="shared" si="53"/>
        <v>111.086065</v>
      </c>
      <c r="BC3126" s="12">
        <f t="shared" si="50"/>
        <v>-0.0009378911155</v>
      </c>
      <c r="BD3126" s="12">
        <f t="shared" si="54"/>
        <v>107.0773316</v>
      </c>
    </row>
    <row r="3127" ht="14.25" customHeight="1">
      <c r="A3127" s="7">
        <v>41054.0</v>
      </c>
      <c r="B3127" s="21" t="s">
        <v>90</v>
      </c>
      <c r="C3127" s="8">
        <v>48.554688</v>
      </c>
      <c r="D3127" s="33">
        <f t="shared" si="5"/>
        <v>-0.002470388558</v>
      </c>
      <c r="E3127" s="33">
        <f t="shared" si="7"/>
        <v>0.007633388182</v>
      </c>
      <c r="F3127" s="33">
        <f t="shared" si="9"/>
        <v>0.02754492006</v>
      </c>
      <c r="G3127" s="33">
        <f t="shared" si="11"/>
        <v>0.03842687466</v>
      </c>
      <c r="H3127" s="33">
        <f t="shared" si="20"/>
        <v>0.04762006357</v>
      </c>
      <c r="I3127" s="45">
        <f t="shared" si="31"/>
        <v>0.8621029534</v>
      </c>
      <c r="J3127" s="45">
        <f t="shared" si="43"/>
        <v>0.688108256</v>
      </c>
      <c r="K3127" s="21" t="s">
        <v>91</v>
      </c>
      <c r="L3127" s="8">
        <v>26.081879</v>
      </c>
      <c r="M3127" s="33">
        <f t="shared" si="6"/>
        <v>-0.004367564525</v>
      </c>
      <c r="N3127" s="33">
        <f t="shared" si="8"/>
        <v>0.01593492876</v>
      </c>
      <c r="O3127" s="33">
        <f t="shared" si="10"/>
        <v>-0.02891444664</v>
      </c>
      <c r="P3127" s="33">
        <f t="shared" si="12"/>
        <v>-0.01826948661</v>
      </c>
      <c r="Q3127" s="45">
        <f t="shared" si="21"/>
        <v>0.4413899523</v>
      </c>
      <c r="R3127" s="45">
        <f t="shared" si="32"/>
        <v>-1.755510816</v>
      </c>
      <c r="S3127" s="45">
        <f t="shared" si="44"/>
        <v>-2.623303454</v>
      </c>
      <c r="T3127" s="33">
        <f t="shared" si="22"/>
        <v>-0.3937698888</v>
      </c>
      <c r="U3127" s="33">
        <f t="shared" si="33"/>
        <v>2.61761377</v>
      </c>
      <c r="V3127" s="33">
        <f t="shared" si="42"/>
        <v>3.31141171</v>
      </c>
      <c r="W3127" s="44">
        <f t="shared" si="13"/>
        <v>0.00781522969</v>
      </c>
      <c r="X3127" s="44">
        <f t="shared" si="14"/>
        <v>0.007424118468</v>
      </c>
      <c r="Y3127" s="33">
        <f t="shared" si="15"/>
        <v>0.9499552493</v>
      </c>
      <c r="Z3127" s="43">
        <v>1.0</v>
      </c>
      <c r="AA3127" s="33">
        <f t="shared" si="16"/>
        <v>1.949955249</v>
      </c>
      <c r="AB3127" s="33">
        <f t="shared" si="17"/>
        <v>0.4871677181</v>
      </c>
      <c r="AC3127" s="33">
        <f t="shared" si="18"/>
        <v>0.5128322819</v>
      </c>
      <c r="AD3127" s="33">
        <f t="shared" si="19"/>
        <v>0.00332923502</v>
      </c>
      <c r="AE3127" s="34">
        <f t="shared" si="23"/>
        <v>0</v>
      </c>
      <c r="AF3127" s="34">
        <f t="shared" si="24"/>
        <v>0</v>
      </c>
      <c r="AG3127" s="34">
        <f t="shared" si="25"/>
        <v>0</v>
      </c>
      <c r="AH3127" s="34">
        <f t="shared" si="26"/>
        <v>5</v>
      </c>
      <c r="AI3127" s="34">
        <f t="shared" si="28"/>
        <v>0</v>
      </c>
      <c r="AJ3127" s="34">
        <f t="shared" si="29"/>
        <v>-1</v>
      </c>
      <c r="AK3127" s="34">
        <f t="shared" si="27"/>
        <v>-0.00332923502</v>
      </c>
      <c r="AL3127" s="36">
        <f t="shared" si="34"/>
        <v>-1</v>
      </c>
      <c r="AM3127" s="36">
        <f t="shared" si="35"/>
        <v>0</v>
      </c>
      <c r="AN3127" s="46">
        <f t="shared" si="36"/>
        <v>0</v>
      </c>
      <c r="AO3127" s="36">
        <f t="shared" si="37"/>
        <v>5</v>
      </c>
      <c r="AP3127" s="36">
        <f t="shared" si="39"/>
        <v>0</v>
      </c>
      <c r="AQ3127" s="36">
        <f t="shared" si="40"/>
        <v>-1</v>
      </c>
      <c r="AR3127" s="36">
        <f t="shared" si="38"/>
        <v>-0.00332923502</v>
      </c>
      <c r="AS3127" s="38">
        <f t="shared" si="45"/>
        <v>-1</v>
      </c>
      <c r="AT3127" s="38">
        <f t="shared" si="46"/>
        <v>0</v>
      </c>
      <c r="AU3127" s="38">
        <f t="shared" si="47"/>
        <v>0</v>
      </c>
      <c r="AV3127" s="38">
        <f t="shared" si="48"/>
        <v>3</v>
      </c>
      <c r="AW3127" s="38">
        <f t="shared" si="51"/>
        <v>0</v>
      </c>
      <c r="AX3127" s="38">
        <f t="shared" si="52"/>
        <v>-1</v>
      </c>
      <c r="AY3127" s="38">
        <f t="shared" si="49"/>
        <v>-0.00332923502</v>
      </c>
      <c r="AZ3127" s="12">
        <f t="shared" si="30"/>
        <v>127.0016359</v>
      </c>
      <c r="BA3127" s="12">
        <f t="shared" si="41"/>
        <v>87.91748396</v>
      </c>
      <c r="BB3127" s="12">
        <f t="shared" si="53"/>
        <v>110.7162334</v>
      </c>
      <c r="BC3127" s="12">
        <f t="shared" si="50"/>
        <v>-0.00332923502</v>
      </c>
      <c r="BD3127" s="12">
        <f t="shared" si="54"/>
        <v>106.720846</v>
      </c>
    </row>
    <row r="3128" ht="14.25" customHeight="1">
      <c r="A3128" s="7">
        <v>41058.0</v>
      </c>
      <c r="B3128" s="21" t="s">
        <v>90</v>
      </c>
      <c r="C3128" s="8">
        <v>49.042778</v>
      </c>
      <c r="D3128" s="33">
        <f t="shared" si="5"/>
        <v>0.0100523764</v>
      </c>
      <c r="E3128" s="33">
        <f t="shared" si="7"/>
        <v>0.01985890103</v>
      </c>
      <c r="F3128" s="33">
        <f t="shared" si="9"/>
        <v>0.03246453894</v>
      </c>
      <c r="G3128" s="33">
        <f t="shared" si="11"/>
        <v>0.05045467396</v>
      </c>
      <c r="H3128" s="33">
        <f t="shared" si="20"/>
        <v>0.9492000734</v>
      </c>
      <c r="I3128" s="45">
        <f t="shared" si="31"/>
        <v>1.148012569</v>
      </c>
      <c r="J3128" s="45">
        <f t="shared" si="43"/>
        <v>1.093422516</v>
      </c>
      <c r="K3128" s="21" t="s">
        <v>91</v>
      </c>
      <c r="L3128" s="8">
        <v>26.161623</v>
      </c>
      <c r="M3128" s="33">
        <f t="shared" si="6"/>
        <v>0.00305744843</v>
      </c>
      <c r="N3128" s="33">
        <f t="shared" si="8"/>
        <v>0.01274990841</v>
      </c>
      <c r="O3128" s="33">
        <f t="shared" si="10"/>
        <v>-0.01834209316</v>
      </c>
      <c r="P3128" s="33">
        <f t="shared" si="12"/>
        <v>-0.0112684967</v>
      </c>
      <c r="Q3128" s="45">
        <f t="shared" si="21"/>
        <v>0.2731477068</v>
      </c>
      <c r="R3128" s="45">
        <f t="shared" si="32"/>
        <v>-1.286132265</v>
      </c>
      <c r="S3128" s="45">
        <f t="shared" si="44"/>
        <v>-2.152028211</v>
      </c>
      <c r="T3128" s="33">
        <f t="shared" si="22"/>
        <v>0.6760523667</v>
      </c>
      <c r="U3128" s="33">
        <f t="shared" si="33"/>
        <v>2.434144834</v>
      </c>
      <c r="V3128" s="33">
        <f t="shared" si="42"/>
        <v>3.245450727</v>
      </c>
      <c r="W3128" s="44">
        <f t="shared" si="13"/>
        <v>0.007974405668</v>
      </c>
      <c r="X3128" s="44">
        <f t="shared" si="14"/>
        <v>0.007435385839</v>
      </c>
      <c r="Y3128" s="33">
        <f t="shared" si="15"/>
        <v>0.9324062692</v>
      </c>
      <c r="Z3128" s="43">
        <v>1.0</v>
      </c>
      <c r="AA3128" s="33">
        <f t="shared" si="16"/>
        <v>1.932406269</v>
      </c>
      <c r="AB3128" s="33">
        <f t="shared" si="17"/>
        <v>0.4825104762</v>
      </c>
      <c r="AC3128" s="33">
        <f t="shared" si="18"/>
        <v>0.5174895238</v>
      </c>
      <c r="AD3128" s="33">
        <f t="shared" si="19"/>
        <v>-0.001268663329</v>
      </c>
      <c r="AE3128" s="34">
        <f t="shared" si="23"/>
        <v>0</v>
      </c>
      <c r="AF3128" s="34">
        <f t="shared" si="24"/>
        <v>0</v>
      </c>
      <c r="AG3128" s="34">
        <f t="shared" si="25"/>
        <v>0</v>
      </c>
      <c r="AH3128" s="34">
        <f t="shared" si="26"/>
        <v>0</v>
      </c>
      <c r="AI3128" s="34">
        <f t="shared" si="28"/>
        <v>1</v>
      </c>
      <c r="AJ3128" s="34">
        <f t="shared" si="29"/>
        <v>0</v>
      </c>
      <c r="AK3128" s="34">
        <f t="shared" si="27"/>
        <v>0</v>
      </c>
      <c r="AL3128" s="36">
        <f t="shared" si="34"/>
        <v>-1</v>
      </c>
      <c r="AM3128" s="36">
        <f t="shared" si="35"/>
        <v>0</v>
      </c>
      <c r="AN3128" s="46">
        <f t="shared" si="36"/>
        <v>0</v>
      </c>
      <c r="AO3128" s="36">
        <f t="shared" si="37"/>
        <v>1</v>
      </c>
      <c r="AP3128" s="36">
        <f t="shared" si="39"/>
        <v>1</v>
      </c>
      <c r="AQ3128" s="36">
        <f t="shared" si="40"/>
        <v>-1</v>
      </c>
      <c r="AR3128" s="36">
        <f t="shared" si="38"/>
        <v>0.001268663329</v>
      </c>
      <c r="AS3128" s="38">
        <f t="shared" si="45"/>
        <v>-1</v>
      </c>
      <c r="AT3128" s="38">
        <f t="shared" si="46"/>
        <v>0</v>
      </c>
      <c r="AU3128" s="38">
        <f t="shared" si="47"/>
        <v>0</v>
      </c>
      <c r="AV3128" s="38">
        <f t="shared" si="48"/>
        <v>4</v>
      </c>
      <c r="AW3128" s="38">
        <f t="shared" si="51"/>
        <v>0</v>
      </c>
      <c r="AX3128" s="38">
        <f t="shared" si="52"/>
        <v>-1</v>
      </c>
      <c r="AY3128" s="38">
        <f t="shared" si="49"/>
        <v>0.001268663329</v>
      </c>
      <c r="AZ3128" s="12">
        <f t="shared" si="30"/>
        <v>127.0016359</v>
      </c>
      <c r="BA3128" s="12">
        <f t="shared" si="41"/>
        <v>88.02902165</v>
      </c>
      <c r="BB3128" s="12">
        <f t="shared" si="53"/>
        <v>110.856695</v>
      </c>
      <c r="BC3128" s="12">
        <f t="shared" si="50"/>
        <v>0.0008457755529</v>
      </c>
      <c r="BD3128" s="12">
        <f t="shared" si="54"/>
        <v>106.8111079</v>
      </c>
    </row>
    <row r="3129" ht="14.25" customHeight="1">
      <c r="A3129" s="7">
        <v>41059.0</v>
      </c>
      <c r="B3129" s="21" t="s">
        <v>90</v>
      </c>
      <c r="C3129" s="8">
        <v>48.634991</v>
      </c>
      <c r="D3129" s="33">
        <f t="shared" si="5"/>
        <v>-0.008314924575</v>
      </c>
      <c r="E3129" s="33">
        <f t="shared" si="7"/>
        <v>0.009893490323</v>
      </c>
      <c r="F3129" s="33">
        <f t="shared" si="9"/>
        <v>0.01331658883</v>
      </c>
      <c r="G3129" s="33">
        <f t="shared" si="11"/>
        <v>0.03404336736</v>
      </c>
      <c r="H3129" s="33">
        <f t="shared" si="20"/>
        <v>0.1752925206</v>
      </c>
      <c r="I3129" s="45">
        <f t="shared" si="31"/>
        <v>-0.10455707</v>
      </c>
      <c r="J3129" s="45">
        <f t="shared" si="43"/>
        <v>0.4734337452</v>
      </c>
      <c r="K3129" s="21" t="s">
        <v>91</v>
      </c>
      <c r="L3129" s="8">
        <v>26.022932</v>
      </c>
      <c r="M3129" s="33">
        <f t="shared" si="6"/>
        <v>-0.005301314831</v>
      </c>
      <c r="N3129" s="33">
        <f t="shared" si="8"/>
        <v>0.01172634447</v>
      </c>
      <c r="O3129" s="33">
        <f t="shared" si="10"/>
        <v>-0.01972090282</v>
      </c>
      <c r="P3129" s="33">
        <f t="shared" si="12"/>
        <v>-0.02430822267</v>
      </c>
      <c r="Q3129" s="45">
        <f t="shared" si="21"/>
        <v>0.2134654779</v>
      </c>
      <c r="R3129" s="45">
        <f t="shared" si="32"/>
        <v>-1.307405591</v>
      </c>
      <c r="S3129" s="45">
        <f t="shared" si="44"/>
        <v>-2.613139125</v>
      </c>
      <c r="T3129" s="33">
        <f t="shared" si="22"/>
        <v>-0.03817295726</v>
      </c>
      <c r="U3129" s="33">
        <f t="shared" si="33"/>
        <v>1.202848521</v>
      </c>
      <c r="V3129" s="33">
        <f t="shared" si="42"/>
        <v>3.086572871</v>
      </c>
      <c r="W3129" s="44">
        <f t="shared" si="13"/>
        <v>0.008234666292</v>
      </c>
      <c r="X3129" s="44">
        <f t="shared" si="14"/>
        <v>0.007223652028</v>
      </c>
      <c r="Y3129" s="33">
        <f t="shared" si="15"/>
        <v>0.8772246224</v>
      </c>
      <c r="Z3129" s="43">
        <v>1.0</v>
      </c>
      <c r="AA3129" s="33">
        <f t="shared" si="16"/>
        <v>1.877224622</v>
      </c>
      <c r="AB3129" s="33">
        <f t="shared" si="17"/>
        <v>0.4672986983</v>
      </c>
      <c r="AC3129" s="33">
        <f t="shared" si="18"/>
        <v>0.5327013017</v>
      </c>
      <c r="AD3129" s="33">
        <f t="shared" si="19"/>
        <v>-0.0001926656977</v>
      </c>
      <c r="AE3129" s="34">
        <f t="shared" si="23"/>
        <v>0</v>
      </c>
      <c r="AF3129" s="34">
        <f t="shared" si="24"/>
        <v>0</v>
      </c>
      <c r="AG3129" s="34">
        <f t="shared" si="25"/>
        <v>0</v>
      </c>
      <c r="AH3129" s="34">
        <f t="shared" si="26"/>
        <v>0</v>
      </c>
      <c r="AI3129" s="34">
        <f t="shared" si="28"/>
        <v>0</v>
      </c>
      <c r="AJ3129" s="34">
        <f t="shared" si="29"/>
        <v>0</v>
      </c>
      <c r="AK3129" s="34">
        <f t="shared" si="27"/>
        <v>0</v>
      </c>
      <c r="AL3129" s="36">
        <f t="shared" si="34"/>
        <v>-1</v>
      </c>
      <c r="AM3129" s="36">
        <f t="shared" si="35"/>
        <v>0</v>
      </c>
      <c r="AN3129" s="46">
        <f t="shared" si="36"/>
        <v>0</v>
      </c>
      <c r="AO3129" s="36">
        <f t="shared" si="37"/>
        <v>2</v>
      </c>
      <c r="AP3129" s="36">
        <f t="shared" si="39"/>
        <v>0</v>
      </c>
      <c r="AQ3129" s="36">
        <f t="shared" si="40"/>
        <v>-1</v>
      </c>
      <c r="AR3129" s="36">
        <f t="shared" si="38"/>
        <v>0.0001926656977</v>
      </c>
      <c r="AS3129" s="38">
        <f t="shared" si="45"/>
        <v>-1</v>
      </c>
      <c r="AT3129" s="38">
        <f t="shared" si="46"/>
        <v>0</v>
      </c>
      <c r="AU3129" s="38">
        <f t="shared" si="47"/>
        <v>0</v>
      </c>
      <c r="AV3129" s="38">
        <f t="shared" si="48"/>
        <v>5</v>
      </c>
      <c r="AW3129" s="38">
        <f t="shared" si="51"/>
        <v>0</v>
      </c>
      <c r="AX3129" s="38">
        <f t="shared" si="52"/>
        <v>-1</v>
      </c>
      <c r="AY3129" s="38">
        <f t="shared" si="49"/>
        <v>0.0001926656977</v>
      </c>
      <c r="AZ3129" s="12">
        <f t="shared" si="30"/>
        <v>127.0016359</v>
      </c>
      <c r="BA3129" s="12">
        <f t="shared" si="41"/>
        <v>88.04598182</v>
      </c>
      <c r="BB3129" s="12">
        <f t="shared" si="53"/>
        <v>110.8780533</v>
      </c>
      <c r="BC3129" s="12">
        <f t="shared" si="50"/>
        <v>0.0001284437985</v>
      </c>
      <c r="BD3129" s="12">
        <f t="shared" si="54"/>
        <v>106.8248271</v>
      </c>
    </row>
    <row r="3130" ht="14.25" customHeight="1">
      <c r="A3130" s="7">
        <v>41060.0</v>
      </c>
      <c r="B3130" s="21" t="s">
        <v>90</v>
      </c>
      <c r="C3130" s="8">
        <v>48.371216</v>
      </c>
      <c r="D3130" s="33">
        <f t="shared" si="5"/>
        <v>-0.005423564281</v>
      </c>
      <c r="E3130" s="33">
        <f t="shared" si="7"/>
        <v>0.005597463405</v>
      </c>
      <c r="F3130" s="33">
        <f t="shared" si="9"/>
        <v>-0.005372702997</v>
      </c>
      <c r="G3130" s="33">
        <f t="shared" si="11"/>
        <v>0.02320298227</v>
      </c>
      <c r="H3130" s="33">
        <f t="shared" si="20"/>
        <v>-0.1579899223</v>
      </c>
      <c r="I3130" s="45">
        <f t="shared" si="31"/>
        <v>-1.294834009</v>
      </c>
      <c r="J3130" s="45">
        <f t="shared" si="43"/>
        <v>0.01994812137</v>
      </c>
      <c r="K3130" s="21" t="s">
        <v>91</v>
      </c>
      <c r="L3130" s="8">
        <v>25.908535</v>
      </c>
      <c r="M3130" s="33">
        <f t="shared" si="6"/>
        <v>-0.004396007337</v>
      </c>
      <c r="N3130" s="33">
        <f t="shared" si="8"/>
        <v>0.002414752882</v>
      </c>
      <c r="O3130" s="33">
        <f t="shared" si="10"/>
        <v>-0.02096160006</v>
      </c>
      <c r="P3130" s="33">
        <f t="shared" si="12"/>
        <v>-0.03149302241</v>
      </c>
      <c r="Q3130" s="45">
        <f t="shared" si="21"/>
        <v>-0.2570966691</v>
      </c>
      <c r="R3130" s="45">
        <f t="shared" si="32"/>
        <v>-1.323256256</v>
      </c>
      <c r="S3130" s="45">
        <f t="shared" si="44"/>
        <v>-2.751286244</v>
      </c>
      <c r="T3130" s="33">
        <f t="shared" si="22"/>
        <v>0.09910674684</v>
      </c>
      <c r="U3130" s="33">
        <f t="shared" si="33"/>
        <v>0.02842224677</v>
      </c>
      <c r="V3130" s="33">
        <f t="shared" si="42"/>
        <v>2.771234365</v>
      </c>
      <c r="W3130" s="44">
        <f t="shared" si="13"/>
        <v>0.008341661185</v>
      </c>
      <c r="X3130" s="44">
        <f t="shared" si="14"/>
        <v>0.00718662058</v>
      </c>
      <c r="Y3130" s="33">
        <f t="shared" si="15"/>
        <v>0.8615335028</v>
      </c>
      <c r="Z3130" s="43">
        <v>1.0</v>
      </c>
      <c r="AA3130" s="33">
        <f t="shared" si="16"/>
        <v>1.861533503</v>
      </c>
      <c r="AB3130" s="33">
        <f t="shared" si="17"/>
        <v>0.4628084864</v>
      </c>
      <c r="AC3130" s="33">
        <f t="shared" si="18"/>
        <v>0.5371915136</v>
      </c>
      <c r="AD3130" s="33">
        <f t="shared" si="19"/>
        <v>0.009469664567</v>
      </c>
      <c r="AE3130" s="34">
        <f t="shared" si="23"/>
        <v>0</v>
      </c>
      <c r="AF3130" s="34">
        <f t="shared" si="24"/>
        <v>0</v>
      </c>
      <c r="AG3130" s="34">
        <f t="shared" si="25"/>
        <v>0</v>
      </c>
      <c r="AH3130" s="34">
        <f t="shared" si="26"/>
        <v>0</v>
      </c>
      <c r="AI3130" s="34">
        <f t="shared" si="28"/>
        <v>0</v>
      </c>
      <c r="AJ3130" s="34">
        <f t="shared" si="29"/>
        <v>0</v>
      </c>
      <c r="AK3130" s="34">
        <f t="shared" si="27"/>
        <v>0</v>
      </c>
      <c r="AL3130" s="36">
        <f t="shared" si="34"/>
        <v>0</v>
      </c>
      <c r="AM3130" s="36">
        <f t="shared" si="35"/>
        <v>0</v>
      </c>
      <c r="AN3130" s="46">
        <f t="shared" si="36"/>
        <v>0</v>
      </c>
      <c r="AO3130" s="36">
        <f t="shared" si="37"/>
        <v>3</v>
      </c>
      <c r="AP3130" s="36">
        <f t="shared" si="39"/>
        <v>0</v>
      </c>
      <c r="AQ3130" s="36">
        <f t="shared" si="40"/>
        <v>-1</v>
      </c>
      <c r="AR3130" s="36">
        <f t="shared" si="38"/>
        <v>-0.009469664567</v>
      </c>
      <c r="AS3130" s="38">
        <f t="shared" si="45"/>
        <v>-1</v>
      </c>
      <c r="AT3130" s="38">
        <f t="shared" si="46"/>
        <v>0</v>
      </c>
      <c r="AU3130" s="38">
        <f t="shared" si="47"/>
        <v>0</v>
      </c>
      <c r="AV3130" s="38">
        <f t="shared" si="48"/>
        <v>1</v>
      </c>
      <c r="AW3130" s="38">
        <f t="shared" si="51"/>
        <v>1</v>
      </c>
      <c r="AX3130" s="38">
        <f t="shared" si="52"/>
        <v>-1</v>
      </c>
      <c r="AY3130" s="38">
        <f t="shared" si="49"/>
        <v>-0.009469664567</v>
      </c>
      <c r="AZ3130" s="12">
        <f t="shared" si="30"/>
        <v>127.0016359</v>
      </c>
      <c r="BA3130" s="12">
        <f t="shared" si="41"/>
        <v>87.2122159</v>
      </c>
      <c r="BB3130" s="12">
        <f t="shared" si="53"/>
        <v>109.8280753</v>
      </c>
      <c r="BC3130" s="12">
        <f t="shared" si="50"/>
        <v>-0.006313109711</v>
      </c>
      <c r="BD3130" s="12">
        <f t="shared" si="54"/>
        <v>106.1504303</v>
      </c>
    </row>
    <row r="3131" ht="14.25" customHeight="1">
      <c r="A3131" s="7">
        <v>41061.0</v>
      </c>
      <c r="B3131" s="21" t="s">
        <v>90</v>
      </c>
      <c r="C3131" s="8">
        <v>48.128815</v>
      </c>
      <c r="D3131" s="33">
        <f t="shared" si="5"/>
        <v>-0.005011265377</v>
      </c>
      <c r="E3131" s="33">
        <f t="shared" si="7"/>
        <v>-0.01121971732</v>
      </c>
      <c r="F3131" s="33">
        <f t="shared" si="9"/>
        <v>-0.01064439635</v>
      </c>
      <c r="G3131" s="33">
        <f t="shared" si="11"/>
        <v>0.01685792503</v>
      </c>
      <c r="H3131" s="33">
        <f t="shared" si="20"/>
        <v>-1.450226965</v>
      </c>
      <c r="I3131" s="45">
        <f t="shared" si="31"/>
        <v>-1.630086022</v>
      </c>
      <c r="J3131" s="45">
        <f t="shared" si="43"/>
        <v>-0.3104269931</v>
      </c>
      <c r="K3131" s="21" t="s">
        <v>91</v>
      </c>
      <c r="L3131" s="8">
        <v>25.33996</v>
      </c>
      <c r="M3131" s="33">
        <f t="shared" si="6"/>
        <v>-0.02194547087</v>
      </c>
      <c r="N3131" s="33">
        <f t="shared" si="8"/>
        <v>-0.03268909078</v>
      </c>
      <c r="O3131" s="33">
        <f t="shared" si="10"/>
        <v>-0.02702341149</v>
      </c>
      <c r="P3131" s="33">
        <f t="shared" si="12"/>
        <v>-0.05617193759</v>
      </c>
      <c r="Q3131" s="45">
        <f t="shared" si="21"/>
        <v>-2.017576667</v>
      </c>
      <c r="R3131" s="45">
        <f t="shared" si="32"/>
        <v>-1.515225289</v>
      </c>
      <c r="S3131" s="45">
        <f t="shared" si="44"/>
        <v>-3.531168786</v>
      </c>
      <c r="T3131" s="33">
        <f t="shared" si="22"/>
        <v>0.567349702</v>
      </c>
      <c r="U3131" s="33">
        <f t="shared" si="33"/>
        <v>-0.1148607329</v>
      </c>
      <c r="V3131" s="33">
        <f t="shared" si="42"/>
        <v>3.220741793</v>
      </c>
      <c r="W3131" s="44">
        <f t="shared" si="13"/>
        <v>0.00845574929</v>
      </c>
      <c r="X3131" s="44">
        <f t="shared" si="14"/>
        <v>0.008387104922</v>
      </c>
      <c r="Y3131" s="33">
        <f t="shared" si="15"/>
        <v>0.9918819297</v>
      </c>
      <c r="Z3131" s="43">
        <v>1.0</v>
      </c>
      <c r="AA3131" s="33">
        <f t="shared" si="16"/>
        <v>1.99188193</v>
      </c>
      <c r="AB3131" s="33">
        <f t="shared" si="17"/>
        <v>0.497962211</v>
      </c>
      <c r="AC3131" s="33">
        <f t="shared" si="18"/>
        <v>0.502037789</v>
      </c>
      <c r="AD3131" s="33">
        <f t="shared" si="19"/>
        <v>-0.003998996942</v>
      </c>
      <c r="AE3131" s="34">
        <f t="shared" si="23"/>
        <v>0</v>
      </c>
      <c r="AF3131" s="34">
        <f t="shared" si="24"/>
        <v>0</v>
      </c>
      <c r="AG3131" s="34">
        <f t="shared" si="25"/>
        <v>0</v>
      </c>
      <c r="AH3131" s="34">
        <f t="shared" si="26"/>
        <v>0</v>
      </c>
      <c r="AI3131" s="34">
        <f t="shared" si="28"/>
        <v>0</v>
      </c>
      <c r="AJ3131" s="34">
        <f t="shared" si="29"/>
        <v>0</v>
      </c>
      <c r="AK3131" s="34">
        <f t="shared" si="27"/>
        <v>0</v>
      </c>
      <c r="AL3131" s="36">
        <f t="shared" si="34"/>
        <v>0</v>
      </c>
      <c r="AM3131" s="36">
        <f t="shared" si="35"/>
        <v>0</v>
      </c>
      <c r="AN3131" s="46">
        <f t="shared" si="36"/>
        <v>0</v>
      </c>
      <c r="AO3131" s="36">
        <f t="shared" si="37"/>
        <v>4</v>
      </c>
      <c r="AP3131" s="36">
        <f t="shared" si="39"/>
        <v>0</v>
      </c>
      <c r="AQ3131" s="36">
        <f t="shared" si="40"/>
        <v>-1</v>
      </c>
      <c r="AR3131" s="36">
        <f t="shared" si="38"/>
        <v>0.003998996942</v>
      </c>
      <c r="AS3131" s="38">
        <f t="shared" si="45"/>
        <v>-1</v>
      </c>
      <c r="AT3131" s="38">
        <f t="shared" si="46"/>
        <v>0</v>
      </c>
      <c r="AU3131" s="38">
        <f t="shared" si="47"/>
        <v>0</v>
      </c>
      <c r="AV3131" s="38">
        <f t="shared" si="48"/>
        <v>2</v>
      </c>
      <c r="AW3131" s="38">
        <f t="shared" si="51"/>
        <v>0</v>
      </c>
      <c r="AX3131" s="38">
        <f t="shared" si="52"/>
        <v>-1</v>
      </c>
      <c r="AY3131" s="38">
        <f t="shared" si="49"/>
        <v>0.003998996942</v>
      </c>
      <c r="AZ3131" s="12">
        <f t="shared" si="30"/>
        <v>127.0016359</v>
      </c>
      <c r="BA3131" s="12">
        <f t="shared" si="41"/>
        <v>87.56097729</v>
      </c>
      <c r="BB3131" s="12">
        <f t="shared" si="53"/>
        <v>110.2672775</v>
      </c>
      <c r="BC3131" s="12">
        <f t="shared" si="50"/>
        <v>0.002665997961</v>
      </c>
      <c r="BD3131" s="12">
        <f t="shared" si="54"/>
        <v>106.4334271</v>
      </c>
    </row>
    <row r="3132" ht="14.25" customHeight="1">
      <c r="A3132" s="7">
        <v>41064.0</v>
      </c>
      <c r="B3132" s="21" t="s">
        <v>90</v>
      </c>
      <c r="C3132" s="8">
        <v>48.107437</v>
      </c>
      <c r="D3132" s="33">
        <f t="shared" si="5"/>
        <v>-0.0004441829702</v>
      </c>
      <c r="E3132" s="33">
        <f t="shared" si="7"/>
        <v>-0.009211283574</v>
      </c>
      <c r="F3132" s="33">
        <f t="shared" si="9"/>
        <v>-0.001648208695</v>
      </c>
      <c r="G3132" s="33">
        <f t="shared" si="11"/>
        <v>0.03198385086</v>
      </c>
      <c r="H3132" s="33">
        <f t="shared" si="20"/>
        <v>-1.278337792</v>
      </c>
      <c r="I3132" s="45">
        <f t="shared" si="31"/>
        <v>-1.031299035</v>
      </c>
      <c r="J3132" s="45">
        <f t="shared" si="43"/>
        <v>0.3277381283</v>
      </c>
      <c r="K3132" s="21" t="s">
        <v>91</v>
      </c>
      <c r="L3132" s="8">
        <v>25.530642</v>
      </c>
      <c r="M3132" s="33">
        <f t="shared" si="6"/>
        <v>0.007524952683</v>
      </c>
      <c r="N3132" s="33">
        <f t="shared" si="8"/>
        <v>-0.02113486532</v>
      </c>
      <c r="O3132" s="33">
        <f t="shared" si="10"/>
        <v>-0.005536719137</v>
      </c>
      <c r="P3132" s="33">
        <f t="shared" si="12"/>
        <v>-0.04363628436</v>
      </c>
      <c r="Q3132" s="45">
        <f t="shared" si="21"/>
        <v>-1.39277349</v>
      </c>
      <c r="R3132" s="45">
        <f t="shared" si="32"/>
        <v>-0.7148124651</v>
      </c>
      <c r="S3132" s="45">
        <f t="shared" si="44"/>
        <v>-2.769365581</v>
      </c>
      <c r="T3132" s="33">
        <f t="shared" si="22"/>
        <v>0.1144356977</v>
      </c>
      <c r="U3132" s="33">
        <f t="shared" si="33"/>
        <v>-0.3164865696</v>
      </c>
      <c r="V3132" s="33">
        <f t="shared" si="42"/>
        <v>3.097103709</v>
      </c>
      <c r="W3132" s="44">
        <f t="shared" si="13"/>
        <v>0.007590194048</v>
      </c>
      <c r="X3132" s="44">
        <f t="shared" si="14"/>
        <v>0.008667861715</v>
      </c>
      <c r="Y3132" s="33">
        <f t="shared" si="15"/>
        <v>1.14198157</v>
      </c>
      <c r="Z3132" s="43">
        <v>1.0</v>
      </c>
      <c r="AA3132" s="33">
        <f t="shared" si="16"/>
        <v>2.14198157</v>
      </c>
      <c r="AB3132" s="33">
        <f t="shared" si="17"/>
        <v>0.5331425751</v>
      </c>
      <c r="AC3132" s="33">
        <f t="shared" si="18"/>
        <v>0.4668574249</v>
      </c>
      <c r="AD3132" s="33">
        <f t="shared" si="19"/>
        <v>-0.001256475731</v>
      </c>
      <c r="AE3132" s="34">
        <f t="shared" si="23"/>
        <v>0</v>
      </c>
      <c r="AF3132" s="34">
        <f t="shared" si="24"/>
        <v>0</v>
      </c>
      <c r="AG3132" s="34">
        <f t="shared" si="25"/>
        <v>0</v>
      </c>
      <c r="AH3132" s="34">
        <f t="shared" si="26"/>
        <v>0</v>
      </c>
      <c r="AI3132" s="34">
        <f t="shared" si="28"/>
        <v>0</v>
      </c>
      <c r="AJ3132" s="34">
        <f t="shared" si="29"/>
        <v>0</v>
      </c>
      <c r="AK3132" s="34">
        <f t="shared" si="27"/>
        <v>0</v>
      </c>
      <c r="AL3132" s="36">
        <f t="shared" si="34"/>
        <v>0</v>
      </c>
      <c r="AM3132" s="36">
        <f t="shared" si="35"/>
        <v>0</v>
      </c>
      <c r="AN3132" s="46">
        <f t="shared" si="36"/>
        <v>0</v>
      </c>
      <c r="AO3132" s="36">
        <f t="shared" si="37"/>
        <v>5</v>
      </c>
      <c r="AP3132" s="36">
        <f t="shared" si="39"/>
        <v>0</v>
      </c>
      <c r="AQ3132" s="36">
        <f t="shared" si="40"/>
        <v>-1</v>
      </c>
      <c r="AR3132" s="36">
        <f t="shared" si="38"/>
        <v>0.001256475731</v>
      </c>
      <c r="AS3132" s="38">
        <f t="shared" si="45"/>
        <v>-1</v>
      </c>
      <c r="AT3132" s="38">
        <f t="shared" si="46"/>
        <v>0</v>
      </c>
      <c r="AU3132" s="38">
        <f t="shared" si="47"/>
        <v>0</v>
      </c>
      <c r="AV3132" s="38">
        <f t="shared" si="48"/>
        <v>3</v>
      </c>
      <c r="AW3132" s="38">
        <f t="shared" si="51"/>
        <v>0</v>
      </c>
      <c r="AX3132" s="38">
        <f t="shared" si="52"/>
        <v>-1</v>
      </c>
      <c r="AY3132" s="38">
        <f t="shared" si="49"/>
        <v>0.001256475731</v>
      </c>
      <c r="AZ3132" s="12">
        <f t="shared" si="30"/>
        <v>127.0016359</v>
      </c>
      <c r="BA3132" s="12">
        <f t="shared" si="41"/>
        <v>87.67099553</v>
      </c>
      <c r="BB3132" s="12">
        <f t="shared" si="53"/>
        <v>110.4058256</v>
      </c>
      <c r="BC3132" s="12">
        <f t="shared" si="50"/>
        <v>0.0008376504875</v>
      </c>
      <c r="BD3132" s="12">
        <f t="shared" si="54"/>
        <v>106.5225811</v>
      </c>
    </row>
    <row r="3133" ht="14.25" customHeight="1">
      <c r="A3133" s="7">
        <v>41065.0</v>
      </c>
      <c r="B3133" s="21" t="s">
        <v>90</v>
      </c>
      <c r="C3133" s="8">
        <v>47.765228</v>
      </c>
      <c r="D3133" s="33">
        <f t="shared" si="5"/>
        <v>-0.007113432378</v>
      </c>
      <c r="E3133" s="33">
        <f t="shared" si="7"/>
        <v>-0.02604970705</v>
      </c>
      <c r="F3133" s="33">
        <f t="shared" si="9"/>
        <v>-0.006708124577</v>
      </c>
      <c r="G3133" s="33">
        <f t="shared" si="11"/>
        <v>0.01356909279</v>
      </c>
      <c r="H3133" s="33">
        <f t="shared" si="20"/>
        <v>-2.48762036</v>
      </c>
      <c r="I3133" s="45">
        <f t="shared" si="31"/>
        <v>-1.332621956</v>
      </c>
      <c r="J3133" s="45">
        <f t="shared" si="43"/>
        <v>-0.7115660183</v>
      </c>
      <c r="K3133" s="21" t="s">
        <v>91</v>
      </c>
      <c r="L3133" s="8">
        <v>25.391958</v>
      </c>
      <c r="M3133" s="33">
        <f t="shared" si="6"/>
        <v>-0.005432060815</v>
      </c>
      <c r="N3133" s="33">
        <f t="shared" si="8"/>
        <v>-0.02941961972</v>
      </c>
      <c r="O3133" s="33">
        <f t="shared" si="10"/>
        <v>-0.01704480877</v>
      </c>
      <c r="P3133" s="33">
        <f t="shared" si="12"/>
        <v>-0.05227762041</v>
      </c>
      <c r="Q3133" s="45">
        <f t="shared" si="21"/>
        <v>-1.761351554</v>
      </c>
      <c r="R3133" s="45">
        <f t="shared" si="32"/>
        <v>-1.118880865</v>
      </c>
      <c r="S3133" s="45">
        <f t="shared" si="44"/>
        <v>-2.873335916</v>
      </c>
      <c r="T3133" s="33">
        <f t="shared" si="22"/>
        <v>-0.7262688059</v>
      </c>
      <c r="U3133" s="33">
        <f t="shared" si="33"/>
        <v>-0.2137410904</v>
      </c>
      <c r="V3133" s="33">
        <f t="shared" si="42"/>
        <v>2.161769898</v>
      </c>
      <c r="W3133" s="44">
        <f t="shared" si="13"/>
        <v>0.007495240907</v>
      </c>
      <c r="X3133" s="44">
        <f t="shared" si="14"/>
        <v>0.008583678503</v>
      </c>
      <c r="Y3133" s="33">
        <f t="shared" si="15"/>
        <v>1.14521716</v>
      </c>
      <c r="Z3133" s="43">
        <v>1.0</v>
      </c>
      <c r="AA3133" s="33">
        <f t="shared" si="16"/>
        <v>2.14521716</v>
      </c>
      <c r="AB3133" s="33">
        <f t="shared" si="17"/>
        <v>0.5338467271</v>
      </c>
      <c r="AC3133" s="33">
        <f t="shared" si="18"/>
        <v>0.4661532729</v>
      </c>
      <c r="AD3133" s="33">
        <f t="shared" si="19"/>
        <v>-0.004815289859</v>
      </c>
      <c r="AE3133" s="34">
        <f t="shared" si="23"/>
        <v>0</v>
      </c>
      <c r="AF3133" s="34">
        <f t="shared" si="24"/>
        <v>0</v>
      </c>
      <c r="AG3133" s="34">
        <f t="shared" si="25"/>
        <v>0</v>
      </c>
      <c r="AH3133" s="34">
        <f t="shared" si="26"/>
        <v>0</v>
      </c>
      <c r="AI3133" s="34">
        <f t="shared" si="28"/>
        <v>0</v>
      </c>
      <c r="AJ3133" s="34">
        <f t="shared" si="29"/>
        <v>0</v>
      </c>
      <c r="AK3133" s="34">
        <f t="shared" si="27"/>
        <v>0</v>
      </c>
      <c r="AL3133" s="36">
        <f t="shared" si="34"/>
        <v>0</v>
      </c>
      <c r="AM3133" s="36">
        <f t="shared" si="35"/>
        <v>0</v>
      </c>
      <c r="AN3133" s="46">
        <f t="shared" si="36"/>
        <v>0</v>
      </c>
      <c r="AO3133" s="36">
        <f t="shared" si="37"/>
        <v>0</v>
      </c>
      <c r="AP3133" s="36">
        <f t="shared" si="39"/>
        <v>1</v>
      </c>
      <c r="AQ3133" s="36">
        <f t="shared" si="40"/>
        <v>0</v>
      </c>
      <c r="AR3133" s="36">
        <f t="shared" si="38"/>
        <v>0</v>
      </c>
      <c r="AS3133" s="38">
        <f t="shared" si="45"/>
        <v>-1</v>
      </c>
      <c r="AT3133" s="38">
        <f t="shared" si="46"/>
        <v>0</v>
      </c>
      <c r="AU3133" s="38">
        <f t="shared" si="47"/>
        <v>0</v>
      </c>
      <c r="AV3133" s="38">
        <f t="shared" si="48"/>
        <v>4</v>
      </c>
      <c r="AW3133" s="38">
        <f t="shared" si="51"/>
        <v>0</v>
      </c>
      <c r="AX3133" s="38">
        <f t="shared" si="52"/>
        <v>-1</v>
      </c>
      <c r="AY3133" s="38">
        <f t="shared" si="49"/>
        <v>0.004815289859</v>
      </c>
      <c r="AZ3133" s="12">
        <f t="shared" si="30"/>
        <v>127.0016359</v>
      </c>
      <c r="BA3133" s="12">
        <f t="shared" si="41"/>
        <v>87.67099553</v>
      </c>
      <c r="BB3133" s="12">
        <f t="shared" si="53"/>
        <v>110.9374617</v>
      </c>
      <c r="BC3133" s="12">
        <f t="shared" si="50"/>
        <v>0.00160509662</v>
      </c>
      <c r="BD3133" s="12">
        <f t="shared" si="54"/>
        <v>106.6935602</v>
      </c>
    </row>
    <row r="3134" ht="14.25" customHeight="1">
      <c r="A3134" s="7">
        <v>41066.0</v>
      </c>
      <c r="B3134" s="21" t="s">
        <v>90</v>
      </c>
      <c r="C3134" s="8">
        <v>48.114578</v>
      </c>
      <c r="D3134" s="33">
        <f t="shared" si="5"/>
        <v>0.007313897884</v>
      </c>
      <c r="E3134" s="33">
        <f t="shared" si="7"/>
        <v>-0.01070038236</v>
      </c>
      <c r="F3134" s="33">
        <f t="shared" si="9"/>
        <v>-0.0009127561708</v>
      </c>
      <c r="G3134" s="33">
        <f t="shared" si="11"/>
        <v>0.02251718844</v>
      </c>
      <c r="H3134" s="33">
        <f t="shared" si="20"/>
        <v>-1.24556818</v>
      </c>
      <c r="I3134" s="45">
        <f t="shared" si="31"/>
        <v>-0.9478435586</v>
      </c>
      <c r="J3134" s="45">
        <f t="shared" si="43"/>
        <v>-0.249547104</v>
      </c>
      <c r="K3134" s="21" t="s">
        <v>91</v>
      </c>
      <c r="L3134" s="8">
        <v>25.866936</v>
      </c>
      <c r="M3134" s="33">
        <f t="shared" si="6"/>
        <v>0.0187058438</v>
      </c>
      <c r="N3134" s="33">
        <f t="shared" si="8"/>
        <v>-0.005994558953</v>
      </c>
      <c r="O3134" s="33">
        <f t="shared" si="10"/>
        <v>0.005661491257</v>
      </c>
      <c r="P3134" s="33">
        <f t="shared" si="12"/>
        <v>-0.032797182</v>
      </c>
      <c r="Q3134" s="45">
        <f t="shared" si="21"/>
        <v>-0.5877049808</v>
      </c>
      <c r="R3134" s="45">
        <f t="shared" si="32"/>
        <v>-0.2927698146</v>
      </c>
      <c r="S3134" s="45">
        <f t="shared" si="44"/>
        <v>-2.048810226</v>
      </c>
      <c r="T3134" s="33">
        <f t="shared" si="22"/>
        <v>-0.6578631995</v>
      </c>
      <c r="U3134" s="33">
        <f t="shared" si="33"/>
        <v>-0.6550737441</v>
      </c>
      <c r="V3134" s="33">
        <f t="shared" si="42"/>
        <v>1.799263122</v>
      </c>
      <c r="W3134" s="44">
        <f t="shared" si="13"/>
        <v>0.007617136287</v>
      </c>
      <c r="X3134" s="44">
        <f t="shared" si="14"/>
        <v>0.009824955002</v>
      </c>
      <c r="Y3134" s="33">
        <f t="shared" si="15"/>
        <v>1.289848919</v>
      </c>
      <c r="Z3134" s="43">
        <v>1.0</v>
      </c>
      <c r="AA3134" s="33">
        <f t="shared" si="16"/>
        <v>2.289848919</v>
      </c>
      <c r="AB3134" s="33">
        <f t="shared" si="17"/>
        <v>0.5632899656</v>
      </c>
      <c r="AC3134" s="33">
        <f t="shared" si="18"/>
        <v>0.4367100344</v>
      </c>
      <c r="AD3134" s="33">
        <f t="shared" si="19"/>
        <v>0.00351748338</v>
      </c>
      <c r="AE3134" s="34">
        <f t="shared" si="23"/>
        <v>0</v>
      </c>
      <c r="AF3134" s="34">
        <f t="shared" si="24"/>
        <v>0</v>
      </c>
      <c r="AG3134" s="34">
        <f t="shared" si="25"/>
        <v>0</v>
      </c>
      <c r="AH3134" s="34">
        <f t="shared" si="26"/>
        <v>0</v>
      </c>
      <c r="AI3134" s="34">
        <f t="shared" si="28"/>
        <v>0</v>
      </c>
      <c r="AJ3134" s="34">
        <f t="shared" si="29"/>
        <v>0</v>
      </c>
      <c r="AK3134" s="34">
        <f t="shared" si="27"/>
        <v>0</v>
      </c>
      <c r="AL3134" s="36">
        <f t="shared" si="34"/>
        <v>0</v>
      </c>
      <c r="AM3134" s="36">
        <f t="shared" si="35"/>
        <v>0</v>
      </c>
      <c r="AN3134" s="46">
        <f t="shared" si="36"/>
        <v>0</v>
      </c>
      <c r="AO3134" s="36">
        <f t="shared" si="37"/>
        <v>0</v>
      </c>
      <c r="AP3134" s="36">
        <f t="shared" si="39"/>
        <v>0</v>
      </c>
      <c r="AQ3134" s="36">
        <f t="shared" si="40"/>
        <v>0</v>
      </c>
      <c r="AR3134" s="36">
        <f t="shared" si="38"/>
        <v>0</v>
      </c>
      <c r="AS3134" s="38">
        <f t="shared" si="45"/>
        <v>-1</v>
      </c>
      <c r="AT3134" s="38">
        <f t="shared" si="46"/>
        <v>0</v>
      </c>
      <c r="AU3134" s="38">
        <f t="shared" si="47"/>
        <v>0</v>
      </c>
      <c r="AV3134" s="38">
        <f t="shared" si="48"/>
        <v>5</v>
      </c>
      <c r="AW3134" s="38">
        <f t="shared" si="51"/>
        <v>0</v>
      </c>
      <c r="AX3134" s="38">
        <f t="shared" si="52"/>
        <v>-1</v>
      </c>
      <c r="AY3134" s="38">
        <f t="shared" si="49"/>
        <v>-0.00351748338</v>
      </c>
      <c r="AZ3134" s="12">
        <f t="shared" si="30"/>
        <v>127.0016359</v>
      </c>
      <c r="BA3134" s="12">
        <f t="shared" si="41"/>
        <v>87.67099553</v>
      </c>
      <c r="BB3134" s="12">
        <f t="shared" si="53"/>
        <v>110.547241</v>
      </c>
      <c r="BC3134" s="12">
        <f t="shared" si="50"/>
        <v>-0.00117249446</v>
      </c>
      <c r="BD3134" s="12">
        <f t="shared" si="54"/>
        <v>106.5684626</v>
      </c>
    </row>
    <row r="3135" ht="14.25" customHeight="1">
      <c r="A3135" s="7">
        <v>41067.0</v>
      </c>
      <c r="B3135" s="21" t="s">
        <v>90</v>
      </c>
      <c r="C3135" s="8">
        <v>48.250027</v>
      </c>
      <c r="D3135" s="33">
        <f t="shared" si="5"/>
        <v>0.002815134324</v>
      </c>
      <c r="E3135" s="33">
        <f t="shared" si="7"/>
        <v>-0.002505394944</v>
      </c>
      <c r="F3135" s="33">
        <f t="shared" si="9"/>
        <v>0.003078044605</v>
      </c>
      <c r="G3135" s="33">
        <f t="shared" si="11"/>
        <v>0.03441488907</v>
      </c>
      <c r="H3135" s="33">
        <f t="shared" si="20"/>
        <v>-0.6296531506</v>
      </c>
      <c r="I3135" s="45">
        <f t="shared" si="31"/>
        <v>-0.6784671877</v>
      </c>
      <c r="J3135" s="45">
        <f t="shared" si="43"/>
        <v>0.4121019015</v>
      </c>
      <c r="K3135" s="21" t="s">
        <v>91</v>
      </c>
      <c r="L3135" s="8">
        <v>25.752516</v>
      </c>
      <c r="M3135" s="33">
        <f t="shared" si="6"/>
        <v>-0.00442340755</v>
      </c>
      <c r="N3135" s="33">
        <f t="shared" si="8"/>
        <v>-0.006021915172</v>
      </c>
      <c r="O3135" s="33">
        <f t="shared" si="10"/>
        <v>-0.003621703727</v>
      </c>
      <c r="P3135" s="33">
        <f t="shared" si="12"/>
        <v>-0.03256074859</v>
      </c>
      <c r="Q3135" s="45">
        <f t="shared" si="21"/>
        <v>-0.5727483255</v>
      </c>
      <c r="R3135" s="45">
        <f t="shared" si="32"/>
        <v>-0.6119521786</v>
      </c>
      <c r="S3135" s="45">
        <f t="shared" si="44"/>
        <v>-1.940679114</v>
      </c>
      <c r="T3135" s="33">
        <f t="shared" si="22"/>
        <v>-0.0569048251</v>
      </c>
      <c r="U3135" s="33">
        <f t="shared" si="33"/>
        <v>-0.06651500914</v>
      </c>
      <c r="V3135" s="33">
        <f t="shared" si="42"/>
        <v>2.352781015</v>
      </c>
      <c r="W3135" s="44">
        <f t="shared" si="13"/>
        <v>0.007259521617</v>
      </c>
      <c r="X3135" s="44">
        <f t="shared" si="14"/>
        <v>0.009821133881</v>
      </c>
      <c r="Y3135" s="33">
        <f t="shared" si="15"/>
        <v>1.352862406</v>
      </c>
      <c r="Z3135" s="43">
        <v>1.0</v>
      </c>
      <c r="AA3135" s="33">
        <f t="shared" si="16"/>
        <v>2.352862406</v>
      </c>
      <c r="AB3135" s="33">
        <f t="shared" si="17"/>
        <v>0.5749857716</v>
      </c>
      <c r="AC3135" s="33">
        <f t="shared" si="18"/>
        <v>0.4250142284</v>
      </c>
      <c r="AD3135" s="33">
        <f t="shared" si="19"/>
        <v>-0.0001409786513</v>
      </c>
      <c r="AE3135" s="34">
        <f t="shared" si="23"/>
        <v>0</v>
      </c>
      <c r="AF3135" s="34">
        <f t="shared" si="24"/>
        <v>0</v>
      </c>
      <c r="AG3135" s="34">
        <f t="shared" si="25"/>
        <v>0</v>
      </c>
      <c r="AH3135" s="34">
        <f t="shared" si="26"/>
        <v>0</v>
      </c>
      <c r="AI3135" s="34">
        <f t="shared" si="28"/>
        <v>0</v>
      </c>
      <c r="AJ3135" s="34">
        <f t="shared" si="29"/>
        <v>0</v>
      </c>
      <c r="AK3135" s="34">
        <f t="shared" si="27"/>
        <v>0</v>
      </c>
      <c r="AL3135" s="36">
        <f t="shared" si="34"/>
        <v>0</v>
      </c>
      <c r="AM3135" s="36">
        <f t="shared" si="35"/>
        <v>0</v>
      </c>
      <c r="AN3135" s="46">
        <f t="shared" si="36"/>
        <v>0</v>
      </c>
      <c r="AO3135" s="36">
        <f t="shared" si="37"/>
        <v>0</v>
      </c>
      <c r="AP3135" s="36">
        <f t="shared" si="39"/>
        <v>0</v>
      </c>
      <c r="AQ3135" s="36">
        <f t="shared" si="40"/>
        <v>0</v>
      </c>
      <c r="AR3135" s="36">
        <f t="shared" si="38"/>
        <v>0</v>
      </c>
      <c r="AS3135" s="38">
        <f t="shared" si="45"/>
        <v>-1</v>
      </c>
      <c r="AT3135" s="38">
        <f t="shared" si="46"/>
        <v>0</v>
      </c>
      <c r="AU3135" s="38">
        <f t="shared" si="47"/>
        <v>0</v>
      </c>
      <c r="AV3135" s="38">
        <f t="shared" si="48"/>
        <v>1</v>
      </c>
      <c r="AW3135" s="38">
        <f t="shared" si="51"/>
        <v>1</v>
      </c>
      <c r="AX3135" s="38">
        <f t="shared" si="52"/>
        <v>-1</v>
      </c>
      <c r="AY3135" s="38">
        <f t="shared" si="49"/>
        <v>0.0001409786513</v>
      </c>
      <c r="AZ3135" s="12">
        <f t="shared" si="30"/>
        <v>127.0016359</v>
      </c>
      <c r="BA3135" s="12">
        <f t="shared" si="41"/>
        <v>87.67099553</v>
      </c>
      <c r="BB3135" s="12">
        <f t="shared" si="53"/>
        <v>110.5628258</v>
      </c>
      <c r="BC3135" s="12">
        <f t="shared" si="50"/>
        <v>0.00004699288375</v>
      </c>
      <c r="BD3135" s="12">
        <f t="shared" si="54"/>
        <v>106.5734705</v>
      </c>
    </row>
    <row r="3136" ht="14.25" customHeight="1">
      <c r="A3136" s="7">
        <v>41068.0</v>
      </c>
      <c r="B3136" s="21" t="s">
        <v>90</v>
      </c>
      <c r="C3136" s="8">
        <v>48.699142</v>
      </c>
      <c r="D3136" s="33">
        <f t="shared" si="5"/>
        <v>0.009308077693</v>
      </c>
      <c r="E3136" s="33">
        <f t="shared" si="7"/>
        <v>0.01185001127</v>
      </c>
      <c r="F3136" s="33">
        <f t="shared" si="9"/>
        <v>0.000497340171</v>
      </c>
      <c r="G3136" s="33">
        <f t="shared" si="11"/>
        <v>0.03075638638</v>
      </c>
      <c r="H3136" s="33">
        <f t="shared" si="20"/>
        <v>0.427675762</v>
      </c>
      <c r="I3136" s="45">
        <f t="shared" si="31"/>
        <v>-0.8139139327</v>
      </c>
      <c r="J3136" s="45">
        <f t="shared" si="43"/>
        <v>0.1887282827</v>
      </c>
      <c r="K3136" s="21" t="s">
        <v>91</v>
      </c>
      <c r="L3136" s="8">
        <v>26.085348</v>
      </c>
      <c r="M3136" s="33">
        <f t="shared" si="6"/>
        <v>0.01292425175</v>
      </c>
      <c r="N3136" s="33">
        <f t="shared" si="8"/>
        <v>0.02941551605</v>
      </c>
      <c r="O3136" s="33">
        <f t="shared" si="10"/>
        <v>-0.004235141209</v>
      </c>
      <c r="P3136" s="33">
        <f t="shared" si="12"/>
        <v>-0.02803249536</v>
      </c>
      <c r="Q3136" s="45">
        <f t="shared" si="21"/>
        <v>1.128765696</v>
      </c>
      <c r="R3136" s="45">
        <f t="shared" si="32"/>
        <v>-0.6145492146</v>
      </c>
      <c r="S3136" s="45">
        <f t="shared" si="44"/>
        <v>-1.717535921</v>
      </c>
      <c r="T3136" s="33">
        <f t="shared" si="22"/>
        <v>-0.7010899336</v>
      </c>
      <c r="U3136" s="33">
        <f t="shared" si="33"/>
        <v>-0.1993647182</v>
      </c>
      <c r="V3136" s="33">
        <f t="shared" si="42"/>
        <v>1.906264204</v>
      </c>
      <c r="W3136" s="44">
        <f t="shared" si="13"/>
        <v>0.007009233467</v>
      </c>
      <c r="X3136" s="44">
        <f t="shared" si="14"/>
        <v>0.0101213995</v>
      </c>
      <c r="Y3136" s="33">
        <f t="shared" si="15"/>
        <v>1.44400947</v>
      </c>
      <c r="Z3136" s="43">
        <v>1.0</v>
      </c>
      <c r="AA3136" s="33">
        <f t="shared" si="16"/>
        <v>2.44400947</v>
      </c>
      <c r="AB3136" s="33">
        <f t="shared" si="17"/>
        <v>0.5908362827</v>
      </c>
      <c r="AC3136" s="33">
        <f t="shared" si="18"/>
        <v>0.4091637173</v>
      </c>
      <c r="AD3136" s="33">
        <f t="shared" si="19"/>
        <v>0.0009054240358</v>
      </c>
      <c r="AE3136" s="34">
        <f t="shared" si="23"/>
        <v>0</v>
      </c>
      <c r="AF3136" s="34">
        <f t="shared" si="24"/>
        <v>0</v>
      </c>
      <c r="AG3136" s="34">
        <f t="shared" si="25"/>
        <v>0</v>
      </c>
      <c r="AH3136" s="34">
        <f t="shared" si="26"/>
        <v>0</v>
      </c>
      <c r="AI3136" s="34">
        <f t="shared" si="28"/>
        <v>0</v>
      </c>
      <c r="AJ3136" s="34">
        <f t="shared" si="29"/>
        <v>0</v>
      </c>
      <c r="AK3136" s="34">
        <f t="shared" si="27"/>
        <v>0</v>
      </c>
      <c r="AL3136" s="36">
        <f t="shared" si="34"/>
        <v>0</v>
      </c>
      <c r="AM3136" s="36">
        <f t="shared" si="35"/>
        <v>0</v>
      </c>
      <c r="AN3136" s="46">
        <f t="shared" si="36"/>
        <v>0</v>
      </c>
      <c r="AO3136" s="36">
        <f t="shared" si="37"/>
        <v>0</v>
      </c>
      <c r="AP3136" s="36">
        <f t="shared" si="39"/>
        <v>0</v>
      </c>
      <c r="AQ3136" s="36">
        <f t="shared" si="40"/>
        <v>0</v>
      </c>
      <c r="AR3136" s="36">
        <f t="shared" si="38"/>
        <v>0</v>
      </c>
      <c r="AS3136" s="38">
        <f t="shared" si="45"/>
        <v>-1</v>
      </c>
      <c r="AT3136" s="38">
        <f t="shared" si="46"/>
        <v>0</v>
      </c>
      <c r="AU3136" s="38">
        <f t="shared" si="47"/>
        <v>0</v>
      </c>
      <c r="AV3136" s="38">
        <f t="shared" si="48"/>
        <v>2</v>
      </c>
      <c r="AW3136" s="38">
        <f t="shared" si="51"/>
        <v>0</v>
      </c>
      <c r="AX3136" s="38">
        <f t="shared" si="52"/>
        <v>-1</v>
      </c>
      <c r="AY3136" s="38">
        <f t="shared" si="49"/>
        <v>-0.0009054240358</v>
      </c>
      <c r="AZ3136" s="12">
        <f t="shared" si="30"/>
        <v>127.0016359</v>
      </c>
      <c r="BA3136" s="12">
        <f t="shared" si="41"/>
        <v>87.67099553</v>
      </c>
      <c r="BB3136" s="12">
        <f t="shared" si="53"/>
        <v>110.4627195</v>
      </c>
      <c r="BC3136" s="12">
        <f t="shared" si="50"/>
        <v>-0.0003018080119</v>
      </c>
      <c r="BD3136" s="12">
        <f t="shared" si="54"/>
        <v>106.5413058</v>
      </c>
    </row>
    <row r="3137" ht="14.25" customHeight="1">
      <c r="A3137" s="7">
        <v>41071.0</v>
      </c>
      <c r="B3137" s="21" t="s">
        <v>90</v>
      </c>
      <c r="C3137" s="8">
        <v>48.513798</v>
      </c>
      <c r="D3137" s="33">
        <f t="shared" si="5"/>
        <v>-0.003805898675</v>
      </c>
      <c r="E3137" s="33">
        <f t="shared" si="7"/>
        <v>0.00844694761</v>
      </c>
      <c r="F3137" s="33">
        <f t="shared" si="9"/>
        <v>-0.0008421431933</v>
      </c>
      <c r="G3137" s="33">
        <f t="shared" si="11"/>
        <v>0.0266795801</v>
      </c>
      <c r="H3137" s="33">
        <f t="shared" si="20"/>
        <v>0.1985886411</v>
      </c>
      <c r="I3137" s="45">
        <f t="shared" si="31"/>
        <v>-0.8737011397</v>
      </c>
      <c r="J3137" s="45">
        <f t="shared" si="43"/>
        <v>-0.05712609561</v>
      </c>
      <c r="K3137" s="21" t="s">
        <v>91</v>
      </c>
      <c r="L3137" s="8">
        <v>25.884266</v>
      </c>
      <c r="M3137" s="33">
        <f t="shared" si="6"/>
        <v>-0.007708618647</v>
      </c>
      <c r="N3137" s="33">
        <f t="shared" si="8"/>
        <v>0.01385096387</v>
      </c>
      <c r="O3137" s="33">
        <f t="shared" si="10"/>
        <v>-0.007576639705</v>
      </c>
      <c r="P3137" s="33">
        <f t="shared" si="12"/>
        <v>-0.036272012</v>
      </c>
      <c r="Q3137" s="45">
        <f t="shared" si="21"/>
        <v>0.3904189694</v>
      </c>
      <c r="R3137" s="45">
        <f t="shared" si="32"/>
        <v>-0.7201391424</v>
      </c>
      <c r="S3137" s="45">
        <f t="shared" si="44"/>
        <v>-1.886469324</v>
      </c>
      <c r="T3137" s="33">
        <f t="shared" si="22"/>
        <v>-0.1918303283</v>
      </c>
      <c r="U3137" s="33">
        <f t="shared" si="33"/>
        <v>-0.1535619973</v>
      </c>
      <c r="V3137" s="33">
        <f t="shared" si="42"/>
        <v>1.829343229</v>
      </c>
      <c r="W3137" s="44">
        <f t="shared" si="13"/>
        <v>0.00710564689</v>
      </c>
      <c r="X3137" s="44">
        <f t="shared" si="14"/>
        <v>0.0102041196</v>
      </c>
      <c r="Y3137" s="33">
        <f t="shared" si="15"/>
        <v>1.436057794</v>
      </c>
      <c r="Z3137" s="43">
        <v>1.0</v>
      </c>
      <c r="AA3137" s="33">
        <f t="shared" si="16"/>
        <v>2.436057794</v>
      </c>
      <c r="AB3137" s="33">
        <f t="shared" si="17"/>
        <v>0.5895007078</v>
      </c>
      <c r="AC3137" s="33">
        <f t="shared" si="18"/>
        <v>0.4104992922</v>
      </c>
      <c r="AD3137" s="33">
        <f t="shared" si="19"/>
        <v>0.00006280362977</v>
      </c>
      <c r="AE3137" s="34">
        <f t="shared" si="23"/>
        <v>0</v>
      </c>
      <c r="AF3137" s="34">
        <f t="shared" si="24"/>
        <v>0</v>
      </c>
      <c r="AG3137" s="34">
        <f t="shared" si="25"/>
        <v>0</v>
      </c>
      <c r="AH3137" s="34">
        <f t="shared" si="26"/>
        <v>0</v>
      </c>
      <c r="AI3137" s="34">
        <f t="shared" si="28"/>
        <v>0</v>
      </c>
      <c r="AJ3137" s="34">
        <f t="shared" si="29"/>
        <v>0</v>
      </c>
      <c r="AK3137" s="34">
        <f t="shared" si="27"/>
        <v>0</v>
      </c>
      <c r="AL3137" s="36">
        <f t="shared" si="34"/>
        <v>0</v>
      </c>
      <c r="AM3137" s="36">
        <f t="shared" si="35"/>
        <v>0</v>
      </c>
      <c r="AN3137" s="46">
        <f t="shared" si="36"/>
        <v>0</v>
      </c>
      <c r="AO3137" s="36">
        <f t="shared" si="37"/>
        <v>0</v>
      </c>
      <c r="AP3137" s="36">
        <f t="shared" si="39"/>
        <v>0</v>
      </c>
      <c r="AQ3137" s="36">
        <f t="shared" si="40"/>
        <v>0</v>
      </c>
      <c r="AR3137" s="36">
        <f t="shared" si="38"/>
        <v>0</v>
      </c>
      <c r="AS3137" s="38">
        <f t="shared" si="45"/>
        <v>-1</v>
      </c>
      <c r="AT3137" s="38">
        <f t="shared" si="46"/>
        <v>0</v>
      </c>
      <c r="AU3137" s="38">
        <f t="shared" si="47"/>
        <v>0</v>
      </c>
      <c r="AV3137" s="38">
        <f t="shared" si="48"/>
        <v>3</v>
      </c>
      <c r="AW3137" s="38">
        <f t="shared" si="51"/>
        <v>0</v>
      </c>
      <c r="AX3137" s="38">
        <f t="shared" si="52"/>
        <v>-1</v>
      </c>
      <c r="AY3137" s="38">
        <f t="shared" si="49"/>
        <v>-0.00006280362977</v>
      </c>
      <c r="AZ3137" s="12">
        <f t="shared" si="30"/>
        <v>127.0016359</v>
      </c>
      <c r="BA3137" s="12">
        <f t="shared" si="41"/>
        <v>87.67099553</v>
      </c>
      <c r="BB3137" s="12">
        <f t="shared" si="53"/>
        <v>110.4557821</v>
      </c>
      <c r="BC3137" s="12">
        <f t="shared" si="50"/>
        <v>-0.00002093454326</v>
      </c>
      <c r="BD3137" s="12">
        <f t="shared" si="54"/>
        <v>106.5390754</v>
      </c>
    </row>
    <row r="3138" ht="14.25" customHeight="1">
      <c r="A3138" s="7">
        <v>41072.0</v>
      </c>
      <c r="B3138" s="21" t="s">
        <v>90</v>
      </c>
      <c r="C3138" s="8">
        <v>48.763302</v>
      </c>
      <c r="D3138" s="33">
        <f t="shared" si="5"/>
        <v>0.005142949229</v>
      </c>
      <c r="E3138" s="33">
        <f t="shared" si="7"/>
        <v>0.02089540952</v>
      </c>
      <c r="F3138" s="33">
        <f t="shared" si="9"/>
        <v>-0.005698616828</v>
      </c>
      <c r="G3138" s="33">
        <f t="shared" si="11"/>
        <v>0.02658091914</v>
      </c>
      <c r="H3138" s="33">
        <f t="shared" si="20"/>
        <v>1.126519956</v>
      </c>
      <c r="I3138" s="45">
        <f t="shared" si="31"/>
        <v>-1.139869278</v>
      </c>
      <c r="J3138" s="45">
        <f t="shared" si="43"/>
        <v>-0.06362475004</v>
      </c>
      <c r="K3138" s="21" t="s">
        <v>91</v>
      </c>
      <c r="L3138" s="8">
        <v>26.071476</v>
      </c>
      <c r="M3138" s="33">
        <f t="shared" si="6"/>
        <v>0.00723257905</v>
      </c>
      <c r="N3138" s="33">
        <f t="shared" si="8"/>
        <v>0.02676115012</v>
      </c>
      <c r="O3138" s="33">
        <f t="shared" si="10"/>
        <v>-0.003445772458</v>
      </c>
      <c r="P3138" s="33">
        <f t="shared" si="12"/>
        <v>-0.02172466294</v>
      </c>
      <c r="Q3138" s="45">
        <f t="shared" si="21"/>
        <v>1.012518805</v>
      </c>
      <c r="R3138" s="45">
        <f t="shared" si="32"/>
        <v>-0.5579677748</v>
      </c>
      <c r="S3138" s="45">
        <f t="shared" si="44"/>
        <v>-1.395839266</v>
      </c>
      <c r="T3138" s="33">
        <f t="shared" si="22"/>
        <v>0.1140011509</v>
      </c>
      <c r="U3138" s="33">
        <f t="shared" si="33"/>
        <v>-0.5819015037</v>
      </c>
      <c r="V3138" s="33">
        <f t="shared" si="42"/>
        <v>1.332214516</v>
      </c>
      <c r="W3138" s="44">
        <f t="shared" si="13"/>
        <v>0.007102889896</v>
      </c>
      <c r="X3138" s="44">
        <f t="shared" si="14"/>
        <v>0.01029374788</v>
      </c>
      <c r="Y3138" s="33">
        <f t="shared" si="15"/>
        <v>1.449233767</v>
      </c>
      <c r="Z3138" s="43">
        <v>1.0</v>
      </c>
      <c r="AA3138" s="33">
        <f t="shared" si="16"/>
        <v>2.449233767</v>
      </c>
      <c r="AB3138" s="33">
        <f t="shared" si="17"/>
        <v>0.5917090425</v>
      </c>
      <c r="AC3138" s="33">
        <f t="shared" si="18"/>
        <v>0.4082909575</v>
      </c>
      <c r="AD3138" s="33">
        <f t="shared" si="19"/>
        <v>0.001297721042</v>
      </c>
      <c r="AE3138" s="34">
        <f t="shared" si="23"/>
        <v>0</v>
      </c>
      <c r="AF3138" s="34">
        <f t="shared" si="24"/>
        <v>0</v>
      </c>
      <c r="AG3138" s="34">
        <f t="shared" si="25"/>
        <v>0</v>
      </c>
      <c r="AH3138" s="34">
        <f t="shared" si="26"/>
        <v>0</v>
      </c>
      <c r="AI3138" s="34">
        <f t="shared" si="28"/>
        <v>0</v>
      </c>
      <c r="AJ3138" s="34">
        <f t="shared" si="29"/>
        <v>0</v>
      </c>
      <c r="AK3138" s="34">
        <f t="shared" si="27"/>
        <v>0</v>
      </c>
      <c r="AL3138" s="36">
        <f t="shared" si="34"/>
        <v>0</v>
      </c>
      <c r="AM3138" s="36">
        <f t="shared" si="35"/>
        <v>0</v>
      </c>
      <c r="AN3138" s="46">
        <f t="shared" si="36"/>
        <v>0</v>
      </c>
      <c r="AO3138" s="36">
        <f t="shared" si="37"/>
        <v>0</v>
      </c>
      <c r="AP3138" s="36">
        <f t="shared" si="39"/>
        <v>0</v>
      </c>
      <c r="AQ3138" s="36">
        <f t="shared" si="40"/>
        <v>0</v>
      </c>
      <c r="AR3138" s="36">
        <f t="shared" si="38"/>
        <v>0</v>
      </c>
      <c r="AS3138" s="38">
        <f t="shared" si="45"/>
        <v>-1</v>
      </c>
      <c r="AT3138" s="38">
        <f t="shared" si="46"/>
        <v>0</v>
      </c>
      <c r="AU3138" s="38">
        <f t="shared" si="47"/>
        <v>0</v>
      </c>
      <c r="AV3138" s="38">
        <f t="shared" si="48"/>
        <v>4</v>
      </c>
      <c r="AW3138" s="38">
        <f t="shared" si="51"/>
        <v>0</v>
      </c>
      <c r="AX3138" s="38">
        <f t="shared" si="52"/>
        <v>-1</v>
      </c>
      <c r="AY3138" s="38">
        <f t="shared" si="49"/>
        <v>-0.001297721042</v>
      </c>
      <c r="AZ3138" s="12">
        <f t="shared" si="30"/>
        <v>127.0016359</v>
      </c>
      <c r="BA3138" s="12">
        <f t="shared" si="41"/>
        <v>87.67099553</v>
      </c>
      <c r="BB3138" s="12">
        <f t="shared" si="53"/>
        <v>110.3124413</v>
      </c>
      <c r="BC3138" s="12">
        <f t="shared" si="50"/>
        <v>-0.0004325736806</v>
      </c>
      <c r="BD3138" s="12">
        <f t="shared" si="54"/>
        <v>106.4929894</v>
      </c>
    </row>
    <row r="3139" ht="14.25" customHeight="1">
      <c r="A3139" s="7">
        <v>41073.0</v>
      </c>
      <c r="B3139" s="21" t="s">
        <v>90</v>
      </c>
      <c r="C3139" s="8">
        <v>48.870251</v>
      </c>
      <c r="D3139" s="33">
        <f t="shared" si="5"/>
        <v>0.002193227194</v>
      </c>
      <c r="E3139" s="33">
        <f t="shared" si="7"/>
        <v>0.01570569735</v>
      </c>
      <c r="F3139" s="33">
        <f t="shared" si="9"/>
        <v>0.004837258015</v>
      </c>
      <c r="G3139" s="33">
        <f t="shared" si="11"/>
        <v>0.01821826262</v>
      </c>
      <c r="H3139" s="33">
        <f t="shared" si="20"/>
        <v>0.7459382121</v>
      </c>
      <c r="I3139" s="45">
        <f t="shared" si="31"/>
        <v>-0.4639709074</v>
      </c>
      <c r="J3139" s="45">
        <f t="shared" si="43"/>
        <v>-0.5337089731</v>
      </c>
      <c r="K3139" s="21" t="s">
        <v>91</v>
      </c>
      <c r="L3139" s="8">
        <v>26.071478</v>
      </c>
      <c r="M3139" s="33">
        <f t="shared" si="6"/>
        <v>0.00000007671218916</v>
      </c>
      <c r="N3139" s="33">
        <f t="shared" si="8"/>
        <v>0.007907469211</v>
      </c>
      <c r="O3139" s="33">
        <f t="shared" si="10"/>
        <v>0.001865508468</v>
      </c>
      <c r="P3139" s="33">
        <f t="shared" si="12"/>
        <v>-0.01789218386</v>
      </c>
      <c r="Q3139" s="45">
        <f t="shared" si="21"/>
        <v>0.1081657817</v>
      </c>
      <c r="R3139" s="45">
        <f t="shared" si="32"/>
        <v>-0.3570521077</v>
      </c>
      <c r="S3139" s="45">
        <f t="shared" si="44"/>
        <v>-1.246986634</v>
      </c>
      <c r="T3139" s="33">
        <f t="shared" si="22"/>
        <v>0.6377724304</v>
      </c>
      <c r="U3139" s="33">
        <f t="shared" si="33"/>
        <v>-0.1069187997</v>
      </c>
      <c r="V3139" s="33">
        <f t="shared" si="42"/>
        <v>0.7132776612</v>
      </c>
      <c r="W3139" s="44">
        <f t="shared" si="13"/>
        <v>0.00677972241</v>
      </c>
      <c r="X3139" s="44">
        <f t="shared" si="14"/>
        <v>0.01027374788</v>
      </c>
      <c r="Y3139" s="33">
        <f t="shared" si="15"/>
        <v>1.51536409</v>
      </c>
      <c r="Z3139" s="43">
        <v>1.0</v>
      </c>
      <c r="AA3139" s="33">
        <f t="shared" si="16"/>
        <v>2.51536409</v>
      </c>
      <c r="AB3139" s="33">
        <f t="shared" si="17"/>
        <v>0.6024432391</v>
      </c>
      <c r="AC3139" s="33">
        <f t="shared" si="18"/>
        <v>0.3975567609</v>
      </c>
      <c r="AD3139" s="33">
        <f t="shared" si="19"/>
        <v>0.0007386687274</v>
      </c>
      <c r="AE3139" s="34">
        <f t="shared" si="23"/>
        <v>0</v>
      </c>
      <c r="AF3139" s="34">
        <f t="shared" si="24"/>
        <v>0</v>
      </c>
      <c r="AG3139" s="34">
        <f t="shared" si="25"/>
        <v>0</v>
      </c>
      <c r="AH3139" s="34">
        <f t="shared" si="26"/>
        <v>0</v>
      </c>
      <c r="AI3139" s="34">
        <f t="shared" si="28"/>
        <v>0</v>
      </c>
      <c r="AJ3139" s="34">
        <f t="shared" si="29"/>
        <v>0</v>
      </c>
      <c r="AK3139" s="34">
        <f t="shared" si="27"/>
        <v>0</v>
      </c>
      <c r="AL3139" s="36">
        <f t="shared" si="34"/>
        <v>0</v>
      </c>
      <c r="AM3139" s="36">
        <f t="shared" si="35"/>
        <v>0</v>
      </c>
      <c r="AN3139" s="46">
        <f t="shared" si="36"/>
        <v>0</v>
      </c>
      <c r="AO3139" s="36">
        <f t="shared" si="37"/>
        <v>0</v>
      </c>
      <c r="AP3139" s="36">
        <f t="shared" si="39"/>
        <v>0</v>
      </c>
      <c r="AQ3139" s="36">
        <f t="shared" si="40"/>
        <v>0</v>
      </c>
      <c r="AR3139" s="36">
        <f t="shared" si="38"/>
        <v>0</v>
      </c>
      <c r="AS3139" s="38">
        <f t="shared" si="45"/>
        <v>0</v>
      </c>
      <c r="AT3139" s="38">
        <f t="shared" si="46"/>
        <v>0</v>
      </c>
      <c r="AU3139" s="38">
        <f t="shared" si="47"/>
        <v>0</v>
      </c>
      <c r="AV3139" s="38">
        <f t="shared" si="48"/>
        <v>5</v>
      </c>
      <c r="AW3139" s="38">
        <f t="shared" si="51"/>
        <v>0</v>
      </c>
      <c r="AX3139" s="38">
        <f t="shared" si="52"/>
        <v>-1</v>
      </c>
      <c r="AY3139" s="38">
        <f t="shared" si="49"/>
        <v>-0.0007386687274</v>
      </c>
      <c r="AZ3139" s="12">
        <f t="shared" si="30"/>
        <v>127.0016359</v>
      </c>
      <c r="BA3139" s="12">
        <f t="shared" si="41"/>
        <v>87.67099553</v>
      </c>
      <c r="BB3139" s="12">
        <f t="shared" si="53"/>
        <v>110.2309569</v>
      </c>
      <c r="BC3139" s="12">
        <f t="shared" si="50"/>
        <v>-0.0002462229091</v>
      </c>
      <c r="BD3139" s="12">
        <f t="shared" si="54"/>
        <v>106.4667684</v>
      </c>
    </row>
    <row r="3140" ht="14.25" customHeight="1">
      <c r="A3140" s="7">
        <v>41074.0</v>
      </c>
      <c r="B3140" s="21" t="s">
        <v>90</v>
      </c>
      <c r="C3140" s="8">
        <v>49.383549</v>
      </c>
      <c r="D3140" s="33">
        <f t="shared" si="5"/>
        <v>0.01050328143</v>
      </c>
      <c r="E3140" s="33">
        <f t="shared" si="7"/>
        <v>0.02349267079</v>
      </c>
      <c r="F3140" s="33">
        <f t="shared" si="9"/>
        <v>0.02092841743</v>
      </c>
      <c r="G3140" s="33">
        <f t="shared" si="11"/>
        <v>0.01544327226</v>
      </c>
      <c r="H3140" s="33">
        <f t="shared" si="20"/>
        <v>1.30954047</v>
      </c>
      <c r="I3140" s="45">
        <f t="shared" si="31"/>
        <v>0.5424494973</v>
      </c>
      <c r="J3140" s="45">
        <f t="shared" si="43"/>
        <v>-0.6727980719</v>
      </c>
      <c r="K3140" s="21" t="s">
        <v>91</v>
      </c>
      <c r="L3140" s="8">
        <v>26.437998</v>
      </c>
      <c r="M3140" s="33">
        <f t="shared" si="6"/>
        <v>0.01405827472</v>
      </c>
      <c r="N3140" s="33">
        <f t="shared" si="8"/>
        <v>0.02661805938</v>
      </c>
      <c r="O3140" s="33">
        <f t="shared" si="10"/>
        <v>0.02043585251</v>
      </c>
      <c r="P3140" s="33">
        <f t="shared" si="12"/>
        <v>-0.0009541157213</v>
      </c>
      <c r="Q3140" s="45">
        <f t="shared" si="21"/>
        <v>0.9944394516</v>
      </c>
      <c r="R3140" s="45">
        <f t="shared" si="32"/>
        <v>0.3044822774</v>
      </c>
      <c r="S3140" s="45">
        <f t="shared" si="44"/>
        <v>-0.7535226054</v>
      </c>
      <c r="T3140" s="33">
        <f t="shared" si="22"/>
        <v>0.3151010186</v>
      </c>
      <c r="U3140" s="33">
        <f t="shared" si="33"/>
        <v>0.2379672198</v>
      </c>
      <c r="V3140" s="33">
        <f t="shared" si="42"/>
        <v>0.08072453347</v>
      </c>
      <c r="W3140" s="44">
        <f t="shared" si="13"/>
        <v>0.006539031708</v>
      </c>
      <c r="X3140" s="44">
        <f t="shared" si="14"/>
        <v>0.01077956036</v>
      </c>
      <c r="Y3140" s="33">
        <f t="shared" si="15"/>
        <v>1.648494891</v>
      </c>
      <c r="Z3140" s="43">
        <v>1.0</v>
      </c>
      <c r="AA3140" s="33">
        <f t="shared" si="16"/>
        <v>2.648494891</v>
      </c>
      <c r="AB3140" s="33">
        <f t="shared" si="17"/>
        <v>0.622427061</v>
      </c>
      <c r="AC3140" s="33">
        <f t="shared" si="18"/>
        <v>0.377572939</v>
      </c>
      <c r="AD3140" s="33">
        <f t="shared" si="19"/>
        <v>0.0001423418783</v>
      </c>
      <c r="AE3140" s="34">
        <f t="shared" si="23"/>
        <v>0</v>
      </c>
      <c r="AF3140" s="34">
        <f t="shared" si="24"/>
        <v>0</v>
      </c>
      <c r="AG3140" s="34">
        <f t="shared" si="25"/>
        <v>0</v>
      </c>
      <c r="AH3140" s="34">
        <f t="shared" si="26"/>
        <v>0</v>
      </c>
      <c r="AI3140" s="34">
        <f t="shared" si="28"/>
        <v>0</v>
      </c>
      <c r="AJ3140" s="34">
        <f t="shared" si="29"/>
        <v>0</v>
      </c>
      <c r="AK3140" s="34">
        <f t="shared" si="27"/>
        <v>0</v>
      </c>
      <c r="AL3140" s="36">
        <f t="shared" si="34"/>
        <v>0</v>
      </c>
      <c r="AM3140" s="36">
        <f t="shared" si="35"/>
        <v>0</v>
      </c>
      <c r="AN3140" s="46">
        <f t="shared" si="36"/>
        <v>0</v>
      </c>
      <c r="AO3140" s="36">
        <f t="shared" si="37"/>
        <v>0</v>
      </c>
      <c r="AP3140" s="36">
        <f t="shared" si="39"/>
        <v>0</v>
      </c>
      <c r="AQ3140" s="36">
        <f t="shared" si="40"/>
        <v>0</v>
      </c>
      <c r="AR3140" s="36">
        <f t="shared" si="38"/>
        <v>0</v>
      </c>
      <c r="AS3140" s="38">
        <f t="shared" si="45"/>
        <v>0</v>
      </c>
      <c r="AT3140" s="38">
        <f t="shared" si="46"/>
        <v>0</v>
      </c>
      <c r="AU3140" s="38">
        <f t="shared" si="47"/>
        <v>0</v>
      </c>
      <c r="AV3140" s="38">
        <f t="shared" si="48"/>
        <v>0</v>
      </c>
      <c r="AW3140" s="38">
        <f t="shared" si="51"/>
        <v>1</v>
      </c>
      <c r="AX3140" s="38">
        <f t="shared" si="52"/>
        <v>0</v>
      </c>
      <c r="AY3140" s="38">
        <f t="shared" si="49"/>
        <v>0</v>
      </c>
      <c r="AZ3140" s="12">
        <f t="shared" si="30"/>
        <v>127.0016359</v>
      </c>
      <c r="BA3140" s="12">
        <f t="shared" si="41"/>
        <v>87.67099553</v>
      </c>
      <c r="BB3140" s="12">
        <f t="shared" si="53"/>
        <v>110.2309569</v>
      </c>
      <c r="BC3140" s="12">
        <f t="shared" si="50"/>
        <v>0</v>
      </c>
      <c r="BD3140" s="12">
        <f t="shared" si="54"/>
        <v>106.4667684</v>
      </c>
    </row>
    <row r="3141" ht="14.25" customHeight="1">
      <c r="A3141" s="7">
        <v>41075.0</v>
      </c>
      <c r="B3141" s="21" t="s">
        <v>90</v>
      </c>
      <c r="C3141" s="8">
        <v>49.533276</v>
      </c>
      <c r="D3141" s="33">
        <f t="shared" si="5"/>
        <v>0.00303192061</v>
      </c>
      <c r="E3141" s="33">
        <f t="shared" si="7"/>
        <v>0.01712830998</v>
      </c>
      <c r="F3141" s="33">
        <f t="shared" si="9"/>
        <v>0.02918129191</v>
      </c>
      <c r="G3141" s="33">
        <f t="shared" si="11"/>
        <v>0.01822627833</v>
      </c>
      <c r="H3141" s="33">
        <f t="shared" si="20"/>
        <v>0.8243226973</v>
      </c>
      <c r="I3141" s="45">
        <f t="shared" si="31"/>
        <v>1.119786472</v>
      </c>
      <c r="J3141" s="45">
        <f t="shared" si="43"/>
        <v>-0.4885446379</v>
      </c>
      <c r="K3141" s="21" t="s">
        <v>91</v>
      </c>
      <c r="L3141" s="8">
        <v>26.560171</v>
      </c>
      <c r="M3141" s="33">
        <f t="shared" si="6"/>
        <v>0.004621113898</v>
      </c>
      <c r="N3141" s="33">
        <f t="shared" si="8"/>
        <v>0.01820267071</v>
      </c>
      <c r="O3141" s="33">
        <f t="shared" si="10"/>
        <v>0.04815362771</v>
      </c>
      <c r="P3141" s="33">
        <f t="shared" si="12"/>
        <v>0.01982894092</v>
      </c>
      <c r="Q3141" s="45">
        <f t="shared" si="21"/>
        <v>0.5750542841</v>
      </c>
      <c r="R3141" s="45">
        <f t="shared" si="32"/>
        <v>1.286338149</v>
      </c>
      <c r="S3141" s="45">
        <f t="shared" si="44"/>
        <v>-0.176129137</v>
      </c>
      <c r="T3141" s="33">
        <f t="shared" si="22"/>
        <v>0.2492684132</v>
      </c>
      <c r="U3141" s="33">
        <f t="shared" si="33"/>
        <v>-0.1665516768</v>
      </c>
      <c r="V3141" s="33">
        <f t="shared" si="42"/>
        <v>-0.3124155009</v>
      </c>
      <c r="W3141" s="44">
        <f t="shared" si="13"/>
        <v>0.006556788439</v>
      </c>
      <c r="X3141" s="44">
        <f t="shared" si="14"/>
        <v>0.01014780711</v>
      </c>
      <c r="Y3141" s="33">
        <f t="shared" si="15"/>
        <v>1.547679509</v>
      </c>
      <c r="Z3141" s="43">
        <v>1.0</v>
      </c>
      <c r="AA3141" s="33">
        <f t="shared" si="16"/>
        <v>2.547679509</v>
      </c>
      <c r="AB3141" s="33">
        <f t="shared" si="17"/>
        <v>0.6074859509</v>
      </c>
      <c r="AC3141" s="33">
        <f t="shared" si="18"/>
        <v>0.3925140491</v>
      </c>
      <c r="AD3141" s="33">
        <f t="shared" si="19"/>
        <v>0.001616327761</v>
      </c>
      <c r="AE3141" s="34">
        <f t="shared" si="23"/>
        <v>0</v>
      </c>
      <c r="AF3141" s="34">
        <f t="shared" si="24"/>
        <v>0</v>
      </c>
      <c r="AG3141" s="34">
        <f t="shared" si="25"/>
        <v>0</v>
      </c>
      <c r="AH3141" s="34">
        <f t="shared" si="26"/>
        <v>0</v>
      </c>
      <c r="AI3141" s="34">
        <f t="shared" si="28"/>
        <v>0</v>
      </c>
      <c r="AJ3141" s="34">
        <f t="shared" si="29"/>
        <v>0</v>
      </c>
      <c r="AK3141" s="34">
        <f t="shared" si="27"/>
        <v>0</v>
      </c>
      <c r="AL3141" s="36">
        <f t="shared" si="34"/>
        <v>0</v>
      </c>
      <c r="AM3141" s="36">
        <f t="shared" si="35"/>
        <v>0</v>
      </c>
      <c r="AN3141" s="46">
        <f t="shared" si="36"/>
        <v>0</v>
      </c>
      <c r="AO3141" s="36">
        <f t="shared" si="37"/>
        <v>0</v>
      </c>
      <c r="AP3141" s="36">
        <f t="shared" si="39"/>
        <v>0</v>
      </c>
      <c r="AQ3141" s="36">
        <f t="shared" si="40"/>
        <v>0</v>
      </c>
      <c r="AR3141" s="36">
        <f t="shared" si="38"/>
        <v>0</v>
      </c>
      <c r="AS3141" s="38">
        <f t="shared" si="45"/>
        <v>0</v>
      </c>
      <c r="AT3141" s="38">
        <f t="shared" si="46"/>
        <v>0</v>
      </c>
      <c r="AU3141" s="38">
        <f t="shared" si="47"/>
        <v>0</v>
      </c>
      <c r="AV3141" s="38">
        <f t="shared" si="48"/>
        <v>0</v>
      </c>
      <c r="AW3141" s="38">
        <f t="shared" si="51"/>
        <v>0</v>
      </c>
      <c r="AX3141" s="38">
        <f t="shared" si="52"/>
        <v>0</v>
      </c>
      <c r="AY3141" s="38">
        <f t="shared" si="49"/>
        <v>0</v>
      </c>
      <c r="AZ3141" s="12">
        <f t="shared" si="30"/>
        <v>127.0016359</v>
      </c>
      <c r="BA3141" s="12">
        <f t="shared" si="41"/>
        <v>87.67099553</v>
      </c>
      <c r="BB3141" s="12">
        <f t="shared" si="53"/>
        <v>110.2309569</v>
      </c>
      <c r="BC3141" s="12">
        <f t="shared" si="50"/>
        <v>0</v>
      </c>
      <c r="BD3141" s="12">
        <f t="shared" si="54"/>
        <v>106.4667684</v>
      </c>
    </row>
    <row r="3142" ht="14.25" customHeight="1">
      <c r="A3142" s="7">
        <v>41078.0</v>
      </c>
      <c r="B3142" s="21" t="s">
        <v>90</v>
      </c>
      <c r="C3142" s="8">
        <v>49.618805</v>
      </c>
      <c r="D3142" s="33">
        <f t="shared" si="5"/>
        <v>0.001726697826</v>
      </c>
      <c r="E3142" s="33">
        <f t="shared" si="7"/>
        <v>0.0227771695</v>
      </c>
      <c r="F3142" s="33">
        <f t="shared" si="9"/>
        <v>0.03141651466</v>
      </c>
      <c r="G3142" s="33">
        <f t="shared" si="11"/>
        <v>0.029716525</v>
      </c>
      <c r="H3142" s="33">
        <f t="shared" si="20"/>
        <v>1.241506188</v>
      </c>
      <c r="I3142" s="45">
        <f t="shared" si="31"/>
        <v>1.310929945</v>
      </c>
      <c r="J3142" s="45">
        <f t="shared" si="43"/>
        <v>0.2001825097</v>
      </c>
      <c r="K3142" s="21" t="s">
        <v>91</v>
      </c>
      <c r="L3142" s="8">
        <v>26.521778</v>
      </c>
      <c r="M3142" s="33">
        <f t="shared" si="6"/>
        <v>-0.001445510272</v>
      </c>
      <c r="N3142" s="33">
        <f t="shared" si="8"/>
        <v>0.02462932501</v>
      </c>
      <c r="O3142" s="33">
        <f t="shared" si="10"/>
        <v>0.03882142878</v>
      </c>
      <c r="P3142" s="33">
        <f t="shared" si="12"/>
        <v>0.03306976629</v>
      </c>
      <c r="Q3142" s="45">
        <f t="shared" si="21"/>
        <v>0.8703073101</v>
      </c>
      <c r="R3142" s="45">
        <f t="shared" si="32"/>
        <v>0.9505762165</v>
      </c>
      <c r="S3142" s="45">
        <f t="shared" si="44"/>
        <v>0.1864626113</v>
      </c>
      <c r="T3142" s="33">
        <f t="shared" si="22"/>
        <v>0.3711988781</v>
      </c>
      <c r="U3142" s="33">
        <f t="shared" si="33"/>
        <v>0.3603537281</v>
      </c>
      <c r="V3142" s="33">
        <f t="shared" si="42"/>
        <v>0.01371989836</v>
      </c>
      <c r="W3142" s="44">
        <f t="shared" si="13"/>
        <v>0.006085323047</v>
      </c>
      <c r="X3142" s="44">
        <f t="shared" si="14"/>
        <v>0.009517838893</v>
      </c>
      <c r="Y3142" s="33">
        <f t="shared" si="15"/>
        <v>1.564064688</v>
      </c>
      <c r="Z3142" s="43">
        <v>1.0</v>
      </c>
      <c r="AA3142" s="33">
        <f t="shared" si="16"/>
        <v>2.564064688</v>
      </c>
      <c r="AB3142" s="33">
        <f t="shared" si="17"/>
        <v>0.609994239</v>
      </c>
      <c r="AC3142" s="33">
        <f t="shared" si="18"/>
        <v>0.390005761</v>
      </c>
      <c r="AD3142" s="33">
        <f t="shared" si="19"/>
        <v>-0.001309512751</v>
      </c>
      <c r="AE3142" s="34">
        <f t="shared" si="23"/>
        <v>0</v>
      </c>
      <c r="AF3142" s="34">
        <f t="shared" si="24"/>
        <v>0</v>
      </c>
      <c r="AG3142" s="34">
        <f t="shared" si="25"/>
        <v>0</v>
      </c>
      <c r="AH3142" s="34">
        <f t="shared" si="26"/>
        <v>0</v>
      </c>
      <c r="AI3142" s="34">
        <f t="shared" si="28"/>
        <v>0</v>
      </c>
      <c r="AJ3142" s="34">
        <f t="shared" si="29"/>
        <v>0</v>
      </c>
      <c r="AK3142" s="34">
        <f t="shared" si="27"/>
        <v>0</v>
      </c>
      <c r="AL3142" s="36">
        <f t="shared" si="34"/>
        <v>0</v>
      </c>
      <c r="AM3142" s="36">
        <f t="shared" si="35"/>
        <v>0</v>
      </c>
      <c r="AN3142" s="46">
        <f t="shared" si="36"/>
        <v>0</v>
      </c>
      <c r="AO3142" s="36">
        <f t="shared" si="37"/>
        <v>0</v>
      </c>
      <c r="AP3142" s="36">
        <f t="shared" si="39"/>
        <v>0</v>
      </c>
      <c r="AQ3142" s="36">
        <f t="shared" si="40"/>
        <v>0</v>
      </c>
      <c r="AR3142" s="36">
        <f t="shared" si="38"/>
        <v>0</v>
      </c>
      <c r="AS3142" s="38">
        <f t="shared" si="45"/>
        <v>0</v>
      </c>
      <c r="AT3142" s="38">
        <f t="shared" si="46"/>
        <v>0</v>
      </c>
      <c r="AU3142" s="38">
        <f t="shared" si="47"/>
        <v>0</v>
      </c>
      <c r="AV3142" s="38">
        <f t="shared" si="48"/>
        <v>0</v>
      </c>
      <c r="AW3142" s="38">
        <f t="shared" si="51"/>
        <v>0</v>
      </c>
      <c r="AX3142" s="38">
        <f t="shared" si="52"/>
        <v>0</v>
      </c>
      <c r="AY3142" s="38">
        <f t="shared" si="49"/>
        <v>0</v>
      </c>
      <c r="AZ3142" s="12">
        <f t="shared" si="30"/>
        <v>127.0016359</v>
      </c>
      <c r="BA3142" s="12">
        <f t="shared" si="41"/>
        <v>87.67099553</v>
      </c>
      <c r="BB3142" s="12">
        <f t="shared" si="53"/>
        <v>110.2309569</v>
      </c>
      <c r="BC3142" s="12">
        <f t="shared" si="50"/>
        <v>0</v>
      </c>
      <c r="BD3142" s="12">
        <f t="shared" si="54"/>
        <v>106.4667684</v>
      </c>
    </row>
    <row r="3143" ht="14.25" customHeight="1">
      <c r="A3143" s="7">
        <v>41079.0</v>
      </c>
      <c r="B3143" s="21" t="s">
        <v>90</v>
      </c>
      <c r="C3143" s="8">
        <v>49.412071</v>
      </c>
      <c r="D3143" s="33">
        <f t="shared" si="5"/>
        <v>-0.004166444557</v>
      </c>
      <c r="E3143" s="33">
        <f t="shared" si="7"/>
        <v>0.01330445178</v>
      </c>
      <c r="F3143" s="33">
        <f t="shared" si="9"/>
        <v>0.03447786327</v>
      </c>
      <c r="G3143" s="33">
        <f t="shared" si="11"/>
        <v>0.02753845689</v>
      </c>
      <c r="H3143" s="33">
        <f t="shared" si="20"/>
        <v>0.5460809097</v>
      </c>
      <c r="I3143" s="45">
        <f t="shared" si="31"/>
        <v>1.538638645</v>
      </c>
      <c r="J3143" s="45">
        <f t="shared" si="43"/>
        <v>0.08866110286</v>
      </c>
      <c r="K3143" s="21" t="s">
        <v>91</v>
      </c>
      <c r="L3143" s="8">
        <v>26.437998</v>
      </c>
      <c r="M3143" s="33">
        <f t="shared" si="6"/>
        <v>-0.003158913403</v>
      </c>
      <c r="N3143" s="33">
        <f t="shared" si="8"/>
        <v>0.01405835251</v>
      </c>
      <c r="O3143" s="33">
        <f t="shared" si="10"/>
        <v>0.04119572031</v>
      </c>
      <c r="P3143" s="33">
        <f t="shared" si="12"/>
        <v>0.02344873837</v>
      </c>
      <c r="Q3143" s="45">
        <f t="shared" si="21"/>
        <v>0.367101139</v>
      </c>
      <c r="R3143" s="45">
        <f t="shared" si="32"/>
        <v>1.03322395</v>
      </c>
      <c r="S3143" s="45">
        <f t="shared" si="44"/>
        <v>-0.06922076784</v>
      </c>
      <c r="T3143" s="33">
        <f t="shared" si="22"/>
        <v>0.1789797706</v>
      </c>
      <c r="U3143" s="33">
        <f t="shared" si="33"/>
        <v>0.5054146947</v>
      </c>
      <c r="V3143" s="33">
        <f t="shared" si="42"/>
        <v>0.1578818707</v>
      </c>
      <c r="W3143" s="44">
        <f t="shared" si="13"/>
        <v>0.006167670444</v>
      </c>
      <c r="X3143" s="44">
        <f t="shared" si="14"/>
        <v>0.009513189563</v>
      </c>
      <c r="Y3143" s="33">
        <f t="shared" si="15"/>
        <v>1.54242832</v>
      </c>
      <c r="Z3143" s="43">
        <v>1.0</v>
      </c>
      <c r="AA3143" s="33">
        <f t="shared" si="16"/>
        <v>2.54242832</v>
      </c>
      <c r="AB3143" s="33">
        <f t="shared" si="17"/>
        <v>0.6066752435</v>
      </c>
      <c r="AC3143" s="33">
        <f t="shared" si="18"/>
        <v>0.3933247565</v>
      </c>
      <c r="AD3143" s="33">
        <f t="shared" si="19"/>
        <v>-0.002566611254</v>
      </c>
      <c r="AE3143" s="34">
        <f t="shared" si="23"/>
        <v>0</v>
      </c>
      <c r="AF3143" s="34">
        <f t="shared" si="24"/>
        <v>0</v>
      </c>
      <c r="AG3143" s="34">
        <f t="shared" si="25"/>
        <v>0</v>
      </c>
      <c r="AH3143" s="34">
        <f t="shared" si="26"/>
        <v>0</v>
      </c>
      <c r="AI3143" s="34">
        <f t="shared" si="28"/>
        <v>0</v>
      </c>
      <c r="AJ3143" s="34">
        <f t="shared" si="29"/>
        <v>0</v>
      </c>
      <c r="AK3143" s="34">
        <f t="shared" si="27"/>
        <v>0</v>
      </c>
      <c r="AL3143" s="36">
        <f t="shared" si="34"/>
        <v>0</v>
      </c>
      <c r="AM3143" s="36">
        <f t="shared" si="35"/>
        <v>0</v>
      </c>
      <c r="AN3143" s="46">
        <f t="shared" si="36"/>
        <v>0</v>
      </c>
      <c r="AO3143" s="36">
        <f t="shared" si="37"/>
        <v>0</v>
      </c>
      <c r="AP3143" s="36">
        <f t="shared" si="39"/>
        <v>0</v>
      </c>
      <c r="AQ3143" s="36">
        <f t="shared" si="40"/>
        <v>0</v>
      </c>
      <c r="AR3143" s="36">
        <f t="shared" si="38"/>
        <v>0</v>
      </c>
      <c r="AS3143" s="38">
        <f t="shared" si="45"/>
        <v>0</v>
      </c>
      <c r="AT3143" s="38">
        <f t="shared" si="46"/>
        <v>0</v>
      </c>
      <c r="AU3143" s="38">
        <f t="shared" si="47"/>
        <v>0</v>
      </c>
      <c r="AV3143" s="38">
        <f t="shared" si="48"/>
        <v>0</v>
      </c>
      <c r="AW3143" s="38">
        <f t="shared" si="51"/>
        <v>0</v>
      </c>
      <c r="AX3143" s="38">
        <f t="shared" si="52"/>
        <v>0</v>
      </c>
      <c r="AY3143" s="38">
        <f t="shared" si="49"/>
        <v>0</v>
      </c>
      <c r="AZ3143" s="12">
        <f t="shared" si="30"/>
        <v>127.0016359</v>
      </c>
      <c r="BA3143" s="12">
        <f t="shared" si="41"/>
        <v>87.67099553</v>
      </c>
      <c r="BB3143" s="12">
        <f t="shared" si="53"/>
        <v>110.2309569</v>
      </c>
      <c r="BC3143" s="12">
        <f t="shared" si="50"/>
        <v>0</v>
      </c>
      <c r="BD3143" s="12">
        <f t="shared" si="54"/>
        <v>106.4667684</v>
      </c>
    </row>
    <row r="3144" ht="14.25" customHeight="1">
      <c r="A3144" s="7">
        <v>41080.0</v>
      </c>
      <c r="B3144" s="21" t="s">
        <v>90</v>
      </c>
      <c r="C3144" s="8">
        <v>49.126904</v>
      </c>
      <c r="D3144" s="33">
        <f t="shared" si="5"/>
        <v>-0.00577120113</v>
      </c>
      <c r="E3144" s="33">
        <f t="shared" si="7"/>
        <v>0.005251722566</v>
      </c>
      <c r="F3144" s="33">
        <f t="shared" si="9"/>
        <v>0.02103990188</v>
      </c>
      <c r="G3144" s="33">
        <f t="shared" si="11"/>
        <v>0.02010794141</v>
      </c>
      <c r="H3144" s="33">
        <f t="shared" si="20"/>
        <v>-0.03639774527</v>
      </c>
      <c r="I3144" s="45">
        <f t="shared" si="31"/>
        <v>0.6479354721</v>
      </c>
      <c r="J3144" s="45">
        <f t="shared" si="43"/>
        <v>-0.3364310939</v>
      </c>
      <c r="K3144" s="21" t="s">
        <v>91</v>
      </c>
      <c r="L3144" s="8">
        <v>26.375175</v>
      </c>
      <c r="M3144" s="33">
        <f t="shared" si="6"/>
        <v>-0.002376238927</v>
      </c>
      <c r="N3144" s="33">
        <f t="shared" si="8"/>
        <v>0.01164862997</v>
      </c>
      <c r="O3144" s="33">
        <f t="shared" si="10"/>
        <v>0.01964821036</v>
      </c>
      <c r="P3144" s="33">
        <f t="shared" si="12"/>
        <v>0.02542093979</v>
      </c>
      <c r="Q3144" s="45">
        <f t="shared" si="21"/>
        <v>0.2592218702</v>
      </c>
      <c r="R3144" s="45">
        <f t="shared" si="32"/>
        <v>0.2770049733</v>
      </c>
      <c r="S3144" s="45">
        <f t="shared" si="44"/>
        <v>-0.007084786564</v>
      </c>
      <c r="T3144" s="33">
        <f t="shared" si="22"/>
        <v>-0.2956196155</v>
      </c>
      <c r="U3144" s="33">
        <f t="shared" si="33"/>
        <v>0.3709304988</v>
      </c>
      <c r="V3144" s="33">
        <f t="shared" si="42"/>
        <v>-0.3293463074</v>
      </c>
      <c r="W3144" s="44">
        <f t="shared" si="13"/>
        <v>0.006371120677</v>
      </c>
      <c r="X3144" s="44">
        <f t="shared" si="14"/>
        <v>0.009464380664</v>
      </c>
      <c r="Y3144" s="33">
        <f t="shared" si="15"/>
        <v>1.485512698</v>
      </c>
      <c r="Z3144" s="43">
        <v>1.0</v>
      </c>
      <c r="AA3144" s="33">
        <f t="shared" si="16"/>
        <v>2.485512698</v>
      </c>
      <c r="AB3144" s="33">
        <f t="shared" si="17"/>
        <v>0.5976685209</v>
      </c>
      <c r="AC3144" s="33">
        <f t="shared" si="18"/>
        <v>0.4023314791</v>
      </c>
      <c r="AD3144" s="33">
        <f t="shared" si="19"/>
        <v>0.001183076186</v>
      </c>
      <c r="AE3144" s="34">
        <f t="shared" si="23"/>
        <v>0</v>
      </c>
      <c r="AF3144" s="34">
        <f t="shared" si="24"/>
        <v>0</v>
      </c>
      <c r="AG3144" s="34">
        <f t="shared" si="25"/>
        <v>0</v>
      </c>
      <c r="AH3144" s="34">
        <f t="shared" si="26"/>
        <v>0</v>
      </c>
      <c r="AI3144" s="34">
        <f t="shared" si="28"/>
        <v>0</v>
      </c>
      <c r="AJ3144" s="34">
        <f t="shared" si="29"/>
        <v>0</v>
      </c>
      <c r="AK3144" s="34">
        <f t="shared" si="27"/>
        <v>0</v>
      </c>
      <c r="AL3144" s="36">
        <f t="shared" si="34"/>
        <v>0</v>
      </c>
      <c r="AM3144" s="36">
        <f t="shared" si="35"/>
        <v>0</v>
      </c>
      <c r="AN3144" s="46">
        <f t="shared" si="36"/>
        <v>0</v>
      </c>
      <c r="AO3144" s="36">
        <f t="shared" si="37"/>
        <v>0</v>
      </c>
      <c r="AP3144" s="36">
        <f t="shared" si="39"/>
        <v>0</v>
      </c>
      <c r="AQ3144" s="36">
        <f t="shared" si="40"/>
        <v>0</v>
      </c>
      <c r="AR3144" s="36">
        <f t="shared" si="38"/>
        <v>0</v>
      </c>
      <c r="AS3144" s="38">
        <f t="shared" si="45"/>
        <v>0</v>
      </c>
      <c r="AT3144" s="38">
        <f t="shared" si="46"/>
        <v>0</v>
      </c>
      <c r="AU3144" s="38">
        <f t="shared" si="47"/>
        <v>0</v>
      </c>
      <c r="AV3144" s="38">
        <f t="shared" si="48"/>
        <v>0</v>
      </c>
      <c r="AW3144" s="38">
        <f t="shared" si="51"/>
        <v>0</v>
      </c>
      <c r="AX3144" s="38">
        <f t="shared" si="52"/>
        <v>0</v>
      </c>
      <c r="AY3144" s="38">
        <f t="shared" si="49"/>
        <v>0</v>
      </c>
      <c r="AZ3144" s="12">
        <f t="shared" si="30"/>
        <v>127.0016359</v>
      </c>
      <c r="BA3144" s="12">
        <f t="shared" si="41"/>
        <v>87.67099553</v>
      </c>
      <c r="BB3144" s="12">
        <f t="shared" si="53"/>
        <v>110.2309569</v>
      </c>
      <c r="BC3144" s="12">
        <f t="shared" si="50"/>
        <v>0</v>
      </c>
      <c r="BD3144" s="12">
        <f t="shared" si="54"/>
        <v>106.4667684</v>
      </c>
    </row>
    <row r="3145" ht="14.25" customHeight="1">
      <c r="A3145" s="7">
        <v>41081.0</v>
      </c>
      <c r="B3145" s="21" t="s">
        <v>90</v>
      </c>
      <c r="C3145" s="8">
        <v>48.834602</v>
      </c>
      <c r="D3145" s="33">
        <f t="shared" si="5"/>
        <v>-0.00594993733</v>
      </c>
      <c r="E3145" s="33">
        <f t="shared" si="7"/>
        <v>-0.01111598925</v>
      </c>
      <c r="F3145" s="33">
        <f t="shared" si="9"/>
        <v>0.01211553726</v>
      </c>
      <c r="G3145" s="33">
        <f t="shared" si="11"/>
        <v>0.01523087403</v>
      </c>
      <c r="H3145" s="33">
        <f t="shared" si="20"/>
        <v>-1.211731967</v>
      </c>
      <c r="I3145" s="45">
        <f t="shared" si="31"/>
        <v>0.06653413332</v>
      </c>
      <c r="J3145" s="45">
        <f t="shared" si="43"/>
        <v>-0.6049203137</v>
      </c>
      <c r="K3145" s="21" t="s">
        <v>91</v>
      </c>
      <c r="L3145" s="8">
        <v>26.064495</v>
      </c>
      <c r="M3145" s="33">
        <f t="shared" si="6"/>
        <v>-0.01177925834</v>
      </c>
      <c r="N3145" s="33">
        <f t="shared" si="8"/>
        <v>-0.01412750693</v>
      </c>
      <c r="O3145" s="33">
        <f t="shared" si="10"/>
        <v>0.01211450563</v>
      </c>
      <c r="P3145" s="33">
        <f t="shared" si="12"/>
        <v>0.00844892675</v>
      </c>
      <c r="Q3145" s="45">
        <f t="shared" si="21"/>
        <v>-0.938799479</v>
      </c>
      <c r="R3145" s="45">
        <f t="shared" si="32"/>
        <v>0.02221014928</v>
      </c>
      <c r="S3145" s="45">
        <f t="shared" si="44"/>
        <v>-0.4546832707</v>
      </c>
      <c r="T3145" s="33">
        <f t="shared" si="22"/>
        <v>-0.2729324881</v>
      </c>
      <c r="U3145" s="33">
        <f t="shared" si="33"/>
        <v>0.04432398404</v>
      </c>
      <c r="V3145" s="33">
        <f t="shared" si="42"/>
        <v>-0.150237043</v>
      </c>
      <c r="W3145" s="44">
        <f t="shared" si="13"/>
        <v>0.006544622662</v>
      </c>
      <c r="X3145" s="44">
        <f t="shared" si="14"/>
        <v>0.009858160445</v>
      </c>
      <c r="Y3145" s="33">
        <f t="shared" si="15"/>
        <v>1.506299286</v>
      </c>
      <c r="Z3145" s="43">
        <v>1.0</v>
      </c>
      <c r="AA3145" s="33">
        <f t="shared" si="16"/>
        <v>2.506299286</v>
      </c>
      <c r="AB3145" s="33">
        <f t="shared" si="17"/>
        <v>0.6010053526</v>
      </c>
      <c r="AC3145" s="33">
        <f t="shared" si="18"/>
        <v>0.3989946474</v>
      </c>
      <c r="AD3145" s="33">
        <f t="shared" si="19"/>
        <v>0.0003118634216</v>
      </c>
      <c r="AE3145" s="34">
        <f t="shared" si="23"/>
        <v>0</v>
      </c>
      <c r="AF3145" s="34">
        <f t="shared" si="24"/>
        <v>0</v>
      </c>
      <c r="AG3145" s="34">
        <f t="shared" si="25"/>
        <v>0</v>
      </c>
      <c r="AH3145" s="34">
        <f t="shared" si="26"/>
        <v>0</v>
      </c>
      <c r="AI3145" s="34">
        <f t="shared" si="28"/>
        <v>0</v>
      </c>
      <c r="AJ3145" s="34">
        <f t="shared" si="29"/>
        <v>0</v>
      </c>
      <c r="AK3145" s="34">
        <f t="shared" si="27"/>
        <v>0</v>
      </c>
      <c r="AL3145" s="36">
        <f t="shared" si="34"/>
        <v>0</v>
      </c>
      <c r="AM3145" s="36">
        <f t="shared" si="35"/>
        <v>0</v>
      </c>
      <c r="AN3145" s="46">
        <f t="shared" si="36"/>
        <v>0</v>
      </c>
      <c r="AO3145" s="36">
        <f t="shared" si="37"/>
        <v>0</v>
      </c>
      <c r="AP3145" s="36">
        <f t="shared" si="39"/>
        <v>0</v>
      </c>
      <c r="AQ3145" s="36">
        <f t="shared" si="40"/>
        <v>0</v>
      </c>
      <c r="AR3145" s="36">
        <f t="shared" si="38"/>
        <v>0</v>
      </c>
      <c r="AS3145" s="38">
        <f t="shared" si="45"/>
        <v>0</v>
      </c>
      <c r="AT3145" s="38">
        <f t="shared" si="46"/>
        <v>0</v>
      </c>
      <c r="AU3145" s="38">
        <f t="shared" si="47"/>
        <v>0</v>
      </c>
      <c r="AV3145" s="38">
        <f t="shared" si="48"/>
        <v>0</v>
      </c>
      <c r="AW3145" s="38">
        <f t="shared" si="51"/>
        <v>0</v>
      </c>
      <c r="AX3145" s="38">
        <f t="shared" si="52"/>
        <v>0</v>
      </c>
      <c r="AY3145" s="38">
        <f t="shared" si="49"/>
        <v>0</v>
      </c>
      <c r="AZ3145" s="12">
        <f t="shared" si="30"/>
        <v>127.0016359</v>
      </c>
      <c r="BA3145" s="12">
        <f t="shared" si="41"/>
        <v>87.67099553</v>
      </c>
      <c r="BB3145" s="12">
        <f t="shared" si="53"/>
        <v>110.2309569</v>
      </c>
      <c r="BC3145" s="12">
        <f t="shared" si="50"/>
        <v>0</v>
      </c>
      <c r="BD3145" s="12">
        <f t="shared" si="54"/>
        <v>106.4667684</v>
      </c>
    </row>
    <row r="3146" ht="14.25" customHeight="1">
      <c r="A3146" s="7">
        <v>41082.0</v>
      </c>
      <c r="B3146" s="21" t="s">
        <v>90</v>
      </c>
      <c r="C3146" s="8">
        <v>48.97718</v>
      </c>
      <c r="D3146" s="33">
        <f t="shared" si="5"/>
        <v>0.002919610157</v>
      </c>
      <c r="E3146" s="33">
        <f t="shared" si="7"/>
        <v>-0.01122671555</v>
      </c>
      <c r="F3146" s="33">
        <f t="shared" si="9"/>
        <v>0.005709299765</v>
      </c>
      <c r="G3146" s="33">
        <f t="shared" si="11"/>
        <v>0.006209479401</v>
      </c>
      <c r="H3146" s="33">
        <f t="shared" si="20"/>
        <v>-1.180263917</v>
      </c>
      <c r="I3146" s="45">
        <f t="shared" si="31"/>
        <v>-0.3482468453</v>
      </c>
      <c r="J3146" s="45">
        <f t="shared" si="43"/>
        <v>-1.127657476</v>
      </c>
      <c r="K3146" s="21" t="s">
        <v>91</v>
      </c>
      <c r="L3146" s="8">
        <v>26.158749</v>
      </c>
      <c r="M3146" s="33">
        <f t="shared" si="6"/>
        <v>0.003616183625</v>
      </c>
      <c r="N3146" s="33">
        <f t="shared" si="8"/>
        <v>-0.01511368281</v>
      </c>
      <c r="O3146" s="33">
        <f t="shared" si="10"/>
        <v>0.002813878504</v>
      </c>
      <c r="P3146" s="33">
        <f t="shared" si="12"/>
        <v>-0.001433179878</v>
      </c>
      <c r="Q3146" s="45">
        <f t="shared" si="21"/>
        <v>-0.9556149289</v>
      </c>
      <c r="R3146" s="45">
        <f t="shared" si="32"/>
        <v>-0.2969016606</v>
      </c>
      <c r="S3146" s="45">
        <f t="shared" si="44"/>
        <v>-0.7048256848</v>
      </c>
      <c r="T3146" s="33">
        <f t="shared" si="22"/>
        <v>-0.2246489877</v>
      </c>
      <c r="U3146" s="33">
        <f t="shared" si="33"/>
        <v>-0.05134518468</v>
      </c>
      <c r="V3146" s="33">
        <f t="shared" si="42"/>
        <v>-0.4228317916</v>
      </c>
      <c r="W3146" s="44">
        <f t="shared" si="13"/>
        <v>0.006027871536</v>
      </c>
      <c r="X3146" s="44">
        <f t="shared" si="14"/>
        <v>0.009404218952</v>
      </c>
      <c r="Y3146" s="33">
        <f t="shared" si="15"/>
        <v>1.560122656</v>
      </c>
      <c r="Z3146" s="43">
        <v>1.0</v>
      </c>
      <c r="AA3146" s="33">
        <f t="shared" si="16"/>
        <v>2.560122656</v>
      </c>
      <c r="AB3146" s="33">
        <f t="shared" si="17"/>
        <v>0.609393715</v>
      </c>
      <c r="AC3146" s="33">
        <f t="shared" si="18"/>
        <v>0.390606285</v>
      </c>
      <c r="AD3146" s="33">
        <f t="shared" si="19"/>
        <v>0.00008786122829</v>
      </c>
      <c r="AE3146" s="34">
        <f t="shared" si="23"/>
        <v>0</v>
      </c>
      <c r="AF3146" s="34">
        <f t="shared" si="24"/>
        <v>0</v>
      </c>
      <c r="AG3146" s="34">
        <f t="shared" si="25"/>
        <v>0</v>
      </c>
      <c r="AH3146" s="34">
        <f t="shared" si="26"/>
        <v>0</v>
      </c>
      <c r="AI3146" s="34">
        <f t="shared" si="28"/>
        <v>0</v>
      </c>
      <c r="AJ3146" s="34">
        <f t="shared" si="29"/>
        <v>0</v>
      </c>
      <c r="AK3146" s="34">
        <f t="shared" si="27"/>
        <v>0</v>
      </c>
      <c r="AL3146" s="36">
        <f t="shared" si="34"/>
        <v>0</v>
      </c>
      <c r="AM3146" s="36">
        <f t="shared" si="35"/>
        <v>0</v>
      </c>
      <c r="AN3146" s="46">
        <f t="shared" si="36"/>
        <v>0</v>
      </c>
      <c r="AO3146" s="36">
        <f t="shared" si="37"/>
        <v>0</v>
      </c>
      <c r="AP3146" s="36">
        <f t="shared" si="39"/>
        <v>0</v>
      </c>
      <c r="AQ3146" s="36">
        <f t="shared" si="40"/>
        <v>0</v>
      </c>
      <c r="AR3146" s="36">
        <f t="shared" si="38"/>
        <v>0</v>
      </c>
      <c r="AS3146" s="38">
        <f t="shared" si="45"/>
        <v>0</v>
      </c>
      <c r="AT3146" s="38">
        <f t="shared" si="46"/>
        <v>0</v>
      </c>
      <c r="AU3146" s="38">
        <f t="shared" si="47"/>
        <v>0</v>
      </c>
      <c r="AV3146" s="38">
        <f t="shared" si="48"/>
        <v>0</v>
      </c>
      <c r="AW3146" s="38">
        <f t="shared" si="51"/>
        <v>0</v>
      </c>
      <c r="AX3146" s="38">
        <f t="shared" si="52"/>
        <v>0</v>
      </c>
      <c r="AY3146" s="38">
        <f t="shared" si="49"/>
        <v>0</v>
      </c>
      <c r="AZ3146" s="12">
        <f t="shared" si="30"/>
        <v>127.0016359</v>
      </c>
      <c r="BA3146" s="12">
        <f t="shared" si="41"/>
        <v>87.67099553</v>
      </c>
      <c r="BB3146" s="12">
        <f t="shared" si="53"/>
        <v>110.2309569</v>
      </c>
      <c r="BC3146" s="12">
        <f t="shared" si="50"/>
        <v>0</v>
      </c>
      <c r="BD3146" s="12">
        <f t="shared" si="54"/>
        <v>106.4667684</v>
      </c>
    </row>
    <row r="3147" ht="14.25" customHeight="1">
      <c r="A3147" s="7">
        <v>41085.0</v>
      </c>
      <c r="B3147" s="21" t="s">
        <v>90</v>
      </c>
      <c r="C3147" s="8">
        <v>48.913025</v>
      </c>
      <c r="D3147" s="33">
        <f t="shared" si="5"/>
        <v>-0.001309895751</v>
      </c>
      <c r="E3147" s="33">
        <f t="shared" si="7"/>
        <v>-0.01422404268</v>
      </c>
      <c r="F3147" s="33">
        <f t="shared" si="9"/>
        <v>0.008229143387</v>
      </c>
      <c r="G3147" s="33">
        <f t="shared" si="11"/>
        <v>0.007380070077</v>
      </c>
      <c r="H3147" s="33">
        <f t="shared" si="20"/>
        <v>-1.356914238</v>
      </c>
      <c r="I3147" s="45">
        <f t="shared" si="31"/>
        <v>-0.1543386619</v>
      </c>
      <c r="J3147" s="45">
        <f t="shared" si="43"/>
        <v>-1.021151545</v>
      </c>
      <c r="K3147" s="21" t="s">
        <v>91</v>
      </c>
      <c r="L3147" s="8">
        <v>26.099407</v>
      </c>
      <c r="M3147" s="33">
        <f t="shared" si="6"/>
        <v>-0.00226853356</v>
      </c>
      <c r="N3147" s="33">
        <f t="shared" si="8"/>
        <v>-0.01592544059</v>
      </c>
      <c r="O3147" s="33">
        <f t="shared" si="10"/>
        <v>0.008311651565</v>
      </c>
      <c r="P3147" s="33">
        <f t="shared" si="12"/>
        <v>0.0006720374709</v>
      </c>
      <c r="Q3147" s="45">
        <f t="shared" si="21"/>
        <v>-0.9625262753</v>
      </c>
      <c r="R3147" s="45">
        <f t="shared" si="32"/>
        <v>-0.08629176658</v>
      </c>
      <c r="S3147" s="45">
        <f t="shared" si="44"/>
        <v>-0.6250366513</v>
      </c>
      <c r="T3147" s="33">
        <f t="shared" si="22"/>
        <v>-0.3943879624</v>
      </c>
      <c r="U3147" s="33">
        <f t="shared" si="33"/>
        <v>-0.06804689529</v>
      </c>
      <c r="V3147" s="33">
        <f t="shared" si="42"/>
        <v>-0.3961148938</v>
      </c>
      <c r="W3147" s="44">
        <f t="shared" si="13"/>
        <v>0.006005070881</v>
      </c>
      <c r="X3147" s="44">
        <f t="shared" si="14"/>
        <v>0.009364890431</v>
      </c>
      <c r="Y3147" s="33">
        <f t="shared" si="15"/>
        <v>1.559497068</v>
      </c>
      <c r="Z3147" s="43">
        <v>1.0</v>
      </c>
      <c r="AA3147" s="33">
        <f t="shared" si="16"/>
        <v>2.559497068</v>
      </c>
      <c r="AB3147" s="33">
        <f t="shared" si="17"/>
        <v>0.6092982435</v>
      </c>
      <c r="AC3147" s="33">
        <f t="shared" si="18"/>
        <v>0.3907017565</v>
      </c>
      <c r="AD3147" s="33">
        <f t="shared" si="19"/>
        <v>0.001310672183</v>
      </c>
      <c r="AE3147" s="34">
        <f t="shared" si="23"/>
        <v>0</v>
      </c>
      <c r="AF3147" s="34">
        <f t="shared" si="24"/>
        <v>0</v>
      </c>
      <c r="AG3147" s="34">
        <f t="shared" si="25"/>
        <v>0</v>
      </c>
      <c r="AH3147" s="34">
        <f t="shared" si="26"/>
        <v>0</v>
      </c>
      <c r="AI3147" s="34">
        <f t="shared" si="28"/>
        <v>0</v>
      </c>
      <c r="AJ3147" s="34">
        <f t="shared" si="29"/>
        <v>0</v>
      </c>
      <c r="AK3147" s="34">
        <f t="shared" si="27"/>
        <v>0</v>
      </c>
      <c r="AL3147" s="36">
        <f t="shared" si="34"/>
        <v>0</v>
      </c>
      <c r="AM3147" s="36">
        <f t="shared" si="35"/>
        <v>0</v>
      </c>
      <c r="AN3147" s="46">
        <f t="shared" si="36"/>
        <v>0</v>
      </c>
      <c r="AO3147" s="36">
        <f t="shared" si="37"/>
        <v>0</v>
      </c>
      <c r="AP3147" s="36">
        <f t="shared" si="39"/>
        <v>0</v>
      </c>
      <c r="AQ3147" s="36">
        <f t="shared" si="40"/>
        <v>0</v>
      </c>
      <c r="AR3147" s="36">
        <f t="shared" si="38"/>
        <v>0</v>
      </c>
      <c r="AS3147" s="38">
        <f t="shared" si="45"/>
        <v>0</v>
      </c>
      <c r="AT3147" s="38">
        <f t="shared" si="46"/>
        <v>0</v>
      </c>
      <c r="AU3147" s="38">
        <f t="shared" si="47"/>
        <v>0</v>
      </c>
      <c r="AV3147" s="38">
        <f t="shared" si="48"/>
        <v>0</v>
      </c>
      <c r="AW3147" s="38">
        <f t="shared" si="51"/>
        <v>0</v>
      </c>
      <c r="AX3147" s="38">
        <f t="shared" si="52"/>
        <v>0</v>
      </c>
      <c r="AY3147" s="38">
        <f t="shared" si="49"/>
        <v>0</v>
      </c>
      <c r="AZ3147" s="12">
        <f t="shared" si="30"/>
        <v>127.0016359</v>
      </c>
      <c r="BA3147" s="12">
        <f t="shared" si="41"/>
        <v>87.67099553</v>
      </c>
      <c r="BB3147" s="12">
        <f t="shared" si="53"/>
        <v>110.2309569</v>
      </c>
      <c r="BC3147" s="12">
        <f t="shared" si="50"/>
        <v>0</v>
      </c>
      <c r="BD3147" s="12">
        <f t="shared" si="54"/>
        <v>106.4667684</v>
      </c>
    </row>
    <row r="3148" ht="14.25" customHeight="1">
      <c r="A3148" s="7">
        <v>41086.0</v>
      </c>
      <c r="B3148" s="21" t="s">
        <v>90</v>
      </c>
      <c r="C3148" s="8">
        <v>49.148285</v>
      </c>
      <c r="D3148" s="33">
        <f t="shared" si="5"/>
        <v>0.004809761817</v>
      </c>
      <c r="E3148" s="33">
        <f t="shared" si="7"/>
        <v>-0.005338493098</v>
      </c>
      <c r="F3148" s="33">
        <f t="shared" si="9"/>
        <v>0.007894932956</v>
      </c>
      <c r="G3148" s="33">
        <f t="shared" si="11"/>
        <v>0.00215132593</v>
      </c>
      <c r="H3148" s="33">
        <f t="shared" si="20"/>
        <v>-0.6874459271</v>
      </c>
      <c r="I3148" s="45">
        <f t="shared" si="31"/>
        <v>-0.1558005251</v>
      </c>
      <c r="J3148" s="45">
        <f t="shared" si="43"/>
        <v>-1.323500602</v>
      </c>
      <c r="K3148" s="21" t="s">
        <v>91</v>
      </c>
      <c r="L3148" s="8">
        <v>26.207619</v>
      </c>
      <c r="M3148" s="33">
        <f t="shared" si="6"/>
        <v>0.004146147842</v>
      </c>
      <c r="N3148" s="33">
        <f t="shared" si="8"/>
        <v>-0.008713935147</v>
      </c>
      <c r="O3148" s="33">
        <f t="shared" si="10"/>
        <v>0.005221913788</v>
      </c>
      <c r="P3148" s="33">
        <f t="shared" si="12"/>
        <v>0.001758147803</v>
      </c>
      <c r="Q3148" s="45">
        <f t="shared" si="21"/>
        <v>-0.5937420805</v>
      </c>
      <c r="R3148" s="45">
        <f t="shared" si="32"/>
        <v>-0.1736478099</v>
      </c>
      <c r="S3148" s="45">
        <f t="shared" si="44"/>
        <v>-0.5704631139</v>
      </c>
      <c r="T3148" s="33">
        <f t="shared" si="22"/>
        <v>-0.09370384667</v>
      </c>
      <c r="U3148" s="33">
        <f t="shared" si="33"/>
        <v>0.01784728481</v>
      </c>
      <c r="V3148" s="33">
        <f t="shared" si="42"/>
        <v>-0.7530374877</v>
      </c>
      <c r="W3148" s="44">
        <f t="shared" si="13"/>
        <v>0.005665690258</v>
      </c>
      <c r="X3148" s="44">
        <f t="shared" si="14"/>
        <v>0.009386276877</v>
      </c>
      <c r="Y3148" s="33">
        <f t="shared" si="15"/>
        <v>1.656687261</v>
      </c>
      <c r="Z3148" s="43">
        <v>1.0</v>
      </c>
      <c r="AA3148" s="33">
        <f t="shared" si="16"/>
        <v>2.656687261</v>
      </c>
      <c r="AB3148" s="33">
        <f t="shared" si="17"/>
        <v>0.6235913747</v>
      </c>
      <c r="AC3148" s="33">
        <f t="shared" si="18"/>
        <v>0.3764086253</v>
      </c>
      <c r="AD3148" s="33">
        <f t="shared" si="19"/>
        <v>0.001009872027</v>
      </c>
      <c r="AE3148" s="34">
        <f t="shared" si="23"/>
        <v>0</v>
      </c>
      <c r="AF3148" s="34">
        <f t="shared" si="24"/>
        <v>0</v>
      </c>
      <c r="AG3148" s="34">
        <f t="shared" si="25"/>
        <v>0</v>
      </c>
      <c r="AH3148" s="34">
        <f t="shared" si="26"/>
        <v>0</v>
      </c>
      <c r="AI3148" s="34">
        <f t="shared" si="28"/>
        <v>0</v>
      </c>
      <c r="AJ3148" s="34">
        <f t="shared" si="29"/>
        <v>0</v>
      </c>
      <c r="AK3148" s="34">
        <f t="shared" si="27"/>
        <v>0</v>
      </c>
      <c r="AL3148" s="36">
        <f t="shared" si="34"/>
        <v>0</v>
      </c>
      <c r="AM3148" s="36">
        <f t="shared" si="35"/>
        <v>0</v>
      </c>
      <c r="AN3148" s="46">
        <f t="shared" si="36"/>
        <v>0</v>
      </c>
      <c r="AO3148" s="36">
        <f t="shared" si="37"/>
        <v>0</v>
      </c>
      <c r="AP3148" s="36">
        <f t="shared" si="39"/>
        <v>0</v>
      </c>
      <c r="AQ3148" s="36">
        <f t="shared" si="40"/>
        <v>0</v>
      </c>
      <c r="AR3148" s="36">
        <f t="shared" si="38"/>
        <v>0</v>
      </c>
      <c r="AS3148" s="38">
        <f t="shared" si="45"/>
        <v>0</v>
      </c>
      <c r="AT3148" s="38">
        <f t="shared" si="46"/>
        <v>0</v>
      </c>
      <c r="AU3148" s="38">
        <f t="shared" si="47"/>
        <v>0</v>
      </c>
      <c r="AV3148" s="38">
        <f t="shared" si="48"/>
        <v>0</v>
      </c>
      <c r="AW3148" s="38">
        <f t="shared" si="51"/>
        <v>0</v>
      </c>
      <c r="AX3148" s="38">
        <f t="shared" si="52"/>
        <v>0</v>
      </c>
      <c r="AY3148" s="38">
        <f t="shared" si="49"/>
        <v>0</v>
      </c>
      <c r="AZ3148" s="12">
        <f t="shared" si="30"/>
        <v>127.0016359</v>
      </c>
      <c r="BA3148" s="12">
        <f t="shared" si="41"/>
        <v>87.67099553</v>
      </c>
      <c r="BB3148" s="12">
        <f t="shared" si="53"/>
        <v>110.2309569</v>
      </c>
      <c r="BC3148" s="12">
        <f t="shared" si="50"/>
        <v>0</v>
      </c>
      <c r="BD3148" s="12">
        <f t="shared" si="54"/>
        <v>106.4667684</v>
      </c>
    </row>
    <row r="3149" ht="14.25" customHeight="1">
      <c r="A3149" s="7">
        <v>41087.0</v>
      </c>
      <c r="B3149" s="21" t="s">
        <v>90</v>
      </c>
      <c r="C3149" s="8">
        <v>49.725746</v>
      </c>
      <c r="D3149" s="33">
        <f t="shared" si="5"/>
        <v>0.01174936216</v>
      </c>
      <c r="E3149" s="33">
        <f t="shared" si="7"/>
        <v>0.01218969549</v>
      </c>
      <c r="F3149" s="33">
        <f t="shared" si="9"/>
        <v>0.01750543495</v>
      </c>
      <c r="G3149" s="33">
        <f t="shared" si="11"/>
        <v>0.02242737127</v>
      </c>
      <c r="H3149" s="33">
        <f t="shared" si="20"/>
        <v>0.5670416315</v>
      </c>
      <c r="I3149" s="45">
        <f t="shared" si="31"/>
        <v>0.5398936131</v>
      </c>
      <c r="J3149" s="45">
        <f t="shared" si="43"/>
        <v>0.008730458418</v>
      </c>
      <c r="K3149" s="21" t="s">
        <v>91</v>
      </c>
      <c r="L3149" s="8">
        <v>26.647438</v>
      </c>
      <c r="M3149" s="33">
        <f t="shared" si="6"/>
        <v>0.01678210447</v>
      </c>
      <c r="N3149" s="33">
        <f t="shared" si="8"/>
        <v>0.01032269928</v>
      </c>
      <c r="O3149" s="33">
        <f t="shared" si="10"/>
        <v>0.02209157456</v>
      </c>
      <c r="P3149" s="33">
        <f t="shared" si="12"/>
        <v>0.02399829504</v>
      </c>
      <c r="Q3149" s="45">
        <f t="shared" si="21"/>
        <v>0.3381471062</v>
      </c>
      <c r="R3149" s="45">
        <f t="shared" si="32"/>
        <v>0.469568441</v>
      </c>
      <c r="S3149" s="45">
        <f t="shared" si="44"/>
        <v>0.07500894206</v>
      </c>
      <c r="T3149" s="33">
        <f t="shared" si="22"/>
        <v>0.2288945253</v>
      </c>
      <c r="U3149" s="33">
        <f t="shared" si="33"/>
        <v>0.07032517207</v>
      </c>
      <c r="V3149" s="33">
        <f t="shared" si="42"/>
        <v>-0.06627848364</v>
      </c>
      <c r="W3149" s="44">
        <f t="shared" si="13"/>
        <v>0.005865861265</v>
      </c>
      <c r="X3149" s="44">
        <f t="shared" si="14"/>
        <v>0.009993061443</v>
      </c>
      <c r="Y3149" s="33">
        <f t="shared" si="15"/>
        <v>1.703596623</v>
      </c>
      <c r="Z3149" s="43">
        <v>1.0</v>
      </c>
      <c r="AA3149" s="33">
        <f t="shared" si="16"/>
        <v>2.703596623</v>
      </c>
      <c r="AB3149" s="33">
        <f t="shared" si="17"/>
        <v>0.6301223373</v>
      </c>
      <c r="AC3149" s="33">
        <f t="shared" si="18"/>
        <v>0.3698776627</v>
      </c>
      <c r="AD3149" s="33">
        <f t="shared" si="19"/>
        <v>-0.002469499344</v>
      </c>
      <c r="AE3149" s="34">
        <f t="shared" si="23"/>
        <v>0</v>
      </c>
      <c r="AF3149" s="34">
        <f t="shared" si="24"/>
        <v>0</v>
      </c>
      <c r="AG3149" s="34">
        <f t="shared" si="25"/>
        <v>0</v>
      </c>
      <c r="AH3149" s="34">
        <f t="shared" si="26"/>
        <v>0</v>
      </c>
      <c r="AI3149" s="34">
        <f t="shared" si="28"/>
        <v>0</v>
      </c>
      <c r="AJ3149" s="34">
        <f t="shared" si="29"/>
        <v>0</v>
      </c>
      <c r="AK3149" s="34">
        <f t="shared" si="27"/>
        <v>0</v>
      </c>
      <c r="AL3149" s="36">
        <f t="shared" si="34"/>
        <v>0</v>
      </c>
      <c r="AM3149" s="36">
        <f t="shared" si="35"/>
        <v>0</v>
      </c>
      <c r="AN3149" s="46">
        <f t="shared" si="36"/>
        <v>0</v>
      </c>
      <c r="AO3149" s="36">
        <f t="shared" si="37"/>
        <v>0</v>
      </c>
      <c r="AP3149" s="36">
        <f t="shared" si="39"/>
        <v>0</v>
      </c>
      <c r="AQ3149" s="36">
        <f t="shared" si="40"/>
        <v>0</v>
      </c>
      <c r="AR3149" s="36">
        <f t="shared" si="38"/>
        <v>0</v>
      </c>
      <c r="AS3149" s="38">
        <f t="shared" si="45"/>
        <v>0</v>
      </c>
      <c r="AT3149" s="38">
        <f t="shared" si="46"/>
        <v>0</v>
      </c>
      <c r="AU3149" s="38">
        <f t="shared" si="47"/>
        <v>0</v>
      </c>
      <c r="AV3149" s="38">
        <f t="shared" si="48"/>
        <v>0</v>
      </c>
      <c r="AW3149" s="38">
        <f t="shared" si="51"/>
        <v>0</v>
      </c>
      <c r="AX3149" s="38">
        <f t="shared" si="52"/>
        <v>0</v>
      </c>
      <c r="AY3149" s="38">
        <f t="shared" si="49"/>
        <v>0</v>
      </c>
      <c r="AZ3149" s="12">
        <f t="shared" si="30"/>
        <v>127.0016359</v>
      </c>
      <c r="BA3149" s="12">
        <f t="shared" si="41"/>
        <v>87.67099553</v>
      </c>
      <c r="BB3149" s="12">
        <f t="shared" si="53"/>
        <v>110.2309569</v>
      </c>
      <c r="BC3149" s="12">
        <f t="shared" si="50"/>
        <v>0</v>
      </c>
      <c r="BD3149" s="12">
        <f t="shared" si="54"/>
        <v>106.4667684</v>
      </c>
    </row>
    <row r="3150" ht="14.25" customHeight="1">
      <c r="A3150" s="7">
        <v>41088.0</v>
      </c>
      <c r="B3150" s="21" t="s">
        <v>90</v>
      </c>
      <c r="C3150" s="8">
        <v>49.618805</v>
      </c>
      <c r="D3150" s="33">
        <f t="shared" si="5"/>
        <v>-0.002150616302</v>
      </c>
      <c r="E3150" s="33">
        <f t="shared" si="7"/>
        <v>0.01605834732</v>
      </c>
      <c r="F3150" s="33">
        <f t="shared" si="9"/>
        <v>0.004763853647</v>
      </c>
      <c r="G3150" s="33">
        <f t="shared" si="11"/>
        <v>0.02579197099</v>
      </c>
      <c r="H3150" s="33">
        <f t="shared" si="20"/>
        <v>0.843071</v>
      </c>
      <c r="I3150" s="45">
        <f t="shared" si="31"/>
        <v>-0.3425035742</v>
      </c>
      <c r="J3150" s="45">
        <f t="shared" si="43"/>
        <v>0.2890341539</v>
      </c>
      <c r="K3150" s="21" t="s">
        <v>91</v>
      </c>
      <c r="L3150" s="8">
        <v>26.72772</v>
      </c>
      <c r="M3150" s="33">
        <f t="shared" si="6"/>
        <v>0.003012747417</v>
      </c>
      <c r="N3150" s="33">
        <f t="shared" si="8"/>
        <v>0.02544553424</v>
      </c>
      <c r="O3150" s="33">
        <f t="shared" si="10"/>
        <v>0.01095854535</v>
      </c>
      <c r="P3150" s="33">
        <f t="shared" si="12"/>
        <v>0.03161834507</v>
      </c>
      <c r="Q3150" s="45">
        <f t="shared" si="21"/>
        <v>1.090472064</v>
      </c>
      <c r="R3150" s="45">
        <f t="shared" si="32"/>
        <v>0.08305632496</v>
      </c>
      <c r="S3150" s="45">
        <f t="shared" si="44"/>
        <v>0.3201131272</v>
      </c>
      <c r="T3150" s="33">
        <f t="shared" si="22"/>
        <v>-0.2474010644</v>
      </c>
      <c r="U3150" s="33">
        <f t="shared" si="33"/>
        <v>-0.4255598992</v>
      </c>
      <c r="V3150" s="33">
        <f t="shared" si="42"/>
        <v>-0.03107897322</v>
      </c>
      <c r="W3150" s="44">
        <f t="shared" si="13"/>
        <v>0.005717299116</v>
      </c>
      <c r="X3150" s="44">
        <f t="shared" si="14"/>
        <v>0.00991035765</v>
      </c>
      <c r="Y3150" s="33">
        <f t="shared" si="15"/>
        <v>1.733398489</v>
      </c>
      <c r="Z3150" s="43">
        <v>1.0</v>
      </c>
      <c r="AA3150" s="33">
        <f t="shared" si="16"/>
        <v>2.733398489</v>
      </c>
      <c r="AB3150" s="33">
        <f t="shared" si="17"/>
        <v>0.6341550623</v>
      </c>
      <c r="AC3150" s="33">
        <f t="shared" si="18"/>
        <v>0.3658449377</v>
      </c>
      <c r="AD3150" s="33">
        <f t="shared" si="19"/>
        <v>0.001917985635</v>
      </c>
      <c r="AE3150" s="34">
        <f t="shared" si="23"/>
        <v>0</v>
      </c>
      <c r="AF3150" s="34">
        <f t="shared" si="24"/>
        <v>0</v>
      </c>
      <c r="AG3150" s="34">
        <f t="shared" si="25"/>
        <v>0</v>
      </c>
      <c r="AH3150" s="34">
        <f t="shared" si="26"/>
        <v>0</v>
      </c>
      <c r="AI3150" s="34">
        <f t="shared" si="28"/>
        <v>0</v>
      </c>
      <c r="AJ3150" s="34">
        <f t="shared" si="29"/>
        <v>0</v>
      </c>
      <c r="AK3150" s="34">
        <f t="shared" si="27"/>
        <v>0</v>
      </c>
      <c r="AL3150" s="36">
        <f t="shared" si="34"/>
        <v>0</v>
      </c>
      <c r="AM3150" s="36">
        <f t="shared" si="35"/>
        <v>0</v>
      </c>
      <c r="AN3150" s="46">
        <f t="shared" si="36"/>
        <v>0</v>
      </c>
      <c r="AO3150" s="36">
        <f t="shared" si="37"/>
        <v>0</v>
      </c>
      <c r="AP3150" s="36">
        <f t="shared" si="39"/>
        <v>0</v>
      </c>
      <c r="AQ3150" s="36">
        <f t="shared" si="40"/>
        <v>0</v>
      </c>
      <c r="AR3150" s="36">
        <f t="shared" si="38"/>
        <v>0</v>
      </c>
      <c r="AS3150" s="38">
        <f t="shared" si="45"/>
        <v>0</v>
      </c>
      <c r="AT3150" s="38">
        <f t="shared" si="46"/>
        <v>0</v>
      </c>
      <c r="AU3150" s="38">
        <f t="shared" si="47"/>
        <v>0</v>
      </c>
      <c r="AV3150" s="38">
        <f t="shared" si="48"/>
        <v>0</v>
      </c>
      <c r="AW3150" s="38">
        <f t="shared" si="51"/>
        <v>0</v>
      </c>
      <c r="AX3150" s="38">
        <f t="shared" si="52"/>
        <v>0</v>
      </c>
      <c r="AY3150" s="38">
        <f t="shared" si="49"/>
        <v>0</v>
      </c>
      <c r="AZ3150" s="12">
        <f t="shared" si="30"/>
        <v>127.0016359</v>
      </c>
      <c r="BA3150" s="12">
        <f t="shared" si="41"/>
        <v>87.67099553</v>
      </c>
      <c r="BB3150" s="12">
        <f t="shared" si="53"/>
        <v>110.2309569</v>
      </c>
      <c r="BC3150" s="12">
        <f t="shared" si="50"/>
        <v>0</v>
      </c>
      <c r="BD3150" s="12">
        <f t="shared" si="54"/>
        <v>106.4667684</v>
      </c>
    </row>
    <row r="3151" ht="14.25" customHeight="1">
      <c r="A3151" s="7">
        <v>41089.0</v>
      </c>
      <c r="B3151" s="21" t="s">
        <v>90</v>
      </c>
      <c r="C3151" s="8">
        <v>50.3745</v>
      </c>
      <c r="D3151" s="33">
        <f t="shared" si="5"/>
        <v>0.01523001209</v>
      </c>
      <c r="E3151" s="33">
        <f t="shared" si="7"/>
        <v>0.02853002153</v>
      </c>
      <c r="F3151" s="33">
        <f t="shared" si="9"/>
        <v>0.01698300754</v>
      </c>
      <c r="G3151" s="33">
        <f t="shared" si="11"/>
        <v>0.04665988556</v>
      </c>
      <c r="H3151" s="33">
        <f t="shared" si="20"/>
        <v>1.702489519</v>
      </c>
      <c r="I3151" s="45">
        <f t="shared" si="31"/>
        <v>0.5474041619</v>
      </c>
      <c r="J3151" s="45">
        <f t="shared" si="43"/>
        <v>1.971514095</v>
      </c>
      <c r="K3151" s="21" t="s">
        <v>91</v>
      </c>
      <c r="L3151" s="8">
        <v>27.2932</v>
      </c>
      <c r="M3151" s="33">
        <f t="shared" si="6"/>
        <v>0.02115706091</v>
      </c>
      <c r="N3151" s="33">
        <f t="shared" si="8"/>
        <v>0.04336793782</v>
      </c>
      <c r="O3151" s="33">
        <f t="shared" si="10"/>
        <v>0.02759880575</v>
      </c>
      <c r="P3151" s="33">
        <f t="shared" si="12"/>
        <v>0.07708141607</v>
      </c>
      <c r="Q3151" s="45">
        <f t="shared" si="21"/>
        <v>1.95859401</v>
      </c>
      <c r="R3151" s="45">
        <f t="shared" si="32"/>
        <v>0.7369131513</v>
      </c>
      <c r="S3151" s="45">
        <f t="shared" si="44"/>
        <v>1.681698398</v>
      </c>
      <c r="T3151" s="33">
        <f t="shared" si="22"/>
        <v>-0.2561044907</v>
      </c>
      <c r="U3151" s="33">
        <f t="shared" si="33"/>
        <v>-0.1895089895</v>
      </c>
      <c r="V3151" s="33">
        <f t="shared" si="42"/>
        <v>0.2898156969</v>
      </c>
      <c r="W3151" s="44">
        <f t="shared" si="13"/>
        <v>0.006304607024</v>
      </c>
      <c r="X3151" s="44">
        <f t="shared" si="14"/>
        <v>0.009179252318</v>
      </c>
      <c r="Y3151" s="33">
        <f t="shared" si="15"/>
        <v>1.455959473</v>
      </c>
      <c r="Z3151" s="43">
        <v>1.0</v>
      </c>
      <c r="AA3151" s="33">
        <f t="shared" si="16"/>
        <v>2.455959473</v>
      </c>
      <c r="AB3151" s="33">
        <f t="shared" si="17"/>
        <v>0.5928271573</v>
      </c>
      <c r="AC3151" s="33">
        <f t="shared" si="18"/>
        <v>0.4071728427</v>
      </c>
      <c r="AD3151" s="33">
        <f t="shared" si="19"/>
        <v>-0.002962537909</v>
      </c>
      <c r="AE3151" s="34">
        <f t="shared" si="23"/>
        <v>0</v>
      </c>
      <c r="AF3151" s="34">
        <f t="shared" si="24"/>
        <v>0</v>
      </c>
      <c r="AG3151" s="34">
        <f t="shared" si="25"/>
        <v>0</v>
      </c>
      <c r="AH3151" s="34">
        <f t="shared" si="26"/>
        <v>0</v>
      </c>
      <c r="AI3151" s="34">
        <f t="shared" si="28"/>
        <v>0</v>
      </c>
      <c r="AJ3151" s="34">
        <f t="shared" si="29"/>
        <v>0</v>
      </c>
      <c r="AK3151" s="34">
        <f t="shared" si="27"/>
        <v>0</v>
      </c>
      <c r="AL3151" s="36">
        <f t="shared" si="34"/>
        <v>0</v>
      </c>
      <c r="AM3151" s="36">
        <f t="shared" si="35"/>
        <v>0</v>
      </c>
      <c r="AN3151" s="46">
        <f t="shared" si="36"/>
        <v>0</v>
      </c>
      <c r="AO3151" s="36">
        <f t="shared" si="37"/>
        <v>0</v>
      </c>
      <c r="AP3151" s="36">
        <f t="shared" si="39"/>
        <v>0</v>
      </c>
      <c r="AQ3151" s="36">
        <f t="shared" si="40"/>
        <v>0</v>
      </c>
      <c r="AR3151" s="36">
        <f t="shared" si="38"/>
        <v>0</v>
      </c>
      <c r="AS3151" s="38">
        <f t="shared" si="45"/>
        <v>0</v>
      </c>
      <c r="AT3151" s="38">
        <f t="shared" si="46"/>
        <v>0</v>
      </c>
      <c r="AU3151" s="38">
        <f t="shared" si="47"/>
        <v>0</v>
      </c>
      <c r="AV3151" s="38">
        <f t="shared" si="48"/>
        <v>0</v>
      </c>
      <c r="AW3151" s="38">
        <f t="shared" si="51"/>
        <v>0</v>
      </c>
      <c r="AX3151" s="38">
        <f t="shared" si="52"/>
        <v>0</v>
      </c>
      <c r="AY3151" s="38">
        <f t="shared" si="49"/>
        <v>0</v>
      </c>
      <c r="AZ3151" s="12">
        <f t="shared" si="30"/>
        <v>127.0016359</v>
      </c>
      <c r="BA3151" s="12">
        <f t="shared" si="41"/>
        <v>87.67099553</v>
      </c>
      <c r="BB3151" s="12">
        <f t="shared" si="53"/>
        <v>110.2309569</v>
      </c>
      <c r="BC3151" s="12">
        <f t="shared" si="50"/>
        <v>0</v>
      </c>
      <c r="BD3151" s="12">
        <f t="shared" si="54"/>
        <v>106.4667684</v>
      </c>
    </row>
    <row r="3152" ht="14.25" customHeight="1">
      <c r="A3152" s="7">
        <v>41092.0</v>
      </c>
      <c r="B3152" s="21" t="s">
        <v>90</v>
      </c>
      <c r="C3152" s="8">
        <v>50.445789</v>
      </c>
      <c r="D3152" s="33">
        <f t="shared" si="5"/>
        <v>0.0014151803</v>
      </c>
      <c r="E3152" s="33">
        <f t="shared" si="7"/>
        <v>0.03133652028</v>
      </c>
      <c r="F3152" s="33">
        <f t="shared" si="9"/>
        <v>0.0166667456</v>
      </c>
      <c r="G3152" s="33">
        <f t="shared" si="11"/>
        <v>0.04860687132</v>
      </c>
      <c r="H3152" s="33">
        <f t="shared" si="20"/>
        <v>1.829391152</v>
      </c>
      <c r="I3152" s="45">
        <f t="shared" si="31"/>
        <v>0.5218311871</v>
      </c>
      <c r="J3152" s="45">
        <f t="shared" si="43"/>
        <v>2.229711706</v>
      </c>
      <c r="K3152" s="21" t="s">
        <v>91</v>
      </c>
      <c r="L3152" s="8">
        <v>27.548018</v>
      </c>
      <c r="M3152" s="33">
        <f t="shared" si="6"/>
        <v>0.009336318204</v>
      </c>
      <c r="N3152" s="33">
        <f t="shared" si="8"/>
        <v>0.05550359822</v>
      </c>
      <c r="O3152" s="33">
        <f t="shared" si="10"/>
        <v>0.03869423837</v>
      </c>
      <c r="P3152" s="33">
        <f t="shared" si="12"/>
        <v>0.07901783277</v>
      </c>
      <c r="Q3152" s="45">
        <f t="shared" si="21"/>
        <v>2.445009586</v>
      </c>
      <c r="R3152" s="45">
        <f t="shared" si="32"/>
        <v>1.164386679</v>
      </c>
      <c r="S3152" s="45">
        <f t="shared" si="44"/>
        <v>1.735700436</v>
      </c>
      <c r="T3152" s="33">
        <f t="shared" si="22"/>
        <v>-0.6156184344</v>
      </c>
      <c r="U3152" s="33">
        <f t="shared" si="33"/>
        <v>-0.6425554917</v>
      </c>
      <c r="V3152" s="33">
        <f t="shared" si="42"/>
        <v>0.4940112701</v>
      </c>
      <c r="W3152" s="44">
        <f t="shared" si="13"/>
        <v>0.006275628796</v>
      </c>
      <c r="X3152" s="44">
        <f t="shared" si="14"/>
        <v>0.00922717161</v>
      </c>
      <c r="Y3152" s="33">
        <f t="shared" si="15"/>
        <v>1.47031826</v>
      </c>
      <c r="Z3152" s="43">
        <v>1.0</v>
      </c>
      <c r="AA3152" s="33">
        <f t="shared" si="16"/>
        <v>2.47031826</v>
      </c>
      <c r="AB3152" s="33">
        <f t="shared" si="17"/>
        <v>0.5951938597</v>
      </c>
      <c r="AC3152" s="33">
        <f t="shared" si="18"/>
        <v>0.4048061403</v>
      </c>
      <c r="AD3152" s="33">
        <f t="shared" si="19"/>
        <v>-0.001230993097</v>
      </c>
      <c r="AE3152" s="34">
        <f t="shared" si="23"/>
        <v>0</v>
      </c>
      <c r="AF3152" s="34">
        <f t="shared" si="24"/>
        <v>0</v>
      </c>
      <c r="AG3152" s="34">
        <f t="shared" si="25"/>
        <v>0</v>
      </c>
      <c r="AH3152" s="34">
        <f t="shared" si="26"/>
        <v>0</v>
      </c>
      <c r="AI3152" s="34">
        <f t="shared" si="28"/>
        <v>0</v>
      </c>
      <c r="AJ3152" s="34">
        <f t="shared" si="29"/>
        <v>0</v>
      </c>
      <c r="AK3152" s="34">
        <f t="shared" si="27"/>
        <v>0</v>
      </c>
      <c r="AL3152" s="36">
        <f t="shared" si="34"/>
        <v>0</v>
      </c>
      <c r="AM3152" s="36">
        <f t="shared" si="35"/>
        <v>0</v>
      </c>
      <c r="AN3152" s="46">
        <f t="shared" si="36"/>
        <v>0</v>
      </c>
      <c r="AO3152" s="36">
        <f t="shared" si="37"/>
        <v>0</v>
      </c>
      <c r="AP3152" s="36">
        <f t="shared" si="39"/>
        <v>0</v>
      </c>
      <c r="AQ3152" s="36">
        <f t="shared" si="40"/>
        <v>0</v>
      </c>
      <c r="AR3152" s="36">
        <f t="shared" si="38"/>
        <v>0</v>
      </c>
      <c r="AS3152" s="38">
        <f t="shared" si="45"/>
        <v>0</v>
      </c>
      <c r="AT3152" s="38">
        <f t="shared" si="46"/>
        <v>0</v>
      </c>
      <c r="AU3152" s="38">
        <f t="shared" si="47"/>
        <v>0</v>
      </c>
      <c r="AV3152" s="38">
        <f t="shared" si="48"/>
        <v>0</v>
      </c>
      <c r="AW3152" s="38">
        <f t="shared" si="51"/>
        <v>0</v>
      </c>
      <c r="AX3152" s="38">
        <f t="shared" si="52"/>
        <v>0</v>
      </c>
      <c r="AY3152" s="38">
        <f t="shared" si="49"/>
        <v>0</v>
      </c>
      <c r="AZ3152" s="12">
        <f t="shared" si="30"/>
        <v>127.0016359</v>
      </c>
      <c r="BA3152" s="12">
        <f t="shared" si="41"/>
        <v>87.67099553</v>
      </c>
      <c r="BB3152" s="12">
        <f t="shared" si="53"/>
        <v>110.2309569</v>
      </c>
      <c r="BC3152" s="12">
        <f t="shared" si="50"/>
        <v>0</v>
      </c>
      <c r="BD3152" s="12">
        <f t="shared" si="54"/>
        <v>106.4667684</v>
      </c>
    </row>
    <row r="3153" ht="14.25" customHeight="1">
      <c r="A3153" s="7">
        <v>41093.0</v>
      </c>
      <c r="B3153" s="21" t="s">
        <v>90</v>
      </c>
      <c r="C3153" s="8">
        <v>50.445789</v>
      </c>
      <c r="D3153" s="33">
        <f t="shared" si="5"/>
        <v>0</v>
      </c>
      <c r="E3153" s="33">
        <f t="shared" si="7"/>
        <v>0.0263997818</v>
      </c>
      <c r="F3153" s="33">
        <f t="shared" si="9"/>
        <v>0.02092035365</v>
      </c>
      <c r="G3153" s="33">
        <f t="shared" si="11"/>
        <v>0.05611950601</v>
      </c>
      <c r="H3153" s="33">
        <f t="shared" si="20"/>
        <v>1.41991123</v>
      </c>
      <c r="I3153" s="45">
        <f t="shared" si="31"/>
        <v>0.8178403773</v>
      </c>
      <c r="J3153" s="45">
        <f t="shared" si="43"/>
        <v>2.852737873</v>
      </c>
      <c r="K3153" s="21" t="s">
        <v>91</v>
      </c>
      <c r="L3153" s="8">
        <v>27.63179</v>
      </c>
      <c r="M3153" s="33">
        <f t="shared" si="6"/>
        <v>0.003040944724</v>
      </c>
      <c r="N3153" s="33">
        <f t="shared" si="8"/>
        <v>0.05434186906</v>
      </c>
      <c r="O3153" s="33">
        <f t="shared" si="10"/>
        <v>0.04515440239</v>
      </c>
      <c r="P3153" s="33">
        <f t="shared" si="12"/>
        <v>0.08821029083</v>
      </c>
      <c r="Q3153" s="45">
        <f t="shared" si="21"/>
        <v>2.237798633</v>
      </c>
      <c r="R3153" s="45">
        <f t="shared" si="32"/>
        <v>1.395054919</v>
      </c>
      <c r="S3153" s="45">
        <f t="shared" si="44"/>
        <v>1.982690107</v>
      </c>
      <c r="T3153" s="33">
        <f t="shared" si="22"/>
        <v>-0.8178874028</v>
      </c>
      <c r="U3153" s="33">
        <f t="shared" si="33"/>
        <v>-0.5772145412</v>
      </c>
      <c r="V3153" s="33">
        <f t="shared" si="42"/>
        <v>0.8700477656</v>
      </c>
      <c r="W3153" s="44">
        <f t="shared" si="13"/>
        <v>0.005898654732</v>
      </c>
      <c r="X3153" s="44">
        <f t="shared" si="14"/>
        <v>0.008969484561</v>
      </c>
      <c r="Y3153" s="33">
        <f t="shared" si="15"/>
        <v>1.520598335</v>
      </c>
      <c r="Z3153" s="43">
        <v>1.0</v>
      </c>
      <c r="AA3153" s="33">
        <f t="shared" si="16"/>
        <v>2.520598335</v>
      </c>
      <c r="AB3153" s="33">
        <f t="shared" si="17"/>
        <v>0.6032688008</v>
      </c>
      <c r="AC3153" s="33">
        <f t="shared" si="18"/>
        <v>0.3967311992</v>
      </c>
      <c r="AD3153" s="33">
        <f t="shared" si="19"/>
        <v>-0.001471967343</v>
      </c>
      <c r="AE3153" s="34">
        <f t="shared" si="23"/>
        <v>0</v>
      </c>
      <c r="AF3153" s="34">
        <f t="shared" si="24"/>
        <v>0</v>
      </c>
      <c r="AG3153" s="34">
        <f t="shared" si="25"/>
        <v>0</v>
      </c>
      <c r="AH3153" s="34">
        <f t="shared" si="26"/>
        <v>0</v>
      </c>
      <c r="AI3153" s="34">
        <f t="shared" si="28"/>
        <v>0</v>
      </c>
      <c r="AJ3153" s="34">
        <f t="shared" si="29"/>
        <v>0</v>
      </c>
      <c r="AK3153" s="34">
        <f t="shared" si="27"/>
        <v>0</v>
      </c>
      <c r="AL3153" s="36">
        <f t="shared" si="34"/>
        <v>0</v>
      </c>
      <c r="AM3153" s="36">
        <f t="shared" si="35"/>
        <v>0</v>
      </c>
      <c r="AN3153" s="46">
        <f t="shared" si="36"/>
        <v>0</v>
      </c>
      <c r="AO3153" s="36">
        <f t="shared" si="37"/>
        <v>0</v>
      </c>
      <c r="AP3153" s="36">
        <f t="shared" si="39"/>
        <v>0</v>
      </c>
      <c r="AQ3153" s="36">
        <f t="shared" si="40"/>
        <v>0</v>
      </c>
      <c r="AR3153" s="36">
        <f t="shared" si="38"/>
        <v>0</v>
      </c>
      <c r="AS3153" s="38">
        <f t="shared" si="45"/>
        <v>0</v>
      </c>
      <c r="AT3153" s="38">
        <f t="shared" si="46"/>
        <v>0</v>
      </c>
      <c r="AU3153" s="38">
        <f t="shared" si="47"/>
        <v>0</v>
      </c>
      <c r="AV3153" s="38">
        <f t="shared" si="48"/>
        <v>0</v>
      </c>
      <c r="AW3153" s="38">
        <f t="shared" si="51"/>
        <v>0</v>
      </c>
      <c r="AX3153" s="38">
        <f t="shared" si="52"/>
        <v>0</v>
      </c>
      <c r="AY3153" s="38">
        <f t="shared" si="49"/>
        <v>0</v>
      </c>
      <c r="AZ3153" s="12">
        <f t="shared" si="30"/>
        <v>127.0016359</v>
      </c>
      <c r="BA3153" s="12">
        <f t="shared" si="41"/>
        <v>87.67099553</v>
      </c>
      <c r="BB3153" s="12">
        <f t="shared" si="53"/>
        <v>110.2309569</v>
      </c>
      <c r="BC3153" s="12">
        <f t="shared" si="50"/>
        <v>0</v>
      </c>
      <c r="BD3153" s="12">
        <f t="shared" si="54"/>
        <v>106.4667684</v>
      </c>
    </row>
    <row r="3154" ht="14.25" customHeight="1">
      <c r="A3154" s="7">
        <v>41095.0</v>
      </c>
      <c r="B3154" s="21" t="s">
        <v>90</v>
      </c>
      <c r="C3154" s="8">
        <v>50.025154</v>
      </c>
      <c r="D3154" s="33">
        <f t="shared" si="5"/>
        <v>-0.008338357043</v>
      </c>
      <c r="E3154" s="33">
        <f t="shared" si="7"/>
        <v>0.006021186691</v>
      </c>
      <c r="F3154" s="33">
        <f t="shared" si="9"/>
        <v>0.01828427861</v>
      </c>
      <c r="G3154" s="33">
        <f t="shared" si="11"/>
        <v>0.03970887992</v>
      </c>
      <c r="H3154" s="33">
        <f t="shared" si="20"/>
        <v>0.01769103381</v>
      </c>
      <c r="I3154" s="45">
        <f t="shared" si="31"/>
        <v>0.6047908454</v>
      </c>
      <c r="J3154" s="45">
        <f t="shared" si="43"/>
        <v>1.424504628</v>
      </c>
      <c r="K3154" s="21" t="s">
        <v>91</v>
      </c>
      <c r="L3154" s="8">
        <v>27.383959</v>
      </c>
      <c r="M3154" s="33">
        <f t="shared" si="6"/>
        <v>-0.008969053398</v>
      </c>
      <c r="N3154" s="33">
        <f t="shared" si="8"/>
        <v>0.02763946763</v>
      </c>
      <c r="O3154" s="33">
        <f t="shared" si="10"/>
        <v>0.03824748082</v>
      </c>
      <c r="P3154" s="33">
        <f t="shared" si="12"/>
        <v>0.05864718574</v>
      </c>
      <c r="Q3154" s="45">
        <f t="shared" si="21"/>
        <v>0.9568197683</v>
      </c>
      <c r="R3154" s="45">
        <f t="shared" si="32"/>
        <v>1.101438595</v>
      </c>
      <c r="S3154" s="45">
        <f t="shared" si="44"/>
        <v>1.08501189</v>
      </c>
      <c r="T3154" s="33">
        <f t="shared" si="22"/>
        <v>-0.9391287345</v>
      </c>
      <c r="U3154" s="33">
        <f t="shared" si="33"/>
        <v>-0.4966477493</v>
      </c>
      <c r="V3154" s="33">
        <f t="shared" si="42"/>
        <v>0.3394927383</v>
      </c>
      <c r="W3154" s="44">
        <f t="shared" si="13"/>
        <v>0.006286867187</v>
      </c>
      <c r="X3154" s="44">
        <f t="shared" si="14"/>
        <v>0.008758057499</v>
      </c>
      <c r="Y3154" s="33">
        <f t="shared" si="15"/>
        <v>1.393071818</v>
      </c>
      <c r="Z3154" s="43">
        <v>1.0</v>
      </c>
      <c r="AA3154" s="33">
        <f t="shared" si="16"/>
        <v>2.393071818</v>
      </c>
      <c r="AB3154" s="33">
        <f t="shared" si="17"/>
        <v>0.5821270416</v>
      </c>
      <c r="AC3154" s="33">
        <f t="shared" si="18"/>
        <v>0.4178729584</v>
      </c>
      <c r="AD3154" s="33">
        <f t="shared" si="19"/>
        <v>0.002013232864</v>
      </c>
      <c r="AE3154" s="34">
        <f t="shared" si="23"/>
        <v>0</v>
      </c>
      <c r="AF3154" s="34">
        <f t="shared" si="24"/>
        <v>0</v>
      </c>
      <c r="AG3154" s="34">
        <f t="shared" si="25"/>
        <v>0</v>
      </c>
      <c r="AH3154" s="34">
        <f t="shared" si="26"/>
        <v>0</v>
      </c>
      <c r="AI3154" s="34">
        <f t="shared" si="28"/>
        <v>0</v>
      </c>
      <c r="AJ3154" s="34">
        <f t="shared" si="29"/>
        <v>0</v>
      </c>
      <c r="AK3154" s="34">
        <f t="shared" si="27"/>
        <v>0</v>
      </c>
      <c r="AL3154" s="36">
        <f t="shared" si="34"/>
        <v>0</v>
      </c>
      <c r="AM3154" s="36">
        <f t="shared" si="35"/>
        <v>0</v>
      </c>
      <c r="AN3154" s="46">
        <f t="shared" si="36"/>
        <v>0</v>
      </c>
      <c r="AO3154" s="36">
        <f t="shared" si="37"/>
        <v>0</v>
      </c>
      <c r="AP3154" s="36">
        <f t="shared" si="39"/>
        <v>0</v>
      </c>
      <c r="AQ3154" s="36">
        <f t="shared" si="40"/>
        <v>0</v>
      </c>
      <c r="AR3154" s="36">
        <f t="shared" si="38"/>
        <v>0</v>
      </c>
      <c r="AS3154" s="38">
        <f t="shared" si="45"/>
        <v>0</v>
      </c>
      <c r="AT3154" s="38">
        <f t="shared" si="46"/>
        <v>0</v>
      </c>
      <c r="AU3154" s="38">
        <f t="shared" si="47"/>
        <v>0</v>
      </c>
      <c r="AV3154" s="38">
        <f t="shared" si="48"/>
        <v>0</v>
      </c>
      <c r="AW3154" s="38">
        <f t="shared" si="51"/>
        <v>0</v>
      </c>
      <c r="AX3154" s="38">
        <f t="shared" si="52"/>
        <v>0</v>
      </c>
      <c r="AY3154" s="38">
        <f t="shared" si="49"/>
        <v>0</v>
      </c>
      <c r="AZ3154" s="12">
        <f t="shared" si="30"/>
        <v>127.0016359</v>
      </c>
      <c r="BA3154" s="12">
        <f t="shared" si="41"/>
        <v>87.67099553</v>
      </c>
      <c r="BB3154" s="12">
        <f t="shared" si="53"/>
        <v>110.2309569</v>
      </c>
      <c r="BC3154" s="12">
        <f t="shared" si="50"/>
        <v>0</v>
      </c>
      <c r="BD3154" s="12">
        <f t="shared" si="54"/>
        <v>106.4667684</v>
      </c>
    </row>
    <row r="3155" ht="14.25" customHeight="1">
      <c r="A3155" s="7">
        <v>41096.0</v>
      </c>
      <c r="B3155" s="21" t="s">
        <v>90</v>
      </c>
      <c r="C3155" s="8">
        <v>50.060825</v>
      </c>
      <c r="D3155" s="33">
        <f t="shared" si="5"/>
        <v>0.0007130612731</v>
      </c>
      <c r="E3155" s="33">
        <f t="shared" si="7"/>
        <v>0.008908316111</v>
      </c>
      <c r="F3155" s="33">
        <f t="shared" si="9"/>
        <v>0.02510971626</v>
      </c>
      <c r="G3155" s="33">
        <f t="shared" si="11"/>
        <v>0.03752947123</v>
      </c>
      <c r="H3155" s="33">
        <f t="shared" si="20"/>
        <v>0.1797571965</v>
      </c>
      <c r="I3155" s="45">
        <f t="shared" si="31"/>
        <v>1.075757687</v>
      </c>
      <c r="J3155" s="45">
        <f t="shared" si="43"/>
        <v>1.208856256</v>
      </c>
      <c r="K3155" s="21" t="s">
        <v>91</v>
      </c>
      <c r="L3155" s="8">
        <v>27.27923</v>
      </c>
      <c r="M3155" s="33">
        <f t="shared" si="6"/>
        <v>-0.003824465265</v>
      </c>
      <c r="N3155" s="33">
        <f t="shared" si="8"/>
        <v>0.02063438258</v>
      </c>
      <c r="O3155" s="33">
        <f t="shared" si="10"/>
        <v>0.04660496971</v>
      </c>
      <c r="P3155" s="33">
        <f t="shared" si="12"/>
        <v>0.05928407151</v>
      </c>
      <c r="Q3155" s="45">
        <f t="shared" si="21"/>
        <v>0.6198325951</v>
      </c>
      <c r="R3155" s="45">
        <f t="shared" si="32"/>
        <v>1.377084971</v>
      </c>
      <c r="S3155" s="45">
        <f t="shared" si="44"/>
        <v>1.082222373</v>
      </c>
      <c r="T3155" s="33">
        <f t="shared" si="22"/>
        <v>-0.4400753986</v>
      </c>
      <c r="U3155" s="33">
        <f t="shared" si="33"/>
        <v>-0.3013272841</v>
      </c>
      <c r="V3155" s="33">
        <f t="shared" si="42"/>
        <v>0.126633883</v>
      </c>
      <c r="W3155" s="44">
        <f t="shared" si="13"/>
        <v>0.00628952379</v>
      </c>
      <c r="X3155" s="44">
        <f t="shared" si="14"/>
        <v>0.008732721686</v>
      </c>
      <c r="Y3155" s="33">
        <f t="shared" si="15"/>
        <v>1.388455148</v>
      </c>
      <c r="Z3155" s="43">
        <v>1.0</v>
      </c>
      <c r="AA3155" s="33">
        <f t="shared" si="16"/>
        <v>2.388455148</v>
      </c>
      <c r="AB3155" s="33">
        <f t="shared" si="17"/>
        <v>0.5813193307</v>
      </c>
      <c r="AC3155" s="33">
        <f t="shared" si="18"/>
        <v>0.4186806693</v>
      </c>
      <c r="AD3155" s="33">
        <f t="shared" si="19"/>
        <v>-0.000993561262</v>
      </c>
      <c r="AE3155" s="34">
        <f t="shared" si="23"/>
        <v>0</v>
      </c>
      <c r="AF3155" s="34">
        <f t="shared" si="24"/>
        <v>0</v>
      </c>
      <c r="AG3155" s="34">
        <f t="shared" si="25"/>
        <v>0</v>
      </c>
      <c r="AH3155" s="34">
        <f t="shared" si="26"/>
        <v>0</v>
      </c>
      <c r="AI3155" s="34">
        <f t="shared" si="28"/>
        <v>0</v>
      </c>
      <c r="AJ3155" s="34">
        <f t="shared" si="29"/>
        <v>0</v>
      </c>
      <c r="AK3155" s="34">
        <f t="shared" si="27"/>
        <v>0</v>
      </c>
      <c r="AL3155" s="36">
        <f t="shared" si="34"/>
        <v>0</v>
      </c>
      <c r="AM3155" s="36">
        <f t="shared" si="35"/>
        <v>0</v>
      </c>
      <c r="AN3155" s="46">
        <f t="shared" si="36"/>
        <v>0</v>
      </c>
      <c r="AO3155" s="36">
        <f t="shared" si="37"/>
        <v>0</v>
      </c>
      <c r="AP3155" s="36">
        <f t="shared" si="39"/>
        <v>0</v>
      </c>
      <c r="AQ3155" s="36">
        <f t="shared" si="40"/>
        <v>0</v>
      </c>
      <c r="AR3155" s="36">
        <f t="shared" si="38"/>
        <v>0</v>
      </c>
      <c r="AS3155" s="38">
        <f t="shared" si="45"/>
        <v>0</v>
      </c>
      <c r="AT3155" s="38">
        <f t="shared" si="46"/>
        <v>0</v>
      </c>
      <c r="AU3155" s="38">
        <f t="shared" si="47"/>
        <v>0</v>
      </c>
      <c r="AV3155" s="38">
        <f t="shared" si="48"/>
        <v>0</v>
      </c>
      <c r="AW3155" s="38">
        <f t="shared" si="51"/>
        <v>0</v>
      </c>
      <c r="AX3155" s="38">
        <f t="shared" si="52"/>
        <v>0</v>
      </c>
      <c r="AY3155" s="38">
        <f t="shared" si="49"/>
        <v>0</v>
      </c>
      <c r="AZ3155" s="12">
        <f t="shared" si="30"/>
        <v>127.0016359</v>
      </c>
      <c r="BA3155" s="12">
        <f t="shared" si="41"/>
        <v>87.67099553</v>
      </c>
      <c r="BB3155" s="12">
        <f t="shared" si="53"/>
        <v>110.2309569</v>
      </c>
      <c r="BC3155" s="12">
        <f t="shared" si="50"/>
        <v>0</v>
      </c>
      <c r="BD3155" s="12">
        <f t="shared" si="54"/>
        <v>106.4667684</v>
      </c>
    </row>
    <row r="3156" ht="14.25" customHeight="1">
      <c r="A3156" s="7">
        <v>41099.0</v>
      </c>
      <c r="B3156" s="21" t="s">
        <v>90</v>
      </c>
      <c r="C3156" s="8">
        <v>49.896839</v>
      </c>
      <c r="D3156" s="33">
        <f t="shared" si="5"/>
        <v>-0.003275735068</v>
      </c>
      <c r="E3156" s="33">
        <f t="shared" si="7"/>
        <v>-0.009482198334</v>
      </c>
      <c r="F3156" s="33">
        <f t="shared" si="9"/>
        <v>0.01877729588</v>
      </c>
      <c r="G3156" s="33">
        <f t="shared" si="11"/>
        <v>0.02459380085</v>
      </c>
      <c r="H3156" s="33">
        <f t="shared" si="20"/>
        <v>-1.173614515</v>
      </c>
      <c r="I3156" s="45">
        <f t="shared" si="31"/>
        <v>0.5781355237</v>
      </c>
      <c r="J3156" s="45">
        <f t="shared" si="43"/>
        <v>0.2045287973</v>
      </c>
      <c r="K3156" s="21" t="s">
        <v>91</v>
      </c>
      <c r="L3156" s="8">
        <v>27.219894</v>
      </c>
      <c r="M3156" s="33">
        <f t="shared" si="6"/>
        <v>-0.002175134709</v>
      </c>
      <c r="N3156" s="33">
        <f t="shared" si="8"/>
        <v>-0.002685870473</v>
      </c>
      <c r="O3156" s="33">
        <f t="shared" si="10"/>
        <v>0.04056558668</v>
      </c>
      <c r="P3156" s="33">
        <f t="shared" si="12"/>
        <v>0.04349361182</v>
      </c>
      <c r="Q3156" s="45">
        <f t="shared" si="21"/>
        <v>-0.4390301417</v>
      </c>
      <c r="R3156" s="45">
        <f t="shared" si="32"/>
        <v>1.11081088</v>
      </c>
      <c r="S3156" s="45">
        <f t="shared" si="44"/>
        <v>0.6178782291</v>
      </c>
      <c r="T3156" s="33">
        <f t="shared" si="22"/>
        <v>-0.7345843738</v>
      </c>
      <c r="U3156" s="33">
        <f t="shared" si="33"/>
        <v>-0.5326753562</v>
      </c>
      <c r="V3156" s="33">
        <f t="shared" si="42"/>
        <v>-0.4133494318</v>
      </c>
      <c r="W3156" s="44">
        <f t="shared" si="13"/>
        <v>0.006132966532</v>
      </c>
      <c r="X3156" s="44">
        <f t="shared" si="14"/>
        <v>0.008471064351</v>
      </c>
      <c r="Y3156" s="33">
        <f t="shared" si="15"/>
        <v>1.3812344</v>
      </c>
      <c r="Z3156" s="43">
        <v>1.0</v>
      </c>
      <c r="AA3156" s="33">
        <f t="shared" si="16"/>
        <v>2.3812344</v>
      </c>
      <c r="AB3156" s="33">
        <f t="shared" si="17"/>
        <v>0.5800497424</v>
      </c>
      <c r="AC3156" s="33">
        <f t="shared" si="18"/>
        <v>0.4199502576</v>
      </c>
      <c r="AD3156" s="33">
        <f t="shared" si="19"/>
        <v>-0.0009944472667</v>
      </c>
      <c r="AE3156" s="34">
        <f t="shared" si="23"/>
        <v>0</v>
      </c>
      <c r="AF3156" s="34">
        <f t="shared" si="24"/>
        <v>0</v>
      </c>
      <c r="AG3156" s="34">
        <f t="shared" si="25"/>
        <v>0</v>
      </c>
      <c r="AH3156" s="34">
        <f t="shared" si="26"/>
        <v>0</v>
      </c>
      <c r="AI3156" s="34">
        <f t="shared" si="28"/>
        <v>0</v>
      </c>
      <c r="AJ3156" s="34">
        <f t="shared" si="29"/>
        <v>0</v>
      </c>
      <c r="AK3156" s="34">
        <f t="shared" si="27"/>
        <v>0</v>
      </c>
      <c r="AL3156" s="36">
        <f t="shared" si="34"/>
        <v>0</v>
      </c>
      <c r="AM3156" s="36">
        <f t="shared" si="35"/>
        <v>0</v>
      </c>
      <c r="AN3156" s="46">
        <f t="shared" si="36"/>
        <v>0</v>
      </c>
      <c r="AO3156" s="36">
        <f t="shared" si="37"/>
        <v>0</v>
      </c>
      <c r="AP3156" s="36">
        <f t="shared" si="39"/>
        <v>0</v>
      </c>
      <c r="AQ3156" s="36">
        <f t="shared" si="40"/>
        <v>0</v>
      </c>
      <c r="AR3156" s="36">
        <f t="shared" si="38"/>
        <v>0</v>
      </c>
      <c r="AS3156" s="38">
        <f t="shared" si="45"/>
        <v>0</v>
      </c>
      <c r="AT3156" s="38">
        <f t="shared" si="46"/>
        <v>0</v>
      </c>
      <c r="AU3156" s="38">
        <f t="shared" si="47"/>
        <v>0</v>
      </c>
      <c r="AV3156" s="38">
        <f t="shared" si="48"/>
        <v>0</v>
      </c>
      <c r="AW3156" s="38">
        <f t="shared" si="51"/>
        <v>0</v>
      </c>
      <c r="AX3156" s="38">
        <f t="shared" si="52"/>
        <v>0</v>
      </c>
      <c r="AY3156" s="38">
        <f t="shared" si="49"/>
        <v>0</v>
      </c>
      <c r="AZ3156" s="12">
        <f t="shared" si="30"/>
        <v>127.0016359</v>
      </c>
      <c r="BA3156" s="12">
        <f t="shared" si="41"/>
        <v>87.67099553</v>
      </c>
      <c r="BB3156" s="12">
        <f t="shared" si="53"/>
        <v>110.2309569</v>
      </c>
      <c r="BC3156" s="12">
        <f t="shared" si="50"/>
        <v>0</v>
      </c>
      <c r="BD3156" s="12">
        <f t="shared" si="54"/>
        <v>106.4667684</v>
      </c>
    </row>
    <row r="3157" ht="14.25" customHeight="1">
      <c r="A3157" s="7">
        <v>41100.0</v>
      </c>
      <c r="B3157" s="21" t="s">
        <v>90</v>
      </c>
      <c r="C3157" s="8">
        <v>49.811295</v>
      </c>
      <c r="D3157" s="33">
        <f t="shared" si="5"/>
        <v>-0.00171441722</v>
      </c>
      <c r="E3157" s="33">
        <f t="shared" si="7"/>
        <v>-0.01257773964</v>
      </c>
      <c r="F3157" s="33">
        <f t="shared" si="9"/>
        <v>0.01836463805</v>
      </c>
      <c r="G3157" s="33">
        <f t="shared" si="11"/>
        <v>0.02674490668</v>
      </c>
      <c r="H3157" s="33">
        <f t="shared" si="20"/>
        <v>-1.414040845</v>
      </c>
      <c r="I3157" s="45">
        <f t="shared" si="31"/>
        <v>0.5221123153</v>
      </c>
      <c r="J3157" s="45">
        <f t="shared" si="43"/>
        <v>0.3597246492</v>
      </c>
      <c r="K3157" s="21" t="s">
        <v>91</v>
      </c>
      <c r="L3157" s="8">
        <v>27.219894</v>
      </c>
      <c r="M3157" s="33">
        <f t="shared" si="6"/>
        <v>0</v>
      </c>
      <c r="N3157" s="33">
        <f t="shared" si="8"/>
        <v>-0.01191098394</v>
      </c>
      <c r="O3157" s="33">
        <f t="shared" si="10"/>
        <v>0.04293151182</v>
      </c>
      <c r="P3157" s="33">
        <f t="shared" si="12"/>
        <v>0.05159999515</v>
      </c>
      <c r="Q3157" s="45">
        <f t="shared" si="21"/>
        <v>-0.8655593642</v>
      </c>
      <c r="R3157" s="45">
        <f t="shared" si="32"/>
        <v>1.160282454</v>
      </c>
      <c r="S3157" s="45">
        <f t="shared" si="44"/>
        <v>0.8338995646</v>
      </c>
      <c r="T3157" s="33">
        <f t="shared" si="22"/>
        <v>-0.5484814813</v>
      </c>
      <c r="U3157" s="33">
        <f t="shared" si="33"/>
        <v>-0.6381701389</v>
      </c>
      <c r="V3157" s="33">
        <f t="shared" si="42"/>
        <v>-0.4741749154</v>
      </c>
      <c r="W3157" s="44">
        <f t="shared" si="13"/>
        <v>0.006059915256</v>
      </c>
      <c r="X3157" s="44">
        <f t="shared" si="14"/>
        <v>0.008168131622</v>
      </c>
      <c r="Y3157" s="33">
        <f t="shared" si="15"/>
        <v>1.347895354</v>
      </c>
      <c r="Z3157" s="43">
        <v>1.0</v>
      </c>
      <c r="AA3157" s="33">
        <f t="shared" si="16"/>
        <v>2.347895354</v>
      </c>
      <c r="AB3157" s="33">
        <f t="shared" si="17"/>
        <v>0.5740866397</v>
      </c>
      <c r="AC3157" s="33">
        <f t="shared" si="18"/>
        <v>0.4259133603</v>
      </c>
      <c r="AD3157" s="33">
        <f t="shared" si="19"/>
        <v>0.004976490754</v>
      </c>
      <c r="AE3157" s="34">
        <f t="shared" si="23"/>
        <v>0</v>
      </c>
      <c r="AF3157" s="34">
        <f t="shared" si="24"/>
        <v>0</v>
      </c>
      <c r="AG3157" s="34">
        <f t="shared" si="25"/>
        <v>0</v>
      </c>
      <c r="AH3157" s="34">
        <f t="shared" si="26"/>
        <v>0</v>
      </c>
      <c r="AI3157" s="34">
        <f t="shared" si="28"/>
        <v>0</v>
      </c>
      <c r="AJ3157" s="34">
        <f t="shared" si="29"/>
        <v>0</v>
      </c>
      <c r="AK3157" s="34">
        <f t="shared" si="27"/>
        <v>0</v>
      </c>
      <c r="AL3157" s="36">
        <f t="shared" si="34"/>
        <v>0</v>
      </c>
      <c r="AM3157" s="36">
        <f t="shared" si="35"/>
        <v>0</v>
      </c>
      <c r="AN3157" s="46">
        <f t="shared" si="36"/>
        <v>0</v>
      </c>
      <c r="AO3157" s="36">
        <f t="shared" si="37"/>
        <v>0</v>
      </c>
      <c r="AP3157" s="36">
        <f t="shared" si="39"/>
        <v>0</v>
      </c>
      <c r="AQ3157" s="36">
        <f t="shared" si="40"/>
        <v>0</v>
      </c>
      <c r="AR3157" s="36">
        <f t="shared" si="38"/>
        <v>0</v>
      </c>
      <c r="AS3157" s="38">
        <f t="shared" si="45"/>
        <v>0</v>
      </c>
      <c r="AT3157" s="38">
        <f t="shared" si="46"/>
        <v>0</v>
      </c>
      <c r="AU3157" s="38">
        <f t="shared" si="47"/>
        <v>0</v>
      </c>
      <c r="AV3157" s="38">
        <f t="shared" si="48"/>
        <v>0</v>
      </c>
      <c r="AW3157" s="38">
        <f t="shared" si="51"/>
        <v>0</v>
      </c>
      <c r="AX3157" s="38">
        <f t="shared" si="52"/>
        <v>0</v>
      </c>
      <c r="AY3157" s="38">
        <f t="shared" si="49"/>
        <v>0</v>
      </c>
      <c r="AZ3157" s="12">
        <f t="shared" si="30"/>
        <v>127.0016359</v>
      </c>
      <c r="BA3157" s="12">
        <f t="shared" si="41"/>
        <v>87.67099553</v>
      </c>
      <c r="BB3157" s="12">
        <f t="shared" si="53"/>
        <v>110.2309569</v>
      </c>
      <c r="BC3157" s="12">
        <f t="shared" si="50"/>
        <v>0</v>
      </c>
      <c r="BD3157" s="12">
        <f t="shared" si="54"/>
        <v>106.4667684</v>
      </c>
    </row>
    <row r="3158" ht="14.25" customHeight="1">
      <c r="A3158" s="7">
        <v>41101.0</v>
      </c>
      <c r="B3158" s="21" t="s">
        <v>90</v>
      </c>
      <c r="C3158" s="8">
        <v>49.996655</v>
      </c>
      <c r="D3158" s="33">
        <f t="shared" si="5"/>
        <v>0.003721244348</v>
      </c>
      <c r="E3158" s="33">
        <f t="shared" si="7"/>
        <v>-0.008903300135</v>
      </c>
      <c r="F3158" s="33">
        <f t="shared" si="9"/>
        <v>0.01726143649</v>
      </c>
      <c r="G3158" s="33">
        <f t="shared" si="11"/>
        <v>0.02529264733</v>
      </c>
      <c r="H3158" s="33">
        <f t="shared" si="20"/>
        <v>-1.160873429</v>
      </c>
      <c r="I3158" s="45">
        <f t="shared" si="31"/>
        <v>0.4109940752</v>
      </c>
      <c r="J3158" s="45">
        <f t="shared" si="43"/>
        <v>0.2360780446</v>
      </c>
      <c r="K3158" s="21" t="s">
        <v>91</v>
      </c>
      <c r="L3158" s="8">
        <v>27.03838</v>
      </c>
      <c r="M3158" s="33">
        <f t="shared" si="6"/>
        <v>-0.006668431552</v>
      </c>
      <c r="N3158" s="33">
        <f t="shared" si="8"/>
        <v>-0.02147562644</v>
      </c>
      <c r="O3158" s="33">
        <f t="shared" si="10"/>
        <v>0.03169921693</v>
      </c>
      <c r="P3158" s="33">
        <f t="shared" si="12"/>
        <v>0.0370866613</v>
      </c>
      <c r="Q3158" s="45">
        <f t="shared" si="21"/>
        <v>-1.309211074</v>
      </c>
      <c r="R3158" s="45">
        <f t="shared" si="32"/>
        <v>0.7166052907</v>
      </c>
      <c r="S3158" s="45">
        <f t="shared" si="44"/>
        <v>0.4158995137</v>
      </c>
      <c r="T3158" s="33">
        <f t="shared" si="22"/>
        <v>0.1483376445</v>
      </c>
      <c r="U3158" s="33">
        <f t="shared" si="33"/>
        <v>-0.3056112155</v>
      </c>
      <c r="V3158" s="33">
        <f t="shared" si="42"/>
        <v>-0.1798214691</v>
      </c>
      <c r="W3158" s="44">
        <f t="shared" si="13"/>
        <v>0.006021146154</v>
      </c>
      <c r="X3158" s="44">
        <f t="shared" si="14"/>
        <v>0.008338399115</v>
      </c>
      <c r="Y3158" s="33">
        <f t="shared" si="15"/>
        <v>1.384852469</v>
      </c>
      <c r="Z3158" s="43">
        <v>1.0</v>
      </c>
      <c r="AA3158" s="33">
        <f t="shared" si="16"/>
        <v>2.384852469</v>
      </c>
      <c r="AB3158" s="33">
        <f t="shared" si="17"/>
        <v>0.5806868504</v>
      </c>
      <c r="AC3158" s="33">
        <f t="shared" si="18"/>
        <v>0.4193131496</v>
      </c>
      <c r="AD3158" s="33">
        <f t="shared" si="19"/>
        <v>0.002120339565</v>
      </c>
      <c r="AE3158" s="34">
        <f t="shared" si="23"/>
        <v>0</v>
      </c>
      <c r="AF3158" s="34">
        <f t="shared" si="24"/>
        <v>0</v>
      </c>
      <c r="AG3158" s="34">
        <f t="shared" si="25"/>
        <v>0</v>
      </c>
      <c r="AH3158" s="34">
        <f t="shared" si="26"/>
        <v>0</v>
      </c>
      <c r="AI3158" s="34">
        <f t="shared" si="28"/>
        <v>0</v>
      </c>
      <c r="AJ3158" s="34">
        <f t="shared" si="29"/>
        <v>0</v>
      </c>
      <c r="AK3158" s="34">
        <f t="shared" si="27"/>
        <v>0</v>
      </c>
      <c r="AL3158" s="36">
        <f t="shared" si="34"/>
        <v>0</v>
      </c>
      <c r="AM3158" s="36">
        <f t="shared" si="35"/>
        <v>0</v>
      </c>
      <c r="AN3158" s="46">
        <f t="shared" si="36"/>
        <v>0</v>
      </c>
      <c r="AO3158" s="36">
        <f t="shared" si="37"/>
        <v>0</v>
      </c>
      <c r="AP3158" s="36">
        <f t="shared" si="39"/>
        <v>0</v>
      </c>
      <c r="AQ3158" s="36">
        <f t="shared" si="40"/>
        <v>0</v>
      </c>
      <c r="AR3158" s="36">
        <f t="shared" si="38"/>
        <v>0</v>
      </c>
      <c r="AS3158" s="38">
        <f t="shared" si="45"/>
        <v>0</v>
      </c>
      <c r="AT3158" s="38">
        <f t="shared" si="46"/>
        <v>0</v>
      </c>
      <c r="AU3158" s="38">
        <f t="shared" si="47"/>
        <v>0</v>
      </c>
      <c r="AV3158" s="38">
        <f t="shared" si="48"/>
        <v>0</v>
      </c>
      <c r="AW3158" s="38">
        <f t="shared" si="51"/>
        <v>0</v>
      </c>
      <c r="AX3158" s="38">
        <f t="shared" si="52"/>
        <v>0</v>
      </c>
      <c r="AY3158" s="38">
        <f t="shared" si="49"/>
        <v>0</v>
      </c>
      <c r="AZ3158" s="12">
        <f t="shared" si="30"/>
        <v>127.0016359</v>
      </c>
      <c r="BA3158" s="12">
        <f t="shared" si="41"/>
        <v>87.67099553</v>
      </c>
      <c r="BB3158" s="12">
        <f t="shared" si="53"/>
        <v>110.2309569</v>
      </c>
      <c r="BC3158" s="12">
        <f t="shared" si="50"/>
        <v>0</v>
      </c>
      <c r="BD3158" s="12">
        <f t="shared" si="54"/>
        <v>106.4667684</v>
      </c>
    </row>
    <row r="3159" ht="14.25" customHeight="1">
      <c r="A3159" s="7">
        <v>41102.0</v>
      </c>
      <c r="B3159" s="21" t="s">
        <v>90</v>
      </c>
      <c r="C3159" s="8">
        <v>49.797043</v>
      </c>
      <c r="D3159" s="33">
        <f t="shared" si="5"/>
        <v>-0.003992507099</v>
      </c>
      <c r="E3159" s="33">
        <f t="shared" si="7"/>
        <v>-0.004559925992</v>
      </c>
      <c r="F3159" s="33">
        <f t="shared" si="9"/>
        <v>0.001433804533</v>
      </c>
      <c r="G3159" s="33">
        <f t="shared" si="11"/>
        <v>0.01896433886</v>
      </c>
      <c r="H3159" s="33">
        <f t="shared" si="20"/>
        <v>-0.8118711894</v>
      </c>
      <c r="I3159" s="45">
        <f t="shared" si="31"/>
        <v>-0.8564255049</v>
      </c>
      <c r="J3159" s="45">
        <f t="shared" si="43"/>
        <v>-0.238242498</v>
      </c>
      <c r="K3159" s="21" t="s">
        <v>91</v>
      </c>
      <c r="L3159" s="8">
        <v>26.752159</v>
      </c>
      <c r="M3159" s="33">
        <f t="shared" si="6"/>
        <v>-0.01058573036</v>
      </c>
      <c r="N3159" s="33">
        <f t="shared" si="8"/>
        <v>-0.02307190133</v>
      </c>
      <c r="O3159" s="33">
        <f t="shared" si="10"/>
        <v>0.003929871232</v>
      </c>
      <c r="P3159" s="33">
        <f t="shared" si="12"/>
        <v>0.02610826283</v>
      </c>
      <c r="Q3159" s="45">
        <f t="shared" si="21"/>
        <v>-1.354147723</v>
      </c>
      <c r="R3159" s="45">
        <f t="shared" si="32"/>
        <v>-0.324154445</v>
      </c>
      <c r="S3159" s="45">
        <f t="shared" si="44"/>
        <v>0.1111147309</v>
      </c>
      <c r="T3159" s="33">
        <f t="shared" si="22"/>
        <v>0.5422765337</v>
      </c>
      <c r="U3159" s="33">
        <f t="shared" si="33"/>
        <v>-0.5322710599</v>
      </c>
      <c r="V3159" s="33">
        <f t="shared" si="42"/>
        <v>-0.3493572289</v>
      </c>
      <c r="W3159" s="44">
        <f t="shared" si="13"/>
        <v>0.006128961294</v>
      </c>
      <c r="X3159" s="44">
        <f t="shared" si="14"/>
        <v>0.008786301879</v>
      </c>
      <c r="Y3159" s="33">
        <f t="shared" si="15"/>
        <v>1.433571115</v>
      </c>
      <c r="Z3159" s="43">
        <v>1.0</v>
      </c>
      <c r="AA3159" s="33">
        <f t="shared" si="16"/>
        <v>2.433571115</v>
      </c>
      <c r="AB3159" s="33">
        <f t="shared" si="17"/>
        <v>0.5890812503</v>
      </c>
      <c r="AC3159" s="33">
        <f t="shared" si="18"/>
        <v>0.4109187497</v>
      </c>
      <c r="AD3159" s="33">
        <f t="shared" si="19"/>
        <v>0.001291367658</v>
      </c>
      <c r="AE3159" s="34">
        <f t="shared" si="23"/>
        <v>0</v>
      </c>
      <c r="AF3159" s="34">
        <f t="shared" si="24"/>
        <v>0</v>
      </c>
      <c r="AG3159" s="34">
        <f t="shared" si="25"/>
        <v>0</v>
      </c>
      <c r="AH3159" s="34">
        <f t="shared" si="26"/>
        <v>0</v>
      </c>
      <c r="AI3159" s="34">
        <f t="shared" si="28"/>
        <v>0</v>
      </c>
      <c r="AJ3159" s="34">
        <f t="shared" si="29"/>
        <v>0</v>
      </c>
      <c r="AK3159" s="34">
        <f t="shared" si="27"/>
        <v>0</v>
      </c>
      <c r="AL3159" s="36">
        <f t="shared" si="34"/>
        <v>0</v>
      </c>
      <c r="AM3159" s="36">
        <f t="shared" si="35"/>
        <v>0</v>
      </c>
      <c r="AN3159" s="46">
        <f t="shared" si="36"/>
        <v>0</v>
      </c>
      <c r="AO3159" s="36">
        <f t="shared" si="37"/>
        <v>0</v>
      </c>
      <c r="AP3159" s="36">
        <f t="shared" si="39"/>
        <v>0</v>
      </c>
      <c r="AQ3159" s="36">
        <f t="shared" si="40"/>
        <v>0</v>
      </c>
      <c r="AR3159" s="36">
        <f t="shared" si="38"/>
        <v>0</v>
      </c>
      <c r="AS3159" s="38">
        <f t="shared" si="45"/>
        <v>0</v>
      </c>
      <c r="AT3159" s="38">
        <f t="shared" si="46"/>
        <v>0</v>
      </c>
      <c r="AU3159" s="38">
        <f t="shared" si="47"/>
        <v>0</v>
      </c>
      <c r="AV3159" s="38">
        <f t="shared" si="48"/>
        <v>0</v>
      </c>
      <c r="AW3159" s="38">
        <f t="shared" si="51"/>
        <v>0</v>
      </c>
      <c r="AX3159" s="38">
        <f t="shared" si="52"/>
        <v>0</v>
      </c>
      <c r="AY3159" s="38">
        <f t="shared" si="49"/>
        <v>0</v>
      </c>
      <c r="AZ3159" s="12">
        <f t="shared" si="30"/>
        <v>127.0016359</v>
      </c>
      <c r="BA3159" s="12">
        <f t="shared" si="41"/>
        <v>87.67099553</v>
      </c>
      <c r="BB3159" s="12">
        <f t="shared" si="53"/>
        <v>110.2309569</v>
      </c>
      <c r="BC3159" s="12">
        <f t="shared" si="50"/>
        <v>0</v>
      </c>
      <c r="BD3159" s="12">
        <f t="shared" si="54"/>
        <v>106.4667684</v>
      </c>
    </row>
    <row r="3160" ht="14.25" customHeight="1">
      <c r="A3160" s="7">
        <v>41103.0</v>
      </c>
      <c r="B3160" s="21" t="s">
        <v>90</v>
      </c>
      <c r="C3160" s="8">
        <v>50.196278</v>
      </c>
      <c r="D3160" s="33">
        <f t="shared" si="5"/>
        <v>0.008017243112</v>
      </c>
      <c r="E3160" s="33">
        <f t="shared" si="7"/>
        <v>0.002705768433</v>
      </c>
      <c r="F3160" s="33">
        <f t="shared" si="9"/>
        <v>0.01163818838</v>
      </c>
      <c r="G3160" s="33">
        <f t="shared" si="11"/>
        <v>0.01645748466</v>
      </c>
      <c r="H3160" s="33">
        <f t="shared" si="20"/>
        <v>-0.2541681933</v>
      </c>
      <c r="I3160" s="45">
        <f t="shared" si="31"/>
        <v>-0.06373547105</v>
      </c>
      <c r="J3160" s="45">
        <f t="shared" si="43"/>
        <v>-0.4168335857</v>
      </c>
      <c r="K3160" s="21" t="s">
        <v>91</v>
      </c>
      <c r="L3160" s="8">
        <v>26.975557</v>
      </c>
      <c r="M3160" s="33">
        <f t="shared" si="6"/>
        <v>0.008350653119</v>
      </c>
      <c r="N3160" s="33">
        <f t="shared" si="8"/>
        <v>-0.01113202242</v>
      </c>
      <c r="O3160" s="33">
        <f t="shared" si="10"/>
        <v>0.00927265775</v>
      </c>
      <c r="P3160" s="33">
        <f t="shared" si="12"/>
        <v>0.02033281794</v>
      </c>
      <c r="Q3160" s="45">
        <f t="shared" si="21"/>
        <v>-0.7789488413</v>
      </c>
      <c r="R3160" s="45">
        <f t="shared" si="32"/>
        <v>-0.1331349379</v>
      </c>
      <c r="S3160" s="45">
        <f t="shared" si="44"/>
        <v>-0.03697885652</v>
      </c>
      <c r="T3160" s="33">
        <f t="shared" si="22"/>
        <v>0.524780648</v>
      </c>
      <c r="U3160" s="33">
        <f t="shared" si="33"/>
        <v>0.0693994668</v>
      </c>
      <c r="V3160" s="33">
        <f t="shared" si="42"/>
        <v>-0.3798547291</v>
      </c>
      <c r="W3160" s="44">
        <f t="shared" si="13"/>
        <v>0.005947703796</v>
      </c>
      <c r="X3160" s="44">
        <f t="shared" si="14"/>
        <v>0.008436726681</v>
      </c>
      <c r="Y3160" s="33">
        <f t="shared" si="15"/>
        <v>1.418484674</v>
      </c>
      <c r="Z3160" s="43">
        <v>1.0</v>
      </c>
      <c r="AA3160" s="33">
        <f t="shared" si="16"/>
        <v>2.418484674</v>
      </c>
      <c r="AB3160" s="33">
        <f t="shared" si="17"/>
        <v>0.5865179504</v>
      </c>
      <c r="AC3160" s="33">
        <f t="shared" si="18"/>
        <v>0.4134820496</v>
      </c>
      <c r="AD3160" s="33">
        <f t="shared" si="19"/>
        <v>0.00378060934</v>
      </c>
      <c r="AE3160" s="34">
        <f t="shared" si="23"/>
        <v>0</v>
      </c>
      <c r="AF3160" s="34">
        <f t="shared" si="24"/>
        <v>0</v>
      </c>
      <c r="AG3160" s="34">
        <f t="shared" si="25"/>
        <v>0</v>
      </c>
      <c r="AH3160" s="34">
        <f t="shared" si="26"/>
        <v>0</v>
      </c>
      <c r="AI3160" s="34">
        <f t="shared" si="28"/>
        <v>0</v>
      </c>
      <c r="AJ3160" s="34">
        <f t="shared" si="29"/>
        <v>0</v>
      </c>
      <c r="AK3160" s="34">
        <f t="shared" si="27"/>
        <v>0</v>
      </c>
      <c r="AL3160" s="36">
        <f t="shared" si="34"/>
        <v>0</v>
      </c>
      <c r="AM3160" s="36">
        <f t="shared" si="35"/>
        <v>0</v>
      </c>
      <c r="AN3160" s="46">
        <f t="shared" si="36"/>
        <v>0</v>
      </c>
      <c r="AO3160" s="36">
        <f t="shared" si="37"/>
        <v>0</v>
      </c>
      <c r="AP3160" s="36">
        <f t="shared" si="39"/>
        <v>0</v>
      </c>
      <c r="AQ3160" s="36">
        <f t="shared" si="40"/>
        <v>0</v>
      </c>
      <c r="AR3160" s="36">
        <f t="shared" si="38"/>
        <v>0</v>
      </c>
      <c r="AS3160" s="38">
        <f t="shared" si="45"/>
        <v>0</v>
      </c>
      <c r="AT3160" s="38">
        <f t="shared" si="46"/>
        <v>0</v>
      </c>
      <c r="AU3160" s="38">
        <f t="shared" si="47"/>
        <v>0</v>
      </c>
      <c r="AV3160" s="38">
        <f t="shared" si="48"/>
        <v>0</v>
      </c>
      <c r="AW3160" s="38">
        <f t="shared" si="51"/>
        <v>0</v>
      </c>
      <c r="AX3160" s="38">
        <f t="shared" si="52"/>
        <v>0</v>
      </c>
      <c r="AY3160" s="38">
        <f t="shared" si="49"/>
        <v>0</v>
      </c>
      <c r="AZ3160" s="12">
        <f t="shared" si="30"/>
        <v>127.0016359</v>
      </c>
      <c r="BA3160" s="12">
        <f t="shared" si="41"/>
        <v>87.67099553</v>
      </c>
      <c r="BB3160" s="12">
        <f t="shared" si="53"/>
        <v>110.2309569</v>
      </c>
      <c r="BC3160" s="12">
        <f t="shared" si="50"/>
        <v>0</v>
      </c>
      <c r="BD3160" s="12">
        <f t="shared" si="54"/>
        <v>106.4667684</v>
      </c>
    </row>
    <row r="3161" ht="14.25" customHeight="1">
      <c r="A3161" s="7">
        <v>41106.0</v>
      </c>
      <c r="B3161" s="21" t="s">
        <v>90</v>
      </c>
      <c r="C3161" s="8">
        <v>50.153507</v>
      </c>
      <c r="D3161" s="33">
        <f t="shared" si="5"/>
        <v>-0.000852075128</v>
      </c>
      <c r="E3161" s="33">
        <f t="shared" si="7"/>
        <v>0.005143973148</v>
      </c>
      <c r="F3161" s="33">
        <f t="shared" si="9"/>
        <v>-0.00438700136</v>
      </c>
      <c r="G3161" s="33">
        <f t="shared" si="11"/>
        <v>0.01252150171</v>
      </c>
      <c r="H3161" s="33">
        <f t="shared" si="20"/>
        <v>-0.06013249142</v>
      </c>
      <c r="I3161" s="45">
        <f t="shared" si="31"/>
        <v>-1.381356682</v>
      </c>
      <c r="J3161" s="45">
        <f t="shared" si="43"/>
        <v>-0.7142663272</v>
      </c>
      <c r="K3161" s="21" t="s">
        <v>91</v>
      </c>
      <c r="L3161" s="8">
        <v>26.696306</v>
      </c>
      <c r="M3161" s="33">
        <f t="shared" si="6"/>
        <v>-0.01035200126</v>
      </c>
      <c r="N3161" s="33">
        <f t="shared" si="8"/>
        <v>-0.01923549004</v>
      </c>
      <c r="O3161" s="33">
        <f t="shared" si="10"/>
        <v>-0.02186969648</v>
      </c>
      <c r="P3161" s="33">
        <f t="shared" si="12"/>
        <v>0.00512553176</v>
      </c>
      <c r="Q3161" s="45">
        <f t="shared" si="21"/>
        <v>-1.11120292</v>
      </c>
      <c r="R3161" s="45">
        <f t="shared" si="32"/>
        <v>-1.275895968</v>
      </c>
      <c r="S3161" s="45">
        <f t="shared" si="44"/>
        <v>-0.446452892</v>
      </c>
      <c r="T3161" s="33">
        <f t="shared" si="22"/>
        <v>1.051070428</v>
      </c>
      <c r="U3161" s="33">
        <f t="shared" si="33"/>
        <v>-0.1054607144</v>
      </c>
      <c r="V3161" s="33">
        <f t="shared" si="42"/>
        <v>-0.2678134352</v>
      </c>
      <c r="W3161" s="44">
        <f t="shared" si="13"/>
        <v>0.00593553225</v>
      </c>
      <c r="X3161" s="44">
        <f t="shared" si="14"/>
        <v>0.008760408444</v>
      </c>
      <c r="Y3161" s="33">
        <f t="shared" si="15"/>
        <v>1.475926349</v>
      </c>
      <c r="Z3161" s="43">
        <v>1.0</v>
      </c>
      <c r="AA3161" s="33">
        <f t="shared" si="16"/>
        <v>2.475926349</v>
      </c>
      <c r="AB3161" s="33">
        <f t="shared" si="17"/>
        <v>0.5961107646</v>
      </c>
      <c r="AC3161" s="33">
        <f t="shared" si="18"/>
        <v>0.4038892354</v>
      </c>
      <c r="AD3161" s="33">
        <f t="shared" si="19"/>
        <v>-0.006559576977</v>
      </c>
      <c r="AE3161" s="34">
        <f t="shared" si="23"/>
        <v>-1</v>
      </c>
      <c r="AF3161" s="34">
        <f t="shared" si="24"/>
        <v>0</v>
      </c>
      <c r="AG3161" s="34">
        <f t="shared" si="25"/>
        <v>0</v>
      </c>
      <c r="AH3161" s="34">
        <f t="shared" si="26"/>
        <v>1</v>
      </c>
      <c r="AI3161" s="34">
        <f t="shared" si="28"/>
        <v>0</v>
      </c>
      <c r="AJ3161" s="34">
        <f t="shared" si="29"/>
        <v>-1</v>
      </c>
      <c r="AK3161" s="34">
        <f t="shared" si="27"/>
        <v>0.006559576977</v>
      </c>
      <c r="AL3161" s="36">
        <f t="shared" si="34"/>
        <v>0</v>
      </c>
      <c r="AM3161" s="36">
        <f t="shared" si="35"/>
        <v>0</v>
      </c>
      <c r="AN3161" s="46">
        <f t="shared" si="36"/>
        <v>0</v>
      </c>
      <c r="AO3161" s="36">
        <f t="shared" si="37"/>
        <v>0</v>
      </c>
      <c r="AP3161" s="36">
        <f t="shared" si="39"/>
        <v>0</v>
      </c>
      <c r="AQ3161" s="36">
        <f t="shared" si="40"/>
        <v>0</v>
      </c>
      <c r="AR3161" s="36">
        <f t="shared" si="38"/>
        <v>0</v>
      </c>
      <c r="AS3161" s="38">
        <f t="shared" si="45"/>
        <v>0</v>
      </c>
      <c r="AT3161" s="38">
        <f t="shared" si="46"/>
        <v>0</v>
      </c>
      <c r="AU3161" s="38">
        <f t="shared" si="47"/>
        <v>0</v>
      </c>
      <c r="AV3161" s="38">
        <f t="shared" si="48"/>
        <v>0</v>
      </c>
      <c r="AW3161" s="38">
        <f t="shared" si="51"/>
        <v>0</v>
      </c>
      <c r="AX3161" s="38">
        <f t="shared" si="52"/>
        <v>0</v>
      </c>
      <c r="AY3161" s="38">
        <f t="shared" si="49"/>
        <v>0</v>
      </c>
      <c r="AZ3161" s="12">
        <f t="shared" si="30"/>
        <v>127.8347129</v>
      </c>
      <c r="BA3161" s="12">
        <f t="shared" si="41"/>
        <v>87.67099553</v>
      </c>
      <c r="BB3161" s="12">
        <f t="shared" si="53"/>
        <v>110.2309569</v>
      </c>
      <c r="BC3161" s="12">
        <f t="shared" si="50"/>
        <v>0.002186525659</v>
      </c>
      <c r="BD3161" s="12">
        <f t="shared" si="54"/>
        <v>106.6995607</v>
      </c>
    </row>
    <row r="3162" ht="14.25" customHeight="1">
      <c r="A3162" s="7">
        <v>41107.0</v>
      </c>
      <c r="B3162" s="21" t="s">
        <v>90</v>
      </c>
      <c r="C3162" s="8">
        <v>50.13924</v>
      </c>
      <c r="D3162" s="33">
        <f t="shared" si="5"/>
        <v>-0.0002844666476</v>
      </c>
      <c r="E3162" s="33">
        <f t="shared" si="7"/>
        <v>0.006583747722</v>
      </c>
      <c r="F3162" s="33">
        <f t="shared" si="9"/>
        <v>-0.006076800583</v>
      </c>
      <c r="G3162" s="33">
        <f t="shared" si="11"/>
        <v>0.01048866453</v>
      </c>
      <c r="H3162" s="33">
        <f t="shared" si="20"/>
        <v>0.05347898429</v>
      </c>
      <c r="I3162" s="45">
        <f t="shared" si="31"/>
        <v>-1.511583241</v>
      </c>
      <c r="J3162" s="45">
        <f t="shared" si="43"/>
        <v>-0.867048479</v>
      </c>
      <c r="K3162" s="21" t="s">
        <v>91</v>
      </c>
      <c r="L3162" s="8">
        <v>27.118673</v>
      </c>
      <c r="M3162" s="33">
        <f t="shared" si="6"/>
        <v>0.01582117766</v>
      </c>
      <c r="N3162" s="33">
        <f t="shared" si="8"/>
        <v>-0.003718640491</v>
      </c>
      <c r="O3162" s="33">
        <f t="shared" si="10"/>
        <v>-0.01558533177</v>
      </c>
      <c r="P3162" s="33">
        <f t="shared" si="12"/>
        <v>0.02250584407</v>
      </c>
      <c r="Q3162" s="45">
        <f t="shared" si="21"/>
        <v>-0.39117249</v>
      </c>
      <c r="R3162" s="45">
        <f t="shared" si="32"/>
        <v>-1.016376143</v>
      </c>
      <c r="S3162" s="45">
        <f t="shared" si="44"/>
        <v>0.0526584262</v>
      </c>
      <c r="T3162" s="33">
        <f t="shared" si="22"/>
        <v>0.4446514743</v>
      </c>
      <c r="U3162" s="33">
        <f t="shared" si="33"/>
        <v>-0.4952070981</v>
      </c>
      <c r="V3162" s="33">
        <f t="shared" si="42"/>
        <v>-0.9197069052</v>
      </c>
      <c r="W3162" s="44">
        <f t="shared" si="13"/>
        <v>0.005933171611</v>
      </c>
      <c r="X3162" s="44">
        <f t="shared" si="14"/>
        <v>0.00940711314</v>
      </c>
      <c r="Y3162" s="33">
        <f t="shared" si="15"/>
        <v>1.585511722</v>
      </c>
      <c r="Z3162" s="43">
        <v>1.0</v>
      </c>
      <c r="AA3162" s="33">
        <f t="shared" si="16"/>
        <v>2.585511722</v>
      </c>
      <c r="AB3162" s="33">
        <f t="shared" si="17"/>
        <v>0.6132293691</v>
      </c>
      <c r="AC3162" s="33">
        <f t="shared" si="18"/>
        <v>0.3867706309</v>
      </c>
      <c r="AD3162" s="33">
        <f t="shared" si="19"/>
        <v>0.001680594753</v>
      </c>
      <c r="AE3162" s="34">
        <f t="shared" si="23"/>
        <v>0</v>
      </c>
      <c r="AF3162" s="34">
        <f t="shared" si="24"/>
        <v>0</v>
      </c>
      <c r="AG3162" s="34">
        <f t="shared" si="25"/>
        <v>0</v>
      </c>
      <c r="AH3162" s="34">
        <f t="shared" si="26"/>
        <v>2</v>
      </c>
      <c r="AI3162" s="34">
        <f t="shared" si="28"/>
        <v>0</v>
      </c>
      <c r="AJ3162" s="34">
        <f t="shared" si="29"/>
        <v>-1</v>
      </c>
      <c r="AK3162" s="34">
        <f t="shared" si="27"/>
        <v>-0.001680594753</v>
      </c>
      <c r="AL3162" s="36">
        <f t="shared" si="34"/>
        <v>0</v>
      </c>
      <c r="AM3162" s="36">
        <f t="shared" si="35"/>
        <v>0</v>
      </c>
      <c r="AN3162" s="46">
        <f t="shared" si="36"/>
        <v>0</v>
      </c>
      <c r="AO3162" s="36">
        <f t="shared" si="37"/>
        <v>0</v>
      </c>
      <c r="AP3162" s="36">
        <f t="shared" si="39"/>
        <v>0</v>
      </c>
      <c r="AQ3162" s="36">
        <f t="shared" si="40"/>
        <v>0</v>
      </c>
      <c r="AR3162" s="36">
        <f t="shared" si="38"/>
        <v>0</v>
      </c>
      <c r="AS3162" s="38">
        <f t="shared" si="45"/>
        <v>0</v>
      </c>
      <c r="AT3162" s="38">
        <f t="shared" si="46"/>
        <v>0</v>
      </c>
      <c r="AU3162" s="38">
        <f t="shared" si="47"/>
        <v>0</v>
      </c>
      <c r="AV3162" s="38">
        <f t="shared" si="48"/>
        <v>0</v>
      </c>
      <c r="AW3162" s="38">
        <f t="shared" si="51"/>
        <v>0</v>
      </c>
      <c r="AX3162" s="38">
        <f t="shared" si="52"/>
        <v>0</v>
      </c>
      <c r="AY3162" s="38">
        <f t="shared" si="49"/>
        <v>0</v>
      </c>
      <c r="AZ3162" s="12">
        <f t="shared" si="30"/>
        <v>127.6198745</v>
      </c>
      <c r="BA3162" s="12">
        <f t="shared" si="41"/>
        <v>87.67099553</v>
      </c>
      <c r="BB3162" s="12">
        <f t="shared" si="53"/>
        <v>110.2309569</v>
      </c>
      <c r="BC3162" s="12">
        <f t="shared" si="50"/>
        <v>-0.0005601982511</v>
      </c>
      <c r="BD3162" s="12">
        <f t="shared" si="54"/>
        <v>106.6397878</v>
      </c>
    </row>
    <row r="3163" ht="14.25" customHeight="1">
      <c r="A3163" s="7">
        <v>41108.0</v>
      </c>
      <c r="B3163" s="21" t="s">
        <v>90</v>
      </c>
      <c r="C3163" s="8">
        <v>50.174881</v>
      </c>
      <c r="D3163" s="33">
        <f t="shared" si="5"/>
        <v>0.0007108404515</v>
      </c>
      <c r="E3163" s="33">
        <f t="shared" si="7"/>
        <v>0.003564758482</v>
      </c>
      <c r="F3163" s="33">
        <f t="shared" si="9"/>
        <v>-0.005370279767</v>
      </c>
      <c r="G3163" s="33">
        <f t="shared" si="11"/>
        <v>0.01543772573</v>
      </c>
      <c r="H3163" s="33">
        <f t="shared" si="20"/>
        <v>-0.1488044098</v>
      </c>
      <c r="I3163" s="45">
        <f t="shared" si="31"/>
        <v>-1.412204021</v>
      </c>
      <c r="J3163" s="45">
        <f t="shared" si="43"/>
        <v>-0.4837285652</v>
      </c>
      <c r="K3163" s="21" t="s">
        <v>91</v>
      </c>
      <c r="L3163" s="8">
        <v>27.031401</v>
      </c>
      <c r="M3163" s="33">
        <f t="shared" si="6"/>
        <v>-0.003218151567</v>
      </c>
      <c r="N3163" s="33">
        <f t="shared" si="8"/>
        <v>-0.0002581145764</v>
      </c>
      <c r="O3163" s="33">
        <f t="shared" si="10"/>
        <v>-0.02172819785</v>
      </c>
      <c r="P3163" s="33">
        <f t="shared" si="12"/>
        <v>0.02244508075</v>
      </c>
      <c r="Q3163" s="45">
        <f t="shared" si="21"/>
        <v>-0.2157260272</v>
      </c>
      <c r="R3163" s="45">
        <f t="shared" si="32"/>
        <v>-1.21339611</v>
      </c>
      <c r="S3163" s="45">
        <f t="shared" si="44"/>
        <v>0.05824699602</v>
      </c>
      <c r="T3163" s="33">
        <f t="shared" si="22"/>
        <v>0.06692161739</v>
      </c>
      <c r="U3163" s="33">
        <f t="shared" si="33"/>
        <v>-0.1988079106</v>
      </c>
      <c r="V3163" s="33">
        <f t="shared" si="42"/>
        <v>-0.5419755612</v>
      </c>
      <c r="W3163" s="44">
        <f t="shared" si="13"/>
        <v>0.005828929085</v>
      </c>
      <c r="X3163" s="44">
        <f t="shared" si="14"/>
        <v>0.009408552208</v>
      </c>
      <c r="Y3163" s="33">
        <f t="shared" si="15"/>
        <v>1.614113342</v>
      </c>
      <c r="Z3163" s="43">
        <v>1.0</v>
      </c>
      <c r="AA3163" s="33">
        <f t="shared" si="16"/>
        <v>2.614113342</v>
      </c>
      <c r="AB3163" s="33">
        <f t="shared" si="17"/>
        <v>0.6174611163</v>
      </c>
      <c r="AC3163" s="33">
        <f t="shared" si="18"/>
        <v>0.3825388837</v>
      </c>
      <c r="AD3163" s="33">
        <f t="shared" si="19"/>
        <v>-0.0001923489065</v>
      </c>
      <c r="AE3163" s="34">
        <f t="shared" si="23"/>
        <v>0</v>
      </c>
      <c r="AF3163" s="34">
        <f t="shared" si="24"/>
        <v>0</v>
      </c>
      <c r="AG3163" s="34">
        <f t="shared" si="25"/>
        <v>0</v>
      </c>
      <c r="AH3163" s="34">
        <f t="shared" si="26"/>
        <v>3</v>
      </c>
      <c r="AI3163" s="34">
        <f t="shared" si="28"/>
        <v>0</v>
      </c>
      <c r="AJ3163" s="34">
        <f t="shared" si="29"/>
        <v>-1</v>
      </c>
      <c r="AK3163" s="34">
        <f t="shared" si="27"/>
        <v>0.0001923489065</v>
      </c>
      <c r="AL3163" s="36">
        <f t="shared" si="34"/>
        <v>0</v>
      </c>
      <c r="AM3163" s="36">
        <f t="shared" si="35"/>
        <v>0</v>
      </c>
      <c r="AN3163" s="46">
        <f t="shared" si="36"/>
        <v>0</v>
      </c>
      <c r="AO3163" s="36">
        <f t="shared" si="37"/>
        <v>0</v>
      </c>
      <c r="AP3163" s="36">
        <f t="shared" si="39"/>
        <v>0</v>
      </c>
      <c r="AQ3163" s="36">
        <f t="shared" si="40"/>
        <v>0</v>
      </c>
      <c r="AR3163" s="36">
        <f t="shared" si="38"/>
        <v>0</v>
      </c>
      <c r="AS3163" s="38">
        <f t="shared" si="45"/>
        <v>0</v>
      </c>
      <c r="AT3163" s="38">
        <f t="shared" si="46"/>
        <v>0</v>
      </c>
      <c r="AU3163" s="38">
        <f t="shared" si="47"/>
        <v>0</v>
      </c>
      <c r="AV3163" s="38">
        <f t="shared" si="48"/>
        <v>0</v>
      </c>
      <c r="AW3163" s="38">
        <f t="shared" si="51"/>
        <v>0</v>
      </c>
      <c r="AX3163" s="38">
        <f t="shared" si="52"/>
        <v>0</v>
      </c>
      <c r="AY3163" s="38">
        <f t="shared" si="49"/>
        <v>0</v>
      </c>
      <c r="AZ3163" s="12">
        <f t="shared" si="30"/>
        <v>127.6444221</v>
      </c>
      <c r="BA3163" s="12">
        <f t="shared" si="41"/>
        <v>87.67099553</v>
      </c>
      <c r="BB3163" s="12">
        <f t="shared" si="53"/>
        <v>110.2309569</v>
      </c>
      <c r="BC3163" s="12">
        <f t="shared" si="50"/>
        <v>0.00006411630217</v>
      </c>
      <c r="BD3163" s="12">
        <f t="shared" si="54"/>
        <v>106.6466251</v>
      </c>
    </row>
    <row r="3164" ht="14.25" customHeight="1">
      <c r="A3164" s="7">
        <v>41109.0</v>
      </c>
      <c r="B3164" s="21" t="s">
        <v>90</v>
      </c>
      <c r="C3164" s="8">
        <v>50.203407</v>
      </c>
      <c r="D3164" s="33">
        <f t="shared" si="5"/>
        <v>0.0005685314929</v>
      </c>
      <c r="E3164" s="33">
        <f t="shared" si="7"/>
        <v>0.008160404223</v>
      </c>
      <c r="F3164" s="33">
        <f t="shared" si="9"/>
        <v>0.003563267391</v>
      </c>
      <c r="G3164" s="33">
        <f t="shared" si="11"/>
        <v>0.02191269778</v>
      </c>
      <c r="H3164" s="33">
        <f t="shared" si="20"/>
        <v>0.1927530205</v>
      </c>
      <c r="I3164" s="45">
        <f t="shared" si="31"/>
        <v>-0.6703762039</v>
      </c>
      <c r="J3164" s="45">
        <f t="shared" si="43"/>
        <v>-0.004972128578</v>
      </c>
      <c r="K3164" s="21" t="s">
        <v>91</v>
      </c>
      <c r="L3164" s="8">
        <v>27.069799</v>
      </c>
      <c r="M3164" s="33">
        <f t="shared" si="6"/>
        <v>0.001420496111</v>
      </c>
      <c r="N3164" s="33">
        <f t="shared" si="8"/>
        <v>0.01187343422</v>
      </c>
      <c r="O3164" s="33">
        <f t="shared" si="10"/>
        <v>-0.01147240981</v>
      </c>
      <c r="P3164" s="33">
        <f t="shared" si="12"/>
        <v>0.02633628023</v>
      </c>
      <c r="Q3164" s="45">
        <f t="shared" si="21"/>
        <v>0.3376132856</v>
      </c>
      <c r="R3164" s="45">
        <f t="shared" si="32"/>
        <v>-0.8160425002</v>
      </c>
      <c r="S3164" s="45">
        <f t="shared" si="44"/>
        <v>0.1708134246</v>
      </c>
      <c r="T3164" s="33">
        <f t="shared" si="22"/>
        <v>-0.1448602651</v>
      </c>
      <c r="U3164" s="33">
        <f t="shared" si="33"/>
        <v>0.1456662963</v>
      </c>
      <c r="V3164" s="33">
        <f t="shared" si="42"/>
        <v>-0.1757855532</v>
      </c>
      <c r="W3164" s="44">
        <f t="shared" si="13"/>
        <v>0.005622505898</v>
      </c>
      <c r="X3164" s="44">
        <f t="shared" si="14"/>
        <v>0.009371841059</v>
      </c>
      <c r="Y3164" s="33">
        <f t="shared" si="15"/>
        <v>1.666844149</v>
      </c>
      <c r="Z3164" s="43">
        <v>1.0</v>
      </c>
      <c r="AA3164" s="33">
        <f t="shared" si="16"/>
        <v>2.666844149</v>
      </c>
      <c r="AB3164" s="33">
        <f t="shared" si="17"/>
        <v>0.6250249568</v>
      </c>
      <c r="AC3164" s="33">
        <f t="shared" si="18"/>
        <v>0.3749750432</v>
      </c>
      <c r="AD3164" s="33">
        <f t="shared" si="19"/>
        <v>-0.001568633813</v>
      </c>
      <c r="AE3164" s="34">
        <f t="shared" si="23"/>
        <v>0</v>
      </c>
      <c r="AF3164" s="34">
        <f t="shared" si="24"/>
        <v>0</v>
      </c>
      <c r="AG3164" s="34">
        <f t="shared" si="25"/>
        <v>0</v>
      </c>
      <c r="AH3164" s="34">
        <f t="shared" si="26"/>
        <v>4</v>
      </c>
      <c r="AI3164" s="34">
        <f t="shared" si="28"/>
        <v>0</v>
      </c>
      <c r="AJ3164" s="34">
        <f t="shared" si="29"/>
        <v>-1</v>
      </c>
      <c r="AK3164" s="34">
        <f t="shared" si="27"/>
        <v>0.001568633813</v>
      </c>
      <c r="AL3164" s="36">
        <f t="shared" si="34"/>
        <v>0</v>
      </c>
      <c r="AM3164" s="36">
        <f t="shared" si="35"/>
        <v>0</v>
      </c>
      <c r="AN3164" s="46">
        <f t="shared" si="36"/>
        <v>0</v>
      </c>
      <c r="AO3164" s="36">
        <f t="shared" si="37"/>
        <v>0</v>
      </c>
      <c r="AP3164" s="36">
        <f t="shared" si="39"/>
        <v>0</v>
      </c>
      <c r="AQ3164" s="36">
        <f t="shared" si="40"/>
        <v>0</v>
      </c>
      <c r="AR3164" s="36">
        <f t="shared" si="38"/>
        <v>0</v>
      </c>
      <c r="AS3164" s="38">
        <f t="shared" si="45"/>
        <v>0</v>
      </c>
      <c r="AT3164" s="38">
        <f t="shared" si="46"/>
        <v>0</v>
      </c>
      <c r="AU3164" s="38">
        <f t="shared" si="47"/>
        <v>0</v>
      </c>
      <c r="AV3164" s="38">
        <f t="shared" si="48"/>
        <v>0</v>
      </c>
      <c r="AW3164" s="38">
        <f t="shared" si="51"/>
        <v>0</v>
      </c>
      <c r="AX3164" s="38">
        <f t="shared" si="52"/>
        <v>0</v>
      </c>
      <c r="AY3164" s="38">
        <f t="shared" si="49"/>
        <v>0</v>
      </c>
      <c r="AZ3164" s="12">
        <f t="shared" si="30"/>
        <v>127.8446494</v>
      </c>
      <c r="BA3164" s="12">
        <f t="shared" si="41"/>
        <v>87.67099553</v>
      </c>
      <c r="BB3164" s="12">
        <f t="shared" si="53"/>
        <v>110.2309569</v>
      </c>
      <c r="BC3164" s="12">
        <f t="shared" si="50"/>
        <v>0.0005228779377</v>
      </c>
      <c r="BD3164" s="12">
        <f t="shared" si="54"/>
        <v>106.7023883</v>
      </c>
    </row>
    <row r="3165" ht="14.25" customHeight="1">
      <c r="A3165" s="7">
        <v>41110.0</v>
      </c>
      <c r="B3165" s="21" t="s">
        <v>90</v>
      </c>
      <c r="C3165" s="8">
        <v>49.875454</v>
      </c>
      <c r="D3165" s="33">
        <f t="shared" si="5"/>
        <v>-0.006532484937</v>
      </c>
      <c r="E3165" s="33">
        <f t="shared" si="7"/>
        <v>-0.006391390214</v>
      </c>
      <c r="F3165" s="33">
        <f t="shared" si="9"/>
        <v>-0.003702915403</v>
      </c>
      <c r="G3165" s="33">
        <f t="shared" si="11"/>
        <v>0.0213138217</v>
      </c>
      <c r="H3165" s="33">
        <f t="shared" si="20"/>
        <v>-0.900006347</v>
      </c>
      <c r="I3165" s="45">
        <f t="shared" si="31"/>
        <v>-1.214612954</v>
      </c>
      <c r="J3165" s="45">
        <f t="shared" si="43"/>
        <v>-0.06331222735</v>
      </c>
      <c r="K3165" s="21" t="s">
        <v>91</v>
      </c>
      <c r="L3165" s="8">
        <v>26.888287</v>
      </c>
      <c r="M3165" s="33">
        <f t="shared" si="6"/>
        <v>-0.006705332389</v>
      </c>
      <c r="N3165" s="33">
        <f t="shared" si="8"/>
        <v>-0.003235150992</v>
      </c>
      <c r="O3165" s="33">
        <f t="shared" si="10"/>
        <v>-0.01433115964</v>
      </c>
      <c r="P3165" s="33">
        <f t="shared" si="12"/>
        <v>0.03160590681</v>
      </c>
      <c r="Q3165" s="45">
        <f t="shared" si="21"/>
        <v>-0.3427636289</v>
      </c>
      <c r="R3165" s="45">
        <f t="shared" si="32"/>
        <v>-0.891478949</v>
      </c>
      <c r="S3165" s="45">
        <f t="shared" si="44"/>
        <v>0.3202266281</v>
      </c>
      <c r="T3165" s="33">
        <f t="shared" si="22"/>
        <v>-0.5572427181</v>
      </c>
      <c r="U3165" s="33">
        <f t="shared" si="33"/>
        <v>-0.3231340049</v>
      </c>
      <c r="V3165" s="33">
        <f t="shared" si="42"/>
        <v>-0.3835388555</v>
      </c>
      <c r="W3165" s="44">
        <f t="shared" si="13"/>
        <v>0.005662314731</v>
      </c>
      <c r="X3165" s="44">
        <f t="shared" si="14"/>
        <v>0.009061485978</v>
      </c>
      <c r="Y3165" s="33">
        <f t="shared" si="15"/>
        <v>1.600314784</v>
      </c>
      <c r="Z3165" s="43">
        <v>1.0</v>
      </c>
      <c r="AA3165" s="33">
        <f t="shared" si="16"/>
        <v>2.600314784</v>
      </c>
      <c r="AB3165" s="33">
        <f t="shared" si="17"/>
        <v>0.6154311755</v>
      </c>
      <c r="AC3165" s="33">
        <f t="shared" si="18"/>
        <v>0.3845688245</v>
      </c>
      <c r="AD3165" s="33">
        <f t="shared" si="19"/>
        <v>-0.004705294629</v>
      </c>
      <c r="AE3165" s="34">
        <f t="shared" si="23"/>
        <v>0</v>
      </c>
      <c r="AF3165" s="34">
        <f t="shared" si="24"/>
        <v>0</v>
      </c>
      <c r="AG3165" s="34">
        <f t="shared" si="25"/>
        <v>0</v>
      </c>
      <c r="AH3165" s="34">
        <f t="shared" si="26"/>
        <v>5</v>
      </c>
      <c r="AI3165" s="34">
        <f t="shared" si="28"/>
        <v>0</v>
      </c>
      <c r="AJ3165" s="34">
        <f t="shared" si="29"/>
        <v>-1</v>
      </c>
      <c r="AK3165" s="34">
        <f t="shared" si="27"/>
        <v>0.004705294629</v>
      </c>
      <c r="AL3165" s="36">
        <f t="shared" si="34"/>
        <v>0</v>
      </c>
      <c r="AM3165" s="36">
        <f t="shared" si="35"/>
        <v>0</v>
      </c>
      <c r="AN3165" s="46">
        <f t="shared" si="36"/>
        <v>0</v>
      </c>
      <c r="AO3165" s="36">
        <f t="shared" si="37"/>
        <v>0</v>
      </c>
      <c r="AP3165" s="36">
        <f t="shared" si="39"/>
        <v>0</v>
      </c>
      <c r="AQ3165" s="36">
        <f t="shared" si="40"/>
        <v>0</v>
      </c>
      <c r="AR3165" s="36">
        <f t="shared" si="38"/>
        <v>0</v>
      </c>
      <c r="AS3165" s="38">
        <f t="shared" si="45"/>
        <v>0</v>
      </c>
      <c r="AT3165" s="38">
        <f t="shared" si="46"/>
        <v>0</v>
      </c>
      <c r="AU3165" s="38">
        <f t="shared" si="47"/>
        <v>0</v>
      </c>
      <c r="AV3165" s="38">
        <f t="shared" si="48"/>
        <v>0</v>
      </c>
      <c r="AW3165" s="38">
        <f t="shared" si="51"/>
        <v>0</v>
      </c>
      <c r="AX3165" s="38">
        <f t="shared" si="52"/>
        <v>0</v>
      </c>
      <c r="AY3165" s="38">
        <f t="shared" si="49"/>
        <v>0</v>
      </c>
      <c r="AZ3165" s="12">
        <f t="shared" si="30"/>
        <v>128.4461962</v>
      </c>
      <c r="BA3165" s="12">
        <f t="shared" si="41"/>
        <v>87.67099553</v>
      </c>
      <c r="BB3165" s="12">
        <f t="shared" si="53"/>
        <v>110.2309569</v>
      </c>
      <c r="BC3165" s="12">
        <f t="shared" si="50"/>
        <v>0.001568431543</v>
      </c>
      <c r="BD3165" s="12">
        <f t="shared" si="54"/>
        <v>106.8697437</v>
      </c>
    </row>
    <row r="3166" ht="14.25" customHeight="1">
      <c r="A3166" s="7">
        <v>41113.0</v>
      </c>
      <c r="B3166" s="21" t="s">
        <v>90</v>
      </c>
      <c r="C3166" s="8">
        <v>49.433441</v>
      </c>
      <c r="D3166" s="33">
        <f t="shared" si="5"/>
        <v>-0.008862335368</v>
      </c>
      <c r="E3166" s="33">
        <f t="shared" si="7"/>
        <v>-0.01435724126</v>
      </c>
      <c r="F3166" s="33">
        <f t="shared" si="9"/>
        <v>-0.009287121375</v>
      </c>
      <c r="G3166" s="33">
        <f t="shared" si="11"/>
        <v>0.009315787475</v>
      </c>
      <c r="H3166" s="33">
        <f t="shared" si="20"/>
        <v>-1.46752245</v>
      </c>
      <c r="I3166" s="45">
        <f t="shared" si="31"/>
        <v>-1.608668854</v>
      </c>
      <c r="J3166" s="45">
        <f t="shared" si="43"/>
        <v>-0.9823776504</v>
      </c>
      <c r="K3166" s="21" t="s">
        <v>91</v>
      </c>
      <c r="L3166" s="8">
        <v>26.835928</v>
      </c>
      <c r="M3166" s="33">
        <f t="shared" si="6"/>
        <v>-0.001947279126</v>
      </c>
      <c r="N3166" s="33">
        <f t="shared" si="8"/>
        <v>0.005230011972</v>
      </c>
      <c r="O3166" s="33">
        <f t="shared" si="10"/>
        <v>-0.01410607991</v>
      </c>
      <c r="P3166" s="33">
        <f t="shared" si="12"/>
        <v>0.02588728536</v>
      </c>
      <c r="Q3166" s="45">
        <f t="shared" si="21"/>
        <v>0.0442883442</v>
      </c>
      <c r="R3166" s="45">
        <f t="shared" si="32"/>
        <v>-0.853930925</v>
      </c>
      <c r="S3166" s="45">
        <f t="shared" si="44"/>
        <v>0.1659895862</v>
      </c>
      <c r="T3166" s="33">
        <f t="shared" si="22"/>
        <v>-1.511810794</v>
      </c>
      <c r="U3166" s="33">
        <f t="shared" si="33"/>
        <v>-0.7547379287</v>
      </c>
      <c r="V3166" s="33">
        <f t="shared" si="42"/>
        <v>-1.148367237</v>
      </c>
      <c r="W3166" s="44">
        <f t="shared" si="13"/>
        <v>0.006058786256</v>
      </c>
      <c r="X3166" s="44">
        <f t="shared" si="14"/>
        <v>0.009081573144</v>
      </c>
      <c r="Y3166" s="33">
        <f t="shared" si="15"/>
        <v>1.498909643</v>
      </c>
      <c r="Z3166" s="43">
        <v>1.0</v>
      </c>
      <c r="AA3166" s="33">
        <f t="shared" si="16"/>
        <v>2.498909643</v>
      </c>
      <c r="AB3166" s="33">
        <f t="shared" si="17"/>
        <v>0.5998254667</v>
      </c>
      <c r="AC3166" s="33">
        <f t="shared" si="18"/>
        <v>0.4001745333</v>
      </c>
      <c r="AD3166" s="33">
        <f t="shared" si="19"/>
        <v>-0.003612428223</v>
      </c>
      <c r="AE3166" s="34">
        <f t="shared" si="23"/>
        <v>1</v>
      </c>
      <c r="AF3166" s="34">
        <f t="shared" si="24"/>
        <v>0</v>
      </c>
      <c r="AG3166" s="34">
        <f t="shared" si="25"/>
        <v>1</v>
      </c>
      <c r="AH3166" s="34">
        <f t="shared" si="26"/>
        <v>1</v>
      </c>
      <c r="AI3166" s="34">
        <f t="shared" si="28"/>
        <v>1</v>
      </c>
      <c r="AJ3166" s="34">
        <f t="shared" si="29"/>
        <v>1</v>
      </c>
      <c r="AK3166" s="34">
        <f t="shared" si="27"/>
        <v>-0.003612428223</v>
      </c>
      <c r="AL3166" s="36">
        <f t="shared" si="34"/>
        <v>0</v>
      </c>
      <c r="AM3166" s="36">
        <f t="shared" si="35"/>
        <v>0</v>
      </c>
      <c r="AN3166" s="46">
        <f t="shared" si="36"/>
        <v>0</v>
      </c>
      <c r="AO3166" s="36">
        <f t="shared" si="37"/>
        <v>0</v>
      </c>
      <c r="AP3166" s="36">
        <f t="shared" si="39"/>
        <v>0</v>
      </c>
      <c r="AQ3166" s="36">
        <f t="shared" si="40"/>
        <v>0</v>
      </c>
      <c r="AR3166" s="36">
        <f t="shared" si="38"/>
        <v>0</v>
      </c>
      <c r="AS3166" s="38">
        <f t="shared" si="45"/>
        <v>1</v>
      </c>
      <c r="AT3166" s="38">
        <f t="shared" si="46"/>
        <v>0</v>
      </c>
      <c r="AU3166" s="38">
        <f t="shared" si="47"/>
        <v>0</v>
      </c>
      <c r="AV3166" s="38">
        <f t="shared" si="48"/>
        <v>1</v>
      </c>
      <c r="AW3166" s="38">
        <f t="shared" si="51"/>
        <v>0</v>
      </c>
      <c r="AX3166" s="38">
        <f t="shared" si="52"/>
        <v>1</v>
      </c>
      <c r="AY3166" s="38">
        <f t="shared" si="49"/>
        <v>-0.003612428223</v>
      </c>
      <c r="AZ3166" s="12">
        <f t="shared" si="30"/>
        <v>127.9821935</v>
      </c>
      <c r="BA3166" s="12">
        <f t="shared" si="41"/>
        <v>87.67099553</v>
      </c>
      <c r="BB3166" s="12">
        <f t="shared" si="53"/>
        <v>109.8327555</v>
      </c>
      <c r="BC3166" s="12">
        <f t="shared" si="50"/>
        <v>-0.002408285482</v>
      </c>
      <c r="BD3166" s="12">
        <f t="shared" si="54"/>
        <v>106.6123709</v>
      </c>
    </row>
    <row r="3167" ht="14.25" customHeight="1">
      <c r="A3167" s="7">
        <v>41114.0</v>
      </c>
      <c r="B3167" s="21" t="s">
        <v>90</v>
      </c>
      <c r="C3167" s="8">
        <v>49.041355</v>
      </c>
      <c r="D3167" s="33">
        <f t="shared" si="5"/>
        <v>-0.007931594323</v>
      </c>
      <c r="E3167" s="33">
        <f t="shared" si="7"/>
        <v>-0.02189672201</v>
      </c>
      <c r="F3167" s="33">
        <f t="shared" si="9"/>
        <v>-0.01545713678</v>
      </c>
      <c r="G3167" s="33">
        <f t="shared" si="11"/>
        <v>0.002623636547</v>
      </c>
      <c r="H3167" s="33">
        <f t="shared" si="20"/>
        <v>-1.969286498</v>
      </c>
      <c r="I3167" s="45">
        <f t="shared" si="31"/>
        <v>-2.01646556</v>
      </c>
      <c r="J3167" s="45">
        <f t="shared" si="43"/>
        <v>-1.495623575</v>
      </c>
      <c r="K3167" s="21" t="s">
        <v>91</v>
      </c>
      <c r="L3167" s="8">
        <v>26.759134</v>
      </c>
      <c r="M3167" s="33">
        <f t="shared" si="6"/>
        <v>-0.002861611493</v>
      </c>
      <c r="N3167" s="33">
        <f t="shared" si="8"/>
        <v>-0.01325798648</v>
      </c>
      <c r="O3167" s="33">
        <f t="shared" si="10"/>
        <v>-0.01692732529</v>
      </c>
      <c r="P3167" s="33">
        <f t="shared" si="12"/>
        <v>0.02527747086</v>
      </c>
      <c r="Q3167" s="45">
        <f t="shared" si="21"/>
        <v>-0.7697866285</v>
      </c>
      <c r="R3167" s="45">
        <f t="shared" si="32"/>
        <v>-0.9264399096</v>
      </c>
      <c r="S3167" s="45">
        <f t="shared" si="44"/>
        <v>0.1568952281</v>
      </c>
      <c r="T3167" s="33">
        <f t="shared" si="22"/>
        <v>-1.199499869</v>
      </c>
      <c r="U3167" s="33">
        <f t="shared" si="33"/>
        <v>-1.090025651</v>
      </c>
      <c r="V3167" s="33">
        <f t="shared" si="42"/>
        <v>-1.652518803</v>
      </c>
      <c r="W3167" s="44">
        <f t="shared" si="13"/>
        <v>0.006336371915</v>
      </c>
      <c r="X3167" s="44">
        <f t="shared" si="14"/>
        <v>0.009094858013</v>
      </c>
      <c r="Y3167" s="33">
        <f t="shared" si="15"/>
        <v>1.43534157</v>
      </c>
      <c r="Z3167" s="43">
        <v>1.0</v>
      </c>
      <c r="AA3167" s="33">
        <f t="shared" si="16"/>
        <v>2.43534157</v>
      </c>
      <c r="AB3167" s="33">
        <f t="shared" si="17"/>
        <v>0.5893799817</v>
      </c>
      <c r="AC3167" s="33">
        <f t="shared" si="18"/>
        <v>0.4106200183</v>
      </c>
      <c r="AD3167" s="33">
        <f t="shared" si="19"/>
        <v>0.0110090311</v>
      </c>
      <c r="AE3167" s="34">
        <f t="shared" si="23"/>
        <v>1</v>
      </c>
      <c r="AF3167" s="34">
        <f t="shared" si="24"/>
        <v>0</v>
      </c>
      <c r="AG3167" s="34">
        <f t="shared" si="25"/>
        <v>0</v>
      </c>
      <c r="AH3167" s="34">
        <f t="shared" si="26"/>
        <v>2</v>
      </c>
      <c r="AI3167" s="34">
        <f t="shared" si="28"/>
        <v>0</v>
      </c>
      <c r="AJ3167" s="34">
        <f t="shared" si="29"/>
        <v>1</v>
      </c>
      <c r="AK3167" s="34">
        <f t="shared" si="27"/>
        <v>0.0110090311</v>
      </c>
      <c r="AL3167" s="36">
        <f t="shared" si="34"/>
        <v>1</v>
      </c>
      <c r="AM3167" s="36">
        <f t="shared" si="35"/>
        <v>0</v>
      </c>
      <c r="AN3167" s="46">
        <f t="shared" si="36"/>
        <v>0</v>
      </c>
      <c r="AO3167" s="36">
        <f t="shared" si="37"/>
        <v>1</v>
      </c>
      <c r="AP3167" s="36">
        <f t="shared" si="39"/>
        <v>0</v>
      </c>
      <c r="AQ3167" s="36">
        <f t="shared" si="40"/>
        <v>1</v>
      </c>
      <c r="AR3167" s="36">
        <f t="shared" si="38"/>
        <v>0.0110090311</v>
      </c>
      <c r="AS3167" s="38">
        <f t="shared" si="45"/>
        <v>1</v>
      </c>
      <c r="AT3167" s="38">
        <f t="shared" si="46"/>
        <v>0</v>
      </c>
      <c r="AU3167" s="38">
        <f t="shared" si="47"/>
        <v>0</v>
      </c>
      <c r="AV3167" s="38">
        <f t="shared" si="48"/>
        <v>2</v>
      </c>
      <c r="AW3167" s="38">
        <f t="shared" si="51"/>
        <v>0</v>
      </c>
      <c r="AX3167" s="38">
        <f t="shared" si="52"/>
        <v>1</v>
      </c>
      <c r="AY3167" s="38">
        <f t="shared" si="49"/>
        <v>0.0110090311</v>
      </c>
      <c r="AZ3167" s="12">
        <f t="shared" si="30"/>
        <v>129.3911534</v>
      </c>
      <c r="BA3167" s="12">
        <f t="shared" si="41"/>
        <v>88.63616825</v>
      </c>
      <c r="BB3167" s="12">
        <f t="shared" si="53"/>
        <v>111.0419077</v>
      </c>
      <c r="BC3167" s="12">
        <f t="shared" si="50"/>
        <v>0.0110090311</v>
      </c>
      <c r="BD3167" s="12">
        <f t="shared" si="54"/>
        <v>107.7860698</v>
      </c>
    </row>
    <row r="3168" ht="14.25" customHeight="1">
      <c r="A3168" s="7">
        <v>41115.0</v>
      </c>
      <c r="B3168" s="21" t="s">
        <v>90</v>
      </c>
      <c r="C3168" s="8">
        <v>50.117851</v>
      </c>
      <c r="D3168" s="33">
        <f t="shared" si="5"/>
        <v>0.02195078011</v>
      </c>
      <c r="E3168" s="33">
        <f t="shared" si="7"/>
        <v>-0.001136624519</v>
      </c>
      <c r="F3168" s="33">
        <f t="shared" si="9"/>
        <v>0.002424082171</v>
      </c>
      <c r="G3168" s="33">
        <f t="shared" si="11"/>
        <v>0.0197273618</v>
      </c>
      <c r="H3168" s="33">
        <f t="shared" si="20"/>
        <v>-0.43101303</v>
      </c>
      <c r="I3168" s="45">
        <f t="shared" si="31"/>
        <v>-0.5921096743</v>
      </c>
      <c r="J3168" s="45">
        <f t="shared" si="43"/>
        <v>-0.2039786191</v>
      </c>
      <c r="K3168" s="21" t="s">
        <v>91</v>
      </c>
      <c r="L3168" s="8">
        <v>26.884798</v>
      </c>
      <c r="M3168" s="33">
        <f t="shared" si="6"/>
        <v>0.0046961161</v>
      </c>
      <c r="N3168" s="33">
        <f t="shared" si="8"/>
        <v>-0.005423433288</v>
      </c>
      <c r="O3168" s="33">
        <f t="shared" si="10"/>
        <v>-0.005680147997</v>
      </c>
      <c r="P3168" s="33">
        <f t="shared" si="12"/>
        <v>0.02583901269</v>
      </c>
      <c r="Q3168" s="45">
        <f t="shared" si="21"/>
        <v>-0.3872684034</v>
      </c>
      <c r="R3168" s="45">
        <f t="shared" si="32"/>
        <v>-0.488983551</v>
      </c>
      <c r="S3168" s="45">
        <f t="shared" si="44"/>
        <v>0.1790988099</v>
      </c>
      <c r="T3168" s="33">
        <f t="shared" si="22"/>
        <v>-0.04374462654</v>
      </c>
      <c r="U3168" s="33">
        <f t="shared" si="33"/>
        <v>-0.1031261234</v>
      </c>
      <c r="V3168" s="33">
        <f t="shared" si="42"/>
        <v>-0.383077429</v>
      </c>
      <c r="W3168" s="44">
        <f t="shared" si="13"/>
        <v>0.007952859033</v>
      </c>
      <c r="X3168" s="44">
        <f t="shared" si="14"/>
        <v>0.009104780413</v>
      </c>
      <c r="Y3168" s="33">
        <f t="shared" si="15"/>
        <v>1.144843681</v>
      </c>
      <c r="Z3168" s="43">
        <v>1.0</v>
      </c>
      <c r="AA3168" s="33">
        <f t="shared" si="16"/>
        <v>2.144843681</v>
      </c>
      <c r="AB3168" s="33">
        <f t="shared" si="17"/>
        <v>0.5337655566</v>
      </c>
      <c r="AC3168" s="33">
        <f t="shared" si="18"/>
        <v>0.4662344434</v>
      </c>
      <c r="AD3168" s="33">
        <f t="shared" si="19"/>
        <v>-0.004092355279</v>
      </c>
      <c r="AE3168" s="34">
        <f t="shared" si="23"/>
        <v>0</v>
      </c>
      <c r="AF3168" s="34">
        <f t="shared" si="24"/>
        <v>0</v>
      </c>
      <c r="AG3168" s="34">
        <f t="shared" si="25"/>
        <v>0</v>
      </c>
      <c r="AH3168" s="34">
        <f t="shared" si="26"/>
        <v>3</v>
      </c>
      <c r="AI3168" s="34">
        <f t="shared" si="28"/>
        <v>0</v>
      </c>
      <c r="AJ3168" s="34">
        <f t="shared" si="29"/>
        <v>1</v>
      </c>
      <c r="AK3168" s="34">
        <f t="shared" si="27"/>
        <v>-0.004092355279</v>
      </c>
      <c r="AL3168" s="36">
        <f t="shared" si="34"/>
        <v>0</v>
      </c>
      <c r="AM3168" s="36">
        <f t="shared" si="35"/>
        <v>0</v>
      </c>
      <c r="AN3168" s="46">
        <f t="shared" si="36"/>
        <v>0</v>
      </c>
      <c r="AO3168" s="36">
        <f t="shared" si="37"/>
        <v>2</v>
      </c>
      <c r="AP3168" s="36">
        <f t="shared" si="39"/>
        <v>0</v>
      </c>
      <c r="AQ3168" s="36">
        <f t="shared" si="40"/>
        <v>1</v>
      </c>
      <c r="AR3168" s="36">
        <f t="shared" si="38"/>
        <v>-0.004092355279</v>
      </c>
      <c r="AS3168" s="38">
        <f t="shared" si="45"/>
        <v>0</v>
      </c>
      <c r="AT3168" s="38">
        <f t="shared" si="46"/>
        <v>0</v>
      </c>
      <c r="AU3168" s="38">
        <f t="shared" si="47"/>
        <v>0</v>
      </c>
      <c r="AV3168" s="38">
        <f t="shared" si="48"/>
        <v>3</v>
      </c>
      <c r="AW3168" s="38">
        <f t="shared" si="51"/>
        <v>0</v>
      </c>
      <c r="AX3168" s="38">
        <f t="shared" si="52"/>
        <v>1</v>
      </c>
      <c r="AY3168" s="38">
        <f t="shared" si="49"/>
        <v>-0.004092355279</v>
      </c>
      <c r="AZ3168" s="12">
        <f t="shared" si="30"/>
        <v>128.8616389</v>
      </c>
      <c r="BA3168" s="12">
        <f t="shared" si="41"/>
        <v>88.27343756</v>
      </c>
      <c r="BB3168" s="12">
        <f t="shared" si="53"/>
        <v>110.5874848</v>
      </c>
      <c r="BC3168" s="12">
        <f t="shared" si="50"/>
        <v>-0.004092355279</v>
      </c>
      <c r="BD3168" s="12">
        <f t="shared" si="54"/>
        <v>107.3449709</v>
      </c>
    </row>
    <row r="3169" ht="14.25" customHeight="1">
      <c r="A3169" s="7">
        <v>41116.0</v>
      </c>
      <c r="B3169" s="21" t="s">
        <v>90</v>
      </c>
      <c r="C3169" s="8">
        <v>50.773739</v>
      </c>
      <c r="D3169" s="33">
        <f t="shared" si="5"/>
        <v>0.01308691388</v>
      </c>
      <c r="E3169" s="33">
        <f t="shared" si="7"/>
        <v>0.0113604242</v>
      </c>
      <c r="F3169" s="33">
        <f t="shared" si="9"/>
        <v>0.01961353408</v>
      </c>
      <c r="G3169" s="33">
        <f t="shared" si="11"/>
        <v>0.02107546059</v>
      </c>
      <c r="H3169" s="33">
        <f t="shared" si="20"/>
        <v>0.455039335</v>
      </c>
      <c r="I3169" s="45">
        <f t="shared" si="31"/>
        <v>0.6784766995</v>
      </c>
      <c r="J3169" s="45">
        <f t="shared" si="43"/>
        <v>-0.1386235694</v>
      </c>
      <c r="K3169" s="21" t="s">
        <v>91</v>
      </c>
      <c r="L3169" s="8">
        <v>27.523579</v>
      </c>
      <c r="M3169" s="33">
        <f t="shared" si="6"/>
        <v>0.02375993303</v>
      </c>
      <c r="N3169" s="33">
        <f t="shared" si="8"/>
        <v>0.01676333097</v>
      </c>
      <c r="O3169" s="33">
        <f t="shared" si="10"/>
        <v>0.0288358035</v>
      </c>
      <c r="P3169" s="33">
        <f t="shared" si="12"/>
        <v>0.03287899572</v>
      </c>
      <c r="Q3169" s="45">
        <f t="shared" si="21"/>
        <v>0.6622341578</v>
      </c>
      <c r="R3169" s="45">
        <f t="shared" si="32"/>
        <v>0.8385458222</v>
      </c>
      <c r="S3169" s="45">
        <f t="shared" si="44"/>
        <v>0.3800416874</v>
      </c>
      <c r="T3169" s="33">
        <f t="shared" si="22"/>
        <v>-0.2071948228</v>
      </c>
      <c r="U3169" s="33">
        <f t="shared" si="33"/>
        <v>-0.1600691227</v>
      </c>
      <c r="V3169" s="33">
        <f t="shared" si="42"/>
        <v>-0.5186652569</v>
      </c>
      <c r="W3169" s="44">
        <f t="shared" si="13"/>
        <v>0.008052942152</v>
      </c>
      <c r="X3169" s="44">
        <f t="shared" si="14"/>
        <v>0.00983320213</v>
      </c>
      <c r="Y3169" s="33">
        <f t="shared" si="15"/>
        <v>1.22106951</v>
      </c>
      <c r="Z3169" s="43">
        <v>1.0</v>
      </c>
      <c r="AA3169" s="33">
        <f t="shared" si="16"/>
        <v>2.22106951</v>
      </c>
      <c r="AB3169" s="33">
        <f t="shared" si="17"/>
        <v>0.5497664547</v>
      </c>
      <c r="AC3169" s="33">
        <f t="shared" si="18"/>
        <v>0.4502335453</v>
      </c>
      <c r="AD3169" s="33">
        <f t="shared" si="19"/>
        <v>0.001404459558</v>
      </c>
      <c r="AE3169" s="34">
        <f t="shared" si="23"/>
        <v>0</v>
      </c>
      <c r="AF3169" s="34">
        <f t="shared" si="24"/>
        <v>0</v>
      </c>
      <c r="AG3169" s="34">
        <f t="shared" si="25"/>
        <v>0</v>
      </c>
      <c r="AH3169" s="34">
        <f t="shared" si="26"/>
        <v>4</v>
      </c>
      <c r="AI3169" s="34">
        <f t="shared" si="28"/>
        <v>0</v>
      </c>
      <c r="AJ3169" s="34">
        <f t="shared" si="29"/>
        <v>1</v>
      </c>
      <c r="AK3169" s="34">
        <f t="shared" si="27"/>
        <v>0.001404459558</v>
      </c>
      <c r="AL3169" s="36">
        <f t="shared" si="34"/>
        <v>0</v>
      </c>
      <c r="AM3169" s="36">
        <f t="shared" si="35"/>
        <v>0</v>
      </c>
      <c r="AN3169" s="46">
        <f t="shared" si="36"/>
        <v>0</v>
      </c>
      <c r="AO3169" s="36">
        <f t="shared" si="37"/>
        <v>3</v>
      </c>
      <c r="AP3169" s="36">
        <f t="shared" si="39"/>
        <v>0</v>
      </c>
      <c r="AQ3169" s="36">
        <f t="shared" si="40"/>
        <v>1</v>
      </c>
      <c r="AR3169" s="36">
        <f t="shared" si="38"/>
        <v>0.001404459558</v>
      </c>
      <c r="AS3169" s="38">
        <f t="shared" si="45"/>
        <v>0</v>
      </c>
      <c r="AT3169" s="38">
        <f t="shared" si="46"/>
        <v>0</v>
      </c>
      <c r="AU3169" s="38">
        <f t="shared" si="47"/>
        <v>0</v>
      </c>
      <c r="AV3169" s="38">
        <f t="shared" si="48"/>
        <v>4</v>
      </c>
      <c r="AW3169" s="38">
        <f t="shared" si="51"/>
        <v>0</v>
      </c>
      <c r="AX3169" s="38">
        <f t="shared" si="52"/>
        <v>1</v>
      </c>
      <c r="AY3169" s="38">
        <f t="shared" si="49"/>
        <v>0.001404459558</v>
      </c>
      <c r="AZ3169" s="12">
        <f t="shared" si="30"/>
        <v>129.0426198</v>
      </c>
      <c r="BA3169" s="12">
        <f t="shared" si="41"/>
        <v>88.39741403</v>
      </c>
      <c r="BB3169" s="12">
        <f t="shared" si="53"/>
        <v>110.7428005</v>
      </c>
      <c r="BC3169" s="12">
        <f t="shared" si="50"/>
        <v>0.001404459558</v>
      </c>
      <c r="BD3169" s="12">
        <f t="shared" si="54"/>
        <v>107.4957325</v>
      </c>
    </row>
    <row r="3170" ht="14.25" customHeight="1">
      <c r="A3170" s="7">
        <v>41117.0</v>
      </c>
      <c r="B3170" s="21" t="s">
        <v>90</v>
      </c>
      <c r="C3170" s="8">
        <v>51.51516</v>
      </c>
      <c r="D3170" s="33">
        <f t="shared" si="5"/>
        <v>0.01460245029</v>
      </c>
      <c r="E3170" s="33">
        <f t="shared" si="7"/>
        <v>0.03287601151</v>
      </c>
      <c r="F3170" s="33">
        <f t="shared" si="9"/>
        <v>0.02627449788</v>
      </c>
      <c r="G3170" s="33">
        <f t="shared" si="11"/>
        <v>0.03821847382</v>
      </c>
      <c r="H3170" s="33">
        <f t="shared" si="20"/>
        <v>1.969687529</v>
      </c>
      <c r="I3170" s="45">
        <f t="shared" si="31"/>
        <v>1.150058237</v>
      </c>
      <c r="J3170" s="45">
        <f t="shared" si="43"/>
        <v>1.228290728</v>
      </c>
      <c r="K3170" s="21" t="s">
        <v>91</v>
      </c>
      <c r="L3170" s="8">
        <v>27.928484</v>
      </c>
      <c r="M3170" s="33">
        <f t="shared" si="6"/>
        <v>0.01471120453</v>
      </c>
      <c r="N3170" s="33">
        <f t="shared" si="8"/>
        <v>0.03868587835</v>
      </c>
      <c r="O3170" s="33">
        <f t="shared" si="10"/>
        <v>0.0353255727</v>
      </c>
      <c r="P3170" s="33">
        <f t="shared" si="12"/>
        <v>0.0449257924</v>
      </c>
      <c r="Q3170" s="45">
        <f t="shared" si="21"/>
        <v>1.724630452</v>
      </c>
      <c r="R3170" s="45">
        <f t="shared" si="32"/>
        <v>1.09909676</v>
      </c>
      <c r="S3170" s="45">
        <f t="shared" si="44"/>
        <v>0.7223427616</v>
      </c>
      <c r="T3170" s="33">
        <f t="shared" si="22"/>
        <v>0.2450570763</v>
      </c>
      <c r="U3170" s="33">
        <f t="shared" si="33"/>
        <v>0.0509614768</v>
      </c>
      <c r="V3170" s="33">
        <f t="shared" si="42"/>
        <v>0.5059479669</v>
      </c>
      <c r="W3170" s="44">
        <f t="shared" si="13"/>
        <v>0.008555504642</v>
      </c>
      <c r="X3170" s="44">
        <f t="shared" si="14"/>
        <v>0.01025645751</v>
      </c>
      <c r="Y3170" s="33">
        <f t="shared" si="15"/>
        <v>1.198813856</v>
      </c>
      <c r="Z3170" s="43">
        <v>1.0</v>
      </c>
      <c r="AA3170" s="33">
        <f t="shared" si="16"/>
        <v>2.198813856</v>
      </c>
      <c r="AB3170" s="33">
        <f t="shared" si="17"/>
        <v>0.5452093421</v>
      </c>
      <c r="AC3170" s="33">
        <f t="shared" si="18"/>
        <v>0.4547906579</v>
      </c>
      <c r="AD3170" s="33">
        <f t="shared" si="19"/>
        <v>-0.002612484611</v>
      </c>
      <c r="AE3170" s="34">
        <f t="shared" si="23"/>
        <v>0</v>
      </c>
      <c r="AF3170" s="34">
        <f t="shared" si="24"/>
        <v>0</v>
      </c>
      <c r="AG3170" s="34">
        <f t="shared" si="25"/>
        <v>0</v>
      </c>
      <c r="AH3170" s="34">
        <f t="shared" si="26"/>
        <v>5</v>
      </c>
      <c r="AI3170" s="34">
        <f t="shared" si="28"/>
        <v>0</v>
      </c>
      <c r="AJ3170" s="34">
        <f t="shared" si="29"/>
        <v>1</v>
      </c>
      <c r="AK3170" s="34">
        <f t="shared" si="27"/>
        <v>-0.002612484611</v>
      </c>
      <c r="AL3170" s="36">
        <f t="shared" si="34"/>
        <v>0</v>
      </c>
      <c r="AM3170" s="36">
        <f t="shared" si="35"/>
        <v>0</v>
      </c>
      <c r="AN3170" s="46">
        <f t="shared" si="36"/>
        <v>0</v>
      </c>
      <c r="AO3170" s="36">
        <f t="shared" si="37"/>
        <v>4</v>
      </c>
      <c r="AP3170" s="36">
        <f t="shared" si="39"/>
        <v>0</v>
      </c>
      <c r="AQ3170" s="36">
        <f t="shared" si="40"/>
        <v>1</v>
      </c>
      <c r="AR3170" s="36">
        <f t="shared" si="38"/>
        <v>-0.002612484611</v>
      </c>
      <c r="AS3170" s="38">
        <f t="shared" si="45"/>
        <v>0</v>
      </c>
      <c r="AT3170" s="38">
        <f t="shared" si="46"/>
        <v>0</v>
      </c>
      <c r="AU3170" s="38">
        <f t="shared" si="47"/>
        <v>0</v>
      </c>
      <c r="AV3170" s="38">
        <f t="shared" si="48"/>
        <v>5</v>
      </c>
      <c r="AW3170" s="38">
        <f t="shared" si="51"/>
        <v>0</v>
      </c>
      <c r="AX3170" s="38">
        <f t="shared" si="52"/>
        <v>1</v>
      </c>
      <c r="AY3170" s="38">
        <f t="shared" si="49"/>
        <v>-0.002612484611</v>
      </c>
      <c r="AZ3170" s="12">
        <f t="shared" si="30"/>
        <v>128.705498</v>
      </c>
      <c r="BA3170" s="12">
        <f t="shared" si="41"/>
        <v>88.16647715</v>
      </c>
      <c r="BB3170" s="12">
        <f t="shared" si="53"/>
        <v>110.4534866</v>
      </c>
      <c r="BC3170" s="12">
        <f t="shared" si="50"/>
        <v>-0.002612484611</v>
      </c>
      <c r="BD3170" s="12">
        <f t="shared" si="54"/>
        <v>107.2149016</v>
      </c>
    </row>
    <row r="3171" ht="14.25" customHeight="1">
      <c r="A3171" s="7">
        <v>41120.0</v>
      </c>
      <c r="B3171" s="21" t="s">
        <v>90</v>
      </c>
      <c r="C3171" s="8">
        <v>51.864502</v>
      </c>
      <c r="D3171" s="33">
        <f t="shared" si="5"/>
        <v>0.006781343589</v>
      </c>
      <c r="E3171" s="33">
        <f t="shared" si="7"/>
        <v>0.0491784701</v>
      </c>
      <c r="F3171" s="33">
        <f t="shared" si="9"/>
        <v>0.03411516168</v>
      </c>
      <c r="G3171" s="33">
        <f t="shared" si="11"/>
        <v>0.02957849706</v>
      </c>
      <c r="H3171" s="33">
        <f t="shared" si="20"/>
        <v>2.997754276</v>
      </c>
      <c r="I3171" s="45">
        <f t="shared" si="31"/>
        <v>1.692307088</v>
      </c>
      <c r="J3171" s="45">
        <f t="shared" si="43"/>
        <v>0.4772433188</v>
      </c>
      <c r="K3171" s="21" t="s">
        <v>91</v>
      </c>
      <c r="L3171" s="8">
        <v>28.315962</v>
      </c>
      <c r="M3171" s="33">
        <f t="shared" si="6"/>
        <v>0.01387393601</v>
      </c>
      <c r="N3171" s="33">
        <f t="shared" si="8"/>
        <v>0.0551512137</v>
      </c>
      <c r="O3171" s="33">
        <f t="shared" si="10"/>
        <v>0.06066966718</v>
      </c>
      <c r="P3171" s="33">
        <f t="shared" si="12"/>
        <v>0.03747314349</v>
      </c>
      <c r="Q3171" s="45">
        <f t="shared" si="21"/>
        <v>2.46683976</v>
      </c>
      <c r="R3171" s="45">
        <f t="shared" si="32"/>
        <v>2.073698195</v>
      </c>
      <c r="S3171" s="45">
        <f t="shared" si="44"/>
        <v>0.5129638218</v>
      </c>
      <c r="T3171" s="33">
        <f t="shared" si="22"/>
        <v>0.5309145159</v>
      </c>
      <c r="U3171" s="33">
        <f t="shared" si="33"/>
        <v>-0.3813911061</v>
      </c>
      <c r="V3171" s="33">
        <f t="shared" si="42"/>
        <v>-0.03572050302</v>
      </c>
      <c r="W3171" s="44">
        <f t="shared" si="13"/>
        <v>0.008057366935</v>
      </c>
      <c r="X3171" s="44">
        <f t="shared" si="14"/>
        <v>0.009661863597</v>
      </c>
      <c r="Y3171" s="33">
        <f t="shared" si="15"/>
        <v>1.199134119</v>
      </c>
      <c r="Z3171" s="43">
        <v>1.0</v>
      </c>
      <c r="AA3171" s="33">
        <f t="shared" si="16"/>
        <v>2.199134119</v>
      </c>
      <c r="AB3171" s="33">
        <f t="shared" si="17"/>
        <v>0.5452755739</v>
      </c>
      <c r="AC3171" s="33">
        <f t="shared" si="18"/>
        <v>0.4547244261</v>
      </c>
      <c r="AD3171" s="33">
        <f t="shared" si="19"/>
        <v>0.001643916839</v>
      </c>
      <c r="AE3171" s="34">
        <f t="shared" si="23"/>
        <v>0</v>
      </c>
      <c r="AF3171" s="34">
        <f t="shared" si="24"/>
        <v>0</v>
      </c>
      <c r="AG3171" s="34">
        <f t="shared" si="25"/>
        <v>0</v>
      </c>
      <c r="AH3171" s="34">
        <f t="shared" si="26"/>
        <v>0</v>
      </c>
      <c r="AI3171" s="34">
        <f t="shared" si="28"/>
        <v>1</v>
      </c>
      <c r="AJ3171" s="34">
        <f t="shared" si="29"/>
        <v>0</v>
      </c>
      <c r="AK3171" s="34">
        <f t="shared" si="27"/>
        <v>0</v>
      </c>
      <c r="AL3171" s="36">
        <f t="shared" si="34"/>
        <v>0</v>
      </c>
      <c r="AM3171" s="36">
        <f t="shared" si="35"/>
        <v>0</v>
      </c>
      <c r="AN3171" s="46">
        <f t="shared" si="36"/>
        <v>0</v>
      </c>
      <c r="AO3171" s="36">
        <f t="shared" si="37"/>
        <v>5</v>
      </c>
      <c r="AP3171" s="36">
        <f t="shared" si="39"/>
        <v>0</v>
      </c>
      <c r="AQ3171" s="36">
        <f t="shared" si="40"/>
        <v>1</v>
      </c>
      <c r="AR3171" s="36">
        <f t="shared" si="38"/>
        <v>0.001643916839</v>
      </c>
      <c r="AS3171" s="38">
        <f t="shared" si="45"/>
        <v>0</v>
      </c>
      <c r="AT3171" s="38">
        <f t="shared" si="46"/>
        <v>0</v>
      </c>
      <c r="AU3171" s="38">
        <f t="shared" si="47"/>
        <v>0</v>
      </c>
      <c r="AV3171" s="38">
        <f t="shared" si="48"/>
        <v>0</v>
      </c>
      <c r="AW3171" s="38">
        <f t="shared" si="51"/>
        <v>1</v>
      </c>
      <c r="AX3171" s="38">
        <f t="shared" si="52"/>
        <v>0</v>
      </c>
      <c r="AY3171" s="38">
        <f t="shared" si="49"/>
        <v>0</v>
      </c>
      <c r="AZ3171" s="12">
        <f t="shared" si="30"/>
        <v>128.705498</v>
      </c>
      <c r="BA3171" s="12">
        <f t="shared" si="41"/>
        <v>88.3114155</v>
      </c>
      <c r="BB3171" s="12">
        <f t="shared" si="53"/>
        <v>110.4534866</v>
      </c>
      <c r="BC3171" s="12">
        <f t="shared" si="50"/>
        <v>0.0005479722797</v>
      </c>
      <c r="BD3171" s="12">
        <f t="shared" si="54"/>
        <v>107.2736524</v>
      </c>
    </row>
    <row r="3172" ht="14.25" customHeight="1">
      <c r="A3172" s="7">
        <v>41121.0</v>
      </c>
      <c r="B3172" s="21" t="s">
        <v>90</v>
      </c>
      <c r="C3172" s="8">
        <v>51.850235</v>
      </c>
      <c r="D3172" s="33">
        <f t="shared" si="5"/>
        <v>-0.0002750821747</v>
      </c>
      <c r="E3172" s="33">
        <f t="shared" si="7"/>
        <v>0.05727574208</v>
      </c>
      <c r="F3172" s="33">
        <f t="shared" si="9"/>
        <v>0.03412486906</v>
      </c>
      <c r="G3172" s="33">
        <f t="shared" si="11"/>
        <v>0.02784069846</v>
      </c>
      <c r="H3172" s="33">
        <f t="shared" si="20"/>
        <v>3.272245922</v>
      </c>
      <c r="I3172" s="45">
        <f t="shared" si="31"/>
        <v>1.626965477</v>
      </c>
      <c r="J3172" s="45">
        <f t="shared" si="43"/>
        <v>0.3080708591</v>
      </c>
      <c r="K3172" s="21" t="s">
        <v>91</v>
      </c>
      <c r="L3172" s="8">
        <v>28.204254</v>
      </c>
      <c r="M3172" s="33">
        <f t="shared" si="6"/>
        <v>-0.00394505403</v>
      </c>
      <c r="N3172" s="33">
        <f t="shared" si="8"/>
        <v>0.05400473722</v>
      </c>
      <c r="O3172" s="33">
        <f t="shared" si="10"/>
        <v>0.04003075667</v>
      </c>
      <c r="P3172" s="33">
        <f t="shared" si="12"/>
        <v>0.02382153228</v>
      </c>
      <c r="Q3172" s="45">
        <f t="shared" si="21"/>
        <v>2.29091575</v>
      </c>
      <c r="R3172" s="45">
        <f t="shared" si="32"/>
        <v>1.261260547</v>
      </c>
      <c r="S3172" s="45">
        <f t="shared" si="44"/>
        <v>0.1365508292</v>
      </c>
      <c r="T3172" s="33">
        <f t="shared" si="22"/>
        <v>0.9813301718</v>
      </c>
      <c r="U3172" s="33">
        <f t="shared" si="33"/>
        <v>0.3657049301</v>
      </c>
      <c r="V3172" s="33">
        <f t="shared" si="42"/>
        <v>0.1715200299</v>
      </c>
      <c r="W3172" s="44">
        <f t="shared" si="13"/>
        <v>0.008067042681</v>
      </c>
      <c r="X3172" s="44">
        <f t="shared" si="14"/>
        <v>0.009578849963</v>
      </c>
      <c r="Y3172" s="33">
        <f t="shared" si="15"/>
        <v>1.18740539</v>
      </c>
      <c r="Z3172" s="43">
        <v>1.0</v>
      </c>
      <c r="AA3172" s="33">
        <f t="shared" si="16"/>
        <v>2.18740539</v>
      </c>
      <c r="AB3172" s="33">
        <f t="shared" si="17"/>
        <v>0.5428373705</v>
      </c>
      <c r="AC3172" s="33">
        <f t="shared" si="18"/>
        <v>0.4571626295</v>
      </c>
      <c r="AD3172" s="33">
        <f t="shared" si="19"/>
        <v>-0.003651257556</v>
      </c>
      <c r="AE3172" s="34">
        <f t="shared" si="23"/>
        <v>0</v>
      </c>
      <c r="AF3172" s="34">
        <f t="shared" si="24"/>
        <v>0</v>
      </c>
      <c r="AG3172" s="34">
        <f t="shared" si="25"/>
        <v>0</v>
      </c>
      <c r="AH3172" s="34">
        <f t="shared" si="26"/>
        <v>0</v>
      </c>
      <c r="AI3172" s="34">
        <f t="shared" si="28"/>
        <v>0</v>
      </c>
      <c r="AJ3172" s="34">
        <f t="shared" si="29"/>
        <v>0</v>
      </c>
      <c r="AK3172" s="34">
        <f t="shared" si="27"/>
        <v>0</v>
      </c>
      <c r="AL3172" s="36">
        <f t="shared" si="34"/>
        <v>0</v>
      </c>
      <c r="AM3172" s="36">
        <f t="shared" si="35"/>
        <v>0</v>
      </c>
      <c r="AN3172" s="46">
        <f t="shared" si="36"/>
        <v>0</v>
      </c>
      <c r="AO3172" s="36">
        <f t="shared" si="37"/>
        <v>0</v>
      </c>
      <c r="AP3172" s="36">
        <f t="shared" si="39"/>
        <v>1</v>
      </c>
      <c r="AQ3172" s="36">
        <f t="shared" si="40"/>
        <v>0</v>
      </c>
      <c r="AR3172" s="36">
        <f t="shared" si="38"/>
        <v>0</v>
      </c>
      <c r="AS3172" s="38">
        <f t="shared" si="45"/>
        <v>0</v>
      </c>
      <c r="AT3172" s="38">
        <f t="shared" si="46"/>
        <v>0</v>
      </c>
      <c r="AU3172" s="38">
        <f t="shared" si="47"/>
        <v>0</v>
      </c>
      <c r="AV3172" s="38">
        <f t="shared" si="48"/>
        <v>0</v>
      </c>
      <c r="AW3172" s="38">
        <f t="shared" si="51"/>
        <v>0</v>
      </c>
      <c r="AX3172" s="38">
        <f t="shared" si="52"/>
        <v>0</v>
      </c>
      <c r="AY3172" s="38">
        <f t="shared" si="49"/>
        <v>0</v>
      </c>
      <c r="AZ3172" s="12">
        <f t="shared" si="30"/>
        <v>128.705498</v>
      </c>
      <c r="BA3172" s="12">
        <f t="shared" si="41"/>
        <v>88.3114155</v>
      </c>
      <c r="BB3172" s="12">
        <f t="shared" si="53"/>
        <v>110.4534866</v>
      </c>
      <c r="BC3172" s="12">
        <f t="shared" si="50"/>
        <v>0</v>
      </c>
      <c r="BD3172" s="12">
        <f t="shared" si="54"/>
        <v>107.2736524</v>
      </c>
    </row>
    <row r="3173" ht="14.25" customHeight="1">
      <c r="A3173" s="7">
        <v>41122.0</v>
      </c>
      <c r="B3173" s="21" t="s">
        <v>90</v>
      </c>
      <c r="C3173" s="8">
        <v>51.614971</v>
      </c>
      <c r="D3173" s="33">
        <f t="shared" si="5"/>
        <v>-0.004537375771</v>
      </c>
      <c r="E3173" s="33">
        <f t="shared" si="7"/>
        <v>0.02987199112</v>
      </c>
      <c r="F3173" s="33">
        <f t="shared" si="9"/>
        <v>0.02870141336</v>
      </c>
      <c r="G3173" s="33">
        <f t="shared" si="11"/>
        <v>0.02317699898</v>
      </c>
      <c r="H3173" s="33">
        <f t="shared" si="20"/>
        <v>1.337126554</v>
      </c>
      <c r="I3173" s="45">
        <f t="shared" si="31"/>
        <v>1.185386029</v>
      </c>
      <c r="J3173" s="45">
        <f t="shared" si="43"/>
        <v>-0.1334136829</v>
      </c>
      <c r="K3173" s="21" t="s">
        <v>91</v>
      </c>
      <c r="L3173" s="8">
        <v>28.277559</v>
      </c>
      <c r="M3173" s="33">
        <f t="shared" si="6"/>
        <v>0.002599076012</v>
      </c>
      <c r="N3173" s="33">
        <f t="shared" si="8"/>
        <v>0.0518047783</v>
      </c>
      <c r="O3173" s="33">
        <f t="shared" si="10"/>
        <v>0.04610038525</v>
      </c>
      <c r="P3173" s="33">
        <f t="shared" si="12"/>
        <v>0.02337050911</v>
      </c>
      <c r="Q3173" s="45">
        <f t="shared" si="21"/>
        <v>2.067421755</v>
      </c>
      <c r="R3173" s="45">
        <f t="shared" si="32"/>
        <v>1.487368523</v>
      </c>
      <c r="S3173" s="45">
        <f t="shared" si="44"/>
        <v>0.1359819812</v>
      </c>
      <c r="T3173" s="33">
        <f t="shared" si="22"/>
        <v>-0.7302952015</v>
      </c>
      <c r="U3173" s="33">
        <f t="shared" si="33"/>
        <v>-0.3019824936</v>
      </c>
      <c r="V3173" s="33">
        <f t="shared" si="42"/>
        <v>-0.2693956641</v>
      </c>
      <c r="W3173" s="44">
        <f t="shared" si="13"/>
        <v>0.008171747784</v>
      </c>
      <c r="X3173" s="44">
        <f t="shared" si="14"/>
        <v>0.009574940417</v>
      </c>
      <c r="Y3173" s="33">
        <f t="shared" si="15"/>
        <v>1.17171267</v>
      </c>
      <c r="Z3173" s="43">
        <v>1.0</v>
      </c>
      <c r="AA3173" s="33">
        <f t="shared" si="16"/>
        <v>2.17171267</v>
      </c>
      <c r="AB3173" s="33">
        <f t="shared" si="17"/>
        <v>0.5395339293</v>
      </c>
      <c r="AC3173" s="33">
        <f t="shared" si="18"/>
        <v>0.4604660707</v>
      </c>
      <c r="AD3173" s="33">
        <f t="shared" si="19"/>
        <v>0.002690483781</v>
      </c>
      <c r="AE3173" s="34">
        <f t="shared" si="23"/>
        <v>0</v>
      </c>
      <c r="AF3173" s="34">
        <f t="shared" si="24"/>
        <v>0</v>
      </c>
      <c r="AG3173" s="34">
        <f t="shared" si="25"/>
        <v>0</v>
      </c>
      <c r="AH3173" s="34">
        <f t="shared" si="26"/>
        <v>0</v>
      </c>
      <c r="AI3173" s="34">
        <f t="shared" si="28"/>
        <v>0</v>
      </c>
      <c r="AJ3173" s="34">
        <f t="shared" si="29"/>
        <v>0</v>
      </c>
      <c r="AK3173" s="34">
        <f t="shared" si="27"/>
        <v>0</v>
      </c>
      <c r="AL3173" s="36">
        <f t="shared" si="34"/>
        <v>0</v>
      </c>
      <c r="AM3173" s="36">
        <f t="shared" si="35"/>
        <v>0</v>
      </c>
      <c r="AN3173" s="46">
        <f t="shared" si="36"/>
        <v>0</v>
      </c>
      <c r="AO3173" s="36">
        <f t="shared" si="37"/>
        <v>0</v>
      </c>
      <c r="AP3173" s="36">
        <f t="shared" si="39"/>
        <v>0</v>
      </c>
      <c r="AQ3173" s="36">
        <f t="shared" si="40"/>
        <v>0</v>
      </c>
      <c r="AR3173" s="36">
        <f t="shared" si="38"/>
        <v>0</v>
      </c>
      <c r="AS3173" s="38">
        <f t="shared" si="45"/>
        <v>0</v>
      </c>
      <c r="AT3173" s="38">
        <f t="shared" si="46"/>
        <v>0</v>
      </c>
      <c r="AU3173" s="38">
        <f t="shared" si="47"/>
        <v>0</v>
      </c>
      <c r="AV3173" s="38">
        <f t="shared" si="48"/>
        <v>0</v>
      </c>
      <c r="AW3173" s="38">
        <f t="shared" si="51"/>
        <v>0</v>
      </c>
      <c r="AX3173" s="38">
        <f t="shared" si="52"/>
        <v>0</v>
      </c>
      <c r="AY3173" s="38">
        <f t="shared" si="49"/>
        <v>0</v>
      </c>
      <c r="AZ3173" s="12">
        <f t="shared" si="30"/>
        <v>128.705498</v>
      </c>
      <c r="BA3173" s="12">
        <f t="shared" si="41"/>
        <v>88.3114155</v>
      </c>
      <c r="BB3173" s="12">
        <f t="shared" si="53"/>
        <v>110.4534866</v>
      </c>
      <c r="BC3173" s="12">
        <f t="shared" si="50"/>
        <v>0</v>
      </c>
      <c r="BD3173" s="12">
        <f t="shared" si="54"/>
        <v>107.2736524</v>
      </c>
    </row>
    <row r="3174" ht="14.25" customHeight="1">
      <c r="A3174" s="7">
        <v>41123.0</v>
      </c>
      <c r="B3174" s="21" t="s">
        <v>90</v>
      </c>
      <c r="C3174" s="8">
        <v>51.18721</v>
      </c>
      <c r="D3174" s="33">
        <f t="shared" si="5"/>
        <v>-0.00828753735</v>
      </c>
      <c r="E3174" s="33">
        <f t="shared" si="7"/>
        <v>0.008143402636</v>
      </c>
      <c r="F3174" s="33">
        <f t="shared" si="9"/>
        <v>0.01959633935</v>
      </c>
      <c r="G3174" s="33">
        <f t="shared" si="11"/>
        <v>0.02322943374</v>
      </c>
      <c r="H3174" s="33">
        <f t="shared" si="20"/>
        <v>0.02643677937</v>
      </c>
      <c r="I3174" s="45">
        <f t="shared" si="31"/>
        <v>0.5007437058</v>
      </c>
      <c r="J3174" s="45">
        <f t="shared" si="43"/>
        <v>-0.1345160022</v>
      </c>
      <c r="K3174" s="21" t="s">
        <v>91</v>
      </c>
      <c r="L3174" s="8">
        <v>27.837742</v>
      </c>
      <c r="M3174" s="33">
        <f t="shared" si="6"/>
        <v>-0.01555357024</v>
      </c>
      <c r="N3174" s="33">
        <f t="shared" si="8"/>
        <v>0.01141432224</v>
      </c>
      <c r="O3174" s="33">
        <f t="shared" si="10"/>
        <v>0.02836899528</v>
      </c>
      <c r="P3174" s="33">
        <f t="shared" si="12"/>
        <v>0.01657112472</v>
      </c>
      <c r="Q3174" s="45">
        <f t="shared" si="21"/>
        <v>0.2976542005</v>
      </c>
      <c r="R3174" s="45">
        <f t="shared" si="32"/>
        <v>0.8243680132</v>
      </c>
      <c r="S3174" s="45">
        <f t="shared" si="44"/>
        <v>-0.04091143846</v>
      </c>
      <c r="T3174" s="33">
        <f t="shared" si="22"/>
        <v>-0.2712174211</v>
      </c>
      <c r="U3174" s="33">
        <f t="shared" si="33"/>
        <v>-0.3236243075</v>
      </c>
      <c r="V3174" s="33">
        <f t="shared" si="42"/>
        <v>-0.09360456373</v>
      </c>
      <c r="W3174" s="44">
        <f t="shared" si="13"/>
        <v>0.008168640331</v>
      </c>
      <c r="X3174" s="44">
        <f t="shared" si="14"/>
        <v>0.01004464228</v>
      </c>
      <c r="Y3174" s="33">
        <f t="shared" si="15"/>
        <v>1.229659022</v>
      </c>
      <c r="Z3174" s="43">
        <v>1.0</v>
      </c>
      <c r="AA3174" s="33">
        <f t="shared" si="16"/>
        <v>2.229659022</v>
      </c>
      <c r="AB3174" s="33">
        <f t="shared" si="17"/>
        <v>0.5515009289</v>
      </c>
      <c r="AC3174" s="33">
        <f t="shared" si="18"/>
        <v>0.4484990711</v>
      </c>
      <c r="AD3174" s="33">
        <f t="shared" si="19"/>
        <v>0.002145498334</v>
      </c>
      <c r="AE3174" s="34">
        <f t="shared" si="23"/>
        <v>0</v>
      </c>
      <c r="AF3174" s="34">
        <f t="shared" si="24"/>
        <v>0</v>
      </c>
      <c r="AG3174" s="34">
        <f t="shared" si="25"/>
        <v>0</v>
      </c>
      <c r="AH3174" s="34">
        <f t="shared" si="26"/>
        <v>0</v>
      </c>
      <c r="AI3174" s="34">
        <f t="shared" si="28"/>
        <v>0</v>
      </c>
      <c r="AJ3174" s="34">
        <f t="shared" si="29"/>
        <v>0</v>
      </c>
      <c r="AK3174" s="34">
        <f t="shared" si="27"/>
        <v>0</v>
      </c>
      <c r="AL3174" s="36">
        <f t="shared" si="34"/>
        <v>0</v>
      </c>
      <c r="AM3174" s="36">
        <f t="shared" si="35"/>
        <v>0</v>
      </c>
      <c r="AN3174" s="46">
        <f t="shared" si="36"/>
        <v>0</v>
      </c>
      <c r="AO3174" s="36">
        <f t="shared" si="37"/>
        <v>0</v>
      </c>
      <c r="AP3174" s="36">
        <f t="shared" si="39"/>
        <v>0</v>
      </c>
      <c r="AQ3174" s="36">
        <f t="shared" si="40"/>
        <v>0</v>
      </c>
      <c r="AR3174" s="36">
        <f t="shared" si="38"/>
        <v>0</v>
      </c>
      <c r="AS3174" s="38">
        <f t="shared" si="45"/>
        <v>0</v>
      </c>
      <c r="AT3174" s="38">
        <f t="shared" si="46"/>
        <v>0</v>
      </c>
      <c r="AU3174" s="38">
        <f t="shared" si="47"/>
        <v>0</v>
      </c>
      <c r="AV3174" s="38">
        <f t="shared" si="48"/>
        <v>0</v>
      </c>
      <c r="AW3174" s="38">
        <f t="shared" si="51"/>
        <v>0</v>
      </c>
      <c r="AX3174" s="38">
        <f t="shared" si="52"/>
        <v>0</v>
      </c>
      <c r="AY3174" s="38">
        <f t="shared" si="49"/>
        <v>0</v>
      </c>
      <c r="AZ3174" s="12">
        <f t="shared" si="30"/>
        <v>128.705498</v>
      </c>
      <c r="BA3174" s="12">
        <f t="shared" si="41"/>
        <v>88.3114155</v>
      </c>
      <c r="BB3174" s="12">
        <f t="shared" si="53"/>
        <v>110.4534866</v>
      </c>
      <c r="BC3174" s="12">
        <f t="shared" si="50"/>
        <v>0</v>
      </c>
      <c r="BD3174" s="12">
        <f t="shared" si="54"/>
        <v>107.2736524</v>
      </c>
    </row>
    <row r="3175" ht="14.25" customHeight="1">
      <c r="A3175" s="7">
        <v>41124.0</v>
      </c>
      <c r="B3175" s="21" t="s">
        <v>90</v>
      </c>
      <c r="C3175" s="8">
        <v>51.950054</v>
      </c>
      <c r="D3175" s="33">
        <f t="shared" si="5"/>
        <v>0.01490301972</v>
      </c>
      <c r="E3175" s="33">
        <f t="shared" si="7"/>
        <v>0.00844205861</v>
      </c>
      <c r="F3175" s="33">
        <f t="shared" si="9"/>
        <v>0.04159561134</v>
      </c>
      <c r="G3175" s="33">
        <f t="shared" si="11"/>
        <v>0.03773867091</v>
      </c>
      <c r="H3175" s="33">
        <f t="shared" si="20"/>
        <v>0.03646641721</v>
      </c>
      <c r="I3175" s="45">
        <f t="shared" si="31"/>
        <v>2.049709666</v>
      </c>
      <c r="J3175" s="45">
        <f t="shared" si="43"/>
        <v>1.148562728</v>
      </c>
      <c r="K3175" s="21" t="s">
        <v>91</v>
      </c>
      <c r="L3175" s="8">
        <v>28.214718</v>
      </c>
      <c r="M3175" s="33">
        <f t="shared" si="6"/>
        <v>0.01354190293</v>
      </c>
      <c r="N3175" s="33">
        <f t="shared" si="8"/>
        <v>0.01024881981</v>
      </c>
      <c r="O3175" s="33">
        <f t="shared" si="10"/>
        <v>0.04933118276</v>
      </c>
      <c r="P3175" s="33">
        <f t="shared" si="12"/>
        <v>0.03429305006</v>
      </c>
      <c r="Q3175" s="45">
        <f t="shared" si="21"/>
        <v>0.2431574119</v>
      </c>
      <c r="R3175" s="45">
        <f t="shared" si="32"/>
        <v>1.636213272</v>
      </c>
      <c r="S3175" s="45">
        <f t="shared" si="44"/>
        <v>0.5078152002</v>
      </c>
      <c r="T3175" s="33">
        <f t="shared" si="22"/>
        <v>-0.2066909947</v>
      </c>
      <c r="U3175" s="33">
        <f t="shared" si="33"/>
        <v>0.413496394</v>
      </c>
      <c r="V3175" s="33">
        <f t="shared" si="42"/>
        <v>0.6407475275</v>
      </c>
      <c r="W3175" s="44">
        <f t="shared" si="13"/>
        <v>0.008723328852</v>
      </c>
      <c r="X3175" s="44">
        <f t="shared" si="14"/>
        <v>0.01036306385</v>
      </c>
      <c r="Y3175" s="33">
        <f t="shared" si="15"/>
        <v>1.187971246</v>
      </c>
      <c r="Z3175" s="43">
        <v>1.0</v>
      </c>
      <c r="AA3175" s="33">
        <f t="shared" si="16"/>
        <v>2.187971246</v>
      </c>
      <c r="AB3175" s="33">
        <f t="shared" si="17"/>
        <v>0.5429556025</v>
      </c>
      <c r="AC3175" s="33">
        <f t="shared" si="18"/>
        <v>0.4570443975</v>
      </c>
      <c r="AD3175" s="33">
        <f t="shared" si="19"/>
        <v>-0.001831933636</v>
      </c>
      <c r="AE3175" s="34">
        <f t="shared" si="23"/>
        <v>0</v>
      </c>
      <c r="AF3175" s="34">
        <f t="shared" si="24"/>
        <v>0</v>
      </c>
      <c r="AG3175" s="34">
        <f t="shared" si="25"/>
        <v>0</v>
      </c>
      <c r="AH3175" s="34">
        <f t="shared" si="26"/>
        <v>0</v>
      </c>
      <c r="AI3175" s="34">
        <f t="shared" si="28"/>
        <v>0</v>
      </c>
      <c r="AJ3175" s="34">
        <f t="shared" si="29"/>
        <v>0</v>
      </c>
      <c r="AK3175" s="34">
        <f t="shared" si="27"/>
        <v>0</v>
      </c>
      <c r="AL3175" s="36">
        <f t="shared" si="34"/>
        <v>0</v>
      </c>
      <c r="AM3175" s="36">
        <f t="shared" si="35"/>
        <v>0</v>
      </c>
      <c r="AN3175" s="46">
        <f t="shared" si="36"/>
        <v>0</v>
      </c>
      <c r="AO3175" s="36">
        <f t="shared" si="37"/>
        <v>0</v>
      </c>
      <c r="AP3175" s="36">
        <f t="shared" si="39"/>
        <v>0</v>
      </c>
      <c r="AQ3175" s="36">
        <f t="shared" si="40"/>
        <v>0</v>
      </c>
      <c r="AR3175" s="36">
        <f t="shared" si="38"/>
        <v>0</v>
      </c>
      <c r="AS3175" s="38">
        <f t="shared" si="45"/>
        <v>0</v>
      </c>
      <c r="AT3175" s="38">
        <f t="shared" si="46"/>
        <v>0</v>
      </c>
      <c r="AU3175" s="38">
        <f t="shared" si="47"/>
        <v>0</v>
      </c>
      <c r="AV3175" s="38">
        <f t="shared" si="48"/>
        <v>0</v>
      </c>
      <c r="AW3175" s="38">
        <f t="shared" si="51"/>
        <v>0</v>
      </c>
      <c r="AX3175" s="38">
        <f t="shared" si="52"/>
        <v>0</v>
      </c>
      <c r="AY3175" s="38">
        <f t="shared" si="49"/>
        <v>0</v>
      </c>
      <c r="AZ3175" s="12">
        <f t="shared" si="30"/>
        <v>128.705498</v>
      </c>
      <c r="BA3175" s="12">
        <f t="shared" si="41"/>
        <v>88.3114155</v>
      </c>
      <c r="BB3175" s="12">
        <f t="shared" si="53"/>
        <v>110.4534866</v>
      </c>
      <c r="BC3175" s="12">
        <f t="shared" si="50"/>
        <v>0</v>
      </c>
      <c r="BD3175" s="12">
        <f t="shared" si="54"/>
        <v>107.2736524</v>
      </c>
    </row>
    <row r="3176" ht="14.25" customHeight="1">
      <c r="A3176" s="7">
        <v>41127.0</v>
      </c>
      <c r="B3176" s="21" t="s">
        <v>90</v>
      </c>
      <c r="C3176" s="8">
        <v>51.672005</v>
      </c>
      <c r="D3176" s="33">
        <f t="shared" si="5"/>
        <v>-0.005352236977</v>
      </c>
      <c r="E3176" s="33">
        <f t="shared" si="7"/>
        <v>-0.00371153665</v>
      </c>
      <c r="F3176" s="33">
        <f t="shared" si="9"/>
        <v>0.04528440575</v>
      </c>
      <c r="G3176" s="33">
        <f t="shared" si="11"/>
        <v>0.03557672261</v>
      </c>
      <c r="H3176" s="33">
        <f t="shared" si="20"/>
        <v>-0.7063914853</v>
      </c>
      <c r="I3176" s="45">
        <f t="shared" si="31"/>
        <v>2.230136583</v>
      </c>
      <c r="J3176" s="45">
        <f t="shared" si="43"/>
        <v>0.9202724537</v>
      </c>
      <c r="K3176" s="21" t="s">
        <v>91</v>
      </c>
      <c r="L3176" s="8">
        <v>28.148411</v>
      </c>
      <c r="M3176" s="33">
        <f t="shared" si="6"/>
        <v>-0.002350085512</v>
      </c>
      <c r="N3176" s="33">
        <f t="shared" si="8"/>
        <v>-0.005917192571</v>
      </c>
      <c r="O3176" s="33">
        <f t="shared" si="10"/>
        <v>0.04890768078</v>
      </c>
      <c r="P3176" s="33">
        <f t="shared" si="12"/>
        <v>0.03411170521</v>
      </c>
      <c r="Q3176" s="45">
        <f t="shared" si="21"/>
        <v>-0.4375004251</v>
      </c>
      <c r="R3176" s="45">
        <f t="shared" si="32"/>
        <v>1.575734652</v>
      </c>
      <c r="S3176" s="45">
        <f t="shared" si="44"/>
        <v>0.5250918107</v>
      </c>
      <c r="T3176" s="33">
        <f t="shared" si="22"/>
        <v>-0.2688910602</v>
      </c>
      <c r="U3176" s="33">
        <f t="shared" si="33"/>
        <v>0.6544019305</v>
      </c>
      <c r="V3176" s="33">
        <f t="shared" si="42"/>
        <v>0.3951806431</v>
      </c>
      <c r="W3176" s="44">
        <f t="shared" si="13"/>
        <v>0.008800065102</v>
      </c>
      <c r="X3176" s="44">
        <f t="shared" si="14"/>
        <v>0.01036661413</v>
      </c>
      <c r="Y3176" s="33">
        <f t="shared" si="15"/>
        <v>1.178015618</v>
      </c>
      <c r="Z3176" s="43">
        <v>1.0</v>
      </c>
      <c r="AA3176" s="33">
        <f t="shared" si="16"/>
        <v>2.178015618</v>
      </c>
      <c r="AB3176" s="33">
        <f t="shared" si="17"/>
        <v>0.5408664696</v>
      </c>
      <c r="AC3176" s="33">
        <f t="shared" si="18"/>
        <v>0.4591335304</v>
      </c>
      <c r="AD3176" s="33">
        <f t="shared" si="19"/>
        <v>0.003535819047</v>
      </c>
      <c r="AE3176" s="34">
        <f t="shared" si="23"/>
        <v>0</v>
      </c>
      <c r="AF3176" s="34">
        <f t="shared" si="24"/>
        <v>0</v>
      </c>
      <c r="AG3176" s="34">
        <f t="shared" si="25"/>
        <v>0</v>
      </c>
      <c r="AH3176" s="34">
        <f t="shared" si="26"/>
        <v>0</v>
      </c>
      <c r="AI3176" s="34">
        <f t="shared" si="28"/>
        <v>0</v>
      </c>
      <c r="AJ3176" s="34">
        <f t="shared" si="29"/>
        <v>0</v>
      </c>
      <c r="AK3176" s="34">
        <f t="shared" si="27"/>
        <v>0</v>
      </c>
      <c r="AL3176" s="36">
        <f t="shared" si="34"/>
        <v>0</v>
      </c>
      <c r="AM3176" s="36">
        <f t="shared" si="35"/>
        <v>0</v>
      </c>
      <c r="AN3176" s="46">
        <f t="shared" si="36"/>
        <v>0</v>
      </c>
      <c r="AO3176" s="36">
        <f t="shared" si="37"/>
        <v>0</v>
      </c>
      <c r="AP3176" s="36">
        <f t="shared" si="39"/>
        <v>0</v>
      </c>
      <c r="AQ3176" s="36">
        <f t="shared" si="40"/>
        <v>0</v>
      </c>
      <c r="AR3176" s="36">
        <f t="shared" si="38"/>
        <v>0</v>
      </c>
      <c r="AS3176" s="38">
        <f t="shared" si="45"/>
        <v>0</v>
      </c>
      <c r="AT3176" s="38">
        <f t="shared" si="46"/>
        <v>0</v>
      </c>
      <c r="AU3176" s="38">
        <f t="shared" si="47"/>
        <v>0</v>
      </c>
      <c r="AV3176" s="38">
        <f t="shared" si="48"/>
        <v>0</v>
      </c>
      <c r="AW3176" s="38">
        <f t="shared" si="51"/>
        <v>0</v>
      </c>
      <c r="AX3176" s="38">
        <f t="shared" si="52"/>
        <v>0</v>
      </c>
      <c r="AY3176" s="38">
        <f t="shared" si="49"/>
        <v>0</v>
      </c>
      <c r="AZ3176" s="12">
        <f t="shared" si="30"/>
        <v>128.705498</v>
      </c>
      <c r="BA3176" s="12">
        <f t="shared" si="41"/>
        <v>88.3114155</v>
      </c>
      <c r="BB3176" s="12">
        <f t="shared" si="53"/>
        <v>110.4534866</v>
      </c>
      <c r="BC3176" s="12">
        <f t="shared" si="50"/>
        <v>0</v>
      </c>
      <c r="BD3176" s="12">
        <f t="shared" si="54"/>
        <v>107.2736524</v>
      </c>
    </row>
    <row r="3177" ht="14.25" customHeight="1">
      <c r="A3177" s="7">
        <v>41128.0</v>
      </c>
      <c r="B3177" s="21" t="s">
        <v>90</v>
      </c>
      <c r="C3177" s="8">
        <v>51.536556</v>
      </c>
      <c r="D3177" s="33">
        <f t="shared" si="5"/>
        <v>-0.002621322707</v>
      </c>
      <c r="E3177" s="33">
        <f t="shared" si="7"/>
        <v>-0.006049712214</v>
      </c>
      <c r="F3177" s="33">
        <f t="shared" si="9"/>
        <v>0.0508795281</v>
      </c>
      <c r="G3177" s="33">
        <f t="shared" si="11"/>
        <v>0.0346359395</v>
      </c>
      <c r="H3177" s="33">
        <f t="shared" si="20"/>
        <v>-0.8423050742</v>
      </c>
      <c r="I3177" s="45">
        <f t="shared" si="31"/>
        <v>2.485355757</v>
      </c>
      <c r="J3177" s="45">
        <f t="shared" si="43"/>
        <v>0.8117775785</v>
      </c>
      <c r="K3177" s="21" t="s">
        <v>91</v>
      </c>
      <c r="L3177" s="8">
        <v>27.844717</v>
      </c>
      <c r="M3177" s="33">
        <f t="shared" si="6"/>
        <v>-0.0107890282</v>
      </c>
      <c r="N3177" s="33">
        <f t="shared" si="8"/>
        <v>-0.01274761602</v>
      </c>
      <c r="O3177" s="33">
        <f t="shared" si="10"/>
        <v>0.04056868955</v>
      </c>
      <c r="P3177" s="33">
        <f t="shared" si="12"/>
        <v>0.02295464486</v>
      </c>
      <c r="Q3177" s="45">
        <f t="shared" si="21"/>
        <v>-0.7160285046</v>
      </c>
      <c r="R3177" s="45">
        <f t="shared" si="32"/>
        <v>1.226058944</v>
      </c>
      <c r="S3177" s="45">
        <f t="shared" si="44"/>
        <v>0.2144643774</v>
      </c>
      <c r="T3177" s="33">
        <f t="shared" si="22"/>
        <v>-0.1262765697</v>
      </c>
      <c r="U3177" s="33">
        <f t="shared" si="33"/>
        <v>1.259296813</v>
      </c>
      <c r="V3177" s="33">
        <f t="shared" si="42"/>
        <v>0.5973132011</v>
      </c>
      <c r="W3177" s="44">
        <f t="shared" si="13"/>
        <v>0.008821362354</v>
      </c>
      <c r="X3177" s="44">
        <f t="shared" si="14"/>
        <v>0.01073549532</v>
      </c>
      <c r="Y3177" s="33">
        <f t="shared" si="15"/>
        <v>1.216988362</v>
      </c>
      <c r="Z3177" s="43">
        <v>1.0</v>
      </c>
      <c r="AA3177" s="33">
        <f t="shared" si="16"/>
        <v>2.216988362</v>
      </c>
      <c r="AB3177" s="33">
        <f t="shared" si="17"/>
        <v>0.5489376411</v>
      </c>
      <c r="AC3177" s="33">
        <f t="shared" si="18"/>
        <v>0.4510623589</v>
      </c>
      <c r="AD3177" s="33">
        <f t="shared" si="19"/>
        <v>0.003313581903</v>
      </c>
      <c r="AE3177" s="34">
        <f t="shared" si="23"/>
        <v>0</v>
      </c>
      <c r="AF3177" s="34">
        <f t="shared" si="24"/>
        <v>0</v>
      </c>
      <c r="AG3177" s="34">
        <f t="shared" si="25"/>
        <v>0</v>
      </c>
      <c r="AH3177" s="34">
        <f t="shared" si="26"/>
        <v>0</v>
      </c>
      <c r="AI3177" s="34">
        <f t="shared" si="28"/>
        <v>0</v>
      </c>
      <c r="AJ3177" s="34">
        <f t="shared" si="29"/>
        <v>0</v>
      </c>
      <c r="AK3177" s="34">
        <f t="shared" si="27"/>
        <v>0</v>
      </c>
      <c r="AL3177" s="36">
        <f t="shared" si="34"/>
        <v>-1</v>
      </c>
      <c r="AM3177" s="36">
        <f t="shared" si="35"/>
        <v>0</v>
      </c>
      <c r="AN3177" s="46">
        <f t="shared" si="36"/>
        <v>0</v>
      </c>
      <c r="AO3177" s="36">
        <f t="shared" si="37"/>
        <v>1</v>
      </c>
      <c r="AP3177" s="36">
        <f t="shared" si="39"/>
        <v>0</v>
      </c>
      <c r="AQ3177" s="36">
        <f t="shared" si="40"/>
        <v>-1</v>
      </c>
      <c r="AR3177" s="36">
        <f t="shared" si="38"/>
        <v>-0.003313581903</v>
      </c>
      <c r="AS3177" s="38">
        <f t="shared" si="45"/>
        <v>0</v>
      </c>
      <c r="AT3177" s="38">
        <f t="shared" si="46"/>
        <v>0</v>
      </c>
      <c r="AU3177" s="38">
        <f t="shared" si="47"/>
        <v>0</v>
      </c>
      <c r="AV3177" s="38">
        <f t="shared" si="48"/>
        <v>0</v>
      </c>
      <c r="AW3177" s="38">
        <f t="shared" si="51"/>
        <v>0</v>
      </c>
      <c r="AX3177" s="38">
        <f t="shared" si="52"/>
        <v>0</v>
      </c>
      <c r="AY3177" s="38">
        <f t="shared" si="49"/>
        <v>0</v>
      </c>
      <c r="AZ3177" s="12">
        <f t="shared" si="30"/>
        <v>128.705498</v>
      </c>
      <c r="BA3177" s="12">
        <f t="shared" si="41"/>
        <v>88.01878839</v>
      </c>
      <c r="BB3177" s="12">
        <f t="shared" si="53"/>
        <v>110.4534866</v>
      </c>
      <c r="BC3177" s="12">
        <f t="shared" si="50"/>
        <v>-0.001104527301</v>
      </c>
      <c r="BD3177" s="12">
        <f t="shared" si="54"/>
        <v>107.1551657</v>
      </c>
    </row>
    <row r="3178" ht="14.25" customHeight="1">
      <c r="A3178" s="7">
        <v>41129.0</v>
      </c>
      <c r="B3178" s="21" t="s">
        <v>90</v>
      </c>
      <c r="C3178" s="8">
        <v>51.73616</v>
      </c>
      <c r="D3178" s="33">
        <f t="shared" si="5"/>
        <v>0.003873056632</v>
      </c>
      <c r="E3178" s="33">
        <f t="shared" si="7"/>
        <v>0.002347942809</v>
      </c>
      <c r="F3178" s="33">
        <f t="shared" si="9"/>
        <v>0.03229007166</v>
      </c>
      <c r="G3178" s="33">
        <f t="shared" si="11"/>
        <v>0.03479242761</v>
      </c>
      <c r="H3178" s="33">
        <f t="shared" si="20"/>
        <v>-0.323118429</v>
      </c>
      <c r="I3178" s="45">
        <f t="shared" si="31"/>
        <v>1.117979606</v>
      </c>
      <c r="J3178" s="45">
        <f t="shared" si="43"/>
        <v>0.8096101249</v>
      </c>
      <c r="K3178" s="21" t="s">
        <v>91</v>
      </c>
      <c r="L3178" s="8">
        <v>27.77141</v>
      </c>
      <c r="M3178" s="33">
        <f t="shared" si="6"/>
        <v>-0.002632707669</v>
      </c>
      <c r="N3178" s="33">
        <f t="shared" si="8"/>
        <v>-0.01789931726</v>
      </c>
      <c r="O3178" s="33">
        <f t="shared" si="10"/>
        <v>0.03297819087</v>
      </c>
      <c r="P3178" s="33">
        <f t="shared" si="12"/>
        <v>0.02711072187</v>
      </c>
      <c r="Q3178" s="45">
        <f t="shared" si="21"/>
        <v>-0.9125340158</v>
      </c>
      <c r="R3178" s="45">
        <f t="shared" si="32"/>
        <v>0.9181739429</v>
      </c>
      <c r="S3178" s="45">
        <f t="shared" si="44"/>
        <v>0.3804552155</v>
      </c>
      <c r="T3178" s="33">
        <f t="shared" si="22"/>
        <v>0.5894155868</v>
      </c>
      <c r="U3178" s="33">
        <f t="shared" si="33"/>
        <v>0.199805663</v>
      </c>
      <c r="V3178" s="33">
        <f t="shared" si="42"/>
        <v>0.4291549094</v>
      </c>
      <c r="W3178" s="44">
        <f t="shared" si="13"/>
        <v>0.00882322142</v>
      </c>
      <c r="X3178" s="44">
        <f t="shared" si="14"/>
        <v>0.01061729187</v>
      </c>
      <c r="Y3178" s="33">
        <f t="shared" si="15"/>
        <v>1.203335082</v>
      </c>
      <c r="Z3178" s="43">
        <v>1.0</v>
      </c>
      <c r="AA3178" s="33">
        <f t="shared" si="16"/>
        <v>2.203335082</v>
      </c>
      <c r="AB3178" s="33">
        <f t="shared" si="17"/>
        <v>0.546142569</v>
      </c>
      <c r="AC3178" s="33">
        <f t="shared" si="18"/>
        <v>0.453857431</v>
      </c>
      <c r="AD3178" s="33">
        <f t="shared" si="19"/>
        <v>-0.001410493796</v>
      </c>
      <c r="AE3178" s="34">
        <f t="shared" si="23"/>
        <v>0</v>
      </c>
      <c r="AF3178" s="34">
        <f t="shared" si="24"/>
        <v>0</v>
      </c>
      <c r="AG3178" s="34">
        <f t="shared" si="25"/>
        <v>0</v>
      </c>
      <c r="AH3178" s="34">
        <f t="shared" si="26"/>
        <v>0</v>
      </c>
      <c r="AI3178" s="34">
        <f t="shared" si="28"/>
        <v>0</v>
      </c>
      <c r="AJ3178" s="34">
        <f t="shared" si="29"/>
        <v>0</v>
      </c>
      <c r="AK3178" s="34">
        <f t="shared" si="27"/>
        <v>0</v>
      </c>
      <c r="AL3178" s="36">
        <f t="shared" si="34"/>
        <v>0</v>
      </c>
      <c r="AM3178" s="36">
        <f t="shared" si="35"/>
        <v>0</v>
      </c>
      <c r="AN3178" s="46">
        <f t="shared" si="36"/>
        <v>0</v>
      </c>
      <c r="AO3178" s="36">
        <f t="shared" si="37"/>
        <v>2</v>
      </c>
      <c r="AP3178" s="36">
        <f t="shared" si="39"/>
        <v>0</v>
      </c>
      <c r="AQ3178" s="36">
        <f t="shared" si="40"/>
        <v>-1</v>
      </c>
      <c r="AR3178" s="36">
        <f t="shared" si="38"/>
        <v>0.001410493796</v>
      </c>
      <c r="AS3178" s="38">
        <f t="shared" si="45"/>
        <v>0</v>
      </c>
      <c r="AT3178" s="38">
        <f t="shared" si="46"/>
        <v>0</v>
      </c>
      <c r="AU3178" s="38">
        <f t="shared" si="47"/>
        <v>0</v>
      </c>
      <c r="AV3178" s="38">
        <f t="shared" si="48"/>
        <v>0</v>
      </c>
      <c r="AW3178" s="38">
        <f t="shared" si="51"/>
        <v>0</v>
      </c>
      <c r="AX3178" s="38">
        <f t="shared" si="52"/>
        <v>0</v>
      </c>
      <c r="AY3178" s="38">
        <f t="shared" si="49"/>
        <v>0</v>
      </c>
      <c r="AZ3178" s="12">
        <f t="shared" si="30"/>
        <v>128.705498</v>
      </c>
      <c r="BA3178" s="12">
        <f t="shared" si="41"/>
        <v>88.14293835</v>
      </c>
      <c r="BB3178" s="12">
        <f t="shared" si="53"/>
        <v>110.4534866</v>
      </c>
      <c r="BC3178" s="12">
        <f t="shared" si="50"/>
        <v>0.0004701645987</v>
      </c>
      <c r="BD3178" s="12">
        <f t="shared" si="54"/>
        <v>107.2055463</v>
      </c>
    </row>
    <row r="3179" ht="14.25" customHeight="1">
      <c r="A3179" s="7">
        <v>41130.0</v>
      </c>
      <c r="B3179" s="21" t="s">
        <v>90</v>
      </c>
      <c r="C3179" s="8">
        <v>51.429626</v>
      </c>
      <c r="D3179" s="33">
        <f t="shared" si="5"/>
        <v>-0.005924946884</v>
      </c>
      <c r="E3179" s="33">
        <f t="shared" si="7"/>
        <v>0.004735870543</v>
      </c>
      <c r="F3179" s="33">
        <f t="shared" si="9"/>
        <v>0.01291783928</v>
      </c>
      <c r="G3179" s="33">
        <f t="shared" si="11"/>
        <v>0.03278473784</v>
      </c>
      <c r="H3179" s="33">
        <f t="shared" si="20"/>
        <v>-0.176495863</v>
      </c>
      <c r="I3179" s="45">
        <f t="shared" si="31"/>
        <v>-0.1539301231</v>
      </c>
      <c r="J3179" s="45">
        <f t="shared" si="43"/>
        <v>0.6088656241</v>
      </c>
      <c r="K3179" s="21" t="s">
        <v>91</v>
      </c>
      <c r="L3179" s="8">
        <v>27.659716</v>
      </c>
      <c r="M3179" s="33">
        <f t="shared" si="6"/>
        <v>-0.004021905982</v>
      </c>
      <c r="N3179" s="33">
        <f t="shared" si="8"/>
        <v>-0.006395130754</v>
      </c>
      <c r="O3179" s="33">
        <f t="shared" si="10"/>
        <v>0.004946195406</v>
      </c>
      <c r="P3179" s="33">
        <f t="shared" si="12"/>
        <v>0.03392462642</v>
      </c>
      <c r="Q3179" s="45">
        <f t="shared" si="21"/>
        <v>-0.4269871886</v>
      </c>
      <c r="R3179" s="45">
        <f t="shared" si="32"/>
        <v>-0.1124466611</v>
      </c>
      <c r="S3179" s="45">
        <f t="shared" si="44"/>
        <v>0.6238066729</v>
      </c>
      <c r="T3179" s="33">
        <f t="shared" si="22"/>
        <v>0.2504913256</v>
      </c>
      <c r="U3179" s="33">
        <f t="shared" si="33"/>
        <v>-0.04148346202</v>
      </c>
      <c r="V3179" s="33">
        <f t="shared" si="42"/>
        <v>-0.01494104885</v>
      </c>
      <c r="W3179" s="44">
        <f t="shared" si="13"/>
        <v>0.008899646538</v>
      </c>
      <c r="X3179" s="44">
        <f t="shared" si="14"/>
        <v>0.01032499519</v>
      </c>
      <c r="Y3179" s="33">
        <f t="shared" si="15"/>
        <v>1.160157894</v>
      </c>
      <c r="Z3179" s="43">
        <v>1.0</v>
      </c>
      <c r="AA3179" s="33">
        <f t="shared" si="16"/>
        <v>2.160157894</v>
      </c>
      <c r="AB3179" s="33">
        <f t="shared" si="17"/>
        <v>0.5370708768</v>
      </c>
      <c r="AC3179" s="33">
        <f t="shared" si="18"/>
        <v>0.4629291232</v>
      </c>
      <c r="AD3179" s="33">
        <f t="shared" si="19"/>
        <v>0.002554412295</v>
      </c>
      <c r="AE3179" s="34">
        <f t="shared" si="23"/>
        <v>0</v>
      </c>
      <c r="AF3179" s="34">
        <f t="shared" si="24"/>
        <v>0</v>
      </c>
      <c r="AG3179" s="34">
        <f t="shared" si="25"/>
        <v>0</v>
      </c>
      <c r="AH3179" s="34">
        <f t="shared" si="26"/>
        <v>0</v>
      </c>
      <c r="AI3179" s="34">
        <f t="shared" si="28"/>
        <v>0</v>
      </c>
      <c r="AJ3179" s="34">
        <f t="shared" si="29"/>
        <v>0</v>
      </c>
      <c r="AK3179" s="34">
        <f t="shared" si="27"/>
        <v>0</v>
      </c>
      <c r="AL3179" s="36">
        <f t="shared" si="34"/>
        <v>0</v>
      </c>
      <c r="AM3179" s="36">
        <f t="shared" si="35"/>
        <v>0</v>
      </c>
      <c r="AN3179" s="46">
        <f t="shared" si="36"/>
        <v>0</v>
      </c>
      <c r="AO3179" s="36">
        <f t="shared" si="37"/>
        <v>3</v>
      </c>
      <c r="AP3179" s="36">
        <f t="shared" si="39"/>
        <v>0</v>
      </c>
      <c r="AQ3179" s="36">
        <f t="shared" si="40"/>
        <v>-1</v>
      </c>
      <c r="AR3179" s="36">
        <f t="shared" si="38"/>
        <v>-0.002554412295</v>
      </c>
      <c r="AS3179" s="38">
        <f t="shared" si="45"/>
        <v>0</v>
      </c>
      <c r="AT3179" s="38">
        <f t="shared" si="46"/>
        <v>0</v>
      </c>
      <c r="AU3179" s="38">
        <f t="shared" si="47"/>
        <v>0</v>
      </c>
      <c r="AV3179" s="38">
        <f t="shared" si="48"/>
        <v>0</v>
      </c>
      <c r="AW3179" s="38">
        <f t="shared" si="51"/>
        <v>0</v>
      </c>
      <c r="AX3179" s="38">
        <f t="shared" si="52"/>
        <v>0</v>
      </c>
      <c r="AY3179" s="38">
        <f t="shared" si="49"/>
        <v>0</v>
      </c>
      <c r="AZ3179" s="12">
        <f t="shared" si="30"/>
        <v>128.705498</v>
      </c>
      <c r="BA3179" s="12">
        <f t="shared" si="41"/>
        <v>87.91778494</v>
      </c>
      <c r="BB3179" s="12">
        <f t="shared" si="53"/>
        <v>110.4534866</v>
      </c>
      <c r="BC3179" s="12">
        <f t="shared" si="50"/>
        <v>-0.0008514707651</v>
      </c>
      <c r="BD3179" s="12">
        <f t="shared" si="54"/>
        <v>107.1142639</v>
      </c>
    </row>
    <row r="3180" ht="14.25" customHeight="1">
      <c r="A3180" s="7">
        <v>41131.0</v>
      </c>
      <c r="B3180" s="21" t="s">
        <v>90</v>
      </c>
      <c r="C3180" s="8">
        <v>51.422482</v>
      </c>
      <c r="D3180" s="33">
        <f t="shared" si="5"/>
        <v>-0.0001389082627</v>
      </c>
      <c r="E3180" s="33">
        <f t="shared" si="7"/>
        <v>-0.01015536962</v>
      </c>
      <c r="F3180" s="33">
        <f t="shared" si="9"/>
        <v>-0.001799043233</v>
      </c>
      <c r="G3180" s="33">
        <f t="shared" si="11"/>
        <v>0.02442818569</v>
      </c>
      <c r="H3180" s="33">
        <f t="shared" si="20"/>
        <v>-1.044206463</v>
      </c>
      <c r="I3180" s="45">
        <f t="shared" si="31"/>
        <v>-1.092265852</v>
      </c>
      <c r="J3180" s="45">
        <f t="shared" si="43"/>
        <v>-0.1343270663</v>
      </c>
      <c r="K3180" s="21" t="s">
        <v>91</v>
      </c>
      <c r="L3180" s="8">
        <v>27.502634</v>
      </c>
      <c r="M3180" s="33">
        <f t="shared" si="6"/>
        <v>-0.005679089402</v>
      </c>
      <c r="N3180" s="33">
        <f t="shared" si="8"/>
        <v>-0.02523803357</v>
      </c>
      <c r="O3180" s="33">
        <f t="shared" si="10"/>
        <v>-0.01524787382</v>
      </c>
      <c r="P3180" s="33">
        <f t="shared" si="12"/>
        <v>0.01953905901</v>
      </c>
      <c r="Q3180" s="45">
        <f t="shared" si="21"/>
        <v>-1.200765021</v>
      </c>
      <c r="R3180" s="45">
        <f t="shared" si="32"/>
        <v>-0.846377342</v>
      </c>
      <c r="S3180" s="45">
        <f t="shared" si="44"/>
        <v>0.1632428933</v>
      </c>
      <c r="T3180" s="33">
        <f t="shared" si="22"/>
        <v>0.1565585578</v>
      </c>
      <c r="U3180" s="33">
        <f t="shared" si="33"/>
        <v>-0.2458885098</v>
      </c>
      <c r="V3180" s="33">
        <f t="shared" si="42"/>
        <v>-0.2975699596</v>
      </c>
      <c r="W3180" s="44">
        <f t="shared" si="13"/>
        <v>0.008778650589</v>
      </c>
      <c r="X3180" s="44">
        <f t="shared" si="14"/>
        <v>0.01032738091</v>
      </c>
      <c r="Y3180" s="33">
        <f t="shared" si="15"/>
        <v>1.17642009</v>
      </c>
      <c r="Z3180" s="43">
        <v>1.0</v>
      </c>
      <c r="AA3180" s="33">
        <f t="shared" si="16"/>
        <v>2.17642009</v>
      </c>
      <c r="AB3180" s="33">
        <f t="shared" si="17"/>
        <v>0.5405298799</v>
      </c>
      <c r="AC3180" s="33">
        <f t="shared" si="18"/>
        <v>0.4594701201</v>
      </c>
      <c r="AD3180" s="33">
        <f t="shared" si="19"/>
        <v>0.00005866453438</v>
      </c>
      <c r="AE3180" s="34">
        <f t="shared" si="23"/>
        <v>0</v>
      </c>
      <c r="AF3180" s="34">
        <f t="shared" si="24"/>
        <v>0</v>
      </c>
      <c r="AG3180" s="34">
        <f t="shared" si="25"/>
        <v>0</v>
      </c>
      <c r="AH3180" s="34">
        <f t="shared" si="26"/>
        <v>0</v>
      </c>
      <c r="AI3180" s="34">
        <f t="shared" si="28"/>
        <v>0</v>
      </c>
      <c r="AJ3180" s="34">
        <f t="shared" si="29"/>
        <v>0</v>
      </c>
      <c r="AK3180" s="34">
        <f t="shared" si="27"/>
        <v>0</v>
      </c>
      <c r="AL3180" s="36">
        <f t="shared" si="34"/>
        <v>0</v>
      </c>
      <c r="AM3180" s="36">
        <f t="shared" si="35"/>
        <v>0</v>
      </c>
      <c r="AN3180" s="46">
        <f t="shared" si="36"/>
        <v>0</v>
      </c>
      <c r="AO3180" s="36">
        <f t="shared" si="37"/>
        <v>4</v>
      </c>
      <c r="AP3180" s="36">
        <f t="shared" si="39"/>
        <v>0</v>
      </c>
      <c r="AQ3180" s="36">
        <f t="shared" si="40"/>
        <v>-1</v>
      </c>
      <c r="AR3180" s="36">
        <f t="shared" si="38"/>
        <v>-0.00005866453438</v>
      </c>
      <c r="AS3180" s="38">
        <f t="shared" si="45"/>
        <v>0</v>
      </c>
      <c r="AT3180" s="38">
        <f t="shared" si="46"/>
        <v>0</v>
      </c>
      <c r="AU3180" s="38">
        <f t="shared" si="47"/>
        <v>0</v>
      </c>
      <c r="AV3180" s="38">
        <f t="shared" si="48"/>
        <v>0</v>
      </c>
      <c r="AW3180" s="38">
        <f t="shared" si="51"/>
        <v>0</v>
      </c>
      <c r="AX3180" s="38">
        <f t="shared" si="52"/>
        <v>0</v>
      </c>
      <c r="AY3180" s="38">
        <f t="shared" si="49"/>
        <v>0</v>
      </c>
      <c r="AZ3180" s="12">
        <f t="shared" si="30"/>
        <v>128.705498</v>
      </c>
      <c r="BA3180" s="12">
        <f t="shared" si="41"/>
        <v>87.91262729</v>
      </c>
      <c r="BB3180" s="12">
        <f t="shared" si="53"/>
        <v>110.4534866</v>
      </c>
      <c r="BC3180" s="12">
        <f t="shared" si="50"/>
        <v>-0.00001955484479</v>
      </c>
      <c r="BD3180" s="12">
        <f t="shared" si="54"/>
        <v>107.1121693</v>
      </c>
    </row>
    <row r="3181" ht="14.25" customHeight="1">
      <c r="A3181" s="7">
        <v>41134.0</v>
      </c>
      <c r="B3181" s="21" t="s">
        <v>90</v>
      </c>
      <c r="C3181" s="8">
        <v>51.322666</v>
      </c>
      <c r="D3181" s="33">
        <f t="shared" si="5"/>
        <v>-0.001941096503</v>
      </c>
      <c r="E3181" s="33">
        <f t="shared" si="7"/>
        <v>-0.006760701467</v>
      </c>
      <c r="F3181" s="33">
        <f t="shared" si="9"/>
        <v>-0.01044714553</v>
      </c>
      <c r="G3181" s="33">
        <f t="shared" si="11"/>
        <v>0.02331161009</v>
      </c>
      <c r="H3181" s="33">
        <f t="shared" si="20"/>
        <v>-0.8149077559</v>
      </c>
      <c r="I3181" s="45">
        <f t="shared" si="31"/>
        <v>-1.61057149</v>
      </c>
      <c r="J3181" s="45">
        <f t="shared" si="43"/>
        <v>-0.2132850461</v>
      </c>
      <c r="K3181" s="21" t="s">
        <v>91</v>
      </c>
      <c r="L3181" s="8">
        <v>27.436319</v>
      </c>
      <c r="M3181" s="33">
        <f t="shared" si="6"/>
        <v>-0.002411223594</v>
      </c>
      <c r="N3181" s="33">
        <f t="shared" si="8"/>
        <v>-0.02529776903</v>
      </c>
      <c r="O3181" s="33">
        <f t="shared" si="10"/>
        <v>-0.03106526983</v>
      </c>
      <c r="P3181" s="33">
        <f t="shared" si="12"/>
        <v>0.02771967777</v>
      </c>
      <c r="Q3181" s="45">
        <f t="shared" si="21"/>
        <v>-1.17739682</v>
      </c>
      <c r="R3181" s="45">
        <f t="shared" si="32"/>
        <v>-1.410910229</v>
      </c>
      <c r="S3181" s="45">
        <f t="shared" si="44"/>
        <v>0.4316430597</v>
      </c>
      <c r="T3181" s="33">
        <f t="shared" si="22"/>
        <v>0.3624890639</v>
      </c>
      <c r="U3181" s="33">
        <f t="shared" si="33"/>
        <v>-0.1996612609</v>
      </c>
      <c r="V3181" s="33">
        <f t="shared" si="42"/>
        <v>-0.6449281058</v>
      </c>
      <c r="W3181" s="44">
        <f t="shared" si="13"/>
        <v>0.008795695879</v>
      </c>
      <c r="X3181" s="44">
        <f t="shared" si="14"/>
        <v>0.01001515854</v>
      </c>
      <c r="Y3181" s="33">
        <f t="shared" si="15"/>
        <v>1.138643113</v>
      </c>
      <c r="Z3181" s="43">
        <v>1.0</v>
      </c>
      <c r="AA3181" s="33">
        <f t="shared" si="16"/>
        <v>2.138643113</v>
      </c>
      <c r="AB3181" s="33">
        <f t="shared" si="17"/>
        <v>0.532413803</v>
      </c>
      <c r="AC3181" s="33">
        <f t="shared" si="18"/>
        <v>0.467586197</v>
      </c>
      <c r="AD3181" s="33">
        <f t="shared" si="19"/>
        <v>0.0008973271926</v>
      </c>
      <c r="AE3181" s="34">
        <f t="shared" si="23"/>
        <v>0</v>
      </c>
      <c r="AF3181" s="34">
        <f t="shared" si="24"/>
        <v>0</v>
      </c>
      <c r="AG3181" s="34">
        <f t="shared" si="25"/>
        <v>0</v>
      </c>
      <c r="AH3181" s="34">
        <f t="shared" si="26"/>
        <v>0</v>
      </c>
      <c r="AI3181" s="34">
        <f t="shared" si="28"/>
        <v>0</v>
      </c>
      <c r="AJ3181" s="34">
        <f t="shared" si="29"/>
        <v>0</v>
      </c>
      <c r="AK3181" s="34">
        <f t="shared" si="27"/>
        <v>0</v>
      </c>
      <c r="AL3181" s="36">
        <f t="shared" si="34"/>
        <v>0</v>
      </c>
      <c r="AM3181" s="36">
        <f t="shared" si="35"/>
        <v>0</v>
      </c>
      <c r="AN3181" s="46">
        <f t="shared" si="36"/>
        <v>0</v>
      </c>
      <c r="AO3181" s="36">
        <f t="shared" si="37"/>
        <v>5</v>
      </c>
      <c r="AP3181" s="36">
        <f t="shared" si="39"/>
        <v>0</v>
      </c>
      <c r="AQ3181" s="36">
        <f t="shared" si="40"/>
        <v>-1</v>
      </c>
      <c r="AR3181" s="36">
        <f t="shared" si="38"/>
        <v>-0.0008973271926</v>
      </c>
      <c r="AS3181" s="38">
        <f t="shared" si="45"/>
        <v>0</v>
      </c>
      <c r="AT3181" s="38">
        <f t="shared" si="46"/>
        <v>0</v>
      </c>
      <c r="AU3181" s="38">
        <f t="shared" si="47"/>
        <v>0</v>
      </c>
      <c r="AV3181" s="38">
        <f t="shared" si="48"/>
        <v>0</v>
      </c>
      <c r="AW3181" s="38">
        <f t="shared" si="51"/>
        <v>0</v>
      </c>
      <c r="AX3181" s="38">
        <f t="shared" si="52"/>
        <v>0</v>
      </c>
      <c r="AY3181" s="38">
        <f t="shared" si="49"/>
        <v>0</v>
      </c>
      <c r="AZ3181" s="12">
        <f t="shared" si="30"/>
        <v>128.705498</v>
      </c>
      <c r="BA3181" s="12">
        <f t="shared" si="41"/>
        <v>87.8337409</v>
      </c>
      <c r="BB3181" s="12">
        <f t="shared" si="53"/>
        <v>110.4534866</v>
      </c>
      <c r="BC3181" s="12">
        <f t="shared" si="50"/>
        <v>-0.0002991090642</v>
      </c>
      <c r="BD3181" s="12">
        <f t="shared" si="54"/>
        <v>107.0801311</v>
      </c>
    </row>
    <row r="3182" ht="14.25" customHeight="1">
      <c r="A3182" s="7">
        <v>41135.0</v>
      </c>
      <c r="B3182" s="21" t="s">
        <v>90</v>
      </c>
      <c r="C3182" s="8">
        <v>51.500916</v>
      </c>
      <c r="D3182" s="33">
        <f t="shared" si="5"/>
        <v>0.003473124331</v>
      </c>
      <c r="E3182" s="33">
        <f t="shared" si="7"/>
        <v>-0.0006915479568</v>
      </c>
      <c r="F3182" s="33">
        <f t="shared" si="9"/>
        <v>-0.006737076505</v>
      </c>
      <c r="G3182" s="33">
        <f t="shared" si="11"/>
        <v>0.02715789071</v>
      </c>
      <c r="H3182" s="33">
        <f t="shared" si="20"/>
        <v>-0.412474206</v>
      </c>
      <c r="I3182" s="45">
        <f t="shared" si="31"/>
        <v>-1.312182042</v>
      </c>
      <c r="J3182" s="45">
        <f t="shared" si="43"/>
        <v>0.149991089</v>
      </c>
      <c r="K3182" s="21" t="s">
        <v>91</v>
      </c>
      <c r="L3182" s="8">
        <v>27.492168</v>
      </c>
      <c r="M3182" s="33">
        <f t="shared" si="6"/>
        <v>0.002035586479</v>
      </c>
      <c r="N3182" s="33">
        <f t="shared" si="8"/>
        <v>-0.01266125276</v>
      </c>
      <c r="O3182" s="33">
        <f t="shared" si="10"/>
        <v>-0.02524746799</v>
      </c>
      <c r="P3182" s="33">
        <f t="shared" si="12"/>
        <v>0.01377261343</v>
      </c>
      <c r="Q3182" s="45">
        <f t="shared" si="21"/>
        <v>-0.6699051805</v>
      </c>
      <c r="R3182" s="45">
        <f t="shared" si="32"/>
        <v>-1.199838576</v>
      </c>
      <c r="S3182" s="45">
        <f t="shared" si="44"/>
        <v>-0.02211483897</v>
      </c>
      <c r="T3182" s="33">
        <f t="shared" si="22"/>
        <v>0.2574309745</v>
      </c>
      <c r="U3182" s="33">
        <f t="shared" si="33"/>
        <v>-0.1123434661</v>
      </c>
      <c r="V3182" s="33">
        <f t="shared" si="42"/>
        <v>0.1721059279</v>
      </c>
      <c r="W3182" s="44">
        <f t="shared" si="13"/>
        <v>0.008802686082</v>
      </c>
      <c r="X3182" s="44">
        <f t="shared" si="14"/>
        <v>0.009428740477</v>
      </c>
      <c r="Y3182" s="33">
        <f t="shared" si="15"/>
        <v>1.071120836</v>
      </c>
      <c r="Z3182" s="43">
        <v>1.0</v>
      </c>
      <c r="AA3182" s="33">
        <f t="shared" si="16"/>
        <v>2.071120836</v>
      </c>
      <c r="AB3182" s="33">
        <f t="shared" si="17"/>
        <v>0.5171696491</v>
      </c>
      <c r="AC3182" s="33">
        <f t="shared" si="18"/>
        <v>0.4828303509</v>
      </c>
      <c r="AD3182" s="33">
        <f t="shared" si="19"/>
        <v>0.003088262993</v>
      </c>
      <c r="AE3182" s="34">
        <f t="shared" si="23"/>
        <v>0</v>
      </c>
      <c r="AF3182" s="34">
        <f t="shared" si="24"/>
        <v>0</v>
      </c>
      <c r="AG3182" s="34">
        <f t="shared" si="25"/>
        <v>0</v>
      </c>
      <c r="AH3182" s="34">
        <f t="shared" si="26"/>
        <v>0</v>
      </c>
      <c r="AI3182" s="34">
        <f t="shared" si="28"/>
        <v>0</v>
      </c>
      <c r="AJ3182" s="34">
        <f t="shared" si="29"/>
        <v>0</v>
      </c>
      <c r="AK3182" s="34">
        <f t="shared" si="27"/>
        <v>0</v>
      </c>
      <c r="AL3182" s="36">
        <f t="shared" si="34"/>
        <v>0</v>
      </c>
      <c r="AM3182" s="36">
        <f t="shared" si="35"/>
        <v>0</v>
      </c>
      <c r="AN3182" s="46">
        <f t="shared" si="36"/>
        <v>0</v>
      </c>
      <c r="AO3182" s="36">
        <f t="shared" si="37"/>
        <v>0</v>
      </c>
      <c r="AP3182" s="36">
        <f t="shared" si="39"/>
        <v>1</v>
      </c>
      <c r="AQ3182" s="36">
        <f t="shared" si="40"/>
        <v>0</v>
      </c>
      <c r="AR3182" s="36">
        <f t="shared" si="38"/>
        <v>0</v>
      </c>
      <c r="AS3182" s="38">
        <f t="shared" si="45"/>
        <v>0</v>
      </c>
      <c r="AT3182" s="38">
        <f t="shared" si="46"/>
        <v>0</v>
      </c>
      <c r="AU3182" s="38">
        <f t="shared" si="47"/>
        <v>0</v>
      </c>
      <c r="AV3182" s="38">
        <f t="shared" si="48"/>
        <v>0</v>
      </c>
      <c r="AW3182" s="38">
        <f t="shared" si="51"/>
        <v>0</v>
      </c>
      <c r="AX3182" s="38">
        <f t="shared" si="52"/>
        <v>0</v>
      </c>
      <c r="AY3182" s="38">
        <f t="shared" si="49"/>
        <v>0</v>
      </c>
      <c r="AZ3182" s="12">
        <f t="shared" si="30"/>
        <v>128.705498</v>
      </c>
      <c r="BA3182" s="12">
        <f t="shared" si="41"/>
        <v>87.8337409</v>
      </c>
      <c r="BB3182" s="12">
        <f t="shared" si="53"/>
        <v>110.4534866</v>
      </c>
      <c r="BC3182" s="12">
        <f t="shared" si="50"/>
        <v>0</v>
      </c>
      <c r="BD3182" s="12">
        <f t="shared" si="54"/>
        <v>107.0801311</v>
      </c>
    </row>
    <row r="3183" ht="14.25" customHeight="1">
      <c r="A3183" s="7">
        <v>41136.0</v>
      </c>
      <c r="B3183" s="21" t="s">
        <v>90</v>
      </c>
      <c r="C3183" s="8">
        <v>51.771816</v>
      </c>
      <c r="D3183" s="33">
        <f t="shared" si="5"/>
        <v>0.005260100616</v>
      </c>
      <c r="E3183" s="33">
        <f t="shared" si="7"/>
        <v>0.0006891891474</v>
      </c>
      <c r="F3183" s="33">
        <f t="shared" si="9"/>
        <v>0.003038750133</v>
      </c>
      <c r="G3183" s="33">
        <f t="shared" si="11"/>
        <v>0.03182737992</v>
      </c>
      <c r="H3183" s="33">
        <f t="shared" si="20"/>
        <v>-0.3076770386</v>
      </c>
      <c r="I3183" s="45">
        <f t="shared" si="31"/>
        <v>-0.6518828648</v>
      </c>
      <c r="J3183" s="45">
        <f t="shared" si="43"/>
        <v>0.5581659257</v>
      </c>
      <c r="K3183" s="21" t="s">
        <v>91</v>
      </c>
      <c r="L3183" s="8">
        <v>27.47122</v>
      </c>
      <c r="M3183" s="33">
        <f t="shared" si="6"/>
        <v>-0.0007619624615</v>
      </c>
      <c r="N3183" s="33">
        <f t="shared" si="8"/>
        <v>-0.01080931793</v>
      </c>
      <c r="O3183" s="33">
        <f t="shared" si="10"/>
        <v>-0.02851515578</v>
      </c>
      <c r="P3183" s="33">
        <f t="shared" si="12"/>
        <v>0.0162706698</v>
      </c>
      <c r="Q3183" s="45">
        <f t="shared" si="21"/>
        <v>-0.6343353243</v>
      </c>
      <c r="R3183" s="45">
        <f t="shared" si="32"/>
        <v>-1.340535756</v>
      </c>
      <c r="S3183" s="45">
        <f t="shared" si="44"/>
        <v>0.05023724677</v>
      </c>
      <c r="T3183" s="33">
        <f t="shared" si="22"/>
        <v>0.3266582857</v>
      </c>
      <c r="U3183" s="33">
        <f t="shared" si="33"/>
        <v>0.6886528913</v>
      </c>
      <c r="V3183" s="33">
        <f t="shared" si="42"/>
        <v>0.507928679</v>
      </c>
      <c r="W3183" s="44">
        <f t="shared" si="13"/>
        <v>0.008843242852</v>
      </c>
      <c r="X3183" s="44">
        <f t="shared" si="14"/>
        <v>0.009390580558</v>
      </c>
      <c r="Y3183" s="33">
        <f t="shared" si="15"/>
        <v>1.061893325</v>
      </c>
      <c r="Z3183" s="43">
        <v>1.0</v>
      </c>
      <c r="AA3183" s="33">
        <f t="shared" si="16"/>
        <v>2.061893325</v>
      </c>
      <c r="AB3183" s="33">
        <f t="shared" si="17"/>
        <v>0.5150088573</v>
      </c>
      <c r="AC3183" s="33">
        <f t="shared" si="18"/>
        <v>0.4849911427</v>
      </c>
      <c r="AD3183" s="33">
        <f t="shared" si="19"/>
        <v>0.004343100319</v>
      </c>
      <c r="AE3183" s="34">
        <f t="shared" si="23"/>
        <v>0</v>
      </c>
      <c r="AF3183" s="34">
        <f t="shared" si="24"/>
        <v>0</v>
      </c>
      <c r="AG3183" s="34">
        <f t="shared" si="25"/>
        <v>0</v>
      </c>
      <c r="AH3183" s="34">
        <f t="shared" si="26"/>
        <v>0</v>
      </c>
      <c r="AI3183" s="34">
        <f t="shared" si="28"/>
        <v>0</v>
      </c>
      <c r="AJ3183" s="34">
        <f t="shared" si="29"/>
        <v>0</v>
      </c>
      <c r="AK3183" s="34">
        <f t="shared" si="27"/>
        <v>0</v>
      </c>
      <c r="AL3183" s="36">
        <f t="shared" si="34"/>
        <v>0</v>
      </c>
      <c r="AM3183" s="36">
        <f t="shared" si="35"/>
        <v>0</v>
      </c>
      <c r="AN3183" s="46">
        <f t="shared" si="36"/>
        <v>0</v>
      </c>
      <c r="AO3183" s="36">
        <f t="shared" si="37"/>
        <v>0</v>
      </c>
      <c r="AP3183" s="36">
        <f t="shared" si="39"/>
        <v>0</v>
      </c>
      <c r="AQ3183" s="36">
        <f t="shared" si="40"/>
        <v>0</v>
      </c>
      <c r="AR3183" s="36">
        <f t="shared" si="38"/>
        <v>0</v>
      </c>
      <c r="AS3183" s="38">
        <f t="shared" si="45"/>
        <v>0</v>
      </c>
      <c r="AT3183" s="38">
        <f t="shared" si="46"/>
        <v>0</v>
      </c>
      <c r="AU3183" s="38">
        <f t="shared" si="47"/>
        <v>0</v>
      </c>
      <c r="AV3183" s="38">
        <f t="shared" si="48"/>
        <v>0</v>
      </c>
      <c r="AW3183" s="38">
        <f t="shared" si="51"/>
        <v>0</v>
      </c>
      <c r="AX3183" s="38">
        <f t="shared" si="52"/>
        <v>0</v>
      </c>
      <c r="AY3183" s="38">
        <f t="shared" si="49"/>
        <v>0</v>
      </c>
      <c r="AZ3183" s="12">
        <f t="shared" si="30"/>
        <v>128.705498</v>
      </c>
      <c r="BA3183" s="12">
        <f t="shared" si="41"/>
        <v>87.8337409</v>
      </c>
      <c r="BB3183" s="12">
        <f t="shared" si="53"/>
        <v>110.4534866</v>
      </c>
      <c r="BC3183" s="12">
        <f t="shared" si="50"/>
        <v>0</v>
      </c>
      <c r="BD3183" s="12">
        <f t="shared" si="54"/>
        <v>107.0801311</v>
      </c>
    </row>
    <row r="3184" ht="14.25" customHeight="1">
      <c r="A3184" s="7">
        <v>41137.0</v>
      </c>
      <c r="B3184" s="21" t="s">
        <v>90</v>
      </c>
      <c r="C3184" s="8">
        <v>52.456207</v>
      </c>
      <c r="D3184" s="33">
        <f t="shared" si="5"/>
        <v>0.01321937403</v>
      </c>
      <c r="E3184" s="33">
        <f t="shared" si="7"/>
        <v>0.01996088791</v>
      </c>
      <c r="F3184" s="33">
        <f t="shared" si="9"/>
        <v>0.02479129064</v>
      </c>
      <c r="G3184" s="33">
        <f t="shared" si="11"/>
        <v>0.04487344853</v>
      </c>
      <c r="H3184" s="33">
        <f t="shared" si="20"/>
        <v>0.9010194912</v>
      </c>
      <c r="I3184" s="45">
        <f t="shared" si="31"/>
        <v>0.7379106549</v>
      </c>
      <c r="J3184" s="45">
        <f t="shared" si="43"/>
        <v>1.707206409</v>
      </c>
      <c r="K3184" s="21" t="s">
        <v>91</v>
      </c>
      <c r="L3184" s="8">
        <v>27.610844</v>
      </c>
      <c r="M3184" s="33">
        <f t="shared" si="6"/>
        <v>0.005082555489</v>
      </c>
      <c r="N3184" s="33">
        <f t="shared" si="8"/>
        <v>-0.001766901728</v>
      </c>
      <c r="O3184" s="33">
        <f t="shared" si="10"/>
        <v>-0.008150732915</v>
      </c>
      <c r="P3184" s="33">
        <f t="shared" si="12"/>
        <v>0.01998703426</v>
      </c>
      <c r="Q3184" s="45">
        <f t="shared" si="21"/>
        <v>-0.2729058968</v>
      </c>
      <c r="R3184" s="45">
        <f t="shared" si="32"/>
        <v>-0.6086460351</v>
      </c>
      <c r="S3184" s="45">
        <f t="shared" si="44"/>
        <v>0.1670512872</v>
      </c>
      <c r="T3184" s="33">
        <f t="shared" si="22"/>
        <v>1.173925388</v>
      </c>
      <c r="U3184" s="33">
        <f t="shared" si="33"/>
        <v>1.34655669</v>
      </c>
      <c r="V3184" s="33">
        <f t="shared" si="42"/>
        <v>1.540155122</v>
      </c>
      <c r="W3184" s="44">
        <f t="shared" si="13"/>
        <v>0.009210063861</v>
      </c>
      <c r="X3184" s="44">
        <f t="shared" si="14"/>
        <v>0.009437894309</v>
      </c>
      <c r="Y3184" s="33">
        <f t="shared" si="15"/>
        <v>1.024737119</v>
      </c>
      <c r="Z3184" s="43">
        <v>1.0</v>
      </c>
      <c r="AA3184" s="33">
        <f t="shared" si="16"/>
        <v>2.024737119</v>
      </c>
      <c r="AB3184" s="33">
        <f t="shared" si="17"/>
        <v>0.5061087237</v>
      </c>
      <c r="AC3184" s="33">
        <f t="shared" si="18"/>
        <v>0.4938912763</v>
      </c>
      <c r="AD3184" s="33">
        <f t="shared" si="19"/>
        <v>-0.001057272212</v>
      </c>
      <c r="AE3184" s="34">
        <f t="shared" si="23"/>
        <v>-1</v>
      </c>
      <c r="AF3184" s="34">
        <f t="shared" si="24"/>
        <v>0</v>
      </c>
      <c r="AG3184" s="34">
        <f t="shared" si="25"/>
        <v>0</v>
      </c>
      <c r="AH3184" s="34">
        <f t="shared" si="26"/>
        <v>1</v>
      </c>
      <c r="AI3184" s="34">
        <f t="shared" si="28"/>
        <v>0</v>
      </c>
      <c r="AJ3184" s="34">
        <f t="shared" si="29"/>
        <v>-1</v>
      </c>
      <c r="AK3184" s="34">
        <f t="shared" si="27"/>
        <v>0.001057272212</v>
      </c>
      <c r="AL3184" s="36">
        <f t="shared" si="34"/>
        <v>-1</v>
      </c>
      <c r="AM3184" s="36">
        <f t="shared" si="35"/>
        <v>0</v>
      </c>
      <c r="AN3184" s="46">
        <f t="shared" si="36"/>
        <v>0</v>
      </c>
      <c r="AO3184" s="36">
        <f t="shared" si="37"/>
        <v>1</v>
      </c>
      <c r="AP3184" s="36">
        <f t="shared" si="39"/>
        <v>0</v>
      </c>
      <c r="AQ3184" s="36">
        <f t="shared" si="40"/>
        <v>-1</v>
      </c>
      <c r="AR3184" s="36">
        <f t="shared" si="38"/>
        <v>0.001057272212</v>
      </c>
      <c r="AS3184" s="38">
        <f t="shared" si="45"/>
        <v>-1</v>
      </c>
      <c r="AT3184" s="38">
        <f t="shared" si="46"/>
        <v>0</v>
      </c>
      <c r="AU3184" s="38">
        <f t="shared" si="47"/>
        <v>0</v>
      </c>
      <c r="AV3184" s="38">
        <f t="shared" si="48"/>
        <v>1</v>
      </c>
      <c r="AW3184" s="38">
        <f t="shared" si="51"/>
        <v>0</v>
      </c>
      <c r="AX3184" s="38">
        <f t="shared" si="52"/>
        <v>-1</v>
      </c>
      <c r="AY3184" s="38">
        <f t="shared" si="49"/>
        <v>0.001057272212</v>
      </c>
      <c r="AZ3184" s="12">
        <f t="shared" si="30"/>
        <v>128.8415747</v>
      </c>
      <c r="BA3184" s="12">
        <f t="shared" si="41"/>
        <v>87.92660507</v>
      </c>
      <c r="BB3184" s="12">
        <f t="shared" si="53"/>
        <v>110.570266</v>
      </c>
      <c r="BC3184" s="12">
        <f t="shared" si="50"/>
        <v>0.001057272212</v>
      </c>
      <c r="BD3184" s="12">
        <f t="shared" si="54"/>
        <v>107.1933439</v>
      </c>
    </row>
    <row r="3185" ht="14.25" customHeight="1">
      <c r="A3185" s="7">
        <v>41138.0</v>
      </c>
      <c r="B3185" s="21" t="s">
        <v>90</v>
      </c>
      <c r="C3185" s="8">
        <v>52.320747</v>
      </c>
      <c r="D3185" s="33">
        <f t="shared" si="5"/>
        <v>-0.002582344545</v>
      </c>
      <c r="E3185" s="33">
        <f t="shared" si="7"/>
        <v>0.01746833224</v>
      </c>
      <c r="F3185" s="33">
        <f t="shared" si="9"/>
        <v>0.007135565249</v>
      </c>
      <c r="G3185" s="33">
        <f t="shared" si="11"/>
        <v>0.04902798479</v>
      </c>
      <c r="H3185" s="33">
        <f t="shared" si="20"/>
        <v>0.7243115419</v>
      </c>
      <c r="I3185" s="45">
        <f t="shared" si="31"/>
        <v>-0.3754321002</v>
      </c>
      <c r="J3185" s="45">
        <f t="shared" si="43"/>
        <v>1.997066765</v>
      </c>
      <c r="K3185" s="21" t="s">
        <v>91</v>
      </c>
      <c r="L3185" s="8">
        <v>27.596886</v>
      </c>
      <c r="M3185" s="33">
        <f t="shared" si="6"/>
        <v>-0.0005055260172</v>
      </c>
      <c r="N3185" s="33">
        <f t="shared" si="8"/>
        <v>0.003427017209</v>
      </c>
      <c r="O3185" s="33">
        <f t="shared" si="10"/>
        <v>-0.02189750753</v>
      </c>
      <c r="P3185" s="33">
        <f t="shared" si="12"/>
        <v>0.02635344528</v>
      </c>
      <c r="Q3185" s="45">
        <f t="shared" si="21"/>
        <v>-0.07385748222</v>
      </c>
      <c r="R3185" s="45">
        <f t="shared" si="32"/>
        <v>-1.155658745</v>
      </c>
      <c r="S3185" s="45">
        <f t="shared" si="44"/>
        <v>0.3622105144</v>
      </c>
      <c r="T3185" s="33">
        <f t="shared" si="22"/>
        <v>0.7981690241</v>
      </c>
      <c r="U3185" s="33">
        <f t="shared" si="33"/>
        <v>0.7802266448</v>
      </c>
      <c r="V3185" s="33">
        <f t="shared" si="42"/>
        <v>1.63485625</v>
      </c>
      <c r="W3185" s="44">
        <f t="shared" si="13"/>
        <v>0.009053118726</v>
      </c>
      <c r="X3185" s="44">
        <f t="shared" si="14"/>
        <v>0.009270717962</v>
      </c>
      <c r="Y3185" s="33">
        <f t="shared" si="15"/>
        <v>1.024035831</v>
      </c>
      <c r="Z3185" s="43">
        <v>1.0</v>
      </c>
      <c r="AA3185" s="33">
        <f t="shared" si="16"/>
        <v>2.024035831</v>
      </c>
      <c r="AB3185" s="33">
        <f t="shared" si="17"/>
        <v>0.5059376003</v>
      </c>
      <c r="AC3185" s="33">
        <f t="shared" si="18"/>
        <v>0.4940623997</v>
      </c>
      <c r="AD3185" s="33">
        <f t="shared" si="19"/>
        <v>0.0003364085537</v>
      </c>
      <c r="AE3185" s="34">
        <f t="shared" si="23"/>
        <v>0</v>
      </c>
      <c r="AF3185" s="34">
        <f t="shared" si="24"/>
        <v>0</v>
      </c>
      <c r="AG3185" s="34">
        <f t="shared" si="25"/>
        <v>0</v>
      </c>
      <c r="AH3185" s="34">
        <f t="shared" si="26"/>
        <v>2</v>
      </c>
      <c r="AI3185" s="34">
        <f t="shared" si="28"/>
        <v>0</v>
      </c>
      <c r="AJ3185" s="34">
        <f t="shared" si="29"/>
        <v>-1</v>
      </c>
      <c r="AK3185" s="34">
        <f t="shared" si="27"/>
        <v>-0.0003364085537</v>
      </c>
      <c r="AL3185" s="36">
        <f t="shared" si="34"/>
        <v>0</v>
      </c>
      <c r="AM3185" s="36">
        <f t="shared" si="35"/>
        <v>0</v>
      </c>
      <c r="AN3185" s="46">
        <f t="shared" si="36"/>
        <v>0</v>
      </c>
      <c r="AO3185" s="36">
        <f t="shared" si="37"/>
        <v>2</v>
      </c>
      <c r="AP3185" s="36">
        <f t="shared" si="39"/>
        <v>0</v>
      </c>
      <c r="AQ3185" s="36">
        <f t="shared" si="40"/>
        <v>-1</v>
      </c>
      <c r="AR3185" s="36">
        <f t="shared" si="38"/>
        <v>-0.0003364085537</v>
      </c>
      <c r="AS3185" s="38">
        <f t="shared" si="45"/>
        <v>-1</v>
      </c>
      <c r="AT3185" s="38">
        <f t="shared" si="46"/>
        <v>0</v>
      </c>
      <c r="AU3185" s="38">
        <f t="shared" si="47"/>
        <v>0</v>
      </c>
      <c r="AV3185" s="38">
        <f t="shared" si="48"/>
        <v>2</v>
      </c>
      <c r="AW3185" s="38">
        <f t="shared" si="51"/>
        <v>0</v>
      </c>
      <c r="AX3185" s="38">
        <f t="shared" si="52"/>
        <v>-1</v>
      </c>
      <c r="AY3185" s="38">
        <f t="shared" si="49"/>
        <v>-0.0003364085537</v>
      </c>
      <c r="AZ3185" s="12">
        <f t="shared" si="30"/>
        <v>128.7982313</v>
      </c>
      <c r="BA3185" s="12">
        <f t="shared" si="41"/>
        <v>87.89702581</v>
      </c>
      <c r="BB3185" s="12">
        <f t="shared" si="53"/>
        <v>110.5330692</v>
      </c>
      <c r="BC3185" s="12">
        <f t="shared" si="50"/>
        <v>-0.0003364085537</v>
      </c>
      <c r="BD3185" s="12">
        <f t="shared" si="54"/>
        <v>107.1572832</v>
      </c>
    </row>
    <row r="3186" ht="14.25" customHeight="1">
      <c r="A3186" s="7">
        <v>41141.0</v>
      </c>
      <c r="B3186" s="21" t="s">
        <v>90</v>
      </c>
      <c r="C3186" s="8">
        <v>52.277985</v>
      </c>
      <c r="D3186" s="33">
        <f t="shared" si="5"/>
        <v>-0.0008173048447</v>
      </c>
      <c r="E3186" s="33">
        <f t="shared" si="7"/>
        <v>0.01861397847</v>
      </c>
      <c r="F3186" s="33">
        <f t="shared" si="9"/>
        <v>0.01172743345</v>
      </c>
      <c r="G3186" s="33">
        <f t="shared" si="11"/>
        <v>0.05754290906</v>
      </c>
      <c r="H3186" s="33">
        <f t="shared" si="20"/>
        <v>0.7696090731</v>
      </c>
      <c r="I3186" s="45">
        <f t="shared" si="31"/>
        <v>-0.06177882121</v>
      </c>
      <c r="J3186" s="45">
        <f t="shared" si="43"/>
        <v>2.614159705</v>
      </c>
      <c r="K3186" s="21" t="s">
        <v>91</v>
      </c>
      <c r="L3186" s="8">
        <v>27.554998</v>
      </c>
      <c r="M3186" s="33">
        <f t="shared" si="6"/>
        <v>-0.001517852413</v>
      </c>
      <c r="N3186" s="33">
        <f t="shared" si="8"/>
        <v>0.004325616713</v>
      </c>
      <c r="O3186" s="33">
        <f t="shared" si="10"/>
        <v>-0.02108158077</v>
      </c>
      <c r="P3186" s="33">
        <f t="shared" si="12"/>
        <v>0.02679504879</v>
      </c>
      <c r="Q3186" s="45">
        <f t="shared" si="21"/>
        <v>-0.05490590029</v>
      </c>
      <c r="R3186" s="45">
        <f t="shared" si="32"/>
        <v>-1.136251714</v>
      </c>
      <c r="S3186" s="45">
        <f t="shared" si="44"/>
        <v>0.3605083189</v>
      </c>
      <c r="T3186" s="33">
        <f t="shared" si="22"/>
        <v>0.8245149734</v>
      </c>
      <c r="U3186" s="33">
        <f t="shared" si="33"/>
        <v>1.074472893</v>
      </c>
      <c r="V3186" s="33">
        <f t="shared" si="42"/>
        <v>2.253651386</v>
      </c>
      <c r="W3186" s="44">
        <f t="shared" si="13"/>
        <v>0.008696446656</v>
      </c>
      <c r="X3186" s="44">
        <f t="shared" si="14"/>
        <v>0.00926319299</v>
      </c>
      <c r="Y3186" s="33">
        <f t="shared" si="15"/>
        <v>1.065169874</v>
      </c>
      <c r="Z3186" s="43">
        <v>1.0</v>
      </c>
      <c r="AA3186" s="33">
        <f t="shared" si="16"/>
        <v>2.065169874</v>
      </c>
      <c r="AB3186" s="33">
        <f t="shared" si="17"/>
        <v>0.5157783326</v>
      </c>
      <c r="AC3186" s="33">
        <f t="shared" si="18"/>
        <v>0.4842216674</v>
      </c>
      <c r="AD3186" s="33">
        <f t="shared" si="19"/>
        <v>0.0003256479566</v>
      </c>
      <c r="AE3186" s="34">
        <f t="shared" si="23"/>
        <v>0</v>
      </c>
      <c r="AF3186" s="34">
        <f t="shared" si="24"/>
        <v>0</v>
      </c>
      <c r="AG3186" s="34">
        <f t="shared" si="25"/>
        <v>0</v>
      </c>
      <c r="AH3186" s="34">
        <f t="shared" si="26"/>
        <v>3</v>
      </c>
      <c r="AI3186" s="34">
        <f t="shared" si="28"/>
        <v>0</v>
      </c>
      <c r="AJ3186" s="34">
        <f t="shared" si="29"/>
        <v>-1</v>
      </c>
      <c r="AK3186" s="34">
        <f t="shared" si="27"/>
        <v>-0.0003256479566</v>
      </c>
      <c r="AL3186" s="36">
        <f t="shared" si="34"/>
        <v>-1</v>
      </c>
      <c r="AM3186" s="36">
        <f t="shared" si="35"/>
        <v>0</v>
      </c>
      <c r="AN3186" s="46">
        <f t="shared" si="36"/>
        <v>0</v>
      </c>
      <c r="AO3186" s="36">
        <f t="shared" si="37"/>
        <v>3</v>
      </c>
      <c r="AP3186" s="36">
        <f t="shared" si="39"/>
        <v>0</v>
      </c>
      <c r="AQ3186" s="36">
        <f t="shared" si="40"/>
        <v>-1</v>
      </c>
      <c r="AR3186" s="36">
        <f t="shared" si="38"/>
        <v>-0.0003256479566</v>
      </c>
      <c r="AS3186" s="38">
        <f t="shared" si="45"/>
        <v>-1</v>
      </c>
      <c r="AT3186" s="38">
        <f t="shared" si="46"/>
        <v>0</v>
      </c>
      <c r="AU3186" s="38">
        <f t="shared" si="47"/>
        <v>0</v>
      </c>
      <c r="AV3186" s="38">
        <f t="shared" si="48"/>
        <v>3</v>
      </c>
      <c r="AW3186" s="38">
        <f t="shared" si="51"/>
        <v>0</v>
      </c>
      <c r="AX3186" s="38">
        <f t="shared" si="52"/>
        <v>-1</v>
      </c>
      <c r="AY3186" s="38">
        <f t="shared" si="49"/>
        <v>-0.0003256479566</v>
      </c>
      <c r="AZ3186" s="12">
        <f t="shared" si="30"/>
        <v>128.7562884</v>
      </c>
      <c r="BA3186" s="12">
        <f t="shared" si="41"/>
        <v>87.86840232</v>
      </c>
      <c r="BB3186" s="12">
        <f t="shared" si="53"/>
        <v>110.4970743</v>
      </c>
      <c r="BC3186" s="12">
        <f t="shared" si="50"/>
        <v>-0.0003256479566</v>
      </c>
      <c r="BD3186" s="12">
        <f t="shared" si="54"/>
        <v>107.1223876</v>
      </c>
    </row>
    <row r="3187" ht="14.25" customHeight="1">
      <c r="A3187" s="7">
        <v>41142.0</v>
      </c>
      <c r="B3187" s="21" t="s">
        <v>90</v>
      </c>
      <c r="C3187" s="8">
        <v>52.049858</v>
      </c>
      <c r="D3187" s="33">
        <f t="shared" si="5"/>
        <v>-0.00436372978</v>
      </c>
      <c r="E3187" s="33">
        <f t="shared" si="7"/>
        <v>0.01065887838</v>
      </c>
      <c r="F3187" s="33">
        <f t="shared" si="9"/>
        <v>0.009959959296</v>
      </c>
      <c r="G3187" s="33">
        <f t="shared" si="11"/>
        <v>0.06134624543</v>
      </c>
      <c r="H3187" s="33">
        <f t="shared" si="20"/>
        <v>0.2567487311</v>
      </c>
      <c r="I3187" s="45">
        <f t="shared" si="31"/>
        <v>-0.1562272873</v>
      </c>
      <c r="J3187" s="45">
        <f t="shared" si="43"/>
        <v>2.766949494</v>
      </c>
      <c r="K3187" s="21" t="s">
        <v>91</v>
      </c>
      <c r="L3187" s="8">
        <v>27.408388</v>
      </c>
      <c r="M3187" s="33">
        <f t="shared" si="6"/>
        <v>-0.005320631851</v>
      </c>
      <c r="N3187" s="33">
        <f t="shared" si="8"/>
        <v>-0.003047413358</v>
      </c>
      <c r="O3187" s="33">
        <f t="shared" si="10"/>
        <v>-0.01567008205</v>
      </c>
      <c r="P3187" s="33">
        <f t="shared" si="12"/>
        <v>0.02426289281</v>
      </c>
      <c r="Q3187" s="45">
        <f t="shared" si="21"/>
        <v>-0.3784153481</v>
      </c>
      <c r="R3187" s="45">
        <f t="shared" si="32"/>
        <v>-0.9362866859</v>
      </c>
      <c r="S3187" s="45">
        <f t="shared" si="44"/>
        <v>0.2636760755</v>
      </c>
      <c r="T3187" s="33">
        <f t="shared" si="22"/>
        <v>0.6351640793</v>
      </c>
      <c r="U3187" s="33">
        <f t="shared" si="33"/>
        <v>0.7800593986</v>
      </c>
      <c r="V3187" s="33">
        <f t="shared" si="42"/>
        <v>2.503273418</v>
      </c>
      <c r="W3187" s="44">
        <f t="shared" si="13"/>
        <v>0.008498256043</v>
      </c>
      <c r="X3187" s="44">
        <f t="shared" si="14"/>
        <v>0.009338240638</v>
      </c>
      <c r="Y3187" s="33">
        <f t="shared" si="15"/>
        <v>1.098841997</v>
      </c>
      <c r="Z3187" s="43">
        <v>1.0</v>
      </c>
      <c r="AA3187" s="33">
        <f t="shared" si="16"/>
        <v>2.098841997</v>
      </c>
      <c r="AB3187" s="33">
        <f t="shared" si="17"/>
        <v>0.5235467931</v>
      </c>
      <c r="AC3187" s="33">
        <f t="shared" si="18"/>
        <v>0.4764532069</v>
      </c>
      <c r="AD3187" s="33">
        <f t="shared" si="19"/>
        <v>0.00508581447</v>
      </c>
      <c r="AE3187" s="34">
        <f t="shared" si="23"/>
        <v>0</v>
      </c>
      <c r="AF3187" s="34">
        <f t="shared" si="24"/>
        <v>0</v>
      </c>
      <c r="AG3187" s="34">
        <f t="shared" si="25"/>
        <v>0</v>
      </c>
      <c r="AH3187" s="34">
        <f t="shared" si="26"/>
        <v>4</v>
      </c>
      <c r="AI3187" s="34">
        <f t="shared" si="28"/>
        <v>0</v>
      </c>
      <c r="AJ3187" s="34">
        <f t="shared" si="29"/>
        <v>-1</v>
      </c>
      <c r="AK3187" s="34">
        <f t="shared" si="27"/>
        <v>-0.00508581447</v>
      </c>
      <c r="AL3187" s="36">
        <f t="shared" si="34"/>
        <v>0</v>
      </c>
      <c r="AM3187" s="36">
        <f t="shared" si="35"/>
        <v>0</v>
      </c>
      <c r="AN3187" s="46">
        <f t="shared" si="36"/>
        <v>0</v>
      </c>
      <c r="AO3187" s="36">
        <f t="shared" si="37"/>
        <v>4</v>
      </c>
      <c r="AP3187" s="36">
        <f t="shared" si="39"/>
        <v>0</v>
      </c>
      <c r="AQ3187" s="36">
        <f t="shared" si="40"/>
        <v>-1</v>
      </c>
      <c r="AR3187" s="36">
        <f t="shared" si="38"/>
        <v>-0.00508581447</v>
      </c>
      <c r="AS3187" s="38">
        <f t="shared" si="45"/>
        <v>-1</v>
      </c>
      <c r="AT3187" s="38">
        <f t="shared" si="46"/>
        <v>0</v>
      </c>
      <c r="AU3187" s="38">
        <f t="shared" si="47"/>
        <v>0</v>
      </c>
      <c r="AV3187" s="38">
        <f t="shared" si="48"/>
        <v>4</v>
      </c>
      <c r="AW3187" s="38">
        <f t="shared" si="51"/>
        <v>0</v>
      </c>
      <c r="AX3187" s="38">
        <f t="shared" si="52"/>
        <v>-1</v>
      </c>
      <c r="AY3187" s="38">
        <f t="shared" si="49"/>
        <v>-0.00508581447</v>
      </c>
      <c r="AZ3187" s="12">
        <f t="shared" si="30"/>
        <v>128.1014578</v>
      </c>
      <c r="BA3187" s="12">
        <f t="shared" si="41"/>
        <v>87.42151993</v>
      </c>
      <c r="BB3187" s="12">
        <f t="shared" si="53"/>
        <v>109.9351067</v>
      </c>
      <c r="BC3187" s="12">
        <f t="shared" si="50"/>
        <v>-0.00508581447</v>
      </c>
      <c r="BD3187" s="12">
        <f t="shared" si="54"/>
        <v>106.577583</v>
      </c>
    </row>
    <row r="3188" ht="14.25" customHeight="1">
      <c r="A3188" s="7">
        <v>41143.0</v>
      </c>
      <c r="B3188" s="21" t="s">
        <v>90</v>
      </c>
      <c r="C3188" s="8">
        <v>51.964302</v>
      </c>
      <c r="D3188" s="33">
        <f t="shared" si="5"/>
        <v>-0.00164373167</v>
      </c>
      <c r="E3188" s="33">
        <f t="shared" si="7"/>
        <v>0.003717968866</v>
      </c>
      <c r="F3188" s="33">
        <f t="shared" si="9"/>
        <v>0.004409720397</v>
      </c>
      <c r="G3188" s="33">
        <f t="shared" si="11"/>
        <v>0.03684218224</v>
      </c>
      <c r="H3188" s="33">
        <f t="shared" si="20"/>
        <v>-0.1750088939</v>
      </c>
      <c r="I3188" s="45">
        <f t="shared" si="31"/>
        <v>-0.4981667402</v>
      </c>
      <c r="J3188" s="45">
        <f t="shared" si="43"/>
        <v>0.7323249196</v>
      </c>
      <c r="K3188" s="21" t="s">
        <v>91</v>
      </c>
      <c r="L3188" s="8">
        <v>27.066317</v>
      </c>
      <c r="M3188" s="33">
        <f t="shared" si="6"/>
        <v>-0.01248052239</v>
      </c>
      <c r="N3188" s="33">
        <f t="shared" si="8"/>
        <v>-0.01473917067</v>
      </c>
      <c r="O3188" s="33">
        <f t="shared" si="10"/>
        <v>-0.02538916821</v>
      </c>
      <c r="P3188" s="33">
        <f t="shared" si="12"/>
        <v>0.006751733824</v>
      </c>
      <c r="Q3188" s="45">
        <f t="shared" si="21"/>
        <v>-0.879852816</v>
      </c>
      <c r="R3188" s="45">
        <f t="shared" si="32"/>
        <v>-1.324738354</v>
      </c>
      <c r="S3188" s="45">
        <f t="shared" si="44"/>
        <v>-0.3293515028</v>
      </c>
      <c r="T3188" s="33">
        <f t="shared" si="22"/>
        <v>0.7048439221</v>
      </c>
      <c r="U3188" s="33">
        <f t="shared" si="33"/>
        <v>0.8265716136</v>
      </c>
      <c r="V3188" s="33">
        <f t="shared" si="42"/>
        <v>1.061676422</v>
      </c>
      <c r="W3188" s="44">
        <f t="shared" si="13"/>
        <v>0.007281957707</v>
      </c>
      <c r="X3188" s="44">
        <f t="shared" si="14"/>
        <v>0.009782982613</v>
      </c>
      <c r="Y3188" s="33">
        <f t="shared" si="15"/>
        <v>1.343455017</v>
      </c>
      <c r="Z3188" s="43">
        <v>1.0</v>
      </c>
      <c r="AA3188" s="33">
        <f t="shared" si="16"/>
        <v>2.343455017</v>
      </c>
      <c r="AB3188" s="33">
        <f t="shared" si="17"/>
        <v>0.5732796265</v>
      </c>
      <c r="AC3188" s="33">
        <f t="shared" si="18"/>
        <v>0.4267203735</v>
      </c>
      <c r="AD3188" s="33">
        <f t="shared" si="19"/>
        <v>0.005455388172</v>
      </c>
      <c r="AE3188" s="34">
        <f t="shared" si="23"/>
        <v>0</v>
      </c>
      <c r="AF3188" s="34">
        <f t="shared" si="24"/>
        <v>0</v>
      </c>
      <c r="AG3188" s="34">
        <f t="shared" si="25"/>
        <v>0</v>
      </c>
      <c r="AH3188" s="34">
        <f t="shared" si="26"/>
        <v>5</v>
      </c>
      <c r="AI3188" s="34">
        <f t="shared" si="28"/>
        <v>0</v>
      </c>
      <c r="AJ3188" s="34">
        <f t="shared" si="29"/>
        <v>-1</v>
      </c>
      <c r="AK3188" s="34">
        <f t="shared" si="27"/>
        <v>-0.005455388172</v>
      </c>
      <c r="AL3188" s="36">
        <f t="shared" si="34"/>
        <v>0</v>
      </c>
      <c r="AM3188" s="36">
        <f t="shared" si="35"/>
        <v>0</v>
      </c>
      <c r="AN3188" s="46">
        <f t="shared" si="36"/>
        <v>0</v>
      </c>
      <c r="AO3188" s="36">
        <f t="shared" si="37"/>
        <v>5</v>
      </c>
      <c r="AP3188" s="36">
        <f t="shared" si="39"/>
        <v>0</v>
      </c>
      <c r="AQ3188" s="36">
        <f t="shared" si="40"/>
        <v>-1</v>
      </c>
      <c r="AR3188" s="36">
        <f t="shared" si="38"/>
        <v>-0.005455388172</v>
      </c>
      <c r="AS3188" s="38">
        <f t="shared" si="45"/>
        <v>-1</v>
      </c>
      <c r="AT3188" s="38">
        <f t="shared" si="46"/>
        <v>0</v>
      </c>
      <c r="AU3188" s="38">
        <f t="shared" si="47"/>
        <v>0</v>
      </c>
      <c r="AV3188" s="38">
        <f t="shared" si="48"/>
        <v>5</v>
      </c>
      <c r="AW3188" s="38">
        <f t="shared" si="51"/>
        <v>0</v>
      </c>
      <c r="AX3188" s="38">
        <f t="shared" si="52"/>
        <v>-1</v>
      </c>
      <c r="AY3188" s="38">
        <f t="shared" si="49"/>
        <v>-0.005455388172</v>
      </c>
      <c r="AZ3188" s="12">
        <f t="shared" si="30"/>
        <v>127.4026147</v>
      </c>
      <c r="BA3188" s="12">
        <f t="shared" si="41"/>
        <v>86.9446016</v>
      </c>
      <c r="BB3188" s="12">
        <f t="shared" si="53"/>
        <v>109.335368</v>
      </c>
      <c r="BC3188" s="12">
        <f t="shared" si="50"/>
        <v>-0.005455388172</v>
      </c>
      <c r="BD3188" s="12">
        <f t="shared" si="54"/>
        <v>105.9961609</v>
      </c>
    </row>
    <row r="3189" ht="14.25" customHeight="1">
      <c r="A3189" s="7">
        <v>41144.0</v>
      </c>
      <c r="B3189" s="21" t="s">
        <v>90</v>
      </c>
      <c r="C3189" s="8">
        <v>51.800331</v>
      </c>
      <c r="D3189" s="33">
        <f t="shared" si="5"/>
        <v>-0.003155454681</v>
      </c>
      <c r="E3189" s="33">
        <f t="shared" si="7"/>
        <v>-0.01250330585</v>
      </c>
      <c r="F3189" s="33">
        <f t="shared" si="9"/>
        <v>0.007208004974</v>
      </c>
      <c r="G3189" s="33">
        <f t="shared" si="11"/>
        <v>0.0202189561</v>
      </c>
      <c r="H3189" s="33">
        <f t="shared" si="20"/>
        <v>-1.166408421</v>
      </c>
      <c r="I3189" s="45">
        <f t="shared" si="31"/>
        <v>-0.2903703223</v>
      </c>
      <c r="J3189" s="45">
        <f t="shared" si="43"/>
        <v>-0.5239736413</v>
      </c>
      <c r="K3189" s="21" t="s">
        <v>91</v>
      </c>
      <c r="L3189" s="8">
        <v>26.605549</v>
      </c>
      <c r="M3189" s="33">
        <f t="shared" si="6"/>
        <v>-0.0170236682</v>
      </c>
      <c r="N3189" s="33">
        <f t="shared" si="8"/>
        <v>-0.03640942667</v>
      </c>
      <c r="O3189" s="33">
        <f t="shared" si="10"/>
        <v>-0.03811199652</v>
      </c>
      <c r="P3189" s="33">
        <f t="shared" si="12"/>
        <v>-0.0333543105</v>
      </c>
      <c r="Q3189" s="45">
        <f t="shared" si="21"/>
        <v>-1.804676454</v>
      </c>
      <c r="R3189" s="45">
        <f t="shared" si="32"/>
        <v>-1.795519485</v>
      </c>
      <c r="S3189" s="45">
        <f t="shared" si="44"/>
        <v>-1.661008481</v>
      </c>
      <c r="T3189" s="33">
        <f t="shared" si="22"/>
        <v>0.638268033</v>
      </c>
      <c r="U3189" s="33">
        <f t="shared" si="33"/>
        <v>1.505149163</v>
      </c>
      <c r="V3189" s="33">
        <f t="shared" si="42"/>
        <v>1.13703484</v>
      </c>
      <c r="W3189" s="44">
        <f t="shared" si="13"/>
        <v>0.006854280094</v>
      </c>
      <c r="X3189" s="44">
        <f t="shared" si="14"/>
        <v>0.008860534626</v>
      </c>
      <c r="Y3189" s="33">
        <f t="shared" si="15"/>
        <v>1.292700984</v>
      </c>
      <c r="Z3189" s="43">
        <v>1.0</v>
      </c>
      <c r="AA3189" s="33">
        <f t="shared" si="16"/>
        <v>2.292700984</v>
      </c>
      <c r="AB3189" s="33">
        <f t="shared" si="17"/>
        <v>0.5638332226</v>
      </c>
      <c r="AC3189" s="33">
        <f t="shared" si="18"/>
        <v>0.4361667774</v>
      </c>
      <c r="AD3189" s="33">
        <f t="shared" si="19"/>
        <v>-0.001016481782</v>
      </c>
      <c r="AE3189" s="34">
        <f t="shared" si="23"/>
        <v>0</v>
      </c>
      <c r="AF3189" s="34">
        <f t="shared" si="24"/>
        <v>0</v>
      </c>
      <c r="AG3189" s="34">
        <f t="shared" si="25"/>
        <v>0</v>
      </c>
      <c r="AH3189" s="34">
        <f t="shared" si="26"/>
        <v>0</v>
      </c>
      <c r="AI3189" s="34">
        <f t="shared" si="28"/>
        <v>1</v>
      </c>
      <c r="AJ3189" s="34">
        <f t="shared" si="29"/>
        <v>0</v>
      </c>
      <c r="AK3189" s="34">
        <f t="shared" si="27"/>
        <v>0</v>
      </c>
      <c r="AL3189" s="36">
        <f t="shared" si="34"/>
        <v>-1</v>
      </c>
      <c r="AM3189" s="36">
        <f t="shared" si="35"/>
        <v>0</v>
      </c>
      <c r="AN3189" s="46">
        <f t="shared" si="36"/>
        <v>0</v>
      </c>
      <c r="AO3189" s="36">
        <f t="shared" si="37"/>
        <v>1</v>
      </c>
      <c r="AP3189" s="36">
        <f t="shared" si="39"/>
        <v>1</v>
      </c>
      <c r="AQ3189" s="36">
        <f t="shared" si="40"/>
        <v>-1</v>
      </c>
      <c r="AR3189" s="36">
        <f t="shared" si="38"/>
        <v>0.001016481782</v>
      </c>
      <c r="AS3189" s="38">
        <f t="shared" si="45"/>
        <v>-1</v>
      </c>
      <c r="AT3189" s="38">
        <f t="shared" si="46"/>
        <v>0</v>
      </c>
      <c r="AU3189" s="38">
        <f t="shared" si="47"/>
        <v>0</v>
      </c>
      <c r="AV3189" s="38">
        <f t="shared" si="48"/>
        <v>1</v>
      </c>
      <c r="AW3189" s="38">
        <f t="shared" si="51"/>
        <v>1</v>
      </c>
      <c r="AX3189" s="38">
        <f t="shared" si="52"/>
        <v>-1</v>
      </c>
      <c r="AY3189" s="38">
        <f t="shared" si="49"/>
        <v>0.001016481782</v>
      </c>
      <c r="AZ3189" s="12">
        <f t="shared" si="30"/>
        <v>127.4026147</v>
      </c>
      <c r="BA3189" s="12">
        <f t="shared" si="41"/>
        <v>87.03297921</v>
      </c>
      <c r="BB3189" s="12">
        <f t="shared" si="53"/>
        <v>109.4465055</v>
      </c>
      <c r="BC3189" s="12">
        <f t="shared" si="50"/>
        <v>0.0006776545211</v>
      </c>
      <c r="BD3189" s="12">
        <f t="shared" si="54"/>
        <v>106.0679897</v>
      </c>
    </row>
    <row r="3190" ht="14.25" customHeight="1">
      <c r="A3190" s="7">
        <v>41145.0</v>
      </c>
      <c r="B3190" s="21" t="s">
        <v>90</v>
      </c>
      <c r="C3190" s="8">
        <v>52.085476</v>
      </c>
      <c r="D3190" s="33">
        <f t="shared" si="5"/>
        <v>0.005504694555</v>
      </c>
      <c r="E3190" s="33">
        <f t="shared" si="7"/>
        <v>-0.004496705676</v>
      </c>
      <c r="F3190" s="33">
        <f t="shared" si="9"/>
        <v>0.01289307661</v>
      </c>
      <c r="G3190" s="33">
        <f t="shared" si="11"/>
        <v>0.01107083818</v>
      </c>
      <c r="H3190" s="33">
        <f t="shared" si="20"/>
        <v>-0.6392489878</v>
      </c>
      <c r="I3190" s="45">
        <f t="shared" si="31"/>
        <v>0.08959731169</v>
      </c>
      <c r="J3190" s="45">
        <f t="shared" si="43"/>
        <v>-1.216806323</v>
      </c>
      <c r="K3190" s="21" t="s">
        <v>91</v>
      </c>
      <c r="L3190" s="8">
        <v>26.856876</v>
      </c>
      <c r="M3190" s="33">
        <f t="shared" si="6"/>
        <v>0.009446412852</v>
      </c>
      <c r="N3190" s="33">
        <f t="shared" si="8"/>
        <v>-0.02681498195</v>
      </c>
      <c r="O3190" s="33">
        <f t="shared" si="10"/>
        <v>-0.02347986015</v>
      </c>
      <c r="P3190" s="33">
        <f t="shared" si="12"/>
        <v>-0.03836971602</v>
      </c>
      <c r="Q3190" s="45">
        <f t="shared" si="21"/>
        <v>-1.31507602</v>
      </c>
      <c r="R3190" s="45">
        <f t="shared" si="32"/>
        <v>-1.208758659</v>
      </c>
      <c r="S3190" s="45">
        <f t="shared" si="44"/>
        <v>-1.807365096</v>
      </c>
      <c r="T3190" s="33">
        <f t="shared" si="22"/>
        <v>0.6758270325</v>
      </c>
      <c r="U3190" s="33">
        <f t="shared" si="33"/>
        <v>1.29835597</v>
      </c>
      <c r="V3190" s="33">
        <f t="shared" si="42"/>
        <v>0.5905587735</v>
      </c>
      <c r="W3190" s="44">
        <f t="shared" si="13"/>
        <v>0.006173790029</v>
      </c>
      <c r="X3190" s="44">
        <f t="shared" si="14"/>
        <v>0.008415679755</v>
      </c>
      <c r="Y3190" s="33">
        <f t="shared" si="15"/>
        <v>1.363130219</v>
      </c>
      <c r="Z3190" s="43">
        <v>1.0</v>
      </c>
      <c r="AA3190" s="33">
        <f t="shared" si="16"/>
        <v>2.363130219</v>
      </c>
      <c r="AB3190" s="33">
        <f t="shared" si="17"/>
        <v>0.5768324606</v>
      </c>
      <c r="AC3190" s="33">
        <f t="shared" si="18"/>
        <v>0.4231675394</v>
      </c>
      <c r="AD3190" s="33">
        <f t="shared" si="19"/>
        <v>0.004168833406</v>
      </c>
      <c r="AE3190" s="34">
        <f t="shared" si="23"/>
        <v>0</v>
      </c>
      <c r="AF3190" s="34">
        <f t="shared" si="24"/>
        <v>0</v>
      </c>
      <c r="AG3190" s="34">
        <f t="shared" si="25"/>
        <v>0</v>
      </c>
      <c r="AH3190" s="34">
        <f t="shared" si="26"/>
        <v>0</v>
      </c>
      <c r="AI3190" s="34">
        <f t="shared" si="28"/>
        <v>0</v>
      </c>
      <c r="AJ3190" s="34">
        <f t="shared" si="29"/>
        <v>0</v>
      </c>
      <c r="AK3190" s="34">
        <f t="shared" si="27"/>
        <v>0</v>
      </c>
      <c r="AL3190" s="36">
        <f t="shared" si="34"/>
        <v>-1</v>
      </c>
      <c r="AM3190" s="36">
        <f t="shared" si="35"/>
        <v>0</v>
      </c>
      <c r="AN3190" s="46">
        <f t="shared" si="36"/>
        <v>0</v>
      </c>
      <c r="AO3190" s="36">
        <f t="shared" si="37"/>
        <v>2</v>
      </c>
      <c r="AP3190" s="36">
        <f t="shared" si="39"/>
        <v>0</v>
      </c>
      <c r="AQ3190" s="36">
        <f t="shared" si="40"/>
        <v>-1</v>
      </c>
      <c r="AR3190" s="36">
        <f t="shared" si="38"/>
        <v>-0.004168833406</v>
      </c>
      <c r="AS3190" s="38">
        <f t="shared" si="45"/>
        <v>0</v>
      </c>
      <c r="AT3190" s="38">
        <f t="shared" si="46"/>
        <v>0</v>
      </c>
      <c r="AU3190" s="38">
        <f t="shared" si="47"/>
        <v>0</v>
      </c>
      <c r="AV3190" s="38">
        <f t="shared" si="48"/>
        <v>2</v>
      </c>
      <c r="AW3190" s="38">
        <f t="shared" si="51"/>
        <v>0</v>
      </c>
      <c r="AX3190" s="38">
        <f t="shared" si="52"/>
        <v>-1</v>
      </c>
      <c r="AY3190" s="38">
        <f t="shared" si="49"/>
        <v>-0.004168833406</v>
      </c>
      <c r="AZ3190" s="12">
        <f t="shared" si="30"/>
        <v>127.4026147</v>
      </c>
      <c r="BA3190" s="12">
        <f t="shared" si="41"/>
        <v>86.67015322</v>
      </c>
      <c r="BB3190" s="12">
        <f t="shared" si="53"/>
        <v>108.9902412</v>
      </c>
      <c r="BC3190" s="12">
        <f t="shared" si="50"/>
        <v>-0.002779222271</v>
      </c>
      <c r="BD3190" s="12">
        <f t="shared" si="54"/>
        <v>105.7732032</v>
      </c>
    </row>
    <row r="3191" ht="14.25" customHeight="1">
      <c r="A3191" s="7">
        <v>41148.0</v>
      </c>
      <c r="B3191" s="21" t="s">
        <v>90</v>
      </c>
      <c r="C3191" s="8">
        <v>52.163929</v>
      </c>
      <c r="D3191" s="33">
        <f t="shared" si="5"/>
        <v>0.001506235635</v>
      </c>
      <c r="E3191" s="33">
        <f t="shared" si="7"/>
        <v>-0.002181721426</v>
      </c>
      <c r="F3191" s="33">
        <f t="shared" si="9"/>
        <v>0.01639164653</v>
      </c>
      <c r="G3191" s="33">
        <f t="shared" si="11"/>
        <v>0.005773255087</v>
      </c>
      <c r="H3191" s="33">
        <f t="shared" si="20"/>
        <v>-0.4850699189</v>
      </c>
      <c r="I3191" s="45">
        <f t="shared" si="31"/>
        <v>0.3024422509</v>
      </c>
      <c r="J3191" s="45">
        <f t="shared" si="43"/>
        <v>-1.593885351</v>
      </c>
      <c r="K3191" s="21" t="s">
        <v>91</v>
      </c>
      <c r="L3191" s="8">
        <v>26.647438</v>
      </c>
      <c r="M3191" s="33">
        <f t="shared" si="6"/>
        <v>-0.00779830089</v>
      </c>
      <c r="N3191" s="33">
        <f t="shared" si="8"/>
        <v>-0.03293631159</v>
      </c>
      <c r="O3191" s="33">
        <f t="shared" si="10"/>
        <v>-0.02875316474</v>
      </c>
      <c r="P3191" s="33">
        <f t="shared" si="12"/>
        <v>-0.05892520975</v>
      </c>
      <c r="Q3191" s="45">
        <f t="shared" si="21"/>
        <v>-1.533826642</v>
      </c>
      <c r="R3191" s="45">
        <f t="shared" si="32"/>
        <v>-1.401206676</v>
      </c>
      <c r="S3191" s="45">
        <f t="shared" si="44"/>
        <v>-2.459107635</v>
      </c>
      <c r="T3191" s="33">
        <f t="shared" si="22"/>
        <v>1.048756723</v>
      </c>
      <c r="U3191" s="33">
        <f t="shared" si="33"/>
        <v>1.703648927</v>
      </c>
      <c r="V3191" s="33">
        <f t="shared" si="42"/>
        <v>0.8652222844</v>
      </c>
      <c r="W3191" s="44">
        <f t="shared" si="13"/>
        <v>0.006004772175</v>
      </c>
      <c r="X3191" s="44">
        <f t="shared" si="14"/>
        <v>0.007633866417</v>
      </c>
      <c r="Y3191" s="33">
        <f t="shared" si="15"/>
        <v>1.271299925</v>
      </c>
      <c r="Z3191" s="43">
        <v>1.0</v>
      </c>
      <c r="AA3191" s="33">
        <f t="shared" si="16"/>
        <v>2.271299925</v>
      </c>
      <c r="AB3191" s="33">
        <f t="shared" si="17"/>
        <v>0.5597234919</v>
      </c>
      <c r="AC3191" s="33">
        <f t="shared" si="18"/>
        <v>0.4402765081</v>
      </c>
      <c r="AD3191" s="33">
        <f t="shared" si="19"/>
        <v>0.001578137143</v>
      </c>
      <c r="AE3191" s="34">
        <f t="shared" si="23"/>
        <v>-1</v>
      </c>
      <c r="AF3191" s="34">
        <f t="shared" si="24"/>
        <v>0</v>
      </c>
      <c r="AG3191" s="34">
        <f t="shared" si="25"/>
        <v>0</v>
      </c>
      <c r="AH3191" s="34">
        <f t="shared" si="26"/>
        <v>1</v>
      </c>
      <c r="AI3191" s="34">
        <f t="shared" si="28"/>
        <v>0</v>
      </c>
      <c r="AJ3191" s="34">
        <f t="shared" si="29"/>
        <v>-1</v>
      </c>
      <c r="AK3191" s="34">
        <f t="shared" si="27"/>
        <v>-0.001578137143</v>
      </c>
      <c r="AL3191" s="36">
        <f t="shared" si="34"/>
        <v>-1</v>
      </c>
      <c r="AM3191" s="36">
        <f t="shared" si="35"/>
        <v>0</v>
      </c>
      <c r="AN3191" s="46">
        <f t="shared" si="36"/>
        <v>0</v>
      </c>
      <c r="AO3191" s="36">
        <f t="shared" si="37"/>
        <v>3</v>
      </c>
      <c r="AP3191" s="36">
        <f t="shared" si="39"/>
        <v>0</v>
      </c>
      <c r="AQ3191" s="36">
        <f t="shared" si="40"/>
        <v>-1</v>
      </c>
      <c r="AR3191" s="36">
        <f t="shared" si="38"/>
        <v>-0.001578137143</v>
      </c>
      <c r="AS3191" s="38">
        <f t="shared" si="45"/>
        <v>0</v>
      </c>
      <c r="AT3191" s="38">
        <f t="shared" si="46"/>
        <v>0</v>
      </c>
      <c r="AU3191" s="38">
        <f t="shared" si="47"/>
        <v>0</v>
      </c>
      <c r="AV3191" s="38">
        <f t="shared" si="48"/>
        <v>3</v>
      </c>
      <c r="AW3191" s="38">
        <f t="shared" si="51"/>
        <v>0</v>
      </c>
      <c r="AX3191" s="38">
        <f t="shared" si="52"/>
        <v>-1</v>
      </c>
      <c r="AY3191" s="38">
        <f t="shared" si="49"/>
        <v>-0.001578137143</v>
      </c>
      <c r="AZ3191" s="12">
        <f t="shared" si="30"/>
        <v>127.2015559</v>
      </c>
      <c r="BA3191" s="12">
        <f t="shared" si="41"/>
        <v>86.53337583</v>
      </c>
      <c r="BB3191" s="12">
        <f t="shared" si="53"/>
        <v>108.8182397</v>
      </c>
      <c r="BC3191" s="12">
        <f t="shared" si="50"/>
        <v>-0.001578137143</v>
      </c>
      <c r="BD3191" s="12">
        <f t="shared" si="54"/>
        <v>105.6062786</v>
      </c>
    </row>
    <row r="3192" ht="14.25" customHeight="1">
      <c r="A3192" s="7">
        <v>41149.0</v>
      </c>
      <c r="B3192" s="21" t="s">
        <v>90</v>
      </c>
      <c r="C3192" s="8">
        <v>52.128265</v>
      </c>
      <c r="D3192" s="33">
        <f t="shared" si="5"/>
        <v>-0.0006836908316</v>
      </c>
      <c r="E3192" s="33">
        <f t="shared" si="7"/>
        <v>0.001506382592</v>
      </c>
      <c r="F3192" s="33">
        <f t="shared" si="9"/>
        <v>0.01218131732</v>
      </c>
      <c r="G3192" s="33">
        <f t="shared" si="11"/>
        <v>0.005362174347</v>
      </c>
      <c r="H3192" s="33">
        <f t="shared" si="20"/>
        <v>-0.2704703861</v>
      </c>
      <c r="I3192" s="45">
        <f t="shared" si="31"/>
        <v>-0.006869105641</v>
      </c>
      <c r="J3192" s="45">
        <f t="shared" si="43"/>
        <v>-1.58493253</v>
      </c>
      <c r="K3192" s="21" t="s">
        <v>91</v>
      </c>
      <c r="L3192" s="8">
        <v>26.528761</v>
      </c>
      <c r="M3192" s="33">
        <f t="shared" si="6"/>
        <v>-0.004453598879</v>
      </c>
      <c r="N3192" s="33">
        <f t="shared" si="8"/>
        <v>-0.0320933504</v>
      </c>
      <c r="O3192" s="33">
        <f t="shared" si="10"/>
        <v>-0.03504296205</v>
      </c>
      <c r="P3192" s="33">
        <f t="shared" si="12"/>
        <v>-0.05940568398</v>
      </c>
      <c r="Q3192" s="45">
        <f t="shared" si="21"/>
        <v>-1.497747335</v>
      </c>
      <c r="R3192" s="45">
        <f t="shared" si="32"/>
        <v>-1.631763353</v>
      </c>
      <c r="S3192" s="45">
        <f t="shared" si="44"/>
        <v>-2.464219296</v>
      </c>
      <c r="T3192" s="33">
        <f t="shared" si="22"/>
        <v>1.227276949</v>
      </c>
      <c r="U3192" s="33">
        <f t="shared" si="33"/>
        <v>1.624894247</v>
      </c>
      <c r="V3192" s="33">
        <f t="shared" si="42"/>
        <v>0.879286766</v>
      </c>
      <c r="W3192" s="44">
        <f t="shared" si="13"/>
        <v>0.006007543919</v>
      </c>
      <c r="X3192" s="44">
        <f t="shared" si="14"/>
        <v>0.007638010735</v>
      </c>
      <c r="Y3192" s="33">
        <f t="shared" si="15"/>
        <v>1.271403229</v>
      </c>
      <c r="Z3192" s="43">
        <v>1.0</v>
      </c>
      <c r="AA3192" s="33">
        <f t="shared" si="16"/>
        <v>2.271403229</v>
      </c>
      <c r="AB3192" s="33">
        <f t="shared" si="17"/>
        <v>0.5597435156</v>
      </c>
      <c r="AC3192" s="33">
        <f t="shared" si="18"/>
        <v>0.4402564844</v>
      </c>
      <c r="AD3192" s="33">
        <f t="shared" si="19"/>
        <v>0.003653565263</v>
      </c>
      <c r="AE3192" s="34">
        <f t="shared" si="23"/>
        <v>-1</v>
      </c>
      <c r="AF3192" s="34">
        <f t="shared" si="24"/>
        <v>0</v>
      </c>
      <c r="AG3192" s="34">
        <f t="shared" si="25"/>
        <v>0</v>
      </c>
      <c r="AH3192" s="34">
        <f t="shared" si="26"/>
        <v>2</v>
      </c>
      <c r="AI3192" s="34">
        <f t="shared" si="28"/>
        <v>0</v>
      </c>
      <c r="AJ3192" s="34">
        <f t="shared" si="29"/>
        <v>-1</v>
      </c>
      <c r="AK3192" s="34">
        <f t="shared" si="27"/>
        <v>-0.003653565263</v>
      </c>
      <c r="AL3192" s="36">
        <f t="shared" si="34"/>
        <v>-1</v>
      </c>
      <c r="AM3192" s="36">
        <f t="shared" si="35"/>
        <v>0</v>
      </c>
      <c r="AN3192" s="46">
        <f t="shared" si="36"/>
        <v>0</v>
      </c>
      <c r="AO3192" s="36">
        <f t="shared" si="37"/>
        <v>4</v>
      </c>
      <c r="AP3192" s="36">
        <f t="shared" si="39"/>
        <v>0</v>
      </c>
      <c r="AQ3192" s="36">
        <f t="shared" si="40"/>
        <v>-1</v>
      </c>
      <c r="AR3192" s="36">
        <f t="shared" si="38"/>
        <v>-0.003653565263</v>
      </c>
      <c r="AS3192" s="38">
        <f t="shared" si="45"/>
        <v>0</v>
      </c>
      <c r="AT3192" s="38">
        <f t="shared" si="46"/>
        <v>0</v>
      </c>
      <c r="AU3192" s="38">
        <f t="shared" si="47"/>
        <v>0</v>
      </c>
      <c r="AV3192" s="38">
        <f t="shared" si="48"/>
        <v>4</v>
      </c>
      <c r="AW3192" s="38">
        <f t="shared" si="51"/>
        <v>0</v>
      </c>
      <c r="AX3192" s="38">
        <f t="shared" si="52"/>
        <v>-1</v>
      </c>
      <c r="AY3192" s="38">
        <f t="shared" si="49"/>
        <v>-0.003653565263</v>
      </c>
      <c r="AZ3192" s="12">
        <f t="shared" si="30"/>
        <v>126.7368167</v>
      </c>
      <c r="BA3192" s="12">
        <f t="shared" si="41"/>
        <v>86.21722049</v>
      </c>
      <c r="BB3192" s="12">
        <f t="shared" si="53"/>
        <v>108.4206651</v>
      </c>
      <c r="BC3192" s="12">
        <f t="shared" si="50"/>
        <v>-0.003653565263</v>
      </c>
      <c r="BD3192" s="12">
        <f t="shared" si="54"/>
        <v>105.2204391</v>
      </c>
    </row>
    <row r="3193" ht="14.25" customHeight="1">
      <c r="A3193" s="7">
        <v>41150.0</v>
      </c>
      <c r="B3193" s="21" t="s">
        <v>90</v>
      </c>
      <c r="C3193" s="8">
        <v>51.88586</v>
      </c>
      <c r="D3193" s="33">
        <f t="shared" si="5"/>
        <v>-0.004650164359</v>
      </c>
      <c r="E3193" s="33">
        <f t="shared" si="7"/>
        <v>-0.001509536297</v>
      </c>
      <c r="F3193" s="33">
        <f t="shared" si="9"/>
        <v>0.00220282016</v>
      </c>
      <c r="G3193" s="33">
        <f t="shared" si="11"/>
        <v>0.005248264113</v>
      </c>
      <c r="H3193" s="33">
        <f t="shared" si="20"/>
        <v>-0.4706565446</v>
      </c>
      <c r="I3193" s="45">
        <f t="shared" si="31"/>
        <v>-0.7023691725</v>
      </c>
      <c r="J3193" s="45">
        <f t="shared" si="43"/>
        <v>-1.530936157</v>
      </c>
      <c r="K3193" s="21" t="s">
        <v>91</v>
      </c>
      <c r="L3193" s="8">
        <v>26.151762</v>
      </c>
      <c r="M3193" s="33">
        <f t="shared" si="6"/>
        <v>-0.01421095392</v>
      </c>
      <c r="N3193" s="33">
        <f t="shared" si="8"/>
        <v>-0.03378941435</v>
      </c>
      <c r="O3193" s="33">
        <f t="shared" si="10"/>
        <v>-0.04803055707</v>
      </c>
      <c r="P3193" s="33">
        <f t="shared" si="12"/>
        <v>-0.07517611403</v>
      </c>
      <c r="Q3193" s="45">
        <f t="shared" si="21"/>
        <v>-1.546268525</v>
      </c>
      <c r="R3193" s="45">
        <f t="shared" si="32"/>
        <v>-2.055443875</v>
      </c>
      <c r="S3193" s="45">
        <f t="shared" si="44"/>
        <v>-2.910648958</v>
      </c>
      <c r="T3193" s="33">
        <f t="shared" si="22"/>
        <v>1.075611981</v>
      </c>
      <c r="U3193" s="33">
        <f t="shared" si="33"/>
        <v>1.353074702</v>
      </c>
      <c r="V3193" s="33">
        <f t="shared" si="42"/>
        <v>1.379712801</v>
      </c>
      <c r="W3193" s="44">
        <f t="shared" si="13"/>
        <v>0.006012359569</v>
      </c>
      <c r="X3193" s="44">
        <f t="shared" si="14"/>
        <v>0.007906204029</v>
      </c>
      <c r="Y3193" s="33">
        <f t="shared" si="15"/>
        <v>1.314991883</v>
      </c>
      <c r="Z3193" s="43">
        <v>1.0</v>
      </c>
      <c r="AA3193" s="33">
        <f t="shared" si="16"/>
        <v>2.314991883</v>
      </c>
      <c r="AB3193" s="33">
        <f t="shared" si="17"/>
        <v>0.5680330426</v>
      </c>
      <c r="AC3193" s="33">
        <f t="shared" si="18"/>
        <v>0.4319669574</v>
      </c>
      <c r="AD3193" s="33">
        <f t="shared" si="19"/>
        <v>-0.0009927113816</v>
      </c>
      <c r="AE3193" s="34">
        <f t="shared" si="23"/>
        <v>-1</v>
      </c>
      <c r="AF3193" s="34">
        <f t="shared" si="24"/>
        <v>0</v>
      </c>
      <c r="AG3193" s="34">
        <f t="shared" si="25"/>
        <v>0</v>
      </c>
      <c r="AH3193" s="34">
        <f t="shared" si="26"/>
        <v>3</v>
      </c>
      <c r="AI3193" s="34">
        <f t="shared" si="28"/>
        <v>0</v>
      </c>
      <c r="AJ3193" s="34">
        <f t="shared" si="29"/>
        <v>-1</v>
      </c>
      <c r="AK3193" s="34">
        <f t="shared" si="27"/>
        <v>0.0009927113816</v>
      </c>
      <c r="AL3193" s="36">
        <f t="shared" si="34"/>
        <v>-1</v>
      </c>
      <c r="AM3193" s="36">
        <f t="shared" si="35"/>
        <v>0</v>
      </c>
      <c r="AN3193" s="46">
        <f t="shared" si="36"/>
        <v>0</v>
      </c>
      <c r="AO3193" s="36">
        <f t="shared" si="37"/>
        <v>5</v>
      </c>
      <c r="AP3193" s="36">
        <f t="shared" si="39"/>
        <v>0</v>
      </c>
      <c r="AQ3193" s="36">
        <f t="shared" si="40"/>
        <v>-1</v>
      </c>
      <c r="AR3193" s="36">
        <f t="shared" si="38"/>
        <v>0.0009927113816</v>
      </c>
      <c r="AS3193" s="38">
        <f t="shared" si="45"/>
        <v>-1</v>
      </c>
      <c r="AT3193" s="38">
        <f t="shared" si="46"/>
        <v>0</v>
      </c>
      <c r="AU3193" s="38">
        <f t="shared" si="47"/>
        <v>0</v>
      </c>
      <c r="AV3193" s="38">
        <f t="shared" si="48"/>
        <v>5</v>
      </c>
      <c r="AW3193" s="38">
        <f t="shared" si="51"/>
        <v>0</v>
      </c>
      <c r="AX3193" s="38">
        <f t="shared" si="52"/>
        <v>-1</v>
      </c>
      <c r="AY3193" s="38">
        <f t="shared" si="49"/>
        <v>0.0009927113816</v>
      </c>
      <c r="AZ3193" s="12">
        <f t="shared" si="30"/>
        <v>126.8626298</v>
      </c>
      <c r="BA3193" s="12">
        <f t="shared" si="41"/>
        <v>86.30280931</v>
      </c>
      <c r="BB3193" s="12">
        <f t="shared" si="53"/>
        <v>108.5282955</v>
      </c>
      <c r="BC3193" s="12">
        <f t="shared" si="50"/>
        <v>0.0009927113816</v>
      </c>
      <c r="BD3193" s="12">
        <f t="shared" si="54"/>
        <v>105.3248927</v>
      </c>
    </row>
    <row r="3194" ht="14.25" customHeight="1">
      <c r="A3194" s="7">
        <v>41151.0</v>
      </c>
      <c r="B3194" s="21" t="s">
        <v>90</v>
      </c>
      <c r="C3194" s="8">
        <v>51.458122</v>
      </c>
      <c r="D3194" s="33">
        <f t="shared" si="5"/>
        <v>-0.008243825967</v>
      </c>
      <c r="E3194" s="33">
        <f t="shared" si="7"/>
        <v>-0.006606309137</v>
      </c>
      <c r="F3194" s="33">
        <f t="shared" si="9"/>
        <v>-0.01902701429</v>
      </c>
      <c r="G3194" s="33">
        <f t="shared" si="11"/>
        <v>0.005292572109</v>
      </c>
      <c r="H3194" s="33">
        <f t="shared" si="20"/>
        <v>-0.8399317498</v>
      </c>
      <c r="I3194" s="45">
        <f t="shared" si="31"/>
        <v>-2.181493778</v>
      </c>
      <c r="J3194" s="45">
        <f t="shared" si="43"/>
        <v>-1.498428806</v>
      </c>
      <c r="K3194" s="21" t="s">
        <v>91</v>
      </c>
      <c r="L3194" s="8">
        <v>25.928362</v>
      </c>
      <c r="M3194" s="33">
        <f t="shared" si="6"/>
        <v>-0.008542445438</v>
      </c>
      <c r="N3194" s="33">
        <f t="shared" si="8"/>
        <v>-0.0254528482</v>
      </c>
      <c r="O3194" s="33">
        <f t="shared" si="10"/>
        <v>-0.06093555126</v>
      </c>
      <c r="P3194" s="33">
        <f t="shared" si="12"/>
        <v>-0.06858961478</v>
      </c>
      <c r="Q3194" s="45">
        <f t="shared" si="21"/>
        <v>-1.190312611</v>
      </c>
      <c r="R3194" s="45">
        <f t="shared" si="32"/>
        <v>-2.438666903</v>
      </c>
      <c r="S3194" s="45">
        <f t="shared" si="44"/>
        <v>-2.609119418</v>
      </c>
      <c r="T3194" s="33">
        <f t="shared" si="22"/>
        <v>0.3503808609</v>
      </c>
      <c r="U3194" s="33">
        <f t="shared" si="33"/>
        <v>0.2571731256</v>
      </c>
      <c r="V3194" s="33">
        <f t="shared" si="42"/>
        <v>1.110690612</v>
      </c>
      <c r="W3194" s="44">
        <f t="shared" si="13"/>
        <v>0.006009088737</v>
      </c>
      <c r="X3194" s="44">
        <f t="shared" si="14"/>
        <v>0.007506222835</v>
      </c>
      <c r="Y3194" s="33">
        <f t="shared" si="15"/>
        <v>1.249144948</v>
      </c>
      <c r="Z3194" s="43">
        <v>1.0</v>
      </c>
      <c r="AA3194" s="33">
        <f t="shared" si="16"/>
        <v>2.249144948</v>
      </c>
      <c r="AB3194" s="33">
        <f t="shared" si="17"/>
        <v>0.5553865921</v>
      </c>
      <c r="AC3194" s="33">
        <f t="shared" si="18"/>
        <v>0.4446134079</v>
      </c>
      <c r="AD3194" s="33">
        <f t="shared" si="19"/>
        <v>-0.001188932209</v>
      </c>
      <c r="AE3194" s="34">
        <f t="shared" si="23"/>
        <v>0</v>
      </c>
      <c r="AF3194" s="34">
        <f t="shared" si="24"/>
        <v>0</v>
      </c>
      <c r="AG3194" s="34">
        <f t="shared" si="25"/>
        <v>0</v>
      </c>
      <c r="AH3194" s="34">
        <f t="shared" si="26"/>
        <v>4</v>
      </c>
      <c r="AI3194" s="34">
        <f t="shared" si="28"/>
        <v>0</v>
      </c>
      <c r="AJ3194" s="34">
        <f t="shared" si="29"/>
        <v>-1</v>
      </c>
      <c r="AK3194" s="34">
        <f t="shared" si="27"/>
        <v>0.001188932209</v>
      </c>
      <c r="AL3194" s="36">
        <f t="shared" si="34"/>
        <v>0</v>
      </c>
      <c r="AM3194" s="36">
        <f t="shared" si="35"/>
        <v>0</v>
      </c>
      <c r="AN3194" s="46">
        <f t="shared" si="36"/>
        <v>0</v>
      </c>
      <c r="AO3194" s="36">
        <f t="shared" si="37"/>
        <v>0</v>
      </c>
      <c r="AP3194" s="36">
        <f t="shared" si="39"/>
        <v>1</v>
      </c>
      <c r="AQ3194" s="36">
        <f t="shared" si="40"/>
        <v>0</v>
      </c>
      <c r="AR3194" s="36">
        <f t="shared" si="38"/>
        <v>0</v>
      </c>
      <c r="AS3194" s="38">
        <f t="shared" si="45"/>
        <v>-1</v>
      </c>
      <c r="AT3194" s="38">
        <f t="shared" si="46"/>
        <v>0</v>
      </c>
      <c r="AU3194" s="38">
        <f t="shared" si="47"/>
        <v>0</v>
      </c>
      <c r="AV3194" s="38">
        <f t="shared" si="48"/>
        <v>1</v>
      </c>
      <c r="AW3194" s="38">
        <f t="shared" si="51"/>
        <v>1</v>
      </c>
      <c r="AX3194" s="38">
        <f t="shared" si="52"/>
        <v>-1</v>
      </c>
      <c r="AY3194" s="38">
        <f t="shared" si="49"/>
        <v>0.001188932209</v>
      </c>
      <c r="AZ3194" s="12">
        <f t="shared" si="30"/>
        <v>127.0134608</v>
      </c>
      <c r="BA3194" s="12">
        <f t="shared" si="41"/>
        <v>86.30280931</v>
      </c>
      <c r="BB3194" s="12">
        <f t="shared" si="53"/>
        <v>108.6573283</v>
      </c>
      <c r="BC3194" s="12">
        <f t="shared" si="50"/>
        <v>0.0007926214728</v>
      </c>
      <c r="BD3194" s="12">
        <f t="shared" si="54"/>
        <v>105.4083754</v>
      </c>
    </row>
    <row r="3195" ht="14.25" customHeight="1">
      <c r="A3195" s="7">
        <v>41152.0</v>
      </c>
      <c r="B3195" s="21" t="s">
        <v>90</v>
      </c>
      <c r="C3195" s="8">
        <v>51.636353</v>
      </c>
      <c r="D3195" s="33">
        <f t="shared" si="5"/>
        <v>0.003463612605</v>
      </c>
      <c r="E3195" s="33">
        <f t="shared" si="7"/>
        <v>-0.008622806865</v>
      </c>
      <c r="F3195" s="33">
        <f t="shared" si="9"/>
        <v>-0.01308073832</v>
      </c>
      <c r="G3195" s="33">
        <f t="shared" si="11"/>
        <v>-0.006038511529</v>
      </c>
      <c r="H3195" s="33">
        <f t="shared" si="20"/>
        <v>-0.9779831847</v>
      </c>
      <c r="I3195" s="45">
        <f t="shared" si="31"/>
        <v>-1.696743436</v>
      </c>
      <c r="J3195" s="45">
        <f t="shared" si="43"/>
        <v>-2.265504061</v>
      </c>
      <c r="K3195" s="21" t="s">
        <v>91</v>
      </c>
      <c r="L3195" s="8">
        <v>26.109877</v>
      </c>
      <c r="M3195" s="33">
        <f t="shared" si="6"/>
        <v>0.007000635057</v>
      </c>
      <c r="N3195" s="33">
        <f t="shared" si="8"/>
        <v>-0.02781406892</v>
      </c>
      <c r="O3195" s="33">
        <f t="shared" si="10"/>
        <v>-0.05388321711</v>
      </c>
      <c r="P3195" s="33">
        <f t="shared" si="12"/>
        <v>-0.0746008165</v>
      </c>
      <c r="Q3195" s="45">
        <f t="shared" si="21"/>
        <v>-1.2614677</v>
      </c>
      <c r="R3195" s="45">
        <f t="shared" si="32"/>
        <v>-2.050138033</v>
      </c>
      <c r="S3195" s="45">
        <f t="shared" si="44"/>
        <v>-2.675315226</v>
      </c>
      <c r="T3195" s="33">
        <f t="shared" si="22"/>
        <v>0.2834845158</v>
      </c>
      <c r="U3195" s="33">
        <f t="shared" si="33"/>
        <v>0.3533945974</v>
      </c>
      <c r="V3195" s="33">
        <f t="shared" si="42"/>
        <v>0.4098111654</v>
      </c>
      <c r="W3195" s="44">
        <f t="shared" si="13"/>
        <v>0.005004510237</v>
      </c>
      <c r="X3195" s="44">
        <f t="shared" si="14"/>
        <v>0.006836298684</v>
      </c>
      <c r="Y3195" s="33">
        <f t="shared" si="15"/>
        <v>1.366027515</v>
      </c>
      <c r="Z3195" s="43">
        <v>1.0</v>
      </c>
      <c r="AA3195" s="33">
        <f t="shared" si="16"/>
        <v>2.366027515</v>
      </c>
      <c r="AB3195" s="33">
        <f t="shared" si="17"/>
        <v>0.5773506464</v>
      </c>
      <c r="AC3195" s="33">
        <f t="shared" si="18"/>
        <v>0.4226493536</v>
      </c>
      <c r="AD3195" s="33">
        <f t="shared" si="19"/>
        <v>0.001754657506</v>
      </c>
      <c r="AE3195" s="34">
        <f t="shared" si="23"/>
        <v>0</v>
      </c>
      <c r="AF3195" s="34">
        <f t="shared" si="24"/>
        <v>0</v>
      </c>
      <c r="AG3195" s="34">
        <f t="shared" si="25"/>
        <v>0</v>
      </c>
      <c r="AH3195" s="34">
        <f t="shared" si="26"/>
        <v>5</v>
      </c>
      <c r="AI3195" s="34">
        <f t="shared" si="28"/>
        <v>0</v>
      </c>
      <c r="AJ3195" s="34">
        <f t="shared" si="29"/>
        <v>-1</v>
      </c>
      <c r="AK3195" s="34">
        <f t="shared" si="27"/>
        <v>-0.001754657506</v>
      </c>
      <c r="AL3195" s="36">
        <f t="shared" si="34"/>
        <v>0</v>
      </c>
      <c r="AM3195" s="36">
        <f t="shared" si="35"/>
        <v>0</v>
      </c>
      <c r="AN3195" s="46">
        <f t="shared" si="36"/>
        <v>0</v>
      </c>
      <c r="AO3195" s="36">
        <f t="shared" si="37"/>
        <v>0</v>
      </c>
      <c r="AP3195" s="36">
        <f t="shared" si="39"/>
        <v>0</v>
      </c>
      <c r="AQ3195" s="36">
        <f t="shared" si="40"/>
        <v>0</v>
      </c>
      <c r="AR3195" s="36">
        <f t="shared" si="38"/>
        <v>0</v>
      </c>
      <c r="AS3195" s="38">
        <f t="shared" si="45"/>
        <v>0</v>
      </c>
      <c r="AT3195" s="38">
        <f t="shared" si="46"/>
        <v>0</v>
      </c>
      <c r="AU3195" s="38">
        <f t="shared" si="47"/>
        <v>0</v>
      </c>
      <c r="AV3195" s="38">
        <f t="shared" si="48"/>
        <v>2</v>
      </c>
      <c r="AW3195" s="38">
        <f t="shared" si="51"/>
        <v>0</v>
      </c>
      <c r="AX3195" s="38">
        <f t="shared" si="52"/>
        <v>-1</v>
      </c>
      <c r="AY3195" s="38">
        <f t="shared" si="49"/>
        <v>-0.001754657506</v>
      </c>
      <c r="AZ3195" s="12">
        <f t="shared" si="30"/>
        <v>126.7905957</v>
      </c>
      <c r="BA3195" s="12">
        <f t="shared" si="41"/>
        <v>86.30280931</v>
      </c>
      <c r="BB3195" s="12">
        <f t="shared" si="53"/>
        <v>108.4666719</v>
      </c>
      <c r="BC3195" s="12">
        <f t="shared" si="50"/>
        <v>-0.001169771671</v>
      </c>
      <c r="BD3195" s="12">
        <f t="shared" si="54"/>
        <v>105.2850717</v>
      </c>
    </row>
    <row r="3196" ht="14.25" customHeight="1">
      <c r="A3196" s="7">
        <v>41156.0</v>
      </c>
      <c r="B3196" s="21" t="s">
        <v>90</v>
      </c>
      <c r="C3196" s="8">
        <v>51.672005</v>
      </c>
      <c r="D3196" s="33">
        <f t="shared" si="5"/>
        <v>0.0006904438042</v>
      </c>
      <c r="E3196" s="33">
        <f t="shared" si="7"/>
        <v>-0.009430347933</v>
      </c>
      <c r="F3196" s="33">
        <f t="shared" si="9"/>
        <v>-0.01159149497</v>
      </c>
      <c r="G3196" s="33">
        <f t="shared" si="11"/>
        <v>0</v>
      </c>
      <c r="H3196" s="33">
        <f t="shared" si="20"/>
        <v>-1.018188897</v>
      </c>
      <c r="I3196" s="45">
        <f t="shared" si="31"/>
        <v>-1.547320123</v>
      </c>
      <c r="J3196" s="45">
        <f t="shared" si="43"/>
        <v>-1.71760859</v>
      </c>
      <c r="K3196" s="21" t="s">
        <v>91</v>
      </c>
      <c r="L3196" s="8">
        <v>26.026106</v>
      </c>
      <c r="M3196" s="33">
        <f t="shared" si="6"/>
        <v>-0.003208402705</v>
      </c>
      <c r="N3196" s="33">
        <f t="shared" si="8"/>
        <v>-0.02331676313</v>
      </c>
      <c r="O3196" s="33">
        <f t="shared" si="10"/>
        <v>-0.05548510655</v>
      </c>
      <c r="P3196" s="33">
        <f t="shared" si="12"/>
        <v>-0.07539697356</v>
      </c>
      <c r="Q3196" s="45">
        <f t="shared" si="21"/>
        <v>-1.049077586</v>
      </c>
      <c r="R3196" s="45">
        <f t="shared" si="32"/>
        <v>-2.008482861</v>
      </c>
      <c r="S3196" s="45">
        <f t="shared" si="44"/>
        <v>-2.569558253</v>
      </c>
      <c r="T3196" s="33">
        <f t="shared" si="22"/>
        <v>0.0308886881</v>
      </c>
      <c r="U3196" s="33">
        <f t="shared" si="33"/>
        <v>0.4611627377</v>
      </c>
      <c r="V3196" s="33">
        <f t="shared" si="42"/>
        <v>0.8519496622</v>
      </c>
      <c r="W3196" s="44">
        <f t="shared" si="13"/>
        <v>0.004863277398</v>
      </c>
      <c r="X3196" s="44">
        <f t="shared" si="14"/>
        <v>0.006829099195</v>
      </c>
      <c r="Y3196" s="33">
        <f t="shared" si="15"/>
        <v>1.404217493</v>
      </c>
      <c r="Z3196" s="43">
        <v>1.0</v>
      </c>
      <c r="AA3196" s="33">
        <f t="shared" si="16"/>
        <v>2.404217493</v>
      </c>
      <c r="AB3196" s="33">
        <f t="shared" si="17"/>
        <v>0.5840642525</v>
      </c>
      <c r="AC3196" s="33">
        <f t="shared" si="18"/>
        <v>0.4159357475</v>
      </c>
      <c r="AD3196" s="33">
        <f t="shared" si="19"/>
        <v>-0.005829509892</v>
      </c>
      <c r="AE3196" s="34">
        <f t="shared" si="23"/>
        <v>0</v>
      </c>
      <c r="AF3196" s="34">
        <f t="shared" si="24"/>
        <v>0</v>
      </c>
      <c r="AG3196" s="34">
        <f t="shared" si="25"/>
        <v>0</v>
      </c>
      <c r="AH3196" s="34">
        <f t="shared" si="26"/>
        <v>0</v>
      </c>
      <c r="AI3196" s="34">
        <f t="shared" si="28"/>
        <v>1</v>
      </c>
      <c r="AJ3196" s="34">
        <f t="shared" si="29"/>
        <v>0</v>
      </c>
      <c r="AK3196" s="34">
        <f t="shared" si="27"/>
        <v>0</v>
      </c>
      <c r="AL3196" s="36">
        <f t="shared" si="34"/>
        <v>0</v>
      </c>
      <c r="AM3196" s="36">
        <f t="shared" si="35"/>
        <v>0</v>
      </c>
      <c r="AN3196" s="46">
        <f t="shared" si="36"/>
        <v>0</v>
      </c>
      <c r="AO3196" s="36">
        <f t="shared" si="37"/>
        <v>0</v>
      </c>
      <c r="AP3196" s="36">
        <f t="shared" si="39"/>
        <v>0</v>
      </c>
      <c r="AQ3196" s="36">
        <f t="shared" si="40"/>
        <v>0</v>
      </c>
      <c r="AR3196" s="36">
        <f t="shared" si="38"/>
        <v>0</v>
      </c>
      <c r="AS3196" s="38">
        <f t="shared" si="45"/>
        <v>0</v>
      </c>
      <c r="AT3196" s="38">
        <f t="shared" si="46"/>
        <v>0</v>
      </c>
      <c r="AU3196" s="38">
        <f t="shared" si="47"/>
        <v>0</v>
      </c>
      <c r="AV3196" s="38">
        <f t="shared" si="48"/>
        <v>3</v>
      </c>
      <c r="AW3196" s="38">
        <f t="shared" si="51"/>
        <v>0</v>
      </c>
      <c r="AX3196" s="38">
        <f t="shared" si="52"/>
        <v>-1</v>
      </c>
      <c r="AY3196" s="38">
        <f t="shared" si="49"/>
        <v>0.005829509892</v>
      </c>
      <c r="AZ3196" s="12">
        <f t="shared" si="30"/>
        <v>126.7905957</v>
      </c>
      <c r="BA3196" s="12">
        <f t="shared" si="41"/>
        <v>86.30280931</v>
      </c>
      <c r="BB3196" s="12">
        <f t="shared" si="53"/>
        <v>109.0989795</v>
      </c>
      <c r="BC3196" s="12">
        <f t="shared" si="50"/>
        <v>0.001943169964</v>
      </c>
      <c r="BD3196" s="12">
        <f t="shared" si="54"/>
        <v>105.4896585</v>
      </c>
    </row>
    <row r="3197" ht="14.25" customHeight="1">
      <c r="A3197" s="7">
        <v>41157.0</v>
      </c>
      <c r="B3197" s="21" t="s">
        <v>90</v>
      </c>
      <c r="C3197" s="8">
        <v>51.383282</v>
      </c>
      <c r="D3197" s="33">
        <f t="shared" si="5"/>
        <v>-0.005587609771</v>
      </c>
      <c r="E3197" s="33">
        <f t="shared" si="7"/>
        <v>-0.01429134463</v>
      </c>
      <c r="F3197" s="33">
        <f t="shared" si="9"/>
        <v>-0.01280649027</v>
      </c>
      <c r="G3197" s="33">
        <f t="shared" si="11"/>
        <v>-0.002974083096</v>
      </c>
      <c r="H3197" s="33">
        <f t="shared" si="20"/>
        <v>-1.297476074</v>
      </c>
      <c r="I3197" s="45">
        <f t="shared" si="31"/>
        <v>-1.589344692</v>
      </c>
      <c r="J3197" s="45">
        <f t="shared" si="43"/>
        <v>-1.846193615</v>
      </c>
      <c r="K3197" s="21" t="s">
        <v>91</v>
      </c>
      <c r="L3197" s="8">
        <v>26.186666</v>
      </c>
      <c r="M3197" s="33">
        <f t="shared" si="6"/>
        <v>0.006169190274</v>
      </c>
      <c r="N3197" s="33">
        <f t="shared" si="8"/>
        <v>-0.0128952498</v>
      </c>
      <c r="O3197" s="33">
        <f t="shared" si="10"/>
        <v>-0.04457474843</v>
      </c>
      <c r="P3197" s="33">
        <f t="shared" si="12"/>
        <v>-0.05954634051</v>
      </c>
      <c r="Q3197" s="45">
        <f t="shared" si="21"/>
        <v>-0.5913502481</v>
      </c>
      <c r="R3197" s="45">
        <f t="shared" si="32"/>
        <v>-1.572799958</v>
      </c>
      <c r="S3197" s="45">
        <f t="shared" si="44"/>
        <v>-2.011084823</v>
      </c>
      <c r="T3197" s="33">
        <f t="shared" si="22"/>
        <v>-0.7061258262</v>
      </c>
      <c r="U3197" s="33">
        <f t="shared" si="33"/>
        <v>-0.01654473349</v>
      </c>
      <c r="V3197" s="33">
        <f t="shared" si="42"/>
        <v>0.1648912079</v>
      </c>
      <c r="W3197" s="44">
        <f t="shared" si="13"/>
        <v>0.004991331759</v>
      </c>
      <c r="X3197" s="44">
        <f t="shared" si="14"/>
        <v>0.006978517723</v>
      </c>
      <c r="Y3197" s="33">
        <f t="shared" si="15"/>
        <v>1.398127406</v>
      </c>
      <c r="Z3197" s="43">
        <v>1.0</v>
      </c>
      <c r="AA3197" s="33">
        <f t="shared" si="16"/>
        <v>2.398127406</v>
      </c>
      <c r="AB3197" s="33">
        <f t="shared" si="17"/>
        <v>0.5830079763</v>
      </c>
      <c r="AC3197" s="33">
        <f t="shared" si="18"/>
        <v>0.4169920237</v>
      </c>
      <c r="AD3197" s="33">
        <f t="shared" si="19"/>
        <v>-0.002143847088</v>
      </c>
      <c r="AE3197" s="34">
        <f t="shared" si="23"/>
        <v>0</v>
      </c>
      <c r="AF3197" s="34">
        <f t="shared" si="24"/>
        <v>0</v>
      </c>
      <c r="AG3197" s="34">
        <f t="shared" si="25"/>
        <v>0</v>
      </c>
      <c r="AH3197" s="34">
        <f t="shared" si="26"/>
        <v>0</v>
      </c>
      <c r="AI3197" s="34">
        <f t="shared" si="28"/>
        <v>0</v>
      </c>
      <c r="AJ3197" s="34">
        <f t="shared" si="29"/>
        <v>0</v>
      </c>
      <c r="AK3197" s="34">
        <f t="shared" si="27"/>
        <v>0</v>
      </c>
      <c r="AL3197" s="36">
        <f t="shared" si="34"/>
        <v>0</v>
      </c>
      <c r="AM3197" s="36">
        <f t="shared" si="35"/>
        <v>0</v>
      </c>
      <c r="AN3197" s="46">
        <f t="shared" si="36"/>
        <v>0</v>
      </c>
      <c r="AO3197" s="36">
        <f t="shared" si="37"/>
        <v>0</v>
      </c>
      <c r="AP3197" s="36">
        <f t="shared" si="39"/>
        <v>0</v>
      </c>
      <c r="AQ3197" s="36">
        <f t="shared" si="40"/>
        <v>0</v>
      </c>
      <c r="AR3197" s="36">
        <f t="shared" si="38"/>
        <v>0</v>
      </c>
      <c r="AS3197" s="38">
        <f t="shared" si="45"/>
        <v>0</v>
      </c>
      <c r="AT3197" s="38">
        <f t="shared" si="46"/>
        <v>0</v>
      </c>
      <c r="AU3197" s="38">
        <f t="shared" si="47"/>
        <v>0</v>
      </c>
      <c r="AV3197" s="38">
        <f t="shared" si="48"/>
        <v>4</v>
      </c>
      <c r="AW3197" s="38">
        <f t="shared" si="51"/>
        <v>0</v>
      </c>
      <c r="AX3197" s="38">
        <f t="shared" si="52"/>
        <v>-1</v>
      </c>
      <c r="AY3197" s="38">
        <f t="shared" si="49"/>
        <v>0.002143847088</v>
      </c>
      <c r="AZ3197" s="12">
        <f t="shared" si="30"/>
        <v>126.7905957</v>
      </c>
      <c r="BA3197" s="12">
        <f t="shared" si="41"/>
        <v>86.30280931</v>
      </c>
      <c r="BB3197" s="12">
        <f t="shared" si="53"/>
        <v>109.332871</v>
      </c>
      <c r="BC3197" s="12">
        <f t="shared" si="50"/>
        <v>0.0007146156962</v>
      </c>
      <c r="BD3197" s="12">
        <f t="shared" si="54"/>
        <v>105.5650431</v>
      </c>
    </row>
    <row r="3198" ht="14.25" customHeight="1">
      <c r="A3198" s="7">
        <v>41158.0</v>
      </c>
      <c r="B3198" s="21" t="s">
        <v>90</v>
      </c>
      <c r="C3198" s="8">
        <v>51.8214</v>
      </c>
      <c r="D3198" s="33">
        <f t="shared" si="5"/>
        <v>0.008526469757</v>
      </c>
      <c r="E3198" s="33">
        <f t="shared" si="7"/>
        <v>-0.001242342326</v>
      </c>
      <c r="F3198" s="33">
        <f t="shared" si="9"/>
        <v>-0.002750003262</v>
      </c>
      <c r="G3198" s="33">
        <f t="shared" si="11"/>
        <v>0.001647590389</v>
      </c>
      <c r="H3198" s="33">
        <f t="shared" si="20"/>
        <v>-0.4367593491</v>
      </c>
      <c r="I3198" s="45">
        <f t="shared" si="31"/>
        <v>-0.9151090783</v>
      </c>
      <c r="J3198" s="45">
        <f t="shared" si="43"/>
        <v>-1.459382613</v>
      </c>
      <c r="K3198" s="21" t="s">
        <v>91</v>
      </c>
      <c r="L3198" s="8">
        <v>26.633471</v>
      </c>
      <c r="M3198" s="33">
        <f t="shared" si="6"/>
        <v>0.0170623095</v>
      </c>
      <c r="N3198" s="33">
        <f t="shared" si="8"/>
        <v>0.01841975313</v>
      </c>
      <c r="O3198" s="33">
        <f t="shared" si="10"/>
        <v>-0.01599205389</v>
      </c>
      <c r="P3198" s="33">
        <f t="shared" si="12"/>
        <v>-0.04097519715</v>
      </c>
      <c r="Q3198" s="45">
        <f t="shared" si="21"/>
        <v>0.6987777913</v>
      </c>
      <c r="R3198" s="45">
        <f t="shared" si="32"/>
        <v>-0.6353579107</v>
      </c>
      <c r="S3198" s="45">
        <f t="shared" si="44"/>
        <v>-1.466801304</v>
      </c>
      <c r="T3198" s="33">
        <f t="shared" si="22"/>
        <v>-1.13553714</v>
      </c>
      <c r="U3198" s="33">
        <f t="shared" si="33"/>
        <v>-0.2797511676</v>
      </c>
      <c r="V3198" s="33">
        <f t="shared" si="42"/>
        <v>0.00741869059</v>
      </c>
      <c r="W3198" s="44">
        <f t="shared" si="13"/>
        <v>0.005287760998</v>
      </c>
      <c r="X3198" s="44">
        <f t="shared" si="14"/>
        <v>0.00830315264</v>
      </c>
      <c r="Y3198" s="33">
        <f t="shared" si="15"/>
        <v>1.570258687</v>
      </c>
      <c r="Z3198" s="43">
        <v>1.0</v>
      </c>
      <c r="AA3198" s="33">
        <f t="shared" si="16"/>
        <v>2.570258687</v>
      </c>
      <c r="AB3198" s="33">
        <f t="shared" si="17"/>
        <v>0.6109341035</v>
      </c>
      <c r="AC3198" s="33">
        <f t="shared" si="18"/>
        <v>0.3890658965</v>
      </c>
      <c r="AD3198" s="33">
        <f t="shared" si="19"/>
        <v>0.002126121731</v>
      </c>
      <c r="AE3198" s="34">
        <f t="shared" si="23"/>
        <v>1</v>
      </c>
      <c r="AF3198" s="34">
        <f t="shared" si="24"/>
        <v>0</v>
      </c>
      <c r="AG3198" s="34">
        <f t="shared" si="25"/>
        <v>0</v>
      </c>
      <c r="AH3198" s="34">
        <f t="shared" si="26"/>
        <v>1</v>
      </c>
      <c r="AI3198" s="34">
        <f t="shared" si="28"/>
        <v>0</v>
      </c>
      <c r="AJ3198" s="34">
        <f t="shared" si="29"/>
        <v>1</v>
      </c>
      <c r="AK3198" s="34">
        <f t="shared" si="27"/>
        <v>0.002126121731</v>
      </c>
      <c r="AL3198" s="36">
        <f t="shared" si="34"/>
        <v>0</v>
      </c>
      <c r="AM3198" s="36">
        <f t="shared" si="35"/>
        <v>0</v>
      </c>
      <c r="AN3198" s="46">
        <f t="shared" si="36"/>
        <v>0</v>
      </c>
      <c r="AO3198" s="36">
        <f t="shared" si="37"/>
        <v>0</v>
      </c>
      <c r="AP3198" s="36">
        <f t="shared" si="39"/>
        <v>0</v>
      </c>
      <c r="AQ3198" s="36">
        <f t="shared" si="40"/>
        <v>0</v>
      </c>
      <c r="AR3198" s="36">
        <f t="shared" si="38"/>
        <v>0</v>
      </c>
      <c r="AS3198" s="38">
        <f t="shared" si="45"/>
        <v>0</v>
      </c>
      <c r="AT3198" s="38">
        <f t="shared" si="46"/>
        <v>0</v>
      </c>
      <c r="AU3198" s="38">
        <f t="shared" si="47"/>
        <v>0</v>
      </c>
      <c r="AV3198" s="38">
        <f t="shared" si="48"/>
        <v>5</v>
      </c>
      <c r="AW3198" s="38">
        <f t="shared" si="51"/>
        <v>0</v>
      </c>
      <c r="AX3198" s="38">
        <f t="shared" si="52"/>
        <v>-1</v>
      </c>
      <c r="AY3198" s="38">
        <f t="shared" si="49"/>
        <v>-0.002126121731</v>
      </c>
      <c r="AZ3198" s="12">
        <f t="shared" si="30"/>
        <v>127.0601679</v>
      </c>
      <c r="BA3198" s="12">
        <f t="shared" si="41"/>
        <v>86.30280931</v>
      </c>
      <c r="BB3198" s="12">
        <f t="shared" si="53"/>
        <v>109.100416</v>
      </c>
      <c r="BC3198" s="12">
        <f t="shared" si="50"/>
        <v>0</v>
      </c>
      <c r="BD3198" s="12">
        <f t="shared" si="54"/>
        <v>105.5650431</v>
      </c>
    </row>
    <row r="3199" ht="14.25" customHeight="1">
      <c r="A3199" s="7">
        <v>41159.0</v>
      </c>
      <c r="B3199" s="21" t="s">
        <v>90</v>
      </c>
      <c r="C3199" s="8">
        <v>51.78548</v>
      </c>
      <c r="D3199" s="33">
        <f t="shared" si="5"/>
        <v>-0.0006931499342</v>
      </c>
      <c r="E3199" s="33">
        <f t="shared" si="7"/>
        <v>0.006361639082</v>
      </c>
      <c r="F3199" s="33">
        <f t="shared" si="9"/>
        <v>-0.0002866970097</v>
      </c>
      <c r="G3199" s="33">
        <f t="shared" si="11"/>
        <v>0.00691924145</v>
      </c>
      <c r="H3199" s="33">
        <f t="shared" si="20"/>
        <v>0.06430532598</v>
      </c>
      <c r="I3199" s="45">
        <f t="shared" si="31"/>
        <v>-0.7645640751</v>
      </c>
      <c r="J3199" s="45">
        <f t="shared" si="43"/>
        <v>-1.066336018</v>
      </c>
      <c r="K3199" s="21" t="s">
        <v>91</v>
      </c>
      <c r="L3199" s="8">
        <v>26.458939</v>
      </c>
      <c r="M3199" s="33">
        <f t="shared" si="6"/>
        <v>-0.006553107554</v>
      </c>
      <c r="N3199" s="33">
        <f t="shared" si="8"/>
        <v>0.02046319008</v>
      </c>
      <c r="O3199" s="33">
        <f t="shared" si="10"/>
        <v>-0.005510504594</v>
      </c>
      <c r="P3199" s="33">
        <f t="shared" si="12"/>
        <v>-0.04341248478</v>
      </c>
      <c r="Q3199" s="45">
        <f t="shared" si="21"/>
        <v>0.7913675464</v>
      </c>
      <c r="R3199" s="45">
        <f t="shared" si="32"/>
        <v>-0.3021257159</v>
      </c>
      <c r="S3199" s="45">
        <f t="shared" si="44"/>
        <v>-1.507773726</v>
      </c>
      <c r="T3199" s="33">
        <f t="shared" si="22"/>
        <v>-0.7270622205</v>
      </c>
      <c r="U3199" s="33">
        <f t="shared" si="33"/>
        <v>-0.4624383592</v>
      </c>
      <c r="V3199" s="33">
        <f t="shared" si="42"/>
        <v>0.4414377083</v>
      </c>
      <c r="W3199" s="44">
        <f t="shared" si="13"/>
        <v>0.005100334673</v>
      </c>
      <c r="X3199" s="44">
        <f t="shared" si="14"/>
        <v>0.00835381559</v>
      </c>
      <c r="Y3199" s="33">
        <f t="shared" si="15"/>
        <v>1.637895575</v>
      </c>
      <c r="Z3199" s="43">
        <v>1.0</v>
      </c>
      <c r="AA3199" s="33">
        <f t="shared" si="16"/>
        <v>2.637895575</v>
      </c>
      <c r="AB3199" s="33">
        <f t="shared" si="17"/>
        <v>0.6209099369</v>
      </c>
      <c r="AC3199" s="33">
        <f t="shared" si="18"/>
        <v>0.3790900631</v>
      </c>
      <c r="AD3199" s="33">
        <f t="shared" si="19"/>
        <v>0.0001614356385</v>
      </c>
      <c r="AE3199" s="34">
        <f t="shared" si="23"/>
        <v>0</v>
      </c>
      <c r="AF3199" s="34">
        <f t="shared" si="24"/>
        <v>0</v>
      </c>
      <c r="AG3199" s="34">
        <f t="shared" si="25"/>
        <v>0</v>
      </c>
      <c r="AH3199" s="34">
        <f t="shared" si="26"/>
        <v>2</v>
      </c>
      <c r="AI3199" s="34">
        <f t="shared" si="28"/>
        <v>0</v>
      </c>
      <c r="AJ3199" s="34">
        <f t="shared" si="29"/>
        <v>1</v>
      </c>
      <c r="AK3199" s="34">
        <f t="shared" si="27"/>
        <v>0.0001614356385</v>
      </c>
      <c r="AL3199" s="36">
        <f t="shared" si="34"/>
        <v>0</v>
      </c>
      <c r="AM3199" s="36">
        <f t="shared" si="35"/>
        <v>0</v>
      </c>
      <c r="AN3199" s="46">
        <f t="shared" si="36"/>
        <v>0</v>
      </c>
      <c r="AO3199" s="36">
        <f t="shared" si="37"/>
        <v>0</v>
      </c>
      <c r="AP3199" s="36">
        <f t="shared" si="39"/>
        <v>0</v>
      </c>
      <c r="AQ3199" s="36">
        <f t="shared" si="40"/>
        <v>0</v>
      </c>
      <c r="AR3199" s="36">
        <f t="shared" si="38"/>
        <v>0</v>
      </c>
      <c r="AS3199" s="38">
        <f t="shared" si="45"/>
        <v>0</v>
      </c>
      <c r="AT3199" s="38">
        <f t="shared" si="46"/>
        <v>0</v>
      </c>
      <c r="AU3199" s="38">
        <f t="shared" si="47"/>
        <v>0</v>
      </c>
      <c r="AV3199" s="38">
        <f t="shared" si="48"/>
        <v>0</v>
      </c>
      <c r="AW3199" s="38">
        <f t="shared" si="51"/>
        <v>1</v>
      </c>
      <c r="AX3199" s="38">
        <f t="shared" si="52"/>
        <v>0</v>
      </c>
      <c r="AY3199" s="38">
        <f t="shared" si="49"/>
        <v>0</v>
      </c>
      <c r="AZ3199" s="12">
        <f t="shared" si="30"/>
        <v>127.08068</v>
      </c>
      <c r="BA3199" s="12">
        <f t="shared" si="41"/>
        <v>86.30280931</v>
      </c>
      <c r="BB3199" s="12">
        <f t="shared" si="53"/>
        <v>109.100416</v>
      </c>
      <c r="BC3199" s="12">
        <f t="shared" si="50"/>
        <v>0.00005381187949</v>
      </c>
      <c r="BD3199" s="12">
        <f t="shared" si="54"/>
        <v>105.5707237</v>
      </c>
    </row>
    <row r="3200" ht="14.25" customHeight="1">
      <c r="A3200" s="7">
        <v>41162.0</v>
      </c>
      <c r="B3200" s="21" t="s">
        <v>90</v>
      </c>
      <c r="C3200" s="8">
        <v>51.59874</v>
      </c>
      <c r="D3200" s="33">
        <f t="shared" si="5"/>
        <v>-0.003606030107</v>
      </c>
      <c r="E3200" s="33">
        <f t="shared" si="7"/>
        <v>-0.0007284209247</v>
      </c>
      <c r="F3200" s="33">
        <f t="shared" si="9"/>
        <v>-0.009344946756</v>
      </c>
      <c r="G3200" s="33">
        <f t="shared" si="11"/>
        <v>0.003427644741</v>
      </c>
      <c r="H3200" s="33">
        <f t="shared" si="20"/>
        <v>-0.375297147</v>
      </c>
      <c r="I3200" s="45">
        <f t="shared" si="31"/>
        <v>-1.330643186</v>
      </c>
      <c r="J3200" s="45">
        <f t="shared" si="43"/>
        <v>-1.269380973</v>
      </c>
      <c r="K3200" s="21" t="s">
        <v>91</v>
      </c>
      <c r="L3200" s="8">
        <v>26.291397</v>
      </c>
      <c r="M3200" s="33">
        <f t="shared" si="6"/>
        <v>-0.006332151112</v>
      </c>
      <c r="N3200" s="33">
        <f t="shared" si="8"/>
        <v>0.006952158373</v>
      </c>
      <c r="O3200" s="33">
        <f t="shared" si="10"/>
        <v>-0.02105527836</v>
      </c>
      <c r="P3200" s="33">
        <f t="shared" si="12"/>
        <v>-0.04404076351</v>
      </c>
      <c r="Q3200" s="45">
        <f t="shared" si="21"/>
        <v>0.230362996</v>
      </c>
      <c r="R3200" s="45">
        <f t="shared" si="32"/>
        <v>-0.7796325503</v>
      </c>
      <c r="S3200" s="45">
        <f t="shared" si="44"/>
        <v>-1.493341671</v>
      </c>
      <c r="T3200" s="33">
        <f t="shared" si="22"/>
        <v>-0.605660143</v>
      </c>
      <c r="U3200" s="33">
        <f t="shared" si="33"/>
        <v>-0.551010636</v>
      </c>
      <c r="V3200" s="33">
        <f t="shared" si="42"/>
        <v>0.2239606978</v>
      </c>
      <c r="W3200" s="44">
        <f t="shared" si="13"/>
        <v>0.005176437268</v>
      </c>
      <c r="X3200" s="44">
        <f t="shared" si="14"/>
        <v>0.00836945971</v>
      </c>
      <c r="Y3200" s="33">
        <f t="shared" si="15"/>
        <v>1.616837851</v>
      </c>
      <c r="Z3200" s="43">
        <v>1.0</v>
      </c>
      <c r="AA3200" s="33">
        <f t="shared" si="16"/>
        <v>2.616837851</v>
      </c>
      <c r="AB3200" s="33">
        <f t="shared" si="17"/>
        <v>0.6178593949</v>
      </c>
      <c r="AC3200" s="33">
        <f t="shared" si="18"/>
        <v>0.3821406051</v>
      </c>
      <c r="AD3200" s="33">
        <f t="shared" si="19"/>
        <v>-0.003352202936</v>
      </c>
      <c r="AE3200" s="34">
        <f t="shared" si="23"/>
        <v>0</v>
      </c>
      <c r="AF3200" s="34">
        <f t="shared" si="24"/>
        <v>0</v>
      </c>
      <c r="AG3200" s="34">
        <f t="shared" si="25"/>
        <v>0</v>
      </c>
      <c r="AH3200" s="34">
        <f t="shared" si="26"/>
        <v>3</v>
      </c>
      <c r="AI3200" s="34">
        <f t="shared" si="28"/>
        <v>0</v>
      </c>
      <c r="AJ3200" s="34">
        <f t="shared" si="29"/>
        <v>1</v>
      </c>
      <c r="AK3200" s="34">
        <f t="shared" si="27"/>
        <v>-0.003352202936</v>
      </c>
      <c r="AL3200" s="36">
        <f t="shared" si="34"/>
        <v>0</v>
      </c>
      <c r="AM3200" s="36">
        <f t="shared" si="35"/>
        <v>0</v>
      </c>
      <c r="AN3200" s="46">
        <f t="shared" si="36"/>
        <v>0</v>
      </c>
      <c r="AO3200" s="36">
        <f t="shared" si="37"/>
        <v>0</v>
      </c>
      <c r="AP3200" s="36">
        <f t="shared" si="39"/>
        <v>0</v>
      </c>
      <c r="AQ3200" s="36">
        <f t="shared" si="40"/>
        <v>0</v>
      </c>
      <c r="AR3200" s="36">
        <f t="shared" si="38"/>
        <v>0</v>
      </c>
      <c r="AS3200" s="38">
        <f t="shared" si="45"/>
        <v>0</v>
      </c>
      <c r="AT3200" s="38">
        <f t="shared" si="46"/>
        <v>0</v>
      </c>
      <c r="AU3200" s="38">
        <f t="shared" si="47"/>
        <v>0</v>
      </c>
      <c r="AV3200" s="38">
        <f t="shared" si="48"/>
        <v>0</v>
      </c>
      <c r="AW3200" s="38">
        <f t="shared" si="51"/>
        <v>0</v>
      </c>
      <c r="AX3200" s="38">
        <f t="shared" si="52"/>
        <v>0</v>
      </c>
      <c r="AY3200" s="38">
        <f t="shared" si="49"/>
        <v>0</v>
      </c>
      <c r="AZ3200" s="12">
        <f t="shared" si="30"/>
        <v>126.6546797</v>
      </c>
      <c r="BA3200" s="12">
        <f t="shared" si="41"/>
        <v>86.30280931</v>
      </c>
      <c r="BB3200" s="12">
        <f t="shared" si="53"/>
        <v>109.100416</v>
      </c>
      <c r="BC3200" s="12">
        <f t="shared" si="50"/>
        <v>-0.001117400979</v>
      </c>
      <c r="BD3200" s="12">
        <f t="shared" si="54"/>
        <v>105.4527589</v>
      </c>
    </row>
    <row r="3201" ht="14.25" customHeight="1">
      <c r="A3201" s="7">
        <v>41163.0</v>
      </c>
      <c r="B3201" s="21" t="s">
        <v>90</v>
      </c>
      <c r="C3201" s="8">
        <v>51.411991</v>
      </c>
      <c r="D3201" s="33">
        <f t="shared" si="5"/>
        <v>-0.003619255044</v>
      </c>
      <c r="E3201" s="33">
        <f t="shared" si="7"/>
        <v>-0.005032009112</v>
      </c>
      <c r="F3201" s="33">
        <f t="shared" si="9"/>
        <v>-0.01441490345</v>
      </c>
      <c r="G3201" s="33">
        <f t="shared" si="11"/>
        <v>0.001740459079</v>
      </c>
      <c r="H3201" s="33">
        <f t="shared" si="20"/>
        <v>-0.6293481767</v>
      </c>
      <c r="I3201" s="45">
        <f t="shared" si="31"/>
        <v>-1.601540437</v>
      </c>
      <c r="J3201" s="45">
        <f t="shared" si="43"/>
        <v>-1.349467965</v>
      </c>
      <c r="K3201" s="21" t="s">
        <v>91</v>
      </c>
      <c r="L3201" s="8">
        <v>26.368179</v>
      </c>
      <c r="M3201" s="33">
        <f t="shared" si="6"/>
        <v>0.002920422981</v>
      </c>
      <c r="N3201" s="33">
        <f t="shared" si="8"/>
        <v>0.0131434568</v>
      </c>
      <c r="O3201" s="33">
        <f t="shared" si="10"/>
        <v>-0.0104797692</v>
      </c>
      <c r="P3201" s="33">
        <f t="shared" si="12"/>
        <v>-0.03893160741</v>
      </c>
      <c r="Q3201" s="45">
        <f t="shared" si="21"/>
        <v>0.4995208867</v>
      </c>
      <c r="R3201" s="45">
        <f t="shared" si="32"/>
        <v>-0.4294326711</v>
      </c>
      <c r="S3201" s="45">
        <f t="shared" si="44"/>
        <v>-1.317661195</v>
      </c>
      <c r="T3201" s="33">
        <f t="shared" si="22"/>
        <v>-1.128869063</v>
      </c>
      <c r="U3201" s="33">
        <f t="shared" si="33"/>
        <v>-1.172107766</v>
      </c>
      <c r="V3201" s="33">
        <f t="shared" si="42"/>
        <v>-0.03180677036</v>
      </c>
      <c r="W3201" s="44">
        <f t="shared" si="13"/>
        <v>0.005226057041</v>
      </c>
      <c r="X3201" s="44">
        <f t="shared" si="14"/>
        <v>0.008447468063</v>
      </c>
      <c r="Y3201" s="33">
        <f t="shared" si="15"/>
        <v>1.616413291</v>
      </c>
      <c r="Z3201" s="43">
        <v>1.0</v>
      </c>
      <c r="AA3201" s="33">
        <f t="shared" si="16"/>
        <v>2.616413291</v>
      </c>
      <c r="AB3201" s="33">
        <f t="shared" si="17"/>
        <v>0.6177973857</v>
      </c>
      <c r="AC3201" s="33">
        <f t="shared" si="18"/>
        <v>0.3822026143</v>
      </c>
      <c r="AD3201" s="33">
        <f t="shared" si="19"/>
        <v>-0.0134754284</v>
      </c>
      <c r="AE3201" s="34">
        <f t="shared" si="23"/>
        <v>1</v>
      </c>
      <c r="AF3201" s="34">
        <f t="shared" si="24"/>
        <v>0</v>
      </c>
      <c r="AG3201" s="34">
        <f t="shared" si="25"/>
        <v>0</v>
      </c>
      <c r="AH3201" s="34">
        <f t="shared" si="26"/>
        <v>4</v>
      </c>
      <c r="AI3201" s="34">
        <f t="shared" si="28"/>
        <v>0</v>
      </c>
      <c r="AJ3201" s="34">
        <f t="shared" si="29"/>
        <v>1</v>
      </c>
      <c r="AK3201" s="34">
        <f t="shared" si="27"/>
        <v>-0.0134754284</v>
      </c>
      <c r="AL3201" s="36">
        <f t="shared" si="34"/>
        <v>1</v>
      </c>
      <c r="AM3201" s="36">
        <f t="shared" si="35"/>
        <v>0</v>
      </c>
      <c r="AN3201" s="46">
        <f t="shared" si="36"/>
        <v>0</v>
      </c>
      <c r="AO3201" s="36">
        <f t="shared" si="37"/>
        <v>1</v>
      </c>
      <c r="AP3201" s="36">
        <f t="shared" si="39"/>
        <v>0</v>
      </c>
      <c r="AQ3201" s="36">
        <f t="shared" si="40"/>
        <v>1</v>
      </c>
      <c r="AR3201" s="36">
        <f t="shared" si="38"/>
        <v>-0.0134754284</v>
      </c>
      <c r="AS3201" s="38">
        <f t="shared" si="45"/>
        <v>0</v>
      </c>
      <c r="AT3201" s="38">
        <f t="shared" si="46"/>
        <v>0</v>
      </c>
      <c r="AU3201" s="38">
        <f t="shared" si="47"/>
        <v>0</v>
      </c>
      <c r="AV3201" s="38">
        <f t="shared" si="48"/>
        <v>0</v>
      </c>
      <c r="AW3201" s="38">
        <f t="shared" si="51"/>
        <v>0</v>
      </c>
      <c r="AX3201" s="38">
        <f t="shared" si="52"/>
        <v>0</v>
      </c>
      <c r="AY3201" s="38">
        <f t="shared" si="49"/>
        <v>0</v>
      </c>
      <c r="AZ3201" s="12">
        <f t="shared" si="30"/>
        <v>124.9479537</v>
      </c>
      <c r="BA3201" s="12">
        <f t="shared" si="41"/>
        <v>85.13984198</v>
      </c>
      <c r="BB3201" s="12">
        <f t="shared" si="53"/>
        <v>109.100416</v>
      </c>
      <c r="BC3201" s="12">
        <f t="shared" si="50"/>
        <v>-0.008983618934</v>
      </c>
      <c r="BD3201" s="12">
        <f t="shared" si="54"/>
        <v>104.5054115</v>
      </c>
    </row>
    <row r="3202" ht="14.25" customHeight="1">
      <c r="A3202" s="7">
        <v>41164.0</v>
      </c>
      <c r="B3202" s="21" t="s">
        <v>90</v>
      </c>
      <c r="C3202" s="8">
        <v>50.320267</v>
      </c>
      <c r="D3202" s="33">
        <f t="shared" si="5"/>
        <v>-0.02123481271</v>
      </c>
      <c r="E3202" s="33">
        <f t="shared" si="7"/>
        <v>-0.0206879545</v>
      </c>
      <c r="F3202" s="33">
        <f t="shared" si="9"/>
        <v>-0.03468364044</v>
      </c>
      <c r="G3202" s="33">
        <f t="shared" si="11"/>
        <v>-0.02292481555</v>
      </c>
      <c r="H3202" s="33">
        <f t="shared" si="20"/>
        <v>-1.612982083</v>
      </c>
      <c r="I3202" s="45">
        <f t="shared" si="31"/>
        <v>-2.798346221</v>
      </c>
      <c r="J3202" s="45">
        <f t="shared" si="43"/>
        <v>-2.856845864</v>
      </c>
      <c r="K3202" s="21" t="s">
        <v>91</v>
      </c>
      <c r="L3202" s="8">
        <v>26.392782</v>
      </c>
      <c r="M3202" s="33">
        <f t="shared" si="6"/>
        <v>0.0009330564693</v>
      </c>
      <c r="N3202" s="33">
        <f t="shared" si="8"/>
        <v>0.007871028714</v>
      </c>
      <c r="O3202" s="33">
        <f t="shared" si="10"/>
        <v>-0.005125719969</v>
      </c>
      <c r="P3202" s="33">
        <f t="shared" si="12"/>
        <v>-0.03998906161</v>
      </c>
      <c r="Q3202" s="45">
        <f t="shared" si="21"/>
        <v>0.2875278489</v>
      </c>
      <c r="R3202" s="45">
        <f t="shared" si="32"/>
        <v>-0.2374544997</v>
      </c>
      <c r="S3202" s="45">
        <f t="shared" si="44"/>
        <v>-1.301493423</v>
      </c>
      <c r="T3202" s="33">
        <f t="shared" si="22"/>
        <v>-1.900509932</v>
      </c>
      <c r="U3202" s="33">
        <f t="shared" si="33"/>
        <v>-2.560891721</v>
      </c>
      <c r="V3202" s="33">
        <f t="shared" si="42"/>
        <v>-1.555352441</v>
      </c>
      <c r="W3202" s="44">
        <f t="shared" si="13"/>
        <v>0.007004466262</v>
      </c>
      <c r="X3202" s="44">
        <f t="shared" si="14"/>
        <v>0.008423656645</v>
      </c>
      <c r="Y3202" s="33">
        <f t="shared" si="15"/>
        <v>1.202612209</v>
      </c>
      <c r="Z3202" s="43">
        <v>1.0</v>
      </c>
      <c r="AA3202" s="33">
        <f t="shared" si="16"/>
        <v>2.202612209</v>
      </c>
      <c r="AB3202" s="33">
        <f t="shared" si="17"/>
        <v>0.545993618</v>
      </c>
      <c r="AC3202" s="33">
        <f t="shared" si="18"/>
        <v>0.454006382</v>
      </c>
      <c r="AD3202" s="33">
        <f t="shared" si="19"/>
        <v>-0.003282221311</v>
      </c>
      <c r="AE3202" s="34">
        <f t="shared" si="23"/>
        <v>1</v>
      </c>
      <c r="AF3202" s="34">
        <f t="shared" si="24"/>
        <v>0</v>
      </c>
      <c r="AG3202" s="34">
        <f t="shared" si="25"/>
        <v>0</v>
      </c>
      <c r="AH3202" s="34">
        <f t="shared" si="26"/>
        <v>5</v>
      </c>
      <c r="AI3202" s="34">
        <f t="shared" si="28"/>
        <v>0</v>
      </c>
      <c r="AJ3202" s="34">
        <f t="shared" si="29"/>
        <v>1</v>
      </c>
      <c r="AK3202" s="34">
        <f t="shared" si="27"/>
        <v>-0.003282221311</v>
      </c>
      <c r="AL3202" s="36">
        <f t="shared" si="34"/>
        <v>1</v>
      </c>
      <c r="AM3202" s="36">
        <f t="shared" si="35"/>
        <v>0</v>
      </c>
      <c r="AN3202" s="46">
        <f t="shared" si="36"/>
        <v>0</v>
      </c>
      <c r="AO3202" s="36">
        <f t="shared" si="37"/>
        <v>2</v>
      </c>
      <c r="AP3202" s="36">
        <f t="shared" si="39"/>
        <v>0</v>
      </c>
      <c r="AQ3202" s="36">
        <f t="shared" si="40"/>
        <v>1</v>
      </c>
      <c r="AR3202" s="36">
        <f t="shared" si="38"/>
        <v>-0.003282221311</v>
      </c>
      <c r="AS3202" s="38">
        <f t="shared" si="45"/>
        <v>1</v>
      </c>
      <c r="AT3202" s="38">
        <f t="shared" si="46"/>
        <v>0</v>
      </c>
      <c r="AU3202" s="38">
        <f t="shared" si="47"/>
        <v>0</v>
      </c>
      <c r="AV3202" s="38">
        <f t="shared" si="48"/>
        <v>1</v>
      </c>
      <c r="AW3202" s="38">
        <f t="shared" si="51"/>
        <v>0</v>
      </c>
      <c r="AX3202" s="38">
        <f t="shared" si="52"/>
        <v>1</v>
      </c>
      <c r="AY3202" s="38">
        <f t="shared" si="49"/>
        <v>-0.003282221311</v>
      </c>
      <c r="AZ3202" s="12">
        <f t="shared" si="30"/>
        <v>124.5378468</v>
      </c>
      <c r="BA3202" s="12">
        <f t="shared" si="41"/>
        <v>84.86039418</v>
      </c>
      <c r="BB3202" s="12">
        <f t="shared" si="53"/>
        <v>108.7423243</v>
      </c>
      <c r="BC3202" s="12">
        <f t="shared" si="50"/>
        <v>-0.003282221311</v>
      </c>
      <c r="BD3202" s="12">
        <f t="shared" si="54"/>
        <v>104.1624016</v>
      </c>
    </row>
    <row r="3203" ht="14.25" customHeight="1">
      <c r="A3203" s="7">
        <v>41165.0</v>
      </c>
      <c r="B3203" s="21" t="s">
        <v>90</v>
      </c>
      <c r="C3203" s="8">
        <v>50.909222</v>
      </c>
      <c r="D3203" s="33">
        <f t="shared" si="5"/>
        <v>0.01170413106</v>
      </c>
      <c r="E3203" s="33">
        <f t="shared" si="7"/>
        <v>-0.01760234189</v>
      </c>
      <c r="F3203" s="33">
        <f t="shared" si="9"/>
        <v>-0.01882281608</v>
      </c>
      <c r="G3203" s="33">
        <f t="shared" si="11"/>
        <v>-0.0166614592</v>
      </c>
      <c r="H3203" s="33">
        <f t="shared" si="20"/>
        <v>-1.355823077</v>
      </c>
      <c r="I3203" s="45">
        <f t="shared" si="31"/>
        <v>-1.665340681</v>
      </c>
      <c r="J3203" s="45">
        <f t="shared" si="43"/>
        <v>-2.265051042</v>
      </c>
      <c r="K3203" s="21" t="s">
        <v>91</v>
      </c>
      <c r="L3203" s="8">
        <v>26.95508</v>
      </c>
      <c r="M3203" s="33">
        <f t="shared" si="6"/>
        <v>0.02130499165</v>
      </c>
      <c r="N3203" s="33">
        <f t="shared" si="8"/>
        <v>0.01207536937</v>
      </c>
      <c r="O3203" s="33">
        <f t="shared" si="10"/>
        <v>0.03071754783</v>
      </c>
      <c r="P3203" s="33">
        <f t="shared" si="12"/>
        <v>-0.01878839018</v>
      </c>
      <c r="Q3203" s="45">
        <f t="shared" si="21"/>
        <v>0.4752023299</v>
      </c>
      <c r="R3203" s="45">
        <f t="shared" si="32"/>
        <v>0.9199040278</v>
      </c>
      <c r="S3203" s="45">
        <f t="shared" si="44"/>
        <v>-0.7239575873</v>
      </c>
      <c r="T3203" s="33">
        <f t="shared" si="22"/>
        <v>-1.831025407</v>
      </c>
      <c r="U3203" s="33">
        <f t="shared" si="33"/>
        <v>-2.585244709</v>
      </c>
      <c r="V3203" s="33">
        <f t="shared" si="42"/>
        <v>-1.541093455</v>
      </c>
      <c r="W3203" s="44">
        <f t="shared" si="13"/>
        <v>0.007448294253</v>
      </c>
      <c r="X3203" s="44">
        <f t="shared" si="14"/>
        <v>0.009909200492</v>
      </c>
      <c r="Y3203" s="33">
        <f t="shared" si="15"/>
        <v>1.330398633</v>
      </c>
      <c r="Z3203" s="43">
        <v>1.0</v>
      </c>
      <c r="AA3203" s="33">
        <f t="shared" si="16"/>
        <v>2.330398633</v>
      </c>
      <c r="AB3203" s="33">
        <f t="shared" si="17"/>
        <v>0.570888866</v>
      </c>
      <c r="AC3203" s="33">
        <f t="shared" si="18"/>
        <v>0.429111134</v>
      </c>
      <c r="AD3203" s="33">
        <f t="shared" si="19"/>
        <v>-0.0008093283003</v>
      </c>
      <c r="AE3203" s="34">
        <f t="shared" si="23"/>
        <v>1</v>
      </c>
      <c r="AF3203" s="34">
        <f t="shared" si="24"/>
        <v>0</v>
      </c>
      <c r="AG3203" s="34">
        <f t="shared" si="25"/>
        <v>0</v>
      </c>
      <c r="AH3203" s="34">
        <f t="shared" si="26"/>
        <v>1</v>
      </c>
      <c r="AI3203" s="34">
        <f t="shared" si="28"/>
        <v>1</v>
      </c>
      <c r="AJ3203" s="34">
        <f t="shared" si="29"/>
        <v>1</v>
      </c>
      <c r="AK3203" s="34">
        <f t="shared" si="27"/>
        <v>-0.0008093283003</v>
      </c>
      <c r="AL3203" s="36">
        <f t="shared" si="34"/>
        <v>1</v>
      </c>
      <c r="AM3203" s="36">
        <f t="shared" si="35"/>
        <v>0</v>
      </c>
      <c r="AN3203" s="46">
        <f t="shared" si="36"/>
        <v>0</v>
      </c>
      <c r="AO3203" s="36">
        <f t="shared" si="37"/>
        <v>3</v>
      </c>
      <c r="AP3203" s="36">
        <f t="shared" si="39"/>
        <v>0</v>
      </c>
      <c r="AQ3203" s="36">
        <f t="shared" si="40"/>
        <v>1</v>
      </c>
      <c r="AR3203" s="36">
        <f t="shared" si="38"/>
        <v>-0.0008093283003</v>
      </c>
      <c r="AS3203" s="38">
        <f t="shared" si="45"/>
        <v>1</v>
      </c>
      <c r="AT3203" s="38">
        <f t="shared" si="46"/>
        <v>0</v>
      </c>
      <c r="AU3203" s="38">
        <f t="shared" si="47"/>
        <v>0</v>
      </c>
      <c r="AV3203" s="38">
        <f t="shared" si="48"/>
        <v>2</v>
      </c>
      <c r="AW3203" s="38">
        <f t="shared" si="51"/>
        <v>0</v>
      </c>
      <c r="AX3203" s="38">
        <f t="shared" si="52"/>
        <v>1</v>
      </c>
      <c r="AY3203" s="38">
        <f t="shared" si="49"/>
        <v>-0.0008093283003</v>
      </c>
      <c r="AZ3203" s="12">
        <f t="shared" si="30"/>
        <v>124.4370548</v>
      </c>
      <c r="BA3203" s="12">
        <f t="shared" si="41"/>
        <v>84.79171426</v>
      </c>
      <c r="BB3203" s="12">
        <f t="shared" si="53"/>
        <v>108.6543161</v>
      </c>
      <c r="BC3203" s="12">
        <f t="shared" si="50"/>
        <v>-0.0008093283003</v>
      </c>
      <c r="BD3203" s="12">
        <f t="shared" si="54"/>
        <v>104.0781</v>
      </c>
    </row>
    <row r="3204" ht="14.25" customHeight="1">
      <c r="A3204" s="7">
        <v>41166.0</v>
      </c>
      <c r="B3204" s="21" t="s">
        <v>90</v>
      </c>
      <c r="C3204" s="8">
        <v>50.607563</v>
      </c>
      <c r="D3204" s="33">
        <f t="shared" si="5"/>
        <v>-0.005925429385</v>
      </c>
      <c r="E3204" s="33">
        <f t="shared" si="7"/>
        <v>-0.02274608635</v>
      </c>
      <c r="F3204" s="33">
        <f t="shared" si="9"/>
        <v>-0.01652914966</v>
      </c>
      <c r="G3204" s="33">
        <f t="shared" si="11"/>
        <v>-0.03524166358</v>
      </c>
      <c r="H3204" s="33">
        <f t="shared" si="20"/>
        <v>-1.63131794</v>
      </c>
      <c r="I3204" s="45">
        <f t="shared" si="31"/>
        <v>-1.472174225</v>
      </c>
      <c r="J3204" s="45">
        <f t="shared" si="43"/>
        <v>-3.184926193</v>
      </c>
      <c r="K3204" s="21" t="s">
        <v>91</v>
      </c>
      <c r="L3204" s="8">
        <v>26.793427</v>
      </c>
      <c r="M3204" s="33">
        <f t="shared" si="6"/>
        <v>-0.005997125588</v>
      </c>
      <c r="N3204" s="33">
        <f t="shared" si="8"/>
        <v>0.01264177675</v>
      </c>
      <c r="O3204" s="33">
        <f t="shared" si="10"/>
        <v>0.03336365791</v>
      </c>
      <c r="P3204" s="33">
        <f t="shared" si="12"/>
        <v>-0.02960492624</v>
      </c>
      <c r="Q3204" s="45">
        <f t="shared" si="21"/>
        <v>0.5003649206</v>
      </c>
      <c r="R3204" s="45">
        <f t="shared" si="32"/>
        <v>1.015609469</v>
      </c>
      <c r="S3204" s="45">
        <f t="shared" si="44"/>
        <v>-0.9747404437</v>
      </c>
      <c r="T3204" s="33">
        <f t="shared" si="22"/>
        <v>-2.13168286</v>
      </c>
      <c r="U3204" s="33">
        <f t="shared" si="33"/>
        <v>-2.487783694</v>
      </c>
      <c r="V3204" s="33">
        <f t="shared" si="42"/>
        <v>-2.210185749</v>
      </c>
      <c r="W3204" s="44">
        <f t="shared" si="13"/>
        <v>0.006747148078</v>
      </c>
      <c r="X3204" s="44">
        <f t="shared" si="14"/>
        <v>0.009866674425</v>
      </c>
      <c r="Y3204" s="33">
        <f t="shared" si="15"/>
        <v>1.462347397</v>
      </c>
      <c r="Z3204" s="43">
        <v>1.0</v>
      </c>
      <c r="AA3204" s="33">
        <f t="shared" si="16"/>
        <v>2.462347397</v>
      </c>
      <c r="AB3204" s="33">
        <f t="shared" si="17"/>
        <v>0.593883462</v>
      </c>
      <c r="AC3204" s="33">
        <f t="shared" si="18"/>
        <v>0.406116538</v>
      </c>
      <c r="AD3204" s="33">
        <f t="shared" si="19"/>
        <v>-0.003040371298</v>
      </c>
      <c r="AE3204" s="34">
        <f t="shared" si="23"/>
        <v>1</v>
      </c>
      <c r="AF3204" s="34">
        <f t="shared" si="24"/>
        <v>0</v>
      </c>
      <c r="AG3204" s="34">
        <f t="shared" si="25"/>
        <v>0</v>
      </c>
      <c r="AH3204" s="34">
        <f t="shared" si="26"/>
        <v>2</v>
      </c>
      <c r="AI3204" s="34">
        <f t="shared" si="28"/>
        <v>0</v>
      </c>
      <c r="AJ3204" s="34">
        <f t="shared" si="29"/>
        <v>1</v>
      </c>
      <c r="AK3204" s="34">
        <f t="shared" si="27"/>
        <v>-0.003040371298</v>
      </c>
      <c r="AL3204" s="36">
        <f t="shared" si="34"/>
        <v>1</v>
      </c>
      <c r="AM3204" s="36">
        <f t="shared" si="35"/>
        <v>0</v>
      </c>
      <c r="AN3204" s="46">
        <f t="shared" si="36"/>
        <v>0</v>
      </c>
      <c r="AO3204" s="36">
        <f t="shared" si="37"/>
        <v>4</v>
      </c>
      <c r="AP3204" s="36">
        <f t="shared" si="39"/>
        <v>0</v>
      </c>
      <c r="AQ3204" s="36">
        <f t="shared" si="40"/>
        <v>1</v>
      </c>
      <c r="AR3204" s="36">
        <f t="shared" si="38"/>
        <v>-0.003040371298</v>
      </c>
      <c r="AS3204" s="38">
        <f t="shared" si="45"/>
        <v>1</v>
      </c>
      <c r="AT3204" s="38">
        <f t="shared" si="46"/>
        <v>0</v>
      </c>
      <c r="AU3204" s="38">
        <f t="shared" si="47"/>
        <v>0</v>
      </c>
      <c r="AV3204" s="38">
        <f t="shared" si="48"/>
        <v>3</v>
      </c>
      <c r="AW3204" s="38">
        <f t="shared" si="51"/>
        <v>0</v>
      </c>
      <c r="AX3204" s="38">
        <f t="shared" si="52"/>
        <v>1</v>
      </c>
      <c r="AY3204" s="38">
        <f t="shared" si="49"/>
        <v>-0.003040371298</v>
      </c>
      <c r="AZ3204" s="12">
        <f t="shared" si="30"/>
        <v>124.05872</v>
      </c>
      <c r="BA3204" s="12">
        <f t="shared" si="41"/>
        <v>84.53391596</v>
      </c>
      <c r="BB3204" s="12">
        <f t="shared" si="53"/>
        <v>108.3239666</v>
      </c>
      <c r="BC3204" s="12">
        <f t="shared" si="50"/>
        <v>-0.003040371298</v>
      </c>
      <c r="BD3204" s="12">
        <f t="shared" si="54"/>
        <v>103.7616639</v>
      </c>
    </row>
    <row r="3205" ht="14.25" customHeight="1">
      <c r="A3205" s="7">
        <v>41169.0</v>
      </c>
      <c r="B3205" s="21" t="s">
        <v>90</v>
      </c>
      <c r="C3205" s="8">
        <v>50.557274</v>
      </c>
      <c r="D3205" s="33">
        <f t="shared" si="5"/>
        <v>-0.0009937052294</v>
      </c>
      <c r="E3205" s="33">
        <f t="shared" si="7"/>
        <v>-0.02018394248</v>
      </c>
      <c r="F3205" s="33">
        <f t="shared" si="9"/>
        <v>-0.02089766099</v>
      </c>
      <c r="G3205" s="33">
        <f t="shared" si="11"/>
        <v>-0.03370504248</v>
      </c>
      <c r="H3205" s="33">
        <f t="shared" si="20"/>
        <v>-1.410065757</v>
      </c>
      <c r="I3205" s="45">
        <f t="shared" si="31"/>
        <v>-1.671321829</v>
      </c>
      <c r="J3205" s="45">
        <f t="shared" si="43"/>
        <v>-2.81703855</v>
      </c>
      <c r="K3205" s="21" t="s">
        <v>91</v>
      </c>
      <c r="L3205" s="8">
        <v>26.95508</v>
      </c>
      <c r="M3205" s="33">
        <f t="shared" si="6"/>
        <v>0.006033308095</v>
      </c>
      <c r="N3205" s="33">
        <f t="shared" si="8"/>
        <v>0.02524335242</v>
      </c>
      <c r="O3205" s="33">
        <f t="shared" si="10"/>
        <v>0.03237100657</v>
      </c>
      <c r="P3205" s="33">
        <f t="shared" si="12"/>
        <v>-0.02325646452</v>
      </c>
      <c r="Q3205" s="45">
        <f t="shared" si="21"/>
        <v>1.021109006</v>
      </c>
      <c r="R3205" s="45">
        <f t="shared" si="32"/>
        <v>0.9709431176</v>
      </c>
      <c r="S3205" s="45">
        <f t="shared" si="44"/>
        <v>-0.7878102048</v>
      </c>
      <c r="T3205" s="33">
        <f t="shared" si="22"/>
        <v>-2.431174763</v>
      </c>
      <c r="U3205" s="33">
        <f t="shared" si="33"/>
        <v>-2.642264946</v>
      </c>
      <c r="V3205" s="33">
        <f t="shared" si="42"/>
        <v>-2.029228345</v>
      </c>
      <c r="W3205" s="44">
        <f t="shared" si="13"/>
        <v>0.006746439281</v>
      </c>
      <c r="X3205" s="44">
        <f t="shared" si="14"/>
        <v>0.01000714011</v>
      </c>
      <c r="Y3205" s="33">
        <f t="shared" si="15"/>
        <v>1.483321749</v>
      </c>
      <c r="Z3205" s="43">
        <v>1.0</v>
      </c>
      <c r="AA3205" s="33">
        <f t="shared" si="16"/>
        <v>2.483321749</v>
      </c>
      <c r="AB3205" s="33">
        <f t="shared" si="17"/>
        <v>0.5973135578</v>
      </c>
      <c r="AC3205" s="33">
        <f t="shared" si="18"/>
        <v>0.4026864422</v>
      </c>
      <c r="AD3205" s="33">
        <f t="shared" si="19"/>
        <v>0.00005039109885</v>
      </c>
      <c r="AE3205" s="34">
        <f t="shared" si="23"/>
        <v>1</v>
      </c>
      <c r="AF3205" s="34">
        <f t="shared" si="24"/>
        <v>0</v>
      </c>
      <c r="AG3205" s="34">
        <f t="shared" si="25"/>
        <v>0</v>
      </c>
      <c r="AH3205" s="34">
        <f t="shared" si="26"/>
        <v>3</v>
      </c>
      <c r="AI3205" s="34">
        <f t="shared" si="28"/>
        <v>0</v>
      </c>
      <c r="AJ3205" s="34">
        <f t="shared" si="29"/>
        <v>1</v>
      </c>
      <c r="AK3205" s="34">
        <f t="shared" si="27"/>
        <v>0.00005039109885</v>
      </c>
      <c r="AL3205" s="36">
        <f t="shared" si="34"/>
        <v>1</v>
      </c>
      <c r="AM3205" s="36">
        <f t="shared" si="35"/>
        <v>0</v>
      </c>
      <c r="AN3205" s="46">
        <f t="shared" si="36"/>
        <v>0</v>
      </c>
      <c r="AO3205" s="36">
        <f t="shared" si="37"/>
        <v>5</v>
      </c>
      <c r="AP3205" s="36">
        <f t="shared" si="39"/>
        <v>0</v>
      </c>
      <c r="AQ3205" s="36">
        <f t="shared" si="40"/>
        <v>1</v>
      </c>
      <c r="AR3205" s="36">
        <f t="shared" si="38"/>
        <v>0.00005039109885</v>
      </c>
      <c r="AS3205" s="38">
        <f t="shared" si="45"/>
        <v>1</v>
      </c>
      <c r="AT3205" s="38">
        <f t="shared" si="46"/>
        <v>0</v>
      </c>
      <c r="AU3205" s="38">
        <f t="shared" si="47"/>
        <v>0</v>
      </c>
      <c r="AV3205" s="38">
        <f t="shared" si="48"/>
        <v>4</v>
      </c>
      <c r="AW3205" s="38">
        <f t="shared" si="51"/>
        <v>0</v>
      </c>
      <c r="AX3205" s="38">
        <f t="shared" si="52"/>
        <v>1</v>
      </c>
      <c r="AY3205" s="38">
        <f t="shared" si="49"/>
        <v>0.00005039109885</v>
      </c>
      <c r="AZ3205" s="12">
        <f t="shared" si="30"/>
        <v>124.0649714</v>
      </c>
      <c r="BA3205" s="12">
        <f t="shared" si="41"/>
        <v>84.53817572</v>
      </c>
      <c r="BB3205" s="12">
        <f t="shared" si="53"/>
        <v>108.3294252</v>
      </c>
      <c r="BC3205" s="12">
        <f t="shared" si="50"/>
        <v>0.00005039109885</v>
      </c>
      <c r="BD3205" s="12">
        <f t="shared" si="54"/>
        <v>103.7668926</v>
      </c>
    </row>
    <row r="3206" ht="14.25" customHeight="1">
      <c r="A3206" s="7">
        <v>41170.0</v>
      </c>
      <c r="B3206" s="21" t="s">
        <v>90</v>
      </c>
      <c r="C3206" s="8">
        <v>50.801506</v>
      </c>
      <c r="D3206" s="33">
        <f t="shared" si="5"/>
        <v>0.004830798433</v>
      </c>
      <c r="E3206" s="33">
        <f t="shared" si="7"/>
        <v>-0.01187436993</v>
      </c>
      <c r="F3206" s="33">
        <f t="shared" si="9"/>
        <v>-0.0168466271</v>
      </c>
      <c r="G3206" s="33">
        <f t="shared" si="11"/>
        <v>-0.02824284448</v>
      </c>
      <c r="H3206" s="33">
        <f t="shared" si="20"/>
        <v>-0.8796142569</v>
      </c>
      <c r="I3206" s="45">
        <f t="shared" si="31"/>
        <v>-1.372705257</v>
      </c>
      <c r="J3206" s="45">
        <f t="shared" si="43"/>
        <v>-2.339762099</v>
      </c>
      <c r="K3206" s="21" t="s">
        <v>91</v>
      </c>
      <c r="L3206" s="8">
        <v>27.144857</v>
      </c>
      <c r="M3206" s="33">
        <f t="shared" si="6"/>
        <v>0.007040491069</v>
      </c>
      <c r="N3206" s="33">
        <f t="shared" si="8"/>
        <v>0.02945512468</v>
      </c>
      <c r="O3206" s="33">
        <f t="shared" si="10"/>
        <v>0.04298572364</v>
      </c>
      <c r="P3206" s="33">
        <f t="shared" si="12"/>
        <v>-0.01488445036</v>
      </c>
      <c r="Q3206" s="45">
        <f t="shared" si="21"/>
        <v>1.162110113</v>
      </c>
      <c r="R3206" s="45">
        <f t="shared" si="32"/>
        <v>1.287971978</v>
      </c>
      <c r="S3206" s="45">
        <f t="shared" si="44"/>
        <v>-0.5634899126</v>
      </c>
      <c r="T3206" s="33">
        <f t="shared" si="22"/>
        <v>-2.04172437</v>
      </c>
      <c r="U3206" s="33">
        <f t="shared" si="33"/>
        <v>-2.660677234</v>
      </c>
      <c r="V3206" s="33">
        <f t="shared" si="42"/>
        <v>-1.776272186</v>
      </c>
      <c r="W3206" s="44">
        <f t="shared" si="13"/>
        <v>0.006901377351</v>
      </c>
      <c r="X3206" s="44">
        <f t="shared" si="14"/>
        <v>0.010171248</v>
      </c>
      <c r="Y3206" s="33">
        <f t="shared" si="15"/>
        <v>1.473799718</v>
      </c>
      <c r="Z3206" s="43">
        <v>1.0</v>
      </c>
      <c r="AA3206" s="33">
        <f t="shared" si="16"/>
        <v>2.473799718</v>
      </c>
      <c r="AB3206" s="33">
        <f t="shared" si="17"/>
        <v>0.5957635565</v>
      </c>
      <c r="AC3206" s="33">
        <f t="shared" si="18"/>
        <v>0.4042364435</v>
      </c>
      <c r="AD3206" s="33">
        <f t="shared" si="19"/>
        <v>0.002057189192</v>
      </c>
      <c r="AE3206" s="34">
        <f t="shared" si="23"/>
        <v>1</v>
      </c>
      <c r="AF3206" s="34">
        <f t="shared" si="24"/>
        <v>0</v>
      </c>
      <c r="AG3206" s="34">
        <f t="shared" si="25"/>
        <v>0</v>
      </c>
      <c r="AH3206" s="34">
        <f t="shared" si="26"/>
        <v>4</v>
      </c>
      <c r="AI3206" s="34">
        <f t="shared" si="28"/>
        <v>0</v>
      </c>
      <c r="AJ3206" s="34">
        <f t="shared" si="29"/>
        <v>1</v>
      </c>
      <c r="AK3206" s="34">
        <f t="shared" si="27"/>
        <v>0.002057189192</v>
      </c>
      <c r="AL3206" s="36">
        <f t="shared" si="34"/>
        <v>1</v>
      </c>
      <c r="AM3206" s="36">
        <f t="shared" si="35"/>
        <v>0</v>
      </c>
      <c r="AN3206" s="46">
        <f t="shared" si="36"/>
        <v>0</v>
      </c>
      <c r="AO3206" s="36">
        <f t="shared" si="37"/>
        <v>1</v>
      </c>
      <c r="AP3206" s="36">
        <f t="shared" si="39"/>
        <v>1</v>
      </c>
      <c r="AQ3206" s="36">
        <f t="shared" si="40"/>
        <v>1</v>
      </c>
      <c r="AR3206" s="36">
        <f t="shared" si="38"/>
        <v>0.002057189192</v>
      </c>
      <c r="AS3206" s="38">
        <f t="shared" si="45"/>
        <v>1</v>
      </c>
      <c r="AT3206" s="38">
        <f t="shared" si="46"/>
        <v>0</v>
      </c>
      <c r="AU3206" s="38">
        <f t="shared" si="47"/>
        <v>0</v>
      </c>
      <c r="AV3206" s="38">
        <f t="shared" si="48"/>
        <v>5</v>
      </c>
      <c r="AW3206" s="38">
        <f t="shared" si="51"/>
        <v>0</v>
      </c>
      <c r="AX3206" s="38">
        <f t="shared" si="52"/>
        <v>1</v>
      </c>
      <c r="AY3206" s="38">
        <f t="shared" si="49"/>
        <v>0.002057189192</v>
      </c>
      <c r="AZ3206" s="12">
        <f t="shared" si="30"/>
        <v>124.3201966</v>
      </c>
      <c r="BA3206" s="12">
        <f t="shared" si="41"/>
        <v>84.71208674</v>
      </c>
      <c r="BB3206" s="12">
        <f t="shared" si="53"/>
        <v>108.5522793</v>
      </c>
      <c r="BC3206" s="12">
        <f t="shared" si="50"/>
        <v>0.002057189192</v>
      </c>
      <c r="BD3206" s="12">
        <f t="shared" si="54"/>
        <v>103.9803607</v>
      </c>
    </row>
    <row r="3207" ht="14.25" customHeight="1">
      <c r="A3207" s="7">
        <v>41171.0</v>
      </c>
      <c r="B3207" s="21" t="s">
        <v>90</v>
      </c>
      <c r="C3207" s="8">
        <v>50.887669</v>
      </c>
      <c r="D3207" s="33">
        <f t="shared" si="5"/>
        <v>0.001696071766</v>
      </c>
      <c r="E3207" s="33">
        <f t="shared" si="7"/>
        <v>0.01127581457</v>
      </c>
      <c r="F3207" s="33">
        <f t="shared" si="9"/>
        <v>-0.009645413463</v>
      </c>
      <c r="G3207" s="33">
        <f t="shared" si="11"/>
        <v>-0.02232837984</v>
      </c>
      <c r="H3207" s="33">
        <f t="shared" si="20"/>
        <v>0.5316743437</v>
      </c>
      <c r="I3207" s="45">
        <f t="shared" si="31"/>
        <v>-0.9267581806</v>
      </c>
      <c r="J3207" s="45">
        <f t="shared" si="43"/>
        <v>-1.940217927</v>
      </c>
      <c r="K3207" s="21" t="s">
        <v>91</v>
      </c>
      <c r="L3207" s="8">
        <v>27.074568</v>
      </c>
      <c r="M3207" s="33">
        <f t="shared" si="6"/>
        <v>-0.002589403952</v>
      </c>
      <c r="N3207" s="33">
        <f t="shared" si="8"/>
        <v>0.02583229006</v>
      </c>
      <c r="O3207" s="33">
        <f t="shared" si="10"/>
        <v>0.03390664547</v>
      </c>
      <c r="P3207" s="33">
        <f t="shared" si="12"/>
        <v>-0.01217948316</v>
      </c>
      <c r="Q3207" s="45">
        <f t="shared" si="21"/>
        <v>0.9754321893</v>
      </c>
      <c r="R3207" s="45">
        <f t="shared" si="32"/>
        <v>0.9675624481</v>
      </c>
      <c r="S3207" s="45">
        <f t="shared" si="44"/>
        <v>-0.4899075131</v>
      </c>
      <c r="T3207" s="33">
        <f t="shared" si="22"/>
        <v>-0.4437578456</v>
      </c>
      <c r="U3207" s="33">
        <f t="shared" si="33"/>
        <v>-1.894320629</v>
      </c>
      <c r="V3207" s="33">
        <f t="shared" si="42"/>
        <v>-1.450310414</v>
      </c>
      <c r="W3207" s="44">
        <f t="shared" si="13"/>
        <v>0.006897835847</v>
      </c>
      <c r="X3207" s="44">
        <f t="shared" si="14"/>
        <v>0.0101241785</v>
      </c>
      <c r="Y3207" s="33">
        <f t="shared" si="15"/>
        <v>1.467732593</v>
      </c>
      <c r="Z3207" s="43">
        <v>1.0</v>
      </c>
      <c r="AA3207" s="33">
        <f t="shared" si="16"/>
        <v>2.467732593</v>
      </c>
      <c r="AB3207" s="33">
        <f t="shared" si="17"/>
        <v>0.5947697078</v>
      </c>
      <c r="AC3207" s="33">
        <f t="shared" si="18"/>
        <v>0.4052302922</v>
      </c>
      <c r="AD3207" s="33">
        <f t="shared" si="19"/>
        <v>0.00201130819</v>
      </c>
      <c r="AE3207" s="34">
        <f t="shared" si="23"/>
        <v>0</v>
      </c>
      <c r="AF3207" s="34">
        <f t="shared" si="24"/>
        <v>0</v>
      </c>
      <c r="AG3207" s="34">
        <f t="shared" si="25"/>
        <v>0</v>
      </c>
      <c r="AH3207" s="34">
        <f t="shared" si="26"/>
        <v>5</v>
      </c>
      <c r="AI3207" s="34">
        <f t="shared" si="28"/>
        <v>0</v>
      </c>
      <c r="AJ3207" s="34">
        <f t="shared" si="29"/>
        <v>1</v>
      </c>
      <c r="AK3207" s="34">
        <f t="shared" si="27"/>
        <v>0.00201130819</v>
      </c>
      <c r="AL3207" s="36">
        <f t="shared" si="34"/>
        <v>1</v>
      </c>
      <c r="AM3207" s="36">
        <f t="shared" si="35"/>
        <v>0</v>
      </c>
      <c r="AN3207" s="46">
        <f t="shared" si="36"/>
        <v>0</v>
      </c>
      <c r="AO3207" s="36">
        <f t="shared" si="37"/>
        <v>2</v>
      </c>
      <c r="AP3207" s="36">
        <f t="shared" si="39"/>
        <v>0</v>
      </c>
      <c r="AQ3207" s="36">
        <f t="shared" si="40"/>
        <v>1</v>
      </c>
      <c r="AR3207" s="36">
        <f t="shared" si="38"/>
        <v>0.00201130819</v>
      </c>
      <c r="AS3207" s="38">
        <f t="shared" si="45"/>
        <v>1</v>
      </c>
      <c r="AT3207" s="38">
        <f t="shared" si="46"/>
        <v>0</v>
      </c>
      <c r="AU3207" s="38">
        <f t="shared" si="47"/>
        <v>0</v>
      </c>
      <c r="AV3207" s="38">
        <f t="shared" si="48"/>
        <v>1</v>
      </c>
      <c r="AW3207" s="38">
        <f t="shared" si="51"/>
        <v>1</v>
      </c>
      <c r="AX3207" s="38">
        <f t="shared" si="52"/>
        <v>1</v>
      </c>
      <c r="AY3207" s="38">
        <f t="shared" si="49"/>
        <v>0.00201130819</v>
      </c>
      <c r="AZ3207" s="12">
        <f t="shared" si="30"/>
        <v>124.5702428</v>
      </c>
      <c r="BA3207" s="12">
        <f t="shared" si="41"/>
        <v>84.88246886</v>
      </c>
      <c r="BB3207" s="12">
        <f t="shared" si="53"/>
        <v>108.7706114</v>
      </c>
      <c r="BC3207" s="12">
        <f t="shared" si="50"/>
        <v>0.00201130819</v>
      </c>
      <c r="BD3207" s="12">
        <f t="shared" si="54"/>
        <v>104.1894973</v>
      </c>
    </row>
    <row r="3208" ht="14.25" customHeight="1">
      <c r="A3208" s="7">
        <v>41172.0</v>
      </c>
      <c r="B3208" s="21" t="s">
        <v>90</v>
      </c>
      <c r="C3208" s="8">
        <v>51.16777</v>
      </c>
      <c r="D3208" s="33">
        <f t="shared" si="5"/>
        <v>0.005504300069</v>
      </c>
      <c r="E3208" s="33">
        <f t="shared" si="7"/>
        <v>0.005078608351</v>
      </c>
      <c r="F3208" s="33">
        <f t="shared" si="9"/>
        <v>-0.01261312894</v>
      </c>
      <c r="G3208" s="33">
        <f t="shared" si="11"/>
        <v>-0.01532844606</v>
      </c>
      <c r="H3208" s="33">
        <f t="shared" si="20"/>
        <v>0.1291822523</v>
      </c>
      <c r="I3208" s="45">
        <f t="shared" si="31"/>
        <v>-1.068931895</v>
      </c>
      <c r="J3208" s="45">
        <f t="shared" si="43"/>
        <v>-1.542250834</v>
      </c>
      <c r="K3208" s="21" t="s">
        <v>91</v>
      </c>
      <c r="L3208" s="8">
        <v>27.158918</v>
      </c>
      <c r="M3208" s="33">
        <f t="shared" si="6"/>
        <v>0.003115469839</v>
      </c>
      <c r="N3208" s="33">
        <f t="shared" si="8"/>
        <v>0.00756213671</v>
      </c>
      <c r="O3208" s="33">
        <f t="shared" si="10"/>
        <v>0.01972882168</v>
      </c>
      <c r="P3208" s="33">
        <f t="shared" si="12"/>
        <v>0.00342126341</v>
      </c>
      <c r="Q3208" s="45">
        <f t="shared" si="21"/>
        <v>0.1994348632</v>
      </c>
      <c r="R3208" s="45">
        <f t="shared" si="32"/>
        <v>0.5098395552</v>
      </c>
      <c r="S3208" s="45">
        <f t="shared" si="44"/>
        <v>-0.09919575233</v>
      </c>
      <c r="T3208" s="33">
        <f t="shared" si="22"/>
        <v>-0.07025261092</v>
      </c>
      <c r="U3208" s="33">
        <f t="shared" si="33"/>
        <v>-1.578771451</v>
      </c>
      <c r="V3208" s="33">
        <f t="shared" si="42"/>
        <v>-1.443055082</v>
      </c>
      <c r="W3208" s="44">
        <f t="shared" si="13"/>
        <v>0.007051953221</v>
      </c>
      <c r="X3208" s="44">
        <f t="shared" si="14"/>
        <v>0.009751794124</v>
      </c>
      <c r="Y3208" s="33">
        <f t="shared" si="15"/>
        <v>1.382850087</v>
      </c>
      <c r="Z3208" s="43">
        <v>1.0</v>
      </c>
      <c r="AA3208" s="33">
        <f t="shared" si="16"/>
        <v>2.382850087</v>
      </c>
      <c r="AB3208" s="33">
        <f t="shared" si="17"/>
        <v>0.5803344887</v>
      </c>
      <c r="AC3208" s="33">
        <f t="shared" si="18"/>
        <v>0.4196655113</v>
      </c>
      <c r="AD3208" s="33">
        <f t="shared" si="19"/>
        <v>0.001004808339</v>
      </c>
      <c r="AE3208" s="34">
        <f t="shared" si="23"/>
        <v>0</v>
      </c>
      <c r="AF3208" s="34">
        <f t="shared" si="24"/>
        <v>0</v>
      </c>
      <c r="AG3208" s="34">
        <f t="shared" si="25"/>
        <v>0</v>
      </c>
      <c r="AH3208" s="34">
        <f t="shared" si="26"/>
        <v>0</v>
      </c>
      <c r="AI3208" s="34">
        <f t="shared" si="28"/>
        <v>1</v>
      </c>
      <c r="AJ3208" s="34">
        <f t="shared" si="29"/>
        <v>0</v>
      </c>
      <c r="AK3208" s="34">
        <f t="shared" si="27"/>
        <v>0</v>
      </c>
      <c r="AL3208" s="36">
        <f t="shared" si="34"/>
        <v>1</v>
      </c>
      <c r="AM3208" s="36">
        <f t="shared" si="35"/>
        <v>0</v>
      </c>
      <c r="AN3208" s="46">
        <f t="shared" si="36"/>
        <v>0</v>
      </c>
      <c r="AO3208" s="36">
        <f t="shared" si="37"/>
        <v>3</v>
      </c>
      <c r="AP3208" s="36">
        <f t="shared" si="39"/>
        <v>0</v>
      </c>
      <c r="AQ3208" s="36">
        <f t="shared" si="40"/>
        <v>1</v>
      </c>
      <c r="AR3208" s="36">
        <f t="shared" si="38"/>
        <v>0.001004808339</v>
      </c>
      <c r="AS3208" s="38">
        <f t="shared" si="45"/>
        <v>1</v>
      </c>
      <c r="AT3208" s="38">
        <f t="shared" si="46"/>
        <v>0</v>
      </c>
      <c r="AU3208" s="38">
        <f t="shared" si="47"/>
        <v>0</v>
      </c>
      <c r="AV3208" s="38">
        <f t="shared" si="48"/>
        <v>2</v>
      </c>
      <c r="AW3208" s="38">
        <f t="shared" si="51"/>
        <v>0</v>
      </c>
      <c r="AX3208" s="38">
        <f t="shared" si="52"/>
        <v>1</v>
      </c>
      <c r="AY3208" s="38">
        <f t="shared" si="49"/>
        <v>0.001004808339</v>
      </c>
      <c r="AZ3208" s="12">
        <f t="shared" si="30"/>
        <v>124.5702428</v>
      </c>
      <c r="BA3208" s="12">
        <f t="shared" si="41"/>
        <v>84.96775947</v>
      </c>
      <c r="BB3208" s="12">
        <f t="shared" si="53"/>
        <v>108.879905</v>
      </c>
      <c r="BC3208" s="12">
        <f t="shared" si="50"/>
        <v>0.0006698722261</v>
      </c>
      <c r="BD3208" s="12">
        <f t="shared" si="54"/>
        <v>104.2592909</v>
      </c>
    </row>
    <row r="3209" ht="14.25" customHeight="1">
      <c r="A3209" s="7">
        <v>41173.0</v>
      </c>
      <c r="B3209" s="21" t="s">
        <v>90</v>
      </c>
      <c r="C3209" s="8">
        <v>50.672215</v>
      </c>
      <c r="D3209" s="33">
        <f t="shared" si="5"/>
        <v>-0.009684905166</v>
      </c>
      <c r="E3209" s="33">
        <f t="shared" si="7"/>
        <v>0.001277516564</v>
      </c>
      <c r="F3209" s="33">
        <f t="shared" si="9"/>
        <v>-0.02149762829</v>
      </c>
      <c r="G3209" s="33">
        <f t="shared" si="11"/>
        <v>-0.021778162</v>
      </c>
      <c r="H3209" s="33">
        <f t="shared" si="20"/>
        <v>-0.1148297227</v>
      </c>
      <c r="I3209" s="45">
        <f t="shared" si="31"/>
        <v>-1.530251187</v>
      </c>
      <c r="J3209" s="45">
        <f t="shared" si="43"/>
        <v>-1.797187479</v>
      </c>
      <c r="K3209" s="21" t="s">
        <v>91</v>
      </c>
      <c r="L3209" s="8">
        <v>26.730158</v>
      </c>
      <c r="M3209" s="33">
        <f t="shared" si="6"/>
        <v>-0.01578707959</v>
      </c>
      <c r="N3209" s="33">
        <f t="shared" si="8"/>
        <v>-0.002361362733</v>
      </c>
      <c r="O3209" s="33">
        <f t="shared" si="10"/>
        <v>0.0102505622</v>
      </c>
      <c r="P3209" s="33">
        <f t="shared" si="12"/>
        <v>0.004683571837</v>
      </c>
      <c r="Q3209" s="45">
        <f t="shared" si="21"/>
        <v>-0.216393483</v>
      </c>
      <c r="R3209" s="45">
        <f t="shared" si="32"/>
        <v>0.2095860499</v>
      </c>
      <c r="S3209" s="45">
        <f t="shared" si="44"/>
        <v>-0.06876807349</v>
      </c>
      <c r="T3209" s="33">
        <f t="shared" si="22"/>
        <v>0.1015637604</v>
      </c>
      <c r="U3209" s="33">
        <f t="shared" si="33"/>
        <v>-1.739837236</v>
      </c>
      <c r="V3209" s="33">
        <f t="shared" si="42"/>
        <v>-1.728419405</v>
      </c>
      <c r="W3209" s="44">
        <f t="shared" si="13"/>
        <v>0.007315475415</v>
      </c>
      <c r="X3209" s="44">
        <f t="shared" si="14"/>
        <v>0.009640016865</v>
      </c>
      <c r="Y3209" s="33">
        <f t="shared" si="15"/>
        <v>1.317756717</v>
      </c>
      <c r="Z3209" s="43">
        <v>1.0</v>
      </c>
      <c r="AA3209" s="33">
        <f t="shared" si="16"/>
        <v>2.317756717</v>
      </c>
      <c r="AB3209" s="33">
        <f t="shared" si="17"/>
        <v>0.5685483326</v>
      </c>
      <c r="AC3209" s="33">
        <f t="shared" si="18"/>
        <v>0.4314516674</v>
      </c>
      <c r="AD3209" s="33">
        <f t="shared" si="19"/>
        <v>0.0001873947338</v>
      </c>
      <c r="AE3209" s="34">
        <f t="shared" si="23"/>
        <v>0</v>
      </c>
      <c r="AF3209" s="34">
        <f t="shared" si="24"/>
        <v>0</v>
      </c>
      <c r="AG3209" s="34">
        <f t="shared" si="25"/>
        <v>0</v>
      </c>
      <c r="AH3209" s="34">
        <f t="shared" si="26"/>
        <v>0</v>
      </c>
      <c r="AI3209" s="34">
        <f t="shared" si="28"/>
        <v>0</v>
      </c>
      <c r="AJ3209" s="34">
        <f t="shared" si="29"/>
        <v>0</v>
      </c>
      <c r="AK3209" s="34">
        <f t="shared" si="27"/>
        <v>0</v>
      </c>
      <c r="AL3209" s="36">
        <f t="shared" si="34"/>
        <v>1</v>
      </c>
      <c r="AM3209" s="36">
        <f t="shared" si="35"/>
        <v>0</v>
      </c>
      <c r="AN3209" s="46">
        <f t="shared" si="36"/>
        <v>0</v>
      </c>
      <c r="AO3209" s="36">
        <f t="shared" si="37"/>
        <v>4</v>
      </c>
      <c r="AP3209" s="36">
        <f t="shared" si="39"/>
        <v>0</v>
      </c>
      <c r="AQ3209" s="36">
        <f t="shared" si="40"/>
        <v>1</v>
      </c>
      <c r="AR3209" s="36">
        <f t="shared" si="38"/>
        <v>0.0001873947338</v>
      </c>
      <c r="AS3209" s="38">
        <f t="shared" si="45"/>
        <v>1</v>
      </c>
      <c r="AT3209" s="38">
        <f t="shared" si="46"/>
        <v>0</v>
      </c>
      <c r="AU3209" s="38">
        <f t="shared" si="47"/>
        <v>0</v>
      </c>
      <c r="AV3209" s="38">
        <f t="shared" si="48"/>
        <v>3</v>
      </c>
      <c r="AW3209" s="38">
        <f t="shared" si="51"/>
        <v>0</v>
      </c>
      <c r="AX3209" s="38">
        <f t="shared" si="52"/>
        <v>1</v>
      </c>
      <c r="AY3209" s="38">
        <f t="shared" si="49"/>
        <v>0.0001873947338</v>
      </c>
      <c r="AZ3209" s="12">
        <f t="shared" si="30"/>
        <v>124.5702428</v>
      </c>
      <c r="BA3209" s="12">
        <f t="shared" si="41"/>
        <v>84.98368198</v>
      </c>
      <c r="BB3209" s="12">
        <f t="shared" si="53"/>
        <v>108.9003085</v>
      </c>
      <c r="BC3209" s="12">
        <f t="shared" si="50"/>
        <v>0.0001249298225</v>
      </c>
      <c r="BD3209" s="12">
        <f t="shared" si="54"/>
        <v>104.272316</v>
      </c>
    </row>
    <row r="3210" ht="14.25" customHeight="1">
      <c r="A3210" s="7">
        <v>41176.0</v>
      </c>
      <c r="B3210" s="21" t="s">
        <v>90</v>
      </c>
      <c r="C3210" s="8">
        <v>50.779934</v>
      </c>
      <c r="D3210" s="33">
        <f t="shared" si="5"/>
        <v>0.002125800106</v>
      </c>
      <c r="E3210" s="33">
        <f t="shared" si="7"/>
        <v>0.004404114035</v>
      </c>
      <c r="F3210" s="33">
        <f t="shared" si="9"/>
        <v>-0.01586872083</v>
      </c>
      <c r="G3210" s="33">
        <f t="shared" si="11"/>
        <v>-0.02506537523</v>
      </c>
      <c r="H3210" s="33">
        <f t="shared" si="20"/>
        <v>0.08873764281</v>
      </c>
      <c r="I3210" s="45">
        <f t="shared" si="31"/>
        <v>-1.16544781</v>
      </c>
      <c r="J3210" s="45">
        <f t="shared" si="43"/>
        <v>-1.863695754</v>
      </c>
      <c r="K3210" s="21" t="s">
        <v>91</v>
      </c>
      <c r="L3210" s="8">
        <v>26.793427</v>
      </c>
      <c r="M3210" s="33">
        <f t="shared" si="6"/>
        <v>0.002366951965</v>
      </c>
      <c r="N3210" s="33">
        <f t="shared" si="8"/>
        <v>-0.005997125588</v>
      </c>
      <c r="O3210" s="33">
        <f t="shared" si="10"/>
        <v>0.01909483927</v>
      </c>
      <c r="P3210" s="33">
        <f t="shared" si="12"/>
        <v>-0.00236248624</v>
      </c>
      <c r="Q3210" s="45">
        <f t="shared" si="21"/>
        <v>-0.3563181055</v>
      </c>
      <c r="R3210" s="45">
        <f t="shared" si="32"/>
        <v>0.4890651142</v>
      </c>
      <c r="S3210" s="45">
        <f t="shared" si="44"/>
        <v>-0.2348650021</v>
      </c>
      <c r="T3210" s="33">
        <f t="shared" si="22"/>
        <v>0.4450557483</v>
      </c>
      <c r="U3210" s="33">
        <f t="shared" si="33"/>
        <v>-1.654512925</v>
      </c>
      <c r="V3210" s="33">
        <f t="shared" si="42"/>
        <v>-1.628830752</v>
      </c>
      <c r="W3210" s="44">
        <f t="shared" si="13"/>
        <v>0.007193530489</v>
      </c>
      <c r="X3210" s="44">
        <f t="shared" si="14"/>
        <v>0.009412930968</v>
      </c>
      <c r="Y3210" s="33">
        <f t="shared" si="15"/>
        <v>1.308527292</v>
      </c>
      <c r="Z3210" s="43">
        <v>1.0</v>
      </c>
      <c r="AA3210" s="33">
        <f t="shared" si="16"/>
        <v>2.308527292</v>
      </c>
      <c r="AB3210" s="33">
        <f t="shared" si="17"/>
        <v>0.5668234014</v>
      </c>
      <c r="AC3210" s="33">
        <f t="shared" si="18"/>
        <v>0.4331765986</v>
      </c>
      <c r="AD3210" s="33">
        <f t="shared" si="19"/>
        <v>0.002194188163</v>
      </c>
      <c r="AE3210" s="34">
        <f t="shared" si="23"/>
        <v>0</v>
      </c>
      <c r="AF3210" s="34">
        <f t="shared" si="24"/>
        <v>0</v>
      </c>
      <c r="AG3210" s="34">
        <f t="shared" si="25"/>
        <v>0</v>
      </c>
      <c r="AH3210" s="34">
        <f t="shared" si="26"/>
        <v>0</v>
      </c>
      <c r="AI3210" s="34">
        <f t="shared" si="28"/>
        <v>0</v>
      </c>
      <c r="AJ3210" s="34">
        <f t="shared" si="29"/>
        <v>0</v>
      </c>
      <c r="AK3210" s="34">
        <f t="shared" si="27"/>
        <v>0</v>
      </c>
      <c r="AL3210" s="36">
        <f t="shared" si="34"/>
        <v>1</v>
      </c>
      <c r="AM3210" s="36">
        <f t="shared" si="35"/>
        <v>0</v>
      </c>
      <c r="AN3210" s="46">
        <f t="shared" si="36"/>
        <v>0</v>
      </c>
      <c r="AO3210" s="36">
        <f t="shared" si="37"/>
        <v>5</v>
      </c>
      <c r="AP3210" s="36">
        <f t="shared" si="39"/>
        <v>0</v>
      </c>
      <c r="AQ3210" s="36">
        <f t="shared" si="40"/>
        <v>1</v>
      </c>
      <c r="AR3210" s="36">
        <f t="shared" si="38"/>
        <v>0.002194188163</v>
      </c>
      <c r="AS3210" s="38">
        <f t="shared" si="45"/>
        <v>1</v>
      </c>
      <c r="AT3210" s="38">
        <f t="shared" si="46"/>
        <v>0</v>
      </c>
      <c r="AU3210" s="38">
        <f t="shared" si="47"/>
        <v>0</v>
      </c>
      <c r="AV3210" s="38">
        <f t="shared" si="48"/>
        <v>4</v>
      </c>
      <c r="AW3210" s="38">
        <f t="shared" si="51"/>
        <v>0</v>
      </c>
      <c r="AX3210" s="38">
        <f t="shared" si="52"/>
        <v>1</v>
      </c>
      <c r="AY3210" s="38">
        <f t="shared" si="49"/>
        <v>0.002194188163</v>
      </c>
      <c r="AZ3210" s="12">
        <f t="shared" si="30"/>
        <v>124.5702428</v>
      </c>
      <c r="BA3210" s="12">
        <f t="shared" si="41"/>
        <v>85.17015217</v>
      </c>
      <c r="BB3210" s="12">
        <f t="shared" si="53"/>
        <v>109.1392563</v>
      </c>
      <c r="BC3210" s="12">
        <f t="shared" si="50"/>
        <v>0.001462792109</v>
      </c>
      <c r="BD3210" s="12">
        <f t="shared" si="54"/>
        <v>104.4248448</v>
      </c>
    </row>
    <row r="3211" ht="14.25" customHeight="1">
      <c r="A3211" s="7">
        <v>41177.0</v>
      </c>
      <c r="B3211" s="21" t="s">
        <v>90</v>
      </c>
      <c r="C3211" s="8">
        <v>50.528564</v>
      </c>
      <c r="D3211" s="33">
        <f t="shared" si="5"/>
        <v>-0.004950183669</v>
      </c>
      <c r="E3211" s="33">
        <f t="shared" si="7"/>
        <v>-0.005372714738</v>
      </c>
      <c r="F3211" s="33">
        <f t="shared" si="9"/>
        <v>-0.01718328707</v>
      </c>
      <c r="G3211" s="33">
        <f t="shared" si="11"/>
        <v>-0.03135049509</v>
      </c>
      <c r="H3211" s="33">
        <f t="shared" si="20"/>
        <v>-0.5045240444</v>
      </c>
      <c r="I3211" s="45">
        <f t="shared" si="31"/>
        <v>-1.20461076</v>
      </c>
      <c r="J3211" s="45">
        <f t="shared" si="43"/>
        <v>-2.04743641</v>
      </c>
      <c r="K3211" s="21" t="s">
        <v>91</v>
      </c>
      <c r="L3211" s="8">
        <v>26.484156</v>
      </c>
      <c r="M3211" s="33">
        <f t="shared" si="6"/>
        <v>-0.01154279369</v>
      </c>
      <c r="N3211" s="33">
        <f t="shared" si="8"/>
        <v>-0.02433982246</v>
      </c>
      <c r="O3211" s="33">
        <f t="shared" si="10"/>
        <v>0.004398369717</v>
      </c>
      <c r="P3211" s="33">
        <f t="shared" si="12"/>
        <v>-0.006127493382</v>
      </c>
      <c r="Q3211" s="45">
        <f t="shared" si="21"/>
        <v>-1.091012196</v>
      </c>
      <c r="R3211" s="45">
        <f t="shared" si="32"/>
        <v>0.03139518831</v>
      </c>
      <c r="S3211" s="45">
        <f t="shared" si="44"/>
        <v>-0.3146894088</v>
      </c>
      <c r="T3211" s="33">
        <f t="shared" si="22"/>
        <v>0.5864881515</v>
      </c>
      <c r="U3211" s="33">
        <f t="shared" si="33"/>
        <v>-1.236005949</v>
      </c>
      <c r="V3211" s="33">
        <f t="shared" si="42"/>
        <v>-1.732747001</v>
      </c>
      <c r="W3211" s="44">
        <f t="shared" si="13"/>
        <v>0.007208481419</v>
      </c>
      <c r="X3211" s="44">
        <f t="shared" si="14"/>
        <v>0.009609787591</v>
      </c>
      <c r="Y3211" s="33">
        <f t="shared" si="15"/>
        <v>1.333122336</v>
      </c>
      <c r="Z3211" s="43">
        <v>1.0</v>
      </c>
      <c r="AA3211" s="33">
        <f t="shared" si="16"/>
        <v>2.333122336</v>
      </c>
      <c r="AB3211" s="33">
        <f t="shared" si="17"/>
        <v>0.5713898134</v>
      </c>
      <c r="AC3211" s="33">
        <f t="shared" si="18"/>
        <v>0.4286101866</v>
      </c>
      <c r="AD3211" s="33">
        <f t="shared" si="19"/>
        <v>-0.0003413724024</v>
      </c>
      <c r="AE3211" s="34">
        <f t="shared" si="23"/>
        <v>0</v>
      </c>
      <c r="AF3211" s="34">
        <f t="shared" si="24"/>
        <v>0</v>
      </c>
      <c r="AG3211" s="34">
        <f t="shared" si="25"/>
        <v>0</v>
      </c>
      <c r="AH3211" s="34">
        <f t="shared" si="26"/>
        <v>0</v>
      </c>
      <c r="AI3211" s="34">
        <f t="shared" si="28"/>
        <v>0</v>
      </c>
      <c r="AJ3211" s="34">
        <f t="shared" si="29"/>
        <v>0</v>
      </c>
      <c r="AK3211" s="34">
        <f t="shared" si="27"/>
        <v>0</v>
      </c>
      <c r="AL3211" s="36">
        <f t="shared" si="34"/>
        <v>1</v>
      </c>
      <c r="AM3211" s="36">
        <f t="shared" si="35"/>
        <v>0</v>
      </c>
      <c r="AN3211" s="46">
        <f t="shared" si="36"/>
        <v>0</v>
      </c>
      <c r="AO3211" s="36">
        <f t="shared" si="37"/>
        <v>1</v>
      </c>
      <c r="AP3211" s="36">
        <f t="shared" si="39"/>
        <v>1</v>
      </c>
      <c r="AQ3211" s="36">
        <f t="shared" si="40"/>
        <v>1</v>
      </c>
      <c r="AR3211" s="36">
        <f t="shared" si="38"/>
        <v>-0.0003413724024</v>
      </c>
      <c r="AS3211" s="38">
        <f t="shared" si="45"/>
        <v>1</v>
      </c>
      <c r="AT3211" s="38">
        <f t="shared" si="46"/>
        <v>0</v>
      </c>
      <c r="AU3211" s="38">
        <f t="shared" si="47"/>
        <v>0</v>
      </c>
      <c r="AV3211" s="38">
        <f t="shared" si="48"/>
        <v>5</v>
      </c>
      <c r="AW3211" s="38">
        <f t="shared" si="51"/>
        <v>0</v>
      </c>
      <c r="AX3211" s="38">
        <f t="shared" si="52"/>
        <v>1</v>
      </c>
      <c r="AY3211" s="38">
        <f t="shared" si="49"/>
        <v>-0.0003413724024</v>
      </c>
      <c r="AZ3211" s="12">
        <f t="shared" si="30"/>
        <v>124.5702428</v>
      </c>
      <c r="BA3211" s="12">
        <f t="shared" si="41"/>
        <v>85.14107743</v>
      </c>
      <c r="BB3211" s="12">
        <f t="shared" si="53"/>
        <v>109.1019991</v>
      </c>
      <c r="BC3211" s="12">
        <f t="shared" si="50"/>
        <v>-0.0002275816016</v>
      </c>
      <c r="BD3211" s="12">
        <f t="shared" si="54"/>
        <v>104.4010796</v>
      </c>
    </row>
    <row r="3212" ht="14.25" customHeight="1">
      <c r="A3212" s="7">
        <v>41178.0</v>
      </c>
      <c r="B3212" s="21" t="s">
        <v>90</v>
      </c>
      <c r="C3212" s="8">
        <v>50.578846</v>
      </c>
      <c r="D3212" s="33">
        <f t="shared" si="5"/>
        <v>0.0009951203046</v>
      </c>
      <c r="E3212" s="33">
        <f t="shared" si="7"/>
        <v>-0.006068719713</v>
      </c>
      <c r="F3212" s="33">
        <f t="shared" si="9"/>
        <v>0.005138665103</v>
      </c>
      <c r="G3212" s="33">
        <f t="shared" si="11"/>
        <v>-0.02972320295</v>
      </c>
      <c r="H3212" s="33">
        <f t="shared" si="20"/>
        <v>-0.5232405319</v>
      </c>
      <c r="I3212" s="45">
        <f t="shared" si="31"/>
        <v>0.02458556269</v>
      </c>
      <c r="J3212" s="45">
        <f t="shared" si="43"/>
        <v>-1.885165581</v>
      </c>
      <c r="K3212" s="21" t="s">
        <v>91</v>
      </c>
      <c r="L3212" s="8">
        <v>26.540384</v>
      </c>
      <c r="M3212" s="33">
        <f t="shared" si="6"/>
        <v>0.002123080683</v>
      </c>
      <c r="N3212" s="33">
        <f t="shared" si="8"/>
        <v>-0.01973010243</v>
      </c>
      <c r="O3212" s="33">
        <f t="shared" si="10"/>
        <v>0.005592513893</v>
      </c>
      <c r="P3212" s="33">
        <f t="shared" si="12"/>
        <v>0.0004381282639</v>
      </c>
      <c r="Q3212" s="45">
        <f t="shared" si="21"/>
        <v>-0.8685246712</v>
      </c>
      <c r="R3212" s="45">
        <f t="shared" si="32"/>
        <v>0.08047988566</v>
      </c>
      <c r="S3212" s="45">
        <f t="shared" si="44"/>
        <v>-0.1209622759</v>
      </c>
      <c r="T3212" s="33">
        <f t="shared" si="22"/>
        <v>0.3452841392</v>
      </c>
      <c r="U3212" s="33">
        <f t="shared" si="33"/>
        <v>-0.05589432298</v>
      </c>
      <c r="V3212" s="33">
        <f t="shared" si="42"/>
        <v>-1.764203305</v>
      </c>
      <c r="W3212" s="44">
        <f t="shared" si="13"/>
        <v>0.007229048491</v>
      </c>
      <c r="X3212" s="44">
        <f t="shared" si="14"/>
        <v>0.009571307702</v>
      </c>
      <c r="Y3212" s="33">
        <f t="shared" si="15"/>
        <v>1.324006571</v>
      </c>
      <c r="Z3212" s="43">
        <v>1.0</v>
      </c>
      <c r="AA3212" s="33">
        <f t="shared" si="16"/>
        <v>2.324006571</v>
      </c>
      <c r="AB3212" s="33">
        <f t="shared" si="17"/>
        <v>0.5697086176</v>
      </c>
      <c r="AC3212" s="33">
        <f t="shared" si="18"/>
        <v>0.4302913824</v>
      </c>
      <c r="AD3212" s="33">
        <f t="shared" si="19"/>
        <v>-0.004487729566</v>
      </c>
      <c r="AE3212" s="34">
        <f t="shared" si="23"/>
        <v>0</v>
      </c>
      <c r="AF3212" s="34">
        <f t="shared" si="24"/>
        <v>0</v>
      </c>
      <c r="AG3212" s="34">
        <f t="shared" si="25"/>
        <v>0</v>
      </c>
      <c r="AH3212" s="34">
        <f t="shared" si="26"/>
        <v>0</v>
      </c>
      <c r="AI3212" s="34">
        <f t="shared" si="28"/>
        <v>0</v>
      </c>
      <c r="AJ3212" s="34">
        <f t="shared" si="29"/>
        <v>0</v>
      </c>
      <c r="AK3212" s="34">
        <f t="shared" si="27"/>
        <v>0</v>
      </c>
      <c r="AL3212" s="36">
        <f t="shared" si="34"/>
        <v>0</v>
      </c>
      <c r="AM3212" s="36">
        <f t="shared" si="35"/>
        <v>0</v>
      </c>
      <c r="AN3212" s="46">
        <f t="shared" si="36"/>
        <v>0</v>
      </c>
      <c r="AO3212" s="36">
        <f t="shared" si="37"/>
        <v>2</v>
      </c>
      <c r="AP3212" s="36">
        <f t="shared" si="39"/>
        <v>0</v>
      </c>
      <c r="AQ3212" s="36">
        <f t="shared" si="40"/>
        <v>1</v>
      </c>
      <c r="AR3212" s="36">
        <f t="shared" si="38"/>
        <v>-0.004487729566</v>
      </c>
      <c r="AS3212" s="38">
        <f t="shared" si="45"/>
        <v>1</v>
      </c>
      <c r="AT3212" s="38">
        <f t="shared" si="46"/>
        <v>0</v>
      </c>
      <c r="AU3212" s="38">
        <f t="shared" si="47"/>
        <v>0</v>
      </c>
      <c r="AV3212" s="38">
        <f t="shared" si="48"/>
        <v>1</v>
      </c>
      <c r="AW3212" s="38">
        <f t="shared" si="51"/>
        <v>1</v>
      </c>
      <c r="AX3212" s="38">
        <f t="shared" si="52"/>
        <v>1</v>
      </c>
      <c r="AY3212" s="38">
        <f t="shared" si="49"/>
        <v>-0.004487729566</v>
      </c>
      <c r="AZ3212" s="12">
        <f t="shared" si="30"/>
        <v>124.5702428</v>
      </c>
      <c r="BA3212" s="12">
        <f t="shared" si="41"/>
        <v>84.7589873</v>
      </c>
      <c r="BB3212" s="12">
        <f t="shared" si="53"/>
        <v>108.6123789</v>
      </c>
      <c r="BC3212" s="12">
        <f t="shared" si="50"/>
        <v>-0.002991819711</v>
      </c>
      <c r="BD3212" s="12">
        <f t="shared" si="54"/>
        <v>104.0887304</v>
      </c>
    </row>
    <row r="3213" ht="14.25" customHeight="1">
      <c r="A3213" s="7">
        <v>41179.0</v>
      </c>
      <c r="B3213" s="21" t="s">
        <v>90</v>
      </c>
      <c r="C3213" s="8">
        <v>50.736855</v>
      </c>
      <c r="D3213" s="33">
        <f t="shared" si="5"/>
        <v>0.003124013545</v>
      </c>
      <c r="E3213" s="33">
        <f t="shared" si="7"/>
        <v>-0.008421609931</v>
      </c>
      <c r="F3213" s="33">
        <f t="shared" si="9"/>
        <v>-0.003385771639</v>
      </c>
      <c r="G3213" s="33">
        <f t="shared" si="11"/>
        <v>-0.02214485796</v>
      </c>
      <c r="H3213" s="33">
        <f t="shared" si="20"/>
        <v>-0.6505858099</v>
      </c>
      <c r="I3213" s="45">
        <f t="shared" si="31"/>
        <v>-0.4206486222</v>
      </c>
      <c r="J3213" s="45">
        <f t="shared" si="43"/>
        <v>-1.49420282</v>
      </c>
      <c r="K3213" s="21" t="s">
        <v>91</v>
      </c>
      <c r="L3213" s="8">
        <v>26.926964</v>
      </c>
      <c r="M3213" s="33">
        <f t="shared" si="6"/>
        <v>0.01456572746</v>
      </c>
      <c r="N3213" s="33">
        <f t="shared" si="8"/>
        <v>-0.008540620064</v>
      </c>
      <c r="O3213" s="33">
        <f t="shared" si="10"/>
        <v>-0.001043068691</v>
      </c>
      <c r="P3213" s="33">
        <f t="shared" si="12"/>
        <v>0.02964243862</v>
      </c>
      <c r="Q3213" s="45">
        <f t="shared" si="21"/>
        <v>-0.3634593481</v>
      </c>
      <c r="R3213" s="45">
        <f t="shared" si="32"/>
        <v>-0.1089882669</v>
      </c>
      <c r="S3213" s="45">
        <f t="shared" si="44"/>
        <v>0.6752461018</v>
      </c>
      <c r="T3213" s="33">
        <f t="shared" si="22"/>
        <v>-0.2871264617</v>
      </c>
      <c r="U3213" s="33">
        <f t="shared" si="33"/>
        <v>-0.3116603554</v>
      </c>
      <c r="V3213" s="33">
        <f t="shared" si="42"/>
        <v>-2.169448922</v>
      </c>
      <c r="W3213" s="44">
        <f t="shared" si="13"/>
        <v>0.007258713397</v>
      </c>
      <c r="X3213" s="44">
        <f t="shared" si="14"/>
        <v>0.009474712924</v>
      </c>
      <c r="Y3213" s="33">
        <f t="shared" si="15"/>
        <v>1.305288197</v>
      </c>
      <c r="Z3213" s="43">
        <v>1.0</v>
      </c>
      <c r="AA3213" s="33">
        <f t="shared" si="16"/>
        <v>2.305288197</v>
      </c>
      <c r="AB3213" s="33">
        <f t="shared" si="17"/>
        <v>0.5662147573</v>
      </c>
      <c r="AC3213" s="33">
        <f t="shared" si="18"/>
        <v>0.4337852427</v>
      </c>
      <c r="AD3213" s="33">
        <f t="shared" si="19"/>
        <v>0.005344684142</v>
      </c>
      <c r="AE3213" s="34">
        <f t="shared" si="23"/>
        <v>0</v>
      </c>
      <c r="AF3213" s="34">
        <f t="shared" si="24"/>
        <v>0</v>
      </c>
      <c r="AG3213" s="34">
        <f t="shared" si="25"/>
        <v>0</v>
      </c>
      <c r="AH3213" s="34">
        <f t="shared" si="26"/>
        <v>0</v>
      </c>
      <c r="AI3213" s="34">
        <f t="shared" si="28"/>
        <v>0</v>
      </c>
      <c r="AJ3213" s="34">
        <f t="shared" si="29"/>
        <v>0</v>
      </c>
      <c r="AK3213" s="34">
        <f t="shared" si="27"/>
        <v>0</v>
      </c>
      <c r="AL3213" s="36">
        <f t="shared" si="34"/>
        <v>0</v>
      </c>
      <c r="AM3213" s="36">
        <f t="shared" si="35"/>
        <v>0</v>
      </c>
      <c r="AN3213" s="46">
        <f t="shared" si="36"/>
        <v>0</v>
      </c>
      <c r="AO3213" s="36">
        <f t="shared" si="37"/>
        <v>3</v>
      </c>
      <c r="AP3213" s="36">
        <f t="shared" si="39"/>
        <v>0</v>
      </c>
      <c r="AQ3213" s="36">
        <f t="shared" si="40"/>
        <v>1</v>
      </c>
      <c r="AR3213" s="36">
        <f t="shared" si="38"/>
        <v>0.005344684142</v>
      </c>
      <c r="AS3213" s="38">
        <f t="shared" si="45"/>
        <v>1</v>
      </c>
      <c r="AT3213" s="38">
        <f t="shared" si="46"/>
        <v>0</v>
      </c>
      <c r="AU3213" s="38">
        <f t="shared" si="47"/>
        <v>0</v>
      </c>
      <c r="AV3213" s="38">
        <f t="shared" si="48"/>
        <v>2</v>
      </c>
      <c r="AW3213" s="38">
        <f t="shared" si="51"/>
        <v>0</v>
      </c>
      <c r="AX3213" s="38">
        <f t="shared" si="52"/>
        <v>1</v>
      </c>
      <c r="AY3213" s="38">
        <f t="shared" si="49"/>
        <v>0.005344684142</v>
      </c>
      <c r="AZ3213" s="12">
        <f t="shared" si="30"/>
        <v>124.5702428</v>
      </c>
      <c r="BA3213" s="12">
        <f t="shared" si="41"/>
        <v>85.21199731</v>
      </c>
      <c r="BB3213" s="12">
        <f t="shared" si="53"/>
        <v>109.1928777</v>
      </c>
      <c r="BC3213" s="12">
        <f t="shared" si="50"/>
        <v>0.003563122761</v>
      </c>
      <c r="BD3213" s="12">
        <f t="shared" si="54"/>
        <v>104.4596113</v>
      </c>
    </row>
    <row r="3214" ht="14.25" customHeight="1">
      <c r="A3214" s="7">
        <v>41180.0</v>
      </c>
      <c r="B3214" s="21" t="s">
        <v>90</v>
      </c>
      <c r="C3214" s="8">
        <v>50.830212</v>
      </c>
      <c r="D3214" s="33">
        <f t="shared" si="5"/>
        <v>0.001840023391</v>
      </c>
      <c r="E3214" s="33">
        <f t="shared" si="7"/>
        <v>0.003118020398</v>
      </c>
      <c r="F3214" s="33">
        <f t="shared" si="9"/>
        <v>0.004399520285</v>
      </c>
      <c r="G3214" s="33">
        <f t="shared" si="11"/>
        <v>-0.01220234971</v>
      </c>
      <c r="H3214" s="33">
        <f t="shared" si="20"/>
        <v>0.1404188525</v>
      </c>
      <c r="I3214" s="45">
        <f t="shared" si="31"/>
        <v>0.01717876598</v>
      </c>
      <c r="J3214" s="45">
        <f t="shared" si="43"/>
        <v>-1.036019464</v>
      </c>
      <c r="K3214" s="21" t="s">
        <v>91</v>
      </c>
      <c r="L3214" s="8">
        <v>26.659868</v>
      </c>
      <c r="M3214" s="33">
        <f t="shared" si="6"/>
        <v>-0.009919276455</v>
      </c>
      <c r="N3214" s="33">
        <f t="shared" si="8"/>
        <v>-0.002629614086</v>
      </c>
      <c r="O3214" s="33">
        <f t="shared" si="10"/>
        <v>-0.004984767346</v>
      </c>
      <c r="P3214" s="33">
        <f t="shared" si="12"/>
        <v>0.02821258049</v>
      </c>
      <c r="Q3214" s="45">
        <f t="shared" si="21"/>
        <v>-0.06413162119</v>
      </c>
      <c r="R3214" s="45">
        <f t="shared" si="32"/>
        <v>-0.2114758681</v>
      </c>
      <c r="S3214" s="45">
        <f t="shared" si="44"/>
        <v>0.6900100006</v>
      </c>
      <c r="T3214" s="33">
        <f t="shared" si="22"/>
        <v>0.2045504737</v>
      </c>
      <c r="U3214" s="33">
        <f t="shared" si="33"/>
        <v>0.2286546341</v>
      </c>
      <c r="V3214" s="33">
        <f t="shared" si="42"/>
        <v>-1.726029465</v>
      </c>
      <c r="W3214" s="44">
        <f t="shared" si="13"/>
        <v>0.007084051377</v>
      </c>
      <c r="X3214" s="44">
        <f t="shared" si="14"/>
        <v>0.009556203113</v>
      </c>
      <c r="Y3214" s="33">
        <f t="shared" si="15"/>
        <v>1.348974281</v>
      </c>
      <c r="Z3214" s="43">
        <v>1.0</v>
      </c>
      <c r="AA3214" s="33">
        <f t="shared" si="16"/>
        <v>2.348974281</v>
      </c>
      <c r="AB3214" s="33">
        <f t="shared" si="17"/>
        <v>0.5742822695</v>
      </c>
      <c r="AC3214" s="33">
        <f t="shared" si="18"/>
        <v>0.4257177305</v>
      </c>
      <c r="AD3214" s="33">
        <f t="shared" si="19"/>
        <v>-0.006024501992</v>
      </c>
      <c r="AE3214" s="34">
        <f t="shared" si="23"/>
        <v>0</v>
      </c>
      <c r="AF3214" s="34">
        <f t="shared" si="24"/>
        <v>0</v>
      </c>
      <c r="AG3214" s="34">
        <f t="shared" si="25"/>
        <v>0</v>
      </c>
      <c r="AH3214" s="34">
        <f t="shared" si="26"/>
        <v>0</v>
      </c>
      <c r="AI3214" s="34">
        <f t="shared" si="28"/>
        <v>0</v>
      </c>
      <c r="AJ3214" s="34">
        <f t="shared" si="29"/>
        <v>0</v>
      </c>
      <c r="AK3214" s="34">
        <f t="shared" si="27"/>
        <v>0</v>
      </c>
      <c r="AL3214" s="36">
        <f t="shared" si="34"/>
        <v>0</v>
      </c>
      <c r="AM3214" s="36">
        <f t="shared" si="35"/>
        <v>0</v>
      </c>
      <c r="AN3214" s="46">
        <f t="shared" si="36"/>
        <v>0</v>
      </c>
      <c r="AO3214" s="36">
        <f t="shared" si="37"/>
        <v>4</v>
      </c>
      <c r="AP3214" s="36">
        <f t="shared" si="39"/>
        <v>0</v>
      </c>
      <c r="AQ3214" s="36">
        <f t="shared" si="40"/>
        <v>1</v>
      </c>
      <c r="AR3214" s="36">
        <f t="shared" si="38"/>
        <v>-0.006024501992</v>
      </c>
      <c r="AS3214" s="38">
        <f t="shared" si="45"/>
        <v>1</v>
      </c>
      <c r="AT3214" s="38">
        <f t="shared" si="46"/>
        <v>0</v>
      </c>
      <c r="AU3214" s="38">
        <f t="shared" si="47"/>
        <v>0</v>
      </c>
      <c r="AV3214" s="38">
        <f t="shared" si="48"/>
        <v>3</v>
      </c>
      <c r="AW3214" s="38">
        <f t="shared" si="51"/>
        <v>0</v>
      </c>
      <c r="AX3214" s="38">
        <f t="shared" si="52"/>
        <v>1</v>
      </c>
      <c r="AY3214" s="38">
        <f t="shared" si="49"/>
        <v>-0.006024501992</v>
      </c>
      <c r="AZ3214" s="12">
        <f t="shared" si="30"/>
        <v>124.5702428</v>
      </c>
      <c r="BA3214" s="12">
        <f t="shared" si="41"/>
        <v>84.69863747</v>
      </c>
      <c r="BB3214" s="12">
        <f t="shared" si="53"/>
        <v>108.535045</v>
      </c>
      <c r="BC3214" s="12">
        <f t="shared" si="50"/>
        <v>-0.004016334661</v>
      </c>
      <c r="BD3214" s="12">
        <f t="shared" si="54"/>
        <v>104.0400665</v>
      </c>
    </row>
    <row r="3215" ht="14.25" customHeight="1">
      <c r="A3215" s="7">
        <v>41183.0</v>
      </c>
      <c r="B3215" s="21" t="s">
        <v>90</v>
      </c>
      <c r="C3215" s="8">
        <v>50.744026</v>
      </c>
      <c r="D3215" s="33">
        <f t="shared" si="5"/>
        <v>-0.001695566408</v>
      </c>
      <c r="E3215" s="33">
        <f t="shared" si="7"/>
        <v>-0.0007071297099</v>
      </c>
      <c r="F3215" s="33">
        <f t="shared" si="9"/>
        <v>0.003693870045</v>
      </c>
      <c r="G3215" s="33">
        <f t="shared" si="11"/>
        <v>-0.01728098419</v>
      </c>
      <c r="H3215" s="33">
        <f t="shared" si="20"/>
        <v>-0.1101677181</v>
      </c>
      <c r="I3215" s="45">
        <f t="shared" si="31"/>
        <v>-0.008343672672</v>
      </c>
      <c r="J3215" s="45">
        <f t="shared" si="43"/>
        <v>-1.215779291</v>
      </c>
      <c r="K3215" s="21" t="s">
        <v>91</v>
      </c>
      <c r="L3215" s="8">
        <v>26.976164</v>
      </c>
      <c r="M3215" s="33">
        <f t="shared" si="6"/>
        <v>0.01186412476</v>
      </c>
      <c r="N3215" s="33">
        <f t="shared" si="8"/>
        <v>0.006820217511</v>
      </c>
      <c r="O3215" s="33">
        <f t="shared" si="10"/>
        <v>0.0007821902217</v>
      </c>
      <c r="P3215" s="33">
        <f t="shared" si="12"/>
        <v>0.03317851708</v>
      </c>
      <c r="Q3215" s="45">
        <f t="shared" si="21"/>
        <v>0.3966316914</v>
      </c>
      <c r="R3215" s="45">
        <f t="shared" si="32"/>
        <v>-0.005405792885</v>
      </c>
      <c r="S3215" s="45">
        <f t="shared" si="44"/>
        <v>0.8527237069</v>
      </c>
      <c r="T3215" s="33">
        <f t="shared" si="22"/>
        <v>-0.5067994095</v>
      </c>
      <c r="U3215" s="33">
        <f t="shared" si="33"/>
        <v>-0.002937879787</v>
      </c>
      <c r="V3215" s="33">
        <f t="shared" si="42"/>
        <v>-2.068502998</v>
      </c>
      <c r="W3215" s="44">
        <f t="shared" si="13"/>
        <v>0.007022349594</v>
      </c>
      <c r="X3215" s="44">
        <f t="shared" si="14"/>
        <v>0.009764877859</v>
      </c>
      <c r="Y3215" s="33">
        <f t="shared" si="15"/>
        <v>1.390542827</v>
      </c>
      <c r="Z3215" s="43">
        <v>1.0</v>
      </c>
      <c r="AA3215" s="33">
        <f t="shared" si="16"/>
        <v>2.390542827</v>
      </c>
      <c r="AB3215" s="33">
        <f t="shared" si="17"/>
        <v>0.5816849677</v>
      </c>
      <c r="AC3215" s="33">
        <f t="shared" si="18"/>
        <v>0.4183150323</v>
      </c>
      <c r="AD3215" s="33">
        <f t="shared" si="19"/>
        <v>0.0001892034368</v>
      </c>
      <c r="AE3215" s="34">
        <f t="shared" si="23"/>
        <v>0</v>
      </c>
      <c r="AF3215" s="34">
        <f t="shared" si="24"/>
        <v>0</v>
      </c>
      <c r="AG3215" s="34">
        <f t="shared" si="25"/>
        <v>0</v>
      </c>
      <c r="AH3215" s="34">
        <f t="shared" si="26"/>
        <v>0</v>
      </c>
      <c r="AI3215" s="34">
        <f t="shared" si="28"/>
        <v>0</v>
      </c>
      <c r="AJ3215" s="34">
        <f t="shared" si="29"/>
        <v>0</v>
      </c>
      <c r="AK3215" s="34">
        <f t="shared" si="27"/>
        <v>0</v>
      </c>
      <c r="AL3215" s="36">
        <f t="shared" si="34"/>
        <v>0</v>
      </c>
      <c r="AM3215" s="36">
        <f t="shared" si="35"/>
        <v>0</v>
      </c>
      <c r="AN3215" s="46">
        <f t="shared" si="36"/>
        <v>0</v>
      </c>
      <c r="AO3215" s="36">
        <f t="shared" si="37"/>
        <v>5</v>
      </c>
      <c r="AP3215" s="36">
        <f t="shared" si="39"/>
        <v>0</v>
      </c>
      <c r="AQ3215" s="36">
        <f t="shared" si="40"/>
        <v>1</v>
      </c>
      <c r="AR3215" s="36">
        <f t="shared" si="38"/>
        <v>0.0001892034368</v>
      </c>
      <c r="AS3215" s="38">
        <f t="shared" si="45"/>
        <v>1</v>
      </c>
      <c r="AT3215" s="38">
        <f t="shared" si="46"/>
        <v>0</v>
      </c>
      <c r="AU3215" s="38">
        <f t="shared" si="47"/>
        <v>0</v>
      </c>
      <c r="AV3215" s="38">
        <f t="shared" si="48"/>
        <v>4</v>
      </c>
      <c r="AW3215" s="38">
        <f t="shared" si="51"/>
        <v>0</v>
      </c>
      <c r="AX3215" s="38">
        <f t="shared" si="52"/>
        <v>1</v>
      </c>
      <c r="AY3215" s="38">
        <f t="shared" si="49"/>
        <v>0.0001892034368</v>
      </c>
      <c r="AZ3215" s="12">
        <f t="shared" si="30"/>
        <v>124.5702428</v>
      </c>
      <c r="BA3215" s="12">
        <f t="shared" si="41"/>
        <v>84.71466274</v>
      </c>
      <c r="BB3215" s="12">
        <f t="shared" si="53"/>
        <v>108.5555802</v>
      </c>
      <c r="BC3215" s="12">
        <f t="shared" si="50"/>
        <v>0.0001261356245</v>
      </c>
      <c r="BD3215" s="12">
        <f t="shared" si="54"/>
        <v>104.0531897</v>
      </c>
    </row>
    <row r="3216" ht="14.25" customHeight="1">
      <c r="A3216" s="7">
        <v>41184.0</v>
      </c>
      <c r="B3216" s="21" t="s">
        <v>90</v>
      </c>
      <c r="C3216" s="8">
        <v>50.722504</v>
      </c>
      <c r="D3216" s="33">
        <f t="shared" si="5"/>
        <v>-0.0004241287437</v>
      </c>
      <c r="E3216" s="33">
        <f t="shared" si="7"/>
        <v>0.003838225048</v>
      </c>
      <c r="F3216" s="33">
        <f t="shared" si="9"/>
        <v>-0.001555111378</v>
      </c>
      <c r="G3216" s="33">
        <f t="shared" si="11"/>
        <v>-0.0183755401</v>
      </c>
      <c r="H3216" s="33">
        <f t="shared" si="20"/>
        <v>0.2026540474</v>
      </c>
      <c r="I3216" s="45">
        <f t="shared" si="31"/>
        <v>-0.2756676225</v>
      </c>
      <c r="J3216" s="45">
        <f t="shared" si="43"/>
        <v>-1.221250426</v>
      </c>
      <c r="K3216" s="21" t="s">
        <v>91</v>
      </c>
      <c r="L3216" s="8">
        <v>26.948053</v>
      </c>
      <c r="M3216" s="33">
        <f t="shared" si="6"/>
        <v>-0.001042068101</v>
      </c>
      <c r="N3216" s="33">
        <f t="shared" si="8"/>
        <v>0.01751601977</v>
      </c>
      <c r="O3216" s="33">
        <f t="shared" si="10"/>
        <v>-0.007250139502</v>
      </c>
      <c r="P3216" s="33">
        <f t="shared" si="12"/>
        <v>0.03542393165</v>
      </c>
      <c r="Q3216" s="45">
        <f t="shared" si="21"/>
        <v>0.9106247519</v>
      </c>
      <c r="R3216" s="45">
        <f t="shared" si="32"/>
        <v>-0.2435812695</v>
      </c>
      <c r="S3216" s="45">
        <f t="shared" si="44"/>
        <v>0.9411897755</v>
      </c>
      <c r="T3216" s="33">
        <f t="shared" si="22"/>
        <v>-0.7079707045</v>
      </c>
      <c r="U3216" s="33">
        <f t="shared" si="33"/>
        <v>-0.03208635304</v>
      </c>
      <c r="V3216" s="33">
        <f t="shared" si="42"/>
        <v>-2.162440202</v>
      </c>
      <c r="W3216" s="44">
        <f t="shared" si="13"/>
        <v>0.00701391832</v>
      </c>
      <c r="X3216" s="44">
        <f t="shared" si="14"/>
        <v>0.009719727692</v>
      </c>
      <c r="Y3216" s="33">
        <f t="shared" si="15"/>
        <v>1.385777143</v>
      </c>
      <c r="Z3216" s="43">
        <v>1.0</v>
      </c>
      <c r="AA3216" s="33">
        <f t="shared" si="16"/>
        <v>2.385777143</v>
      </c>
      <c r="AB3216" s="33">
        <f t="shared" si="17"/>
        <v>0.5808493669</v>
      </c>
      <c r="AC3216" s="33">
        <f t="shared" si="18"/>
        <v>0.4191506331</v>
      </c>
      <c r="AD3216" s="33">
        <f t="shared" si="19"/>
        <v>0.001750859283</v>
      </c>
      <c r="AE3216" s="34">
        <f t="shared" si="23"/>
        <v>0</v>
      </c>
      <c r="AF3216" s="34">
        <f t="shared" si="24"/>
        <v>0</v>
      </c>
      <c r="AG3216" s="34">
        <f t="shared" si="25"/>
        <v>0</v>
      </c>
      <c r="AH3216" s="34">
        <f t="shared" si="26"/>
        <v>0</v>
      </c>
      <c r="AI3216" s="34">
        <f t="shared" si="28"/>
        <v>0</v>
      </c>
      <c r="AJ3216" s="34">
        <f t="shared" si="29"/>
        <v>0</v>
      </c>
      <c r="AK3216" s="34">
        <f t="shared" si="27"/>
        <v>0</v>
      </c>
      <c r="AL3216" s="36">
        <f t="shared" si="34"/>
        <v>0</v>
      </c>
      <c r="AM3216" s="36">
        <f t="shared" si="35"/>
        <v>0</v>
      </c>
      <c r="AN3216" s="46">
        <f t="shared" si="36"/>
        <v>0</v>
      </c>
      <c r="AO3216" s="36">
        <f t="shared" si="37"/>
        <v>0</v>
      </c>
      <c r="AP3216" s="36">
        <f t="shared" si="39"/>
        <v>1</v>
      </c>
      <c r="AQ3216" s="36">
        <f t="shared" si="40"/>
        <v>0</v>
      </c>
      <c r="AR3216" s="36">
        <f t="shared" si="38"/>
        <v>0</v>
      </c>
      <c r="AS3216" s="38">
        <f t="shared" si="45"/>
        <v>1</v>
      </c>
      <c r="AT3216" s="38">
        <f t="shared" si="46"/>
        <v>0</v>
      </c>
      <c r="AU3216" s="38">
        <f t="shared" si="47"/>
        <v>0</v>
      </c>
      <c r="AV3216" s="38">
        <f t="shared" si="48"/>
        <v>5</v>
      </c>
      <c r="AW3216" s="38">
        <f t="shared" si="51"/>
        <v>0</v>
      </c>
      <c r="AX3216" s="38">
        <f t="shared" si="52"/>
        <v>1</v>
      </c>
      <c r="AY3216" s="38">
        <f t="shared" si="49"/>
        <v>0.001750859283</v>
      </c>
      <c r="AZ3216" s="12">
        <f t="shared" si="30"/>
        <v>124.5702428</v>
      </c>
      <c r="BA3216" s="12">
        <f t="shared" si="41"/>
        <v>84.71466274</v>
      </c>
      <c r="BB3216" s="12">
        <f t="shared" si="53"/>
        <v>108.7456458</v>
      </c>
      <c r="BC3216" s="12">
        <f t="shared" si="50"/>
        <v>0.0005836197609</v>
      </c>
      <c r="BD3216" s="12">
        <f t="shared" si="54"/>
        <v>104.1139172</v>
      </c>
    </row>
    <row r="3217" ht="14.25" customHeight="1">
      <c r="A3217" s="7">
        <v>41185.0</v>
      </c>
      <c r="B3217" s="21" t="s">
        <v>90</v>
      </c>
      <c r="C3217" s="8">
        <v>50.779934</v>
      </c>
      <c r="D3217" s="33">
        <f t="shared" si="5"/>
        <v>0.001132239055</v>
      </c>
      <c r="E3217" s="33">
        <f t="shared" si="7"/>
        <v>0.003975733254</v>
      </c>
      <c r="F3217" s="33">
        <f t="shared" si="9"/>
        <v>-0.002117114069</v>
      </c>
      <c r="G3217" s="33">
        <f t="shared" si="11"/>
        <v>-0.01174210709</v>
      </c>
      <c r="H3217" s="33">
        <f t="shared" si="20"/>
        <v>0.1977697771</v>
      </c>
      <c r="I3217" s="45">
        <f t="shared" si="31"/>
        <v>-0.2894344829</v>
      </c>
      <c r="J3217" s="45">
        <f t="shared" si="43"/>
        <v>-0.9045334509</v>
      </c>
      <c r="K3217" s="21" t="s">
        <v>91</v>
      </c>
      <c r="L3217" s="8">
        <v>26.877769</v>
      </c>
      <c r="M3217" s="33">
        <f t="shared" si="6"/>
        <v>-0.002608129055</v>
      </c>
      <c r="N3217" s="33">
        <f t="shared" si="8"/>
        <v>0.0127121371</v>
      </c>
      <c r="O3217" s="33">
        <f t="shared" si="10"/>
        <v>-0.007268777105</v>
      </c>
      <c r="P3217" s="33">
        <f t="shared" si="12"/>
        <v>0.02639140851</v>
      </c>
      <c r="Q3217" s="45">
        <f t="shared" si="21"/>
        <v>0.6657060553</v>
      </c>
      <c r="R3217" s="45">
        <f t="shared" si="32"/>
        <v>-0.2213603599</v>
      </c>
      <c r="S3217" s="45">
        <f t="shared" si="44"/>
        <v>0.6936807337</v>
      </c>
      <c r="T3217" s="33">
        <f t="shared" si="22"/>
        <v>-0.4679362783</v>
      </c>
      <c r="U3217" s="33">
        <f t="shared" si="33"/>
        <v>-0.06807412302</v>
      </c>
      <c r="V3217" s="33">
        <f t="shared" si="42"/>
        <v>-1.598214185</v>
      </c>
      <c r="W3217" s="44">
        <f t="shared" si="13"/>
        <v>0.00693826223</v>
      </c>
      <c r="X3217" s="44">
        <f t="shared" si="14"/>
        <v>0.009709591341</v>
      </c>
      <c r="Y3217" s="33">
        <f t="shared" si="15"/>
        <v>1.399426977</v>
      </c>
      <c r="Z3217" s="43">
        <v>1.0</v>
      </c>
      <c r="AA3217" s="33">
        <f t="shared" si="16"/>
        <v>2.399426977</v>
      </c>
      <c r="AB3217" s="33">
        <f t="shared" si="17"/>
        <v>0.5832338265</v>
      </c>
      <c r="AC3217" s="33">
        <f t="shared" si="18"/>
        <v>0.4167661735</v>
      </c>
      <c r="AD3217" s="33">
        <f t="shared" si="19"/>
        <v>0.0004217501515</v>
      </c>
      <c r="AE3217" s="34">
        <f t="shared" si="23"/>
        <v>0</v>
      </c>
      <c r="AF3217" s="34">
        <f t="shared" si="24"/>
        <v>0</v>
      </c>
      <c r="AG3217" s="34">
        <f t="shared" si="25"/>
        <v>0</v>
      </c>
      <c r="AH3217" s="34">
        <f t="shared" si="26"/>
        <v>0</v>
      </c>
      <c r="AI3217" s="34">
        <f t="shared" si="28"/>
        <v>0</v>
      </c>
      <c r="AJ3217" s="34">
        <f t="shared" si="29"/>
        <v>0</v>
      </c>
      <c r="AK3217" s="34">
        <f t="shared" si="27"/>
        <v>0</v>
      </c>
      <c r="AL3217" s="36">
        <f t="shared" si="34"/>
        <v>0</v>
      </c>
      <c r="AM3217" s="36">
        <f t="shared" si="35"/>
        <v>0</v>
      </c>
      <c r="AN3217" s="46">
        <f t="shared" si="36"/>
        <v>0</v>
      </c>
      <c r="AO3217" s="36">
        <f t="shared" si="37"/>
        <v>0</v>
      </c>
      <c r="AP3217" s="36">
        <f t="shared" si="39"/>
        <v>0</v>
      </c>
      <c r="AQ3217" s="36">
        <f t="shared" si="40"/>
        <v>0</v>
      </c>
      <c r="AR3217" s="36">
        <f t="shared" si="38"/>
        <v>0</v>
      </c>
      <c r="AS3217" s="38">
        <f t="shared" si="45"/>
        <v>1</v>
      </c>
      <c r="AT3217" s="38">
        <f t="shared" si="46"/>
        <v>0</v>
      </c>
      <c r="AU3217" s="38">
        <f t="shared" si="47"/>
        <v>0</v>
      </c>
      <c r="AV3217" s="38">
        <f t="shared" si="48"/>
        <v>1</v>
      </c>
      <c r="AW3217" s="38">
        <f t="shared" si="51"/>
        <v>1</v>
      </c>
      <c r="AX3217" s="38">
        <f t="shared" si="52"/>
        <v>1</v>
      </c>
      <c r="AY3217" s="38">
        <f t="shared" si="49"/>
        <v>0.0004217501515</v>
      </c>
      <c r="AZ3217" s="12">
        <f t="shared" si="30"/>
        <v>124.5702428</v>
      </c>
      <c r="BA3217" s="12">
        <f t="shared" si="41"/>
        <v>84.71466274</v>
      </c>
      <c r="BB3217" s="12">
        <f t="shared" si="53"/>
        <v>108.7915093</v>
      </c>
      <c r="BC3217" s="12">
        <f t="shared" si="50"/>
        <v>0.0001405833838</v>
      </c>
      <c r="BD3217" s="12">
        <f t="shared" si="54"/>
        <v>104.1285539</v>
      </c>
    </row>
    <row r="3218" ht="14.25" customHeight="1">
      <c r="A3218" s="7">
        <v>41186.0</v>
      </c>
      <c r="B3218" s="21" t="s">
        <v>90</v>
      </c>
      <c r="C3218" s="8">
        <v>50.90205</v>
      </c>
      <c r="D3218" s="33">
        <f t="shared" si="5"/>
        <v>0.002404808167</v>
      </c>
      <c r="E3218" s="33">
        <f t="shared" si="7"/>
        <v>0.003255917222</v>
      </c>
      <c r="F3218" s="33">
        <f t="shared" si="9"/>
        <v>-0.005193112774</v>
      </c>
      <c r="G3218" s="33">
        <f t="shared" si="11"/>
        <v>-0.01774074031</v>
      </c>
      <c r="H3218" s="33">
        <f t="shared" si="20"/>
        <v>0.1321794915</v>
      </c>
      <c r="I3218" s="45">
        <f t="shared" si="31"/>
        <v>-0.4420192998</v>
      </c>
      <c r="J3218" s="45">
        <f t="shared" si="43"/>
        <v>-1.124431977</v>
      </c>
      <c r="K3218" s="21" t="s">
        <v>91</v>
      </c>
      <c r="L3218" s="8">
        <v>26.941023</v>
      </c>
      <c r="M3218" s="33">
        <f t="shared" si="6"/>
        <v>0.002353394733</v>
      </c>
      <c r="N3218" s="33">
        <f t="shared" si="8"/>
        <v>0.0005221160469</v>
      </c>
      <c r="O3218" s="33">
        <f t="shared" si="10"/>
        <v>-0.008022963212</v>
      </c>
      <c r="P3218" s="33">
        <f t="shared" si="12"/>
        <v>0.01154757485</v>
      </c>
      <c r="Q3218" s="45">
        <f t="shared" si="21"/>
        <v>0.08046419271</v>
      </c>
      <c r="R3218" s="45">
        <f t="shared" si="32"/>
        <v>-0.2226017182</v>
      </c>
      <c r="S3218" s="45">
        <f t="shared" si="44"/>
        <v>0.2899461107</v>
      </c>
      <c r="T3218" s="33">
        <f t="shared" si="22"/>
        <v>0.05171529876</v>
      </c>
      <c r="U3218" s="33">
        <f t="shared" si="33"/>
        <v>-0.2194175816</v>
      </c>
      <c r="V3218" s="33">
        <f t="shared" si="42"/>
        <v>-1.414378088</v>
      </c>
      <c r="W3218" s="44">
        <f t="shared" si="13"/>
        <v>0.006644791661</v>
      </c>
      <c r="X3218" s="44">
        <f t="shared" si="14"/>
        <v>0.008986829653</v>
      </c>
      <c r="Y3218" s="33">
        <f t="shared" si="15"/>
        <v>1.352462216</v>
      </c>
      <c r="Z3218" s="43">
        <v>1.0</v>
      </c>
      <c r="AA3218" s="33">
        <f t="shared" si="16"/>
        <v>2.352462216</v>
      </c>
      <c r="AB3218" s="33">
        <f t="shared" si="17"/>
        <v>0.5749134701</v>
      </c>
      <c r="AC3218" s="33">
        <f t="shared" si="18"/>
        <v>0.4250865299</v>
      </c>
      <c r="AD3218" s="33">
        <f t="shared" si="19"/>
        <v>-0.000906834069</v>
      </c>
      <c r="AE3218" s="34">
        <f t="shared" si="23"/>
        <v>0</v>
      </c>
      <c r="AF3218" s="34">
        <f t="shared" si="24"/>
        <v>0</v>
      </c>
      <c r="AG3218" s="34">
        <f t="shared" si="25"/>
        <v>0</v>
      </c>
      <c r="AH3218" s="34">
        <f t="shared" si="26"/>
        <v>0</v>
      </c>
      <c r="AI3218" s="34">
        <f t="shared" si="28"/>
        <v>0</v>
      </c>
      <c r="AJ3218" s="34">
        <f t="shared" si="29"/>
        <v>0</v>
      </c>
      <c r="AK3218" s="34">
        <f t="shared" si="27"/>
        <v>0</v>
      </c>
      <c r="AL3218" s="36">
        <f t="shared" si="34"/>
        <v>0</v>
      </c>
      <c r="AM3218" s="36">
        <f t="shared" si="35"/>
        <v>0</v>
      </c>
      <c r="AN3218" s="46">
        <f t="shared" si="36"/>
        <v>0</v>
      </c>
      <c r="AO3218" s="36">
        <f t="shared" si="37"/>
        <v>0</v>
      </c>
      <c r="AP3218" s="36">
        <f t="shared" si="39"/>
        <v>0</v>
      </c>
      <c r="AQ3218" s="36">
        <f t="shared" si="40"/>
        <v>0</v>
      </c>
      <c r="AR3218" s="36">
        <f t="shared" si="38"/>
        <v>0</v>
      </c>
      <c r="AS3218" s="38">
        <f t="shared" si="45"/>
        <v>1</v>
      </c>
      <c r="AT3218" s="38">
        <f t="shared" si="46"/>
        <v>0</v>
      </c>
      <c r="AU3218" s="38">
        <f t="shared" si="47"/>
        <v>0</v>
      </c>
      <c r="AV3218" s="38">
        <f t="shared" si="48"/>
        <v>2</v>
      </c>
      <c r="AW3218" s="38">
        <f t="shared" si="51"/>
        <v>0</v>
      </c>
      <c r="AX3218" s="38">
        <f t="shared" si="52"/>
        <v>1</v>
      </c>
      <c r="AY3218" s="38">
        <f t="shared" si="49"/>
        <v>-0.000906834069</v>
      </c>
      <c r="AZ3218" s="12">
        <f t="shared" si="30"/>
        <v>124.5702428</v>
      </c>
      <c r="BA3218" s="12">
        <f t="shared" si="41"/>
        <v>84.71466274</v>
      </c>
      <c r="BB3218" s="12">
        <f t="shared" si="53"/>
        <v>108.6928534</v>
      </c>
      <c r="BC3218" s="12">
        <f t="shared" si="50"/>
        <v>-0.000302278023</v>
      </c>
      <c r="BD3218" s="12">
        <f t="shared" si="54"/>
        <v>104.0970781</v>
      </c>
    </row>
    <row r="3219" ht="14.25" customHeight="1">
      <c r="A3219" s="7">
        <v>41187.0</v>
      </c>
      <c r="B3219" s="21" t="s">
        <v>90</v>
      </c>
      <c r="C3219" s="8">
        <v>51.067238</v>
      </c>
      <c r="D3219" s="33">
        <f t="shared" si="5"/>
        <v>0.00324521311</v>
      </c>
      <c r="E3219" s="33">
        <f t="shared" si="7"/>
        <v>0.004663092887</v>
      </c>
      <c r="F3219" s="33">
        <f t="shared" si="9"/>
        <v>0.007795652904</v>
      </c>
      <c r="G3219" s="33">
        <f t="shared" si="11"/>
        <v>-0.01386956344</v>
      </c>
      <c r="H3219" s="33">
        <f t="shared" si="20"/>
        <v>0.2140167494</v>
      </c>
      <c r="I3219" s="45">
        <f t="shared" si="31"/>
        <v>0.2970982474</v>
      </c>
      <c r="J3219" s="45">
        <f t="shared" si="43"/>
        <v>-0.928096826</v>
      </c>
      <c r="K3219" s="21" t="s">
        <v>91</v>
      </c>
      <c r="L3219" s="8">
        <v>27.116741</v>
      </c>
      <c r="M3219" s="33">
        <f t="shared" si="6"/>
        <v>0.006522320997</v>
      </c>
      <c r="N3219" s="33">
        <f t="shared" si="8"/>
        <v>0.01713710661</v>
      </c>
      <c r="O3219" s="33">
        <f t="shared" si="10"/>
        <v>0.01446242854</v>
      </c>
      <c r="P3219" s="33">
        <f t="shared" si="12"/>
        <v>0.02486123877</v>
      </c>
      <c r="Q3219" s="45">
        <f t="shared" si="21"/>
        <v>0.8401218054</v>
      </c>
      <c r="R3219" s="45">
        <f t="shared" si="32"/>
        <v>0.5669358349</v>
      </c>
      <c r="S3219" s="45">
        <f t="shared" si="44"/>
        <v>0.6887746173</v>
      </c>
      <c r="T3219" s="33">
        <f t="shared" si="22"/>
        <v>-0.6261050561</v>
      </c>
      <c r="U3219" s="33">
        <f t="shared" si="33"/>
        <v>-0.2698375876</v>
      </c>
      <c r="V3219" s="33">
        <f t="shared" si="42"/>
        <v>-1.616871443</v>
      </c>
      <c r="W3219" s="44">
        <f t="shared" si="13"/>
        <v>0.006708468919</v>
      </c>
      <c r="X3219" s="44">
        <f t="shared" si="14"/>
        <v>0.008913416555</v>
      </c>
      <c r="Y3219" s="33">
        <f t="shared" si="15"/>
        <v>1.328681203</v>
      </c>
      <c r="Z3219" s="43">
        <v>1.0</v>
      </c>
      <c r="AA3219" s="33">
        <f t="shared" si="16"/>
        <v>2.328681203</v>
      </c>
      <c r="AB3219" s="33">
        <f t="shared" si="17"/>
        <v>0.5705723915</v>
      </c>
      <c r="AC3219" s="33">
        <f t="shared" si="18"/>
        <v>0.4294276085</v>
      </c>
      <c r="AD3219" s="33">
        <f t="shared" si="19"/>
        <v>0.0007222203674</v>
      </c>
      <c r="AE3219" s="34">
        <f t="shared" si="23"/>
        <v>0</v>
      </c>
      <c r="AF3219" s="34">
        <f t="shared" si="24"/>
        <v>0</v>
      </c>
      <c r="AG3219" s="34">
        <f t="shared" si="25"/>
        <v>0</v>
      </c>
      <c r="AH3219" s="34">
        <f t="shared" si="26"/>
        <v>0</v>
      </c>
      <c r="AI3219" s="34">
        <f t="shared" si="28"/>
        <v>0</v>
      </c>
      <c r="AJ3219" s="34">
        <f t="shared" si="29"/>
        <v>0</v>
      </c>
      <c r="AK3219" s="34">
        <f t="shared" si="27"/>
        <v>0</v>
      </c>
      <c r="AL3219" s="36">
        <f t="shared" si="34"/>
        <v>0</v>
      </c>
      <c r="AM3219" s="36">
        <f t="shared" si="35"/>
        <v>0</v>
      </c>
      <c r="AN3219" s="46">
        <f t="shared" si="36"/>
        <v>0</v>
      </c>
      <c r="AO3219" s="36">
        <f t="shared" si="37"/>
        <v>0</v>
      </c>
      <c r="AP3219" s="36">
        <f t="shared" si="39"/>
        <v>0</v>
      </c>
      <c r="AQ3219" s="36">
        <f t="shared" si="40"/>
        <v>0</v>
      </c>
      <c r="AR3219" s="36">
        <f t="shared" si="38"/>
        <v>0</v>
      </c>
      <c r="AS3219" s="38">
        <f t="shared" si="45"/>
        <v>1</v>
      </c>
      <c r="AT3219" s="38">
        <f t="shared" si="46"/>
        <v>0</v>
      </c>
      <c r="AU3219" s="38">
        <f t="shared" si="47"/>
        <v>0</v>
      </c>
      <c r="AV3219" s="38">
        <f t="shared" si="48"/>
        <v>3</v>
      </c>
      <c r="AW3219" s="38">
        <f t="shared" si="51"/>
        <v>0</v>
      </c>
      <c r="AX3219" s="38">
        <f t="shared" si="52"/>
        <v>1</v>
      </c>
      <c r="AY3219" s="38">
        <f t="shared" si="49"/>
        <v>0.0007222203674</v>
      </c>
      <c r="AZ3219" s="12">
        <f t="shared" si="30"/>
        <v>124.5702428</v>
      </c>
      <c r="BA3219" s="12">
        <f t="shared" si="41"/>
        <v>84.71466274</v>
      </c>
      <c r="BB3219" s="12">
        <f t="shared" si="53"/>
        <v>108.7713536</v>
      </c>
      <c r="BC3219" s="12">
        <f t="shared" si="50"/>
        <v>0.0002407401225</v>
      </c>
      <c r="BD3219" s="12">
        <f t="shared" si="54"/>
        <v>104.1221385</v>
      </c>
    </row>
    <row r="3220" ht="14.25" customHeight="1">
      <c r="A3220" s="7">
        <v>41190.0</v>
      </c>
      <c r="B3220" s="21" t="s">
        <v>90</v>
      </c>
      <c r="C3220" s="8">
        <v>51.131878</v>
      </c>
      <c r="D3220" s="33">
        <f t="shared" si="5"/>
        <v>0.001265782183</v>
      </c>
      <c r="E3220" s="33">
        <f t="shared" si="7"/>
        <v>0.007643303667</v>
      </c>
      <c r="F3220" s="33">
        <f t="shared" si="9"/>
        <v>0.00693076915</v>
      </c>
      <c r="G3220" s="33">
        <f t="shared" si="11"/>
        <v>-0.009047934116</v>
      </c>
      <c r="H3220" s="33">
        <f t="shared" si="20"/>
        <v>0.4052665158</v>
      </c>
      <c r="I3220" s="45">
        <f t="shared" si="31"/>
        <v>0.2430972633</v>
      </c>
      <c r="J3220" s="45">
        <f t="shared" si="43"/>
        <v>-0.7030656541</v>
      </c>
      <c r="K3220" s="21" t="s">
        <v>91</v>
      </c>
      <c r="L3220" s="8">
        <v>27.116741</v>
      </c>
      <c r="M3220" s="33">
        <f t="shared" si="6"/>
        <v>0</v>
      </c>
      <c r="N3220" s="33">
        <f t="shared" si="8"/>
        <v>0.005211156041</v>
      </c>
      <c r="O3220" s="33">
        <f t="shared" si="10"/>
        <v>0.01206691477</v>
      </c>
      <c r="P3220" s="33">
        <f t="shared" si="12"/>
        <v>0.03139216984</v>
      </c>
      <c r="Q3220" s="45">
        <f t="shared" si="21"/>
        <v>0.2526197756</v>
      </c>
      <c r="R3220" s="45">
        <f t="shared" si="32"/>
        <v>0.4778568826</v>
      </c>
      <c r="S3220" s="45">
        <f t="shared" si="44"/>
        <v>0.8781913574</v>
      </c>
      <c r="T3220" s="33">
        <f t="shared" si="22"/>
        <v>0.1526467401</v>
      </c>
      <c r="U3220" s="33">
        <f t="shared" si="33"/>
        <v>-0.2347596193</v>
      </c>
      <c r="V3220" s="33">
        <f t="shared" si="42"/>
        <v>-1.581257012</v>
      </c>
      <c r="W3220" s="44">
        <f t="shared" si="13"/>
        <v>0.006684907844</v>
      </c>
      <c r="X3220" s="44">
        <f t="shared" si="14"/>
        <v>0.00874008787</v>
      </c>
      <c r="Y3220" s="33">
        <f t="shared" si="15"/>
        <v>1.307435805</v>
      </c>
      <c r="Z3220" s="43">
        <v>1.0</v>
      </c>
      <c r="AA3220" s="33">
        <f t="shared" si="16"/>
        <v>2.307435805</v>
      </c>
      <c r="AB3220" s="33">
        <f t="shared" si="17"/>
        <v>0.5666184959</v>
      </c>
      <c r="AC3220" s="33">
        <f t="shared" si="18"/>
        <v>0.4333815041</v>
      </c>
      <c r="AD3220" s="33">
        <f t="shared" si="19"/>
        <v>-0.0004121835055</v>
      </c>
      <c r="AE3220" s="34">
        <f t="shared" si="23"/>
        <v>0</v>
      </c>
      <c r="AF3220" s="34">
        <f t="shared" si="24"/>
        <v>0</v>
      </c>
      <c r="AG3220" s="34">
        <f t="shared" si="25"/>
        <v>0</v>
      </c>
      <c r="AH3220" s="34">
        <f t="shared" si="26"/>
        <v>0</v>
      </c>
      <c r="AI3220" s="34">
        <f t="shared" si="28"/>
        <v>0</v>
      </c>
      <c r="AJ3220" s="34">
        <f t="shared" si="29"/>
        <v>0</v>
      </c>
      <c r="AK3220" s="34">
        <f t="shared" si="27"/>
        <v>0</v>
      </c>
      <c r="AL3220" s="36">
        <f t="shared" si="34"/>
        <v>0</v>
      </c>
      <c r="AM3220" s="36">
        <f t="shared" si="35"/>
        <v>0</v>
      </c>
      <c r="AN3220" s="46">
        <f t="shared" si="36"/>
        <v>0</v>
      </c>
      <c r="AO3220" s="36">
        <f t="shared" si="37"/>
        <v>0</v>
      </c>
      <c r="AP3220" s="36">
        <f t="shared" si="39"/>
        <v>0</v>
      </c>
      <c r="AQ3220" s="36">
        <f t="shared" si="40"/>
        <v>0</v>
      </c>
      <c r="AR3220" s="36">
        <f t="shared" si="38"/>
        <v>0</v>
      </c>
      <c r="AS3220" s="38">
        <f t="shared" si="45"/>
        <v>1</v>
      </c>
      <c r="AT3220" s="38">
        <f t="shared" si="46"/>
        <v>0</v>
      </c>
      <c r="AU3220" s="38">
        <f t="shared" si="47"/>
        <v>0</v>
      </c>
      <c r="AV3220" s="38">
        <f t="shared" si="48"/>
        <v>4</v>
      </c>
      <c r="AW3220" s="38">
        <f t="shared" si="51"/>
        <v>0</v>
      </c>
      <c r="AX3220" s="38">
        <f t="shared" si="52"/>
        <v>1</v>
      </c>
      <c r="AY3220" s="38">
        <f t="shared" si="49"/>
        <v>-0.0004121835055</v>
      </c>
      <c r="AZ3220" s="12">
        <f t="shared" si="30"/>
        <v>124.5702428</v>
      </c>
      <c r="BA3220" s="12">
        <f t="shared" si="41"/>
        <v>84.71466274</v>
      </c>
      <c r="BB3220" s="12">
        <f t="shared" si="53"/>
        <v>108.7265199</v>
      </c>
      <c r="BC3220" s="12">
        <f t="shared" si="50"/>
        <v>-0.0001373945018</v>
      </c>
      <c r="BD3220" s="12">
        <f t="shared" si="54"/>
        <v>104.1078326</v>
      </c>
    </row>
    <row r="3221" ht="14.25" customHeight="1">
      <c r="A3221" s="7">
        <v>41191.0</v>
      </c>
      <c r="B3221" s="21" t="s">
        <v>90</v>
      </c>
      <c r="C3221" s="8">
        <v>51.074409</v>
      </c>
      <c r="D3221" s="33">
        <f t="shared" si="5"/>
        <v>-0.001123936813</v>
      </c>
      <c r="E3221" s="33">
        <f t="shared" si="7"/>
        <v>0.006937847548</v>
      </c>
      <c r="F3221" s="33">
        <f t="shared" si="9"/>
        <v>0.01080270162</v>
      </c>
      <c r="G3221" s="33">
        <f t="shared" si="11"/>
        <v>-0.006566211373</v>
      </c>
      <c r="H3221" s="33">
        <f t="shared" si="20"/>
        <v>0.3515612913</v>
      </c>
      <c r="I3221" s="45">
        <f t="shared" si="31"/>
        <v>0.4627313783</v>
      </c>
      <c r="J3221" s="45">
        <f t="shared" si="43"/>
        <v>-0.582207574</v>
      </c>
      <c r="K3221" s="21" t="s">
        <v>91</v>
      </c>
      <c r="L3221" s="8">
        <v>27.102684</v>
      </c>
      <c r="M3221" s="33">
        <f t="shared" si="6"/>
        <v>-0.0005183882532</v>
      </c>
      <c r="N3221" s="33">
        <f t="shared" si="8"/>
        <v>0.005738113993</v>
      </c>
      <c r="O3221" s="33">
        <f t="shared" si="10"/>
        <v>0.02335464268</v>
      </c>
      <c r="P3221" s="33">
        <f t="shared" si="12"/>
        <v>0.02785573475</v>
      </c>
      <c r="Q3221" s="45">
        <f t="shared" si="21"/>
        <v>0.2650274031</v>
      </c>
      <c r="R3221" s="45">
        <f t="shared" si="32"/>
        <v>0.8609406033</v>
      </c>
      <c r="S3221" s="45">
        <f t="shared" si="44"/>
        <v>0.7678207206</v>
      </c>
      <c r="T3221" s="33">
        <f t="shared" si="22"/>
        <v>0.08653388813</v>
      </c>
      <c r="U3221" s="33">
        <f t="shared" si="33"/>
        <v>-0.398209225</v>
      </c>
      <c r="V3221" s="33">
        <f t="shared" si="42"/>
        <v>-1.350028295</v>
      </c>
      <c r="W3221" s="44">
        <f t="shared" si="13"/>
        <v>0.006645479777</v>
      </c>
      <c r="X3221" s="44">
        <f t="shared" si="14"/>
        <v>0.008746212933</v>
      </c>
      <c r="Y3221" s="33">
        <f t="shared" si="15"/>
        <v>1.316114596</v>
      </c>
      <c r="Z3221" s="43">
        <v>1.0</v>
      </c>
      <c r="AA3221" s="33">
        <f t="shared" si="16"/>
        <v>2.316114596</v>
      </c>
      <c r="AB3221" s="33">
        <f t="shared" si="17"/>
        <v>0.5682424342</v>
      </c>
      <c r="AC3221" s="33">
        <f t="shared" si="18"/>
        <v>0.4317575658</v>
      </c>
      <c r="AD3221" s="33">
        <f t="shared" si="19"/>
        <v>-0.001289831742</v>
      </c>
      <c r="AE3221" s="34">
        <f t="shared" si="23"/>
        <v>0</v>
      </c>
      <c r="AF3221" s="34">
        <f t="shared" si="24"/>
        <v>0</v>
      </c>
      <c r="AG3221" s="34">
        <f t="shared" si="25"/>
        <v>0</v>
      </c>
      <c r="AH3221" s="34">
        <f t="shared" si="26"/>
        <v>0</v>
      </c>
      <c r="AI3221" s="34">
        <f t="shared" si="28"/>
        <v>0</v>
      </c>
      <c r="AJ3221" s="34">
        <f t="shared" si="29"/>
        <v>0</v>
      </c>
      <c r="AK3221" s="34">
        <f t="shared" si="27"/>
        <v>0</v>
      </c>
      <c r="AL3221" s="36">
        <f t="shared" si="34"/>
        <v>0</v>
      </c>
      <c r="AM3221" s="36">
        <f t="shared" si="35"/>
        <v>0</v>
      </c>
      <c r="AN3221" s="46">
        <f t="shared" si="36"/>
        <v>0</v>
      </c>
      <c r="AO3221" s="36">
        <f t="shared" si="37"/>
        <v>0</v>
      </c>
      <c r="AP3221" s="36">
        <f t="shared" si="39"/>
        <v>0</v>
      </c>
      <c r="AQ3221" s="36">
        <f t="shared" si="40"/>
        <v>0</v>
      </c>
      <c r="AR3221" s="36">
        <f t="shared" si="38"/>
        <v>0</v>
      </c>
      <c r="AS3221" s="38">
        <f t="shared" si="45"/>
        <v>1</v>
      </c>
      <c r="AT3221" s="38">
        <f t="shared" si="46"/>
        <v>0</v>
      </c>
      <c r="AU3221" s="38">
        <f t="shared" si="47"/>
        <v>0</v>
      </c>
      <c r="AV3221" s="38">
        <f t="shared" si="48"/>
        <v>5</v>
      </c>
      <c r="AW3221" s="38">
        <f t="shared" si="51"/>
        <v>0</v>
      </c>
      <c r="AX3221" s="38">
        <f t="shared" si="52"/>
        <v>1</v>
      </c>
      <c r="AY3221" s="38">
        <f t="shared" si="49"/>
        <v>-0.001289831742</v>
      </c>
      <c r="AZ3221" s="12">
        <f t="shared" si="30"/>
        <v>124.5702428</v>
      </c>
      <c r="BA3221" s="12">
        <f t="shared" si="41"/>
        <v>84.71466274</v>
      </c>
      <c r="BB3221" s="12">
        <f t="shared" si="53"/>
        <v>108.5862809</v>
      </c>
      <c r="BC3221" s="12">
        <f t="shared" si="50"/>
        <v>-0.0004299439139</v>
      </c>
      <c r="BD3221" s="12">
        <f t="shared" si="54"/>
        <v>104.0630721</v>
      </c>
    </row>
    <row r="3222" ht="14.25" customHeight="1">
      <c r="A3222" s="7">
        <v>41192.0</v>
      </c>
      <c r="B3222" s="21" t="s">
        <v>90</v>
      </c>
      <c r="C3222" s="8">
        <v>50.48547</v>
      </c>
      <c r="D3222" s="33">
        <f t="shared" si="5"/>
        <v>-0.0115309998</v>
      </c>
      <c r="E3222" s="33">
        <f t="shared" si="7"/>
        <v>-0.005798825969</v>
      </c>
      <c r="F3222" s="33">
        <f t="shared" si="9"/>
        <v>-0.0018461473</v>
      </c>
      <c r="G3222" s="33">
        <f t="shared" si="11"/>
        <v>0.00328303107</v>
      </c>
      <c r="H3222" s="33">
        <f t="shared" si="20"/>
        <v>-0.5097684468</v>
      </c>
      <c r="I3222" s="45">
        <f t="shared" si="31"/>
        <v>-0.2531502504</v>
      </c>
      <c r="J3222" s="45">
        <f t="shared" si="43"/>
        <v>-0.1665175684</v>
      </c>
      <c r="K3222" s="21" t="s">
        <v>91</v>
      </c>
      <c r="L3222" s="8">
        <v>26.772337</v>
      </c>
      <c r="M3222" s="33">
        <f t="shared" si="6"/>
        <v>-0.01218871902</v>
      </c>
      <c r="N3222" s="33">
        <f t="shared" si="8"/>
        <v>-0.003922647002</v>
      </c>
      <c r="O3222" s="33">
        <f t="shared" si="10"/>
        <v>0.008739624868</v>
      </c>
      <c r="P3222" s="33">
        <f t="shared" si="12"/>
        <v>0.01438101523</v>
      </c>
      <c r="Q3222" s="45">
        <f t="shared" si="21"/>
        <v>-0.2096751095</v>
      </c>
      <c r="R3222" s="45">
        <f t="shared" si="32"/>
        <v>0.3360664233</v>
      </c>
      <c r="S3222" s="45">
        <f t="shared" si="44"/>
        <v>0.3676988343</v>
      </c>
      <c r="T3222" s="33">
        <f t="shared" si="22"/>
        <v>-0.3000933373</v>
      </c>
      <c r="U3222" s="33">
        <f t="shared" si="33"/>
        <v>-0.5892166737</v>
      </c>
      <c r="V3222" s="33">
        <f t="shared" si="42"/>
        <v>-0.5342164027</v>
      </c>
      <c r="W3222" s="44">
        <f t="shared" si="13"/>
        <v>0.005243572008</v>
      </c>
      <c r="X3222" s="44">
        <f t="shared" si="14"/>
        <v>0.009260958468</v>
      </c>
      <c r="Y3222" s="33">
        <f t="shared" si="15"/>
        <v>1.766154532</v>
      </c>
      <c r="Z3222" s="43">
        <v>1.0</v>
      </c>
      <c r="AA3222" s="33">
        <f t="shared" si="16"/>
        <v>2.766154532</v>
      </c>
      <c r="AB3222" s="33">
        <f t="shared" si="17"/>
        <v>0.6384872977</v>
      </c>
      <c r="AC3222" s="33">
        <f t="shared" si="18"/>
        <v>0.3615127023</v>
      </c>
      <c r="AD3222" s="33">
        <f t="shared" si="19"/>
        <v>-0.004459286493</v>
      </c>
      <c r="AE3222" s="34">
        <f t="shared" si="23"/>
        <v>0</v>
      </c>
      <c r="AF3222" s="34">
        <f t="shared" si="24"/>
        <v>0</v>
      </c>
      <c r="AG3222" s="34">
        <f t="shared" si="25"/>
        <v>0</v>
      </c>
      <c r="AH3222" s="34">
        <f t="shared" si="26"/>
        <v>0</v>
      </c>
      <c r="AI3222" s="34">
        <f t="shared" si="28"/>
        <v>0</v>
      </c>
      <c r="AJ3222" s="34">
        <f t="shared" si="29"/>
        <v>0</v>
      </c>
      <c r="AK3222" s="34">
        <f t="shared" si="27"/>
        <v>0</v>
      </c>
      <c r="AL3222" s="36">
        <f t="shared" si="34"/>
        <v>0</v>
      </c>
      <c r="AM3222" s="36">
        <f t="shared" si="35"/>
        <v>0</v>
      </c>
      <c r="AN3222" s="46">
        <f t="shared" si="36"/>
        <v>0</v>
      </c>
      <c r="AO3222" s="36">
        <f t="shared" si="37"/>
        <v>0</v>
      </c>
      <c r="AP3222" s="36">
        <f t="shared" si="39"/>
        <v>0</v>
      </c>
      <c r="AQ3222" s="36">
        <f t="shared" si="40"/>
        <v>0</v>
      </c>
      <c r="AR3222" s="36">
        <f t="shared" si="38"/>
        <v>0</v>
      </c>
      <c r="AS3222" s="38">
        <f t="shared" si="45"/>
        <v>0</v>
      </c>
      <c r="AT3222" s="38">
        <f t="shared" si="46"/>
        <v>0</v>
      </c>
      <c r="AU3222" s="38">
        <f t="shared" si="47"/>
        <v>0</v>
      </c>
      <c r="AV3222" s="38">
        <f t="shared" si="48"/>
        <v>0</v>
      </c>
      <c r="AW3222" s="38">
        <f t="shared" si="51"/>
        <v>1</v>
      </c>
      <c r="AX3222" s="38">
        <f t="shared" si="52"/>
        <v>0</v>
      </c>
      <c r="AY3222" s="38">
        <f t="shared" si="49"/>
        <v>0</v>
      </c>
      <c r="AZ3222" s="12">
        <f t="shared" si="30"/>
        <v>124.5702428</v>
      </c>
      <c r="BA3222" s="12">
        <f t="shared" si="41"/>
        <v>84.71466274</v>
      </c>
      <c r="BB3222" s="12">
        <f t="shared" si="53"/>
        <v>108.5862809</v>
      </c>
      <c r="BC3222" s="12">
        <f t="shared" si="50"/>
        <v>0</v>
      </c>
      <c r="BD3222" s="12">
        <f t="shared" si="54"/>
        <v>104.0630721</v>
      </c>
    </row>
    <row r="3223" ht="14.25" customHeight="1">
      <c r="A3223" s="7">
        <v>41193.0</v>
      </c>
      <c r="B3223" s="21" t="s">
        <v>90</v>
      </c>
      <c r="C3223" s="8">
        <v>50.147881</v>
      </c>
      <c r="D3223" s="33">
        <f t="shared" si="5"/>
        <v>-0.006686854653</v>
      </c>
      <c r="E3223" s="33">
        <f t="shared" si="7"/>
        <v>-0.01481608305</v>
      </c>
      <c r="F3223" s="33">
        <f t="shared" si="9"/>
        <v>-0.01160840576</v>
      </c>
      <c r="G3223" s="33">
        <f t="shared" si="11"/>
        <v>-0.01495487399</v>
      </c>
      <c r="H3223" s="33">
        <f t="shared" si="20"/>
        <v>-1.102743818</v>
      </c>
      <c r="I3223" s="45">
        <f t="shared" si="31"/>
        <v>-0.7997450615</v>
      </c>
      <c r="J3223" s="45">
        <f t="shared" si="43"/>
        <v>-0.9046421128</v>
      </c>
      <c r="K3223" s="21" t="s">
        <v>91</v>
      </c>
      <c r="L3223" s="8">
        <v>26.786394</v>
      </c>
      <c r="M3223" s="33">
        <f t="shared" si="6"/>
        <v>0.0005250568899</v>
      </c>
      <c r="N3223" s="33">
        <f t="shared" si="8"/>
        <v>-0.005739537062</v>
      </c>
      <c r="O3223" s="33">
        <f t="shared" si="10"/>
        <v>-0.00522041772</v>
      </c>
      <c r="P3223" s="33">
        <f t="shared" si="12"/>
        <v>-0.006258041156</v>
      </c>
      <c r="Q3223" s="45">
        <f t="shared" si="21"/>
        <v>-0.2954115952</v>
      </c>
      <c r="R3223" s="45">
        <f t="shared" si="32"/>
        <v>-0.1531139721</v>
      </c>
      <c r="S3223" s="45">
        <f t="shared" si="44"/>
        <v>-0.2194691131</v>
      </c>
      <c r="T3223" s="33">
        <f t="shared" si="22"/>
        <v>-0.8073322231</v>
      </c>
      <c r="U3223" s="33">
        <f t="shared" si="33"/>
        <v>-0.6466310895</v>
      </c>
      <c r="V3223" s="33">
        <f t="shared" si="42"/>
        <v>-0.6851729997</v>
      </c>
      <c r="W3223" s="44">
        <f t="shared" si="13"/>
        <v>0.004700118778</v>
      </c>
      <c r="X3223" s="44">
        <f t="shared" si="14"/>
        <v>0.007899685628</v>
      </c>
      <c r="Y3223" s="33">
        <f t="shared" si="15"/>
        <v>1.6807417</v>
      </c>
      <c r="Z3223" s="43">
        <v>1.0</v>
      </c>
      <c r="AA3223" s="33">
        <f t="shared" si="16"/>
        <v>2.6807417</v>
      </c>
      <c r="AB3223" s="33">
        <f t="shared" si="17"/>
        <v>0.6269689094</v>
      </c>
      <c r="AC3223" s="33">
        <f t="shared" si="18"/>
        <v>0.3730310906</v>
      </c>
      <c r="AD3223" s="33">
        <f t="shared" si="19"/>
        <v>0.0008911270421</v>
      </c>
      <c r="AE3223" s="34">
        <f t="shared" si="23"/>
        <v>0</v>
      </c>
      <c r="AF3223" s="34">
        <f t="shared" si="24"/>
        <v>0</v>
      </c>
      <c r="AG3223" s="34">
        <f t="shared" si="25"/>
        <v>0</v>
      </c>
      <c r="AH3223" s="34">
        <f t="shared" si="26"/>
        <v>0</v>
      </c>
      <c r="AI3223" s="34">
        <f t="shared" si="28"/>
        <v>0</v>
      </c>
      <c r="AJ3223" s="34">
        <f t="shared" si="29"/>
        <v>0</v>
      </c>
      <c r="AK3223" s="34">
        <f t="shared" si="27"/>
        <v>0</v>
      </c>
      <c r="AL3223" s="36">
        <f t="shared" si="34"/>
        <v>0</v>
      </c>
      <c r="AM3223" s="36">
        <f t="shared" si="35"/>
        <v>0</v>
      </c>
      <c r="AN3223" s="46">
        <f t="shared" si="36"/>
        <v>0</v>
      </c>
      <c r="AO3223" s="36">
        <f t="shared" si="37"/>
        <v>0</v>
      </c>
      <c r="AP3223" s="36">
        <f t="shared" si="39"/>
        <v>0</v>
      </c>
      <c r="AQ3223" s="36">
        <f t="shared" si="40"/>
        <v>0</v>
      </c>
      <c r="AR3223" s="36">
        <f t="shared" si="38"/>
        <v>0</v>
      </c>
      <c r="AS3223" s="38">
        <f t="shared" si="45"/>
        <v>0</v>
      </c>
      <c r="AT3223" s="38">
        <f t="shared" si="46"/>
        <v>0</v>
      </c>
      <c r="AU3223" s="38">
        <f t="shared" si="47"/>
        <v>0</v>
      </c>
      <c r="AV3223" s="38">
        <f t="shared" si="48"/>
        <v>0</v>
      </c>
      <c r="AW3223" s="38">
        <f t="shared" si="51"/>
        <v>0</v>
      </c>
      <c r="AX3223" s="38">
        <f t="shared" si="52"/>
        <v>0</v>
      </c>
      <c r="AY3223" s="38">
        <f t="shared" si="49"/>
        <v>0</v>
      </c>
      <c r="AZ3223" s="12">
        <f t="shared" si="30"/>
        <v>124.5702428</v>
      </c>
      <c r="BA3223" s="12">
        <f t="shared" si="41"/>
        <v>84.71466274</v>
      </c>
      <c r="BB3223" s="12">
        <f t="shared" si="53"/>
        <v>108.5862809</v>
      </c>
      <c r="BC3223" s="12">
        <f t="shared" si="50"/>
        <v>0</v>
      </c>
      <c r="BD3223" s="12">
        <f t="shared" si="54"/>
        <v>104.0630721</v>
      </c>
    </row>
    <row r="3224" ht="14.25" customHeight="1">
      <c r="A3224" s="7">
        <v>41194.0</v>
      </c>
      <c r="B3224" s="21" t="s">
        <v>90</v>
      </c>
      <c r="C3224" s="8">
        <v>50.313103</v>
      </c>
      <c r="D3224" s="33">
        <f t="shared" si="5"/>
        <v>0.003294695543</v>
      </c>
      <c r="E3224" s="33">
        <f t="shared" si="7"/>
        <v>-0.01476749144</v>
      </c>
      <c r="F3224" s="33">
        <f t="shared" si="9"/>
        <v>-0.01017326074</v>
      </c>
      <c r="G3224" s="33">
        <f t="shared" si="11"/>
        <v>-0.005818497919</v>
      </c>
      <c r="H3224" s="33">
        <f t="shared" si="20"/>
        <v>-1.068272498</v>
      </c>
      <c r="I3224" s="45">
        <f t="shared" si="31"/>
        <v>-0.711644208</v>
      </c>
      <c r="J3224" s="45">
        <f t="shared" si="43"/>
        <v>-0.5088487681</v>
      </c>
      <c r="K3224" s="21" t="s">
        <v>91</v>
      </c>
      <c r="L3224" s="8">
        <v>26.870735</v>
      </c>
      <c r="M3224" s="33">
        <f t="shared" si="6"/>
        <v>0.003148650767</v>
      </c>
      <c r="N3224" s="33">
        <f t="shared" si="8"/>
        <v>-0.009072107891</v>
      </c>
      <c r="O3224" s="33">
        <f t="shared" si="10"/>
        <v>0.007909529034</v>
      </c>
      <c r="P3224" s="33">
        <f t="shared" si="12"/>
        <v>0.002885334526</v>
      </c>
      <c r="Q3224" s="45">
        <f t="shared" si="21"/>
        <v>-0.4483370102</v>
      </c>
      <c r="R3224" s="45">
        <f t="shared" si="32"/>
        <v>0.2861847328</v>
      </c>
      <c r="S3224" s="45">
        <f t="shared" si="44"/>
        <v>0.05656013175</v>
      </c>
      <c r="T3224" s="33">
        <f t="shared" si="22"/>
        <v>-0.619935488</v>
      </c>
      <c r="U3224" s="33">
        <f t="shared" si="33"/>
        <v>-0.9978289407</v>
      </c>
      <c r="V3224" s="33">
        <f t="shared" si="42"/>
        <v>-0.5654088998</v>
      </c>
      <c r="W3224" s="44">
        <f t="shared" si="13"/>
        <v>0.00461643682</v>
      </c>
      <c r="X3224" s="44">
        <f t="shared" si="14"/>
        <v>0.007815839011</v>
      </c>
      <c r="Y3224" s="33">
        <f t="shared" si="15"/>
        <v>1.693045809</v>
      </c>
      <c r="Z3224" s="43">
        <v>1.0</v>
      </c>
      <c r="AA3224" s="33">
        <f t="shared" si="16"/>
        <v>2.693045809</v>
      </c>
      <c r="AB3224" s="33">
        <f t="shared" si="17"/>
        <v>0.6286732306</v>
      </c>
      <c r="AC3224" s="33">
        <f t="shared" si="18"/>
        <v>0.3713267694</v>
      </c>
      <c r="AD3224" s="33">
        <f t="shared" si="19"/>
        <v>0.003573574203</v>
      </c>
      <c r="AE3224" s="34">
        <f t="shared" si="23"/>
        <v>0</v>
      </c>
      <c r="AF3224" s="34">
        <f t="shared" si="24"/>
        <v>0</v>
      </c>
      <c r="AG3224" s="34">
        <f t="shared" si="25"/>
        <v>0</v>
      </c>
      <c r="AH3224" s="34">
        <f t="shared" si="26"/>
        <v>0</v>
      </c>
      <c r="AI3224" s="34">
        <f t="shared" si="28"/>
        <v>0</v>
      </c>
      <c r="AJ3224" s="34">
        <f t="shared" si="29"/>
        <v>0</v>
      </c>
      <c r="AK3224" s="34">
        <f t="shared" si="27"/>
        <v>0</v>
      </c>
      <c r="AL3224" s="36">
        <f t="shared" si="34"/>
        <v>0</v>
      </c>
      <c r="AM3224" s="36">
        <f t="shared" si="35"/>
        <v>0</v>
      </c>
      <c r="AN3224" s="46">
        <f t="shared" si="36"/>
        <v>0</v>
      </c>
      <c r="AO3224" s="36">
        <f t="shared" si="37"/>
        <v>0</v>
      </c>
      <c r="AP3224" s="36">
        <f t="shared" si="39"/>
        <v>0</v>
      </c>
      <c r="AQ3224" s="36">
        <f t="shared" si="40"/>
        <v>0</v>
      </c>
      <c r="AR3224" s="36">
        <f t="shared" si="38"/>
        <v>0</v>
      </c>
      <c r="AS3224" s="38">
        <f t="shared" si="45"/>
        <v>0</v>
      </c>
      <c r="AT3224" s="38">
        <f t="shared" si="46"/>
        <v>0</v>
      </c>
      <c r="AU3224" s="38">
        <f t="shared" si="47"/>
        <v>0</v>
      </c>
      <c r="AV3224" s="38">
        <f t="shared" si="48"/>
        <v>0</v>
      </c>
      <c r="AW3224" s="38">
        <f t="shared" si="51"/>
        <v>0</v>
      </c>
      <c r="AX3224" s="38">
        <f t="shared" si="52"/>
        <v>0</v>
      </c>
      <c r="AY3224" s="38">
        <f t="shared" si="49"/>
        <v>0</v>
      </c>
      <c r="AZ3224" s="12">
        <f t="shared" si="30"/>
        <v>124.5702428</v>
      </c>
      <c r="BA3224" s="12">
        <f t="shared" si="41"/>
        <v>84.71466274</v>
      </c>
      <c r="BB3224" s="12">
        <f t="shared" si="53"/>
        <v>108.5862809</v>
      </c>
      <c r="BC3224" s="12">
        <f t="shared" si="50"/>
        <v>0</v>
      </c>
      <c r="BD3224" s="12">
        <f t="shared" si="54"/>
        <v>104.0630721</v>
      </c>
    </row>
    <row r="3225" ht="14.25" customHeight="1">
      <c r="A3225" s="7">
        <v>41197.0</v>
      </c>
      <c r="B3225" s="21" t="s">
        <v>90</v>
      </c>
      <c r="C3225" s="8">
        <v>50.521366</v>
      </c>
      <c r="D3225" s="33">
        <f t="shared" si="5"/>
        <v>0.00413933921</v>
      </c>
      <c r="E3225" s="33">
        <f t="shared" si="7"/>
        <v>-0.0119399487</v>
      </c>
      <c r="F3225" s="33">
        <f t="shared" si="9"/>
        <v>-0.004387905682</v>
      </c>
      <c r="G3225" s="33">
        <f t="shared" si="11"/>
        <v>-0.0007102439898</v>
      </c>
      <c r="H3225" s="33">
        <f t="shared" si="20"/>
        <v>-0.8477866466</v>
      </c>
      <c r="I3225" s="45">
        <f t="shared" si="31"/>
        <v>-0.3771845598</v>
      </c>
      <c r="J3225" s="45">
        <f t="shared" si="43"/>
        <v>-0.28353851</v>
      </c>
      <c r="K3225" s="21" t="s">
        <v>91</v>
      </c>
      <c r="L3225" s="8">
        <v>26.800449</v>
      </c>
      <c r="M3225" s="33">
        <f t="shared" si="6"/>
        <v>-0.00261570813</v>
      </c>
      <c r="N3225" s="33">
        <f t="shared" si="8"/>
        <v>-0.01166408603</v>
      </c>
      <c r="O3225" s="33">
        <f t="shared" si="10"/>
        <v>-0.006513713366</v>
      </c>
      <c r="P3225" s="33">
        <f t="shared" si="12"/>
        <v>-0.005736618107</v>
      </c>
      <c r="Q3225" s="45">
        <f t="shared" si="21"/>
        <v>-0.5548160199</v>
      </c>
      <c r="R3225" s="45">
        <f t="shared" si="32"/>
        <v>-0.2186178549</v>
      </c>
      <c r="S3225" s="45">
        <f t="shared" si="44"/>
        <v>-0.1809243918</v>
      </c>
      <c r="T3225" s="33">
        <f t="shared" si="22"/>
        <v>-0.2929706267</v>
      </c>
      <c r="U3225" s="33">
        <f t="shared" si="33"/>
        <v>-0.1585667049</v>
      </c>
      <c r="V3225" s="33">
        <f t="shared" si="42"/>
        <v>-0.1026141182</v>
      </c>
      <c r="W3225" s="44">
        <f t="shared" si="13"/>
        <v>0.004716366752</v>
      </c>
      <c r="X3225" s="44">
        <f t="shared" si="14"/>
        <v>0.007713130327</v>
      </c>
      <c r="Y3225" s="33">
        <f t="shared" si="15"/>
        <v>1.635396637</v>
      </c>
      <c r="Z3225" s="43">
        <v>1.0</v>
      </c>
      <c r="AA3225" s="33">
        <f t="shared" si="16"/>
        <v>2.635396637</v>
      </c>
      <c r="AB3225" s="33">
        <f t="shared" si="17"/>
        <v>0.6205504759</v>
      </c>
      <c r="AC3225" s="33">
        <f t="shared" si="18"/>
        <v>0.3794495241</v>
      </c>
      <c r="AD3225" s="33">
        <f t="shared" si="19"/>
        <v>0.001936141194</v>
      </c>
      <c r="AE3225" s="34">
        <f t="shared" si="23"/>
        <v>0</v>
      </c>
      <c r="AF3225" s="34">
        <f t="shared" si="24"/>
        <v>0</v>
      </c>
      <c r="AG3225" s="34">
        <f t="shared" si="25"/>
        <v>0</v>
      </c>
      <c r="AH3225" s="34">
        <f t="shared" si="26"/>
        <v>0</v>
      </c>
      <c r="AI3225" s="34">
        <f t="shared" si="28"/>
        <v>0</v>
      </c>
      <c r="AJ3225" s="34">
        <f t="shared" si="29"/>
        <v>0</v>
      </c>
      <c r="AK3225" s="34">
        <f t="shared" si="27"/>
        <v>0</v>
      </c>
      <c r="AL3225" s="36">
        <f t="shared" si="34"/>
        <v>0</v>
      </c>
      <c r="AM3225" s="36">
        <f t="shared" si="35"/>
        <v>0</v>
      </c>
      <c r="AN3225" s="46">
        <f t="shared" si="36"/>
        <v>0</v>
      </c>
      <c r="AO3225" s="36">
        <f t="shared" si="37"/>
        <v>0</v>
      </c>
      <c r="AP3225" s="36">
        <f t="shared" si="39"/>
        <v>0</v>
      </c>
      <c r="AQ3225" s="36">
        <f t="shared" si="40"/>
        <v>0</v>
      </c>
      <c r="AR3225" s="36">
        <f t="shared" si="38"/>
        <v>0</v>
      </c>
      <c r="AS3225" s="38">
        <f t="shared" si="45"/>
        <v>0</v>
      </c>
      <c r="AT3225" s="38">
        <f t="shared" si="46"/>
        <v>0</v>
      </c>
      <c r="AU3225" s="38">
        <f t="shared" si="47"/>
        <v>0</v>
      </c>
      <c r="AV3225" s="38">
        <f t="shared" si="48"/>
        <v>0</v>
      </c>
      <c r="AW3225" s="38">
        <f t="shared" si="51"/>
        <v>0</v>
      </c>
      <c r="AX3225" s="38">
        <f t="shared" si="52"/>
        <v>0</v>
      </c>
      <c r="AY3225" s="38">
        <f t="shared" si="49"/>
        <v>0</v>
      </c>
      <c r="AZ3225" s="12">
        <f t="shared" si="30"/>
        <v>124.5702428</v>
      </c>
      <c r="BA3225" s="12">
        <f t="shared" si="41"/>
        <v>84.71466274</v>
      </c>
      <c r="BB3225" s="12">
        <f t="shared" si="53"/>
        <v>108.5862809</v>
      </c>
      <c r="BC3225" s="12">
        <f t="shared" si="50"/>
        <v>0</v>
      </c>
      <c r="BD3225" s="12">
        <f t="shared" si="54"/>
        <v>104.0630721</v>
      </c>
    </row>
    <row r="3226" ht="14.25" customHeight="1">
      <c r="A3226" s="7">
        <v>41198.0</v>
      </c>
      <c r="B3226" s="21" t="s">
        <v>90</v>
      </c>
      <c r="C3226" s="8">
        <v>50.492653</v>
      </c>
      <c r="D3226" s="33">
        <f t="shared" si="5"/>
        <v>-0.0005683338016</v>
      </c>
      <c r="E3226" s="33">
        <f t="shared" si="7"/>
        <v>-0.01139036185</v>
      </c>
      <c r="F3226" s="33">
        <f t="shared" si="9"/>
        <v>-0.0045315389</v>
      </c>
      <c r="G3226" s="33">
        <f t="shared" si="11"/>
        <v>-0.006079603231</v>
      </c>
      <c r="H3226" s="33">
        <f t="shared" si="20"/>
        <v>-0.8019791584</v>
      </c>
      <c r="I3226" s="45">
        <f t="shared" si="31"/>
        <v>-0.3843840409</v>
      </c>
      <c r="J3226" s="45">
        <f t="shared" si="43"/>
        <v>-0.4876709366</v>
      </c>
      <c r="K3226" s="21" t="s">
        <v>91</v>
      </c>
      <c r="L3226" s="8">
        <v>26.63879</v>
      </c>
      <c r="M3226" s="33">
        <f t="shared" si="6"/>
        <v>-0.006031951181</v>
      </c>
      <c r="N3226" s="33">
        <f t="shared" si="8"/>
        <v>-0.01711616458</v>
      </c>
      <c r="O3226" s="33">
        <f t="shared" si="10"/>
        <v>-0.01147626509</v>
      </c>
      <c r="P3226" s="33">
        <f t="shared" si="12"/>
        <v>-0.01864320007</v>
      </c>
      <c r="Q3226" s="45">
        <f t="shared" si="21"/>
        <v>-0.8040925482</v>
      </c>
      <c r="R3226" s="45">
        <f t="shared" si="32"/>
        <v>-0.3936496026</v>
      </c>
      <c r="S3226" s="45">
        <f t="shared" si="44"/>
        <v>-0.5393717701</v>
      </c>
      <c r="T3226" s="33">
        <f t="shared" si="22"/>
        <v>0.002113389778</v>
      </c>
      <c r="U3226" s="33">
        <f t="shared" si="33"/>
        <v>0.009265561683</v>
      </c>
      <c r="V3226" s="33">
        <f t="shared" si="42"/>
        <v>0.05170083348</v>
      </c>
      <c r="W3226" s="44">
        <f t="shared" si="13"/>
        <v>0.004576242845</v>
      </c>
      <c r="X3226" s="44">
        <f t="shared" si="14"/>
        <v>0.007615244184</v>
      </c>
      <c r="Y3226" s="33">
        <f t="shared" si="15"/>
        <v>1.664082183</v>
      </c>
      <c r="Z3226" s="43">
        <v>1.0</v>
      </c>
      <c r="AA3226" s="33">
        <f t="shared" si="16"/>
        <v>2.664082183</v>
      </c>
      <c r="AB3226" s="33">
        <f t="shared" si="17"/>
        <v>0.6246362044</v>
      </c>
      <c r="AC3226" s="33">
        <f t="shared" si="18"/>
        <v>0.3753637956</v>
      </c>
      <c r="AD3226" s="33">
        <f t="shared" si="19"/>
        <v>-0.0001924247959</v>
      </c>
      <c r="AE3226" s="34">
        <f t="shared" si="23"/>
        <v>0</v>
      </c>
      <c r="AF3226" s="34">
        <f t="shared" si="24"/>
        <v>0</v>
      </c>
      <c r="AG3226" s="34">
        <f t="shared" si="25"/>
        <v>0</v>
      </c>
      <c r="AH3226" s="34">
        <f t="shared" si="26"/>
        <v>0</v>
      </c>
      <c r="AI3226" s="34">
        <f t="shared" si="28"/>
        <v>0</v>
      </c>
      <c r="AJ3226" s="34">
        <f t="shared" si="29"/>
        <v>0</v>
      </c>
      <c r="AK3226" s="34">
        <f t="shared" si="27"/>
        <v>0</v>
      </c>
      <c r="AL3226" s="36">
        <f t="shared" si="34"/>
        <v>0</v>
      </c>
      <c r="AM3226" s="36">
        <f t="shared" si="35"/>
        <v>0</v>
      </c>
      <c r="AN3226" s="46">
        <f t="shared" si="36"/>
        <v>0</v>
      </c>
      <c r="AO3226" s="36">
        <f t="shared" si="37"/>
        <v>0</v>
      </c>
      <c r="AP3226" s="36">
        <f t="shared" si="39"/>
        <v>0</v>
      </c>
      <c r="AQ3226" s="36">
        <f t="shared" si="40"/>
        <v>0</v>
      </c>
      <c r="AR3226" s="36">
        <f t="shared" si="38"/>
        <v>0</v>
      </c>
      <c r="AS3226" s="38">
        <f t="shared" si="45"/>
        <v>0</v>
      </c>
      <c r="AT3226" s="38">
        <f t="shared" si="46"/>
        <v>0</v>
      </c>
      <c r="AU3226" s="38">
        <f t="shared" si="47"/>
        <v>0</v>
      </c>
      <c r="AV3226" s="38">
        <f t="shared" si="48"/>
        <v>0</v>
      </c>
      <c r="AW3226" s="38">
        <f t="shared" si="51"/>
        <v>0</v>
      </c>
      <c r="AX3226" s="38">
        <f t="shared" si="52"/>
        <v>0</v>
      </c>
      <c r="AY3226" s="38">
        <f t="shared" si="49"/>
        <v>0</v>
      </c>
      <c r="AZ3226" s="12">
        <f t="shared" si="30"/>
        <v>124.5702428</v>
      </c>
      <c r="BA3226" s="12">
        <f t="shared" si="41"/>
        <v>84.71466274</v>
      </c>
      <c r="BB3226" s="12">
        <f t="shared" si="53"/>
        <v>108.5862809</v>
      </c>
      <c r="BC3226" s="12">
        <f t="shared" si="50"/>
        <v>0</v>
      </c>
      <c r="BD3226" s="12">
        <f t="shared" si="54"/>
        <v>104.0630721</v>
      </c>
    </row>
    <row r="3227" ht="14.25" customHeight="1">
      <c r="A3227" s="7">
        <v>41199.0</v>
      </c>
      <c r="B3227" s="21" t="s">
        <v>90</v>
      </c>
      <c r="C3227" s="8">
        <v>50.349003</v>
      </c>
      <c r="D3227" s="33">
        <f t="shared" si="5"/>
        <v>-0.002844968356</v>
      </c>
      <c r="E3227" s="33">
        <f t="shared" si="7"/>
        <v>-0.002703094574</v>
      </c>
      <c r="F3227" s="33">
        <f t="shared" si="9"/>
        <v>-0.008486245768</v>
      </c>
      <c r="G3227" s="33">
        <f t="shared" si="11"/>
        <v>-0.01058539349</v>
      </c>
      <c r="H3227" s="33">
        <f t="shared" si="20"/>
        <v>-0.2330773943</v>
      </c>
      <c r="I3227" s="45">
        <f t="shared" si="31"/>
        <v>-0.6080770968</v>
      </c>
      <c r="J3227" s="45">
        <f t="shared" si="43"/>
        <v>-0.6592629884</v>
      </c>
      <c r="K3227" s="21" t="s">
        <v>91</v>
      </c>
      <c r="L3227" s="8">
        <v>26.526331</v>
      </c>
      <c r="M3227" s="33">
        <f t="shared" si="6"/>
        <v>-0.004221625682</v>
      </c>
      <c r="N3227" s="33">
        <f t="shared" si="8"/>
        <v>-0.009188813065</v>
      </c>
      <c r="O3227" s="33">
        <f t="shared" si="10"/>
        <v>-0.0130754156</v>
      </c>
      <c r="P3227" s="33">
        <f t="shared" si="12"/>
        <v>-0.02024915042</v>
      </c>
      <c r="Q3227" s="45">
        <f t="shared" si="21"/>
        <v>-0.4105601122</v>
      </c>
      <c r="R3227" s="45">
        <f t="shared" si="32"/>
        <v>-0.4503047567</v>
      </c>
      <c r="S3227" s="45">
        <f t="shared" si="44"/>
        <v>-0.5659687196</v>
      </c>
      <c r="T3227" s="33">
        <f t="shared" si="22"/>
        <v>0.177482718</v>
      </c>
      <c r="U3227" s="33">
        <f t="shared" si="33"/>
        <v>-0.1577723401</v>
      </c>
      <c r="V3227" s="33">
        <f t="shared" si="42"/>
        <v>-0.09329426884</v>
      </c>
      <c r="W3227" s="44">
        <f t="shared" si="13"/>
        <v>0.004584906741</v>
      </c>
      <c r="X3227" s="44">
        <f t="shared" si="14"/>
        <v>0.007642852208</v>
      </c>
      <c r="Y3227" s="33">
        <f t="shared" si="15"/>
        <v>1.666959142</v>
      </c>
      <c r="Z3227" s="43">
        <v>1.0</v>
      </c>
      <c r="AA3227" s="33">
        <f t="shared" si="16"/>
        <v>2.666959142</v>
      </c>
      <c r="AB3227" s="33">
        <f t="shared" si="17"/>
        <v>0.6250411249</v>
      </c>
      <c r="AC3227" s="33">
        <f t="shared" si="18"/>
        <v>0.3749588751</v>
      </c>
      <c r="AD3227" s="33">
        <f t="shared" si="19"/>
        <v>0.004891209695</v>
      </c>
      <c r="AE3227" s="34">
        <f t="shared" si="23"/>
        <v>0</v>
      </c>
      <c r="AF3227" s="34">
        <f t="shared" si="24"/>
        <v>0</v>
      </c>
      <c r="AG3227" s="34">
        <f t="shared" si="25"/>
        <v>0</v>
      </c>
      <c r="AH3227" s="34">
        <f t="shared" si="26"/>
        <v>0</v>
      </c>
      <c r="AI3227" s="34">
        <f t="shared" si="28"/>
        <v>0</v>
      </c>
      <c r="AJ3227" s="34">
        <f t="shared" si="29"/>
        <v>0</v>
      </c>
      <c r="AK3227" s="34">
        <f t="shared" si="27"/>
        <v>0</v>
      </c>
      <c r="AL3227" s="36">
        <f t="shared" si="34"/>
        <v>0</v>
      </c>
      <c r="AM3227" s="36">
        <f t="shared" si="35"/>
        <v>0</v>
      </c>
      <c r="AN3227" s="46">
        <f t="shared" si="36"/>
        <v>0</v>
      </c>
      <c r="AO3227" s="36">
        <f t="shared" si="37"/>
        <v>0</v>
      </c>
      <c r="AP3227" s="36">
        <f t="shared" si="39"/>
        <v>0</v>
      </c>
      <c r="AQ3227" s="36">
        <f t="shared" si="40"/>
        <v>0</v>
      </c>
      <c r="AR3227" s="36">
        <f t="shared" si="38"/>
        <v>0</v>
      </c>
      <c r="AS3227" s="38">
        <f t="shared" si="45"/>
        <v>0</v>
      </c>
      <c r="AT3227" s="38">
        <f t="shared" si="46"/>
        <v>0</v>
      </c>
      <c r="AU3227" s="38">
        <f t="shared" si="47"/>
        <v>0</v>
      </c>
      <c r="AV3227" s="38">
        <f t="shared" si="48"/>
        <v>0</v>
      </c>
      <c r="AW3227" s="38">
        <f t="shared" si="51"/>
        <v>0</v>
      </c>
      <c r="AX3227" s="38">
        <f t="shared" si="52"/>
        <v>0</v>
      </c>
      <c r="AY3227" s="38">
        <f t="shared" si="49"/>
        <v>0</v>
      </c>
      <c r="AZ3227" s="12">
        <f t="shared" si="30"/>
        <v>124.5702428</v>
      </c>
      <c r="BA3227" s="12">
        <f t="shared" si="41"/>
        <v>84.71466274</v>
      </c>
      <c r="BB3227" s="12">
        <f t="shared" si="53"/>
        <v>108.5862809</v>
      </c>
      <c r="BC3227" s="12">
        <f t="shared" si="50"/>
        <v>0</v>
      </c>
      <c r="BD3227" s="12">
        <f t="shared" si="54"/>
        <v>104.0630721</v>
      </c>
    </row>
    <row r="3228" ht="14.25" customHeight="1">
      <c r="A3228" s="7">
        <v>41200.0</v>
      </c>
      <c r="B3228" s="21" t="s">
        <v>90</v>
      </c>
      <c r="C3228" s="8">
        <v>50.823036</v>
      </c>
      <c r="D3228" s="33">
        <f t="shared" si="5"/>
        <v>0.009414943132</v>
      </c>
      <c r="E3228" s="33">
        <f t="shared" si="7"/>
        <v>0.01346328073</v>
      </c>
      <c r="F3228" s="33">
        <f t="shared" si="9"/>
        <v>-0.0015522754</v>
      </c>
      <c r="G3228" s="33">
        <f t="shared" si="11"/>
        <v>-0.006737327032</v>
      </c>
      <c r="H3228" s="33">
        <f t="shared" si="20"/>
        <v>0.830871774</v>
      </c>
      <c r="I3228" s="45">
        <f t="shared" si="31"/>
        <v>-0.2327371808</v>
      </c>
      <c r="J3228" s="45">
        <f t="shared" si="43"/>
        <v>-0.4924148237</v>
      </c>
      <c r="K3228" s="21" t="s">
        <v>91</v>
      </c>
      <c r="L3228" s="8">
        <v>26.596617</v>
      </c>
      <c r="M3228" s="33">
        <f t="shared" si="6"/>
        <v>0.002649669116</v>
      </c>
      <c r="N3228" s="33">
        <f t="shared" si="8"/>
        <v>-0.007084828215</v>
      </c>
      <c r="O3228" s="33">
        <f t="shared" si="10"/>
        <v>-0.01278370164</v>
      </c>
      <c r="P3228" s="33">
        <f t="shared" si="12"/>
        <v>-0.02070410169</v>
      </c>
      <c r="Q3228" s="45">
        <f t="shared" si="21"/>
        <v>-0.315473475</v>
      </c>
      <c r="R3228" s="45">
        <f t="shared" si="32"/>
        <v>-0.4430099909</v>
      </c>
      <c r="S3228" s="45">
        <f t="shared" si="44"/>
        <v>-0.558478818</v>
      </c>
      <c r="T3228" s="33">
        <f t="shared" si="22"/>
        <v>1.146345249</v>
      </c>
      <c r="U3228" s="33">
        <f t="shared" si="33"/>
        <v>0.2102728101</v>
      </c>
      <c r="V3228" s="33">
        <f t="shared" si="42"/>
        <v>0.06606399432</v>
      </c>
      <c r="W3228" s="44">
        <f t="shared" si="13"/>
        <v>0.004926124486</v>
      </c>
      <c r="X3228" s="44">
        <f t="shared" si="14"/>
        <v>0.007630368105</v>
      </c>
      <c r="Y3228" s="33">
        <f t="shared" si="15"/>
        <v>1.548959659</v>
      </c>
      <c r="Z3228" s="43">
        <v>1.0</v>
      </c>
      <c r="AA3228" s="33">
        <f t="shared" si="16"/>
        <v>2.548959659</v>
      </c>
      <c r="AB3228" s="33">
        <f t="shared" si="17"/>
        <v>0.607683081</v>
      </c>
      <c r="AC3228" s="33">
        <f t="shared" si="18"/>
        <v>0.392316919</v>
      </c>
      <c r="AD3228" s="33">
        <f t="shared" si="19"/>
        <v>-0.002995450214</v>
      </c>
      <c r="AE3228" s="34">
        <f t="shared" si="23"/>
        <v>-1</v>
      </c>
      <c r="AF3228" s="34">
        <f t="shared" si="24"/>
        <v>0</v>
      </c>
      <c r="AG3228" s="34">
        <f t="shared" si="25"/>
        <v>0</v>
      </c>
      <c r="AH3228" s="34">
        <f t="shared" si="26"/>
        <v>1</v>
      </c>
      <c r="AI3228" s="34">
        <f t="shared" si="28"/>
        <v>0</v>
      </c>
      <c r="AJ3228" s="34">
        <f t="shared" si="29"/>
        <v>-1</v>
      </c>
      <c r="AK3228" s="34">
        <f t="shared" si="27"/>
        <v>0.002995450214</v>
      </c>
      <c r="AL3228" s="36">
        <f t="shared" si="34"/>
        <v>0</v>
      </c>
      <c r="AM3228" s="36">
        <f t="shared" si="35"/>
        <v>0</v>
      </c>
      <c r="AN3228" s="46">
        <f t="shared" si="36"/>
        <v>0</v>
      </c>
      <c r="AO3228" s="36">
        <f t="shared" si="37"/>
        <v>0</v>
      </c>
      <c r="AP3228" s="36">
        <f t="shared" si="39"/>
        <v>0</v>
      </c>
      <c r="AQ3228" s="36">
        <f t="shared" si="40"/>
        <v>0</v>
      </c>
      <c r="AR3228" s="36">
        <f t="shared" si="38"/>
        <v>0</v>
      </c>
      <c r="AS3228" s="38">
        <f t="shared" si="45"/>
        <v>0</v>
      </c>
      <c r="AT3228" s="38">
        <f t="shared" si="46"/>
        <v>0</v>
      </c>
      <c r="AU3228" s="38">
        <f t="shared" si="47"/>
        <v>0</v>
      </c>
      <c r="AV3228" s="38">
        <f t="shared" si="48"/>
        <v>0</v>
      </c>
      <c r="AW3228" s="38">
        <f t="shared" si="51"/>
        <v>0</v>
      </c>
      <c r="AX3228" s="38">
        <f t="shared" si="52"/>
        <v>0</v>
      </c>
      <c r="AY3228" s="38">
        <f t="shared" si="49"/>
        <v>0</v>
      </c>
      <c r="AZ3228" s="12">
        <f t="shared" si="30"/>
        <v>124.9433868</v>
      </c>
      <c r="BA3228" s="12">
        <f t="shared" si="41"/>
        <v>84.71466274</v>
      </c>
      <c r="BB3228" s="12">
        <f t="shared" si="53"/>
        <v>108.5862809</v>
      </c>
      <c r="BC3228" s="12">
        <f t="shared" si="50"/>
        <v>0.0009984834047</v>
      </c>
      <c r="BD3228" s="12">
        <f t="shared" si="54"/>
        <v>104.1669774</v>
      </c>
    </row>
    <row r="3229" ht="14.25" customHeight="1">
      <c r="A3229" s="7">
        <v>41201.0</v>
      </c>
      <c r="B3229" s="21" t="s">
        <v>90</v>
      </c>
      <c r="C3229" s="8">
        <v>50.19099</v>
      </c>
      <c r="D3229" s="33">
        <f t="shared" si="5"/>
        <v>-0.01243621101</v>
      </c>
      <c r="E3229" s="33">
        <f t="shared" si="7"/>
        <v>-0.002427061595</v>
      </c>
      <c r="F3229" s="33">
        <f t="shared" si="9"/>
        <v>-0.01715871142</v>
      </c>
      <c r="G3229" s="33">
        <f t="shared" si="11"/>
        <v>-0.009496821878</v>
      </c>
      <c r="H3229" s="33">
        <f t="shared" si="20"/>
        <v>-0.2555708205</v>
      </c>
      <c r="I3229" s="45">
        <f t="shared" si="31"/>
        <v>-1.095104434</v>
      </c>
      <c r="J3229" s="45">
        <f t="shared" si="43"/>
        <v>-0.5867363586</v>
      </c>
      <c r="K3229" s="21" t="s">
        <v>91</v>
      </c>
      <c r="L3229" s="8">
        <v>26.287354</v>
      </c>
      <c r="M3229" s="33">
        <f t="shared" si="6"/>
        <v>-0.01162790741</v>
      </c>
      <c r="N3229" s="33">
        <f t="shared" si="8"/>
        <v>-0.02171064543</v>
      </c>
      <c r="O3229" s="33">
        <f t="shared" si="10"/>
        <v>-0.030585792</v>
      </c>
      <c r="P3229" s="33">
        <f t="shared" si="12"/>
        <v>-0.01656570829</v>
      </c>
      <c r="Q3229" s="45">
        <f t="shared" si="21"/>
        <v>-1.001675148</v>
      </c>
      <c r="R3229" s="45">
        <f t="shared" si="32"/>
        <v>-1.049271386</v>
      </c>
      <c r="S3229" s="45">
        <f t="shared" si="44"/>
        <v>-0.4161303745</v>
      </c>
      <c r="T3229" s="33">
        <f t="shared" si="22"/>
        <v>0.7461043272</v>
      </c>
      <c r="U3229" s="33">
        <f t="shared" si="33"/>
        <v>-0.04583304759</v>
      </c>
      <c r="V3229" s="33">
        <f t="shared" si="42"/>
        <v>-0.1706059841</v>
      </c>
      <c r="W3229" s="44">
        <f t="shared" si="13"/>
        <v>0.005230250039</v>
      </c>
      <c r="X3229" s="44">
        <f t="shared" si="14"/>
        <v>0.007254058653</v>
      </c>
      <c r="Y3229" s="33">
        <f t="shared" si="15"/>
        <v>1.386942995</v>
      </c>
      <c r="Z3229" s="43">
        <v>1.0</v>
      </c>
      <c r="AA3229" s="33">
        <f t="shared" si="16"/>
        <v>2.386942995</v>
      </c>
      <c r="AB3229" s="33">
        <f t="shared" si="17"/>
        <v>0.5810540922</v>
      </c>
      <c r="AC3229" s="33">
        <f t="shared" si="18"/>
        <v>0.4189459078</v>
      </c>
      <c r="AD3229" s="33">
        <f t="shared" si="19"/>
        <v>-0.0004238875272</v>
      </c>
      <c r="AE3229" s="34">
        <f t="shared" si="23"/>
        <v>0</v>
      </c>
      <c r="AF3229" s="34">
        <f t="shared" si="24"/>
        <v>0</v>
      </c>
      <c r="AG3229" s="34">
        <f t="shared" si="25"/>
        <v>0</v>
      </c>
      <c r="AH3229" s="34">
        <f t="shared" si="26"/>
        <v>2</v>
      </c>
      <c r="AI3229" s="34">
        <f t="shared" si="28"/>
        <v>0</v>
      </c>
      <c r="AJ3229" s="34">
        <f t="shared" si="29"/>
        <v>-1</v>
      </c>
      <c r="AK3229" s="34">
        <f t="shared" si="27"/>
        <v>0.0004238875272</v>
      </c>
      <c r="AL3229" s="36">
        <f t="shared" si="34"/>
        <v>0</v>
      </c>
      <c r="AM3229" s="36">
        <f t="shared" si="35"/>
        <v>0</v>
      </c>
      <c r="AN3229" s="46">
        <f t="shared" si="36"/>
        <v>0</v>
      </c>
      <c r="AO3229" s="36">
        <f t="shared" si="37"/>
        <v>0</v>
      </c>
      <c r="AP3229" s="36">
        <f t="shared" si="39"/>
        <v>0</v>
      </c>
      <c r="AQ3229" s="36">
        <f t="shared" si="40"/>
        <v>0</v>
      </c>
      <c r="AR3229" s="36">
        <f t="shared" si="38"/>
        <v>0</v>
      </c>
      <c r="AS3229" s="38">
        <f t="shared" si="45"/>
        <v>0</v>
      </c>
      <c r="AT3229" s="38">
        <f t="shared" si="46"/>
        <v>0</v>
      </c>
      <c r="AU3229" s="38">
        <f t="shared" si="47"/>
        <v>0</v>
      </c>
      <c r="AV3229" s="38">
        <f t="shared" si="48"/>
        <v>0</v>
      </c>
      <c r="AW3229" s="38">
        <f t="shared" si="51"/>
        <v>0</v>
      </c>
      <c r="AX3229" s="38">
        <f t="shared" si="52"/>
        <v>0</v>
      </c>
      <c r="AY3229" s="38">
        <f t="shared" si="49"/>
        <v>0</v>
      </c>
      <c r="AZ3229" s="12">
        <f t="shared" si="30"/>
        <v>124.9963487</v>
      </c>
      <c r="BA3229" s="12">
        <f t="shared" si="41"/>
        <v>84.71466274</v>
      </c>
      <c r="BB3229" s="12">
        <f t="shared" si="53"/>
        <v>108.5862809</v>
      </c>
      <c r="BC3229" s="12">
        <f t="shared" si="50"/>
        <v>0.0001412958424</v>
      </c>
      <c r="BD3229" s="12">
        <f t="shared" si="54"/>
        <v>104.1816957</v>
      </c>
    </row>
    <row r="3230" ht="14.25" customHeight="1">
      <c r="A3230" s="7">
        <v>41204.0</v>
      </c>
      <c r="B3230" s="21" t="s">
        <v>90</v>
      </c>
      <c r="C3230" s="8">
        <v>49.989872</v>
      </c>
      <c r="D3230" s="33">
        <f t="shared" si="5"/>
        <v>-0.004007053856</v>
      </c>
      <c r="E3230" s="33">
        <f t="shared" si="7"/>
        <v>-0.01052018269</v>
      </c>
      <c r="F3230" s="33">
        <f t="shared" si="9"/>
        <v>-0.02233452094</v>
      </c>
      <c r="G3230" s="33">
        <f t="shared" si="11"/>
        <v>-0.0155585472</v>
      </c>
      <c r="H3230" s="33">
        <f t="shared" si="20"/>
        <v>-0.7855172491</v>
      </c>
      <c r="I3230" s="45">
        <f t="shared" si="31"/>
        <v>-1.345663521</v>
      </c>
      <c r="J3230" s="45">
        <f t="shared" si="43"/>
        <v>-0.8122348109</v>
      </c>
      <c r="K3230" s="21" t="s">
        <v>91</v>
      </c>
      <c r="L3230" s="8">
        <v>26.167858</v>
      </c>
      <c r="M3230" s="33">
        <f t="shared" si="6"/>
        <v>-0.004545759912</v>
      </c>
      <c r="N3230" s="33">
        <f t="shared" si="8"/>
        <v>-0.02360374634</v>
      </c>
      <c r="O3230" s="33">
        <f t="shared" si="10"/>
        <v>-0.03499251625</v>
      </c>
      <c r="P3230" s="33">
        <f t="shared" si="12"/>
        <v>-0.02334785319</v>
      </c>
      <c r="Q3230" s="45">
        <f t="shared" si="21"/>
        <v>-1.057868163</v>
      </c>
      <c r="R3230" s="45">
        <f t="shared" si="32"/>
        <v>-1.165997613</v>
      </c>
      <c r="S3230" s="45">
        <f t="shared" si="44"/>
        <v>-0.5955173588</v>
      </c>
      <c r="T3230" s="33">
        <f t="shared" si="22"/>
        <v>0.2723509138</v>
      </c>
      <c r="U3230" s="33">
        <f t="shared" si="33"/>
        <v>-0.1796659085</v>
      </c>
      <c r="V3230" s="33">
        <f t="shared" si="42"/>
        <v>-0.216717452</v>
      </c>
      <c r="W3230" s="44">
        <f t="shared" si="13"/>
        <v>0.005250167177</v>
      </c>
      <c r="X3230" s="44">
        <f t="shared" si="14"/>
        <v>0.007259408549</v>
      </c>
      <c r="Y3230" s="33">
        <f t="shared" si="15"/>
        <v>1.382700456</v>
      </c>
      <c r="Z3230" s="43">
        <v>1.0</v>
      </c>
      <c r="AA3230" s="33">
        <f t="shared" si="16"/>
        <v>2.382700456</v>
      </c>
      <c r="AB3230" s="33">
        <f t="shared" si="17"/>
        <v>0.5803081342</v>
      </c>
      <c r="AC3230" s="33">
        <f t="shared" si="18"/>
        <v>0.4196918658</v>
      </c>
      <c r="AD3230" s="33">
        <f t="shared" si="19"/>
        <v>-0.002015634336</v>
      </c>
      <c r="AE3230" s="34">
        <f t="shared" si="23"/>
        <v>0</v>
      </c>
      <c r="AF3230" s="34">
        <f t="shared" si="24"/>
        <v>0</v>
      </c>
      <c r="AG3230" s="34">
        <f t="shared" si="25"/>
        <v>0</v>
      </c>
      <c r="AH3230" s="34">
        <f t="shared" si="26"/>
        <v>3</v>
      </c>
      <c r="AI3230" s="34">
        <f t="shared" si="28"/>
        <v>0</v>
      </c>
      <c r="AJ3230" s="34">
        <f t="shared" si="29"/>
        <v>-1</v>
      </c>
      <c r="AK3230" s="34">
        <f t="shared" si="27"/>
        <v>0.002015634336</v>
      </c>
      <c r="AL3230" s="36">
        <f t="shared" si="34"/>
        <v>0</v>
      </c>
      <c r="AM3230" s="36">
        <f t="shared" si="35"/>
        <v>0</v>
      </c>
      <c r="AN3230" s="46">
        <f t="shared" si="36"/>
        <v>0</v>
      </c>
      <c r="AO3230" s="36">
        <f t="shared" si="37"/>
        <v>0</v>
      </c>
      <c r="AP3230" s="36">
        <f t="shared" si="39"/>
        <v>0</v>
      </c>
      <c r="AQ3230" s="36">
        <f t="shared" si="40"/>
        <v>0</v>
      </c>
      <c r="AR3230" s="36">
        <f t="shared" si="38"/>
        <v>0</v>
      </c>
      <c r="AS3230" s="38">
        <f t="shared" si="45"/>
        <v>0</v>
      </c>
      <c r="AT3230" s="38">
        <f t="shared" si="46"/>
        <v>0</v>
      </c>
      <c r="AU3230" s="38">
        <f t="shared" si="47"/>
        <v>0</v>
      </c>
      <c r="AV3230" s="38">
        <f t="shared" si="48"/>
        <v>0</v>
      </c>
      <c r="AW3230" s="38">
        <f t="shared" si="51"/>
        <v>0</v>
      </c>
      <c r="AX3230" s="38">
        <f t="shared" si="52"/>
        <v>0</v>
      </c>
      <c r="AY3230" s="38">
        <f t="shared" si="49"/>
        <v>0</v>
      </c>
      <c r="AZ3230" s="12">
        <f t="shared" si="30"/>
        <v>125.2482956</v>
      </c>
      <c r="BA3230" s="12">
        <f t="shared" si="41"/>
        <v>84.71466274</v>
      </c>
      <c r="BB3230" s="12">
        <f t="shared" si="53"/>
        <v>108.5862809</v>
      </c>
      <c r="BC3230" s="12">
        <f t="shared" si="50"/>
        <v>0.0006718781118</v>
      </c>
      <c r="BD3230" s="12">
        <f t="shared" si="54"/>
        <v>104.2516931</v>
      </c>
    </row>
    <row r="3231" ht="14.25" customHeight="1">
      <c r="A3231" s="7">
        <v>41205.0</v>
      </c>
      <c r="B3231" s="21" t="s">
        <v>90</v>
      </c>
      <c r="C3231" s="8">
        <v>49.214165</v>
      </c>
      <c r="D3231" s="33">
        <f t="shared" si="5"/>
        <v>-0.01551728318</v>
      </c>
      <c r="E3231" s="33">
        <f t="shared" si="7"/>
        <v>-0.02532027778</v>
      </c>
      <c r="F3231" s="33">
        <f t="shared" si="9"/>
        <v>-0.03642223251</v>
      </c>
      <c r="G3231" s="33">
        <f t="shared" si="11"/>
        <v>-0.02601298941</v>
      </c>
      <c r="H3231" s="33">
        <f t="shared" si="20"/>
        <v>-1.795893459</v>
      </c>
      <c r="I3231" s="45">
        <f t="shared" si="31"/>
        <v>-2.083282279</v>
      </c>
      <c r="J3231" s="45">
        <f t="shared" si="43"/>
        <v>-1.212840483</v>
      </c>
      <c r="K3231" s="21" t="s">
        <v>91</v>
      </c>
      <c r="L3231" s="8">
        <v>25.732082</v>
      </c>
      <c r="M3231" s="33">
        <f t="shared" si="6"/>
        <v>-0.01665310168</v>
      </c>
      <c r="N3231" s="33">
        <f t="shared" si="8"/>
        <v>-0.03403713157</v>
      </c>
      <c r="O3231" s="33">
        <f t="shared" si="10"/>
        <v>-0.050570711</v>
      </c>
      <c r="P3231" s="33">
        <f t="shared" si="12"/>
        <v>-0.02839712921</v>
      </c>
      <c r="Q3231" s="45">
        <f t="shared" si="21"/>
        <v>-1.531190611</v>
      </c>
      <c r="R3231" s="45">
        <f t="shared" si="32"/>
        <v>-1.664248669</v>
      </c>
      <c r="S3231" s="45">
        <f t="shared" si="44"/>
        <v>-0.7217984497</v>
      </c>
      <c r="T3231" s="33">
        <f t="shared" si="22"/>
        <v>-0.2647028482</v>
      </c>
      <c r="U3231" s="33">
        <f t="shared" si="33"/>
        <v>-0.4190336097</v>
      </c>
      <c r="V3231" s="33">
        <f t="shared" si="42"/>
        <v>-0.4910420333</v>
      </c>
      <c r="W3231" s="44">
        <f t="shared" si="13"/>
        <v>0.006147885195</v>
      </c>
      <c r="X3231" s="44">
        <f t="shared" si="14"/>
        <v>0.007719609713</v>
      </c>
      <c r="Y3231" s="33">
        <f t="shared" si="15"/>
        <v>1.255652874</v>
      </c>
      <c r="Z3231" s="43">
        <v>1.0</v>
      </c>
      <c r="AA3231" s="33">
        <f t="shared" si="16"/>
        <v>2.255652874</v>
      </c>
      <c r="AB3231" s="33">
        <f t="shared" si="17"/>
        <v>0.5566693743</v>
      </c>
      <c r="AC3231" s="33">
        <f t="shared" si="18"/>
        <v>0.4433306257</v>
      </c>
      <c r="AD3231" s="33">
        <f t="shared" si="19"/>
        <v>-0.004244659572</v>
      </c>
      <c r="AE3231" s="34">
        <f t="shared" si="23"/>
        <v>0</v>
      </c>
      <c r="AF3231" s="34">
        <f t="shared" si="24"/>
        <v>0</v>
      </c>
      <c r="AG3231" s="34">
        <f t="shared" si="25"/>
        <v>0</v>
      </c>
      <c r="AH3231" s="34">
        <f t="shared" si="26"/>
        <v>4</v>
      </c>
      <c r="AI3231" s="34">
        <f t="shared" si="28"/>
        <v>0</v>
      </c>
      <c r="AJ3231" s="34">
        <f t="shared" si="29"/>
        <v>-1</v>
      </c>
      <c r="AK3231" s="34">
        <f t="shared" si="27"/>
        <v>0.004244659572</v>
      </c>
      <c r="AL3231" s="36">
        <f t="shared" si="34"/>
        <v>0</v>
      </c>
      <c r="AM3231" s="36">
        <f t="shared" si="35"/>
        <v>0</v>
      </c>
      <c r="AN3231" s="46">
        <f t="shared" si="36"/>
        <v>0</v>
      </c>
      <c r="AO3231" s="36">
        <f t="shared" si="37"/>
        <v>0</v>
      </c>
      <c r="AP3231" s="36">
        <f t="shared" si="39"/>
        <v>0</v>
      </c>
      <c r="AQ3231" s="36">
        <f t="shared" si="40"/>
        <v>0</v>
      </c>
      <c r="AR3231" s="36">
        <f t="shared" si="38"/>
        <v>0</v>
      </c>
      <c r="AS3231" s="38">
        <f t="shared" si="45"/>
        <v>0</v>
      </c>
      <c r="AT3231" s="38">
        <f t="shared" si="46"/>
        <v>0</v>
      </c>
      <c r="AU3231" s="38">
        <f t="shared" si="47"/>
        <v>0</v>
      </c>
      <c r="AV3231" s="38">
        <f t="shared" si="48"/>
        <v>0</v>
      </c>
      <c r="AW3231" s="38">
        <f t="shared" si="51"/>
        <v>0</v>
      </c>
      <c r="AX3231" s="38">
        <f t="shared" si="52"/>
        <v>0</v>
      </c>
      <c r="AY3231" s="38">
        <f t="shared" si="49"/>
        <v>0</v>
      </c>
      <c r="AZ3231" s="12">
        <f t="shared" si="30"/>
        <v>125.779932</v>
      </c>
      <c r="BA3231" s="12">
        <f t="shared" si="41"/>
        <v>84.71466274</v>
      </c>
      <c r="BB3231" s="12">
        <f t="shared" si="53"/>
        <v>108.5862809</v>
      </c>
      <c r="BC3231" s="12">
        <f t="shared" si="50"/>
        <v>0.001414886524</v>
      </c>
      <c r="BD3231" s="12">
        <f t="shared" si="54"/>
        <v>104.3991974</v>
      </c>
    </row>
    <row r="3232" ht="14.25" customHeight="1">
      <c r="A3232" s="7">
        <v>41206.0</v>
      </c>
      <c r="B3232" s="21" t="s">
        <v>90</v>
      </c>
      <c r="C3232" s="8">
        <v>49.127972</v>
      </c>
      <c r="D3232" s="33">
        <f t="shared" si="5"/>
        <v>-0.001751386008</v>
      </c>
      <c r="E3232" s="33">
        <f t="shared" si="7"/>
        <v>-0.02425134416</v>
      </c>
      <c r="F3232" s="33">
        <f t="shared" si="9"/>
        <v>-0.02688888506</v>
      </c>
      <c r="G3232" s="33">
        <f t="shared" si="11"/>
        <v>-0.02868539152</v>
      </c>
      <c r="H3232" s="33">
        <f t="shared" si="20"/>
        <v>-1.771942307</v>
      </c>
      <c r="I3232" s="45">
        <f t="shared" si="31"/>
        <v>-1.480192858</v>
      </c>
      <c r="J3232" s="45">
        <f t="shared" si="43"/>
        <v>-1.281646468</v>
      </c>
      <c r="K3232" s="21" t="s">
        <v>91</v>
      </c>
      <c r="L3232" s="8">
        <v>25.921865</v>
      </c>
      <c r="M3232" s="33">
        <f t="shared" si="6"/>
        <v>0.007375345687</v>
      </c>
      <c r="N3232" s="33">
        <f t="shared" si="8"/>
        <v>-0.02278739566</v>
      </c>
      <c r="O3232" s="33">
        <f t="shared" si="10"/>
        <v>-0.03176681961</v>
      </c>
      <c r="P3232" s="33">
        <f t="shared" si="12"/>
        <v>-0.02330482483</v>
      </c>
      <c r="Q3232" s="45">
        <f t="shared" si="21"/>
        <v>-0.9668878451</v>
      </c>
      <c r="R3232" s="45">
        <f t="shared" si="32"/>
        <v>-0.9717178427</v>
      </c>
      <c r="S3232" s="45">
        <f t="shared" si="44"/>
        <v>-0.5412673488</v>
      </c>
      <c r="T3232" s="33">
        <f t="shared" si="22"/>
        <v>-0.8050544624</v>
      </c>
      <c r="U3232" s="33">
        <f t="shared" si="33"/>
        <v>-0.5084750151</v>
      </c>
      <c r="V3232" s="33">
        <f t="shared" si="42"/>
        <v>-0.7403791191</v>
      </c>
      <c r="W3232" s="44">
        <f t="shared" si="13"/>
        <v>0.006124575544</v>
      </c>
      <c r="X3232" s="44">
        <f t="shared" si="14"/>
        <v>0.007932565319</v>
      </c>
      <c r="Y3232" s="33">
        <f t="shared" si="15"/>
        <v>1.295202461</v>
      </c>
      <c r="Z3232" s="43">
        <v>1.0</v>
      </c>
      <c r="AA3232" s="33">
        <f t="shared" si="16"/>
        <v>2.295202461</v>
      </c>
      <c r="AB3232" s="33">
        <f t="shared" si="17"/>
        <v>0.5643085885</v>
      </c>
      <c r="AC3232" s="33">
        <f t="shared" si="18"/>
        <v>0.4356914115</v>
      </c>
      <c r="AD3232" s="33">
        <f t="shared" si="19"/>
        <v>0.001561780518</v>
      </c>
      <c r="AE3232" s="34">
        <f t="shared" si="23"/>
        <v>0</v>
      </c>
      <c r="AF3232" s="34">
        <f t="shared" si="24"/>
        <v>0</v>
      </c>
      <c r="AG3232" s="34">
        <f t="shared" si="25"/>
        <v>0</v>
      </c>
      <c r="AH3232" s="34">
        <f t="shared" si="26"/>
        <v>5</v>
      </c>
      <c r="AI3232" s="34">
        <f t="shared" si="28"/>
        <v>0</v>
      </c>
      <c r="AJ3232" s="34">
        <f t="shared" si="29"/>
        <v>-1</v>
      </c>
      <c r="AK3232" s="34">
        <f t="shared" si="27"/>
        <v>-0.001561780518</v>
      </c>
      <c r="AL3232" s="36">
        <f t="shared" si="34"/>
        <v>0</v>
      </c>
      <c r="AM3232" s="36">
        <f t="shared" si="35"/>
        <v>0</v>
      </c>
      <c r="AN3232" s="46">
        <f t="shared" si="36"/>
        <v>0</v>
      </c>
      <c r="AO3232" s="36">
        <f t="shared" si="37"/>
        <v>0</v>
      </c>
      <c r="AP3232" s="36">
        <f t="shared" si="39"/>
        <v>0</v>
      </c>
      <c r="AQ3232" s="36">
        <f t="shared" si="40"/>
        <v>0</v>
      </c>
      <c r="AR3232" s="36">
        <f t="shared" si="38"/>
        <v>0</v>
      </c>
      <c r="AS3232" s="38">
        <f t="shared" si="45"/>
        <v>0</v>
      </c>
      <c r="AT3232" s="38">
        <f t="shared" si="46"/>
        <v>0</v>
      </c>
      <c r="AU3232" s="38">
        <f t="shared" si="47"/>
        <v>0</v>
      </c>
      <c r="AV3232" s="38">
        <f t="shared" si="48"/>
        <v>0</v>
      </c>
      <c r="AW3232" s="38">
        <f t="shared" si="51"/>
        <v>0</v>
      </c>
      <c r="AX3232" s="38">
        <f t="shared" si="52"/>
        <v>0</v>
      </c>
      <c r="AY3232" s="38">
        <f t="shared" si="49"/>
        <v>0</v>
      </c>
      <c r="AZ3232" s="12">
        <f t="shared" si="30"/>
        <v>125.5834914</v>
      </c>
      <c r="BA3232" s="12">
        <f t="shared" si="41"/>
        <v>84.71466274</v>
      </c>
      <c r="BB3232" s="12">
        <f t="shared" si="53"/>
        <v>108.5862809</v>
      </c>
      <c r="BC3232" s="12">
        <f t="shared" si="50"/>
        <v>-0.000520593506</v>
      </c>
      <c r="BD3232" s="12">
        <f t="shared" si="54"/>
        <v>104.3448479</v>
      </c>
    </row>
    <row r="3233" ht="14.25" customHeight="1">
      <c r="A3233" s="7">
        <v>41207.0</v>
      </c>
      <c r="B3233" s="21" t="s">
        <v>90</v>
      </c>
      <c r="C3233" s="8">
        <v>49.479916</v>
      </c>
      <c r="D3233" s="33">
        <f t="shared" si="5"/>
        <v>0.007163821051</v>
      </c>
      <c r="E3233" s="33">
        <f t="shared" si="7"/>
        <v>-0.0264273862</v>
      </c>
      <c r="F3233" s="33">
        <f t="shared" si="9"/>
        <v>-0.01331990478</v>
      </c>
      <c r="G3233" s="33">
        <f t="shared" si="11"/>
        <v>-0.02477368769</v>
      </c>
      <c r="H3233" s="33">
        <f t="shared" si="20"/>
        <v>-2.167527952</v>
      </c>
      <c r="I3233" s="45">
        <f t="shared" si="31"/>
        <v>-0.6854927686</v>
      </c>
      <c r="J3233" s="45">
        <f t="shared" si="43"/>
        <v>-1.078701151</v>
      </c>
      <c r="K3233" s="21" t="s">
        <v>91</v>
      </c>
      <c r="L3233" s="8">
        <v>26.069464</v>
      </c>
      <c r="M3233" s="33">
        <f t="shared" si="6"/>
        <v>0.005693996169</v>
      </c>
      <c r="N3233" s="33">
        <f t="shared" si="8"/>
        <v>-0.01982030271</v>
      </c>
      <c r="O3233" s="33">
        <f t="shared" si="10"/>
        <v>-0.02676470749</v>
      </c>
      <c r="P3233" s="33">
        <f t="shared" si="12"/>
        <v>-0.03184540225</v>
      </c>
      <c r="Q3233" s="45">
        <f t="shared" si="21"/>
        <v>-0.8078009278</v>
      </c>
      <c r="R3233" s="45">
        <f t="shared" si="32"/>
        <v>-0.7646495072</v>
      </c>
      <c r="S3233" s="45">
        <f t="shared" si="44"/>
        <v>-0.7796027506</v>
      </c>
      <c r="T3233" s="33">
        <f t="shared" si="22"/>
        <v>-1.359727024</v>
      </c>
      <c r="U3233" s="33">
        <f t="shared" si="33"/>
        <v>0.07915673858</v>
      </c>
      <c r="V3233" s="33">
        <f t="shared" si="42"/>
        <v>-0.2990984007</v>
      </c>
      <c r="W3233" s="44">
        <f t="shared" si="13"/>
        <v>0.006345522961</v>
      </c>
      <c r="X3233" s="44">
        <f t="shared" si="14"/>
        <v>0.007223992027</v>
      </c>
      <c r="Y3233" s="33">
        <f t="shared" si="15"/>
        <v>1.138439191</v>
      </c>
      <c r="Z3233" s="43">
        <v>1.0</v>
      </c>
      <c r="AA3233" s="33">
        <f t="shared" si="16"/>
        <v>2.138439191</v>
      </c>
      <c r="AB3233" s="33">
        <f t="shared" si="17"/>
        <v>0.5323692139</v>
      </c>
      <c r="AC3233" s="33">
        <f t="shared" si="18"/>
        <v>0.4676307861</v>
      </c>
      <c r="AD3233" s="33">
        <f t="shared" si="19"/>
        <v>0.001325997346</v>
      </c>
      <c r="AE3233" s="34">
        <f t="shared" si="23"/>
        <v>1</v>
      </c>
      <c r="AF3233" s="34">
        <f t="shared" si="24"/>
        <v>0</v>
      </c>
      <c r="AG3233" s="34">
        <f t="shared" si="25"/>
        <v>1</v>
      </c>
      <c r="AH3233" s="34">
        <f t="shared" si="26"/>
        <v>1</v>
      </c>
      <c r="AI3233" s="34">
        <f t="shared" si="28"/>
        <v>1</v>
      </c>
      <c r="AJ3233" s="34">
        <f t="shared" si="29"/>
        <v>1</v>
      </c>
      <c r="AK3233" s="34">
        <f t="shared" si="27"/>
        <v>0.001325997346</v>
      </c>
      <c r="AL3233" s="36">
        <f t="shared" si="34"/>
        <v>0</v>
      </c>
      <c r="AM3233" s="36">
        <f t="shared" si="35"/>
        <v>0</v>
      </c>
      <c r="AN3233" s="46">
        <f t="shared" si="36"/>
        <v>0</v>
      </c>
      <c r="AO3233" s="36">
        <f t="shared" si="37"/>
        <v>0</v>
      </c>
      <c r="AP3233" s="36">
        <f t="shared" si="39"/>
        <v>0</v>
      </c>
      <c r="AQ3233" s="36">
        <f t="shared" si="40"/>
        <v>0</v>
      </c>
      <c r="AR3233" s="36">
        <f t="shared" si="38"/>
        <v>0</v>
      </c>
      <c r="AS3233" s="38">
        <f t="shared" si="45"/>
        <v>0</v>
      </c>
      <c r="AT3233" s="38">
        <f t="shared" si="46"/>
        <v>0</v>
      </c>
      <c r="AU3233" s="38">
        <f t="shared" si="47"/>
        <v>0</v>
      </c>
      <c r="AV3233" s="38">
        <f t="shared" si="48"/>
        <v>0</v>
      </c>
      <c r="AW3233" s="38">
        <f t="shared" si="51"/>
        <v>0</v>
      </c>
      <c r="AX3233" s="38">
        <f t="shared" si="52"/>
        <v>0</v>
      </c>
      <c r="AY3233" s="38">
        <f t="shared" si="49"/>
        <v>0</v>
      </c>
      <c r="AZ3233" s="12">
        <f t="shared" si="30"/>
        <v>125.7500147</v>
      </c>
      <c r="BA3233" s="12">
        <f t="shared" si="41"/>
        <v>84.71466274</v>
      </c>
      <c r="BB3233" s="12">
        <f t="shared" si="53"/>
        <v>108.5862809</v>
      </c>
      <c r="BC3233" s="12">
        <f t="shared" si="50"/>
        <v>0.0004419991152</v>
      </c>
      <c r="BD3233" s="12">
        <f t="shared" si="54"/>
        <v>104.3909682</v>
      </c>
    </row>
    <row r="3234" ht="14.25" customHeight="1">
      <c r="A3234" s="7">
        <v>41208.0</v>
      </c>
      <c r="B3234" s="21" t="s">
        <v>90</v>
      </c>
      <c r="C3234" s="8">
        <v>49.544571</v>
      </c>
      <c r="D3234" s="33">
        <f t="shared" si="5"/>
        <v>0.00130669179</v>
      </c>
      <c r="E3234" s="33">
        <f t="shared" si="7"/>
        <v>-0.01287918409</v>
      </c>
      <c r="F3234" s="33">
        <f t="shared" si="9"/>
        <v>-0.01527498711</v>
      </c>
      <c r="G3234" s="33">
        <f t="shared" si="11"/>
        <v>-0.02529285142</v>
      </c>
      <c r="H3234" s="33">
        <f t="shared" si="20"/>
        <v>-0.9036498924</v>
      </c>
      <c r="I3234" s="45">
        <f t="shared" si="31"/>
        <v>-0.7712634659</v>
      </c>
      <c r="J3234" s="45">
        <f t="shared" si="43"/>
        <v>-1.064265215</v>
      </c>
      <c r="K3234" s="21" t="s">
        <v>91</v>
      </c>
      <c r="L3234" s="8">
        <v>26.034323</v>
      </c>
      <c r="M3234" s="33">
        <f t="shared" si="6"/>
        <v>-0.001347975547</v>
      </c>
      <c r="N3234" s="33">
        <f t="shared" si="8"/>
        <v>-0.0096255789</v>
      </c>
      <c r="O3234" s="33">
        <f t="shared" si="10"/>
        <v>-0.0311272468</v>
      </c>
      <c r="P3234" s="33">
        <f t="shared" si="12"/>
        <v>-0.02346391963</v>
      </c>
      <c r="Q3234" s="45">
        <f t="shared" si="21"/>
        <v>-0.209809948</v>
      </c>
      <c r="R3234" s="45">
        <f t="shared" si="32"/>
        <v>-0.8983240989</v>
      </c>
      <c r="S3234" s="45">
        <f t="shared" si="44"/>
        <v>-0.4977008929</v>
      </c>
      <c r="T3234" s="33">
        <f t="shared" si="22"/>
        <v>-0.6938399444</v>
      </c>
      <c r="U3234" s="33">
        <f t="shared" si="33"/>
        <v>0.1270606331</v>
      </c>
      <c r="V3234" s="33">
        <f t="shared" si="42"/>
        <v>-0.566564322</v>
      </c>
      <c r="W3234" s="44">
        <f t="shared" si="13"/>
        <v>0.00633303175</v>
      </c>
      <c r="X3234" s="44">
        <f t="shared" si="14"/>
        <v>0.006953143459</v>
      </c>
      <c r="Y3234" s="33">
        <f t="shared" si="15"/>
        <v>1.097917038</v>
      </c>
      <c r="Z3234" s="43">
        <v>1.0</v>
      </c>
      <c r="AA3234" s="33">
        <f t="shared" si="16"/>
        <v>2.097917038</v>
      </c>
      <c r="AB3234" s="33">
        <f t="shared" si="17"/>
        <v>0.5233367278</v>
      </c>
      <c r="AC3234" s="33">
        <f t="shared" si="18"/>
        <v>0.4766632722</v>
      </c>
      <c r="AD3234" s="33">
        <f t="shared" si="19"/>
        <v>0.0001707625754</v>
      </c>
      <c r="AE3234" s="34">
        <f t="shared" si="23"/>
        <v>0</v>
      </c>
      <c r="AF3234" s="34">
        <f t="shared" si="24"/>
        <v>0</v>
      </c>
      <c r="AG3234" s="34">
        <f t="shared" si="25"/>
        <v>0</v>
      </c>
      <c r="AH3234" s="34">
        <f t="shared" si="26"/>
        <v>2</v>
      </c>
      <c r="AI3234" s="34">
        <f t="shared" si="28"/>
        <v>0</v>
      </c>
      <c r="AJ3234" s="34">
        <f t="shared" si="29"/>
        <v>1</v>
      </c>
      <c r="AK3234" s="34">
        <f t="shared" si="27"/>
        <v>0.0001707625754</v>
      </c>
      <c r="AL3234" s="36">
        <f t="shared" si="34"/>
        <v>0</v>
      </c>
      <c r="AM3234" s="36">
        <f t="shared" si="35"/>
        <v>0</v>
      </c>
      <c r="AN3234" s="46">
        <f t="shared" si="36"/>
        <v>0</v>
      </c>
      <c r="AO3234" s="36">
        <f t="shared" si="37"/>
        <v>0</v>
      </c>
      <c r="AP3234" s="36">
        <f t="shared" si="39"/>
        <v>0</v>
      </c>
      <c r="AQ3234" s="36">
        <f t="shared" si="40"/>
        <v>0</v>
      </c>
      <c r="AR3234" s="36">
        <f t="shared" si="38"/>
        <v>0</v>
      </c>
      <c r="AS3234" s="38">
        <f t="shared" si="45"/>
        <v>0</v>
      </c>
      <c r="AT3234" s="38">
        <f t="shared" si="46"/>
        <v>0</v>
      </c>
      <c r="AU3234" s="38">
        <f t="shared" si="47"/>
        <v>0</v>
      </c>
      <c r="AV3234" s="38">
        <f t="shared" si="48"/>
        <v>0</v>
      </c>
      <c r="AW3234" s="38">
        <f t="shared" si="51"/>
        <v>0</v>
      </c>
      <c r="AX3234" s="38">
        <f t="shared" si="52"/>
        <v>0</v>
      </c>
      <c r="AY3234" s="38">
        <f t="shared" si="49"/>
        <v>0</v>
      </c>
      <c r="AZ3234" s="12">
        <f t="shared" si="30"/>
        <v>125.7714881</v>
      </c>
      <c r="BA3234" s="12">
        <f t="shared" si="41"/>
        <v>84.71466274</v>
      </c>
      <c r="BB3234" s="12">
        <f t="shared" si="53"/>
        <v>108.5862809</v>
      </c>
      <c r="BC3234" s="12">
        <f t="shared" si="50"/>
        <v>0.00005692085846</v>
      </c>
      <c r="BD3234" s="12">
        <f t="shared" si="54"/>
        <v>104.3969103</v>
      </c>
    </row>
    <row r="3235" ht="14.25" customHeight="1">
      <c r="A3235" s="7">
        <v>41213.0</v>
      </c>
      <c r="B3235" s="21" t="s">
        <v>90</v>
      </c>
      <c r="C3235" s="8">
        <v>49.731293</v>
      </c>
      <c r="D3235" s="33">
        <f t="shared" si="5"/>
        <v>0.003768768126</v>
      </c>
      <c r="E3235" s="33">
        <f t="shared" si="7"/>
        <v>-0.005172627767</v>
      </c>
      <c r="F3235" s="33">
        <f t="shared" si="9"/>
        <v>-0.01563839347</v>
      </c>
      <c r="G3235" s="33">
        <f t="shared" si="11"/>
        <v>-0.01995767935</v>
      </c>
      <c r="H3235" s="33">
        <f t="shared" si="20"/>
        <v>-0.1590018826</v>
      </c>
      <c r="I3235" s="45">
        <f t="shared" si="31"/>
        <v>-0.7650364002</v>
      </c>
      <c r="J3235" s="45">
        <f t="shared" si="43"/>
        <v>-0.8131362434</v>
      </c>
      <c r="K3235" s="21" t="s">
        <v>91</v>
      </c>
      <c r="L3235" s="8">
        <v>26.132721</v>
      </c>
      <c r="M3235" s="33">
        <f t="shared" si="6"/>
        <v>0.003779549021</v>
      </c>
      <c r="N3235" s="33">
        <f t="shared" si="8"/>
        <v>-0.001342754153</v>
      </c>
      <c r="O3235" s="33">
        <f t="shared" si="10"/>
        <v>-0.02491480646</v>
      </c>
      <c r="P3235" s="33">
        <f t="shared" si="12"/>
        <v>-0.03126623192</v>
      </c>
      <c r="Q3235" s="45">
        <f t="shared" si="21"/>
        <v>0.2985896824</v>
      </c>
      <c r="R3235" s="45">
        <f t="shared" si="32"/>
        <v>-0.6409837751</v>
      </c>
      <c r="S3235" s="45">
        <f t="shared" si="44"/>
        <v>-0.7170278401</v>
      </c>
      <c r="T3235" s="33">
        <f t="shared" si="22"/>
        <v>-0.457591565</v>
      </c>
      <c r="U3235" s="33">
        <f t="shared" si="33"/>
        <v>-0.1240526252</v>
      </c>
      <c r="V3235" s="33">
        <f t="shared" si="42"/>
        <v>-0.09610840329</v>
      </c>
      <c r="W3235" s="44">
        <f t="shared" si="13"/>
        <v>0.006430416458</v>
      </c>
      <c r="X3235" s="44">
        <f t="shared" si="14"/>
        <v>0.006366133976</v>
      </c>
      <c r="Y3235" s="33">
        <f t="shared" si="15"/>
        <v>0.9900033719</v>
      </c>
      <c r="Z3235" s="43">
        <v>1.0</v>
      </c>
      <c r="AA3235" s="33">
        <f t="shared" si="16"/>
        <v>1.990003372</v>
      </c>
      <c r="AB3235" s="33">
        <f t="shared" si="17"/>
        <v>0.4974882887</v>
      </c>
      <c r="AC3235" s="33">
        <f t="shared" si="18"/>
        <v>0.5025117113</v>
      </c>
      <c r="AD3235" s="33">
        <f t="shared" si="19"/>
        <v>-0.0005904134217</v>
      </c>
      <c r="AE3235" s="34">
        <f t="shared" si="23"/>
        <v>0</v>
      </c>
      <c r="AF3235" s="34">
        <f t="shared" si="24"/>
        <v>0</v>
      </c>
      <c r="AG3235" s="34">
        <f t="shared" si="25"/>
        <v>0</v>
      </c>
      <c r="AH3235" s="34">
        <f t="shared" si="26"/>
        <v>3</v>
      </c>
      <c r="AI3235" s="34">
        <f t="shared" si="28"/>
        <v>0</v>
      </c>
      <c r="AJ3235" s="34">
        <f t="shared" si="29"/>
        <v>1</v>
      </c>
      <c r="AK3235" s="34">
        <f t="shared" si="27"/>
        <v>-0.0005904134217</v>
      </c>
      <c r="AL3235" s="36">
        <f t="shared" si="34"/>
        <v>0</v>
      </c>
      <c r="AM3235" s="36">
        <f t="shared" si="35"/>
        <v>0</v>
      </c>
      <c r="AN3235" s="46">
        <f t="shared" si="36"/>
        <v>0</v>
      </c>
      <c r="AO3235" s="36">
        <f t="shared" si="37"/>
        <v>0</v>
      </c>
      <c r="AP3235" s="36">
        <f t="shared" si="39"/>
        <v>0</v>
      </c>
      <c r="AQ3235" s="36">
        <f t="shared" si="40"/>
        <v>0</v>
      </c>
      <c r="AR3235" s="36">
        <f t="shared" si="38"/>
        <v>0</v>
      </c>
      <c r="AS3235" s="38">
        <f t="shared" si="45"/>
        <v>0</v>
      </c>
      <c r="AT3235" s="38">
        <f t="shared" si="46"/>
        <v>0</v>
      </c>
      <c r="AU3235" s="38">
        <f t="shared" si="47"/>
        <v>0</v>
      </c>
      <c r="AV3235" s="38">
        <f t="shared" si="48"/>
        <v>0</v>
      </c>
      <c r="AW3235" s="38">
        <f t="shared" si="51"/>
        <v>0</v>
      </c>
      <c r="AX3235" s="38">
        <f t="shared" si="52"/>
        <v>0</v>
      </c>
      <c r="AY3235" s="38">
        <f t="shared" si="49"/>
        <v>0</v>
      </c>
      <c r="AZ3235" s="12">
        <f t="shared" si="30"/>
        <v>125.697231</v>
      </c>
      <c r="BA3235" s="12">
        <f t="shared" si="41"/>
        <v>84.71466274</v>
      </c>
      <c r="BB3235" s="12">
        <f t="shared" si="53"/>
        <v>108.5862809</v>
      </c>
      <c r="BC3235" s="12">
        <f t="shared" si="50"/>
        <v>-0.0001968044739</v>
      </c>
      <c r="BD3235" s="12">
        <f t="shared" si="54"/>
        <v>104.3763645</v>
      </c>
    </row>
    <row r="3236" ht="14.25" customHeight="1">
      <c r="A3236" s="7">
        <v>41214.0</v>
      </c>
      <c r="B3236" s="21" t="s">
        <v>90</v>
      </c>
      <c r="C3236" s="8">
        <v>49.87495</v>
      </c>
      <c r="D3236" s="33">
        <f t="shared" si="5"/>
        <v>0.002888664085</v>
      </c>
      <c r="E3236" s="33">
        <f t="shared" si="7"/>
        <v>0.01342672379</v>
      </c>
      <c r="F3236" s="33">
        <f t="shared" si="9"/>
        <v>-0.01223352237</v>
      </c>
      <c r="G3236" s="33">
        <f t="shared" si="11"/>
        <v>-0.01670962459</v>
      </c>
      <c r="H3236" s="33">
        <f t="shared" si="20"/>
        <v>1.603549626</v>
      </c>
      <c r="I3236" s="45">
        <f t="shared" si="31"/>
        <v>-0.5427436361</v>
      </c>
      <c r="J3236" s="45">
        <f t="shared" si="43"/>
        <v>-0.6523605502</v>
      </c>
      <c r="K3236" s="21" t="s">
        <v>91</v>
      </c>
      <c r="L3236" s="8">
        <v>26.238159</v>
      </c>
      <c r="M3236" s="33">
        <f t="shared" si="6"/>
        <v>0.004034711885</v>
      </c>
      <c r="N3236" s="33">
        <f t="shared" si="8"/>
        <v>0.01966716102</v>
      </c>
      <c r="O3236" s="33">
        <f t="shared" si="10"/>
        <v>-0.0150393843</v>
      </c>
      <c r="P3236" s="33">
        <f t="shared" si="12"/>
        <v>-0.02634305343</v>
      </c>
      <c r="Q3236" s="45">
        <f t="shared" si="21"/>
        <v>1.56350893</v>
      </c>
      <c r="R3236" s="45">
        <f t="shared" si="32"/>
        <v>-0.2420630474</v>
      </c>
      <c r="S3236" s="45">
        <f t="shared" si="44"/>
        <v>-0.5387179117</v>
      </c>
      <c r="T3236" s="33">
        <f t="shared" si="22"/>
        <v>0.04004069653</v>
      </c>
      <c r="U3236" s="33">
        <f t="shared" si="33"/>
        <v>-0.3006805887</v>
      </c>
      <c r="V3236" s="33">
        <f t="shared" si="42"/>
        <v>-0.1136426385</v>
      </c>
      <c r="W3236" s="44">
        <f t="shared" si="13"/>
        <v>0.006488106527</v>
      </c>
      <c r="X3236" s="44">
        <f t="shared" si="14"/>
        <v>0.006488237494</v>
      </c>
      <c r="Y3236" s="33">
        <f t="shared" si="15"/>
        <v>1.000020186</v>
      </c>
      <c r="Z3236" s="43">
        <v>1.0</v>
      </c>
      <c r="AA3236" s="33">
        <f t="shared" si="16"/>
        <v>2.000020186</v>
      </c>
      <c r="AB3236" s="33">
        <f t="shared" si="17"/>
        <v>0.5000050464</v>
      </c>
      <c r="AC3236" s="33">
        <f t="shared" si="18"/>
        <v>0.4999949536</v>
      </c>
      <c r="AD3236" s="33">
        <f t="shared" si="19"/>
        <v>0.0005403488246</v>
      </c>
      <c r="AE3236" s="34">
        <f t="shared" si="23"/>
        <v>0</v>
      </c>
      <c r="AF3236" s="34">
        <f t="shared" si="24"/>
        <v>0</v>
      </c>
      <c r="AG3236" s="34">
        <f t="shared" si="25"/>
        <v>0</v>
      </c>
      <c r="AH3236" s="34">
        <f t="shared" si="26"/>
        <v>4</v>
      </c>
      <c r="AI3236" s="34">
        <f t="shared" si="28"/>
        <v>0</v>
      </c>
      <c r="AJ3236" s="34">
        <f t="shared" si="29"/>
        <v>1</v>
      </c>
      <c r="AK3236" s="34">
        <f t="shared" si="27"/>
        <v>0.0005403488246</v>
      </c>
      <c r="AL3236" s="36">
        <f t="shared" si="34"/>
        <v>0</v>
      </c>
      <c r="AM3236" s="36">
        <f t="shared" si="35"/>
        <v>0</v>
      </c>
      <c r="AN3236" s="46">
        <f t="shared" si="36"/>
        <v>0</v>
      </c>
      <c r="AO3236" s="36">
        <f t="shared" si="37"/>
        <v>0</v>
      </c>
      <c r="AP3236" s="36">
        <f t="shared" si="39"/>
        <v>0</v>
      </c>
      <c r="AQ3236" s="36">
        <f t="shared" si="40"/>
        <v>0</v>
      </c>
      <c r="AR3236" s="36">
        <f t="shared" si="38"/>
        <v>0</v>
      </c>
      <c r="AS3236" s="38">
        <f t="shared" si="45"/>
        <v>0</v>
      </c>
      <c r="AT3236" s="38">
        <f t="shared" si="46"/>
        <v>0</v>
      </c>
      <c r="AU3236" s="38">
        <f t="shared" si="47"/>
        <v>0</v>
      </c>
      <c r="AV3236" s="38">
        <f t="shared" si="48"/>
        <v>0</v>
      </c>
      <c r="AW3236" s="38">
        <f t="shared" si="51"/>
        <v>0</v>
      </c>
      <c r="AX3236" s="38">
        <f t="shared" si="52"/>
        <v>0</v>
      </c>
      <c r="AY3236" s="38">
        <f t="shared" si="49"/>
        <v>0</v>
      </c>
      <c r="AZ3236" s="12">
        <f t="shared" si="30"/>
        <v>125.7651513</v>
      </c>
      <c r="BA3236" s="12">
        <f t="shared" si="41"/>
        <v>84.71466274</v>
      </c>
      <c r="BB3236" s="12">
        <f t="shared" si="53"/>
        <v>108.5862809</v>
      </c>
      <c r="BC3236" s="12">
        <f t="shared" si="50"/>
        <v>0.0001801162749</v>
      </c>
      <c r="BD3236" s="12">
        <f t="shared" si="54"/>
        <v>104.3951644</v>
      </c>
    </row>
    <row r="3237" ht="14.25" customHeight="1">
      <c r="A3237" s="7">
        <v>41215.0</v>
      </c>
      <c r="B3237" s="21" t="s">
        <v>90</v>
      </c>
      <c r="C3237" s="8">
        <v>49.59483</v>
      </c>
      <c r="D3237" s="33">
        <f t="shared" si="5"/>
        <v>-0.005616446733</v>
      </c>
      <c r="E3237" s="33">
        <f t="shared" si="7"/>
        <v>0.009502895825</v>
      </c>
      <c r="F3237" s="33">
        <f t="shared" si="9"/>
        <v>-0.01497890634</v>
      </c>
      <c r="G3237" s="33">
        <f t="shared" si="11"/>
        <v>-0.02333803742</v>
      </c>
      <c r="H3237" s="33">
        <f t="shared" si="20"/>
        <v>1.183975289</v>
      </c>
      <c r="I3237" s="45">
        <f t="shared" si="31"/>
        <v>-0.7041726042</v>
      </c>
      <c r="J3237" s="45">
        <f t="shared" si="43"/>
        <v>-0.9037683917</v>
      </c>
      <c r="K3237" s="21" t="s">
        <v>91</v>
      </c>
      <c r="L3237" s="8">
        <v>26.062435</v>
      </c>
      <c r="M3237" s="33">
        <f t="shared" si="6"/>
        <v>-0.006697268661</v>
      </c>
      <c r="N3237" s="33">
        <f t="shared" si="8"/>
        <v>0.005422835124</v>
      </c>
      <c r="O3237" s="33">
        <f t="shared" si="10"/>
        <v>-0.01748813283</v>
      </c>
      <c r="P3237" s="33">
        <f t="shared" si="12"/>
        <v>-0.03033488382</v>
      </c>
      <c r="Q3237" s="45">
        <f t="shared" si="21"/>
        <v>0.676222135</v>
      </c>
      <c r="R3237" s="45">
        <f t="shared" si="32"/>
        <v>-0.3074167655</v>
      </c>
      <c r="S3237" s="45">
        <f t="shared" si="44"/>
        <v>-0.6392216794</v>
      </c>
      <c r="T3237" s="33">
        <f t="shared" si="22"/>
        <v>0.5077531541</v>
      </c>
      <c r="U3237" s="33">
        <f t="shared" si="33"/>
        <v>-0.3967558388</v>
      </c>
      <c r="V3237" s="33">
        <f t="shared" si="42"/>
        <v>-0.2645467124</v>
      </c>
      <c r="W3237" s="44">
        <f t="shared" si="13"/>
        <v>0.006556250692</v>
      </c>
      <c r="X3237" s="44">
        <f t="shared" si="14"/>
        <v>0.006594724568</v>
      </c>
      <c r="Y3237" s="33">
        <f t="shared" si="15"/>
        <v>1.005868274</v>
      </c>
      <c r="Z3237" s="43">
        <v>1.0</v>
      </c>
      <c r="AA3237" s="33">
        <f t="shared" si="16"/>
        <v>2.005868274</v>
      </c>
      <c r="AB3237" s="33">
        <f t="shared" si="17"/>
        <v>0.5014627765</v>
      </c>
      <c r="AC3237" s="33">
        <f t="shared" si="18"/>
        <v>0.4985372235</v>
      </c>
      <c r="AD3237" s="33">
        <f t="shared" si="19"/>
        <v>0.003804890674</v>
      </c>
      <c r="AE3237" s="34">
        <f t="shared" si="23"/>
        <v>0</v>
      </c>
      <c r="AF3237" s="34">
        <f t="shared" si="24"/>
        <v>0</v>
      </c>
      <c r="AG3237" s="34">
        <f t="shared" si="25"/>
        <v>0</v>
      </c>
      <c r="AH3237" s="34">
        <f t="shared" si="26"/>
        <v>5</v>
      </c>
      <c r="AI3237" s="34">
        <f t="shared" si="28"/>
        <v>0</v>
      </c>
      <c r="AJ3237" s="34">
        <f t="shared" si="29"/>
        <v>1</v>
      </c>
      <c r="AK3237" s="34">
        <f t="shared" si="27"/>
        <v>0.003804890674</v>
      </c>
      <c r="AL3237" s="36">
        <f t="shared" si="34"/>
        <v>0</v>
      </c>
      <c r="AM3237" s="36">
        <f t="shared" si="35"/>
        <v>0</v>
      </c>
      <c r="AN3237" s="46">
        <f t="shared" si="36"/>
        <v>0</v>
      </c>
      <c r="AO3237" s="36">
        <f t="shared" si="37"/>
        <v>0</v>
      </c>
      <c r="AP3237" s="36">
        <f t="shared" si="39"/>
        <v>0</v>
      </c>
      <c r="AQ3237" s="36">
        <f t="shared" si="40"/>
        <v>0</v>
      </c>
      <c r="AR3237" s="36">
        <f t="shared" si="38"/>
        <v>0</v>
      </c>
      <c r="AS3237" s="38">
        <f t="shared" si="45"/>
        <v>0</v>
      </c>
      <c r="AT3237" s="38">
        <f t="shared" si="46"/>
        <v>0</v>
      </c>
      <c r="AU3237" s="38">
        <f t="shared" si="47"/>
        <v>0</v>
      </c>
      <c r="AV3237" s="38">
        <f t="shared" si="48"/>
        <v>0</v>
      </c>
      <c r="AW3237" s="38">
        <f t="shared" si="51"/>
        <v>0</v>
      </c>
      <c r="AX3237" s="38">
        <f t="shared" si="52"/>
        <v>0</v>
      </c>
      <c r="AY3237" s="38">
        <f t="shared" si="49"/>
        <v>0</v>
      </c>
      <c r="AZ3237" s="12">
        <f t="shared" si="30"/>
        <v>126.243674</v>
      </c>
      <c r="BA3237" s="12">
        <f t="shared" si="41"/>
        <v>84.71466274</v>
      </c>
      <c r="BB3237" s="12">
        <f t="shared" si="53"/>
        <v>108.5862809</v>
      </c>
      <c r="BC3237" s="12">
        <f t="shared" si="50"/>
        <v>0.001268296891</v>
      </c>
      <c r="BD3237" s="12">
        <f t="shared" si="54"/>
        <v>104.5275684</v>
      </c>
    </row>
    <row r="3238" ht="14.25" customHeight="1">
      <c r="A3238" s="7">
        <v>41218.0</v>
      </c>
      <c r="B3238" s="21" t="s">
        <v>90</v>
      </c>
      <c r="C3238" s="8">
        <v>49.558922</v>
      </c>
      <c r="D3238" s="33">
        <f t="shared" si="5"/>
        <v>-0.000724027081</v>
      </c>
      <c r="E3238" s="33">
        <f t="shared" si="7"/>
        <v>0.001596728661</v>
      </c>
      <c r="F3238" s="33">
        <f t="shared" si="9"/>
        <v>-0.0248728549</v>
      </c>
      <c r="G3238" s="33">
        <f t="shared" si="11"/>
        <v>-0.02638652078</v>
      </c>
      <c r="H3238" s="33">
        <f t="shared" si="20"/>
        <v>0.429937487</v>
      </c>
      <c r="I3238" s="45">
        <f t="shared" si="31"/>
        <v>-1.448435645</v>
      </c>
      <c r="J3238" s="45">
        <f t="shared" si="43"/>
        <v>-1.004451167</v>
      </c>
      <c r="K3238" s="21" t="s">
        <v>91</v>
      </c>
      <c r="L3238" s="8">
        <v>25.844543</v>
      </c>
      <c r="M3238" s="33">
        <f t="shared" si="6"/>
        <v>-0.008360385359</v>
      </c>
      <c r="N3238" s="33">
        <f t="shared" si="8"/>
        <v>-0.00862775698</v>
      </c>
      <c r="O3238" s="33">
        <f t="shared" si="10"/>
        <v>-0.02827705494</v>
      </c>
      <c r="P3238" s="33">
        <f t="shared" si="12"/>
        <v>-0.04069927114</v>
      </c>
      <c r="Q3238" s="45">
        <f t="shared" si="21"/>
        <v>-0.1612311382</v>
      </c>
      <c r="R3238" s="45">
        <f t="shared" si="32"/>
        <v>-0.721358971</v>
      </c>
      <c r="S3238" s="45">
        <f t="shared" si="44"/>
        <v>-0.9412740938</v>
      </c>
      <c r="T3238" s="33">
        <f t="shared" si="22"/>
        <v>0.5911686251</v>
      </c>
      <c r="U3238" s="33">
        <f t="shared" si="33"/>
        <v>-0.7270766744</v>
      </c>
      <c r="V3238" s="33">
        <f t="shared" si="42"/>
        <v>-0.06317707353</v>
      </c>
      <c r="W3238" s="44">
        <f t="shared" si="13"/>
        <v>0.006503843677</v>
      </c>
      <c r="X3238" s="44">
        <f t="shared" si="14"/>
        <v>0.006698006847</v>
      </c>
      <c r="Y3238" s="33">
        <f t="shared" si="15"/>
        <v>1.029853603</v>
      </c>
      <c r="Z3238" s="43">
        <v>1.0</v>
      </c>
      <c r="AA3238" s="33">
        <f t="shared" si="16"/>
        <v>2.029853603</v>
      </c>
      <c r="AB3238" s="33">
        <f t="shared" si="17"/>
        <v>0.5073536346</v>
      </c>
      <c r="AC3238" s="33">
        <f t="shared" si="18"/>
        <v>0.4926463654</v>
      </c>
      <c r="AD3238" s="33">
        <f t="shared" si="19"/>
        <v>-0.006135058045</v>
      </c>
      <c r="AE3238" s="34">
        <f t="shared" si="23"/>
        <v>0</v>
      </c>
      <c r="AF3238" s="34">
        <f t="shared" si="24"/>
        <v>0</v>
      </c>
      <c r="AG3238" s="34">
        <f t="shared" si="25"/>
        <v>0</v>
      </c>
      <c r="AH3238" s="34">
        <f t="shared" si="26"/>
        <v>0</v>
      </c>
      <c r="AI3238" s="34">
        <f t="shared" si="28"/>
        <v>1</v>
      </c>
      <c r="AJ3238" s="34">
        <f t="shared" si="29"/>
        <v>0</v>
      </c>
      <c r="AK3238" s="34">
        <f t="shared" si="27"/>
        <v>0</v>
      </c>
      <c r="AL3238" s="36">
        <f t="shared" si="34"/>
        <v>0</v>
      </c>
      <c r="AM3238" s="36">
        <f t="shared" si="35"/>
        <v>0</v>
      </c>
      <c r="AN3238" s="46">
        <f t="shared" si="36"/>
        <v>0</v>
      </c>
      <c r="AO3238" s="36">
        <f t="shared" si="37"/>
        <v>0</v>
      </c>
      <c r="AP3238" s="36">
        <f t="shared" si="39"/>
        <v>0</v>
      </c>
      <c r="AQ3238" s="36">
        <f t="shared" si="40"/>
        <v>0</v>
      </c>
      <c r="AR3238" s="36">
        <f t="shared" si="38"/>
        <v>0</v>
      </c>
      <c r="AS3238" s="38">
        <f t="shared" si="45"/>
        <v>0</v>
      </c>
      <c r="AT3238" s="38">
        <f t="shared" si="46"/>
        <v>0</v>
      </c>
      <c r="AU3238" s="38">
        <f t="shared" si="47"/>
        <v>0</v>
      </c>
      <c r="AV3238" s="38">
        <f t="shared" si="48"/>
        <v>0</v>
      </c>
      <c r="AW3238" s="38">
        <f t="shared" si="51"/>
        <v>0</v>
      </c>
      <c r="AX3238" s="38">
        <f t="shared" si="52"/>
        <v>0</v>
      </c>
      <c r="AY3238" s="38">
        <f t="shared" si="49"/>
        <v>0</v>
      </c>
      <c r="AZ3238" s="12">
        <f t="shared" si="30"/>
        <v>126.243674</v>
      </c>
      <c r="BA3238" s="12">
        <f t="shared" si="41"/>
        <v>84.71466274</v>
      </c>
      <c r="BB3238" s="12">
        <f t="shared" si="53"/>
        <v>108.5862809</v>
      </c>
      <c r="BC3238" s="12">
        <f t="shared" si="50"/>
        <v>0</v>
      </c>
      <c r="BD3238" s="12">
        <f t="shared" si="54"/>
        <v>104.5275684</v>
      </c>
    </row>
    <row r="3239" ht="14.25" customHeight="1">
      <c r="A3239" s="7">
        <v>41219.0</v>
      </c>
      <c r="B3239" s="21" t="s">
        <v>90</v>
      </c>
      <c r="C3239" s="8">
        <v>49.810326</v>
      </c>
      <c r="D3239" s="33">
        <f t="shared" si="5"/>
        <v>0.005072830277</v>
      </c>
      <c r="E3239" s="33">
        <f t="shared" si="7"/>
        <v>0.005363958041</v>
      </c>
      <c r="F3239" s="33">
        <f t="shared" si="9"/>
        <v>-0.007584309455</v>
      </c>
      <c r="G3239" s="33">
        <f t="shared" si="11"/>
        <v>-0.0246128839</v>
      </c>
      <c r="H3239" s="33">
        <f t="shared" si="20"/>
        <v>0.7734175415</v>
      </c>
      <c r="I3239" s="45">
        <f t="shared" si="31"/>
        <v>-0.1014579195</v>
      </c>
      <c r="J3239" s="45">
        <f t="shared" si="43"/>
        <v>-0.8985387254</v>
      </c>
      <c r="K3239" s="21" t="s">
        <v>91</v>
      </c>
      <c r="L3239" s="8">
        <v>26.301411</v>
      </c>
      <c r="M3239" s="33">
        <f t="shared" si="6"/>
        <v>0.01767754222</v>
      </c>
      <c r="N3239" s="33">
        <f t="shared" si="8"/>
        <v>0.01025907223</v>
      </c>
      <c r="O3239" s="33">
        <f t="shared" si="10"/>
        <v>0.0005347438164</v>
      </c>
      <c r="P3239" s="33">
        <f t="shared" si="12"/>
        <v>-0.03006740375</v>
      </c>
      <c r="Q3239" s="45">
        <f t="shared" si="21"/>
        <v>0.9332696107</v>
      </c>
      <c r="R3239" s="45">
        <f t="shared" si="32"/>
        <v>0.5152963251</v>
      </c>
      <c r="S3239" s="45">
        <f t="shared" si="44"/>
        <v>-0.5740658147</v>
      </c>
      <c r="T3239" s="33">
        <f t="shared" si="22"/>
        <v>-0.1598520692</v>
      </c>
      <c r="U3239" s="33">
        <f t="shared" si="33"/>
        <v>-0.6167542445</v>
      </c>
      <c r="V3239" s="33">
        <f t="shared" si="42"/>
        <v>-0.3244729107</v>
      </c>
      <c r="W3239" s="44">
        <f t="shared" si="13"/>
        <v>0.006583652285</v>
      </c>
      <c r="X3239" s="44">
        <f t="shared" si="14"/>
        <v>0.007820218662</v>
      </c>
      <c r="Y3239" s="33">
        <f t="shared" si="15"/>
        <v>1.187823768</v>
      </c>
      <c r="Z3239" s="43">
        <v>1.0</v>
      </c>
      <c r="AA3239" s="33">
        <f t="shared" si="16"/>
        <v>2.187823768</v>
      </c>
      <c r="AB3239" s="33">
        <f t="shared" si="17"/>
        <v>0.5429247937</v>
      </c>
      <c r="AC3239" s="33">
        <f t="shared" si="18"/>
        <v>0.4570752063</v>
      </c>
      <c r="AD3239" s="33">
        <f t="shared" si="19"/>
        <v>0.005731911592</v>
      </c>
      <c r="AE3239" s="34">
        <f t="shared" si="23"/>
        <v>0</v>
      </c>
      <c r="AF3239" s="34">
        <f t="shared" si="24"/>
        <v>0</v>
      </c>
      <c r="AG3239" s="34">
        <f t="shared" si="25"/>
        <v>0</v>
      </c>
      <c r="AH3239" s="34">
        <f t="shared" si="26"/>
        <v>0</v>
      </c>
      <c r="AI3239" s="34">
        <f t="shared" si="28"/>
        <v>0</v>
      </c>
      <c r="AJ3239" s="34">
        <f t="shared" si="29"/>
        <v>0</v>
      </c>
      <c r="AK3239" s="34">
        <f t="shared" si="27"/>
        <v>0</v>
      </c>
      <c r="AL3239" s="36">
        <f t="shared" si="34"/>
        <v>0</v>
      </c>
      <c r="AM3239" s="36">
        <f t="shared" si="35"/>
        <v>0</v>
      </c>
      <c r="AN3239" s="46">
        <f t="shared" si="36"/>
        <v>0</v>
      </c>
      <c r="AO3239" s="36">
        <f t="shared" si="37"/>
        <v>0</v>
      </c>
      <c r="AP3239" s="36">
        <f t="shared" si="39"/>
        <v>0</v>
      </c>
      <c r="AQ3239" s="36">
        <f t="shared" si="40"/>
        <v>0</v>
      </c>
      <c r="AR3239" s="36">
        <f t="shared" si="38"/>
        <v>0</v>
      </c>
      <c r="AS3239" s="38">
        <f t="shared" si="45"/>
        <v>0</v>
      </c>
      <c r="AT3239" s="38">
        <f t="shared" si="46"/>
        <v>0</v>
      </c>
      <c r="AU3239" s="38">
        <f t="shared" si="47"/>
        <v>0</v>
      </c>
      <c r="AV3239" s="38">
        <f t="shared" si="48"/>
        <v>0</v>
      </c>
      <c r="AW3239" s="38">
        <f t="shared" si="51"/>
        <v>0</v>
      </c>
      <c r="AX3239" s="38">
        <f t="shared" si="52"/>
        <v>0</v>
      </c>
      <c r="AY3239" s="38">
        <f t="shared" si="49"/>
        <v>0</v>
      </c>
      <c r="AZ3239" s="12">
        <f t="shared" si="30"/>
        <v>126.243674</v>
      </c>
      <c r="BA3239" s="12">
        <f t="shared" si="41"/>
        <v>84.71466274</v>
      </c>
      <c r="BB3239" s="12">
        <f t="shared" si="53"/>
        <v>108.5862809</v>
      </c>
      <c r="BC3239" s="12">
        <f t="shared" si="50"/>
        <v>0</v>
      </c>
      <c r="BD3239" s="12">
        <f t="shared" si="54"/>
        <v>104.5275684</v>
      </c>
    </row>
    <row r="3240" ht="14.25" customHeight="1">
      <c r="A3240" s="7">
        <v>41220.0</v>
      </c>
      <c r="B3240" s="21" t="s">
        <v>90</v>
      </c>
      <c r="C3240" s="8">
        <v>49.551754</v>
      </c>
      <c r="D3240" s="33">
        <f t="shared" si="5"/>
        <v>-0.005191132457</v>
      </c>
      <c r="E3240" s="33">
        <f t="shared" si="7"/>
        <v>-0.003610181621</v>
      </c>
      <c r="F3240" s="33">
        <f t="shared" si="9"/>
        <v>-0.008764135263</v>
      </c>
      <c r="G3240" s="33">
        <f t="shared" si="11"/>
        <v>-0.03090291344</v>
      </c>
      <c r="H3240" s="33">
        <f t="shared" si="20"/>
        <v>-0.04246783446</v>
      </c>
      <c r="I3240" s="45">
        <f t="shared" si="31"/>
        <v>-0.1703357089</v>
      </c>
      <c r="J3240" s="45">
        <f t="shared" si="43"/>
        <v>-1.144887508</v>
      </c>
      <c r="K3240" s="21" t="s">
        <v>91</v>
      </c>
      <c r="L3240" s="8">
        <v>25.809402</v>
      </c>
      <c r="M3240" s="33">
        <f t="shared" si="6"/>
        <v>-0.01870656293</v>
      </c>
      <c r="N3240" s="33">
        <f t="shared" si="8"/>
        <v>-0.0123721904</v>
      </c>
      <c r="O3240" s="33">
        <f t="shared" si="10"/>
        <v>-0.01369833175</v>
      </c>
      <c r="P3240" s="33">
        <f t="shared" si="12"/>
        <v>-0.0482115089</v>
      </c>
      <c r="Q3240" s="45">
        <f t="shared" si="21"/>
        <v>-0.4031446732</v>
      </c>
      <c r="R3240" s="45">
        <f t="shared" si="32"/>
        <v>-0.08023202386</v>
      </c>
      <c r="S3240" s="45">
        <f t="shared" si="44"/>
        <v>-1.13220405</v>
      </c>
      <c r="T3240" s="33">
        <f t="shared" si="22"/>
        <v>0.3606768388</v>
      </c>
      <c r="U3240" s="33">
        <f t="shared" si="33"/>
        <v>-0.09010368501</v>
      </c>
      <c r="V3240" s="33">
        <f t="shared" si="42"/>
        <v>-0.01268345778</v>
      </c>
      <c r="W3240" s="44">
        <f t="shared" si="13"/>
        <v>0.006613351256</v>
      </c>
      <c r="X3240" s="44">
        <f t="shared" si="14"/>
        <v>0.008700941504</v>
      </c>
      <c r="Y3240" s="33">
        <f t="shared" si="15"/>
        <v>1.315662993</v>
      </c>
      <c r="Z3240" s="43">
        <v>1.0</v>
      </c>
      <c r="AA3240" s="33">
        <f t="shared" si="16"/>
        <v>2.315662993</v>
      </c>
      <c r="AB3240" s="33">
        <f t="shared" si="17"/>
        <v>0.5681582323</v>
      </c>
      <c r="AC3240" s="33">
        <f t="shared" si="18"/>
        <v>0.4318417677</v>
      </c>
      <c r="AD3240" s="33">
        <f t="shared" si="19"/>
        <v>0.002586405347</v>
      </c>
      <c r="AE3240" s="34">
        <f t="shared" si="23"/>
        <v>0</v>
      </c>
      <c r="AF3240" s="34">
        <f t="shared" si="24"/>
        <v>0</v>
      </c>
      <c r="AG3240" s="34">
        <f t="shared" si="25"/>
        <v>0</v>
      </c>
      <c r="AH3240" s="34">
        <f t="shared" si="26"/>
        <v>0</v>
      </c>
      <c r="AI3240" s="34">
        <f t="shared" si="28"/>
        <v>0</v>
      </c>
      <c r="AJ3240" s="34">
        <f t="shared" si="29"/>
        <v>0</v>
      </c>
      <c r="AK3240" s="34">
        <f t="shared" si="27"/>
        <v>0</v>
      </c>
      <c r="AL3240" s="36">
        <f t="shared" si="34"/>
        <v>0</v>
      </c>
      <c r="AM3240" s="36">
        <f t="shared" si="35"/>
        <v>0</v>
      </c>
      <c r="AN3240" s="46">
        <f t="shared" si="36"/>
        <v>0</v>
      </c>
      <c r="AO3240" s="36">
        <f t="shared" si="37"/>
        <v>0</v>
      </c>
      <c r="AP3240" s="36">
        <f t="shared" si="39"/>
        <v>0</v>
      </c>
      <c r="AQ3240" s="36">
        <f t="shared" si="40"/>
        <v>0</v>
      </c>
      <c r="AR3240" s="36">
        <f t="shared" si="38"/>
        <v>0</v>
      </c>
      <c r="AS3240" s="38">
        <f t="shared" si="45"/>
        <v>0</v>
      </c>
      <c r="AT3240" s="38">
        <f t="shared" si="46"/>
        <v>0</v>
      </c>
      <c r="AU3240" s="38">
        <f t="shared" si="47"/>
        <v>0</v>
      </c>
      <c r="AV3240" s="38">
        <f t="shared" si="48"/>
        <v>0</v>
      </c>
      <c r="AW3240" s="38">
        <f t="shared" si="51"/>
        <v>0</v>
      </c>
      <c r="AX3240" s="38">
        <f t="shared" si="52"/>
        <v>0</v>
      </c>
      <c r="AY3240" s="38">
        <f t="shared" si="49"/>
        <v>0</v>
      </c>
      <c r="AZ3240" s="12">
        <f t="shared" si="30"/>
        <v>126.243674</v>
      </c>
      <c r="BA3240" s="12">
        <f t="shared" si="41"/>
        <v>84.71466274</v>
      </c>
      <c r="BB3240" s="12">
        <f t="shared" si="53"/>
        <v>108.5862809</v>
      </c>
      <c r="BC3240" s="12">
        <f t="shared" si="50"/>
        <v>0</v>
      </c>
      <c r="BD3240" s="12">
        <f t="shared" si="54"/>
        <v>104.5275684</v>
      </c>
    </row>
    <row r="3241" ht="14.25" customHeight="1">
      <c r="A3241" s="7">
        <v>41221.0</v>
      </c>
      <c r="B3241" s="21" t="s">
        <v>90</v>
      </c>
      <c r="C3241" s="8">
        <v>49.408081</v>
      </c>
      <c r="D3241" s="33">
        <f t="shared" si="5"/>
        <v>-0.002899453367</v>
      </c>
      <c r="E3241" s="33">
        <f t="shared" si="7"/>
        <v>-0.009360791339</v>
      </c>
      <c r="F3241" s="33">
        <f t="shared" si="9"/>
        <v>0.003940247691</v>
      </c>
      <c r="G3241" s="33">
        <f t="shared" si="11"/>
        <v>-0.03262549744</v>
      </c>
      <c r="H3241" s="33">
        <f t="shared" si="20"/>
        <v>-0.5762210256</v>
      </c>
      <c r="I3241" s="45">
        <f t="shared" si="31"/>
        <v>0.853165969</v>
      </c>
      <c r="J3241" s="45">
        <f t="shared" si="43"/>
        <v>-1.183799534</v>
      </c>
      <c r="K3241" s="21" t="s">
        <v>91</v>
      </c>
      <c r="L3241" s="8">
        <v>25.556368</v>
      </c>
      <c r="M3241" s="33">
        <f t="shared" si="6"/>
        <v>-0.009803946639</v>
      </c>
      <c r="N3241" s="33">
        <f t="shared" si="8"/>
        <v>-0.02598471181</v>
      </c>
      <c r="O3241" s="33">
        <f t="shared" si="10"/>
        <v>-0.006828596302</v>
      </c>
      <c r="P3241" s="33">
        <f t="shared" si="12"/>
        <v>-0.05705398034</v>
      </c>
      <c r="Q3241" s="45">
        <f t="shared" si="21"/>
        <v>-1.21785233</v>
      </c>
      <c r="R3241" s="45">
        <f t="shared" si="32"/>
        <v>0.2081168254</v>
      </c>
      <c r="S3241" s="45">
        <f t="shared" si="44"/>
        <v>-1.378868302</v>
      </c>
      <c r="T3241" s="33">
        <f t="shared" si="22"/>
        <v>0.6416313042</v>
      </c>
      <c r="U3241" s="33">
        <f t="shared" si="33"/>
        <v>0.6450491436</v>
      </c>
      <c r="V3241" s="33">
        <f t="shared" si="42"/>
        <v>0.1950687679</v>
      </c>
      <c r="W3241" s="44">
        <f t="shared" si="13"/>
        <v>0.006619281364</v>
      </c>
      <c r="X3241" s="44">
        <f t="shared" si="14"/>
        <v>0.008840107164</v>
      </c>
      <c r="Y3241" s="33">
        <f t="shared" si="15"/>
        <v>1.335508596</v>
      </c>
      <c r="Z3241" s="43">
        <v>1.0</v>
      </c>
      <c r="AA3241" s="33">
        <f t="shared" si="16"/>
        <v>2.335508596</v>
      </c>
      <c r="AB3241" s="33">
        <f t="shared" si="17"/>
        <v>0.5718277374</v>
      </c>
      <c r="AC3241" s="33">
        <f t="shared" si="18"/>
        <v>0.4281722626</v>
      </c>
      <c r="AD3241" s="33">
        <f t="shared" si="19"/>
        <v>0.001322990368</v>
      </c>
      <c r="AE3241" s="34">
        <f t="shared" si="23"/>
        <v>0</v>
      </c>
      <c r="AF3241" s="34">
        <f t="shared" si="24"/>
        <v>0</v>
      </c>
      <c r="AG3241" s="34">
        <f t="shared" si="25"/>
        <v>0</v>
      </c>
      <c r="AH3241" s="34">
        <f t="shared" si="26"/>
        <v>0</v>
      </c>
      <c r="AI3241" s="34">
        <f t="shared" si="28"/>
        <v>0</v>
      </c>
      <c r="AJ3241" s="34">
        <f t="shared" si="29"/>
        <v>0</v>
      </c>
      <c r="AK3241" s="34">
        <f t="shared" si="27"/>
        <v>0</v>
      </c>
      <c r="AL3241" s="36">
        <f t="shared" si="34"/>
        <v>0</v>
      </c>
      <c r="AM3241" s="36">
        <f t="shared" si="35"/>
        <v>0</v>
      </c>
      <c r="AN3241" s="46">
        <f t="shared" si="36"/>
        <v>0</v>
      </c>
      <c r="AO3241" s="36">
        <f t="shared" si="37"/>
        <v>0</v>
      </c>
      <c r="AP3241" s="36">
        <f t="shared" si="39"/>
        <v>0</v>
      </c>
      <c r="AQ3241" s="36">
        <f t="shared" si="40"/>
        <v>0</v>
      </c>
      <c r="AR3241" s="36">
        <f t="shared" si="38"/>
        <v>0</v>
      </c>
      <c r="AS3241" s="38">
        <f t="shared" si="45"/>
        <v>0</v>
      </c>
      <c r="AT3241" s="38">
        <f t="shared" si="46"/>
        <v>0</v>
      </c>
      <c r="AU3241" s="38">
        <f t="shared" si="47"/>
        <v>0</v>
      </c>
      <c r="AV3241" s="38">
        <f t="shared" si="48"/>
        <v>0</v>
      </c>
      <c r="AW3241" s="38">
        <f t="shared" si="51"/>
        <v>0</v>
      </c>
      <c r="AX3241" s="38">
        <f t="shared" si="52"/>
        <v>0</v>
      </c>
      <c r="AY3241" s="38">
        <f t="shared" si="49"/>
        <v>0</v>
      </c>
      <c r="AZ3241" s="12">
        <f t="shared" si="30"/>
        <v>126.243674</v>
      </c>
      <c r="BA3241" s="12">
        <f t="shared" si="41"/>
        <v>84.71466274</v>
      </c>
      <c r="BB3241" s="12">
        <f t="shared" si="53"/>
        <v>108.5862809</v>
      </c>
      <c r="BC3241" s="12">
        <f t="shared" si="50"/>
        <v>0</v>
      </c>
      <c r="BD3241" s="12">
        <f t="shared" si="54"/>
        <v>104.5275684</v>
      </c>
    </row>
    <row r="3242" ht="14.25" customHeight="1">
      <c r="A3242" s="7">
        <v>41222.0</v>
      </c>
      <c r="B3242" s="21" t="s">
        <v>90</v>
      </c>
      <c r="C3242" s="8">
        <v>49.45118</v>
      </c>
      <c r="D3242" s="33">
        <f t="shared" si="5"/>
        <v>0.0008723066982</v>
      </c>
      <c r="E3242" s="33">
        <f t="shared" si="7"/>
        <v>-0.002896471265</v>
      </c>
      <c r="F3242" s="33">
        <f t="shared" si="9"/>
        <v>0.006578899695</v>
      </c>
      <c r="G3242" s="33">
        <f t="shared" si="11"/>
        <v>-0.02048688464</v>
      </c>
      <c r="H3242" s="33">
        <f t="shared" si="20"/>
        <v>0.01635972535</v>
      </c>
      <c r="I3242" s="45">
        <f t="shared" si="31"/>
        <v>1.039275822</v>
      </c>
      <c r="J3242" s="45">
        <f t="shared" si="43"/>
        <v>-0.6131493604</v>
      </c>
      <c r="K3242" s="21" t="s">
        <v>91</v>
      </c>
      <c r="L3242" s="8">
        <v>25.507175</v>
      </c>
      <c r="M3242" s="33">
        <f t="shared" si="6"/>
        <v>-0.001924882284</v>
      </c>
      <c r="N3242" s="33">
        <f t="shared" si="8"/>
        <v>-0.02130499318</v>
      </c>
      <c r="O3242" s="33">
        <f t="shared" si="10"/>
        <v>-0.01599769152</v>
      </c>
      <c r="P3242" s="33">
        <f t="shared" si="12"/>
        <v>-0.04725631535</v>
      </c>
      <c r="Q3242" s="45">
        <f t="shared" si="21"/>
        <v>-0.9420466956</v>
      </c>
      <c r="R3242" s="45">
        <f t="shared" si="32"/>
        <v>-0.1962897063</v>
      </c>
      <c r="S3242" s="45">
        <f t="shared" si="44"/>
        <v>-1.019078689</v>
      </c>
      <c r="T3242" s="33">
        <f t="shared" si="22"/>
        <v>0.958406421</v>
      </c>
      <c r="U3242" s="33">
        <f t="shared" si="33"/>
        <v>1.235565528</v>
      </c>
      <c r="V3242" s="33">
        <f t="shared" si="42"/>
        <v>0.4059293287</v>
      </c>
      <c r="W3242" s="44">
        <f t="shared" si="13"/>
        <v>0.006211944201</v>
      </c>
      <c r="X3242" s="44">
        <f t="shared" si="14"/>
        <v>0.008565904934</v>
      </c>
      <c r="Y3242" s="33">
        <f t="shared" si="15"/>
        <v>1.378941062</v>
      </c>
      <c r="Z3242" s="43">
        <v>1.0</v>
      </c>
      <c r="AA3242" s="33">
        <f t="shared" si="16"/>
        <v>2.378941062</v>
      </c>
      <c r="AB3242" s="33">
        <f t="shared" si="17"/>
        <v>0.5796449034</v>
      </c>
      <c r="AC3242" s="33">
        <f t="shared" si="18"/>
        <v>0.4203550966</v>
      </c>
      <c r="AD3242" s="33">
        <f t="shared" si="19"/>
        <v>0.0004122861306</v>
      </c>
      <c r="AE3242" s="34">
        <f t="shared" si="23"/>
        <v>0</v>
      </c>
      <c r="AF3242" s="34">
        <f t="shared" si="24"/>
        <v>0</v>
      </c>
      <c r="AG3242" s="34">
        <f t="shared" si="25"/>
        <v>0</v>
      </c>
      <c r="AH3242" s="34">
        <f t="shared" si="26"/>
        <v>0</v>
      </c>
      <c r="AI3242" s="34">
        <f t="shared" si="28"/>
        <v>0</v>
      </c>
      <c r="AJ3242" s="34">
        <f t="shared" si="29"/>
        <v>0</v>
      </c>
      <c r="AK3242" s="34">
        <f t="shared" si="27"/>
        <v>0</v>
      </c>
      <c r="AL3242" s="36">
        <f t="shared" si="34"/>
        <v>-1</v>
      </c>
      <c r="AM3242" s="36">
        <f t="shared" si="35"/>
        <v>0</v>
      </c>
      <c r="AN3242" s="46">
        <f t="shared" si="36"/>
        <v>0</v>
      </c>
      <c r="AO3242" s="36">
        <f t="shared" si="37"/>
        <v>1</v>
      </c>
      <c r="AP3242" s="36">
        <f t="shared" si="39"/>
        <v>0</v>
      </c>
      <c r="AQ3242" s="36">
        <f t="shared" si="40"/>
        <v>-1</v>
      </c>
      <c r="AR3242" s="36">
        <f t="shared" si="38"/>
        <v>-0.0004122861306</v>
      </c>
      <c r="AS3242" s="38">
        <f t="shared" si="45"/>
        <v>0</v>
      </c>
      <c r="AT3242" s="38">
        <f t="shared" si="46"/>
        <v>0</v>
      </c>
      <c r="AU3242" s="38">
        <f t="shared" si="47"/>
        <v>0</v>
      </c>
      <c r="AV3242" s="38">
        <f t="shared" si="48"/>
        <v>0</v>
      </c>
      <c r="AW3242" s="38">
        <f t="shared" si="51"/>
        <v>0</v>
      </c>
      <c r="AX3242" s="38">
        <f t="shared" si="52"/>
        <v>0</v>
      </c>
      <c r="AY3242" s="38">
        <f t="shared" si="49"/>
        <v>0</v>
      </c>
      <c r="AZ3242" s="12">
        <f t="shared" si="30"/>
        <v>126.243674</v>
      </c>
      <c r="BA3242" s="12">
        <f t="shared" si="41"/>
        <v>84.67973606</v>
      </c>
      <c r="BB3242" s="12">
        <f t="shared" si="53"/>
        <v>108.5862809</v>
      </c>
      <c r="BC3242" s="12">
        <f t="shared" si="50"/>
        <v>-0.0001374287102</v>
      </c>
      <c r="BD3242" s="12">
        <f t="shared" si="54"/>
        <v>104.5132033</v>
      </c>
    </row>
    <row r="3243" ht="14.25" customHeight="1">
      <c r="A3243" s="7">
        <v>41225.0</v>
      </c>
      <c r="B3243" s="21" t="s">
        <v>90</v>
      </c>
      <c r="C3243" s="8">
        <v>49.278809</v>
      </c>
      <c r="D3243" s="33">
        <f t="shared" si="5"/>
        <v>-0.00348568022</v>
      </c>
      <c r="E3243" s="33">
        <f t="shared" si="7"/>
        <v>-0.00565212052</v>
      </c>
      <c r="F3243" s="33">
        <f t="shared" si="9"/>
        <v>-0.004064416763</v>
      </c>
      <c r="G3243" s="33">
        <f t="shared" si="11"/>
        <v>-0.0173301839</v>
      </c>
      <c r="H3243" s="33">
        <f t="shared" si="20"/>
        <v>-0.2308742554</v>
      </c>
      <c r="I3243" s="45">
        <f t="shared" si="31"/>
        <v>0.1746615833</v>
      </c>
      <c r="J3243" s="45">
        <f t="shared" si="43"/>
        <v>-0.4469393649</v>
      </c>
      <c r="K3243" s="21" t="s">
        <v>91</v>
      </c>
      <c r="L3243" s="8">
        <v>25.359556</v>
      </c>
      <c r="M3243" s="33">
        <f t="shared" si="6"/>
        <v>-0.00578735199</v>
      </c>
      <c r="N3243" s="33">
        <f t="shared" si="8"/>
        <v>-0.01876554753</v>
      </c>
      <c r="O3243" s="33">
        <f t="shared" si="10"/>
        <v>-0.02723139992</v>
      </c>
      <c r="P3243" s="33">
        <f t="shared" si="12"/>
        <v>-0.05326726696</v>
      </c>
      <c r="Q3243" s="45">
        <f t="shared" si="21"/>
        <v>-0.7802737831</v>
      </c>
      <c r="R3243" s="45">
        <f t="shared" si="32"/>
        <v>-0.680495654</v>
      </c>
      <c r="S3243" s="45">
        <f t="shared" si="44"/>
        <v>-1.178610569</v>
      </c>
      <c r="T3243" s="33">
        <f t="shared" si="22"/>
        <v>0.5493995277</v>
      </c>
      <c r="U3243" s="33">
        <f t="shared" si="33"/>
        <v>0.8551572374</v>
      </c>
      <c r="V3243" s="33">
        <f t="shared" si="42"/>
        <v>0.7316712044</v>
      </c>
      <c r="W3243" s="44">
        <f t="shared" si="13"/>
        <v>0.006098340868</v>
      </c>
      <c r="X3243" s="44">
        <f t="shared" si="14"/>
        <v>0.008569422422</v>
      </c>
      <c r="Y3243" s="33">
        <f t="shared" si="15"/>
        <v>1.405205548</v>
      </c>
      <c r="Z3243" s="43">
        <v>1.0</v>
      </c>
      <c r="AA3243" s="33">
        <f t="shared" si="16"/>
        <v>2.405205548</v>
      </c>
      <c r="AB3243" s="33">
        <f t="shared" si="17"/>
        <v>0.5842351183</v>
      </c>
      <c r="AC3243" s="33">
        <f t="shared" si="18"/>
        <v>0.4157648817</v>
      </c>
      <c r="AD3243" s="33">
        <f t="shared" si="19"/>
        <v>-0.00117750132</v>
      </c>
      <c r="AE3243" s="34">
        <f t="shared" si="23"/>
        <v>0</v>
      </c>
      <c r="AF3243" s="34">
        <f t="shared" si="24"/>
        <v>0</v>
      </c>
      <c r="AG3243" s="34">
        <f t="shared" si="25"/>
        <v>0</v>
      </c>
      <c r="AH3243" s="34">
        <f t="shared" si="26"/>
        <v>0</v>
      </c>
      <c r="AI3243" s="34">
        <f t="shared" si="28"/>
        <v>0</v>
      </c>
      <c r="AJ3243" s="34">
        <f t="shared" si="29"/>
        <v>0</v>
      </c>
      <c r="AK3243" s="34">
        <f t="shared" si="27"/>
        <v>0</v>
      </c>
      <c r="AL3243" s="36">
        <f t="shared" si="34"/>
        <v>0</v>
      </c>
      <c r="AM3243" s="36">
        <f t="shared" si="35"/>
        <v>0</v>
      </c>
      <c r="AN3243" s="46">
        <f t="shared" si="36"/>
        <v>0</v>
      </c>
      <c r="AO3243" s="36">
        <f t="shared" si="37"/>
        <v>2</v>
      </c>
      <c r="AP3243" s="36">
        <f t="shared" si="39"/>
        <v>0</v>
      </c>
      <c r="AQ3243" s="36">
        <f t="shared" si="40"/>
        <v>-1</v>
      </c>
      <c r="AR3243" s="36">
        <f t="shared" si="38"/>
        <v>0.00117750132</v>
      </c>
      <c r="AS3243" s="38">
        <f t="shared" si="45"/>
        <v>0</v>
      </c>
      <c r="AT3243" s="38">
        <f t="shared" si="46"/>
        <v>0</v>
      </c>
      <c r="AU3243" s="38">
        <f t="shared" si="47"/>
        <v>0</v>
      </c>
      <c r="AV3243" s="38">
        <f t="shared" si="48"/>
        <v>0</v>
      </c>
      <c r="AW3243" s="38">
        <f t="shared" si="51"/>
        <v>0</v>
      </c>
      <c r="AX3243" s="38">
        <f t="shared" si="52"/>
        <v>0</v>
      </c>
      <c r="AY3243" s="38">
        <f t="shared" si="49"/>
        <v>0</v>
      </c>
      <c r="AZ3243" s="12">
        <f t="shared" si="30"/>
        <v>126.243674</v>
      </c>
      <c r="BA3243" s="12">
        <f t="shared" si="41"/>
        <v>84.77944656</v>
      </c>
      <c r="BB3243" s="12">
        <f t="shared" si="53"/>
        <v>108.5862809</v>
      </c>
      <c r="BC3243" s="12">
        <f t="shared" si="50"/>
        <v>0.0003925004401</v>
      </c>
      <c r="BD3243" s="12">
        <f t="shared" si="54"/>
        <v>104.5542248</v>
      </c>
    </row>
    <row r="3244" ht="14.25" customHeight="1">
      <c r="A3244" s="7">
        <v>41226.0</v>
      </c>
      <c r="B3244" s="21" t="s">
        <v>90</v>
      </c>
      <c r="C3244" s="8">
        <v>49.257259</v>
      </c>
      <c r="D3244" s="33">
        <f t="shared" si="5"/>
        <v>-0.0004373076468</v>
      </c>
      <c r="E3244" s="33">
        <f t="shared" si="7"/>
        <v>-0.01110346076</v>
      </c>
      <c r="F3244" s="33">
        <f t="shared" si="9"/>
        <v>-0.005799061213</v>
      </c>
      <c r="G3244" s="33">
        <f t="shared" si="11"/>
        <v>-0.02098546774</v>
      </c>
      <c r="H3244" s="33">
        <f t="shared" si="20"/>
        <v>-0.7174124788</v>
      </c>
      <c r="I3244" s="45">
        <f t="shared" si="31"/>
        <v>0.0476253846</v>
      </c>
      <c r="J3244" s="45">
        <f t="shared" si="43"/>
        <v>-0.5882201556</v>
      </c>
      <c r="K3244" s="21" t="s">
        <v>91</v>
      </c>
      <c r="L3244" s="8">
        <v>25.415794</v>
      </c>
      <c r="M3244" s="33">
        <f t="shared" si="6"/>
        <v>0.002217625577</v>
      </c>
      <c r="N3244" s="33">
        <f t="shared" si="8"/>
        <v>-0.03367184369</v>
      </c>
      <c r="O3244" s="33">
        <f t="shared" si="10"/>
        <v>-0.02375821334</v>
      </c>
      <c r="P3244" s="33">
        <f t="shared" si="12"/>
        <v>-0.05414593237</v>
      </c>
      <c r="Q3244" s="45">
        <f t="shared" si="21"/>
        <v>-1.633710401</v>
      </c>
      <c r="R3244" s="45">
        <f t="shared" si="32"/>
        <v>-0.534234104</v>
      </c>
      <c r="S3244" s="45">
        <f t="shared" si="44"/>
        <v>-1.167672368</v>
      </c>
      <c r="T3244" s="33">
        <f t="shared" si="22"/>
        <v>0.9162979224</v>
      </c>
      <c r="U3244" s="33">
        <f t="shared" si="33"/>
        <v>0.5818594886</v>
      </c>
      <c r="V3244" s="33">
        <f t="shared" si="42"/>
        <v>0.5794522122</v>
      </c>
      <c r="W3244" s="44">
        <f t="shared" si="13"/>
        <v>0.006021261165</v>
      </c>
      <c r="X3244" s="44">
        <f t="shared" si="14"/>
        <v>0.008538461772</v>
      </c>
      <c r="Y3244" s="33">
        <f t="shared" si="15"/>
        <v>1.418052056</v>
      </c>
      <c r="Z3244" s="43">
        <v>1.0</v>
      </c>
      <c r="AA3244" s="33">
        <f t="shared" si="16"/>
        <v>2.418052056</v>
      </c>
      <c r="AB3244" s="33">
        <f t="shared" si="17"/>
        <v>0.5864439735</v>
      </c>
      <c r="AC3244" s="33">
        <f t="shared" si="18"/>
        <v>0.4135560265</v>
      </c>
      <c r="AD3244" s="33">
        <f t="shared" si="19"/>
        <v>-0.001790262784</v>
      </c>
      <c r="AE3244" s="34">
        <f t="shared" si="23"/>
        <v>0</v>
      </c>
      <c r="AF3244" s="34">
        <f t="shared" si="24"/>
        <v>0</v>
      </c>
      <c r="AG3244" s="34">
        <f t="shared" si="25"/>
        <v>0</v>
      </c>
      <c r="AH3244" s="34">
        <f t="shared" si="26"/>
        <v>0</v>
      </c>
      <c r="AI3244" s="34">
        <f t="shared" si="28"/>
        <v>0</v>
      </c>
      <c r="AJ3244" s="34">
        <f t="shared" si="29"/>
        <v>0</v>
      </c>
      <c r="AK3244" s="34">
        <f t="shared" si="27"/>
        <v>0</v>
      </c>
      <c r="AL3244" s="36">
        <f t="shared" si="34"/>
        <v>0</v>
      </c>
      <c r="AM3244" s="36">
        <f t="shared" si="35"/>
        <v>0</v>
      </c>
      <c r="AN3244" s="46">
        <f t="shared" si="36"/>
        <v>0</v>
      </c>
      <c r="AO3244" s="36">
        <f t="shared" si="37"/>
        <v>3</v>
      </c>
      <c r="AP3244" s="36">
        <f t="shared" si="39"/>
        <v>0</v>
      </c>
      <c r="AQ3244" s="36">
        <f t="shared" si="40"/>
        <v>-1</v>
      </c>
      <c r="AR3244" s="36">
        <f t="shared" si="38"/>
        <v>0.001790262784</v>
      </c>
      <c r="AS3244" s="38">
        <f t="shared" si="45"/>
        <v>0</v>
      </c>
      <c r="AT3244" s="38">
        <f t="shared" si="46"/>
        <v>0</v>
      </c>
      <c r="AU3244" s="38">
        <f t="shared" si="47"/>
        <v>0</v>
      </c>
      <c r="AV3244" s="38">
        <f t="shared" si="48"/>
        <v>0</v>
      </c>
      <c r="AW3244" s="38">
        <f t="shared" si="51"/>
        <v>0</v>
      </c>
      <c r="AX3244" s="38">
        <f t="shared" si="52"/>
        <v>0</v>
      </c>
      <c r="AY3244" s="38">
        <f t="shared" si="49"/>
        <v>0</v>
      </c>
      <c r="AZ3244" s="12">
        <f t="shared" si="30"/>
        <v>126.243674</v>
      </c>
      <c r="BA3244" s="12">
        <f t="shared" si="41"/>
        <v>84.93122405</v>
      </c>
      <c r="BB3244" s="12">
        <f t="shared" si="53"/>
        <v>108.5862809</v>
      </c>
      <c r="BC3244" s="12">
        <f t="shared" si="50"/>
        <v>0.0005967542614</v>
      </c>
      <c r="BD3244" s="12">
        <f t="shared" si="54"/>
        <v>104.616618</v>
      </c>
    </row>
    <row r="3245" ht="14.25" customHeight="1">
      <c r="A3245" s="7">
        <v>41227.0</v>
      </c>
      <c r="B3245" s="21" t="s">
        <v>90</v>
      </c>
      <c r="C3245" s="8">
        <v>48.962784</v>
      </c>
      <c r="D3245" s="33">
        <f t="shared" si="5"/>
        <v>-0.005978306669</v>
      </c>
      <c r="E3245" s="33">
        <f t="shared" si="7"/>
        <v>-0.01188595665</v>
      </c>
      <c r="F3245" s="33">
        <f t="shared" si="9"/>
        <v>-0.01545322781</v>
      </c>
      <c r="G3245" s="33">
        <f t="shared" si="11"/>
        <v>-0.03084995762</v>
      </c>
      <c r="H3245" s="33">
        <f t="shared" si="20"/>
        <v>-0.7684601207</v>
      </c>
      <c r="I3245" s="45">
        <f t="shared" si="31"/>
        <v>-0.7138477153</v>
      </c>
      <c r="J3245" s="45">
        <f t="shared" si="43"/>
        <v>-1.040772426</v>
      </c>
      <c r="K3245" s="21" t="s">
        <v>91</v>
      </c>
      <c r="L3245" s="8">
        <v>25.310354</v>
      </c>
      <c r="M3245" s="33">
        <f t="shared" si="6"/>
        <v>-0.004148601456</v>
      </c>
      <c r="N3245" s="33">
        <f t="shared" si="8"/>
        <v>-0.01933589937</v>
      </c>
      <c r="O3245" s="33">
        <f t="shared" si="10"/>
        <v>-0.03146886235</v>
      </c>
      <c r="P3245" s="33">
        <f t="shared" si="12"/>
        <v>-0.0555996282</v>
      </c>
      <c r="Q3245" s="45">
        <f t="shared" si="21"/>
        <v>-0.7552624863</v>
      </c>
      <c r="R3245" s="45">
        <f t="shared" si="32"/>
        <v>-0.8490162132</v>
      </c>
      <c r="S3245" s="45">
        <f t="shared" si="44"/>
        <v>-1.176556228</v>
      </c>
      <c r="T3245" s="33">
        <f t="shared" si="22"/>
        <v>-0.01319763442</v>
      </c>
      <c r="U3245" s="33">
        <f t="shared" si="33"/>
        <v>0.1351684979</v>
      </c>
      <c r="V3245" s="33">
        <f t="shared" si="42"/>
        <v>0.135783802</v>
      </c>
      <c r="W3245" s="44">
        <f t="shared" si="13"/>
        <v>0.005987911438</v>
      </c>
      <c r="X3245" s="44">
        <f t="shared" si="14"/>
        <v>0.008544120068</v>
      </c>
      <c r="Y3245" s="33">
        <f t="shared" si="15"/>
        <v>1.426894863</v>
      </c>
      <c r="Z3245" s="43">
        <v>1.0</v>
      </c>
      <c r="AA3245" s="33">
        <f t="shared" si="16"/>
        <v>2.426894863</v>
      </c>
      <c r="AB3245" s="33">
        <f t="shared" si="17"/>
        <v>0.5879508357</v>
      </c>
      <c r="AC3245" s="33">
        <f t="shared" si="18"/>
        <v>0.4120491643</v>
      </c>
      <c r="AD3245" s="33">
        <f t="shared" si="19"/>
        <v>-0.004633667759</v>
      </c>
      <c r="AE3245" s="34">
        <f t="shared" si="23"/>
        <v>0</v>
      </c>
      <c r="AF3245" s="34">
        <f t="shared" si="24"/>
        <v>0</v>
      </c>
      <c r="AG3245" s="34">
        <f t="shared" si="25"/>
        <v>0</v>
      </c>
      <c r="AH3245" s="34">
        <f t="shared" si="26"/>
        <v>0</v>
      </c>
      <c r="AI3245" s="34">
        <f t="shared" si="28"/>
        <v>0</v>
      </c>
      <c r="AJ3245" s="34">
        <f t="shared" si="29"/>
        <v>0</v>
      </c>
      <c r="AK3245" s="34">
        <f t="shared" si="27"/>
        <v>0</v>
      </c>
      <c r="AL3245" s="36">
        <f t="shared" si="34"/>
        <v>0</v>
      </c>
      <c r="AM3245" s="36">
        <f t="shared" si="35"/>
        <v>0</v>
      </c>
      <c r="AN3245" s="46">
        <f t="shared" si="36"/>
        <v>0</v>
      </c>
      <c r="AO3245" s="36">
        <f t="shared" si="37"/>
        <v>4</v>
      </c>
      <c r="AP3245" s="36">
        <f t="shared" si="39"/>
        <v>0</v>
      </c>
      <c r="AQ3245" s="36">
        <f t="shared" si="40"/>
        <v>-1</v>
      </c>
      <c r="AR3245" s="36">
        <f t="shared" si="38"/>
        <v>0.004633667759</v>
      </c>
      <c r="AS3245" s="38">
        <f t="shared" si="45"/>
        <v>0</v>
      </c>
      <c r="AT3245" s="38">
        <f t="shared" si="46"/>
        <v>0</v>
      </c>
      <c r="AU3245" s="38">
        <f t="shared" si="47"/>
        <v>0</v>
      </c>
      <c r="AV3245" s="38">
        <f t="shared" si="48"/>
        <v>0</v>
      </c>
      <c r="AW3245" s="38">
        <f t="shared" si="51"/>
        <v>0</v>
      </c>
      <c r="AX3245" s="38">
        <f t="shared" si="52"/>
        <v>0</v>
      </c>
      <c r="AY3245" s="38">
        <f t="shared" si="49"/>
        <v>0</v>
      </c>
      <c r="AZ3245" s="12">
        <f t="shared" si="30"/>
        <v>126.243674</v>
      </c>
      <c r="BA3245" s="12">
        <f t="shared" si="41"/>
        <v>85.32476712</v>
      </c>
      <c r="BB3245" s="12">
        <f t="shared" si="53"/>
        <v>108.5862809</v>
      </c>
      <c r="BC3245" s="12">
        <f t="shared" si="50"/>
        <v>0.00154455592</v>
      </c>
      <c r="BD3245" s="12">
        <f t="shared" si="54"/>
        <v>104.7782042</v>
      </c>
    </row>
    <row r="3246" ht="14.25" customHeight="1">
      <c r="A3246" s="7">
        <v>41228.0</v>
      </c>
      <c r="B3246" s="21" t="s">
        <v>90</v>
      </c>
      <c r="C3246" s="8">
        <v>48.977139</v>
      </c>
      <c r="D3246" s="33">
        <f t="shared" si="5"/>
        <v>0.0002931818583</v>
      </c>
      <c r="E3246" s="33">
        <f t="shared" si="7"/>
        <v>-0.008722095481</v>
      </c>
      <c r="F3246" s="33">
        <f t="shared" si="9"/>
        <v>-0.0180012411</v>
      </c>
      <c r="G3246" s="33">
        <f t="shared" si="11"/>
        <v>-0.03001454489</v>
      </c>
      <c r="H3246" s="33">
        <f t="shared" si="20"/>
        <v>-0.4372866853</v>
      </c>
      <c r="I3246" s="45">
        <f t="shared" si="31"/>
        <v>-0.9024441226</v>
      </c>
      <c r="J3246" s="45">
        <f t="shared" si="43"/>
        <v>-0.9977704399</v>
      </c>
      <c r="K3246" s="21" t="s">
        <v>91</v>
      </c>
      <c r="L3246" s="8">
        <v>25.605568</v>
      </c>
      <c r="M3246" s="33">
        <f t="shared" si="6"/>
        <v>0.01166376417</v>
      </c>
      <c r="N3246" s="33">
        <f t="shared" si="8"/>
        <v>0.001925156188</v>
      </c>
      <c r="O3246" s="33">
        <f t="shared" si="10"/>
        <v>-0.02410958025</v>
      </c>
      <c r="P3246" s="33">
        <f t="shared" si="12"/>
        <v>-0.0387863713</v>
      </c>
      <c r="Q3246" s="45">
        <f t="shared" si="21"/>
        <v>0.4722678284</v>
      </c>
      <c r="R3246" s="45">
        <f t="shared" si="32"/>
        <v>-0.5278302725</v>
      </c>
      <c r="S3246" s="45">
        <f t="shared" si="44"/>
        <v>-0.5973526391</v>
      </c>
      <c r="T3246" s="33">
        <f t="shared" si="22"/>
        <v>-0.9095545137</v>
      </c>
      <c r="U3246" s="33">
        <f t="shared" si="33"/>
        <v>-0.37461385</v>
      </c>
      <c r="V3246" s="33">
        <f t="shared" si="42"/>
        <v>-0.4004178008</v>
      </c>
      <c r="W3246" s="44">
        <f t="shared" si="13"/>
        <v>0.00599842305</v>
      </c>
      <c r="X3246" s="44">
        <f t="shared" si="14"/>
        <v>0.009092781263</v>
      </c>
      <c r="Y3246" s="33">
        <f t="shared" si="15"/>
        <v>1.51586195</v>
      </c>
      <c r="Z3246" s="43">
        <v>1.0</v>
      </c>
      <c r="AA3246" s="33">
        <f t="shared" si="16"/>
        <v>2.51586195</v>
      </c>
      <c r="AB3246" s="33">
        <f t="shared" si="17"/>
        <v>0.6025219111</v>
      </c>
      <c r="AC3246" s="33">
        <f t="shared" si="18"/>
        <v>0.3974780889</v>
      </c>
      <c r="AD3246" s="33">
        <f t="shared" si="19"/>
        <v>-0.0003582476472</v>
      </c>
      <c r="AE3246" s="34">
        <f t="shared" si="23"/>
        <v>0</v>
      </c>
      <c r="AF3246" s="34">
        <f t="shared" si="24"/>
        <v>0</v>
      </c>
      <c r="AG3246" s="34">
        <f t="shared" si="25"/>
        <v>0</v>
      </c>
      <c r="AH3246" s="34">
        <f t="shared" si="26"/>
        <v>0</v>
      </c>
      <c r="AI3246" s="34">
        <f t="shared" si="28"/>
        <v>0</v>
      </c>
      <c r="AJ3246" s="34">
        <f t="shared" si="29"/>
        <v>0</v>
      </c>
      <c r="AK3246" s="34">
        <f t="shared" si="27"/>
        <v>0</v>
      </c>
      <c r="AL3246" s="36">
        <f t="shared" si="34"/>
        <v>0</v>
      </c>
      <c r="AM3246" s="36">
        <f t="shared" si="35"/>
        <v>0</v>
      </c>
      <c r="AN3246" s="46">
        <f t="shared" si="36"/>
        <v>0</v>
      </c>
      <c r="AO3246" s="36">
        <f t="shared" si="37"/>
        <v>5</v>
      </c>
      <c r="AP3246" s="36">
        <f t="shared" si="39"/>
        <v>0</v>
      </c>
      <c r="AQ3246" s="36">
        <f t="shared" si="40"/>
        <v>-1</v>
      </c>
      <c r="AR3246" s="36">
        <f t="shared" si="38"/>
        <v>0.0003582476472</v>
      </c>
      <c r="AS3246" s="38">
        <f t="shared" si="45"/>
        <v>0</v>
      </c>
      <c r="AT3246" s="38">
        <f t="shared" si="46"/>
        <v>0</v>
      </c>
      <c r="AU3246" s="38">
        <f t="shared" si="47"/>
        <v>0</v>
      </c>
      <c r="AV3246" s="38">
        <f t="shared" si="48"/>
        <v>0</v>
      </c>
      <c r="AW3246" s="38">
        <f t="shared" si="51"/>
        <v>0</v>
      </c>
      <c r="AX3246" s="38">
        <f t="shared" si="52"/>
        <v>0</v>
      </c>
      <c r="AY3246" s="38">
        <f t="shared" si="49"/>
        <v>0</v>
      </c>
      <c r="AZ3246" s="12">
        <f t="shared" si="30"/>
        <v>126.243674</v>
      </c>
      <c r="BA3246" s="12">
        <f t="shared" si="41"/>
        <v>85.35533452</v>
      </c>
      <c r="BB3246" s="12">
        <f t="shared" si="53"/>
        <v>108.5862809</v>
      </c>
      <c r="BC3246" s="12">
        <f t="shared" si="50"/>
        <v>0.0001194158824</v>
      </c>
      <c r="BD3246" s="12">
        <f t="shared" si="54"/>
        <v>104.7907164</v>
      </c>
    </row>
    <row r="3247" ht="14.25" customHeight="1">
      <c r="A3247" s="7">
        <v>41229.0</v>
      </c>
      <c r="B3247" s="21" t="s">
        <v>90</v>
      </c>
      <c r="C3247" s="8">
        <v>49.06332</v>
      </c>
      <c r="D3247" s="33">
        <f t="shared" si="5"/>
        <v>0.001759616869</v>
      </c>
      <c r="E3247" s="33">
        <f t="shared" si="7"/>
        <v>-0.0078432911</v>
      </c>
      <c r="F3247" s="33">
        <f t="shared" si="9"/>
        <v>-0.0107170445</v>
      </c>
      <c r="G3247" s="33">
        <f t="shared" si="11"/>
        <v>-0.02553542123</v>
      </c>
      <c r="H3247" s="33">
        <f t="shared" si="20"/>
        <v>-0.3210152926</v>
      </c>
      <c r="I3247" s="45">
        <f t="shared" si="31"/>
        <v>-0.2511126483</v>
      </c>
      <c r="J3247" s="45">
        <f t="shared" si="43"/>
        <v>-0.7729097416</v>
      </c>
      <c r="K3247" s="21" t="s">
        <v>91</v>
      </c>
      <c r="L3247" s="8">
        <v>25.696945</v>
      </c>
      <c r="M3247" s="33">
        <f t="shared" si="6"/>
        <v>0.003568637884</v>
      </c>
      <c r="N3247" s="33">
        <f t="shared" si="8"/>
        <v>0.00743986741</v>
      </c>
      <c r="O3247" s="33">
        <f t="shared" si="10"/>
        <v>-0.0140236321</v>
      </c>
      <c r="P3247" s="33">
        <f t="shared" si="12"/>
        <v>-0.03126651779</v>
      </c>
      <c r="Q3247" s="45">
        <f t="shared" si="21"/>
        <v>0.7879207125</v>
      </c>
      <c r="R3247" s="45">
        <f t="shared" si="32"/>
        <v>-0.09975354572</v>
      </c>
      <c r="S3247" s="45">
        <f t="shared" si="44"/>
        <v>-0.324556765</v>
      </c>
      <c r="T3247" s="33">
        <f t="shared" si="22"/>
        <v>-1.108936005</v>
      </c>
      <c r="U3247" s="33">
        <f t="shared" si="33"/>
        <v>-0.1513591025</v>
      </c>
      <c r="V3247" s="33">
        <f t="shared" si="42"/>
        <v>-0.4483529766</v>
      </c>
      <c r="W3247" s="44">
        <f t="shared" si="13"/>
        <v>0.006032570837</v>
      </c>
      <c r="X3247" s="44">
        <f t="shared" si="14"/>
        <v>0.009156382734</v>
      </c>
      <c r="Y3247" s="33">
        <f t="shared" si="15"/>
        <v>1.517824321</v>
      </c>
      <c r="Z3247" s="43">
        <v>1.0</v>
      </c>
      <c r="AA3247" s="33">
        <f t="shared" si="16"/>
        <v>2.517824321</v>
      </c>
      <c r="AB3247" s="33">
        <f t="shared" si="17"/>
        <v>0.6028317021</v>
      </c>
      <c r="AC3247" s="33">
        <f t="shared" si="18"/>
        <v>0.3971682979</v>
      </c>
      <c r="AD3247" s="33">
        <f t="shared" si="19"/>
        <v>-0.003239043671</v>
      </c>
      <c r="AE3247" s="34">
        <f t="shared" si="23"/>
        <v>1</v>
      </c>
      <c r="AF3247" s="34">
        <f t="shared" si="24"/>
        <v>0</v>
      </c>
      <c r="AG3247" s="34">
        <f t="shared" si="25"/>
        <v>0</v>
      </c>
      <c r="AH3247" s="34">
        <f t="shared" si="26"/>
        <v>1</v>
      </c>
      <c r="AI3247" s="34">
        <f t="shared" si="28"/>
        <v>0</v>
      </c>
      <c r="AJ3247" s="34">
        <f t="shared" si="29"/>
        <v>1</v>
      </c>
      <c r="AK3247" s="34">
        <f t="shared" si="27"/>
        <v>-0.003239043671</v>
      </c>
      <c r="AL3247" s="36">
        <f t="shared" si="34"/>
        <v>0</v>
      </c>
      <c r="AM3247" s="36">
        <f t="shared" si="35"/>
        <v>0</v>
      </c>
      <c r="AN3247" s="46">
        <f t="shared" si="36"/>
        <v>0</v>
      </c>
      <c r="AO3247" s="36">
        <f t="shared" si="37"/>
        <v>0</v>
      </c>
      <c r="AP3247" s="36">
        <f t="shared" si="39"/>
        <v>1</v>
      </c>
      <c r="AQ3247" s="36">
        <f t="shared" si="40"/>
        <v>0</v>
      </c>
      <c r="AR3247" s="36">
        <f t="shared" si="38"/>
        <v>0</v>
      </c>
      <c r="AS3247" s="38">
        <f t="shared" si="45"/>
        <v>0</v>
      </c>
      <c r="AT3247" s="38">
        <f t="shared" si="46"/>
        <v>0</v>
      </c>
      <c r="AU3247" s="38">
        <f t="shared" si="47"/>
        <v>0</v>
      </c>
      <c r="AV3247" s="38">
        <f t="shared" si="48"/>
        <v>0</v>
      </c>
      <c r="AW3247" s="38">
        <f t="shared" si="51"/>
        <v>0</v>
      </c>
      <c r="AX3247" s="38">
        <f t="shared" si="52"/>
        <v>0</v>
      </c>
      <c r="AY3247" s="38">
        <f t="shared" si="49"/>
        <v>0</v>
      </c>
      <c r="AZ3247" s="12">
        <f t="shared" si="30"/>
        <v>125.8347652</v>
      </c>
      <c r="BA3247" s="12">
        <f t="shared" si="41"/>
        <v>85.35533452</v>
      </c>
      <c r="BB3247" s="12">
        <f t="shared" si="53"/>
        <v>108.5862809</v>
      </c>
      <c r="BC3247" s="12">
        <f t="shared" si="50"/>
        <v>-0.001079681224</v>
      </c>
      <c r="BD3247" s="12">
        <f t="shared" si="54"/>
        <v>104.6775758</v>
      </c>
    </row>
    <row r="3248" ht="14.25" customHeight="1">
      <c r="A3248" s="7">
        <v>41232.0</v>
      </c>
      <c r="B3248" s="21" t="s">
        <v>90</v>
      </c>
      <c r="C3248" s="8">
        <v>49.400917</v>
      </c>
      <c r="D3248" s="33">
        <f t="shared" si="5"/>
        <v>0.00688084296</v>
      </c>
      <c r="E3248" s="33">
        <f t="shared" si="7"/>
        <v>0.002477900795</v>
      </c>
      <c r="F3248" s="33">
        <f t="shared" si="9"/>
        <v>-0.003188225119</v>
      </c>
      <c r="G3248" s="33">
        <f t="shared" si="11"/>
        <v>-0.02798177976</v>
      </c>
      <c r="H3248" s="33">
        <f t="shared" si="20"/>
        <v>0.773969623</v>
      </c>
      <c r="I3248" s="45">
        <f t="shared" si="31"/>
        <v>0.4312512773</v>
      </c>
      <c r="J3248" s="45">
        <f t="shared" si="43"/>
        <v>-0.988568497</v>
      </c>
      <c r="K3248" s="21" t="s">
        <v>91</v>
      </c>
      <c r="L3248" s="8">
        <v>26.174889</v>
      </c>
      <c r="M3248" s="33">
        <f t="shared" si="6"/>
        <v>0.01859925372</v>
      </c>
      <c r="N3248" s="33">
        <f t="shared" si="8"/>
        <v>0.03215091778</v>
      </c>
      <c r="O3248" s="33">
        <f t="shared" si="10"/>
        <v>0.01278204068</v>
      </c>
      <c r="P3248" s="33">
        <f t="shared" si="12"/>
        <v>-0.01585645272</v>
      </c>
      <c r="Q3248" s="45">
        <f t="shared" si="21"/>
        <v>2.169020272</v>
      </c>
      <c r="R3248" s="45">
        <f t="shared" si="32"/>
        <v>1.029900603</v>
      </c>
      <c r="S3248" s="45">
        <f t="shared" si="44"/>
        <v>0.217019936</v>
      </c>
      <c r="T3248" s="33">
        <f t="shared" si="22"/>
        <v>-1.395050649</v>
      </c>
      <c r="U3248" s="33">
        <f t="shared" si="33"/>
        <v>-0.5986493255</v>
      </c>
      <c r="V3248" s="33">
        <f t="shared" si="42"/>
        <v>-1.205588433</v>
      </c>
      <c r="W3248" s="44">
        <f t="shared" si="13"/>
        <v>0.005819057783</v>
      </c>
      <c r="X3248" s="44">
        <f t="shared" si="14"/>
        <v>0.01017864696</v>
      </c>
      <c r="Y3248" s="33">
        <f t="shared" si="15"/>
        <v>1.749191594</v>
      </c>
      <c r="Z3248" s="43">
        <v>1.0</v>
      </c>
      <c r="AA3248" s="33">
        <f t="shared" si="16"/>
        <v>2.749191594</v>
      </c>
      <c r="AB3248" s="33">
        <f t="shared" si="17"/>
        <v>0.6362567083</v>
      </c>
      <c r="AC3248" s="33">
        <f t="shared" si="18"/>
        <v>0.3637432917</v>
      </c>
      <c r="AD3248" s="33">
        <f t="shared" si="19"/>
        <v>0.00110484804</v>
      </c>
      <c r="AE3248" s="34">
        <f t="shared" si="23"/>
        <v>1</v>
      </c>
      <c r="AF3248" s="34">
        <f t="shared" si="24"/>
        <v>0</v>
      </c>
      <c r="AG3248" s="34">
        <f t="shared" si="25"/>
        <v>0</v>
      </c>
      <c r="AH3248" s="34">
        <f t="shared" si="26"/>
        <v>2</v>
      </c>
      <c r="AI3248" s="34">
        <f t="shared" si="28"/>
        <v>0</v>
      </c>
      <c r="AJ3248" s="34">
        <f t="shared" si="29"/>
        <v>1</v>
      </c>
      <c r="AK3248" s="34">
        <f t="shared" si="27"/>
        <v>0.00110484804</v>
      </c>
      <c r="AL3248" s="36">
        <f t="shared" si="34"/>
        <v>0</v>
      </c>
      <c r="AM3248" s="36">
        <f t="shared" si="35"/>
        <v>0</v>
      </c>
      <c r="AN3248" s="46">
        <f t="shared" si="36"/>
        <v>0</v>
      </c>
      <c r="AO3248" s="36">
        <f t="shared" si="37"/>
        <v>0</v>
      </c>
      <c r="AP3248" s="36">
        <f t="shared" si="39"/>
        <v>0</v>
      </c>
      <c r="AQ3248" s="36">
        <f t="shared" si="40"/>
        <v>0</v>
      </c>
      <c r="AR3248" s="36">
        <f t="shared" si="38"/>
        <v>0</v>
      </c>
      <c r="AS3248" s="38">
        <f t="shared" si="45"/>
        <v>1</v>
      </c>
      <c r="AT3248" s="38">
        <f t="shared" si="46"/>
        <v>0</v>
      </c>
      <c r="AU3248" s="38">
        <f t="shared" si="47"/>
        <v>0</v>
      </c>
      <c r="AV3248" s="38">
        <f t="shared" si="48"/>
        <v>1</v>
      </c>
      <c r="AW3248" s="38">
        <f t="shared" si="51"/>
        <v>0</v>
      </c>
      <c r="AX3248" s="38">
        <f t="shared" si="52"/>
        <v>1</v>
      </c>
      <c r="AY3248" s="38">
        <f t="shared" si="49"/>
        <v>0.00110484804</v>
      </c>
      <c r="AZ3248" s="12">
        <f t="shared" si="30"/>
        <v>125.9737935</v>
      </c>
      <c r="BA3248" s="12">
        <f t="shared" si="41"/>
        <v>85.35533452</v>
      </c>
      <c r="BB3248" s="12">
        <f t="shared" si="53"/>
        <v>108.7062523</v>
      </c>
      <c r="BC3248" s="12">
        <f t="shared" si="50"/>
        <v>0.0007365653601</v>
      </c>
      <c r="BD3248" s="12">
        <f t="shared" si="54"/>
        <v>104.7546777</v>
      </c>
    </row>
    <row r="3249" ht="14.25" customHeight="1">
      <c r="A3249" s="7">
        <v>41233.0</v>
      </c>
      <c r="B3249" s="21" t="s">
        <v>90</v>
      </c>
      <c r="C3249" s="8">
        <v>49.494286</v>
      </c>
      <c r="D3249" s="33">
        <f t="shared" si="5"/>
        <v>0.001890025645</v>
      </c>
      <c r="E3249" s="33">
        <f t="shared" si="7"/>
        <v>0.004812021716</v>
      </c>
      <c r="F3249" s="33">
        <f t="shared" si="9"/>
        <v>-0.006344869134</v>
      </c>
      <c r="G3249" s="33">
        <f t="shared" si="11"/>
        <v>-0.01388105714</v>
      </c>
      <c r="H3249" s="33">
        <f t="shared" si="20"/>
        <v>1.019890501</v>
      </c>
      <c r="I3249" s="45">
        <f t="shared" si="31"/>
        <v>0.1681732238</v>
      </c>
      <c r="J3249" s="45">
        <f t="shared" si="43"/>
        <v>0.05026578173</v>
      </c>
      <c r="K3249" s="21" t="s">
        <v>91</v>
      </c>
      <c r="L3249" s="8">
        <v>26.181919</v>
      </c>
      <c r="M3249" s="33">
        <f t="shared" si="6"/>
        <v>0.0002685780253</v>
      </c>
      <c r="N3249" s="33">
        <f t="shared" si="8"/>
        <v>0.03014365792</v>
      </c>
      <c r="O3249" s="33">
        <f t="shared" si="10"/>
        <v>-0.004543178311</v>
      </c>
      <c r="P3249" s="33">
        <f t="shared" si="12"/>
        <v>-0.004010863931</v>
      </c>
      <c r="Q3249" s="45">
        <f t="shared" si="21"/>
        <v>1.941168692</v>
      </c>
      <c r="R3249" s="45">
        <f t="shared" si="32"/>
        <v>0.2706219178</v>
      </c>
      <c r="S3249" s="45">
        <f t="shared" si="44"/>
        <v>0.6318173071</v>
      </c>
      <c r="T3249" s="33">
        <f t="shared" si="22"/>
        <v>-0.9212781903</v>
      </c>
      <c r="U3249" s="33">
        <f t="shared" si="33"/>
        <v>-0.102448694</v>
      </c>
      <c r="V3249" s="33">
        <f t="shared" si="42"/>
        <v>-0.5815515254</v>
      </c>
      <c r="W3249" s="44">
        <f t="shared" si="13"/>
        <v>0.00524246484</v>
      </c>
      <c r="X3249" s="44">
        <f t="shared" si="14"/>
        <v>0.009851840832</v>
      </c>
      <c r="Y3249" s="33">
        <f t="shared" si="15"/>
        <v>1.879238323</v>
      </c>
      <c r="Z3249" s="43">
        <v>1.0</v>
      </c>
      <c r="AA3249" s="33">
        <f t="shared" si="16"/>
        <v>2.879238323</v>
      </c>
      <c r="AB3249" s="33">
        <f t="shared" si="17"/>
        <v>0.6526859232</v>
      </c>
      <c r="AC3249" s="33">
        <f t="shared" si="18"/>
        <v>0.3473140768</v>
      </c>
      <c r="AD3249" s="33">
        <f t="shared" si="19"/>
        <v>0.002483256172</v>
      </c>
      <c r="AE3249" s="34">
        <f t="shared" si="23"/>
        <v>0</v>
      </c>
      <c r="AF3249" s="34">
        <f t="shared" si="24"/>
        <v>0</v>
      </c>
      <c r="AG3249" s="34">
        <f t="shared" si="25"/>
        <v>0</v>
      </c>
      <c r="AH3249" s="34">
        <f t="shared" si="26"/>
        <v>3</v>
      </c>
      <c r="AI3249" s="34">
        <f t="shared" si="28"/>
        <v>0</v>
      </c>
      <c r="AJ3249" s="34">
        <f t="shared" si="29"/>
        <v>1</v>
      </c>
      <c r="AK3249" s="34">
        <f t="shared" si="27"/>
        <v>0.002483256172</v>
      </c>
      <c r="AL3249" s="36">
        <f t="shared" si="34"/>
        <v>0</v>
      </c>
      <c r="AM3249" s="36">
        <f t="shared" si="35"/>
        <v>0</v>
      </c>
      <c r="AN3249" s="46">
        <f t="shared" si="36"/>
        <v>0</v>
      </c>
      <c r="AO3249" s="36">
        <f t="shared" si="37"/>
        <v>0</v>
      </c>
      <c r="AP3249" s="36">
        <f t="shared" si="39"/>
        <v>0</v>
      </c>
      <c r="AQ3249" s="36">
        <f t="shared" si="40"/>
        <v>0</v>
      </c>
      <c r="AR3249" s="36">
        <f t="shared" si="38"/>
        <v>0</v>
      </c>
      <c r="AS3249" s="38">
        <f t="shared" si="45"/>
        <v>0</v>
      </c>
      <c r="AT3249" s="38">
        <f t="shared" si="46"/>
        <v>0</v>
      </c>
      <c r="AU3249" s="38">
        <f t="shared" si="47"/>
        <v>0</v>
      </c>
      <c r="AV3249" s="38">
        <f t="shared" si="48"/>
        <v>2</v>
      </c>
      <c r="AW3249" s="38">
        <f t="shared" si="51"/>
        <v>0</v>
      </c>
      <c r="AX3249" s="38">
        <f t="shared" si="52"/>
        <v>1</v>
      </c>
      <c r="AY3249" s="38">
        <f t="shared" si="49"/>
        <v>0.002483256172</v>
      </c>
      <c r="AZ3249" s="12">
        <f t="shared" si="30"/>
        <v>126.2866187</v>
      </c>
      <c r="BA3249" s="12">
        <f t="shared" si="41"/>
        <v>85.35533452</v>
      </c>
      <c r="BB3249" s="12">
        <f t="shared" si="53"/>
        <v>108.9761978</v>
      </c>
      <c r="BC3249" s="12">
        <f t="shared" si="50"/>
        <v>0.001655504114</v>
      </c>
      <c r="BD3249" s="12">
        <f t="shared" si="54"/>
        <v>104.9280995</v>
      </c>
    </row>
    <row r="3250" ht="14.25" customHeight="1">
      <c r="A3250" s="7">
        <v>41234.0</v>
      </c>
      <c r="B3250" s="21" t="s">
        <v>90</v>
      </c>
      <c r="C3250" s="8">
        <v>49.781586</v>
      </c>
      <c r="D3250" s="33">
        <f t="shared" si="5"/>
        <v>0.005804710467</v>
      </c>
      <c r="E3250" s="33">
        <f t="shared" si="7"/>
        <v>0.01672294615</v>
      </c>
      <c r="F3250" s="33">
        <f t="shared" si="9"/>
        <v>0.004638221283</v>
      </c>
      <c r="G3250" s="33">
        <f t="shared" si="11"/>
        <v>-0.004166563979</v>
      </c>
      <c r="H3250" s="33">
        <f t="shared" si="20"/>
        <v>2.219503012</v>
      </c>
      <c r="I3250" s="45">
        <f t="shared" si="31"/>
        <v>1.173896579</v>
      </c>
      <c r="J3250" s="45">
        <f t="shared" si="43"/>
        <v>0.8813642346</v>
      </c>
      <c r="K3250" s="21" t="s">
        <v>91</v>
      </c>
      <c r="L3250" s="8">
        <v>26.280325</v>
      </c>
      <c r="M3250" s="33">
        <f t="shared" si="6"/>
        <v>0.003758548027</v>
      </c>
      <c r="N3250" s="33">
        <f t="shared" si="8"/>
        <v>0.03832309102</v>
      </c>
      <c r="O3250" s="33">
        <f t="shared" si="10"/>
        <v>0.01824618021</v>
      </c>
      <c r="P3250" s="33">
        <f t="shared" si="12"/>
        <v>0.004297906233</v>
      </c>
      <c r="Q3250" s="45">
        <f t="shared" si="21"/>
        <v>2.31231918</v>
      </c>
      <c r="R3250" s="45">
        <f t="shared" si="32"/>
        <v>1.21603916</v>
      </c>
      <c r="S3250" s="45">
        <f t="shared" si="44"/>
        <v>0.8941942687</v>
      </c>
      <c r="T3250" s="33">
        <f t="shared" si="22"/>
        <v>-0.09281616758</v>
      </c>
      <c r="U3250" s="33">
        <f t="shared" si="33"/>
        <v>-0.04214258121</v>
      </c>
      <c r="V3250" s="33">
        <f t="shared" si="42"/>
        <v>-0.01283003402</v>
      </c>
      <c r="W3250" s="44">
        <f t="shared" si="13"/>
        <v>0.005372753843</v>
      </c>
      <c r="X3250" s="44">
        <f t="shared" si="14"/>
        <v>0.00983201796</v>
      </c>
      <c r="Y3250" s="33">
        <f t="shared" si="15"/>
        <v>1.829977373</v>
      </c>
      <c r="Z3250" s="43">
        <v>1.0</v>
      </c>
      <c r="AA3250" s="33">
        <f t="shared" si="16"/>
        <v>2.829977373</v>
      </c>
      <c r="AB3250" s="33">
        <f t="shared" si="17"/>
        <v>0.6466402842</v>
      </c>
      <c r="AC3250" s="33">
        <f t="shared" si="18"/>
        <v>0.3533597158</v>
      </c>
      <c r="AD3250" s="33">
        <f t="shared" si="19"/>
        <v>0.003106827318</v>
      </c>
      <c r="AE3250" s="34">
        <f t="shared" si="23"/>
        <v>0</v>
      </c>
      <c r="AF3250" s="34">
        <f t="shared" si="24"/>
        <v>0</v>
      </c>
      <c r="AG3250" s="34">
        <f t="shared" si="25"/>
        <v>0</v>
      </c>
      <c r="AH3250" s="34">
        <f t="shared" si="26"/>
        <v>4</v>
      </c>
      <c r="AI3250" s="34">
        <f t="shared" si="28"/>
        <v>0</v>
      </c>
      <c r="AJ3250" s="34">
        <f t="shared" si="29"/>
        <v>1</v>
      </c>
      <c r="AK3250" s="34">
        <f t="shared" si="27"/>
        <v>0.003106827318</v>
      </c>
      <c r="AL3250" s="36">
        <f t="shared" si="34"/>
        <v>0</v>
      </c>
      <c r="AM3250" s="36">
        <f t="shared" si="35"/>
        <v>0</v>
      </c>
      <c r="AN3250" s="46">
        <f t="shared" si="36"/>
        <v>0</v>
      </c>
      <c r="AO3250" s="36">
        <f t="shared" si="37"/>
        <v>0</v>
      </c>
      <c r="AP3250" s="36">
        <f t="shared" si="39"/>
        <v>0</v>
      </c>
      <c r="AQ3250" s="36">
        <f t="shared" si="40"/>
        <v>0</v>
      </c>
      <c r="AR3250" s="36">
        <f t="shared" si="38"/>
        <v>0</v>
      </c>
      <c r="AS3250" s="38">
        <f t="shared" si="45"/>
        <v>0</v>
      </c>
      <c r="AT3250" s="38">
        <f t="shared" si="46"/>
        <v>0</v>
      </c>
      <c r="AU3250" s="38">
        <f t="shared" si="47"/>
        <v>0</v>
      </c>
      <c r="AV3250" s="38">
        <f t="shared" si="48"/>
        <v>3</v>
      </c>
      <c r="AW3250" s="38">
        <f t="shared" si="51"/>
        <v>0</v>
      </c>
      <c r="AX3250" s="38">
        <f t="shared" si="52"/>
        <v>1</v>
      </c>
      <c r="AY3250" s="38">
        <f t="shared" si="49"/>
        <v>0.003106827318</v>
      </c>
      <c r="AZ3250" s="12">
        <f t="shared" si="30"/>
        <v>126.6789694</v>
      </c>
      <c r="BA3250" s="12">
        <f t="shared" si="41"/>
        <v>85.35533452</v>
      </c>
      <c r="BB3250" s="12">
        <f t="shared" si="53"/>
        <v>109.314768</v>
      </c>
      <c r="BC3250" s="12">
        <f t="shared" si="50"/>
        <v>0.002071218212</v>
      </c>
      <c r="BD3250" s="12">
        <f t="shared" si="54"/>
        <v>105.1454285</v>
      </c>
    </row>
    <row r="3251" ht="14.25" customHeight="1">
      <c r="A3251" s="7">
        <v>41236.0</v>
      </c>
      <c r="B3251" s="21" t="s">
        <v>90</v>
      </c>
      <c r="C3251" s="8">
        <v>50.413639</v>
      </c>
      <c r="D3251" s="33">
        <f t="shared" si="5"/>
        <v>0.01269652196</v>
      </c>
      <c r="E3251" s="33">
        <f t="shared" si="7"/>
        <v>0.02933001048</v>
      </c>
      <c r="F3251" s="33">
        <f t="shared" si="9"/>
        <v>0.02035209584</v>
      </c>
      <c r="G3251" s="33">
        <f t="shared" si="11"/>
        <v>0.02437253583</v>
      </c>
      <c r="H3251" s="33">
        <f t="shared" si="20"/>
        <v>3.352754086</v>
      </c>
      <c r="I3251" s="45">
        <f t="shared" si="31"/>
        <v>2.644147008</v>
      </c>
      <c r="J3251" s="45">
        <f t="shared" si="43"/>
        <v>3.304405419</v>
      </c>
      <c r="K3251" s="21" t="s">
        <v>91</v>
      </c>
      <c r="L3251" s="8">
        <v>26.659868</v>
      </c>
      <c r="M3251" s="33">
        <f t="shared" si="6"/>
        <v>0.01444209689</v>
      </c>
      <c r="N3251" s="33">
        <f t="shared" si="8"/>
        <v>0.04117463827</v>
      </c>
      <c r="O3251" s="33">
        <f t="shared" si="10"/>
        <v>0.04317906206</v>
      </c>
      <c r="P3251" s="33">
        <f t="shared" si="12"/>
        <v>0.03605561338</v>
      </c>
      <c r="Q3251" s="45">
        <f t="shared" si="21"/>
        <v>2.336453085</v>
      </c>
      <c r="R3251" s="45">
        <f t="shared" si="32"/>
        <v>2.222640626</v>
      </c>
      <c r="S3251" s="45">
        <f t="shared" si="44"/>
        <v>1.933617154</v>
      </c>
      <c r="T3251" s="33">
        <f t="shared" si="22"/>
        <v>1.016301</v>
      </c>
      <c r="U3251" s="33">
        <f t="shared" si="33"/>
        <v>0.4215063819</v>
      </c>
      <c r="V3251" s="33">
        <f t="shared" si="42"/>
        <v>1.370788265</v>
      </c>
      <c r="W3251" s="44">
        <f t="shared" si="13"/>
        <v>0.004812702482</v>
      </c>
      <c r="X3251" s="44">
        <f t="shared" si="14"/>
        <v>0.00946854353</v>
      </c>
      <c r="Y3251" s="33">
        <f t="shared" si="15"/>
        <v>1.967406788</v>
      </c>
      <c r="Z3251" s="43">
        <v>1.0</v>
      </c>
      <c r="AA3251" s="33">
        <f t="shared" si="16"/>
        <v>2.967406788</v>
      </c>
      <c r="AB3251" s="33">
        <f t="shared" si="17"/>
        <v>0.6630054214</v>
      </c>
      <c r="AC3251" s="33">
        <f t="shared" si="18"/>
        <v>0.3369945786</v>
      </c>
      <c r="AD3251" s="33">
        <f t="shared" si="19"/>
        <v>0.00326938819</v>
      </c>
      <c r="AE3251" s="34">
        <f t="shared" si="23"/>
        <v>-1</v>
      </c>
      <c r="AF3251" s="34">
        <f t="shared" si="24"/>
        <v>1</v>
      </c>
      <c r="AG3251" s="34">
        <f t="shared" si="25"/>
        <v>0</v>
      </c>
      <c r="AH3251" s="34">
        <f t="shared" si="26"/>
        <v>1</v>
      </c>
      <c r="AI3251" s="34">
        <f t="shared" si="28"/>
        <v>0</v>
      </c>
      <c r="AJ3251" s="34">
        <f t="shared" si="29"/>
        <v>-1</v>
      </c>
      <c r="AK3251" s="34">
        <f t="shared" si="27"/>
        <v>-0.00326938819</v>
      </c>
      <c r="AL3251" s="36">
        <f t="shared" si="34"/>
        <v>0</v>
      </c>
      <c r="AM3251" s="36">
        <f t="shared" si="35"/>
        <v>0</v>
      </c>
      <c r="AN3251" s="46">
        <f t="shared" si="36"/>
        <v>0</v>
      </c>
      <c r="AO3251" s="36">
        <f t="shared" si="37"/>
        <v>0</v>
      </c>
      <c r="AP3251" s="36">
        <f t="shared" si="39"/>
        <v>0</v>
      </c>
      <c r="AQ3251" s="36">
        <f t="shared" si="40"/>
        <v>0</v>
      </c>
      <c r="AR3251" s="36">
        <f t="shared" si="38"/>
        <v>0</v>
      </c>
      <c r="AS3251" s="38">
        <f t="shared" si="45"/>
        <v>-1</v>
      </c>
      <c r="AT3251" s="38">
        <f t="shared" si="46"/>
        <v>1</v>
      </c>
      <c r="AU3251" s="38">
        <f t="shared" si="47"/>
        <v>0</v>
      </c>
      <c r="AV3251" s="38">
        <f t="shared" si="48"/>
        <v>1</v>
      </c>
      <c r="AW3251" s="38">
        <f t="shared" si="51"/>
        <v>0</v>
      </c>
      <c r="AX3251" s="38">
        <f t="shared" si="52"/>
        <v>-1</v>
      </c>
      <c r="AY3251" s="38">
        <f t="shared" si="49"/>
        <v>-0.00326938819</v>
      </c>
      <c r="AZ3251" s="12">
        <f t="shared" si="30"/>
        <v>126.2648067</v>
      </c>
      <c r="BA3251" s="12">
        <f t="shared" si="41"/>
        <v>85.35533452</v>
      </c>
      <c r="BB3251" s="12">
        <f t="shared" si="53"/>
        <v>108.9573756</v>
      </c>
      <c r="BC3251" s="12">
        <f t="shared" si="50"/>
        <v>-0.002179592127</v>
      </c>
      <c r="BD3251" s="12">
        <f t="shared" si="54"/>
        <v>104.9162543</v>
      </c>
    </row>
    <row r="3252" ht="14.25" customHeight="1">
      <c r="A3252" s="7">
        <v>41239.0</v>
      </c>
      <c r="B3252" s="21" t="s">
        <v>90</v>
      </c>
      <c r="C3252" s="8">
        <v>50.277172</v>
      </c>
      <c r="D3252" s="33">
        <f t="shared" si="5"/>
        <v>-0.002706946031</v>
      </c>
      <c r="E3252" s="33">
        <f t="shared" si="7"/>
        <v>0.02474051899</v>
      </c>
      <c r="F3252" s="33">
        <f t="shared" si="9"/>
        <v>0.01670318079</v>
      </c>
      <c r="G3252" s="33">
        <f t="shared" si="11"/>
        <v>0.02339196904</v>
      </c>
      <c r="H3252" s="33">
        <f t="shared" si="20"/>
        <v>2.610329235</v>
      </c>
      <c r="I3252" s="45">
        <f t="shared" si="31"/>
        <v>2.271097773</v>
      </c>
      <c r="J3252" s="45">
        <f t="shared" si="43"/>
        <v>3.004895887</v>
      </c>
      <c r="K3252" s="21" t="s">
        <v>91</v>
      </c>
      <c r="L3252" s="8">
        <v>26.259243</v>
      </c>
      <c r="M3252" s="33">
        <f t="shared" si="6"/>
        <v>-0.0150272687</v>
      </c>
      <c r="N3252" s="33">
        <f t="shared" si="8"/>
        <v>0.02188190075</v>
      </c>
      <c r="O3252" s="33">
        <f t="shared" si="10"/>
        <v>0.0294845666</v>
      </c>
      <c r="P3252" s="33">
        <f t="shared" si="12"/>
        <v>0.01301519007</v>
      </c>
      <c r="Q3252" s="45">
        <f t="shared" si="21"/>
        <v>1.229384643</v>
      </c>
      <c r="R3252" s="45">
        <f t="shared" si="32"/>
        <v>1.543735592</v>
      </c>
      <c r="S3252" s="45">
        <f t="shared" si="44"/>
        <v>1.088249172</v>
      </c>
      <c r="T3252" s="33">
        <f t="shared" si="22"/>
        <v>1.380944592</v>
      </c>
      <c r="U3252" s="33">
        <f t="shared" si="33"/>
        <v>0.7273621809</v>
      </c>
      <c r="V3252" s="33">
        <f t="shared" si="42"/>
        <v>1.916646715</v>
      </c>
      <c r="W3252" s="44">
        <f t="shared" si="13"/>
        <v>0.004848319944</v>
      </c>
      <c r="X3252" s="44">
        <f t="shared" si="14"/>
        <v>0.01008143087</v>
      </c>
      <c r="Y3252" s="33">
        <f t="shared" si="15"/>
        <v>2.07936584</v>
      </c>
      <c r="Z3252" s="43">
        <v>1.0</v>
      </c>
      <c r="AA3252" s="33">
        <f t="shared" si="16"/>
        <v>3.07936584</v>
      </c>
      <c r="AB3252" s="33">
        <f t="shared" si="17"/>
        <v>0.6752578122</v>
      </c>
      <c r="AC3252" s="33">
        <f t="shared" si="18"/>
        <v>0.3247421878</v>
      </c>
      <c r="AD3252" s="33">
        <f t="shared" si="19"/>
        <v>0.0005394762288</v>
      </c>
      <c r="AE3252" s="34">
        <f t="shared" si="23"/>
        <v>-1</v>
      </c>
      <c r="AF3252" s="34">
        <f t="shared" si="24"/>
        <v>0</v>
      </c>
      <c r="AG3252" s="34">
        <f t="shared" si="25"/>
        <v>0</v>
      </c>
      <c r="AH3252" s="34">
        <f t="shared" si="26"/>
        <v>2</v>
      </c>
      <c r="AI3252" s="34">
        <f t="shared" si="28"/>
        <v>0</v>
      </c>
      <c r="AJ3252" s="34">
        <f t="shared" si="29"/>
        <v>-1</v>
      </c>
      <c r="AK3252" s="34">
        <f t="shared" si="27"/>
        <v>-0.0005394762288</v>
      </c>
      <c r="AL3252" s="36">
        <f t="shared" si="34"/>
        <v>0</v>
      </c>
      <c r="AM3252" s="36">
        <f t="shared" si="35"/>
        <v>0</v>
      </c>
      <c r="AN3252" s="46">
        <f t="shared" si="36"/>
        <v>0</v>
      </c>
      <c r="AO3252" s="36">
        <f t="shared" si="37"/>
        <v>0</v>
      </c>
      <c r="AP3252" s="36">
        <f t="shared" si="39"/>
        <v>0</v>
      </c>
      <c r="AQ3252" s="36">
        <f t="shared" si="40"/>
        <v>0</v>
      </c>
      <c r="AR3252" s="36">
        <f t="shared" si="38"/>
        <v>0</v>
      </c>
      <c r="AS3252" s="38">
        <f t="shared" si="45"/>
        <v>-1</v>
      </c>
      <c r="AT3252" s="38">
        <f t="shared" si="46"/>
        <v>0</v>
      </c>
      <c r="AU3252" s="38">
        <f t="shared" si="47"/>
        <v>0</v>
      </c>
      <c r="AV3252" s="38">
        <f t="shared" si="48"/>
        <v>2</v>
      </c>
      <c r="AW3252" s="38">
        <f t="shared" si="51"/>
        <v>0</v>
      </c>
      <c r="AX3252" s="38">
        <f t="shared" si="52"/>
        <v>-1</v>
      </c>
      <c r="AY3252" s="38">
        <f t="shared" si="49"/>
        <v>-0.0005394762288</v>
      </c>
      <c r="AZ3252" s="12">
        <f t="shared" si="30"/>
        <v>126.1966898</v>
      </c>
      <c r="BA3252" s="12">
        <f t="shared" si="41"/>
        <v>85.35533452</v>
      </c>
      <c r="BB3252" s="12">
        <f t="shared" si="53"/>
        <v>108.8985957</v>
      </c>
      <c r="BC3252" s="12">
        <f t="shared" si="50"/>
        <v>-0.0003596508192</v>
      </c>
      <c r="BD3252" s="12">
        <f t="shared" si="54"/>
        <v>104.8785211</v>
      </c>
    </row>
    <row r="3253" ht="14.25" customHeight="1">
      <c r="A3253" s="7">
        <v>41240.0</v>
      </c>
      <c r="B3253" s="21" t="s">
        <v>90</v>
      </c>
      <c r="C3253" s="8">
        <v>50.356167</v>
      </c>
      <c r="D3253" s="33">
        <f t="shared" si="5"/>
        <v>0.001571190201</v>
      </c>
      <c r="E3253" s="33">
        <f t="shared" si="7"/>
        <v>0.01933668559</v>
      </c>
      <c r="F3253" s="33">
        <f t="shared" si="9"/>
        <v>0.02186250078</v>
      </c>
      <c r="G3253" s="33">
        <f t="shared" si="11"/>
        <v>0.0177092257</v>
      </c>
      <c r="H3253" s="33">
        <f t="shared" si="20"/>
        <v>1.975494225</v>
      </c>
      <c r="I3253" s="45">
        <f t="shared" si="31"/>
        <v>2.690271283</v>
      </c>
      <c r="J3253" s="45">
        <f t="shared" si="43"/>
        <v>2.409050239</v>
      </c>
      <c r="K3253" s="21" t="s">
        <v>91</v>
      </c>
      <c r="L3253" s="8">
        <v>26.301411</v>
      </c>
      <c r="M3253" s="33">
        <f t="shared" si="6"/>
        <v>0.001605834563</v>
      </c>
      <c r="N3253" s="33">
        <f t="shared" si="8"/>
        <v>0.004833716773</v>
      </c>
      <c r="O3253" s="33">
        <f t="shared" si="10"/>
        <v>0.03714004299</v>
      </c>
      <c r="P3253" s="33">
        <f t="shared" si="12"/>
        <v>0.0088972677</v>
      </c>
      <c r="Q3253" s="45">
        <f t="shared" si="21"/>
        <v>0.3106183179</v>
      </c>
      <c r="R3253" s="45">
        <f t="shared" si="32"/>
        <v>1.794049213</v>
      </c>
      <c r="S3253" s="45">
        <f t="shared" si="44"/>
        <v>0.9170865603</v>
      </c>
      <c r="T3253" s="33">
        <f t="shared" si="22"/>
        <v>1.664875907</v>
      </c>
      <c r="U3253" s="33">
        <f t="shared" si="33"/>
        <v>0.8962220706</v>
      </c>
      <c r="V3253" s="33">
        <f t="shared" si="42"/>
        <v>1.491963678</v>
      </c>
      <c r="W3253" s="44">
        <f t="shared" si="13"/>
        <v>0.004641154565</v>
      </c>
      <c r="X3253" s="44">
        <f t="shared" si="14"/>
        <v>0.0100159708</v>
      </c>
      <c r="Y3253" s="33">
        <f t="shared" si="15"/>
        <v>2.158077404</v>
      </c>
      <c r="Z3253" s="43">
        <v>1.0</v>
      </c>
      <c r="AA3253" s="33">
        <f t="shared" si="16"/>
        <v>3.158077404</v>
      </c>
      <c r="AB3253" s="33">
        <f t="shared" si="17"/>
        <v>0.6833516498</v>
      </c>
      <c r="AC3253" s="33">
        <f t="shared" si="18"/>
        <v>0.3166483502</v>
      </c>
      <c r="AD3253" s="33">
        <f t="shared" si="19"/>
        <v>-0.00102609622</v>
      </c>
      <c r="AE3253" s="34">
        <f t="shared" si="23"/>
        <v>-1</v>
      </c>
      <c r="AF3253" s="34">
        <f t="shared" si="24"/>
        <v>0</v>
      </c>
      <c r="AG3253" s="34">
        <f t="shared" si="25"/>
        <v>0</v>
      </c>
      <c r="AH3253" s="34">
        <f t="shared" si="26"/>
        <v>3</v>
      </c>
      <c r="AI3253" s="34">
        <f t="shared" si="28"/>
        <v>0</v>
      </c>
      <c r="AJ3253" s="34">
        <f t="shared" si="29"/>
        <v>-1</v>
      </c>
      <c r="AK3253" s="34">
        <f t="shared" si="27"/>
        <v>0.00102609622</v>
      </c>
      <c r="AL3253" s="36">
        <f t="shared" si="34"/>
        <v>0</v>
      </c>
      <c r="AM3253" s="36">
        <f t="shared" si="35"/>
        <v>0</v>
      </c>
      <c r="AN3253" s="46">
        <f t="shared" si="36"/>
        <v>0</v>
      </c>
      <c r="AO3253" s="36">
        <f t="shared" si="37"/>
        <v>0</v>
      </c>
      <c r="AP3253" s="36">
        <f t="shared" si="39"/>
        <v>0</v>
      </c>
      <c r="AQ3253" s="36">
        <f t="shared" si="40"/>
        <v>0</v>
      </c>
      <c r="AR3253" s="36">
        <f t="shared" si="38"/>
        <v>0</v>
      </c>
      <c r="AS3253" s="38">
        <f t="shared" si="45"/>
        <v>-1</v>
      </c>
      <c r="AT3253" s="38">
        <f t="shared" si="46"/>
        <v>0</v>
      </c>
      <c r="AU3253" s="38">
        <f t="shared" si="47"/>
        <v>0</v>
      </c>
      <c r="AV3253" s="38">
        <f t="shared" si="48"/>
        <v>3</v>
      </c>
      <c r="AW3253" s="38">
        <f t="shared" si="51"/>
        <v>0</v>
      </c>
      <c r="AX3253" s="38">
        <f t="shared" si="52"/>
        <v>-1</v>
      </c>
      <c r="AY3253" s="38">
        <f t="shared" si="49"/>
        <v>0.00102609622</v>
      </c>
      <c r="AZ3253" s="12">
        <f t="shared" si="30"/>
        <v>126.3261798</v>
      </c>
      <c r="BA3253" s="12">
        <f t="shared" si="41"/>
        <v>85.35533452</v>
      </c>
      <c r="BB3253" s="12">
        <f t="shared" si="53"/>
        <v>109.0103361</v>
      </c>
      <c r="BC3253" s="12">
        <f t="shared" si="50"/>
        <v>0.0006840641466</v>
      </c>
      <c r="BD3253" s="12">
        <f t="shared" si="54"/>
        <v>104.9502648</v>
      </c>
    </row>
    <row r="3254" ht="14.25" customHeight="1">
      <c r="A3254" s="7">
        <v>41241.0</v>
      </c>
      <c r="B3254" s="21" t="s">
        <v>90</v>
      </c>
      <c r="C3254" s="8">
        <v>50.528564</v>
      </c>
      <c r="D3254" s="33">
        <f t="shared" si="5"/>
        <v>0.003423552869</v>
      </c>
      <c r="E3254" s="33">
        <f t="shared" si="7"/>
        <v>0.02089691727</v>
      </c>
      <c r="F3254" s="33">
        <f t="shared" si="9"/>
        <v>0.02580949541</v>
      </c>
      <c r="G3254" s="33">
        <f t="shared" si="11"/>
        <v>0.01986076335</v>
      </c>
      <c r="H3254" s="33">
        <f t="shared" si="20"/>
        <v>2.016363692</v>
      </c>
      <c r="I3254" s="45">
        <f t="shared" si="31"/>
        <v>2.862485931</v>
      </c>
      <c r="J3254" s="45">
        <f t="shared" si="43"/>
        <v>2.4790628</v>
      </c>
      <c r="K3254" s="21" t="s">
        <v>91</v>
      </c>
      <c r="L3254" s="8">
        <v>26.580963</v>
      </c>
      <c r="M3254" s="33">
        <f t="shared" si="6"/>
        <v>0.01062878338</v>
      </c>
      <c r="N3254" s="33">
        <f t="shared" si="8"/>
        <v>0.0152412052</v>
      </c>
      <c r="O3254" s="33">
        <f t="shared" si="10"/>
        <v>0.04584428879</v>
      </c>
      <c r="P3254" s="33">
        <f t="shared" si="12"/>
        <v>0.02099689706</v>
      </c>
      <c r="Q3254" s="45">
        <f t="shared" si="21"/>
        <v>0.8363929432</v>
      </c>
      <c r="R3254" s="45">
        <f t="shared" si="32"/>
        <v>2.080682738</v>
      </c>
      <c r="S3254" s="45">
        <f t="shared" si="44"/>
        <v>1.303799433</v>
      </c>
      <c r="T3254" s="33">
        <f t="shared" si="22"/>
        <v>1.179970749</v>
      </c>
      <c r="U3254" s="33">
        <f t="shared" si="33"/>
        <v>0.7818031927</v>
      </c>
      <c r="V3254" s="33">
        <f t="shared" si="42"/>
        <v>1.175263367</v>
      </c>
      <c r="W3254" s="44">
        <f t="shared" si="13"/>
        <v>0.004675211156</v>
      </c>
      <c r="X3254" s="44">
        <f t="shared" si="14"/>
        <v>0.0102554328</v>
      </c>
      <c r="Y3254" s="33">
        <f t="shared" si="15"/>
        <v>2.193576387</v>
      </c>
      <c r="Z3254" s="43">
        <v>1.0</v>
      </c>
      <c r="AA3254" s="33">
        <f t="shared" si="16"/>
        <v>3.193576387</v>
      </c>
      <c r="AB3254" s="33">
        <f t="shared" si="17"/>
        <v>0.6868714323</v>
      </c>
      <c r="AC3254" s="33">
        <f t="shared" si="18"/>
        <v>0.3131285677</v>
      </c>
      <c r="AD3254" s="33">
        <f t="shared" si="19"/>
        <v>-0.00380844596</v>
      </c>
      <c r="AE3254" s="34">
        <f t="shared" si="23"/>
        <v>-1</v>
      </c>
      <c r="AF3254" s="34">
        <f t="shared" si="24"/>
        <v>0</v>
      </c>
      <c r="AG3254" s="34">
        <f t="shared" si="25"/>
        <v>0</v>
      </c>
      <c r="AH3254" s="34">
        <f t="shared" si="26"/>
        <v>4</v>
      </c>
      <c r="AI3254" s="34">
        <f t="shared" si="28"/>
        <v>0</v>
      </c>
      <c r="AJ3254" s="34">
        <f t="shared" si="29"/>
        <v>-1</v>
      </c>
      <c r="AK3254" s="34">
        <f t="shared" si="27"/>
        <v>0.00380844596</v>
      </c>
      <c r="AL3254" s="36">
        <f t="shared" si="34"/>
        <v>0</v>
      </c>
      <c r="AM3254" s="36">
        <f t="shared" si="35"/>
        <v>0</v>
      </c>
      <c r="AN3254" s="46">
        <f t="shared" si="36"/>
        <v>0</v>
      </c>
      <c r="AO3254" s="36">
        <f t="shared" si="37"/>
        <v>0</v>
      </c>
      <c r="AP3254" s="36">
        <f t="shared" si="39"/>
        <v>0</v>
      </c>
      <c r="AQ3254" s="36">
        <f t="shared" si="40"/>
        <v>0</v>
      </c>
      <c r="AR3254" s="36">
        <f t="shared" si="38"/>
        <v>0</v>
      </c>
      <c r="AS3254" s="38">
        <f t="shared" si="45"/>
        <v>-1</v>
      </c>
      <c r="AT3254" s="38">
        <f t="shared" si="46"/>
        <v>0</v>
      </c>
      <c r="AU3254" s="38">
        <f t="shared" si="47"/>
        <v>0</v>
      </c>
      <c r="AV3254" s="38">
        <f t="shared" si="48"/>
        <v>4</v>
      </c>
      <c r="AW3254" s="38">
        <f t="shared" si="51"/>
        <v>0</v>
      </c>
      <c r="AX3254" s="38">
        <f t="shared" si="52"/>
        <v>-1</v>
      </c>
      <c r="AY3254" s="38">
        <f t="shared" si="49"/>
        <v>0.00380844596</v>
      </c>
      <c r="AZ3254" s="12">
        <f t="shared" si="30"/>
        <v>126.8072862</v>
      </c>
      <c r="BA3254" s="12">
        <f t="shared" si="41"/>
        <v>85.35533452</v>
      </c>
      <c r="BB3254" s="12">
        <f t="shared" si="53"/>
        <v>109.4254961</v>
      </c>
      <c r="BC3254" s="12">
        <f t="shared" si="50"/>
        <v>0.002538963973</v>
      </c>
      <c r="BD3254" s="12">
        <f t="shared" si="54"/>
        <v>105.2167297</v>
      </c>
    </row>
    <row r="3255" ht="14.25" customHeight="1">
      <c r="A3255" s="7">
        <v>41242.0</v>
      </c>
      <c r="B3255" s="21" t="s">
        <v>90</v>
      </c>
      <c r="C3255" s="8">
        <v>50.499836</v>
      </c>
      <c r="D3255" s="33">
        <f t="shared" si="5"/>
        <v>-0.0005685497019</v>
      </c>
      <c r="E3255" s="33">
        <f t="shared" si="7"/>
        <v>0.01442802566</v>
      </c>
      <c r="F3255" s="33">
        <f t="shared" si="9"/>
        <v>0.0313922509</v>
      </c>
      <c r="G3255" s="33">
        <f t="shared" si="11"/>
        <v>0.01545391148</v>
      </c>
      <c r="H3255" s="33">
        <f t="shared" si="20"/>
        <v>1.389418162</v>
      </c>
      <c r="I3255" s="45">
        <f t="shared" si="31"/>
        <v>3.089126579</v>
      </c>
      <c r="J3255" s="45">
        <f t="shared" si="43"/>
        <v>2.07352824</v>
      </c>
      <c r="K3255" s="21" t="s">
        <v>91</v>
      </c>
      <c r="L3255" s="8">
        <v>26.871105</v>
      </c>
      <c r="M3255" s="33">
        <f t="shared" si="6"/>
        <v>0.01091540589</v>
      </c>
      <c r="N3255" s="33">
        <f t="shared" si="8"/>
        <v>0.02247993508</v>
      </c>
      <c r="O3255" s="33">
        <f t="shared" si="10"/>
        <v>0.0616645267</v>
      </c>
      <c r="P3255" s="33">
        <f t="shared" si="12"/>
        <v>0.02825515185</v>
      </c>
      <c r="Q3255" s="45">
        <f t="shared" si="21"/>
        <v>1.195980834</v>
      </c>
      <c r="R3255" s="45">
        <f t="shared" si="32"/>
        <v>2.66224827</v>
      </c>
      <c r="S3255" s="45">
        <f t="shared" si="44"/>
        <v>1.51944789</v>
      </c>
      <c r="T3255" s="33">
        <f t="shared" si="22"/>
        <v>0.1934373282</v>
      </c>
      <c r="U3255" s="33">
        <f t="shared" si="33"/>
        <v>0.4268783098</v>
      </c>
      <c r="V3255" s="33">
        <f t="shared" si="42"/>
        <v>0.5540803508</v>
      </c>
      <c r="W3255" s="44">
        <f t="shared" si="13"/>
        <v>0.004640197692</v>
      </c>
      <c r="X3255" s="44">
        <f t="shared" si="14"/>
        <v>0.0104757141</v>
      </c>
      <c r="Y3255" s="33">
        <f t="shared" si="15"/>
        <v>2.257600817</v>
      </c>
      <c r="Z3255" s="43">
        <v>1.0</v>
      </c>
      <c r="AA3255" s="33">
        <f t="shared" si="16"/>
        <v>3.257600817</v>
      </c>
      <c r="AB3255" s="33">
        <f t="shared" si="17"/>
        <v>0.6930256173</v>
      </c>
      <c r="AC3255" s="33">
        <f t="shared" si="18"/>
        <v>0.3069743827</v>
      </c>
      <c r="AD3255" s="33">
        <f t="shared" si="19"/>
        <v>-0.0005811711957</v>
      </c>
      <c r="AE3255" s="34">
        <f t="shared" si="23"/>
        <v>0</v>
      </c>
      <c r="AF3255" s="34">
        <f t="shared" si="24"/>
        <v>0</v>
      </c>
      <c r="AG3255" s="34">
        <f t="shared" si="25"/>
        <v>0</v>
      </c>
      <c r="AH3255" s="34">
        <f t="shared" si="26"/>
        <v>5</v>
      </c>
      <c r="AI3255" s="34">
        <f t="shared" si="28"/>
        <v>0</v>
      </c>
      <c r="AJ3255" s="34">
        <f t="shared" si="29"/>
        <v>-1</v>
      </c>
      <c r="AK3255" s="34">
        <f t="shared" si="27"/>
        <v>0.0005811711957</v>
      </c>
      <c r="AL3255" s="36">
        <f t="shared" si="34"/>
        <v>0</v>
      </c>
      <c r="AM3255" s="36">
        <f t="shared" si="35"/>
        <v>0</v>
      </c>
      <c r="AN3255" s="46">
        <f t="shared" si="36"/>
        <v>0</v>
      </c>
      <c r="AO3255" s="36">
        <f t="shared" si="37"/>
        <v>0</v>
      </c>
      <c r="AP3255" s="36">
        <f t="shared" si="39"/>
        <v>0</v>
      </c>
      <c r="AQ3255" s="36">
        <f t="shared" si="40"/>
        <v>0</v>
      </c>
      <c r="AR3255" s="36">
        <f t="shared" si="38"/>
        <v>0</v>
      </c>
      <c r="AS3255" s="38">
        <f t="shared" si="45"/>
        <v>0</v>
      </c>
      <c r="AT3255" s="38">
        <f t="shared" si="46"/>
        <v>0</v>
      </c>
      <c r="AU3255" s="38">
        <f t="shared" si="47"/>
        <v>0</v>
      </c>
      <c r="AV3255" s="38">
        <f t="shared" si="48"/>
        <v>5</v>
      </c>
      <c r="AW3255" s="38">
        <f t="shared" si="51"/>
        <v>0</v>
      </c>
      <c r="AX3255" s="38">
        <f t="shared" si="52"/>
        <v>-1</v>
      </c>
      <c r="AY3255" s="38">
        <f t="shared" si="49"/>
        <v>0.0005811711957</v>
      </c>
      <c r="AZ3255" s="12">
        <f t="shared" si="30"/>
        <v>126.8809829</v>
      </c>
      <c r="BA3255" s="12">
        <f t="shared" si="41"/>
        <v>85.35533452</v>
      </c>
      <c r="BB3255" s="12">
        <f t="shared" si="53"/>
        <v>109.489091</v>
      </c>
      <c r="BC3255" s="12">
        <f t="shared" si="50"/>
        <v>0.0003874474638</v>
      </c>
      <c r="BD3255" s="12">
        <f t="shared" si="54"/>
        <v>105.2574957</v>
      </c>
    </row>
    <row r="3256" ht="14.25" customHeight="1">
      <c r="A3256" s="7">
        <v>41243.0</v>
      </c>
      <c r="B3256" s="21" t="s">
        <v>90</v>
      </c>
      <c r="C3256" s="8">
        <v>50.428024</v>
      </c>
      <c r="D3256" s="33">
        <f t="shared" si="5"/>
        <v>-0.00142202442</v>
      </c>
      <c r="E3256" s="33">
        <f t="shared" si="7"/>
        <v>0.0002853394495</v>
      </c>
      <c r="F3256" s="33">
        <f t="shared" si="9"/>
        <v>0.02962371894</v>
      </c>
      <c r="G3256" s="33">
        <f t="shared" si="11"/>
        <v>0.01108921412</v>
      </c>
      <c r="H3256" s="33">
        <f t="shared" si="20"/>
        <v>0.2047360827</v>
      </c>
      <c r="I3256" s="45">
        <f t="shared" si="31"/>
        <v>2.688738831</v>
      </c>
      <c r="J3256" s="45">
        <f t="shared" si="43"/>
        <v>1.689122887</v>
      </c>
      <c r="K3256" s="21" t="s">
        <v>91</v>
      </c>
      <c r="L3256" s="8">
        <v>26.835712</v>
      </c>
      <c r="M3256" s="33">
        <f t="shared" si="6"/>
        <v>-0.001317139731</v>
      </c>
      <c r="N3256" s="33">
        <f t="shared" si="8"/>
        <v>0.006595831607</v>
      </c>
      <c r="O3256" s="33">
        <f t="shared" si="10"/>
        <v>0.04804205085</v>
      </c>
      <c r="P3256" s="33">
        <f t="shared" si="12"/>
        <v>0.02277419692</v>
      </c>
      <c r="Q3256" s="45">
        <f t="shared" si="21"/>
        <v>0.3024981078</v>
      </c>
      <c r="R3256" s="45">
        <f t="shared" si="32"/>
        <v>1.989235533</v>
      </c>
      <c r="S3256" s="45">
        <f t="shared" si="44"/>
        <v>1.293594037</v>
      </c>
      <c r="T3256" s="33">
        <f t="shared" si="22"/>
        <v>-0.09776202509</v>
      </c>
      <c r="U3256" s="33">
        <f t="shared" si="33"/>
        <v>0.6995032982</v>
      </c>
      <c r="V3256" s="33">
        <f t="shared" si="42"/>
        <v>0.3955288503</v>
      </c>
      <c r="W3256" s="44">
        <f t="shared" si="13"/>
        <v>0.004637076839</v>
      </c>
      <c r="X3256" s="44">
        <f t="shared" si="14"/>
        <v>0.01047446757</v>
      </c>
      <c r="Y3256" s="33">
        <f t="shared" si="15"/>
        <v>2.258851412</v>
      </c>
      <c r="Z3256" s="43">
        <v>1.0</v>
      </c>
      <c r="AA3256" s="33">
        <f t="shared" si="16"/>
        <v>3.258851412</v>
      </c>
      <c r="AB3256" s="33">
        <f t="shared" si="17"/>
        <v>0.6931434197</v>
      </c>
      <c r="AC3256" s="33">
        <f t="shared" si="18"/>
        <v>0.3068565803</v>
      </c>
      <c r="AD3256" s="33">
        <f t="shared" si="19"/>
        <v>0.001012736745</v>
      </c>
      <c r="AE3256" s="34">
        <f t="shared" si="23"/>
        <v>0</v>
      </c>
      <c r="AF3256" s="34">
        <f t="shared" si="24"/>
        <v>0</v>
      </c>
      <c r="AG3256" s="34">
        <f t="shared" si="25"/>
        <v>0</v>
      </c>
      <c r="AH3256" s="34">
        <f t="shared" si="26"/>
        <v>0</v>
      </c>
      <c r="AI3256" s="34">
        <f t="shared" si="28"/>
        <v>1</v>
      </c>
      <c r="AJ3256" s="34">
        <f t="shared" si="29"/>
        <v>0</v>
      </c>
      <c r="AK3256" s="34">
        <f t="shared" si="27"/>
        <v>0</v>
      </c>
      <c r="AL3256" s="36">
        <f t="shared" si="34"/>
        <v>0</v>
      </c>
      <c r="AM3256" s="36">
        <f t="shared" si="35"/>
        <v>0</v>
      </c>
      <c r="AN3256" s="46">
        <f t="shared" si="36"/>
        <v>0</v>
      </c>
      <c r="AO3256" s="36">
        <f t="shared" si="37"/>
        <v>0</v>
      </c>
      <c r="AP3256" s="36">
        <f t="shared" si="39"/>
        <v>0</v>
      </c>
      <c r="AQ3256" s="36">
        <f t="shared" si="40"/>
        <v>0</v>
      </c>
      <c r="AR3256" s="36">
        <f t="shared" si="38"/>
        <v>0</v>
      </c>
      <c r="AS3256" s="38">
        <f t="shared" si="45"/>
        <v>0</v>
      </c>
      <c r="AT3256" s="38">
        <f t="shared" si="46"/>
        <v>0</v>
      </c>
      <c r="AU3256" s="38">
        <f t="shared" si="47"/>
        <v>0</v>
      </c>
      <c r="AV3256" s="38">
        <f t="shared" si="48"/>
        <v>0</v>
      </c>
      <c r="AW3256" s="38">
        <f t="shared" si="51"/>
        <v>1</v>
      </c>
      <c r="AX3256" s="38">
        <f t="shared" si="52"/>
        <v>0</v>
      </c>
      <c r="AY3256" s="38">
        <f t="shared" si="49"/>
        <v>0</v>
      </c>
      <c r="AZ3256" s="12">
        <f t="shared" si="30"/>
        <v>126.8809829</v>
      </c>
      <c r="BA3256" s="12">
        <f t="shared" si="41"/>
        <v>85.35533452</v>
      </c>
      <c r="BB3256" s="12">
        <f t="shared" si="53"/>
        <v>109.489091</v>
      </c>
      <c r="BC3256" s="12">
        <f t="shared" si="50"/>
        <v>0</v>
      </c>
      <c r="BD3256" s="12">
        <f t="shared" si="54"/>
        <v>105.2574957</v>
      </c>
    </row>
    <row r="3257" ht="14.25" customHeight="1">
      <c r="A3257" s="7">
        <v>41246.0</v>
      </c>
      <c r="B3257" s="21" t="s">
        <v>90</v>
      </c>
      <c r="C3257" s="8">
        <v>50.183796</v>
      </c>
      <c r="D3257" s="33">
        <f t="shared" si="5"/>
        <v>-0.004843100733</v>
      </c>
      <c r="E3257" s="33">
        <f t="shared" si="7"/>
        <v>-0.001857224587</v>
      </c>
      <c r="F3257" s="33">
        <f t="shared" si="9"/>
        <v>0.0228373457</v>
      </c>
      <c r="G3257" s="33">
        <f t="shared" si="11"/>
        <v>0.01187555235</v>
      </c>
      <c r="H3257" s="33">
        <f t="shared" si="20"/>
        <v>0.0198458148</v>
      </c>
      <c r="I3257" s="45">
        <f t="shared" si="31"/>
        <v>2.019472907</v>
      </c>
      <c r="J3257" s="45">
        <f t="shared" si="43"/>
        <v>1.701692022</v>
      </c>
      <c r="K3257" s="21" t="s">
        <v>91</v>
      </c>
      <c r="L3257" s="8">
        <v>26.453566</v>
      </c>
      <c r="M3257" s="33">
        <f t="shared" si="6"/>
        <v>-0.0142402035</v>
      </c>
      <c r="N3257" s="33">
        <f t="shared" si="8"/>
        <v>0.007400175245</v>
      </c>
      <c r="O3257" s="33">
        <f t="shared" si="10"/>
        <v>0.02944400589</v>
      </c>
      <c r="P3257" s="33">
        <f t="shared" si="12"/>
        <v>0.01500746189</v>
      </c>
      <c r="Q3257" s="45">
        <f t="shared" si="21"/>
        <v>0.3236420272</v>
      </c>
      <c r="R3257" s="45">
        <f t="shared" si="32"/>
        <v>1.19416605</v>
      </c>
      <c r="S3257" s="45">
        <f t="shared" si="44"/>
        <v>0.9905501497</v>
      </c>
      <c r="T3257" s="33">
        <f t="shared" si="22"/>
        <v>-0.3037962124</v>
      </c>
      <c r="U3257" s="33">
        <f t="shared" si="33"/>
        <v>0.8253068568</v>
      </c>
      <c r="V3257" s="33">
        <f t="shared" si="42"/>
        <v>0.7111418724</v>
      </c>
      <c r="W3257" s="44">
        <f t="shared" si="13"/>
        <v>0.004585787835</v>
      </c>
      <c r="X3257" s="44">
        <f t="shared" si="14"/>
        <v>0.01090012276</v>
      </c>
      <c r="Y3257" s="33">
        <f t="shared" si="15"/>
        <v>2.376935686</v>
      </c>
      <c r="Z3257" s="43">
        <v>1.0</v>
      </c>
      <c r="AA3257" s="33">
        <f t="shared" si="16"/>
        <v>3.376935686</v>
      </c>
      <c r="AB3257" s="33">
        <f t="shared" si="17"/>
        <v>0.7038735431</v>
      </c>
      <c r="AC3257" s="33">
        <f t="shared" si="18"/>
        <v>0.2961264569</v>
      </c>
      <c r="AD3257" s="33">
        <f t="shared" si="19"/>
        <v>0.001721331485</v>
      </c>
      <c r="AE3257" s="34">
        <f t="shared" si="23"/>
        <v>0</v>
      </c>
      <c r="AF3257" s="34">
        <f t="shared" si="24"/>
        <v>0</v>
      </c>
      <c r="AG3257" s="34">
        <f t="shared" si="25"/>
        <v>0</v>
      </c>
      <c r="AH3257" s="34">
        <f t="shared" si="26"/>
        <v>0</v>
      </c>
      <c r="AI3257" s="34">
        <f t="shared" si="28"/>
        <v>0</v>
      </c>
      <c r="AJ3257" s="34">
        <f t="shared" si="29"/>
        <v>0</v>
      </c>
      <c r="AK3257" s="34">
        <f t="shared" si="27"/>
        <v>0</v>
      </c>
      <c r="AL3257" s="36">
        <f t="shared" si="34"/>
        <v>0</v>
      </c>
      <c r="AM3257" s="36">
        <f t="shared" si="35"/>
        <v>0</v>
      </c>
      <c r="AN3257" s="46">
        <f t="shared" si="36"/>
        <v>0</v>
      </c>
      <c r="AO3257" s="36">
        <f t="shared" si="37"/>
        <v>0</v>
      </c>
      <c r="AP3257" s="36">
        <f t="shared" si="39"/>
        <v>0</v>
      </c>
      <c r="AQ3257" s="36">
        <f t="shared" si="40"/>
        <v>0</v>
      </c>
      <c r="AR3257" s="36">
        <f t="shared" si="38"/>
        <v>0</v>
      </c>
      <c r="AS3257" s="38">
        <f t="shared" si="45"/>
        <v>0</v>
      </c>
      <c r="AT3257" s="38">
        <f t="shared" si="46"/>
        <v>0</v>
      </c>
      <c r="AU3257" s="38">
        <f t="shared" si="47"/>
        <v>0</v>
      </c>
      <c r="AV3257" s="38">
        <f t="shared" si="48"/>
        <v>0</v>
      </c>
      <c r="AW3257" s="38">
        <f t="shared" si="51"/>
        <v>0</v>
      </c>
      <c r="AX3257" s="38">
        <f t="shared" si="52"/>
        <v>0</v>
      </c>
      <c r="AY3257" s="38">
        <f t="shared" si="49"/>
        <v>0</v>
      </c>
      <c r="AZ3257" s="12">
        <f t="shared" si="30"/>
        <v>126.8809829</v>
      </c>
      <c r="BA3257" s="12">
        <f t="shared" si="41"/>
        <v>85.35533452</v>
      </c>
      <c r="BB3257" s="12">
        <f t="shared" si="53"/>
        <v>109.489091</v>
      </c>
      <c r="BC3257" s="12">
        <f t="shared" si="50"/>
        <v>0</v>
      </c>
      <c r="BD3257" s="12">
        <f t="shared" si="54"/>
        <v>105.2574957</v>
      </c>
    </row>
    <row r="3258" ht="14.25" customHeight="1">
      <c r="A3258" s="7">
        <v>41247.0</v>
      </c>
      <c r="B3258" s="21" t="s">
        <v>90</v>
      </c>
      <c r="C3258" s="8">
        <v>50.176613</v>
      </c>
      <c r="D3258" s="33">
        <f t="shared" si="5"/>
        <v>-0.0001431338514</v>
      </c>
      <c r="E3258" s="33">
        <f t="shared" si="7"/>
        <v>-0.003565680446</v>
      </c>
      <c r="F3258" s="33">
        <f t="shared" si="9"/>
        <v>0.0157020567</v>
      </c>
      <c r="G3258" s="33">
        <f t="shared" si="11"/>
        <v>0.01246376989</v>
      </c>
      <c r="H3258" s="33">
        <f t="shared" si="20"/>
        <v>-0.135410153</v>
      </c>
      <c r="I3258" s="45">
        <f t="shared" si="31"/>
        <v>1.432913609</v>
      </c>
      <c r="J3258" s="45">
        <f t="shared" si="43"/>
        <v>1.690728119</v>
      </c>
      <c r="K3258" s="21" t="s">
        <v>91</v>
      </c>
      <c r="L3258" s="8">
        <v>26.290796</v>
      </c>
      <c r="M3258" s="33">
        <f t="shared" si="6"/>
        <v>-0.00615304568</v>
      </c>
      <c r="N3258" s="33">
        <f t="shared" si="8"/>
        <v>-0.0004035905146</v>
      </c>
      <c r="O3258" s="33">
        <f t="shared" si="10"/>
        <v>0.004428175417</v>
      </c>
      <c r="P3258" s="33">
        <f t="shared" si="12"/>
        <v>0.01726681722</v>
      </c>
      <c r="Q3258" s="45">
        <f t="shared" si="21"/>
        <v>-0.1230077673</v>
      </c>
      <c r="R3258" s="45">
        <f t="shared" si="32"/>
        <v>0.1536749784</v>
      </c>
      <c r="S3258" s="45">
        <f t="shared" si="44"/>
        <v>1.045249607</v>
      </c>
      <c r="T3258" s="33">
        <f t="shared" si="22"/>
        <v>-0.01240238574</v>
      </c>
      <c r="U3258" s="33">
        <f t="shared" si="33"/>
        <v>1.27923863</v>
      </c>
      <c r="V3258" s="33">
        <f t="shared" si="42"/>
        <v>0.6454785117</v>
      </c>
      <c r="W3258" s="44">
        <f t="shared" si="13"/>
        <v>0.004578792075</v>
      </c>
      <c r="X3258" s="44">
        <f t="shared" si="14"/>
        <v>0.01081330285</v>
      </c>
      <c r="Y3258" s="33">
        <f t="shared" si="15"/>
        <v>2.361606002</v>
      </c>
      <c r="Z3258" s="43">
        <v>1.0</v>
      </c>
      <c r="AA3258" s="33">
        <f t="shared" si="16"/>
        <v>3.361606002</v>
      </c>
      <c r="AB3258" s="33">
        <f t="shared" si="17"/>
        <v>0.7025231395</v>
      </c>
      <c r="AC3258" s="33">
        <f t="shared" si="18"/>
        <v>0.2974768605</v>
      </c>
      <c r="AD3258" s="33">
        <f t="shared" si="19"/>
        <v>0.002640704476</v>
      </c>
      <c r="AE3258" s="34">
        <f t="shared" si="23"/>
        <v>0</v>
      </c>
      <c r="AF3258" s="34">
        <f t="shared" si="24"/>
        <v>0</v>
      </c>
      <c r="AG3258" s="34">
        <f t="shared" si="25"/>
        <v>0</v>
      </c>
      <c r="AH3258" s="34">
        <f t="shared" si="26"/>
        <v>0</v>
      </c>
      <c r="AI3258" s="34">
        <f t="shared" si="28"/>
        <v>0</v>
      </c>
      <c r="AJ3258" s="34">
        <f t="shared" si="29"/>
        <v>0</v>
      </c>
      <c r="AK3258" s="34">
        <f t="shared" si="27"/>
        <v>0</v>
      </c>
      <c r="AL3258" s="36">
        <f t="shared" si="34"/>
        <v>-1</v>
      </c>
      <c r="AM3258" s="36">
        <f t="shared" si="35"/>
        <v>0</v>
      </c>
      <c r="AN3258" s="46">
        <f t="shared" si="36"/>
        <v>0</v>
      </c>
      <c r="AO3258" s="36">
        <f t="shared" si="37"/>
        <v>1</v>
      </c>
      <c r="AP3258" s="36">
        <f t="shared" si="39"/>
        <v>0</v>
      </c>
      <c r="AQ3258" s="36">
        <f t="shared" si="40"/>
        <v>-1</v>
      </c>
      <c r="AR3258" s="36">
        <f t="shared" si="38"/>
        <v>-0.002640704476</v>
      </c>
      <c r="AS3258" s="38">
        <f t="shared" si="45"/>
        <v>0</v>
      </c>
      <c r="AT3258" s="38">
        <f t="shared" si="46"/>
        <v>0</v>
      </c>
      <c r="AU3258" s="38">
        <f t="shared" si="47"/>
        <v>0</v>
      </c>
      <c r="AV3258" s="38">
        <f t="shared" si="48"/>
        <v>0</v>
      </c>
      <c r="AW3258" s="38">
        <f t="shared" si="51"/>
        <v>0</v>
      </c>
      <c r="AX3258" s="38">
        <f t="shared" si="52"/>
        <v>0</v>
      </c>
      <c r="AY3258" s="38">
        <f t="shared" si="49"/>
        <v>0</v>
      </c>
      <c r="AZ3258" s="12">
        <f t="shared" si="30"/>
        <v>126.8809829</v>
      </c>
      <c r="BA3258" s="12">
        <f t="shared" si="41"/>
        <v>85.12993631</v>
      </c>
      <c r="BB3258" s="12">
        <f t="shared" si="53"/>
        <v>109.489091</v>
      </c>
      <c r="BC3258" s="12">
        <f t="shared" si="50"/>
        <v>-0.0008802348254</v>
      </c>
      <c r="BD3258" s="12">
        <f t="shared" si="54"/>
        <v>105.1648443</v>
      </c>
    </row>
    <row r="3259" ht="14.25" customHeight="1">
      <c r="A3259" s="7">
        <v>41248.0</v>
      </c>
      <c r="B3259" s="21" t="s">
        <v>90</v>
      </c>
      <c r="C3259" s="8">
        <v>50.456726</v>
      </c>
      <c r="D3259" s="33">
        <f t="shared" si="5"/>
        <v>0.005582541014</v>
      </c>
      <c r="E3259" s="33">
        <f t="shared" si="7"/>
        <v>-0.001421730489</v>
      </c>
      <c r="F3259" s="33">
        <f t="shared" si="9"/>
        <v>0.019445477</v>
      </c>
      <c r="G3259" s="33">
        <f t="shared" si="11"/>
        <v>0.01297722886</v>
      </c>
      <c r="H3259" s="33">
        <f t="shared" si="20"/>
        <v>0.04166758143</v>
      </c>
      <c r="I3259" s="45">
        <f t="shared" si="31"/>
        <v>1.638971796</v>
      </c>
      <c r="J3259" s="45">
        <f t="shared" si="43"/>
        <v>1.685812966</v>
      </c>
      <c r="K3259" s="21" t="s">
        <v>91</v>
      </c>
      <c r="L3259" s="8">
        <v>26.404024</v>
      </c>
      <c r="M3259" s="33">
        <f t="shared" si="6"/>
        <v>0.004306754349</v>
      </c>
      <c r="N3259" s="33">
        <f t="shared" si="8"/>
        <v>-0.006656606083</v>
      </c>
      <c r="O3259" s="33">
        <f t="shared" si="10"/>
        <v>0.008483144417</v>
      </c>
      <c r="P3259" s="33">
        <f t="shared" si="12"/>
        <v>0.003901425669</v>
      </c>
      <c r="Q3259" s="45">
        <f t="shared" si="21"/>
        <v>-0.4531271916</v>
      </c>
      <c r="R3259" s="45">
        <f t="shared" si="32"/>
        <v>0.3046369657</v>
      </c>
      <c r="S3259" s="45">
        <f t="shared" si="44"/>
        <v>0.5201224644</v>
      </c>
      <c r="T3259" s="33">
        <f t="shared" si="22"/>
        <v>0.494794773</v>
      </c>
      <c r="U3259" s="33">
        <f t="shared" si="33"/>
        <v>1.33433483</v>
      </c>
      <c r="V3259" s="33">
        <f t="shared" si="42"/>
        <v>1.165690502</v>
      </c>
      <c r="W3259" s="44">
        <f t="shared" si="13"/>
        <v>0.004606162263</v>
      </c>
      <c r="X3259" s="44">
        <f t="shared" si="14"/>
        <v>0.01011283963</v>
      </c>
      <c r="Y3259" s="33">
        <f t="shared" si="15"/>
        <v>2.195502254</v>
      </c>
      <c r="Z3259" s="43">
        <v>1.0</v>
      </c>
      <c r="AA3259" s="33">
        <f t="shared" si="16"/>
        <v>3.195502254</v>
      </c>
      <c r="AB3259" s="33">
        <f t="shared" si="17"/>
        <v>0.6870601488</v>
      </c>
      <c r="AC3259" s="33">
        <f t="shared" si="18"/>
        <v>0.3129398512</v>
      </c>
      <c r="AD3259" s="33">
        <f t="shared" si="19"/>
        <v>0.002468280394</v>
      </c>
      <c r="AE3259" s="34">
        <f t="shared" si="23"/>
        <v>0</v>
      </c>
      <c r="AF3259" s="34">
        <f t="shared" si="24"/>
        <v>0</v>
      </c>
      <c r="AG3259" s="34">
        <f t="shared" si="25"/>
        <v>0</v>
      </c>
      <c r="AH3259" s="34">
        <f t="shared" si="26"/>
        <v>0</v>
      </c>
      <c r="AI3259" s="34">
        <f t="shared" si="28"/>
        <v>0</v>
      </c>
      <c r="AJ3259" s="34">
        <f t="shared" si="29"/>
        <v>0</v>
      </c>
      <c r="AK3259" s="34">
        <f t="shared" si="27"/>
        <v>0</v>
      </c>
      <c r="AL3259" s="36">
        <f t="shared" si="34"/>
        <v>-1</v>
      </c>
      <c r="AM3259" s="36">
        <f t="shared" si="35"/>
        <v>0</v>
      </c>
      <c r="AN3259" s="46">
        <f t="shared" si="36"/>
        <v>0</v>
      </c>
      <c r="AO3259" s="36">
        <f t="shared" si="37"/>
        <v>2</v>
      </c>
      <c r="AP3259" s="36">
        <f t="shared" si="39"/>
        <v>0</v>
      </c>
      <c r="AQ3259" s="36">
        <f t="shared" si="40"/>
        <v>-1</v>
      </c>
      <c r="AR3259" s="36">
        <f t="shared" si="38"/>
        <v>-0.002468280394</v>
      </c>
      <c r="AS3259" s="38">
        <f t="shared" si="45"/>
        <v>-1</v>
      </c>
      <c r="AT3259" s="38">
        <f t="shared" si="46"/>
        <v>0</v>
      </c>
      <c r="AU3259" s="38">
        <f t="shared" si="47"/>
        <v>0</v>
      </c>
      <c r="AV3259" s="38">
        <f t="shared" si="48"/>
        <v>1</v>
      </c>
      <c r="AW3259" s="38">
        <f t="shared" si="51"/>
        <v>0</v>
      </c>
      <c r="AX3259" s="38">
        <f t="shared" si="52"/>
        <v>-1</v>
      </c>
      <c r="AY3259" s="38">
        <f t="shared" si="49"/>
        <v>-0.002468280394</v>
      </c>
      <c r="AZ3259" s="12">
        <f t="shared" si="30"/>
        <v>126.8809829</v>
      </c>
      <c r="BA3259" s="12">
        <f t="shared" si="41"/>
        <v>84.91981175</v>
      </c>
      <c r="BB3259" s="12">
        <f t="shared" si="53"/>
        <v>109.2188412</v>
      </c>
      <c r="BC3259" s="12">
        <f t="shared" si="50"/>
        <v>-0.001645520263</v>
      </c>
      <c r="BD3259" s="12">
        <f t="shared" si="54"/>
        <v>104.9917935</v>
      </c>
    </row>
    <row r="3260" ht="14.25" customHeight="1">
      <c r="A3260" s="7">
        <v>41249.0</v>
      </c>
      <c r="B3260" s="21" t="s">
        <v>90</v>
      </c>
      <c r="C3260" s="8">
        <v>50.681114</v>
      </c>
      <c r="D3260" s="33">
        <f t="shared" si="5"/>
        <v>0.004447137533</v>
      </c>
      <c r="E3260" s="33">
        <f t="shared" si="7"/>
        <v>0.003589675024</v>
      </c>
      <c r="F3260" s="33">
        <f t="shared" si="9"/>
        <v>0.0180694926</v>
      </c>
      <c r="G3260" s="33">
        <f t="shared" si="11"/>
        <v>0.02279152419</v>
      </c>
      <c r="H3260" s="33">
        <f t="shared" si="20"/>
        <v>0.4605117634</v>
      </c>
      <c r="I3260" s="45">
        <f t="shared" si="31"/>
        <v>1.493019166</v>
      </c>
      <c r="J3260" s="45">
        <f t="shared" si="43"/>
        <v>2.285827164</v>
      </c>
      <c r="K3260" s="21" t="s">
        <v>91</v>
      </c>
      <c r="L3260" s="8">
        <v>26.453566</v>
      </c>
      <c r="M3260" s="33">
        <f t="shared" si="6"/>
        <v>0.001876304915</v>
      </c>
      <c r="N3260" s="33">
        <f t="shared" si="8"/>
        <v>-0.01553858689</v>
      </c>
      <c r="O3260" s="33">
        <f t="shared" si="10"/>
        <v>0.006592041765</v>
      </c>
      <c r="P3260" s="33">
        <f t="shared" si="12"/>
        <v>0.02495850156</v>
      </c>
      <c r="Q3260" s="45">
        <f t="shared" si="21"/>
        <v>-0.9278178003</v>
      </c>
      <c r="R3260" s="45">
        <f t="shared" si="32"/>
        <v>0.218596601</v>
      </c>
      <c r="S3260" s="45">
        <f t="shared" si="44"/>
        <v>1.278505789</v>
      </c>
      <c r="T3260" s="33">
        <f t="shared" si="22"/>
        <v>1.388329564</v>
      </c>
      <c r="U3260" s="33">
        <f t="shared" si="33"/>
        <v>1.274422565</v>
      </c>
      <c r="V3260" s="33">
        <f t="shared" si="42"/>
        <v>1.007321375</v>
      </c>
      <c r="W3260" s="44">
        <f t="shared" si="13"/>
        <v>0.004464345406</v>
      </c>
      <c r="X3260" s="44">
        <f t="shared" si="14"/>
        <v>0.009077175206</v>
      </c>
      <c r="Y3260" s="33">
        <f t="shared" si="15"/>
        <v>2.03326006</v>
      </c>
      <c r="Z3260" s="43">
        <v>1.0</v>
      </c>
      <c r="AA3260" s="33">
        <f t="shared" si="16"/>
        <v>3.03326006</v>
      </c>
      <c r="AB3260" s="33">
        <f t="shared" si="17"/>
        <v>0.6703217066</v>
      </c>
      <c r="AC3260" s="33">
        <f t="shared" si="18"/>
        <v>0.3296782934</v>
      </c>
      <c r="AD3260" s="33">
        <f t="shared" si="19"/>
        <v>-0.0006128743557</v>
      </c>
      <c r="AE3260" s="34">
        <f t="shared" si="23"/>
        <v>-1</v>
      </c>
      <c r="AF3260" s="34">
        <f t="shared" si="24"/>
        <v>0</v>
      </c>
      <c r="AG3260" s="34">
        <f t="shared" si="25"/>
        <v>0</v>
      </c>
      <c r="AH3260" s="34">
        <f t="shared" si="26"/>
        <v>1</v>
      </c>
      <c r="AI3260" s="34">
        <f t="shared" si="28"/>
        <v>0</v>
      </c>
      <c r="AJ3260" s="34">
        <f t="shared" si="29"/>
        <v>-1</v>
      </c>
      <c r="AK3260" s="34">
        <f t="shared" si="27"/>
        <v>0.0006128743557</v>
      </c>
      <c r="AL3260" s="36">
        <f t="shared" si="34"/>
        <v>-1</v>
      </c>
      <c r="AM3260" s="36">
        <f t="shared" si="35"/>
        <v>0</v>
      </c>
      <c r="AN3260" s="46">
        <f t="shared" si="36"/>
        <v>0</v>
      </c>
      <c r="AO3260" s="36">
        <f t="shared" si="37"/>
        <v>3</v>
      </c>
      <c r="AP3260" s="36">
        <f t="shared" si="39"/>
        <v>0</v>
      </c>
      <c r="AQ3260" s="36">
        <f t="shared" si="40"/>
        <v>-1</v>
      </c>
      <c r="AR3260" s="36">
        <f t="shared" si="38"/>
        <v>0.0006128743557</v>
      </c>
      <c r="AS3260" s="38">
        <f t="shared" si="45"/>
        <v>-1</v>
      </c>
      <c r="AT3260" s="38">
        <f t="shared" si="46"/>
        <v>0</v>
      </c>
      <c r="AU3260" s="38">
        <f t="shared" si="47"/>
        <v>0</v>
      </c>
      <c r="AV3260" s="38">
        <f t="shared" si="48"/>
        <v>2</v>
      </c>
      <c r="AW3260" s="38">
        <f t="shared" si="51"/>
        <v>0</v>
      </c>
      <c r="AX3260" s="38">
        <f t="shared" si="52"/>
        <v>-1</v>
      </c>
      <c r="AY3260" s="38">
        <f t="shared" si="49"/>
        <v>0.0006128743557</v>
      </c>
      <c r="AZ3260" s="12">
        <f t="shared" si="30"/>
        <v>126.958745</v>
      </c>
      <c r="BA3260" s="12">
        <f t="shared" si="41"/>
        <v>84.97185693</v>
      </c>
      <c r="BB3260" s="12">
        <f t="shared" si="53"/>
        <v>109.2857787</v>
      </c>
      <c r="BC3260" s="12">
        <f t="shared" si="50"/>
        <v>0.0006128743557</v>
      </c>
      <c r="BD3260" s="12">
        <f t="shared" si="54"/>
        <v>105.0561402</v>
      </c>
    </row>
    <row r="3261" ht="14.25" customHeight="1">
      <c r="A3261" s="7">
        <v>41250.0</v>
      </c>
      <c r="B3261" s="21" t="s">
        <v>90</v>
      </c>
      <c r="C3261" s="8">
        <v>50.854828</v>
      </c>
      <c r="D3261" s="33">
        <f t="shared" si="5"/>
        <v>0.003427588431</v>
      </c>
      <c r="E3261" s="33">
        <f t="shared" si="7"/>
        <v>0.008463627288</v>
      </c>
      <c r="F3261" s="33">
        <f t="shared" si="9"/>
        <v>0.008751381744</v>
      </c>
      <c r="G3261" s="33">
        <f t="shared" si="11"/>
        <v>0.02928158655</v>
      </c>
      <c r="H3261" s="33">
        <f t="shared" si="20"/>
        <v>0.8501476946</v>
      </c>
      <c r="I3261" s="45">
        <f t="shared" si="31"/>
        <v>0.838581321</v>
      </c>
      <c r="J3261" s="45">
        <f t="shared" si="43"/>
        <v>2.589058587</v>
      </c>
      <c r="K3261" s="21" t="s">
        <v>91</v>
      </c>
      <c r="L3261" s="8">
        <v>26.687103</v>
      </c>
      <c r="M3261" s="33">
        <f t="shared" si="6"/>
        <v>0.008828185962</v>
      </c>
      <c r="N3261" s="33">
        <f t="shared" si="8"/>
        <v>-0.005537732705</v>
      </c>
      <c r="O3261" s="33">
        <f t="shared" si="10"/>
        <v>0.00102157295</v>
      </c>
      <c r="P3261" s="33">
        <f t="shared" si="12"/>
        <v>0.04424474558</v>
      </c>
      <c r="Q3261" s="45">
        <f t="shared" si="21"/>
        <v>-0.3459156191</v>
      </c>
      <c r="R3261" s="45">
        <f t="shared" si="32"/>
        <v>-0.02571676943</v>
      </c>
      <c r="S3261" s="45">
        <f t="shared" si="44"/>
        <v>1.954086509</v>
      </c>
      <c r="T3261" s="33">
        <f t="shared" si="22"/>
        <v>1.196063314</v>
      </c>
      <c r="U3261" s="33">
        <f t="shared" si="33"/>
        <v>0.8642980904</v>
      </c>
      <c r="V3261" s="33">
        <f t="shared" si="42"/>
        <v>0.6349720777</v>
      </c>
      <c r="W3261" s="44">
        <f t="shared" si="13"/>
        <v>0.004386770204</v>
      </c>
      <c r="X3261" s="44">
        <f t="shared" si="14"/>
        <v>0.008833404229</v>
      </c>
      <c r="Y3261" s="33">
        <f t="shared" si="15"/>
        <v>2.013646446</v>
      </c>
      <c r="Z3261" s="43">
        <v>1.0</v>
      </c>
      <c r="AA3261" s="33">
        <f t="shared" si="16"/>
        <v>3.013646446</v>
      </c>
      <c r="AB3261" s="33">
        <f t="shared" si="17"/>
        <v>0.6681760724</v>
      </c>
      <c r="AC3261" s="33">
        <f t="shared" si="18"/>
        <v>0.3318239276</v>
      </c>
      <c r="AD3261" s="33">
        <f t="shared" si="19"/>
        <v>0.000140387498</v>
      </c>
      <c r="AE3261" s="34">
        <f t="shared" si="23"/>
        <v>-1</v>
      </c>
      <c r="AF3261" s="34">
        <f t="shared" si="24"/>
        <v>0</v>
      </c>
      <c r="AG3261" s="34">
        <f t="shared" si="25"/>
        <v>0</v>
      </c>
      <c r="AH3261" s="34">
        <f t="shared" si="26"/>
        <v>2</v>
      </c>
      <c r="AI3261" s="34">
        <f t="shared" si="28"/>
        <v>0</v>
      </c>
      <c r="AJ3261" s="34">
        <f t="shared" si="29"/>
        <v>-1</v>
      </c>
      <c r="AK3261" s="34">
        <f t="shared" si="27"/>
        <v>-0.000140387498</v>
      </c>
      <c r="AL3261" s="36">
        <f t="shared" si="34"/>
        <v>0</v>
      </c>
      <c r="AM3261" s="36">
        <f t="shared" si="35"/>
        <v>0</v>
      </c>
      <c r="AN3261" s="46">
        <f t="shared" si="36"/>
        <v>0</v>
      </c>
      <c r="AO3261" s="36">
        <f t="shared" si="37"/>
        <v>4</v>
      </c>
      <c r="AP3261" s="36">
        <f t="shared" si="39"/>
        <v>0</v>
      </c>
      <c r="AQ3261" s="36">
        <f t="shared" si="40"/>
        <v>-1</v>
      </c>
      <c r="AR3261" s="36">
        <f t="shared" si="38"/>
        <v>-0.000140387498</v>
      </c>
      <c r="AS3261" s="38">
        <f t="shared" si="45"/>
        <v>0</v>
      </c>
      <c r="AT3261" s="38">
        <f t="shared" si="46"/>
        <v>0</v>
      </c>
      <c r="AU3261" s="38">
        <f t="shared" si="47"/>
        <v>0</v>
      </c>
      <c r="AV3261" s="38">
        <f t="shared" si="48"/>
        <v>3</v>
      </c>
      <c r="AW3261" s="38">
        <f t="shared" si="51"/>
        <v>0</v>
      </c>
      <c r="AX3261" s="38">
        <f t="shared" si="52"/>
        <v>-1</v>
      </c>
      <c r="AY3261" s="38">
        <f t="shared" si="49"/>
        <v>-0.000140387498</v>
      </c>
      <c r="AZ3261" s="12">
        <f t="shared" si="30"/>
        <v>126.9409216</v>
      </c>
      <c r="BA3261" s="12">
        <f t="shared" si="41"/>
        <v>84.95992794</v>
      </c>
      <c r="BB3261" s="12">
        <f t="shared" si="53"/>
        <v>109.2704363</v>
      </c>
      <c r="BC3261" s="12">
        <f t="shared" si="50"/>
        <v>-0.000140387498</v>
      </c>
      <c r="BD3261" s="12">
        <f t="shared" si="54"/>
        <v>105.0413917</v>
      </c>
    </row>
    <row r="3262" ht="14.25" customHeight="1">
      <c r="A3262" s="7">
        <v>41253.0</v>
      </c>
      <c r="B3262" s="21" t="s">
        <v>90</v>
      </c>
      <c r="C3262" s="8">
        <v>50.818634</v>
      </c>
      <c r="D3262" s="33">
        <f t="shared" si="5"/>
        <v>-0.0007117121702</v>
      </c>
      <c r="E3262" s="33">
        <f t="shared" si="7"/>
        <v>0.01265025866</v>
      </c>
      <c r="F3262" s="33">
        <f t="shared" si="9"/>
        <v>0.0107695397</v>
      </c>
      <c r="G3262" s="33">
        <f t="shared" si="11"/>
        <v>0.02765260607</v>
      </c>
      <c r="H3262" s="33">
        <f t="shared" si="20"/>
        <v>1.165916489</v>
      </c>
      <c r="I3262" s="45">
        <f t="shared" si="31"/>
        <v>0.9416294037</v>
      </c>
      <c r="J3262" s="45">
        <f t="shared" si="43"/>
        <v>2.347368823</v>
      </c>
      <c r="K3262" s="21" t="s">
        <v>91</v>
      </c>
      <c r="L3262" s="8">
        <v>26.637566</v>
      </c>
      <c r="M3262" s="33">
        <f t="shared" si="6"/>
        <v>-0.001856214966</v>
      </c>
      <c r="N3262" s="33">
        <f t="shared" si="8"/>
        <v>0.006955583984</v>
      </c>
      <c r="O3262" s="33">
        <f t="shared" si="10"/>
        <v>0.01440723177</v>
      </c>
      <c r="P3262" s="33">
        <f t="shared" si="12"/>
        <v>0.04431658935</v>
      </c>
      <c r="Q3262" s="45">
        <f t="shared" si="21"/>
        <v>0.3663985739</v>
      </c>
      <c r="R3262" s="45">
        <f t="shared" si="32"/>
        <v>0.5130292875</v>
      </c>
      <c r="S3262" s="45">
        <f t="shared" si="44"/>
        <v>1.868164966</v>
      </c>
      <c r="T3262" s="33">
        <f t="shared" si="22"/>
        <v>0.7995179152</v>
      </c>
      <c r="U3262" s="33">
        <f t="shared" si="33"/>
        <v>0.4286001161</v>
      </c>
      <c r="V3262" s="33">
        <f t="shared" si="42"/>
        <v>0.4792038573</v>
      </c>
      <c r="W3262" s="44">
        <f t="shared" si="13"/>
        <v>0.004412036658</v>
      </c>
      <c r="X3262" s="44">
        <f t="shared" si="14"/>
        <v>0.008831728112</v>
      </c>
      <c r="Y3262" s="33">
        <f t="shared" si="15"/>
        <v>2.00173498</v>
      </c>
      <c r="Z3262" s="43">
        <v>1.0</v>
      </c>
      <c r="AA3262" s="33">
        <f t="shared" si="16"/>
        <v>3.00173498</v>
      </c>
      <c r="AB3262" s="33">
        <f t="shared" si="17"/>
        <v>0.6668593308</v>
      </c>
      <c r="AC3262" s="33">
        <f t="shared" si="18"/>
        <v>0.3331406692</v>
      </c>
      <c r="AD3262" s="33">
        <f t="shared" si="19"/>
        <v>0.00004743296937</v>
      </c>
      <c r="AE3262" s="34">
        <f t="shared" si="23"/>
        <v>0</v>
      </c>
      <c r="AF3262" s="34">
        <f t="shared" si="24"/>
        <v>0</v>
      </c>
      <c r="AG3262" s="34">
        <f t="shared" si="25"/>
        <v>0</v>
      </c>
      <c r="AH3262" s="34">
        <f t="shared" si="26"/>
        <v>3</v>
      </c>
      <c r="AI3262" s="34">
        <f t="shared" si="28"/>
        <v>0</v>
      </c>
      <c r="AJ3262" s="34">
        <f t="shared" si="29"/>
        <v>-1</v>
      </c>
      <c r="AK3262" s="34">
        <f t="shared" si="27"/>
        <v>-0.00004743296937</v>
      </c>
      <c r="AL3262" s="36">
        <f t="shared" si="34"/>
        <v>0</v>
      </c>
      <c r="AM3262" s="36">
        <f t="shared" si="35"/>
        <v>0</v>
      </c>
      <c r="AN3262" s="46">
        <f t="shared" si="36"/>
        <v>0</v>
      </c>
      <c r="AO3262" s="36">
        <f t="shared" si="37"/>
        <v>5</v>
      </c>
      <c r="AP3262" s="36">
        <f t="shared" si="39"/>
        <v>0</v>
      </c>
      <c r="AQ3262" s="36">
        <f t="shared" si="40"/>
        <v>-1</v>
      </c>
      <c r="AR3262" s="36">
        <f t="shared" si="38"/>
        <v>-0.00004743296937</v>
      </c>
      <c r="AS3262" s="38">
        <f t="shared" si="45"/>
        <v>0</v>
      </c>
      <c r="AT3262" s="38">
        <f t="shared" si="46"/>
        <v>0</v>
      </c>
      <c r="AU3262" s="38">
        <f t="shared" si="47"/>
        <v>0</v>
      </c>
      <c r="AV3262" s="38">
        <f t="shared" si="48"/>
        <v>4</v>
      </c>
      <c r="AW3262" s="38">
        <f t="shared" si="51"/>
        <v>0</v>
      </c>
      <c r="AX3262" s="38">
        <f t="shared" si="52"/>
        <v>-1</v>
      </c>
      <c r="AY3262" s="38">
        <f t="shared" si="49"/>
        <v>-0.00004743296937</v>
      </c>
      <c r="AZ3262" s="12">
        <f t="shared" si="30"/>
        <v>126.9349004</v>
      </c>
      <c r="BA3262" s="12">
        <f t="shared" si="41"/>
        <v>84.95589804</v>
      </c>
      <c r="BB3262" s="12">
        <f t="shared" si="53"/>
        <v>109.2652533</v>
      </c>
      <c r="BC3262" s="12">
        <f t="shared" si="50"/>
        <v>-0.00004743296937</v>
      </c>
      <c r="BD3262" s="12">
        <f t="shared" si="54"/>
        <v>105.0364092</v>
      </c>
    </row>
    <row r="3263" ht="14.25" customHeight="1">
      <c r="A3263" s="7">
        <v>41254.0</v>
      </c>
      <c r="B3263" s="21" t="s">
        <v>90</v>
      </c>
      <c r="C3263" s="8">
        <v>50.970634</v>
      </c>
      <c r="D3263" s="33">
        <f t="shared" si="5"/>
        <v>0.002991028842</v>
      </c>
      <c r="E3263" s="33">
        <f t="shared" si="7"/>
        <v>0.01582452367</v>
      </c>
      <c r="F3263" s="33">
        <f t="shared" si="9"/>
        <v>0.01220241803</v>
      </c>
      <c r="G3263" s="33">
        <f t="shared" si="11"/>
        <v>0.03433169418</v>
      </c>
      <c r="H3263" s="33">
        <f t="shared" si="20"/>
        <v>1.39071941</v>
      </c>
      <c r="I3263" s="45">
        <f t="shared" si="31"/>
        <v>1.012462745</v>
      </c>
      <c r="J3263" s="45">
        <f t="shared" si="43"/>
        <v>2.582005832</v>
      </c>
      <c r="K3263" s="21" t="s">
        <v>91</v>
      </c>
      <c r="L3263" s="8">
        <v>26.793259</v>
      </c>
      <c r="M3263" s="33">
        <f t="shared" si="6"/>
        <v>0.005844865856</v>
      </c>
      <c r="N3263" s="33">
        <f t="shared" si="8"/>
        <v>0.01911174542</v>
      </c>
      <c r="O3263" s="33">
        <f t="shared" si="10"/>
        <v>0.01870044158</v>
      </c>
      <c r="P3263" s="33">
        <f t="shared" si="12"/>
        <v>0.05653501978</v>
      </c>
      <c r="Q3263" s="45">
        <f t="shared" si="21"/>
        <v>1.044894354</v>
      </c>
      <c r="R3263" s="45">
        <f t="shared" si="32"/>
        <v>0.6740766183</v>
      </c>
      <c r="S3263" s="45">
        <f t="shared" si="44"/>
        <v>2.227134209</v>
      </c>
      <c r="T3263" s="33">
        <f t="shared" si="22"/>
        <v>0.3458250557</v>
      </c>
      <c r="U3263" s="33">
        <f t="shared" si="33"/>
        <v>0.3383861267</v>
      </c>
      <c r="V3263" s="33">
        <f t="shared" si="42"/>
        <v>0.3548716231</v>
      </c>
      <c r="W3263" s="44">
        <f t="shared" si="13"/>
        <v>0.004272039377</v>
      </c>
      <c r="X3263" s="44">
        <f t="shared" si="14"/>
        <v>0.008658845238</v>
      </c>
      <c r="Y3263" s="33">
        <f t="shared" si="15"/>
        <v>2.026864566</v>
      </c>
      <c r="Z3263" s="43">
        <v>1.0</v>
      </c>
      <c r="AA3263" s="33">
        <f t="shared" si="16"/>
        <v>3.026864566</v>
      </c>
      <c r="AB3263" s="33">
        <f t="shared" si="17"/>
        <v>0.6696251259</v>
      </c>
      <c r="AC3263" s="33">
        <f t="shared" si="18"/>
        <v>0.3303748741</v>
      </c>
      <c r="AD3263" s="33">
        <f t="shared" si="19"/>
        <v>0.0002081345601</v>
      </c>
      <c r="AE3263" s="34">
        <f t="shared" si="23"/>
        <v>0</v>
      </c>
      <c r="AF3263" s="34">
        <f t="shared" si="24"/>
        <v>0</v>
      </c>
      <c r="AG3263" s="34">
        <f t="shared" si="25"/>
        <v>0</v>
      </c>
      <c r="AH3263" s="34">
        <f t="shared" si="26"/>
        <v>4</v>
      </c>
      <c r="AI3263" s="34">
        <f t="shared" si="28"/>
        <v>0</v>
      </c>
      <c r="AJ3263" s="34">
        <f t="shared" si="29"/>
        <v>-1</v>
      </c>
      <c r="AK3263" s="34">
        <f t="shared" si="27"/>
        <v>-0.0002081345601</v>
      </c>
      <c r="AL3263" s="36">
        <f t="shared" si="34"/>
        <v>0</v>
      </c>
      <c r="AM3263" s="36">
        <f t="shared" si="35"/>
        <v>0</v>
      </c>
      <c r="AN3263" s="46">
        <f t="shared" si="36"/>
        <v>0</v>
      </c>
      <c r="AO3263" s="36">
        <f t="shared" si="37"/>
        <v>0</v>
      </c>
      <c r="AP3263" s="36">
        <f t="shared" si="39"/>
        <v>1</v>
      </c>
      <c r="AQ3263" s="36">
        <f t="shared" si="40"/>
        <v>0</v>
      </c>
      <c r="AR3263" s="36">
        <f t="shared" si="38"/>
        <v>0</v>
      </c>
      <c r="AS3263" s="38">
        <f t="shared" si="45"/>
        <v>0</v>
      </c>
      <c r="AT3263" s="38">
        <f t="shared" si="46"/>
        <v>0</v>
      </c>
      <c r="AU3263" s="38">
        <f t="shared" si="47"/>
        <v>0</v>
      </c>
      <c r="AV3263" s="38">
        <f t="shared" si="48"/>
        <v>5</v>
      </c>
      <c r="AW3263" s="38">
        <f t="shared" si="51"/>
        <v>0</v>
      </c>
      <c r="AX3263" s="38">
        <f t="shared" si="52"/>
        <v>-1</v>
      </c>
      <c r="AY3263" s="38">
        <f t="shared" si="49"/>
        <v>-0.0002081345601</v>
      </c>
      <c r="AZ3263" s="12">
        <f t="shared" si="30"/>
        <v>126.9084809</v>
      </c>
      <c r="BA3263" s="12">
        <f t="shared" si="41"/>
        <v>84.95589804</v>
      </c>
      <c r="BB3263" s="12">
        <f t="shared" si="53"/>
        <v>109.2425114</v>
      </c>
      <c r="BC3263" s="12">
        <f t="shared" si="50"/>
        <v>-0.0001387563734</v>
      </c>
      <c r="BD3263" s="12">
        <f t="shared" si="54"/>
        <v>105.0218348</v>
      </c>
    </row>
    <row r="3264" ht="14.25" customHeight="1">
      <c r="A3264" s="7">
        <v>41255.0</v>
      </c>
      <c r="B3264" s="21" t="s">
        <v>90</v>
      </c>
      <c r="C3264" s="8">
        <v>50.840347</v>
      </c>
      <c r="D3264" s="33">
        <f t="shared" si="5"/>
        <v>-0.002556118882</v>
      </c>
      <c r="E3264" s="33">
        <f t="shared" si="7"/>
        <v>0.007602970514</v>
      </c>
      <c r="F3264" s="33">
        <f t="shared" si="9"/>
        <v>0.00617043065</v>
      </c>
      <c r="G3264" s="33">
        <f t="shared" si="11"/>
        <v>0.03213918176</v>
      </c>
      <c r="H3264" s="33">
        <f t="shared" si="20"/>
        <v>0.6740114976</v>
      </c>
      <c r="I3264" s="45">
        <f t="shared" si="31"/>
        <v>0.5809169504</v>
      </c>
      <c r="J3264" s="45">
        <f t="shared" si="43"/>
        <v>2.289151652</v>
      </c>
      <c r="K3264" s="21" t="s">
        <v>91</v>
      </c>
      <c r="L3264" s="8">
        <v>26.637566</v>
      </c>
      <c r="M3264" s="33">
        <f t="shared" si="6"/>
        <v>-0.005810901914</v>
      </c>
      <c r="N3264" s="33">
        <f t="shared" si="8"/>
        <v>0.008844939696</v>
      </c>
      <c r="O3264" s="33">
        <f t="shared" si="10"/>
        <v>0.002129456333</v>
      </c>
      <c r="P3264" s="33">
        <f t="shared" si="12"/>
        <v>0.04807136854</v>
      </c>
      <c r="Q3264" s="45">
        <f t="shared" si="21"/>
        <v>0.4635419763</v>
      </c>
      <c r="R3264" s="45">
        <f t="shared" si="32"/>
        <v>0.006569326189</v>
      </c>
      <c r="S3264" s="45">
        <f t="shared" si="44"/>
        <v>1.80898553</v>
      </c>
      <c r="T3264" s="33">
        <f t="shared" si="22"/>
        <v>0.2104695213</v>
      </c>
      <c r="U3264" s="33">
        <f t="shared" si="33"/>
        <v>0.5743476242</v>
      </c>
      <c r="V3264" s="33">
        <f t="shared" si="42"/>
        <v>0.480166122</v>
      </c>
      <c r="W3264" s="44">
        <f t="shared" si="13"/>
        <v>0.004353274286</v>
      </c>
      <c r="X3264" s="44">
        <f t="shared" si="14"/>
        <v>0.00887025525</v>
      </c>
      <c r="Y3264" s="33">
        <f t="shared" si="15"/>
        <v>2.037605413</v>
      </c>
      <c r="Z3264" s="43">
        <v>1.0</v>
      </c>
      <c r="AA3264" s="33">
        <f t="shared" si="16"/>
        <v>3.037605413</v>
      </c>
      <c r="AB3264" s="33">
        <f t="shared" si="17"/>
        <v>0.6707933178</v>
      </c>
      <c r="AC3264" s="33">
        <f t="shared" si="18"/>
        <v>0.3292066822</v>
      </c>
      <c r="AD3264" s="33">
        <f t="shared" si="19"/>
        <v>0.00006337970572</v>
      </c>
      <c r="AE3264" s="34">
        <f t="shared" si="23"/>
        <v>0</v>
      </c>
      <c r="AF3264" s="34">
        <f t="shared" si="24"/>
        <v>0</v>
      </c>
      <c r="AG3264" s="34">
        <f t="shared" si="25"/>
        <v>0</v>
      </c>
      <c r="AH3264" s="34">
        <f t="shared" si="26"/>
        <v>5</v>
      </c>
      <c r="AI3264" s="34">
        <f t="shared" si="28"/>
        <v>0</v>
      </c>
      <c r="AJ3264" s="34">
        <f t="shared" si="29"/>
        <v>-1</v>
      </c>
      <c r="AK3264" s="34">
        <f t="shared" si="27"/>
        <v>-0.00006337970572</v>
      </c>
      <c r="AL3264" s="36">
        <f t="shared" si="34"/>
        <v>0</v>
      </c>
      <c r="AM3264" s="36">
        <f t="shared" si="35"/>
        <v>0</v>
      </c>
      <c r="AN3264" s="46">
        <f t="shared" si="36"/>
        <v>0</v>
      </c>
      <c r="AO3264" s="36">
        <f t="shared" si="37"/>
        <v>0</v>
      </c>
      <c r="AP3264" s="36">
        <f t="shared" si="39"/>
        <v>0</v>
      </c>
      <c r="AQ3264" s="36">
        <f t="shared" si="40"/>
        <v>0</v>
      </c>
      <c r="AR3264" s="36">
        <f t="shared" si="38"/>
        <v>0</v>
      </c>
      <c r="AS3264" s="38">
        <f t="shared" si="45"/>
        <v>0</v>
      </c>
      <c r="AT3264" s="38">
        <f t="shared" si="46"/>
        <v>0</v>
      </c>
      <c r="AU3264" s="38">
        <f t="shared" si="47"/>
        <v>0</v>
      </c>
      <c r="AV3264" s="38">
        <f t="shared" si="48"/>
        <v>0</v>
      </c>
      <c r="AW3264" s="38">
        <f t="shared" si="51"/>
        <v>1</v>
      </c>
      <c r="AX3264" s="38">
        <f t="shared" si="52"/>
        <v>0</v>
      </c>
      <c r="AY3264" s="38">
        <f t="shared" si="49"/>
        <v>0</v>
      </c>
      <c r="AZ3264" s="12">
        <f t="shared" si="30"/>
        <v>126.9004375</v>
      </c>
      <c r="BA3264" s="12">
        <f t="shared" si="41"/>
        <v>84.95589804</v>
      </c>
      <c r="BB3264" s="12">
        <f t="shared" si="53"/>
        <v>109.2425114</v>
      </c>
      <c r="BC3264" s="12">
        <f t="shared" si="50"/>
        <v>-0.00002112656857</v>
      </c>
      <c r="BD3264" s="12">
        <f t="shared" si="54"/>
        <v>105.019616</v>
      </c>
    </row>
    <row r="3265" ht="14.25" customHeight="1">
      <c r="A3265" s="7">
        <v>41256.0</v>
      </c>
      <c r="B3265" s="21" t="s">
        <v>90</v>
      </c>
      <c r="C3265" s="8">
        <v>50.818634</v>
      </c>
      <c r="D3265" s="33">
        <f t="shared" si="5"/>
        <v>-0.0004270820575</v>
      </c>
      <c r="E3265" s="33">
        <f t="shared" si="7"/>
        <v>0.002713436804</v>
      </c>
      <c r="F3265" s="33">
        <f t="shared" si="9"/>
        <v>0.006312852184</v>
      </c>
      <c r="G3265" s="33">
        <f t="shared" si="11"/>
        <v>0.03790327772</v>
      </c>
      <c r="H3265" s="33">
        <f t="shared" si="20"/>
        <v>0.2396300728</v>
      </c>
      <c r="I3265" s="45">
        <f t="shared" si="31"/>
        <v>0.5679573174</v>
      </c>
      <c r="J3265" s="45">
        <f t="shared" si="43"/>
        <v>2.468333176</v>
      </c>
      <c r="K3265" s="21" t="s">
        <v>91</v>
      </c>
      <c r="L3265" s="8">
        <v>26.609257</v>
      </c>
      <c r="M3265" s="33">
        <f t="shared" si="6"/>
        <v>-0.00106274725</v>
      </c>
      <c r="N3265" s="33">
        <f t="shared" si="8"/>
        <v>0.005885444707</v>
      </c>
      <c r="O3265" s="33">
        <f t="shared" si="10"/>
        <v>-0.009744593682</v>
      </c>
      <c r="P3265" s="33">
        <f t="shared" si="12"/>
        <v>0.05131903726</v>
      </c>
      <c r="Q3265" s="45">
        <f t="shared" si="21"/>
        <v>0.3036402264</v>
      </c>
      <c r="R3265" s="45">
        <f t="shared" si="32"/>
        <v>-0.4667297396</v>
      </c>
      <c r="S3265" s="45">
        <f t="shared" si="44"/>
        <v>1.839659158</v>
      </c>
      <c r="T3265" s="33">
        <f t="shared" si="22"/>
        <v>-0.06401015361</v>
      </c>
      <c r="U3265" s="33">
        <f t="shared" si="33"/>
        <v>1.034687057</v>
      </c>
      <c r="V3265" s="33">
        <f t="shared" si="42"/>
        <v>0.6286740185</v>
      </c>
      <c r="W3265" s="44">
        <f t="shared" si="13"/>
        <v>0.004008519692</v>
      </c>
      <c r="X3265" s="44">
        <f t="shared" si="14"/>
        <v>0.008776923908</v>
      </c>
      <c r="Y3265" s="33">
        <f t="shared" si="15"/>
        <v>2.189567367</v>
      </c>
      <c r="Z3265" s="43">
        <v>1.0</v>
      </c>
      <c r="AA3265" s="33">
        <f t="shared" si="16"/>
        <v>3.189567367</v>
      </c>
      <c r="AB3265" s="33">
        <f t="shared" si="17"/>
        <v>0.6864778558</v>
      </c>
      <c r="AC3265" s="33">
        <f t="shared" si="18"/>
        <v>0.3135221442</v>
      </c>
      <c r="AD3265" s="33">
        <f t="shared" si="19"/>
        <v>-0.0009889839786</v>
      </c>
      <c r="AE3265" s="34">
        <f t="shared" si="23"/>
        <v>0</v>
      </c>
      <c r="AF3265" s="34">
        <f t="shared" si="24"/>
        <v>0</v>
      </c>
      <c r="AG3265" s="34">
        <f t="shared" si="25"/>
        <v>0</v>
      </c>
      <c r="AH3265" s="34">
        <f t="shared" si="26"/>
        <v>0</v>
      </c>
      <c r="AI3265" s="34">
        <f t="shared" si="28"/>
        <v>1</v>
      </c>
      <c r="AJ3265" s="34">
        <f t="shared" si="29"/>
        <v>0</v>
      </c>
      <c r="AK3265" s="34">
        <f t="shared" si="27"/>
        <v>0</v>
      </c>
      <c r="AL3265" s="36">
        <f t="shared" si="34"/>
        <v>-1</v>
      </c>
      <c r="AM3265" s="36">
        <f t="shared" si="35"/>
        <v>0</v>
      </c>
      <c r="AN3265" s="46">
        <f t="shared" si="36"/>
        <v>0</v>
      </c>
      <c r="AO3265" s="36">
        <f t="shared" si="37"/>
        <v>1</v>
      </c>
      <c r="AP3265" s="36">
        <f t="shared" si="39"/>
        <v>0</v>
      </c>
      <c r="AQ3265" s="36">
        <f t="shared" si="40"/>
        <v>-1</v>
      </c>
      <c r="AR3265" s="36">
        <f t="shared" si="38"/>
        <v>0.0009889839786</v>
      </c>
      <c r="AS3265" s="38">
        <f t="shared" si="45"/>
        <v>0</v>
      </c>
      <c r="AT3265" s="38">
        <f t="shared" si="46"/>
        <v>0</v>
      </c>
      <c r="AU3265" s="38">
        <f t="shared" si="47"/>
        <v>0</v>
      </c>
      <c r="AV3265" s="38">
        <f t="shared" si="48"/>
        <v>0</v>
      </c>
      <c r="AW3265" s="38">
        <f t="shared" si="51"/>
        <v>0</v>
      </c>
      <c r="AX3265" s="38">
        <f t="shared" si="52"/>
        <v>0</v>
      </c>
      <c r="AY3265" s="38">
        <f t="shared" si="49"/>
        <v>0</v>
      </c>
      <c r="AZ3265" s="12">
        <f t="shared" si="30"/>
        <v>126.9004375</v>
      </c>
      <c r="BA3265" s="12">
        <f t="shared" si="41"/>
        <v>85.03991806</v>
      </c>
      <c r="BB3265" s="12">
        <f t="shared" si="53"/>
        <v>109.2425114</v>
      </c>
      <c r="BC3265" s="12">
        <f t="shared" si="50"/>
        <v>0.0003296613262</v>
      </c>
      <c r="BD3265" s="12">
        <f t="shared" si="54"/>
        <v>105.0542369</v>
      </c>
    </row>
    <row r="3266" ht="14.25" customHeight="1">
      <c r="A3266" s="7">
        <v>41257.0</v>
      </c>
      <c r="B3266" s="21" t="s">
        <v>90</v>
      </c>
      <c r="C3266" s="8">
        <v>50.782459</v>
      </c>
      <c r="D3266" s="33">
        <f t="shared" si="5"/>
        <v>-0.0007118451866</v>
      </c>
      <c r="E3266" s="33">
        <f t="shared" si="7"/>
        <v>-0.001423050728</v>
      </c>
      <c r="F3266" s="33">
        <f t="shared" si="9"/>
        <v>0.007028532389</v>
      </c>
      <c r="G3266" s="33">
        <f t="shared" si="11"/>
        <v>0.03686046259</v>
      </c>
      <c r="H3266" s="33">
        <f t="shared" si="20"/>
        <v>-0.1419496987</v>
      </c>
      <c r="I3266" s="45">
        <f t="shared" si="31"/>
        <v>0.5917212698</v>
      </c>
      <c r="J3266" s="45">
        <f t="shared" si="43"/>
        <v>2.270910382</v>
      </c>
      <c r="K3266" s="21" t="s">
        <v>91</v>
      </c>
      <c r="L3266" s="8">
        <v>26.65172</v>
      </c>
      <c r="M3266" s="33">
        <f t="shared" si="6"/>
        <v>0.001595798034</v>
      </c>
      <c r="N3266" s="33">
        <f t="shared" si="8"/>
        <v>-0.001325846421</v>
      </c>
      <c r="O3266" s="33">
        <f t="shared" si="10"/>
        <v>-0.006856236943</v>
      </c>
      <c r="P3266" s="33">
        <f t="shared" si="12"/>
        <v>0.04085642623</v>
      </c>
      <c r="Q3266" s="45">
        <f t="shared" si="21"/>
        <v>-0.08018920482</v>
      </c>
      <c r="R3266" s="45">
        <f t="shared" si="32"/>
        <v>-0.321126223</v>
      </c>
      <c r="S3266" s="45">
        <f t="shared" si="44"/>
        <v>1.409912305</v>
      </c>
      <c r="T3266" s="33">
        <f t="shared" si="22"/>
        <v>-0.06176049386</v>
      </c>
      <c r="U3266" s="33">
        <f t="shared" si="33"/>
        <v>0.9128474928</v>
      </c>
      <c r="V3266" s="33">
        <f t="shared" si="42"/>
        <v>0.8609980763</v>
      </c>
      <c r="W3266" s="44">
        <f t="shared" si="13"/>
        <v>0.004035528786</v>
      </c>
      <c r="X3266" s="44">
        <f t="shared" si="14"/>
        <v>0.008510901617</v>
      </c>
      <c r="Y3266" s="33">
        <f t="shared" si="15"/>
        <v>2.108992915</v>
      </c>
      <c r="Z3266" s="43">
        <v>1.0</v>
      </c>
      <c r="AA3266" s="33">
        <f t="shared" si="16"/>
        <v>3.108992915</v>
      </c>
      <c r="AB3266" s="33">
        <f t="shared" si="17"/>
        <v>0.6783524352</v>
      </c>
      <c r="AC3266" s="33">
        <f t="shared" si="18"/>
        <v>0.3216475648</v>
      </c>
      <c r="AD3266" s="33">
        <f t="shared" si="19"/>
        <v>0.003396796963</v>
      </c>
      <c r="AE3266" s="34">
        <f t="shared" si="23"/>
        <v>0</v>
      </c>
      <c r="AF3266" s="34">
        <f t="shared" si="24"/>
        <v>0</v>
      </c>
      <c r="AG3266" s="34">
        <f t="shared" si="25"/>
        <v>0</v>
      </c>
      <c r="AH3266" s="34">
        <f t="shared" si="26"/>
        <v>0</v>
      </c>
      <c r="AI3266" s="34">
        <f t="shared" si="28"/>
        <v>0</v>
      </c>
      <c r="AJ3266" s="34">
        <f t="shared" si="29"/>
        <v>0</v>
      </c>
      <c r="AK3266" s="34">
        <f t="shared" si="27"/>
        <v>0</v>
      </c>
      <c r="AL3266" s="36">
        <f t="shared" si="34"/>
        <v>0</v>
      </c>
      <c r="AM3266" s="36">
        <f t="shared" si="35"/>
        <v>0</v>
      </c>
      <c r="AN3266" s="46">
        <f t="shared" si="36"/>
        <v>0</v>
      </c>
      <c r="AO3266" s="36">
        <f t="shared" si="37"/>
        <v>2</v>
      </c>
      <c r="AP3266" s="36">
        <f t="shared" si="39"/>
        <v>0</v>
      </c>
      <c r="AQ3266" s="36">
        <f t="shared" si="40"/>
        <v>-1</v>
      </c>
      <c r="AR3266" s="36">
        <f t="shared" si="38"/>
        <v>-0.003396796963</v>
      </c>
      <c r="AS3266" s="38">
        <f t="shared" si="45"/>
        <v>0</v>
      </c>
      <c r="AT3266" s="38">
        <f t="shared" si="46"/>
        <v>0</v>
      </c>
      <c r="AU3266" s="38">
        <f t="shared" si="47"/>
        <v>0</v>
      </c>
      <c r="AV3266" s="38">
        <f t="shared" si="48"/>
        <v>0</v>
      </c>
      <c r="AW3266" s="38">
        <f t="shared" si="51"/>
        <v>0</v>
      </c>
      <c r="AX3266" s="38">
        <f t="shared" si="52"/>
        <v>0</v>
      </c>
      <c r="AY3266" s="38">
        <f t="shared" si="49"/>
        <v>0</v>
      </c>
      <c r="AZ3266" s="12">
        <f t="shared" si="30"/>
        <v>126.9004375</v>
      </c>
      <c r="BA3266" s="12">
        <f t="shared" si="41"/>
        <v>84.75105473</v>
      </c>
      <c r="BB3266" s="12">
        <f t="shared" si="53"/>
        <v>109.2425114</v>
      </c>
      <c r="BC3266" s="12">
        <f t="shared" si="50"/>
        <v>-0.001132265654</v>
      </c>
      <c r="BD3266" s="12">
        <f t="shared" si="54"/>
        <v>104.9352876</v>
      </c>
    </row>
    <row r="3267" ht="14.25" customHeight="1">
      <c r="A3267" s="7">
        <v>41260.0</v>
      </c>
      <c r="B3267" s="21" t="s">
        <v>90</v>
      </c>
      <c r="C3267" s="8">
        <v>50.934452</v>
      </c>
      <c r="D3267" s="33">
        <f t="shared" si="5"/>
        <v>0.002993021665</v>
      </c>
      <c r="E3267" s="33">
        <f t="shared" si="7"/>
        <v>0.002279045911</v>
      </c>
      <c r="F3267" s="33">
        <f t="shared" si="9"/>
        <v>0.01495813509</v>
      </c>
      <c r="G3267" s="33">
        <f t="shared" si="11"/>
        <v>0.03813708489</v>
      </c>
      <c r="H3267" s="33">
        <f t="shared" si="20"/>
        <v>0.1621114663</v>
      </c>
      <c r="I3267" s="45">
        <f t="shared" si="31"/>
        <v>1.103575728</v>
      </c>
      <c r="J3267" s="45">
        <f t="shared" si="43"/>
        <v>2.207020469</v>
      </c>
      <c r="K3267" s="21" t="s">
        <v>91</v>
      </c>
      <c r="L3267" s="8">
        <v>26.538494</v>
      </c>
      <c r="M3267" s="33">
        <f t="shared" si="6"/>
        <v>-0.004248356204</v>
      </c>
      <c r="N3267" s="33">
        <f t="shared" si="8"/>
        <v>-0.003719258734</v>
      </c>
      <c r="O3267" s="33">
        <f t="shared" si="10"/>
        <v>0.003210455634</v>
      </c>
      <c r="P3267" s="33">
        <f t="shared" si="12"/>
        <v>0.0327489902</v>
      </c>
      <c r="Q3267" s="45">
        <f t="shared" si="21"/>
        <v>-0.1908404835</v>
      </c>
      <c r="R3267" s="45">
        <f t="shared" si="32"/>
        <v>0.1429978564</v>
      </c>
      <c r="S3267" s="45">
        <f t="shared" si="44"/>
        <v>1.094726461</v>
      </c>
      <c r="T3267" s="33">
        <f t="shared" si="22"/>
        <v>0.3529519499</v>
      </c>
      <c r="U3267" s="33">
        <f t="shared" si="33"/>
        <v>0.9605778716</v>
      </c>
      <c r="V3267" s="33">
        <f t="shared" si="42"/>
        <v>1.112294008</v>
      </c>
      <c r="W3267" s="44">
        <f t="shared" si="13"/>
        <v>0.004043985604</v>
      </c>
      <c r="X3267" s="44">
        <f t="shared" si="14"/>
        <v>0.008615783076</v>
      </c>
      <c r="Y3267" s="33">
        <f t="shared" si="15"/>
        <v>2.130517741</v>
      </c>
      <c r="Z3267" s="43">
        <v>1.0</v>
      </c>
      <c r="AA3267" s="33">
        <f t="shared" si="16"/>
        <v>3.130517741</v>
      </c>
      <c r="AB3267" s="33">
        <f t="shared" si="17"/>
        <v>0.6805640208</v>
      </c>
      <c r="AC3267" s="33">
        <f t="shared" si="18"/>
        <v>0.3194359792</v>
      </c>
      <c r="AD3267" s="33">
        <f t="shared" si="19"/>
        <v>0.003421358605</v>
      </c>
      <c r="AE3267" s="34">
        <f t="shared" si="23"/>
        <v>0</v>
      </c>
      <c r="AF3267" s="34">
        <f t="shared" si="24"/>
        <v>0</v>
      </c>
      <c r="AG3267" s="34">
        <f t="shared" si="25"/>
        <v>0</v>
      </c>
      <c r="AH3267" s="34">
        <f t="shared" si="26"/>
        <v>0</v>
      </c>
      <c r="AI3267" s="34">
        <f t="shared" si="28"/>
        <v>0</v>
      </c>
      <c r="AJ3267" s="34">
        <f t="shared" si="29"/>
        <v>0</v>
      </c>
      <c r="AK3267" s="34">
        <f t="shared" si="27"/>
        <v>0</v>
      </c>
      <c r="AL3267" s="36">
        <f t="shared" si="34"/>
        <v>0</v>
      </c>
      <c r="AM3267" s="36">
        <f t="shared" si="35"/>
        <v>0</v>
      </c>
      <c r="AN3267" s="46">
        <f t="shared" si="36"/>
        <v>0</v>
      </c>
      <c r="AO3267" s="36">
        <f t="shared" si="37"/>
        <v>3</v>
      </c>
      <c r="AP3267" s="36">
        <f t="shared" si="39"/>
        <v>0</v>
      </c>
      <c r="AQ3267" s="36">
        <f t="shared" si="40"/>
        <v>-1</v>
      </c>
      <c r="AR3267" s="36">
        <f t="shared" si="38"/>
        <v>-0.003421358605</v>
      </c>
      <c r="AS3267" s="38">
        <f t="shared" si="45"/>
        <v>-1</v>
      </c>
      <c r="AT3267" s="38">
        <f t="shared" si="46"/>
        <v>0</v>
      </c>
      <c r="AU3267" s="38">
        <f t="shared" si="47"/>
        <v>0</v>
      </c>
      <c r="AV3267" s="38">
        <f t="shared" si="48"/>
        <v>1</v>
      </c>
      <c r="AW3267" s="38">
        <f t="shared" si="51"/>
        <v>0</v>
      </c>
      <c r="AX3267" s="38">
        <f t="shared" si="52"/>
        <v>-1</v>
      </c>
      <c r="AY3267" s="38">
        <f t="shared" si="49"/>
        <v>-0.003421358605</v>
      </c>
      <c r="AZ3267" s="12">
        <f t="shared" si="30"/>
        <v>126.9004375</v>
      </c>
      <c r="BA3267" s="12">
        <f t="shared" si="41"/>
        <v>84.46109098</v>
      </c>
      <c r="BB3267" s="12">
        <f t="shared" si="53"/>
        <v>108.8687536</v>
      </c>
      <c r="BC3267" s="12">
        <f t="shared" si="50"/>
        <v>-0.002280905737</v>
      </c>
      <c r="BD3267" s="12">
        <f t="shared" si="54"/>
        <v>104.6959401</v>
      </c>
    </row>
    <row r="3268" ht="14.25" customHeight="1">
      <c r="A3268" s="7">
        <v>41261.0</v>
      </c>
      <c r="B3268" s="21" t="s">
        <v>90</v>
      </c>
      <c r="C3268" s="8">
        <v>51.050251</v>
      </c>
      <c r="D3268" s="33">
        <f t="shared" si="5"/>
        <v>0.002273490642</v>
      </c>
      <c r="E3268" s="33">
        <f t="shared" si="7"/>
        <v>0.001562017063</v>
      </c>
      <c r="F3268" s="33">
        <f t="shared" si="9"/>
        <v>0.01741125891</v>
      </c>
      <c r="G3268" s="33">
        <f t="shared" si="11"/>
        <v>0.03338670819</v>
      </c>
      <c r="H3268" s="33">
        <f t="shared" si="20"/>
        <v>0.1138677613</v>
      </c>
      <c r="I3268" s="45">
        <f t="shared" si="31"/>
        <v>1.232474599</v>
      </c>
      <c r="J3268" s="45">
        <f t="shared" si="43"/>
        <v>1.862537991</v>
      </c>
      <c r="K3268" s="21" t="s">
        <v>91</v>
      </c>
      <c r="L3268" s="8">
        <v>26.382795</v>
      </c>
      <c r="M3268" s="33">
        <f t="shared" si="6"/>
        <v>-0.005866911664</v>
      </c>
      <c r="N3268" s="33">
        <f t="shared" si="8"/>
        <v>-0.01531967425</v>
      </c>
      <c r="O3268" s="33">
        <f t="shared" si="10"/>
        <v>0.003499285453</v>
      </c>
      <c r="P3268" s="33">
        <f t="shared" si="12"/>
        <v>0.00794295632</v>
      </c>
      <c r="Q3268" s="45">
        <f t="shared" si="21"/>
        <v>-0.8497087757</v>
      </c>
      <c r="R3268" s="45">
        <f t="shared" si="32"/>
        <v>0.1811331849</v>
      </c>
      <c r="S3268" s="45">
        <f t="shared" si="44"/>
        <v>0.2587274546</v>
      </c>
      <c r="T3268" s="33">
        <f t="shared" si="22"/>
        <v>0.963576537</v>
      </c>
      <c r="U3268" s="33">
        <f t="shared" si="33"/>
        <v>1.051341414</v>
      </c>
      <c r="V3268" s="33">
        <f t="shared" si="42"/>
        <v>1.603810536</v>
      </c>
      <c r="W3268" s="44">
        <f t="shared" si="13"/>
        <v>0.003871731035</v>
      </c>
      <c r="X3268" s="44">
        <f t="shared" si="14"/>
        <v>0.007778473993</v>
      </c>
      <c r="Y3268" s="33">
        <f t="shared" si="15"/>
        <v>2.009042964</v>
      </c>
      <c r="Z3268" s="43">
        <v>1.0</v>
      </c>
      <c r="AA3268" s="33">
        <f t="shared" si="16"/>
        <v>3.009042964</v>
      </c>
      <c r="AB3268" s="33">
        <f t="shared" si="17"/>
        <v>0.6676684208</v>
      </c>
      <c r="AC3268" s="33">
        <f t="shared" si="18"/>
        <v>0.3323315792</v>
      </c>
      <c r="AD3268" s="33">
        <f t="shared" si="19"/>
        <v>-0.001696118321</v>
      </c>
      <c r="AE3268" s="34">
        <f t="shared" si="23"/>
        <v>0</v>
      </c>
      <c r="AF3268" s="34">
        <f t="shared" si="24"/>
        <v>0</v>
      </c>
      <c r="AG3268" s="34">
        <f t="shared" si="25"/>
        <v>0</v>
      </c>
      <c r="AH3268" s="34">
        <f t="shared" si="26"/>
        <v>0</v>
      </c>
      <c r="AI3268" s="34">
        <f t="shared" si="28"/>
        <v>0</v>
      </c>
      <c r="AJ3268" s="34">
        <f t="shared" si="29"/>
        <v>0</v>
      </c>
      <c r="AK3268" s="34">
        <f t="shared" si="27"/>
        <v>0</v>
      </c>
      <c r="AL3268" s="36">
        <f t="shared" si="34"/>
        <v>-1</v>
      </c>
      <c r="AM3268" s="36">
        <f t="shared" si="35"/>
        <v>0</v>
      </c>
      <c r="AN3268" s="46">
        <f t="shared" si="36"/>
        <v>0</v>
      </c>
      <c r="AO3268" s="36">
        <f t="shared" si="37"/>
        <v>4</v>
      </c>
      <c r="AP3268" s="36">
        <f t="shared" si="39"/>
        <v>0</v>
      </c>
      <c r="AQ3268" s="36">
        <f t="shared" si="40"/>
        <v>-1</v>
      </c>
      <c r="AR3268" s="36">
        <f t="shared" si="38"/>
        <v>0.001696118321</v>
      </c>
      <c r="AS3268" s="38">
        <f t="shared" si="45"/>
        <v>-1</v>
      </c>
      <c r="AT3268" s="38">
        <f t="shared" si="46"/>
        <v>0</v>
      </c>
      <c r="AU3268" s="38">
        <f t="shared" si="47"/>
        <v>0</v>
      </c>
      <c r="AV3268" s="38">
        <f t="shared" si="48"/>
        <v>2</v>
      </c>
      <c r="AW3268" s="38">
        <f t="shared" si="51"/>
        <v>0</v>
      </c>
      <c r="AX3268" s="38">
        <f t="shared" si="52"/>
        <v>-1</v>
      </c>
      <c r="AY3268" s="38">
        <f t="shared" si="49"/>
        <v>0.001696118321</v>
      </c>
      <c r="AZ3268" s="12">
        <f t="shared" si="30"/>
        <v>126.9004375</v>
      </c>
      <c r="BA3268" s="12">
        <f t="shared" si="41"/>
        <v>84.60434698</v>
      </c>
      <c r="BB3268" s="12">
        <f t="shared" si="53"/>
        <v>109.0534079</v>
      </c>
      <c r="BC3268" s="12">
        <f t="shared" si="50"/>
        <v>0.001130745547</v>
      </c>
      <c r="BD3268" s="12">
        <f t="shared" si="54"/>
        <v>104.8143246</v>
      </c>
    </row>
    <row r="3269" ht="14.25" customHeight="1">
      <c r="A3269" s="7">
        <v>41262.0</v>
      </c>
      <c r="B3269" s="21" t="s">
        <v>90</v>
      </c>
      <c r="C3269" s="8">
        <v>50.579762</v>
      </c>
      <c r="D3269" s="33">
        <f t="shared" si="5"/>
        <v>-0.009216193668</v>
      </c>
      <c r="E3269" s="33">
        <f t="shared" si="7"/>
        <v>-0.005125555103</v>
      </c>
      <c r="F3269" s="33">
        <f t="shared" si="9"/>
        <v>0.002438445967</v>
      </c>
      <c r="G3269" s="33">
        <f t="shared" si="11"/>
        <v>0.02193133971</v>
      </c>
      <c r="H3269" s="33">
        <f t="shared" si="20"/>
        <v>-0.4648456159</v>
      </c>
      <c r="I3269" s="45">
        <f t="shared" si="31"/>
        <v>0.194472364</v>
      </c>
      <c r="J3269" s="45">
        <f t="shared" si="43"/>
        <v>1.253963105</v>
      </c>
      <c r="K3269" s="21" t="s">
        <v>91</v>
      </c>
      <c r="L3269" s="8">
        <v>26.028948</v>
      </c>
      <c r="M3269" s="33">
        <f t="shared" si="6"/>
        <v>-0.01341203614</v>
      </c>
      <c r="N3269" s="33">
        <f t="shared" si="8"/>
        <v>-0.02284810857</v>
      </c>
      <c r="O3269" s="33">
        <f t="shared" si="10"/>
        <v>-0.01420525902</v>
      </c>
      <c r="P3269" s="33">
        <f t="shared" si="12"/>
        <v>-0.005842619863</v>
      </c>
      <c r="Q3269" s="45">
        <f t="shared" si="21"/>
        <v>-1.26642266</v>
      </c>
      <c r="R3269" s="45">
        <f t="shared" si="32"/>
        <v>-0.5940804557</v>
      </c>
      <c r="S3269" s="45">
        <f t="shared" si="44"/>
        <v>-0.1895405255</v>
      </c>
      <c r="T3269" s="33">
        <f t="shared" si="22"/>
        <v>0.8015770443</v>
      </c>
      <c r="U3269" s="33">
        <f t="shared" si="33"/>
        <v>0.7885528197</v>
      </c>
      <c r="V3269" s="33">
        <f t="shared" si="42"/>
        <v>1.44350363</v>
      </c>
      <c r="W3269" s="44">
        <f t="shared" si="13"/>
        <v>0.004569212216</v>
      </c>
      <c r="X3269" s="44">
        <f t="shared" si="14"/>
        <v>0.008371800161</v>
      </c>
      <c r="Y3269" s="33">
        <f t="shared" si="15"/>
        <v>1.832219596</v>
      </c>
      <c r="Z3269" s="43">
        <v>1.0</v>
      </c>
      <c r="AA3269" s="33">
        <f t="shared" si="16"/>
        <v>2.832219596</v>
      </c>
      <c r="AB3269" s="33">
        <f t="shared" si="17"/>
        <v>0.6469200335</v>
      </c>
      <c r="AC3269" s="33">
        <f t="shared" si="18"/>
        <v>0.3530799665</v>
      </c>
      <c r="AD3269" s="33">
        <f t="shared" si="19"/>
        <v>-0.000462696269</v>
      </c>
      <c r="AE3269" s="34">
        <f t="shared" si="23"/>
        <v>0</v>
      </c>
      <c r="AF3269" s="34">
        <f t="shared" si="24"/>
        <v>0</v>
      </c>
      <c r="AG3269" s="34">
        <f t="shared" si="25"/>
        <v>0</v>
      </c>
      <c r="AH3269" s="34">
        <f t="shared" si="26"/>
        <v>0</v>
      </c>
      <c r="AI3269" s="34">
        <f t="shared" si="28"/>
        <v>0</v>
      </c>
      <c r="AJ3269" s="34">
        <f t="shared" si="29"/>
        <v>0</v>
      </c>
      <c r="AK3269" s="34">
        <f t="shared" si="27"/>
        <v>0</v>
      </c>
      <c r="AL3269" s="36">
        <f t="shared" si="34"/>
        <v>0</v>
      </c>
      <c r="AM3269" s="36">
        <f t="shared" si="35"/>
        <v>0</v>
      </c>
      <c r="AN3269" s="46">
        <f t="shared" si="36"/>
        <v>0</v>
      </c>
      <c r="AO3269" s="36">
        <f t="shared" si="37"/>
        <v>5</v>
      </c>
      <c r="AP3269" s="36">
        <f t="shared" si="39"/>
        <v>0</v>
      </c>
      <c r="AQ3269" s="36">
        <f t="shared" si="40"/>
        <v>-1</v>
      </c>
      <c r="AR3269" s="36">
        <f t="shared" si="38"/>
        <v>0.000462696269</v>
      </c>
      <c r="AS3269" s="38">
        <f t="shared" si="45"/>
        <v>-1</v>
      </c>
      <c r="AT3269" s="38">
        <f t="shared" si="46"/>
        <v>0</v>
      </c>
      <c r="AU3269" s="38">
        <f t="shared" si="47"/>
        <v>0</v>
      </c>
      <c r="AV3269" s="38">
        <f t="shared" si="48"/>
        <v>3</v>
      </c>
      <c r="AW3269" s="38">
        <f t="shared" si="51"/>
        <v>0</v>
      </c>
      <c r="AX3269" s="38">
        <f t="shared" si="52"/>
        <v>-1</v>
      </c>
      <c r="AY3269" s="38">
        <f t="shared" si="49"/>
        <v>0.000462696269</v>
      </c>
      <c r="AZ3269" s="12">
        <f t="shared" si="30"/>
        <v>126.9004375</v>
      </c>
      <c r="BA3269" s="12">
        <f t="shared" si="41"/>
        <v>84.6434931</v>
      </c>
      <c r="BB3269" s="12">
        <f t="shared" si="53"/>
        <v>109.1038665</v>
      </c>
      <c r="BC3269" s="12">
        <f t="shared" si="50"/>
        <v>0.0003084641794</v>
      </c>
      <c r="BD3269" s="12">
        <f t="shared" si="54"/>
        <v>104.8466561</v>
      </c>
    </row>
    <row r="3270" ht="14.25" customHeight="1">
      <c r="A3270" s="7">
        <v>41263.0</v>
      </c>
      <c r="B3270" s="21" t="s">
        <v>90</v>
      </c>
      <c r="C3270" s="8">
        <v>50.746239</v>
      </c>
      <c r="D3270" s="33">
        <f t="shared" si="5"/>
        <v>0.003291375709</v>
      </c>
      <c r="E3270" s="33">
        <f t="shared" si="7"/>
        <v>-0.001424575875</v>
      </c>
      <c r="F3270" s="33">
        <f t="shared" si="9"/>
        <v>0.001284995432</v>
      </c>
      <c r="G3270" s="33">
        <f t="shared" si="11"/>
        <v>0.01937770725</v>
      </c>
      <c r="H3270" s="33">
        <f t="shared" si="20"/>
        <v>-0.13211297</v>
      </c>
      <c r="I3270" s="45">
        <f t="shared" si="31"/>
        <v>0.09276057497</v>
      </c>
      <c r="J3270" s="45">
        <f t="shared" si="43"/>
        <v>1.095301874</v>
      </c>
      <c r="K3270" s="21" t="s">
        <v>91</v>
      </c>
      <c r="L3270" s="8">
        <v>26.220026</v>
      </c>
      <c r="M3270" s="33">
        <f t="shared" si="6"/>
        <v>0.007340980511</v>
      </c>
      <c r="N3270" s="33">
        <f t="shared" si="8"/>
        <v>-0.01462765383</v>
      </c>
      <c r="O3270" s="33">
        <f t="shared" si="10"/>
        <v>-0.008828299368</v>
      </c>
      <c r="P3270" s="33">
        <f t="shared" si="12"/>
        <v>-0.002294454121</v>
      </c>
      <c r="Q3270" s="45">
        <f t="shared" si="21"/>
        <v>-0.7534294038</v>
      </c>
      <c r="R3270" s="45">
        <f t="shared" si="32"/>
        <v>-0.3362130619</v>
      </c>
      <c r="S3270" s="45">
        <f t="shared" si="44"/>
        <v>-0.06914296765</v>
      </c>
      <c r="T3270" s="33">
        <f t="shared" si="22"/>
        <v>0.6213164338</v>
      </c>
      <c r="U3270" s="33">
        <f t="shared" si="33"/>
        <v>0.4289736369</v>
      </c>
      <c r="V3270" s="33">
        <f t="shared" si="42"/>
        <v>1.164444842</v>
      </c>
      <c r="W3270" s="44">
        <f t="shared" si="13"/>
        <v>0.004466272324</v>
      </c>
      <c r="X3270" s="44">
        <f t="shared" si="14"/>
        <v>0.008499645284</v>
      </c>
      <c r="Y3270" s="33">
        <f t="shared" si="15"/>
        <v>1.903073675</v>
      </c>
      <c r="Z3270" s="43">
        <v>1.0</v>
      </c>
      <c r="AA3270" s="33">
        <f t="shared" si="16"/>
        <v>2.903073675</v>
      </c>
      <c r="AB3270" s="33">
        <f t="shared" si="17"/>
        <v>0.6555375054</v>
      </c>
      <c r="AC3270" s="33">
        <f t="shared" si="18"/>
        <v>0.3444624946</v>
      </c>
      <c r="AD3270" s="33">
        <f t="shared" si="19"/>
        <v>-0.003000253417</v>
      </c>
      <c r="AE3270" s="34">
        <f t="shared" si="23"/>
        <v>0</v>
      </c>
      <c r="AF3270" s="34">
        <f t="shared" si="24"/>
        <v>0</v>
      </c>
      <c r="AG3270" s="34">
        <f t="shared" si="25"/>
        <v>0</v>
      </c>
      <c r="AH3270" s="34">
        <f t="shared" si="26"/>
        <v>0</v>
      </c>
      <c r="AI3270" s="34">
        <f t="shared" si="28"/>
        <v>0</v>
      </c>
      <c r="AJ3270" s="34">
        <f t="shared" si="29"/>
        <v>0</v>
      </c>
      <c r="AK3270" s="34">
        <f t="shared" si="27"/>
        <v>0</v>
      </c>
      <c r="AL3270" s="36">
        <f t="shared" si="34"/>
        <v>0</v>
      </c>
      <c r="AM3270" s="36">
        <f t="shared" si="35"/>
        <v>0</v>
      </c>
      <c r="AN3270" s="46">
        <f t="shared" si="36"/>
        <v>0</v>
      </c>
      <c r="AO3270" s="36">
        <f t="shared" si="37"/>
        <v>0</v>
      </c>
      <c r="AP3270" s="36">
        <f t="shared" si="39"/>
        <v>1</v>
      </c>
      <c r="AQ3270" s="36">
        <f t="shared" si="40"/>
        <v>0</v>
      </c>
      <c r="AR3270" s="36">
        <f t="shared" si="38"/>
        <v>0</v>
      </c>
      <c r="AS3270" s="38">
        <f t="shared" si="45"/>
        <v>-1</v>
      </c>
      <c r="AT3270" s="38">
        <f t="shared" si="46"/>
        <v>0</v>
      </c>
      <c r="AU3270" s="38">
        <f t="shared" si="47"/>
        <v>0</v>
      </c>
      <c r="AV3270" s="38">
        <f t="shared" si="48"/>
        <v>4</v>
      </c>
      <c r="AW3270" s="38">
        <f t="shared" si="51"/>
        <v>0</v>
      </c>
      <c r="AX3270" s="38">
        <f t="shared" si="52"/>
        <v>-1</v>
      </c>
      <c r="AY3270" s="38">
        <f t="shared" si="49"/>
        <v>0.003000253417</v>
      </c>
      <c r="AZ3270" s="12">
        <f t="shared" si="30"/>
        <v>126.9004375</v>
      </c>
      <c r="BA3270" s="12">
        <f t="shared" si="41"/>
        <v>84.6434931</v>
      </c>
      <c r="BB3270" s="12">
        <f t="shared" si="53"/>
        <v>109.4312057</v>
      </c>
      <c r="BC3270" s="12">
        <f t="shared" si="50"/>
        <v>0.001000084472</v>
      </c>
      <c r="BD3270" s="12">
        <f t="shared" si="54"/>
        <v>104.9515116</v>
      </c>
    </row>
    <row r="3271" ht="14.25" customHeight="1">
      <c r="A3271" s="7">
        <v>41264.0</v>
      </c>
      <c r="B3271" s="21" t="s">
        <v>90</v>
      </c>
      <c r="C3271" s="8">
        <v>50.398827</v>
      </c>
      <c r="D3271" s="33">
        <f t="shared" si="5"/>
        <v>-0.006846064001</v>
      </c>
      <c r="E3271" s="33">
        <f t="shared" si="7"/>
        <v>-0.007554419529</v>
      </c>
      <c r="F3271" s="33">
        <f t="shared" si="9"/>
        <v>-0.008966719935</v>
      </c>
      <c r="G3271" s="33">
        <f t="shared" si="11"/>
        <v>-0.0002938093796</v>
      </c>
      <c r="H3271" s="33">
        <f t="shared" si="20"/>
        <v>-0.6587345195</v>
      </c>
      <c r="I3271" s="45">
        <f t="shared" si="31"/>
        <v>-0.6262813482</v>
      </c>
      <c r="J3271" s="45">
        <f t="shared" si="43"/>
        <v>0.1706019366</v>
      </c>
      <c r="K3271" s="21" t="s">
        <v>91</v>
      </c>
      <c r="L3271" s="8">
        <v>26.106792</v>
      </c>
      <c r="M3271" s="33">
        <f t="shared" si="6"/>
        <v>-0.004318607464</v>
      </c>
      <c r="N3271" s="33">
        <f t="shared" si="8"/>
        <v>-0.02044626013</v>
      </c>
      <c r="O3271" s="33">
        <f t="shared" si="10"/>
        <v>-0.02174499795</v>
      </c>
      <c r="P3271" s="33">
        <f t="shared" si="12"/>
        <v>-0.0207456391</v>
      </c>
      <c r="Q3271" s="45">
        <f t="shared" si="21"/>
        <v>-1.077895664</v>
      </c>
      <c r="R3271" s="45">
        <f t="shared" si="32"/>
        <v>-0.895914324</v>
      </c>
      <c r="S3271" s="45">
        <f t="shared" si="44"/>
        <v>-0.6656854669</v>
      </c>
      <c r="T3271" s="33">
        <f t="shared" si="22"/>
        <v>0.4191611447</v>
      </c>
      <c r="U3271" s="33">
        <f t="shared" si="33"/>
        <v>0.2696329758</v>
      </c>
      <c r="V3271" s="33">
        <f t="shared" si="42"/>
        <v>0.8362874034</v>
      </c>
      <c r="W3271" s="44">
        <f t="shared" si="13"/>
        <v>0.003862573417</v>
      </c>
      <c r="X3271" s="44">
        <f t="shared" si="14"/>
        <v>0.007820665298</v>
      </c>
      <c r="Y3271" s="33">
        <f t="shared" si="15"/>
        <v>2.02472923</v>
      </c>
      <c r="Z3271" s="43">
        <v>1.0</v>
      </c>
      <c r="AA3271" s="33">
        <f t="shared" si="16"/>
        <v>3.02472923</v>
      </c>
      <c r="AB3271" s="33">
        <f t="shared" si="17"/>
        <v>0.6693918946</v>
      </c>
      <c r="AC3271" s="33">
        <f t="shared" si="18"/>
        <v>0.3306081054</v>
      </c>
      <c r="AD3271" s="33">
        <f t="shared" si="19"/>
        <v>-0.0004887005019</v>
      </c>
      <c r="AE3271" s="34">
        <f t="shared" si="23"/>
        <v>0</v>
      </c>
      <c r="AF3271" s="34">
        <f t="shared" si="24"/>
        <v>0</v>
      </c>
      <c r="AG3271" s="34">
        <f t="shared" si="25"/>
        <v>0</v>
      </c>
      <c r="AH3271" s="34">
        <f t="shared" si="26"/>
        <v>0</v>
      </c>
      <c r="AI3271" s="34">
        <f t="shared" si="28"/>
        <v>0</v>
      </c>
      <c r="AJ3271" s="34">
        <f t="shared" si="29"/>
        <v>0</v>
      </c>
      <c r="AK3271" s="34">
        <f t="shared" si="27"/>
        <v>0</v>
      </c>
      <c r="AL3271" s="36">
        <f t="shared" si="34"/>
        <v>0</v>
      </c>
      <c r="AM3271" s="36">
        <f t="shared" si="35"/>
        <v>0</v>
      </c>
      <c r="AN3271" s="46">
        <f t="shared" si="36"/>
        <v>0</v>
      </c>
      <c r="AO3271" s="36">
        <f t="shared" si="37"/>
        <v>0</v>
      </c>
      <c r="AP3271" s="36">
        <f t="shared" si="39"/>
        <v>0</v>
      </c>
      <c r="AQ3271" s="36">
        <f t="shared" si="40"/>
        <v>0</v>
      </c>
      <c r="AR3271" s="36">
        <f t="shared" si="38"/>
        <v>0</v>
      </c>
      <c r="AS3271" s="38">
        <f t="shared" si="45"/>
        <v>0</v>
      </c>
      <c r="AT3271" s="38">
        <f t="shared" si="46"/>
        <v>0</v>
      </c>
      <c r="AU3271" s="38">
        <f t="shared" si="47"/>
        <v>0</v>
      </c>
      <c r="AV3271" s="38">
        <f t="shared" si="48"/>
        <v>5</v>
      </c>
      <c r="AW3271" s="38">
        <f t="shared" si="51"/>
        <v>0</v>
      </c>
      <c r="AX3271" s="38">
        <f t="shared" si="52"/>
        <v>-1</v>
      </c>
      <c r="AY3271" s="38">
        <f t="shared" si="49"/>
        <v>0.0004887005019</v>
      </c>
      <c r="AZ3271" s="12">
        <f t="shared" si="30"/>
        <v>126.9004375</v>
      </c>
      <c r="BA3271" s="12">
        <f t="shared" si="41"/>
        <v>84.6434931</v>
      </c>
      <c r="BB3271" s="12">
        <f t="shared" si="53"/>
        <v>109.4846848</v>
      </c>
      <c r="BC3271" s="12">
        <f t="shared" si="50"/>
        <v>0.0001629001673</v>
      </c>
      <c r="BD3271" s="12">
        <f t="shared" si="54"/>
        <v>104.9686082</v>
      </c>
    </row>
    <row r="3272" ht="14.25" customHeight="1">
      <c r="A3272" s="7">
        <v>41267.0</v>
      </c>
      <c r="B3272" s="21" t="s">
        <v>90</v>
      </c>
      <c r="C3272" s="8">
        <v>50.25407</v>
      </c>
      <c r="D3272" s="33">
        <f t="shared" si="5"/>
        <v>-0.002872229546</v>
      </c>
      <c r="E3272" s="33">
        <f t="shared" si="7"/>
        <v>-0.01335799195</v>
      </c>
      <c r="F3272" s="33">
        <f t="shared" si="9"/>
        <v>-0.01110938952</v>
      </c>
      <c r="G3272" s="33">
        <f t="shared" si="11"/>
        <v>-0.0004594928291</v>
      </c>
      <c r="H3272" s="33">
        <f t="shared" si="20"/>
        <v>-1.159941328</v>
      </c>
      <c r="I3272" s="45">
        <f t="shared" si="31"/>
        <v>-0.7889047293</v>
      </c>
      <c r="J3272" s="45">
        <f t="shared" si="43"/>
        <v>0.1415759954</v>
      </c>
      <c r="K3272" s="21" t="s">
        <v>91</v>
      </c>
      <c r="L3272" s="8">
        <v>25.993559</v>
      </c>
      <c r="M3272" s="33">
        <f t="shared" si="6"/>
        <v>-0.004337300424</v>
      </c>
      <c r="N3272" s="33">
        <f t="shared" si="8"/>
        <v>-0.02053375749</v>
      </c>
      <c r="O3272" s="33">
        <f t="shared" si="10"/>
        <v>-0.02417664587</v>
      </c>
      <c r="P3272" s="33">
        <f t="shared" si="12"/>
        <v>-0.01011773264</v>
      </c>
      <c r="Q3272" s="45">
        <f t="shared" si="21"/>
        <v>-1.091663946</v>
      </c>
      <c r="R3272" s="45">
        <f t="shared" si="32"/>
        <v>-0.9794663297</v>
      </c>
      <c r="S3272" s="45">
        <f t="shared" si="44"/>
        <v>-0.313155588</v>
      </c>
      <c r="T3272" s="33">
        <f t="shared" si="22"/>
        <v>-0.06827738212</v>
      </c>
      <c r="U3272" s="33">
        <f t="shared" si="33"/>
        <v>0.1905616004</v>
      </c>
      <c r="V3272" s="33">
        <f t="shared" si="42"/>
        <v>0.4547315834</v>
      </c>
      <c r="W3272" s="44">
        <f t="shared" si="13"/>
        <v>0.003868824551</v>
      </c>
      <c r="X3272" s="44">
        <f t="shared" si="14"/>
        <v>0.007149342732</v>
      </c>
      <c r="Y3272" s="33">
        <f t="shared" si="15"/>
        <v>1.847936664</v>
      </c>
      <c r="Z3272" s="43">
        <v>1.0</v>
      </c>
      <c r="AA3272" s="33">
        <f t="shared" si="16"/>
        <v>2.847936664</v>
      </c>
      <c r="AB3272" s="33">
        <f t="shared" si="17"/>
        <v>0.6488685957</v>
      </c>
      <c r="AC3272" s="33">
        <f t="shared" si="18"/>
        <v>0.3511314043</v>
      </c>
      <c r="AD3272" s="33">
        <f t="shared" si="19"/>
        <v>-0.002550546157</v>
      </c>
      <c r="AE3272" s="34">
        <f t="shared" si="23"/>
        <v>0</v>
      </c>
      <c r="AF3272" s="34">
        <f t="shared" si="24"/>
        <v>0</v>
      </c>
      <c r="AG3272" s="34">
        <f t="shared" si="25"/>
        <v>0</v>
      </c>
      <c r="AH3272" s="34">
        <f t="shared" si="26"/>
        <v>0</v>
      </c>
      <c r="AI3272" s="34">
        <f t="shared" si="28"/>
        <v>0</v>
      </c>
      <c r="AJ3272" s="34">
        <f t="shared" si="29"/>
        <v>0</v>
      </c>
      <c r="AK3272" s="34">
        <f t="shared" si="27"/>
        <v>0</v>
      </c>
      <c r="AL3272" s="36">
        <f t="shared" si="34"/>
        <v>0</v>
      </c>
      <c r="AM3272" s="36">
        <f t="shared" si="35"/>
        <v>0</v>
      </c>
      <c r="AN3272" s="46">
        <f t="shared" si="36"/>
        <v>0</v>
      </c>
      <c r="AO3272" s="36">
        <f t="shared" si="37"/>
        <v>0</v>
      </c>
      <c r="AP3272" s="36">
        <f t="shared" si="39"/>
        <v>0</v>
      </c>
      <c r="AQ3272" s="36">
        <f t="shared" si="40"/>
        <v>0</v>
      </c>
      <c r="AR3272" s="36">
        <f t="shared" si="38"/>
        <v>0</v>
      </c>
      <c r="AS3272" s="38">
        <f t="shared" si="45"/>
        <v>0</v>
      </c>
      <c r="AT3272" s="38">
        <f t="shared" si="46"/>
        <v>0</v>
      </c>
      <c r="AU3272" s="38">
        <f t="shared" si="47"/>
        <v>0</v>
      </c>
      <c r="AV3272" s="38">
        <f t="shared" si="48"/>
        <v>0</v>
      </c>
      <c r="AW3272" s="38">
        <f t="shared" si="51"/>
        <v>1</v>
      </c>
      <c r="AX3272" s="38">
        <f t="shared" si="52"/>
        <v>0</v>
      </c>
      <c r="AY3272" s="38">
        <f t="shared" si="49"/>
        <v>0</v>
      </c>
      <c r="AZ3272" s="12">
        <f t="shared" si="30"/>
        <v>126.9004375</v>
      </c>
      <c r="BA3272" s="12">
        <f t="shared" si="41"/>
        <v>84.6434931</v>
      </c>
      <c r="BB3272" s="12">
        <f t="shared" si="53"/>
        <v>109.4846848</v>
      </c>
      <c r="BC3272" s="12">
        <f t="shared" si="50"/>
        <v>0</v>
      </c>
      <c r="BD3272" s="12">
        <f t="shared" si="54"/>
        <v>104.9686082</v>
      </c>
    </row>
    <row r="3273" ht="14.25" customHeight="1">
      <c r="A3273" s="7">
        <v>41269.0</v>
      </c>
      <c r="B3273" s="21" t="s">
        <v>90</v>
      </c>
      <c r="C3273" s="8">
        <v>49.827015</v>
      </c>
      <c r="D3273" s="33">
        <f t="shared" si="5"/>
        <v>-0.008497918676</v>
      </c>
      <c r="E3273" s="33">
        <f t="shared" si="7"/>
        <v>-0.0239614101</v>
      </c>
      <c r="F3273" s="33">
        <f t="shared" si="9"/>
        <v>-0.02243682117</v>
      </c>
      <c r="G3273" s="33">
        <f t="shared" si="11"/>
        <v>-0.01050818661</v>
      </c>
      <c r="H3273" s="33">
        <f t="shared" si="20"/>
        <v>-2.054622841</v>
      </c>
      <c r="I3273" s="45">
        <f t="shared" si="31"/>
        <v>-1.544541954</v>
      </c>
      <c r="J3273" s="45">
        <f t="shared" si="43"/>
        <v>-0.3448544697</v>
      </c>
      <c r="K3273" s="21" t="s">
        <v>91</v>
      </c>
      <c r="L3273" s="8">
        <v>25.774178</v>
      </c>
      <c r="M3273" s="33">
        <f t="shared" si="6"/>
        <v>-0.008439821573</v>
      </c>
      <c r="N3273" s="33">
        <f t="shared" si="8"/>
        <v>-0.02306870822</v>
      </c>
      <c r="O3273" s="33">
        <f t="shared" si="10"/>
        <v>-0.03803497738</v>
      </c>
      <c r="P3273" s="33">
        <f t="shared" si="12"/>
        <v>-0.02004580667</v>
      </c>
      <c r="Q3273" s="45">
        <f t="shared" si="21"/>
        <v>-1.236869876</v>
      </c>
      <c r="R3273" s="45">
        <f t="shared" si="32"/>
        <v>-1.563602184</v>
      </c>
      <c r="S3273" s="45">
        <f t="shared" si="44"/>
        <v>-0.6268555794</v>
      </c>
      <c r="T3273" s="33">
        <f t="shared" si="22"/>
        <v>-0.8177529653</v>
      </c>
      <c r="U3273" s="33">
        <f t="shared" si="33"/>
        <v>0.01906023021</v>
      </c>
      <c r="V3273" s="33">
        <f t="shared" si="42"/>
        <v>0.2820011097</v>
      </c>
      <c r="W3273" s="44">
        <f t="shared" si="13"/>
        <v>0.004284277137</v>
      </c>
      <c r="X3273" s="44">
        <f t="shared" si="14"/>
        <v>0.0073449958</v>
      </c>
      <c r="Y3273" s="33">
        <f t="shared" si="15"/>
        <v>1.714407253</v>
      </c>
      <c r="Z3273" s="43">
        <v>1.0</v>
      </c>
      <c r="AA3273" s="33">
        <f t="shared" si="16"/>
        <v>2.714407253</v>
      </c>
      <c r="AB3273" s="33">
        <f t="shared" si="17"/>
        <v>0.6315954436</v>
      </c>
      <c r="AC3273" s="33">
        <f t="shared" si="18"/>
        <v>0.3684045564</v>
      </c>
      <c r="AD3273" s="33">
        <f t="shared" si="19"/>
        <v>-0.001559816042</v>
      </c>
      <c r="AE3273" s="34">
        <f t="shared" si="23"/>
        <v>0</v>
      </c>
      <c r="AF3273" s="34">
        <f t="shared" si="24"/>
        <v>0</v>
      </c>
      <c r="AG3273" s="34">
        <f t="shared" si="25"/>
        <v>0</v>
      </c>
      <c r="AH3273" s="34">
        <f t="shared" si="26"/>
        <v>0</v>
      </c>
      <c r="AI3273" s="34">
        <f t="shared" si="28"/>
        <v>0</v>
      </c>
      <c r="AJ3273" s="34">
        <f t="shared" si="29"/>
        <v>0</v>
      </c>
      <c r="AK3273" s="34">
        <f t="shared" si="27"/>
        <v>0</v>
      </c>
      <c r="AL3273" s="36">
        <f t="shared" si="34"/>
        <v>0</v>
      </c>
      <c r="AM3273" s="36">
        <f t="shared" si="35"/>
        <v>0</v>
      </c>
      <c r="AN3273" s="46">
        <f t="shared" si="36"/>
        <v>0</v>
      </c>
      <c r="AO3273" s="36">
        <f t="shared" si="37"/>
        <v>0</v>
      </c>
      <c r="AP3273" s="36">
        <f t="shared" si="39"/>
        <v>0</v>
      </c>
      <c r="AQ3273" s="36">
        <f t="shared" si="40"/>
        <v>0</v>
      </c>
      <c r="AR3273" s="36">
        <f t="shared" si="38"/>
        <v>0</v>
      </c>
      <c r="AS3273" s="38">
        <f t="shared" si="45"/>
        <v>0</v>
      </c>
      <c r="AT3273" s="38">
        <f t="shared" si="46"/>
        <v>0</v>
      </c>
      <c r="AU3273" s="38">
        <f t="shared" si="47"/>
        <v>0</v>
      </c>
      <c r="AV3273" s="38">
        <f t="shared" si="48"/>
        <v>0</v>
      </c>
      <c r="AW3273" s="38">
        <f t="shared" si="51"/>
        <v>0</v>
      </c>
      <c r="AX3273" s="38">
        <f t="shared" si="52"/>
        <v>0</v>
      </c>
      <c r="AY3273" s="38">
        <f t="shared" si="49"/>
        <v>0</v>
      </c>
      <c r="AZ3273" s="12">
        <f t="shared" si="30"/>
        <v>126.9004375</v>
      </c>
      <c r="BA3273" s="12">
        <f t="shared" si="41"/>
        <v>84.6434931</v>
      </c>
      <c r="BB3273" s="12">
        <f t="shared" si="53"/>
        <v>109.4846848</v>
      </c>
      <c r="BC3273" s="12">
        <f t="shared" si="50"/>
        <v>0</v>
      </c>
      <c r="BD3273" s="12">
        <f t="shared" si="54"/>
        <v>104.9686082</v>
      </c>
    </row>
    <row r="3274" ht="14.25" customHeight="1">
      <c r="A3274" s="7">
        <v>41270.0</v>
      </c>
      <c r="B3274" s="21" t="s">
        <v>90</v>
      </c>
      <c r="C3274" s="8">
        <v>49.70396</v>
      </c>
      <c r="D3274" s="33">
        <f t="shared" si="5"/>
        <v>-0.002469644228</v>
      </c>
      <c r="E3274" s="33">
        <f t="shared" si="7"/>
        <v>-0.01731526534</v>
      </c>
      <c r="F3274" s="33">
        <f t="shared" si="9"/>
        <v>-0.0223520701</v>
      </c>
      <c r="G3274" s="33">
        <f t="shared" si="11"/>
        <v>-0.01631956135</v>
      </c>
      <c r="H3274" s="33">
        <f t="shared" si="20"/>
        <v>-1.414947</v>
      </c>
      <c r="I3274" s="45">
        <f t="shared" si="31"/>
        <v>-1.488189099</v>
      </c>
      <c r="J3274" s="45">
        <f t="shared" si="43"/>
        <v>-0.6266601164</v>
      </c>
      <c r="K3274" s="21" t="s">
        <v>91</v>
      </c>
      <c r="L3274" s="8">
        <v>25.774178</v>
      </c>
      <c r="M3274" s="33">
        <f t="shared" si="6"/>
        <v>0</v>
      </c>
      <c r="N3274" s="33">
        <f t="shared" si="8"/>
        <v>-0.009787948403</v>
      </c>
      <c r="O3274" s="33">
        <f t="shared" si="10"/>
        <v>-0.03241242086</v>
      </c>
      <c r="P3274" s="33">
        <f t="shared" si="12"/>
        <v>-0.03035198537</v>
      </c>
      <c r="Q3274" s="45">
        <f t="shared" si="21"/>
        <v>-0.4480669739</v>
      </c>
      <c r="R3274" s="45">
        <f t="shared" si="32"/>
        <v>-1.26237912</v>
      </c>
      <c r="S3274" s="45">
        <f t="shared" si="44"/>
        <v>-0.9367273619</v>
      </c>
      <c r="T3274" s="33">
        <f t="shared" si="22"/>
        <v>-0.9668800264</v>
      </c>
      <c r="U3274" s="33">
        <f t="shared" si="33"/>
        <v>-0.2258099793</v>
      </c>
      <c r="V3274" s="33">
        <f t="shared" si="42"/>
        <v>0.3100672456</v>
      </c>
      <c r="W3274" s="44">
        <f t="shared" si="13"/>
        <v>0.004200668539</v>
      </c>
      <c r="X3274" s="44">
        <f t="shared" si="14"/>
        <v>0.006826589485</v>
      </c>
      <c r="Y3274" s="33">
        <f t="shared" si="15"/>
        <v>1.625119769</v>
      </c>
      <c r="Z3274" s="43">
        <v>1.0</v>
      </c>
      <c r="AA3274" s="33">
        <f t="shared" si="16"/>
        <v>2.625119769</v>
      </c>
      <c r="AB3274" s="33">
        <f t="shared" si="17"/>
        <v>0.6190649997</v>
      </c>
      <c r="AC3274" s="33">
        <f t="shared" si="18"/>
        <v>0.3809350003</v>
      </c>
      <c r="AD3274" s="33">
        <f t="shared" si="19"/>
        <v>-0.001152961707</v>
      </c>
      <c r="AE3274" s="34">
        <f t="shared" si="23"/>
        <v>0</v>
      </c>
      <c r="AF3274" s="34">
        <f t="shared" si="24"/>
        <v>0</v>
      </c>
      <c r="AG3274" s="34">
        <f t="shared" si="25"/>
        <v>0</v>
      </c>
      <c r="AH3274" s="34">
        <f t="shared" si="26"/>
        <v>0</v>
      </c>
      <c r="AI3274" s="34">
        <f t="shared" si="28"/>
        <v>0</v>
      </c>
      <c r="AJ3274" s="34">
        <f t="shared" si="29"/>
        <v>0</v>
      </c>
      <c r="AK3274" s="34">
        <f t="shared" si="27"/>
        <v>0</v>
      </c>
      <c r="AL3274" s="36">
        <f t="shared" si="34"/>
        <v>0</v>
      </c>
      <c r="AM3274" s="36">
        <f t="shared" si="35"/>
        <v>0</v>
      </c>
      <c r="AN3274" s="46">
        <f t="shared" si="36"/>
        <v>0</v>
      </c>
      <c r="AO3274" s="36">
        <f t="shared" si="37"/>
        <v>0</v>
      </c>
      <c r="AP3274" s="36">
        <f t="shared" si="39"/>
        <v>0</v>
      </c>
      <c r="AQ3274" s="36">
        <f t="shared" si="40"/>
        <v>0</v>
      </c>
      <c r="AR3274" s="36">
        <f t="shared" si="38"/>
        <v>0</v>
      </c>
      <c r="AS3274" s="38">
        <f t="shared" si="45"/>
        <v>0</v>
      </c>
      <c r="AT3274" s="38">
        <f t="shared" si="46"/>
        <v>0</v>
      </c>
      <c r="AU3274" s="38">
        <f t="shared" si="47"/>
        <v>0</v>
      </c>
      <c r="AV3274" s="38">
        <f t="shared" si="48"/>
        <v>0</v>
      </c>
      <c r="AW3274" s="38">
        <f t="shared" si="51"/>
        <v>0</v>
      </c>
      <c r="AX3274" s="38">
        <f t="shared" si="52"/>
        <v>0</v>
      </c>
      <c r="AY3274" s="38">
        <f t="shared" si="49"/>
        <v>0</v>
      </c>
      <c r="AZ3274" s="12">
        <f t="shared" si="30"/>
        <v>126.9004375</v>
      </c>
      <c r="BA3274" s="12">
        <f t="shared" si="41"/>
        <v>84.6434931</v>
      </c>
      <c r="BB3274" s="12">
        <f t="shared" si="53"/>
        <v>109.4846848</v>
      </c>
      <c r="BC3274" s="12">
        <f t="shared" si="50"/>
        <v>0</v>
      </c>
      <c r="BD3274" s="12">
        <f t="shared" si="54"/>
        <v>104.9686082</v>
      </c>
    </row>
    <row r="3275" ht="14.25" customHeight="1">
      <c r="A3275" s="7">
        <v>41271.0</v>
      </c>
      <c r="B3275" s="21" t="s">
        <v>90</v>
      </c>
      <c r="C3275" s="8">
        <v>49.23349</v>
      </c>
      <c r="D3275" s="33">
        <f t="shared" si="5"/>
        <v>-0.009465442995</v>
      </c>
      <c r="E3275" s="33">
        <f t="shared" si="7"/>
        <v>-0.02981007124</v>
      </c>
      <c r="F3275" s="33">
        <f t="shared" si="9"/>
        <v>-0.03119218041</v>
      </c>
      <c r="G3275" s="33">
        <f t="shared" si="11"/>
        <v>-0.02507623985</v>
      </c>
      <c r="H3275" s="33">
        <f t="shared" si="20"/>
        <v>-2.395457794</v>
      </c>
      <c r="I3275" s="45">
        <f t="shared" si="31"/>
        <v>-2.018459556</v>
      </c>
      <c r="J3275" s="45">
        <f t="shared" si="43"/>
        <v>-1.02973962</v>
      </c>
      <c r="K3275" s="21" t="s">
        <v>91</v>
      </c>
      <c r="L3275" s="8">
        <v>25.455717</v>
      </c>
      <c r="M3275" s="33">
        <f t="shared" si="6"/>
        <v>-0.01235581596</v>
      </c>
      <c r="N3275" s="33">
        <f t="shared" si="8"/>
        <v>-0.02914981854</v>
      </c>
      <c r="O3275" s="33">
        <f t="shared" si="10"/>
        <v>-0.04335107891</v>
      </c>
      <c r="P3275" s="33">
        <f t="shared" si="12"/>
        <v>-0.05267323394</v>
      </c>
      <c r="Q3275" s="45">
        <f t="shared" si="21"/>
        <v>-1.547957312</v>
      </c>
      <c r="R3275" s="45">
        <f t="shared" si="32"/>
        <v>-1.694360471</v>
      </c>
      <c r="S3275" s="45">
        <f t="shared" si="44"/>
        <v>-1.628784064</v>
      </c>
      <c r="T3275" s="33">
        <f t="shared" si="22"/>
        <v>-0.8475004825</v>
      </c>
      <c r="U3275" s="33">
        <f t="shared" si="33"/>
        <v>-0.3240990847</v>
      </c>
      <c r="V3275" s="33">
        <f t="shared" si="42"/>
        <v>0.5990444444</v>
      </c>
      <c r="W3275" s="44">
        <f t="shared" si="13"/>
        <v>0.004623149394</v>
      </c>
      <c r="X3275" s="44">
        <f t="shared" si="14"/>
        <v>0.006574460143</v>
      </c>
      <c r="Y3275" s="33">
        <f t="shared" si="15"/>
        <v>1.422073912</v>
      </c>
      <c r="Z3275" s="43">
        <v>1.0</v>
      </c>
      <c r="AA3275" s="33">
        <f t="shared" si="16"/>
        <v>2.422073912</v>
      </c>
      <c r="AB3275" s="33">
        <f t="shared" si="17"/>
        <v>0.5871306837</v>
      </c>
      <c r="AC3275" s="33">
        <f t="shared" si="18"/>
        <v>0.4128693163</v>
      </c>
      <c r="AD3275" s="33">
        <f t="shared" si="19"/>
        <v>0.0003251385999</v>
      </c>
      <c r="AE3275" s="34">
        <f t="shared" si="23"/>
        <v>0</v>
      </c>
      <c r="AF3275" s="34">
        <f t="shared" si="24"/>
        <v>0</v>
      </c>
      <c r="AG3275" s="34">
        <f t="shared" si="25"/>
        <v>0</v>
      </c>
      <c r="AH3275" s="34">
        <f t="shared" si="26"/>
        <v>0</v>
      </c>
      <c r="AI3275" s="34">
        <f t="shared" si="28"/>
        <v>0</v>
      </c>
      <c r="AJ3275" s="34">
        <f t="shared" si="29"/>
        <v>0</v>
      </c>
      <c r="AK3275" s="34">
        <f t="shared" si="27"/>
        <v>0</v>
      </c>
      <c r="AL3275" s="36">
        <f t="shared" si="34"/>
        <v>0</v>
      </c>
      <c r="AM3275" s="36">
        <f t="shared" si="35"/>
        <v>0</v>
      </c>
      <c r="AN3275" s="46">
        <f t="shared" si="36"/>
        <v>0</v>
      </c>
      <c r="AO3275" s="36">
        <f t="shared" si="37"/>
        <v>0</v>
      </c>
      <c r="AP3275" s="36">
        <f t="shared" si="39"/>
        <v>0</v>
      </c>
      <c r="AQ3275" s="36">
        <f t="shared" si="40"/>
        <v>0</v>
      </c>
      <c r="AR3275" s="36">
        <f t="shared" si="38"/>
        <v>0</v>
      </c>
      <c r="AS3275" s="38">
        <f t="shared" si="45"/>
        <v>0</v>
      </c>
      <c r="AT3275" s="38">
        <f t="shared" si="46"/>
        <v>0</v>
      </c>
      <c r="AU3275" s="38">
        <f t="shared" si="47"/>
        <v>0</v>
      </c>
      <c r="AV3275" s="38">
        <f t="shared" si="48"/>
        <v>0</v>
      </c>
      <c r="AW3275" s="38">
        <f t="shared" si="51"/>
        <v>0</v>
      </c>
      <c r="AX3275" s="38">
        <f t="shared" si="52"/>
        <v>0</v>
      </c>
      <c r="AY3275" s="38">
        <f t="shared" si="49"/>
        <v>0</v>
      </c>
      <c r="AZ3275" s="12">
        <f t="shared" si="30"/>
        <v>126.9004375</v>
      </c>
      <c r="BA3275" s="12">
        <f t="shared" si="41"/>
        <v>84.6434931</v>
      </c>
      <c r="BB3275" s="12">
        <f t="shared" si="53"/>
        <v>109.4846848</v>
      </c>
      <c r="BC3275" s="12">
        <f t="shared" si="50"/>
        <v>0</v>
      </c>
      <c r="BD3275" s="12">
        <f t="shared" si="54"/>
        <v>104.9686082</v>
      </c>
    </row>
    <row r="3276" ht="14.25" customHeight="1">
      <c r="A3276" s="7">
        <v>41274.0</v>
      </c>
      <c r="B3276" s="21" t="s">
        <v>90</v>
      </c>
      <c r="C3276" s="8">
        <v>49.530258</v>
      </c>
      <c r="D3276" s="33">
        <f t="shared" si="5"/>
        <v>0.006027766872</v>
      </c>
      <c r="E3276" s="33">
        <f t="shared" si="7"/>
        <v>-0.017233913</v>
      </c>
      <c r="F3276" s="33">
        <f t="shared" si="9"/>
        <v>-0.02465814032</v>
      </c>
      <c r="G3276" s="33">
        <f t="shared" si="11"/>
        <v>-0.01780291847</v>
      </c>
      <c r="H3276" s="33">
        <f t="shared" si="20"/>
        <v>-1.259454273</v>
      </c>
      <c r="I3276" s="45">
        <f t="shared" si="31"/>
        <v>-1.498730663</v>
      </c>
      <c r="J3276" s="45">
        <f t="shared" si="43"/>
        <v>-0.6818187136</v>
      </c>
      <c r="K3276" s="21" t="s">
        <v>91</v>
      </c>
      <c r="L3276" s="8">
        <v>25.653875</v>
      </c>
      <c r="M3276" s="33">
        <f t="shared" si="6"/>
        <v>0.007784420293</v>
      </c>
      <c r="N3276" s="33">
        <f t="shared" si="8"/>
        <v>-0.01734862713</v>
      </c>
      <c r="O3276" s="33">
        <f t="shared" si="10"/>
        <v>-0.03744017272</v>
      </c>
      <c r="P3276" s="33">
        <f t="shared" si="12"/>
        <v>-0.04403971096</v>
      </c>
      <c r="Q3276" s="45">
        <f t="shared" si="21"/>
        <v>-0.8243539602</v>
      </c>
      <c r="R3276" s="45">
        <f t="shared" si="32"/>
        <v>-1.378006232</v>
      </c>
      <c r="S3276" s="45">
        <f t="shared" si="44"/>
        <v>-1.289821203</v>
      </c>
      <c r="T3276" s="33">
        <f t="shared" si="22"/>
        <v>-0.4351003126</v>
      </c>
      <c r="U3276" s="33">
        <f t="shared" si="33"/>
        <v>-0.1207244307</v>
      </c>
      <c r="V3276" s="33">
        <f t="shared" si="42"/>
        <v>0.6080024897</v>
      </c>
      <c r="W3276" s="44">
        <f t="shared" si="13"/>
        <v>0.004901070691</v>
      </c>
      <c r="X3276" s="44">
        <f t="shared" si="14"/>
        <v>0.006976560905</v>
      </c>
      <c r="Y3276" s="33">
        <f t="shared" si="15"/>
        <v>1.423476898</v>
      </c>
      <c r="Z3276" s="43">
        <v>1.0</v>
      </c>
      <c r="AA3276" s="33">
        <f t="shared" si="16"/>
        <v>2.423476898</v>
      </c>
      <c r="AB3276" s="33">
        <f t="shared" si="17"/>
        <v>0.5873696998</v>
      </c>
      <c r="AC3276" s="33">
        <f t="shared" si="18"/>
        <v>0.4126303002</v>
      </c>
      <c r="AD3276" s="33">
        <f t="shared" si="19"/>
        <v>-0.007641514436</v>
      </c>
      <c r="AE3276" s="34">
        <f t="shared" si="23"/>
        <v>0</v>
      </c>
      <c r="AF3276" s="34">
        <f t="shared" si="24"/>
        <v>0</v>
      </c>
      <c r="AG3276" s="34">
        <f t="shared" si="25"/>
        <v>0</v>
      </c>
      <c r="AH3276" s="34">
        <f t="shared" si="26"/>
        <v>0</v>
      </c>
      <c r="AI3276" s="34">
        <f t="shared" si="28"/>
        <v>0</v>
      </c>
      <c r="AJ3276" s="34">
        <f t="shared" si="29"/>
        <v>0</v>
      </c>
      <c r="AK3276" s="34">
        <f t="shared" si="27"/>
        <v>0</v>
      </c>
      <c r="AL3276" s="36">
        <f t="shared" si="34"/>
        <v>0</v>
      </c>
      <c r="AM3276" s="36">
        <f t="shared" si="35"/>
        <v>0</v>
      </c>
      <c r="AN3276" s="46">
        <f t="shared" si="36"/>
        <v>0</v>
      </c>
      <c r="AO3276" s="36">
        <f t="shared" si="37"/>
        <v>0</v>
      </c>
      <c r="AP3276" s="36">
        <f t="shared" si="39"/>
        <v>0</v>
      </c>
      <c r="AQ3276" s="36">
        <f t="shared" si="40"/>
        <v>0</v>
      </c>
      <c r="AR3276" s="36">
        <f t="shared" si="38"/>
        <v>0</v>
      </c>
      <c r="AS3276" s="38">
        <f t="shared" si="45"/>
        <v>0</v>
      </c>
      <c r="AT3276" s="38">
        <f t="shared" si="46"/>
        <v>0</v>
      </c>
      <c r="AU3276" s="38">
        <f t="shared" si="47"/>
        <v>0</v>
      </c>
      <c r="AV3276" s="38">
        <f t="shared" si="48"/>
        <v>0</v>
      </c>
      <c r="AW3276" s="38">
        <f t="shared" si="51"/>
        <v>0</v>
      </c>
      <c r="AX3276" s="38">
        <f t="shared" si="52"/>
        <v>0</v>
      </c>
      <c r="AY3276" s="38">
        <f t="shared" si="49"/>
        <v>0</v>
      </c>
      <c r="AZ3276" s="12">
        <f t="shared" si="30"/>
        <v>126.9004375</v>
      </c>
      <c r="BA3276" s="12">
        <f t="shared" si="41"/>
        <v>84.6434931</v>
      </c>
      <c r="BB3276" s="12">
        <f t="shared" si="53"/>
        <v>109.4846848</v>
      </c>
      <c r="BC3276" s="12">
        <f t="shared" si="50"/>
        <v>0</v>
      </c>
      <c r="BD3276" s="12">
        <f t="shared" si="54"/>
        <v>104.9686082</v>
      </c>
    </row>
    <row r="3277" ht="14.25" customHeight="1">
      <c r="A3277" s="7">
        <v>41276.0</v>
      </c>
      <c r="B3277" s="21" t="s">
        <v>90</v>
      </c>
      <c r="C3277" s="8">
        <v>50.181702</v>
      </c>
      <c r="D3277" s="33">
        <f t="shared" si="5"/>
        <v>0.01315244512</v>
      </c>
      <c r="E3277" s="33">
        <f t="shared" si="7"/>
        <v>-0.001440042568</v>
      </c>
      <c r="F3277" s="33">
        <f t="shared" si="9"/>
        <v>-0.01477879844</v>
      </c>
      <c r="G3277" s="33">
        <f t="shared" si="11"/>
        <v>-0.0000417266163</v>
      </c>
      <c r="H3277" s="33">
        <f t="shared" si="20"/>
        <v>0.01244987088</v>
      </c>
      <c r="I3277" s="45">
        <f t="shared" si="31"/>
        <v>-0.825416747</v>
      </c>
      <c r="J3277" s="45">
        <f t="shared" si="43"/>
        <v>0.1397464464</v>
      </c>
      <c r="K3277" s="21" t="s">
        <v>91</v>
      </c>
      <c r="L3277" s="8">
        <v>26.609257</v>
      </c>
      <c r="M3277" s="33">
        <f t="shared" si="6"/>
        <v>0.03724123549</v>
      </c>
      <c r="N3277" s="33">
        <f t="shared" si="8"/>
        <v>0.0236865602</v>
      </c>
      <c r="O3277" s="33">
        <f t="shared" si="10"/>
        <v>0.002666428623</v>
      </c>
      <c r="P3277" s="33">
        <f t="shared" si="12"/>
        <v>0.005885444707</v>
      </c>
      <c r="Q3277" s="45">
        <f t="shared" si="21"/>
        <v>1.524132954</v>
      </c>
      <c r="R3277" s="45">
        <f t="shared" si="32"/>
        <v>0.3148819964</v>
      </c>
      <c r="S3277" s="45">
        <f t="shared" si="44"/>
        <v>0.3533596546</v>
      </c>
      <c r="T3277" s="33">
        <f t="shared" si="22"/>
        <v>-1.511683083</v>
      </c>
      <c r="U3277" s="33">
        <f t="shared" si="33"/>
        <v>-1.140298743</v>
      </c>
      <c r="V3277" s="33">
        <f t="shared" si="42"/>
        <v>-0.2136132082</v>
      </c>
      <c r="W3277" s="44">
        <f t="shared" si="13"/>
        <v>0.005719902725</v>
      </c>
      <c r="X3277" s="44">
        <f t="shared" si="14"/>
        <v>0.01077424868</v>
      </c>
      <c r="Y3277" s="33">
        <f t="shared" si="15"/>
        <v>1.883641942</v>
      </c>
      <c r="Z3277" s="43">
        <v>1.0</v>
      </c>
      <c r="AA3277" s="33">
        <f t="shared" si="16"/>
        <v>2.883641942</v>
      </c>
      <c r="AB3277" s="33">
        <f t="shared" si="17"/>
        <v>0.6532163076</v>
      </c>
      <c r="AC3277" s="33">
        <f t="shared" si="18"/>
        <v>0.3467836924</v>
      </c>
      <c r="AD3277" s="33">
        <f t="shared" si="19"/>
        <v>0.0002822871342</v>
      </c>
      <c r="AE3277" s="34">
        <f t="shared" si="23"/>
        <v>1</v>
      </c>
      <c r="AF3277" s="34">
        <f t="shared" si="24"/>
        <v>0</v>
      </c>
      <c r="AG3277" s="34">
        <f t="shared" si="25"/>
        <v>0</v>
      </c>
      <c r="AH3277" s="34">
        <f t="shared" si="26"/>
        <v>1</v>
      </c>
      <c r="AI3277" s="34">
        <f t="shared" si="28"/>
        <v>0</v>
      </c>
      <c r="AJ3277" s="34">
        <f t="shared" si="29"/>
        <v>1</v>
      </c>
      <c r="AK3277" s="34">
        <f t="shared" si="27"/>
        <v>0.0002822871342</v>
      </c>
      <c r="AL3277" s="36">
        <f t="shared" si="34"/>
        <v>1</v>
      </c>
      <c r="AM3277" s="36">
        <f t="shared" si="35"/>
        <v>0</v>
      </c>
      <c r="AN3277" s="46">
        <f t="shared" si="36"/>
        <v>0</v>
      </c>
      <c r="AO3277" s="36">
        <f t="shared" si="37"/>
        <v>1</v>
      </c>
      <c r="AP3277" s="36">
        <f t="shared" si="39"/>
        <v>0</v>
      </c>
      <c r="AQ3277" s="36">
        <f t="shared" si="40"/>
        <v>1</v>
      </c>
      <c r="AR3277" s="36">
        <f t="shared" si="38"/>
        <v>0.0002822871342</v>
      </c>
      <c r="AS3277" s="38">
        <f t="shared" si="45"/>
        <v>0</v>
      </c>
      <c r="AT3277" s="38">
        <f t="shared" si="46"/>
        <v>0</v>
      </c>
      <c r="AU3277" s="38">
        <f t="shared" si="47"/>
        <v>0</v>
      </c>
      <c r="AV3277" s="38">
        <f t="shared" si="48"/>
        <v>0</v>
      </c>
      <c r="AW3277" s="38">
        <f t="shared" si="51"/>
        <v>0</v>
      </c>
      <c r="AX3277" s="38">
        <f t="shared" si="52"/>
        <v>0</v>
      </c>
      <c r="AY3277" s="38">
        <f t="shared" si="49"/>
        <v>0</v>
      </c>
      <c r="AZ3277" s="12">
        <f t="shared" si="30"/>
        <v>126.9362598</v>
      </c>
      <c r="BA3277" s="12">
        <f t="shared" si="41"/>
        <v>84.66738686</v>
      </c>
      <c r="BB3277" s="12">
        <f t="shared" si="53"/>
        <v>109.4846848</v>
      </c>
      <c r="BC3277" s="12">
        <f t="shared" si="50"/>
        <v>0.0001881914228</v>
      </c>
      <c r="BD3277" s="12">
        <f t="shared" si="54"/>
        <v>104.9883624</v>
      </c>
    </row>
    <row r="3278" ht="14.25" customHeight="1">
      <c r="A3278" s="7">
        <v>41277.0</v>
      </c>
      <c r="B3278" s="21" t="s">
        <v>90</v>
      </c>
      <c r="C3278" s="8">
        <v>50.203388</v>
      </c>
      <c r="D3278" s="33">
        <f t="shared" si="5"/>
        <v>0.0004321495512</v>
      </c>
      <c r="E3278" s="33">
        <f t="shared" si="7"/>
        <v>0.007553593166</v>
      </c>
      <c r="F3278" s="33">
        <f t="shared" si="9"/>
        <v>-0.01658881168</v>
      </c>
      <c r="G3278" s="33">
        <f t="shared" si="11"/>
        <v>0.0005336151326</v>
      </c>
      <c r="H3278" s="33">
        <f t="shared" si="20"/>
        <v>0.7211046182</v>
      </c>
      <c r="I3278" s="45">
        <f t="shared" si="31"/>
        <v>-0.9208401267</v>
      </c>
      <c r="J3278" s="45">
        <f t="shared" si="43"/>
        <v>0.1575495748</v>
      </c>
      <c r="K3278" s="21" t="s">
        <v>91</v>
      </c>
      <c r="L3278" s="8">
        <v>26.609257</v>
      </c>
      <c r="M3278" s="33">
        <f t="shared" si="6"/>
        <v>0</v>
      </c>
      <c r="N3278" s="33">
        <f t="shared" si="8"/>
        <v>0.03239983056</v>
      </c>
      <c r="O3278" s="33">
        <f t="shared" si="10"/>
        <v>0.008583700097</v>
      </c>
      <c r="P3278" s="33">
        <f t="shared" si="12"/>
        <v>0.01211302237</v>
      </c>
      <c r="Q3278" s="45">
        <f t="shared" si="21"/>
        <v>1.981460275</v>
      </c>
      <c r="R3278" s="45">
        <f t="shared" si="32"/>
        <v>0.5512383783</v>
      </c>
      <c r="S3278" s="45">
        <f t="shared" si="44"/>
        <v>0.5683987231</v>
      </c>
      <c r="T3278" s="33">
        <f t="shared" si="22"/>
        <v>-1.260355657</v>
      </c>
      <c r="U3278" s="33">
        <f t="shared" si="33"/>
        <v>-1.472078505</v>
      </c>
      <c r="V3278" s="33">
        <f t="shared" si="42"/>
        <v>-0.4108491483</v>
      </c>
      <c r="W3278" s="44">
        <f t="shared" si="13"/>
        <v>0.005720520308</v>
      </c>
      <c r="X3278" s="44">
        <f t="shared" si="14"/>
        <v>0.01066615588</v>
      </c>
      <c r="Y3278" s="33">
        <f t="shared" si="15"/>
        <v>1.864542962</v>
      </c>
      <c r="Z3278" s="43">
        <v>1.0</v>
      </c>
      <c r="AA3278" s="33">
        <f t="shared" si="16"/>
        <v>2.864542962</v>
      </c>
      <c r="AB3278" s="33">
        <f t="shared" si="17"/>
        <v>0.650904171</v>
      </c>
      <c r="AC3278" s="33">
        <f t="shared" si="18"/>
        <v>0.349095829</v>
      </c>
      <c r="AD3278" s="33">
        <f t="shared" si="19"/>
        <v>0.0003815525716</v>
      </c>
      <c r="AE3278" s="34">
        <f t="shared" si="23"/>
        <v>1</v>
      </c>
      <c r="AF3278" s="34">
        <f t="shared" si="24"/>
        <v>0</v>
      </c>
      <c r="AG3278" s="34">
        <f t="shared" si="25"/>
        <v>0</v>
      </c>
      <c r="AH3278" s="34">
        <f t="shared" si="26"/>
        <v>2</v>
      </c>
      <c r="AI3278" s="34">
        <f t="shared" si="28"/>
        <v>0</v>
      </c>
      <c r="AJ3278" s="34">
        <f t="shared" si="29"/>
        <v>1</v>
      </c>
      <c r="AK3278" s="34">
        <f t="shared" si="27"/>
        <v>0.0003815525716</v>
      </c>
      <c r="AL3278" s="36">
        <f t="shared" si="34"/>
        <v>1</v>
      </c>
      <c r="AM3278" s="36">
        <f t="shared" si="35"/>
        <v>0</v>
      </c>
      <c r="AN3278" s="46">
        <f t="shared" si="36"/>
        <v>0</v>
      </c>
      <c r="AO3278" s="36">
        <f t="shared" si="37"/>
        <v>2</v>
      </c>
      <c r="AP3278" s="36">
        <f t="shared" si="39"/>
        <v>0</v>
      </c>
      <c r="AQ3278" s="36">
        <f t="shared" si="40"/>
        <v>1</v>
      </c>
      <c r="AR3278" s="36">
        <f t="shared" si="38"/>
        <v>0.0003815525716</v>
      </c>
      <c r="AS3278" s="38">
        <f t="shared" si="45"/>
        <v>0</v>
      </c>
      <c r="AT3278" s="38">
        <f t="shared" si="46"/>
        <v>0</v>
      </c>
      <c r="AU3278" s="38">
        <f t="shared" si="47"/>
        <v>0</v>
      </c>
      <c r="AV3278" s="38">
        <f t="shared" si="48"/>
        <v>0</v>
      </c>
      <c r="AW3278" s="38">
        <f t="shared" si="51"/>
        <v>0</v>
      </c>
      <c r="AX3278" s="38">
        <f t="shared" si="52"/>
        <v>0</v>
      </c>
      <c r="AY3278" s="38">
        <f t="shared" si="49"/>
        <v>0</v>
      </c>
      <c r="AZ3278" s="12">
        <f t="shared" si="30"/>
        <v>126.9846927</v>
      </c>
      <c r="BA3278" s="12">
        <f t="shared" si="41"/>
        <v>84.69969192</v>
      </c>
      <c r="BB3278" s="12">
        <f t="shared" si="53"/>
        <v>109.4846848</v>
      </c>
      <c r="BC3278" s="12">
        <f t="shared" si="50"/>
        <v>0.0002543683811</v>
      </c>
      <c r="BD3278" s="12">
        <f t="shared" si="54"/>
        <v>105.0150681</v>
      </c>
    </row>
    <row r="3279" ht="14.25" customHeight="1">
      <c r="A3279" s="7">
        <v>41278.0</v>
      </c>
      <c r="B3279" s="21" t="s">
        <v>90</v>
      </c>
      <c r="C3279" s="8">
        <v>50.275784</v>
      </c>
      <c r="D3279" s="33">
        <f t="shared" si="5"/>
        <v>0.00144205407</v>
      </c>
      <c r="E3279" s="33">
        <f t="shared" si="7"/>
        <v>0.01150459641</v>
      </c>
      <c r="F3279" s="33">
        <f t="shared" si="9"/>
        <v>-0.006009874068</v>
      </c>
      <c r="G3279" s="33">
        <f t="shared" si="11"/>
        <v>-0.003586082854</v>
      </c>
      <c r="H3279" s="33">
        <f t="shared" si="20"/>
        <v>1.020546009</v>
      </c>
      <c r="I3279" s="45">
        <f t="shared" si="31"/>
        <v>-0.2452382829</v>
      </c>
      <c r="J3279" s="45">
        <f t="shared" si="43"/>
        <v>-0.04770625171</v>
      </c>
      <c r="K3279" s="21" t="s">
        <v>91</v>
      </c>
      <c r="L3279" s="8">
        <v>26.65172</v>
      </c>
      <c r="M3279" s="33">
        <f t="shared" si="6"/>
        <v>0.001595798034</v>
      </c>
      <c r="N3279" s="33">
        <f t="shared" si="8"/>
        <v>0.03404733218</v>
      </c>
      <c r="O3279" s="33">
        <f t="shared" si="10"/>
        <v>0.02392613025</v>
      </c>
      <c r="P3279" s="33">
        <f t="shared" si="12"/>
        <v>0.009380994351</v>
      </c>
      <c r="Q3279" s="45">
        <f t="shared" si="21"/>
        <v>1.980473417</v>
      </c>
      <c r="R3279" s="45">
        <f t="shared" si="32"/>
        <v>1.168192648</v>
      </c>
      <c r="S3279" s="45">
        <f t="shared" si="44"/>
        <v>0.4797210294</v>
      </c>
      <c r="T3279" s="33">
        <f t="shared" si="22"/>
        <v>-0.9599274085</v>
      </c>
      <c r="U3279" s="33">
        <f t="shared" si="33"/>
        <v>-1.413430931</v>
      </c>
      <c r="V3279" s="33">
        <f t="shared" si="42"/>
        <v>-0.5274272811</v>
      </c>
      <c r="W3279" s="44">
        <f t="shared" si="13"/>
        <v>0.005582726424</v>
      </c>
      <c r="X3279" s="44">
        <f t="shared" si="14"/>
        <v>0.01063449139</v>
      </c>
      <c r="Y3279" s="33">
        <f t="shared" si="15"/>
        <v>1.904892087</v>
      </c>
      <c r="Z3279" s="43">
        <v>1.0</v>
      </c>
      <c r="AA3279" s="33">
        <f t="shared" si="16"/>
        <v>2.904892087</v>
      </c>
      <c r="AB3279" s="33">
        <f t="shared" si="17"/>
        <v>0.655753133</v>
      </c>
      <c r="AC3279" s="33">
        <f t="shared" si="18"/>
        <v>0.344246867</v>
      </c>
      <c r="AD3279" s="33">
        <f t="shared" si="19"/>
        <v>0.003196147787</v>
      </c>
      <c r="AE3279" s="34">
        <f t="shared" si="23"/>
        <v>0</v>
      </c>
      <c r="AF3279" s="34">
        <f t="shared" si="24"/>
        <v>0</v>
      </c>
      <c r="AG3279" s="34">
        <f t="shared" si="25"/>
        <v>0</v>
      </c>
      <c r="AH3279" s="34">
        <f t="shared" si="26"/>
        <v>3</v>
      </c>
      <c r="AI3279" s="34">
        <f t="shared" si="28"/>
        <v>0</v>
      </c>
      <c r="AJ3279" s="34">
        <f t="shared" si="29"/>
        <v>1</v>
      </c>
      <c r="AK3279" s="34">
        <f t="shared" si="27"/>
        <v>0.003196147787</v>
      </c>
      <c r="AL3279" s="36">
        <f t="shared" si="34"/>
        <v>1</v>
      </c>
      <c r="AM3279" s="36">
        <f t="shared" si="35"/>
        <v>0</v>
      </c>
      <c r="AN3279" s="46">
        <f t="shared" si="36"/>
        <v>0</v>
      </c>
      <c r="AO3279" s="36">
        <f t="shared" si="37"/>
        <v>3</v>
      </c>
      <c r="AP3279" s="36">
        <f t="shared" si="39"/>
        <v>0</v>
      </c>
      <c r="AQ3279" s="36">
        <f t="shared" si="40"/>
        <v>1</v>
      </c>
      <c r="AR3279" s="36">
        <f t="shared" si="38"/>
        <v>0.003196147787</v>
      </c>
      <c r="AS3279" s="38">
        <f t="shared" si="45"/>
        <v>0</v>
      </c>
      <c r="AT3279" s="38">
        <f t="shared" si="46"/>
        <v>0</v>
      </c>
      <c r="AU3279" s="38">
        <f t="shared" si="47"/>
        <v>0</v>
      </c>
      <c r="AV3279" s="38">
        <f t="shared" si="48"/>
        <v>0</v>
      </c>
      <c r="AW3279" s="38">
        <f t="shared" si="51"/>
        <v>0</v>
      </c>
      <c r="AX3279" s="38">
        <f t="shared" si="52"/>
        <v>0</v>
      </c>
      <c r="AY3279" s="38">
        <f t="shared" si="49"/>
        <v>0</v>
      </c>
      <c r="AZ3279" s="12">
        <f t="shared" si="30"/>
        <v>127.3905545</v>
      </c>
      <c r="BA3279" s="12">
        <f t="shared" si="41"/>
        <v>84.97040466</v>
      </c>
      <c r="BB3279" s="12">
        <f t="shared" si="53"/>
        <v>109.4846848</v>
      </c>
      <c r="BC3279" s="12">
        <f t="shared" si="50"/>
        <v>0.002130765191</v>
      </c>
      <c r="BD3279" s="12">
        <f t="shared" si="54"/>
        <v>105.2388305</v>
      </c>
    </row>
    <row r="3280" ht="14.25" customHeight="1">
      <c r="A3280" s="7">
        <v>41281.0</v>
      </c>
      <c r="B3280" s="21" t="s">
        <v>90</v>
      </c>
      <c r="C3280" s="8">
        <v>50.268536</v>
      </c>
      <c r="D3280" s="33">
        <f t="shared" si="5"/>
        <v>-0.0001441648329</v>
      </c>
      <c r="E3280" s="33">
        <f t="shared" si="7"/>
        <v>0.02102321001</v>
      </c>
      <c r="F3280" s="33">
        <f t="shared" si="9"/>
        <v>-0.009413564619</v>
      </c>
      <c r="G3280" s="33">
        <f t="shared" si="11"/>
        <v>-0.008140665574</v>
      </c>
      <c r="H3280" s="33">
        <f t="shared" si="20"/>
        <v>1.740181326</v>
      </c>
      <c r="I3280" s="45">
        <f t="shared" si="31"/>
        <v>-0.4437607146</v>
      </c>
      <c r="J3280" s="45">
        <f t="shared" si="43"/>
        <v>-0.2682564016</v>
      </c>
      <c r="K3280" s="21" t="s">
        <v>91</v>
      </c>
      <c r="L3280" s="8">
        <v>26.396954</v>
      </c>
      <c r="M3280" s="33">
        <f t="shared" si="6"/>
        <v>-0.009559082866</v>
      </c>
      <c r="N3280" s="33">
        <f t="shared" si="8"/>
        <v>0.03697546606</v>
      </c>
      <c r="O3280" s="33">
        <f t="shared" si="10"/>
        <v>0.006747819396</v>
      </c>
      <c r="P3280" s="33">
        <f t="shared" si="12"/>
        <v>-0.002140051742</v>
      </c>
      <c r="Q3280" s="45">
        <f t="shared" si="21"/>
        <v>2.075451063</v>
      </c>
      <c r="R3280" s="45">
        <f t="shared" si="32"/>
        <v>0.4538796834</v>
      </c>
      <c r="S3280" s="45">
        <f t="shared" si="44"/>
        <v>0.1165272838</v>
      </c>
      <c r="T3280" s="33">
        <f t="shared" si="22"/>
        <v>-0.3352697367</v>
      </c>
      <c r="U3280" s="33">
        <f t="shared" si="33"/>
        <v>-0.897640398</v>
      </c>
      <c r="V3280" s="33">
        <f t="shared" si="42"/>
        <v>-0.3847836854</v>
      </c>
      <c r="W3280" s="44">
        <f t="shared" si="13"/>
        <v>0.00547648667</v>
      </c>
      <c r="X3280" s="44">
        <f t="shared" si="14"/>
        <v>0.01086269423</v>
      </c>
      <c r="Y3280" s="33">
        <f t="shared" si="15"/>
        <v>1.983515142</v>
      </c>
      <c r="Z3280" s="43">
        <v>1.0</v>
      </c>
      <c r="AA3280" s="33">
        <f t="shared" si="16"/>
        <v>2.983515142</v>
      </c>
      <c r="AB3280" s="33">
        <f t="shared" si="17"/>
        <v>0.6648248953</v>
      </c>
      <c r="AC3280" s="33">
        <f t="shared" si="18"/>
        <v>0.3351751047</v>
      </c>
      <c r="AD3280" s="33">
        <f t="shared" si="19"/>
        <v>0.004346807936</v>
      </c>
      <c r="AE3280" s="34">
        <f t="shared" si="23"/>
        <v>0</v>
      </c>
      <c r="AF3280" s="34">
        <f t="shared" si="24"/>
        <v>0</v>
      </c>
      <c r="AG3280" s="34">
        <f t="shared" si="25"/>
        <v>0</v>
      </c>
      <c r="AH3280" s="34">
        <f t="shared" si="26"/>
        <v>4</v>
      </c>
      <c r="AI3280" s="34">
        <f t="shared" si="28"/>
        <v>0</v>
      </c>
      <c r="AJ3280" s="34">
        <f t="shared" si="29"/>
        <v>1</v>
      </c>
      <c r="AK3280" s="34">
        <f t="shared" si="27"/>
        <v>0.004346807936</v>
      </c>
      <c r="AL3280" s="36">
        <f t="shared" si="34"/>
        <v>0</v>
      </c>
      <c r="AM3280" s="36">
        <f t="shared" si="35"/>
        <v>0</v>
      </c>
      <c r="AN3280" s="46">
        <f t="shared" si="36"/>
        <v>0</v>
      </c>
      <c r="AO3280" s="36">
        <f t="shared" si="37"/>
        <v>4</v>
      </c>
      <c r="AP3280" s="36">
        <f t="shared" si="39"/>
        <v>0</v>
      </c>
      <c r="AQ3280" s="36">
        <f t="shared" si="40"/>
        <v>1</v>
      </c>
      <c r="AR3280" s="36">
        <f t="shared" si="38"/>
        <v>0.004346807936</v>
      </c>
      <c r="AS3280" s="38">
        <f t="shared" si="45"/>
        <v>0</v>
      </c>
      <c r="AT3280" s="38">
        <f t="shared" si="46"/>
        <v>0</v>
      </c>
      <c r="AU3280" s="38">
        <f t="shared" si="47"/>
        <v>0</v>
      </c>
      <c r="AV3280" s="38">
        <f t="shared" si="48"/>
        <v>0</v>
      </c>
      <c r="AW3280" s="38">
        <f t="shared" si="51"/>
        <v>0</v>
      </c>
      <c r="AX3280" s="38">
        <f t="shared" si="52"/>
        <v>0</v>
      </c>
      <c r="AY3280" s="38">
        <f t="shared" si="49"/>
        <v>0</v>
      </c>
      <c r="AZ3280" s="12">
        <f t="shared" si="30"/>
        <v>127.9442968</v>
      </c>
      <c r="BA3280" s="12">
        <f t="shared" si="41"/>
        <v>85.33975469</v>
      </c>
      <c r="BB3280" s="12">
        <f t="shared" si="53"/>
        <v>109.4846848</v>
      </c>
      <c r="BC3280" s="12">
        <f t="shared" si="50"/>
        <v>0.002897871957</v>
      </c>
      <c r="BD3280" s="12">
        <f t="shared" si="54"/>
        <v>105.5437992</v>
      </c>
    </row>
    <row r="3281" ht="14.25" customHeight="1">
      <c r="A3281" s="7">
        <v>41282.0</v>
      </c>
      <c r="B3281" s="21" t="s">
        <v>90</v>
      </c>
      <c r="C3281" s="8">
        <v>50.420551</v>
      </c>
      <c r="D3281" s="33">
        <f t="shared" si="5"/>
        <v>0.003024058628</v>
      </c>
      <c r="E3281" s="33">
        <f t="shared" si="7"/>
        <v>0.01797472971</v>
      </c>
      <c r="F3281" s="33">
        <f t="shared" si="9"/>
        <v>0.000431041778</v>
      </c>
      <c r="G3281" s="33">
        <f t="shared" si="11"/>
        <v>-0.008539543188</v>
      </c>
      <c r="H3281" s="33">
        <f t="shared" si="20"/>
        <v>1.456793654</v>
      </c>
      <c r="I3281" s="45">
        <f t="shared" si="31"/>
        <v>0.1871609781</v>
      </c>
      <c r="J3281" s="45">
        <f t="shared" si="43"/>
        <v>-0.287626644</v>
      </c>
      <c r="K3281" s="21" t="s">
        <v>91</v>
      </c>
      <c r="L3281" s="8">
        <v>26.212954</v>
      </c>
      <c r="M3281" s="33">
        <f t="shared" si="6"/>
        <v>-0.006970501218</v>
      </c>
      <c r="N3281" s="33">
        <f t="shared" si="8"/>
        <v>0.0217931599</v>
      </c>
      <c r="O3281" s="33">
        <f t="shared" si="10"/>
        <v>0.004066451366</v>
      </c>
      <c r="P3281" s="33">
        <f t="shared" si="12"/>
        <v>-0.01776697156</v>
      </c>
      <c r="Q3281" s="45">
        <f t="shared" si="21"/>
        <v>1.203430069</v>
      </c>
      <c r="R3281" s="45">
        <f t="shared" si="32"/>
        <v>0.3488796941</v>
      </c>
      <c r="S3281" s="45">
        <f t="shared" si="44"/>
        <v>-0.3781118399</v>
      </c>
      <c r="T3281" s="33">
        <f t="shared" si="22"/>
        <v>0.253363585</v>
      </c>
      <c r="U3281" s="33">
        <f t="shared" si="33"/>
        <v>-0.1617187161</v>
      </c>
      <c r="V3281" s="33">
        <f t="shared" si="42"/>
        <v>0.0904851959</v>
      </c>
      <c r="W3281" s="44">
        <f t="shared" si="13"/>
        <v>0.005462389881</v>
      </c>
      <c r="X3281" s="44">
        <f t="shared" si="14"/>
        <v>0.01075687769</v>
      </c>
      <c r="Y3281" s="33">
        <f t="shared" si="15"/>
        <v>1.969262159</v>
      </c>
      <c r="Z3281" s="43">
        <v>1.0</v>
      </c>
      <c r="AA3281" s="33">
        <f t="shared" si="16"/>
        <v>2.969262159</v>
      </c>
      <c r="AB3281" s="33">
        <f t="shared" si="17"/>
        <v>0.6632159956</v>
      </c>
      <c r="AC3281" s="33">
        <f t="shared" si="18"/>
        <v>0.3367840044</v>
      </c>
      <c r="AD3281" s="33">
        <f t="shared" si="19"/>
        <v>0.003423057206</v>
      </c>
      <c r="AE3281" s="34">
        <f t="shared" si="23"/>
        <v>0</v>
      </c>
      <c r="AF3281" s="34">
        <f t="shared" si="24"/>
        <v>0</v>
      </c>
      <c r="AG3281" s="34">
        <f t="shared" si="25"/>
        <v>0</v>
      </c>
      <c r="AH3281" s="34">
        <f t="shared" si="26"/>
        <v>5</v>
      </c>
      <c r="AI3281" s="34">
        <f t="shared" si="28"/>
        <v>0</v>
      </c>
      <c r="AJ3281" s="34">
        <f t="shared" si="29"/>
        <v>1</v>
      </c>
      <c r="AK3281" s="34">
        <f t="shared" si="27"/>
        <v>0.003423057206</v>
      </c>
      <c r="AL3281" s="36">
        <f t="shared" si="34"/>
        <v>0</v>
      </c>
      <c r="AM3281" s="36">
        <f t="shared" si="35"/>
        <v>0</v>
      </c>
      <c r="AN3281" s="46">
        <f t="shared" si="36"/>
        <v>0</v>
      </c>
      <c r="AO3281" s="36">
        <f t="shared" si="37"/>
        <v>5</v>
      </c>
      <c r="AP3281" s="36">
        <f t="shared" si="39"/>
        <v>0</v>
      </c>
      <c r="AQ3281" s="36">
        <f t="shared" si="40"/>
        <v>1</v>
      </c>
      <c r="AR3281" s="36">
        <f t="shared" si="38"/>
        <v>0.003423057206</v>
      </c>
      <c r="AS3281" s="38">
        <f t="shared" si="45"/>
        <v>0</v>
      </c>
      <c r="AT3281" s="38">
        <f t="shared" si="46"/>
        <v>0</v>
      </c>
      <c r="AU3281" s="38">
        <f t="shared" si="47"/>
        <v>0</v>
      </c>
      <c r="AV3281" s="38">
        <f t="shared" si="48"/>
        <v>0</v>
      </c>
      <c r="AW3281" s="38">
        <f t="shared" si="51"/>
        <v>0</v>
      </c>
      <c r="AX3281" s="38">
        <f t="shared" si="52"/>
        <v>0</v>
      </c>
      <c r="AY3281" s="38">
        <f t="shared" si="49"/>
        <v>0</v>
      </c>
      <c r="AZ3281" s="12">
        <f t="shared" si="30"/>
        <v>128.3822574</v>
      </c>
      <c r="BA3281" s="12">
        <f t="shared" si="41"/>
        <v>85.63187755</v>
      </c>
      <c r="BB3281" s="12">
        <f t="shared" si="53"/>
        <v>109.4846848</v>
      </c>
      <c r="BC3281" s="12">
        <f t="shared" si="50"/>
        <v>0.002282038137</v>
      </c>
      <c r="BD3281" s="12">
        <f t="shared" si="54"/>
        <v>105.7846542</v>
      </c>
    </row>
    <row r="3282" ht="14.25" customHeight="1">
      <c r="A3282" s="7">
        <v>41283.0</v>
      </c>
      <c r="B3282" s="21" t="s">
        <v>90</v>
      </c>
      <c r="C3282" s="8">
        <v>50.673878</v>
      </c>
      <c r="D3282" s="33">
        <f t="shared" si="5"/>
        <v>0.005024280675</v>
      </c>
      <c r="E3282" s="33">
        <f t="shared" si="7"/>
        <v>0.00980787778</v>
      </c>
      <c r="F3282" s="33">
        <f t="shared" si="9"/>
        <v>0.008353711451</v>
      </c>
      <c r="G3282" s="33">
        <f t="shared" si="11"/>
        <v>-0.002848482704</v>
      </c>
      <c r="H3282" s="33">
        <f t="shared" si="20"/>
        <v>0.8132341709</v>
      </c>
      <c r="I3282" s="45">
        <f t="shared" si="31"/>
        <v>0.6964300982</v>
      </c>
      <c r="J3282" s="45">
        <f t="shared" si="43"/>
        <v>-0.02057692154</v>
      </c>
      <c r="K3282" s="21" t="s">
        <v>91</v>
      </c>
      <c r="L3282" s="8">
        <v>26.205881</v>
      </c>
      <c r="M3282" s="33">
        <f t="shared" si="6"/>
        <v>-0.0002698284215</v>
      </c>
      <c r="N3282" s="33">
        <f t="shared" si="8"/>
        <v>-0.01515923575</v>
      </c>
      <c r="O3282" s="33">
        <f t="shared" si="10"/>
        <v>0.008168254297</v>
      </c>
      <c r="P3282" s="33">
        <f t="shared" si="12"/>
        <v>-0.01620587256</v>
      </c>
      <c r="Q3282" s="45">
        <f t="shared" si="21"/>
        <v>-0.6922368062</v>
      </c>
      <c r="R3282" s="45">
        <f t="shared" si="32"/>
        <v>0.5350085273</v>
      </c>
      <c r="S3282" s="45">
        <f t="shared" si="44"/>
        <v>-0.3046827961</v>
      </c>
      <c r="T3282" s="33">
        <f t="shared" si="22"/>
        <v>1.505470977</v>
      </c>
      <c r="U3282" s="33">
        <f t="shared" si="33"/>
        <v>0.161421571</v>
      </c>
      <c r="V3282" s="33">
        <f t="shared" si="42"/>
        <v>0.2841058745</v>
      </c>
      <c r="W3282" s="44">
        <f t="shared" si="13"/>
        <v>0.005594940706</v>
      </c>
      <c r="X3282" s="44">
        <f t="shared" si="14"/>
        <v>0.01075485225</v>
      </c>
      <c r="Y3282" s="33">
        <f t="shared" si="15"/>
        <v>1.922245974</v>
      </c>
      <c r="Z3282" s="43">
        <v>1.0</v>
      </c>
      <c r="AA3282" s="33">
        <f t="shared" si="16"/>
        <v>2.922245974</v>
      </c>
      <c r="AB3282" s="33">
        <f t="shared" si="17"/>
        <v>0.6577974582</v>
      </c>
      <c r="AC3282" s="33">
        <f t="shared" si="18"/>
        <v>0.3422025418</v>
      </c>
      <c r="AD3282" s="33">
        <f t="shared" si="19"/>
        <v>0.008163408694</v>
      </c>
      <c r="AE3282" s="34">
        <f t="shared" si="23"/>
        <v>-1</v>
      </c>
      <c r="AF3282" s="34">
        <f t="shared" si="24"/>
        <v>1</v>
      </c>
      <c r="AG3282" s="34">
        <f t="shared" si="25"/>
        <v>0</v>
      </c>
      <c r="AH3282" s="34">
        <f t="shared" si="26"/>
        <v>1</v>
      </c>
      <c r="AI3282" s="34">
        <f t="shared" si="28"/>
        <v>1</v>
      </c>
      <c r="AJ3282" s="34">
        <f t="shared" si="29"/>
        <v>-1</v>
      </c>
      <c r="AK3282" s="34">
        <f t="shared" si="27"/>
        <v>-0.008163408694</v>
      </c>
      <c r="AL3282" s="36">
        <f t="shared" si="34"/>
        <v>0</v>
      </c>
      <c r="AM3282" s="36">
        <f t="shared" si="35"/>
        <v>0</v>
      </c>
      <c r="AN3282" s="46">
        <f t="shared" si="36"/>
        <v>0</v>
      </c>
      <c r="AO3282" s="36">
        <f t="shared" si="37"/>
        <v>0</v>
      </c>
      <c r="AP3282" s="36">
        <f t="shared" si="39"/>
        <v>1</v>
      </c>
      <c r="AQ3282" s="36">
        <f t="shared" si="40"/>
        <v>0</v>
      </c>
      <c r="AR3282" s="36">
        <f t="shared" si="38"/>
        <v>0</v>
      </c>
      <c r="AS3282" s="38">
        <f t="shared" si="45"/>
        <v>0</v>
      </c>
      <c r="AT3282" s="38">
        <f t="shared" si="46"/>
        <v>0</v>
      </c>
      <c r="AU3282" s="38">
        <f t="shared" si="47"/>
        <v>0</v>
      </c>
      <c r="AV3282" s="38">
        <f t="shared" si="48"/>
        <v>0</v>
      </c>
      <c r="AW3282" s="38">
        <f t="shared" si="51"/>
        <v>0</v>
      </c>
      <c r="AX3282" s="38">
        <f t="shared" si="52"/>
        <v>0</v>
      </c>
      <c r="AY3282" s="38">
        <f t="shared" si="49"/>
        <v>0</v>
      </c>
      <c r="AZ3282" s="12">
        <f t="shared" si="30"/>
        <v>127.3342206</v>
      </c>
      <c r="BA3282" s="12">
        <f t="shared" si="41"/>
        <v>85.63187755</v>
      </c>
      <c r="BB3282" s="12">
        <f t="shared" si="53"/>
        <v>109.4846848</v>
      </c>
      <c r="BC3282" s="12">
        <f t="shared" si="50"/>
        <v>-0.002721136231</v>
      </c>
      <c r="BD3282" s="12">
        <f t="shared" si="54"/>
        <v>105.4967997</v>
      </c>
    </row>
    <row r="3283" ht="14.25" customHeight="1">
      <c r="A3283" s="7">
        <v>41284.0</v>
      </c>
      <c r="B3283" s="21" t="s">
        <v>90</v>
      </c>
      <c r="C3283" s="8">
        <v>51.252914</v>
      </c>
      <c r="D3283" s="33">
        <f t="shared" si="5"/>
        <v>0.01142671575</v>
      </c>
      <c r="E3283" s="33">
        <f t="shared" si="7"/>
        <v>0.02090548152</v>
      </c>
      <c r="F3283" s="33">
        <f t="shared" si="9"/>
        <v>0.02861698619</v>
      </c>
      <c r="G3283" s="33">
        <f t="shared" si="11"/>
        <v>0.005538090815</v>
      </c>
      <c r="H3283" s="33">
        <f t="shared" si="20"/>
        <v>1.614359364</v>
      </c>
      <c r="I3283" s="45">
        <f t="shared" si="31"/>
        <v>1.949958561</v>
      </c>
      <c r="J3283" s="45">
        <f t="shared" si="43"/>
        <v>0.3755317183</v>
      </c>
      <c r="K3283" s="21" t="s">
        <v>91</v>
      </c>
      <c r="L3283" s="8">
        <v>26.156338</v>
      </c>
      <c r="M3283" s="33">
        <f t="shared" si="6"/>
        <v>-0.001890529839</v>
      </c>
      <c r="N3283" s="33">
        <f t="shared" si="8"/>
        <v>-0.0170211066</v>
      </c>
      <c r="O3283" s="33">
        <f t="shared" si="10"/>
        <v>0.01482724299</v>
      </c>
      <c r="P3283" s="33">
        <f t="shared" si="12"/>
        <v>-0.02377168824</v>
      </c>
      <c r="Q3283" s="45">
        <f t="shared" si="21"/>
        <v>-0.7739423903</v>
      </c>
      <c r="R3283" s="45">
        <f t="shared" si="32"/>
        <v>0.8104461827</v>
      </c>
      <c r="S3283" s="45">
        <f t="shared" si="44"/>
        <v>-0.5412996364</v>
      </c>
      <c r="T3283" s="33">
        <f t="shared" si="22"/>
        <v>2.388301754</v>
      </c>
      <c r="U3283" s="33">
        <f t="shared" si="33"/>
        <v>1.139512378</v>
      </c>
      <c r="V3283" s="33">
        <f t="shared" si="42"/>
        <v>0.9168313548</v>
      </c>
      <c r="W3283" s="44">
        <f t="shared" si="13"/>
        <v>0.006134392916</v>
      </c>
      <c r="X3283" s="44">
        <f t="shared" si="14"/>
        <v>0.01064324436</v>
      </c>
      <c r="Y3283" s="33">
        <f t="shared" si="15"/>
        <v>1.735011843</v>
      </c>
      <c r="Z3283" s="43">
        <v>1.0</v>
      </c>
      <c r="AA3283" s="33">
        <f t="shared" si="16"/>
        <v>2.735011843</v>
      </c>
      <c r="AB3283" s="33">
        <f t="shared" si="17"/>
        <v>0.6343708702</v>
      </c>
      <c r="AC3283" s="33">
        <f t="shared" si="18"/>
        <v>0.3656291298</v>
      </c>
      <c r="AD3283" s="33">
        <f t="shared" si="19"/>
        <v>0.001121759386</v>
      </c>
      <c r="AE3283" s="34">
        <f t="shared" si="23"/>
        <v>-1</v>
      </c>
      <c r="AF3283" s="34">
        <f t="shared" si="24"/>
        <v>0</v>
      </c>
      <c r="AG3283" s="34">
        <f t="shared" si="25"/>
        <v>0</v>
      </c>
      <c r="AH3283" s="34">
        <f t="shared" si="26"/>
        <v>2</v>
      </c>
      <c r="AI3283" s="34">
        <f t="shared" si="28"/>
        <v>0</v>
      </c>
      <c r="AJ3283" s="34">
        <f t="shared" si="29"/>
        <v>-1</v>
      </c>
      <c r="AK3283" s="34">
        <f t="shared" si="27"/>
        <v>-0.001121759386</v>
      </c>
      <c r="AL3283" s="36">
        <f t="shared" si="34"/>
        <v>-1</v>
      </c>
      <c r="AM3283" s="36">
        <f t="shared" si="35"/>
        <v>0</v>
      </c>
      <c r="AN3283" s="46">
        <f t="shared" si="36"/>
        <v>0</v>
      </c>
      <c r="AO3283" s="36">
        <f t="shared" si="37"/>
        <v>1</v>
      </c>
      <c r="AP3283" s="36">
        <f t="shared" si="39"/>
        <v>0</v>
      </c>
      <c r="AQ3283" s="36">
        <f t="shared" si="40"/>
        <v>-1</v>
      </c>
      <c r="AR3283" s="36">
        <f t="shared" si="38"/>
        <v>-0.001121759386</v>
      </c>
      <c r="AS3283" s="38">
        <f t="shared" si="45"/>
        <v>0</v>
      </c>
      <c r="AT3283" s="38">
        <f t="shared" si="46"/>
        <v>0</v>
      </c>
      <c r="AU3283" s="38">
        <f t="shared" si="47"/>
        <v>0</v>
      </c>
      <c r="AV3283" s="38">
        <f t="shared" si="48"/>
        <v>0</v>
      </c>
      <c r="AW3283" s="38">
        <f t="shared" si="51"/>
        <v>0</v>
      </c>
      <c r="AX3283" s="38">
        <f t="shared" si="52"/>
        <v>0</v>
      </c>
      <c r="AY3283" s="38">
        <f t="shared" si="49"/>
        <v>0</v>
      </c>
      <c r="AZ3283" s="12">
        <f t="shared" si="30"/>
        <v>127.1913822</v>
      </c>
      <c r="BA3283" s="12">
        <f t="shared" si="41"/>
        <v>85.53581919</v>
      </c>
      <c r="BB3283" s="12">
        <f t="shared" si="53"/>
        <v>109.4846848</v>
      </c>
      <c r="BC3283" s="12">
        <f t="shared" si="50"/>
        <v>-0.0007478395906</v>
      </c>
      <c r="BD3283" s="12">
        <f t="shared" si="54"/>
        <v>105.417905</v>
      </c>
    </row>
    <row r="3284" ht="14.25" customHeight="1">
      <c r="A3284" s="7">
        <v>41285.0</v>
      </c>
      <c r="B3284" s="21" t="s">
        <v>90</v>
      </c>
      <c r="C3284" s="8">
        <v>51.303585</v>
      </c>
      <c r="D3284" s="33">
        <f t="shared" si="5"/>
        <v>0.000988646226</v>
      </c>
      <c r="E3284" s="33">
        <f t="shared" si="7"/>
        <v>0.02044326151</v>
      </c>
      <c r="F3284" s="33">
        <f t="shared" si="9"/>
        <v>0.0321830494</v>
      </c>
      <c r="G3284" s="33">
        <f t="shared" si="11"/>
        <v>0.009111621524</v>
      </c>
      <c r="H3284" s="33">
        <f t="shared" si="20"/>
        <v>1.517785606</v>
      </c>
      <c r="I3284" s="45">
        <f t="shared" si="31"/>
        <v>2.072509068</v>
      </c>
      <c r="J3284" s="45">
        <f t="shared" si="43"/>
        <v>0.5272953374</v>
      </c>
      <c r="K3284" s="21" t="s">
        <v>91</v>
      </c>
      <c r="L3284" s="8">
        <v>26.120956</v>
      </c>
      <c r="M3284" s="33">
        <f t="shared" si="6"/>
        <v>-0.001352712295</v>
      </c>
      <c r="N3284" s="33">
        <f t="shared" si="8"/>
        <v>-0.01991481225</v>
      </c>
      <c r="O3284" s="33">
        <f t="shared" si="10"/>
        <v>0.0134544737</v>
      </c>
      <c r="P3284" s="33">
        <f t="shared" si="12"/>
        <v>-0.01939403923</v>
      </c>
      <c r="Q3284" s="45">
        <f t="shared" si="21"/>
        <v>-0.9060525007</v>
      </c>
      <c r="R3284" s="45">
        <f t="shared" si="32"/>
        <v>0.7359615213</v>
      </c>
      <c r="S3284" s="45">
        <f t="shared" si="44"/>
        <v>-0.3845244289</v>
      </c>
      <c r="T3284" s="33">
        <f t="shared" si="22"/>
        <v>2.423838107</v>
      </c>
      <c r="U3284" s="33">
        <f t="shared" si="33"/>
        <v>1.336547546</v>
      </c>
      <c r="V3284" s="33">
        <f t="shared" si="42"/>
        <v>0.9118197663</v>
      </c>
      <c r="W3284" s="44">
        <f t="shared" si="13"/>
        <v>0.006098816141</v>
      </c>
      <c r="X3284" s="44">
        <f t="shared" si="14"/>
        <v>0.0105870095</v>
      </c>
      <c r="Y3284" s="33">
        <f t="shared" si="15"/>
        <v>1.735912225</v>
      </c>
      <c r="Z3284" s="43">
        <v>1.0</v>
      </c>
      <c r="AA3284" s="33">
        <f t="shared" si="16"/>
        <v>2.735912225</v>
      </c>
      <c r="AB3284" s="33">
        <f t="shared" si="17"/>
        <v>0.6344911979</v>
      </c>
      <c r="AC3284" s="33">
        <f t="shared" si="18"/>
        <v>0.3655088021</v>
      </c>
      <c r="AD3284" s="33">
        <f t="shared" si="19"/>
        <v>0.002878202152</v>
      </c>
      <c r="AE3284" s="34">
        <f t="shared" si="23"/>
        <v>-1</v>
      </c>
      <c r="AF3284" s="34">
        <f t="shared" si="24"/>
        <v>0</v>
      </c>
      <c r="AG3284" s="34">
        <f t="shared" si="25"/>
        <v>0</v>
      </c>
      <c r="AH3284" s="34">
        <f t="shared" si="26"/>
        <v>3</v>
      </c>
      <c r="AI3284" s="34">
        <f t="shared" si="28"/>
        <v>0</v>
      </c>
      <c r="AJ3284" s="34">
        <f t="shared" si="29"/>
        <v>-1</v>
      </c>
      <c r="AK3284" s="34">
        <f t="shared" si="27"/>
        <v>-0.002878202152</v>
      </c>
      <c r="AL3284" s="36">
        <f t="shared" si="34"/>
        <v>-1</v>
      </c>
      <c r="AM3284" s="36">
        <f t="shared" si="35"/>
        <v>0</v>
      </c>
      <c r="AN3284" s="46">
        <f t="shared" si="36"/>
        <v>0</v>
      </c>
      <c r="AO3284" s="36">
        <f t="shared" si="37"/>
        <v>2</v>
      </c>
      <c r="AP3284" s="36">
        <f t="shared" si="39"/>
        <v>0</v>
      </c>
      <c r="AQ3284" s="36">
        <f t="shared" si="40"/>
        <v>-1</v>
      </c>
      <c r="AR3284" s="36">
        <f t="shared" si="38"/>
        <v>-0.002878202152</v>
      </c>
      <c r="AS3284" s="38">
        <f t="shared" si="45"/>
        <v>0</v>
      </c>
      <c r="AT3284" s="38">
        <f t="shared" si="46"/>
        <v>0</v>
      </c>
      <c r="AU3284" s="38">
        <f t="shared" si="47"/>
        <v>0</v>
      </c>
      <c r="AV3284" s="38">
        <f t="shared" si="48"/>
        <v>0</v>
      </c>
      <c r="AW3284" s="38">
        <f t="shared" si="51"/>
        <v>0</v>
      </c>
      <c r="AX3284" s="38">
        <f t="shared" si="52"/>
        <v>0</v>
      </c>
      <c r="AY3284" s="38">
        <f t="shared" si="49"/>
        <v>0</v>
      </c>
      <c r="AZ3284" s="12">
        <f t="shared" si="30"/>
        <v>126.8252997</v>
      </c>
      <c r="BA3284" s="12">
        <f t="shared" si="41"/>
        <v>85.28962981</v>
      </c>
      <c r="BB3284" s="12">
        <f t="shared" si="53"/>
        <v>109.4846848</v>
      </c>
      <c r="BC3284" s="12">
        <f t="shared" si="50"/>
        <v>-0.001918801435</v>
      </c>
      <c r="BD3284" s="12">
        <f t="shared" si="54"/>
        <v>105.215629</v>
      </c>
    </row>
    <row r="3285" ht="14.25" customHeight="1">
      <c r="A3285" s="7">
        <v>41288.0</v>
      </c>
      <c r="B3285" s="21" t="s">
        <v>90</v>
      </c>
      <c r="C3285" s="8">
        <v>51.600353</v>
      </c>
      <c r="D3285" s="33">
        <f t="shared" si="5"/>
        <v>0.005784547025</v>
      </c>
      <c r="E3285" s="33">
        <f t="shared" si="7"/>
        <v>0.02649404789</v>
      </c>
      <c r="F3285" s="33">
        <f t="shared" si="9"/>
        <v>0.04807424783</v>
      </c>
      <c r="G3285" s="33">
        <f t="shared" si="11"/>
        <v>0.01538252681</v>
      </c>
      <c r="H3285" s="33">
        <f t="shared" si="20"/>
        <v>1.901750265</v>
      </c>
      <c r="I3285" s="45">
        <f t="shared" si="31"/>
        <v>2.900799101</v>
      </c>
      <c r="J3285" s="45">
        <f t="shared" si="43"/>
        <v>0.8071697153</v>
      </c>
      <c r="K3285" s="21" t="s">
        <v>91</v>
      </c>
      <c r="L3285" s="8">
        <v>26.177559</v>
      </c>
      <c r="M3285" s="33">
        <f t="shared" si="6"/>
        <v>0.002166957442</v>
      </c>
      <c r="N3285" s="33">
        <f t="shared" si="8"/>
        <v>-0.008311375623</v>
      </c>
      <c r="O3285" s="33">
        <f t="shared" si="10"/>
        <v>0.02835677345</v>
      </c>
      <c r="P3285" s="33">
        <f t="shared" si="12"/>
        <v>-0.01622360218</v>
      </c>
      <c r="Q3285" s="45">
        <f t="shared" si="21"/>
        <v>-0.3132148713</v>
      </c>
      <c r="R3285" s="45">
        <f t="shared" si="32"/>
        <v>1.34089104</v>
      </c>
      <c r="S3285" s="45">
        <f t="shared" si="44"/>
        <v>-0.2665780051</v>
      </c>
      <c r="T3285" s="33">
        <f t="shared" si="22"/>
        <v>2.214965137</v>
      </c>
      <c r="U3285" s="33">
        <f t="shared" si="33"/>
        <v>1.559908061</v>
      </c>
      <c r="V3285" s="33">
        <f t="shared" si="42"/>
        <v>1.07374772</v>
      </c>
      <c r="W3285" s="44">
        <f t="shared" si="13"/>
        <v>0.006207848409</v>
      </c>
      <c r="X3285" s="44">
        <f t="shared" si="14"/>
        <v>0.01060942657</v>
      </c>
      <c r="Y3285" s="33">
        <f t="shared" si="15"/>
        <v>1.709034415</v>
      </c>
      <c r="Z3285" s="43">
        <v>1.0</v>
      </c>
      <c r="AA3285" s="33">
        <f t="shared" si="16"/>
        <v>2.709034415</v>
      </c>
      <c r="AB3285" s="33">
        <f t="shared" si="17"/>
        <v>0.6308647854</v>
      </c>
      <c r="AC3285" s="33">
        <f t="shared" si="18"/>
        <v>0.3691352146</v>
      </c>
      <c r="AD3285" s="33">
        <f t="shared" si="19"/>
        <v>-0.0005501155327</v>
      </c>
      <c r="AE3285" s="34">
        <f t="shared" si="23"/>
        <v>-1</v>
      </c>
      <c r="AF3285" s="34">
        <f t="shared" si="24"/>
        <v>0</v>
      </c>
      <c r="AG3285" s="34">
        <f t="shared" si="25"/>
        <v>0</v>
      </c>
      <c r="AH3285" s="34">
        <f t="shared" si="26"/>
        <v>4</v>
      </c>
      <c r="AI3285" s="34">
        <f t="shared" si="28"/>
        <v>0</v>
      </c>
      <c r="AJ3285" s="34">
        <f t="shared" si="29"/>
        <v>-1</v>
      </c>
      <c r="AK3285" s="34">
        <f t="shared" si="27"/>
        <v>0.0005501155327</v>
      </c>
      <c r="AL3285" s="36">
        <f t="shared" si="34"/>
        <v>-1</v>
      </c>
      <c r="AM3285" s="36">
        <f t="shared" si="35"/>
        <v>0</v>
      </c>
      <c r="AN3285" s="46">
        <f t="shared" si="36"/>
        <v>0</v>
      </c>
      <c r="AO3285" s="36">
        <f t="shared" si="37"/>
        <v>3</v>
      </c>
      <c r="AP3285" s="36">
        <f t="shared" si="39"/>
        <v>0</v>
      </c>
      <c r="AQ3285" s="36">
        <f t="shared" si="40"/>
        <v>-1</v>
      </c>
      <c r="AR3285" s="36">
        <f t="shared" si="38"/>
        <v>0.0005501155327</v>
      </c>
      <c r="AS3285" s="38">
        <f t="shared" si="45"/>
        <v>-1</v>
      </c>
      <c r="AT3285" s="38">
        <f t="shared" si="46"/>
        <v>0</v>
      </c>
      <c r="AU3285" s="38">
        <f t="shared" si="47"/>
        <v>0</v>
      </c>
      <c r="AV3285" s="38">
        <f t="shared" si="48"/>
        <v>1</v>
      </c>
      <c r="AW3285" s="38">
        <f t="shared" si="51"/>
        <v>0</v>
      </c>
      <c r="AX3285" s="38">
        <f t="shared" si="52"/>
        <v>-1</v>
      </c>
      <c r="AY3285" s="38">
        <f t="shared" si="49"/>
        <v>0.0005501155327</v>
      </c>
      <c r="AZ3285" s="12">
        <f t="shared" si="30"/>
        <v>126.8950683</v>
      </c>
      <c r="BA3285" s="12">
        <f t="shared" si="41"/>
        <v>85.33654896</v>
      </c>
      <c r="BB3285" s="12">
        <f t="shared" si="53"/>
        <v>109.5449141</v>
      </c>
      <c r="BC3285" s="12">
        <f t="shared" si="50"/>
        <v>0.0005501155327</v>
      </c>
      <c r="BD3285" s="12">
        <f t="shared" si="54"/>
        <v>105.2735098</v>
      </c>
    </row>
    <row r="3286" ht="14.25" customHeight="1">
      <c r="A3286" s="7">
        <v>41289.0</v>
      </c>
      <c r="B3286" s="21" t="s">
        <v>90</v>
      </c>
      <c r="C3286" s="8">
        <v>51.824726</v>
      </c>
      <c r="D3286" s="33">
        <f t="shared" si="5"/>
        <v>0.004348284207</v>
      </c>
      <c r="E3286" s="33">
        <f t="shared" si="7"/>
        <v>0.02784925932</v>
      </c>
      <c r="F3286" s="33">
        <f t="shared" si="9"/>
        <v>0.04632457194</v>
      </c>
      <c r="G3286" s="33">
        <f t="shared" si="11"/>
        <v>0.02052415382</v>
      </c>
      <c r="H3286" s="33">
        <f t="shared" si="20"/>
        <v>1.910680483</v>
      </c>
      <c r="I3286" s="45">
        <f t="shared" si="31"/>
        <v>2.572907105</v>
      </c>
      <c r="J3286" s="45">
        <f t="shared" si="43"/>
        <v>1.028972006</v>
      </c>
      <c r="K3286" s="21" t="s">
        <v>91</v>
      </c>
      <c r="L3286" s="8">
        <v>26.411106</v>
      </c>
      <c r="M3286" s="33">
        <f t="shared" si="6"/>
        <v>0.008921649265</v>
      </c>
      <c r="N3286" s="33">
        <f t="shared" si="8"/>
        <v>0.007559315902</v>
      </c>
      <c r="O3286" s="33">
        <f t="shared" si="10"/>
        <v>0.02951721718</v>
      </c>
      <c r="P3286" s="33">
        <f t="shared" si="12"/>
        <v>-0.009028085242</v>
      </c>
      <c r="Q3286" s="45">
        <f t="shared" si="21"/>
        <v>0.4759393505</v>
      </c>
      <c r="R3286" s="45">
        <f t="shared" si="32"/>
        <v>1.344752204</v>
      </c>
      <c r="S3286" s="45">
        <f t="shared" si="44"/>
        <v>-0.02119868904</v>
      </c>
      <c r="T3286" s="33">
        <f t="shared" si="22"/>
        <v>1.434741133</v>
      </c>
      <c r="U3286" s="33">
        <f t="shared" si="33"/>
        <v>1.228154901</v>
      </c>
      <c r="V3286" s="33">
        <f t="shared" si="42"/>
        <v>1.050170695</v>
      </c>
      <c r="W3286" s="44">
        <f t="shared" si="13"/>
        <v>0.006246760478</v>
      </c>
      <c r="X3286" s="44">
        <f t="shared" si="14"/>
        <v>0.01081959824</v>
      </c>
      <c r="Y3286" s="33">
        <f t="shared" si="15"/>
        <v>1.732033471</v>
      </c>
      <c r="Z3286" s="43">
        <v>1.0</v>
      </c>
      <c r="AA3286" s="33">
        <f t="shared" si="16"/>
        <v>2.732033471</v>
      </c>
      <c r="AB3286" s="33">
        <f t="shared" si="17"/>
        <v>0.6339722736</v>
      </c>
      <c r="AC3286" s="33">
        <f t="shared" si="18"/>
        <v>0.3660277264</v>
      </c>
      <c r="AD3286" s="33">
        <f t="shared" si="19"/>
        <v>-0.001062375556</v>
      </c>
      <c r="AE3286" s="34">
        <f t="shared" si="23"/>
        <v>-1</v>
      </c>
      <c r="AF3286" s="34">
        <f t="shared" si="24"/>
        <v>0</v>
      </c>
      <c r="AG3286" s="34">
        <f t="shared" si="25"/>
        <v>0</v>
      </c>
      <c r="AH3286" s="34">
        <f t="shared" si="26"/>
        <v>5</v>
      </c>
      <c r="AI3286" s="34">
        <f t="shared" si="28"/>
        <v>0</v>
      </c>
      <c r="AJ3286" s="34">
        <f t="shared" si="29"/>
        <v>-1</v>
      </c>
      <c r="AK3286" s="34">
        <f t="shared" si="27"/>
        <v>0.001062375556</v>
      </c>
      <c r="AL3286" s="36">
        <f t="shared" si="34"/>
        <v>-1</v>
      </c>
      <c r="AM3286" s="36">
        <f t="shared" si="35"/>
        <v>0</v>
      </c>
      <c r="AN3286" s="46">
        <f t="shared" si="36"/>
        <v>0</v>
      </c>
      <c r="AO3286" s="36">
        <f t="shared" si="37"/>
        <v>4</v>
      </c>
      <c r="AP3286" s="36">
        <f t="shared" si="39"/>
        <v>0</v>
      </c>
      <c r="AQ3286" s="36">
        <f t="shared" si="40"/>
        <v>-1</v>
      </c>
      <c r="AR3286" s="36">
        <f t="shared" si="38"/>
        <v>0.001062375556</v>
      </c>
      <c r="AS3286" s="38">
        <f t="shared" si="45"/>
        <v>-1</v>
      </c>
      <c r="AT3286" s="38">
        <f t="shared" si="46"/>
        <v>0</v>
      </c>
      <c r="AU3286" s="38">
        <f t="shared" si="47"/>
        <v>0</v>
      </c>
      <c r="AV3286" s="38">
        <f t="shared" si="48"/>
        <v>2</v>
      </c>
      <c r="AW3286" s="38">
        <f t="shared" si="51"/>
        <v>0</v>
      </c>
      <c r="AX3286" s="38">
        <f t="shared" si="52"/>
        <v>-1</v>
      </c>
      <c r="AY3286" s="38">
        <f t="shared" si="49"/>
        <v>0.001062375556</v>
      </c>
      <c r="AZ3286" s="12">
        <f t="shared" si="30"/>
        <v>127.0298785</v>
      </c>
      <c r="BA3286" s="12">
        <f t="shared" si="41"/>
        <v>85.42720842</v>
      </c>
      <c r="BB3286" s="12">
        <f t="shared" si="53"/>
        <v>109.6612919</v>
      </c>
      <c r="BC3286" s="12">
        <f t="shared" si="50"/>
        <v>0.001062375556</v>
      </c>
      <c r="BD3286" s="12">
        <f t="shared" si="54"/>
        <v>105.3853498</v>
      </c>
    </row>
    <row r="3287" ht="14.25" customHeight="1">
      <c r="A3287" s="7">
        <v>41290.0</v>
      </c>
      <c r="B3287" s="21" t="s">
        <v>90</v>
      </c>
      <c r="C3287" s="8">
        <v>51.737881</v>
      </c>
      <c r="D3287" s="33">
        <f t="shared" si="5"/>
        <v>-0.001675744509</v>
      </c>
      <c r="E3287" s="33">
        <f t="shared" si="7"/>
        <v>0.02099707072</v>
      </c>
      <c r="F3287" s="33">
        <f t="shared" si="9"/>
        <v>0.0310108852</v>
      </c>
      <c r="G3287" s="33">
        <f t="shared" si="11"/>
        <v>0.01577378314</v>
      </c>
      <c r="H3287" s="33">
        <f t="shared" si="20"/>
        <v>1.345843588</v>
      </c>
      <c r="I3287" s="45">
        <f t="shared" si="31"/>
        <v>1.596630731</v>
      </c>
      <c r="J3287" s="45">
        <f t="shared" si="43"/>
        <v>0.7814327378</v>
      </c>
      <c r="K3287" s="21" t="s">
        <v>91</v>
      </c>
      <c r="L3287" s="8">
        <v>26.411106</v>
      </c>
      <c r="M3287" s="33">
        <f t="shared" si="6"/>
        <v>0</v>
      </c>
      <c r="N3287" s="33">
        <f t="shared" si="8"/>
        <v>0.007831257419</v>
      </c>
      <c r="O3287" s="33">
        <f t="shared" si="10"/>
        <v>-0.007446694209</v>
      </c>
      <c r="P3287" s="33">
        <f t="shared" si="12"/>
        <v>-0.004800121665</v>
      </c>
      <c r="Q3287" s="45">
        <f t="shared" si="21"/>
        <v>0.4704625831</v>
      </c>
      <c r="R3287" s="45">
        <f t="shared" si="32"/>
        <v>-0.1725826706</v>
      </c>
      <c r="S3287" s="45">
        <f t="shared" si="44"/>
        <v>0.1142640359</v>
      </c>
      <c r="T3287" s="33">
        <f t="shared" si="22"/>
        <v>0.8753810047</v>
      </c>
      <c r="U3287" s="33">
        <f t="shared" si="33"/>
        <v>1.769213401</v>
      </c>
      <c r="V3287" s="33">
        <f t="shared" si="42"/>
        <v>0.6671687019</v>
      </c>
      <c r="W3287" s="44">
        <f t="shared" si="13"/>
        <v>0.006256959971</v>
      </c>
      <c r="X3287" s="44">
        <f t="shared" si="14"/>
        <v>0.01078167449</v>
      </c>
      <c r="Y3287" s="33">
        <f t="shared" si="15"/>
        <v>1.723149028</v>
      </c>
      <c r="Z3287" s="43">
        <v>1.0</v>
      </c>
      <c r="AA3287" s="33">
        <f t="shared" si="16"/>
        <v>2.723149028</v>
      </c>
      <c r="AB3287" s="33">
        <f t="shared" si="17"/>
        <v>0.6327780854</v>
      </c>
      <c r="AC3287" s="33">
        <f t="shared" si="18"/>
        <v>0.3672219146</v>
      </c>
      <c r="AD3287" s="33">
        <f t="shared" si="19"/>
        <v>0.006540152298</v>
      </c>
      <c r="AE3287" s="34">
        <f t="shared" si="23"/>
        <v>0</v>
      </c>
      <c r="AF3287" s="34">
        <f t="shared" si="24"/>
        <v>0</v>
      </c>
      <c r="AG3287" s="34">
        <f t="shared" si="25"/>
        <v>0</v>
      </c>
      <c r="AH3287" s="34">
        <f t="shared" si="26"/>
        <v>0</v>
      </c>
      <c r="AI3287" s="34">
        <f t="shared" si="28"/>
        <v>1</v>
      </c>
      <c r="AJ3287" s="34">
        <f t="shared" si="29"/>
        <v>0</v>
      </c>
      <c r="AK3287" s="34">
        <f t="shared" si="27"/>
        <v>0</v>
      </c>
      <c r="AL3287" s="36">
        <f t="shared" si="34"/>
        <v>-1</v>
      </c>
      <c r="AM3287" s="36">
        <f t="shared" si="35"/>
        <v>0</v>
      </c>
      <c r="AN3287" s="46">
        <f t="shared" si="36"/>
        <v>0</v>
      </c>
      <c r="AO3287" s="36">
        <f t="shared" si="37"/>
        <v>5</v>
      </c>
      <c r="AP3287" s="36">
        <f t="shared" si="39"/>
        <v>0</v>
      </c>
      <c r="AQ3287" s="36">
        <f t="shared" si="40"/>
        <v>-1</v>
      </c>
      <c r="AR3287" s="36">
        <f t="shared" si="38"/>
        <v>-0.006540152298</v>
      </c>
      <c r="AS3287" s="38">
        <f t="shared" si="45"/>
        <v>0</v>
      </c>
      <c r="AT3287" s="38">
        <f t="shared" si="46"/>
        <v>0</v>
      </c>
      <c r="AU3287" s="38">
        <f t="shared" si="47"/>
        <v>0</v>
      </c>
      <c r="AV3287" s="38">
        <f t="shared" si="48"/>
        <v>3</v>
      </c>
      <c r="AW3287" s="38">
        <f t="shared" si="51"/>
        <v>0</v>
      </c>
      <c r="AX3287" s="38">
        <f t="shared" si="52"/>
        <v>-1</v>
      </c>
      <c r="AY3287" s="38">
        <f t="shared" si="49"/>
        <v>-0.006540152298</v>
      </c>
      <c r="AZ3287" s="12">
        <f t="shared" si="30"/>
        <v>127.0298785</v>
      </c>
      <c r="BA3287" s="12">
        <f t="shared" si="41"/>
        <v>84.86850147</v>
      </c>
      <c r="BB3287" s="12">
        <f t="shared" si="53"/>
        <v>108.9440903</v>
      </c>
      <c r="BC3287" s="12">
        <f t="shared" si="50"/>
        <v>-0.004360101532</v>
      </c>
      <c r="BD3287" s="12">
        <f t="shared" si="54"/>
        <v>104.9258589</v>
      </c>
    </row>
    <row r="3288" ht="14.25" customHeight="1">
      <c r="A3288" s="7">
        <v>41291.0</v>
      </c>
      <c r="B3288" s="21" t="s">
        <v>90</v>
      </c>
      <c r="C3288" s="8">
        <v>52.42548</v>
      </c>
      <c r="D3288" s="33">
        <f t="shared" si="5"/>
        <v>0.01329004951</v>
      </c>
      <c r="E3288" s="33">
        <f t="shared" si="7"/>
        <v>0.02287803577</v>
      </c>
      <c r="F3288" s="33">
        <f t="shared" si="9"/>
        <v>0.04426179365</v>
      </c>
      <c r="G3288" s="33">
        <f t="shared" si="11"/>
        <v>0.02693873141</v>
      </c>
      <c r="H3288" s="33">
        <f t="shared" si="20"/>
        <v>1.42901327</v>
      </c>
      <c r="I3288" s="45">
        <f t="shared" si="31"/>
        <v>2.214289025</v>
      </c>
      <c r="J3288" s="45">
        <f t="shared" si="43"/>
        <v>1.270699534</v>
      </c>
      <c r="K3288" s="21" t="s">
        <v>91</v>
      </c>
      <c r="L3288" s="8">
        <v>26.545563</v>
      </c>
      <c r="M3288" s="33">
        <f t="shared" si="6"/>
        <v>0.005090926522</v>
      </c>
      <c r="N3288" s="33">
        <f t="shared" si="8"/>
        <v>0.01488071457</v>
      </c>
      <c r="O3288" s="33">
        <f t="shared" si="10"/>
        <v>-0.00239367826</v>
      </c>
      <c r="P3288" s="33">
        <f t="shared" si="12"/>
        <v>0.00616947522</v>
      </c>
      <c r="Q3288" s="45">
        <f t="shared" si="21"/>
        <v>0.8088550405</v>
      </c>
      <c r="R3288" s="45">
        <f t="shared" si="32"/>
        <v>0.0248707128</v>
      </c>
      <c r="S3288" s="45">
        <f t="shared" si="44"/>
        <v>0.4716603456</v>
      </c>
      <c r="T3288" s="33">
        <f t="shared" si="22"/>
        <v>0.6201582297</v>
      </c>
      <c r="U3288" s="33">
        <f t="shared" si="33"/>
        <v>2.189418313</v>
      </c>
      <c r="V3288" s="33">
        <f t="shared" si="42"/>
        <v>0.7990391881</v>
      </c>
      <c r="W3288" s="44">
        <f t="shared" si="13"/>
        <v>0.006850171135</v>
      </c>
      <c r="X3288" s="44">
        <f t="shared" si="14"/>
        <v>0.01075619133</v>
      </c>
      <c r="Y3288" s="33">
        <f t="shared" si="15"/>
        <v>1.570207681</v>
      </c>
      <c r="Z3288" s="43">
        <v>1.0</v>
      </c>
      <c r="AA3288" s="33">
        <f t="shared" si="16"/>
        <v>2.570207681</v>
      </c>
      <c r="AB3288" s="33">
        <f t="shared" si="17"/>
        <v>0.6109263826</v>
      </c>
      <c r="AC3288" s="33">
        <f t="shared" si="18"/>
        <v>0.3890736174</v>
      </c>
      <c r="AD3288" s="33">
        <f t="shared" si="19"/>
        <v>-0.001548816483</v>
      </c>
      <c r="AE3288" s="34">
        <f t="shared" si="23"/>
        <v>0</v>
      </c>
      <c r="AF3288" s="34">
        <f t="shared" si="24"/>
        <v>0</v>
      </c>
      <c r="AG3288" s="34">
        <f t="shared" si="25"/>
        <v>0</v>
      </c>
      <c r="AH3288" s="34">
        <f t="shared" si="26"/>
        <v>0</v>
      </c>
      <c r="AI3288" s="34">
        <f t="shared" si="28"/>
        <v>0</v>
      </c>
      <c r="AJ3288" s="34">
        <f t="shared" si="29"/>
        <v>0</v>
      </c>
      <c r="AK3288" s="34">
        <f t="shared" si="27"/>
        <v>0</v>
      </c>
      <c r="AL3288" s="36">
        <f t="shared" si="34"/>
        <v>-1</v>
      </c>
      <c r="AM3288" s="36">
        <f t="shared" si="35"/>
        <v>0</v>
      </c>
      <c r="AN3288" s="46">
        <f t="shared" si="36"/>
        <v>0</v>
      </c>
      <c r="AO3288" s="36">
        <f t="shared" si="37"/>
        <v>1</v>
      </c>
      <c r="AP3288" s="36">
        <f t="shared" si="39"/>
        <v>1</v>
      </c>
      <c r="AQ3288" s="36">
        <f t="shared" si="40"/>
        <v>-1</v>
      </c>
      <c r="AR3288" s="36">
        <f t="shared" si="38"/>
        <v>0.001548816483</v>
      </c>
      <c r="AS3288" s="38">
        <f t="shared" si="45"/>
        <v>0</v>
      </c>
      <c r="AT3288" s="38">
        <f t="shared" si="46"/>
        <v>0</v>
      </c>
      <c r="AU3288" s="38">
        <f t="shared" si="47"/>
        <v>0</v>
      </c>
      <c r="AV3288" s="38">
        <f t="shared" si="48"/>
        <v>4</v>
      </c>
      <c r="AW3288" s="38">
        <f t="shared" si="51"/>
        <v>0</v>
      </c>
      <c r="AX3288" s="38">
        <f t="shared" si="52"/>
        <v>-1</v>
      </c>
      <c r="AY3288" s="38">
        <f t="shared" si="49"/>
        <v>0.001548816483</v>
      </c>
      <c r="AZ3288" s="12">
        <f t="shared" si="30"/>
        <v>127.0298785</v>
      </c>
      <c r="BA3288" s="12">
        <f t="shared" si="41"/>
        <v>84.9999472</v>
      </c>
      <c r="BB3288" s="12">
        <f t="shared" si="53"/>
        <v>109.1128247</v>
      </c>
      <c r="BC3288" s="12">
        <f t="shared" si="50"/>
        <v>0.001032544322</v>
      </c>
      <c r="BD3288" s="12">
        <f t="shared" si="54"/>
        <v>105.0341995</v>
      </c>
    </row>
    <row r="3289" ht="14.25" customHeight="1">
      <c r="A3289" s="7">
        <v>41292.0</v>
      </c>
      <c r="B3289" s="21" t="s">
        <v>90</v>
      </c>
      <c r="C3289" s="8">
        <v>52.461693</v>
      </c>
      <c r="D3289" s="33">
        <f t="shared" si="5"/>
        <v>0.0006907519016</v>
      </c>
      <c r="E3289" s="33">
        <f t="shared" si="7"/>
        <v>0.02257362716</v>
      </c>
      <c r="F3289" s="33">
        <f t="shared" si="9"/>
        <v>0.04347836724</v>
      </c>
      <c r="G3289" s="33">
        <f t="shared" si="11"/>
        <v>0.03720719366</v>
      </c>
      <c r="H3289" s="33">
        <f t="shared" si="20"/>
        <v>1.380853874</v>
      </c>
      <c r="I3289" s="45">
        <f t="shared" si="31"/>
        <v>2.053038967</v>
      </c>
      <c r="J3289" s="45">
        <f t="shared" si="43"/>
        <v>1.694488811</v>
      </c>
      <c r="K3289" s="21" t="s">
        <v>91</v>
      </c>
      <c r="L3289" s="8">
        <v>26.680027</v>
      </c>
      <c r="M3289" s="33">
        <f t="shared" si="6"/>
        <v>0.005065403962</v>
      </c>
      <c r="N3289" s="33">
        <f t="shared" si="8"/>
        <v>0.02140315998</v>
      </c>
      <c r="O3289" s="33">
        <f t="shared" si="10"/>
        <v>0.001062107811</v>
      </c>
      <c r="P3289" s="33">
        <f t="shared" si="12"/>
        <v>0.02501365019</v>
      </c>
      <c r="Q3289" s="45">
        <f t="shared" si="21"/>
        <v>1.111829069</v>
      </c>
      <c r="R3289" s="45">
        <f t="shared" si="32"/>
        <v>0.1558976886</v>
      </c>
      <c r="S3289" s="45">
        <f t="shared" si="44"/>
        <v>1.084911916</v>
      </c>
      <c r="T3289" s="33">
        <f t="shared" si="22"/>
        <v>0.2690248052</v>
      </c>
      <c r="U3289" s="33">
        <f t="shared" si="33"/>
        <v>1.897141278</v>
      </c>
      <c r="V3289" s="33">
        <f t="shared" si="42"/>
        <v>0.6095768953</v>
      </c>
      <c r="W3289" s="44">
        <f t="shared" si="13"/>
        <v>0.006388354023</v>
      </c>
      <c r="X3289" s="44">
        <f t="shared" si="14"/>
        <v>0.01029448606</v>
      </c>
      <c r="Y3289" s="33">
        <f t="shared" si="15"/>
        <v>1.611445769</v>
      </c>
      <c r="Z3289" s="43">
        <v>1.0</v>
      </c>
      <c r="AA3289" s="33">
        <f t="shared" si="16"/>
        <v>2.611445769</v>
      </c>
      <c r="AB3289" s="33">
        <f t="shared" si="17"/>
        <v>0.6170703555</v>
      </c>
      <c r="AC3289" s="33">
        <f t="shared" si="18"/>
        <v>0.3829296445</v>
      </c>
      <c r="AD3289" s="33">
        <f t="shared" si="19"/>
        <v>0.003405669838</v>
      </c>
      <c r="AE3289" s="34">
        <f t="shared" si="23"/>
        <v>0</v>
      </c>
      <c r="AF3289" s="34">
        <f t="shared" si="24"/>
        <v>0</v>
      </c>
      <c r="AG3289" s="34">
        <f t="shared" si="25"/>
        <v>0</v>
      </c>
      <c r="AH3289" s="34">
        <f t="shared" si="26"/>
        <v>0</v>
      </c>
      <c r="AI3289" s="34">
        <f t="shared" si="28"/>
        <v>0</v>
      </c>
      <c r="AJ3289" s="34">
        <f t="shared" si="29"/>
        <v>0</v>
      </c>
      <c r="AK3289" s="34">
        <f t="shared" si="27"/>
        <v>0</v>
      </c>
      <c r="AL3289" s="36">
        <f t="shared" si="34"/>
        <v>-1</v>
      </c>
      <c r="AM3289" s="36">
        <f t="shared" si="35"/>
        <v>0</v>
      </c>
      <c r="AN3289" s="46">
        <f t="shared" si="36"/>
        <v>0</v>
      </c>
      <c r="AO3289" s="36">
        <f t="shared" si="37"/>
        <v>2</v>
      </c>
      <c r="AP3289" s="36">
        <f t="shared" si="39"/>
        <v>0</v>
      </c>
      <c r="AQ3289" s="36">
        <f t="shared" si="40"/>
        <v>-1</v>
      </c>
      <c r="AR3289" s="36">
        <f t="shared" si="38"/>
        <v>-0.003405669838</v>
      </c>
      <c r="AS3289" s="38">
        <f t="shared" si="45"/>
        <v>0</v>
      </c>
      <c r="AT3289" s="38">
        <f t="shared" si="46"/>
        <v>0</v>
      </c>
      <c r="AU3289" s="38">
        <f t="shared" si="47"/>
        <v>0</v>
      </c>
      <c r="AV3289" s="38">
        <f t="shared" si="48"/>
        <v>5</v>
      </c>
      <c r="AW3289" s="38">
        <f t="shared" si="51"/>
        <v>0</v>
      </c>
      <c r="AX3289" s="38">
        <f t="shared" si="52"/>
        <v>-1</v>
      </c>
      <c r="AY3289" s="38">
        <f t="shared" si="49"/>
        <v>-0.003405669838</v>
      </c>
      <c r="AZ3289" s="12">
        <f t="shared" si="30"/>
        <v>127.0298785</v>
      </c>
      <c r="BA3289" s="12">
        <f t="shared" si="41"/>
        <v>84.71046544</v>
      </c>
      <c r="BB3289" s="12">
        <f t="shared" si="53"/>
        <v>108.7412225</v>
      </c>
      <c r="BC3289" s="12">
        <f t="shared" si="50"/>
        <v>-0.002270446559</v>
      </c>
      <c r="BD3289" s="12">
        <f t="shared" si="54"/>
        <v>104.795725</v>
      </c>
    </row>
    <row r="3290" ht="14.25" customHeight="1">
      <c r="A3290" s="7">
        <v>41296.0</v>
      </c>
      <c r="B3290" s="21" t="s">
        <v>90</v>
      </c>
      <c r="C3290" s="8">
        <v>52.259018</v>
      </c>
      <c r="D3290" s="33">
        <f t="shared" si="5"/>
        <v>-0.003863295071</v>
      </c>
      <c r="E3290" s="33">
        <f t="shared" si="7"/>
        <v>0.01276473826</v>
      </c>
      <c r="F3290" s="33">
        <f t="shared" si="9"/>
        <v>0.03959697573</v>
      </c>
      <c r="G3290" s="33">
        <f t="shared" si="11"/>
        <v>0.02981066242</v>
      </c>
      <c r="H3290" s="33">
        <f t="shared" si="20"/>
        <v>0.6780534496</v>
      </c>
      <c r="I3290" s="45">
        <f t="shared" si="31"/>
        <v>1.764373735</v>
      </c>
      <c r="J3290" s="45">
        <f t="shared" si="43"/>
        <v>1.295789708</v>
      </c>
      <c r="K3290" s="21" t="s">
        <v>91</v>
      </c>
      <c r="L3290" s="8">
        <v>26.276646</v>
      </c>
      <c r="M3290" s="33">
        <f t="shared" si="6"/>
        <v>-0.01511921259</v>
      </c>
      <c r="N3290" s="33">
        <f t="shared" si="8"/>
        <v>0.00378518868</v>
      </c>
      <c r="O3290" s="33">
        <f t="shared" si="10"/>
        <v>-0.004557647068</v>
      </c>
      <c r="P3290" s="33">
        <f t="shared" si="12"/>
        <v>0.002159418149</v>
      </c>
      <c r="Q3290" s="45">
        <f t="shared" si="21"/>
        <v>0.1981406513</v>
      </c>
      <c r="R3290" s="45">
        <f t="shared" si="32"/>
        <v>-0.0903552054</v>
      </c>
      <c r="S3290" s="45">
        <f t="shared" si="44"/>
        <v>0.2971602859</v>
      </c>
      <c r="T3290" s="33">
        <f t="shared" si="22"/>
        <v>0.4799127984</v>
      </c>
      <c r="U3290" s="33">
        <f t="shared" si="33"/>
        <v>1.85472894</v>
      </c>
      <c r="V3290" s="33">
        <f t="shared" si="42"/>
        <v>0.9986294221</v>
      </c>
      <c r="W3290" s="44">
        <f t="shared" si="13"/>
        <v>0.006502552471</v>
      </c>
      <c r="X3290" s="44">
        <f t="shared" si="14"/>
        <v>0.010811257</v>
      </c>
      <c r="Y3290" s="33">
        <f t="shared" si="15"/>
        <v>1.662617419</v>
      </c>
      <c r="Z3290" s="43">
        <v>1.0</v>
      </c>
      <c r="AA3290" s="33">
        <f t="shared" si="16"/>
        <v>2.662617419</v>
      </c>
      <c r="AB3290" s="33">
        <f t="shared" si="17"/>
        <v>0.6244297085</v>
      </c>
      <c r="AC3290" s="33">
        <f t="shared" si="18"/>
        <v>0.3755702915</v>
      </c>
      <c r="AD3290" s="33">
        <f t="shared" si="19"/>
        <v>-0.003372891893</v>
      </c>
      <c r="AE3290" s="34">
        <f t="shared" si="23"/>
        <v>0</v>
      </c>
      <c r="AF3290" s="34">
        <f t="shared" si="24"/>
        <v>0</v>
      </c>
      <c r="AG3290" s="34">
        <f t="shared" si="25"/>
        <v>0</v>
      </c>
      <c r="AH3290" s="34">
        <f t="shared" si="26"/>
        <v>0</v>
      </c>
      <c r="AI3290" s="34">
        <f t="shared" si="28"/>
        <v>0</v>
      </c>
      <c r="AJ3290" s="34">
        <f t="shared" si="29"/>
        <v>0</v>
      </c>
      <c r="AK3290" s="34">
        <f t="shared" si="27"/>
        <v>0</v>
      </c>
      <c r="AL3290" s="36">
        <f t="shared" si="34"/>
        <v>-1</v>
      </c>
      <c r="AM3290" s="36">
        <f t="shared" si="35"/>
        <v>0</v>
      </c>
      <c r="AN3290" s="46">
        <f t="shared" si="36"/>
        <v>0</v>
      </c>
      <c r="AO3290" s="36">
        <f t="shared" si="37"/>
        <v>3</v>
      </c>
      <c r="AP3290" s="36">
        <f t="shared" si="39"/>
        <v>0</v>
      </c>
      <c r="AQ3290" s="36">
        <f t="shared" si="40"/>
        <v>-1</v>
      </c>
      <c r="AR3290" s="36">
        <f t="shared" si="38"/>
        <v>0.003372891893</v>
      </c>
      <c r="AS3290" s="38">
        <f t="shared" si="45"/>
        <v>0</v>
      </c>
      <c r="AT3290" s="38">
        <f t="shared" si="46"/>
        <v>0</v>
      </c>
      <c r="AU3290" s="38">
        <f t="shared" si="47"/>
        <v>0</v>
      </c>
      <c r="AV3290" s="38">
        <f t="shared" si="48"/>
        <v>0</v>
      </c>
      <c r="AW3290" s="38">
        <f t="shared" si="51"/>
        <v>1</v>
      </c>
      <c r="AX3290" s="38">
        <f t="shared" si="52"/>
        <v>0</v>
      </c>
      <c r="AY3290" s="38">
        <f t="shared" si="49"/>
        <v>0</v>
      </c>
      <c r="AZ3290" s="12">
        <f t="shared" si="30"/>
        <v>127.0298785</v>
      </c>
      <c r="BA3290" s="12">
        <f t="shared" si="41"/>
        <v>84.99618469</v>
      </c>
      <c r="BB3290" s="12">
        <f t="shared" si="53"/>
        <v>108.7412225</v>
      </c>
      <c r="BC3290" s="12">
        <f t="shared" si="50"/>
        <v>0.001124297298</v>
      </c>
      <c r="BD3290" s="12">
        <f t="shared" si="54"/>
        <v>104.9135466</v>
      </c>
    </row>
    <row r="3291" ht="14.25" customHeight="1">
      <c r="A3291" s="7">
        <v>41297.0</v>
      </c>
      <c r="B3291" s="21" t="s">
        <v>90</v>
      </c>
      <c r="C3291" s="8">
        <v>51.976738</v>
      </c>
      <c r="D3291" s="33">
        <f t="shared" si="5"/>
        <v>-0.005401555766</v>
      </c>
      <c r="E3291" s="33">
        <f t="shared" si="7"/>
        <v>0.002933194476</v>
      </c>
      <c r="F3291" s="33">
        <f t="shared" si="9"/>
        <v>0.03086414109</v>
      </c>
      <c r="G3291" s="33">
        <f t="shared" si="11"/>
        <v>0.0313084866</v>
      </c>
      <c r="H3291" s="33">
        <f t="shared" si="20"/>
        <v>-0.004204833032</v>
      </c>
      <c r="I3291" s="45">
        <f t="shared" si="31"/>
        <v>1.278160055</v>
      </c>
      <c r="J3291" s="45">
        <f t="shared" si="43"/>
        <v>1.31643535</v>
      </c>
      <c r="K3291" s="21" t="s">
        <v>91</v>
      </c>
      <c r="L3291" s="8">
        <v>26.276646</v>
      </c>
      <c r="M3291" s="33">
        <f t="shared" si="6"/>
        <v>0</v>
      </c>
      <c r="N3291" s="33">
        <f t="shared" si="8"/>
        <v>-0.00509104011</v>
      </c>
      <c r="O3291" s="33">
        <f t="shared" si="10"/>
        <v>0.002429791011</v>
      </c>
      <c r="P3291" s="33">
        <f t="shared" si="12"/>
        <v>0.006506123004</v>
      </c>
      <c r="Q3291" s="45">
        <f t="shared" si="21"/>
        <v>-0.269589129</v>
      </c>
      <c r="R3291" s="45">
        <f t="shared" si="32"/>
        <v>0.1735718331</v>
      </c>
      <c r="S3291" s="45">
        <f t="shared" si="44"/>
        <v>0.427563745</v>
      </c>
      <c r="T3291" s="33">
        <f t="shared" si="22"/>
        <v>0.265384296</v>
      </c>
      <c r="U3291" s="33">
        <f t="shared" si="33"/>
        <v>1.104588222</v>
      </c>
      <c r="V3291" s="33">
        <f t="shared" si="42"/>
        <v>0.8888716046</v>
      </c>
      <c r="W3291" s="44">
        <f t="shared" si="13"/>
        <v>0.006412488759</v>
      </c>
      <c r="X3291" s="44">
        <f t="shared" si="14"/>
        <v>0.0107600493</v>
      </c>
      <c r="Y3291" s="33">
        <f t="shared" si="15"/>
        <v>1.67798334</v>
      </c>
      <c r="Z3291" s="43">
        <v>1.0</v>
      </c>
      <c r="AA3291" s="33">
        <f t="shared" si="16"/>
        <v>2.67798334</v>
      </c>
      <c r="AB3291" s="33">
        <f t="shared" si="17"/>
        <v>0.6265846822</v>
      </c>
      <c r="AC3291" s="33">
        <f t="shared" si="18"/>
        <v>0.3734153178</v>
      </c>
      <c r="AD3291" s="33">
        <f t="shared" si="19"/>
        <v>0.003865864563</v>
      </c>
      <c r="AE3291" s="34">
        <f t="shared" si="23"/>
        <v>0</v>
      </c>
      <c r="AF3291" s="34">
        <f t="shared" si="24"/>
        <v>0</v>
      </c>
      <c r="AG3291" s="34">
        <f t="shared" si="25"/>
        <v>0</v>
      </c>
      <c r="AH3291" s="34">
        <f t="shared" si="26"/>
        <v>0</v>
      </c>
      <c r="AI3291" s="34">
        <f t="shared" si="28"/>
        <v>0</v>
      </c>
      <c r="AJ3291" s="34">
        <f t="shared" si="29"/>
        <v>0</v>
      </c>
      <c r="AK3291" s="34">
        <f t="shared" si="27"/>
        <v>0</v>
      </c>
      <c r="AL3291" s="36">
        <f t="shared" si="34"/>
        <v>-1</v>
      </c>
      <c r="AM3291" s="36">
        <f t="shared" si="35"/>
        <v>0</v>
      </c>
      <c r="AN3291" s="46">
        <f t="shared" si="36"/>
        <v>0</v>
      </c>
      <c r="AO3291" s="36">
        <f t="shared" si="37"/>
        <v>4</v>
      </c>
      <c r="AP3291" s="36">
        <f t="shared" si="39"/>
        <v>0</v>
      </c>
      <c r="AQ3291" s="36">
        <f t="shared" si="40"/>
        <v>-1</v>
      </c>
      <c r="AR3291" s="36">
        <f t="shared" si="38"/>
        <v>-0.003865864563</v>
      </c>
      <c r="AS3291" s="38">
        <f t="shared" si="45"/>
        <v>0</v>
      </c>
      <c r="AT3291" s="38">
        <f t="shared" si="46"/>
        <v>0</v>
      </c>
      <c r="AU3291" s="38">
        <f t="shared" si="47"/>
        <v>0</v>
      </c>
      <c r="AV3291" s="38">
        <f t="shared" si="48"/>
        <v>0</v>
      </c>
      <c r="AW3291" s="38">
        <f t="shared" si="51"/>
        <v>0</v>
      </c>
      <c r="AX3291" s="38">
        <f t="shared" si="52"/>
        <v>0</v>
      </c>
      <c r="AY3291" s="38">
        <f t="shared" si="49"/>
        <v>0</v>
      </c>
      <c r="AZ3291" s="12">
        <f t="shared" si="30"/>
        <v>127.0298785</v>
      </c>
      <c r="BA3291" s="12">
        <f t="shared" si="41"/>
        <v>84.66760095</v>
      </c>
      <c r="BB3291" s="12">
        <f t="shared" si="53"/>
        <v>108.7412225</v>
      </c>
      <c r="BC3291" s="12">
        <f t="shared" si="50"/>
        <v>-0.001288621521</v>
      </c>
      <c r="BD3291" s="12">
        <f t="shared" si="54"/>
        <v>104.7783527</v>
      </c>
    </row>
    <row r="3292" ht="14.25" customHeight="1">
      <c r="A3292" s="7">
        <v>41298.0</v>
      </c>
      <c r="B3292" s="21" t="s">
        <v>90</v>
      </c>
      <c r="C3292" s="8">
        <v>52.280724</v>
      </c>
      <c r="D3292" s="33">
        <f t="shared" si="5"/>
        <v>0.00584850092</v>
      </c>
      <c r="E3292" s="33">
        <f t="shared" si="7"/>
        <v>0.0104921769</v>
      </c>
      <c r="F3292" s="33">
        <f t="shared" si="9"/>
        <v>0.0317095526</v>
      </c>
      <c r="G3292" s="33">
        <f t="shared" si="11"/>
        <v>0.04032815651</v>
      </c>
      <c r="H3292" s="33">
        <f t="shared" si="20"/>
        <v>0.4856698416</v>
      </c>
      <c r="I3292" s="45">
        <f t="shared" si="31"/>
        <v>1.289665933</v>
      </c>
      <c r="J3292" s="45">
        <f t="shared" si="43"/>
        <v>1.667903693</v>
      </c>
      <c r="K3292" s="21" t="s">
        <v>91</v>
      </c>
      <c r="L3292" s="8">
        <v>26.262482</v>
      </c>
      <c r="M3292" s="33">
        <f t="shared" si="6"/>
        <v>-0.0005390337869</v>
      </c>
      <c r="N3292" s="33">
        <f t="shared" si="8"/>
        <v>-0.005627329654</v>
      </c>
      <c r="O3292" s="33">
        <f t="shared" si="10"/>
        <v>0.002159858697</v>
      </c>
      <c r="P3292" s="33">
        <f t="shared" si="12"/>
        <v>0.01034575527</v>
      </c>
      <c r="Q3292" s="45">
        <f t="shared" si="21"/>
        <v>-0.3292235011</v>
      </c>
      <c r="R3292" s="45">
        <f t="shared" si="32"/>
        <v>0.1309105604</v>
      </c>
      <c r="S3292" s="45">
        <f t="shared" si="44"/>
        <v>0.5371185138</v>
      </c>
      <c r="T3292" s="33">
        <f t="shared" si="22"/>
        <v>0.8148933427</v>
      </c>
      <c r="U3292" s="33">
        <f t="shared" si="33"/>
        <v>1.158755373</v>
      </c>
      <c r="V3292" s="33">
        <f t="shared" si="42"/>
        <v>1.130785179</v>
      </c>
      <c r="W3292" s="44">
        <f t="shared" si="13"/>
        <v>0.006391556279</v>
      </c>
      <c r="X3292" s="44">
        <f t="shared" si="14"/>
        <v>0.01070581669</v>
      </c>
      <c r="Y3292" s="33">
        <f t="shared" si="15"/>
        <v>1.67499373</v>
      </c>
      <c r="Z3292" s="43">
        <v>1.0</v>
      </c>
      <c r="AA3292" s="33">
        <f t="shared" si="16"/>
        <v>2.67499373</v>
      </c>
      <c r="AB3292" s="33">
        <f t="shared" si="17"/>
        <v>0.6261673481</v>
      </c>
      <c r="AC3292" s="33">
        <f t="shared" si="18"/>
        <v>0.3738326519</v>
      </c>
      <c r="AD3292" s="33">
        <f t="shared" si="19"/>
        <v>0.002858342442</v>
      </c>
      <c r="AE3292" s="34">
        <f t="shared" si="23"/>
        <v>0</v>
      </c>
      <c r="AF3292" s="34">
        <f t="shared" si="24"/>
        <v>0</v>
      </c>
      <c r="AG3292" s="34">
        <f t="shared" si="25"/>
        <v>0</v>
      </c>
      <c r="AH3292" s="34">
        <f t="shared" si="26"/>
        <v>0</v>
      </c>
      <c r="AI3292" s="34">
        <f t="shared" si="28"/>
        <v>0</v>
      </c>
      <c r="AJ3292" s="34">
        <f t="shared" si="29"/>
        <v>0</v>
      </c>
      <c r="AK3292" s="34">
        <f t="shared" si="27"/>
        <v>0</v>
      </c>
      <c r="AL3292" s="36">
        <f t="shared" si="34"/>
        <v>-1</v>
      </c>
      <c r="AM3292" s="36">
        <f t="shared" si="35"/>
        <v>0</v>
      </c>
      <c r="AN3292" s="46">
        <f t="shared" si="36"/>
        <v>0</v>
      </c>
      <c r="AO3292" s="36">
        <f t="shared" si="37"/>
        <v>5</v>
      </c>
      <c r="AP3292" s="36">
        <f t="shared" si="39"/>
        <v>0</v>
      </c>
      <c r="AQ3292" s="36">
        <f t="shared" si="40"/>
        <v>-1</v>
      </c>
      <c r="AR3292" s="36">
        <f t="shared" si="38"/>
        <v>-0.002858342442</v>
      </c>
      <c r="AS3292" s="38">
        <f t="shared" si="45"/>
        <v>-1</v>
      </c>
      <c r="AT3292" s="38">
        <f t="shared" si="46"/>
        <v>0</v>
      </c>
      <c r="AU3292" s="38">
        <f t="shared" si="47"/>
        <v>0</v>
      </c>
      <c r="AV3292" s="38">
        <f t="shared" si="48"/>
        <v>1</v>
      </c>
      <c r="AW3292" s="38">
        <f t="shared" si="51"/>
        <v>0</v>
      </c>
      <c r="AX3292" s="38">
        <f t="shared" si="52"/>
        <v>-1</v>
      </c>
      <c r="AY3292" s="38">
        <f t="shared" si="49"/>
        <v>-0.002858342442</v>
      </c>
      <c r="AZ3292" s="12">
        <f t="shared" si="30"/>
        <v>127.0298785</v>
      </c>
      <c r="BA3292" s="12">
        <f t="shared" si="41"/>
        <v>84.42559195</v>
      </c>
      <c r="BB3292" s="12">
        <f t="shared" si="53"/>
        <v>108.4304028</v>
      </c>
      <c r="BC3292" s="12">
        <f t="shared" si="50"/>
        <v>-0.001905561628</v>
      </c>
      <c r="BD3292" s="12">
        <f t="shared" si="54"/>
        <v>104.5786911</v>
      </c>
    </row>
    <row r="3293" ht="14.25" customHeight="1">
      <c r="A3293" s="7">
        <v>41299.0</v>
      </c>
      <c r="B3293" s="21" t="s">
        <v>90</v>
      </c>
      <c r="C3293" s="8">
        <v>52.468918</v>
      </c>
      <c r="D3293" s="33">
        <f t="shared" si="5"/>
        <v>0.003599682361</v>
      </c>
      <c r="E3293" s="33">
        <f t="shared" si="7"/>
        <v>0.0008285665672</v>
      </c>
      <c r="F3293" s="33">
        <f t="shared" si="9"/>
        <v>0.02372555832</v>
      </c>
      <c r="G3293" s="33">
        <f t="shared" si="11"/>
        <v>0.05302149848</v>
      </c>
      <c r="H3293" s="33">
        <f t="shared" si="20"/>
        <v>-0.2293950215</v>
      </c>
      <c r="I3293" s="45">
        <f t="shared" si="31"/>
        <v>0.8615938439</v>
      </c>
      <c r="J3293" s="45">
        <f t="shared" si="43"/>
        <v>2.159616372</v>
      </c>
      <c r="K3293" s="21" t="s">
        <v>91</v>
      </c>
      <c r="L3293" s="8">
        <v>26.220026</v>
      </c>
      <c r="M3293" s="33">
        <f t="shared" si="6"/>
        <v>-0.001616602726</v>
      </c>
      <c r="N3293" s="33">
        <f t="shared" si="8"/>
        <v>-0.01226333003</v>
      </c>
      <c r="O3293" s="33">
        <f t="shared" si="10"/>
        <v>0.002434897423</v>
      </c>
      <c r="P3293" s="33">
        <f t="shared" si="12"/>
        <v>0.01729824323</v>
      </c>
      <c r="Q3293" s="45">
        <f t="shared" si="21"/>
        <v>-0.6950880187</v>
      </c>
      <c r="R3293" s="45">
        <f t="shared" si="32"/>
        <v>0.1203691351</v>
      </c>
      <c r="S3293" s="45">
        <f t="shared" si="44"/>
        <v>0.7498537746</v>
      </c>
      <c r="T3293" s="33">
        <f t="shared" si="22"/>
        <v>0.4656929971</v>
      </c>
      <c r="U3293" s="33">
        <f t="shared" si="33"/>
        <v>0.7412247089</v>
      </c>
      <c r="V3293" s="33">
        <f t="shared" si="42"/>
        <v>1.409762598</v>
      </c>
      <c r="W3293" s="44">
        <f t="shared" si="13"/>
        <v>0.005899457228</v>
      </c>
      <c r="X3293" s="44">
        <f t="shared" si="14"/>
        <v>0.01051057816</v>
      </c>
      <c r="Y3293" s="33">
        <f t="shared" si="15"/>
        <v>1.781617826</v>
      </c>
      <c r="Z3293" s="43">
        <v>1.0</v>
      </c>
      <c r="AA3293" s="33">
        <f t="shared" si="16"/>
        <v>2.781617826</v>
      </c>
      <c r="AB3293" s="33">
        <f t="shared" si="17"/>
        <v>0.6404969832</v>
      </c>
      <c r="AC3293" s="33">
        <f t="shared" si="18"/>
        <v>0.3595030168</v>
      </c>
      <c r="AD3293" s="33">
        <f t="shared" si="19"/>
        <v>0.00144831942</v>
      </c>
      <c r="AE3293" s="34">
        <f t="shared" si="23"/>
        <v>0</v>
      </c>
      <c r="AF3293" s="34">
        <f t="shared" si="24"/>
        <v>0</v>
      </c>
      <c r="AG3293" s="34">
        <f t="shared" si="25"/>
        <v>0</v>
      </c>
      <c r="AH3293" s="34">
        <f t="shared" si="26"/>
        <v>0</v>
      </c>
      <c r="AI3293" s="34">
        <f t="shared" si="28"/>
        <v>0</v>
      </c>
      <c r="AJ3293" s="34">
        <f t="shared" si="29"/>
        <v>0</v>
      </c>
      <c r="AK3293" s="34">
        <f t="shared" si="27"/>
        <v>0</v>
      </c>
      <c r="AL3293" s="36">
        <f t="shared" si="34"/>
        <v>0</v>
      </c>
      <c r="AM3293" s="36">
        <f t="shared" si="35"/>
        <v>0</v>
      </c>
      <c r="AN3293" s="46">
        <f t="shared" si="36"/>
        <v>0</v>
      </c>
      <c r="AO3293" s="36">
        <f t="shared" si="37"/>
        <v>0</v>
      </c>
      <c r="AP3293" s="36">
        <f t="shared" si="39"/>
        <v>1</v>
      </c>
      <c r="AQ3293" s="36">
        <f t="shared" si="40"/>
        <v>0</v>
      </c>
      <c r="AR3293" s="36">
        <f t="shared" si="38"/>
        <v>0</v>
      </c>
      <c r="AS3293" s="38">
        <f t="shared" si="45"/>
        <v>-1</v>
      </c>
      <c r="AT3293" s="38">
        <f t="shared" si="46"/>
        <v>0</v>
      </c>
      <c r="AU3293" s="38">
        <f t="shared" si="47"/>
        <v>0</v>
      </c>
      <c r="AV3293" s="38">
        <f t="shared" si="48"/>
        <v>2</v>
      </c>
      <c r="AW3293" s="38">
        <f t="shared" si="51"/>
        <v>0</v>
      </c>
      <c r="AX3293" s="38">
        <f t="shared" si="52"/>
        <v>-1</v>
      </c>
      <c r="AY3293" s="38">
        <f t="shared" si="49"/>
        <v>-0.00144831942</v>
      </c>
      <c r="AZ3293" s="12">
        <f t="shared" si="30"/>
        <v>127.0298785</v>
      </c>
      <c r="BA3293" s="12">
        <f t="shared" si="41"/>
        <v>84.42559195</v>
      </c>
      <c r="BB3293" s="12">
        <f t="shared" si="53"/>
        <v>108.273361</v>
      </c>
      <c r="BC3293" s="12">
        <f t="shared" si="50"/>
        <v>-0.0004827731399</v>
      </c>
      <c r="BD3293" s="12">
        <f t="shared" si="54"/>
        <v>104.5282033</v>
      </c>
    </row>
    <row r="3294" ht="14.25" customHeight="1">
      <c r="A3294" s="7">
        <v>41302.0</v>
      </c>
      <c r="B3294" s="21" t="s">
        <v>90</v>
      </c>
      <c r="C3294" s="8">
        <v>52.555771</v>
      </c>
      <c r="D3294" s="33">
        <f t="shared" si="5"/>
        <v>0.001655322871</v>
      </c>
      <c r="E3294" s="33">
        <f t="shared" si="7"/>
        <v>0.001793270377</v>
      </c>
      <c r="F3294" s="33">
        <f t="shared" si="9"/>
        <v>0.02440737816</v>
      </c>
      <c r="G3294" s="33">
        <f t="shared" si="11"/>
        <v>0.05737593141</v>
      </c>
      <c r="H3294" s="33">
        <f t="shared" si="20"/>
        <v>-0.201238274</v>
      </c>
      <c r="I3294" s="45">
        <f t="shared" si="31"/>
        <v>0.8662952218</v>
      </c>
      <c r="J3294" s="45">
        <f t="shared" si="43"/>
        <v>2.237287714</v>
      </c>
      <c r="K3294" s="21" t="s">
        <v>91</v>
      </c>
      <c r="L3294" s="8">
        <v>26.191721</v>
      </c>
      <c r="M3294" s="33">
        <f t="shared" si="6"/>
        <v>-0.00107951838</v>
      </c>
      <c r="N3294" s="33">
        <f t="shared" si="8"/>
        <v>-0.01830230532</v>
      </c>
      <c r="O3294" s="33">
        <f t="shared" si="10"/>
        <v>0.002709127491</v>
      </c>
      <c r="P3294" s="33">
        <f t="shared" si="12"/>
        <v>0.01620005107</v>
      </c>
      <c r="Q3294" s="45">
        <f t="shared" si="21"/>
        <v>-1.023598979</v>
      </c>
      <c r="R3294" s="45">
        <f t="shared" si="32"/>
        <v>0.1124736224</v>
      </c>
      <c r="S3294" s="45">
        <f t="shared" si="44"/>
        <v>0.68766771</v>
      </c>
      <c r="T3294" s="33">
        <f t="shared" si="22"/>
        <v>0.8223607052</v>
      </c>
      <c r="U3294" s="33">
        <f t="shared" si="33"/>
        <v>0.7538215994</v>
      </c>
      <c r="V3294" s="33">
        <f t="shared" si="42"/>
        <v>1.549620004</v>
      </c>
      <c r="W3294" s="44">
        <f t="shared" si="13"/>
        <v>0.005783751677</v>
      </c>
      <c r="X3294" s="44">
        <f t="shared" si="14"/>
        <v>0.01051826451</v>
      </c>
      <c r="Y3294" s="33">
        <f t="shared" si="15"/>
        <v>1.818588539</v>
      </c>
      <c r="Z3294" s="43">
        <v>1.0</v>
      </c>
      <c r="AA3294" s="33">
        <f t="shared" si="16"/>
        <v>2.818588539</v>
      </c>
      <c r="AB3294" s="33">
        <f t="shared" si="17"/>
        <v>0.6452124934</v>
      </c>
      <c r="AC3294" s="33">
        <f t="shared" si="18"/>
        <v>0.3547875066</v>
      </c>
      <c r="AD3294" s="33">
        <f t="shared" si="19"/>
        <v>-0.0009976932625</v>
      </c>
      <c r="AE3294" s="34">
        <f t="shared" si="23"/>
        <v>0</v>
      </c>
      <c r="AF3294" s="34">
        <f t="shared" si="24"/>
        <v>0</v>
      </c>
      <c r="AG3294" s="34">
        <f t="shared" si="25"/>
        <v>0</v>
      </c>
      <c r="AH3294" s="34">
        <f t="shared" si="26"/>
        <v>0</v>
      </c>
      <c r="AI3294" s="34">
        <f t="shared" si="28"/>
        <v>0</v>
      </c>
      <c r="AJ3294" s="34">
        <f t="shared" si="29"/>
        <v>0</v>
      </c>
      <c r="AK3294" s="34">
        <f t="shared" si="27"/>
        <v>0</v>
      </c>
      <c r="AL3294" s="36">
        <f t="shared" si="34"/>
        <v>0</v>
      </c>
      <c r="AM3294" s="36">
        <f t="shared" si="35"/>
        <v>0</v>
      </c>
      <c r="AN3294" s="46">
        <f t="shared" si="36"/>
        <v>0</v>
      </c>
      <c r="AO3294" s="36">
        <f t="shared" si="37"/>
        <v>0</v>
      </c>
      <c r="AP3294" s="36">
        <f t="shared" si="39"/>
        <v>0</v>
      </c>
      <c r="AQ3294" s="36">
        <f t="shared" si="40"/>
        <v>0</v>
      </c>
      <c r="AR3294" s="36">
        <f t="shared" si="38"/>
        <v>0</v>
      </c>
      <c r="AS3294" s="38">
        <f t="shared" si="45"/>
        <v>-1</v>
      </c>
      <c r="AT3294" s="38">
        <f t="shared" si="46"/>
        <v>0</v>
      </c>
      <c r="AU3294" s="38">
        <f t="shared" si="47"/>
        <v>0</v>
      </c>
      <c r="AV3294" s="38">
        <f t="shared" si="48"/>
        <v>3</v>
      </c>
      <c r="AW3294" s="38">
        <f t="shared" si="51"/>
        <v>0</v>
      </c>
      <c r="AX3294" s="38">
        <f t="shared" si="52"/>
        <v>-1</v>
      </c>
      <c r="AY3294" s="38">
        <f t="shared" si="49"/>
        <v>0.0009976932625</v>
      </c>
      <c r="AZ3294" s="12">
        <f t="shared" si="30"/>
        <v>127.0298785</v>
      </c>
      <c r="BA3294" s="12">
        <f t="shared" si="41"/>
        <v>84.42559195</v>
      </c>
      <c r="BB3294" s="12">
        <f t="shared" si="53"/>
        <v>108.3813846</v>
      </c>
      <c r="BC3294" s="12">
        <f t="shared" si="50"/>
        <v>0.0003325644208</v>
      </c>
      <c r="BD3294" s="12">
        <f t="shared" si="54"/>
        <v>104.5629657</v>
      </c>
    </row>
    <row r="3295" ht="14.25" customHeight="1">
      <c r="A3295" s="7">
        <v>41303.0</v>
      </c>
      <c r="B3295" s="21" t="s">
        <v>90</v>
      </c>
      <c r="C3295" s="8">
        <v>52.794655</v>
      </c>
      <c r="D3295" s="33">
        <f t="shared" si="5"/>
        <v>0.004545342889</v>
      </c>
      <c r="E3295" s="33">
        <f t="shared" si="7"/>
        <v>0.01024965682</v>
      </c>
      <c r="F3295" s="33">
        <f t="shared" si="9"/>
        <v>0.02314522926</v>
      </c>
      <c r="G3295" s="33">
        <f t="shared" si="11"/>
        <v>0.07233216658</v>
      </c>
      <c r="H3295" s="33">
        <f t="shared" si="20"/>
        <v>0.4150840894</v>
      </c>
      <c r="I3295" s="45">
        <f t="shared" si="31"/>
        <v>0.7752423614</v>
      </c>
      <c r="J3295" s="45">
        <f t="shared" si="43"/>
        <v>2.741595603</v>
      </c>
      <c r="K3295" s="21" t="s">
        <v>91</v>
      </c>
      <c r="L3295" s="8">
        <v>26.481878</v>
      </c>
      <c r="M3295" s="33">
        <f t="shared" si="6"/>
        <v>0.01107819528</v>
      </c>
      <c r="N3295" s="33">
        <f t="shared" si="8"/>
        <v>0.007810433645</v>
      </c>
      <c r="O3295" s="33">
        <f t="shared" si="10"/>
        <v>0.01162518629</v>
      </c>
      <c r="P3295" s="33">
        <f t="shared" si="12"/>
        <v>0.04031161252</v>
      </c>
      <c r="Q3295" s="45">
        <f t="shared" si="21"/>
        <v>0.3554832258</v>
      </c>
      <c r="R3295" s="45">
        <f t="shared" si="32"/>
        <v>0.4838303503</v>
      </c>
      <c r="S3295" s="45">
        <f t="shared" si="44"/>
        <v>1.468229537</v>
      </c>
      <c r="T3295" s="33">
        <f t="shared" si="22"/>
        <v>0.05960086359</v>
      </c>
      <c r="U3295" s="33">
        <f t="shared" si="33"/>
        <v>0.2914120111</v>
      </c>
      <c r="V3295" s="33">
        <f t="shared" si="42"/>
        <v>1.273366066</v>
      </c>
      <c r="W3295" s="44">
        <f t="shared" si="13"/>
        <v>0.005016366039</v>
      </c>
      <c r="X3295" s="44">
        <f t="shared" si="14"/>
        <v>0.01027142828</v>
      </c>
      <c r="Y3295" s="33">
        <f t="shared" si="15"/>
        <v>2.047583489</v>
      </c>
      <c r="Z3295" s="43">
        <v>1.0</v>
      </c>
      <c r="AA3295" s="33">
        <f t="shared" si="16"/>
        <v>3.047583489</v>
      </c>
      <c r="AB3295" s="33">
        <f t="shared" si="17"/>
        <v>0.6718711716</v>
      </c>
      <c r="AC3295" s="33">
        <f t="shared" si="18"/>
        <v>0.3281288284</v>
      </c>
      <c r="AD3295" s="33">
        <f t="shared" si="19"/>
        <v>0.001785172566</v>
      </c>
      <c r="AE3295" s="34">
        <f t="shared" si="23"/>
        <v>0</v>
      </c>
      <c r="AF3295" s="34">
        <f t="shared" si="24"/>
        <v>0</v>
      </c>
      <c r="AG3295" s="34">
        <f t="shared" si="25"/>
        <v>0</v>
      </c>
      <c r="AH3295" s="34">
        <f t="shared" si="26"/>
        <v>0</v>
      </c>
      <c r="AI3295" s="34">
        <f t="shared" si="28"/>
        <v>0</v>
      </c>
      <c r="AJ3295" s="34">
        <f t="shared" si="29"/>
        <v>0</v>
      </c>
      <c r="AK3295" s="34">
        <f t="shared" si="27"/>
        <v>0</v>
      </c>
      <c r="AL3295" s="36">
        <f t="shared" si="34"/>
        <v>0</v>
      </c>
      <c r="AM3295" s="36">
        <f t="shared" si="35"/>
        <v>0</v>
      </c>
      <c r="AN3295" s="46">
        <f t="shared" si="36"/>
        <v>0</v>
      </c>
      <c r="AO3295" s="36">
        <f t="shared" si="37"/>
        <v>0</v>
      </c>
      <c r="AP3295" s="36">
        <f t="shared" si="39"/>
        <v>0</v>
      </c>
      <c r="AQ3295" s="36">
        <f t="shared" si="40"/>
        <v>0</v>
      </c>
      <c r="AR3295" s="36">
        <f t="shared" si="38"/>
        <v>0</v>
      </c>
      <c r="AS3295" s="38">
        <f t="shared" si="45"/>
        <v>-1</v>
      </c>
      <c r="AT3295" s="38">
        <f t="shared" si="46"/>
        <v>0</v>
      </c>
      <c r="AU3295" s="38">
        <f t="shared" si="47"/>
        <v>0</v>
      </c>
      <c r="AV3295" s="38">
        <f t="shared" si="48"/>
        <v>4</v>
      </c>
      <c r="AW3295" s="38">
        <f t="shared" si="51"/>
        <v>0</v>
      </c>
      <c r="AX3295" s="38">
        <f t="shared" si="52"/>
        <v>-1</v>
      </c>
      <c r="AY3295" s="38">
        <f t="shared" si="49"/>
        <v>-0.001785172566</v>
      </c>
      <c r="AZ3295" s="12">
        <f t="shared" si="30"/>
        <v>127.0298785</v>
      </c>
      <c r="BA3295" s="12">
        <f t="shared" si="41"/>
        <v>84.42559195</v>
      </c>
      <c r="BB3295" s="12">
        <f t="shared" si="53"/>
        <v>108.1879051</v>
      </c>
      <c r="BC3295" s="12">
        <f t="shared" si="50"/>
        <v>-0.0005950575218</v>
      </c>
      <c r="BD3295" s="12">
        <f t="shared" si="54"/>
        <v>104.5007447</v>
      </c>
    </row>
    <row r="3296" ht="14.25" customHeight="1">
      <c r="A3296" s="7">
        <v>41304.0</v>
      </c>
      <c r="B3296" s="21" t="s">
        <v>90</v>
      </c>
      <c r="C3296" s="8">
        <v>52.990055</v>
      </c>
      <c r="D3296" s="33">
        <f t="shared" si="5"/>
        <v>0.003701132245</v>
      </c>
      <c r="E3296" s="33">
        <f t="shared" si="7"/>
        <v>0.01949558666</v>
      </c>
      <c r="F3296" s="33">
        <f t="shared" si="9"/>
        <v>0.02248596548</v>
      </c>
      <c r="G3296" s="33">
        <f t="shared" si="11"/>
        <v>0.06985219015</v>
      </c>
      <c r="H3296" s="33">
        <f t="shared" si="20"/>
        <v>1.096681597</v>
      </c>
      <c r="I3296" s="45">
        <f t="shared" si="31"/>
        <v>0.7155690101</v>
      </c>
      <c r="J3296" s="45">
        <f t="shared" si="43"/>
        <v>2.451467179</v>
      </c>
      <c r="K3296" s="21" t="s">
        <v>91</v>
      </c>
      <c r="L3296" s="8">
        <v>26.538494</v>
      </c>
      <c r="M3296" s="33">
        <f t="shared" si="6"/>
        <v>0.002137914841</v>
      </c>
      <c r="N3296" s="33">
        <f t="shared" si="8"/>
        <v>0.009965046528</v>
      </c>
      <c r="O3296" s="33">
        <f t="shared" si="10"/>
        <v>0.004823273967</v>
      </c>
      <c r="P3296" s="33">
        <f t="shared" si="12"/>
        <v>0.03448286078</v>
      </c>
      <c r="Q3296" s="45">
        <f t="shared" si="21"/>
        <v>0.4597430735</v>
      </c>
      <c r="R3296" s="45">
        <f t="shared" si="32"/>
        <v>0.1574110058</v>
      </c>
      <c r="S3296" s="45">
        <f t="shared" si="44"/>
        <v>1.221827704</v>
      </c>
      <c r="T3296" s="33">
        <f t="shared" si="22"/>
        <v>0.6369385237</v>
      </c>
      <c r="U3296" s="33">
        <f t="shared" si="33"/>
        <v>0.5581580043</v>
      </c>
      <c r="V3296" s="33">
        <f t="shared" si="42"/>
        <v>1.229639475</v>
      </c>
      <c r="W3296" s="44">
        <f t="shared" si="13"/>
        <v>0.004981758241</v>
      </c>
      <c r="X3296" s="44">
        <f t="shared" si="14"/>
        <v>0.01018207163</v>
      </c>
      <c r="Y3296" s="33">
        <f t="shared" si="15"/>
        <v>2.043871087</v>
      </c>
      <c r="Z3296" s="43">
        <v>1.0</v>
      </c>
      <c r="AA3296" s="33">
        <f t="shared" si="16"/>
        <v>3.043871087</v>
      </c>
      <c r="AB3296" s="33">
        <f t="shared" si="17"/>
        <v>0.6714709752</v>
      </c>
      <c r="AC3296" s="33">
        <f t="shared" si="18"/>
        <v>0.3285290248</v>
      </c>
      <c r="AD3296" s="33">
        <f t="shared" si="19"/>
        <v>-0.001023876962</v>
      </c>
      <c r="AE3296" s="34">
        <f t="shared" si="23"/>
        <v>0</v>
      </c>
      <c r="AF3296" s="34">
        <f t="shared" si="24"/>
        <v>0</v>
      </c>
      <c r="AG3296" s="34">
        <f t="shared" si="25"/>
        <v>0</v>
      </c>
      <c r="AH3296" s="34">
        <f t="shared" si="26"/>
        <v>0</v>
      </c>
      <c r="AI3296" s="34">
        <f t="shared" si="28"/>
        <v>0</v>
      </c>
      <c r="AJ3296" s="34">
        <f t="shared" si="29"/>
        <v>0</v>
      </c>
      <c r="AK3296" s="34">
        <f t="shared" si="27"/>
        <v>0</v>
      </c>
      <c r="AL3296" s="36">
        <f t="shared" si="34"/>
        <v>0</v>
      </c>
      <c r="AM3296" s="36">
        <f t="shared" si="35"/>
        <v>0</v>
      </c>
      <c r="AN3296" s="46">
        <f t="shared" si="36"/>
        <v>0</v>
      </c>
      <c r="AO3296" s="36">
        <f t="shared" si="37"/>
        <v>0</v>
      </c>
      <c r="AP3296" s="36">
        <f t="shared" si="39"/>
        <v>0</v>
      </c>
      <c r="AQ3296" s="36">
        <f t="shared" si="40"/>
        <v>0</v>
      </c>
      <c r="AR3296" s="36">
        <f t="shared" si="38"/>
        <v>0</v>
      </c>
      <c r="AS3296" s="38">
        <f t="shared" si="45"/>
        <v>-1</v>
      </c>
      <c r="AT3296" s="38">
        <f t="shared" si="46"/>
        <v>0</v>
      </c>
      <c r="AU3296" s="38">
        <f t="shared" si="47"/>
        <v>0</v>
      </c>
      <c r="AV3296" s="38">
        <f t="shared" si="48"/>
        <v>5</v>
      </c>
      <c r="AW3296" s="38">
        <f t="shared" si="51"/>
        <v>0</v>
      </c>
      <c r="AX3296" s="38">
        <f t="shared" si="52"/>
        <v>-1</v>
      </c>
      <c r="AY3296" s="38">
        <f t="shared" si="49"/>
        <v>0.001023876962</v>
      </c>
      <c r="AZ3296" s="12">
        <f t="shared" si="30"/>
        <v>127.0298785</v>
      </c>
      <c r="BA3296" s="12">
        <f t="shared" si="41"/>
        <v>84.42559195</v>
      </c>
      <c r="BB3296" s="12">
        <f t="shared" si="53"/>
        <v>108.2986762</v>
      </c>
      <c r="BC3296" s="12">
        <f t="shared" si="50"/>
        <v>0.0003412923205</v>
      </c>
      <c r="BD3296" s="12">
        <f t="shared" si="54"/>
        <v>104.53641</v>
      </c>
    </row>
    <row r="3297" ht="14.25" customHeight="1">
      <c r="A3297" s="7">
        <v>41305.0</v>
      </c>
      <c r="B3297" s="21" t="s">
        <v>90</v>
      </c>
      <c r="C3297" s="8">
        <v>52.729488</v>
      </c>
      <c r="D3297" s="33">
        <f t="shared" si="5"/>
        <v>-0.004917281177</v>
      </c>
      <c r="E3297" s="33">
        <f t="shared" si="7"/>
        <v>0.008583737287</v>
      </c>
      <c r="F3297" s="33">
        <f t="shared" si="9"/>
        <v>0.01916597628</v>
      </c>
      <c r="G3297" s="33">
        <f t="shared" si="11"/>
        <v>0.05077121537</v>
      </c>
      <c r="H3297" s="33">
        <f t="shared" si="20"/>
        <v>0.2616248699</v>
      </c>
      <c r="I3297" s="45">
        <f t="shared" si="31"/>
        <v>0.525181625</v>
      </c>
      <c r="J3297" s="45">
        <f t="shared" si="43"/>
        <v>1.578487984</v>
      </c>
      <c r="K3297" s="21" t="s">
        <v>91</v>
      </c>
      <c r="L3297" s="8">
        <v>26.354483</v>
      </c>
      <c r="M3297" s="33">
        <f t="shared" si="6"/>
        <v>-0.006933739345</v>
      </c>
      <c r="N3297" s="33">
        <f t="shared" si="8"/>
        <v>0.003503134243</v>
      </c>
      <c r="O3297" s="33">
        <f t="shared" si="10"/>
        <v>-0.002143908703</v>
      </c>
      <c r="P3297" s="33">
        <f t="shared" si="12"/>
        <v>-0.009574637879</v>
      </c>
      <c r="Q3297" s="45">
        <f t="shared" si="21"/>
        <v>0.131447239</v>
      </c>
      <c r="R3297" s="45">
        <f t="shared" si="32"/>
        <v>-0.1692683231</v>
      </c>
      <c r="S3297" s="45">
        <f t="shared" si="44"/>
        <v>-0.2617455955</v>
      </c>
      <c r="T3297" s="33">
        <f t="shared" si="22"/>
        <v>0.1301776309</v>
      </c>
      <c r="U3297" s="33">
        <f t="shared" si="33"/>
        <v>0.6944499481</v>
      </c>
      <c r="V3297" s="33">
        <f t="shared" si="42"/>
        <v>1.84023358</v>
      </c>
      <c r="W3297" s="44">
        <f t="shared" si="13"/>
        <v>0.004751981709</v>
      </c>
      <c r="X3297" s="44">
        <f t="shared" si="14"/>
        <v>0.006015716748</v>
      </c>
      <c r="Y3297" s="33">
        <f t="shared" si="15"/>
        <v>1.265938532</v>
      </c>
      <c r="Z3297" s="43">
        <v>1.0</v>
      </c>
      <c r="AA3297" s="33">
        <f t="shared" si="16"/>
        <v>2.265938532</v>
      </c>
      <c r="AB3297" s="33">
        <f t="shared" si="17"/>
        <v>0.5586817621</v>
      </c>
      <c r="AC3297" s="33">
        <f t="shared" si="18"/>
        <v>0.4413182379</v>
      </c>
      <c r="AD3297" s="33">
        <f t="shared" si="19"/>
        <v>-0.004935660309</v>
      </c>
      <c r="AE3297" s="34">
        <f t="shared" si="23"/>
        <v>0</v>
      </c>
      <c r="AF3297" s="34">
        <f t="shared" si="24"/>
        <v>0</v>
      </c>
      <c r="AG3297" s="34">
        <f t="shared" si="25"/>
        <v>0</v>
      </c>
      <c r="AH3297" s="34">
        <f t="shared" si="26"/>
        <v>0</v>
      </c>
      <c r="AI3297" s="34">
        <f t="shared" si="28"/>
        <v>0</v>
      </c>
      <c r="AJ3297" s="34">
        <f t="shared" si="29"/>
        <v>0</v>
      </c>
      <c r="AK3297" s="34">
        <f t="shared" si="27"/>
        <v>0</v>
      </c>
      <c r="AL3297" s="36">
        <f t="shared" si="34"/>
        <v>0</v>
      </c>
      <c r="AM3297" s="36">
        <f t="shared" si="35"/>
        <v>0</v>
      </c>
      <c r="AN3297" s="46">
        <f t="shared" si="36"/>
        <v>0</v>
      </c>
      <c r="AO3297" s="36">
        <f t="shared" si="37"/>
        <v>0</v>
      </c>
      <c r="AP3297" s="36">
        <f t="shared" si="39"/>
        <v>0</v>
      </c>
      <c r="AQ3297" s="36">
        <f t="shared" si="40"/>
        <v>0</v>
      </c>
      <c r="AR3297" s="36">
        <f t="shared" si="38"/>
        <v>0</v>
      </c>
      <c r="AS3297" s="38">
        <f t="shared" si="45"/>
        <v>-1</v>
      </c>
      <c r="AT3297" s="38">
        <f t="shared" si="46"/>
        <v>0</v>
      </c>
      <c r="AU3297" s="38">
        <f t="shared" si="47"/>
        <v>0</v>
      </c>
      <c r="AV3297" s="38">
        <f t="shared" si="48"/>
        <v>1</v>
      </c>
      <c r="AW3297" s="38">
        <f t="shared" si="51"/>
        <v>1</v>
      </c>
      <c r="AX3297" s="38">
        <f t="shared" si="52"/>
        <v>-1</v>
      </c>
      <c r="AY3297" s="38">
        <f t="shared" si="49"/>
        <v>0.004935660309</v>
      </c>
      <c r="AZ3297" s="12">
        <f t="shared" si="30"/>
        <v>127.0298785</v>
      </c>
      <c r="BA3297" s="12">
        <f t="shared" si="41"/>
        <v>84.42559195</v>
      </c>
      <c r="BB3297" s="12">
        <f t="shared" si="53"/>
        <v>108.8332017</v>
      </c>
      <c r="BC3297" s="12">
        <f t="shared" si="50"/>
        <v>0.001645220103</v>
      </c>
      <c r="BD3297" s="12">
        <f t="shared" si="54"/>
        <v>104.7083954</v>
      </c>
    </row>
    <row r="3298" ht="14.25" customHeight="1">
      <c r="A3298" s="7">
        <v>41306.0</v>
      </c>
      <c r="B3298" s="21" t="s">
        <v>90</v>
      </c>
      <c r="C3298" s="8">
        <v>52.599213</v>
      </c>
      <c r="D3298" s="33">
        <f t="shared" si="5"/>
        <v>-0.002470628958</v>
      </c>
      <c r="E3298" s="33">
        <f t="shared" si="7"/>
        <v>0.00248327972</v>
      </c>
      <c r="F3298" s="33">
        <f t="shared" si="9"/>
        <v>0.00331390385</v>
      </c>
      <c r="G3298" s="33">
        <f t="shared" si="11"/>
        <v>0.04772237682</v>
      </c>
      <c r="H3298" s="33">
        <f t="shared" si="20"/>
        <v>-0.1958159433</v>
      </c>
      <c r="I3298" s="45">
        <f t="shared" si="31"/>
        <v>-0.2934751542</v>
      </c>
      <c r="J3298" s="45">
        <f t="shared" si="43"/>
        <v>1.406135076</v>
      </c>
      <c r="K3298" s="21" t="s">
        <v>91</v>
      </c>
      <c r="L3298" s="8">
        <v>26.566801</v>
      </c>
      <c r="M3298" s="33">
        <f t="shared" si="6"/>
        <v>0.008056238478</v>
      </c>
      <c r="N3298" s="33">
        <f t="shared" si="8"/>
        <v>0.01322557804</v>
      </c>
      <c r="O3298" s="33">
        <f t="shared" si="10"/>
        <v>0.0008000583751</v>
      </c>
      <c r="P3298" s="33">
        <f t="shared" si="12"/>
        <v>-0.001595534967</v>
      </c>
      <c r="Q3298" s="45">
        <f t="shared" si="21"/>
        <v>0.6443672269</v>
      </c>
      <c r="R3298" s="45">
        <f t="shared" si="32"/>
        <v>-0.04897919816</v>
      </c>
      <c r="S3298" s="45">
        <f t="shared" si="44"/>
        <v>-0.01198878676</v>
      </c>
      <c r="T3298" s="33">
        <f t="shared" si="22"/>
        <v>-0.8401831702</v>
      </c>
      <c r="U3298" s="33">
        <f t="shared" si="33"/>
        <v>-0.2444959561</v>
      </c>
      <c r="V3298" s="33">
        <f t="shared" si="42"/>
        <v>1.418123862</v>
      </c>
      <c r="W3298" s="44">
        <f t="shared" si="13"/>
        <v>0.004861215499</v>
      </c>
      <c r="X3298" s="44">
        <f t="shared" si="14"/>
        <v>0.006310881286</v>
      </c>
      <c r="Y3298" s="33">
        <f t="shared" si="15"/>
        <v>1.298210558</v>
      </c>
      <c r="Z3298" s="43">
        <v>1.0</v>
      </c>
      <c r="AA3298" s="33">
        <f t="shared" si="16"/>
        <v>2.298210558</v>
      </c>
      <c r="AB3298" s="33">
        <f t="shared" si="17"/>
        <v>0.5648788591</v>
      </c>
      <c r="AC3298" s="33">
        <f t="shared" si="18"/>
        <v>0.4351211409</v>
      </c>
      <c r="AD3298" s="33">
        <f t="shared" si="19"/>
        <v>0.0004922408269</v>
      </c>
      <c r="AE3298" s="34">
        <f t="shared" si="23"/>
        <v>0</v>
      </c>
      <c r="AF3298" s="34">
        <f t="shared" si="24"/>
        <v>0</v>
      </c>
      <c r="AG3298" s="34">
        <f t="shared" si="25"/>
        <v>0</v>
      </c>
      <c r="AH3298" s="34">
        <f t="shared" si="26"/>
        <v>0</v>
      </c>
      <c r="AI3298" s="34">
        <f t="shared" si="28"/>
        <v>0</v>
      </c>
      <c r="AJ3298" s="34">
        <f t="shared" si="29"/>
        <v>0</v>
      </c>
      <c r="AK3298" s="34">
        <f t="shared" si="27"/>
        <v>0</v>
      </c>
      <c r="AL3298" s="36">
        <f t="shared" si="34"/>
        <v>0</v>
      </c>
      <c r="AM3298" s="36">
        <f t="shared" si="35"/>
        <v>0</v>
      </c>
      <c r="AN3298" s="46">
        <f t="shared" si="36"/>
        <v>0</v>
      </c>
      <c r="AO3298" s="36">
        <f t="shared" si="37"/>
        <v>0</v>
      </c>
      <c r="AP3298" s="36">
        <f t="shared" si="39"/>
        <v>0</v>
      </c>
      <c r="AQ3298" s="36">
        <f t="shared" si="40"/>
        <v>0</v>
      </c>
      <c r="AR3298" s="36">
        <f t="shared" si="38"/>
        <v>0</v>
      </c>
      <c r="AS3298" s="38">
        <f t="shared" si="45"/>
        <v>-1</v>
      </c>
      <c r="AT3298" s="38">
        <f t="shared" si="46"/>
        <v>0</v>
      </c>
      <c r="AU3298" s="38">
        <f t="shared" si="47"/>
        <v>0</v>
      </c>
      <c r="AV3298" s="38">
        <f t="shared" si="48"/>
        <v>2</v>
      </c>
      <c r="AW3298" s="38">
        <f t="shared" si="51"/>
        <v>0</v>
      </c>
      <c r="AX3298" s="38">
        <f t="shared" si="52"/>
        <v>-1</v>
      </c>
      <c r="AY3298" s="38">
        <f t="shared" si="49"/>
        <v>-0.0004922408269</v>
      </c>
      <c r="AZ3298" s="12">
        <f t="shared" si="30"/>
        <v>127.0298785</v>
      </c>
      <c r="BA3298" s="12">
        <f t="shared" si="41"/>
        <v>84.42559195</v>
      </c>
      <c r="BB3298" s="12">
        <f t="shared" si="53"/>
        <v>108.7796295</v>
      </c>
      <c r="BC3298" s="12">
        <f t="shared" si="50"/>
        <v>-0.0001640802756</v>
      </c>
      <c r="BD3298" s="12">
        <f t="shared" si="54"/>
        <v>104.6912148</v>
      </c>
    </row>
    <row r="3299" ht="14.25" customHeight="1">
      <c r="A3299" s="7">
        <v>41309.0</v>
      </c>
      <c r="B3299" s="21" t="s">
        <v>90</v>
      </c>
      <c r="C3299" s="8">
        <v>52.439976</v>
      </c>
      <c r="D3299" s="33">
        <f t="shared" si="5"/>
        <v>-0.003027364687</v>
      </c>
      <c r="E3299" s="33">
        <f t="shared" si="7"/>
        <v>-0.002203278494</v>
      </c>
      <c r="F3299" s="33">
        <f t="shared" si="9"/>
        <v>-0.0004139591911</v>
      </c>
      <c r="G3299" s="33">
        <f t="shared" si="11"/>
        <v>0.04304640978</v>
      </c>
      <c r="H3299" s="33">
        <f t="shared" si="20"/>
        <v>-0.5494443058</v>
      </c>
      <c r="I3299" s="45">
        <f t="shared" si="31"/>
        <v>-0.5167575842</v>
      </c>
      <c r="J3299" s="45">
        <f t="shared" si="43"/>
        <v>1.184460965</v>
      </c>
      <c r="K3299" s="21" t="s">
        <v>91</v>
      </c>
      <c r="L3299" s="8">
        <v>26.432335</v>
      </c>
      <c r="M3299" s="33">
        <f t="shared" si="6"/>
        <v>-0.005061429865</v>
      </c>
      <c r="N3299" s="33">
        <f t="shared" si="8"/>
        <v>0.009186643367</v>
      </c>
      <c r="O3299" s="33">
        <f t="shared" si="10"/>
        <v>-0.009283798701</v>
      </c>
      <c r="P3299" s="33">
        <f t="shared" si="12"/>
        <v>-0.008231551284</v>
      </c>
      <c r="Q3299" s="45">
        <f t="shared" si="21"/>
        <v>0.4123697192</v>
      </c>
      <c r="R3299" s="45">
        <f t="shared" si="32"/>
        <v>-0.5345320714</v>
      </c>
      <c r="S3299" s="45">
        <f t="shared" si="44"/>
        <v>-0.2559703209</v>
      </c>
      <c r="T3299" s="33">
        <f t="shared" si="22"/>
        <v>-0.9618140251</v>
      </c>
      <c r="U3299" s="33">
        <f t="shared" si="33"/>
        <v>0.01777448723</v>
      </c>
      <c r="V3299" s="33">
        <f t="shared" si="42"/>
        <v>1.440431286</v>
      </c>
      <c r="W3299" s="44">
        <f t="shared" si="13"/>
        <v>0.005005489812</v>
      </c>
      <c r="X3299" s="44">
        <f t="shared" si="14"/>
        <v>0.006393920469</v>
      </c>
      <c r="Y3299" s="33">
        <f t="shared" si="15"/>
        <v>1.277381577</v>
      </c>
      <c r="Z3299" s="43">
        <v>1.0</v>
      </c>
      <c r="AA3299" s="33">
        <f t="shared" si="16"/>
        <v>2.277381577</v>
      </c>
      <c r="AB3299" s="33">
        <f t="shared" si="17"/>
        <v>0.5608992318</v>
      </c>
      <c r="AC3299" s="33">
        <f t="shared" si="18"/>
        <v>0.4391007682</v>
      </c>
      <c r="AD3299" s="33">
        <f t="shared" si="19"/>
        <v>-0.003868333773</v>
      </c>
      <c r="AE3299" s="34">
        <f t="shared" si="23"/>
        <v>0</v>
      </c>
      <c r="AF3299" s="34">
        <f t="shared" si="24"/>
        <v>0</v>
      </c>
      <c r="AG3299" s="34">
        <f t="shared" si="25"/>
        <v>0</v>
      </c>
      <c r="AH3299" s="34">
        <f t="shared" si="26"/>
        <v>0</v>
      </c>
      <c r="AI3299" s="34">
        <f t="shared" si="28"/>
        <v>0</v>
      </c>
      <c r="AJ3299" s="34">
        <f t="shared" si="29"/>
        <v>0</v>
      </c>
      <c r="AK3299" s="34">
        <f t="shared" si="27"/>
        <v>0</v>
      </c>
      <c r="AL3299" s="36">
        <f t="shared" si="34"/>
        <v>0</v>
      </c>
      <c r="AM3299" s="36">
        <f t="shared" si="35"/>
        <v>0</v>
      </c>
      <c r="AN3299" s="46">
        <f t="shared" si="36"/>
        <v>0</v>
      </c>
      <c r="AO3299" s="36">
        <f t="shared" si="37"/>
        <v>0</v>
      </c>
      <c r="AP3299" s="36">
        <f t="shared" si="39"/>
        <v>0</v>
      </c>
      <c r="AQ3299" s="36">
        <f t="shared" si="40"/>
        <v>0</v>
      </c>
      <c r="AR3299" s="36">
        <f t="shared" si="38"/>
        <v>0</v>
      </c>
      <c r="AS3299" s="38">
        <f t="shared" si="45"/>
        <v>-1</v>
      </c>
      <c r="AT3299" s="38">
        <f t="shared" si="46"/>
        <v>0</v>
      </c>
      <c r="AU3299" s="38">
        <f t="shared" si="47"/>
        <v>0</v>
      </c>
      <c r="AV3299" s="38">
        <f t="shared" si="48"/>
        <v>3</v>
      </c>
      <c r="AW3299" s="38">
        <f t="shared" si="51"/>
        <v>0</v>
      </c>
      <c r="AX3299" s="38">
        <f t="shared" si="52"/>
        <v>-1</v>
      </c>
      <c r="AY3299" s="38">
        <f t="shared" si="49"/>
        <v>0.003868333773</v>
      </c>
      <c r="AZ3299" s="12">
        <f t="shared" si="30"/>
        <v>127.0298785</v>
      </c>
      <c r="BA3299" s="12">
        <f t="shared" si="41"/>
        <v>84.42559195</v>
      </c>
      <c r="BB3299" s="12">
        <f t="shared" si="53"/>
        <v>109.2004255</v>
      </c>
      <c r="BC3299" s="12">
        <f t="shared" si="50"/>
        <v>0.001289444591</v>
      </c>
      <c r="BD3299" s="12">
        <f t="shared" si="54"/>
        <v>104.8262083</v>
      </c>
    </row>
    <row r="3300" ht="14.25" customHeight="1">
      <c r="A3300" s="7">
        <v>41310.0</v>
      </c>
      <c r="B3300" s="21" t="s">
        <v>90</v>
      </c>
      <c r="C3300" s="8">
        <v>52.946636</v>
      </c>
      <c r="D3300" s="33">
        <f t="shared" si="5"/>
        <v>0.009661713041</v>
      </c>
      <c r="E3300" s="33">
        <f t="shared" si="7"/>
        <v>0.002878719446</v>
      </c>
      <c r="F3300" s="33">
        <f t="shared" si="9"/>
        <v>0.01315788215</v>
      </c>
      <c r="G3300" s="33">
        <f t="shared" si="11"/>
        <v>0.05327587022</v>
      </c>
      <c r="H3300" s="33">
        <f t="shared" si="20"/>
        <v>-0.1573582036</v>
      </c>
      <c r="I3300" s="45">
        <f t="shared" si="31"/>
        <v>0.1758951116</v>
      </c>
      <c r="J3300" s="45">
        <f t="shared" si="43"/>
        <v>1.534092477</v>
      </c>
      <c r="K3300" s="21" t="s">
        <v>91</v>
      </c>
      <c r="L3300" s="8">
        <v>26.991415</v>
      </c>
      <c r="M3300" s="33">
        <f t="shared" si="6"/>
        <v>0.02115136631</v>
      </c>
      <c r="N3300" s="33">
        <f t="shared" si="8"/>
        <v>0.01924096924</v>
      </c>
      <c r="O3300" s="33">
        <f t="shared" si="10"/>
        <v>0.0272016832</v>
      </c>
      <c r="P3300" s="33">
        <f t="shared" si="12"/>
        <v>0.02252006046</v>
      </c>
      <c r="Q3300" s="45">
        <f t="shared" si="21"/>
        <v>0.9417320922</v>
      </c>
      <c r="R3300" s="45">
        <f t="shared" si="32"/>
        <v>1.143820734</v>
      </c>
      <c r="S3300" s="45">
        <f t="shared" si="44"/>
        <v>0.7665907193</v>
      </c>
      <c r="T3300" s="33">
        <f t="shared" si="22"/>
        <v>-1.099090296</v>
      </c>
      <c r="U3300" s="33">
        <f t="shared" si="33"/>
        <v>-0.9679256227</v>
      </c>
      <c r="V3300" s="33">
        <f t="shared" si="42"/>
        <v>0.7675017574</v>
      </c>
      <c r="W3300" s="44">
        <f t="shared" si="13"/>
        <v>0.005246352705</v>
      </c>
      <c r="X3300" s="44">
        <f t="shared" si="14"/>
        <v>0.007642657281</v>
      </c>
      <c r="Y3300" s="33">
        <f t="shared" si="15"/>
        <v>1.456756286</v>
      </c>
      <c r="Z3300" s="43">
        <v>1.0</v>
      </c>
      <c r="AA3300" s="33">
        <f t="shared" si="16"/>
        <v>2.456756286</v>
      </c>
      <c r="AB3300" s="33">
        <f t="shared" si="17"/>
        <v>0.5929592179</v>
      </c>
      <c r="AC3300" s="33">
        <f t="shared" si="18"/>
        <v>0.4070407821</v>
      </c>
      <c r="AD3300" s="33">
        <f t="shared" si="19"/>
        <v>-0.004894697006</v>
      </c>
      <c r="AE3300" s="34">
        <f t="shared" si="23"/>
        <v>1</v>
      </c>
      <c r="AF3300" s="34">
        <f t="shared" si="24"/>
        <v>0</v>
      </c>
      <c r="AG3300" s="34">
        <f t="shared" si="25"/>
        <v>0</v>
      </c>
      <c r="AH3300" s="34">
        <f t="shared" si="26"/>
        <v>1</v>
      </c>
      <c r="AI3300" s="34">
        <f t="shared" si="28"/>
        <v>0</v>
      </c>
      <c r="AJ3300" s="34">
        <f t="shared" si="29"/>
        <v>1</v>
      </c>
      <c r="AK3300" s="34">
        <f t="shared" si="27"/>
        <v>-0.004894697006</v>
      </c>
      <c r="AL3300" s="36">
        <f t="shared" si="34"/>
        <v>0</v>
      </c>
      <c r="AM3300" s="36">
        <f t="shared" si="35"/>
        <v>0</v>
      </c>
      <c r="AN3300" s="46">
        <f t="shared" si="36"/>
        <v>0</v>
      </c>
      <c r="AO3300" s="36">
        <f t="shared" si="37"/>
        <v>0</v>
      </c>
      <c r="AP3300" s="36">
        <f t="shared" si="39"/>
        <v>0</v>
      </c>
      <c r="AQ3300" s="36">
        <f t="shared" si="40"/>
        <v>0</v>
      </c>
      <c r="AR3300" s="36">
        <f t="shared" si="38"/>
        <v>0</v>
      </c>
      <c r="AS3300" s="38">
        <f t="shared" si="45"/>
        <v>0</v>
      </c>
      <c r="AT3300" s="38">
        <f t="shared" si="46"/>
        <v>0</v>
      </c>
      <c r="AU3300" s="38">
        <f t="shared" si="47"/>
        <v>0</v>
      </c>
      <c r="AV3300" s="38">
        <f t="shared" si="48"/>
        <v>4</v>
      </c>
      <c r="AW3300" s="38">
        <f t="shared" si="51"/>
        <v>0</v>
      </c>
      <c r="AX3300" s="38">
        <f t="shared" si="52"/>
        <v>-1</v>
      </c>
      <c r="AY3300" s="38">
        <f t="shared" si="49"/>
        <v>0.004894697006</v>
      </c>
      <c r="AZ3300" s="12">
        <f t="shared" si="30"/>
        <v>126.4081058</v>
      </c>
      <c r="BA3300" s="12">
        <f t="shared" si="41"/>
        <v>84.42559195</v>
      </c>
      <c r="BB3300" s="12">
        <f t="shared" si="53"/>
        <v>109.7349285</v>
      </c>
      <c r="BC3300" s="12">
        <f t="shared" si="50"/>
        <v>0</v>
      </c>
      <c r="BD3300" s="12">
        <f t="shared" si="54"/>
        <v>104.8262083</v>
      </c>
    </row>
    <row r="3301" ht="14.25" customHeight="1">
      <c r="A3301" s="7">
        <v>41311.0</v>
      </c>
      <c r="B3301" s="21" t="s">
        <v>90</v>
      </c>
      <c r="C3301" s="8">
        <v>52.671577</v>
      </c>
      <c r="D3301" s="33">
        <f t="shared" si="5"/>
        <v>-0.005195023155</v>
      </c>
      <c r="E3301" s="33">
        <f t="shared" si="7"/>
        <v>-0.006010146621</v>
      </c>
      <c r="F3301" s="33">
        <f t="shared" si="9"/>
        <v>0.01336826871</v>
      </c>
      <c r="G3301" s="33">
        <f t="shared" si="11"/>
        <v>0.04464500993</v>
      </c>
      <c r="H3301" s="33">
        <f t="shared" si="20"/>
        <v>-0.8351072593</v>
      </c>
      <c r="I3301" s="45">
        <f t="shared" si="31"/>
        <v>0.1691922342</v>
      </c>
      <c r="J3301" s="45">
        <f t="shared" si="43"/>
        <v>1.160076247</v>
      </c>
      <c r="K3301" s="21" t="s">
        <v>91</v>
      </c>
      <c r="L3301" s="8">
        <v>27.111721</v>
      </c>
      <c r="M3301" s="33">
        <f t="shared" si="6"/>
        <v>0.004457195001</v>
      </c>
      <c r="N3301" s="33">
        <f t="shared" si="8"/>
        <v>0.02159983155</v>
      </c>
      <c r="O3301" s="33">
        <f t="shared" si="10"/>
        <v>0.03178012141</v>
      </c>
      <c r="P3301" s="33">
        <f t="shared" si="12"/>
        <v>0.03428713147</v>
      </c>
      <c r="Q3301" s="45">
        <f t="shared" si="21"/>
        <v>1.035148219</v>
      </c>
      <c r="R3301" s="45">
        <f t="shared" si="32"/>
        <v>1.314145208</v>
      </c>
      <c r="S3301" s="45">
        <f t="shared" si="44"/>
        <v>1.14439654</v>
      </c>
      <c r="T3301" s="33">
        <f t="shared" si="22"/>
        <v>-1.870255478</v>
      </c>
      <c r="U3301" s="33">
        <f t="shared" si="33"/>
        <v>-1.144952974</v>
      </c>
      <c r="V3301" s="33">
        <f t="shared" si="42"/>
        <v>0.01567970721</v>
      </c>
      <c r="W3301" s="44">
        <f t="shared" si="13"/>
        <v>0.005526760957</v>
      </c>
      <c r="X3301" s="44">
        <f t="shared" si="14"/>
        <v>0.007428420951</v>
      </c>
      <c r="Y3301" s="33">
        <f t="shared" si="15"/>
        <v>1.344082186</v>
      </c>
      <c r="Z3301" s="43">
        <v>1.0</v>
      </c>
      <c r="AA3301" s="33">
        <f t="shared" si="16"/>
        <v>2.344082186</v>
      </c>
      <c r="AB3301" s="33">
        <f t="shared" si="17"/>
        <v>0.5733937974</v>
      </c>
      <c r="AC3301" s="33">
        <f t="shared" si="18"/>
        <v>0.4266062026</v>
      </c>
      <c r="AD3301" s="33">
        <f t="shared" si="19"/>
        <v>-0.006366160569</v>
      </c>
      <c r="AE3301" s="34">
        <f t="shared" si="23"/>
        <v>1</v>
      </c>
      <c r="AF3301" s="34">
        <f t="shared" si="24"/>
        <v>0</v>
      </c>
      <c r="AG3301" s="34">
        <f t="shared" si="25"/>
        <v>0</v>
      </c>
      <c r="AH3301" s="34">
        <f t="shared" si="26"/>
        <v>2</v>
      </c>
      <c r="AI3301" s="34">
        <f t="shared" si="28"/>
        <v>0</v>
      </c>
      <c r="AJ3301" s="34">
        <f t="shared" si="29"/>
        <v>1</v>
      </c>
      <c r="AK3301" s="34">
        <f t="shared" si="27"/>
        <v>-0.006366160569</v>
      </c>
      <c r="AL3301" s="36">
        <f t="shared" si="34"/>
        <v>1</v>
      </c>
      <c r="AM3301" s="36">
        <f t="shared" si="35"/>
        <v>0</v>
      </c>
      <c r="AN3301" s="46">
        <f t="shared" si="36"/>
        <v>0</v>
      </c>
      <c r="AO3301" s="36">
        <f t="shared" si="37"/>
        <v>1</v>
      </c>
      <c r="AP3301" s="36">
        <f t="shared" si="39"/>
        <v>0</v>
      </c>
      <c r="AQ3301" s="36">
        <f t="shared" si="40"/>
        <v>1</v>
      </c>
      <c r="AR3301" s="36">
        <f t="shared" si="38"/>
        <v>-0.006366160569</v>
      </c>
      <c r="AS3301" s="38">
        <f t="shared" si="45"/>
        <v>0</v>
      </c>
      <c r="AT3301" s="38">
        <f t="shared" si="46"/>
        <v>0</v>
      </c>
      <c r="AU3301" s="38">
        <f t="shared" si="47"/>
        <v>0</v>
      </c>
      <c r="AV3301" s="38">
        <f t="shared" si="48"/>
        <v>5</v>
      </c>
      <c r="AW3301" s="38">
        <f t="shared" si="51"/>
        <v>0</v>
      </c>
      <c r="AX3301" s="38">
        <f t="shared" si="52"/>
        <v>-1</v>
      </c>
      <c r="AY3301" s="38">
        <f t="shared" si="49"/>
        <v>0.006366160569</v>
      </c>
      <c r="AZ3301" s="12">
        <f t="shared" si="30"/>
        <v>125.6033715</v>
      </c>
      <c r="BA3301" s="12">
        <f t="shared" si="41"/>
        <v>83.88812508</v>
      </c>
      <c r="BB3301" s="12">
        <f t="shared" si="53"/>
        <v>110.4335186</v>
      </c>
      <c r="BC3301" s="12">
        <f t="shared" si="50"/>
        <v>-0.002122053523</v>
      </c>
      <c r="BD3301" s="12">
        <f t="shared" si="54"/>
        <v>104.6037615</v>
      </c>
    </row>
    <row r="3302" ht="14.25" customHeight="1">
      <c r="A3302" s="7">
        <v>41312.0</v>
      </c>
      <c r="B3302" s="21" t="s">
        <v>90</v>
      </c>
      <c r="C3302" s="8">
        <v>52.700539</v>
      </c>
      <c r="D3302" s="33">
        <f t="shared" si="5"/>
        <v>0.0005498601266</v>
      </c>
      <c r="E3302" s="33">
        <f t="shared" si="7"/>
        <v>-0.0005490096926</v>
      </c>
      <c r="F3302" s="33">
        <f t="shared" si="9"/>
        <v>0.00803001504</v>
      </c>
      <c r="G3302" s="33">
        <f t="shared" si="11"/>
        <v>0.03999419583</v>
      </c>
      <c r="H3302" s="33">
        <f t="shared" si="20"/>
        <v>-0.4300159473</v>
      </c>
      <c r="I3302" s="45">
        <f t="shared" si="31"/>
        <v>-0.1169794329</v>
      </c>
      <c r="J3302" s="45">
        <f t="shared" si="43"/>
        <v>0.9503908539</v>
      </c>
      <c r="K3302" s="21" t="s">
        <v>91</v>
      </c>
      <c r="L3302" s="8">
        <v>27.536341</v>
      </c>
      <c r="M3302" s="33">
        <f t="shared" si="6"/>
        <v>0.01566186079</v>
      </c>
      <c r="N3302" s="33">
        <f t="shared" si="8"/>
        <v>0.04484466647</v>
      </c>
      <c r="O3302" s="33">
        <f t="shared" si="10"/>
        <v>0.04850489759</v>
      </c>
      <c r="P3302" s="33">
        <f t="shared" si="12"/>
        <v>0.05076952002</v>
      </c>
      <c r="Q3302" s="45">
        <f t="shared" si="21"/>
        <v>2.233561153</v>
      </c>
      <c r="R3302" s="45">
        <f t="shared" si="32"/>
        <v>2.020406669</v>
      </c>
      <c r="S3302" s="45">
        <f t="shared" si="44"/>
        <v>1.699304116</v>
      </c>
      <c r="T3302" s="33">
        <f t="shared" si="22"/>
        <v>-2.6635771</v>
      </c>
      <c r="U3302" s="33">
        <f t="shared" si="33"/>
        <v>-2.137386102</v>
      </c>
      <c r="V3302" s="33">
        <f t="shared" si="42"/>
        <v>-0.7489132626</v>
      </c>
      <c r="W3302" s="44">
        <f t="shared" si="13"/>
        <v>0.00549692892</v>
      </c>
      <c r="X3302" s="44">
        <f t="shared" si="14"/>
        <v>0.008034106014</v>
      </c>
      <c r="Y3302" s="33">
        <f t="shared" si="15"/>
        <v>1.461562653</v>
      </c>
      <c r="Z3302" s="43">
        <v>1.0</v>
      </c>
      <c r="AA3302" s="33">
        <f t="shared" si="16"/>
        <v>2.461562653</v>
      </c>
      <c r="AB3302" s="33">
        <f t="shared" si="17"/>
        <v>0.5937539924</v>
      </c>
      <c r="AC3302" s="33">
        <f t="shared" si="18"/>
        <v>0.4062460076</v>
      </c>
      <c r="AD3302" s="33">
        <f t="shared" si="19"/>
        <v>-0.0002509268074</v>
      </c>
      <c r="AE3302" s="34">
        <f t="shared" si="23"/>
        <v>1</v>
      </c>
      <c r="AF3302" s="34">
        <f t="shared" si="24"/>
        <v>0</v>
      </c>
      <c r="AG3302" s="34">
        <f t="shared" si="25"/>
        <v>0</v>
      </c>
      <c r="AH3302" s="34">
        <f t="shared" si="26"/>
        <v>3</v>
      </c>
      <c r="AI3302" s="34">
        <f t="shared" si="28"/>
        <v>0</v>
      </c>
      <c r="AJ3302" s="34">
        <f t="shared" si="29"/>
        <v>1</v>
      </c>
      <c r="AK3302" s="34">
        <f t="shared" si="27"/>
        <v>-0.0002509268074</v>
      </c>
      <c r="AL3302" s="36">
        <f t="shared" si="34"/>
        <v>1</v>
      </c>
      <c r="AM3302" s="36">
        <f t="shared" si="35"/>
        <v>0</v>
      </c>
      <c r="AN3302" s="46">
        <f t="shared" si="36"/>
        <v>0</v>
      </c>
      <c r="AO3302" s="36">
        <f t="shared" si="37"/>
        <v>2</v>
      </c>
      <c r="AP3302" s="36">
        <f t="shared" si="39"/>
        <v>0</v>
      </c>
      <c r="AQ3302" s="36">
        <f t="shared" si="40"/>
        <v>1</v>
      </c>
      <c r="AR3302" s="36">
        <f t="shared" si="38"/>
        <v>-0.0002509268074</v>
      </c>
      <c r="AS3302" s="38">
        <f t="shared" si="45"/>
        <v>0</v>
      </c>
      <c r="AT3302" s="38">
        <f t="shared" si="46"/>
        <v>0</v>
      </c>
      <c r="AU3302" s="38">
        <f t="shared" si="47"/>
        <v>0</v>
      </c>
      <c r="AV3302" s="38">
        <f t="shared" si="48"/>
        <v>0</v>
      </c>
      <c r="AW3302" s="38">
        <f t="shared" si="51"/>
        <v>1</v>
      </c>
      <c r="AX3302" s="38">
        <f t="shared" si="52"/>
        <v>0</v>
      </c>
      <c r="AY3302" s="38">
        <f t="shared" si="49"/>
        <v>0</v>
      </c>
      <c r="AZ3302" s="12">
        <f t="shared" si="30"/>
        <v>125.5718542</v>
      </c>
      <c r="BA3302" s="12">
        <f t="shared" si="41"/>
        <v>83.8670753</v>
      </c>
      <c r="BB3302" s="12">
        <f t="shared" si="53"/>
        <v>110.4335186</v>
      </c>
      <c r="BC3302" s="12">
        <f t="shared" si="50"/>
        <v>-0.0001672845382</v>
      </c>
      <c r="BD3302" s="12">
        <f t="shared" si="54"/>
        <v>104.5862629</v>
      </c>
    </row>
    <row r="3303" ht="14.25" customHeight="1">
      <c r="A3303" s="7">
        <v>41313.0</v>
      </c>
      <c r="B3303" s="21" t="s">
        <v>90</v>
      </c>
      <c r="C3303" s="8">
        <v>52.548534</v>
      </c>
      <c r="D3303" s="33">
        <f t="shared" si="5"/>
        <v>-0.002884315851</v>
      </c>
      <c r="E3303" s="33">
        <f t="shared" si="7"/>
        <v>-0.0009634935032</v>
      </c>
      <c r="F3303" s="33">
        <f t="shared" si="9"/>
        <v>0.001517393593</v>
      </c>
      <c r="G3303" s="33">
        <f t="shared" si="11"/>
        <v>0.02527895292</v>
      </c>
      <c r="H3303" s="33">
        <f t="shared" si="20"/>
        <v>-0.4650293633</v>
      </c>
      <c r="I3303" s="45">
        <f t="shared" si="31"/>
        <v>-0.4576086231</v>
      </c>
      <c r="J3303" s="45">
        <f t="shared" si="43"/>
        <v>0.3466192928</v>
      </c>
      <c r="K3303" s="21" t="s">
        <v>91</v>
      </c>
      <c r="L3303" s="8">
        <v>27.437267</v>
      </c>
      <c r="M3303" s="33">
        <f t="shared" si="6"/>
        <v>-0.003597936269</v>
      </c>
      <c r="N3303" s="33">
        <f t="shared" si="8"/>
        <v>0.03276517937</v>
      </c>
      <c r="O3303" s="33">
        <f t="shared" si="10"/>
        <v>0.04642409584</v>
      </c>
      <c r="P3303" s="33">
        <f t="shared" si="12"/>
        <v>0.04897203118</v>
      </c>
      <c r="Q3303" s="45">
        <f t="shared" si="21"/>
        <v>1.49621214</v>
      </c>
      <c r="R3303" s="45">
        <f t="shared" si="32"/>
        <v>1.830075551</v>
      </c>
      <c r="S3303" s="45">
        <f t="shared" si="44"/>
        <v>1.583589952</v>
      </c>
      <c r="T3303" s="33">
        <f t="shared" si="22"/>
        <v>-1.961241503</v>
      </c>
      <c r="U3303" s="33">
        <f t="shared" si="33"/>
        <v>-2.287684174</v>
      </c>
      <c r="V3303" s="33">
        <f t="shared" si="42"/>
        <v>-1.23697066</v>
      </c>
      <c r="W3303" s="44">
        <f t="shared" si="13"/>
        <v>0.005120664089</v>
      </c>
      <c r="X3303" s="44">
        <f t="shared" si="14"/>
        <v>0.008092185719</v>
      </c>
      <c r="Y3303" s="33">
        <f t="shared" si="15"/>
        <v>1.580300051</v>
      </c>
      <c r="Z3303" s="43">
        <v>1.0</v>
      </c>
      <c r="AA3303" s="33">
        <f t="shared" si="16"/>
        <v>2.580300051</v>
      </c>
      <c r="AB3303" s="33">
        <f t="shared" si="17"/>
        <v>0.6124481725</v>
      </c>
      <c r="AC3303" s="33">
        <f t="shared" si="18"/>
        <v>0.3875518275</v>
      </c>
      <c r="AD3303" s="33">
        <f t="shared" si="19"/>
        <v>-0.0004250592413</v>
      </c>
      <c r="AE3303" s="34">
        <f t="shared" si="23"/>
        <v>1</v>
      </c>
      <c r="AF3303" s="34">
        <f t="shared" si="24"/>
        <v>0</v>
      </c>
      <c r="AG3303" s="34">
        <f t="shared" si="25"/>
        <v>0</v>
      </c>
      <c r="AH3303" s="34">
        <f t="shared" si="26"/>
        <v>4</v>
      </c>
      <c r="AI3303" s="34">
        <f t="shared" si="28"/>
        <v>0</v>
      </c>
      <c r="AJ3303" s="34">
        <f t="shared" si="29"/>
        <v>1</v>
      </c>
      <c r="AK3303" s="34">
        <f t="shared" si="27"/>
        <v>-0.0004250592413</v>
      </c>
      <c r="AL3303" s="36">
        <f t="shared" si="34"/>
        <v>1</v>
      </c>
      <c r="AM3303" s="36">
        <f t="shared" si="35"/>
        <v>0</v>
      </c>
      <c r="AN3303" s="46">
        <f t="shared" si="36"/>
        <v>0</v>
      </c>
      <c r="AO3303" s="36">
        <f t="shared" si="37"/>
        <v>3</v>
      </c>
      <c r="AP3303" s="36">
        <f t="shared" si="39"/>
        <v>0</v>
      </c>
      <c r="AQ3303" s="36">
        <f t="shared" si="40"/>
        <v>1</v>
      </c>
      <c r="AR3303" s="36">
        <f t="shared" si="38"/>
        <v>-0.0004250592413</v>
      </c>
      <c r="AS3303" s="38">
        <f t="shared" si="45"/>
        <v>1</v>
      </c>
      <c r="AT3303" s="38">
        <f t="shared" si="46"/>
        <v>0</v>
      </c>
      <c r="AU3303" s="38">
        <f t="shared" si="47"/>
        <v>0</v>
      </c>
      <c r="AV3303" s="38">
        <f t="shared" si="48"/>
        <v>1</v>
      </c>
      <c r="AW3303" s="38">
        <f t="shared" si="51"/>
        <v>0</v>
      </c>
      <c r="AX3303" s="38">
        <f t="shared" si="52"/>
        <v>1</v>
      </c>
      <c r="AY3303" s="38">
        <f t="shared" si="49"/>
        <v>-0.0004250592413</v>
      </c>
      <c r="AZ3303" s="12">
        <f t="shared" si="30"/>
        <v>125.5184787</v>
      </c>
      <c r="BA3303" s="12">
        <f t="shared" si="41"/>
        <v>83.83142682</v>
      </c>
      <c r="BB3303" s="12">
        <f t="shared" si="53"/>
        <v>110.3865778</v>
      </c>
      <c r="BC3303" s="12">
        <f t="shared" si="50"/>
        <v>-0.0004250592413</v>
      </c>
      <c r="BD3303" s="12">
        <f t="shared" si="54"/>
        <v>104.5418076</v>
      </c>
    </row>
    <row r="3304" ht="14.25" customHeight="1">
      <c r="A3304" s="7">
        <v>41316.0</v>
      </c>
      <c r="B3304" s="21" t="s">
        <v>90</v>
      </c>
      <c r="C3304" s="8">
        <v>52.374825</v>
      </c>
      <c r="D3304" s="33">
        <f t="shared" si="5"/>
        <v>-0.003305686891</v>
      </c>
      <c r="E3304" s="33">
        <f t="shared" si="7"/>
        <v>-0.001242391873</v>
      </c>
      <c r="F3304" s="33">
        <f t="shared" si="9"/>
        <v>-0.003442933032</v>
      </c>
      <c r="G3304" s="33">
        <f t="shared" si="11"/>
        <v>0.02088041216</v>
      </c>
      <c r="H3304" s="33">
        <f t="shared" si="20"/>
        <v>-0.4939800887</v>
      </c>
      <c r="I3304" s="45">
        <f t="shared" si="31"/>
        <v>-0.7230794492</v>
      </c>
      <c r="J3304" s="45">
        <f t="shared" si="43"/>
        <v>0.1496238473</v>
      </c>
      <c r="K3304" s="21" t="s">
        <v>91</v>
      </c>
      <c r="L3304" s="8">
        <v>27.324028</v>
      </c>
      <c r="M3304" s="33">
        <f t="shared" si="6"/>
        <v>-0.004127196779</v>
      </c>
      <c r="N3304" s="33">
        <f t="shared" si="8"/>
        <v>0.0337349311</v>
      </c>
      <c r="O3304" s="33">
        <f t="shared" si="10"/>
        <v>0.04323148525</v>
      </c>
      <c r="P3304" s="33">
        <f t="shared" si="12"/>
        <v>0.04605773234</v>
      </c>
      <c r="Q3304" s="45">
        <f t="shared" si="21"/>
        <v>1.492156799</v>
      </c>
      <c r="R3304" s="45">
        <f t="shared" si="32"/>
        <v>1.619773081</v>
      </c>
      <c r="S3304" s="45">
        <f t="shared" si="44"/>
        <v>1.442895924</v>
      </c>
      <c r="T3304" s="33">
        <f t="shared" si="22"/>
        <v>-1.986136888</v>
      </c>
      <c r="U3304" s="33">
        <f t="shared" si="33"/>
        <v>-2.34285253</v>
      </c>
      <c r="V3304" s="33">
        <f t="shared" si="42"/>
        <v>-1.293272077</v>
      </c>
      <c r="W3304" s="44">
        <f t="shared" si="13"/>
        <v>0.005221740509</v>
      </c>
      <c r="X3304" s="44">
        <f t="shared" si="14"/>
        <v>0.008183609251</v>
      </c>
      <c r="Y3304" s="33">
        <f t="shared" si="15"/>
        <v>1.567218677</v>
      </c>
      <c r="Z3304" s="43">
        <v>1.0</v>
      </c>
      <c r="AA3304" s="33">
        <f t="shared" si="16"/>
        <v>2.567218677</v>
      </c>
      <c r="AB3304" s="33">
        <f t="shared" si="17"/>
        <v>0.6104733854</v>
      </c>
      <c r="AC3304" s="33">
        <f t="shared" si="18"/>
        <v>0.3895266146</v>
      </c>
      <c r="AD3304" s="33">
        <f t="shared" si="19"/>
        <v>0.008989952946</v>
      </c>
      <c r="AE3304" s="34">
        <f t="shared" si="23"/>
        <v>1</v>
      </c>
      <c r="AF3304" s="34">
        <f t="shared" si="24"/>
        <v>0</v>
      </c>
      <c r="AG3304" s="34">
        <f t="shared" si="25"/>
        <v>0</v>
      </c>
      <c r="AH3304" s="34">
        <f t="shared" si="26"/>
        <v>5</v>
      </c>
      <c r="AI3304" s="34">
        <f t="shared" si="28"/>
        <v>0</v>
      </c>
      <c r="AJ3304" s="34">
        <f t="shared" si="29"/>
        <v>1</v>
      </c>
      <c r="AK3304" s="34">
        <f t="shared" si="27"/>
        <v>0.008989952946</v>
      </c>
      <c r="AL3304" s="36">
        <f t="shared" si="34"/>
        <v>1</v>
      </c>
      <c r="AM3304" s="36">
        <f t="shared" si="35"/>
        <v>0</v>
      </c>
      <c r="AN3304" s="46">
        <f t="shared" si="36"/>
        <v>0</v>
      </c>
      <c r="AO3304" s="36">
        <f t="shared" si="37"/>
        <v>4</v>
      </c>
      <c r="AP3304" s="36">
        <f t="shared" si="39"/>
        <v>0</v>
      </c>
      <c r="AQ3304" s="36">
        <f t="shared" si="40"/>
        <v>1</v>
      </c>
      <c r="AR3304" s="36">
        <f t="shared" si="38"/>
        <v>0.008989952946</v>
      </c>
      <c r="AS3304" s="38">
        <f t="shared" si="45"/>
        <v>1</v>
      </c>
      <c r="AT3304" s="38">
        <f t="shared" si="46"/>
        <v>0</v>
      </c>
      <c r="AU3304" s="38">
        <f t="shared" si="47"/>
        <v>0</v>
      </c>
      <c r="AV3304" s="38">
        <f t="shared" si="48"/>
        <v>2</v>
      </c>
      <c r="AW3304" s="38">
        <f t="shared" si="51"/>
        <v>0</v>
      </c>
      <c r="AX3304" s="38">
        <f t="shared" si="52"/>
        <v>1</v>
      </c>
      <c r="AY3304" s="38">
        <f t="shared" si="49"/>
        <v>0.008989952946</v>
      </c>
      <c r="AZ3304" s="12">
        <f t="shared" si="30"/>
        <v>126.6468839</v>
      </c>
      <c r="BA3304" s="12">
        <f t="shared" si="41"/>
        <v>84.5850674</v>
      </c>
      <c r="BB3304" s="12">
        <f t="shared" si="53"/>
        <v>111.378948</v>
      </c>
      <c r="BC3304" s="12">
        <f t="shared" si="50"/>
        <v>0.008989952946</v>
      </c>
      <c r="BD3304" s="12">
        <f t="shared" si="54"/>
        <v>105.4816335</v>
      </c>
    </row>
    <row r="3305" ht="14.25" customHeight="1">
      <c r="A3305" s="7">
        <v>41317.0</v>
      </c>
      <c r="B3305" s="21" t="s">
        <v>90</v>
      </c>
      <c r="C3305" s="8">
        <v>52.237293</v>
      </c>
      <c r="D3305" s="33">
        <f t="shared" si="5"/>
        <v>-0.002625918082</v>
      </c>
      <c r="E3305" s="33">
        <f t="shared" si="7"/>
        <v>-0.01339731952</v>
      </c>
      <c r="F3305" s="33">
        <f t="shared" si="9"/>
        <v>-0.0105571672</v>
      </c>
      <c r="G3305" s="33">
        <f t="shared" si="11"/>
        <v>0.01234371401</v>
      </c>
      <c r="H3305" s="33">
        <f t="shared" si="20"/>
        <v>-1.446383006</v>
      </c>
      <c r="I3305" s="45">
        <f t="shared" si="31"/>
        <v>-1.09873945</v>
      </c>
      <c r="J3305" s="45">
        <f t="shared" si="43"/>
        <v>-0.2197331632</v>
      </c>
      <c r="K3305" s="21" t="s">
        <v>91</v>
      </c>
      <c r="L3305" s="8">
        <v>26.580963</v>
      </c>
      <c r="M3305" s="33">
        <f t="shared" si="6"/>
        <v>-0.02719456297</v>
      </c>
      <c r="N3305" s="33">
        <f t="shared" si="8"/>
        <v>-0.01520676111</v>
      </c>
      <c r="O3305" s="33">
        <f t="shared" si="10"/>
        <v>0.003741615304</v>
      </c>
      <c r="P3305" s="33">
        <f t="shared" si="12"/>
        <v>0.01541029857</v>
      </c>
      <c r="Q3305" s="45">
        <f t="shared" si="21"/>
        <v>-1.088632218</v>
      </c>
      <c r="R3305" s="45">
        <f t="shared" si="32"/>
        <v>-0.1380078758</v>
      </c>
      <c r="S3305" s="45">
        <f t="shared" si="44"/>
        <v>0.2908125934</v>
      </c>
      <c r="T3305" s="33">
        <f t="shared" si="22"/>
        <v>-0.3577507879</v>
      </c>
      <c r="U3305" s="33">
        <f t="shared" si="33"/>
        <v>-0.9607315746</v>
      </c>
      <c r="V3305" s="33">
        <f t="shared" si="42"/>
        <v>-0.5105457566</v>
      </c>
      <c r="W3305" s="44">
        <f t="shared" si="13"/>
        <v>0.005158382461</v>
      </c>
      <c r="X3305" s="44">
        <f t="shared" si="14"/>
        <v>0.01050919844</v>
      </c>
      <c r="Y3305" s="33">
        <f t="shared" si="15"/>
        <v>2.037305011</v>
      </c>
      <c r="Z3305" s="43">
        <v>1.0</v>
      </c>
      <c r="AA3305" s="33">
        <f t="shared" si="16"/>
        <v>3.037305011</v>
      </c>
      <c r="AB3305" s="33">
        <f t="shared" si="17"/>
        <v>0.6707607579</v>
      </c>
      <c r="AC3305" s="33">
        <f t="shared" si="18"/>
        <v>0.3292392421</v>
      </c>
      <c r="AD3305" s="33">
        <f t="shared" si="19"/>
        <v>-0.003158892745</v>
      </c>
      <c r="AE3305" s="34">
        <f t="shared" si="23"/>
        <v>0</v>
      </c>
      <c r="AF3305" s="34">
        <f t="shared" si="24"/>
        <v>0</v>
      </c>
      <c r="AG3305" s="34">
        <f t="shared" si="25"/>
        <v>0</v>
      </c>
      <c r="AH3305" s="34">
        <f t="shared" si="26"/>
        <v>0</v>
      </c>
      <c r="AI3305" s="34">
        <f t="shared" si="28"/>
        <v>1</v>
      </c>
      <c r="AJ3305" s="34">
        <f t="shared" si="29"/>
        <v>0</v>
      </c>
      <c r="AK3305" s="34">
        <f t="shared" si="27"/>
        <v>0</v>
      </c>
      <c r="AL3305" s="36">
        <f t="shared" si="34"/>
        <v>0</v>
      </c>
      <c r="AM3305" s="36">
        <f t="shared" si="35"/>
        <v>0</v>
      </c>
      <c r="AN3305" s="46">
        <f t="shared" si="36"/>
        <v>0</v>
      </c>
      <c r="AO3305" s="36">
        <f t="shared" si="37"/>
        <v>5</v>
      </c>
      <c r="AP3305" s="36">
        <f t="shared" si="39"/>
        <v>0</v>
      </c>
      <c r="AQ3305" s="36">
        <f t="shared" si="40"/>
        <v>1</v>
      </c>
      <c r="AR3305" s="36">
        <f t="shared" si="38"/>
        <v>-0.003158892745</v>
      </c>
      <c r="AS3305" s="38">
        <f t="shared" si="45"/>
        <v>0</v>
      </c>
      <c r="AT3305" s="38">
        <f t="shared" si="46"/>
        <v>0</v>
      </c>
      <c r="AU3305" s="38">
        <f t="shared" si="47"/>
        <v>0</v>
      </c>
      <c r="AV3305" s="38">
        <f t="shared" si="48"/>
        <v>3</v>
      </c>
      <c r="AW3305" s="38">
        <f t="shared" si="51"/>
        <v>0</v>
      </c>
      <c r="AX3305" s="38">
        <f t="shared" si="52"/>
        <v>1</v>
      </c>
      <c r="AY3305" s="38">
        <f t="shared" si="49"/>
        <v>-0.003158892745</v>
      </c>
      <c r="AZ3305" s="12">
        <f t="shared" si="30"/>
        <v>126.6468839</v>
      </c>
      <c r="BA3305" s="12">
        <f t="shared" si="41"/>
        <v>84.31787225</v>
      </c>
      <c r="BB3305" s="12">
        <f t="shared" si="53"/>
        <v>111.0271138</v>
      </c>
      <c r="BC3305" s="12">
        <f t="shared" si="50"/>
        <v>-0.002105928497</v>
      </c>
      <c r="BD3305" s="12">
        <f t="shared" si="54"/>
        <v>105.2594967</v>
      </c>
    </row>
    <row r="3306" ht="14.25" customHeight="1">
      <c r="A3306" s="7">
        <v>41318.0</v>
      </c>
      <c r="B3306" s="21" t="s">
        <v>90</v>
      </c>
      <c r="C3306" s="8">
        <v>51.752342</v>
      </c>
      <c r="D3306" s="33">
        <f t="shared" si="5"/>
        <v>-0.009283616592</v>
      </c>
      <c r="E3306" s="33">
        <f t="shared" si="7"/>
        <v>-0.01745220197</v>
      </c>
      <c r="F3306" s="33">
        <f t="shared" si="9"/>
        <v>-0.0233574583</v>
      </c>
      <c r="G3306" s="33">
        <f t="shared" si="11"/>
        <v>-0.001396707819</v>
      </c>
      <c r="H3306" s="33">
        <f t="shared" si="20"/>
        <v>-1.751315184</v>
      </c>
      <c r="I3306" s="45">
        <f t="shared" si="31"/>
        <v>-1.782623317</v>
      </c>
      <c r="J3306" s="45">
        <f t="shared" si="43"/>
        <v>-0.8303377191</v>
      </c>
      <c r="K3306" s="21" t="s">
        <v>91</v>
      </c>
      <c r="L3306" s="8">
        <v>26.333254</v>
      </c>
      <c r="M3306" s="33">
        <f t="shared" si="6"/>
        <v>-0.009319037839</v>
      </c>
      <c r="N3306" s="33">
        <f t="shared" si="8"/>
        <v>-0.02871330079</v>
      </c>
      <c r="O3306" s="33">
        <f t="shared" si="10"/>
        <v>-0.0077336717</v>
      </c>
      <c r="P3306" s="33">
        <f t="shared" si="12"/>
        <v>-0.00294769935</v>
      </c>
      <c r="Q3306" s="45">
        <f t="shared" si="21"/>
        <v>-1.802665369</v>
      </c>
      <c r="R3306" s="45">
        <f t="shared" si="32"/>
        <v>-0.6726243094</v>
      </c>
      <c r="S3306" s="45">
        <f t="shared" si="44"/>
        <v>-0.4479472116</v>
      </c>
      <c r="T3306" s="33">
        <f t="shared" si="22"/>
        <v>0.05135018463</v>
      </c>
      <c r="U3306" s="33">
        <f t="shared" si="33"/>
        <v>-1.109999007</v>
      </c>
      <c r="V3306" s="33">
        <f t="shared" si="42"/>
        <v>-0.3823905075</v>
      </c>
      <c r="W3306" s="44">
        <f t="shared" si="13"/>
        <v>0.005528053637</v>
      </c>
      <c r="X3306" s="44">
        <f t="shared" si="14"/>
        <v>0.01056025464</v>
      </c>
      <c r="Y3306" s="33">
        <f t="shared" si="15"/>
        <v>1.910302492</v>
      </c>
      <c r="Z3306" s="43">
        <v>1.0</v>
      </c>
      <c r="AA3306" s="33">
        <f t="shared" si="16"/>
        <v>2.910302492</v>
      </c>
      <c r="AB3306" s="33">
        <f t="shared" si="17"/>
        <v>0.656393106</v>
      </c>
      <c r="AC3306" s="33">
        <f t="shared" si="18"/>
        <v>0.343606894</v>
      </c>
      <c r="AD3306" s="33">
        <f t="shared" si="19"/>
        <v>0.01057700435</v>
      </c>
      <c r="AE3306" s="34">
        <f t="shared" si="23"/>
        <v>0</v>
      </c>
      <c r="AF3306" s="34">
        <f t="shared" si="24"/>
        <v>0</v>
      </c>
      <c r="AG3306" s="34">
        <f t="shared" si="25"/>
        <v>0</v>
      </c>
      <c r="AH3306" s="34">
        <f t="shared" si="26"/>
        <v>0</v>
      </c>
      <c r="AI3306" s="34">
        <f t="shared" si="28"/>
        <v>0</v>
      </c>
      <c r="AJ3306" s="34">
        <f t="shared" si="29"/>
        <v>0</v>
      </c>
      <c r="AK3306" s="34">
        <f t="shared" si="27"/>
        <v>0</v>
      </c>
      <c r="AL3306" s="36">
        <f t="shared" si="34"/>
        <v>1</v>
      </c>
      <c r="AM3306" s="36">
        <f t="shared" si="35"/>
        <v>0</v>
      </c>
      <c r="AN3306" s="46">
        <f t="shared" si="36"/>
        <v>0</v>
      </c>
      <c r="AO3306" s="36">
        <f t="shared" si="37"/>
        <v>1</v>
      </c>
      <c r="AP3306" s="36">
        <f t="shared" si="39"/>
        <v>1</v>
      </c>
      <c r="AQ3306" s="36">
        <f t="shared" si="40"/>
        <v>1</v>
      </c>
      <c r="AR3306" s="36">
        <f t="shared" si="38"/>
        <v>0.01057700435</v>
      </c>
      <c r="AS3306" s="38">
        <f t="shared" si="45"/>
        <v>0</v>
      </c>
      <c r="AT3306" s="38">
        <f t="shared" si="46"/>
        <v>0</v>
      </c>
      <c r="AU3306" s="38">
        <f t="shared" si="47"/>
        <v>0</v>
      </c>
      <c r="AV3306" s="38">
        <f t="shared" si="48"/>
        <v>4</v>
      </c>
      <c r="AW3306" s="38">
        <f t="shared" si="51"/>
        <v>0</v>
      </c>
      <c r="AX3306" s="38">
        <f t="shared" si="52"/>
        <v>1</v>
      </c>
      <c r="AY3306" s="38">
        <f t="shared" si="49"/>
        <v>0.01057700435</v>
      </c>
      <c r="AZ3306" s="12">
        <f t="shared" si="30"/>
        <v>126.6468839</v>
      </c>
      <c r="BA3306" s="12">
        <f t="shared" si="41"/>
        <v>85.20970275</v>
      </c>
      <c r="BB3306" s="12">
        <f t="shared" si="53"/>
        <v>112.2014481</v>
      </c>
      <c r="BC3306" s="12">
        <f t="shared" si="50"/>
        <v>0.007051336232</v>
      </c>
      <c r="BD3306" s="12">
        <f t="shared" si="54"/>
        <v>106.0017168</v>
      </c>
    </row>
    <row r="3307" ht="14.25" customHeight="1">
      <c r="A3307" s="7">
        <v>41319.0</v>
      </c>
      <c r="B3307" s="21" t="s">
        <v>90</v>
      </c>
      <c r="C3307" s="8">
        <v>52.316895</v>
      </c>
      <c r="D3307" s="33">
        <f t="shared" si="5"/>
        <v>0.01090874303</v>
      </c>
      <c r="E3307" s="33">
        <f t="shared" si="7"/>
        <v>-0.007279697841</v>
      </c>
      <c r="F3307" s="33">
        <f t="shared" si="9"/>
        <v>-0.007824710909</v>
      </c>
      <c r="G3307" s="33">
        <f t="shared" si="11"/>
        <v>0.01119129715</v>
      </c>
      <c r="H3307" s="33">
        <f t="shared" si="20"/>
        <v>-0.9454514503</v>
      </c>
      <c r="I3307" s="45">
        <f t="shared" si="31"/>
        <v>-0.9530054738</v>
      </c>
      <c r="J3307" s="45">
        <f t="shared" si="43"/>
        <v>-0.3351363497</v>
      </c>
      <c r="K3307" s="21" t="s">
        <v>91</v>
      </c>
      <c r="L3307" s="8">
        <v>26.071415</v>
      </c>
      <c r="M3307" s="33">
        <f t="shared" si="6"/>
        <v>-0.00994328312</v>
      </c>
      <c r="N3307" s="33">
        <f t="shared" si="8"/>
        <v>-0.0531997334</v>
      </c>
      <c r="O3307" s="33">
        <f t="shared" si="10"/>
        <v>-0.01074079123</v>
      </c>
      <c r="P3307" s="33">
        <f t="shared" si="12"/>
        <v>-0.01286167266</v>
      </c>
      <c r="Q3307" s="45">
        <f t="shared" si="21"/>
        <v>-2.976478746</v>
      </c>
      <c r="R3307" s="45">
        <f t="shared" si="32"/>
        <v>-0.8276799055</v>
      </c>
      <c r="S3307" s="45">
        <f t="shared" si="44"/>
        <v>-0.8769459167</v>
      </c>
      <c r="T3307" s="33">
        <f t="shared" si="22"/>
        <v>2.031027296</v>
      </c>
      <c r="U3307" s="33">
        <f t="shared" si="33"/>
        <v>-0.1253255683</v>
      </c>
      <c r="V3307" s="33">
        <f t="shared" si="42"/>
        <v>0.5418095671</v>
      </c>
      <c r="W3307" s="44">
        <f t="shared" si="13"/>
        <v>0.006027553869</v>
      </c>
      <c r="X3307" s="44">
        <f t="shared" si="14"/>
        <v>0.01078719407</v>
      </c>
      <c r="Y3307" s="33">
        <f t="shared" si="15"/>
        <v>1.789647062</v>
      </c>
      <c r="Z3307" s="43">
        <v>1.0</v>
      </c>
      <c r="AA3307" s="33">
        <f t="shared" si="16"/>
        <v>2.789647062</v>
      </c>
      <c r="AB3307" s="33">
        <f t="shared" si="17"/>
        <v>0.6415317143</v>
      </c>
      <c r="AC3307" s="33">
        <f t="shared" si="18"/>
        <v>0.3584682857</v>
      </c>
      <c r="AD3307" s="33">
        <f t="shared" si="19"/>
        <v>0.006782582156</v>
      </c>
      <c r="AE3307" s="34">
        <f t="shared" si="23"/>
        <v>-1</v>
      </c>
      <c r="AF3307" s="34">
        <f t="shared" si="24"/>
        <v>0</v>
      </c>
      <c r="AG3307" s="34">
        <f t="shared" si="25"/>
        <v>0</v>
      </c>
      <c r="AH3307" s="34">
        <f t="shared" si="26"/>
        <v>1</v>
      </c>
      <c r="AI3307" s="34">
        <f t="shared" si="28"/>
        <v>0</v>
      </c>
      <c r="AJ3307" s="34">
        <f t="shared" si="29"/>
        <v>-1</v>
      </c>
      <c r="AK3307" s="34">
        <f t="shared" si="27"/>
        <v>-0.006782582156</v>
      </c>
      <c r="AL3307" s="36">
        <f t="shared" si="34"/>
        <v>0</v>
      </c>
      <c r="AM3307" s="36">
        <f t="shared" si="35"/>
        <v>0</v>
      </c>
      <c r="AN3307" s="46">
        <f t="shared" si="36"/>
        <v>0</v>
      </c>
      <c r="AO3307" s="36">
        <f t="shared" si="37"/>
        <v>2</v>
      </c>
      <c r="AP3307" s="36">
        <f t="shared" si="39"/>
        <v>0</v>
      </c>
      <c r="AQ3307" s="36">
        <f t="shared" si="40"/>
        <v>1</v>
      </c>
      <c r="AR3307" s="36">
        <f t="shared" si="38"/>
        <v>0.006782582156</v>
      </c>
      <c r="AS3307" s="38">
        <f t="shared" si="45"/>
        <v>0</v>
      </c>
      <c r="AT3307" s="38">
        <f t="shared" si="46"/>
        <v>0</v>
      </c>
      <c r="AU3307" s="38">
        <f t="shared" si="47"/>
        <v>0</v>
      </c>
      <c r="AV3307" s="38">
        <f t="shared" si="48"/>
        <v>5</v>
      </c>
      <c r="AW3307" s="38">
        <f t="shared" si="51"/>
        <v>0</v>
      </c>
      <c r="AX3307" s="38">
        <f t="shared" si="52"/>
        <v>1</v>
      </c>
      <c r="AY3307" s="38">
        <f t="shared" si="49"/>
        <v>0.006782582156</v>
      </c>
      <c r="AZ3307" s="12">
        <f t="shared" si="30"/>
        <v>125.787891</v>
      </c>
      <c r="BA3307" s="12">
        <f t="shared" si="41"/>
        <v>85.78764456</v>
      </c>
      <c r="BB3307" s="12">
        <f t="shared" si="53"/>
        <v>112.9624636</v>
      </c>
      <c r="BC3307" s="12">
        <f t="shared" si="50"/>
        <v>0.002260860719</v>
      </c>
      <c r="BD3307" s="12">
        <f t="shared" si="54"/>
        <v>106.2413719</v>
      </c>
    </row>
    <row r="3308" ht="14.25" customHeight="1">
      <c r="A3308" s="7">
        <v>41320.0</v>
      </c>
      <c r="B3308" s="21" t="s">
        <v>90</v>
      </c>
      <c r="C3308" s="8">
        <v>53.330254</v>
      </c>
      <c r="D3308" s="33">
        <f t="shared" si="5"/>
        <v>0.01936963193</v>
      </c>
      <c r="E3308" s="33">
        <f t="shared" si="7"/>
        <v>0.0148761524</v>
      </c>
      <c r="F3308" s="33">
        <f t="shared" si="9"/>
        <v>0.01389832582</v>
      </c>
      <c r="G3308" s="33">
        <f t="shared" si="11"/>
        <v>0.01725828738</v>
      </c>
      <c r="H3308" s="33">
        <f t="shared" si="20"/>
        <v>0.7259973987</v>
      </c>
      <c r="I3308" s="45">
        <f t="shared" si="31"/>
        <v>0.1793770455</v>
      </c>
      <c r="J3308" s="45">
        <f t="shared" si="43"/>
        <v>-0.1039370208</v>
      </c>
      <c r="K3308" s="21" t="s">
        <v>91</v>
      </c>
      <c r="L3308" s="8">
        <v>26.481878</v>
      </c>
      <c r="M3308" s="33">
        <f t="shared" si="6"/>
        <v>0.0157437945</v>
      </c>
      <c r="N3308" s="33">
        <f t="shared" si="8"/>
        <v>-0.03482085151</v>
      </c>
      <c r="O3308" s="33">
        <f t="shared" si="10"/>
        <v>-0.003196583586</v>
      </c>
      <c r="P3308" s="33">
        <f t="shared" si="12"/>
        <v>-0.002399082664</v>
      </c>
      <c r="Q3308" s="45">
        <f t="shared" si="21"/>
        <v>-1.857514469</v>
      </c>
      <c r="R3308" s="45">
        <f t="shared" si="32"/>
        <v>-0.4946365921</v>
      </c>
      <c r="S3308" s="45">
        <f t="shared" si="44"/>
        <v>-0.482088545</v>
      </c>
      <c r="T3308" s="33">
        <f t="shared" si="22"/>
        <v>2.583511868</v>
      </c>
      <c r="U3308" s="33">
        <f t="shared" si="33"/>
        <v>0.6740136376</v>
      </c>
      <c r="V3308" s="33">
        <f t="shared" si="42"/>
        <v>0.3781515242</v>
      </c>
      <c r="W3308" s="44">
        <f t="shared" si="13"/>
        <v>0.006805681399</v>
      </c>
      <c r="X3308" s="44">
        <f t="shared" si="14"/>
        <v>0.01133180868</v>
      </c>
      <c r="Y3308" s="33">
        <f t="shared" si="15"/>
        <v>1.665051303</v>
      </c>
      <c r="Z3308" s="43">
        <v>1.0</v>
      </c>
      <c r="AA3308" s="33">
        <f t="shared" si="16"/>
        <v>2.665051303</v>
      </c>
      <c r="AB3308" s="33">
        <f t="shared" si="17"/>
        <v>0.6247727018</v>
      </c>
      <c r="AC3308" s="33">
        <f t="shared" si="18"/>
        <v>0.3752272982</v>
      </c>
      <c r="AD3308" s="33">
        <f t="shared" si="19"/>
        <v>0.01292594749</v>
      </c>
      <c r="AE3308" s="34">
        <f t="shared" si="23"/>
        <v>-1</v>
      </c>
      <c r="AF3308" s="34">
        <f t="shared" si="24"/>
        <v>0</v>
      </c>
      <c r="AG3308" s="34">
        <f t="shared" si="25"/>
        <v>0</v>
      </c>
      <c r="AH3308" s="34">
        <f t="shared" si="26"/>
        <v>2</v>
      </c>
      <c r="AI3308" s="34">
        <f t="shared" si="28"/>
        <v>0</v>
      </c>
      <c r="AJ3308" s="34">
        <f t="shared" si="29"/>
        <v>-1</v>
      </c>
      <c r="AK3308" s="34">
        <f t="shared" si="27"/>
        <v>-0.01292594749</v>
      </c>
      <c r="AL3308" s="36">
        <f t="shared" si="34"/>
        <v>0</v>
      </c>
      <c r="AM3308" s="36">
        <f t="shared" si="35"/>
        <v>0</v>
      </c>
      <c r="AN3308" s="46">
        <f t="shared" si="36"/>
        <v>0</v>
      </c>
      <c r="AO3308" s="36">
        <f t="shared" si="37"/>
        <v>3</v>
      </c>
      <c r="AP3308" s="36">
        <f t="shared" si="39"/>
        <v>0</v>
      </c>
      <c r="AQ3308" s="36">
        <f t="shared" si="40"/>
        <v>1</v>
      </c>
      <c r="AR3308" s="36">
        <f t="shared" si="38"/>
        <v>0.01292594749</v>
      </c>
      <c r="AS3308" s="38">
        <f t="shared" si="45"/>
        <v>0</v>
      </c>
      <c r="AT3308" s="38">
        <f t="shared" si="46"/>
        <v>0</v>
      </c>
      <c r="AU3308" s="38">
        <f t="shared" si="47"/>
        <v>0</v>
      </c>
      <c r="AV3308" s="38">
        <f t="shared" si="48"/>
        <v>0</v>
      </c>
      <c r="AW3308" s="38">
        <f t="shared" si="51"/>
        <v>1</v>
      </c>
      <c r="AX3308" s="38">
        <f t="shared" si="52"/>
        <v>0</v>
      </c>
      <c r="AY3308" s="38">
        <f t="shared" si="49"/>
        <v>0</v>
      </c>
      <c r="AZ3308" s="12">
        <f t="shared" si="30"/>
        <v>124.1619634</v>
      </c>
      <c r="BA3308" s="12">
        <f t="shared" si="41"/>
        <v>86.89653115</v>
      </c>
      <c r="BB3308" s="12">
        <f t="shared" si="53"/>
        <v>112.9624636</v>
      </c>
      <c r="BC3308" s="12">
        <f t="shared" si="50"/>
        <v>0</v>
      </c>
      <c r="BD3308" s="12">
        <f t="shared" si="54"/>
        <v>106.2413719</v>
      </c>
    </row>
    <row r="3309" ht="14.25" customHeight="1">
      <c r="A3309" s="7">
        <v>41324.0</v>
      </c>
      <c r="B3309" s="21" t="s">
        <v>90</v>
      </c>
      <c r="C3309" s="8">
        <v>54.647579</v>
      </c>
      <c r="D3309" s="33">
        <f t="shared" si="5"/>
        <v>0.02470126994</v>
      </c>
      <c r="E3309" s="33">
        <f t="shared" si="7"/>
        <v>0.04339401611</v>
      </c>
      <c r="F3309" s="33">
        <f t="shared" si="9"/>
        <v>0.04209771187</v>
      </c>
      <c r="G3309" s="33">
        <f t="shared" si="11"/>
        <v>0.04166632594</v>
      </c>
      <c r="H3309" s="33">
        <f t="shared" si="20"/>
        <v>2.852262314</v>
      </c>
      <c r="I3309" s="45">
        <f t="shared" si="31"/>
        <v>1.647896322</v>
      </c>
      <c r="J3309" s="45">
        <f t="shared" si="43"/>
        <v>0.9832719297</v>
      </c>
      <c r="K3309" s="21" t="s">
        <v>91</v>
      </c>
      <c r="L3309" s="8">
        <v>26.658792</v>
      </c>
      <c r="M3309" s="33">
        <f t="shared" si="6"/>
        <v>0.0066805685</v>
      </c>
      <c r="N3309" s="33">
        <f t="shared" si="8"/>
        <v>-0.02434619083</v>
      </c>
      <c r="O3309" s="33">
        <f t="shared" si="10"/>
        <v>0.008567423196</v>
      </c>
      <c r="P3309" s="33">
        <f t="shared" si="12"/>
        <v>-0.0007959137373</v>
      </c>
      <c r="Q3309" s="45">
        <f t="shared" si="21"/>
        <v>-1.290147711</v>
      </c>
      <c r="R3309" s="45">
        <f t="shared" si="32"/>
        <v>0.0432471077</v>
      </c>
      <c r="S3309" s="45">
        <f t="shared" si="44"/>
        <v>-0.4295955949</v>
      </c>
      <c r="T3309" s="33">
        <f t="shared" si="22"/>
        <v>4.142410026</v>
      </c>
      <c r="U3309" s="33">
        <f t="shared" si="33"/>
        <v>1.604649215</v>
      </c>
      <c r="V3309" s="33">
        <f t="shared" si="42"/>
        <v>1.412867525</v>
      </c>
      <c r="W3309" s="44">
        <f t="shared" si="13"/>
        <v>0.00864116885</v>
      </c>
      <c r="X3309" s="44">
        <f t="shared" si="14"/>
        <v>0.01137592017</v>
      </c>
      <c r="Y3309" s="33">
        <f t="shared" si="15"/>
        <v>1.316479329</v>
      </c>
      <c r="Z3309" s="43">
        <v>1.0</v>
      </c>
      <c r="AA3309" s="33">
        <f t="shared" si="16"/>
        <v>2.316479329</v>
      </c>
      <c r="AB3309" s="33">
        <f t="shared" si="17"/>
        <v>0.5683104151</v>
      </c>
      <c r="AC3309" s="33">
        <f t="shared" si="18"/>
        <v>0.4316895849</v>
      </c>
      <c r="AD3309" s="33">
        <f t="shared" si="19"/>
        <v>-0.001289772467</v>
      </c>
      <c r="AE3309" s="34">
        <f t="shared" si="23"/>
        <v>-1</v>
      </c>
      <c r="AF3309" s="34">
        <f t="shared" si="24"/>
        <v>0</v>
      </c>
      <c r="AG3309" s="34">
        <f t="shared" si="25"/>
        <v>0</v>
      </c>
      <c r="AH3309" s="34">
        <f t="shared" si="26"/>
        <v>3</v>
      </c>
      <c r="AI3309" s="34">
        <f t="shared" si="28"/>
        <v>0</v>
      </c>
      <c r="AJ3309" s="34">
        <f t="shared" si="29"/>
        <v>-1</v>
      </c>
      <c r="AK3309" s="34">
        <f t="shared" si="27"/>
        <v>0.001289772467</v>
      </c>
      <c r="AL3309" s="36">
        <f t="shared" si="34"/>
        <v>-1</v>
      </c>
      <c r="AM3309" s="36">
        <f t="shared" si="35"/>
        <v>1</v>
      </c>
      <c r="AN3309" s="46">
        <f t="shared" si="36"/>
        <v>0</v>
      </c>
      <c r="AO3309" s="36">
        <f t="shared" si="37"/>
        <v>1</v>
      </c>
      <c r="AP3309" s="36">
        <f t="shared" si="39"/>
        <v>0</v>
      </c>
      <c r="AQ3309" s="36">
        <f t="shared" si="40"/>
        <v>-1</v>
      </c>
      <c r="AR3309" s="36">
        <f t="shared" si="38"/>
        <v>0.001289772467</v>
      </c>
      <c r="AS3309" s="38">
        <f t="shared" si="45"/>
        <v>-1</v>
      </c>
      <c r="AT3309" s="38">
        <f t="shared" si="46"/>
        <v>0</v>
      </c>
      <c r="AU3309" s="38">
        <f t="shared" si="47"/>
        <v>0</v>
      </c>
      <c r="AV3309" s="38">
        <f t="shared" si="48"/>
        <v>1</v>
      </c>
      <c r="AW3309" s="38">
        <f t="shared" si="51"/>
        <v>0</v>
      </c>
      <c r="AX3309" s="38">
        <f t="shared" si="52"/>
        <v>-1</v>
      </c>
      <c r="AY3309" s="38">
        <f t="shared" si="49"/>
        <v>0.001289772467</v>
      </c>
      <c r="AZ3309" s="12">
        <f t="shared" si="30"/>
        <v>124.3221041</v>
      </c>
      <c r="BA3309" s="12">
        <f t="shared" si="41"/>
        <v>87.0086079</v>
      </c>
      <c r="BB3309" s="12">
        <f t="shared" si="53"/>
        <v>113.1081595</v>
      </c>
      <c r="BC3309" s="12">
        <f t="shared" si="50"/>
        <v>0.001289772467</v>
      </c>
      <c r="BD3309" s="12">
        <f t="shared" si="54"/>
        <v>106.3783991</v>
      </c>
    </row>
    <row r="3310" ht="14.25" customHeight="1">
      <c r="A3310" s="7">
        <v>41325.0</v>
      </c>
      <c r="B3310" s="21" t="s">
        <v>90</v>
      </c>
      <c r="C3310" s="8">
        <v>54.589684</v>
      </c>
      <c r="D3310" s="33">
        <f t="shared" si="5"/>
        <v>-0.001059424792</v>
      </c>
      <c r="E3310" s="33">
        <f t="shared" si="7"/>
        <v>0.04503278912</v>
      </c>
      <c r="F3310" s="33">
        <f t="shared" si="9"/>
        <v>0.03103215094</v>
      </c>
      <c r="G3310" s="33">
        <f t="shared" si="11"/>
        <v>0.04459835047</v>
      </c>
      <c r="H3310" s="33">
        <f t="shared" si="20"/>
        <v>2.746988489</v>
      </c>
      <c r="I3310" s="45">
        <f t="shared" si="31"/>
        <v>1.008354816</v>
      </c>
      <c r="J3310" s="45">
        <f t="shared" si="43"/>
        <v>1.091096712</v>
      </c>
      <c r="K3310" s="21" t="s">
        <v>91</v>
      </c>
      <c r="L3310" s="8">
        <v>26.70126</v>
      </c>
      <c r="M3310" s="33">
        <f t="shared" si="6"/>
        <v>0.001593020419</v>
      </c>
      <c r="N3310" s="33">
        <f t="shared" si="8"/>
        <v>0.004525682535</v>
      </c>
      <c r="O3310" s="33">
        <f t="shared" si="10"/>
        <v>-0.01074989955</v>
      </c>
      <c r="P3310" s="33">
        <f t="shared" si="12"/>
        <v>0.01615936828</v>
      </c>
      <c r="Q3310" s="45">
        <f t="shared" si="21"/>
        <v>0.1070624782</v>
      </c>
      <c r="R3310" s="45">
        <f t="shared" si="32"/>
        <v>-0.8310371062</v>
      </c>
      <c r="S3310" s="45">
        <f t="shared" si="44"/>
        <v>0.2556345989</v>
      </c>
      <c r="T3310" s="33">
        <f t="shared" si="22"/>
        <v>2.639926011</v>
      </c>
      <c r="U3310" s="33">
        <f t="shared" si="33"/>
        <v>1.839391922</v>
      </c>
      <c r="V3310" s="33">
        <f t="shared" si="42"/>
        <v>0.8354621132</v>
      </c>
      <c r="W3310" s="44">
        <f t="shared" si="13"/>
        <v>0.008562082012</v>
      </c>
      <c r="X3310" s="44">
        <f t="shared" si="14"/>
        <v>0.01080466242</v>
      </c>
      <c r="Y3310" s="33">
        <f t="shared" si="15"/>
        <v>1.261919987</v>
      </c>
      <c r="Z3310" s="43">
        <v>1.0</v>
      </c>
      <c r="AA3310" s="33">
        <f t="shared" si="16"/>
        <v>2.261919987</v>
      </c>
      <c r="AB3310" s="33">
        <f t="shared" si="17"/>
        <v>0.5578977127</v>
      </c>
      <c r="AC3310" s="33">
        <f t="shared" si="18"/>
        <v>0.4421022873</v>
      </c>
      <c r="AD3310" s="33">
        <f t="shared" si="19"/>
        <v>-0.0002095268123</v>
      </c>
      <c r="AE3310" s="34">
        <f t="shared" si="23"/>
        <v>-1</v>
      </c>
      <c r="AF3310" s="34">
        <f t="shared" si="24"/>
        <v>0</v>
      </c>
      <c r="AG3310" s="34">
        <f t="shared" si="25"/>
        <v>0</v>
      </c>
      <c r="AH3310" s="34">
        <f t="shared" si="26"/>
        <v>4</v>
      </c>
      <c r="AI3310" s="34">
        <f t="shared" si="28"/>
        <v>0</v>
      </c>
      <c r="AJ3310" s="34">
        <f t="shared" si="29"/>
        <v>-1</v>
      </c>
      <c r="AK3310" s="34">
        <f t="shared" si="27"/>
        <v>0.0002095268123</v>
      </c>
      <c r="AL3310" s="36">
        <f t="shared" si="34"/>
        <v>-1</v>
      </c>
      <c r="AM3310" s="36">
        <f t="shared" si="35"/>
        <v>0</v>
      </c>
      <c r="AN3310" s="46">
        <f t="shared" si="36"/>
        <v>0</v>
      </c>
      <c r="AO3310" s="36">
        <f t="shared" si="37"/>
        <v>2</v>
      </c>
      <c r="AP3310" s="36">
        <f t="shared" si="39"/>
        <v>0</v>
      </c>
      <c r="AQ3310" s="36">
        <f t="shared" si="40"/>
        <v>-1</v>
      </c>
      <c r="AR3310" s="36">
        <f t="shared" si="38"/>
        <v>0.0002095268123</v>
      </c>
      <c r="AS3310" s="38">
        <f t="shared" si="45"/>
        <v>0</v>
      </c>
      <c r="AT3310" s="38">
        <f t="shared" si="46"/>
        <v>0</v>
      </c>
      <c r="AU3310" s="38">
        <f t="shared" si="47"/>
        <v>0</v>
      </c>
      <c r="AV3310" s="38">
        <f t="shared" si="48"/>
        <v>2</v>
      </c>
      <c r="AW3310" s="38">
        <f t="shared" si="51"/>
        <v>0</v>
      </c>
      <c r="AX3310" s="38">
        <f t="shared" si="52"/>
        <v>-1</v>
      </c>
      <c r="AY3310" s="38">
        <f t="shared" si="49"/>
        <v>0.0002095268123</v>
      </c>
      <c r="AZ3310" s="12">
        <f t="shared" si="30"/>
        <v>124.3481529</v>
      </c>
      <c r="BA3310" s="12">
        <f t="shared" si="41"/>
        <v>87.02683854</v>
      </c>
      <c r="BB3310" s="12">
        <f t="shared" si="53"/>
        <v>113.1318587</v>
      </c>
      <c r="BC3310" s="12">
        <f t="shared" si="50"/>
        <v>0.0002095268123</v>
      </c>
      <c r="BD3310" s="12">
        <f t="shared" si="54"/>
        <v>106.4006883</v>
      </c>
    </row>
    <row r="3311" ht="14.25" customHeight="1">
      <c r="A3311" s="7">
        <v>41326.0</v>
      </c>
      <c r="B3311" s="21" t="s">
        <v>90</v>
      </c>
      <c r="C3311" s="8">
        <v>54.546246</v>
      </c>
      <c r="D3311" s="33">
        <f t="shared" si="5"/>
        <v>-0.0007957181067</v>
      </c>
      <c r="E3311" s="33">
        <f t="shared" si="7"/>
        <v>0.0539860399</v>
      </c>
      <c r="F3311" s="33">
        <f t="shared" si="9"/>
        <v>0.03559166265</v>
      </c>
      <c r="G3311" s="33">
        <f t="shared" si="11"/>
        <v>0.04943573027</v>
      </c>
      <c r="H3311" s="33">
        <f t="shared" si="20"/>
        <v>3.165140093</v>
      </c>
      <c r="I3311" s="45">
        <f t="shared" si="31"/>
        <v>1.212961159</v>
      </c>
      <c r="J3311" s="45">
        <f t="shared" si="43"/>
        <v>1.282854249</v>
      </c>
      <c r="K3311" s="21" t="s">
        <v>91</v>
      </c>
      <c r="L3311" s="8">
        <v>26.687103</v>
      </c>
      <c r="M3311" s="33">
        <f t="shared" si="6"/>
        <v>-0.0005301996984</v>
      </c>
      <c r="N3311" s="33">
        <f t="shared" si="8"/>
        <v>0.01343734428</v>
      </c>
      <c r="O3311" s="33">
        <f t="shared" si="10"/>
        <v>-0.01566178702</v>
      </c>
      <c r="P3311" s="33">
        <f t="shared" si="12"/>
        <v>0.01562060089</v>
      </c>
      <c r="Q3311" s="45">
        <f t="shared" si="21"/>
        <v>0.5658435684</v>
      </c>
      <c r="R3311" s="45">
        <f t="shared" si="32"/>
        <v>-1.025398482</v>
      </c>
      <c r="S3311" s="45">
        <f t="shared" si="44"/>
        <v>0.2257362279</v>
      </c>
      <c r="T3311" s="33">
        <f t="shared" si="22"/>
        <v>2.599296524</v>
      </c>
      <c r="U3311" s="33">
        <f t="shared" si="33"/>
        <v>2.238359641</v>
      </c>
      <c r="V3311" s="33">
        <f t="shared" si="42"/>
        <v>1.057118021</v>
      </c>
      <c r="W3311" s="44">
        <f t="shared" si="13"/>
        <v>0.008406874119</v>
      </c>
      <c r="X3311" s="44">
        <f t="shared" si="14"/>
        <v>0.01080752687</v>
      </c>
      <c r="Y3311" s="33">
        <f t="shared" si="15"/>
        <v>1.285558308</v>
      </c>
      <c r="Z3311" s="43">
        <v>1.0</v>
      </c>
      <c r="AA3311" s="33">
        <f t="shared" si="16"/>
        <v>2.285558308</v>
      </c>
      <c r="AB3311" s="33">
        <f t="shared" si="17"/>
        <v>0.5624701429</v>
      </c>
      <c r="AC3311" s="33">
        <f t="shared" si="18"/>
        <v>0.4375298571</v>
      </c>
      <c r="AD3311" s="33">
        <f t="shared" si="19"/>
        <v>-0.007830608111</v>
      </c>
      <c r="AE3311" s="34">
        <f t="shared" si="23"/>
        <v>-1</v>
      </c>
      <c r="AF3311" s="34">
        <f t="shared" si="24"/>
        <v>0</v>
      </c>
      <c r="AG3311" s="34">
        <f t="shared" si="25"/>
        <v>0</v>
      </c>
      <c r="AH3311" s="34">
        <f t="shared" si="26"/>
        <v>5</v>
      </c>
      <c r="AI3311" s="34">
        <f t="shared" si="28"/>
        <v>0</v>
      </c>
      <c r="AJ3311" s="34">
        <f t="shared" si="29"/>
        <v>-1</v>
      </c>
      <c r="AK3311" s="34">
        <f t="shared" si="27"/>
        <v>0.007830608111</v>
      </c>
      <c r="AL3311" s="36">
        <f t="shared" si="34"/>
        <v>-1</v>
      </c>
      <c r="AM3311" s="36">
        <f t="shared" si="35"/>
        <v>0</v>
      </c>
      <c r="AN3311" s="46">
        <f t="shared" si="36"/>
        <v>0</v>
      </c>
      <c r="AO3311" s="36">
        <f t="shared" si="37"/>
        <v>3</v>
      </c>
      <c r="AP3311" s="36">
        <f t="shared" si="39"/>
        <v>0</v>
      </c>
      <c r="AQ3311" s="36">
        <f t="shared" si="40"/>
        <v>-1</v>
      </c>
      <c r="AR3311" s="36">
        <f t="shared" si="38"/>
        <v>0.007830608111</v>
      </c>
      <c r="AS3311" s="38">
        <f t="shared" si="45"/>
        <v>-1</v>
      </c>
      <c r="AT3311" s="38">
        <f t="shared" si="46"/>
        <v>0</v>
      </c>
      <c r="AU3311" s="38">
        <f t="shared" si="47"/>
        <v>0</v>
      </c>
      <c r="AV3311" s="38">
        <f t="shared" si="48"/>
        <v>3</v>
      </c>
      <c r="AW3311" s="38">
        <f t="shared" si="51"/>
        <v>0</v>
      </c>
      <c r="AX3311" s="38">
        <f t="shared" si="52"/>
        <v>-1</v>
      </c>
      <c r="AY3311" s="38">
        <f t="shared" si="49"/>
        <v>0.007830608111</v>
      </c>
      <c r="AZ3311" s="12">
        <f t="shared" si="30"/>
        <v>125.3218745</v>
      </c>
      <c r="BA3311" s="12">
        <f t="shared" si="41"/>
        <v>87.70831161</v>
      </c>
      <c r="BB3311" s="12">
        <f t="shared" si="53"/>
        <v>114.01775</v>
      </c>
      <c r="BC3311" s="12">
        <f t="shared" si="50"/>
        <v>0.007830608111</v>
      </c>
      <c r="BD3311" s="12">
        <f t="shared" si="54"/>
        <v>107.2338703</v>
      </c>
    </row>
    <row r="3312" ht="14.25" customHeight="1">
      <c r="A3312" s="7">
        <v>41327.0</v>
      </c>
      <c r="B3312" s="21" t="s">
        <v>90</v>
      </c>
      <c r="C3312" s="8">
        <v>54.69825</v>
      </c>
      <c r="D3312" s="33">
        <f t="shared" si="5"/>
        <v>0.002786699565</v>
      </c>
      <c r="E3312" s="33">
        <f t="shared" si="7"/>
        <v>0.04551789627</v>
      </c>
      <c r="F3312" s="33">
        <f t="shared" si="9"/>
        <v>0.0379068419</v>
      </c>
      <c r="G3312" s="33">
        <f t="shared" si="11"/>
        <v>0.04624124945</v>
      </c>
      <c r="H3312" s="33">
        <f t="shared" si="20"/>
        <v>2.419878112</v>
      </c>
      <c r="I3312" s="45">
        <f t="shared" si="31"/>
        <v>1.30491356</v>
      </c>
      <c r="J3312" s="45">
        <f t="shared" si="43"/>
        <v>1.098469588</v>
      </c>
      <c r="K3312" s="21" t="s">
        <v>91</v>
      </c>
      <c r="L3312" s="8">
        <v>27.260336</v>
      </c>
      <c r="M3312" s="33">
        <f t="shared" si="6"/>
        <v>0.02147977621</v>
      </c>
      <c r="N3312" s="33">
        <f t="shared" si="8"/>
        <v>0.04560247305</v>
      </c>
      <c r="O3312" s="33">
        <f t="shared" si="10"/>
        <v>-0.01002329976</v>
      </c>
      <c r="P3312" s="33">
        <f t="shared" si="12"/>
        <v>0.03799541871</v>
      </c>
      <c r="Q3312" s="45">
        <f t="shared" si="21"/>
        <v>2.199100133</v>
      </c>
      <c r="R3312" s="45">
        <f t="shared" si="32"/>
        <v>-0.7404689464</v>
      </c>
      <c r="S3312" s="45">
        <f t="shared" si="44"/>
        <v>1.157791914</v>
      </c>
      <c r="T3312" s="33">
        <f t="shared" si="22"/>
        <v>0.2207779796</v>
      </c>
      <c r="U3312" s="33">
        <f t="shared" si="33"/>
        <v>2.045382506</v>
      </c>
      <c r="V3312" s="33">
        <f t="shared" si="42"/>
        <v>-0.0593223258</v>
      </c>
      <c r="W3312" s="44">
        <f t="shared" si="13"/>
        <v>0.008369501848</v>
      </c>
      <c r="X3312" s="44">
        <f t="shared" si="14"/>
        <v>0.01174175842</v>
      </c>
      <c r="Y3312" s="33">
        <f t="shared" si="15"/>
        <v>1.402922018</v>
      </c>
      <c r="Z3312" s="43">
        <v>1.0</v>
      </c>
      <c r="AA3312" s="33">
        <f t="shared" si="16"/>
        <v>2.402922018</v>
      </c>
      <c r="AB3312" s="33">
        <f t="shared" si="17"/>
        <v>0.5838400112</v>
      </c>
      <c r="AC3312" s="33">
        <f t="shared" si="18"/>
        <v>0.4161599888</v>
      </c>
      <c r="AD3312" s="33">
        <f t="shared" si="19"/>
        <v>0.005707077266</v>
      </c>
      <c r="AE3312" s="34">
        <f t="shared" si="23"/>
        <v>0</v>
      </c>
      <c r="AF3312" s="34">
        <f t="shared" si="24"/>
        <v>0</v>
      </c>
      <c r="AG3312" s="34">
        <f t="shared" si="25"/>
        <v>0</v>
      </c>
      <c r="AH3312" s="34">
        <f t="shared" si="26"/>
        <v>0</v>
      </c>
      <c r="AI3312" s="34">
        <f t="shared" si="28"/>
        <v>1</v>
      </c>
      <c r="AJ3312" s="34">
        <f t="shared" si="29"/>
        <v>0</v>
      </c>
      <c r="AK3312" s="34">
        <f t="shared" si="27"/>
        <v>0</v>
      </c>
      <c r="AL3312" s="36">
        <f t="shared" si="34"/>
        <v>-1</v>
      </c>
      <c r="AM3312" s="36">
        <f t="shared" si="35"/>
        <v>0</v>
      </c>
      <c r="AN3312" s="46">
        <f t="shared" si="36"/>
        <v>0</v>
      </c>
      <c r="AO3312" s="36">
        <f t="shared" si="37"/>
        <v>4</v>
      </c>
      <c r="AP3312" s="36">
        <f t="shared" si="39"/>
        <v>0</v>
      </c>
      <c r="AQ3312" s="36">
        <f t="shared" si="40"/>
        <v>-1</v>
      </c>
      <c r="AR3312" s="36">
        <f t="shared" si="38"/>
        <v>-0.005707077266</v>
      </c>
      <c r="AS3312" s="38">
        <f t="shared" si="45"/>
        <v>0</v>
      </c>
      <c r="AT3312" s="38">
        <f t="shared" si="46"/>
        <v>0</v>
      </c>
      <c r="AU3312" s="38">
        <f t="shared" si="47"/>
        <v>0</v>
      </c>
      <c r="AV3312" s="38">
        <f t="shared" si="48"/>
        <v>4</v>
      </c>
      <c r="AW3312" s="38">
        <f t="shared" si="51"/>
        <v>0</v>
      </c>
      <c r="AX3312" s="38">
        <f t="shared" si="52"/>
        <v>-1</v>
      </c>
      <c r="AY3312" s="38">
        <f t="shared" si="49"/>
        <v>-0.005707077266</v>
      </c>
      <c r="AZ3312" s="12">
        <f t="shared" si="30"/>
        <v>125.3218745</v>
      </c>
      <c r="BA3312" s="12">
        <f t="shared" si="41"/>
        <v>87.20775349</v>
      </c>
      <c r="BB3312" s="12">
        <f t="shared" si="53"/>
        <v>113.3670418</v>
      </c>
      <c r="BC3312" s="12">
        <f t="shared" si="50"/>
        <v>-0.003804718177</v>
      </c>
      <c r="BD3312" s="12">
        <f t="shared" si="54"/>
        <v>106.8258757</v>
      </c>
    </row>
    <row r="3313" ht="14.25" customHeight="1">
      <c r="A3313" s="7">
        <v>41330.0</v>
      </c>
      <c r="B3313" s="21" t="s">
        <v>90</v>
      </c>
      <c r="C3313" s="8">
        <v>54.423195</v>
      </c>
      <c r="D3313" s="33">
        <f t="shared" si="5"/>
        <v>-0.005028588666</v>
      </c>
      <c r="E3313" s="33">
        <f t="shared" si="7"/>
        <v>0.02049382701</v>
      </c>
      <c r="F3313" s="33">
        <f t="shared" si="9"/>
        <v>0.0356748487</v>
      </c>
      <c r="G3313" s="33">
        <f t="shared" si="11"/>
        <v>0.03724637508</v>
      </c>
      <c r="H3313" s="33">
        <f t="shared" si="20"/>
        <v>0.7959336497</v>
      </c>
      <c r="I3313" s="45">
        <f t="shared" si="31"/>
        <v>1.157474337</v>
      </c>
      <c r="J3313" s="45">
        <f t="shared" si="43"/>
        <v>0.6578621513</v>
      </c>
      <c r="K3313" s="21" t="s">
        <v>91</v>
      </c>
      <c r="L3313" s="8">
        <v>26.694183</v>
      </c>
      <c r="M3313" s="33">
        <f t="shared" si="6"/>
        <v>-0.02076837938</v>
      </c>
      <c r="N3313" s="33">
        <f t="shared" si="8"/>
        <v>0.008016991846</v>
      </c>
      <c r="O3313" s="33">
        <f t="shared" si="10"/>
        <v>-0.02708301814</v>
      </c>
      <c r="P3313" s="33">
        <f t="shared" si="12"/>
        <v>0.01808377307</v>
      </c>
      <c r="Q3313" s="45">
        <f t="shared" si="21"/>
        <v>0.307573473</v>
      </c>
      <c r="R3313" s="45">
        <f t="shared" si="32"/>
        <v>-1.489630417</v>
      </c>
      <c r="S3313" s="45">
        <f t="shared" si="44"/>
        <v>0.3220174421</v>
      </c>
      <c r="T3313" s="33">
        <f t="shared" si="22"/>
        <v>0.4883601767</v>
      </c>
      <c r="U3313" s="33">
        <f t="shared" si="33"/>
        <v>2.647104754</v>
      </c>
      <c r="V3313" s="33">
        <f t="shared" si="42"/>
        <v>0.3358447092</v>
      </c>
      <c r="W3313" s="44">
        <f t="shared" si="13"/>
        <v>0.00851977732</v>
      </c>
      <c r="X3313" s="44">
        <f t="shared" si="14"/>
        <v>0.01278131282</v>
      </c>
      <c r="Y3313" s="33">
        <f t="shared" si="15"/>
        <v>1.500193296</v>
      </c>
      <c r="Z3313" s="43">
        <v>1.0</v>
      </c>
      <c r="AA3313" s="33">
        <f t="shared" si="16"/>
        <v>2.500193296</v>
      </c>
      <c r="AB3313" s="33">
        <f t="shared" si="17"/>
        <v>0.600030925</v>
      </c>
      <c r="AC3313" s="33">
        <f t="shared" si="18"/>
        <v>0.399969075</v>
      </c>
      <c r="AD3313" s="33">
        <f t="shared" si="19"/>
        <v>-0.0007035802814</v>
      </c>
      <c r="AE3313" s="34">
        <f t="shared" si="23"/>
        <v>0</v>
      </c>
      <c r="AF3313" s="34">
        <f t="shared" si="24"/>
        <v>0</v>
      </c>
      <c r="AG3313" s="34">
        <f t="shared" si="25"/>
        <v>0</v>
      </c>
      <c r="AH3313" s="34">
        <f t="shared" si="26"/>
        <v>0</v>
      </c>
      <c r="AI3313" s="34">
        <f t="shared" si="28"/>
        <v>0</v>
      </c>
      <c r="AJ3313" s="34">
        <f t="shared" si="29"/>
        <v>0</v>
      </c>
      <c r="AK3313" s="34">
        <f t="shared" si="27"/>
        <v>0</v>
      </c>
      <c r="AL3313" s="36">
        <f t="shared" si="34"/>
        <v>-1</v>
      </c>
      <c r="AM3313" s="36">
        <f t="shared" si="35"/>
        <v>0</v>
      </c>
      <c r="AN3313" s="46">
        <f t="shared" si="36"/>
        <v>0</v>
      </c>
      <c r="AO3313" s="36">
        <f t="shared" si="37"/>
        <v>5</v>
      </c>
      <c r="AP3313" s="36">
        <f t="shared" si="39"/>
        <v>0</v>
      </c>
      <c r="AQ3313" s="36">
        <f t="shared" si="40"/>
        <v>-1</v>
      </c>
      <c r="AR3313" s="36">
        <f t="shared" si="38"/>
        <v>0.0007035802814</v>
      </c>
      <c r="AS3313" s="38">
        <f t="shared" si="45"/>
        <v>0</v>
      </c>
      <c r="AT3313" s="38">
        <f t="shared" si="46"/>
        <v>0</v>
      </c>
      <c r="AU3313" s="38">
        <f t="shared" si="47"/>
        <v>0</v>
      </c>
      <c r="AV3313" s="38">
        <f t="shared" si="48"/>
        <v>5</v>
      </c>
      <c r="AW3313" s="38">
        <f t="shared" si="51"/>
        <v>0</v>
      </c>
      <c r="AX3313" s="38">
        <f t="shared" si="52"/>
        <v>-1</v>
      </c>
      <c r="AY3313" s="38">
        <f t="shared" si="49"/>
        <v>0.0007035802814</v>
      </c>
      <c r="AZ3313" s="12">
        <f t="shared" si="30"/>
        <v>125.3218745</v>
      </c>
      <c r="BA3313" s="12">
        <f t="shared" si="41"/>
        <v>87.26911115</v>
      </c>
      <c r="BB3313" s="12">
        <f t="shared" si="53"/>
        <v>113.4468047</v>
      </c>
      <c r="BC3313" s="12">
        <f t="shared" si="50"/>
        <v>0.0004690535209</v>
      </c>
      <c r="BD3313" s="12">
        <f t="shared" si="54"/>
        <v>106.8759827</v>
      </c>
    </row>
    <row r="3314" ht="14.25" customHeight="1">
      <c r="A3314" s="7">
        <v>41331.0</v>
      </c>
      <c r="B3314" s="21" t="s">
        <v>90</v>
      </c>
      <c r="C3314" s="8">
        <v>54.734459</v>
      </c>
      <c r="D3314" s="33">
        <f t="shared" si="5"/>
        <v>0.005719326107</v>
      </c>
      <c r="E3314" s="33">
        <f t="shared" si="7"/>
        <v>0.001589823403</v>
      </c>
      <c r="F3314" s="33">
        <f t="shared" si="9"/>
        <v>0.04505282834</v>
      </c>
      <c r="G3314" s="33">
        <f t="shared" si="11"/>
        <v>0.04145478144</v>
      </c>
      <c r="H3314" s="33">
        <f t="shared" si="20"/>
        <v>-0.3487337371</v>
      </c>
      <c r="I3314" s="45">
        <f t="shared" si="31"/>
        <v>1.601502265</v>
      </c>
      <c r="J3314" s="45">
        <f t="shared" si="43"/>
        <v>0.8332674877</v>
      </c>
      <c r="K3314" s="21" t="s">
        <v>91</v>
      </c>
      <c r="L3314" s="8">
        <v>26.970179</v>
      </c>
      <c r="M3314" s="33">
        <f t="shared" si="6"/>
        <v>0.01033918139</v>
      </c>
      <c r="N3314" s="33">
        <f t="shared" si="8"/>
        <v>0.01168046174</v>
      </c>
      <c r="O3314" s="33">
        <f t="shared" si="10"/>
        <v>-0.01295010384</v>
      </c>
      <c r="P3314" s="33">
        <f t="shared" si="12"/>
        <v>0.02972152918</v>
      </c>
      <c r="Q3314" s="45">
        <f t="shared" si="21"/>
        <v>0.4807270796</v>
      </c>
      <c r="R3314" s="45">
        <f t="shared" si="32"/>
        <v>-0.798462284</v>
      </c>
      <c r="S3314" s="45">
        <f t="shared" si="44"/>
        <v>0.7864288318</v>
      </c>
      <c r="T3314" s="33">
        <f t="shared" si="22"/>
        <v>-0.8294608168</v>
      </c>
      <c r="U3314" s="33">
        <f t="shared" si="33"/>
        <v>2.399964549</v>
      </c>
      <c r="V3314" s="33">
        <f t="shared" si="42"/>
        <v>0.04683865589</v>
      </c>
      <c r="W3314" s="44">
        <f t="shared" si="13"/>
        <v>0.008562885626</v>
      </c>
      <c r="X3314" s="44">
        <f t="shared" si="14"/>
        <v>0.01293880787</v>
      </c>
      <c r="Y3314" s="33">
        <f t="shared" si="15"/>
        <v>1.511033598</v>
      </c>
      <c r="Z3314" s="43">
        <v>1.0</v>
      </c>
      <c r="AA3314" s="33">
        <f t="shared" si="16"/>
        <v>2.511033598</v>
      </c>
      <c r="AB3314" s="33">
        <f t="shared" si="17"/>
        <v>0.6017576185</v>
      </c>
      <c r="AC3314" s="33">
        <f t="shared" si="18"/>
        <v>0.3982423815</v>
      </c>
      <c r="AD3314" s="33">
        <f t="shared" si="19"/>
        <v>-0.0003713960191</v>
      </c>
      <c r="AE3314" s="34">
        <f t="shared" si="23"/>
        <v>0</v>
      </c>
      <c r="AF3314" s="34">
        <f t="shared" si="24"/>
        <v>0</v>
      </c>
      <c r="AG3314" s="34">
        <f t="shared" si="25"/>
        <v>0</v>
      </c>
      <c r="AH3314" s="34">
        <f t="shared" si="26"/>
        <v>0</v>
      </c>
      <c r="AI3314" s="34">
        <f t="shared" si="28"/>
        <v>0</v>
      </c>
      <c r="AJ3314" s="34">
        <f t="shared" si="29"/>
        <v>0</v>
      </c>
      <c r="AK3314" s="34">
        <f t="shared" si="27"/>
        <v>0</v>
      </c>
      <c r="AL3314" s="36">
        <f t="shared" si="34"/>
        <v>-1</v>
      </c>
      <c r="AM3314" s="36">
        <f t="shared" si="35"/>
        <v>0</v>
      </c>
      <c r="AN3314" s="46">
        <f t="shared" si="36"/>
        <v>0</v>
      </c>
      <c r="AO3314" s="36">
        <f t="shared" si="37"/>
        <v>1</v>
      </c>
      <c r="AP3314" s="36">
        <f t="shared" si="39"/>
        <v>1</v>
      </c>
      <c r="AQ3314" s="36">
        <f t="shared" si="40"/>
        <v>-1</v>
      </c>
      <c r="AR3314" s="36">
        <f t="shared" si="38"/>
        <v>0.0003713960191</v>
      </c>
      <c r="AS3314" s="38">
        <f t="shared" si="45"/>
        <v>0</v>
      </c>
      <c r="AT3314" s="38">
        <f t="shared" si="46"/>
        <v>0</v>
      </c>
      <c r="AU3314" s="38">
        <f t="shared" si="47"/>
        <v>0</v>
      </c>
      <c r="AV3314" s="38">
        <f t="shared" si="48"/>
        <v>0</v>
      </c>
      <c r="AW3314" s="38">
        <f t="shared" si="51"/>
        <v>1</v>
      </c>
      <c r="AX3314" s="38">
        <f t="shared" si="52"/>
        <v>0</v>
      </c>
      <c r="AY3314" s="38">
        <f t="shared" si="49"/>
        <v>0</v>
      </c>
      <c r="AZ3314" s="12">
        <f t="shared" si="30"/>
        <v>125.3218745</v>
      </c>
      <c r="BA3314" s="12">
        <f t="shared" si="41"/>
        <v>87.30152255</v>
      </c>
      <c r="BB3314" s="12">
        <f t="shared" si="53"/>
        <v>113.4468047</v>
      </c>
      <c r="BC3314" s="12">
        <f t="shared" si="50"/>
        <v>0.000123798673</v>
      </c>
      <c r="BD3314" s="12">
        <f t="shared" si="54"/>
        <v>106.8892139</v>
      </c>
    </row>
    <row r="3315" ht="14.25" customHeight="1">
      <c r="A3315" s="7">
        <v>41332.0</v>
      </c>
      <c r="B3315" s="21" t="s">
        <v>90</v>
      </c>
      <c r="C3315" s="8">
        <v>55.023849</v>
      </c>
      <c r="D3315" s="33">
        <f t="shared" si="5"/>
        <v>0.005287162882</v>
      </c>
      <c r="E3315" s="33">
        <f t="shared" si="7"/>
        <v>0.007953242594</v>
      </c>
      <c r="F3315" s="33">
        <f t="shared" si="9"/>
        <v>0.05334418841</v>
      </c>
      <c r="G3315" s="33">
        <f t="shared" si="11"/>
        <v>0.0422238577</v>
      </c>
      <c r="H3315" s="33">
        <f t="shared" si="20"/>
        <v>0.05567003996</v>
      </c>
      <c r="I3315" s="45">
        <f t="shared" si="31"/>
        <v>1.962623161</v>
      </c>
      <c r="J3315" s="45">
        <f t="shared" si="43"/>
        <v>0.8472773244</v>
      </c>
      <c r="K3315" s="21" t="s">
        <v>91</v>
      </c>
      <c r="L3315" s="8">
        <v>27.210798</v>
      </c>
      <c r="M3315" s="33">
        <f t="shared" si="6"/>
        <v>0.008921668633</v>
      </c>
      <c r="N3315" s="33">
        <f t="shared" si="8"/>
        <v>0.01908291968</v>
      </c>
      <c r="O3315" s="33">
        <f t="shared" si="10"/>
        <v>0.02369496545</v>
      </c>
      <c r="P3315" s="33">
        <f t="shared" si="12"/>
        <v>0.0275252382</v>
      </c>
      <c r="Q3315" s="45">
        <f t="shared" si="21"/>
        <v>0.8403528381</v>
      </c>
      <c r="R3315" s="45">
        <f t="shared" si="32"/>
        <v>0.9349337059</v>
      </c>
      <c r="S3315" s="45">
        <f t="shared" si="44"/>
        <v>0.6891827564</v>
      </c>
      <c r="T3315" s="33">
        <f t="shared" si="22"/>
        <v>-0.7846827981</v>
      </c>
      <c r="U3315" s="33">
        <f t="shared" si="33"/>
        <v>1.027689455</v>
      </c>
      <c r="V3315" s="33">
        <f t="shared" si="42"/>
        <v>0.1580945679</v>
      </c>
      <c r="W3315" s="44">
        <f t="shared" si="13"/>
        <v>0.008575780437</v>
      </c>
      <c r="X3315" s="44">
        <f t="shared" si="14"/>
        <v>0.01286395178</v>
      </c>
      <c r="Y3315" s="33">
        <f t="shared" si="15"/>
        <v>1.500032781</v>
      </c>
      <c r="Z3315" s="43">
        <v>1.0</v>
      </c>
      <c r="AA3315" s="33">
        <f t="shared" si="16"/>
        <v>2.500032781</v>
      </c>
      <c r="AB3315" s="33">
        <f t="shared" si="17"/>
        <v>0.6000052449</v>
      </c>
      <c r="AC3315" s="33">
        <f t="shared" si="18"/>
        <v>0.3999947551</v>
      </c>
      <c r="AD3315" s="33">
        <f t="shared" si="19"/>
        <v>-0.0005033616852</v>
      </c>
      <c r="AE3315" s="34">
        <f t="shared" si="23"/>
        <v>0</v>
      </c>
      <c r="AF3315" s="34">
        <f t="shared" si="24"/>
        <v>0</v>
      </c>
      <c r="AG3315" s="34">
        <f t="shared" si="25"/>
        <v>0</v>
      </c>
      <c r="AH3315" s="34">
        <f t="shared" si="26"/>
        <v>0</v>
      </c>
      <c r="AI3315" s="34">
        <f t="shared" si="28"/>
        <v>0</v>
      </c>
      <c r="AJ3315" s="34">
        <f t="shared" si="29"/>
        <v>0</v>
      </c>
      <c r="AK3315" s="34">
        <f t="shared" si="27"/>
        <v>0</v>
      </c>
      <c r="AL3315" s="36">
        <f t="shared" si="34"/>
        <v>-1</v>
      </c>
      <c r="AM3315" s="36">
        <f t="shared" si="35"/>
        <v>0</v>
      </c>
      <c r="AN3315" s="46">
        <f t="shared" si="36"/>
        <v>0</v>
      </c>
      <c r="AO3315" s="36">
        <f t="shared" si="37"/>
        <v>2</v>
      </c>
      <c r="AP3315" s="36">
        <f t="shared" si="39"/>
        <v>0</v>
      </c>
      <c r="AQ3315" s="36">
        <f t="shared" si="40"/>
        <v>-1</v>
      </c>
      <c r="AR3315" s="36">
        <f t="shared" si="38"/>
        <v>0.0005033616852</v>
      </c>
      <c r="AS3315" s="38">
        <f t="shared" si="45"/>
        <v>0</v>
      </c>
      <c r="AT3315" s="38">
        <f t="shared" si="46"/>
        <v>0</v>
      </c>
      <c r="AU3315" s="38">
        <f t="shared" si="47"/>
        <v>0</v>
      </c>
      <c r="AV3315" s="38">
        <f t="shared" si="48"/>
        <v>0</v>
      </c>
      <c r="AW3315" s="38">
        <f t="shared" si="51"/>
        <v>0</v>
      </c>
      <c r="AX3315" s="38">
        <f t="shared" si="52"/>
        <v>0</v>
      </c>
      <c r="AY3315" s="38">
        <f t="shared" si="49"/>
        <v>0</v>
      </c>
      <c r="AZ3315" s="12">
        <f t="shared" si="30"/>
        <v>125.3218745</v>
      </c>
      <c r="BA3315" s="12">
        <f t="shared" si="41"/>
        <v>87.34546679</v>
      </c>
      <c r="BB3315" s="12">
        <f t="shared" si="53"/>
        <v>113.4468047</v>
      </c>
      <c r="BC3315" s="12">
        <f t="shared" si="50"/>
        <v>0.0001677872284</v>
      </c>
      <c r="BD3315" s="12">
        <f t="shared" si="54"/>
        <v>106.9071485</v>
      </c>
    </row>
    <row r="3316" ht="14.25" customHeight="1">
      <c r="A3316" s="7">
        <v>41333.0</v>
      </c>
      <c r="B3316" s="21" t="s">
        <v>90</v>
      </c>
      <c r="C3316" s="8">
        <v>55.235271</v>
      </c>
      <c r="D3316" s="33">
        <f t="shared" si="5"/>
        <v>0.003842370242</v>
      </c>
      <c r="E3316" s="33">
        <f t="shared" si="7"/>
        <v>0.01263194171</v>
      </c>
      <c r="F3316" s="33">
        <f t="shared" si="9"/>
        <v>0.06729993012</v>
      </c>
      <c r="G3316" s="33">
        <f t="shared" si="11"/>
        <v>0.04237051651</v>
      </c>
      <c r="H3316" s="33">
        <f t="shared" si="20"/>
        <v>0.3470322419</v>
      </c>
      <c r="I3316" s="45">
        <f t="shared" si="31"/>
        <v>2.561255198</v>
      </c>
      <c r="J3316" s="45">
        <f t="shared" si="43"/>
        <v>0.8297601722</v>
      </c>
      <c r="K3316" s="21" t="s">
        <v>91</v>
      </c>
      <c r="L3316" s="8">
        <v>27.401875</v>
      </c>
      <c r="M3316" s="33">
        <f t="shared" si="6"/>
        <v>0.007022102035</v>
      </c>
      <c r="N3316" s="33">
        <f t="shared" si="8"/>
        <v>0.02678342419</v>
      </c>
      <c r="O3316" s="33">
        <f t="shared" si="10"/>
        <v>0.04058066656</v>
      </c>
      <c r="P3316" s="33">
        <f t="shared" si="12"/>
        <v>0.03253315731</v>
      </c>
      <c r="Q3316" s="45">
        <f t="shared" si="21"/>
        <v>1.216501853</v>
      </c>
      <c r="R3316" s="45">
        <f t="shared" si="32"/>
        <v>1.857044061</v>
      </c>
      <c r="S3316" s="45">
        <f t="shared" si="44"/>
        <v>0.8918802544</v>
      </c>
      <c r="T3316" s="33">
        <f t="shared" si="22"/>
        <v>-0.8694696113</v>
      </c>
      <c r="U3316" s="33">
        <f t="shared" si="33"/>
        <v>0.7042111375</v>
      </c>
      <c r="V3316" s="33">
        <f t="shared" si="42"/>
        <v>-0.06212008221</v>
      </c>
      <c r="W3316" s="44">
        <f t="shared" si="13"/>
        <v>0.008577222361</v>
      </c>
      <c r="X3316" s="44">
        <f t="shared" si="14"/>
        <v>0.01292417124</v>
      </c>
      <c r="Y3316" s="33">
        <f t="shared" si="15"/>
        <v>1.506801467</v>
      </c>
      <c r="Z3316" s="43">
        <v>1.0</v>
      </c>
      <c r="AA3316" s="33">
        <f t="shared" si="16"/>
        <v>2.506801467</v>
      </c>
      <c r="AB3316" s="33">
        <f t="shared" si="17"/>
        <v>0.6010852821</v>
      </c>
      <c r="AC3316" s="33">
        <f t="shared" si="18"/>
        <v>0.3989147179</v>
      </c>
      <c r="AD3316" s="33">
        <f t="shared" si="19"/>
        <v>0.001475099983</v>
      </c>
      <c r="AE3316" s="34">
        <f t="shared" si="23"/>
        <v>0</v>
      </c>
      <c r="AF3316" s="34">
        <f t="shared" si="24"/>
        <v>0</v>
      </c>
      <c r="AG3316" s="34">
        <f t="shared" si="25"/>
        <v>0</v>
      </c>
      <c r="AH3316" s="34">
        <f t="shared" si="26"/>
        <v>0</v>
      </c>
      <c r="AI3316" s="34">
        <f t="shared" si="28"/>
        <v>0</v>
      </c>
      <c r="AJ3316" s="34">
        <f t="shared" si="29"/>
        <v>0</v>
      </c>
      <c r="AK3316" s="34">
        <f t="shared" si="27"/>
        <v>0</v>
      </c>
      <c r="AL3316" s="36">
        <f t="shared" si="34"/>
        <v>0</v>
      </c>
      <c r="AM3316" s="36">
        <f t="shared" si="35"/>
        <v>0</v>
      </c>
      <c r="AN3316" s="46">
        <f t="shared" si="36"/>
        <v>0</v>
      </c>
      <c r="AO3316" s="36">
        <f t="shared" si="37"/>
        <v>3</v>
      </c>
      <c r="AP3316" s="36">
        <f t="shared" si="39"/>
        <v>0</v>
      </c>
      <c r="AQ3316" s="36">
        <f t="shared" si="40"/>
        <v>-1</v>
      </c>
      <c r="AR3316" s="36">
        <f t="shared" si="38"/>
        <v>-0.001475099983</v>
      </c>
      <c r="AS3316" s="38">
        <f t="shared" si="45"/>
        <v>0</v>
      </c>
      <c r="AT3316" s="38">
        <f t="shared" si="46"/>
        <v>0</v>
      </c>
      <c r="AU3316" s="38">
        <f t="shared" si="47"/>
        <v>0</v>
      </c>
      <c r="AV3316" s="38">
        <f t="shared" si="48"/>
        <v>0</v>
      </c>
      <c r="AW3316" s="38">
        <f t="shared" si="51"/>
        <v>0</v>
      </c>
      <c r="AX3316" s="38">
        <f t="shared" si="52"/>
        <v>0</v>
      </c>
      <c r="AY3316" s="38">
        <f t="shared" si="49"/>
        <v>0</v>
      </c>
      <c r="AZ3316" s="12">
        <f t="shared" si="30"/>
        <v>125.3218745</v>
      </c>
      <c r="BA3316" s="12">
        <f t="shared" si="41"/>
        <v>87.2166235</v>
      </c>
      <c r="BB3316" s="12">
        <f t="shared" si="53"/>
        <v>113.4468047</v>
      </c>
      <c r="BC3316" s="12">
        <f t="shared" si="50"/>
        <v>-0.0004916999943</v>
      </c>
      <c r="BD3316" s="12">
        <f t="shared" si="54"/>
        <v>106.8545823</v>
      </c>
    </row>
    <row r="3317" ht="14.25" customHeight="1">
      <c r="A3317" s="7">
        <v>41334.0</v>
      </c>
      <c r="B3317" s="21" t="s">
        <v>90</v>
      </c>
      <c r="C3317" s="8">
        <v>55.351891</v>
      </c>
      <c r="D3317" s="33">
        <f t="shared" si="5"/>
        <v>0.002111332087</v>
      </c>
      <c r="E3317" s="33">
        <f t="shared" si="7"/>
        <v>0.01194994355</v>
      </c>
      <c r="F3317" s="33">
        <f t="shared" si="9"/>
        <v>0.05801177612</v>
      </c>
      <c r="G3317" s="33">
        <f t="shared" si="11"/>
        <v>0.04973313983</v>
      </c>
      <c r="H3317" s="33">
        <f t="shared" si="20"/>
        <v>0.2931410326</v>
      </c>
      <c r="I3317" s="45">
        <f t="shared" si="31"/>
        <v>1.99142837</v>
      </c>
      <c r="J3317" s="45">
        <f t="shared" si="43"/>
        <v>1.136179502</v>
      </c>
      <c r="K3317" s="21" t="s">
        <v>91</v>
      </c>
      <c r="L3317" s="8">
        <v>27.387724</v>
      </c>
      <c r="M3317" s="33">
        <f t="shared" si="6"/>
        <v>-0.0005164245147</v>
      </c>
      <c r="N3317" s="33">
        <f t="shared" si="8"/>
        <v>0.004673016503</v>
      </c>
      <c r="O3317" s="33">
        <f t="shared" si="10"/>
        <v>0.05048859067</v>
      </c>
      <c r="P3317" s="33">
        <f t="shared" si="12"/>
        <v>0.03920551202</v>
      </c>
      <c r="Q3317" s="45">
        <f t="shared" si="21"/>
        <v>0.1327057712</v>
      </c>
      <c r="R3317" s="45">
        <f t="shared" si="32"/>
        <v>2.383603916</v>
      </c>
      <c r="S3317" s="45">
        <f t="shared" si="44"/>
        <v>1.149119755</v>
      </c>
      <c r="T3317" s="33">
        <f t="shared" si="22"/>
        <v>0.1604352613</v>
      </c>
      <c r="U3317" s="33">
        <f t="shared" si="33"/>
        <v>-0.3921755463</v>
      </c>
      <c r="V3317" s="33">
        <f t="shared" si="42"/>
        <v>-0.01294025304</v>
      </c>
      <c r="W3317" s="44">
        <f t="shared" si="13"/>
        <v>0.008416556472</v>
      </c>
      <c r="X3317" s="44">
        <f t="shared" si="14"/>
        <v>0.0127778563</v>
      </c>
      <c r="Y3317" s="33">
        <f t="shared" si="15"/>
        <v>1.518181021</v>
      </c>
      <c r="Z3317" s="43">
        <v>1.0</v>
      </c>
      <c r="AA3317" s="33">
        <f t="shared" si="16"/>
        <v>2.518181021</v>
      </c>
      <c r="AB3317" s="33">
        <f t="shared" si="17"/>
        <v>0.602887961</v>
      </c>
      <c r="AC3317" s="33">
        <f t="shared" si="18"/>
        <v>0.397112039</v>
      </c>
      <c r="AD3317" s="33">
        <f t="shared" si="19"/>
        <v>0.004088409999</v>
      </c>
      <c r="AE3317" s="34">
        <f t="shared" si="23"/>
        <v>0</v>
      </c>
      <c r="AF3317" s="34">
        <f t="shared" si="24"/>
        <v>0</v>
      </c>
      <c r="AG3317" s="34">
        <f t="shared" si="25"/>
        <v>0</v>
      </c>
      <c r="AH3317" s="34">
        <f t="shared" si="26"/>
        <v>0</v>
      </c>
      <c r="AI3317" s="34">
        <f t="shared" si="28"/>
        <v>0</v>
      </c>
      <c r="AJ3317" s="34">
        <f t="shared" si="29"/>
        <v>0</v>
      </c>
      <c r="AK3317" s="34">
        <f t="shared" si="27"/>
        <v>0</v>
      </c>
      <c r="AL3317" s="36">
        <f t="shared" si="34"/>
        <v>0</v>
      </c>
      <c r="AM3317" s="36">
        <f t="shared" si="35"/>
        <v>0</v>
      </c>
      <c r="AN3317" s="46">
        <f t="shared" si="36"/>
        <v>0</v>
      </c>
      <c r="AO3317" s="36">
        <f t="shared" si="37"/>
        <v>4</v>
      </c>
      <c r="AP3317" s="36">
        <f t="shared" si="39"/>
        <v>0</v>
      </c>
      <c r="AQ3317" s="36">
        <f t="shared" si="40"/>
        <v>-1</v>
      </c>
      <c r="AR3317" s="36">
        <f t="shared" si="38"/>
        <v>-0.004088409999</v>
      </c>
      <c r="AS3317" s="38">
        <f t="shared" si="45"/>
        <v>0</v>
      </c>
      <c r="AT3317" s="38">
        <f t="shared" si="46"/>
        <v>0</v>
      </c>
      <c r="AU3317" s="38">
        <f t="shared" si="47"/>
        <v>0</v>
      </c>
      <c r="AV3317" s="38">
        <f t="shared" si="48"/>
        <v>0</v>
      </c>
      <c r="AW3317" s="38">
        <f t="shared" si="51"/>
        <v>0</v>
      </c>
      <c r="AX3317" s="38">
        <f t="shared" si="52"/>
        <v>0</v>
      </c>
      <c r="AY3317" s="38">
        <f t="shared" si="49"/>
        <v>0</v>
      </c>
      <c r="AZ3317" s="12">
        <f t="shared" si="30"/>
        <v>125.3218745</v>
      </c>
      <c r="BA3317" s="12">
        <f t="shared" si="41"/>
        <v>86.86004618</v>
      </c>
      <c r="BB3317" s="12">
        <f t="shared" si="53"/>
        <v>113.4468047</v>
      </c>
      <c r="BC3317" s="12">
        <f t="shared" si="50"/>
        <v>-0.001362803333</v>
      </c>
      <c r="BD3317" s="12">
        <f t="shared" si="54"/>
        <v>106.7089605</v>
      </c>
    </row>
    <row r="3318" ht="14.25" customHeight="1">
      <c r="A3318" s="7">
        <v>41337.0</v>
      </c>
      <c r="B3318" s="21" t="s">
        <v>90</v>
      </c>
      <c r="C3318" s="8">
        <v>55.840305</v>
      </c>
      <c r="D3318" s="33">
        <f t="shared" si="5"/>
        <v>0.008823799714</v>
      </c>
      <c r="E3318" s="33">
        <f t="shared" si="7"/>
        <v>0.02603871382</v>
      </c>
      <c r="F3318" s="33">
        <f t="shared" si="9"/>
        <v>0.04706617373</v>
      </c>
      <c r="G3318" s="33">
        <f t="shared" si="11"/>
        <v>0.06161864057</v>
      </c>
      <c r="H3318" s="33">
        <f t="shared" si="20"/>
        <v>1.138998431</v>
      </c>
      <c r="I3318" s="45">
        <f t="shared" si="31"/>
        <v>1.423039377</v>
      </c>
      <c r="J3318" s="45">
        <f t="shared" si="43"/>
        <v>1.631264376</v>
      </c>
      <c r="K3318" s="21" t="s">
        <v>91</v>
      </c>
      <c r="L3318" s="8">
        <v>27.472647</v>
      </c>
      <c r="M3318" s="33">
        <f t="shared" si="6"/>
        <v>0.003100768797</v>
      </c>
      <c r="N3318" s="33">
        <f t="shared" si="8"/>
        <v>0.02916230851</v>
      </c>
      <c r="O3318" s="33">
        <f t="shared" si="10"/>
        <v>0.03741309434</v>
      </c>
      <c r="P3318" s="33">
        <f t="shared" si="12"/>
        <v>0.03409691667</v>
      </c>
      <c r="Q3318" s="45">
        <f t="shared" si="21"/>
        <v>1.302326515</v>
      </c>
      <c r="R3318" s="45">
        <f t="shared" si="32"/>
        <v>1.657461257</v>
      </c>
      <c r="S3318" s="45">
        <f t="shared" si="44"/>
        <v>0.9179969739</v>
      </c>
      <c r="T3318" s="33">
        <f t="shared" si="22"/>
        <v>-0.1633280836</v>
      </c>
      <c r="U3318" s="33">
        <f t="shared" si="33"/>
        <v>-0.2344218807</v>
      </c>
      <c r="V3318" s="33">
        <f t="shared" si="42"/>
        <v>0.7132674023</v>
      </c>
      <c r="W3318" s="44">
        <f t="shared" si="13"/>
        <v>0.008446951637</v>
      </c>
      <c r="X3318" s="44">
        <f t="shared" si="14"/>
        <v>0.01270211006</v>
      </c>
      <c r="Y3318" s="33">
        <f t="shared" si="15"/>
        <v>1.503750774</v>
      </c>
      <c r="Z3318" s="43">
        <v>1.0</v>
      </c>
      <c r="AA3318" s="33">
        <f t="shared" si="16"/>
        <v>2.503750774</v>
      </c>
      <c r="AB3318" s="33">
        <f t="shared" si="17"/>
        <v>0.6005992248</v>
      </c>
      <c r="AC3318" s="33">
        <f t="shared" si="18"/>
        <v>0.3994007752</v>
      </c>
      <c r="AD3318" s="33">
        <f t="shared" si="19"/>
        <v>0.003792725126</v>
      </c>
      <c r="AE3318" s="34">
        <f t="shared" si="23"/>
        <v>0</v>
      </c>
      <c r="AF3318" s="34">
        <f t="shared" si="24"/>
        <v>0</v>
      </c>
      <c r="AG3318" s="34">
        <f t="shared" si="25"/>
        <v>0</v>
      </c>
      <c r="AH3318" s="34">
        <f t="shared" si="26"/>
        <v>0</v>
      </c>
      <c r="AI3318" s="34">
        <f t="shared" si="28"/>
        <v>0</v>
      </c>
      <c r="AJ3318" s="34">
        <f t="shared" si="29"/>
        <v>0</v>
      </c>
      <c r="AK3318" s="34">
        <f t="shared" si="27"/>
        <v>0</v>
      </c>
      <c r="AL3318" s="36">
        <f t="shared" si="34"/>
        <v>0</v>
      </c>
      <c r="AM3318" s="36">
        <f t="shared" si="35"/>
        <v>0</v>
      </c>
      <c r="AN3318" s="46">
        <f t="shared" si="36"/>
        <v>0</v>
      </c>
      <c r="AO3318" s="36">
        <f t="shared" si="37"/>
        <v>5</v>
      </c>
      <c r="AP3318" s="36">
        <f t="shared" si="39"/>
        <v>0</v>
      </c>
      <c r="AQ3318" s="36">
        <f t="shared" si="40"/>
        <v>-1</v>
      </c>
      <c r="AR3318" s="36">
        <f t="shared" si="38"/>
        <v>-0.003792725126</v>
      </c>
      <c r="AS3318" s="38">
        <f t="shared" si="45"/>
        <v>0</v>
      </c>
      <c r="AT3318" s="38">
        <f t="shared" si="46"/>
        <v>0</v>
      </c>
      <c r="AU3318" s="38">
        <f t="shared" si="47"/>
        <v>0</v>
      </c>
      <c r="AV3318" s="38">
        <f t="shared" si="48"/>
        <v>0</v>
      </c>
      <c r="AW3318" s="38">
        <f t="shared" si="51"/>
        <v>0</v>
      </c>
      <c r="AX3318" s="38">
        <f t="shared" si="52"/>
        <v>0</v>
      </c>
      <c r="AY3318" s="38">
        <f t="shared" si="49"/>
        <v>0</v>
      </c>
      <c r="AZ3318" s="12">
        <f t="shared" si="30"/>
        <v>125.3218745</v>
      </c>
      <c r="BA3318" s="12">
        <f t="shared" si="41"/>
        <v>86.5306099</v>
      </c>
      <c r="BB3318" s="12">
        <f t="shared" si="53"/>
        <v>113.4468047</v>
      </c>
      <c r="BC3318" s="12">
        <f t="shared" si="50"/>
        <v>-0.001264241709</v>
      </c>
      <c r="BD3318" s="12">
        <f t="shared" si="54"/>
        <v>106.5740546</v>
      </c>
    </row>
    <row r="3319" ht="14.25" customHeight="1">
      <c r="A3319" s="7">
        <v>41338.0</v>
      </c>
      <c r="B3319" s="21" t="s">
        <v>90</v>
      </c>
      <c r="C3319" s="8">
        <v>56.059006</v>
      </c>
      <c r="D3319" s="33">
        <f t="shared" si="5"/>
        <v>0.003916543794</v>
      </c>
      <c r="E3319" s="33">
        <f t="shared" si="7"/>
        <v>0.02419950839</v>
      </c>
      <c r="F3319" s="33">
        <f t="shared" si="9"/>
        <v>0.02582780474</v>
      </c>
      <c r="G3319" s="33">
        <f t="shared" si="11"/>
        <v>0.06901280809</v>
      </c>
      <c r="H3319" s="33">
        <f t="shared" si="20"/>
        <v>0.9900458913</v>
      </c>
      <c r="I3319" s="45">
        <f t="shared" si="31"/>
        <v>0.4573465406</v>
      </c>
      <c r="J3319" s="45">
        <f t="shared" si="43"/>
        <v>1.88978659</v>
      </c>
      <c r="K3319" s="21" t="s">
        <v>91</v>
      </c>
      <c r="L3319" s="8">
        <v>27.373566</v>
      </c>
      <c r="M3319" s="33">
        <f t="shared" si="6"/>
        <v>-0.003606532709</v>
      </c>
      <c r="N3319" s="33">
        <f t="shared" si="8"/>
        <v>0.01495677874</v>
      </c>
      <c r="O3319" s="33">
        <f t="shared" si="10"/>
        <v>0.02681194257</v>
      </c>
      <c r="P3319" s="33">
        <f t="shared" si="12"/>
        <v>0.03560907502</v>
      </c>
      <c r="Q3319" s="45">
        <f t="shared" si="21"/>
        <v>0.5934160853</v>
      </c>
      <c r="R3319" s="45">
        <f t="shared" si="32"/>
        <v>1.091934648</v>
      </c>
      <c r="S3319" s="45">
        <f t="shared" si="44"/>
        <v>0.9606433331</v>
      </c>
      <c r="T3319" s="33">
        <f t="shared" si="22"/>
        <v>0.3966298061</v>
      </c>
      <c r="U3319" s="33">
        <f t="shared" si="33"/>
        <v>-0.6345881071</v>
      </c>
      <c r="V3319" s="33">
        <f t="shared" si="42"/>
        <v>0.9291432565</v>
      </c>
      <c r="W3319" s="44">
        <f t="shared" si="13"/>
        <v>0.00832681978</v>
      </c>
      <c r="X3319" s="44">
        <f t="shared" si="14"/>
        <v>0.01266513225</v>
      </c>
      <c r="Y3319" s="33">
        <f t="shared" si="15"/>
        <v>1.521004727</v>
      </c>
      <c r="Z3319" s="43">
        <v>1.0</v>
      </c>
      <c r="AA3319" s="33">
        <f t="shared" si="16"/>
        <v>2.521004727</v>
      </c>
      <c r="AB3319" s="33">
        <f t="shared" si="17"/>
        <v>0.6033327549</v>
      </c>
      <c r="AC3319" s="33">
        <f t="shared" si="18"/>
        <v>0.3966672451</v>
      </c>
      <c r="AD3319" s="33">
        <f t="shared" si="19"/>
        <v>-0.004271136627</v>
      </c>
      <c r="AE3319" s="34">
        <f t="shared" si="23"/>
        <v>0</v>
      </c>
      <c r="AF3319" s="34">
        <f t="shared" si="24"/>
        <v>0</v>
      </c>
      <c r="AG3319" s="34">
        <f t="shared" si="25"/>
        <v>0</v>
      </c>
      <c r="AH3319" s="34">
        <f t="shared" si="26"/>
        <v>0</v>
      </c>
      <c r="AI3319" s="34">
        <f t="shared" si="28"/>
        <v>0</v>
      </c>
      <c r="AJ3319" s="34">
        <f t="shared" si="29"/>
        <v>0</v>
      </c>
      <c r="AK3319" s="34">
        <f t="shared" si="27"/>
        <v>0</v>
      </c>
      <c r="AL3319" s="36">
        <f t="shared" si="34"/>
        <v>0</v>
      </c>
      <c r="AM3319" s="36">
        <f t="shared" si="35"/>
        <v>0</v>
      </c>
      <c r="AN3319" s="46">
        <f t="shared" si="36"/>
        <v>0</v>
      </c>
      <c r="AO3319" s="36">
        <f t="shared" si="37"/>
        <v>0</v>
      </c>
      <c r="AP3319" s="36">
        <f t="shared" si="39"/>
        <v>1</v>
      </c>
      <c r="AQ3319" s="36">
        <f t="shared" si="40"/>
        <v>0</v>
      </c>
      <c r="AR3319" s="36">
        <f t="shared" si="38"/>
        <v>0</v>
      </c>
      <c r="AS3319" s="38">
        <f t="shared" si="45"/>
        <v>0</v>
      </c>
      <c r="AT3319" s="38">
        <f t="shared" si="46"/>
        <v>0</v>
      </c>
      <c r="AU3319" s="38">
        <f t="shared" si="47"/>
        <v>0</v>
      </c>
      <c r="AV3319" s="38">
        <f t="shared" si="48"/>
        <v>0</v>
      </c>
      <c r="AW3319" s="38">
        <f t="shared" si="51"/>
        <v>0</v>
      </c>
      <c r="AX3319" s="38">
        <f t="shared" si="52"/>
        <v>0</v>
      </c>
      <c r="AY3319" s="38">
        <f t="shared" si="49"/>
        <v>0</v>
      </c>
      <c r="AZ3319" s="12">
        <f t="shared" si="30"/>
        <v>125.3218745</v>
      </c>
      <c r="BA3319" s="12">
        <f t="shared" si="41"/>
        <v>86.5306099</v>
      </c>
      <c r="BB3319" s="12">
        <f t="shared" si="53"/>
        <v>113.4468047</v>
      </c>
      <c r="BC3319" s="12">
        <f t="shared" si="50"/>
        <v>0</v>
      </c>
      <c r="BD3319" s="12">
        <f t="shared" si="54"/>
        <v>106.5740546</v>
      </c>
    </row>
    <row r="3320" ht="14.25" customHeight="1">
      <c r="A3320" s="7">
        <v>41339.0</v>
      </c>
      <c r="B3320" s="21" t="s">
        <v>90</v>
      </c>
      <c r="C3320" s="8">
        <v>55.98613</v>
      </c>
      <c r="D3320" s="33">
        <f t="shared" si="5"/>
        <v>-0.001299987374</v>
      </c>
      <c r="E3320" s="33">
        <f t="shared" si="7"/>
        <v>0.01748843488</v>
      </c>
      <c r="F3320" s="33">
        <f t="shared" si="9"/>
        <v>0.02558076724</v>
      </c>
      <c r="G3320" s="33">
        <f t="shared" si="11"/>
        <v>0.05740674441</v>
      </c>
      <c r="H3320" s="33">
        <f t="shared" si="20"/>
        <v>0.5546559881</v>
      </c>
      <c r="I3320" s="45">
        <f t="shared" si="31"/>
        <v>0.4413890849</v>
      </c>
      <c r="J3320" s="45">
        <f t="shared" si="43"/>
        <v>1.304581858</v>
      </c>
      <c r="K3320" s="21" t="s">
        <v>91</v>
      </c>
      <c r="L3320" s="8">
        <v>27.614187</v>
      </c>
      <c r="M3320" s="33">
        <f t="shared" si="6"/>
        <v>0.008790268685</v>
      </c>
      <c r="N3320" s="33">
        <f t="shared" si="8"/>
        <v>0.0148245928</v>
      </c>
      <c r="O3320" s="33">
        <f t="shared" si="10"/>
        <v>0.03419040899</v>
      </c>
      <c r="P3320" s="33">
        <f t="shared" si="12"/>
        <v>0.02307296598</v>
      </c>
      <c r="Q3320" s="45">
        <f t="shared" si="21"/>
        <v>0.5695114989</v>
      </c>
      <c r="R3320" s="45">
        <f t="shared" si="32"/>
        <v>1.413899036</v>
      </c>
      <c r="S3320" s="45">
        <f t="shared" si="44"/>
        <v>0.4420782518</v>
      </c>
      <c r="T3320" s="33">
        <f t="shared" si="22"/>
        <v>-0.01485551077</v>
      </c>
      <c r="U3320" s="33">
        <f t="shared" si="33"/>
        <v>-0.9725099511</v>
      </c>
      <c r="V3320" s="33">
        <f t="shared" si="42"/>
        <v>0.8625036061</v>
      </c>
      <c r="W3320" s="44">
        <f t="shared" si="13"/>
        <v>0.008251658855</v>
      </c>
      <c r="X3320" s="44">
        <f t="shared" si="14"/>
        <v>0.01195414846</v>
      </c>
      <c r="Y3320" s="33">
        <f t="shared" si="15"/>
        <v>1.448696397</v>
      </c>
      <c r="Z3320" s="43">
        <v>1.0</v>
      </c>
      <c r="AA3320" s="33">
        <f t="shared" si="16"/>
        <v>2.448696397</v>
      </c>
      <c r="AB3320" s="33">
        <f t="shared" si="17"/>
        <v>0.5916194425</v>
      </c>
      <c r="AC3320" s="33">
        <f t="shared" si="18"/>
        <v>0.4083805575</v>
      </c>
      <c r="AD3320" s="33">
        <f t="shared" si="19"/>
        <v>0.001572253217</v>
      </c>
      <c r="AE3320" s="34">
        <f t="shared" si="23"/>
        <v>0</v>
      </c>
      <c r="AF3320" s="34">
        <f t="shared" si="24"/>
        <v>0</v>
      </c>
      <c r="AG3320" s="34">
        <f t="shared" si="25"/>
        <v>0</v>
      </c>
      <c r="AH3320" s="34">
        <f t="shared" si="26"/>
        <v>0</v>
      </c>
      <c r="AI3320" s="34">
        <f t="shared" si="28"/>
        <v>0</v>
      </c>
      <c r="AJ3320" s="34">
        <f t="shared" si="29"/>
        <v>0</v>
      </c>
      <c r="AK3320" s="34">
        <f t="shared" si="27"/>
        <v>0</v>
      </c>
      <c r="AL3320" s="36">
        <f t="shared" si="34"/>
        <v>0</v>
      </c>
      <c r="AM3320" s="36">
        <f t="shared" si="35"/>
        <v>0</v>
      </c>
      <c r="AN3320" s="46">
        <f t="shared" si="36"/>
        <v>0</v>
      </c>
      <c r="AO3320" s="36">
        <f t="shared" si="37"/>
        <v>0</v>
      </c>
      <c r="AP3320" s="36">
        <f t="shared" si="39"/>
        <v>0</v>
      </c>
      <c r="AQ3320" s="36">
        <f t="shared" si="40"/>
        <v>0</v>
      </c>
      <c r="AR3320" s="36">
        <f t="shared" si="38"/>
        <v>0</v>
      </c>
      <c r="AS3320" s="38">
        <f t="shared" si="45"/>
        <v>0</v>
      </c>
      <c r="AT3320" s="38">
        <f t="shared" si="46"/>
        <v>0</v>
      </c>
      <c r="AU3320" s="38">
        <f t="shared" si="47"/>
        <v>0</v>
      </c>
      <c r="AV3320" s="38">
        <f t="shared" si="48"/>
        <v>0</v>
      </c>
      <c r="AW3320" s="38">
        <f t="shared" si="51"/>
        <v>0</v>
      </c>
      <c r="AX3320" s="38">
        <f t="shared" si="52"/>
        <v>0</v>
      </c>
      <c r="AY3320" s="38">
        <f t="shared" si="49"/>
        <v>0</v>
      </c>
      <c r="AZ3320" s="12">
        <f t="shared" si="30"/>
        <v>125.3218745</v>
      </c>
      <c r="BA3320" s="12">
        <f t="shared" si="41"/>
        <v>86.5306099</v>
      </c>
      <c r="BB3320" s="12">
        <f t="shared" si="53"/>
        <v>113.4468047</v>
      </c>
      <c r="BC3320" s="12">
        <f t="shared" si="50"/>
        <v>0</v>
      </c>
      <c r="BD3320" s="12">
        <f t="shared" si="54"/>
        <v>106.5740546</v>
      </c>
    </row>
    <row r="3321" ht="14.25" customHeight="1">
      <c r="A3321" s="7">
        <v>41340.0</v>
      </c>
      <c r="B3321" s="21" t="s">
        <v>90</v>
      </c>
      <c r="C3321" s="8">
        <v>56.233959</v>
      </c>
      <c r="D3321" s="33">
        <f t="shared" si="5"/>
        <v>0.004426614235</v>
      </c>
      <c r="E3321" s="33">
        <f t="shared" si="7"/>
        <v>0.01808062099</v>
      </c>
      <c r="F3321" s="33">
        <f t="shared" si="9"/>
        <v>0.03094095605</v>
      </c>
      <c r="G3321" s="33">
        <f t="shared" si="11"/>
        <v>0.06763385877</v>
      </c>
      <c r="H3321" s="33">
        <f t="shared" si="20"/>
        <v>0.5753333546</v>
      </c>
      <c r="I3321" s="45">
        <f t="shared" si="31"/>
        <v>0.6667185478</v>
      </c>
      <c r="J3321" s="45">
        <f t="shared" si="43"/>
        <v>1.694370832</v>
      </c>
      <c r="K3321" s="21" t="s">
        <v>91</v>
      </c>
      <c r="L3321" s="8">
        <v>27.684958</v>
      </c>
      <c r="M3321" s="33">
        <f t="shared" si="6"/>
        <v>0.002562849306</v>
      </c>
      <c r="N3321" s="33">
        <f t="shared" si="8"/>
        <v>0.01033078941</v>
      </c>
      <c r="O3321" s="33">
        <f t="shared" si="10"/>
        <v>0.03739090751</v>
      </c>
      <c r="P3321" s="33">
        <f t="shared" si="12"/>
        <v>0.02114351206</v>
      </c>
      <c r="Q3321" s="45">
        <f t="shared" si="21"/>
        <v>0.3360105263</v>
      </c>
      <c r="R3321" s="45">
        <f t="shared" si="32"/>
        <v>1.51767444</v>
      </c>
      <c r="S3321" s="45">
        <f t="shared" si="44"/>
        <v>0.3679128602</v>
      </c>
      <c r="T3321" s="33">
        <f t="shared" si="22"/>
        <v>0.2393228283</v>
      </c>
      <c r="U3321" s="33">
        <f t="shared" si="33"/>
        <v>-0.8509558921</v>
      </c>
      <c r="V3321" s="33">
        <f t="shared" si="42"/>
        <v>1.326457971</v>
      </c>
      <c r="W3321" s="44">
        <f t="shared" si="13"/>
        <v>0.008037039911</v>
      </c>
      <c r="X3321" s="44">
        <f t="shared" si="14"/>
        <v>0.01193454872</v>
      </c>
      <c r="Y3321" s="33">
        <f t="shared" si="15"/>
        <v>1.484943319</v>
      </c>
      <c r="Z3321" s="43">
        <v>1.0</v>
      </c>
      <c r="AA3321" s="33">
        <f t="shared" si="16"/>
        <v>2.484943319</v>
      </c>
      <c r="AB3321" s="33">
        <f t="shared" si="17"/>
        <v>0.5975763341</v>
      </c>
      <c r="AC3321" s="33">
        <f t="shared" si="18"/>
        <v>0.4024236659</v>
      </c>
      <c r="AD3321" s="33">
        <f t="shared" si="19"/>
        <v>-0.0005638610542</v>
      </c>
      <c r="AE3321" s="34">
        <f t="shared" si="23"/>
        <v>0</v>
      </c>
      <c r="AF3321" s="34">
        <f t="shared" si="24"/>
        <v>0</v>
      </c>
      <c r="AG3321" s="34">
        <f t="shared" si="25"/>
        <v>0</v>
      </c>
      <c r="AH3321" s="34">
        <f t="shared" si="26"/>
        <v>0</v>
      </c>
      <c r="AI3321" s="34">
        <f t="shared" si="28"/>
        <v>0</v>
      </c>
      <c r="AJ3321" s="34">
        <f t="shared" si="29"/>
        <v>0</v>
      </c>
      <c r="AK3321" s="34">
        <f t="shared" si="27"/>
        <v>0</v>
      </c>
      <c r="AL3321" s="36">
        <f t="shared" si="34"/>
        <v>0</v>
      </c>
      <c r="AM3321" s="36">
        <f t="shared" si="35"/>
        <v>0</v>
      </c>
      <c r="AN3321" s="46">
        <f t="shared" si="36"/>
        <v>0</v>
      </c>
      <c r="AO3321" s="36">
        <f t="shared" si="37"/>
        <v>0</v>
      </c>
      <c r="AP3321" s="36">
        <f t="shared" si="39"/>
        <v>0</v>
      </c>
      <c r="AQ3321" s="36">
        <f t="shared" si="40"/>
        <v>0</v>
      </c>
      <c r="AR3321" s="36">
        <f t="shared" si="38"/>
        <v>0</v>
      </c>
      <c r="AS3321" s="38">
        <f t="shared" si="45"/>
        <v>-1</v>
      </c>
      <c r="AT3321" s="38">
        <f t="shared" si="46"/>
        <v>0</v>
      </c>
      <c r="AU3321" s="38">
        <f t="shared" si="47"/>
        <v>0</v>
      </c>
      <c r="AV3321" s="38">
        <f t="shared" si="48"/>
        <v>1</v>
      </c>
      <c r="AW3321" s="38">
        <f t="shared" si="51"/>
        <v>0</v>
      </c>
      <c r="AX3321" s="38">
        <f t="shared" si="52"/>
        <v>-1</v>
      </c>
      <c r="AY3321" s="38">
        <f t="shared" si="49"/>
        <v>0.0005638610542</v>
      </c>
      <c r="AZ3321" s="12">
        <f t="shared" si="30"/>
        <v>125.3218745</v>
      </c>
      <c r="BA3321" s="12">
        <f t="shared" si="41"/>
        <v>86.5306099</v>
      </c>
      <c r="BB3321" s="12">
        <f t="shared" si="53"/>
        <v>113.5107729</v>
      </c>
      <c r="BC3321" s="12">
        <f t="shared" si="50"/>
        <v>0.0001879536847</v>
      </c>
      <c r="BD3321" s="12">
        <f t="shared" si="54"/>
        <v>106.5940855</v>
      </c>
    </row>
    <row r="3322" ht="14.25" customHeight="1">
      <c r="A3322" s="7">
        <v>41341.0</v>
      </c>
      <c r="B3322" s="21" t="s">
        <v>90</v>
      </c>
      <c r="C3322" s="8">
        <v>56.277691</v>
      </c>
      <c r="D3322" s="33">
        <f t="shared" si="5"/>
        <v>0.0007776795512</v>
      </c>
      <c r="E3322" s="33">
        <f t="shared" si="7"/>
        <v>0.01672571584</v>
      </c>
      <c r="F3322" s="33">
        <f t="shared" si="9"/>
        <v>0.02887553075</v>
      </c>
      <c r="G3322" s="33">
        <f t="shared" si="11"/>
        <v>0.06787695283</v>
      </c>
      <c r="H3322" s="33">
        <f t="shared" si="20"/>
        <v>0.4828533301</v>
      </c>
      <c r="I3322" s="45">
        <f t="shared" si="31"/>
        <v>0.5599547928</v>
      </c>
      <c r="J3322" s="45">
        <f t="shared" si="43"/>
        <v>1.638913372</v>
      </c>
      <c r="K3322" s="21" t="s">
        <v>91</v>
      </c>
      <c r="L3322" s="8">
        <v>27.75572</v>
      </c>
      <c r="M3322" s="33">
        <f t="shared" si="6"/>
        <v>0.002555972814</v>
      </c>
      <c r="N3322" s="33">
        <f t="shared" si="8"/>
        <v>0.01343653091</v>
      </c>
      <c r="O3322" s="33">
        <f t="shared" si="10"/>
        <v>0.01817233654</v>
      </c>
      <c r="P3322" s="33">
        <f t="shared" si="12"/>
        <v>0.007966890009</v>
      </c>
      <c r="Q3322" s="45">
        <f t="shared" si="21"/>
        <v>0.4701860078</v>
      </c>
      <c r="R3322" s="45">
        <f t="shared" si="32"/>
        <v>0.5903718427</v>
      </c>
      <c r="S3322" s="45">
        <f t="shared" si="44"/>
        <v>-0.13544392</v>
      </c>
      <c r="T3322" s="33">
        <f t="shared" si="22"/>
        <v>0.01266732233</v>
      </c>
      <c r="U3322" s="33">
        <f t="shared" si="33"/>
        <v>-0.0304170499</v>
      </c>
      <c r="V3322" s="33">
        <f t="shared" si="42"/>
        <v>1.774357292</v>
      </c>
      <c r="W3322" s="44">
        <f t="shared" si="13"/>
        <v>0.008033085495</v>
      </c>
      <c r="X3322" s="44">
        <f t="shared" si="14"/>
        <v>0.01144345953</v>
      </c>
      <c r="Y3322" s="33">
        <f t="shared" si="15"/>
        <v>1.424540986</v>
      </c>
      <c r="Z3322" s="43">
        <v>1.0</v>
      </c>
      <c r="AA3322" s="33">
        <f t="shared" si="16"/>
        <v>2.424540986</v>
      </c>
      <c r="AB3322" s="33">
        <f t="shared" si="17"/>
        <v>0.587550796</v>
      </c>
      <c r="AC3322" s="33">
        <f t="shared" si="18"/>
        <v>0.412449204</v>
      </c>
      <c r="AD3322" s="33">
        <f t="shared" si="19"/>
        <v>-0.003610040224</v>
      </c>
      <c r="AE3322" s="34">
        <f t="shared" si="23"/>
        <v>0</v>
      </c>
      <c r="AF3322" s="34">
        <f t="shared" si="24"/>
        <v>0</v>
      </c>
      <c r="AG3322" s="34">
        <f t="shared" si="25"/>
        <v>0</v>
      </c>
      <c r="AH3322" s="34">
        <f t="shared" si="26"/>
        <v>0</v>
      </c>
      <c r="AI3322" s="34">
        <f t="shared" si="28"/>
        <v>0</v>
      </c>
      <c r="AJ3322" s="34">
        <f t="shared" si="29"/>
        <v>0</v>
      </c>
      <c r="AK3322" s="34">
        <f t="shared" si="27"/>
        <v>0</v>
      </c>
      <c r="AL3322" s="36">
        <f t="shared" si="34"/>
        <v>0</v>
      </c>
      <c r="AM3322" s="36">
        <f t="shared" si="35"/>
        <v>0</v>
      </c>
      <c r="AN3322" s="46">
        <f t="shared" si="36"/>
        <v>0</v>
      </c>
      <c r="AO3322" s="36">
        <f t="shared" si="37"/>
        <v>0</v>
      </c>
      <c r="AP3322" s="36">
        <f t="shared" si="39"/>
        <v>0</v>
      </c>
      <c r="AQ3322" s="36">
        <f t="shared" si="40"/>
        <v>0</v>
      </c>
      <c r="AR3322" s="36">
        <f t="shared" si="38"/>
        <v>0</v>
      </c>
      <c r="AS3322" s="38">
        <f t="shared" si="45"/>
        <v>-1</v>
      </c>
      <c r="AT3322" s="38">
        <f t="shared" si="46"/>
        <v>0</v>
      </c>
      <c r="AU3322" s="38">
        <f t="shared" si="47"/>
        <v>0</v>
      </c>
      <c r="AV3322" s="38">
        <f t="shared" si="48"/>
        <v>2</v>
      </c>
      <c r="AW3322" s="38">
        <f t="shared" si="51"/>
        <v>0</v>
      </c>
      <c r="AX3322" s="38">
        <f t="shared" si="52"/>
        <v>-1</v>
      </c>
      <c r="AY3322" s="38">
        <f t="shared" si="49"/>
        <v>0.003610040224</v>
      </c>
      <c r="AZ3322" s="12">
        <f t="shared" si="30"/>
        <v>125.3218745</v>
      </c>
      <c r="BA3322" s="12">
        <f t="shared" si="41"/>
        <v>86.5306099</v>
      </c>
      <c r="BB3322" s="12">
        <f t="shared" si="53"/>
        <v>113.9205514</v>
      </c>
      <c r="BC3322" s="12">
        <f t="shared" si="50"/>
        <v>0.001203346741</v>
      </c>
      <c r="BD3322" s="12">
        <f t="shared" si="54"/>
        <v>106.7223552</v>
      </c>
    </row>
    <row r="3323" ht="14.25" customHeight="1">
      <c r="A3323" s="7">
        <v>41344.0</v>
      </c>
      <c r="B3323" s="21" t="s">
        <v>90</v>
      </c>
      <c r="C3323" s="8">
        <v>56.022564</v>
      </c>
      <c r="D3323" s="33">
        <f t="shared" si="5"/>
        <v>-0.004533359409</v>
      </c>
      <c r="E3323" s="33">
        <f t="shared" si="7"/>
        <v>0.003263932745</v>
      </c>
      <c r="F3323" s="33">
        <f t="shared" si="9"/>
        <v>0.02938763518</v>
      </c>
      <c r="G3323" s="33">
        <f t="shared" si="11"/>
        <v>0.06611088332</v>
      </c>
      <c r="H3323" s="33">
        <f t="shared" si="20"/>
        <v>-0.328339832</v>
      </c>
      <c r="I3323" s="45">
        <f t="shared" si="31"/>
        <v>0.5677818623</v>
      </c>
      <c r="J3323" s="45">
        <f t="shared" si="43"/>
        <v>1.505104828</v>
      </c>
      <c r="K3323" s="21" t="s">
        <v>91</v>
      </c>
      <c r="L3323" s="8">
        <v>27.819412</v>
      </c>
      <c r="M3323" s="33">
        <f t="shared" si="6"/>
        <v>0.002294734203</v>
      </c>
      <c r="N3323" s="33">
        <f t="shared" si="8"/>
        <v>0.01262219108</v>
      </c>
      <c r="O3323" s="33">
        <f t="shared" si="10"/>
        <v>0.04215259182</v>
      </c>
      <c r="P3323" s="33">
        <f t="shared" si="12"/>
        <v>0.01392795427</v>
      </c>
      <c r="Q3323" s="45">
        <f t="shared" si="21"/>
        <v>0.4259958076</v>
      </c>
      <c r="R3323" s="45">
        <f t="shared" si="32"/>
        <v>1.673031174</v>
      </c>
      <c r="S3323" s="45">
        <f t="shared" si="44"/>
        <v>0.1272949653</v>
      </c>
      <c r="T3323" s="33">
        <f t="shared" si="22"/>
        <v>-0.7543356396</v>
      </c>
      <c r="U3323" s="33">
        <f t="shared" si="33"/>
        <v>-1.105249312</v>
      </c>
      <c r="V3323" s="33">
        <f t="shared" si="42"/>
        <v>1.377809862</v>
      </c>
      <c r="W3323" s="44">
        <f t="shared" si="13"/>
        <v>0.008108223726</v>
      </c>
      <c r="X3323" s="44">
        <f t="shared" si="14"/>
        <v>0.0114093078</v>
      </c>
      <c r="Y3323" s="33">
        <f t="shared" si="15"/>
        <v>1.407127897</v>
      </c>
      <c r="Z3323" s="43">
        <v>1.0</v>
      </c>
      <c r="AA3323" s="33">
        <f t="shared" si="16"/>
        <v>2.407127897</v>
      </c>
      <c r="AB3323" s="33">
        <f t="shared" si="17"/>
        <v>0.584567151</v>
      </c>
      <c r="AC3323" s="33">
        <f t="shared" si="18"/>
        <v>0.415432849</v>
      </c>
      <c r="AD3323" s="33">
        <f t="shared" si="19"/>
        <v>0.004003135396</v>
      </c>
      <c r="AE3323" s="34">
        <f t="shared" si="23"/>
        <v>0</v>
      </c>
      <c r="AF3323" s="34">
        <f t="shared" si="24"/>
        <v>0</v>
      </c>
      <c r="AG3323" s="34">
        <f t="shared" si="25"/>
        <v>0</v>
      </c>
      <c r="AH3323" s="34">
        <f t="shared" si="26"/>
        <v>0</v>
      </c>
      <c r="AI3323" s="34">
        <f t="shared" si="28"/>
        <v>0</v>
      </c>
      <c r="AJ3323" s="34">
        <f t="shared" si="29"/>
        <v>0</v>
      </c>
      <c r="AK3323" s="34">
        <f t="shared" si="27"/>
        <v>0</v>
      </c>
      <c r="AL3323" s="36">
        <f t="shared" si="34"/>
        <v>1</v>
      </c>
      <c r="AM3323" s="36">
        <f t="shared" si="35"/>
        <v>0</v>
      </c>
      <c r="AN3323" s="46">
        <f t="shared" si="36"/>
        <v>0</v>
      </c>
      <c r="AO3323" s="36">
        <f t="shared" si="37"/>
        <v>1</v>
      </c>
      <c r="AP3323" s="36">
        <f t="shared" si="39"/>
        <v>0</v>
      </c>
      <c r="AQ3323" s="36">
        <f t="shared" si="40"/>
        <v>1</v>
      </c>
      <c r="AR3323" s="36">
        <f t="shared" si="38"/>
        <v>0.004003135396</v>
      </c>
      <c r="AS3323" s="38">
        <f t="shared" si="45"/>
        <v>-1</v>
      </c>
      <c r="AT3323" s="38">
        <f t="shared" si="46"/>
        <v>0</v>
      </c>
      <c r="AU3323" s="38">
        <f t="shared" si="47"/>
        <v>0</v>
      </c>
      <c r="AV3323" s="38">
        <f t="shared" si="48"/>
        <v>3</v>
      </c>
      <c r="AW3323" s="38">
        <f t="shared" si="51"/>
        <v>0</v>
      </c>
      <c r="AX3323" s="38">
        <f t="shared" si="52"/>
        <v>-1</v>
      </c>
      <c r="AY3323" s="38">
        <f t="shared" si="49"/>
        <v>-0.004003135396</v>
      </c>
      <c r="AZ3323" s="12">
        <f t="shared" si="30"/>
        <v>125.3218745</v>
      </c>
      <c r="BA3323" s="12">
        <f t="shared" si="41"/>
        <v>86.87700365</v>
      </c>
      <c r="BB3323" s="12">
        <f t="shared" si="53"/>
        <v>113.464512</v>
      </c>
      <c r="BC3323" s="12">
        <f t="shared" si="50"/>
        <v>0</v>
      </c>
      <c r="BD3323" s="12">
        <f t="shared" si="54"/>
        <v>106.7223552</v>
      </c>
    </row>
    <row r="3324" ht="14.25" customHeight="1">
      <c r="A3324" s="7">
        <v>41345.0</v>
      </c>
      <c r="B3324" s="21" t="s">
        <v>90</v>
      </c>
      <c r="C3324" s="8">
        <v>56.051727</v>
      </c>
      <c r="D3324" s="33">
        <f t="shared" si="5"/>
        <v>0.0005205581094</v>
      </c>
      <c r="E3324" s="33">
        <f t="shared" si="7"/>
        <v>-0.0001298453276</v>
      </c>
      <c r="F3324" s="33">
        <f t="shared" si="9"/>
        <v>0.02406652087</v>
      </c>
      <c r="G3324" s="33">
        <f t="shared" si="11"/>
        <v>0.07020361405</v>
      </c>
      <c r="H3324" s="33">
        <f t="shared" si="20"/>
        <v>-0.5194575301</v>
      </c>
      <c r="I3324" s="45">
        <f t="shared" si="31"/>
        <v>0.3261392885</v>
      </c>
      <c r="J3324" s="45">
        <f t="shared" si="43"/>
        <v>1.619148516</v>
      </c>
      <c r="K3324" s="21" t="s">
        <v>91</v>
      </c>
      <c r="L3324" s="8">
        <v>27.57172</v>
      </c>
      <c r="M3324" s="33">
        <f t="shared" si="6"/>
        <v>-0.008903567049</v>
      </c>
      <c r="N3324" s="33">
        <f t="shared" si="8"/>
        <v>0.007238881481</v>
      </c>
      <c r="O3324" s="33">
        <f t="shared" si="10"/>
        <v>0.02230393057</v>
      </c>
      <c r="P3324" s="33">
        <f t="shared" si="12"/>
        <v>0.009064988515</v>
      </c>
      <c r="Q3324" s="45">
        <f t="shared" si="21"/>
        <v>0.1781744679</v>
      </c>
      <c r="R3324" s="45">
        <f t="shared" si="32"/>
        <v>0.7411639325</v>
      </c>
      <c r="S3324" s="45">
        <f t="shared" si="44"/>
        <v>-0.04136502191</v>
      </c>
      <c r="T3324" s="33">
        <f t="shared" si="22"/>
        <v>-0.697631998</v>
      </c>
      <c r="U3324" s="33">
        <f t="shared" si="33"/>
        <v>-0.415024644</v>
      </c>
      <c r="V3324" s="33">
        <f t="shared" si="42"/>
        <v>1.660513538</v>
      </c>
      <c r="W3324" s="44">
        <f t="shared" si="13"/>
        <v>0.007990004533</v>
      </c>
      <c r="X3324" s="44">
        <f t="shared" si="14"/>
        <v>0.01156577342</v>
      </c>
      <c r="Y3324" s="33">
        <f t="shared" si="15"/>
        <v>1.447530271</v>
      </c>
      <c r="Z3324" s="43">
        <v>1.0</v>
      </c>
      <c r="AA3324" s="33">
        <f t="shared" si="16"/>
        <v>2.447530271</v>
      </c>
      <c r="AB3324" s="33">
        <f t="shared" si="17"/>
        <v>0.5914248694</v>
      </c>
      <c r="AC3324" s="33">
        <f t="shared" si="18"/>
        <v>0.4085751306</v>
      </c>
      <c r="AD3324" s="33">
        <f t="shared" si="19"/>
        <v>0.001412036931</v>
      </c>
      <c r="AE3324" s="34">
        <f t="shared" si="23"/>
        <v>0</v>
      </c>
      <c r="AF3324" s="34">
        <f t="shared" si="24"/>
        <v>0</v>
      </c>
      <c r="AG3324" s="34">
        <f t="shared" si="25"/>
        <v>0</v>
      </c>
      <c r="AH3324" s="34">
        <f t="shared" si="26"/>
        <v>0</v>
      </c>
      <c r="AI3324" s="34">
        <f t="shared" si="28"/>
        <v>0</v>
      </c>
      <c r="AJ3324" s="34">
        <f t="shared" si="29"/>
        <v>0</v>
      </c>
      <c r="AK3324" s="34">
        <f t="shared" si="27"/>
        <v>0</v>
      </c>
      <c r="AL3324" s="36">
        <f t="shared" si="34"/>
        <v>0</v>
      </c>
      <c r="AM3324" s="36">
        <f t="shared" si="35"/>
        <v>0</v>
      </c>
      <c r="AN3324" s="46">
        <f t="shared" si="36"/>
        <v>0</v>
      </c>
      <c r="AO3324" s="36">
        <f t="shared" si="37"/>
        <v>2</v>
      </c>
      <c r="AP3324" s="36">
        <f t="shared" si="39"/>
        <v>0</v>
      </c>
      <c r="AQ3324" s="36">
        <f t="shared" si="40"/>
        <v>1</v>
      </c>
      <c r="AR3324" s="36">
        <f t="shared" si="38"/>
        <v>0.001412036931</v>
      </c>
      <c r="AS3324" s="38">
        <f t="shared" si="45"/>
        <v>-1</v>
      </c>
      <c r="AT3324" s="38">
        <f t="shared" si="46"/>
        <v>0</v>
      </c>
      <c r="AU3324" s="38">
        <f t="shared" si="47"/>
        <v>0</v>
      </c>
      <c r="AV3324" s="38">
        <f t="shared" si="48"/>
        <v>4</v>
      </c>
      <c r="AW3324" s="38">
        <f t="shared" si="51"/>
        <v>0</v>
      </c>
      <c r="AX3324" s="38">
        <f t="shared" si="52"/>
        <v>-1</v>
      </c>
      <c r="AY3324" s="38">
        <f t="shared" si="49"/>
        <v>-0.001412036931</v>
      </c>
      <c r="AZ3324" s="12">
        <f t="shared" si="30"/>
        <v>125.3218745</v>
      </c>
      <c r="BA3324" s="12">
        <f t="shared" si="41"/>
        <v>86.99967719</v>
      </c>
      <c r="BB3324" s="12">
        <f t="shared" si="53"/>
        <v>113.3042959</v>
      </c>
      <c r="BC3324" s="12">
        <f t="shared" si="50"/>
        <v>0</v>
      </c>
      <c r="BD3324" s="12">
        <f t="shared" si="54"/>
        <v>106.7223552</v>
      </c>
    </row>
    <row r="3325" ht="14.25" customHeight="1">
      <c r="A3325" s="7">
        <v>41346.0</v>
      </c>
      <c r="B3325" s="21" t="s">
        <v>90</v>
      </c>
      <c r="C3325" s="8">
        <v>56.095455</v>
      </c>
      <c r="D3325" s="33">
        <f t="shared" si="5"/>
        <v>0.0007801365335</v>
      </c>
      <c r="E3325" s="33">
        <f t="shared" si="7"/>
        <v>0.001952715789</v>
      </c>
      <c r="F3325" s="33">
        <f t="shared" si="9"/>
        <v>0.01947530061</v>
      </c>
      <c r="G3325" s="33">
        <f t="shared" si="11"/>
        <v>0.07385838313</v>
      </c>
      <c r="H3325" s="33">
        <f t="shared" si="20"/>
        <v>-0.3860329547</v>
      </c>
      <c r="I3325" s="45">
        <f t="shared" si="31"/>
        <v>0.1167241209</v>
      </c>
      <c r="J3325" s="45">
        <f t="shared" si="43"/>
        <v>1.702146725</v>
      </c>
      <c r="K3325" s="21" t="s">
        <v>91</v>
      </c>
      <c r="L3325" s="8">
        <v>27.507568</v>
      </c>
      <c r="M3325" s="33">
        <f t="shared" si="6"/>
        <v>-0.002326731883</v>
      </c>
      <c r="N3325" s="33">
        <f t="shared" si="8"/>
        <v>-0.003861022597</v>
      </c>
      <c r="O3325" s="33">
        <f t="shared" si="10"/>
        <v>0.01090633211</v>
      </c>
      <c r="P3325" s="33">
        <f t="shared" si="12"/>
        <v>0.03485972273</v>
      </c>
      <c r="Q3325" s="45">
        <f t="shared" si="21"/>
        <v>-0.3448306913</v>
      </c>
      <c r="R3325" s="45">
        <f t="shared" si="32"/>
        <v>0.2191688767</v>
      </c>
      <c r="S3325" s="45">
        <f t="shared" si="44"/>
        <v>1.080824746</v>
      </c>
      <c r="T3325" s="33">
        <f t="shared" si="22"/>
        <v>-0.04120226341</v>
      </c>
      <c r="U3325" s="33">
        <f t="shared" si="33"/>
        <v>-0.1024447559</v>
      </c>
      <c r="V3325" s="33">
        <f t="shared" si="42"/>
        <v>0.6213219791</v>
      </c>
      <c r="W3325" s="44">
        <f t="shared" si="13"/>
        <v>0.007889842668</v>
      </c>
      <c r="X3325" s="44">
        <f t="shared" si="14"/>
        <v>0.009599625903</v>
      </c>
      <c r="Y3325" s="33">
        <f t="shared" si="15"/>
        <v>1.216706886</v>
      </c>
      <c r="Z3325" s="43">
        <v>1.0</v>
      </c>
      <c r="AA3325" s="33">
        <f t="shared" si="16"/>
        <v>2.216706886</v>
      </c>
      <c r="AB3325" s="33">
        <f t="shared" si="17"/>
        <v>0.5488803656</v>
      </c>
      <c r="AC3325" s="33">
        <f t="shared" si="18"/>
        <v>0.4511196344</v>
      </c>
      <c r="AD3325" s="33">
        <f t="shared" si="19"/>
        <v>-0.003314767019</v>
      </c>
      <c r="AE3325" s="34">
        <f t="shared" si="23"/>
        <v>0</v>
      </c>
      <c r="AF3325" s="34">
        <f t="shared" si="24"/>
        <v>0</v>
      </c>
      <c r="AG3325" s="34">
        <f t="shared" si="25"/>
        <v>0</v>
      </c>
      <c r="AH3325" s="34">
        <f t="shared" si="26"/>
        <v>0</v>
      </c>
      <c r="AI3325" s="34">
        <f t="shared" si="28"/>
        <v>0</v>
      </c>
      <c r="AJ3325" s="34">
        <f t="shared" si="29"/>
        <v>0</v>
      </c>
      <c r="AK3325" s="34">
        <f t="shared" si="27"/>
        <v>0</v>
      </c>
      <c r="AL3325" s="36">
        <f t="shared" si="34"/>
        <v>0</v>
      </c>
      <c r="AM3325" s="36">
        <f t="shared" si="35"/>
        <v>0</v>
      </c>
      <c r="AN3325" s="46">
        <f t="shared" si="36"/>
        <v>0</v>
      </c>
      <c r="AO3325" s="36">
        <f t="shared" si="37"/>
        <v>3</v>
      </c>
      <c r="AP3325" s="36">
        <f t="shared" si="39"/>
        <v>0</v>
      </c>
      <c r="AQ3325" s="36">
        <f t="shared" si="40"/>
        <v>1</v>
      </c>
      <c r="AR3325" s="36">
        <f t="shared" si="38"/>
        <v>-0.003314767019</v>
      </c>
      <c r="AS3325" s="38">
        <f t="shared" si="45"/>
        <v>0</v>
      </c>
      <c r="AT3325" s="38">
        <f t="shared" si="46"/>
        <v>0</v>
      </c>
      <c r="AU3325" s="38">
        <f t="shared" si="47"/>
        <v>0</v>
      </c>
      <c r="AV3325" s="38">
        <f t="shared" si="48"/>
        <v>5</v>
      </c>
      <c r="AW3325" s="38">
        <f t="shared" si="51"/>
        <v>0</v>
      </c>
      <c r="AX3325" s="38">
        <f t="shared" si="52"/>
        <v>-1</v>
      </c>
      <c r="AY3325" s="38">
        <f t="shared" si="49"/>
        <v>0.003314767019</v>
      </c>
      <c r="AZ3325" s="12">
        <f t="shared" si="30"/>
        <v>125.3218745</v>
      </c>
      <c r="BA3325" s="12">
        <f t="shared" si="41"/>
        <v>86.71129352</v>
      </c>
      <c r="BB3325" s="12">
        <f t="shared" si="53"/>
        <v>113.6798732</v>
      </c>
      <c r="BC3325" s="12">
        <f t="shared" si="50"/>
        <v>0</v>
      </c>
      <c r="BD3325" s="12">
        <f t="shared" si="54"/>
        <v>106.7223552</v>
      </c>
    </row>
    <row r="3326" ht="14.25" customHeight="1">
      <c r="A3326" s="7">
        <v>41347.0</v>
      </c>
      <c r="B3326" s="21" t="s">
        <v>90</v>
      </c>
      <c r="C3326" s="8">
        <v>56.270424</v>
      </c>
      <c r="D3326" s="33">
        <f t="shared" si="5"/>
        <v>0.003119129705</v>
      </c>
      <c r="E3326" s="33">
        <f t="shared" si="7"/>
        <v>0.0006484515878</v>
      </c>
      <c r="F3326" s="33">
        <f t="shared" si="9"/>
        <v>0.01874079698</v>
      </c>
      <c r="G3326" s="33">
        <f t="shared" si="11"/>
        <v>0.08730198143</v>
      </c>
      <c r="H3326" s="33">
        <f t="shared" si="20"/>
        <v>-0.4631552927</v>
      </c>
      <c r="I3326" s="45">
        <f t="shared" si="31"/>
        <v>0.07594090543</v>
      </c>
      <c r="J3326" s="45">
        <f t="shared" si="43"/>
        <v>2.15051055</v>
      </c>
      <c r="K3326" s="21" t="s">
        <v>91</v>
      </c>
      <c r="L3326" s="8">
        <v>27.814083</v>
      </c>
      <c r="M3326" s="33">
        <f t="shared" si="6"/>
        <v>0.01114293346</v>
      </c>
      <c r="N3326" s="33">
        <f t="shared" si="8"/>
        <v>0.004664085096</v>
      </c>
      <c r="O3326" s="33">
        <f t="shared" si="10"/>
        <v>0.01504305818</v>
      </c>
      <c r="P3326" s="33">
        <f t="shared" si="12"/>
        <v>0.05623418207</v>
      </c>
      <c r="Q3326" s="45">
        <f t="shared" si="21"/>
        <v>0.06548102743</v>
      </c>
      <c r="R3326" s="45">
        <f t="shared" si="32"/>
        <v>0.3883273336</v>
      </c>
      <c r="S3326" s="45">
        <f t="shared" si="44"/>
        <v>2.035174514</v>
      </c>
      <c r="T3326" s="33">
        <f t="shared" si="22"/>
        <v>-0.5286363201</v>
      </c>
      <c r="U3326" s="33">
        <f t="shared" si="33"/>
        <v>-0.3123864281</v>
      </c>
      <c r="V3326" s="33">
        <f t="shared" si="42"/>
        <v>0.1153360352</v>
      </c>
      <c r="W3326" s="44">
        <f t="shared" si="13"/>
        <v>0.007288530055</v>
      </c>
      <c r="X3326" s="44">
        <f t="shared" si="14"/>
        <v>0.009446033814</v>
      </c>
      <c r="Y3326" s="33">
        <f t="shared" si="15"/>
        <v>1.296013564</v>
      </c>
      <c r="Z3326" s="43">
        <v>1.0</v>
      </c>
      <c r="AA3326" s="33">
        <f t="shared" si="16"/>
        <v>2.296013564</v>
      </c>
      <c r="AB3326" s="33">
        <f t="shared" si="17"/>
        <v>0.5644625033</v>
      </c>
      <c r="AC3326" s="33">
        <f t="shared" si="18"/>
        <v>0.4355374967</v>
      </c>
      <c r="AD3326" s="33">
        <f t="shared" si="19"/>
        <v>0.001023947372</v>
      </c>
      <c r="AE3326" s="34">
        <f t="shared" si="23"/>
        <v>0</v>
      </c>
      <c r="AF3326" s="34">
        <f t="shared" si="24"/>
        <v>0</v>
      </c>
      <c r="AG3326" s="34">
        <f t="shared" si="25"/>
        <v>0</v>
      </c>
      <c r="AH3326" s="34">
        <f t="shared" si="26"/>
        <v>0</v>
      </c>
      <c r="AI3326" s="34">
        <f t="shared" si="28"/>
        <v>0</v>
      </c>
      <c r="AJ3326" s="34">
        <f t="shared" si="29"/>
        <v>0</v>
      </c>
      <c r="AK3326" s="34">
        <f t="shared" si="27"/>
        <v>0</v>
      </c>
      <c r="AL3326" s="36">
        <f t="shared" si="34"/>
        <v>0</v>
      </c>
      <c r="AM3326" s="36">
        <f t="shared" si="35"/>
        <v>0</v>
      </c>
      <c r="AN3326" s="46">
        <f t="shared" si="36"/>
        <v>0</v>
      </c>
      <c r="AO3326" s="36">
        <f t="shared" si="37"/>
        <v>4</v>
      </c>
      <c r="AP3326" s="36">
        <f t="shared" si="39"/>
        <v>0</v>
      </c>
      <c r="AQ3326" s="36">
        <f t="shared" si="40"/>
        <v>1</v>
      </c>
      <c r="AR3326" s="36">
        <f t="shared" si="38"/>
        <v>0.001023947372</v>
      </c>
      <c r="AS3326" s="38">
        <f t="shared" si="45"/>
        <v>0</v>
      </c>
      <c r="AT3326" s="38">
        <f t="shared" si="46"/>
        <v>0</v>
      </c>
      <c r="AU3326" s="38">
        <f t="shared" si="47"/>
        <v>0</v>
      </c>
      <c r="AV3326" s="38">
        <f t="shared" si="48"/>
        <v>0</v>
      </c>
      <c r="AW3326" s="38">
        <f t="shared" si="51"/>
        <v>1</v>
      </c>
      <c r="AX3326" s="38">
        <f t="shared" si="52"/>
        <v>0</v>
      </c>
      <c r="AY3326" s="38">
        <f t="shared" si="49"/>
        <v>0</v>
      </c>
      <c r="AZ3326" s="12">
        <f t="shared" si="30"/>
        <v>125.3218745</v>
      </c>
      <c r="BA3326" s="12">
        <f t="shared" si="41"/>
        <v>86.80008133</v>
      </c>
      <c r="BB3326" s="12">
        <f t="shared" si="53"/>
        <v>113.6798732</v>
      </c>
      <c r="BC3326" s="12">
        <f t="shared" si="50"/>
        <v>0.0003413157905</v>
      </c>
      <c r="BD3326" s="12">
        <f t="shared" si="54"/>
        <v>106.7587812</v>
      </c>
    </row>
    <row r="3327" ht="14.25" customHeight="1">
      <c r="A3327" s="7">
        <v>41348.0</v>
      </c>
      <c r="B3327" s="21" t="s">
        <v>90</v>
      </c>
      <c r="C3327" s="8">
        <v>56.161064</v>
      </c>
      <c r="D3327" s="33">
        <f t="shared" si="5"/>
        <v>-0.001943472116</v>
      </c>
      <c r="E3327" s="33">
        <f t="shared" si="7"/>
        <v>-0.002072348704</v>
      </c>
      <c r="F3327" s="33">
        <f t="shared" si="9"/>
        <v>0.01461870562</v>
      </c>
      <c r="G3327" s="33">
        <f t="shared" si="11"/>
        <v>0.07347853882</v>
      </c>
      <c r="H3327" s="33">
        <f t="shared" si="20"/>
        <v>-0.6286046216</v>
      </c>
      <c r="I3327" s="45">
        <f t="shared" si="31"/>
        <v>-0.1096765768</v>
      </c>
      <c r="J3327" s="45">
        <f t="shared" si="43"/>
        <v>1.536920602</v>
      </c>
      <c r="K3327" s="21" t="s">
        <v>91</v>
      </c>
      <c r="L3327" s="8">
        <v>27.678635</v>
      </c>
      <c r="M3327" s="33">
        <f t="shared" si="6"/>
        <v>-0.004869763278</v>
      </c>
      <c r="N3327" s="33">
        <f t="shared" si="8"/>
        <v>-0.002777265371</v>
      </c>
      <c r="O3327" s="33">
        <f t="shared" si="10"/>
        <v>0.01062194872</v>
      </c>
      <c r="P3327" s="33">
        <f t="shared" si="12"/>
        <v>0.06164682661</v>
      </c>
      <c r="Q3327" s="45">
        <f t="shared" si="21"/>
        <v>-0.2905384321</v>
      </c>
      <c r="R3327" s="45">
        <f t="shared" si="32"/>
        <v>0.1762152896</v>
      </c>
      <c r="S3327" s="45">
        <f t="shared" si="44"/>
        <v>2.216021493</v>
      </c>
      <c r="T3327" s="33">
        <f t="shared" si="22"/>
        <v>-0.3380661895</v>
      </c>
      <c r="U3327" s="33">
        <f t="shared" si="33"/>
        <v>-0.2858918663</v>
      </c>
      <c r="V3327" s="33">
        <f t="shared" si="42"/>
        <v>-0.6791008914</v>
      </c>
      <c r="W3327" s="44">
        <f t="shared" si="13"/>
        <v>0.007234010865</v>
      </c>
      <c r="X3327" s="44">
        <f t="shared" si="14"/>
        <v>0.009149797112</v>
      </c>
      <c r="Y3327" s="33">
        <f t="shared" si="15"/>
        <v>1.264830435</v>
      </c>
      <c r="Z3327" s="43">
        <v>1.0</v>
      </c>
      <c r="AA3327" s="33">
        <f t="shared" si="16"/>
        <v>2.264830435</v>
      </c>
      <c r="AB3327" s="33">
        <f t="shared" si="17"/>
        <v>0.5584658417</v>
      </c>
      <c r="AC3327" s="33">
        <f t="shared" si="18"/>
        <v>0.4415341583</v>
      </c>
      <c r="AD3327" s="33">
        <f t="shared" si="19"/>
        <v>-0.001813763239</v>
      </c>
      <c r="AE3327" s="34">
        <f t="shared" si="23"/>
        <v>0</v>
      </c>
      <c r="AF3327" s="34">
        <f t="shared" si="24"/>
        <v>0</v>
      </c>
      <c r="AG3327" s="34">
        <f t="shared" si="25"/>
        <v>0</v>
      </c>
      <c r="AH3327" s="34">
        <f t="shared" si="26"/>
        <v>0</v>
      </c>
      <c r="AI3327" s="34">
        <f t="shared" si="28"/>
        <v>0</v>
      </c>
      <c r="AJ3327" s="34">
        <f t="shared" si="29"/>
        <v>0</v>
      </c>
      <c r="AK3327" s="34">
        <f t="shared" si="27"/>
        <v>0</v>
      </c>
      <c r="AL3327" s="36">
        <f t="shared" si="34"/>
        <v>0</v>
      </c>
      <c r="AM3327" s="36">
        <f t="shared" si="35"/>
        <v>0</v>
      </c>
      <c r="AN3327" s="46">
        <f t="shared" si="36"/>
        <v>0</v>
      </c>
      <c r="AO3327" s="36">
        <f t="shared" si="37"/>
        <v>5</v>
      </c>
      <c r="AP3327" s="36">
        <f t="shared" si="39"/>
        <v>0</v>
      </c>
      <c r="AQ3327" s="36">
        <f t="shared" si="40"/>
        <v>1</v>
      </c>
      <c r="AR3327" s="36">
        <f t="shared" si="38"/>
        <v>-0.001813763239</v>
      </c>
      <c r="AS3327" s="38">
        <f t="shared" si="45"/>
        <v>0</v>
      </c>
      <c r="AT3327" s="38">
        <f t="shared" si="46"/>
        <v>0</v>
      </c>
      <c r="AU3327" s="38">
        <f t="shared" si="47"/>
        <v>0</v>
      </c>
      <c r="AV3327" s="38">
        <f t="shared" si="48"/>
        <v>0</v>
      </c>
      <c r="AW3327" s="38">
        <f t="shared" si="51"/>
        <v>0</v>
      </c>
      <c r="AX3327" s="38">
        <f t="shared" si="52"/>
        <v>0</v>
      </c>
      <c r="AY3327" s="38">
        <f t="shared" si="49"/>
        <v>0</v>
      </c>
      <c r="AZ3327" s="12">
        <f t="shared" si="30"/>
        <v>125.3218745</v>
      </c>
      <c r="BA3327" s="12">
        <f t="shared" si="41"/>
        <v>86.64264653</v>
      </c>
      <c r="BB3327" s="12">
        <f t="shared" si="53"/>
        <v>113.6798732</v>
      </c>
      <c r="BC3327" s="12">
        <f t="shared" si="50"/>
        <v>-0.0006045877464</v>
      </c>
      <c r="BD3327" s="12">
        <f t="shared" si="54"/>
        <v>106.6942362</v>
      </c>
    </row>
    <row r="3328" ht="14.25" customHeight="1">
      <c r="A3328" s="7">
        <v>41351.0</v>
      </c>
      <c r="B3328" s="21" t="s">
        <v>90</v>
      </c>
      <c r="C3328" s="8">
        <v>55.898628</v>
      </c>
      <c r="D3328" s="33">
        <f t="shared" si="5"/>
        <v>-0.004672917166</v>
      </c>
      <c r="E3328" s="33">
        <f t="shared" si="7"/>
        <v>-0.002212251478</v>
      </c>
      <c r="F3328" s="33">
        <f t="shared" si="9"/>
        <v>0.001044460627</v>
      </c>
      <c r="G3328" s="33">
        <f t="shared" si="11"/>
        <v>0.04815979313</v>
      </c>
      <c r="H3328" s="33">
        <f t="shared" si="20"/>
        <v>-0.6312566853</v>
      </c>
      <c r="I3328" s="45">
        <f t="shared" si="31"/>
        <v>-0.6933926201</v>
      </c>
      <c r="J3328" s="45">
        <f t="shared" si="43"/>
        <v>0.5791104626</v>
      </c>
      <c r="K3328" s="21" t="s">
        <v>91</v>
      </c>
      <c r="L3328" s="8">
        <v>27.628742</v>
      </c>
      <c r="M3328" s="33">
        <f t="shared" si="6"/>
        <v>-0.001802581666</v>
      </c>
      <c r="N3328" s="33">
        <f t="shared" si="8"/>
        <v>-0.006853847234</v>
      </c>
      <c r="O3328" s="33">
        <f t="shared" si="10"/>
        <v>0.005681833279</v>
      </c>
      <c r="P3328" s="33">
        <f t="shared" si="12"/>
        <v>0.04330750259</v>
      </c>
      <c r="Q3328" s="45">
        <f t="shared" si="21"/>
        <v>-0.4838627325</v>
      </c>
      <c r="R3328" s="45">
        <f t="shared" si="32"/>
        <v>-0.04891218839</v>
      </c>
      <c r="S3328" s="45">
        <f t="shared" si="44"/>
        <v>1.373146241</v>
      </c>
      <c r="T3328" s="33">
        <f t="shared" si="22"/>
        <v>-0.1473939528</v>
      </c>
      <c r="U3328" s="33">
        <f t="shared" si="33"/>
        <v>-0.6444804318</v>
      </c>
      <c r="V3328" s="33">
        <f t="shared" si="42"/>
        <v>-0.7940357783</v>
      </c>
      <c r="W3328" s="44">
        <f t="shared" si="13"/>
        <v>0.006423620326</v>
      </c>
      <c r="X3328" s="44">
        <f t="shared" si="14"/>
        <v>0.008697133613</v>
      </c>
      <c r="Y3328" s="33">
        <f t="shared" si="15"/>
        <v>1.353930209</v>
      </c>
      <c r="Z3328" s="43">
        <v>1.0</v>
      </c>
      <c r="AA3328" s="33">
        <f t="shared" si="16"/>
        <v>2.353930209</v>
      </c>
      <c r="AB3328" s="33">
        <f t="shared" si="17"/>
        <v>0.575178569</v>
      </c>
      <c r="AC3328" s="33">
        <f t="shared" si="18"/>
        <v>0.424821431</v>
      </c>
      <c r="AD3328" s="33">
        <f t="shared" si="19"/>
        <v>-0.006322395184</v>
      </c>
      <c r="AE3328" s="34">
        <f t="shared" si="23"/>
        <v>0</v>
      </c>
      <c r="AF3328" s="34">
        <f t="shared" si="24"/>
        <v>0</v>
      </c>
      <c r="AG3328" s="34">
        <f t="shared" si="25"/>
        <v>0</v>
      </c>
      <c r="AH3328" s="34">
        <f t="shared" si="26"/>
        <v>0</v>
      </c>
      <c r="AI3328" s="34">
        <f t="shared" si="28"/>
        <v>0</v>
      </c>
      <c r="AJ3328" s="34">
        <f t="shared" si="29"/>
        <v>0</v>
      </c>
      <c r="AK3328" s="34">
        <f t="shared" si="27"/>
        <v>0</v>
      </c>
      <c r="AL3328" s="36">
        <f t="shared" si="34"/>
        <v>0</v>
      </c>
      <c r="AM3328" s="36">
        <f t="shared" si="35"/>
        <v>0</v>
      </c>
      <c r="AN3328" s="46">
        <f t="shared" si="36"/>
        <v>0</v>
      </c>
      <c r="AO3328" s="36">
        <f t="shared" si="37"/>
        <v>0</v>
      </c>
      <c r="AP3328" s="36">
        <f t="shared" si="39"/>
        <v>1</v>
      </c>
      <c r="AQ3328" s="36">
        <f t="shared" si="40"/>
        <v>0</v>
      </c>
      <c r="AR3328" s="36">
        <f t="shared" si="38"/>
        <v>0</v>
      </c>
      <c r="AS3328" s="38">
        <f t="shared" si="45"/>
        <v>0</v>
      </c>
      <c r="AT3328" s="38">
        <f t="shared" si="46"/>
        <v>0</v>
      </c>
      <c r="AU3328" s="38">
        <f t="shared" si="47"/>
        <v>0</v>
      </c>
      <c r="AV3328" s="38">
        <f t="shared" si="48"/>
        <v>0</v>
      </c>
      <c r="AW3328" s="38">
        <f t="shared" si="51"/>
        <v>0</v>
      </c>
      <c r="AX3328" s="38">
        <f t="shared" si="52"/>
        <v>0</v>
      </c>
      <c r="AY3328" s="38">
        <f t="shared" si="49"/>
        <v>0</v>
      </c>
      <c r="AZ3328" s="12">
        <f t="shared" si="30"/>
        <v>125.3218745</v>
      </c>
      <c r="BA3328" s="12">
        <f t="shared" si="41"/>
        <v>86.64264653</v>
      </c>
      <c r="BB3328" s="12">
        <f t="shared" si="53"/>
        <v>113.6798732</v>
      </c>
      <c r="BC3328" s="12">
        <f t="shared" si="50"/>
        <v>0</v>
      </c>
      <c r="BD3328" s="12">
        <f t="shared" si="54"/>
        <v>106.6942362</v>
      </c>
    </row>
    <row r="3329" ht="14.25" customHeight="1">
      <c r="A3329" s="7">
        <v>41352.0</v>
      </c>
      <c r="B3329" s="21" t="s">
        <v>90</v>
      </c>
      <c r="C3329" s="8">
        <v>55.891346</v>
      </c>
      <c r="D3329" s="33">
        <f t="shared" si="5"/>
        <v>-0.0001302715337</v>
      </c>
      <c r="E3329" s="33">
        <f t="shared" si="7"/>
        <v>-0.002861303453</v>
      </c>
      <c r="F3329" s="33">
        <f t="shared" si="9"/>
        <v>-0.002990777254</v>
      </c>
      <c r="G3329" s="33">
        <f t="shared" si="11"/>
        <v>0.02275978228</v>
      </c>
      <c r="H3329" s="33">
        <f t="shared" si="20"/>
        <v>-0.6649560978</v>
      </c>
      <c r="I3329" s="45">
        <f t="shared" si="31"/>
        <v>-0.8518494495</v>
      </c>
      <c r="J3329" s="45">
        <f t="shared" si="43"/>
        <v>-0.3395879449</v>
      </c>
      <c r="K3329" s="21" t="s">
        <v>91</v>
      </c>
      <c r="L3329" s="8">
        <v>28.035053</v>
      </c>
      <c r="M3329" s="33">
        <f t="shared" si="6"/>
        <v>0.01470609845</v>
      </c>
      <c r="N3329" s="33">
        <f t="shared" si="8"/>
        <v>0.01680464621</v>
      </c>
      <c r="O3329" s="33">
        <f t="shared" si="10"/>
        <v>0.02416517453</v>
      </c>
      <c r="P3329" s="33">
        <f t="shared" si="12"/>
        <v>0.05162503237</v>
      </c>
      <c r="Q3329" s="45">
        <f t="shared" si="21"/>
        <v>0.6296715338</v>
      </c>
      <c r="R3329" s="45">
        <f t="shared" si="32"/>
        <v>0.7713261091</v>
      </c>
      <c r="S3329" s="45">
        <f t="shared" si="44"/>
        <v>1.664732698</v>
      </c>
      <c r="T3329" s="33">
        <f t="shared" si="22"/>
        <v>-1.294627632</v>
      </c>
      <c r="U3329" s="33">
        <f t="shared" si="33"/>
        <v>-1.623175559</v>
      </c>
      <c r="V3329" s="33">
        <f t="shared" si="42"/>
        <v>-2.004320643</v>
      </c>
      <c r="W3329" s="44">
        <f t="shared" si="13"/>
        <v>0.003705806862</v>
      </c>
      <c r="X3329" s="44">
        <f t="shared" si="14"/>
        <v>0.009092922321</v>
      </c>
      <c r="Y3329" s="33">
        <f t="shared" si="15"/>
        <v>2.453695689</v>
      </c>
      <c r="Z3329" s="43">
        <v>1.0</v>
      </c>
      <c r="AA3329" s="33">
        <f t="shared" si="16"/>
        <v>3.453695689</v>
      </c>
      <c r="AB3329" s="33">
        <f t="shared" si="17"/>
        <v>0.7104550921</v>
      </c>
      <c r="AC3329" s="33">
        <f t="shared" si="18"/>
        <v>0.2895449079</v>
      </c>
      <c r="AD3329" s="33">
        <f t="shared" si="19"/>
        <v>-0.007218793068</v>
      </c>
      <c r="AE3329" s="34">
        <f t="shared" si="23"/>
        <v>1</v>
      </c>
      <c r="AF3329" s="34">
        <f t="shared" si="24"/>
        <v>0</v>
      </c>
      <c r="AG3329" s="34">
        <f t="shared" si="25"/>
        <v>0</v>
      </c>
      <c r="AH3329" s="34">
        <f t="shared" si="26"/>
        <v>1</v>
      </c>
      <c r="AI3329" s="34">
        <f t="shared" si="28"/>
        <v>0</v>
      </c>
      <c r="AJ3329" s="34">
        <f t="shared" si="29"/>
        <v>1</v>
      </c>
      <c r="AK3329" s="34">
        <f t="shared" si="27"/>
        <v>-0.007218793068</v>
      </c>
      <c r="AL3329" s="36">
        <f t="shared" si="34"/>
        <v>1</v>
      </c>
      <c r="AM3329" s="36">
        <f t="shared" si="35"/>
        <v>0</v>
      </c>
      <c r="AN3329" s="46">
        <f t="shared" si="36"/>
        <v>0</v>
      </c>
      <c r="AO3329" s="36">
        <f t="shared" si="37"/>
        <v>1</v>
      </c>
      <c r="AP3329" s="36">
        <f t="shared" si="39"/>
        <v>0</v>
      </c>
      <c r="AQ3329" s="36">
        <f t="shared" si="40"/>
        <v>1</v>
      </c>
      <c r="AR3329" s="36">
        <f t="shared" si="38"/>
        <v>-0.007218793068</v>
      </c>
      <c r="AS3329" s="38">
        <f t="shared" si="45"/>
        <v>1</v>
      </c>
      <c r="AT3329" s="38">
        <f t="shared" si="46"/>
        <v>0</v>
      </c>
      <c r="AU3329" s="38">
        <f t="shared" si="47"/>
        <v>0</v>
      </c>
      <c r="AV3329" s="38">
        <f t="shared" si="48"/>
        <v>1</v>
      </c>
      <c r="AW3329" s="38">
        <f t="shared" si="51"/>
        <v>0</v>
      </c>
      <c r="AX3329" s="38">
        <f t="shared" si="52"/>
        <v>1</v>
      </c>
      <c r="AY3329" s="38">
        <f t="shared" si="49"/>
        <v>-0.007218793068</v>
      </c>
      <c r="AZ3329" s="12">
        <f t="shared" si="30"/>
        <v>124.4172018</v>
      </c>
      <c r="BA3329" s="12">
        <f t="shared" si="41"/>
        <v>86.01719119</v>
      </c>
      <c r="BB3329" s="12">
        <f t="shared" si="53"/>
        <v>112.8592417</v>
      </c>
      <c r="BC3329" s="12">
        <f t="shared" si="50"/>
        <v>-0.007218793068</v>
      </c>
      <c r="BD3329" s="12">
        <f t="shared" si="54"/>
        <v>105.9240325</v>
      </c>
    </row>
    <row r="3330" ht="14.25" customHeight="1">
      <c r="A3330" s="7">
        <v>41353.0</v>
      </c>
      <c r="B3330" s="21" t="s">
        <v>90</v>
      </c>
      <c r="C3330" s="8">
        <v>55.636192</v>
      </c>
      <c r="D3330" s="33">
        <f t="shared" si="5"/>
        <v>-0.004565179017</v>
      </c>
      <c r="E3330" s="33">
        <f t="shared" si="7"/>
        <v>-0.008187169531</v>
      </c>
      <c r="F3330" s="33">
        <f t="shared" si="9"/>
        <v>-0.006250440957</v>
      </c>
      <c r="G3330" s="33">
        <f t="shared" si="11"/>
        <v>0.01917043521</v>
      </c>
      <c r="H3330" s="33">
        <f t="shared" si="20"/>
        <v>-0.9863525863</v>
      </c>
      <c r="I3330" s="45">
        <f t="shared" si="31"/>
        <v>-0.9847999681</v>
      </c>
      <c r="J3330" s="45">
        <f t="shared" si="43"/>
        <v>-0.4685180741</v>
      </c>
      <c r="K3330" s="21" t="s">
        <v>91</v>
      </c>
      <c r="L3330" s="8">
        <v>28.419973</v>
      </c>
      <c r="M3330" s="33">
        <f t="shared" si="6"/>
        <v>0.01372995443</v>
      </c>
      <c r="N3330" s="33">
        <f t="shared" si="8"/>
        <v>0.03316923546</v>
      </c>
      <c r="O3330" s="33">
        <f t="shared" si="10"/>
        <v>0.0291801457</v>
      </c>
      <c r="P3330" s="33">
        <f t="shared" si="12"/>
        <v>0.06436823581</v>
      </c>
      <c r="Q3330" s="45">
        <f t="shared" si="21"/>
        <v>1.389296156</v>
      </c>
      <c r="R3330" s="45">
        <f t="shared" si="32"/>
        <v>0.9685731589</v>
      </c>
      <c r="S3330" s="45">
        <f t="shared" si="44"/>
        <v>2.101743293</v>
      </c>
      <c r="T3330" s="33">
        <f t="shared" si="22"/>
        <v>-2.375648742</v>
      </c>
      <c r="U3330" s="33">
        <f t="shared" si="33"/>
        <v>-1.953373127</v>
      </c>
      <c r="V3330" s="33">
        <f t="shared" si="42"/>
        <v>-2.570261368</v>
      </c>
      <c r="W3330" s="44">
        <f t="shared" si="13"/>
        <v>0.003893116361</v>
      </c>
      <c r="X3330" s="44">
        <f t="shared" si="14"/>
        <v>0.009424014772</v>
      </c>
      <c r="Y3330" s="33">
        <f t="shared" si="15"/>
        <v>2.420686642</v>
      </c>
      <c r="Z3330" s="43">
        <v>1.0</v>
      </c>
      <c r="AA3330" s="33">
        <f t="shared" si="16"/>
        <v>3.420686642</v>
      </c>
      <c r="AB3330" s="33">
        <f t="shared" si="17"/>
        <v>0.7076610328</v>
      </c>
      <c r="AC3330" s="33">
        <f t="shared" si="18"/>
        <v>0.2923389672</v>
      </c>
      <c r="AD3330" s="33">
        <f t="shared" si="19"/>
        <v>-0.003042749657</v>
      </c>
      <c r="AE3330" s="34">
        <f t="shared" si="23"/>
        <v>1</v>
      </c>
      <c r="AF3330" s="34">
        <f t="shared" si="24"/>
        <v>0</v>
      </c>
      <c r="AG3330" s="34">
        <f t="shared" si="25"/>
        <v>0</v>
      </c>
      <c r="AH3330" s="34">
        <f t="shared" si="26"/>
        <v>2</v>
      </c>
      <c r="AI3330" s="34">
        <f t="shared" si="28"/>
        <v>0</v>
      </c>
      <c r="AJ3330" s="34">
        <f t="shared" si="29"/>
        <v>1</v>
      </c>
      <c r="AK3330" s="34">
        <f t="shared" si="27"/>
        <v>-0.003042749657</v>
      </c>
      <c r="AL3330" s="36">
        <f t="shared" si="34"/>
        <v>1</v>
      </c>
      <c r="AM3330" s="36">
        <f t="shared" si="35"/>
        <v>0</v>
      </c>
      <c r="AN3330" s="46">
        <f t="shared" si="36"/>
        <v>0</v>
      </c>
      <c r="AO3330" s="36">
        <f t="shared" si="37"/>
        <v>2</v>
      </c>
      <c r="AP3330" s="36">
        <f t="shared" si="39"/>
        <v>0</v>
      </c>
      <c r="AQ3330" s="36">
        <f t="shared" si="40"/>
        <v>1</v>
      </c>
      <c r="AR3330" s="36">
        <f t="shared" si="38"/>
        <v>-0.003042749657</v>
      </c>
      <c r="AS3330" s="38">
        <f t="shared" si="45"/>
        <v>1</v>
      </c>
      <c r="AT3330" s="38">
        <f t="shared" si="46"/>
        <v>0</v>
      </c>
      <c r="AU3330" s="38">
        <f t="shared" si="47"/>
        <v>0</v>
      </c>
      <c r="AV3330" s="38">
        <f t="shared" si="48"/>
        <v>2</v>
      </c>
      <c r="AW3330" s="38">
        <f t="shared" si="51"/>
        <v>0</v>
      </c>
      <c r="AX3330" s="38">
        <f t="shared" si="52"/>
        <v>1</v>
      </c>
      <c r="AY3330" s="38">
        <f t="shared" si="49"/>
        <v>-0.003042749657</v>
      </c>
      <c r="AZ3330" s="12">
        <f t="shared" si="30"/>
        <v>124.0386314</v>
      </c>
      <c r="BA3330" s="12">
        <f t="shared" si="41"/>
        <v>85.75546241</v>
      </c>
      <c r="BB3330" s="12">
        <f t="shared" si="53"/>
        <v>112.5158393</v>
      </c>
      <c r="BC3330" s="12">
        <f t="shared" si="50"/>
        <v>-0.003042749657</v>
      </c>
      <c r="BD3330" s="12">
        <f t="shared" si="54"/>
        <v>105.6017322</v>
      </c>
    </row>
    <row r="3331" ht="14.25" customHeight="1">
      <c r="A3331" s="7">
        <v>41354.0</v>
      </c>
      <c r="B3331" s="21" t="s">
        <v>90</v>
      </c>
      <c r="C3331" s="8">
        <v>55.512257</v>
      </c>
      <c r="D3331" s="33">
        <f t="shared" si="5"/>
        <v>-0.002227596741</v>
      </c>
      <c r="E3331" s="33">
        <f t="shared" si="7"/>
        <v>-0.01347363226</v>
      </c>
      <c r="F3331" s="33">
        <f t="shared" si="9"/>
        <v>-0.01283391767</v>
      </c>
      <c r="G3331" s="33">
        <f t="shared" si="11"/>
        <v>0.0177099447</v>
      </c>
      <c r="H3331" s="33">
        <f t="shared" si="20"/>
        <v>-1.288424147</v>
      </c>
      <c r="I3331" s="45">
        <f t="shared" si="31"/>
        <v>-1.25510344</v>
      </c>
      <c r="J3331" s="45">
        <f t="shared" si="43"/>
        <v>-0.5205997078</v>
      </c>
      <c r="K3331" s="21" t="s">
        <v>91</v>
      </c>
      <c r="L3331" s="8">
        <v>28.562527</v>
      </c>
      <c r="M3331" s="33">
        <f t="shared" si="6"/>
        <v>0.005015979431</v>
      </c>
      <c r="N3331" s="33">
        <f t="shared" si="8"/>
        <v>0.0269088145</v>
      </c>
      <c r="O3331" s="33">
        <f t="shared" si="10"/>
        <v>0.0316984046</v>
      </c>
      <c r="P3331" s="33">
        <f t="shared" si="12"/>
        <v>0.07027454422</v>
      </c>
      <c r="Q3331" s="45">
        <f t="shared" si="21"/>
        <v>1.04188668</v>
      </c>
      <c r="R3331" s="45">
        <f t="shared" si="32"/>
        <v>1.049391317</v>
      </c>
      <c r="S3331" s="45">
        <f t="shared" si="44"/>
        <v>2.218060812</v>
      </c>
      <c r="T3331" s="33">
        <f t="shared" si="22"/>
        <v>-2.330310828</v>
      </c>
      <c r="U3331" s="33">
        <f t="shared" si="33"/>
        <v>-2.304494757</v>
      </c>
      <c r="V3331" s="33">
        <f t="shared" si="42"/>
        <v>-2.73866052</v>
      </c>
      <c r="W3331" s="44">
        <f t="shared" si="13"/>
        <v>0.003939931425</v>
      </c>
      <c r="X3331" s="44">
        <f t="shared" si="14"/>
        <v>0.009391066248</v>
      </c>
      <c r="Y3331" s="33">
        <f t="shared" si="15"/>
        <v>2.383560837</v>
      </c>
      <c r="Z3331" s="43">
        <v>1.0</v>
      </c>
      <c r="AA3331" s="33">
        <f t="shared" si="16"/>
        <v>3.383560837</v>
      </c>
      <c r="AB3331" s="33">
        <f t="shared" si="17"/>
        <v>0.7044533709</v>
      </c>
      <c r="AC3331" s="33">
        <f t="shared" si="18"/>
        <v>0.2955466291</v>
      </c>
      <c r="AD3331" s="33">
        <f t="shared" si="19"/>
        <v>0.02325597955</v>
      </c>
      <c r="AE3331" s="34">
        <f t="shared" si="23"/>
        <v>1</v>
      </c>
      <c r="AF3331" s="34">
        <f t="shared" si="24"/>
        <v>0</v>
      </c>
      <c r="AG3331" s="34">
        <f t="shared" si="25"/>
        <v>0</v>
      </c>
      <c r="AH3331" s="34">
        <f t="shared" si="26"/>
        <v>3</v>
      </c>
      <c r="AI3331" s="34">
        <f t="shared" si="28"/>
        <v>0</v>
      </c>
      <c r="AJ3331" s="34">
        <f t="shared" si="29"/>
        <v>1</v>
      </c>
      <c r="AK3331" s="34">
        <f t="shared" si="27"/>
        <v>0.02325597955</v>
      </c>
      <c r="AL3331" s="36">
        <f t="shared" si="34"/>
        <v>1</v>
      </c>
      <c r="AM3331" s="36">
        <f t="shared" si="35"/>
        <v>0</v>
      </c>
      <c r="AN3331" s="46">
        <f t="shared" si="36"/>
        <v>0</v>
      </c>
      <c r="AO3331" s="36">
        <f t="shared" si="37"/>
        <v>3</v>
      </c>
      <c r="AP3331" s="36">
        <f t="shared" si="39"/>
        <v>0</v>
      </c>
      <c r="AQ3331" s="36">
        <f t="shared" si="40"/>
        <v>1</v>
      </c>
      <c r="AR3331" s="36">
        <f t="shared" si="38"/>
        <v>0.02325597955</v>
      </c>
      <c r="AS3331" s="38">
        <f t="shared" si="45"/>
        <v>1</v>
      </c>
      <c r="AT3331" s="38">
        <f t="shared" si="46"/>
        <v>0</v>
      </c>
      <c r="AU3331" s="38">
        <f t="shared" si="47"/>
        <v>0</v>
      </c>
      <c r="AV3331" s="38">
        <f t="shared" si="48"/>
        <v>3</v>
      </c>
      <c r="AW3331" s="38">
        <f t="shared" si="51"/>
        <v>0</v>
      </c>
      <c r="AX3331" s="38">
        <f t="shared" si="52"/>
        <v>1</v>
      </c>
      <c r="AY3331" s="38">
        <f t="shared" si="49"/>
        <v>0.02325597955</v>
      </c>
      <c r="AZ3331" s="12">
        <f t="shared" si="30"/>
        <v>126.9232713</v>
      </c>
      <c r="BA3331" s="12">
        <f t="shared" si="41"/>
        <v>87.74978969</v>
      </c>
      <c r="BB3331" s="12">
        <f t="shared" si="53"/>
        <v>115.1325054</v>
      </c>
      <c r="BC3331" s="12">
        <f t="shared" si="50"/>
        <v>0.02325597955</v>
      </c>
      <c r="BD3331" s="12">
        <f t="shared" si="54"/>
        <v>108.057604</v>
      </c>
    </row>
    <row r="3332" ht="14.25" customHeight="1">
      <c r="A3332" s="7">
        <v>41355.0</v>
      </c>
      <c r="B3332" s="21" t="s">
        <v>90</v>
      </c>
      <c r="C3332" s="8">
        <v>57.327435</v>
      </c>
      <c r="D3332" s="33">
        <f t="shared" si="5"/>
        <v>0.03269868851</v>
      </c>
      <c r="E3332" s="33">
        <f t="shared" si="7"/>
        <v>0.02076832091</v>
      </c>
      <c r="F3332" s="33">
        <f t="shared" si="9"/>
        <v>0.01865293301</v>
      </c>
      <c r="G3332" s="33">
        <f t="shared" si="11"/>
        <v>0.0480670771</v>
      </c>
      <c r="H3332" s="33">
        <f t="shared" si="20"/>
        <v>0.7463674151</v>
      </c>
      <c r="I3332" s="45">
        <f t="shared" si="31"/>
        <v>0.08665150004</v>
      </c>
      <c r="J3332" s="45">
        <f t="shared" si="43"/>
        <v>0.5595541283</v>
      </c>
      <c r="K3332" s="21" t="s">
        <v>91</v>
      </c>
      <c r="L3332" s="8">
        <v>28.541142</v>
      </c>
      <c r="M3332" s="33">
        <f t="shared" si="6"/>
        <v>-0.0007487082638</v>
      </c>
      <c r="N3332" s="33">
        <f t="shared" si="8"/>
        <v>0.03116147165</v>
      </c>
      <c r="O3332" s="33">
        <f t="shared" si="10"/>
        <v>0.02829766261</v>
      </c>
      <c r="P3332" s="33">
        <f t="shared" si="12"/>
        <v>0.0469842338</v>
      </c>
      <c r="Q3332" s="45">
        <f t="shared" si="21"/>
        <v>1.211263078</v>
      </c>
      <c r="R3332" s="45">
        <f t="shared" si="32"/>
        <v>0.8641491213</v>
      </c>
      <c r="S3332" s="45">
        <f t="shared" si="44"/>
        <v>1.233330641</v>
      </c>
      <c r="T3332" s="33">
        <f t="shared" si="22"/>
        <v>-0.4648956632</v>
      </c>
      <c r="U3332" s="33">
        <f t="shared" si="33"/>
        <v>-0.7774976213</v>
      </c>
      <c r="V3332" s="33">
        <f t="shared" si="42"/>
        <v>-0.6737765122</v>
      </c>
      <c r="W3332" s="44">
        <f t="shared" si="13"/>
        <v>0.008139139488</v>
      </c>
      <c r="X3332" s="44">
        <f t="shared" si="14"/>
        <v>0.008408043431</v>
      </c>
      <c r="Y3332" s="33">
        <f t="shared" si="15"/>
        <v>1.033038375</v>
      </c>
      <c r="Z3332" s="43">
        <v>1.0</v>
      </c>
      <c r="AA3332" s="33">
        <f t="shared" si="16"/>
        <v>2.033038375</v>
      </c>
      <c r="AB3332" s="33">
        <f t="shared" si="17"/>
        <v>0.5081253693</v>
      </c>
      <c r="AC3332" s="33">
        <f t="shared" si="18"/>
        <v>0.4918746307</v>
      </c>
      <c r="AD3332" s="33">
        <f t="shared" si="19"/>
        <v>-0.006216707195</v>
      </c>
      <c r="AE3332" s="34">
        <f t="shared" si="23"/>
        <v>0</v>
      </c>
      <c r="AF3332" s="34">
        <f t="shared" si="24"/>
        <v>0</v>
      </c>
      <c r="AG3332" s="34">
        <f t="shared" si="25"/>
        <v>0</v>
      </c>
      <c r="AH3332" s="34">
        <f t="shared" si="26"/>
        <v>4</v>
      </c>
      <c r="AI3332" s="34">
        <f t="shared" si="28"/>
        <v>0</v>
      </c>
      <c r="AJ3332" s="34">
        <f t="shared" si="29"/>
        <v>1</v>
      </c>
      <c r="AK3332" s="34">
        <f t="shared" si="27"/>
        <v>-0.006216707195</v>
      </c>
      <c r="AL3332" s="36">
        <f t="shared" si="34"/>
        <v>0</v>
      </c>
      <c r="AM3332" s="36">
        <f t="shared" si="35"/>
        <v>0</v>
      </c>
      <c r="AN3332" s="46">
        <f t="shared" si="36"/>
        <v>0</v>
      </c>
      <c r="AO3332" s="36">
        <f t="shared" si="37"/>
        <v>4</v>
      </c>
      <c r="AP3332" s="36">
        <f t="shared" si="39"/>
        <v>0</v>
      </c>
      <c r="AQ3332" s="36">
        <f t="shared" si="40"/>
        <v>1</v>
      </c>
      <c r="AR3332" s="36">
        <f t="shared" si="38"/>
        <v>-0.006216707195</v>
      </c>
      <c r="AS3332" s="38">
        <f t="shared" si="45"/>
        <v>0</v>
      </c>
      <c r="AT3332" s="38">
        <f t="shared" si="46"/>
        <v>0</v>
      </c>
      <c r="AU3332" s="38">
        <f t="shared" si="47"/>
        <v>0</v>
      </c>
      <c r="AV3332" s="38">
        <f t="shared" si="48"/>
        <v>4</v>
      </c>
      <c r="AW3332" s="38">
        <f t="shared" si="51"/>
        <v>0</v>
      </c>
      <c r="AX3332" s="38">
        <f t="shared" si="52"/>
        <v>1</v>
      </c>
      <c r="AY3332" s="38">
        <f t="shared" si="49"/>
        <v>-0.006216707195</v>
      </c>
      <c r="AZ3332" s="12">
        <f t="shared" si="30"/>
        <v>126.1342265</v>
      </c>
      <c r="BA3332" s="12">
        <f t="shared" si="41"/>
        <v>87.20427494</v>
      </c>
      <c r="BB3332" s="12">
        <f t="shared" si="53"/>
        <v>114.4167603</v>
      </c>
      <c r="BC3332" s="12">
        <f t="shared" si="50"/>
        <v>-0.006216707195</v>
      </c>
      <c r="BD3332" s="12">
        <f t="shared" si="54"/>
        <v>107.3858415</v>
      </c>
    </row>
    <row r="3333" ht="14.25" customHeight="1">
      <c r="A3333" s="7">
        <v>41358.0</v>
      </c>
      <c r="B3333" s="21" t="s">
        <v>90</v>
      </c>
      <c r="C3333" s="8">
        <v>56.736961</v>
      </c>
      <c r="D3333" s="33">
        <f t="shared" si="5"/>
        <v>-0.01030002476</v>
      </c>
      <c r="E3333" s="33">
        <f t="shared" si="7"/>
        <v>0.01499738062</v>
      </c>
      <c r="F3333" s="33">
        <f t="shared" si="9"/>
        <v>0.01275195116</v>
      </c>
      <c r="G3333" s="33">
        <f t="shared" si="11"/>
        <v>0.04251433603</v>
      </c>
      <c r="H3333" s="33">
        <f t="shared" si="20"/>
        <v>0.3758503129</v>
      </c>
      <c r="I3333" s="45">
        <f t="shared" si="31"/>
        <v>-0.1867915517</v>
      </c>
      <c r="J3333" s="45">
        <f t="shared" si="43"/>
        <v>0.3331979889</v>
      </c>
      <c r="K3333" s="21" t="s">
        <v>91</v>
      </c>
      <c r="L3333" s="8">
        <v>28.598181</v>
      </c>
      <c r="M3333" s="33">
        <f t="shared" si="6"/>
        <v>0.001998483452</v>
      </c>
      <c r="N3333" s="33">
        <f t="shared" si="8"/>
        <v>0.03508806156</v>
      </c>
      <c r="O3333" s="33">
        <f t="shared" si="10"/>
        <v>0.02799372611</v>
      </c>
      <c r="P3333" s="33">
        <f t="shared" si="12"/>
        <v>0.07132632604</v>
      </c>
      <c r="Q3333" s="45">
        <f t="shared" si="21"/>
        <v>1.359968586</v>
      </c>
      <c r="R3333" s="45">
        <f t="shared" si="32"/>
        <v>0.8222675783</v>
      </c>
      <c r="S3333" s="45">
        <f t="shared" si="44"/>
        <v>2.098144413</v>
      </c>
      <c r="T3333" s="33">
        <f t="shared" si="22"/>
        <v>-0.9841182731</v>
      </c>
      <c r="U3333" s="33">
        <f t="shared" si="33"/>
        <v>-1.00905913</v>
      </c>
      <c r="V3333" s="33">
        <f t="shared" si="42"/>
        <v>-1.764946424</v>
      </c>
      <c r="W3333" s="44">
        <f t="shared" si="13"/>
        <v>0.008470332938</v>
      </c>
      <c r="X3333" s="44">
        <f t="shared" si="14"/>
        <v>0.006422724046</v>
      </c>
      <c r="Y3333" s="33">
        <f t="shared" si="15"/>
        <v>0.7582611089</v>
      </c>
      <c r="Z3333" s="43">
        <v>1.0</v>
      </c>
      <c r="AA3333" s="33">
        <f t="shared" si="16"/>
        <v>1.758261109</v>
      </c>
      <c r="AB3333" s="33">
        <f t="shared" si="17"/>
        <v>0.4312562594</v>
      </c>
      <c r="AC3333" s="33">
        <f t="shared" si="18"/>
        <v>0.5687437406</v>
      </c>
      <c r="AD3333" s="33">
        <f t="shared" si="19"/>
        <v>-0.00204026543</v>
      </c>
      <c r="AE3333" s="34">
        <f t="shared" si="23"/>
        <v>0</v>
      </c>
      <c r="AF3333" s="34">
        <f t="shared" si="24"/>
        <v>0</v>
      </c>
      <c r="AG3333" s="34">
        <f t="shared" si="25"/>
        <v>0</v>
      </c>
      <c r="AH3333" s="34">
        <f t="shared" si="26"/>
        <v>5</v>
      </c>
      <c r="AI3333" s="34">
        <f t="shared" si="28"/>
        <v>0</v>
      </c>
      <c r="AJ3333" s="34">
        <f t="shared" si="29"/>
        <v>1</v>
      </c>
      <c r="AK3333" s="34">
        <f t="shared" si="27"/>
        <v>-0.00204026543</v>
      </c>
      <c r="AL3333" s="36">
        <f t="shared" si="34"/>
        <v>1</v>
      </c>
      <c r="AM3333" s="36">
        <f t="shared" si="35"/>
        <v>0</v>
      </c>
      <c r="AN3333" s="46">
        <f t="shared" si="36"/>
        <v>0</v>
      </c>
      <c r="AO3333" s="36">
        <f t="shared" si="37"/>
        <v>5</v>
      </c>
      <c r="AP3333" s="36">
        <f t="shared" si="39"/>
        <v>0</v>
      </c>
      <c r="AQ3333" s="36">
        <f t="shared" si="40"/>
        <v>1</v>
      </c>
      <c r="AR3333" s="36">
        <f t="shared" si="38"/>
        <v>-0.00204026543</v>
      </c>
      <c r="AS3333" s="38">
        <f t="shared" si="45"/>
        <v>1</v>
      </c>
      <c r="AT3333" s="38">
        <f t="shared" si="46"/>
        <v>0</v>
      </c>
      <c r="AU3333" s="38">
        <f t="shared" si="47"/>
        <v>0</v>
      </c>
      <c r="AV3333" s="38">
        <f t="shared" si="48"/>
        <v>5</v>
      </c>
      <c r="AW3333" s="38">
        <f t="shared" si="51"/>
        <v>0</v>
      </c>
      <c r="AX3333" s="38">
        <f t="shared" si="52"/>
        <v>1</v>
      </c>
      <c r="AY3333" s="38">
        <f t="shared" si="49"/>
        <v>-0.00204026543</v>
      </c>
      <c r="AZ3333" s="12">
        <f t="shared" si="30"/>
        <v>125.8768792</v>
      </c>
      <c r="BA3333" s="12">
        <f t="shared" si="41"/>
        <v>87.02635508</v>
      </c>
      <c r="BB3333" s="12">
        <f t="shared" si="53"/>
        <v>114.1833197</v>
      </c>
      <c r="BC3333" s="12">
        <f t="shared" si="50"/>
        <v>-0.00204026543</v>
      </c>
      <c r="BD3333" s="12">
        <f t="shared" si="54"/>
        <v>107.1667459</v>
      </c>
    </row>
    <row r="3334" ht="14.25" customHeight="1">
      <c r="A3334" s="7">
        <v>41359.0</v>
      </c>
      <c r="B3334" s="21" t="s">
        <v>90</v>
      </c>
      <c r="C3334" s="8">
        <v>57.531563</v>
      </c>
      <c r="D3334" s="33">
        <f t="shared" si="5"/>
        <v>0.01400501518</v>
      </c>
      <c r="E3334" s="33">
        <f t="shared" si="7"/>
        <v>0.02934652889</v>
      </c>
      <c r="F3334" s="33">
        <f t="shared" si="9"/>
        <v>0.02640125611</v>
      </c>
      <c r="G3334" s="33">
        <f t="shared" si="11"/>
        <v>0.05110316337</v>
      </c>
      <c r="H3334" s="33">
        <f t="shared" si="20"/>
        <v>1.231590898</v>
      </c>
      <c r="I3334" s="45">
        <f t="shared" si="31"/>
        <v>0.3831974138</v>
      </c>
      <c r="J3334" s="45">
        <f t="shared" si="43"/>
        <v>0.6276229894</v>
      </c>
      <c r="K3334" s="21" t="s">
        <v>91</v>
      </c>
      <c r="L3334" s="8">
        <v>29.004469</v>
      </c>
      <c r="M3334" s="33">
        <f t="shared" si="6"/>
        <v>0.0142067777</v>
      </c>
      <c r="N3334" s="33">
        <f t="shared" si="8"/>
        <v>0.03457871116</v>
      </c>
      <c r="O3334" s="33">
        <f t="shared" si="10"/>
        <v>0.05196444038</v>
      </c>
      <c r="P3334" s="33">
        <f t="shared" si="12"/>
        <v>0.07542738222</v>
      </c>
      <c r="Q3334" s="45">
        <f t="shared" si="21"/>
        <v>1.292533777</v>
      </c>
      <c r="R3334" s="45">
        <f t="shared" si="32"/>
        <v>1.928828689</v>
      </c>
      <c r="S3334" s="45">
        <f t="shared" si="44"/>
        <v>2.149040044</v>
      </c>
      <c r="T3334" s="33">
        <f t="shared" si="22"/>
        <v>-0.06094287878</v>
      </c>
      <c r="U3334" s="33">
        <f t="shared" si="33"/>
        <v>-1.545631276</v>
      </c>
      <c r="V3334" s="33">
        <f t="shared" si="42"/>
        <v>-1.521417055</v>
      </c>
      <c r="W3334" s="44">
        <f t="shared" si="13"/>
        <v>0.008849891624</v>
      </c>
      <c r="X3334" s="44">
        <f t="shared" si="14"/>
        <v>0.006692959934</v>
      </c>
      <c r="Y3334" s="33">
        <f t="shared" si="15"/>
        <v>0.7562759205</v>
      </c>
      <c r="Z3334" s="43">
        <v>1.0</v>
      </c>
      <c r="AA3334" s="33">
        <f t="shared" si="16"/>
        <v>1.75627592</v>
      </c>
      <c r="AB3334" s="33">
        <f t="shared" si="17"/>
        <v>0.4306133858</v>
      </c>
      <c r="AC3334" s="33">
        <f t="shared" si="18"/>
        <v>0.5693866142</v>
      </c>
      <c r="AD3334" s="33">
        <f t="shared" si="19"/>
        <v>0.003139063313</v>
      </c>
      <c r="AE3334" s="34">
        <f t="shared" si="23"/>
        <v>0</v>
      </c>
      <c r="AF3334" s="34">
        <f t="shared" si="24"/>
        <v>0</v>
      </c>
      <c r="AG3334" s="34">
        <f t="shared" si="25"/>
        <v>0</v>
      </c>
      <c r="AH3334" s="34">
        <f t="shared" si="26"/>
        <v>0</v>
      </c>
      <c r="AI3334" s="34">
        <f t="shared" si="28"/>
        <v>1</v>
      </c>
      <c r="AJ3334" s="34">
        <f t="shared" si="29"/>
        <v>0</v>
      </c>
      <c r="AK3334" s="34">
        <f t="shared" si="27"/>
        <v>0</v>
      </c>
      <c r="AL3334" s="36">
        <f t="shared" si="34"/>
        <v>1</v>
      </c>
      <c r="AM3334" s="36">
        <f t="shared" si="35"/>
        <v>0</v>
      </c>
      <c r="AN3334" s="46">
        <f t="shared" si="36"/>
        <v>0</v>
      </c>
      <c r="AO3334" s="36">
        <f t="shared" si="37"/>
        <v>1</v>
      </c>
      <c r="AP3334" s="36">
        <f t="shared" si="39"/>
        <v>1</v>
      </c>
      <c r="AQ3334" s="36">
        <f t="shared" si="40"/>
        <v>1</v>
      </c>
      <c r="AR3334" s="36">
        <f t="shared" si="38"/>
        <v>0.003139063313</v>
      </c>
      <c r="AS3334" s="38">
        <f t="shared" si="45"/>
        <v>1</v>
      </c>
      <c r="AT3334" s="38">
        <f t="shared" si="46"/>
        <v>0</v>
      </c>
      <c r="AU3334" s="38">
        <f t="shared" si="47"/>
        <v>0</v>
      </c>
      <c r="AV3334" s="38">
        <f t="shared" si="48"/>
        <v>1</v>
      </c>
      <c r="AW3334" s="38">
        <f t="shared" si="51"/>
        <v>1</v>
      </c>
      <c r="AX3334" s="38">
        <f t="shared" si="52"/>
        <v>1</v>
      </c>
      <c r="AY3334" s="38">
        <f t="shared" si="49"/>
        <v>0.003139063313</v>
      </c>
      <c r="AZ3334" s="12">
        <f t="shared" si="30"/>
        <v>125.8768792</v>
      </c>
      <c r="BA3334" s="12">
        <f t="shared" si="41"/>
        <v>87.29953632</v>
      </c>
      <c r="BB3334" s="12">
        <f t="shared" si="53"/>
        <v>114.5417484</v>
      </c>
      <c r="BC3334" s="12">
        <f t="shared" si="50"/>
        <v>0.002092708875</v>
      </c>
      <c r="BD3334" s="12">
        <f t="shared" si="54"/>
        <v>107.3910147</v>
      </c>
    </row>
    <row r="3335" ht="14.25" customHeight="1">
      <c r="A3335" s="7">
        <v>41360.0</v>
      </c>
      <c r="B3335" s="21" t="s">
        <v>90</v>
      </c>
      <c r="C3335" s="8">
        <v>57.072311</v>
      </c>
      <c r="D3335" s="33">
        <f t="shared" si="5"/>
        <v>-0.007982609476</v>
      </c>
      <c r="E3335" s="33">
        <f t="shared" si="7"/>
        <v>0.02581267604</v>
      </c>
      <c r="F3335" s="33">
        <f t="shared" si="9"/>
        <v>0.01741417375</v>
      </c>
      <c r="G3335" s="33">
        <f t="shared" si="11"/>
        <v>0.03722862063</v>
      </c>
      <c r="H3335" s="33">
        <f t="shared" si="20"/>
        <v>0.9771306893</v>
      </c>
      <c r="I3335" s="45">
        <f t="shared" si="31"/>
        <v>-0.04923999167</v>
      </c>
      <c r="J3335" s="45">
        <f t="shared" si="43"/>
        <v>0.07075928297</v>
      </c>
      <c r="K3335" s="21" t="s">
        <v>91</v>
      </c>
      <c r="L3335" s="8">
        <v>28.669464</v>
      </c>
      <c r="M3335" s="33">
        <f t="shared" si="6"/>
        <v>-0.01155011664</v>
      </c>
      <c r="N3335" s="33">
        <f t="shared" si="8"/>
        <v>0.008778720515</v>
      </c>
      <c r="O3335" s="33">
        <f t="shared" si="10"/>
        <v>0.04223913943</v>
      </c>
      <c r="P3335" s="33">
        <f t="shared" si="12"/>
        <v>0.05360614562</v>
      </c>
      <c r="Q3335" s="45">
        <f t="shared" si="21"/>
        <v>0.02037735788</v>
      </c>
      <c r="R3335" s="45">
        <f t="shared" si="32"/>
        <v>1.413694439</v>
      </c>
      <c r="S3335" s="45">
        <f t="shared" si="44"/>
        <v>1.273092074</v>
      </c>
      <c r="T3335" s="33">
        <f t="shared" si="22"/>
        <v>0.9567533315</v>
      </c>
      <c r="U3335" s="33">
        <f t="shared" si="33"/>
        <v>-1.46293443</v>
      </c>
      <c r="V3335" s="33">
        <f t="shared" si="42"/>
        <v>-1.202332791</v>
      </c>
      <c r="W3335" s="44">
        <f t="shared" si="13"/>
        <v>0.009125579398</v>
      </c>
      <c r="X3335" s="44">
        <f t="shared" si="14"/>
        <v>0.007376985553</v>
      </c>
      <c r="Y3335" s="33">
        <f t="shared" si="15"/>
        <v>0.808385444</v>
      </c>
      <c r="Z3335" s="43">
        <v>1.0</v>
      </c>
      <c r="AA3335" s="33">
        <f t="shared" si="16"/>
        <v>1.808385444</v>
      </c>
      <c r="AB3335" s="33">
        <f t="shared" si="17"/>
        <v>0.4470205435</v>
      </c>
      <c r="AC3335" s="33">
        <f t="shared" si="18"/>
        <v>0.5529794565</v>
      </c>
      <c r="AD3335" s="33">
        <f t="shared" si="19"/>
        <v>0.001657325691</v>
      </c>
      <c r="AE3335" s="34">
        <f t="shared" si="23"/>
        <v>0</v>
      </c>
      <c r="AF3335" s="34">
        <f t="shared" si="24"/>
        <v>0</v>
      </c>
      <c r="AG3335" s="34">
        <f t="shared" si="25"/>
        <v>0</v>
      </c>
      <c r="AH3335" s="34">
        <f t="shared" si="26"/>
        <v>0</v>
      </c>
      <c r="AI3335" s="34">
        <f t="shared" si="28"/>
        <v>0</v>
      </c>
      <c r="AJ3335" s="34">
        <f t="shared" si="29"/>
        <v>0</v>
      </c>
      <c r="AK3335" s="34">
        <f t="shared" si="27"/>
        <v>0</v>
      </c>
      <c r="AL3335" s="36">
        <f t="shared" si="34"/>
        <v>1</v>
      </c>
      <c r="AM3335" s="36">
        <f t="shared" si="35"/>
        <v>0</v>
      </c>
      <c r="AN3335" s="46">
        <f t="shared" si="36"/>
        <v>0</v>
      </c>
      <c r="AO3335" s="36">
        <f t="shared" si="37"/>
        <v>2</v>
      </c>
      <c r="AP3335" s="36">
        <f t="shared" si="39"/>
        <v>0</v>
      </c>
      <c r="AQ3335" s="36">
        <f t="shared" si="40"/>
        <v>1</v>
      </c>
      <c r="AR3335" s="36">
        <f t="shared" si="38"/>
        <v>0.001657325691</v>
      </c>
      <c r="AS3335" s="38">
        <f t="shared" si="45"/>
        <v>1</v>
      </c>
      <c r="AT3335" s="38">
        <f t="shared" si="46"/>
        <v>0</v>
      </c>
      <c r="AU3335" s="38">
        <f t="shared" si="47"/>
        <v>0</v>
      </c>
      <c r="AV3335" s="38">
        <f t="shared" si="48"/>
        <v>2</v>
      </c>
      <c r="AW3335" s="38">
        <f t="shared" si="51"/>
        <v>0</v>
      </c>
      <c r="AX3335" s="38">
        <f t="shared" si="52"/>
        <v>1</v>
      </c>
      <c r="AY3335" s="38">
        <f t="shared" si="49"/>
        <v>0.001657325691</v>
      </c>
      <c r="AZ3335" s="12">
        <f t="shared" si="30"/>
        <v>125.8768792</v>
      </c>
      <c r="BA3335" s="12">
        <f t="shared" si="41"/>
        <v>87.44422008</v>
      </c>
      <c r="BB3335" s="12">
        <f t="shared" si="53"/>
        <v>114.7315814</v>
      </c>
      <c r="BC3335" s="12">
        <f t="shared" si="50"/>
        <v>0.001104883794</v>
      </c>
      <c r="BD3335" s="12">
        <f t="shared" si="54"/>
        <v>107.5096692</v>
      </c>
    </row>
    <row r="3336" ht="14.25" customHeight="1">
      <c r="A3336" s="7">
        <v>41361.0</v>
      </c>
      <c r="B3336" s="21" t="s">
        <v>90</v>
      </c>
      <c r="C3336" s="8">
        <v>57.670078</v>
      </c>
      <c r="D3336" s="33">
        <f t="shared" si="5"/>
        <v>0.01047385307</v>
      </c>
      <c r="E3336" s="33">
        <f t="shared" si="7"/>
        <v>0.0388710731</v>
      </c>
      <c r="F3336" s="33">
        <f t="shared" si="9"/>
        <v>0.0248737063</v>
      </c>
      <c r="G3336" s="33">
        <f t="shared" si="11"/>
        <v>0.04408065636</v>
      </c>
      <c r="H3336" s="33">
        <f t="shared" si="20"/>
        <v>1.817825682</v>
      </c>
      <c r="I3336" s="45">
        <f t="shared" si="31"/>
        <v>0.2627959269</v>
      </c>
      <c r="J3336" s="45">
        <f t="shared" si="43"/>
        <v>0.3082454522</v>
      </c>
      <c r="K3336" s="21" t="s">
        <v>91</v>
      </c>
      <c r="L3336" s="8">
        <v>28.826281</v>
      </c>
      <c r="M3336" s="33">
        <f t="shared" si="6"/>
        <v>0.005469826712</v>
      </c>
      <c r="N3336" s="33">
        <f t="shared" si="8"/>
        <v>0.009234266982</v>
      </c>
      <c r="O3336" s="33">
        <f t="shared" si="10"/>
        <v>0.03639156466</v>
      </c>
      <c r="P3336" s="33">
        <f t="shared" si="12"/>
        <v>0.05198206327</v>
      </c>
      <c r="Q3336" s="45">
        <f t="shared" si="21"/>
        <v>0.01231974757</v>
      </c>
      <c r="R3336" s="45">
        <f t="shared" si="32"/>
        <v>1.120247539</v>
      </c>
      <c r="S3336" s="45">
        <f t="shared" si="44"/>
        <v>1.204651563</v>
      </c>
      <c r="T3336" s="33">
        <f t="shared" si="22"/>
        <v>1.805505935</v>
      </c>
      <c r="U3336" s="33">
        <f t="shared" si="33"/>
        <v>-0.8574516117</v>
      </c>
      <c r="V3336" s="33">
        <f t="shared" si="42"/>
        <v>-0.8964061107</v>
      </c>
      <c r="W3336" s="44">
        <f t="shared" si="13"/>
        <v>0.009319496404</v>
      </c>
      <c r="X3336" s="44">
        <f t="shared" si="14"/>
        <v>0.007336510758</v>
      </c>
      <c r="Y3336" s="33">
        <f t="shared" si="15"/>
        <v>0.7872218025</v>
      </c>
      <c r="Z3336" s="43">
        <v>1.0</v>
      </c>
      <c r="AA3336" s="33">
        <f t="shared" si="16"/>
        <v>1.787221803</v>
      </c>
      <c r="AB3336" s="33">
        <f t="shared" si="17"/>
        <v>0.4404723585</v>
      </c>
      <c r="AC3336" s="33">
        <f t="shared" si="18"/>
        <v>0.5595276415</v>
      </c>
      <c r="AD3336" s="33">
        <f t="shared" si="19"/>
        <v>-0.0001940398803</v>
      </c>
      <c r="AE3336" s="34">
        <f t="shared" si="23"/>
        <v>-1</v>
      </c>
      <c r="AF3336" s="34">
        <f t="shared" si="24"/>
        <v>0</v>
      </c>
      <c r="AG3336" s="34">
        <f t="shared" si="25"/>
        <v>0</v>
      </c>
      <c r="AH3336" s="34">
        <f t="shared" si="26"/>
        <v>1</v>
      </c>
      <c r="AI3336" s="34">
        <f t="shared" si="28"/>
        <v>0</v>
      </c>
      <c r="AJ3336" s="34">
        <f t="shared" si="29"/>
        <v>-1</v>
      </c>
      <c r="AK3336" s="34">
        <f t="shared" si="27"/>
        <v>0.0001940398803</v>
      </c>
      <c r="AL3336" s="36">
        <f t="shared" si="34"/>
        <v>0</v>
      </c>
      <c r="AM3336" s="36">
        <f t="shared" si="35"/>
        <v>0</v>
      </c>
      <c r="AN3336" s="46">
        <f t="shared" si="36"/>
        <v>0</v>
      </c>
      <c r="AO3336" s="36">
        <f t="shared" si="37"/>
        <v>3</v>
      </c>
      <c r="AP3336" s="36">
        <f t="shared" si="39"/>
        <v>0</v>
      </c>
      <c r="AQ3336" s="36">
        <f t="shared" si="40"/>
        <v>1</v>
      </c>
      <c r="AR3336" s="36">
        <f t="shared" si="38"/>
        <v>-0.0001940398803</v>
      </c>
      <c r="AS3336" s="38">
        <f t="shared" si="45"/>
        <v>0</v>
      </c>
      <c r="AT3336" s="38">
        <f t="shared" si="46"/>
        <v>0</v>
      </c>
      <c r="AU3336" s="38">
        <f t="shared" si="47"/>
        <v>0</v>
      </c>
      <c r="AV3336" s="38">
        <f t="shared" si="48"/>
        <v>3</v>
      </c>
      <c r="AW3336" s="38">
        <f t="shared" si="51"/>
        <v>0</v>
      </c>
      <c r="AX3336" s="38">
        <f t="shared" si="52"/>
        <v>1</v>
      </c>
      <c r="AY3336" s="38">
        <f t="shared" si="49"/>
        <v>-0.0001940398803</v>
      </c>
      <c r="AZ3336" s="12">
        <f t="shared" si="30"/>
        <v>125.9013043</v>
      </c>
      <c r="BA3336" s="12">
        <f t="shared" si="41"/>
        <v>87.42725241</v>
      </c>
      <c r="BB3336" s="12">
        <f t="shared" si="53"/>
        <v>114.7093189</v>
      </c>
      <c r="BC3336" s="12">
        <f t="shared" si="50"/>
        <v>-0.00006467996009</v>
      </c>
      <c r="BD3336" s="12">
        <f t="shared" si="54"/>
        <v>107.5027155</v>
      </c>
    </row>
    <row r="3337" ht="14.25" customHeight="1">
      <c r="A3337" s="7">
        <v>41365.0</v>
      </c>
      <c r="B3337" s="21" t="s">
        <v>90</v>
      </c>
      <c r="C3337" s="8">
        <v>57.662785</v>
      </c>
      <c r="D3337" s="33">
        <f t="shared" si="5"/>
        <v>-0.0001264607272</v>
      </c>
      <c r="E3337" s="33">
        <f t="shared" si="7"/>
        <v>0.005849729715</v>
      </c>
      <c r="F3337" s="33">
        <f t="shared" si="9"/>
        <v>0.02673953969</v>
      </c>
      <c r="G3337" s="33">
        <f t="shared" si="11"/>
        <v>0.04174914277</v>
      </c>
      <c r="H3337" s="33">
        <f t="shared" si="20"/>
        <v>-0.401410892</v>
      </c>
      <c r="I3337" s="45">
        <f t="shared" si="31"/>
        <v>0.3241287101</v>
      </c>
      <c r="J3337" s="45">
        <f t="shared" si="43"/>
        <v>0.1803529039</v>
      </c>
      <c r="K3337" s="21" t="s">
        <v>91</v>
      </c>
      <c r="L3337" s="8">
        <v>28.833408</v>
      </c>
      <c r="M3337" s="33">
        <f t="shared" si="6"/>
        <v>0.000247239663</v>
      </c>
      <c r="N3337" s="33">
        <f t="shared" si="8"/>
        <v>0.01024016488</v>
      </c>
      <c r="O3337" s="33">
        <f t="shared" si="10"/>
        <v>0.04172073514</v>
      </c>
      <c r="P3337" s="33">
        <f t="shared" si="12"/>
        <v>0.05278583938</v>
      </c>
      <c r="Q3337" s="45">
        <f t="shared" si="21"/>
        <v>0.04044147993</v>
      </c>
      <c r="R3337" s="45">
        <f t="shared" si="32"/>
        <v>1.388665968</v>
      </c>
      <c r="S3337" s="45">
        <f t="shared" si="44"/>
        <v>1.223447761</v>
      </c>
      <c r="T3337" s="33">
        <f t="shared" si="22"/>
        <v>-0.4418523719</v>
      </c>
      <c r="U3337" s="33">
        <f t="shared" si="33"/>
        <v>-1.064537258</v>
      </c>
      <c r="V3337" s="33">
        <f t="shared" si="42"/>
        <v>-1.043094857</v>
      </c>
      <c r="W3337" s="44">
        <f t="shared" si="13"/>
        <v>0.009334037769</v>
      </c>
      <c r="X3337" s="44">
        <f t="shared" si="14"/>
        <v>0.007321615043</v>
      </c>
      <c r="Y3337" s="33">
        <f t="shared" si="15"/>
        <v>0.7843995519</v>
      </c>
      <c r="Z3337" s="43">
        <v>1.0</v>
      </c>
      <c r="AA3337" s="33">
        <f t="shared" si="16"/>
        <v>1.784399552</v>
      </c>
      <c r="AB3337" s="33">
        <f t="shared" si="17"/>
        <v>0.4395873957</v>
      </c>
      <c r="AC3337" s="33">
        <f t="shared" si="18"/>
        <v>0.5604126043</v>
      </c>
      <c r="AD3337" s="33">
        <f t="shared" si="19"/>
        <v>-0.0001838592739</v>
      </c>
      <c r="AE3337" s="34">
        <f t="shared" si="23"/>
        <v>0</v>
      </c>
      <c r="AF3337" s="34">
        <f t="shared" si="24"/>
        <v>0</v>
      </c>
      <c r="AG3337" s="34">
        <f t="shared" si="25"/>
        <v>0</v>
      </c>
      <c r="AH3337" s="34">
        <f t="shared" si="26"/>
        <v>2</v>
      </c>
      <c r="AI3337" s="34">
        <f t="shared" si="28"/>
        <v>0</v>
      </c>
      <c r="AJ3337" s="34">
        <f t="shared" si="29"/>
        <v>-1</v>
      </c>
      <c r="AK3337" s="34">
        <f t="shared" si="27"/>
        <v>0.0001838592739</v>
      </c>
      <c r="AL3337" s="36">
        <f t="shared" si="34"/>
        <v>1</v>
      </c>
      <c r="AM3337" s="36">
        <f t="shared" si="35"/>
        <v>0</v>
      </c>
      <c r="AN3337" s="46">
        <f t="shared" si="36"/>
        <v>0</v>
      </c>
      <c r="AO3337" s="36">
        <f t="shared" si="37"/>
        <v>4</v>
      </c>
      <c r="AP3337" s="36">
        <f t="shared" si="39"/>
        <v>0</v>
      </c>
      <c r="AQ3337" s="36">
        <f t="shared" si="40"/>
        <v>1</v>
      </c>
      <c r="AR3337" s="36">
        <f t="shared" si="38"/>
        <v>-0.0001838592739</v>
      </c>
      <c r="AS3337" s="38">
        <f t="shared" si="45"/>
        <v>1</v>
      </c>
      <c r="AT3337" s="38">
        <f t="shared" si="46"/>
        <v>0</v>
      </c>
      <c r="AU3337" s="38">
        <f t="shared" si="47"/>
        <v>0</v>
      </c>
      <c r="AV3337" s="38">
        <f t="shared" si="48"/>
        <v>4</v>
      </c>
      <c r="AW3337" s="38">
        <f t="shared" si="51"/>
        <v>0</v>
      </c>
      <c r="AX3337" s="38">
        <f t="shared" si="52"/>
        <v>1</v>
      </c>
      <c r="AY3337" s="38">
        <f t="shared" si="49"/>
        <v>-0.0001838592739</v>
      </c>
      <c r="AZ3337" s="12">
        <f t="shared" si="30"/>
        <v>125.9244525</v>
      </c>
      <c r="BA3337" s="12">
        <f t="shared" si="41"/>
        <v>87.4111781</v>
      </c>
      <c r="BB3337" s="12">
        <f t="shared" si="53"/>
        <v>114.6882285</v>
      </c>
      <c r="BC3337" s="12">
        <f t="shared" si="50"/>
        <v>-0.00006128642465</v>
      </c>
      <c r="BD3337" s="12">
        <f t="shared" si="54"/>
        <v>107.4961271</v>
      </c>
    </row>
    <row r="3338" ht="14.25" customHeight="1">
      <c r="A3338" s="7">
        <v>41366.0</v>
      </c>
      <c r="B3338" s="21" t="s">
        <v>90</v>
      </c>
      <c r="C3338" s="8">
        <v>58.129337</v>
      </c>
      <c r="D3338" s="33">
        <f t="shared" si="5"/>
        <v>0.008091041735</v>
      </c>
      <c r="E3338" s="33">
        <f t="shared" si="7"/>
        <v>0.02454089848</v>
      </c>
      <c r="F3338" s="33">
        <f t="shared" si="9"/>
        <v>0.03990632829</v>
      </c>
      <c r="G3338" s="33">
        <f t="shared" si="11"/>
        <v>0.04099246951</v>
      </c>
      <c r="H3338" s="33">
        <f t="shared" si="20"/>
        <v>0.8193013971</v>
      </c>
      <c r="I3338" s="45">
        <f t="shared" si="31"/>
        <v>0.960751552</v>
      </c>
      <c r="J3338" s="45">
        <f t="shared" si="43"/>
        <v>0.1219601221</v>
      </c>
      <c r="K3338" s="21" t="s">
        <v>91</v>
      </c>
      <c r="L3338" s="8">
        <v>29.025862</v>
      </c>
      <c r="M3338" s="33">
        <f t="shared" si="6"/>
        <v>0.006674687918</v>
      </c>
      <c r="N3338" s="33">
        <f t="shared" si="8"/>
        <v>0.01495483227</v>
      </c>
      <c r="O3338" s="33">
        <f t="shared" si="10"/>
        <v>0.0505676299</v>
      </c>
      <c r="P3338" s="33">
        <f t="shared" si="12"/>
        <v>0.05653678002</v>
      </c>
      <c r="Q3338" s="45">
        <f t="shared" si="21"/>
        <v>0.2868530412</v>
      </c>
      <c r="R3338" s="45">
        <f t="shared" si="32"/>
        <v>1.793083089</v>
      </c>
      <c r="S3338" s="45">
        <f t="shared" si="44"/>
        <v>1.328321188</v>
      </c>
      <c r="T3338" s="33">
        <f t="shared" si="22"/>
        <v>0.5324483559</v>
      </c>
      <c r="U3338" s="33">
        <f t="shared" si="33"/>
        <v>-0.8323315368</v>
      </c>
      <c r="V3338" s="33">
        <f t="shared" si="42"/>
        <v>-1.206361066</v>
      </c>
      <c r="W3338" s="44">
        <f t="shared" si="13"/>
        <v>0.00930760763</v>
      </c>
      <c r="X3338" s="44">
        <f t="shared" si="14"/>
        <v>0.007377860176</v>
      </c>
      <c r="Y3338" s="33">
        <f t="shared" si="15"/>
        <v>0.7926698749</v>
      </c>
      <c r="Z3338" s="43">
        <v>1.0</v>
      </c>
      <c r="AA3338" s="33">
        <f t="shared" si="16"/>
        <v>1.792669875</v>
      </c>
      <c r="AB3338" s="33">
        <f t="shared" si="17"/>
        <v>0.4421728094</v>
      </c>
      <c r="AC3338" s="33">
        <f t="shared" si="18"/>
        <v>0.5578271906</v>
      </c>
      <c r="AD3338" s="33">
        <f t="shared" si="19"/>
        <v>0.003209140168</v>
      </c>
      <c r="AE3338" s="34">
        <f t="shared" si="23"/>
        <v>0</v>
      </c>
      <c r="AF3338" s="34">
        <f t="shared" si="24"/>
        <v>0</v>
      </c>
      <c r="AG3338" s="34">
        <f t="shared" si="25"/>
        <v>0</v>
      </c>
      <c r="AH3338" s="34">
        <f t="shared" si="26"/>
        <v>3</v>
      </c>
      <c r="AI3338" s="34">
        <f t="shared" si="28"/>
        <v>0</v>
      </c>
      <c r="AJ3338" s="34">
        <f t="shared" si="29"/>
        <v>-1</v>
      </c>
      <c r="AK3338" s="34">
        <f t="shared" si="27"/>
        <v>-0.003209140168</v>
      </c>
      <c r="AL3338" s="36">
        <f t="shared" si="34"/>
        <v>0</v>
      </c>
      <c r="AM3338" s="36">
        <f t="shared" si="35"/>
        <v>0</v>
      </c>
      <c r="AN3338" s="46">
        <f t="shared" si="36"/>
        <v>0</v>
      </c>
      <c r="AO3338" s="36">
        <f t="shared" si="37"/>
        <v>5</v>
      </c>
      <c r="AP3338" s="36">
        <f t="shared" si="39"/>
        <v>0</v>
      </c>
      <c r="AQ3338" s="36">
        <f t="shared" si="40"/>
        <v>1</v>
      </c>
      <c r="AR3338" s="36">
        <f t="shared" si="38"/>
        <v>0.003209140168</v>
      </c>
      <c r="AS3338" s="38">
        <f t="shared" si="45"/>
        <v>1</v>
      </c>
      <c r="AT3338" s="38">
        <f t="shared" si="46"/>
        <v>0</v>
      </c>
      <c r="AU3338" s="38">
        <f t="shared" si="47"/>
        <v>0</v>
      </c>
      <c r="AV3338" s="38">
        <f t="shared" si="48"/>
        <v>5</v>
      </c>
      <c r="AW3338" s="38">
        <f t="shared" si="51"/>
        <v>0</v>
      </c>
      <c r="AX3338" s="38">
        <f t="shared" si="52"/>
        <v>1</v>
      </c>
      <c r="AY3338" s="38">
        <f t="shared" si="49"/>
        <v>0.003209140168</v>
      </c>
      <c r="AZ3338" s="12">
        <f t="shared" si="30"/>
        <v>125.5203432</v>
      </c>
      <c r="BA3338" s="12">
        <f t="shared" si="41"/>
        <v>87.69169283</v>
      </c>
      <c r="BB3338" s="12">
        <f t="shared" si="53"/>
        <v>115.0562791</v>
      </c>
      <c r="BC3338" s="12">
        <f t="shared" si="50"/>
        <v>0.001069713389</v>
      </c>
      <c r="BD3338" s="12">
        <f t="shared" si="54"/>
        <v>107.6111171</v>
      </c>
    </row>
    <row r="3339" ht="14.25" customHeight="1">
      <c r="A3339" s="7">
        <v>41367.0</v>
      </c>
      <c r="B3339" s="21" t="s">
        <v>90</v>
      </c>
      <c r="C3339" s="8">
        <v>57.560719</v>
      </c>
      <c r="D3339" s="33">
        <f t="shared" si="5"/>
        <v>-0.009781945388</v>
      </c>
      <c r="E3339" s="33">
        <f t="shared" si="7"/>
        <v>0.0005067826855</v>
      </c>
      <c r="F3339" s="33">
        <f t="shared" si="9"/>
        <v>0.02986818389</v>
      </c>
      <c r="G3339" s="33">
        <f t="shared" si="11"/>
        <v>0.02678807755</v>
      </c>
      <c r="H3339" s="33">
        <f t="shared" si="20"/>
        <v>-0.7783097605</v>
      </c>
      <c r="I3339" s="45">
        <f t="shared" si="31"/>
        <v>0.4176224933</v>
      </c>
      <c r="J3339" s="45">
        <f t="shared" si="43"/>
        <v>-0.5281934942</v>
      </c>
      <c r="K3339" s="21" t="s">
        <v>91</v>
      </c>
      <c r="L3339" s="8">
        <v>28.633816</v>
      </c>
      <c r="M3339" s="33">
        <f t="shared" si="6"/>
        <v>-0.01350678233</v>
      </c>
      <c r="N3339" s="33">
        <f t="shared" si="8"/>
        <v>-0.01277916862</v>
      </c>
      <c r="O3339" s="33">
        <f t="shared" si="10"/>
        <v>0.02135765536</v>
      </c>
      <c r="P3339" s="33">
        <f t="shared" si="12"/>
        <v>0.04603894136</v>
      </c>
      <c r="Q3339" s="45">
        <f t="shared" si="21"/>
        <v>-1.093220795</v>
      </c>
      <c r="R3339" s="45">
        <f t="shared" si="32"/>
        <v>0.2499393044</v>
      </c>
      <c r="S3339" s="45">
        <f t="shared" si="44"/>
        <v>0.8790144886</v>
      </c>
      <c r="T3339" s="33">
        <f t="shared" si="22"/>
        <v>0.3149110341</v>
      </c>
      <c r="U3339" s="33">
        <f t="shared" si="33"/>
        <v>0.1676831888</v>
      </c>
      <c r="V3339" s="33">
        <f t="shared" si="42"/>
        <v>-1.407207983</v>
      </c>
      <c r="W3339" s="44">
        <f t="shared" si="13"/>
        <v>0.009660461091</v>
      </c>
      <c r="X3339" s="44">
        <f t="shared" si="14"/>
        <v>0.008123333036</v>
      </c>
      <c r="Y3339" s="33">
        <f t="shared" si="15"/>
        <v>0.8408846079</v>
      </c>
      <c r="Z3339" s="43">
        <v>1.0</v>
      </c>
      <c r="AA3339" s="33">
        <f t="shared" si="16"/>
        <v>1.840884608</v>
      </c>
      <c r="AB3339" s="33">
        <f t="shared" si="17"/>
        <v>0.456782899</v>
      </c>
      <c r="AC3339" s="33">
        <f t="shared" si="18"/>
        <v>0.543217101</v>
      </c>
      <c r="AD3339" s="33">
        <f t="shared" si="19"/>
        <v>-0.001706111408</v>
      </c>
      <c r="AE3339" s="34">
        <f t="shared" si="23"/>
        <v>0</v>
      </c>
      <c r="AF3339" s="34">
        <f t="shared" si="24"/>
        <v>0</v>
      </c>
      <c r="AG3339" s="34">
        <f t="shared" si="25"/>
        <v>0</v>
      </c>
      <c r="AH3339" s="34">
        <f t="shared" si="26"/>
        <v>4</v>
      </c>
      <c r="AI3339" s="34">
        <f t="shared" si="28"/>
        <v>0</v>
      </c>
      <c r="AJ3339" s="34">
        <f t="shared" si="29"/>
        <v>-1</v>
      </c>
      <c r="AK3339" s="34">
        <f t="shared" si="27"/>
        <v>0.001706111408</v>
      </c>
      <c r="AL3339" s="36">
        <f t="shared" si="34"/>
        <v>0</v>
      </c>
      <c r="AM3339" s="36">
        <f t="shared" si="35"/>
        <v>0</v>
      </c>
      <c r="AN3339" s="46">
        <f t="shared" si="36"/>
        <v>0</v>
      </c>
      <c r="AO3339" s="36">
        <f t="shared" si="37"/>
        <v>0</v>
      </c>
      <c r="AP3339" s="36">
        <f t="shared" si="39"/>
        <v>1</v>
      </c>
      <c r="AQ3339" s="36">
        <f t="shared" si="40"/>
        <v>0</v>
      </c>
      <c r="AR3339" s="36">
        <f t="shared" si="38"/>
        <v>0</v>
      </c>
      <c r="AS3339" s="38">
        <f t="shared" si="45"/>
        <v>1</v>
      </c>
      <c r="AT3339" s="38">
        <f t="shared" si="46"/>
        <v>0</v>
      </c>
      <c r="AU3339" s="38">
        <f t="shared" si="47"/>
        <v>0</v>
      </c>
      <c r="AV3339" s="38">
        <f t="shared" si="48"/>
        <v>1</v>
      </c>
      <c r="AW3339" s="38">
        <f t="shared" si="51"/>
        <v>1</v>
      </c>
      <c r="AX3339" s="38">
        <f t="shared" si="52"/>
        <v>1</v>
      </c>
      <c r="AY3339" s="38">
        <f t="shared" si="49"/>
        <v>-0.001706111408</v>
      </c>
      <c r="AZ3339" s="12">
        <f t="shared" si="30"/>
        <v>125.7344949</v>
      </c>
      <c r="BA3339" s="12">
        <f t="shared" si="41"/>
        <v>87.69169283</v>
      </c>
      <c r="BB3339" s="12">
        <f t="shared" si="53"/>
        <v>114.8599803</v>
      </c>
      <c r="BC3339" s="12">
        <f t="shared" si="50"/>
        <v>0</v>
      </c>
      <c r="BD3339" s="12">
        <f t="shared" si="54"/>
        <v>107.6111171</v>
      </c>
    </row>
    <row r="3340" ht="14.25" customHeight="1">
      <c r="A3340" s="7">
        <v>41368.0</v>
      </c>
      <c r="B3340" s="21" t="s">
        <v>90</v>
      </c>
      <c r="C3340" s="8">
        <v>57.976238</v>
      </c>
      <c r="D3340" s="33">
        <f t="shared" si="5"/>
        <v>0.00721879447</v>
      </c>
      <c r="E3340" s="33">
        <f t="shared" si="7"/>
        <v>0.01583827576</v>
      </c>
      <c r="F3340" s="33">
        <f t="shared" si="9"/>
        <v>0.04205978008</v>
      </c>
      <c r="G3340" s="33">
        <f t="shared" si="11"/>
        <v>0.03554644695</v>
      </c>
      <c r="H3340" s="33">
        <f t="shared" si="20"/>
        <v>0.2373338758</v>
      </c>
      <c r="I3340" s="45">
        <f t="shared" si="31"/>
        <v>1.032852882</v>
      </c>
      <c r="J3340" s="45">
        <f t="shared" si="43"/>
        <v>-0.1707524654</v>
      </c>
      <c r="K3340" s="21" t="s">
        <v>91</v>
      </c>
      <c r="L3340" s="8">
        <v>28.89756</v>
      </c>
      <c r="M3340" s="33">
        <f t="shared" si="6"/>
        <v>0.009210927387</v>
      </c>
      <c r="N3340" s="33">
        <f t="shared" si="8"/>
        <v>0.007956060846</v>
      </c>
      <c r="O3340" s="33">
        <f t="shared" si="10"/>
        <v>0.01680462539</v>
      </c>
      <c r="P3340" s="33">
        <f t="shared" si="12"/>
        <v>0.04647513251</v>
      </c>
      <c r="Q3340" s="45">
        <f t="shared" si="21"/>
        <v>-0.008815863454</v>
      </c>
      <c r="R3340" s="45">
        <f t="shared" si="32"/>
        <v>0.02389127602</v>
      </c>
      <c r="S3340" s="45">
        <f t="shared" si="44"/>
        <v>0.868927876</v>
      </c>
      <c r="T3340" s="33">
        <f t="shared" si="22"/>
        <v>0.2461497393</v>
      </c>
      <c r="U3340" s="33">
        <f t="shared" si="33"/>
        <v>1.008961606</v>
      </c>
      <c r="V3340" s="33">
        <f t="shared" si="42"/>
        <v>-1.039680341</v>
      </c>
      <c r="W3340" s="44">
        <f t="shared" si="13"/>
        <v>0.009724297614</v>
      </c>
      <c r="X3340" s="44">
        <f t="shared" si="14"/>
        <v>0.008141588743</v>
      </c>
      <c r="Y3340" s="33">
        <f t="shared" si="15"/>
        <v>0.8372418314</v>
      </c>
      <c r="Z3340" s="43">
        <v>1.0</v>
      </c>
      <c r="AA3340" s="33">
        <f t="shared" si="16"/>
        <v>1.837241831</v>
      </c>
      <c r="AB3340" s="33">
        <f t="shared" si="17"/>
        <v>0.4557058396</v>
      </c>
      <c r="AC3340" s="33">
        <f t="shared" si="18"/>
        <v>0.5442941604</v>
      </c>
      <c r="AD3340" s="33">
        <f t="shared" si="19"/>
        <v>0.0007897498915</v>
      </c>
      <c r="AE3340" s="34">
        <f t="shared" si="23"/>
        <v>0</v>
      </c>
      <c r="AF3340" s="34">
        <f t="shared" si="24"/>
        <v>0</v>
      </c>
      <c r="AG3340" s="34">
        <f t="shared" si="25"/>
        <v>0</v>
      </c>
      <c r="AH3340" s="34">
        <f t="shared" si="26"/>
        <v>5</v>
      </c>
      <c r="AI3340" s="34">
        <f t="shared" si="28"/>
        <v>0</v>
      </c>
      <c r="AJ3340" s="34">
        <f t="shared" si="29"/>
        <v>-1</v>
      </c>
      <c r="AK3340" s="34">
        <f t="shared" si="27"/>
        <v>-0.0007897498915</v>
      </c>
      <c r="AL3340" s="36">
        <f t="shared" si="34"/>
        <v>-1</v>
      </c>
      <c r="AM3340" s="36">
        <f t="shared" si="35"/>
        <v>0</v>
      </c>
      <c r="AN3340" s="46">
        <f t="shared" si="36"/>
        <v>0</v>
      </c>
      <c r="AO3340" s="36">
        <f t="shared" si="37"/>
        <v>1</v>
      </c>
      <c r="AP3340" s="36">
        <f t="shared" si="39"/>
        <v>0</v>
      </c>
      <c r="AQ3340" s="36">
        <f t="shared" si="40"/>
        <v>-1</v>
      </c>
      <c r="AR3340" s="36">
        <f t="shared" si="38"/>
        <v>-0.0007897498915</v>
      </c>
      <c r="AS3340" s="38">
        <f t="shared" si="45"/>
        <v>1</v>
      </c>
      <c r="AT3340" s="38">
        <f t="shared" si="46"/>
        <v>0</v>
      </c>
      <c r="AU3340" s="38">
        <f t="shared" si="47"/>
        <v>0</v>
      </c>
      <c r="AV3340" s="38">
        <f t="shared" si="48"/>
        <v>2</v>
      </c>
      <c r="AW3340" s="38">
        <f t="shared" si="51"/>
        <v>0</v>
      </c>
      <c r="AX3340" s="38">
        <f t="shared" si="52"/>
        <v>1</v>
      </c>
      <c r="AY3340" s="38">
        <f t="shared" si="49"/>
        <v>0.0007897498915</v>
      </c>
      <c r="AZ3340" s="12">
        <f t="shared" si="30"/>
        <v>125.6351961</v>
      </c>
      <c r="BA3340" s="12">
        <f t="shared" si="41"/>
        <v>87.62243832</v>
      </c>
      <c r="BB3340" s="12">
        <f t="shared" si="53"/>
        <v>114.950691</v>
      </c>
      <c r="BC3340" s="12">
        <f t="shared" si="50"/>
        <v>-0.0002632499638</v>
      </c>
      <c r="BD3340" s="12">
        <f t="shared" si="54"/>
        <v>107.5827885</v>
      </c>
    </row>
    <row r="3341" ht="14.25" customHeight="1">
      <c r="A3341" s="7">
        <v>41369.0</v>
      </c>
      <c r="B3341" s="21" t="s">
        <v>90</v>
      </c>
      <c r="C3341" s="8">
        <v>57.290981</v>
      </c>
      <c r="D3341" s="33">
        <f t="shared" si="5"/>
        <v>-0.01181961824</v>
      </c>
      <c r="E3341" s="33">
        <f t="shared" si="7"/>
        <v>-0.006573547551</v>
      </c>
      <c r="F3341" s="33">
        <f t="shared" si="9"/>
        <v>0.03204200471</v>
      </c>
      <c r="G3341" s="33">
        <f t="shared" si="11"/>
        <v>0.01879686259</v>
      </c>
      <c r="H3341" s="33">
        <f t="shared" si="20"/>
        <v>-1.221426846</v>
      </c>
      <c r="I3341" s="45">
        <f t="shared" si="31"/>
        <v>0.4696786296</v>
      </c>
      <c r="J3341" s="45">
        <f t="shared" si="43"/>
        <v>-0.9995666818</v>
      </c>
      <c r="K3341" s="21" t="s">
        <v>91</v>
      </c>
      <c r="L3341" s="8">
        <v>28.569664</v>
      </c>
      <c r="M3341" s="33">
        <f t="shared" si="6"/>
        <v>-0.01134684036</v>
      </c>
      <c r="N3341" s="33">
        <f t="shared" si="8"/>
        <v>-0.008902188943</v>
      </c>
      <c r="O3341" s="33">
        <f t="shared" si="10"/>
        <v>0.0002498728491</v>
      </c>
      <c r="P3341" s="33">
        <f t="shared" si="12"/>
        <v>0.03195619802</v>
      </c>
      <c r="Q3341" s="45">
        <f t="shared" si="21"/>
        <v>-0.853501886</v>
      </c>
      <c r="R3341" s="45">
        <f t="shared" si="32"/>
        <v>-0.8164808845</v>
      </c>
      <c r="S3341" s="45">
        <f t="shared" si="44"/>
        <v>0.2824124471</v>
      </c>
      <c r="T3341" s="33">
        <f t="shared" si="22"/>
        <v>-0.3679249599</v>
      </c>
      <c r="U3341" s="33">
        <f t="shared" si="33"/>
        <v>1.286159514</v>
      </c>
      <c r="V3341" s="33">
        <f t="shared" si="42"/>
        <v>-1.281979129</v>
      </c>
      <c r="W3341" s="44">
        <f t="shared" si="13"/>
        <v>0.01016140205</v>
      </c>
      <c r="X3341" s="44">
        <f t="shared" si="14"/>
        <v>0.008693819912</v>
      </c>
      <c r="Y3341" s="33">
        <f t="shared" si="15"/>
        <v>0.8555728695</v>
      </c>
      <c r="Z3341" s="43">
        <v>1.0</v>
      </c>
      <c r="AA3341" s="33">
        <f t="shared" si="16"/>
        <v>1.85557287</v>
      </c>
      <c r="AB3341" s="33">
        <f t="shared" si="17"/>
        <v>0.4610828729</v>
      </c>
      <c r="AC3341" s="33">
        <f t="shared" si="18"/>
        <v>0.5389171271</v>
      </c>
      <c r="AD3341" s="33">
        <f t="shared" si="19"/>
        <v>-0.005148768133</v>
      </c>
      <c r="AE3341" s="34">
        <f t="shared" si="23"/>
        <v>0</v>
      </c>
      <c r="AF3341" s="34">
        <f t="shared" si="24"/>
        <v>0</v>
      </c>
      <c r="AG3341" s="34">
        <f t="shared" si="25"/>
        <v>0</v>
      </c>
      <c r="AH3341" s="34">
        <f t="shared" si="26"/>
        <v>0</v>
      </c>
      <c r="AI3341" s="34">
        <f t="shared" si="28"/>
        <v>1</v>
      </c>
      <c r="AJ3341" s="34">
        <f t="shared" si="29"/>
        <v>0</v>
      </c>
      <c r="AK3341" s="34">
        <f t="shared" si="27"/>
        <v>0</v>
      </c>
      <c r="AL3341" s="36">
        <f t="shared" si="34"/>
        <v>-1</v>
      </c>
      <c r="AM3341" s="36">
        <f t="shared" si="35"/>
        <v>0</v>
      </c>
      <c r="AN3341" s="46">
        <f t="shared" si="36"/>
        <v>0</v>
      </c>
      <c r="AO3341" s="36">
        <f t="shared" si="37"/>
        <v>2</v>
      </c>
      <c r="AP3341" s="36">
        <f t="shared" si="39"/>
        <v>0</v>
      </c>
      <c r="AQ3341" s="36">
        <f t="shared" si="40"/>
        <v>-1</v>
      </c>
      <c r="AR3341" s="36">
        <f t="shared" si="38"/>
        <v>0.005148768133</v>
      </c>
      <c r="AS3341" s="38">
        <f t="shared" si="45"/>
        <v>1</v>
      </c>
      <c r="AT3341" s="38">
        <f t="shared" si="46"/>
        <v>0</v>
      </c>
      <c r="AU3341" s="38">
        <f t="shared" si="47"/>
        <v>0</v>
      </c>
      <c r="AV3341" s="38">
        <f t="shared" si="48"/>
        <v>3</v>
      </c>
      <c r="AW3341" s="38">
        <f t="shared" si="51"/>
        <v>0</v>
      </c>
      <c r="AX3341" s="38">
        <f t="shared" si="52"/>
        <v>1</v>
      </c>
      <c r="AY3341" s="38">
        <f t="shared" si="49"/>
        <v>-0.005148768133</v>
      </c>
      <c r="AZ3341" s="12">
        <f t="shared" si="30"/>
        <v>125.6351961</v>
      </c>
      <c r="BA3341" s="12">
        <f t="shared" si="41"/>
        <v>88.07358594</v>
      </c>
      <c r="BB3341" s="12">
        <f t="shared" si="53"/>
        <v>114.3588365</v>
      </c>
      <c r="BC3341" s="12">
        <f t="shared" si="50"/>
        <v>0</v>
      </c>
      <c r="BD3341" s="12">
        <f t="shared" si="54"/>
        <v>107.5827885</v>
      </c>
    </row>
    <row r="3342" ht="14.25" customHeight="1">
      <c r="A3342" s="7">
        <v>41372.0</v>
      </c>
      <c r="B3342" s="21" t="s">
        <v>90</v>
      </c>
      <c r="C3342" s="8">
        <v>57.95438</v>
      </c>
      <c r="D3342" s="33">
        <f t="shared" si="5"/>
        <v>0.01157946658</v>
      </c>
      <c r="E3342" s="33">
        <f t="shared" si="7"/>
        <v>0.005056901084</v>
      </c>
      <c r="F3342" s="33">
        <f t="shared" si="9"/>
        <v>0.0109362123</v>
      </c>
      <c r="G3342" s="33">
        <f t="shared" si="11"/>
        <v>0.02979313775</v>
      </c>
      <c r="H3342" s="33">
        <f t="shared" si="20"/>
        <v>-0.4297327901</v>
      </c>
      <c r="I3342" s="45">
        <f t="shared" si="31"/>
        <v>-0.69091052</v>
      </c>
      <c r="J3342" s="45">
        <f t="shared" si="43"/>
        <v>-0.5231957048</v>
      </c>
      <c r="K3342" s="21" t="s">
        <v>91</v>
      </c>
      <c r="L3342" s="8">
        <v>29.125658</v>
      </c>
      <c r="M3342" s="33">
        <f t="shared" si="6"/>
        <v>0.01946099191</v>
      </c>
      <c r="N3342" s="33">
        <f t="shared" si="8"/>
        <v>0.0101358119</v>
      </c>
      <c r="O3342" s="33">
        <f t="shared" si="10"/>
        <v>0.02047976917</v>
      </c>
      <c r="P3342" s="33">
        <f t="shared" si="12"/>
        <v>0.04935696138</v>
      </c>
      <c r="Q3342" s="45">
        <f t="shared" si="21"/>
        <v>0.1545659433</v>
      </c>
      <c r="R3342" s="45">
        <f t="shared" si="32"/>
        <v>0.2029407139</v>
      </c>
      <c r="S3342" s="45">
        <f t="shared" si="44"/>
        <v>0.9399684716</v>
      </c>
      <c r="T3342" s="33">
        <f t="shared" si="22"/>
        <v>-0.5842987335</v>
      </c>
      <c r="U3342" s="33">
        <f t="shared" si="33"/>
        <v>-0.8938512339</v>
      </c>
      <c r="V3342" s="33">
        <f t="shared" si="42"/>
        <v>-1.463164176</v>
      </c>
      <c r="W3342" s="44">
        <f t="shared" si="13"/>
        <v>0.01043349871</v>
      </c>
      <c r="X3342" s="44">
        <f t="shared" si="14"/>
        <v>0.009568435355</v>
      </c>
      <c r="Y3342" s="33">
        <f t="shared" si="15"/>
        <v>0.9170878935</v>
      </c>
      <c r="Z3342" s="43">
        <v>1.0</v>
      </c>
      <c r="AA3342" s="33">
        <f t="shared" si="16"/>
        <v>1.917087893</v>
      </c>
      <c r="AB3342" s="33">
        <f t="shared" si="17"/>
        <v>0.4783755072</v>
      </c>
      <c r="AC3342" s="33">
        <f t="shared" si="18"/>
        <v>0.5216244928</v>
      </c>
      <c r="AD3342" s="33">
        <f t="shared" si="19"/>
        <v>0.0001697307622</v>
      </c>
      <c r="AE3342" s="34">
        <f t="shared" si="23"/>
        <v>0</v>
      </c>
      <c r="AF3342" s="34">
        <f t="shared" si="24"/>
        <v>0</v>
      </c>
      <c r="AG3342" s="34">
        <f t="shared" si="25"/>
        <v>0</v>
      </c>
      <c r="AH3342" s="34">
        <f t="shared" si="26"/>
        <v>0</v>
      </c>
      <c r="AI3342" s="34">
        <f t="shared" si="28"/>
        <v>0</v>
      </c>
      <c r="AJ3342" s="34">
        <f t="shared" si="29"/>
        <v>0</v>
      </c>
      <c r="AK3342" s="34">
        <f t="shared" si="27"/>
        <v>0</v>
      </c>
      <c r="AL3342" s="36">
        <f t="shared" si="34"/>
        <v>0</v>
      </c>
      <c r="AM3342" s="36">
        <f t="shared" si="35"/>
        <v>0</v>
      </c>
      <c r="AN3342" s="46">
        <f t="shared" si="36"/>
        <v>0</v>
      </c>
      <c r="AO3342" s="36">
        <f t="shared" si="37"/>
        <v>3</v>
      </c>
      <c r="AP3342" s="36">
        <f t="shared" si="39"/>
        <v>0</v>
      </c>
      <c r="AQ3342" s="36">
        <f t="shared" si="40"/>
        <v>-1</v>
      </c>
      <c r="AR3342" s="36">
        <f t="shared" si="38"/>
        <v>-0.0001697307622</v>
      </c>
      <c r="AS3342" s="38">
        <f t="shared" si="45"/>
        <v>1</v>
      </c>
      <c r="AT3342" s="38">
        <f t="shared" si="46"/>
        <v>0</v>
      </c>
      <c r="AU3342" s="38">
        <f t="shared" si="47"/>
        <v>0</v>
      </c>
      <c r="AV3342" s="38">
        <f t="shared" si="48"/>
        <v>4</v>
      </c>
      <c r="AW3342" s="38">
        <f t="shared" si="51"/>
        <v>0</v>
      </c>
      <c r="AX3342" s="38">
        <f t="shared" si="52"/>
        <v>1</v>
      </c>
      <c r="AY3342" s="38">
        <f t="shared" si="49"/>
        <v>0.0001697307622</v>
      </c>
      <c r="AZ3342" s="12">
        <f t="shared" si="30"/>
        <v>125.6351961</v>
      </c>
      <c r="BA3342" s="12">
        <f t="shared" si="41"/>
        <v>88.05863714</v>
      </c>
      <c r="BB3342" s="12">
        <f t="shared" si="53"/>
        <v>114.3782467</v>
      </c>
      <c r="BC3342" s="12">
        <f t="shared" si="50"/>
        <v>0</v>
      </c>
      <c r="BD3342" s="12">
        <f t="shared" si="54"/>
        <v>107.5827885</v>
      </c>
    </row>
    <row r="3343" ht="14.25" customHeight="1">
      <c r="A3343" s="7">
        <v>41373.0</v>
      </c>
      <c r="B3343" s="21" t="s">
        <v>90</v>
      </c>
      <c r="C3343" s="8">
        <v>57.742954</v>
      </c>
      <c r="D3343" s="33">
        <f t="shared" si="5"/>
        <v>-0.003648145317</v>
      </c>
      <c r="E3343" s="33">
        <f t="shared" si="7"/>
        <v>-0.0066469535</v>
      </c>
      <c r="F3343" s="33">
        <f t="shared" si="9"/>
        <v>0.01773082277</v>
      </c>
      <c r="G3343" s="33">
        <f t="shared" si="11"/>
        <v>0.03070887652</v>
      </c>
      <c r="H3343" s="33">
        <f t="shared" si="20"/>
        <v>-1.179661481</v>
      </c>
      <c r="I3343" s="45">
        <f t="shared" si="31"/>
        <v>-0.3276327014</v>
      </c>
      <c r="J3343" s="45">
        <f t="shared" si="43"/>
        <v>-0.5242767161</v>
      </c>
      <c r="K3343" s="21" t="s">
        <v>91</v>
      </c>
      <c r="L3343" s="8">
        <v>29.018736</v>
      </c>
      <c r="M3343" s="33">
        <f t="shared" si="6"/>
        <v>-0.003671058693</v>
      </c>
      <c r="N3343" s="33">
        <f t="shared" si="8"/>
        <v>-0.0002455051981</v>
      </c>
      <c r="O3343" s="33">
        <f t="shared" si="10"/>
        <v>0.01470565558</v>
      </c>
      <c r="P3343" s="33">
        <f t="shared" si="12"/>
        <v>0.04311104778</v>
      </c>
      <c r="Q3343" s="45">
        <f t="shared" si="21"/>
        <v>-0.4064491938</v>
      </c>
      <c r="R3343" s="45">
        <f t="shared" si="32"/>
        <v>-0.09697521267</v>
      </c>
      <c r="S3343" s="45">
        <f t="shared" si="44"/>
        <v>0.662432433</v>
      </c>
      <c r="T3343" s="33">
        <f t="shared" si="22"/>
        <v>-0.7732122868</v>
      </c>
      <c r="U3343" s="33">
        <f t="shared" si="33"/>
        <v>-0.2306574887</v>
      </c>
      <c r="V3343" s="33">
        <f t="shared" si="42"/>
        <v>-1.186709149</v>
      </c>
      <c r="W3343" s="44">
        <f t="shared" si="13"/>
        <v>0.01040831427</v>
      </c>
      <c r="X3343" s="44">
        <f t="shared" si="14"/>
        <v>0.009666190773</v>
      </c>
      <c r="Y3343" s="33">
        <f t="shared" si="15"/>
        <v>0.9286989733</v>
      </c>
      <c r="Z3343" s="43">
        <v>1.0</v>
      </c>
      <c r="AA3343" s="33">
        <f t="shared" si="16"/>
        <v>1.928698973</v>
      </c>
      <c r="AB3343" s="33">
        <f t="shared" si="17"/>
        <v>0.4815157711</v>
      </c>
      <c r="AC3343" s="33">
        <f t="shared" si="18"/>
        <v>0.5184842289</v>
      </c>
      <c r="AD3343" s="33">
        <f t="shared" si="19"/>
        <v>0.0005822894825</v>
      </c>
      <c r="AE3343" s="34">
        <f t="shared" si="23"/>
        <v>0</v>
      </c>
      <c r="AF3343" s="34">
        <f t="shared" si="24"/>
        <v>0</v>
      </c>
      <c r="AG3343" s="34">
        <f t="shared" si="25"/>
        <v>0</v>
      </c>
      <c r="AH3343" s="34">
        <f t="shared" si="26"/>
        <v>0</v>
      </c>
      <c r="AI3343" s="34">
        <f t="shared" si="28"/>
        <v>0</v>
      </c>
      <c r="AJ3343" s="34">
        <f t="shared" si="29"/>
        <v>0</v>
      </c>
      <c r="AK3343" s="34">
        <f t="shared" si="27"/>
        <v>0</v>
      </c>
      <c r="AL3343" s="36">
        <f t="shared" si="34"/>
        <v>0</v>
      </c>
      <c r="AM3343" s="36">
        <f t="shared" si="35"/>
        <v>0</v>
      </c>
      <c r="AN3343" s="46">
        <f t="shared" si="36"/>
        <v>0</v>
      </c>
      <c r="AO3343" s="36">
        <f t="shared" si="37"/>
        <v>4</v>
      </c>
      <c r="AP3343" s="36">
        <f t="shared" si="39"/>
        <v>0</v>
      </c>
      <c r="AQ3343" s="36">
        <f t="shared" si="40"/>
        <v>-1</v>
      </c>
      <c r="AR3343" s="36">
        <f t="shared" si="38"/>
        <v>-0.0005822894825</v>
      </c>
      <c r="AS3343" s="38">
        <f t="shared" si="45"/>
        <v>1</v>
      </c>
      <c r="AT3343" s="38">
        <f t="shared" si="46"/>
        <v>0</v>
      </c>
      <c r="AU3343" s="38">
        <f t="shared" si="47"/>
        <v>0</v>
      </c>
      <c r="AV3343" s="38">
        <f t="shared" si="48"/>
        <v>5</v>
      </c>
      <c r="AW3343" s="38">
        <f t="shared" si="51"/>
        <v>0</v>
      </c>
      <c r="AX3343" s="38">
        <f t="shared" si="52"/>
        <v>1</v>
      </c>
      <c r="AY3343" s="38">
        <f t="shared" si="49"/>
        <v>0.0005822894825</v>
      </c>
      <c r="AZ3343" s="12">
        <f t="shared" si="30"/>
        <v>125.6351961</v>
      </c>
      <c r="BA3343" s="12">
        <f t="shared" si="41"/>
        <v>88.00736152</v>
      </c>
      <c r="BB3343" s="12">
        <f t="shared" si="53"/>
        <v>114.444848</v>
      </c>
      <c r="BC3343" s="12">
        <f t="shared" si="50"/>
        <v>0</v>
      </c>
      <c r="BD3343" s="12">
        <f t="shared" si="54"/>
        <v>107.5827885</v>
      </c>
    </row>
    <row r="3344" ht="14.25" customHeight="1">
      <c r="A3344" s="7">
        <v>41374.0</v>
      </c>
      <c r="B3344" s="21" t="s">
        <v>90</v>
      </c>
      <c r="C3344" s="8">
        <v>58.362602</v>
      </c>
      <c r="D3344" s="33">
        <f t="shared" si="5"/>
        <v>0.01073114479</v>
      </c>
      <c r="E3344" s="33">
        <f t="shared" si="7"/>
        <v>0.01393108033</v>
      </c>
      <c r="F3344" s="33">
        <f t="shared" si="9"/>
        <v>0.01444492304</v>
      </c>
      <c r="G3344" s="33">
        <f t="shared" si="11"/>
        <v>0.04122754327</v>
      </c>
      <c r="H3344" s="33">
        <f t="shared" si="20"/>
        <v>0.1771298718</v>
      </c>
      <c r="I3344" s="45">
        <f t="shared" si="31"/>
        <v>-0.4951028499</v>
      </c>
      <c r="J3344" s="45">
        <f t="shared" si="43"/>
        <v>-0.01297058253</v>
      </c>
      <c r="K3344" s="21" t="s">
        <v>91</v>
      </c>
      <c r="L3344" s="8">
        <v>29.275347</v>
      </c>
      <c r="M3344" s="33">
        <f t="shared" si="6"/>
        <v>0.008842942022</v>
      </c>
      <c r="N3344" s="33">
        <f t="shared" si="8"/>
        <v>0.02240466307</v>
      </c>
      <c r="O3344" s="33">
        <f t="shared" si="10"/>
        <v>0.00933918149</v>
      </c>
      <c r="P3344" s="33">
        <f t="shared" si="12"/>
        <v>0.06178892721</v>
      </c>
      <c r="Q3344" s="45">
        <f t="shared" si="21"/>
        <v>0.7686953734</v>
      </c>
      <c r="R3344" s="45">
        <f t="shared" si="32"/>
        <v>-0.3662584748</v>
      </c>
      <c r="S3344" s="45">
        <f t="shared" si="44"/>
        <v>1.408887775</v>
      </c>
      <c r="T3344" s="33">
        <f t="shared" si="22"/>
        <v>-0.5915655016</v>
      </c>
      <c r="U3344" s="33">
        <f t="shared" si="33"/>
        <v>-0.1288443751</v>
      </c>
      <c r="V3344" s="33">
        <f t="shared" si="42"/>
        <v>-1.421858357</v>
      </c>
      <c r="W3344" s="44">
        <f t="shared" si="13"/>
        <v>0.01060301213</v>
      </c>
      <c r="X3344" s="44">
        <f t="shared" si="14"/>
        <v>0.00940854141</v>
      </c>
      <c r="Y3344" s="33">
        <f t="shared" si="15"/>
        <v>0.8873460949</v>
      </c>
      <c r="Z3344" s="43">
        <v>1.0</v>
      </c>
      <c r="AA3344" s="33">
        <f t="shared" si="16"/>
        <v>1.887346095</v>
      </c>
      <c r="AB3344" s="33">
        <f t="shared" si="17"/>
        <v>0.4701554724</v>
      </c>
      <c r="AC3344" s="33">
        <f t="shared" si="18"/>
        <v>0.5298445276</v>
      </c>
      <c r="AD3344" s="33">
        <f t="shared" si="19"/>
        <v>-0.002006499852</v>
      </c>
      <c r="AE3344" s="34">
        <f t="shared" si="23"/>
        <v>0</v>
      </c>
      <c r="AF3344" s="34">
        <f t="shared" si="24"/>
        <v>0</v>
      </c>
      <c r="AG3344" s="34">
        <f t="shared" si="25"/>
        <v>0</v>
      </c>
      <c r="AH3344" s="34">
        <f t="shared" si="26"/>
        <v>0</v>
      </c>
      <c r="AI3344" s="34">
        <f t="shared" si="28"/>
        <v>0</v>
      </c>
      <c r="AJ3344" s="34">
        <f t="shared" si="29"/>
        <v>0</v>
      </c>
      <c r="AK3344" s="34">
        <f t="shared" si="27"/>
        <v>0</v>
      </c>
      <c r="AL3344" s="36">
        <f t="shared" si="34"/>
        <v>0</v>
      </c>
      <c r="AM3344" s="36">
        <f t="shared" si="35"/>
        <v>0</v>
      </c>
      <c r="AN3344" s="46">
        <f t="shared" si="36"/>
        <v>0</v>
      </c>
      <c r="AO3344" s="36">
        <f t="shared" si="37"/>
        <v>5</v>
      </c>
      <c r="AP3344" s="36">
        <f t="shared" si="39"/>
        <v>0</v>
      </c>
      <c r="AQ3344" s="36">
        <f t="shared" si="40"/>
        <v>-1</v>
      </c>
      <c r="AR3344" s="36">
        <f t="shared" si="38"/>
        <v>0.002006499852</v>
      </c>
      <c r="AS3344" s="38">
        <f t="shared" si="45"/>
        <v>1</v>
      </c>
      <c r="AT3344" s="38">
        <f t="shared" si="46"/>
        <v>0</v>
      </c>
      <c r="AU3344" s="38">
        <f t="shared" si="47"/>
        <v>0</v>
      </c>
      <c r="AV3344" s="38">
        <f t="shared" si="48"/>
        <v>1</v>
      </c>
      <c r="AW3344" s="38">
        <f t="shared" si="51"/>
        <v>1</v>
      </c>
      <c r="AX3344" s="38">
        <f t="shared" si="52"/>
        <v>1</v>
      </c>
      <c r="AY3344" s="38">
        <f t="shared" si="49"/>
        <v>-0.002006499852</v>
      </c>
      <c r="AZ3344" s="12">
        <f t="shared" si="30"/>
        <v>125.6351961</v>
      </c>
      <c r="BA3344" s="12">
        <f t="shared" si="41"/>
        <v>88.18394828</v>
      </c>
      <c r="BB3344" s="12">
        <f t="shared" si="53"/>
        <v>114.2152144</v>
      </c>
      <c r="BC3344" s="12">
        <f t="shared" si="50"/>
        <v>0</v>
      </c>
      <c r="BD3344" s="12">
        <f t="shared" si="54"/>
        <v>107.5827885</v>
      </c>
    </row>
    <row r="3345" ht="14.25" customHeight="1">
      <c r="A3345" s="7">
        <v>41375.0</v>
      </c>
      <c r="B3345" s="21" t="s">
        <v>90</v>
      </c>
      <c r="C3345" s="8">
        <v>58.289703</v>
      </c>
      <c r="D3345" s="33">
        <f t="shared" si="5"/>
        <v>-0.001249070424</v>
      </c>
      <c r="E3345" s="33">
        <f t="shared" si="7"/>
        <v>0.005406784069</v>
      </c>
      <c r="F3345" s="33">
        <f t="shared" si="9"/>
        <v>0.02133069397</v>
      </c>
      <c r="G3345" s="33">
        <f t="shared" si="11"/>
        <v>0.03911632413</v>
      </c>
      <c r="H3345" s="33">
        <f t="shared" si="20"/>
        <v>-0.3627712143</v>
      </c>
      <c r="I3345" s="45">
        <f t="shared" si="31"/>
        <v>-0.1074697538</v>
      </c>
      <c r="J3345" s="45">
        <f t="shared" si="43"/>
        <v>-0.1543914291</v>
      </c>
      <c r="K3345" s="21" t="s">
        <v>91</v>
      </c>
      <c r="L3345" s="8">
        <v>29.353764</v>
      </c>
      <c r="M3345" s="33">
        <f t="shared" si="6"/>
        <v>0.002678601897</v>
      </c>
      <c r="N3345" s="33">
        <f t="shared" si="8"/>
        <v>0.01578693841</v>
      </c>
      <c r="O3345" s="33">
        <f t="shared" si="10"/>
        <v>0.0238686011</v>
      </c>
      <c r="P3345" s="33">
        <f t="shared" si="12"/>
        <v>0.0671159297</v>
      </c>
      <c r="Q3345" s="45">
        <f t="shared" si="21"/>
        <v>0.3877147749</v>
      </c>
      <c r="R3345" s="45">
        <f t="shared" si="32"/>
        <v>0.3661965875</v>
      </c>
      <c r="S3345" s="45">
        <f t="shared" si="44"/>
        <v>1.599721389</v>
      </c>
      <c r="T3345" s="33">
        <f t="shared" si="22"/>
        <v>-0.7504859892</v>
      </c>
      <c r="U3345" s="33">
        <f t="shared" si="33"/>
        <v>-0.4736663413</v>
      </c>
      <c r="V3345" s="33">
        <f t="shared" si="42"/>
        <v>-1.754112818</v>
      </c>
      <c r="W3345" s="44">
        <f t="shared" si="13"/>
        <v>0.01062573874</v>
      </c>
      <c r="X3345" s="44">
        <f t="shared" si="14"/>
        <v>0.00932434937</v>
      </c>
      <c r="Y3345" s="33">
        <f t="shared" si="15"/>
        <v>0.8775248102</v>
      </c>
      <c r="Z3345" s="43">
        <v>1.0</v>
      </c>
      <c r="AA3345" s="33">
        <f t="shared" si="16"/>
        <v>1.87752481</v>
      </c>
      <c r="AB3345" s="33">
        <f t="shared" si="17"/>
        <v>0.4673838691</v>
      </c>
      <c r="AC3345" s="33">
        <f t="shared" si="18"/>
        <v>0.5326161309</v>
      </c>
      <c r="AD3345" s="33">
        <f t="shared" si="19"/>
        <v>0.00146866873</v>
      </c>
      <c r="AE3345" s="34">
        <f t="shared" si="23"/>
        <v>0</v>
      </c>
      <c r="AF3345" s="34">
        <f t="shared" si="24"/>
        <v>0</v>
      </c>
      <c r="AG3345" s="34">
        <f t="shared" si="25"/>
        <v>0</v>
      </c>
      <c r="AH3345" s="34">
        <f t="shared" si="26"/>
        <v>0</v>
      </c>
      <c r="AI3345" s="34">
        <f t="shared" si="28"/>
        <v>0</v>
      </c>
      <c r="AJ3345" s="34">
        <f t="shared" si="29"/>
        <v>0</v>
      </c>
      <c r="AK3345" s="34">
        <f t="shared" si="27"/>
        <v>0</v>
      </c>
      <c r="AL3345" s="36">
        <f t="shared" si="34"/>
        <v>0</v>
      </c>
      <c r="AM3345" s="36">
        <f t="shared" si="35"/>
        <v>0</v>
      </c>
      <c r="AN3345" s="46">
        <f t="shared" si="36"/>
        <v>0</v>
      </c>
      <c r="AO3345" s="36">
        <f t="shared" si="37"/>
        <v>0</v>
      </c>
      <c r="AP3345" s="36">
        <f t="shared" si="39"/>
        <v>1</v>
      </c>
      <c r="AQ3345" s="36">
        <f t="shared" si="40"/>
        <v>0</v>
      </c>
      <c r="AR3345" s="36">
        <f t="shared" si="38"/>
        <v>0</v>
      </c>
      <c r="AS3345" s="38">
        <f t="shared" si="45"/>
        <v>1</v>
      </c>
      <c r="AT3345" s="38">
        <f t="shared" si="46"/>
        <v>0</v>
      </c>
      <c r="AU3345" s="38">
        <f t="shared" si="47"/>
        <v>0</v>
      </c>
      <c r="AV3345" s="38">
        <f t="shared" si="48"/>
        <v>2</v>
      </c>
      <c r="AW3345" s="38">
        <f t="shared" si="51"/>
        <v>0</v>
      </c>
      <c r="AX3345" s="38">
        <f t="shared" si="52"/>
        <v>1</v>
      </c>
      <c r="AY3345" s="38">
        <f t="shared" si="49"/>
        <v>0.00146866873</v>
      </c>
      <c r="AZ3345" s="12">
        <f t="shared" si="30"/>
        <v>125.6351961</v>
      </c>
      <c r="BA3345" s="12">
        <f t="shared" si="41"/>
        <v>88.18394828</v>
      </c>
      <c r="BB3345" s="12">
        <f t="shared" si="53"/>
        <v>114.3829587</v>
      </c>
      <c r="BC3345" s="12">
        <f t="shared" si="50"/>
        <v>0.0004895562432</v>
      </c>
      <c r="BD3345" s="12">
        <f t="shared" si="54"/>
        <v>107.6354563</v>
      </c>
    </row>
    <row r="3346" ht="14.25" customHeight="1">
      <c r="A3346" s="7">
        <v>41376.0</v>
      </c>
      <c r="B3346" s="21" t="s">
        <v>90</v>
      </c>
      <c r="C3346" s="8">
        <v>58.311558</v>
      </c>
      <c r="D3346" s="33">
        <f t="shared" si="5"/>
        <v>0.0003749375769</v>
      </c>
      <c r="E3346" s="33">
        <f t="shared" si="7"/>
        <v>0.01781392083</v>
      </c>
      <c r="F3346" s="33">
        <f t="shared" si="9"/>
        <v>0.01112327263</v>
      </c>
      <c r="G3346" s="33">
        <f t="shared" si="11"/>
        <v>0.03627365594</v>
      </c>
      <c r="H3346" s="33">
        <f t="shared" si="20"/>
        <v>0.4599286969</v>
      </c>
      <c r="I3346" s="45">
        <f t="shared" si="31"/>
        <v>-0.644233599</v>
      </c>
      <c r="J3346" s="45">
        <f t="shared" si="43"/>
        <v>-0.3327734552</v>
      </c>
      <c r="K3346" s="21" t="s">
        <v>91</v>
      </c>
      <c r="L3346" s="8">
        <v>29.28248</v>
      </c>
      <c r="M3346" s="33">
        <f t="shared" si="6"/>
        <v>-0.002428444952</v>
      </c>
      <c r="N3346" s="33">
        <f t="shared" si="8"/>
        <v>0.02495010092</v>
      </c>
      <c r="O3346" s="33">
        <f t="shared" si="10"/>
        <v>0.01582580146</v>
      </c>
      <c r="P3346" s="33">
        <f t="shared" si="12"/>
        <v>0.0527932918</v>
      </c>
      <c r="Q3346" s="45">
        <f t="shared" si="21"/>
        <v>0.8616143395</v>
      </c>
      <c r="R3346" s="45">
        <f t="shared" si="32"/>
        <v>-0.0334764863</v>
      </c>
      <c r="S3346" s="45">
        <f t="shared" si="44"/>
        <v>0.9505354238</v>
      </c>
      <c r="T3346" s="33">
        <f t="shared" si="22"/>
        <v>-0.4016856426</v>
      </c>
      <c r="U3346" s="33">
        <f t="shared" si="33"/>
        <v>-0.6107571127</v>
      </c>
      <c r="V3346" s="33">
        <f t="shared" si="42"/>
        <v>-1.283308879</v>
      </c>
      <c r="W3346" s="44">
        <f t="shared" si="13"/>
        <v>0.01062788415</v>
      </c>
      <c r="X3346" s="44">
        <f t="shared" si="14"/>
        <v>0.009216320923</v>
      </c>
      <c r="Y3346" s="33">
        <f t="shared" si="15"/>
        <v>0.8671830437</v>
      </c>
      <c r="Z3346" s="43">
        <v>1.0</v>
      </c>
      <c r="AA3346" s="33">
        <f t="shared" si="16"/>
        <v>1.867183044</v>
      </c>
      <c r="AB3346" s="33">
        <f t="shared" si="17"/>
        <v>0.4644338682</v>
      </c>
      <c r="AC3346" s="33">
        <f t="shared" si="18"/>
        <v>0.5355661318</v>
      </c>
      <c r="AD3346" s="33">
        <f t="shared" si="19"/>
        <v>0.006694395274</v>
      </c>
      <c r="AE3346" s="34">
        <f t="shared" si="23"/>
        <v>0</v>
      </c>
      <c r="AF3346" s="34">
        <f t="shared" si="24"/>
        <v>0</v>
      </c>
      <c r="AG3346" s="34">
        <f t="shared" si="25"/>
        <v>0</v>
      </c>
      <c r="AH3346" s="34">
        <f t="shared" si="26"/>
        <v>0</v>
      </c>
      <c r="AI3346" s="34">
        <f t="shared" si="28"/>
        <v>0</v>
      </c>
      <c r="AJ3346" s="34">
        <f t="shared" si="29"/>
        <v>0</v>
      </c>
      <c r="AK3346" s="34">
        <f t="shared" si="27"/>
        <v>0</v>
      </c>
      <c r="AL3346" s="36">
        <f t="shared" si="34"/>
        <v>0</v>
      </c>
      <c r="AM3346" s="36">
        <f t="shared" si="35"/>
        <v>0</v>
      </c>
      <c r="AN3346" s="46">
        <f t="shared" si="36"/>
        <v>0</v>
      </c>
      <c r="AO3346" s="36">
        <f t="shared" si="37"/>
        <v>0</v>
      </c>
      <c r="AP3346" s="36">
        <f t="shared" si="39"/>
        <v>0</v>
      </c>
      <c r="AQ3346" s="36">
        <f t="shared" si="40"/>
        <v>0</v>
      </c>
      <c r="AR3346" s="36">
        <f t="shared" si="38"/>
        <v>0</v>
      </c>
      <c r="AS3346" s="38">
        <f t="shared" si="45"/>
        <v>1</v>
      </c>
      <c r="AT3346" s="38">
        <f t="shared" si="46"/>
        <v>0</v>
      </c>
      <c r="AU3346" s="38">
        <f t="shared" si="47"/>
        <v>0</v>
      </c>
      <c r="AV3346" s="38">
        <f t="shared" si="48"/>
        <v>3</v>
      </c>
      <c r="AW3346" s="38">
        <f t="shared" si="51"/>
        <v>0</v>
      </c>
      <c r="AX3346" s="38">
        <f t="shared" si="52"/>
        <v>1</v>
      </c>
      <c r="AY3346" s="38">
        <f t="shared" si="49"/>
        <v>0.006694395274</v>
      </c>
      <c r="AZ3346" s="12">
        <f t="shared" si="30"/>
        <v>125.6351961</v>
      </c>
      <c r="BA3346" s="12">
        <f t="shared" si="41"/>
        <v>88.18394828</v>
      </c>
      <c r="BB3346" s="12">
        <f t="shared" si="53"/>
        <v>115.1486834</v>
      </c>
      <c r="BC3346" s="12">
        <f t="shared" si="50"/>
        <v>0.002231465091</v>
      </c>
      <c r="BD3346" s="12">
        <f t="shared" si="54"/>
        <v>107.8756411</v>
      </c>
    </row>
    <row r="3347" ht="14.25" customHeight="1">
      <c r="A3347" s="7">
        <v>41379.0</v>
      </c>
      <c r="B3347" s="21" t="s">
        <v>90</v>
      </c>
      <c r="C3347" s="8">
        <v>57.531563</v>
      </c>
      <c r="D3347" s="33">
        <f t="shared" si="5"/>
        <v>-0.01337633613</v>
      </c>
      <c r="E3347" s="33">
        <f t="shared" si="7"/>
        <v>-0.007295686711</v>
      </c>
      <c r="F3347" s="33">
        <f t="shared" si="9"/>
        <v>-0.002275679192</v>
      </c>
      <c r="G3347" s="33">
        <f t="shared" si="11"/>
        <v>0.02440300989</v>
      </c>
      <c r="H3347" s="33">
        <f t="shared" si="20"/>
        <v>-1.163925914</v>
      </c>
      <c r="I3347" s="45">
        <f t="shared" si="31"/>
        <v>-1.361599053</v>
      </c>
      <c r="J3347" s="45">
        <f t="shared" si="43"/>
        <v>-1.002181282</v>
      </c>
      <c r="K3347" s="21" t="s">
        <v>91</v>
      </c>
      <c r="L3347" s="8">
        <v>28.57679</v>
      </c>
      <c r="M3347" s="33">
        <f t="shared" si="6"/>
        <v>-0.02409939322</v>
      </c>
      <c r="N3347" s="33">
        <f t="shared" si="8"/>
        <v>-0.01884482747</v>
      </c>
      <c r="O3347" s="33">
        <f t="shared" si="10"/>
        <v>-0.008900023195</v>
      </c>
      <c r="P3347" s="33">
        <f t="shared" si="12"/>
        <v>0.03244939644</v>
      </c>
      <c r="Q3347" s="45">
        <f t="shared" si="21"/>
        <v>-1.502188384</v>
      </c>
      <c r="R3347" s="45">
        <f t="shared" si="32"/>
        <v>-1.269030352</v>
      </c>
      <c r="S3347" s="45">
        <f t="shared" si="44"/>
        <v>0.04483009892</v>
      </c>
      <c r="T3347" s="33">
        <f t="shared" si="22"/>
        <v>0.3382624694</v>
      </c>
      <c r="U3347" s="33">
        <f t="shared" si="33"/>
        <v>-0.09256870131</v>
      </c>
      <c r="V3347" s="33">
        <f t="shared" si="42"/>
        <v>-1.047011381</v>
      </c>
      <c r="W3347" s="44">
        <f t="shared" si="13"/>
        <v>0.01113715495</v>
      </c>
      <c r="X3347" s="44">
        <f t="shared" si="14"/>
        <v>0.01088952677</v>
      </c>
      <c r="Y3347" s="33">
        <f t="shared" si="15"/>
        <v>0.9777655801</v>
      </c>
      <c r="Z3347" s="43">
        <v>1.0</v>
      </c>
      <c r="AA3347" s="33">
        <f t="shared" si="16"/>
        <v>1.97776558</v>
      </c>
      <c r="AB3347" s="33">
        <f t="shared" si="17"/>
        <v>0.4943789041</v>
      </c>
      <c r="AC3347" s="33">
        <f t="shared" si="18"/>
        <v>0.5056210959</v>
      </c>
      <c r="AD3347" s="33">
        <f t="shared" si="19"/>
        <v>-0.02199000274</v>
      </c>
      <c r="AE3347" s="34">
        <f t="shared" si="23"/>
        <v>0</v>
      </c>
      <c r="AF3347" s="34">
        <f t="shared" si="24"/>
        <v>0</v>
      </c>
      <c r="AG3347" s="34">
        <f t="shared" si="25"/>
        <v>0</v>
      </c>
      <c r="AH3347" s="34">
        <f t="shared" si="26"/>
        <v>0</v>
      </c>
      <c r="AI3347" s="34">
        <f t="shared" si="28"/>
        <v>0</v>
      </c>
      <c r="AJ3347" s="34">
        <f t="shared" si="29"/>
        <v>0</v>
      </c>
      <c r="AK3347" s="34">
        <f t="shared" si="27"/>
        <v>0</v>
      </c>
      <c r="AL3347" s="36">
        <f t="shared" si="34"/>
        <v>0</v>
      </c>
      <c r="AM3347" s="36">
        <f t="shared" si="35"/>
        <v>0</v>
      </c>
      <c r="AN3347" s="46">
        <f t="shared" si="36"/>
        <v>0</v>
      </c>
      <c r="AO3347" s="36">
        <f t="shared" si="37"/>
        <v>0</v>
      </c>
      <c r="AP3347" s="36">
        <f t="shared" si="39"/>
        <v>0</v>
      </c>
      <c r="AQ3347" s="36">
        <f t="shared" si="40"/>
        <v>0</v>
      </c>
      <c r="AR3347" s="36">
        <f t="shared" si="38"/>
        <v>0</v>
      </c>
      <c r="AS3347" s="38">
        <f t="shared" si="45"/>
        <v>1</v>
      </c>
      <c r="AT3347" s="38">
        <f t="shared" si="46"/>
        <v>0</v>
      </c>
      <c r="AU3347" s="38">
        <f t="shared" si="47"/>
        <v>0</v>
      </c>
      <c r="AV3347" s="38">
        <f t="shared" si="48"/>
        <v>4</v>
      </c>
      <c r="AW3347" s="38">
        <f t="shared" si="51"/>
        <v>0</v>
      </c>
      <c r="AX3347" s="38">
        <f t="shared" si="52"/>
        <v>1</v>
      </c>
      <c r="AY3347" s="38">
        <f t="shared" si="49"/>
        <v>-0.02199000274</v>
      </c>
      <c r="AZ3347" s="12">
        <f t="shared" si="30"/>
        <v>125.6351961</v>
      </c>
      <c r="BA3347" s="12">
        <f t="shared" si="41"/>
        <v>88.18394828</v>
      </c>
      <c r="BB3347" s="12">
        <f t="shared" si="53"/>
        <v>112.6165636</v>
      </c>
      <c r="BC3347" s="12">
        <f t="shared" si="50"/>
        <v>-0.007330000913</v>
      </c>
      <c r="BD3347" s="12">
        <f t="shared" si="54"/>
        <v>107.0849125</v>
      </c>
    </row>
    <row r="3348" ht="14.25" customHeight="1">
      <c r="A3348" s="7">
        <v>41380.0</v>
      </c>
      <c r="B3348" s="21" t="s">
        <v>90</v>
      </c>
      <c r="C3348" s="8">
        <v>58.318886</v>
      </c>
      <c r="D3348" s="33">
        <f t="shared" si="5"/>
        <v>0.01368506189</v>
      </c>
      <c r="E3348" s="33">
        <f t="shared" si="7"/>
        <v>0.009974065407</v>
      </c>
      <c r="F3348" s="33">
        <f t="shared" si="9"/>
        <v>0.003260814759</v>
      </c>
      <c r="G3348" s="33">
        <f t="shared" si="11"/>
        <v>0.04329727019</v>
      </c>
      <c r="H3348" s="33">
        <f t="shared" si="20"/>
        <v>-0.005967517251</v>
      </c>
      <c r="I3348" s="45">
        <f t="shared" si="31"/>
        <v>-1.010669848</v>
      </c>
      <c r="J3348" s="45">
        <f t="shared" si="43"/>
        <v>0.02677408768</v>
      </c>
      <c r="K3348" s="21" t="s">
        <v>91</v>
      </c>
      <c r="L3348" s="8">
        <v>30.202005</v>
      </c>
      <c r="M3348" s="33">
        <f t="shared" si="6"/>
        <v>0.056871853</v>
      </c>
      <c r="N3348" s="33">
        <f t="shared" si="8"/>
        <v>0.04077603518</v>
      </c>
      <c r="O3348" s="33">
        <f t="shared" si="10"/>
        <v>0.04052051925</v>
      </c>
      <c r="P3348" s="33">
        <f t="shared" si="12"/>
        <v>0.09313717577</v>
      </c>
      <c r="Q3348" s="45">
        <f t="shared" si="21"/>
        <v>1.680095918</v>
      </c>
      <c r="R3348" s="45">
        <f t="shared" si="32"/>
        <v>1.2226281</v>
      </c>
      <c r="S3348" s="45">
        <f t="shared" si="44"/>
        <v>2.693926754</v>
      </c>
      <c r="T3348" s="33">
        <f t="shared" si="22"/>
        <v>-1.686063435</v>
      </c>
      <c r="U3348" s="33">
        <f t="shared" si="33"/>
        <v>-2.233297948</v>
      </c>
      <c r="V3348" s="33">
        <f t="shared" si="42"/>
        <v>-2.667152666</v>
      </c>
      <c r="W3348" s="44">
        <f t="shared" si="13"/>
        <v>0.01137598989</v>
      </c>
      <c r="X3348" s="44">
        <f t="shared" si="14"/>
        <v>0.01641233902</v>
      </c>
      <c r="Y3348" s="33">
        <f t="shared" si="15"/>
        <v>1.442717441</v>
      </c>
      <c r="Z3348" s="43">
        <v>1.0</v>
      </c>
      <c r="AA3348" s="33">
        <f t="shared" si="16"/>
        <v>2.442717441</v>
      </c>
      <c r="AB3348" s="33">
        <f t="shared" si="17"/>
        <v>0.5906198633</v>
      </c>
      <c r="AC3348" s="33">
        <f t="shared" si="18"/>
        <v>0.4093801367</v>
      </c>
      <c r="AD3348" s="33">
        <f t="shared" si="19"/>
        <v>-0.01022990578</v>
      </c>
      <c r="AE3348" s="34">
        <f t="shared" si="23"/>
        <v>1</v>
      </c>
      <c r="AF3348" s="34">
        <f t="shared" si="24"/>
        <v>0</v>
      </c>
      <c r="AG3348" s="34">
        <f t="shared" si="25"/>
        <v>0</v>
      </c>
      <c r="AH3348" s="34">
        <f t="shared" si="26"/>
        <v>1</v>
      </c>
      <c r="AI3348" s="34">
        <f t="shared" si="28"/>
        <v>0</v>
      </c>
      <c r="AJ3348" s="34">
        <f t="shared" si="29"/>
        <v>1</v>
      </c>
      <c r="AK3348" s="34">
        <f t="shared" si="27"/>
        <v>-0.01022990578</v>
      </c>
      <c r="AL3348" s="36">
        <f t="shared" si="34"/>
        <v>1</v>
      </c>
      <c r="AM3348" s="36">
        <f t="shared" si="35"/>
        <v>0</v>
      </c>
      <c r="AN3348" s="46">
        <f t="shared" si="36"/>
        <v>0</v>
      </c>
      <c r="AO3348" s="36">
        <f t="shared" si="37"/>
        <v>1</v>
      </c>
      <c r="AP3348" s="36">
        <f t="shared" si="39"/>
        <v>0</v>
      </c>
      <c r="AQ3348" s="36">
        <f t="shared" si="40"/>
        <v>1</v>
      </c>
      <c r="AR3348" s="36">
        <f t="shared" si="38"/>
        <v>-0.01022990578</v>
      </c>
      <c r="AS3348" s="38">
        <f t="shared" si="45"/>
        <v>1</v>
      </c>
      <c r="AT3348" s="38">
        <f t="shared" si="46"/>
        <v>0</v>
      </c>
      <c r="AU3348" s="38">
        <f t="shared" si="47"/>
        <v>0</v>
      </c>
      <c r="AV3348" s="38">
        <f t="shared" si="48"/>
        <v>5</v>
      </c>
      <c r="AW3348" s="38">
        <f t="shared" si="51"/>
        <v>0</v>
      </c>
      <c r="AX3348" s="38">
        <f t="shared" si="52"/>
        <v>1</v>
      </c>
      <c r="AY3348" s="38">
        <f t="shared" si="49"/>
        <v>-0.01022990578</v>
      </c>
      <c r="AZ3348" s="12">
        <f t="shared" si="30"/>
        <v>124.3499599</v>
      </c>
      <c r="BA3348" s="12">
        <f t="shared" si="41"/>
        <v>87.2818348</v>
      </c>
      <c r="BB3348" s="12">
        <f t="shared" si="53"/>
        <v>111.4645067</v>
      </c>
      <c r="BC3348" s="12">
        <f t="shared" si="50"/>
        <v>-0.01022990578</v>
      </c>
      <c r="BD3348" s="12">
        <f t="shared" si="54"/>
        <v>105.989444</v>
      </c>
    </row>
    <row r="3349" ht="14.25" customHeight="1">
      <c r="A3349" s="7">
        <v>41381.0</v>
      </c>
      <c r="B3349" s="21" t="s">
        <v>90</v>
      </c>
      <c r="C3349" s="8">
        <v>57.480511</v>
      </c>
      <c r="D3349" s="33">
        <f t="shared" si="5"/>
        <v>-0.01437570327</v>
      </c>
      <c r="E3349" s="33">
        <f t="shared" si="7"/>
        <v>-0.01511397658</v>
      </c>
      <c r="F3349" s="33">
        <f t="shared" si="9"/>
        <v>-0.00139345028</v>
      </c>
      <c r="G3349" s="33">
        <f t="shared" si="11"/>
        <v>0.02843311378</v>
      </c>
      <c r="H3349" s="33">
        <f t="shared" si="20"/>
        <v>-1.627720563</v>
      </c>
      <c r="I3349" s="45">
        <f t="shared" si="31"/>
        <v>-1.234001785</v>
      </c>
      <c r="J3349" s="45">
        <f t="shared" si="43"/>
        <v>-0.8175395551</v>
      </c>
      <c r="K3349" s="21" t="s">
        <v>91</v>
      </c>
      <c r="L3349" s="8">
        <v>30.330324</v>
      </c>
      <c r="M3349" s="33">
        <f t="shared" si="6"/>
        <v>0.004248691436</v>
      </c>
      <c r="N3349" s="33">
        <f t="shared" si="8"/>
        <v>0.03603636193</v>
      </c>
      <c r="O3349" s="33">
        <f t="shared" si="10"/>
        <v>0.05924840755</v>
      </c>
      <c r="P3349" s="33">
        <f t="shared" si="12"/>
        <v>0.08187146998</v>
      </c>
      <c r="Q3349" s="45">
        <f t="shared" si="21"/>
        <v>1.377439306</v>
      </c>
      <c r="R3349" s="45">
        <f t="shared" si="32"/>
        <v>2.120009531</v>
      </c>
      <c r="S3349" s="45">
        <f t="shared" si="44"/>
        <v>2.037030099</v>
      </c>
      <c r="T3349" s="33">
        <f t="shared" si="22"/>
        <v>-3.005159868</v>
      </c>
      <c r="U3349" s="33">
        <f t="shared" si="33"/>
        <v>-3.354011316</v>
      </c>
      <c r="V3349" s="33">
        <f t="shared" si="42"/>
        <v>-2.854569654</v>
      </c>
      <c r="W3349" s="44">
        <f t="shared" si="13"/>
        <v>0.01195942571</v>
      </c>
      <c r="X3349" s="44">
        <f t="shared" si="14"/>
        <v>0.01623869173</v>
      </c>
      <c r="Y3349" s="33">
        <f t="shared" si="15"/>
        <v>1.357815344</v>
      </c>
      <c r="Z3349" s="43">
        <v>1.0</v>
      </c>
      <c r="AA3349" s="33">
        <f t="shared" si="16"/>
        <v>2.357815344</v>
      </c>
      <c r="AB3349" s="33">
        <f t="shared" si="17"/>
        <v>0.5758785765</v>
      </c>
      <c r="AC3349" s="33">
        <f t="shared" si="18"/>
        <v>0.4241214235</v>
      </c>
      <c r="AD3349" s="33">
        <f t="shared" si="19"/>
        <v>0.0220139452</v>
      </c>
      <c r="AE3349" s="34">
        <f t="shared" si="23"/>
        <v>1</v>
      </c>
      <c r="AF3349" s="34">
        <f t="shared" si="24"/>
        <v>0</v>
      </c>
      <c r="AG3349" s="34">
        <f t="shared" si="25"/>
        <v>0</v>
      </c>
      <c r="AH3349" s="34">
        <f t="shared" si="26"/>
        <v>2</v>
      </c>
      <c r="AI3349" s="34">
        <f t="shared" si="28"/>
        <v>0</v>
      </c>
      <c r="AJ3349" s="34">
        <f t="shared" si="29"/>
        <v>1</v>
      </c>
      <c r="AK3349" s="34">
        <f t="shared" si="27"/>
        <v>0.0220139452</v>
      </c>
      <c r="AL3349" s="36">
        <f t="shared" si="34"/>
        <v>1</v>
      </c>
      <c r="AM3349" s="36">
        <f t="shared" si="35"/>
        <v>0</v>
      </c>
      <c r="AN3349" s="46">
        <f t="shared" si="36"/>
        <v>0</v>
      </c>
      <c r="AO3349" s="36">
        <f t="shared" si="37"/>
        <v>2</v>
      </c>
      <c r="AP3349" s="36">
        <f t="shared" si="39"/>
        <v>0</v>
      </c>
      <c r="AQ3349" s="36">
        <f t="shared" si="40"/>
        <v>1</v>
      </c>
      <c r="AR3349" s="36">
        <f t="shared" si="38"/>
        <v>0.0220139452</v>
      </c>
      <c r="AS3349" s="38">
        <f t="shared" si="45"/>
        <v>1</v>
      </c>
      <c r="AT3349" s="38">
        <f t="shared" si="46"/>
        <v>0</v>
      </c>
      <c r="AU3349" s="38">
        <f t="shared" si="47"/>
        <v>0</v>
      </c>
      <c r="AV3349" s="38">
        <f t="shared" si="48"/>
        <v>1</v>
      </c>
      <c r="AW3349" s="38">
        <f t="shared" si="51"/>
        <v>1</v>
      </c>
      <c r="AX3349" s="38">
        <f t="shared" si="52"/>
        <v>1</v>
      </c>
      <c r="AY3349" s="38">
        <f t="shared" si="49"/>
        <v>0.0220139452</v>
      </c>
      <c r="AZ3349" s="12">
        <f t="shared" si="30"/>
        <v>127.0873931</v>
      </c>
      <c r="BA3349" s="12">
        <f t="shared" si="41"/>
        <v>89.20325233</v>
      </c>
      <c r="BB3349" s="12">
        <f t="shared" si="53"/>
        <v>113.9182803</v>
      </c>
      <c r="BC3349" s="12">
        <f t="shared" si="50"/>
        <v>0.0220139452</v>
      </c>
      <c r="BD3349" s="12">
        <f t="shared" si="54"/>
        <v>108.3226898</v>
      </c>
    </row>
    <row r="3350" ht="14.25" customHeight="1">
      <c r="A3350" s="7">
        <v>41382.0</v>
      </c>
      <c r="B3350" s="21" t="s">
        <v>90</v>
      </c>
      <c r="C3350" s="8">
        <v>59.230095</v>
      </c>
      <c r="D3350" s="33">
        <f t="shared" si="5"/>
        <v>0.03043786441</v>
      </c>
      <c r="E3350" s="33">
        <f t="shared" si="7"/>
        <v>0.01613307242</v>
      </c>
      <c r="F3350" s="33">
        <f t="shared" si="9"/>
        <v>0.02162708453</v>
      </c>
      <c r="G3350" s="33">
        <f t="shared" si="11"/>
        <v>0.06459649503</v>
      </c>
      <c r="H3350" s="33">
        <f t="shared" si="20"/>
        <v>0.44359907</v>
      </c>
      <c r="I3350" s="45">
        <f t="shared" si="31"/>
        <v>0.07282196992</v>
      </c>
      <c r="J3350" s="45">
        <f t="shared" si="43"/>
        <v>1.202541939</v>
      </c>
      <c r="K3350" s="21" t="s">
        <v>91</v>
      </c>
      <c r="L3350" s="8">
        <v>30.009556</v>
      </c>
      <c r="M3350" s="33">
        <f t="shared" si="6"/>
        <v>-0.01057581844</v>
      </c>
      <c r="N3350" s="33">
        <f t="shared" si="8"/>
        <v>0.02234098496</v>
      </c>
      <c r="O3350" s="33">
        <f t="shared" si="10"/>
        <v>0.03848061912</v>
      </c>
      <c r="P3350" s="33">
        <f t="shared" si="12"/>
        <v>0.05593189691</v>
      </c>
      <c r="Q3350" s="45">
        <f t="shared" si="21"/>
        <v>0.6532103613</v>
      </c>
      <c r="R3350" s="45">
        <f t="shared" si="32"/>
        <v>0.9993818377</v>
      </c>
      <c r="S3350" s="45">
        <f t="shared" si="44"/>
        <v>0.8765017325</v>
      </c>
      <c r="T3350" s="33">
        <f t="shared" si="22"/>
        <v>-0.2096112914</v>
      </c>
      <c r="U3350" s="33">
        <f t="shared" si="33"/>
        <v>-0.9265598678</v>
      </c>
      <c r="V3350" s="33">
        <f t="shared" si="42"/>
        <v>0.3260402068</v>
      </c>
      <c r="W3350" s="44">
        <f t="shared" si="13"/>
        <v>0.01349261773</v>
      </c>
      <c r="X3350" s="44">
        <f t="shared" si="14"/>
        <v>0.0163861694</v>
      </c>
      <c r="Y3350" s="33">
        <f t="shared" si="15"/>
        <v>1.214454432</v>
      </c>
      <c r="Z3350" s="43">
        <v>1.0</v>
      </c>
      <c r="AA3350" s="33">
        <f t="shared" si="16"/>
        <v>2.214454432</v>
      </c>
      <c r="AB3350" s="33">
        <f t="shared" si="17"/>
        <v>0.5484215048</v>
      </c>
      <c r="AC3350" s="33">
        <f t="shared" si="18"/>
        <v>0.4515784952</v>
      </c>
      <c r="AD3350" s="33">
        <f t="shared" si="19"/>
        <v>0.004253157063</v>
      </c>
      <c r="AE3350" s="34">
        <f t="shared" si="23"/>
        <v>0</v>
      </c>
      <c r="AF3350" s="34">
        <f t="shared" si="24"/>
        <v>0</v>
      </c>
      <c r="AG3350" s="34">
        <f t="shared" si="25"/>
        <v>0</v>
      </c>
      <c r="AH3350" s="34">
        <f t="shared" si="26"/>
        <v>3</v>
      </c>
      <c r="AI3350" s="34">
        <f t="shared" si="28"/>
        <v>0</v>
      </c>
      <c r="AJ3350" s="34">
        <f t="shared" si="29"/>
        <v>1</v>
      </c>
      <c r="AK3350" s="34">
        <f t="shared" si="27"/>
        <v>0.004253157063</v>
      </c>
      <c r="AL3350" s="36">
        <f t="shared" si="34"/>
        <v>0</v>
      </c>
      <c r="AM3350" s="36">
        <f t="shared" si="35"/>
        <v>0</v>
      </c>
      <c r="AN3350" s="46">
        <f t="shared" si="36"/>
        <v>0</v>
      </c>
      <c r="AO3350" s="36">
        <f t="shared" si="37"/>
        <v>3</v>
      </c>
      <c r="AP3350" s="36">
        <f t="shared" si="39"/>
        <v>0</v>
      </c>
      <c r="AQ3350" s="36">
        <f t="shared" si="40"/>
        <v>1</v>
      </c>
      <c r="AR3350" s="36">
        <f t="shared" si="38"/>
        <v>0.004253157063</v>
      </c>
      <c r="AS3350" s="38">
        <f t="shared" si="45"/>
        <v>0</v>
      </c>
      <c r="AT3350" s="38">
        <f t="shared" si="46"/>
        <v>0</v>
      </c>
      <c r="AU3350" s="38">
        <f t="shared" si="47"/>
        <v>0</v>
      </c>
      <c r="AV3350" s="38">
        <f t="shared" si="48"/>
        <v>2</v>
      </c>
      <c r="AW3350" s="38">
        <f t="shared" si="51"/>
        <v>0</v>
      </c>
      <c r="AX3350" s="38">
        <f t="shared" si="52"/>
        <v>1</v>
      </c>
      <c r="AY3350" s="38">
        <f t="shared" si="49"/>
        <v>0.004253157063</v>
      </c>
      <c r="AZ3350" s="12">
        <f t="shared" si="30"/>
        <v>127.6279158</v>
      </c>
      <c r="BA3350" s="12">
        <f t="shared" si="41"/>
        <v>89.58264777</v>
      </c>
      <c r="BB3350" s="12">
        <f t="shared" si="53"/>
        <v>114.4027926</v>
      </c>
      <c r="BC3350" s="12">
        <f t="shared" si="50"/>
        <v>0.004253157063</v>
      </c>
      <c r="BD3350" s="12">
        <f t="shared" si="54"/>
        <v>108.7834032</v>
      </c>
    </row>
    <row r="3351" ht="14.25" customHeight="1">
      <c r="A3351" s="7">
        <v>41383.0</v>
      </c>
      <c r="B3351" s="21" t="s">
        <v>90</v>
      </c>
      <c r="C3351" s="8">
        <v>60.338154</v>
      </c>
      <c r="D3351" s="33">
        <f t="shared" si="5"/>
        <v>0.01870770256</v>
      </c>
      <c r="E3351" s="33">
        <f t="shared" si="7"/>
        <v>0.03475461932</v>
      </c>
      <c r="F3351" s="33">
        <f t="shared" si="9"/>
        <v>0.05318765619</v>
      </c>
      <c r="G3351" s="33">
        <f t="shared" si="11"/>
        <v>0.08693390002</v>
      </c>
      <c r="H3351" s="33">
        <f t="shared" si="20"/>
        <v>1.633418799</v>
      </c>
      <c r="I3351" s="45">
        <f t="shared" si="31"/>
        <v>1.843796371</v>
      </c>
      <c r="J3351" s="45">
        <f t="shared" si="43"/>
        <v>2.393503786</v>
      </c>
      <c r="K3351" s="21" t="s">
        <v>91</v>
      </c>
      <c r="L3351" s="8">
        <v>30.40872</v>
      </c>
      <c r="M3351" s="33">
        <f t="shared" si="6"/>
        <v>0.01330122978</v>
      </c>
      <c r="N3351" s="33">
        <f t="shared" si="8"/>
        <v>0.03846122323</v>
      </c>
      <c r="O3351" s="33">
        <f t="shared" si="10"/>
        <v>0.06437093555</v>
      </c>
      <c r="P3351" s="33">
        <f t="shared" si="12"/>
        <v>0.06463689295</v>
      </c>
      <c r="Q3351" s="45">
        <f t="shared" si="21"/>
        <v>1.451203269</v>
      </c>
      <c r="R3351" s="45">
        <f t="shared" si="32"/>
        <v>2.228318926</v>
      </c>
      <c r="S3351" s="45">
        <f t="shared" si="44"/>
        <v>1.205485019</v>
      </c>
      <c r="T3351" s="33">
        <f t="shared" si="22"/>
        <v>0.1822155298</v>
      </c>
      <c r="U3351" s="33">
        <f t="shared" si="33"/>
        <v>-0.3845225554</v>
      </c>
      <c r="V3351" s="33">
        <f t="shared" si="42"/>
        <v>1.188018767</v>
      </c>
      <c r="W3351" s="44">
        <f t="shared" si="13"/>
        <v>0.01385493398</v>
      </c>
      <c r="X3351" s="44">
        <f t="shared" si="14"/>
        <v>0.01654774433</v>
      </c>
      <c r="Y3351" s="33">
        <f t="shared" si="15"/>
        <v>1.194357501</v>
      </c>
      <c r="Z3351" s="43">
        <v>1.0</v>
      </c>
      <c r="AA3351" s="33">
        <f t="shared" si="16"/>
        <v>2.194357501</v>
      </c>
      <c r="AB3351" s="33">
        <f t="shared" si="17"/>
        <v>0.5442857423</v>
      </c>
      <c r="AC3351" s="33">
        <f t="shared" si="18"/>
        <v>0.4557142577</v>
      </c>
      <c r="AD3351" s="33">
        <f t="shared" si="19"/>
        <v>0.00337041101</v>
      </c>
      <c r="AE3351" s="34">
        <f t="shared" si="23"/>
        <v>0</v>
      </c>
      <c r="AF3351" s="34">
        <f t="shared" si="24"/>
        <v>0</v>
      </c>
      <c r="AG3351" s="34">
        <f t="shared" si="25"/>
        <v>0</v>
      </c>
      <c r="AH3351" s="34">
        <f t="shared" si="26"/>
        <v>4</v>
      </c>
      <c r="AI3351" s="34">
        <f t="shared" si="28"/>
        <v>0</v>
      </c>
      <c r="AJ3351" s="34">
        <f t="shared" si="29"/>
        <v>1</v>
      </c>
      <c r="AK3351" s="34">
        <f t="shared" si="27"/>
        <v>0.00337041101</v>
      </c>
      <c r="AL3351" s="36">
        <f t="shared" si="34"/>
        <v>0</v>
      </c>
      <c r="AM3351" s="36">
        <f t="shared" si="35"/>
        <v>0</v>
      </c>
      <c r="AN3351" s="46">
        <f t="shared" si="36"/>
        <v>0</v>
      </c>
      <c r="AO3351" s="36">
        <f t="shared" si="37"/>
        <v>4</v>
      </c>
      <c r="AP3351" s="36">
        <f t="shared" si="39"/>
        <v>0</v>
      </c>
      <c r="AQ3351" s="36">
        <f t="shared" si="40"/>
        <v>1</v>
      </c>
      <c r="AR3351" s="36">
        <f t="shared" si="38"/>
        <v>0.00337041101</v>
      </c>
      <c r="AS3351" s="38">
        <f t="shared" si="45"/>
        <v>-1</v>
      </c>
      <c r="AT3351" s="38">
        <f t="shared" si="46"/>
        <v>1</v>
      </c>
      <c r="AU3351" s="38">
        <f t="shared" si="47"/>
        <v>0</v>
      </c>
      <c r="AV3351" s="38">
        <f t="shared" si="48"/>
        <v>1</v>
      </c>
      <c r="AW3351" s="38">
        <f t="shared" si="51"/>
        <v>0</v>
      </c>
      <c r="AX3351" s="38">
        <f t="shared" si="52"/>
        <v>-1</v>
      </c>
      <c r="AY3351" s="38">
        <f t="shared" si="49"/>
        <v>-0.00337041101</v>
      </c>
      <c r="AZ3351" s="12">
        <f t="shared" si="30"/>
        <v>128.0580743</v>
      </c>
      <c r="BA3351" s="12">
        <f t="shared" si="41"/>
        <v>89.88457811</v>
      </c>
      <c r="BB3351" s="12">
        <f t="shared" si="53"/>
        <v>114.0172082</v>
      </c>
      <c r="BC3351" s="12">
        <f t="shared" si="50"/>
        <v>0.001123470337</v>
      </c>
      <c r="BD3351" s="12">
        <f t="shared" si="54"/>
        <v>108.9056181</v>
      </c>
    </row>
    <row r="3352" ht="14.25" customHeight="1">
      <c r="A3352" s="7">
        <v>41386.0</v>
      </c>
      <c r="B3352" s="21" t="s">
        <v>90</v>
      </c>
      <c r="C3352" s="8">
        <v>60.782845</v>
      </c>
      <c r="D3352" s="33">
        <f t="shared" si="5"/>
        <v>0.007369980195</v>
      </c>
      <c r="E3352" s="33">
        <f t="shared" si="7"/>
        <v>0.05651301356</v>
      </c>
      <c r="F3352" s="33">
        <f t="shared" si="9"/>
        <v>0.04880502561</v>
      </c>
      <c r="G3352" s="33">
        <f t="shared" si="11"/>
        <v>0.06027498003</v>
      </c>
      <c r="H3352" s="33">
        <f t="shared" si="20"/>
        <v>2.934600959</v>
      </c>
      <c r="I3352" s="45">
        <f t="shared" si="31"/>
        <v>1.540796225</v>
      </c>
      <c r="J3352" s="45">
        <f t="shared" si="43"/>
        <v>0.8370593158</v>
      </c>
      <c r="K3352" s="21" t="s">
        <v>91</v>
      </c>
      <c r="L3352" s="8">
        <v>30.45149</v>
      </c>
      <c r="M3352" s="33">
        <f t="shared" si="6"/>
        <v>0.00140650445</v>
      </c>
      <c r="N3352" s="33">
        <f t="shared" si="8"/>
        <v>0.06560218975</v>
      </c>
      <c r="O3352" s="33">
        <f t="shared" si="10"/>
        <v>0.04552110033</v>
      </c>
      <c r="P3352" s="33">
        <f t="shared" si="12"/>
        <v>0.06693313113</v>
      </c>
      <c r="Q3352" s="45">
        <f t="shared" si="21"/>
        <v>2.753569265</v>
      </c>
      <c r="R3352" s="45">
        <f t="shared" si="32"/>
        <v>1.217015195</v>
      </c>
      <c r="S3352" s="45">
        <f t="shared" si="44"/>
        <v>1.260573638</v>
      </c>
      <c r="T3352" s="33">
        <f t="shared" si="22"/>
        <v>0.1810316939</v>
      </c>
      <c r="U3352" s="33">
        <f t="shared" si="33"/>
        <v>0.3237810303</v>
      </c>
      <c r="V3352" s="33">
        <f t="shared" si="42"/>
        <v>-0.4235143222</v>
      </c>
      <c r="W3352" s="44">
        <f t="shared" si="13"/>
        <v>0.01217509187</v>
      </c>
      <c r="X3352" s="44">
        <f t="shared" si="14"/>
        <v>0.01652724087</v>
      </c>
      <c r="Y3352" s="33">
        <f t="shared" si="15"/>
        <v>1.357463339</v>
      </c>
      <c r="Z3352" s="43">
        <v>1.0</v>
      </c>
      <c r="AA3352" s="33">
        <f t="shared" si="16"/>
        <v>2.357463339</v>
      </c>
      <c r="AB3352" s="33">
        <f t="shared" si="17"/>
        <v>0.5758152488</v>
      </c>
      <c r="AC3352" s="33">
        <f t="shared" si="18"/>
        <v>0.4241847512</v>
      </c>
      <c r="AD3352" s="33">
        <f t="shared" si="19"/>
        <v>0.005170586647</v>
      </c>
      <c r="AE3352" s="34">
        <f t="shared" si="23"/>
        <v>0</v>
      </c>
      <c r="AF3352" s="34">
        <f t="shared" si="24"/>
        <v>0</v>
      </c>
      <c r="AG3352" s="34">
        <f t="shared" si="25"/>
        <v>0</v>
      </c>
      <c r="AH3352" s="34">
        <f t="shared" si="26"/>
        <v>5</v>
      </c>
      <c r="AI3352" s="34">
        <f t="shared" si="28"/>
        <v>0</v>
      </c>
      <c r="AJ3352" s="34">
        <f t="shared" si="29"/>
        <v>1</v>
      </c>
      <c r="AK3352" s="34">
        <f t="shared" si="27"/>
        <v>0.005170586647</v>
      </c>
      <c r="AL3352" s="36">
        <f t="shared" si="34"/>
        <v>0</v>
      </c>
      <c r="AM3352" s="36">
        <f t="shared" si="35"/>
        <v>0</v>
      </c>
      <c r="AN3352" s="46">
        <f t="shared" si="36"/>
        <v>0</v>
      </c>
      <c r="AO3352" s="36">
        <f t="shared" si="37"/>
        <v>5</v>
      </c>
      <c r="AP3352" s="36">
        <f t="shared" si="39"/>
        <v>0</v>
      </c>
      <c r="AQ3352" s="36">
        <f t="shared" si="40"/>
        <v>1</v>
      </c>
      <c r="AR3352" s="36">
        <f t="shared" si="38"/>
        <v>0.005170586647</v>
      </c>
      <c r="AS3352" s="38">
        <f t="shared" si="45"/>
        <v>0</v>
      </c>
      <c r="AT3352" s="38">
        <f t="shared" si="46"/>
        <v>0</v>
      </c>
      <c r="AU3352" s="38">
        <f t="shared" si="47"/>
        <v>0</v>
      </c>
      <c r="AV3352" s="38">
        <f t="shared" si="48"/>
        <v>2</v>
      </c>
      <c r="AW3352" s="38">
        <f t="shared" si="51"/>
        <v>0</v>
      </c>
      <c r="AX3352" s="38">
        <f t="shared" si="52"/>
        <v>-1</v>
      </c>
      <c r="AY3352" s="38">
        <f t="shared" si="49"/>
        <v>-0.005170586647</v>
      </c>
      <c r="AZ3352" s="12">
        <f t="shared" si="30"/>
        <v>128.7202097</v>
      </c>
      <c r="BA3352" s="12">
        <f t="shared" si="41"/>
        <v>90.34933411</v>
      </c>
      <c r="BB3352" s="12">
        <f t="shared" si="53"/>
        <v>113.4276723</v>
      </c>
      <c r="BC3352" s="12">
        <f t="shared" si="50"/>
        <v>0.001723528882</v>
      </c>
      <c r="BD3352" s="12">
        <f t="shared" si="54"/>
        <v>109.0933201</v>
      </c>
    </row>
    <row r="3353" ht="14.25" customHeight="1">
      <c r="A3353" s="7">
        <v>41387.0</v>
      </c>
      <c r="B3353" s="21" t="s">
        <v>90</v>
      </c>
      <c r="C3353" s="8">
        <v>61.307701</v>
      </c>
      <c r="D3353" s="33">
        <f t="shared" si="5"/>
        <v>0.008634936387</v>
      </c>
      <c r="E3353" s="33">
        <f t="shared" si="7"/>
        <v>0.05124952147</v>
      </c>
      <c r="F3353" s="33">
        <f t="shared" si="9"/>
        <v>0.06173475295</v>
      </c>
      <c r="G3353" s="33">
        <f t="shared" si="11"/>
        <v>0.08056018369</v>
      </c>
      <c r="H3353" s="33">
        <f t="shared" si="20"/>
        <v>2.389870334</v>
      </c>
      <c r="I3353" s="45">
        <f t="shared" si="31"/>
        <v>2.189641529</v>
      </c>
      <c r="J3353" s="45">
        <f t="shared" si="43"/>
        <v>1.882186796</v>
      </c>
      <c r="K3353" s="21" t="s">
        <v>91</v>
      </c>
      <c r="L3353" s="8">
        <v>30.437243</v>
      </c>
      <c r="M3353" s="33">
        <f t="shared" si="6"/>
        <v>-0.0004678588798</v>
      </c>
      <c r="N3353" s="33">
        <f t="shared" si="8"/>
        <v>0.007788820643</v>
      </c>
      <c r="O3353" s="33">
        <f t="shared" si="10"/>
        <v>0.04888245305</v>
      </c>
      <c r="P3353" s="33">
        <f t="shared" si="12"/>
        <v>0.06430695715</v>
      </c>
      <c r="Q3353" s="45">
        <f t="shared" si="21"/>
        <v>-0.184525355</v>
      </c>
      <c r="R3353" s="45">
        <f t="shared" si="32"/>
        <v>1.333020094</v>
      </c>
      <c r="S3353" s="45">
        <f t="shared" si="44"/>
        <v>1.110352553</v>
      </c>
      <c r="T3353" s="33">
        <f t="shared" si="22"/>
        <v>2.574395689</v>
      </c>
      <c r="U3353" s="33">
        <f t="shared" si="33"/>
        <v>0.8566214343</v>
      </c>
      <c r="V3353" s="33">
        <f t="shared" si="42"/>
        <v>0.7718342425</v>
      </c>
      <c r="W3353" s="44">
        <f t="shared" si="13"/>
        <v>0.01181731844</v>
      </c>
      <c r="X3353" s="44">
        <f t="shared" si="14"/>
        <v>0.01654721797</v>
      </c>
      <c r="Y3353" s="33">
        <f t="shared" si="15"/>
        <v>1.400251508</v>
      </c>
      <c r="Z3353" s="43">
        <v>1.0</v>
      </c>
      <c r="AA3353" s="33">
        <f t="shared" si="16"/>
        <v>2.400251508</v>
      </c>
      <c r="AB3353" s="33">
        <f t="shared" si="17"/>
        <v>0.5833769933</v>
      </c>
      <c r="AC3353" s="33">
        <f t="shared" si="18"/>
        <v>0.4166230067</v>
      </c>
      <c r="AD3353" s="33">
        <f t="shared" si="19"/>
        <v>-0.00684236189</v>
      </c>
      <c r="AE3353" s="34">
        <f t="shared" si="23"/>
        <v>-1</v>
      </c>
      <c r="AF3353" s="34">
        <f t="shared" si="24"/>
        <v>1</v>
      </c>
      <c r="AG3353" s="34">
        <f t="shared" si="25"/>
        <v>0</v>
      </c>
      <c r="AH3353" s="34">
        <f t="shared" si="26"/>
        <v>1</v>
      </c>
      <c r="AI3353" s="34">
        <f t="shared" si="28"/>
        <v>1</v>
      </c>
      <c r="AJ3353" s="34">
        <f t="shared" si="29"/>
        <v>-1</v>
      </c>
      <c r="AK3353" s="34">
        <f t="shared" si="27"/>
        <v>0.00684236189</v>
      </c>
      <c r="AL3353" s="36">
        <f t="shared" si="34"/>
        <v>0</v>
      </c>
      <c r="AM3353" s="36">
        <f t="shared" si="35"/>
        <v>0</v>
      </c>
      <c r="AN3353" s="46">
        <f t="shared" si="36"/>
        <v>0</v>
      </c>
      <c r="AO3353" s="36">
        <f t="shared" si="37"/>
        <v>0</v>
      </c>
      <c r="AP3353" s="36">
        <f t="shared" si="39"/>
        <v>1</v>
      </c>
      <c r="AQ3353" s="36">
        <f t="shared" si="40"/>
        <v>0</v>
      </c>
      <c r="AR3353" s="36">
        <f t="shared" si="38"/>
        <v>0</v>
      </c>
      <c r="AS3353" s="38">
        <f t="shared" si="45"/>
        <v>0</v>
      </c>
      <c r="AT3353" s="38">
        <f t="shared" si="46"/>
        <v>0</v>
      </c>
      <c r="AU3353" s="38">
        <f t="shared" si="47"/>
        <v>0</v>
      </c>
      <c r="AV3353" s="38">
        <f t="shared" si="48"/>
        <v>3</v>
      </c>
      <c r="AW3353" s="38">
        <f t="shared" si="51"/>
        <v>0</v>
      </c>
      <c r="AX3353" s="38">
        <f t="shared" si="52"/>
        <v>-1</v>
      </c>
      <c r="AY3353" s="38">
        <f t="shared" si="49"/>
        <v>0.00684236189</v>
      </c>
      <c r="AZ3353" s="12">
        <f t="shared" si="30"/>
        <v>129.6009599</v>
      </c>
      <c r="BA3353" s="12">
        <f t="shared" si="41"/>
        <v>90.34933411</v>
      </c>
      <c r="BB3353" s="12">
        <f t="shared" si="53"/>
        <v>114.2037855</v>
      </c>
      <c r="BC3353" s="12">
        <f t="shared" si="50"/>
        <v>0.004561574593</v>
      </c>
      <c r="BD3353" s="12">
        <f t="shared" si="54"/>
        <v>109.5909574</v>
      </c>
    </row>
    <row r="3354" ht="14.25" customHeight="1">
      <c r="A3354" s="7">
        <v>41388.0</v>
      </c>
      <c r="B3354" s="21" t="s">
        <v>90</v>
      </c>
      <c r="C3354" s="8">
        <v>60.024677</v>
      </c>
      <c r="D3354" s="33">
        <f t="shared" si="5"/>
        <v>-0.0209276156</v>
      </c>
      <c r="E3354" s="33">
        <f t="shared" si="7"/>
        <v>0.04426136713</v>
      </c>
      <c r="F3354" s="33">
        <f t="shared" si="9"/>
        <v>0.02847842528</v>
      </c>
      <c r="G3354" s="33">
        <f t="shared" si="11"/>
        <v>0.04333471698</v>
      </c>
      <c r="H3354" s="33">
        <f t="shared" si="20"/>
        <v>1.849540474</v>
      </c>
      <c r="I3354" s="45">
        <f t="shared" si="31"/>
        <v>0.3685722205</v>
      </c>
      <c r="J3354" s="45">
        <f t="shared" si="43"/>
        <v>-0.0974591568</v>
      </c>
      <c r="K3354" s="21" t="s">
        <v>91</v>
      </c>
      <c r="L3354" s="8">
        <v>30.045195</v>
      </c>
      <c r="M3354" s="33">
        <f t="shared" si="6"/>
        <v>-0.01288053586</v>
      </c>
      <c r="N3354" s="33">
        <f t="shared" si="8"/>
        <v>-0.009400789784</v>
      </c>
      <c r="O3354" s="33">
        <f t="shared" si="10"/>
        <v>0.02629680188</v>
      </c>
      <c r="P3354" s="33">
        <f t="shared" si="12"/>
        <v>0.03588157397</v>
      </c>
      <c r="Q3354" s="45">
        <f t="shared" si="21"/>
        <v>-1.025289138</v>
      </c>
      <c r="R3354" s="45">
        <f t="shared" si="32"/>
        <v>0.2378724812</v>
      </c>
      <c r="S3354" s="45">
        <f t="shared" si="44"/>
        <v>-0.08734151622</v>
      </c>
      <c r="T3354" s="33">
        <f t="shared" si="22"/>
        <v>2.874829612</v>
      </c>
      <c r="U3354" s="33">
        <f t="shared" si="33"/>
        <v>0.1306997393</v>
      </c>
      <c r="V3354" s="33">
        <f t="shared" si="42"/>
        <v>-0.01011764059</v>
      </c>
      <c r="W3354" s="44">
        <f t="shared" si="13"/>
        <v>0.01279377789</v>
      </c>
      <c r="X3354" s="44">
        <f t="shared" si="14"/>
        <v>0.01671082941</v>
      </c>
      <c r="Y3354" s="33">
        <f t="shared" si="15"/>
        <v>1.306168479</v>
      </c>
      <c r="Z3354" s="43">
        <v>1.0</v>
      </c>
      <c r="AA3354" s="33">
        <f t="shared" si="16"/>
        <v>2.306168479</v>
      </c>
      <c r="AB3354" s="33">
        <f t="shared" si="17"/>
        <v>0.5663803365</v>
      </c>
      <c r="AC3354" s="33">
        <f t="shared" si="18"/>
        <v>0.4336196635</v>
      </c>
      <c r="AD3354" s="33">
        <f t="shared" si="19"/>
        <v>0.001244373808</v>
      </c>
      <c r="AE3354" s="34">
        <f t="shared" si="23"/>
        <v>-1</v>
      </c>
      <c r="AF3354" s="34">
        <f t="shared" si="24"/>
        <v>0</v>
      </c>
      <c r="AG3354" s="34">
        <f t="shared" si="25"/>
        <v>0</v>
      </c>
      <c r="AH3354" s="34">
        <f t="shared" si="26"/>
        <v>2</v>
      </c>
      <c r="AI3354" s="34">
        <f t="shared" si="28"/>
        <v>0</v>
      </c>
      <c r="AJ3354" s="34">
        <f t="shared" si="29"/>
        <v>-1</v>
      </c>
      <c r="AK3354" s="34">
        <f t="shared" si="27"/>
        <v>-0.001244373808</v>
      </c>
      <c r="AL3354" s="36">
        <f t="shared" si="34"/>
        <v>0</v>
      </c>
      <c r="AM3354" s="36">
        <f t="shared" si="35"/>
        <v>0</v>
      </c>
      <c r="AN3354" s="46">
        <f t="shared" si="36"/>
        <v>0</v>
      </c>
      <c r="AO3354" s="36">
        <f t="shared" si="37"/>
        <v>0</v>
      </c>
      <c r="AP3354" s="36">
        <f t="shared" si="39"/>
        <v>0</v>
      </c>
      <c r="AQ3354" s="36">
        <f t="shared" si="40"/>
        <v>0</v>
      </c>
      <c r="AR3354" s="36">
        <f t="shared" si="38"/>
        <v>0</v>
      </c>
      <c r="AS3354" s="38">
        <f t="shared" si="45"/>
        <v>0</v>
      </c>
      <c r="AT3354" s="38">
        <f t="shared" si="46"/>
        <v>0</v>
      </c>
      <c r="AU3354" s="38">
        <f t="shared" si="47"/>
        <v>0</v>
      </c>
      <c r="AV3354" s="38">
        <f t="shared" si="48"/>
        <v>4</v>
      </c>
      <c r="AW3354" s="38">
        <f t="shared" si="51"/>
        <v>0</v>
      </c>
      <c r="AX3354" s="38">
        <f t="shared" si="52"/>
        <v>-1</v>
      </c>
      <c r="AY3354" s="38">
        <f t="shared" si="49"/>
        <v>-0.001244373808</v>
      </c>
      <c r="AZ3354" s="12">
        <f t="shared" si="30"/>
        <v>129.4396879</v>
      </c>
      <c r="BA3354" s="12">
        <f t="shared" si="41"/>
        <v>90.34933411</v>
      </c>
      <c r="BB3354" s="12">
        <f t="shared" si="53"/>
        <v>114.0616733</v>
      </c>
      <c r="BC3354" s="12">
        <f t="shared" si="50"/>
        <v>-0.0008295825386</v>
      </c>
      <c r="BD3354" s="12">
        <f t="shared" si="54"/>
        <v>109.5000427</v>
      </c>
    </row>
    <row r="3355" ht="14.25" customHeight="1">
      <c r="A3355" s="7">
        <v>41389.0</v>
      </c>
      <c r="B3355" s="21" t="s">
        <v>90</v>
      </c>
      <c r="C3355" s="8">
        <v>60.374596</v>
      </c>
      <c r="D3355" s="33">
        <f t="shared" si="5"/>
        <v>0.005829585722</v>
      </c>
      <c r="E3355" s="33">
        <f t="shared" si="7"/>
        <v>0.01932296411</v>
      </c>
      <c r="F3355" s="33">
        <f t="shared" si="9"/>
        <v>0.03576777531</v>
      </c>
      <c r="G3355" s="33">
        <f t="shared" si="11"/>
        <v>0.05786142075</v>
      </c>
      <c r="H3355" s="33">
        <f t="shared" si="20"/>
        <v>0.3953233697</v>
      </c>
      <c r="I3355" s="45">
        <f t="shared" si="31"/>
        <v>0.738393075</v>
      </c>
      <c r="J3355" s="45">
        <f t="shared" si="43"/>
        <v>0.66020697</v>
      </c>
      <c r="K3355" s="21" t="s">
        <v>91</v>
      </c>
      <c r="L3355" s="8">
        <v>30.18775</v>
      </c>
      <c r="M3355" s="33">
        <f t="shared" si="6"/>
        <v>0.004744685465</v>
      </c>
      <c r="N3355" s="33">
        <f t="shared" si="8"/>
        <v>0.005937908578</v>
      </c>
      <c r="O3355" s="33">
        <f t="shared" si="10"/>
        <v>0.02841155226</v>
      </c>
      <c r="P3355" s="33">
        <f t="shared" si="12"/>
        <v>0.05295829737</v>
      </c>
      <c r="Q3355" s="45">
        <f t="shared" si="21"/>
        <v>-0.3009378851</v>
      </c>
      <c r="R3355" s="45">
        <f t="shared" si="32"/>
        <v>0.3196649145</v>
      </c>
      <c r="S3355" s="45">
        <f t="shared" si="44"/>
        <v>0.600811905</v>
      </c>
      <c r="T3355" s="33">
        <f t="shared" si="22"/>
        <v>0.6962612549</v>
      </c>
      <c r="U3355" s="33">
        <f t="shared" si="33"/>
        <v>0.4187281605</v>
      </c>
      <c r="V3355" s="33">
        <f t="shared" si="42"/>
        <v>0.05939506502</v>
      </c>
      <c r="W3355" s="44">
        <f t="shared" si="13"/>
        <v>0.01258624972</v>
      </c>
      <c r="X3355" s="44">
        <f t="shared" si="14"/>
        <v>0.01641546102</v>
      </c>
      <c r="Y3355" s="33">
        <f t="shared" si="15"/>
        <v>1.304237671</v>
      </c>
      <c r="Z3355" s="43">
        <v>1.0</v>
      </c>
      <c r="AA3355" s="33">
        <f t="shared" si="16"/>
        <v>2.304237671</v>
      </c>
      <c r="AB3355" s="33">
        <f t="shared" si="17"/>
        <v>0.5660169902</v>
      </c>
      <c r="AC3355" s="33">
        <f t="shared" si="18"/>
        <v>0.4339830098</v>
      </c>
      <c r="AD3355" s="33">
        <f t="shared" si="19"/>
        <v>0.0004431301471</v>
      </c>
      <c r="AE3355" s="34">
        <f t="shared" si="23"/>
        <v>0</v>
      </c>
      <c r="AF3355" s="34">
        <f t="shared" si="24"/>
        <v>0</v>
      </c>
      <c r="AG3355" s="34">
        <f t="shared" si="25"/>
        <v>0</v>
      </c>
      <c r="AH3355" s="34">
        <f t="shared" si="26"/>
        <v>3</v>
      </c>
      <c r="AI3355" s="34">
        <f t="shared" si="28"/>
        <v>0</v>
      </c>
      <c r="AJ3355" s="34">
        <f t="shared" si="29"/>
        <v>-1</v>
      </c>
      <c r="AK3355" s="34">
        <f t="shared" si="27"/>
        <v>-0.0004431301471</v>
      </c>
      <c r="AL3355" s="36">
        <f t="shared" si="34"/>
        <v>0</v>
      </c>
      <c r="AM3355" s="36">
        <f t="shared" si="35"/>
        <v>0</v>
      </c>
      <c r="AN3355" s="46">
        <f t="shared" si="36"/>
        <v>0</v>
      </c>
      <c r="AO3355" s="36">
        <f t="shared" si="37"/>
        <v>0</v>
      </c>
      <c r="AP3355" s="36">
        <f t="shared" si="39"/>
        <v>0</v>
      </c>
      <c r="AQ3355" s="36">
        <f t="shared" si="40"/>
        <v>0</v>
      </c>
      <c r="AR3355" s="36">
        <f t="shared" si="38"/>
        <v>0</v>
      </c>
      <c r="AS3355" s="38">
        <f t="shared" si="45"/>
        <v>0</v>
      </c>
      <c r="AT3355" s="38">
        <f t="shared" si="46"/>
        <v>0</v>
      </c>
      <c r="AU3355" s="38">
        <f t="shared" si="47"/>
        <v>0</v>
      </c>
      <c r="AV3355" s="38">
        <f t="shared" si="48"/>
        <v>5</v>
      </c>
      <c r="AW3355" s="38">
        <f t="shared" si="51"/>
        <v>0</v>
      </c>
      <c r="AX3355" s="38">
        <f t="shared" si="52"/>
        <v>-1</v>
      </c>
      <c r="AY3355" s="38">
        <f t="shared" si="49"/>
        <v>-0.0004431301471</v>
      </c>
      <c r="AZ3355" s="12">
        <f t="shared" si="30"/>
        <v>129.3823292</v>
      </c>
      <c r="BA3355" s="12">
        <f t="shared" si="41"/>
        <v>90.34933411</v>
      </c>
      <c r="BB3355" s="12">
        <f t="shared" si="53"/>
        <v>114.0111292</v>
      </c>
      <c r="BC3355" s="12">
        <f t="shared" si="50"/>
        <v>-0.0002954200981</v>
      </c>
      <c r="BD3355" s="12">
        <f t="shared" si="54"/>
        <v>109.4676942</v>
      </c>
    </row>
    <row r="3356" ht="14.25" customHeight="1">
      <c r="A3356" s="7">
        <v>41390.0</v>
      </c>
      <c r="B3356" s="21" t="s">
        <v>90</v>
      </c>
      <c r="C3356" s="8">
        <v>60.148613</v>
      </c>
      <c r="D3356" s="33">
        <f t="shared" si="5"/>
        <v>-0.003743014694</v>
      </c>
      <c r="E3356" s="33">
        <f t="shared" si="7"/>
        <v>-0.003141312543</v>
      </c>
      <c r="F3356" s="33">
        <f t="shared" si="9"/>
        <v>0.03150413165</v>
      </c>
      <c r="G3356" s="33">
        <f t="shared" si="11"/>
        <v>0.04297783332</v>
      </c>
      <c r="H3356" s="33">
        <f t="shared" si="20"/>
        <v>-0.8456735936</v>
      </c>
      <c r="I3356" s="45">
        <f t="shared" si="31"/>
        <v>0.5067911033</v>
      </c>
      <c r="J3356" s="45">
        <f t="shared" si="43"/>
        <v>-0.09292587832</v>
      </c>
      <c r="K3356" s="21" t="s">
        <v>91</v>
      </c>
      <c r="L3356" s="8">
        <v>30.009556</v>
      </c>
      <c r="M3356" s="33">
        <f t="shared" si="6"/>
        <v>-0.005902857947</v>
      </c>
      <c r="N3356" s="33">
        <f t="shared" si="8"/>
        <v>-0.01312662947</v>
      </c>
      <c r="O3356" s="33">
        <f t="shared" si="10"/>
        <v>0.02482972754</v>
      </c>
      <c r="P3356" s="33">
        <f t="shared" si="12"/>
        <v>0.04104847934</v>
      </c>
      <c r="Q3356" s="45">
        <f t="shared" si="21"/>
        <v>-1.219743647</v>
      </c>
      <c r="R3356" s="45">
        <f t="shared" si="32"/>
        <v>0.1395324369</v>
      </c>
      <c r="S3356" s="45">
        <f t="shared" si="44"/>
        <v>0.102079426</v>
      </c>
      <c r="T3356" s="33">
        <f t="shared" si="22"/>
        <v>0.3740700534</v>
      </c>
      <c r="U3356" s="33">
        <f t="shared" si="33"/>
        <v>0.3672586665</v>
      </c>
      <c r="V3356" s="33">
        <f t="shared" si="42"/>
        <v>-0.1950053044</v>
      </c>
      <c r="W3356" s="44">
        <f t="shared" si="13"/>
        <v>0.01253684664</v>
      </c>
      <c r="X3356" s="44">
        <f t="shared" si="14"/>
        <v>0.01651148967</v>
      </c>
      <c r="Y3356" s="33">
        <f t="shared" si="15"/>
        <v>1.317036903</v>
      </c>
      <c r="Z3356" s="43">
        <v>1.0</v>
      </c>
      <c r="AA3356" s="33">
        <f t="shared" si="16"/>
        <v>2.317036903</v>
      </c>
      <c r="AB3356" s="33">
        <f t="shared" si="17"/>
        <v>0.5684142973</v>
      </c>
      <c r="AC3356" s="33">
        <f t="shared" si="18"/>
        <v>0.4315857027</v>
      </c>
      <c r="AD3356" s="33">
        <f t="shared" si="19"/>
        <v>-0.0004706668259</v>
      </c>
      <c r="AE3356" s="34">
        <f t="shared" si="23"/>
        <v>0</v>
      </c>
      <c r="AF3356" s="34">
        <f t="shared" si="24"/>
        <v>0</v>
      </c>
      <c r="AG3356" s="34">
        <f t="shared" si="25"/>
        <v>0</v>
      </c>
      <c r="AH3356" s="34">
        <f t="shared" si="26"/>
        <v>4</v>
      </c>
      <c r="AI3356" s="34">
        <f t="shared" si="28"/>
        <v>0</v>
      </c>
      <c r="AJ3356" s="34">
        <f t="shared" si="29"/>
        <v>-1</v>
      </c>
      <c r="AK3356" s="34">
        <f t="shared" si="27"/>
        <v>0.0004706668259</v>
      </c>
      <c r="AL3356" s="36">
        <f t="shared" si="34"/>
        <v>0</v>
      </c>
      <c r="AM3356" s="36">
        <f t="shared" si="35"/>
        <v>0</v>
      </c>
      <c r="AN3356" s="46">
        <f t="shared" si="36"/>
        <v>0</v>
      </c>
      <c r="AO3356" s="36">
        <f t="shared" si="37"/>
        <v>0</v>
      </c>
      <c r="AP3356" s="36">
        <f t="shared" si="39"/>
        <v>0</v>
      </c>
      <c r="AQ3356" s="36">
        <f t="shared" si="40"/>
        <v>0</v>
      </c>
      <c r="AR3356" s="36">
        <f t="shared" si="38"/>
        <v>0</v>
      </c>
      <c r="AS3356" s="38">
        <f t="shared" si="45"/>
        <v>0</v>
      </c>
      <c r="AT3356" s="38">
        <f t="shared" si="46"/>
        <v>0</v>
      </c>
      <c r="AU3356" s="38">
        <f t="shared" si="47"/>
        <v>0</v>
      </c>
      <c r="AV3356" s="38">
        <f t="shared" si="48"/>
        <v>0</v>
      </c>
      <c r="AW3356" s="38">
        <f t="shared" si="51"/>
        <v>1</v>
      </c>
      <c r="AX3356" s="38">
        <f t="shared" si="52"/>
        <v>0</v>
      </c>
      <c r="AY3356" s="38">
        <f t="shared" si="49"/>
        <v>0</v>
      </c>
      <c r="AZ3356" s="12">
        <f t="shared" si="30"/>
        <v>129.4432252</v>
      </c>
      <c r="BA3356" s="12">
        <f t="shared" si="41"/>
        <v>90.34933411</v>
      </c>
      <c r="BB3356" s="12">
        <f t="shared" si="53"/>
        <v>114.0111292</v>
      </c>
      <c r="BC3356" s="12">
        <f t="shared" si="50"/>
        <v>0.000156888942</v>
      </c>
      <c r="BD3356" s="12">
        <f t="shared" si="54"/>
        <v>109.4848684</v>
      </c>
    </row>
    <row r="3357" ht="14.25" customHeight="1">
      <c r="A3357" s="7">
        <v>41393.0</v>
      </c>
      <c r="B3357" s="21" t="s">
        <v>90</v>
      </c>
      <c r="C3357" s="8">
        <v>60.250675</v>
      </c>
      <c r="D3357" s="33">
        <f t="shared" si="5"/>
        <v>0.001696830482</v>
      </c>
      <c r="E3357" s="33">
        <f t="shared" si="7"/>
        <v>-0.008755266391</v>
      </c>
      <c r="F3357" s="33">
        <f t="shared" si="9"/>
        <v>0.04726296068</v>
      </c>
      <c r="G3357" s="33">
        <f t="shared" si="11"/>
        <v>0.04487972615</v>
      </c>
      <c r="H3357" s="33">
        <f t="shared" si="20"/>
        <v>-1.127840334</v>
      </c>
      <c r="I3357" s="45">
        <f t="shared" si="31"/>
        <v>1.300525998</v>
      </c>
      <c r="J3357" s="45">
        <f t="shared" si="43"/>
        <v>0.02978848099</v>
      </c>
      <c r="K3357" s="21" t="s">
        <v>91</v>
      </c>
      <c r="L3357" s="8">
        <v>30.109348</v>
      </c>
      <c r="M3357" s="33">
        <f t="shared" si="6"/>
        <v>0.003325340768</v>
      </c>
      <c r="N3357" s="33">
        <f t="shared" si="8"/>
        <v>-0.01123564069</v>
      </c>
      <c r="O3357" s="33">
        <f t="shared" si="10"/>
        <v>0.05362946643</v>
      </c>
      <c r="P3357" s="33">
        <f t="shared" si="12"/>
        <v>0.04425213974</v>
      </c>
      <c r="Q3357" s="45">
        <f t="shared" si="21"/>
        <v>-1.096419515</v>
      </c>
      <c r="R3357" s="45">
        <f t="shared" si="32"/>
        <v>1.477754606</v>
      </c>
      <c r="S3357" s="45">
        <f t="shared" si="44"/>
        <v>0.2289829251</v>
      </c>
      <c r="T3357" s="33">
        <f t="shared" si="22"/>
        <v>-0.03142081931</v>
      </c>
      <c r="U3357" s="33">
        <f t="shared" si="33"/>
        <v>-0.1772286081</v>
      </c>
      <c r="V3357" s="33">
        <f t="shared" si="42"/>
        <v>-0.1991944441</v>
      </c>
      <c r="W3357" s="44">
        <f t="shared" si="13"/>
        <v>0.0125258115</v>
      </c>
      <c r="X3357" s="44">
        <f t="shared" si="14"/>
        <v>0.01650725931</v>
      </c>
      <c r="Y3357" s="33">
        <f t="shared" si="15"/>
        <v>1.31785947</v>
      </c>
      <c r="Z3357" s="43">
        <v>1.0</v>
      </c>
      <c r="AA3357" s="33">
        <f t="shared" si="16"/>
        <v>2.31785947</v>
      </c>
      <c r="AB3357" s="33">
        <f t="shared" si="17"/>
        <v>0.5685674594</v>
      </c>
      <c r="AC3357" s="33">
        <f t="shared" si="18"/>
        <v>0.4314325406</v>
      </c>
      <c r="AD3357" s="33">
        <f t="shared" si="19"/>
        <v>-0.002157641576</v>
      </c>
      <c r="AE3357" s="34">
        <f t="shared" si="23"/>
        <v>0</v>
      </c>
      <c r="AF3357" s="34">
        <f t="shared" si="24"/>
        <v>0</v>
      </c>
      <c r="AG3357" s="34">
        <f t="shared" si="25"/>
        <v>0</v>
      </c>
      <c r="AH3357" s="34">
        <f t="shared" si="26"/>
        <v>5</v>
      </c>
      <c r="AI3357" s="34">
        <f t="shared" si="28"/>
        <v>0</v>
      </c>
      <c r="AJ3357" s="34">
        <f t="shared" si="29"/>
        <v>-1</v>
      </c>
      <c r="AK3357" s="34">
        <f t="shared" si="27"/>
        <v>0.002157641576</v>
      </c>
      <c r="AL3357" s="36">
        <f t="shared" si="34"/>
        <v>0</v>
      </c>
      <c r="AM3357" s="36">
        <f t="shared" si="35"/>
        <v>0</v>
      </c>
      <c r="AN3357" s="46">
        <f t="shared" si="36"/>
        <v>0</v>
      </c>
      <c r="AO3357" s="36">
        <f t="shared" si="37"/>
        <v>0</v>
      </c>
      <c r="AP3357" s="36">
        <f t="shared" si="39"/>
        <v>0</v>
      </c>
      <c r="AQ3357" s="36">
        <f t="shared" si="40"/>
        <v>0</v>
      </c>
      <c r="AR3357" s="36">
        <f t="shared" si="38"/>
        <v>0</v>
      </c>
      <c r="AS3357" s="38">
        <f t="shared" si="45"/>
        <v>0</v>
      </c>
      <c r="AT3357" s="38">
        <f t="shared" si="46"/>
        <v>0</v>
      </c>
      <c r="AU3357" s="38">
        <f t="shared" si="47"/>
        <v>0</v>
      </c>
      <c r="AV3357" s="38">
        <f t="shared" si="48"/>
        <v>0</v>
      </c>
      <c r="AW3357" s="38">
        <f t="shared" si="51"/>
        <v>0</v>
      </c>
      <c r="AX3357" s="38">
        <f t="shared" si="52"/>
        <v>0</v>
      </c>
      <c r="AY3357" s="38">
        <f t="shared" si="49"/>
        <v>0</v>
      </c>
      <c r="AZ3357" s="12">
        <f t="shared" si="30"/>
        <v>129.7225173</v>
      </c>
      <c r="BA3357" s="12">
        <f t="shared" si="41"/>
        <v>90.34933411</v>
      </c>
      <c r="BB3357" s="12">
        <f t="shared" si="53"/>
        <v>114.0111292</v>
      </c>
      <c r="BC3357" s="12">
        <f t="shared" si="50"/>
        <v>0.0007192138588</v>
      </c>
      <c r="BD3357" s="12">
        <f t="shared" si="54"/>
        <v>109.5636115</v>
      </c>
    </row>
    <row r="3358" ht="14.25" customHeight="1">
      <c r="A3358" s="7">
        <v>41394.0</v>
      </c>
      <c r="B3358" s="21" t="s">
        <v>90</v>
      </c>
      <c r="C3358" s="8">
        <v>60.11945</v>
      </c>
      <c r="D3358" s="33">
        <f t="shared" si="5"/>
        <v>-0.002177983898</v>
      </c>
      <c r="E3358" s="33">
        <f t="shared" si="7"/>
        <v>-0.0193817576</v>
      </c>
      <c r="F3358" s="33">
        <f t="shared" si="9"/>
        <v>0.03087445806</v>
      </c>
      <c r="G3358" s="33">
        <f t="shared" si="11"/>
        <v>0.03423594871</v>
      </c>
      <c r="H3358" s="33">
        <f t="shared" si="20"/>
        <v>-1.675049004</v>
      </c>
      <c r="I3358" s="45">
        <f t="shared" si="31"/>
        <v>0.436131644</v>
      </c>
      <c r="J3358" s="45">
        <f t="shared" si="43"/>
        <v>-0.5277065828</v>
      </c>
      <c r="K3358" s="21" t="s">
        <v>91</v>
      </c>
      <c r="L3358" s="8">
        <v>30.173506</v>
      </c>
      <c r="M3358" s="33">
        <f t="shared" si="6"/>
        <v>0.002130833255</v>
      </c>
      <c r="N3358" s="33">
        <f t="shared" si="8"/>
        <v>-0.008664943799</v>
      </c>
      <c r="O3358" s="33">
        <f t="shared" si="10"/>
        <v>-0.0009436128495</v>
      </c>
      <c r="P3358" s="33">
        <f t="shared" si="12"/>
        <v>0.03953867072</v>
      </c>
      <c r="Q3358" s="45">
        <f t="shared" si="21"/>
        <v>-0.9537329461</v>
      </c>
      <c r="R3358" s="45">
        <f t="shared" si="32"/>
        <v>-1.12276588</v>
      </c>
      <c r="S3358" s="45">
        <f t="shared" si="44"/>
        <v>-0.001132462244</v>
      </c>
      <c r="T3358" s="33">
        <f t="shared" si="22"/>
        <v>-0.7213160578</v>
      </c>
      <c r="U3358" s="33">
        <f t="shared" si="33"/>
        <v>1.558897524</v>
      </c>
      <c r="V3358" s="33">
        <f t="shared" si="42"/>
        <v>-0.5265741205</v>
      </c>
      <c r="W3358" s="44">
        <f t="shared" si="13"/>
        <v>0.01248512246</v>
      </c>
      <c r="X3358" s="44">
        <f t="shared" si="14"/>
        <v>0.01647503626</v>
      </c>
      <c r="Y3358" s="33">
        <f t="shared" si="15"/>
        <v>1.319573461</v>
      </c>
      <c r="Z3358" s="43">
        <v>1.0</v>
      </c>
      <c r="AA3358" s="33">
        <f t="shared" si="16"/>
        <v>2.319573461</v>
      </c>
      <c r="AB3358" s="33">
        <f t="shared" si="17"/>
        <v>0.5688862557</v>
      </c>
      <c r="AC3358" s="33">
        <f t="shared" si="18"/>
        <v>0.4311137443</v>
      </c>
      <c r="AD3358" s="33">
        <f t="shared" si="19"/>
        <v>-0.0005712709593</v>
      </c>
      <c r="AE3358" s="34">
        <f t="shared" si="23"/>
        <v>0</v>
      </c>
      <c r="AF3358" s="34">
        <f t="shared" si="24"/>
        <v>0</v>
      </c>
      <c r="AG3358" s="34">
        <f t="shared" si="25"/>
        <v>0</v>
      </c>
      <c r="AH3358" s="34">
        <f t="shared" si="26"/>
        <v>0</v>
      </c>
      <c r="AI3358" s="34">
        <f t="shared" si="28"/>
        <v>1</v>
      </c>
      <c r="AJ3358" s="34">
        <f t="shared" si="29"/>
        <v>0</v>
      </c>
      <c r="AK3358" s="34">
        <f t="shared" si="27"/>
        <v>0</v>
      </c>
      <c r="AL3358" s="36">
        <f t="shared" si="34"/>
        <v>-1</v>
      </c>
      <c r="AM3358" s="36">
        <f t="shared" si="35"/>
        <v>0</v>
      </c>
      <c r="AN3358" s="46">
        <f t="shared" si="36"/>
        <v>0</v>
      </c>
      <c r="AO3358" s="36">
        <f t="shared" si="37"/>
        <v>1</v>
      </c>
      <c r="AP3358" s="36">
        <f t="shared" si="39"/>
        <v>0</v>
      </c>
      <c r="AQ3358" s="36">
        <f t="shared" si="40"/>
        <v>-1</v>
      </c>
      <c r="AR3358" s="36">
        <f t="shared" si="38"/>
        <v>0.0005712709593</v>
      </c>
      <c r="AS3358" s="38">
        <f t="shared" si="45"/>
        <v>0</v>
      </c>
      <c r="AT3358" s="38">
        <f t="shared" si="46"/>
        <v>0</v>
      </c>
      <c r="AU3358" s="38">
        <f t="shared" si="47"/>
        <v>0</v>
      </c>
      <c r="AV3358" s="38">
        <f t="shared" si="48"/>
        <v>0</v>
      </c>
      <c r="AW3358" s="38">
        <f t="shared" si="51"/>
        <v>0</v>
      </c>
      <c r="AX3358" s="38">
        <f t="shared" si="52"/>
        <v>0</v>
      </c>
      <c r="AY3358" s="38">
        <f t="shared" si="49"/>
        <v>0</v>
      </c>
      <c r="AZ3358" s="12">
        <f t="shared" si="30"/>
        <v>129.7225173</v>
      </c>
      <c r="BA3358" s="12">
        <f t="shared" si="41"/>
        <v>90.40094806</v>
      </c>
      <c r="BB3358" s="12">
        <f t="shared" si="53"/>
        <v>114.0111292</v>
      </c>
      <c r="BC3358" s="12">
        <f t="shared" si="50"/>
        <v>0.0001904236531</v>
      </c>
      <c r="BD3358" s="12">
        <f t="shared" si="54"/>
        <v>109.584475</v>
      </c>
    </row>
    <row r="3359" ht="14.25" customHeight="1">
      <c r="A3359" s="7">
        <v>41395.0</v>
      </c>
      <c r="B3359" s="21" t="s">
        <v>90</v>
      </c>
      <c r="C3359" s="8">
        <v>59.929924</v>
      </c>
      <c r="D3359" s="33">
        <f t="shared" si="5"/>
        <v>-0.003152490583</v>
      </c>
      <c r="E3359" s="33">
        <f t="shared" si="7"/>
        <v>-0.001578567428</v>
      </c>
      <c r="F3359" s="33">
        <f t="shared" si="9"/>
        <v>0.04261293015</v>
      </c>
      <c r="G3359" s="33">
        <f t="shared" si="11"/>
        <v>0.04116010087</v>
      </c>
      <c r="H3359" s="33">
        <f t="shared" si="20"/>
        <v>-0.6786585912</v>
      </c>
      <c r="I3359" s="45">
        <f t="shared" si="31"/>
        <v>1.009015353</v>
      </c>
      <c r="J3359" s="45">
        <f t="shared" si="43"/>
        <v>-0.1494585609</v>
      </c>
      <c r="K3359" s="21" t="s">
        <v>91</v>
      </c>
      <c r="L3359" s="8">
        <v>30.087969</v>
      </c>
      <c r="M3359" s="33">
        <f t="shared" si="6"/>
        <v>-0.002834837954</v>
      </c>
      <c r="N3359" s="33">
        <f t="shared" si="8"/>
        <v>0.001423655263</v>
      </c>
      <c r="O3359" s="33">
        <f t="shared" si="10"/>
        <v>-0.007990518004</v>
      </c>
      <c r="P3359" s="33">
        <f t="shared" si="12"/>
        <v>0.05078446408</v>
      </c>
      <c r="Q3359" s="45">
        <f t="shared" si="21"/>
        <v>-0.4560834125</v>
      </c>
      <c r="R3359" s="45">
        <f t="shared" si="32"/>
        <v>-1.448223518</v>
      </c>
      <c r="S3359" s="45">
        <f t="shared" si="44"/>
        <v>0.4594019425</v>
      </c>
      <c r="T3359" s="33">
        <f t="shared" si="22"/>
        <v>-0.2225751787</v>
      </c>
      <c r="U3359" s="33">
        <f t="shared" si="33"/>
        <v>2.457238871</v>
      </c>
      <c r="V3359" s="33">
        <f t="shared" si="42"/>
        <v>-0.6088605034</v>
      </c>
      <c r="W3359" s="44">
        <f t="shared" si="13"/>
        <v>0.01224836813</v>
      </c>
      <c r="X3359" s="44">
        <f t="shared" si="14"/>
        <v>0.01611291924</v>
      </c>
      <c r="Y3359" s="33">
        <f t="shared" si="15"/>
        <v>1.315515591</v>
      </c>
      <c r="Z3359" s="43">
        <v>1.0</v>
      </c>
      <c r="AA3359" s="33">
        <f t="shared" si="16"/>
        <v>2.315515591</v>
      </c>
      <c r="AB3359" s="33">
        <f t="shared" si="17"/>
        <v>0.5681307421</v>
      </c>
      <c r="AC3359" s="33">
        <f t="shared" si="18"/>
        <v>0.4318692579</v>
      </c>
      <c r="AD3359" s="33">
        <f t="shared" si="19"/>
        <v>0.004976657467</v>
      </c>
      <c r="AE3359" s="34">
        <f t="shared" si="23"/>
        <v>0</v>
      </c>
      <c r="AF3359" s="34">
        <f t="shared" si="24"/>
        <v>0</v>
      </c>
      <c r="AG3359" s="34">
        <f t="shared" si="25"/>
        <v>0</v>
      </c>
      <c r="AH3359" s="34">
        <f t="shared" si="26"/>
        <v>0</v>
      </c>
      <c r="AI3359" s="34">
        <f t="shared" si="28"/>
        <v>0</v>
      </c>
      <c r="AJ3359" s="34">
        <f t="shared" si="29"/>
        <v>0</v>
      </c>
      <c r="AK3359" s="34">
        <f t="shared" si="27"/>
        <v>0</v>
      </c>
      <c r="AL3359" s="36">
        <f t="shared" si="34"/>
        <v>-1</v>
      </c>
      <c r="AM3359" s="36">
        <f t="shared" si="35"/>
        <v>0</v>
      </c>
      <c r="AN3359" s="46">
        <f t="shared" si="36"/>
        <v>0</v>
      </c>
      <c r="AO3359" s="36">
        <f t="shared" si="37"/>
        <v>2</v>
      </c>
      <c r="AP3359" s="36">
        <f t="shared" si="39"/>
        <v>0</v>
      </c>
      <c r="AQ3359" s="36">
        <f t="shared" si="40"/>
        <v>-1</v>
      </c>
      <c r="AR3359" s="36">
        <f t="shared" si="38"/>
        <v>-0.004976657467</v>
      </c>
      <c r="AS3359" s="38">
        <f t="shared" si="45"/>
        <v>0</v>
      </c>
      <c r="AT3359" s="38">
        <f t="shared" si="46"/>
        <v>0</v>
      </c>
      <c r="AU3359" s="38">
        <f t="shared" si="47"/>
        <v>0</v>
      </c>
      <c r="AV3359" s="38">
        <f t="shared" si="48"/>
        <v>0</v>
      </c>
      <c r="AW3359" s="38">
        <f t="shared" si="51"/>
        <v>0</v>
      </c>
      <c r="AX3359" s="38">
        <f t="shared" si="52"/>
        <v>0</v>
      </c>
      <c r="AY3359" s="38">
        <f t="shared" si="49"/>
        <v>0</v>
      </c>
      <c r="AZ3359" s="12">
        <f t="shared" si="30"/>
        <v>129.7225173</v>
      </c>
      <c r="BA3359" s="12">
        <f t="shared" si="41"/>
        <v>89.95105351</v>
      </c>
      <c r="BB3359" s="12">
        <f t="shared" si="53"/>
        <v>114.0111292</v>
      </c>
      <c r="BC3359" s="12">
        <f t="shared" si="50"/>
        <v>-0.001658885822</v>
      </c>
      <c r="BD3359" s="12">
        <f t="shared" si="54"/>
        <v>109.4026868</v>
      </c>
    </row>
    <row r="3360" ht="14.25" customHeight="1">
      <c r="A3360" s="7">
        <v>41396.0</v>
      </c>
      <c r="B3360" s="21" t="s">
        <v>90</v>
      </c>
      <c r="C3360" s="8">
        <v>60.185066</v>
      </c>
      <c r="D3360" s="33">
        <f t="shared" si="5"/>
        <v>0.004257338955</v>
      </c>
      <c r="E3360" s="33">
        <f t="shared" si="7"/>
        <v>-0.003139234257</v>
      </c>
      <c r="F3360" s="33">
        <f t="shared" si="9"/>
        <v>0.01612307054</v>
      </c>
      <c r="G3360" s="33">
        <f t="shared" si="11"/>
        <v>0.03809885008</v>
      </c>
      <c r="H3360" s="33">
        <f t="shared" si="20"/>
        <v>-0.7621005085</v>
      </c>
      <c r="I3360" s="45">
        <f t="shared" si="31"/>
        <v>-0.3675101595</v>
      </c>
      <c r="J3360" s="45">
        <f t="shared" si="43"/>
        <v>-0.3092683217</v>
      </c>
      <c r="K3360" s="21" t="s">
        <v>91</v>
      </c>
      <c r="L3360" s="8">
        <v>29.90976</v>
      </c>
      <c r="M3360" s="33">
        <f t="shared" si="6"/>
        <v>-0.005922932186</v>
      </c>
      <c r="N3360" s="33">
        <f t="shared" si="8"/>
        <v>-0.009208702205</v>
      </c>
      <c r="O3360" s="33">
        <f t="shared" si="10"/>
        <v>-0.003325474059</v>
      </c>
      <c r="P3360" s="33">
        <f t="shared" si="12"/>
        <v>0.03502717877</v>
      </c>
      <c r="Q3360" s="45">
        <f t="shared" si="21"/>
        <v>-0.9473994182</v>
      </c>
      <c r="R3360" s="45">
        <f t="shared" si="32"/>
        <v>-1.233637942</v>
      </c>
      <c r="S3360" s="45">
        <f t="shared" si="44"/>
        <v>-0.2813426895</v>
      </c>
      <c r="T3360" s="33">
        <f t="shared" si="22"/>
        <v>0.1852989097</v>
      </c>
      <c r="U3360" s="33">
        <f t="shared" si="33"/>
        <v>0.8661277828</v>
      </c>
      <c r="V3360" s="33">
        <f t="shared" si="42"/>
        <v>-0.02792563213</v>
      </c>
      <c r="W3360" s="44">
        <f t="shared" si="13"/>
        <v>0.01220090838</v>
      </c>
      <c r="X3360" s="44">
        <f t="shared" si="14"/>
        <v>0.01614148647</v>
      </c>
      <c r="Y3360" s="33">
        <f t="shared" si="15"/>
        <v>1.322974156</v>
      </c>
      <c r="Z3360" s="43">
        <v>1.0</v>
      </c>
      <c r="AA3360" s="33">
        <f t="shared" si="16"/>
        <v>2.322974156</v>
      </c>
      <c r="AB3360" s="33">
        <f t="shared" si="17"/>
        <v>0.5695173804</v>
      </c>
      <c r="AC3360" s="33">
        <f t="shared" si="18"/>
        <v>0.4304826196</v>
      </c>
      <c r="AD3360" s="33">
        <f t="shared" si="19"/>
        <v>-0.001010008842</v>
      </c>
      <c r="AE3360" s="34">
        <f t="shared" si="23"/>
        <v>0</v>
      </c>
      <c r="AF3360" s="34">
        <f t="shared" si="24"/>
        <v>0</v>
      </c>
      <c r="AG3360" s="34">
        <f t="shared" si="25"/>
        <v>0</v>
      </c>
      <c r="AH3360" s="34">
        <f t="shared" si="26"/>
        <v>0</v>
      </c>
      <c r="AI3360" s="34">
        <f t="shared" si="28"/>
        <v>0</v>
      </c>
      <c r="AJ3360" s="34">
        <f t="shared" si="29"/>
        <v>0</v>
      </c>
      <c r="AK3360" s="34">
        <f t="shared" si="27"/>
        <v>0</v>
      </c>
      <c r="AL3360" s="36">
        <f t="shared" si="34"/>
        <v>0</v>
      </c>
      <c r="AM3360" s="36">
        <f t="shared" si="35"/>
        <v>0</v>
      </c>
      <c r="AN3360" s="46">
        <f t="shared" si="36"/>
        <v>0</v>
      </c>
      <c r="AO3360" s="36">
        <f t="shared" si="37"/>
        <v>3</v>
      </c>
      <c r="AP3360" s="36">
        <f t="shared" si="39"/>
        <v>0</v>
      </c>
      <c r="AQ3360" s="36">
        <f t="shared" si="40"/>
        <v>-1</v>
      </c>
      <c r="AR3360" s="36">
        <f t="shared" si="38"/>
        <v>0.001010008842</v>
      </c>
      <c r="AS3360" s="38">
        <f t="shared" si="45"/>
        <v>0</v>
      </c>
      <c r="AT3360" s="38">
        <f t="shared" si="46"/>
        <v>0</v>
      </c>
      <c r="AU3360" s="38">
        <f t="shared" si="47"/>
        <v>0</v>
      </c>
      <c r="AV3360" s="38">
        <f t="shared" si="48"/>
        <v>0</v>
      </c>
      <c r="AW3360" s="38">
        <f t="shared" si="51"/>
        <v>0</v>
      </c>
      <c r="AX3360" s="38">
        <f t="shared" si="52"/>
        <v>0</v>
      </c>
      <c r="AY3360" s="38">
        <f t="shared" si="49"/>
        <v>0</v>
      </c>
      <c r="AZ3360" s="12">
        <f t="shared" si="30"/>
        <v>129.7225173</v>
      </c>
      <c r="BA3360" s="12">
        <f t="shared" si="41"/>
        <v>90.04190487</v>
      </c>
      <c r="BB3360" s="12">
        <f t="shared" si="53"/>
        <v>114.0111292</v>
      </c>
      <c r="BC3360" s="12">
        <f t="shared" si="50"/>
        <v>0.0003366696139</v>
      </c>
      <c r="BD3360" s="12">
        <f t="shared" si="54"/>
        <v>109.4395194</v>
      </c>
    </row>
    <row r="3361" ht="14.25" customHeight="1">
      <c r="A3361" s="7">
        <v>41397.0</v>
      </c>
      <c r="B3361" s="21" t="s">
        <v>90</v>
      </c>
      <c r="C3361" s="8">
        <v>60.381901</v>
      </c>
      <c r="D3361" s="33">
        <f t="shared" si="5"/>
        <v>0.003270495707</v>
      </c>
      <c r="E3361" s="33">
        <f t="shared" si="7"/>
        <v>0.003878526675</v>
      </c>
      <c r="F3361" s="33">
        <f t="shared" si="9"/>
        <v>0.0007250304675</v>
      </c>
      <c r="G3361" s="33">
        <f t="shared" si="11"/>
        <v>0.05395124932</v>
      </c>
      <c r="H3361" s="33">
        <f t="shared" si="20"/>
        <v>-0.3840080679</v>
      </c>
      <c r="I3361" s="45">
        <f t="shared" si="31"/>
        <v>-1.152422676</v>
      </c>
      <c r="J3361" s="45">
        <f t="shared" si="43"/>
        <v>0.5410711346</v>
      </c>
      <c r="K3361" s="21" t="s">
        <v>91</v>
      </c>
      <c r="L3361" s="8">
        <v>30.109348</v>
      </c>
      <c r="M3361" s="33">
        <f t="shared" si="6"/>
        <v>0.006673005735</v>
      </c>
      <c r="N3361" s="33">
        <f t="shared" si="8"/>
        <v>0.003325340768</v>
      </c>
      <c r="O3361" s="33">
        <f t="shared" si="10"/>
        <v>-0.009844939215</v>
      </c>
      <c r="P3361" s="33">
        <f t="shared" si="12"/>
        <v>0.05389226839</v>
      </c>
      <c r="Q3361" s="45">
        <f t="shared" si="21"/>
        <v>-0.3359078651</v>
      </c>
      <c r="R3361" s="45">
        <f t="shared" si="32"/>
        <v>-1.495955748</v>
      </c>
      <c r="S3361" s="45">
        <f t="shared" si="44"/>
        <v>0.5673675371</v>
      </c>
      <c r="T3361" s="33">
        <f t="shared" si="22"/>
        <v>-0.04810020272</v>
      </c>
      <c r="U3361" s="33">
        <f t="shared" si="33"/>
        <v>0.3435330726</v>
      </c>
      <c r="V3361" s="33">
        <f t="shared" si="42"/>
        <v>-0.02629640249</v>
      </c>
      <c r="W3361" s="44">
        <f t="shared" si="13"/>
        <v>0.01176387438</v>
      </c>
      <c r="X3361" s="44">
        <f t="shared" si="14"/>
        <v>0.01586702544</v>
      </c>
      <c r="Y3361" s="33">
        <f t="shared" si="15"/>
        <v>1.348792492</v>
      </c>
      <c r="Z3361" s="43">
        <v>1.0</v>
      </c>
      <c r="AA3361" s="33">
        <f t="shared" si="16"/>
        <v>2.348792492</v>
      </c>
      <c r="AB3361" s="33">
        <f t="shared" si="17"/>
        <v>0.5742493203</v>
      </c>
      <c r="AC3361" s="33">
        <f t="shared" si="18"/>
        <v>0.4257506797</v>
      </c>
      <c r="AD3361" s="33">
        <f t="shared" si="19"/>
        <v>-0.0006751395773</v>
      </c>
      <c r="AE3361" s="34">
        <f t="shared" si="23"/>
        <v>0</v>
      </c>
      <c r="AF3361" s="34">
        <f t="shared" si="24"/>
        <v>0</v>
      </c>
      <c r="AG3361" s="34">
        <f t="shared" si="25"/>
        <v>0</v>
      </c>
      <c r="AH3361" s="34">
        <f t="shared" si="26"/>
        <v>0</v>
      </c>
      <c r="AI3361" s="34">
        <f t="shared" si="28"/>
        <v>0</v>
      </c>
      <c r="AJ3361" s="34">
        <f t="shared" si="29"/>
        <v>0</v>
      </c>
      <c r="AK3361" s="34">
        <f t="shared" si="27"/>
        <v>0</v>
      </c>
      <c r="AL3361" s="36">
        <f t="shared" si="34"/>
        <v>0</v>
      </c>
      <c r="AM3361" s="36">
        <f t="shared" si="35"/>
        <v>0</v>
      </c>
      <c r="AN3361" s="46">
        <f t="shared" si="36"/>
        <v>0</v>
      </c>
      <c r="AO3361" s="36">
        <f t="shared" si="37"/>
        <v>4</v>
      </c>
      <c r="AP3361" s="36">
        <f t="shared" si="39"/>
        <v>0</v>
      </c>
      <c r="AQ3361" s="36">
        <f t="shared" si="40"/>
        <v>-1</v>
      </c>
      <c r="AR3361" s="36">
        <f t="shared" si="38"/>
        <v>0.0006751395773</v>
      </c>
      <c r="AS3361" s="38">
        <f t="shared" si="45"/>
        <v>0</v>
      </c>
      <c r="AT3361" s="38">
        <f t="shared" si="46"/>
        <v>0</v>
      </c>
      <c r="AU3361" s="38">
        <f t="shared" si="47"/>
        <v>0</v>
      </c>
      <c r="AV3361" s="38">
        <f t="shared" si="48"/>
        <v>0</v>
      </c>
      <c r="AW3361" s="38">
        <f t="shared" si="51"/>
        <v>0</v>
      </c>
      <c r="AX3361" s="38">
        <f t="shared" si="52"/>
        <v>0</v>
      </c>
      <c r="AY3361" s="38">
        <f t="shared" si="49"/>
        <v>0</v>
      </c>
      <c r="AZ3361" s="12">
        <f t="shared" si="30"/>
        <v>129.7225173</v>
      </c>
      <c r="BA3361" s="12">
        <f t="shared" si="41"/>
        <v>90.10269572</v>
      </c>
      <c r="BB3361" s="12">
        <f t="shared" si="53"/>
        <v>114.0111292</v>
      </c>
      <c r="BC3361" s="12">
        <f t="shared" si="50"/>
        <v>0.0002250465258</v>
      </c>
      <c r="BD3361" s="12">
        <f t="shared" si="54"/>
        <v>109.4641484</v>
      </c>
    </row>
    <row r="3362" ht="14.25" customHeight="1">
      <c r="A3362" s="7">
        <v>41400.0</v>
      </c>
      <c r="B3362" s="21" t="s">
        <v>90</v>
      </c>
      <c r="C3362" s="8">
        <v>60.141338</v>
      </c>
      <c r="D3362" s="33">
        <f t="shared" si="5"/>
        <v>-0.003984024948</v>
      </c>
      <c r="E3362" s="33">
        <f t="shared" si="7"/>
        <v>-0.001814701661</v>
      </c>
      <c r="F3362" s="33">
        <f t="shared" si="9"/>
        <v>-0.01055407986</v>
      </c>
      <c r="G3362" s="33">
        <f t="shared" si="11"/>
        <v>0.03773585361</v>
      </c>
      <c r="H3362" s="33">
        <f t="shared" si="20"/>
        <v>-0.6971639669</v>
      </c>
      <c r="I3362" s="45">
        <f t="shared" si="31"/>
        <v>-1.699320405</v>
      </c>
      <c r="J3362" s="45">
        <f t="shared" si="43"/>
        <v>-0.3229031504</v>
      </c>
      <c r="K3362" s="21" t="s">
        <v>91</v>
      </c>
      <c r="L3362" s="8">
        <v>29.995298</v>
      </c>
      <c r="M3362" s="33">
        <f t="shared" si="6"/>
        <v>-0.003787860169</v>
      </c>
      <c r="N3362" s="33">
        <f t="shared" si="8"/>
        <v>-0.003787860169</v>
      </c>
      <c r="O3362" s="33">
        <f t="shared" si="10"/>
        <v>-0.01498094182</v>
      </c>
      <c r="P3362" s="33">
        <f t="shared" si="12"/>
        <v>0.02985820956</v>
      </c>
      <c r="Q3362" s="45">
        <f t="shared" si="21"/>
        <v>-0.6538857391</v>
      </c>
      <c r="R3362" s="45">
        <f t="shared" si="32"/>
        <v>-1.672763876</v>
      </c>
      <c r="S3362" s="45">
        <f t="shared" si="44"/>
        <v>-0.5419303372</v>
      </c>
      <c r="T3362" s="33">
        <f t="shared" si="22"/>
        <v>-0.04327822786</v>
      </c>
      <c r="U3362" s="33">
        <f t="shared" si="33"/>
        <v>-0.02655652885</v>
      </c>
      <c r="V3362" s="33">
        <f t="shared" si="42"/>
        <v>0.2190271868</v>
      </c>
      <c r="W3362" s="44">
        <f t="shared" si="13"/>
        <v>0.01165962324</v>
      </c>
      <c r="X3362" s="44">
        <f t="shared" si="14"/>
        <v>0.01542335557</v>
      </c>
      <c r="Y3362" s="33">
        <f t="shared" si="15"/>
        <v>1.32280051</v>
      </c>
      <c r="Z3362" s="43">
        <v>1.0</v>
      </c>
      <c r="AA3362" s="33">
        <f t="shared" si="16"/>
        <v>2.32280051</v>
      </c>
      <c r="AB3362" s="33">
        <f t="shared" si="17"/>
        <v>0.5694851987</v>
      </c>
      <c r="AC3362" s="33">
        <f t="shared" si="18"/>
        <v>0.4305148013</v>
      </c>
      <c r="AD3362" s="33">
        <f t="shared" si="19"/>
        <v>-0.0005449949574</v>
      </c>
      <c r="AE3362" s="34">
        <f t="shared" si="23"/>
        <v>0</v>
      </c>
      <c r="AF3362" s="34">
        <f t="shared" si="24"/>
        <v>0</v>
      </c>
      <c r="AG3362" s="34">
        <f t="shared" si="25"/>
        <v>0</v>
      </c>
      <c r="AH3362" s="34">
        <f t="shared" si="26"/>
        <v>0</v>
      </c>
      <c r="AI3362" s="34">
        <f t="shared" si="28"/>
        <v>0</v>
      </c>
      <c r="AJ3362" s="34">
        <f t="shared" si="29"/>
        <v>0</v>
      </c>
      <c r="AK3362" s="34">
        <f t="shared" si="27"/>
        <v>0</v>
      </c>
      <c r="AL3362" s="36">
        <f t="shared" si="34"/>
        <v>0</v>
      </c>
      <c r="AM3362" s="36">
        <f t="shared" si="35"/>
        <v>0</v>
      </c>
      <c r="AN3362" s="46">
        <f t="shared" si="36"/>
        <v>0</v>
      </c>
      <c r="AO3362" s="36">
        <f t="shared" si="37"/>
        <v>5</v>
      </c>
      <c r="AP3362" s="36">
        <f t="shared" si="39"/>
        <v>0</v>
      </c>
      <c r="AQ3362" s="36">
        <f t="shared" si="40"/>
        <v>-1</v>
      </c>
      <c r="AR3362" s="36">
        <f t="shared" si="38"/>
        <v>0.0005449949574</v>
      </c>
      <c r="AS3362" s="38">
        <f t="shared" si="45"/>
        <v>0</v>
      </c>
      <c r="AT3362" s="38">
        <f t="shared" si="46"/>
        <v>0</v>
      </c>
      <c r="AU3362" s="38">
        <f t="shared" si="47"/>
        <v>0</v>
      </c>
      <c r="AV3362" s="38">
        <f t="shared" si="48"/>
        <v>0</v>
      </c>
      <c r="AW3362" s="38">
        <f t="shared" si="51"/>
        <v>0</v>
      </c>
      <c r="AX3362" s="38">
        <f t="shared" si="52"/>
        <v>0</v>
      </c>
      <c r="AY3362" s="38">
        <f t="shared" si="49"/>
        <v>0</v>
      </c>
      <c r="AZ3362" s="12">
        <f t="shared" si="30"/>
        <v>129.7225173</v>
      </c>
      <c r="BA3362" s="12">
        <f t="shared" si="41"/>
        <v>90.15180124</v>
      </c>
      <c r="BB3362" s="12">
        <f t="shared" si="53"/>
        <v>114.0111292</v>
      </c>
      <c r="BC3362" s="12">
        <f t="shared" si="50"/>
        <v>0.0001816649858</v>
      </c>
      <c r="BD3362" s="12">
        <f t="shared" si="54"/>
        <v>109.4840342</v>
      </c>
    </row>
    <row r="3363" ht="14.25" customHeight="1">
      <c r="A3363" s="7">
        <v>41401.0</v>
      </c>
      <c r="B3363" s="21" t="s">
        <v>90</v>
      </c>
      <c r="C3363" s="8">
        <v>60.753658</v>
      </c>
      <c r="D3363" s="33">
        <f t="shared" si="5"/>
        <v>0.01018134981</v>
      </c>
      <c r="E3363" s="33">
        <f t="shared" si="7"/>
        <v>0.01054913177</v>
      </c>
      <c r="F3363" s="33">
        <f t="shared" si="9"/>
        <v>-0.009037086548</v>
      </c>
      <c r="G3363" s="33">
        <f t="shared" si="11"/>
        <v>0.0521397641</v>
      </c>
      <c r="H3363" s="33">
        <f t="shared" si="20"/>
        <v>-0.03977006114</v>
      </c>
      <c r="I3363" s="45">
        <f t="shared" si="31"/>
        <v>-1.577064681</v>
      </c>
      <c r="J3363" s="45">
        <f t="shared" si="43"/>
        <v>0.437882759</v>
      </c>
      <c r="K3363" s="21" t="s">
        <v>91</v>
      </c>
      <c r="L3363" s="8">
        <v>30.437243</v>
      </c>
      <c r="M3363" s="33">
        <f t="shared" si="6"/>
        <v>0.01473380928</v>
      </c>
      <c r="N3363" s="33">
        <f t="shared" si="8"/>
        <v>0.008740681312</v>
      </c>
      <c r="O3363" s="33">
        <f t="shared" si="10"/>
        <v>0</v>
      </c>
      <c r="P3363" s="33">
        <f t="shared" si="12"/>
        <v>0.04888245305</v>
      </c>
      <c r="Q3363" s="45">
        <f t="shared" si="21"/>
        <v>-0.03246963627</v>
      </c>
      <c r="R3363" s="45">
        <f t="shared" si="32"/>
        <v>-0.9357476278</v>
      </c>
      <c r="S3363" s="45">
        <f t="shared" si="44"/>
        <v>0.3391410102</v>
      </c>
      <c r="T3363" s="33">
        <f t="shared" si="22"/>
        <v>-0.007300424864</v>
      </c>
      <c r="U3363" s="33">
        <f t="shared" si="33"/>
        <v>-0.6413170531</v>
      </c>
      <c r="V3363" s="33">
        <f t="shared" si="42"/>
        <v>0.09874174874</v>
      </c>
      <c r="W3363" s="44">
        <f t="shared" si="13"/>
        <v>0.01172205665</v>
      </c>
      <c r="X3363" s="44">
        <f t="shared" si="14"/>
        <v>0.01564092859</v>
      </c>
      <c r="Y3363" s="33">
        <f t="shared" si="15"/>
        <v>1.334316072</v>
      </c>
      <c r="Z3363" s="43">
        <v>1.0</v>
      </c>
      <c r="AA3363" s="33">
        <f t="shared" si="16"/>
        <v>2.334316072</v>
      </c>
      <c r="AB3363" s="33">
        <f t="shared" si="17"/>
        <v>0.5716089984</v>
      </c>
      <c r="AC3363" s="33">
        <f t="shared" si="18"/>
        <v>0.4283910016</v>
      </c>
      <c r="AD3363" s="33">
        <f t="shared" si="19"/>
        <v>0.00179083025</v>
      </c>
      <c r="AE3363" s="34">
        <f t="shared" si="23"/>
        <v>0</v>
      </c>
      <c r="AF3363" s="34">
        <f t="shared" si="24"/>
        <v>0</v>
      </c>
      <c r="AG3363" s="34">
        <f t="shared" si="25"/>
        <v>0</v>
      </c>
      <c r="AH3363" s="34">
        <f t="shared" si="26"/>
        <v>0</v>
      </c>
      <c r="AI3363" s="34">
        <f t="shared" si="28"/>
        <v>0</v>
      </c>
      <c r="AJ3363" s="34">
        <f t="shared" si="29"/>
        <v>0</v>
      </c>
      <c r="AK3363" s="34">
        <f t="shared" si="27"/>
        <v>0</v>
      </c>
      <c r="AL3363" s="36">
        <f t="shared" si="34"/>
        <v>0</v>
      </c>
      <c r="AM3363" s="36">
        <f t="shared" si="35"/>
        <v>0</v>
      </c>
      <c r="AN3363" s="46">
        <f t="shared" si="36"/>
        <v>0</v>
      </c>
      <c r="AO3363" s="36">
        <f t="shared" si="37"/>
        <v>0</v>
      </c>
      <c r="AP3363" s="36">
        <f t="shared" si="39"/>
        <v>1</v>
      </c>
      <c r="AQ3363" s="36">
        <f t="shared" si="40"/>
        <v>0</v>
      </c>
      <c r="AR3363" s="36">
        <f t="shared" si="38"/>
        <v>0</v>
      </c>
      <c r="AS3363" s="38">
        <f t="shared" si="45"/>
        <v>0</v>
      </c>
      <c r="AT3363" s="38">
        <f t="shared" si="46"/>
        <v>0</v>
      </c>
      <c r="AU3363" s="38">
        <f t="shared" si="47"/>
        <v>0</v>
      </c>
      <c r="AV3363" s="38">
        <f t="shared" si="48"/>
        <v>0</v>
      </c>
      <c r="AW3363" s="38">
        <f t="shared" si="51"/>
        <v>0</v>
      </c>
      <c r="AX3363" s="38">
        <f t="shared" si="52"/>
        <v>0</v>
      </c>
      <c r="AY3363" s="38">
        <f t="shared" si="49"/>
        <v>0</v>
      </c>
      <c r="AZ3363" s="12">
        <f t="shared" si="30"/>
        <v>129.7225173</v>
      </c>
      <c r="BA3363" s="12">
        <f t="shared" si="41"/>
        <v>90.15180124</v>
      </c>
      <c r="BB3363" s="12">
        <f t="shared" si="53"/>
        <v>114.0111292</v>
      </c>
      <c r="BC3363" s="12">
        <f t="shared" si="50"/>
        <v>0</v>
      </c>
      <c r="BD3363" s="12">
        <f t="shared" si="54"/>
        <v>109.4840342</v>
      </c>
    </row>
    <row r="3364" ht="14.25" customHeight="1">
      <c r="A3364" s="7">
        <v>41402.0</v>
      </c>
      <c r="B3364" s="21" t="s">
        <v>90</v>
      </c>
      <c r="C3364" s="8">
        <v>60.688072</v>
      </c>
      <c r="D3364" s="33">
        <f t="shared" si="5"/>
        <v>-0.001079539935</v>
      </c>
      <c r="E3364" s="33">
        <f t="shared" si="7"/>
        <v>0.01265057503</v>
      </c>
      <c r="F3364" s="33">
        <f t="shared" si="9"/>
        <v>0.01105203781</v>
      </c>
      <c r="G3364" s="33">
        <f t="shared" si="11"/>
        <v>0.03984520772</v>
      </c>
      <c r="H3364" s="33">
        <f t="shared" si="20"/>
        <v>0.06173306795</v>
      </c>
      <c r="I3364" s="45">
        <f t="shared" si="31"/>
        <v>-0.5697057227</v>
      </c>
      <c r="J3364" s="45">
        <f t="shared" si="43"/>
        <v>-0.2348211433</v>
      </c>
      <c r="K3364" s="21" t="s">
        <v>91</v>
      </c>
      <c r="L3364" s="8">
        <v>30.266161</v>
      </c>
      <c r="M3364" s="33">
        <f t="shared" si="6"/>
        <v>-0.00562081132</v>
      </c>
      <c r="N3364" s="33">
        <f t="shared" si="8"/>
        <v>0.005922367176</v>
      </c>
      <c r="O3364" s="33">
        <f t="shared" si="10"/>
        <v>0.007354453849</v>
      </c>
      <c r="P3364" s="33">
        <f t="shared" si="12"/>
        <v>0.03384465434</v>
      </c>
      <c r="Q3364" s="45">
        <f t="shared" si="21"/>
        <v>-0.1490421705</v>
      </c>
      <c r="R3364" s="45">
        <f t="shared" si="32"/>
        <v>-0.5732762053</v>
      </c>
      <c r="S3364" s="45">
        <f t="shared" si="44"/>
        <v>-0.3443217896</v>
      </c>
      <c r="T3364" s="33">
        <f t="shared" si="22"/>
        <v>0.2107752384</v>
      </c>
      <c r="U3364" s="33">
        <f t="shared" si="33"/>
        <v>0.003570482664</v>
      </c>
      <c r="V3364" s="33">
        <f t="shared" si="42"/>
        <v>0.1095006464</v>
      </c>
      <c r="W3364" s="44">
        <f t="shared" si="13"/>
        <v>0.01158810662</v>
      </c>
      <c r="X3364" s="44">
        <f t="shared" si="14"/>
        <v>0.01566671183</v>
      </c>
      <c r="Y3364" s="33">
        <f t="shared" si="15"/>
        <v>1.351964763</v>
      </c>
      <c r="Z3364" s="43">
        <v>1.0</v>
      </c>
      <c r="AA3364" s="33">
        <f t="shared" si="16"/>
        <v>2.351964763</v>
      </c>
      <c r="AB3364" s="33">
        <f t="shared" si="17"/>
        <v>0.5748235621</v>
      </c>
      <c r="AC3364" s="33">
        <f t="shared" si="18"/>
        <v>0.4251764379</v>
      </c>
      <c r="AD3364" s="33">
        <f t="shared" si="19"/>
        <v>0.0006426231333</v>
      </c>
      <c r="AE3364" s="34">
        <f t="shared" si="23"/>
        <v>0</v>
      </c>
      <c r="AF3364" s="34">
        <f t="shared" si="24"/>
        <v>0</v>
      </c>
      <c r="AG3364" s="34">
        <f t="shared" si="25"/>
        <v>0</v>
      </c>
      <c r="AH3364" s="34">
        <f t="shared" si="26"/>
        <v>0</v>
      </c>
      <c r="AI3364" s="34">
        <f t="shared" si="28"/>
        <v>0</v>
      </c>
      <c r="AJ3364" s="34">
        <f t="shared" si="29"/>
        <v>0</v>
      </c>
      <c r="AK3364" s="34">
        <f t="shared" si="27"/>
        <v>0</v>
      </c>
      <c r="AL3364" s="36">
        <f t="shared" si="34"/>
        <v>0</v>
      </c>
      <c r="AM3364" s="36">
        <f t="shared" si="35"/>
        <v>0</v>
      </c>
      <c r="AN3364" s="46">
        <f t="shared" si="36"/>
        <v>0</v>
      </c>
      <c r="AO3364" s="36">
        <f t="shared" si="37"/>
        <v>0</v>
      </c>
      <c r="AP3364" s="36">
        <f t="shared" si="39"/>
        <v>0</v>
      </c>
      <c r="AQ3364" s="36">
        <f t="shared" si="40"/>
        <v>0</v>
      </c>
      <c r="AR3364" s="36">
        <f t="shared" si="38"/>
        <v>0</v>
      </c>
      <c r="AS3364" s="38">
        <f t="shared" si="45"/>
        <v>0</v>
      </c>
      <c r="AT3364" s="38">
        <f t="shared" si="46"/>
        <v>0</v>
      </c>
      <c r="AU3364" s="38">
        <f t="shared" si="47"/>
        <v>0</v>
      </c>
      <c r="AV3364" s="38">
        <f t="shared" si="48"/>
        <v>0</v>
      </c>
      <c r="AW3364" s="38">
        <f t="shared" si="51"/>
        <v>0</v>
      </c>
      <c r="AX3364" s="38">
        <f t="shared" si="52"/>
        <v>0</v>
      </c>
      <c r="AY3364" s="38">
        <f t="shared" si="49"/>
        <v>0</v>
      </c>
      <c r="AZ3364" s="12">
        <f t="shared" si="30"/>
        <v>129.7225173</v>
      </c>
      <c r="BA3364" s="12">
        <f t="shared" si="41"/>
        <v>90.15180124</v>
      </c>
      <c r="BB3364" s="12">
        <f t="shared" si="53"/>
        <v>114.0111292</v>
      </c>
      <c r="BC3364" s="12">
        <f t="shared" si="50"/>
        <v>0</v>
      </c>
      <c r="BD3364" s="12">
        <f t="shared" si="54"/>
        <v>109.4840342</v>
      </c>
    </row>
    <row r="3365" ht="14.25" customHeight="1">
      <c r="A3365" s="7">
        <v>41403.0</v>
      </c>
      <c r="B3365" s="21" t="s">
        <v>90</v>
      </c>
      <c r="C3365" s="8">
        <v>60.396473</v>
      </c>
      <c r="D3365" s="33">
        <f t="shared" si="5"/>
        <v>-0.004804881592</v>
      </c>
      <c r="E3365" s="33">
        <f t="shared" si="7"/>
        <v>0.003512615571</v>
      </c>
      <c r="F3365" s="33">
        <f t="shared" si="9"/>
        <v>0.0003623543916</v>
      </c>
      <c r="G3365" s="33">
        <f t="shared" si="11"/>
        <v>0.03614309032</v>
      </c>
      <c r="H3365" s="33">
        <f t="shared" si="20"/>
        <v>-0.4387462158</v>
      </c>
      <c r="I3365" s="45">
        <f t="shared" si="31"/>
        <v>-1.115908228</v>
      </c>
      <c r="J3365" s="45">
        <f t="shared" si="43"/>
        <v>-0.4537020335</v>
      </c>
      <c r="K3365" s="21" t="s">
        <v>91</v>
      </c>
      <c r="L3365" s="8">
        <v>30.023806</v>
      </c>
      <c r="M3365" s="33">
        <f t="shared" si="6"/>
        <v>-0.00800745757</v>
      </c>
      <c r="N3365" s="33">
        <f t="shared" si="8"/>
        <v>0.003813002846</v>
      </c>
      <c r="O3365" s="33">
        <f t="shared" si="10"/>
        <v>-0.005430812167</v>
      </c>
      <c r="P3365" s="33">
        <f t="shared" si="12"/>
        <v>0.02282644229</v>
      </c>
      <c r="Q3365" s="45">
        <f t="shared" si="21"/>
        <v>-0.2309455509</v>
      </c>
      <c r="R3365" s="45">
        <f t="shared" si="32"/>
        <v>-1.130702857</v>
      </c>
      <c r="S3365" s="45">
        <f t="shared" si="44"/>
        <v>-0.8354107733</v>
      </c>
      <c r="T3365" s="33">
        <f t="shared" si="22"/>
        <v>-0.2078006648</v>
      </c>
      <c r="U3365" s="33">
        <f t="shared" si="33"/>
        <v>0.01479462837</v>
      </c>
      <c r="V3365" s="33">
        <f t="shared" si="42"/>
        <v>0.3817087398</v>
      </c>
      <c r="W3365" s="44">
        <f t="shared" si="13"/>
        <v>0.01166788909</v>
      </c>
      <c r="X3365" s="44">
        <f t="shared" si="14"/>
        <v>0.01581595017</v>
      </c>
      <c r="Y3365" s="33">
        <f t="shared" si="15"/>
        <v>1.355510842</v>
      </c>
      <c r="Z3365" s="43">
        <v>1.0</v>
      </c>
      <c r="AA3365" s="33">
        <f t="shared" si="16"/>
        <v>2.355510842</v>
      </c>
      <c r="AB3365" s="33">
        <f t="shared" si="17"/>
        <v>0.5754636395</v>
      </c>
      <c r="AC3365" s="33">
        <f t="shared" si="18"/>
        <v>0.4245363605</v>
      </c>
      <c r="AD3365" s="33">
        <f t="shared" si="19"/>
        <v>0.0007394765231</v>
      </c>
      <c r="AE3365" s="34">
        <f t="shared" si="23"/>
        <v>0</v>
      </c>
      <c r="AF3365" s="34">
        <f t="shared" si="24"/>
        <v>0</v>
      </c>
      <c r="AG3365" s="34">
        <f t="shared" si="25"/>
        <v>0</v>
      </c>
      <c r="AH3365" s="34">
        <f t="shared" si="26"/>
        <v>0</v>
      </c>
      <c r="AI3365" s="34">
        <f t="shared" si="28"/>
        <v>0</v>
      </c>
      <c r="AJ3365" s="34">
        <f t="shared" si="29"/>
        <v>0</v>
      </c>
      <c r="AK3365" s="34">
        <f t="shared" si="27"/>
        <v>0</v>
      </c>
      <c r="AL3365" s="36">
        <f t="shared" si="34"/>
        <v>0</v>
      </c>
      <c r="AM3365" s="36">
        <f t="shared" si="35"/>
        <v>0</v>
      </c>
      <c r="AN3365" s="46">
        <f t="shared" si="36"/>
        <v>0</v>
      </c>
      <c r="AO3365" s="36">
        <f t="shared" si="37"/>
        <v>0</v>
      </c>
      <c r="AP3365" s="36">
        <f t="shared" si="39"/>
        <v>0</v>
      </c>
      <c r="AQ3365" s="36">
        <f t="shared" si="40"/>
        <v>0</v>
      </c>
      <c r="AR3365" s="36">
        <f t="shared" si="38"/>
        <v>0</v>
      </c>
      <c r="AS3365" s="38">
        <f t="shared" si="45"/>
        <v>0</v>
      </c>
      <c r="AT3365" s="38">
        <f t="shared" si="46"/>
        <v>0</v>
      </c>
      <c r="AU3365" s="38">
        <f t="shared" si="47"/>
        <v>0</v>
      </c>
      <c r="AV3365" s="38">
        <f t="shared" si="48"/>
        <v>0</v>
      </c>
      <c r="AW3365" s="38">
        <f t="shared" si="51"/>
        <v>0</v>
      </c>
      <c r="AX3365" s="38">
        <f t="shared" si="52"/>
        <v>0</v>
      </c>
      <c r="AY3365" s="38">
        <f t="shared" si="49"/>
        <v>0</v>
      </c>
      <c r="AZ3365" s="12">
        <f t="shared" si="30"/>
        <v>129.7225173</v>
      </c>
      <c r="BA3365" s="12">
        <f t="shared" si="41"/>
        <v>90.15180124</v>
      </c>
      <c r="BB3365" s="12">
        <f t="shared" si="53"/>
        <v>114.0111292</v>
      </c>
      <c r="BC3365" s="12">
        <f t="shared" si="50"/>
        <v>0</v>
      </c>
      <c r="BD3365" s="12">
        <f t="shared" si="54"/>
        <v>109.4840342</v>
      </c>
    </row>
    <row r="3366" ht="14.25" customHeight="1">
      <c r="A3366" s="7">
        <v>41404.0</v>
      </c>
      <c r="B3366" s="21" t="s">
        <v>90</v>
      </c>
      <c r="C3366" s="8">
        <v>60.505825</v>
      </c>
      <c r="D3366" s="33">
        <f t="shared" si="5"/>
        <v>0.001810569303</v>
      </c>
      <c r="E3366" s="33">
        <f t="shared" si="7"/>
        <v>0.002052336842</v>
      </c>
      <c r="F3366" s="33">
        <f t="shared" si="9"/>
        <v>0.00593882356</v>
      </c>
      <c r="G3366" s="33">
        <f t="shared" si="11"/>
        <v>0.03763005269</v>
      </c>
      <c r="H3366" s="33">
        <f t="shared" si="20"/>
        <v>-0.5393187391</v>
      </c>
      <c r="I3366" s="45">
        <f t="shared" si="31"/>
        <v>-0.8605512935</v>
      </c>
      <c r="J3366" s="45">
        <f t="shared" si="43"/>
        <v>-0.4049375163</v>
      </c>
      <c r="K3366" s="21" t="s">
        <v>91</v>
      </c>
      <c r="L3366" s="8">
        <v>30.045195</v>
      </c>
      <c r="M3366" s="33">
        <f t="shared" si="6"/>
        <v>0.0007124013524</v>
      </c>
      <c r="N3366" s="33">
        <f t="shared" si="8"/>
        <v>-0.002130667193</v>
      </c>
      <c r="O3366" s="33">
        <f t="shared" si="10"/>
        <v>0.00118758838</v>
      </c>
      <c r="P3366" s="33">
        <f t="shared" si="12"/>
        <v>0.02604680341</v>
      </c>
      <c r="Q3366" s="45">
        <f t="shared" si="21"/>
        <v>-0.5415538864</v>
      </c>
      <c r="R3366" s="45">
        <f t="shared" si="32"/>
        <v>-0.8179071005</v>
      </c>
      <c r="S3366" s="45">
        <f t="shared" si="44"/>
        <v>-0.6987590142</v>
      </c>
      <c r="T3366" s="33">
        <f t="shared" si="22"/>
        <v>0.002235147331</v>
      </c>
      <c r="U3366" s="33">
        <f t="shared" si="33"/>
        <v>-0.04264419309</v>
      </c>
      <c r="V3366" s="33">
        <f t="shared" si="42"/>
        <v>0.2938214979</v>
      </c>
      <c r="W3366" s="44">
        <f t="shared" si="13"/>
        <v>0.01166280857</v>
      </c>
      <c r="X3366" s="44">
        <f t="shared" si="14"/>
        <v>0.01579312857</v>
      </c>
      <c r="Y3366" s="33">
        <f t="shared" si="15"/>
        <v>1.354144542</v>
      </c>
      <c r="Z3366" s="43">
        <v>1.0</v>
      </c>
      <c r="AA3366" s="33">
        <f t="shared" si="16"/>
        <v>2.354144542</v>
      </c>
      <c r="AB3366" s="33">
        <f t="shared" si="17"/>
        <v>0.5752172467</v>
      </c>
      <c r="AC3366" s="33">
        <f t="shared" si="18"/>
        <v>0.4247827533</v>
      </c>
      <c r="AD3366" s="33">
        <f t="shared" si="19"/>
        <v>-0.000195149949</v>
      </c>
      <c r="AE3366" s="34">
        <f t="shared" si="23"/>
        <v>0</v>
      </c>
      <c r="AF3366" s="34">
        <f t="shared" si="24"/>
        <v>0</v>
      </c>
      <c r="AG3366" s="34">
        <f t="shared" si="25"/>
        <v>0</v>
      </c>
      <c r="AH3366" s="34">
        <f t="shared" si="26"/>
        <v>0</v>
      </c>
      <c r="AI3366" s="34">
        <f t="shared" si="28"/>
        <v>0</v>
      </c>
      <c r="AJ3366" s="34">
        <f t="shared" si="29"/>
        <v>0</v>
      </c>
      <c r="AK3366" s="34">
        <f t="shared" si="27"/>
        <v>0</v>
      </c>
      <c r="AL3366" s="36">
        <f t="shared" si="34"/>
        <v>0</v>
      </c>
      <c r="AM3366" s="36">
        <f t="shared" si="35"/>
        <v>0</v>
      </c>
      <c r="AN3366" s="46">
        <f t="shared" si="36"/>
        <v>0</v>
      </c>
      <c r="AO3366" s="36">
        <f t="shared" si="37"/>
        <v>0</v>
      </c>
      <c r="AP3366" s="36">
        <f t="shared" si="39"/>
        <v>0</v>
      </c>
      <c r="AQ3366" s="36">
        <f t="shared" si="40"/>
        <v>0</v>
      </c>
      <c r="AR3366" s="36">
        <f t="shared" si="38"/>
        <v>0</v>
      </c>
      <c r="AS3366" s="38">
        <f t="shared" si="45"/>
        <v>0</v>
      </c>
      <c r="AT3366" s="38">
        <f t="shared" si="46"/>
        <v>0</v>
      </c>
      <c r="AU3366" s="38">
        <f t="shared" si="47"/>
        <v>0</v>
      </c>
      <c r="AV3366" s="38">
        <f t="shared" si="48"/>
        <v>0</v>
      </c>
      <c r="AW3366" s="38">
        <f t="shared" si="51"/>
        <v>0</v>
      </c>
      <c r="AX3366" s="38">
        <f t="shared" si="52"/>
        <v>0</v>
      </c>
      <c r="AY3366" s="38">
        <f t="shared" si="49"/>
        <v>0</v>
      </c>
      <c r="AZ3366" s="12">
        <f t="shared" si="30"/>
        <v>129.7225173</v>
      </c>
      <c r="BA3366" s="12">
        <f t="shared" si="41"/>
        <v>90.15180124</v>
      </c>
      <c r="BB3366" s="12">
        <f t="shared" si="53"/>
        <v>114.0111292</v>
      </c>
      <c r="BC3366" s="12">
        <f t="shared" si="50"/>
        <v>0</v>
      </c>
      <c r="BD3366" s="12">
        <f t="shared" si="54"/>
        <v>109.4840342</v>
      </c>
    </row>
    <row r="3367" ht="14.25" customHeight="1">
      <c r="A3367" s="7">
        <v>41407.0</v>
      </c>
      <c r="B3367" s="21" t="s">
        <v>90</v>
      </c>
      <c r="C3367" s="8">
        <v>60.527695</v>
      </c>
      <c r="D3367" s="33">
        <f t="shared" si="5"/>
        <v>0.0003614528023</v>
      </c>
      <c r="E3367" s="33">
        <f t="shared" si="7"/>
        <v>0.006424150391</v>
      </c>
      <c r="F3367" s="33">
        <f t="shared" si="9"/>
        <v>0.004597790813</v>
      </c>
      <c r="G3367" s="33">
        <f t="shared" si="11"/>
        <v>0.0520780567</v>
      </c>
      <c r="H3367" s="33">
        <f t="shared" si="20"/>
        <v>-0.3263727144</v>
      </c>
      <c r="I3367" s="45">
        <f t="shared" si="31"/>
        <v>-0.9924351487</v>
      </c>
      <c r="J3367" s="45">
        <f t="shared" si="43"/>
        <v>0.3756456589</v>
      </c>
      <c r="K3367" s="21" t="s">
        <v>91</v>
      </c>
      <c r="L3367" s="8">
        <v>30.073704</v>
      </c>
      <c r="M3367" s="33">
        <f t="shared" si="6"/>
        <v>0.0009488705266</v>
      </c>
      <c r="N3367" s="33">
        <f t="shared" si="8"/>
        <v>0.002613943025</v>
      </c>
      <c r="O3367" s="33">
        <f t="shared" si="10"/>
        <v>-0.001183818394</v>
      </c>
      <c r="P3367" s="33">
        <f t="shared" si="12"/>
        <v>0.05238216049</v>
      </c>
      <c r="Q3367" s="45">
        <f t="shared" si="21"/>
        <v>-0.3391098423</v>
      </c>
      <c r="R3367" s="45">
        <f t="shared" si="32"/>
        <v>-0.9381858752</v>
      </c>
      <c r="S3367" s="45">
        <f t="shared" si="44"/>
        <v>0.4980544697</v>
      </c>
      <c r="T3367" s="33">
        <f t="shared" si="22"/>
        <v>0.01273712793</v>
      </c>
      <c r="U3367" s="33">
        <f t="shared" si="33"/>
        <v>-0.05424927351</v>
      </c>
      <c r="V3367" s="33">
        <f t="shared" si="42"/>
        <v>-0.1224088108</v>
      </c>
      <c r="W3367" s="44">
        <f t="shared" si="13"/>
        <v>0.0111062049</v>
      </c>
      <c r="X3367" s="44">
        <f t="shared" si="14"/>
        <v>0.01461349191</v>
      </c>
      <c r="Y3367" s="33">
        <f t="shared" si="15"/>
        <v>1.315795273</v>
      </c>
      <c r="Z3367" s="43">
        <v>1.0</v>
      </c>
      <c r="AA3367" s="33">
        <f t="shared" si="16"/>
        <v>2.315795273</v>
      </c>
      <c r="AB3367" s="33">
        <f t="shared" si="17"/>
        <v>0.5681828996</v>
      </c>
      <c r="AC3367" s="33">
        <f t="shared" si="18"/>
        <v>0.4318171004</v>
      </c>
      <c r="AD3367" s="33">
        <f t="shared" si="19"/>
        <v>-0.0001613028626</v>
      </c>
      <c r="AE3367" s="34">
        <f t="shared" si="23"/>
        <v>0</v>
      </c>
      <c r="AF3367" s="34">
        <f t="shared" si="24"/>
        <v>0</v>
      </c>
      <c r="AG3367" s="34">
        <f t="shared" si="25"/>
        <v>0</v>
      </c>
      <c r="AH3367" s="34">
        <f t="shared" si="26"/>
        <v>0</v>
      </c>
      <c r="AI3367" s="34">
        <f t="shared" si="28"/>
        <v>0</v>
      </c>
      <c r="AJ3367" s="34">
        <f t="shared" si="29"/>
        <v>0</v>
      </c>
      <c r="AK3367" s="34">
        <f t="shared" si="27"/>
        <v>0</v>
      </c>
      <c r="AL3367" s="36">
        <f t="shared" si="34"/>
        <v>0</v>
      </c>
      <c r="AM3367" s="36">
        <f t="shared" si="35"/>
        <v>0</v>
      </c>
      <c r="AN3367" s="46">
        <f t="shared" si="36"/>
        <v>0</v>
      </c>
      <c r="AO3367" s="36">
        <f t="shared" si="37"/>
        <v>0</v>
      </c>
      <c r="AP3367" s="36">
        <f t="shared" si="39"/>
        <v>0</v>
      </c>
      <c r="AQ3367" s="36">
        <f t="shared" si="40"/>
        <v>0</v>
      </c>
      <c r="AR3367" s="36">
        <f t="shared" si="38"/>
        <v>0</v>
      </c>
      <c r="AS3367" s="38">
        <f t="shared" si="45"/>
        <v>0</v>
      </c>
      <c r="AT3367" s="38">
        <f t="shared" si="46"/>
        <v>0</v>
      </c>
      <c r="AU3367" s="38">
        <f t="shared" si="47"/>
        <v>0</v>
      </c>
      <c r="AV3367" s="38">
        <f t="shared" si="48"/>
        <v>0</v>
      </c>
      <c r="AW3367" s="38">
        <f t="shared" si="51"/>
        <v>0</v>
      </c>
      <c r="AX3367" s="38">
        <f t="shared" si="52"/>
        <v>0</v>
      </c>
      <c r="AY3367" s="38">
        <f t="shared" si="49"/>
        <v>0</v>
      </c>
      <c r="AZ3367" s="12">
        <f t="shared" si="30"/>
        <v>129.7225173</v>
      </c>
      <c r="BA3367" s="12">
        <f t="shared" si="41"/>
        <v>90.15180124</v>
      </c>
      <c r="BB3367" s="12">
        <f t="shared" si="53"/>
        <v>114.0111292</v>
      </c>
      <c r="BC3367" s="12">
        <f t="shared" si="50"/>
        <v>0</v>
      </c>
      <c r="BD3367" s="12">
        <f t="shared" si="54"/>
        <v>109.4840342</v>
      </c>
    </row>
    <row r="3368" ht="14.25" customHeight="1">
      <c r="A3368" s="7">
        <v>41408.0</v>
      </c>
      <c r="B3368" s="21" t="s">
        <v>90</v>
      </c>
      <c r="C3368" s="8">
        <v>60.870331</v>
      </c>
      <c r="D3368" s="33">
        <f t="shared" si="5"/>
        <v>0.005660813616</v>
      </c>
      <c r="E3368" s="33">
        <f t="shared" si="7"/>
        <v>0.001920427573</v>
      </c>
      <c r="F3368" s="33">
        <f t="shared" si="9"/>
        <v>0.01248981819</v>
      </c>
      <c r="G3368" s="33">
        <f t="shared" si="11"/>
        <v>0.04374989262</v>
      </c>
      <c r="H3368" s="33">
        <f t="shared" si="20"/>
        <v>-0.5933562073</v>
      </c>
      <c r="I3368" s="45">
        <f t="shared" si="31"/>
        <v>-0.6005374126</v>
      </c>
      <c r="J3368" s="45">
        <f t="shared" si="43"/>
        <v>-0.1551090748</v>
      </c>
      <c r="K3368" s="21" t="s">
        <v>91</v>
      </c>
      <c r="L3368" s="8">
        <v>30.308941</v>
      </c>
      <c r="M3368" s="33">
        <f t="shared" si="6"/>
        <v>0.007822016204</v>
      </c>
      <c r="N3368" s="33">
        <f t="shared" si="8"/>
        <v>-0.004215296372</v>
      </c>
      <c r="O3368" s="33">
        <f t="shared" si="10"/>
        <v>0.004488540377</v>
      </c>
      <c r="P3368" s="33">
        <f t="shared" si="12"/>
        <v>0.003540692083</v>
      </c>
      <c r="Q3368" s="45">
        <f t="shared" si="21"/>
        <v>-0.8028088049</v>
      </c>
      <c r="R3368" s="45">
        <f t="shared" si="32"/>
        <v>-0.6936157139</v>
      </c>
      <c r="S3368" s="45">
        <f t="shared" si="44"/>
        <v>-1.969773923</v>
      </c>
      <c r="T3368" s="33">
        <f t="shared" si="22"/>
        <v>0.2094525975</v>
      </c>
      <c r="U3368" s="33">
        <f t="shared" si="33"/>
        <v>0.09307830124</v>
      </c>
      <c r="V3368" s="33">
        <f t="shared" si="42"/>
        <v>1.814664848</v>
      </c>
      <c r="W3368" s="44">
        <f t="shared" si="13"/>
        <v>0.01082608166</v>
      </c>
      <c r="X3368" s="44">
        <f t="shared" si="14"/>
        <v>0.007342905567</v>
      </c>
      <c r="Y3368" s="33">
        <f t="shared" si="15"/>
        <v>0.6782606853</v>
      </c>
      <c r="Z3368" s="43">
        <v>1.0</v>
      </c>
      <c r="AA3368" s="33">
        <f t="shared" si="16"/>
        <v>1.678260685</v>
      </c>
      <c r="AB3368" s="33">
        <f t="shared" si="17"/>
        <v>0.4041450123</v>
      </c>
      <c r="AC3368" s="33">
        <f t="shared" si="18"/>
        <v>0.5958549877</v>
      </c>
      <c r="AD3368" s="33">
        <f t="shared" si="19"/>
        <v>-0.00197527495</v>
      </c>
      <c r="AE3368" s="34">
        <f t="shared" si="23"/>
        <v>0</v>
      </c>
      <c r="AF3368" s="34">
        <f t="shared" si="24"/>
        <v>0</v>
      </c>
      <c r="AG3368" s="34">
        <f t="shared" si="25"/>
        <v>0</v>
      </c>
      <c r="AH3368" s="34">
        <f t="shared" si="26"/>
        <v>0</v>
      </c>
      <c r="AI3368" s="34">
        <f t="shared" si="28"/>
        <v>0</v>
      </c>
      <c r="AJ3368" s="34">
        <f t="shared" si="29"/>
        <v>0</v>
      </c>
      <c r="AK3368" s="34">
        <f t="shared" si="27"/>
        <v>0</v>
      </c>
      <c r="AL3368" s="36">
        <f t="shared" si="34"/>
        <v>0</v>
      </c>
      <c r="AM3368" s="36">
        <f t="shared" si="35"/>
        <v>0</v>
      </c>
      <c r="AN3368" s="46">
        <f t="shared" si="36"/>
        <v>0</v>
      </c>
      <c r="AO3368" s="36">
        <f t="shared" si="37"/>
        <v>0</v>
      </c>
      <c r="AP3368" s="36">
        <f t="shared" si="39"/>
        <v>0</v>
      </c>
      <c r="AQ3368" s="36">
        <f t="shared" si="40"/>
        <v>0</v>
      </c>
      <c r="AR3368" s="36">
        <f t="shared" si="38"/>
        <v>0</v>
      </c>
      <c r="AS3368" s="38">
        <f t="shared" si="45"/>
        <v>-1</v>
      </c>
      <c r="AT3368" s="38">
        <f t="shared" si="46"/>
        <v>0</v>
      </c>
      <c r="AU3368" s="38">
        <f t="shared" si="47"/>
        <v>0</v>
      </c>
      <c r="AV3368" s="38">
        <f t="shared" si="48"/>
        <v>1</v>
      </c>
      <c r="AW3368" s="38">
        <f t="shared" si="51"/>
        <v>0</v>
      </c>
      <c r="AX3368" s="38">
        <f t="shared" si="52"/>
        <v>-1</v>
      </c>
      <c r="AY3368" s="38">
        <f t="shared" si="49"/>
        <v>0.00197527495</v>
      </c>
      <c r="AZ3368" s="12">
        <f t="shared" si="30"/>
        <v>129.7225173</v>
      </c>
      <c r="BA3368" s="12">
        <f t="shared" si="41"/>
        <v>90.15180124</v>
      </c>
      <c r="BB3368" s="12">
        <f t="shared" si="53"/>
        <v>114.2363325</v>
      </c>
      <c r="BC3368" s="12">
        <f t="shared" si="50"/>
        <v>0.0006584249834</v>
      </c>
      <c r="BD3368" s="12">
        <f t="shared" si="54"/>
        <v>109.5561212</v>
      </c>
    </row>
    <row r="3369" ht="14.25" customHeight="1">
      <c r="A3369" s="7">
        <v>41409.0</v>
      </c>
      <c r="B3369" s="21" t="s">
        <v>90</v>
      </c>
      <c r="C3369" s="8">
        <v>61.417053</v>
      </c>
      <c r="D3369" s="33">
        <f t="shared" si="5"/>
        <v>0.008981748432</v>
      </c>
      <c r="E3369" s="33">
        <f t="shared" si="7"/>
        <v>0.0120119321</v>
      </c>
      <c r="F3369" s="33">
        <f t="shared" si="9"/>
        <v>0.02481446497</v>
      </c>
      <c r="G3369" s="33">
        <f t="shared" si="11"/>
        <v>0.06848481218</v>
      </c>
      <c r="H3369" s="33">
        <f t="shared" si="20"/>
        <v>-0.01834846203</v>
      </c>
      <c r="I3369" s="45">
        <f t="shared" si="31"/>
        <v>0.05277267555</v>
      </c>
      <c r="J3369" s="45">
        <f t="shared" si="43"/>
        <v>1.347967555</v>
      </c>
      <c r="K3369" s="21" t="s">
        <v>91</v>
      </c>
      <c r="L3369" s="8">
        <v>30.594057</v>
      </c>
      <c r="M3369" s="33">
        <f t="shared" si="6"/>
        <v>0.009406993138</v>
      </c>
      <c r="N3369" s="33">
        <f t="shared" si="8"/>
        <v>0.01083374928</v>
      </c>
      <c r="O3369" s="33">
        <f t="shared" si="10"/>
        <v>0.0168202779</v>
      </c>
      <c r="P3369" s="33">
        <f t="shared" si="12"/>
        <v>0.008695357161</v>
      </c>
      <c r="Q3369" s="45">
        <f t="shared" si="21"/>
        <v>0.004311647652</v>
      </c>
      <c r="R3369" s="45">
        <f t="shared" si="32"/>
        <v>-0.1349992332</v>
      </c>
      <c r="S3369" s="45">
        <f t="shared" si="44"/>
        <v>-1.735464522</v>
      </c>
      <c r="T3369" s="33">
        <f t="shared" si="22"/>
        <v>-0.02266010968</v>
      </c>
      <c r="U3369" s="33">
        <f t="shared" si="33"/>
        <v>0.1877719087</v>
      </c>
      <c r="V3369" s="33">
        <f t="shared" si="42"/>
        <v>3.083432077</v>
      </c>
      <c r="W3369" s="44">
        <f t="shared" si="13"/>
        <v>0.01018486492</v>
      </c>
      <c r="X3369" s="44">
        <f t="shared" si="14"/>
        <v>0.007579298168</v>
      </c>
      <c r="Y3369" s="33">
        <f t="shared" si="15"/>
        <v>0.7441726747</v>
      </c>
      <c r="Z3369" s="43">
        <v>1.0</v>
      </c>
      <c r="AA3369" s="33">
        <f t="shared" si="16"/>
        <v>1.744172675</v>
      </c>
      <c r="AB3369" s="33">
        <f t="shared" si="17"/>
        <v>0.4266622712</v>
      </c>
      <c r="AC3369" s="33">
        <f t="shared" si="18"/>
        <v>0.5733377288</v>
      </c>
      <c r="AD3369" s="33">
        <f t="shared" si="19"/>
        <v>-0.004853545155</v>
      </c>
      <c r="AE3369" s="34">
        <f t="shared" si="23"/>
        <v>0</v>
      </c>
      <c r="AF3369" s="34">
        <f t="shared" si="24"/>
        <v>0</v>
      </c>
      <c r="AG3369" s="34">
        <f t="shared" si="25"/>
        <v>0</v>
      </c>
      <c r="AH3369" s="34">
        <f t="shared" si="26"/>
        <v>0</v>
      </c>
      <c r="AI3369" s="34">
        <f t="shared" si="28"/>
        <v>0</v>
      </c>
      <c r="AJ3369" s="34">
        <f t="shared" si="29"/>
        <v>0</v>
      </c>
      <c r="AK3369" s="34">
        <f t="shared" si="27"/>
        <v>0</v>
      </c>
      <c r="AL3369" s="36">
        <f t="shared" si="34"/>
        <v>0</v>
      </c>
      <c r="AM3369" s="36">
        <f t="shared" si="35"/>
        <v>0</v>
      </c>
      <c r="AN3369" s="46">
        <f t="shared" si="36"/>
        <v>0</v>
      </c>
      <c r="AO3369" s="36">
        <f t="shared" si="37"/>
        <v>0</v>
      </c>
      <c r="AP3369" s="36">
        <f t="shared" si="39"/>
        <v>0</v>
      </c>
      <c r="AQ3369" s="36">
        <f t="shared" si="40"/>
        <v>0</v>
      </c>
      <c r="AR3369" s="36">
        <f t="shared" si="38"/>
        <v>0</v>
      </c>
      <c r="AS3369" s="38">
        <f t="shared" si="45"/>
        <v>-1</v>
      </c>
      <c r="AT3369" s="38">
        <f t="shared" si="46"/>
        <v>0</v>
      </c>
      <c r="AU3369" s="38">
        <f t="shared" si="47"/>
        <v>0</v>
      </c>
      <c r="AV3369" s="38">
        <f t="shared" si="48"/>
        <v>2</v>
      </c>
      <c r="AW3369" s="38">
        <f t="shared" si="51"/>
        <v>0</v>
      </c>
      <c r="AX3369" s="38">
        <f t="shared" si="52"/>
        <v>-1</v>
      </c>
      <c r="AY3369" s="38">
        <f t="shared" si="49"/>
        <v>0.004853545155</v>
      </c>
      <c r="AZ3369" s="12">
        <f t="shared" si="30"/>
        <v>129.7225173</v>
      </c>
      <c r="BA3369" s="12">
        <f t="shared" si="41"/>
        <v>90.15180124</v>
      </c>
      <c r="BB3369" s="12">
        <f t="shared" si="53"/>
        <v>114.7907837</v>
      </c>
      <c r="BC3369" s="12">
        <f t="shared" si="50"/>
        <v>0.001617848385</v>
      </c>
      <c r="BD3369" s="12">
        <f t="shared" si="54"/>
        <v>109.7333664</v>
      </c>
    </row>
    <row r="3370" ht="14.25" customHeight="1">
      <c r="A3370" s="7">
        <v>41410.0</v>
      </c>
      <c r="B3370" s="21" t="s">
        <v>90</v>
      </c>
      <c r="C3370" s="8">
        <v>61.045265</v>
      </c>
      <c r="D3370" s="33">
        <f t="shared" si="5"/>
        <v>-0.006053497878</v>
      </c>
      <c r="E3370" s="33">
        <f t="shared" si="7"/>
        <v>0.01074221669</v>
      </c>
      <c r="F3370" s="33">
        <f t="shared" si="9"/>
        <v>0.01429256553</v>
      </c>
      <c r="G3370" s="33">
        <f t="shared" si="11"/>
        <v>0.03064607612</v>
      </c>
      <c r="H3370" s="33">
        <f t="shared" si="20"/>
        <v>-0.06148597517</v>
      </c>
      <c r="I3370" s="45">
        <f t="shared" si="31"/>
        <v>-0.4922828275</v>
      </c>
      <c r="J3370" s="45">
        <f t="shared" si="43"/>
        <v>-1.013274658</v>
      </c>
      <c r="K3370" s="21" t="s">
        <v>91</v>
      </c>
      <c r="L3370" s="8">
        <v>30.715227</v>
      </c>
      <c r="M3370" s="33">
        <f t="shared" si="6"/>
        <v>0.003960573127</v>
      </c>
      <c r="N3370" s="33">
        <f t="shared" si="8"/>
        <v>0.02302909231</v>
      </c>
      <c r="O3370" s="33">
        <f t="shared" si="10"/>
        <v>0.02692990515</v>
      </c>
      <c r="P3370" s="33">
        <f t="shared" si="12"/>
        <v>0.02351487639</v>
      </c>
      <c r="Q3370" s="45">
        <f t="shared" si="21"/>
        <v>0.7080330995</v>
      </c>
      <c r="R3370" s="45">
        <f t="shared" si="32"/>
        <v>0.3251327335</v>
      </c>
      <c r="S3370" s="45">
        <f t="shared" si="44"/>
        <v>-1.010359238</v>
      </c>
      <c r="T3370" s="33">
        <f t="shared" si="22"/>
        <v>-0.7695190746</v>
      </c>
      <c r="U3370" s="33">
        <f t="shared" si="33"/>
        <v>-0.817415561</v>
      </c>
      <c r="V3370" s="33">
        <f t="shared" si="42"/>
        <v>-0.002915419137</v>
      </c>
      <c r="W3370" s="44">
        <f t="shared" si="13"/>
        <v>0.00814409274</v>
      </c>
      <c r="X3370" s="44">
        <f t="shared" si="14"/>
        <v>0.007150126913</v>
      </c>
      <c r="Y3370" s="33">
        <f t="shared" si="15"/>
        <v>0.8779525407</v>
      </c>
      <c r="Z3370" s="43">
        <v>1.0</v>
      </c>
      <c r="AA3370" s="33">
        <f t="shared" si="16"/>
        <v>1.877952541</v>
      </c>
      <c r="AB3370" s="33">
        <f t="shared" si="17"/>
        <v>0.4675051801</v>
      </c>
      <c r="AC3370" s="33">
        <f t="shared" si="18"/>
        <v>0.5324948199</v>
      </c>
      <c r="AD3370" s="33">
        <f t="shared" si="19"/>
        <v>0.001817651565</v>
      </c>
      <c r="AE3370" s="34">
        <f t="shared" si="23"/>
        <v>0</v>
      </c>
      <c r="AF3370" s="34">
        <f t="shared" si="24"/>
        <v>0</v>
      </c>
      <c r="AG3370" s="34">
        <f t="shared" si="25"/>
        <v>0</v>
      </c>
      <c r="AH3370" s="34">
        <f t="shared" si="26"/>
        <v>0</v>
      </c>
      <c r="AI3370" s="34">
        <f t="shared" si="28"/>
        <v>0</v>
      </c>
      <c r="AJ3370" s="34">
        <f t="shared" si="29"/>
        <v>0</v>
      </c>
      <c r="AK3370" s="34">
        <f t="shared" si="27"/>
        <v>0</v>
      </c>
      <c r="AL3370" s="36">
        <f t="shared" si="34"/>
        <v>0</v>
      </c>
      <c r="AM3370" s="36">
        <f t="shared" si="35"/>
        <v>0</v>
      </c>
      <c r="AN3370" s="46">
        <f t="shared" si="36"/>
        <v>0</v>
      </c>
      <c r="AO3370" s="36">
        <f t="shared" si="37"/>
        <v>0</v>
      </c>
      <c r="AP3370" s="36">
        <f t="shared" si="39"/>
        <v>0</v>
      </c>
      <c r="AQ3370" s="36">
        <f t="shared" si="40"/>
        <v>0</v>
      </c>
      <c r="AR3370" s="36">
        <f t="shared" si="38"/>
        <v>0</v>
      </c>
      <c r="AS3370" s="38">
        <f t="shared" si="45"/>
        <v>0</v>
      </c>
      <c r="AT3370" s="38">
        <f t="shared" si="46"/>
        <v>0</v>
      </c>
      <c r="AU3370" s="38">
        <f t="shared" si="47"/>
        <v>0</v>
      </c>
      <c r="AV3370" s="38">
        <f t="shared" si="48"/>
        <v>3</v>
      </c>
      <c r="AW3370" s="38">
        <f t="shared" si="51"/>
        <v>0</v>
      </c>
      <c r="AX3370" s="38">
        <f t="shared" si="52"/>
        <v>-1</v>
      </c>
      <c r="AY3370" s="38">
        <f t="shared" si="49"/>
        <v>-0.001817651565</v>
      </c>
      <c r="AZ3370" s="12">
        <f t="shared" si="30"/>
        <v>129.7225173</v>
      </c>
      <c r="BA3370" s="12">
        <f t="shared" si="41"/>
        <v>90.15180124</v>
      </c>
      <c r="BB3370" s="12">
        <f t="shared" si="53"/>
        <v>114.582134</v>
      </c>
      <c r="BC3370" s="12">
        <f t="shared" si="50"/>
        <v>-0.000605883855</v>
      </c>
      <c r="BD3370" s="12">
        <f t="shared" si="54"/>
        <v>109.6668807</v>
      </c>
    </row>
    <row r="3371" ht="14.25" customHeight="1">
      <c r="A3371" s="7">
        <v>41411.0</v>
      </c>
      <c r="B3371" s="21" t="s">
        <v>90</v>
      </c>
      <c r="C3371" s="8">
        <v>61.089008</v>
      </c>
      <c r="D3371" s="33">
        <f t="shared" si="5"/>
        <v>0.000716566633</v>
      </c>
      <c r="E3371" s="33">
        <f t="shared" si="7"/>
        <v>0.009638460429</v>
      </c>
      <c r="F3371" s="33">
        <f t="shared" si="9"/>
        <v>0.01171057864</v>
      </c>
      <c r="G3371" s="33">
        <f t="shared" si="11"/>
        <v>0.01244409963</v>
      </c>
      <c r="H3371" s="33">
        <f t="shared" si="20"/>
        <v>-0.09487412153</v>
      </c>
      <c r="I3371" s="45">
        <f t="shared" si="31"/>
        <v>-0.6146769519</v>
      </c>
      <c r="J3371" s="45">
        <f t="shared" si="43"/>
        <v>-2.095262756</v>
      </c>
      <c r="K3371" s="21" t="s">
        <v>91</v>
      </c>
      <c r="L3371" s="8">
        <v>30.629705</v>
      </c>
      <c r="M3371" s="33">
        <f t="shared" si="6"/>
        <v>-0.002784351879</v>
      </c>
      <c r="N3371" s="33">
        <f t="shared" si="8"/>
        <v>0.01945435868</v>
      </c>
      <c r="O3371" s="33">
        <f t="shared" si="10"/>
        <v>0.01728224072</v>
      </c>
      <c r="P3371" s="33">
        <f t="shared" si="12"/>
        <v>0.007267158894</v>
      </c>
      <c r="Q3371" s="45">
        <f t="shared" si="21"/>
        <v>0.4714639998</v>
      </c>
      <c r="R3371" s="45">
        <f t="shared" si="32"/>
        <v>-0.1518268651</v>
      </c>
      <c r="S3371" s="45">
        <f t="shared" si="44"/>
        <v>-1.866409998</v>
      </c>
      <c r="T3371" s="33">
        <f t="shared" si="22"/>
        <v>-0.5663381214</v>
      </c>
      <c r="U3371" s="33">
        <f t="shared" si="33"/>
        <v>-0.4628500867</v>
      </c>
      <c r="V3371" s="33">
        <f t="shared" si="42"/>
        <v>-0.2288527579</v>
      </c>
      <c r="W3371" s="44">
        <f t="shared" si="13"/>
        <v>0.007071195055</v>
      </c>
      <c r="X3371" s="44">
        <f t="shared" si="14"/>
        <v>0.006599216643</v>
      </c>
      <c r="Y3371" s="33">
        <f t="shared" si="15"/>
        <v>0.9332533739</v>
      </c>
      <c r="Z3371" s="43">
        <v>1.0</v>
      </c>
      <c r="AA3371" s="33">
        <f t="shared" si="16"/>
        <v>1.933253374</v>
      </c>
      <c r="AB3371" s="33">
        <f t="shared" si="17"/>
        <v>0.4827372276</v>
      </c>
      <c r="AC3371" s="33">
        <f t="shared" si="18"/>
        <v>0.5172627724</v>
      </c>
      <c r="AD3371" s="33">
        <f t="shared" si="19"/>
        <v>0.0001321527438</v>
      </c>
      <c r="AE3371" s="34">
        <f t="shared" si="23"/>
        <v>0</v>
      </c>
      <c r="AF3371" s="34">
        <f t="shared" si="24"/>
        <v>0</v>
      </c>
      <c r="AG3371" s="34">
        <f t="shared" si="25"/>
        <v>0</v>
      </c>
      <c r="AH3371" s="34">
        <f t="shared" si="26"/>
        <v>0</v>
      </c>
      <c r="AI3371" s="34">
        <f t="shared" si="28"/>
        <v>0</v>
      </c>
      <c r="AJ3371" s="34">
        <f t="shared" si="29"/>
        <v>0</v>
      </c>
      <c r="AK3371" s="34">
        <f t="shared" si="27"/>
        <v>0</v>
      </c>
      <c r="AL3371" s="36">
        <f t="shared" si="34"/>
        <v>0</v>
      </c>
      <c r="AM3371" s="36">
        <f t="shared" si="35"/>
        <v>0</v>
      </c>
      <c r="AN3371" s="46">
        <f t="shared" si="36"/>
        <v>0</v>
      </c>
      <c r="AO3371" s="36">
        <f t="shared" si="37"/>
        <v>0</v>
      </c>
      <c r="AP3371" s="36">
        <f t="shared" si="39"/>
        <v>0</v>
      </c>
      <c r="AQ3371" s="36">
        <f t="shared" si="40"/>
        <v>0</v>
      </c>
      <c r="AR3371" s="36">
        <f t="shared" si="38"/>
        <v>0</v>
      </c>
      <c r="AS3371" s="38">
        <f t="shared" si="45"/>
        <v>0</v>
      </c>
      <c r="AT3371" s="38">
        <f t="shared" si="46"/>
        <v>0</v>
      </c>
      <c r="AU3371" s="38">
        <f t="shared" si="47"/>
        <v>0</v>
      </c>
      <c r="AV3371" s="38">
        <f t="shared" si="48"/>
        <v>4</v>
      </c>
      <c r="AW3371" s="38">
        <f t="shared" si="51"/>
        <v>0</v>
      </c>
      <c r="AX3371" s="38">
        <f t="shared" si="52"/>
        <v>-1</v>
      </c>
      <c r="AY3371" s="38">
        <f t="shared" si="49"/>
        <v>-0.0001321527438</v>
      </c>
      <c r="AZ3371" s="12">
        <f t="shared" si="30"/>
        <v>129.7225173</v>
      </c>
      <c r="BA3371" s="12">
        <f t="shared" si="41"/>
        <v>90.15180124</v>
      </c>
      <c r="BB3371" s="12">
        <f t="shared" si="53"/>
        <v>114.5669917</v>
      </c>
      <c r="BC3371" s="12">
        <f t="shared" si="50"/>
        <v>-0.00004405091461</v>
      </c>
      <c r="BD3371" s="12">
        <f t="shared" si="54"/>
        <v>109.6620498</v>
      </c>
    </row>
    <row r="3372" ht="14.25" customHeight="1">
      <c r="A3372" s="7">
        <v>41414.0</v>
      </c>
      <c r="B3372" s="21" t="s">
        <v>90</v>
      </c>
      <c r="C3372" s="8">
        <v>60.20694</v>
      </c>
      <c r="D3372" s="33">
        <f t="shared" si="5"/>
        <v>-0.01443906243</v>
      </c>
      <c r="E3372" s="33">
        <f t="shared" si="7"/>
        <v>-0.00529930968</v>
      </c>
      <c r="F3372" s="33">
        <f t="shared" si="9"/>
        <v>0.001090797149</v>
      </c>
      <c r="G3372" s="33">
        <f t="shared" si="11"/>
        <v>-0.009474795068</v>
      </c>
      <c r="H3372" s="33">
        <f t="shared" si="20"/>
        <v>-0.9878346744</v>
      </c>
      <c r="I3372" s="45">
        <f t="shared" si="31"/>
        <v>-1.159998473</v>
      </c>
      <c r="J3372" s="45">
        <f t="shared" si="43"/>
        <v>-3.271203374</v>
      </c>
      <c r="K3372" s="21" t="s">
        <v>91</v>
      </c>
      <c r="L3372" s="8">
        <v>30.209135</v>
      </c>
      <c r="M3372" s="33">
        <f t="shared" si="6"/>
        <v>-0.01373078846</v>
      </c>
      <c r="N3372" s="33">
        <f t="shared" si="8"/>
        <v>0.004503302952</v>
      </c>
      <c r="O3372" s="33">
        <f t="shared" si="10"/>
        <v>0.007129017355</v>
      </c>
      <c r="P3372" s="33">
        <f t="shared" si="12"/>
        <v>-0.007958723859</v>
      </c>
      <c r="Q3372" s="45">
        <f t="shared" si="21"/>
        <v>-0.4375570927</v>
      </c>
      <c r="R3372" s="45">
        <f t="shared" si="32"/>
        <v>-0.6710260084</v>
      </c>
      <c r="S3372" s="45">
        <f t="shared" si="44"/>
        <v>-2.616659848</v>
      </c>
      <c r="T3372" s="33">
        <f t="shared" si="22"/>
        <v>-0.5502775818</v>
      </c>
      <c r="U3372" s="33">
        <f t="shared" si="33"/>
        <v>-0.4889724649</v>
      </c>
      <c r="V3372" s="33">
        <f t="shared" si="42"/>
        <v>-0.6545435265</v>
      </c>
      <c r="W3372" s="44">
        <f t="shared" si="13"/>
        <v>0.007638007446</v>
      </c>
      <c r="X3372" s="44">
        <f t="shared" si="14"/>
        <v>0.007305842508</v>
      </c>
      <c r="Y3372" s="33">
        <f t="shared" si="15"/>
        <v>0.9565115718</v>
      </c>
      <c r="Z3372" s="43">
        <v>1.0</v>
      </c>
      <c r="AA3372" s="33">
        <f t="shared" si="16"/>
        <v>1.956511572</v>
      </c>
      <c r="AB3372" s="33">
        <f t="shared" si="17"/>
        <v>0.4888862328</v>
      </c>
      <c r="AC3372" s="33">
        <f t="shared" si="18"/>
        <v>0.5111137672</v>
      </c>
      <c r="AD3372" s="33">
        <f t="shared" si="19"/>
        <v>0.0007192094114</v>
      </c>
      <c r="AE3372" s="34">
        <f t="shared" si="23"/>
        <v>0</v>
      </c>
      <c r="AF3372" s="34">
        <f t="shared" si="24"/>
        <v>0</v>
      </c>
      <c r="AG3372" s="34">
        <f t="shared" si="25"/>
        <v>0</v>
      </c>
      <c r="AH3372" s="34">
        <f t="shared" si="26"/>
        <v>0</v>
      </c>
      <c r="AI3372" s="34">
        <f t="shared" si="28"/>
        <v>0</v>
      </c>
      <c r="AJ3372" s="34">
        <f t="shared" si="29"/>
        <v>0</v>
      </c>
      <c r="AK3372" s="34">
        <f t="shared" si="27"/>
        <v>0</v>
      </c>
      <c r="AL3372" s="36">
        <f t="shared" si="34"/>
        <v>0</v>
      </c>
      <c r="AM3372" s="36">
        <f t="shared" si="35"/>
        <v>0</v>
      </c>
      <c r="AN3372" s="46">
        <f t="shared" si="36"/>
        <v>0</v>
      </c>
      <c r="AO3372" s="36">
        <f t="shared" si="37"/>
        <v>0</v>
      </c>
      <c r="AP3372" s="36">
        <f t="shared" si="39"/>
        <v>0</v>
      </c>
      <c r="AQ3372" s="36">
        <f t="shared" si="40"/>
        <v>0</v>
      </c>
      <c r="AR3372" s="36">
        <f t="shared" si="38"/>
        <v>0</v>
      </c>
      <c r="AS3372" s="38">
        <f t="shared" si="45"/>
        <v>0</v>
      </c>
      <c r="AT3372" s="38">
        <f t="shared" si="46"/>
        <v>0</v>
      </c>
      <c r="AU3372" s="38">
        <f t="shared" si="47"/>
        <v>0</v>
      </c>
      <c r="AV3372" s="38">
        <f t="shared" si="48"/>
        <v>5</v>
      </c>
      <c r="AW3372" s="38">
        <f t="shared" si="51"/>
        <v>0</v>
      </c>
      <c r="AX3372" s="38">
        <f t="shared" si="52"/>
        <v>-1</v>
      </c>
      <c r="AY3372" s="38">
        <f t="shared" si="49"/>
        <v>-0.0007192094114</v>
      </c>
      <c r="AZ3372" s="12">
        <f t="shared" si="30"/>
        <v>129.7225173</v>
      </c>
      <c r="BA3372" s="12">
        <f t="shared" si="41"/>
        <v>90.15180124</v>
      </c>
      <c r="BB3372" s="12">
        <f t="shared" si="53"/>
        <v>114.484594</v>
      </c>
      <c r="BC3372" s="12">
        <f t="shared" si="50"/>
        <v>-0.0002397364705</v>
      </c>
      <c r="BD3372" s="12">
        <f t="shared" si="54"/>
        <v>109.6357598</v>
      </c>
    </row>
    <row r="3373" ht="14.25" customHeight="1">
      <c r="A3373" s="7">
        <v>41415.0</v>
      </c>
      <c r="B3373" s="21" t="s">
        <v>90</v>
      </c>
      <c r="C3373" s="8">
        <v>60.236118</v>
      </c>
      <c r="D3373" s="33">
        <f t="shared" si="5"/>
        <v>0.0004846285162</v>
      </c>
      <c r="E3373" s="33">
        <f t="shared" si="7"/>
        <v>-0.01041908249</v>
      </c>
      <c r="F3373" s="33">
        <f t="shared" si="9"/>
        <v>-0.008518664012</v>
      </c>
      <c r="G3373" s="33">
        <f t="shared" si="11"/>
        <v>-0.01747876666</v>
      </c>
      <c r="H3373" s="33">
        <f t="shared" si="20"/>
        <v>-1.299431292</v>
      </c>
      <c r="I3373" s="45">
        <f t="shared" si="31"/>
        <v>-1.630761982</v>
      </c>
      <c r="J3373" s="45">
        <f t="shared" si="43"/>
        <v>-3.395368755</v>
      </c>
      <c r="K3373" s="21" t="s">
        <v>91</v>
      </c>
      <c r="L3373" s="8">
        <v>30.18063</v>
      </c>
      <c r="M3373" s="33">
        <f t="shared" si="6"/>
        <v>-0.0009435887522</v>
      </c>
      <c r="N3373" s="33">
        <f t="shared" si="8"/>
        <v>-0.004233437255</v>
      </c>
      <c r="O3373" s="33">
        <f t="shared" si="10"/>
        <v>-0.008430888435</v>
      </c>
      <c r="P3373" s="33">
        <f t="shared" si="12"/>
        <v>-0.008430888435</v>
      </c>
      <c r="Q3373" s="45">
        <f t="shared" si="21"/>
        <v>-0.9571004019</v>
      </c>
      <c r="R3373" s="45">
        <f t="shared" si="32"/>
        <v>-1.456421448</v>
      </c>
      <c r="S3373" s="45">
        <f t="shared" si="44"/>
        <v>-2.465681858</v>
      </c>
      <c r="T3373" s="33">
        <f t="shared" si="22"/>
        <v>-0.3423308902</v>
      </c>
      <c r="U3373" s="33">
        <f t="shared" si="33"/>
        <v>-0.1743405339</v>
      </c>
      <c r="V3373" s="33">
        <f t="shared" si="42"/>
        <v>-0.929686897</v>
      </c>
      <c r="W3373" s="44">
        <f t="shared" si="13"/>
        <v>0.007339483484</v>
      </c>
      <c r="X3373" s="44">
        <f t="shared" si="14"/>
        <v>0.007306938239</v>
      </c>
      <c r="Y3373" s="33">
        <f t="shared" si="15"/>
        <v>0.9955657309</v>
      </c>
      <c r="Z3373" s="43">
        <v>1.0</v>
      </c>
      <c r="AA3373" s="33">
        <f t="shared" si="16"/>
        <v>1.995565731</v>
      </c>
      <c r="AB3373" s="33">
        <f t="shared" si="17"/>
        <v>0.4988889694</v>
      </c>
      <c r="AC3373" s="33">
        <f t="shared" si="18"/>
        <v>0.5011110306</v>
      </c>
      <c r="AD3373" s="33">
        <f t="shared" si="19"/>
        <v>0.003117969697</v>
      </c>
      <c r="AE3373" s="34">
        <f t="shared" si="23"/>
        <v>0</v>
      </c>
      <c r="AF3373" s="34">
        <f t="shared" si="24"/>
        <v>0</v>
      </c>
      <c r="AG3373" s="34">
        <f t="shared" si="25"/>
        <v>0</v>
      </c>
      <c r="AH3373" s="34">
        <f t="shared" si="26"/>
        <v>0</v>
      </c>
      <c r="AI3373" s="34">
        <f t="shared" si="28"/>
        <v>0</v>
      </c>
      <c r="AJ3373" s="34">
        <f t="shared" si="29"/>
        <v>0</v>
      </c>
      <c r="AK3373" s="34">
        <f t="shared" si="27"/>
        <v>0</v>
      </c>
      <c r="AL3373" s="36">
        <f t="shared" si="34"/>
        <v>0</v>
      </c>
      <c r="AM3373" s="36">
        <f t="shared" si="35"/>
        <v>0</v>
      </c>
      <c r="AN3373" s="46">
        <f t="shared" si="36"/>
        <v>0</v>
      </c>
      <c r="AO3373" s="36">
        <f t="shared" si="37"/>
        <v>0</v>
      </c>
      <c r="AP3373" s="36">
        <f t="shared" si="39"/>
        <v>0</v>
      </c>
      <c r="AQ3373" s="36">
        <f t="shared" si="40"/>
        <v>0</v>
      </c>
      <c r="AR3373" s="36">
        <f t="shared" si="38"/>
        <v>0</v>
      </c>
      <c r="AS3373" s="38">
        <f t="shared" si="45"/>
        <v>0</v>
      </c>
      <c r="AT3373" s="38">
        <f t="shared" si="46"/>
        <v>0</v>
      </c>
      <c r="AU3373" s="38">
        <f t="shared" si="47"/>
        <v>0</v>
      </c>
      <c r="AV3373" s="38">
        <f t="shared" si="48"/>
        <v>0</v>
      </c>
      <c r="AW3373" s="38">
        <f t="shared" si="51"/>
        <v>1</v>
      </c>
      <c r="AX3373" s="38">
        <f t="shared" si="52"/>
        <v>0</v>
      </c>
      <c r="AY3373" s="38">
        <f t="shared" si="49"/>
        <v>0</v>
      </c>
      <c r="AZ3373" s="12">
        <f t="shared" si="30"/>
        <v>129.7225173</v>
      </c>
      <c r="BA3373" s="12">
        <f t="shared" si="41"/>
        <v>90.15180124</v>
      </c>
      <c r="BB3373" s="12">
        <f t="shared" si="53"/>
        <v>114.484594</v>
      </c>
      <c r="BC3373" s="12">
        <f t="shared" si="50"/>
        <v>0</v>
      </c>
      <c r="BD3373" s="12">
        <f t="shared" si="54"/>
        <v>109.6357598</v>
      </c>
    </row>
    <row r="3374" ht="14.25" customHeight="1">
      <c r="A3374" s="7">
        <v>41416.0</v>
      </c>
      <c r="B3374" s="21" t="s">
        <v>90</v>
      </c>
      <c r="C3374" s="8">
        <v>60.483963</v>
      </c>
      <c r="D3374" s="33">
        <f t="shared" si="5"/>
        <v>0.00411455798</v>
      </c>
      <c r="E3374" s="33">
        <f t="shared" si="7"/>
        <v>-0.01519268598</v>
      </c>
      <c r="F3374" s="33">
        <f t="shared" si="9"/>
        <v>-0.003363247394</v>
      </c>
      <c r="G3374" s="33">
        <f t="shared" si="11"/>
        <v>0.007651619683</v>
      </c>
      <c r="H3374" s="33">
        <f t="shared" si="20"/>
        <v>-1.560125055</v>
      </c>
      <c r="I3374" s="45">
        <f t="shared" si="31"/>
        <v>-1.29592546</v>
      </c>
      <c r="J3374" s="45">
        <f t="shared" si="43"/>
        <v>-1.824293075</v>
      </c>
      <c r="K3374" s="21" t="s">
        <v>91</v>
      </c>
      <c r="L3374" s="8">
        <v>30.116472</v>
      </c>
      <c r="M3374" s="33">
        <f t="shared" si="6"/>
        <v>-0.002125800555</v>
      </c>
      <c r="N3374" s="33">
        <f t="shared" si="8"/>
        <v>-0.01561038472</v>
      </c>
      <c r="O3374" s="33">
        <f t="shared" si="10"/>
        <v>-0.004945754435</v>
      </c>
      <c r="P3374" s="33">
        <f t="shared" si="12"/>
        <v>0.002372326091</v>
      </c>
      <c r="Q3374" s="45">
        <f t="shared" si="21"/>
        <v>-1.643794831</v>
      </c>
      <c r="R3374" s="45">
        <f t="shared" si="32"/>
        <v>-1.341625366</v>
      </c>
      <c r="S3374" s="45">
        <f t="shared" si="44"/>
        <v>-1.848413801</v>
      </c>
      <c r="T3374" s="33">
        <f t="shared" si="22"/>
        <v>0.08366977554</v>
      </c>
      <c r="U3374" s="33">
        <f t="shared" si="33"/>
        <v>0.04569990602</v>
      </c>
      <c r="V3374" s="33">
        <f t="shared" si="42"/>
        <v>0.02412072573</v>
      </c>
      <c r="W3374" s="44">
        <f t="shared" si="13"/>
        <v>0.005684467753</v>
      </c>
      <c r="X3374" s="44">
        <f t="shared" si="14"/>
        <v>0.006711424913</v>
      </c>
      <c r="Y3374" s="33">
        <f t="shared" si="15"/>
        <v>1.180660214</v>
      </c>
      <c r="Z3374" s="43">
        <v>1.0</v>
      </c>
      <c r="AA3374" s="33">
        <f t="shared" si="16"/>
        <v>2.180660214</v>
      </c>
      <c r="AB3374" s="33">
        <f t="shared" si="17"/>
        <v>0.5414232838</v>
      </c>
      <c r="AC3374" s="33">
        <f t="shared" si="18"/>
        <v>0.4585767162</v>
      </c>
      <c r="AD3374" s="33">
        <f t="shared" si="19"/>
        <v>-0.002073786934</v>
      </c>
      <c r="AE3374" s="34">
        <f t="shared" si="23"/>
        <v>0</v>
      </c>
      <c r="AF3374" s="34">
        <f t="shared" si="24"/>
        <v>0</v>
      </c>
      <c r="AG3374" s="34">
        <f t="shared" si="25"/>
        <v>0</v>
      </c>
      <c r="AH3374" s="34">
        <f t="shared" si="26"/>
        <v>0</v>
      </c>
      <c r="AI3374" s="34">
        <f t="shared" si="28"/>
        <v>0</v>
      </c>
      <c r="AJ3374" s="34">
        <f t="shared" si="29"/>
        <v>0</v>
      </c>
      <c r="AK3374" s="34">
        <f t="shared" si="27"/>
        <v>0</v>
      </c>
      <c r="AL3374" s="36">
        <f t="shared" si="34"/>
        <v>0</v>
      </c>
      <c r="AM3374" s="36">
        <f t="shared" si="35"/>
        <v>0</v>
      </c>
      <c r="AN3374" s="46">
        <f t="shared" si="36"/>
        <v>0</v>
      </c>
      <c r="AO3374" s="36">
        <f t="shared" si="37"/>
        <v>0</v>
      </c>
      <c r="AP3374" s="36">
        <f t="shared" si="39"/>
        <v>0</v>
      </c>
      <c r="AQ3374" s="36">
        <f t="shared" si="40"/>
        <v>0</v>
      </c>
      <c r="AR3374" s="36">
        <f t="shared" si="38"/>
        <v>0</v>
      </c>
      <c r="AS3374" s="38">
        <f t="shared" si="45"/>
        <v>0</v>
      </c>
      <c r="AT3374" s="38">
        <f t="shared" si="46"/>
        <v>0</v>
      </c>
      <c r="AU3374" s="38">
        <f t="shared" si="47"/>
        <v>0</v>
      </c>
      <c r="AV3374" s="38">
        <f t="shared" si="48"/>
        <v>0</v>
      </c>
      <c r="AW3374" s="38">
        <f t="shared" si="51"/>
        <v>0</v>
      </c>
      <c r="AX3374" s="38">
        <f t="shared" si="52"/>
        <v>0</v>
      </c>
      <c r="AY3374" s="38">
        <f t="shared" si="49"/>
        <v>0</v>
      </c>
      <c r="AZ3374" s="12">
        <f t="shared" si="30"/>
        <v>129.7225173</v>
      </c>
      <c r="BA3374" s="12">
        <f t="shared" si="41"/>
        <v>90.15180124</v>
      </c>
      <c r="BB3374" s="12">
        <f t="shared" si="53"/>
        <v>114.484594</v>
      </c>
      <c r="BC3374" s="12">
        <f t="shared" si="50"/>
        <v>0</v>
      </c>
      <c r="BD3374" s="12">
        <f t="shared" si="54"/>
        <v>109.6357598</v>
      </c>
    </row>
    <row r="3375" ht="14.25" customHeight="1">
      <c r="A3375" s="7">
        <v>41417.0</v>
      </c>
      <c r="B3375" s="21" t="s">
        <v>90</v>
      </c>
      <c r="C3375" s="8">
        <v>59.864307</v>
      </c>
      <c r="D3375" s="33">
        <f t="shared" si="5"/>
        <v>-0.01024496361</v>
      </c>
      <c r="E3375" s="33">
        <f t="shared" si="7"/>
        <v>-0.01934561182</v>
      </c>
      <c r="F3375" s="33">
        <f t="shared" si="9"/>
        <v>-0.008811209886</v>
      </c>
      <c r="G3375" s="33">
        <f t="shared" si="11"/>
        <v>-0.008452048275</v>
      </c>
      <c r="H3375" s="33">
        <f t="shared" si="20"/>
        <v>-1.775888586</v>
      </c>
      <c r="I3375" s="45">
        <f t="shared" si="31"/>
        <v>-1.536948478</v>
      </c>
      <c r="J3375" s="45">
        <f t="shared" si="43"/>
        <v>-2.524534792</v>
      </c>
      <c r="K3375" s="21" t="s">
        <v>91</v>
      </c>
      <c r="L3375" s="8">
        <v>29.888382</v>
      </c>
      <c r="M3375" s="33">
        <f t="shared" si="6"/>
        <v>-0.00757359627</v>
      </c>
      <c r="N3375" s="33">
        <f t="shared" si="8"/>
        <v>-0.02691970989</v>
      </c>
      <c r="O3375" s="33">
        <f t="shared" si="10"/>
        <v>-0.004510554058</v>
      </c>
      <c r="P3375" s="33">
        <f t="shared" si="12"/>
        <v>-0.009916870254</v>
      </c>
      <c r="Q3375" s="45">
        <f t="shared" si="21"/>
        <v>-2.267315125</v>
      </c>
      <c r="R3375" s="45">
        <f t="shared" si="32"/>
        <v>-1.340669702</v>
      </c>
      <c r="S3375" s="45">
        <f t="shared" si="44"/>
        <v>-2.341157145</v>
      </c>
      <c r="T3375" s="33">
        <f t="shared" si="22"/>
        <v>0.4914265396</v>
      </c>
      <c r="U3375" s="33">
        <f t="shared" si="33"/>
        <v>-0.1962787753</v>
      </c>
      <c r="V3375" s="33">
        <f t="shared" si="42"/>
        <v>-0.1833776468</v>
      </c>
      <c r="W3375" s="44">
        <f t="shared" si="13"/>
        <v>0.006003312189</v>
      </c>
      <c r="X3375" s="44">
        <f t="shared" si="14"/>
        <v>0.006830763622</v>
      </c>
      <c r="Y3375" s="33">
        <f t="shared" si="15"/>
        <v>1.137832484</v>
      </c>
      <c r="Z3375" s="43">
        <v>1.0</v>
      </c>
      <c r="AA3375" s="33">
        <f t="shared" si="16"/>
        <v>2.137832484</v>
      </c>
      <c r="AB3375" s="33">
        <f t="shared" si="17"/>
        <v>0.5322365025</v>
      </c>
      <c r="AC3375" s="33">
        <f t="shared" si="18"/>
        <v>0.4677634975</v>
      </c>
      <c r="AD3375" s="33">
        <f t="shared" si="19"/>
        <v>-0.0004766572951</v>
      </c>
      <c r="AE3375" s="34">
        <f t="shared" si="23"/>
        <v>0</v>
      </c>
      <c r="AF3375" s="34">
        <f t="shared" si="24"/>
        <v>0</v>
      </c>
      <c r="AG3375" s="34">
        <f t="shared" si="25"/>
        <v>0</v>
      </c>
      <c r="AH3375" s="34">
        <f t="shared" si="26"/>
        <v>0</v>
      </c>
      <c r="AI3375" s="34">
        <f t="shared" si="28"/>
        <v>0</v>
      </c>
      <c r="AJ3375" s="34">
        <f t="shared" si="29"/>
        <v>0</v>
      </c>
      <c r="AK3375" s="34">
        <f t="shared" si="27"/>
        <v>0</v>
      </c>
      <c r="AL3375" s="36">
        <f t="shared" si="34"/>
        <v>0</v>
      </c>
      <c r="AM3375" s="36">
        <f t="shared" si="35"/>
        <v>0</v>
      </c>
      <c r="AN3375" s="46">
        <f t="shared" si="36"/>
        <v>0</v>
      </c>
      <c r="AO3375" s="36">
        <f t="shared" si="37"/>
        <v>0</v>
      </c>
      <c r="AP3375" s="36">
        <f t="shared" si="39"/>
        <v>0</v>
      </c>
      <c r="AQ3375" s="36">
        <f t="shared" si="40"/>
        <v>0</v>
      </c>
      <c r="AR3375" s="36">
        <f t="shared" si="38"/>
        <v>0</v>
      </c>
      <c r="AS3375" s="38">
        <f t="shared" si="45"/>
        <v>0</v>
      </c>
      <c r="AT3375" s="38">
        <f t="shared" si="46"/>
        <v>0</v>
      </c>
      <c r="AU3375" s="38">
        <f t="shared" si="47"/>
        <v>0</v>
      </c>
      <c r="AV3375" s="38">
        <f t="shared" si="48"/>
        <v>0</v>
      </c>
      <c r="AW3375" s="38">
        <f t="shared" si="51"/>
        <v>0</v>
      </c>
      <c r="AX3375" s="38">
        <f t="shared" si="52"/>
        <v>0</v>
      </c>
      <c r="AY3375" s="38">
        <f t="shared" si="49"/>
        <v>0</v>
      </c>
      <c r="AZ3375" s="12">
        <f t="shared" si="30"/>
        <v>129.7225173</v>
      </c>
      <c r="BA3375" s="12">
        <f t="shared" si="41"/>
        <v>90.15180124</v>
      </c>
      <c r="BB3375" s="12">
        <f t="shared" si="53"/>
        <v>114.484594</v>
      </c>
      <c r="BC3375" s="12">
        <f t="shared" si="50"/>
        <v>0</v>
      </c>
      <c r="BD3375" s="12">
        <f t="shared" si="54"/>
        <v>109.6357598</v>
      </c>
    </row>
    <row r="3376" ht="14.25" customHeight="1">
      <c r="A3376" s="7">
        <v>41418.0</v>
      </c>
      <c r="B3376" s="21" t="s">
        <v>90</v>
      </c>
      <c r="C3376" s="8">
        <v>60.199661</v>
      </c>
      <c r="D3376" s="33">
        <f t="shared" si="5"/>
        <v>0.005601902316</v>
      </c>
      <c r="E3376" s="33">
        <f t="shared" si="7"/>
        <v>-0.01455821643</v>
      </c>
      <c r="F3376" s="33">
        <f t="shared" si="9"/>
        <v>-0.005060074794</v>
      </c>
      <c r="G3376" s="33">
        <f t="shared" si="11"/>
        <v>0.0008486978744</v>
      </c>
      <c r="H3376" s="33">
        <f t="shared" si="20"/>
        <v>-1.409324392</v>
      </c>
      <c r="I3376" s="45">
        <f t="shared" si="31"/>
        <v>-1.295351771</v>
      </c>
      <c r="J3376" s="45">
        <f t="shared" si="43"/>
        <v>-1.935596517</v>
      </c>
      <c r="K3376" s="21" t="s">
        <v>91</v>
      </c>
      <c r="L3376" s="8">
        <v>30.109348</v>
      </c>
      <c r="M3376" s="33">
        <f t="shared" si="6"/>
        <v>0.007393039878</v>
      </c>
      <c r="N3376" s="33">
        <f t="shared" si="8"/>
        <v>-0.01698863897</v>
      </c>
      <c r="O3376" s="33">
        <f t="shared" si="10"/>
        <v>0.002135216629</v>
      </c>
      <c r="P3376" s="33">
        <f t="shared" si="12"/>
        <v>0.003325340768</v>
      </c>
      <c r="Q3376" s="45">
        <f t="shared" si="21"/>
        <v>-1.556349686</v>
      </c>
      <c r="R3376" s="45">
        <f t="shared" si="32"/>
        <v>-0.9637920473</v>
      </c>
      <c r="S3376" s="45">
        <f t="shared" si="44"/>
        <v>-1.641129649</v>
      </c>
      <c r="T3376" s="33">
        <f t="shared" si="22"/>
        <v>0.1470252943</v>
      </c>
      <c r="U3376" s="33">
        <f t="shared" si="33"/>
        <v>-0.3315597235</v>
      </c>
      <c r="V3376" s="33">
        <f t="shared" si="42"/>
        <v>-0.2944668683</v>
      </c>
      <c r="W3376" s="44">
        <f t="shared" si="13"/>
        <v>0.006093006477</v>
      </c>
      <c r="X3376" s="44">
        <f t="shared" si="14"/>
        <v>0.006921213159</v>
      </c>
      <c r="Y3376" s="33">
        <f t="shared" si="15"/>
        <v>1.135927425</v>
      </c>
      <c r="Z3376" s="43">
        <v>1.0</v>
      </c>
      <c r="AA3376" s="33">
        <f t="shared" si="16"/>
        <v>2.135927425</v>
      </c>
      <c r="AB3376" s="33">
        <f t="shared" si="17"/>
        <v>0.5318192986</v>
      </c>
      <c r="AC3376" s="33">
        <f t="shared" si="18"/>
        <v>0.4681807014</v>
      </c>
      <c r="AD3376" s="33">
        <f t="shared" si="19"/>
        <v>-0.004402138064</v>
      </c>
      <c r="AE3376" s="34">
        <f t="shared" si="23"/>
        <v>0</v>
      </c>
      <c r="AF3376" s="34">
        <f t="shared" si="24"/>
        <v>0</v>
      </c>
      <c r="AG3376" s="34">
        <f t="shared" si="25"/>
        <v>0</v>
      </c>
      <c r="AH3376" s="34">
        <f t="shared" si="26"/>
        <v>0</v>
      </c>
      <c r="AI3376" s="34">
        <f t="shared" si="28"/>
        <v>0</v>
      </c>
      <c r="AJ3376" s="34">
        <f t="shared" si="29"/>
        <v>0</v>
      </c>
      <c r="AK3376" s="34">
        <f t="shared" si="27"/>
        <v>0</v>
      </c>
      <c r="AL3376" s="36">
        <f t="shared" si="34"/>
        <v>0</v>
      </c>
      <c r="AM3376" s="36">
        <f t="shared" si="35"/>
        <v>0</v>
      </c>
      <c r="AN3376" s="46">
        <f t="shared" si="36"/>
        <v>0</v>
      </c>
      <c r="AO3376" s="36">
        <f t="shared" si="37"/>
        <v>0</v>
      </c>
      <c r="AP3376" s="36">
        <f t="shared" si="39"/>
        <v>0</v>
      </c>
      <c r="AQ3376" s="36">
        <f t="shared" si="40"/>
        <v>0</v>
      </c>
      <c r="AR3376" s="36">
        <f t="shared" si="38"/>
        <v>0</v>
      </c>
      <c r="AS3376" s="38">
        <f t="shared" si="45"/>
        <v>0</v>
      </c>
      <c r="AT3376" s="38">
        <f t="shared" si="46"/>
        <v>0</v>
      </c>
      <c r="AU3376" s="38">
        <f t="shared" si="47"/>
        <v>0</v>
      </c>
      <c r="AV3376" s="38">
        <f t="shared" si="48"/>
        <v>0</v>
      </c>
      <c r="AW3376" s="38">
        <f t="shared" si="51"/>
        <v>0</v>
      </c>
      <c r="AX3376" s="38">
        <f t="shared" si="52"/>
        <v>0</v>
      </c>
      <c r="AY3376" s="38">
        <f t="shared" si="49"/>
        <v>0</v>
      </c>
      <c r="AZ3376" s="12">
        <f t="shared" si="30"/>
        <v>129.7225173</v>
      </c>
      <c r="BA3376" s="12">
        <f t="shared" si="41"/>
        <v>90.15180124</v>
      </c>
      <c r="BB3376" s="12">
        <f t="shared" si="53"/>
        <v>114.484594</v>
      </c>
      <c r="BC3376" s="12">
        <f t="shared" si="50"/>
        <v>0</v>
      </c>
      <c r="BD3376" s="12">
        <f t="shared" si="54"/>
        <v>109.6357598</v>
      </c>
    </row>
    <row r="3377" ht="14.25" customHeight="1">
      <c r="A3377" s="7">
        <v>41422.0</v>
      </c>
      <c r="B3377" s="21" t="s">
        <v>90</v>
      </c>
      <c r="C3377" s="8">
        <v>60.090302</v>
      </c>
      <c r="D3377" s="33">
        <f t="shared" si="5"/>
        <v>-0.001816604914</v>
      </c>
      <c r="E3377" s="33">
        <f t="shared" si="7"/>
        <v>-0.001937284971</v>
      </c>
      <c r="F3377" s="33">
        <f t="shared" si="9"/>
        <v>-0.007226328377</v>
      </c>
      <c r="G3377" s="33">
        <f t="shared" si="11"/>
        <v>-0.002661762711</v>
      </c>
      <c r="H3377" s="33">
        <f t="shared" si="20"/>
        <v>-0.5977319998</v>
      </c>
      <c r="I3377" s="45">
        <f t="shared" si="31"/>
        <v>-1.403930362</v>
      </c>
      <c r="J3377" s="45">
        <f t="shared" si="43"/>
        <v>-2.003077716</v>
      </c>
      <c r="K3377" s="21" t="s">
        <v>91</v>
      </c>
      <c r="L3377" s="8">
        <v>30.330324</v>
      </c>
      <c r="M3377" s="33">
        <f t="shared" si="6"/>
        <v>0.007339116078</v>
      </c>
      <c r="N3377" s="33">
        <f t="shared" si="8"/>
        <v>0.004011667332</v>
      </c>
      <c r="O3377" s="33">
        <f t="shared" si="10"/>
        <v>0.008533036037</v>
      </c>
      <c r="P3377" s="33">
        <f t="shared" si="12"/>
        <v>0.007339116078</v>
      </c>
      <c r="Q3377" s="45">
        <f t="shared" si="21"/>
        <v>-0.2833874193</v>
      </c>
      <c r="R3377" s="45">
        <f t="shared" si="32"/>
        <v>-0.6106407617</v>
      </c>
      <c r="S3377" s="45">
        <f t="shared" si="44"/>
        <v>-1.414321347</v>
      </c>
      <c r="T3377" s="33">
        <f t="shared" si="22"/>
        <v>-0.3143445805</v>
      </c>
      <c r="U3377" s="33">
        <f t="shared" si="33"/>
        <v>-0.7932896001</v>
      </c>
      <c r="V3377" s="33">
        <f t="shared" si="42"/>
        <v>-0.5887563682</v>
      </c>
      <c r="W3377" s="44">
        <f t="shared" si="13"/>
        <v>0.006093981876</v>
      </c>
      <c r="X3377" s="44">
        <f t="shared" si="14"/>
        <v>0.007073466771</v>
      </c>
      <c r="Y3377" s="33">
        <f t="shared" si="15"/>
        <v>1.160729867</v>
      </c>
      <c r="Z3377" s="43">
        <v>1.0</v>
      </c>
      <c r="AA3377" s="33">
        <f t="shared" si="16"/>
        <v>2.160729867</v>
      </c>
      <c r="AB3377" s="33">
        <f t="shared" si="17"/>
        <v>0.53719342</v>
      </c>
      <c r="AC3377" s="33">
        <f t="shared" si="18"/>
        <v>0.46280658</v>
      </c>
      <c r="AD3377" s="33">
        <f t="shared" si="19"/>
        <v>0.003971018909</v>
      </c>
      <c r="AE3377" s="34">
        <f t="shared" si="23"/>
        <v>0</v>
      </c>
      <c r="AF3377" s="34">
        <f t="shared" si="24"/>
        <v>0</v>
      </c>
      <c r="AG3377" s="34">
        <f t="shared" si="25"/>
        <v>0</v>
      </c>
      <c r="AH3377" s="34">
        <f t="shared" si="26"/>
        <v>0</v>
      </c>
      <c r="AI3377" s="34">
        <f t="shared" si="28"/>
        <v>0</v>
      </c>
      <c r="AJ3377" s="34">
        <f t="shared" si="29"/>
        <v>0</v>
      </c>
      <c r="AK3377" s="34">
        <f t="shared" si="27"/>
        <v>0</v>
      </c>
      <c r="AL3377" s="36">
        <f t="shared" si="34"/>
        <v>0</v>
      </c>
      <c r="AM3377" s="36">
        <f t="shared" si="35"/>
        <v>0</v>
      </c>
      <c r="AN3377" s="46">
        <f t="shared" si="36"/>
        <v>0</v>
      </c>
      <c r="AO3377" s="36">
        <f t="shared" si="37"/>
        <v>0</v>
      </c>
      <c r="AP3377" s="36">
        <f t="shared" si="39"/>
        <v>0</v>
      </c>
      <c r="AQ3377" s="36">
        <f t="shared" si="40"/>
        <v>0</v>
      </c>
      <c r="AR3377" s="36">
        <f t="shared" si="38"/>
        <v>0</v>
      </c>
      <c r="AS3377" s="38">
        <f t="shared" si="45"/>
        <v>0</v>
      </c>
      <c r="AT3377" s="38">
        <f t="shared" si="46"/>
        <v>0</v>
      </c>
      <c r="AU3377" s="38">
        <f t="shared" si="47"/>
        <v>0</v>
      </c>
      <c r="AV3377" s="38">
        <f t="shared" si="48"/>
        <v>0</v>
      </c>
      <c r="AW3377" s="38">
        <f t="shared" si="51"/>
        <v>0</v>
      </c>
      <c r="AX3377" s="38">
        <f t="shared" si="52"/>
        <v>0</v>
      </c>
      <c r="AY3377" s="38">
        <f t="shared" si="49"/>
        <v>0</v>
      </c>
      <c r="AZ3377" s="12">
        <f t="shared" si="30"/>
        <v>129.7225173</v>
      </c>
      <c r="BA3377" s="12">
        <f t="shared" si="41"/>
        <v>90.15180124</v>
      </c>
      <c r="BB3377" s="12">
        <f t="shared" si="53"/>
        <v>114.484594</v>
      </c>
      <c r="BC3377" s="12">
        <f t="shared" si="50"/>
        <v>0</v>
      </c>
      <c r="BD3377" s="12">
        <f t="shared" si="54"/>
        <v>109.6357598</v>
      </c>
    </row>
    <row r="3378" ht="14.25" customHeight="1">
      <c r="A3378" s="7">
        <v>41423.0</v>
      </c>
      <c r="B3378" s="21" t="s">
        <v>90</v>
      </c>
      <c r="C3378" s="8">
        <v>59.13533</v>
      </c>
      <c r="D3378" s="33">
        <f t="shared" si="5"/>
        <v>-0.01589228159</v>
      </c>
      <c r="E3378" s="33">
        <f t="shared" si="7"/>
        <v>-0.01827455083</v>
      </c>
      <c r="F3378" s="33">
        <f t="shared" si="9"/>
        <v>-0.02850322927</v>
      </c>
      <c r="G3378" s="33">
        <f t="shared" si="11"/>
        <v>-0.01636941123</v>
      </c>
      <c r="H3378" s="33">
        <f t="shared" si="20"/>
        <v>-1.566795805</v>
      </c>
      <c r="I3378" s="45">
        <f t="shared" si="31"/>
        <v>-2.572193061</v>
      </c>
      <c r="J3378" s="45">
        <f t="shared" si="43"/>
        <v>-2.493981533</v>
      </c>
      <c r="K3378" s="21" t="s">
        <v>91</v>
      </c>
      <c r="L3378" s="8">
        <v>29.510588</v>
      </c>
      <c r="M3378" s="33">
        <f t="shared" si="6"/>
        <v>-0.02702694505</v>
      </c>
      <c r="N3378" s="33">
        <f t="shared" si="8"/>
        <v>-0.02220106075</v>
      </c>
      <c r="O3378" s="33">
        <f t="shared" si="10"/>
        <v>-0.0263405112</v>
      </c>
      <c r="P3378" s="33">
        <f t="shared" si="12"/>
        <v>-0.02197020128</v>
      </c>
      <c r="Q3378" s="45">
        <f t="shared" si="21"/>
        <v>-1.79751631</v>
      </c>
      <c r="R3378" s="45">
        <f t="shared" si="32"/>
        <v>-2.367347845</v>
      </c>
      <c r="S3378" s="45">
        <f t="shared" si="44"/>
        <v>-2.603274654</v>
      </c>
      <c r="T3378" s="33">
        <f t="shared" si="22"/>
        <v>0.2307205048</v>
      </c>
      <c r="U3378" s="33">
        <f t="shared" si="33"/>
        <v>-0.2048452161</v>
      </c>
      <c r="V3378" s="33">
        <f t="shared" si="42"/>
        <v>0.1092931213</v>
      </c>
      <c r="W3378" s="44">
        <f t="shared" si="13"/>
        <v>0.007036904062</v>
      </c>
      <c r="X3378" s="44">
        <f t="shared" si="14"/>
        <v>0.009337984518</v>
      </c>
      <c r="Y3378" s="33">
        <f t="shared" si="15"/>
        <v>1.327001823</v>
      </c>
      <c r="Z3378" s="43">
        <v>1.0</v>
      </c>
      <c r="AA3378" s="33">
        <f t="shared" si="16"/>
        <v>2.327001823</v>
      </c>
      <c r="AB3378" s="33">
        <f t="shared" si="17"/>
        <v>0.5702624767</v>
      </c>
      <c r="AC3378" s="33">
        <f t="shared" si="18"/>
        <v>0.4297375233</v>
      </c>
      <c r="AD3378" s="33">
        <f t="shared" si="19"/>
        <v>0.007242608132</v>
      </c>
      <c r="AE3378" s="34">
        <f t="shared" si="23"/>
        <v>0</v>
      </c>
      <c r="AF3378" s="34">
        <f t="shared" si="24"/>
        <v>0</v>
      </c>
      <c r="AG3378" s="34">
        <f t="shared" si="25"/>
        <v>0</v>
      </c>
      <c r="AH3378" s="34">
        <f t="shared" si="26"/>
        <v>0</v>
      </c>
      <c r="AI3378" s="34">
        <f t="shared" si="28"/>
        <v>0</v>
      </c>
      <c r="AJ3378" s="34">
        <f t="shared" si="29"/>
        <v>0</v>
      </c>
      <c r="AK3378" s="34">
        <f t="shared" si="27"/>
        <v>0</v>
      </c>
      <c r="AL3378" s="36">
        <f t="shared" si="34"/>
        <v>0</v>
      </c>
      <c r="AM3378" s="36">
        <f t="shared" si="35"/>
        <v>0</v>
      </c>
      <c r="AN3378" s="46">
        <f t="shared" si="36"/>
        <v>0</v>
      </c>
      <c r="AO3378" s="36">
        <f t="shared" si="37"/>
        <v>0</v>
      </c>
      <c r="AP3378" s="36">
        <f t="shared" si="39"/>
        <v>0</v>
      </c>
      <c r="AQ3378" s="36">
        <f t="shared" si="40"/>
        <v>0</v>
      </c>
      <c r="AR3378" s="36">
        <f t="shared" si="38"/>
        <v>0</v>
      </c>
      <c r="AS3378" s="38">
        <f t="shared" si="45"/>
        <v>0</v>
      </c>
      <c r="AT3378" s="38">
        <f t="shared" si="46"/>
        <v>0</v>
      </c>
      <c r="AU3378" s="38">
        <f t="shared" si="47"/>
        <v>0</v>
      </c>
      <c r="AV3378" s="38">
        <f t="shared" si="48"/>
        <v>0</v>
      </c>
      <c r="AW3378" s="38">
        <f t="shared" si="51"/>
        <v>0</v>
      </c>
      <c r="AX3378" s="38">
        <f t="shared" si="52"/>
        <v>0</v>
      </c>
      <c r="AY3378" s="38">
        <f t="shared" si="49"/>
        <v>0</v>
      </c>
      <c r="AZ3378" s="12">
        <f t="shared" si="30"/>
        <v>129.7225173</v>
      </c>
      <c r="BA3378" s="12">
        <f t="shared" si="41"/>
        <v>90.15180124</v>
      </c>
      <c r="BB3378" s="12">
        <f t="shared" si="53"/>
        <v>114.484594</v>
      </c>
      <c r="BC3378" s="12">
        <f t="shared" si="50"/>
        <v>0</v>
      </c>
      <c r="BD3378" s="12">
        <f t="shared" si="54"/>
        <v>109.6357598</v>
      </c>
    </row>
    <row r="3379" ht="14.25" customHeight="1">
      <c r="A3379" s="7">
        <v>41424.0</v>
      </c>
      <c r="B3379" s="21" t="s">
        <v>90</v>
      </c>
      <c r="C3379" s="8">
        <v>59.208225</v>
      </c>
      <c r="D3379" s="33">
        <f t="shared" si="5"/>
        <v>0.001232681039</v>
      </c>
      <c r="E3379" s="33">
        <f t="shared" si="7"/>
        <v>-0.02109216951</v>
      </c>
      <c r="F3379" s="33">
        <f t="shared" si="9"/>
        <v>-0.03596440878</v>
      </c>
      <c r="G3379" s="33">
        <f t="shared" si="11"/>
        <v>-0.01204238137</v>
      </c>
      <c r="H3379" s="33">
        <f t="shared" si="20"/>
        <v>-1.67626463</v>
      </c>
      <c r="I3379" s="45">
        <f t="shared" si="31"/>
        <v>-2.836065007</v>
      </c>
      <c r="J3379" s="45">
        <f t="shared" si="43"/>
        <v>-2.157131766</v>
      </c>
      <c r="K3379" s="21" t="s">
        <v>91</v>
      </c>
      <c r="L3379" s="8">
        <v>29.061502</v>
      </c>
      <c r="M3379" s="33">
        <f t="shared" si="6"/>
        <v>-0.01521779234</v>
      </c>
      <c r="N3379" s="33">
        <f t="shared" si="8"/>
        <v>-0.03502966749</v>
      </c>
      <c r="O3379" s="33">
        <f t="shared" si="10"/>
        <v>-0.05009322562</v>
      </c>
      <c r="P3379" s="33">
        <f t="shared" si="12"/>
        <v>-0.0341155297</v>
      </c>
      <c r="Q3379" s="45">
        <f t="shared" si="21"/>
        <v>-2.454018904</v>
      </c>
      <c r="R3379" s="45">
        <f t="shared" si="32"/>
        <v>-3.396018056</v>
      </c>
      <c r="S3379" s="45">
        <f t="shared" si="44"/>
        <v>-2.916029566</v>
      </c>
      <c r="T3379" s="33">
        <f t="shared" si="22"/>
        <v>0.7777542738</v>
      </c>
      <c r="U3379" s="33">
        <f t="shared" si="33"/>
        <v>0.5599530486</v>
      </c>
      <c r="V3379" s="33">
        <f t="shared" si="42"/>
        <v>0.7588978002</v>
      </c>
      <c r="W3379" s="44">
        <f t="shared" si="13"/>
        <v>0.007028100808</v>
      </c>
      <c r="X3379" s="44">
        <f t="shared" si="14"/>
        <v>0.009857345237</v>
      </c>
      <c r="Y3379" s="33">
        <f t="shared" si="15"/>
        <v>1.402561731</v>
      </c>
      <c r="Z3379" s="43">
        <v>1.0</v>
      </c>
      <c r="AA3379" s="33">
        <f t="shared" si="16"/>
        <v>2.402561731</v>
      </c>
      <c r="AB3379" s="33">
        <f t="shared" si="17"/>
        <v>0.5837776041</v>
      </c>
      <c r="AC3379" s="33">
        <f t="shared" si="18"/>
        <v>0.4162223959</v>
      </c>
      <c r="AD3379" s="33">
        <f t="shared" si="19"/>
        <v>0.004728655283</v>
      </c>
      <c r="AE3379" s="34">
        <f t="shared" si="23"/>
        <v>0</v>
      </c>
      <c r="AF3379" s="34">
        <f t="shared" si="24"/>
        <v>0</v>
      </c>
      <c r="AG3379" s="34">
        <f t="shared" si="25"/>
        <v>0</v>
      </c>
      <c r="AH3379" s="34">
        <f t="shared" si="26"/>
        <v>0</v>
      </c>
      <c r="AI3379" s="34">
        <f t="shared" si="28"/>
        <v>0</v>
      </c>
      <c r="AJ3379" s="34">
        <f t="shared" si="29"/>
        <v>0</v>
      </c>
      <c r="AK3379" s="34">
        <f t="shared" si="27"/>
        <v>0</v>
      </c>
      <c r="AL3379" s="36">
        <f t="shared" si="34"/>
        <v>0</v>
      </c>
      <c r="AM3379" s="36">
        <f t="shared" si="35"/>
        <v>0</v>
      </c>
      <c r="AN3379" s="46">
        <f t="shared" si="36"/>
        <v>0</v>
      </c>
      <c r="AO3379" s="36">
        <f t="shared" si="37"/>
        <v>0</v>
      </c>
      <c r="AP3379" s="36">
        <f t="shared" si="39"/>
        <v>0</v>
      </c>
      <c r="AQ3379" s="36">
        <f t="shared" si="40"/>
        <v>0</v>
      </c>
      <c r="AR3379" s="36">
        <f t="shared" si="38"/>
        <v>0</v>
      </c>
      <c r="AS3379" s="38">
        <f t="shared" si="45"/>
        <v>0</v>
      </c>
      <c r="AT3379" s="38">
        <f t="shared" si="46"/>
        <v>0</v>
      </c>
      <c r="AU3379" s="38">
        <f t="shared" si="47"/>
        <v>0</v>
      </c>
      <c r="AV3379" s="38">
        <f t="shared" si="48"/>
        <v>0</v>
      </c>
      <c r="AW3379" s="38">
        <f t="shared" si="51"/>
        <v>0</v>
      </c>
      <c r="AX3379" s="38">
        <f t="shared" si="52"/>
        <v>0</v>
      </c>
      <c r="AY3379" s="38">
        <f t="shared" si="49"/>
        <v>0</v>
      </c>
      <c r="AZ3379" s="12">
        <f t="shared" si="30"/>
        <v>129.7225173</v>
      </c>
      <c r="BA3379" s="12">
        <f t="shared" si="41"/>
        <v>90.15180124</v>
      </c>
      <c r="BB3379" s="12">
        <f t="shared" si="53"/>
        <v>114.484594</v>
      </c>
      <c r="BC3379" s="12">
        <f t="shared" si="50"/>
        <v>0</v>
      </c>
      <c r="BD3379" s="12">
        <f t="shared" si="54"/>
        <v>109.6357598</v>
      </c>
    </row>
    <row r="3380" ht="14.25" customHeight="1">
      <c r="A3380" s="7">
        <v>41425.0</v>
      </c>
      <c r="B3380" s="21" t="s">
        <v>90</v>
      </c>
      <c r="C3380" s="8">
        <v>58.880188</v>
      </c>
      <c r="D3380" s="33">
        <f t="shared" si="5"/>
        <v>-0.005540395781</v>
      </c>
      <c r="E3380" s="33">
        <f t="shared" si="7"/>
        <v>-0.01643916132</v>
      </c>
      <c r="F3380" s="33">
        <f t="shared" si="9"/>
        <v>-0.0354667475</v>
      </c>
      <c r="G3380" s="33">
        <f t="shared" si="11"/>
        <v>-0.02168109278</v>
      </c>
      <c r="H3380" s="33">
        <f t="shared" si="20"/>
        <v>-1.335095676</v>
      </c>
      <c r="I3380" s="45">
        <f t="shared" si="31"/>
        <v>-2.591543486</v>
      </c>
      <c r="J3380" s="45">
        <f t="shared" si="43"/>
        <v>-2.43670254</v>
      </c>
      <c r="K3380" s="21" t="s">
        <v>91</v>
      </c>
      <c r="L3380" s="8">
        <v>28.505508</v>
      </c>
      <c r="M3380" s="33">
        <f t="shared" si="6"/>
        <v>-0.01913163332</v>
      </c>
      <c r="N3380" s="33">
        <f t="shared" si="8"/>
        <v>-0.04626794451</v>
      </c>
      <c r="O3380" s="33">
        <f t="shared" si="10"/>
        <v>-0.07194213476</v>
      </c>
      <c r="P3380" s="33">
        <f t="shared" si="12"/>
        <v>-0.04694962447</v>
      </c>
      <c r="Q3380" s="45">
        <f t="shared" si="21"/>
        <v>-2.908754496</v>
      </c>
      <c r="R3380" s="45">
        <f t="shared" si="32"/>
        <v>-4.042770597</v>
      </c>
      <c r="S3380" s="45">
        <f t="shared" si="44"/>
        <v>-3.165359564</v>
      </c>
      <c r="T3380" s="33">
        <f t="shared" si="22"/>
        <v>1.57365882</v>
      </c>
      <c r="U3380" s="33">
        <f t="shared" si="33"/>
        <v>1.451227111</v>
      </c>
      <c r="V3380" s="33">
        <f t="shared" si="42"/>
        <v>0.7286570241</v>
      </c>
      <c r="W3380" s="44">
        <f t="shared" si="13"/>
        <v>0.007014480469</v>
      </c>
      <c r="X3380" s="44">
        <f t="shared" si="14"/>
        <v>0.01057258243</v>
      </c>
      <c r="Y3380" s="33">
        <f t="shared" si="15"/>
        <v>1.507250962</v>
      </c>
      <c r="Z3380" s="43">
        <v>1.0</v>
      </c>
      <c r="AA3380" s="33">
        <f t="shared" si="16"/>
        <v>2.507250962</v>
      </c>
      <c r="AB3380" s="33">
        <f t="shared" si="17"/>
        <v>0.6011567987</v>
      </c>
      <c r="AC3380" s="33">
        <f t="shared" si="18"/>
        <v>0.3988432013</v>
      </c>
      <c r="AD3380" s="33">
        <f t="shared" si="19"/>
        <v>-0.00348920662</v>
      </c>
      <c r="AE3380" s="34">
        <f t="shared" si="23"/>
        <v>-1</v>
      </c>
      <c r="AF3380" s="34">
        <f t="shared" si="24"/>
        <v>0</v>
      </c>
      <c r="AG3380" s="34">
        <f t="shared" si="25"/>
        <v>0</v>
      </c>
      <c r="AH3380" s="34">
        <f t="shared" si="26"/>
        <v>1</v>
      </c>
      <c r="AI3380" s="34">
        <f t="shared" si="28"/>
        <v>0</v>
      </c>
      <c r="AJ3380" s="34">
        <f t="shared" si="29"/>
        <v>-1</v>
      </c>
      <c r="AK3380" s="34">
        <f t="shared" si="27"/>
        <v>0.00348920662</v>
      </c>
      <c r="AL3380" s="36">
        <f t="shared" si="34"/>
        <v>-1</v>
      </c>
      <c r="AM3380" s="36">
        <f t="shared" si="35"/>
        <v>0</v>
      </c>
      <c r="AN3380" s="46">
        <f t="shared" si="36"/>
        <v>0</v>
      </c>
      <c r="AO3380" s="36">
        <f t="shared" si="37"/>
        <v>1</v>
      </c>
      <c r="AP3380" s="36">
        <f t="shared" si="39"/>
        <v>0</v>
      </c>
      <c r="AQ3380" s="36">
        <f t="shared" si="40"/>
        <v>-1</v>
      </c>
      <c r="AR3380" s="36">
        <f t="shared" si="38"/>
        <v>0.00348920662</v>
      </c>
      <c r="AS3380" s="38">
        <f t="shared" si="45"/>
        <v>0</v>
      </c>
      <c r="AT3380" s="38">
        <f t="shared" si="46"/>
        <v>0</v>
      </c>
      <c r="AU3380" s="38">
        <f t="shared" si="47"/>
        <v>0</v>
      </c>
      <c r="AV3380" s="38">
        <f t="shared" si="48"/>
        <v>0</v>
      </c>
      <c r="AW3380" s="38">
        <f t="shared" si="51"/>
        <v>0</v>
      </c>
      <c r="AX3380" s="38">
        <f t="shared" si="52"/>
        <v>0</v>
      </c>
      <c r="AY3380" s="38">
        <f t="shared" si="49"/>
        <v>0</v>
      </c>
      <c r="AZ3380" s="12">
        <f t="shared" si="30"/>
        <v>130.175146</v>
      </c>
      <c r="BA3380" s="12">
        <f t="shared" si="41"/>
        <v>90.4663595</v>
      </c>
      <c r="BB3380" s="12">
        <f t="shared" si="53"/>
        <v>114.484594</v>
      </c>
      <c r="BC3380" s="12">
        <f t="shared" si="50"/>
        <v>0.002326137746</v>
      </c>
      <c r="BD3380" s="12">
        <f t="shared" si="54"/>
        <v>109.8907877</v>
      </c>
    </row>
    <row r="3381" ht="14.25" customHeight="1">
      <c r="A3381" s="7">
        <v>41428.0</v>
      </c>
      <c r="B3381" s="21" t="s">
        <v>90</v>
      </c>
      <c r="C3381" s="8">
        <v>59.339466</v>
      </c>
      <c r="D3381" s="33">
        <f t="shared" si="5"/>
        <v>0.007800212866</v>
      </c>
      <c r="E3381" s="33">
        <f t="shared" si="7"/>
        <v>-0.01428903395</v>
      </c>
      <c r="F3381" s="33">
        <f t="shared" si="9"/>
        <v>-0.02863922754</v>
      </c>
      <c r="G3381" s="33">
        <f t="shared" si="11"/>
        <v>-0.01726403082</v>
      </c>
      <c r="H3381" s="33">
        <f t="shared" si="20"/>
        <v>-1.16267239</v>
      </c>
      <c r="I3381" s="45">
        <f t="shared" si="31"/>
        <v>-2.081602863</v>
      </c>
      <c r="J3381" s="45">
        <f t="shared" si="43"/>
        <v>-2.114534827</v>
      </c>
      <c r="K3381" s="21" t="s">
        <v>91</v>
      </c>
      <c r="L3381" s="8">
        <v>29.090019</v>
      </c>
      <c r="M3381" s="33">
        <f t="shared" si="6"/>
        <v>0.020505195</v>
      </c>
      <c r="N3381" s="33">
        <f t="shared" si="8"/>
        <v>-0.0338542369</v>
      </c>
      <c r="O3381" s="33">
        <f t="shared" si="10"/>
        <v>-0.05026773846</v>
      </c>
      <c r="P3381" s="33">
        <f t="shared" si="12"/>
        <v>-0.0338542369</v>
      </c>
      <c r="Q3381" s="45">
        <f t="shared" si="21"/>
        <v>-2.042446693</v>
      </c>
      <c r="R3381" s="45">
        <f t="shared" si="32"/>
        <v>-2.657932856</v>
      </c>
      <c r="S3381" s="45">
        <f t="shared" si="44"/>
        <v>-2.441135951</v>
      </c>
      <c r="T3381" s="33">
        <f t="shared" si="22"/>
        <v>0.8797743028</v>
      </c>
      <c r="U3381" s="33">
        <f t="shared" si="33"/>
        <v>0.5763299923</v>
      </c>
      <c r="V3381" s="33">
        <f t="shared" si="42"/>
        <v>0.3266011245</v>
      </c>
      <c r="W3381" s="44">
        <f t="shared" si="13"/>
        <v>0.007231830512</v>
      </c>
      <c r="X3381" s="44">
        <f t="shared" si="14"/>
        <v>0.01159658547</v>
      </c>
      <c r="Y3381" s="33">
        <f t="shared" si="15"/>
        <v>1.60354774</v>
      </c>
      <c r="Z3381" s="43">
        <v>1.0</v>
      </c>
      <c r="AA3381" s="33">
        <f t="shared" si="16"/>
        <v>2.60354774</v>
      </c>
      <c r="AB3381" s="33">
        <f t="shared" si="17"/>
        <v>0.6159087138</v>
      </c>
      <c r="AC3381" s="33">
        <f t="shared" si="18"/>
        <v>0.3840912862</v>
      </c>
      <c r="AD3381" s="33">
        <f t="shared" si="19"/>
        <v>-0.004001098342</v>
      </c>
      <c r="AE3381" s="34">
        <f t="shared" si="23"/>
        <v>0</v>
      </c>
      <c r="AF3381" s="34">
        <f t="shared" si="24"/>
        <v>0</v>
      </c>
      <c r="AG3381" s="34">
        <f t="shared" si="25"/>
        <v>0</v>
      </c>
      <c r="AH3381" s="34">
        <f t="shared" si="26"/>
        <v>2</v>
      </c>
      <c r="AI3381" s="34">
        <f t="shared" si="28"/>
        <v>0</v>
      </c>
      <c r="AJ3381" s="34">
        <f t="shared" si="29"/>
        <v>-1</v>
      </c>
      <c r="AK3381" s="34">
        <f t="shared" si="27"/>
        <v>0.004001098342</v>
      </c>
      <c r="AL3381" s="36">
        <f t="shared" si="34"/>
        <v>0</v>
      </c>
      <c r="AM3381" s="36">
        <f t="shared" si="35"/>
        <v>0</v>
      </c>
      <c r="AN3381" s="46">
        <f t="shared" si="36"/>
        <v>0</v>
      </c>
      <c r="AO3381" s="36">
        <f t="shared" si="37"/>
        <v>2</v>
      </c>
      <c r="AP3381" s="36">
        <f t="shared" si="39"/>
        <v>0</v>
      </c>
      <c r="AQ3381" s="36">
        <f t="shared" si="40"/>
        <v>-1</v>
      </c>
      <c r="AR3381" s="36">
        <f t="shared" si="38"/>
        <v>0.004001098342</v>
      </c>
      <c r="AS3381" s="38">
        <f t="shared" si="45"/>
        <v>0</v>
      </c>
      <c r="AT3381" s="38">
        <f t="shared" si="46"/>
        <v>0</v>
      </c>
      <c r="AU3381" s="38">
        <f t="shared" si="47"/>
        <v>0</v>
      </c>
      <c r="AV3381" s="38">
        <f t="shared" si="48"/>
        <v>0</v>
      </c>
      <c r="AW3381" s="38">
        <f t="shared" si="51"/>
        <v>0</v>
      </c>
      <c r="AX3381" s="38">
        <f t="shared" si="52"/>
        <v>0</v>
      </c>
      <c r="AY3381" s="38">
        <f t="shared" si="49"/>
        <v>0</v>
      </c>
      <c r="AZ3381" s="12">
        <f t="shared" si="30"/>
        <v>130.6959895</v>
      </c>
      <c r="BA3381" s="12">
        <f t="shared" si="41"/>
        <v>90.8283243</v>
      </c>
      <c r="BB3381" s="12">
        <f t="shared" si="53"/>
        <v>114.484594</v>
      </c>
      <c r="BC3381" s="12">
        <f t="shared" si="50"/>
        <v>0.002667398895</v>
      </c>
      <c r="BD3381" s="12">
        <f t="shared" si="54"/>
        <v>110.1839102</v>
      </c>
    </row>
    <row r="3382" ht="14.25" customHeight="1">
      <c r="A3382" s="7">
        <v>41429.0</v>
      </c>
      <c r="B3382" s="21" t="s">
        <v>90</v>
      </c>
      <c r="C3382" s="8">
        <v>59.507103</v>
      </c>
      <c r="D3382" s="33">
        <f t="shared" si="5"/>
        <v>0.002825050701</v>
      </c>
      <c r="E3382" s="33">
        <f t="shared" si="7"/>
        <v>-0.009705376418</v>
      </c>
      <c r="F3382" s="33">
        <f t="shared" si="9"/>
        <v>-0.01162385931</v>
      </c>
      <c r="G3382" s="33">
        <f t="shared" si="11"/>
        <v>-0.01054574143</v>
      </c>
      <c r="H3382" s="33">
        <f t="shared" si="20"/>
        <v>-0.858618607</v>
      </c>
      <c r="I3382" s="45">
        <f t="shared" si="31"/>
        <v>-1.169322428</v>
      </c>
      <c r="J3382" s="45">
        <f t="shared" si="43"/>
        <v>-1.757532356</v>
      </c>
      <c r="K3382" s="21" t="s">
        <v>91</v>
      </c>
      <c r="L3382" s="8">
        <v>29.524832</v>
      </c>
      <c r="M3382" s="33">
        <f t="shared" si="6"/>
        <v>0.01494715421</v>
      </c>
      <c r="N3382" s="33">
        <f t="shared" si="8"/>
        <v>-0.02655731604</v>
      </c>
      <c r="O3382" s="33">
        <f t="shared" si="10"/>
        <v>-0.02265218782</v>
      </c>
      <c r="P3382" s="33">
        <f t="shared" si="12"/>
        <v>-0.01568465831</v>
      </c>
      <c r="Q3382" s="45">
        <f t="shared" si="21"/>
        <v>-1.579555258</v>
      </c>
      <c r="R3382" s="45">
        <f t="shared" si="32"/>
        <v>-1.417836632</v>
      </c>
      <c r="S3382" s="45">
        <f t="shared" si="44"/>
        <v>-1.700608864</v>
      </c>
      <c r="T3382" s="33">
        <f t="shared" si="22"/>
        <v>0.7209366512</v>
      </c>
      <c r="U3382" s="33">
        <f t="shared" si="33"/>
        <v>0.2485142042</v>
      </c>
      <c r="V3382" s="33">
        <f t="shared" si="42"/>
        <v>-0.05692349164</v>
      </c>
      <c r="W3382" s="44">
        <f t="shared" si="13"/>
        <v>0.00723657257</v>
      </c>
      <c r="X3382" s="44">
        <f t="shared" si="14"/>
        <v>0.01215843024</v>
      </c>
      <c r="Y3382" s="33">
        <f t="shared" si="15"/>
        <v>1.680136574</v>
      </c>
      <c r="Z3382" s="43">
        <v>1.0</v>
      </c>
      <c r="AA3382" s="33">
        <f t="shared" si="16"/>
        <v>2.680136574</v>
      </c>
      <c r="AB3382" s="33">
        <f t="shared" si="17"/>
        <v>0.6268846858</v>
      </c>
      <c r="AC3382" s="33">
        <f t="shared" si="18"/>
        <v>0.3731153142</v>
      </c>
      <c r="AD3382" s="33">
        <f t="shared" si="19"/>
        <v>0.008003463883</v>
      </c>
      <c r="AE3382" s="34">
        <f t="shared" si="23"/>
        <v>0</v>
      </c>
      <c r="AF3382" s="34">
        <f t="shared" si="24"/>
        <v>0</v>
      </c>
      <c r="AG3382" s="34">
        <f t="shared" si="25"/>
        <v>0</v>
      </c>
      <c r="AH3382" s="34">
        <f t="shared" si="26"/>
        <v>3</v>
      </c>
      <c r="AI3382" s="34">
        <f t="shared" si="28"/>
        <v>0</v>
      </c>
      <c r="AJ3382" s="34">
        <f t="shared" si="29"/>
        <v>-1</v>
      </c>
      <c r="AK3382" s="34">
        <f t="shared" si="27"/>
        <v>-0.008003463883</v>
      </c>
      <c r="AL3382" s="36">
        <f t="shared" si="34"/>
        <v>0</v>
      </c>
      <c r="AM3382" s="36">
        <f t="shared" si="35"/>
        <v>0</v>
      </c>
      <c r="AN3382" s="46">
        <f t="shared" si="36"/>
        <v>0</v>
      </c>
      <c r="AO3382" s="36">
        <f t="shared" si="37"/>
        <v>3</v>
      </c>
      <c r="AP3382" s="36">
        <f t="shared" si="39"/>
        <v>0</v>
      </c>
      <c r="AQ3382" s="36">
        <f t="shared" si="40"/>
        <v>-1</v>
      </c>
      <c r="AR3382" s="36">
        <f t="shared" si="38"/>
        <v>-0.008003463883</v>
      </c>
      <c r="AS3382" s="38">
        <f t="shared" si="45"/>
        <v>0</v>
      </c>
      <c r="AT3382" s="38">
        <f t="shared" si="46"/>
        <v>0</v>
      </c>
      <c r="AU3382" s="38">
        <f t="shared" si="47"/>
        <v>0</v>
      </c>
      <c r="AV3382" s="38">
        <f t="shared" si="48"/>
        <v>0</v>
      </c>
      <c r="AW3382" s="38">
        <f t="shared" si="51"/>
        <v>0</v>
      </c>
      <c r="AX3382" s="38">
        <f t="shared" si="52"/>
        <v>0</v>
      </c>
      <c r="AY3382" s="38">
        <f t="shared" si="49"/>
        <v>0</v>
      </c>
      <c r="AZ3382" s="12">
        <f t="shared" si="30"/>
        <v>129.6499689</v>
      </c>
      <c r="BA3382" s="12">
        <f t="shared" si="41"/>
        <v>90.10138309</v>
      </c>
      <c r="BB3382" s="12">
        <f t="shared" si="53"/>
        <v>114.484594</v>
      </c>
      <c r="BC3382" s="12">
        <f t="shared" si="50"/>
        <v>-0.005335642589</v>
      </c>
      <c r="BD3382" s="12">
        <f t="shared" si="54"/>
        <v>109.5960083</v>
      </c>
    </row>
    <row r="3383" ht="14.25" customHeight="1">
      <c r="A3383" s="7">
        <v>41430.0</v>
      </c>
      <c r="B3383" s="21" t="s">
        <v>90</v>
      </c>
      <c r="C3383" s="8">
        <v>59.608421</v>
      </c>
      <c r="D3383" s="33">
        <f t="shared" si="5"/>
        <v>0.001702620274</v>
      </c>
      <c r="E3383" s="33">
        <f t="shared" si="7"/>
        <v>0.008000141371</v>
      </c>
      <c r="F3383" s="33">
        <f t="shared" si="9"/>
        <v>-0.01042060845</v>
      </c>
      <c r="G3383" s="33">
        <f t="shared" si="11"/>
        <v>-0.0188505028</v>
      </c>
      <c r="H3383" s="33">
        <f t="shared" si="20"/>
        <v>0.1913314513</v>
      </c>
      <c r="I3383" s="45">
        <f t="shared" si="31"/>
        <v>-1.073605603</v>
      </c>
      <c r="J3383" s="45">
        <f t="shared" si="43"/>
        <v>-1.995329557</v>
      </c>
      <c r="K3383" s="21" t="s">
        <v>91</v>
      </c>
      <c r="L3383" s="8">
        <v>28.975973</v>
      </c>
      <c r="M3383" s="33">
        <f t="shared" si="6"/>
        <v>-0.01858974168</v>
      </c>
      <c r="N3383" s="33">
        <f t="shared" si="8"/>
        <v>-0.01811604025</v>
      </c>
      <c r="O3383" s="33">
        <f t="shared" si="10"/>
        <v>-0.03991490569</v>
      </c>
      <c r="P3383" s="33">
        <f t="shared" si="12"/>
        <v>-0.048009276</v>
      </c>
      <c r="Q3383" s="45">
        <f t="shared" si="21"/>
        <v>-1.109040954</v>
      </c>
      <c r="R3383" s="45">
        <f t="shared" si="32"/>
        <v>-2.019110953</v>
      </c>
      <c r="S3383" s="45">
        <f t="shared" si="44"/>
        <v>-2.711595201</v>
      </c>
      <c r="T3383" s="33">
        <f t="shared" si="22"/>
        <v>1.300372406</v>
      </c>
      <c r="U3383" s="33">
        <f t="shared" si="33"/>
        <v>0.9455053501</v>
      </c>
      <c r="V3383" s="33">
        <f t="shared" si="42"/>
        <v>0.7162656434</v>
      </c>
      <c r="W3383" s="44">
        <f t="shared" si="13"/>
        <v>0.00681358164</v>
      </c>
      <c r="X3383" s="44">
        <f t="shared" si="14"/>
        <v>0.01221243311</v>
      </c>
      <c r="Y3383" s="33">
        <f t="shared" si="15"/>
        <v>1.792366152</v>
      </c>
      <c r="Z3383" s="43">
        <v>1.0</v>
      </c>
      <c r="AA3383" s="33">
        <f t="shared" si="16"/>
        <v>2.792366152</v>
      </c>
      <c r="AB3383" s="33">
        <f t="shared" si="17"/>
        <v>0.6418807759</v>
      </c>
      <c r="AC3383" s="33">
        <f t="shared" si="18"/>
        <v>0.3581192241</v>
      </c>
      <c r="AD3383" s="33">
        <f t="shared" si="19"/>
        <v>0.002402893862</v>
      </c>
      <c r="AE3383" s="34">
        <f t="shared" si="23"/>
        <v>-1</v>
      </c>
      <c r="AF3383" s="34">
        <f t="shared" si="24"/>
        <v>0</v>
      </c>
      <c r="AG3383" s="34">
        <f t="shared" si="25"/>
        <v>0</v>
      </c>
      <c r="AH3383" s="34">
        <f t="shared" si="26"/>
        <v>4</v>
      </c>
      <c r="AI3383" s="34">
        <f t="shared" si="28"/>
        <v>0</v>
      </c>
      <c r="AJ3383" s="34">
        <f t="shared" si="29"/>
        <v>-1</v>
      </c>
      <c r="AK3383" s="34">
        <f t="shared" si="27"/>
        <v>-0.002402893862</v>
      </c>
      <c r="AL3383" s="36">
        <f t="shared" si="34"/>
        <v>0</v>
      </c>
      <c r="AM3383" s="36">
        <f t="shared" si="35"/>
        <v>0</v>
      </c>
      <c r="AN3383" s="46">
        <f t="shared" si="36"/>
        <v>0</v>
      </c>
      <c r="AO3383" s="36">
        <f t="shared" si="37"/>
        <v>4</v>
      </c>
      <c r="AP3383" s="36">
        <f t="shared" si="39"/>
        <v>0</v>
      </c>
      <c r="AQ3383" s="36">
        <f t="shared" si="40"/>
        <v>-1</v>
      </c>
      <c r="AR3383" s="36">
        <f t="shared" si="38"/>
        <v>-0.002402893862</v>
      </c>
      <c r="AS3383" s="38">
        <f t="shared" si="45"/>
        <v>0</v>
      </c>
      <c r="AT3383" s="38">
        <f t="shared" si="46"/>
        <v>0</v>
      </c>
      <c r="AU3383" s="38">
        <f t="shared" si="47"/>
        <v>0</v>
      </c>
      <c r="AV3383" s="38">
        <f t="shared" si="48"/>
        <v>0</v>
      </c>
      <c r="AW3383" s="38">
        <f t="shared" si="51"/>
        <v>0</v>
      </c>
      <c r="AX3383" s="38">
        <f t="shared" si="52"/>
        <v>0</v>
      </c>
      <c r="AY3383" s="38">
        <f t="shared" si="49"/>
        <v>0</v>
      </c>
      <c r="AZ3383" s="12">
        <f t="shared" si="30"/>
        <v>129.3384338</v>
      </c>
      <c r="BA3383" s="12">
        <f t="shared" si="41"/>
        <v>89.88487903</v>
      </c>
      <c r="BB3383" s="12">
        <f t="shared" si="53"/>
        <v>114.484594</v>
      </c>
      <c r="BC3383" s="12">
        <f t="shared" si="50"/>
        <v>-0.001601929241</v>
      </c>
      <c r="BD3383" s="12">
        <f t="shared" si="54"/>
        <v>109.4204432</v>
      </c>
    </row>
    <row r="3384" ht="14.25" customHeight="1">
      <c r="A3384" s="7">
        <v>41431.0</v>
      </c>
      <c r="B3384" s="21" t="s">
        <v>90</v>
      </c>
      <c r="C3384" s="8">
        <v>59.946098</v>
      </c>
      <c r="D3384" s="33">
        <f t="shared" si="5"/>
        <v>0.005664921069</v>
      </c>
      <c r="E3384" s="33">
        <f t="shared" si="7"/>
        <v>0.01246233948</v>
      </c>
      <c r="F3384" s="33">
        <f t="shared" si="9"/>
        <v>-0.008892687802</v>
      </c>
      <c r="G3384" s="33">
        <f t="shared" si="11"/>
        <v>-0.01222602689</v>
      </c>
      <c r="H3384" s="33">
        <f t="shared" si="20"/>
        <v>0.4444104096</v>
      </c>
      <c r="I3384" s="45">
        <f t="shared" si="31"/>
        <v>-0.9667527565</v>
      </c>
      <c r="J3384" s="45">
        <f t="shared" si="43"/>
        <v>-1.662199455</v>
      </c>
      <c r="K3384" s="21" t="s">
        <v>91</v>
      </c>
      <c r="L3384" s="8">
        <v>29.075762</v>
      </c>
      <c r="M3384" s="33">
        <f t="shared" si="6"/>
        <v>0.003443853292</v>
      </c>
      <c r="N3384" s="33">
        <f t="shared" si="8"/>
        <v>0.0004906835166</v>
      </c>
      <c r="O3384" s="33">
        <f t="shared" si="10"/>
        <v>-0.03455617245</v>
      </c>
      <c r="P3384" s="33">
        <f t="shared" si="12"/>
        <v>-0.03933102054</v>
      </c>
      <c r="Q3384" s="45">
        <f t="shared" si="21"/>
        <v>-0.1818769938</v>
      </c>
      <c r="R3384" s="45">
        <f t="shared" si="32"/>
        <v>-1.725839726</v>
      </c>
      <c r="S3384" s="45">
        <f t="shared" si="44"/>
        <v>-2.268235735</v>
      </c>
      <c r="T3384" s="33">
        <f t="shared" si="22"/>
        <v>0.6262874033</v>
      </c>
      <c r="U3384" s="33">
        <f t="shared" si="33"/>
        <v>0.7590869699</v>
      </c>
      <c r="V3384" s="33">
        <f t="shared" si="42"/>
        <v>0.60603628</v>
      </c>
      <c r="W3384" s="44">
        <f t="shared" si="13"/>
        <v>0.006970821451</v>
      </c>
      <c r="X3384" s="44">
        <f t="shared" si="14"/>
        <v>0.0122541918</v>
      </c>
      <c r="Y3384" s="33">
        <f t="shared" si="15"/>
        <v>1.757926507</v>
      </c>
      <c r="Z3384" s="43">
        <v>1.0</v>
      </c>
      <c r="AA3384" s="33">
        <f t="shared" si="16"/>
        <v>2.757926507</v>
      </c>
      <c r="AB3384" s="33">
        <f t="shared" si="17"/>
        <v>0.6374087571</v>
      </c>
      <c r="AC3384" s="33">
        <f t="shared" si="18"/>
        <v>0.3625912429</v>
      </c>
      <c r="AD3384" s="33">
        <f t="shared" si="19"/>
        <v>0.001123577508</v>
      </c>
      <c r="AE3384" s="34">
        <f t="shared" si="23"/>
        <v>0</v>
      </c>
      <c r="AF3384" s="34">
        <f t="shared" si="24"/>
        <v>0</v>
      </c>
      <c r="AG3384" s="34">
        <f t="shared" si="25"/>
        <v>0</v>
      </c>
      <c r="AH3384" s="34">
        <f t="shared" si="26"/>
        <v>5</v>
      </c>
      <c r="AI3384" s="34">
        <f t="shared" si="28"/>
        <v>0</v>
      </c>
      <c r="AJ3384" s="34">
        <f t="shared" si="29"/>
        <v>-1</v>
      </c>
      <c r="AK3384" s="34">
        <f t="shared" si="27"/>
        <v>-0.001123577508</v>
      </c>
      <c r="AL3384" s="36">
        <f t="shared" si="34"/>
        <v>0</v>
      </c>
      <c r="AM3384" s="36">
        <f t="shared" si="35"/>
        <v>0</v>
      </c>
      <c r="AN3384" s="46">
        <f t="shared" si="36"/>
        <v>0</v>
      </c>
      <c r="AO3384" s="36">
        <f t="shared" si="37"/>
        <v>5</v>
      </c>
      <c r="AP3384" s="36">
        <f t="shared" si="39"/>
        <v>0</v>
      </c>
      <c r="AQ3384" s="36">
        <f t="shared" si="40"/>
        <v>-1</v>
      </c>
      <c r="AR3384" s="36">
        <f t="shared" si="38"/>
        <v>-0.001123577508</v>
      </c>
      <c r="AS3384" s="38">
        <f t="shared" si="45"/>
        <v>0</v>
      </c>
      <c r="AT3384" s="38">
        <f t="shared" si="46"/>
        <v>0</v>
      </c>
      <c r="AU3384" s="38">
        <f t="shared" si="47"/>
        <v>0</v>
      </c>
      <c r="AV3384" s="38">
        <f t="shared" si="48"/>
        <v>0</v>
      </c>
      <c r="AW3384" s="38">
        <f t="shared" si="51"/>
        <v>0</v>
      </c>
      <c r="AX3384" s="38">
        <f t="shared" si="52"/>
        <v>0</v>
      </c>
      <c r="AY3384" s="38">
        <f t="shared" si="49"/>
        <v>0</v>
      </c>
      <c r="AZ3384" s="12">
        <f t="shared" si="30"/>
        <v>129.193112</v>
      </c>
      <c r="BA3384" s="12">
        <f t="shared" si="41"/>
        <v>89.7838864</v>
      </c>
      <c r="BB3384" s="12">
        <f t="shared" si="53"/>
        <v>114.484594</v>
      </c>
      <c r="BC3384" s="12">
        <f t="shared" si="50"/>
        <v>-0.0007490516718</v>
      </c>
      <c r="BD3384" s="12">
        <f t="shared" si="54"/>
        <v>109.3384817</v>
      </c>
    </row>
    <row r="3385" ht="14.25" customHeight="1">
      <c r="A3385" s="7">
        <v>41432.0</v>
      </c>
      <c r="B3385" s="21" t="s">
        <v>90</v>
      </c>
      <c r="C3385" s="8">
        <v>60.570087</v>
      </c>
      <c r="D3385" s="33">
        <f t="shared" si="5"/>
        <v>0.01040916792</v>
      </c>
      <c r="E3385" s="33">
        <f t="shared" si="7"/>
        <v>0.02870063866</v>
      </c>
      <c r="F3385" s="33">
        <f t="shared" si="9"/>
        <v>0.01178966291</v>
      </c>
      <c r="G3385" s="33">
        <f t="shared" si="11"/>
        <v>0.002874571831</v>
      </c>
      <c r="H3385" s="33">
        <f t="shared" si="20"/>
        <v>1.368762175</v>
      </c>
      <c r="I3385" s="45">
        <f t="shared" si="31"/>
        <v>0.02857207421</v>
      </c>
      <c r="J3385" s="45">
        <f t="shared" si="43"/>
        <v>-1.055181813</v>
      </c>
      <c r="K3385" s="21" t="s">
        <v>91</v>
      </c>
      <c r="L3385" s="8">
        <v>29.517708</v>
      </c>
      <c r="M3385" s="33">
        <f t="shared" si="6"/>
        <v>0.01519980801</v>
      </c>
      <c r="N3385" s="33">
        <f t="shared" si="8"/>
        <v>0.03550892691</v>
      </c>
      <c r="O3385" s="33">
        <f t="shared" si="10"/>
        <v>-0.01240194267</v>
      </c>
      <c r="P3385" s="33">
        <f t="shared" si="12"/>
        <v>-0.01685655709</v>
      </c>
      <c r="Q3385" s="45">
        <f t="shared" si="21"/>
        <v>1.503734872</v>
      </c>
      <c r="R3385" s="45">
        <f t="shared" si="32"/>
        <v>-0.8561893514</v>
      </c>
      <c r="S3385" s="45">
        <f t="shared" si="44"/>
        <v>-1.494444439</v>
      </c>
      <c r="T3385" s="33">
        <f t="shared" si="22"/>
        <v>-0.1349726968</v>
      </c>
      <c r="U3385" s="33">
        <f t="shared" si="33"/>
        <v>0.8847614256</v>
      </c>
      <c r="V3385" s="33">
        <f t="shared" si="42"/>
        <v>0.4392626256</v>
      </c>
      <c r="W3385" s="44">
        <f t="shared" si="13"/>
        <v>0.007308788709</v>
      </c>
      <c r="X3385" s="44">
        <f t="shared" si="14"/>
        <v>0.01273789806</v>
      </c>
      <c r="Y3385" s="33">
        <f t="shared" si="15"/>
        <v>1.742819305</v>
      </c>
      <c r="Z3385" s="43">
        <v>1.0</v>
      </c>
      <c r="AA3385" s="33">
        <f t="shared" si="16"/>
        <v>2.742819305</v>
      </c>
      <c r="AB3385" s="33">
        <f t="shared" si="17"/>
        <v>0.6354116371</v>
      </c>
      <c r="AC3385" s="33">
        <f t="shared" si="18"/>
        <v>0.3645883629</v>
      </c>
      <c r="AD3385" s="33">
        <f t="shared" si="19"/>
        <v>0.00464314871</v>
      </c>
      <c r="AE3385" s="34">
        <f t="shared" si="23"/>
        <v>0</v>
      </c>
      <c r="AF3385" s="34">
        <f t="shared" si="24"/>
        <v>0</v>
      </c>
      <c r="AG3385" s="34">
        <f t="shared" si="25"/>
        <v>0</v>
      </c>
      <c r="AH3385" s="34">
        <f t="shared" si="26"/>
        <v>0</v>
      </c>
      <c r="AI3385" s="34">
        <f t="shared" si="28"/>
        <v>1</v>
      </c>
      <c r="AJ3385" s="34">
        <f t="shared" si="29"/>
        <v>0</v>
      </c>
      <c r="AK3385" s="34">
        <f t="shared" si="27"/>
        <v>0</v>
      </c>
      <c r="AL3385" s="36">
        <f t="shared" si="34"/>
        <v>0</v>
      </c>
      <c r="AM3385" s="36">
        <f t="shared" si="35"/>
        <v>0</v>
      </c>
      <c r="AN3385" s="46">
        <f t="shared" si="36"/>
        <v>0</v>
      </c>
      <c r="AO3385" s="36">
        <f t="shared" si="37"/>
        <v>0</v>
      </c>
      <c r="AP3385" s="36">
        <f t="shared" si="39"/>
        <v>1</v>
      </c>
      <c r="AQ3385" s="36">
        <f t="shared" si="40"/>
        <v>0</v>
      </c>
      <c r="AR3385" s="36">
        <f t="shared" si="38"/>
        <v>0</v>
      </c>
      <c r="AS3385" s="38">
        <f t="shared" si="45"/>
        <v>0</v>
      </c>
      <c r="AT3385" s="38">
        <f t="shared" si="46"/>
        <v>0</v>
      </c>
      <c r="AU3385" s="38">
        <f t="shared" si="47"/>
        <v>0</v>
      </c>
      <c r="AV3385" s="38">
        <f t="shared" si="48"/>
        <v>0</v>
      </c>
      <c r="AW3385" s="38">
        <f t="shared" si="51"/>
        <v>0</v>
      </c>
      <c r="AX3385" s="38">
        <f t="shared" si="52"/>
        <v>0</v>
      </c>
      <c r="AY3385" s="38">
        <f t="shared" si="49"/>
        <v>0</v>
      </c>
      <c r="AZ3385" s="12">
        <f t="shared" si="30"/>
        <v>129.193112</v>
      </c>
      <c r="BA3385" s="12">
        <f t="shared" si="41"/>
        <v>89.7838864</v>
      </c>
      <c r="BB3385" s="12">
        <f t="shared" si="53"/>
        <v>114.484594</v>
      </c>
      <c r="BC3385" s="12">
        <f t="shared" si="50"/>
        <v>0</v>
      </c>
      <c r="BD3385" s="12">
        <f t="shared" si="54"/>
        <v>109.3384817</v>
      </c>
    </row>
    <row r="3386" ht="14.25" customHeight="1">
      <c r="A3386" s="7">
        <v>41435.0</v>
      </c>
      <c r="B3386" s="21" t="s">
        <v>90</v>
      </c>
      <c r="C3386" s="8">
        <v>60.819664</v>
      </c>
      <c r="D3386" s="33">
        <f t="shared" si="5"/>
        <v>0.004120466262</v>
      </c>
      <c r="E3386" s="33">
        <f t="shared" si="7"/>
        <v>0.02494457904</v>
      </c>
      <c r="F3386" s="33">
        <f t="shared" si="9"/>
        <v>0.01029911115</v>
      </c>
      <c r="G3386" s="33">
        <f t="shared" si="11"/>
        <v>0.005186922086</v>
      </c>
      <c r="H3386" s="33">
        <f t="shared" si="20"/>
        <v>1.109506988</v>
      </c>
      <c r="I3386" s="45">
        <f t="shared" si="31"/>
        <v>-0.03505151233</v>
      </c>
      <c r="J3386" s="45">
        <f t="shared" si="43"/>
        <v>-0.9390562457</v>
      </c>
      <c r="K3386" s="21" t="s">
        <v>91</v>
      </c>
      <c r="L3386" s="8">
        <v>29.353764</v>
      </c>
      <c r="M3386" s="33">
        <f t="shared" si="6"/>
        <v>-0.005554089769</v>
      </c>
      <c r="N3386" s="33">
        <f t="shared" si="8"/>
        <v>0.009066511782</v>
      </c>
      <c r="O3386" s="33">
        <f t="shared" si="10"/>
        <v>-0.02509466495</v>
      </c>
      <c r="P3386" s="33">
        <f t="shared" si="12"/>
        <v>-0.02301303087</v>
      </c>
      <c r="Q3386" s="45">
        <f t="shared" si="21"/>
        <v>0.2000754733</v>
      </c>
      <c r="R3386" s="45">
        <f t="shared" si="32"/>
        <v>-1.290649221</v>
      </c>
      <c r="S3386" s="45">
        <f t="shared" si="44"/>
        <v>-1.621926639</v>
      </c>
      <c r="T3386" s="33">
        <f t="shared" si="22"/>
        <v>0.9094315151</v>
      </c>
      <c r="U3386" s="33">
        <f t="shared" si="33"/>
        <v>1.255597709</v>
      </c>
      <c r="V3386" s="33">
        <f t="shared" si="42"/>
        <v>0.682870393</v>
      </c>
      <c r="W3386" s="44">
        <f t="shared" si="13"/>
        <v>0.007354203918</v>
      </c>
      <c r="X3386" s="44">
        <f t="shared" si="14"/>
        <v>0.01277646914</v>
      </c>
      <c r="Y3386" s="33">
        <f t="shared" si="15"/>
        <v>1.737301452</v>
      </c>
      <c r="Z3386" s="43">
        <v>1.0</v>
      </c>
      <c r="AA3386" s="33">
        <f t="shared" si="16"/>
        <v>2.737301452</v>
      </c>
      <c r="AB3386" s="33">
        <f t="shared" si="17"/>
        <v>0.6346766998</v>
      </c>
      <c r="AC3386" s="33">
        <f t="shared" si="18"/>
        <v>0.3653233002</v>
      </c>
      <c r="AD3386" s="33">
        <f t="shared" si="19"/>
        <v>0.001008392221</v>
      </c>
      <c r="AE3386" s="34">
        <f t="shared" si="23"/>
        <v>0</v>
      </c>
      <c r="AF3386" s="34">
        <f t="shared" si="24"/>
        <v>0</v>
      </c>
      <c r="AG3386" s="34">
        <f t="shared" si="25"/>
        <v>0</v>
      </c>
      <c r="AH3386" s="34">
        <f t="shared" si="26"/>
        <v>0</v>
      </c>
      <c r="AI3386" s="34">
        <f t="shared" si="28"/>
        <v>0</v>
      </c>
      <c r="AJ3386" s="34">
        <f t="shared" si="29"/>
        <v>0</v>
      </c>
      <c r="AK3386" s="34">
        <f t="shared" si="27"/>
        <v>0</v>
      </c>
      <c r="AL3386" s="36">
        <f t="shared" si="34"/>
        <v>-1</v>
      </c>
      <c r="AM3386" s="36">
        <f t="shared" si="35"/>
        <v>0</v>
      </c>
      <c r="AN3386" s="46">
        <f t="shared" si="36"/>
        <v>0</v>
      </c>
      <c r="AO3386" s="36">
        <f t="shared" si="37"/>
        <v>1</v>
      </c>
      <c r="AP3386" s="36">
        <f t="shared" si="39"/>
        <v>0</v>
      </c>
      <c r="AQ3386" s="36">
        <f t="shared" si="40"/>
        <v>-1</v>
      </c>
      <c r="AR3386" s="36">
        <f t="shared" si="38"/>
        <v>-0.001008392221</v>
      </c>
      <c r="AS3386" s="38">
        <f t="shared" si="45"/>
        <v>0</v>
      </c>
      <c r="AT3386" s="38">
        <f t="shared" si="46"/>
        <v>0</v>
      </c>
      <c r="AU3386" s="38">
        <f t="shared" si="47"/>
        <v>0</v>
      </c>
      <c r="AV3386" s="38">
        <f t="shared" si="48"/>
        <v>0</v>
      </c>
      <c r="AW3386" s="38">
        <f t="shared" si="51"/>
        <v>0</v>
      </c>
      <c r="AX3386" s="38">
        <f t="shared" si="52"/>
        <v>0</v>
      </c>
      <c r="AY3386" s="38">
        <f t="shared" si="49"/>
        <v>0</v>
      </c>
      <c r="AZ3386" s="12">
        <f t="shared" si="30"/>
        <v>129.193112</v>
      </c>
      <c r="BA3386" s="12">
        <f t="shared" si="41"/>
        <v>89.69334903</v>
      </c>
      <c r="BB3386" s="12">
        <f t="shared" si="53"/>
        <v>114.484594</v>
      </c>
      <c r="BC3386" s="12">
        <f t="shared" si="50"/>
        <v>-0.0003361307402</v>
      </c>
      <c r="BD3386" s="12">
        <f t="shared" si="54"/>
        <v>109.3017296</v>
      </c>
    </row>
    <row r="3387" ht="14.25" customHeight="1">
      <c r="A3387" s="7">
        <v>41436.0</v>
      </c>
      <c r="B3387" s="21" t="s">
        <v>90</v>
      </c>
      <c r="C3387" s="8">
        <v>60.584743</v>
      </c>
      <c r="D3387" s="33">
        <f t="shared" si="5"/>
        <v>-0.003862582996</v>
      </c>
      <c r="E3387" s="33">
        <f t="shared" si="7"/>
        <v>0.01810943477</v>
      </c>
      <c r="F3387" s="33">
        <f t="shared" si="9"/>
        <v>0.008228299468</v>
      </c>
      <c r="G3387" s="33">
        <f t="shared" si="11"/>
        <v>0.000942510697</v>
      </c>
      <c r="H3387" s="33">
        <f t="shared" si="20"/>
        <v>0.6914667572</v>
      </c>
      <c r="I3387" s="45">
        <f t="shared" si="31"/>
        <v>-0.125374191</v>
      </c>
      <c r="J3387" s="45">
        <f t="shared" si="43"/>
        <v>-1.076789067</v>
      </c>
      <c r="K3387" s="21" t="s">
        <v>91</v>
      </c>
      <c r="L3387" s="8">
        <v>29.075762</v>
      </c>
      <c r="M3387" s="33">
        <f t="shared" si="6"/>
        <v>-0.009470744536</v>
      </c>
      <c r="N3387" s="33">
        <f t="shared" si="8"/>
        <v>-0.01520990873</v>
      </c>
      <c r="O3387" s="33">
        <f t="shared" si="10"/>
        <v>-0.04136329042</v>
      </c>
      <c r="P3387" s="33">
        <f t="shared" si="12"/>
        <v>-0.03318320883</v>
      </c>
      <c r="Q3387" s="45">
        <f t="shared" si="21"/>
        <v>-0.9481140097</v>
      </c>
      <c r="R3387" s="45">
        <f t="shared" si="32"/>
        <v>-1.823318133</v>
      </c>
      <c r="S3387" s="45">
        <f t="shared" si="44"/>
        <v>-1.84809437</v>
      </c>
      <c r="T3387" s="33">
        <f t="shared" si="22"/>
        <v>1.639580767</v>
      </c>
      <c r="U3387" s="33">
        <f t="shared" si="33"/>
        <v>1.697943942</v>
      </c>
      <c r="V3387" s="33">
        <f t="shared" si="42"/>
        <v>0.7713053035</v>
      </c>
      <c r="W3387" s="44">
        <f t="shared" si="13"/>
        <v>0.007412302132</v>
      </c>
      <c r="X3387" s="44">
        <f t="shared" si="14"/>
        <v>0.01290097625</v>
      </c>
      <c r="Y3387" s="33">
        <f t="shared" si="15"/>
        <v>1.740481704</v>
      </c>
      <c r="Z3387" s="43">
        <v>1.0</v>
      </c>
      <c r="AA3387" s="33">
        <f t="shared" si="16"/>
        <v>2.740481704</v>
      </c>
      <c r="AB3387" s="33">
        <f t="shared" si="17"/>
        <v>0.6351006473</v>
      </c>
      <c r="AC3387" s="33">
        <f t="shared" si="18"/>
        <v>0.3648993527</v>
      </c>
      <c r="AD3387" s="33">
        <f t="shared" si="19"/>
        <v>-0.002150999952</v>
      </c>
      <c r="AE3387" s="34">
        <f t="shared" si="23"/>
        <v>-1</v>
      </c>
      <c r="AF3387" s="34">
        <f t="shared" si="24"/>
        <v>0</v>
      </c>
      <c r="AG3387" s="34">
        <f t="shared" si="25"/>
        <v>0</v>
      </c>
      <c r="AH3387" s="34">
        <f t="shared" si="26"/>
        <v>1</v>
      </c>
      <c r="AI3387" s="34">
        <f t="shared" si="28"/>
        <v>0</v>
      </c>
      <c r="AJ3387" s="34">
        <f t="shared" si="29"/>
        <v>-1</v>
      </c>
      <c r="AK3387" s="34">
        <f t="shared" si="27"/>
        <v>0.002150999952</v>
      </c>
      <c r="AL3387" s="36">
        <f t="shared" si="34"/>
        <v>-1</v>
      </c>
      <c r="AM3387" s="36">
        <f t="shared" si="35"/>
        <v>0</v>
      </c>
      <c r="AN3387" s="46">
        <f t="shared" si="36"/>
        <v>0</v>
      </c>
      <c r="AO3387" s="36">
        <f t="shared" si="37"/>
        <v>2</v>
      </c>
      <c r="AP3387" s="36">
        <f t="shared" si="39"/>
        <v>0</v>
      </c>
      <c r="AQ3387" s="36">
        <f t="shared" si="40"/>
        <v>-1</v>
      </c>
      <c r="AR3387" s="36">
        <f t="shared" si="38"/>
        <v>0.002150999952</v>
      </c>
      <c r="AS3387" s="38">
        <f t="shared" si="45"/>
        <v>0</v>
      </c>
      <c r="AT3387" s="38">
        <f t="shared" si="46"/>
        <v>0</v>
      </c>
      <c r="AU3387" s="38">
        <f t="shared" si="47"/>
        <v>0</v>
      </c>
      <c r="AV3387" s="38">
        <f t="shared" si="48"/>
        <v>0</v>
      </c>
      <c r="AW3387" s="38">
        <f t="shared" si="51"/>
        <v>0</v>
      </c>
      <c r="AX3387" s="38">
        <f t="shared" si="52"/>
        <v>0</v>
      </c>
      <c r="AY3387" s="38">
        <f t="shared" si="49"/>
        <v>0</v>
      </c>
      <c r="AZ3387" s="12">
        <f t="shared" si="30"/>
        <v>129.4710064</v>
      </c>
      <c r="BA3387" s="12">
        <f t="shared" si="41"/>
        <v>89.88627942</v>
      </c>
      <c r="BB3387" s="12">
        <f t="shared" si="53"/>
        <v>114.484594</v>
      </c>
      <c r="BC3387" s="12">
        <f t="shared" si="50"/>
        <v>0.001433999968</v>
      </c>
      <c r="BD3387" s="12">
        <f t="shared" si="54"/>
        <v>109.4584683</v>
      </c>
    </row>
    <row r="3388" ht="14.25" customHeight="1">
      <c r="A3388" s="7">
        <v>41437.0</v>
      </c>
      <c r="B3388" s="21" t="s">
        <v>90</v>
      </c>
      <c r="C3388" s="8">
        <v>60.276432</v>
      </c>
      <c r="D3388" s="33">
        <f t="shared" si="5"/>
        <v>-0.00508892148</v>
      </c>
      <c r="E3388" s="33">
        <f t="shared" si="7"/>
        <v>0.01120665484</v>
      </c>
      <c r="F3388" s="33">
        <f t="shared" si="9"/>
        <v>0.01929645104</v>
      </c>
      <c r="G3388" s="33">
        <f t="shared" si="11"/>
        <v>-0.009756789395</v>
      </c>
      <c r="H3388" s="33">
        <f t="shared" si="20"/>
        <v>0.2832932241</v>
      </c>
      <c r="I3388" s="45">
        <f t="shared" si="31"/>
        <v>0.3973891605</v>
      </c>
      <c r="J3388" s="45">
        <f t="shared" si="43"/>
        <v>-1.455759888</v>
      </c>
      <c r="K3388" s="21" t="s">
        <v>91</v>
      </c>
      <c r="L3388" s="8">
        <v>28.989628</v>
      </c>
      <c r="M3388" s="33">
        <f t="shared" si="6"/>
        <v>-0.002962398715</v>
      </c>
      <c r="N3388" s="33">
        <f t="shared" si="8"/>
        <v>0.0004712525098</v>
      </c>
      <c r="O3388" s="33">
        <f t="shared" si="10"/>
        <v>-0.01765332497</v>
      </c>
      <c r="P3388" s="33">
        <f t="shared" si="12"/>
        <v>-0.04352883857</v>
      </c>
      <c r="Q3388" s="45">
        <f t="shared" si="21"/>
        <v>-0.1976847459</v>
      </c>
      <c r="R3388" s="45">
        <f t="shared" si="32"/>
        <v>-0.9314729734</v>
      </c>
      <c r="S3388" s="45">
        <f t="shared" si="44"/>
        <v>-2.055851223</v>
      </c>
      <c r="T3388" s="33">
        <f t="shared" si="22"/>
        <v>0.48097797</v>
      </c>
      <c r="U3388" s="33">
        <f t="shared" si="33"/>
        <v>1.328862134</v>
      </c>
      <c r="V3388" s="33">
        <f t="shared" si="42"/>
        <v>0.600091335</v>
      </c>
      <c r="W3388" s="44">
        <f t="shared" si="13"/>
        <v>0.007375466307</v>
      </c>
      <c r="X3388" s="44">
        <f t="shared" si="14"/>
        <v>0.01271011514</v>
      </c>
      <c r="Y3388" s="33">
        <f t="shared" si="15"/>
        <v>1.723296482</v>
      </c>
      <c r="Z3388" s="43">
        <v>1.0</v>
      </c>
      <c r="AA3388" s="33">
        <f t="shared" si="16"/>
        <v>2.723296482</v>
      </c>
      <c r="AB3388" s="33">
        <f t="shared" si="17"/>
        <v>0.6327979687</v>
      </c>
      <c r="AC3388" s="33">
        <f t="shared" si="18"/>
        <v>0.3672020313</v>
      </c>
      <c r="AD3388" s="33">
        <f t="shared" si="19"/>
        <v>-0.001183539016</v>
      </c>
      <c r="AE3388" s="34">
        <f t="shared" si="23"/>
        <v>0</v>
      </c>
      <c r="AF3388" s="34">
        <f t="shared" si="24"/>
        <v>0</v>
      </c>
      <c r="AG3388" s="34">
        <f t="shared" si="25"/>
        <v>0</v>
      </c>
      <c r="AH3388" s="34">
        <f t="shared" si="26"/>
        <v>2</v>
      </c>
      <c r="AI3388" s="34">
        <f t="shared" si="28"/>
        <v>0</v>
      </c>
      <c r="AJ3388" s="34">
        <f t="shared" si="29"/>
        <v>-1</v>
      </c>
      <c r="AK3388" s="34">
        <f t="shared" si="27"/>
        <v>0.001183539016</v>
      </c>
      <c r="AL3388" s="36">
        <f t="shared" si="34"/>
        <v>-1</v>
      </c>
      <c r="AM3388" s="36">
        <f t="shared" si="35"/>
        <v>0</v>
      </c>
      <c r="AN3388" s="46">
        <f t="shared" si="36"/>
        <v>0</v>
      </c>
      <c r="AO3388" s="36">
        <f t="shared" si="37"/>
        <v>3</v>
      </c>
      <c r="AP3388" s="36">
        <f t="shared" si="39"/>
        <v>0</v>
      </c>
      <c r="AQ3388" s="36">
        <f t="shared" si="40"/>
        <v>-1</v>
      </c>
      <c r="AR3388" s="36">
        <f t="shared" si="38"/>
        <v>0.001183539016</v>
      </c>
      <c r="AS3388" s="38">
        <f t="shared" si="45"/>
        <v>0</v>
      </c>
      <c r="AT3388" s="38">
        <f t="shared" si="46"/>
        <v>0</v>
      </c>
      <c r="AU3388" s="38">
        <f t="shared" si="47"/>
        <v>0</v>
      </c>
      <c r="AV3388" s="38">
        <f t="shared" si="48"/>
        <v>0</v>
      </c>
      <c r="AW3388" s="38">
        <f t="shared" si="51"/>
        <v>0</v>
      </c>
      <c r="AX3388" s="38">
        <f t="shared" si="52"/>
        <v>0</v>
      </c>
      <c r="AY3388" s="38">
        <f t="shared" si="49"/>
        <v>0</v>
      </c>
      <c r="AZ3388" s="12">
        <f t="shared" si="30"/>
        <v>129.6242404</v>
      </c>
      <c r="BA3388" s="12">
        <f t="shared" si="41"/>
        <v>89.99266333</v>
      </c>
      <c r="BB3388" s="12">
        <f t="shared" si="53"/>
        <v>114.484594</v>
      </c>
      <c r="BC3388" s="12">
        <f t="shared" si="50"/>
        <v>0.0007890260106</v>
      </c>
      <c r="BD3388" s="12">
        <f t="shared" si="54"/>
        <v>109.5448339</v>
      </c>
    </row>
    <row r="3389" ht="14.25" customHeight="1">
      <c r="A3389" s="7">
        <v>41438.0</v>
      </c>
      <c r="B3389" s="21" t="s">
        <v>90</v>
      </c>
      <c r="C3389" s="8">
        <v>60.181019</v>
      </c>
      <c r="D3389" s="33">
        <f t="shared" si="5"/>
        <v>-0.00158292382</v>
      </c>
      <c r="E3389" s="33">
        <f t="shared" si="7"/>
        <v>0.003918870583</v>
      </c>
      <c r="F3389" s="33">
        <f t="shared" si="9"/>
        <v>0.01643004836</v>
      </c>
      <c r="G3389" s="33">
        <f t="shared" si="11"/>
        <v>-0.02012525739</v>
      </c>
      <c r="H3389" s="33">
        <f t="shared" si="20"/>
        <v>-0.1388419358</v>
      </c>
      <c r="I3389" s="45">
        <f t="shared" si="31"/>
        <v>0.2491922065</v>
      </c>
      <c r="J3389" s="45">
        <f t="shared" si="43"/>
        <v>-1.793370073</v>
      </c>
      <c r="K3389" s="21" t="s">
        <v>91</v>
      </c>
      <c r="L3389" s="8">
        <v>29.003986</v>
      </c>
      <c r="M3389" s="33">
        <f t="shared" si="6"/>
        <v>0.0004952805879</v>
      </c>
      <c r="N3389" s="33">
        <f t="shared" si="8"/>
        <v>-0.002468585346</v>
      </c>
      <c r="O3389" s="33">
        <f t="shared" si="10"/>
        <v>-0.001979113124</v>
      </c>
      <c r="P3389" s="33">
        <f t="shared" si="12"/>
        <v>-0.05197319859</v>
      </c>
      <c r="Q3389" s="45">
        <f t="shared" si="21"/>
        <v>-0.3418753658</v>
      </c>
      <c r="R3389" s="45">
        <f t="shared" si="32"/>
        <v>-0.3775826911</v>
      </c>
      <c r="S3389" s="45">
        <f t="shared" si="44"/>
        <v>-2.180031718</v>
      </c>
      <c r="T3389" s="33">
        <f t="shared" si="22"/>
        <v>0.20303343</v>
      </c>
      <c r="U3389" s="33">
        <f t="shared" si="33"/>
        <v>0.6267748976</v>
      </c>
      <c r="V3389" s="33">
        <f t="shared" si="42"/>
        <v>0.3866616449</v>
      </c>
      <c r="W3389" s="44">
        <f t="shared" si="13"/>
        <v>0.007033744878</v>
      </c>
      <c r="X3389" s="44">
        <f t="shared" si="14"/>
        <v>0.01243706491</v>
      </c>
      <c r="Y3389" s="33">
        <f t="shared" si="15"/>
        <v>1.768199605</v>
      </c>
      <c r="Z3389" s="43">
        <v>1.0</v>
      </c>
      <c r="AA3389" s="33">
        <f t="shared" si="16"/>
        <v>2.768199605</v>
      </c>
      <c r="AB3389" s="33">
        <f t="shared" si="17"/>
        <v>0.6387543737</v>
      </c>
      <c r="AC3389" s="33">
        <f t="shared" si="18"/>
        <v>0.3612456263</v>
      </c>
      <c r="AD3389" s="33">
        <f t="shared" si="19"/>
        <v>0.001794476315</v>
      </c>
      <c r="AE3389" s="34">
        <f t="shared" si="23"/>
        <v>0</v>
      </c>
      <c r="AF3389" s="34">
        <f t="shared" si="24"/>
        <v>0</v>
      </c>
      <c r="AG3389" s="34">
        <f t="shared" si="25"/>
        <v>0</v>
      </c>
      <c r="AH3389" s="34">
        <f t="shared" si="26"/>
        <v>3</v>
      </c>
      <c r="AI3389" s="34">
        <f t="shared" si="28"/>
        <v>0</v>
      </c>
      <c r="AJ3389" s="34">
        <f t="shared" si="29"/>
        <v>-1</v>
      </c>
      <c r="AK3389" s="34">
        <f t="shared" si="27"/>
        <v>-0.001794476315</v>
      </c>
      <c r="AL3389" s="36">
        <f t="shared" si="34"/>
        <v>0</v>
      </c>
      <c r="AM3389" s="36">
        <f t="shared" si="35"/>
        <v>0</v>
      </c>
      <c r="AN3389" s="46">
        <f t="shared" si="36"/>
        <v>0</v>
      </c>
      <c r="AO3389" s="36">
        <f t="shared" si="37"/>
        <v>4</v>
      </c>
      <c r="AP3389" s="36">
        <f t="shared" si="39"/>
        <v>0</v>
      </c>
      <c r="AQ3389" s="36">
        <f t="shared" si="40"/>
        <v>-1</v>
      </c>
      <c r="AR3389" s="36">
        <f t="shared" si="38"/>
        <v>-0.001794476315</v>
      </c>
      <c r="AS3389" s="38">
        <f t="shared" si="45"/>
        <v>0</v>
      </c>
      <c r="AT3389" s="38">
        <f t="shared" si="46"/>
        <v>0</v>
      </c>
      <c r="AU3389" s="38">
        <f t="shared" si="47"/>
        <v>0</v>
      </c>
      <c r="AV3389" s="38">
        <f t="shared" si="48"/>
        <v>0</v>
      </c>
      <c r="AW3389" s="38">
        <f t="shared" si="51"/>
        <v>0</v>
      </c>
      <c r="AX3389" s="38">
        <f t="shared" si="52"/>
        <v>0</v>
      </c>
      <c r="AY3389" s="38">
        <f t="shared" si="49"/>
        <v>0</v>
      </c>
      <c r="AZ3389" s="12">
        <f t="shared" si="30"/>
        <v>129.3916328</v>
      </c>
      <c r="BA3389" s="12">
        <f t="shared" si="41"/>
        <v>89.83117363</v>
      </c>
      <c r="BB3389" s="12">
        <f t="shared" si="53"/>
        <v>114.484594</v>
      </c>
      <c r="BC3389" s="12">
        <f t="shared" si="50"/>
        <v>-0.001196317543</v>
      </c>
      <c r="BD3389" s="12">
        <f t="shared" si="54"/>
        <v>109.4137835</v>
      </c>
    </row>
    <row r="3390" ht="14.25" customHeight="1">
      <c r="A3390" s="7">
        <v>41439.0</v>
      </c>
      <c r="B3390" s="21" t="s">
        <v>90</v>
      </c>
      <c r="C3390" s="8">
        <v>60.291134</v>
      </c>
      <c r="D3390" s="33">
        <f t="shared" si="5"/>
        <v>0.001829729736</v>
      </c>
      <c r="E3390" s="33">
        <f t="shared" si="7"/>
        <v>-0.004605458136</v>
      </c>
      <c r="F3390" s="33">
        <f t="shared" si="9"/>
        <v>0.02396300093</v>
      </c>
      <c r="G3390" s="33">
        <f t="shared" si="11"/>
        <v>-0.01235363627</v>
      </c>
      <c r="H3390" s="33">
        <f t="shared" si="20"/>
        <v>-0.626015795</v>
      </c>
      <c r="I3390" s="45">
        <f t="shared" si="31"/>
        <v>0.5885741155</v>
      </c>
      <c r="J3390" s="45">
        <f t="shared" si="43"/>
        <v>-1.434991303</v>
      </c>
      <c r="K3390" s="21" t="s">
        <v>91</v>
      </c>
      <c r="L3390" s="8">
        <v>28.953747</v>
      </c>
      <c r="M3390" s="33">
        <f t="shared" si="6"/>
        <v>-0.001732141231</v>
      </c>
      <c r="N3390" s="33">
        <f t="shared" si="8"/>
        <v>-0.01910585334</v>
      </c>
      <c r="O3390" s="33">
        <f t="shared" si="10"/>
        <v>0.01572464522</v>
      </c>
      <c r="P3390" s="33">
        <f t="shared" si="12"/>
        <v>-0.05734875409</v>
      </c>
      <c r="Q3390" s="45">
        <f t="shared" si="21"/>
        <v>-1.109947994</v>
      </c>
      <c r="R3390" s="45">
        <f t="shared" si="32"/>
        <v>0.240770973</v>
      </c>
      <c r="S3390" s="45">
        <f t="shared" si="44"/>
        <v>-2.20191738</v>
      </c>
      <c r="T3390" s="33">
        <f t="shared" si="22"/>
        <v>0.483932199</v>
      </c>
      <c r="U3390" s="33">
        <f t="shared" si="33"/>
        <v>0.3478031425</v>
      </c>
      <c r="V3390" s="33">
        <f t="shared" si="42"/>
        <v>0.7669260763</v>
      </c>
      <c r="W3390" s="44">
        <f t="shared" si="13"/>
        <v>0.00695565115</v>
      </c>
      <c r="X3390" s="44">
        <f t="shared" si="14"/>
        <v>0.01234401842</v>
      </c>
      <c r="Y3390" s="33">
        <f t="shared" si="15"/>
        <v>1.774674744</v>
      </c>
      <c r="Z3390" s="43">
        <v>1.0</v>
      </c>
      <c r="AA3390" s="33">
        <f t="shared" si="16"/>
        <v>2.774674744</v>
      </c>
      <c r="AB3390" s="33">
        <f t="shared" si="17"/>
        <v>0.639597397</v>
      </c>
      <c r="AC3390" s="33">
        <f t="shared" si="18"/>
        <v>0.360402603</v>
      </c>
      <c r="AD3390" s="33">
        <f t="shared" si="19"/>
        <v>0.0002330913576</v>
      </c>
      <c r="AE3390" s="34">
        <f t="shared" si="23"/>
        <v>0</v>
      </c>
      <c r="AF3390" s="34">
        <f t="shared" si="24"/>
        <v>0</v>
      </c>
      <c r="AG3390" s="34">
        <f t="shared" si="25"/>
        <v>0</v>
      </c>
      <c r="AH3390" s="34">
        <f t="shared" si="26"/>
        <v>4</v>
      </c>
      <c r="AI3390" s="34">
        <f t="shared" si="28"/>
        <v>0</v>
      </c>
      <c r="AJ3390" s="34">
        <f t="shared" si="29"/>
        <v>-1</v>
      </c>
      <c r="AK3390" s="34">
        <f t="shared" si="27"/>
        <v>-0.0002330913576</v>
      </c>
      <c r="AL3390" s="36">
        <f t="shared" si="34"/>
        <v>0</v>
      </c>
      <c r="AM3390" s="36">
        <f t="shared" si="35"/>
        <v>0</v>
      </c>
      <c r="AN3390" s="46">
        <f t="shared" si="36"/>
        <v>0</v>
      </c>
      <c r="AO3390" s="36">
        <f t="shared" si="37"/>
        <v>5</v>
      </c>
      <c r="AP3390" s="36">
        <f t="shared" si="39"/>
        <v>0</v>
      </c>
      <c r="AQ3390" s="36">
        <f t="shared" si="40"/>
        <v>-1</v>
      </c>
      <c r="AR3390" s="36">
        <f t="shared" si="38"/>
        <v>-0.0002330913576</v>
      </c>
      <c r="AS3390" s="38">
        <f t="shared" si="45"/>
        <v>0</v>
      </c>
      <c r="AT3390" s="38">
        <f t="shared" si="46"/>
        <v>0</v>
      </c>
      <c r="AU3390" s="38">
        <f t="shared" si="47"/>
        <v>0</v>
      </c>
      <c r="AV3390" s="38">
        <f t="shared" si="48"/>
        <v>0</v>
      </c>
      <c r="AW3390" s="38">
        <f t="shared" si="51"/>
        <v>0</v>
      </c>
      <c r="AX3390" s="38">
        <f t="shared" si="52"/>
        <v>0</v>
      </c>
      <c r="AY3390" s="38">
        <f t="shared" si="49"/>
        <v>0</v>
      </c>
      <c r="AZ3390" s="12">
        <f t="shared" si="30"/>
        <v>129.3614727</v>
      </c>
      <c r="BA3390" s="12">
        <f t="shared" si="41"/>
        <v>89.81023476</v>
      </c>
      <c r="BB3390" s="12">
        <f t="shared" si="53"/>
        <v>114.484594</v>
      </c>
      <c r="BC3390" s="12">
        <f t="shared" si="50"/>
        <v>-0.0001553942384</v>
      </c>
      <c r="BD3390" s="12">
        <f t="shared" si="54"/>
        <v>109.3967812</v>
      </c>
    </row>
    <row r="3391" ht="14.25" customHeight="1">
      <c r="A3391" s="7">
        <v>41442.0</v>
      </c>
      <c r="B3391" s="21" t="s">
        <v>90</v>
      </c>
      <c r="C3391" s="8">
        <v>60.599445</v>
      </c>
      <c r="D3391" s="33">
        <f t="shared" si="5"/>
        <v>0.005113703783</v>
      </c>
      <c r="E3391" s="33">
        <f t="shared" si="7"/>
        <v>-0.003620851967</v>
      </c>
      <c r="F3391" s="33">
        <f t="shared" si="9"/>
        <v>0.02123340645</v>
      </c>
      <c r="G3391" s="33">
        <f t="shared" si="11"/>
        <v>-0.008013929445</v>
      </c>
      <c r="H3391" s="33">
        <f t="shared" si="20"/>
        <v>-0.5753161444</v>
      </c>
      <c r="I3391" s="45">
        <f t="shared" si="31"/>
        <v>0.4381398087</v>
      </c>
      <c r="J3391" s="45">
        <f t="shared" si="43"/>
        <v>-1.235501422</v>
      </c>
      <c r="K3391" s="21" t="s">
        <v>91</v>
      </c>
      <c r="L3391" s="8">
        <v>29.197781</v>
      </c>
      <c r="M3391" s="33">
        <f t="shared" si="6"/>
        <v>0.008428408247</v>
      </c>
      <c r="N3391" s="33">
        <f t="shared" si="8"/>
        <v>-0.005313901141</v>
      </c>
      <c r="O3391" s="33">
        <f t="shared" si="10"/>
        <v>0.003704432094</v>
      </c>
      <c r="P3391" s="33">
        <f t="shared" si="12"/>
        <v>-0.04674951979</v>
      </c>
      <c r="Q3391" s="45">
        <f t="shared" si="21"/>
        <v>-0.4227135077</v>
      </c>
      <c r="R3391" s="45">
        <f t="shared" si="32"/>
        <v>-0.1622178683</v>
      </c>
      <c r="S3391" s="45">
        <f t="shared" si="44"/>
        <v>-1.814421279</v>
      </c>
      <c r="T3391" s="33">
        <f t="shared" si="22"/>
        <v>-0.1526026367</v>
      </c>
      <c r="U3391" s="33">
        <f t="shared" si="33"/>
        <v>0.6003576771</v>
      </c>
      <c r="V3391" s="33">
        <f t="shared" si="42"/>
        <v>0.5789198574</v>
      </c>
      <c r="W3391" s="44">
        <f t="shared" si="13"/>
        <v>0.00706798419</v>
      </c>
      <c r="X3391" s="44">
        <f t="shared" si="14"/>
        <v>0.01260036791</v>
      </c>
      <c r="Y3391" s="33">
        <f t="shared" si="15"/>
        <v>1.782738553</v>
      </c>
      <c r="Z3391" s="43">
        <v>1.0</v>
      </c>
      <c r="AA3391" s="33">
        <f t="shared" si="16"/>
        <v>2.782738553</v>
      </c>
      <c r="AB3391" s="33">
        <f t="shared" si="17"/>
        <v>0.6406417704</v>
      </c>
      <c r="AC3391" s="33">
        <f t="shared" si="18"/>
        <v>0.3593582296</v>
      </c>
      <c r="AD3391" s="33">
        <f t="shared" si="19"/>
        <v>-0.002053200821</v>
      </c>
      <c r="AE3391" s="34">
        <f t="shared" si="23"/>
        <v>0</v>
      </c>
      <c r="AF3391" s="34">
        <f t="shared" si="24"/>
        <v>0</v>
      </c>
      <c r="AG3391" s="34">
        <f t="shared" si="25"/>
        <v>0</v>
      </c>
      <c r="AH3391" s="34">
        <f t="shared" si="26"/>
        <v>5</v>
      </c>
      <c r="AI3391" s="34">
        <f t="shared" si="28"/>
        <v>0</v>
      </c>
      <c r="AJ3391" s="34">
        <f t="shared" si="29"/>
        <v>-1</v>
      </c>
      <c r="AK3391" s="34">
        <f t="shared" si="27"/>
        <v>0.002053200821</v>
      </c>
      <c r="AL3391" s="36">
        <f t="shared" si="34"/>
        <v>0</v>
      </c>
      <c r="AM3391" s="36">
        <f t="shared" si="35"/>
        <v>0</v>
      </c>
      <c r="AN3391" s="46">
        <f t="shared" si="36"/>
        <v>0</v>
      </c>
      <c r="AO3391" s="36">
        <f t="shared" si="37"/>
        <v>0</v>
      </c>
      <c r="AP3391" s="36">
        <f t="shared" si="39"/>
        <v>1</v>
      </c>
      <c r="AQ3391" s="36">
        <f t="shared" si="40"/>
        <v>0</v>
      </c>
      <c r="AR3391" s="36">
        <f t="shared" si="38"/>
        <v>0</v>
      </c>
      <c r="AS3391" s="38">
        <f t="shared" si="45"/>
        <v>0</v>
      </c>
      <c r="AT3391" s="38">
        <f t="shared" si="46"/>
        <v>0</v>
      </c>
      <c r="AU3391" s="38">
        <f t="shared" si="47"/>
        <v>0</v>
      </c>
      <c r="AV3391" s="38">
        <f t="shared" si="48"/>
        <v>0</v>
      </c>
      <c r="AW3391" s="38">
        <f t="shared" si="51"/>
        <v>0</v>
      </c>
      <c r="AX3391" s="38">
        <f t="shared" si="52"/>
        <v>0</v>
      </c>
      <c r="AY3391" s="38">
        <f t="shared" si="49"/>
        <v>0</v>
      </c>
      <c r="AZ3391" s="12">
        <f t="shared" si="30"/>
        <v>129.6270778</v>
      </c>
      <c r="BA3391" s="12">
        <f t="shared" si="41"/>
        <v>89.81023476</v>
      </c>
      <c r="BB3391" s="12">
        <f t="shared" si="53"/>
        <v>114.484594</v>
      </c>
      <c r="BC3391" s="12">
        <f t="shared" si="50"/>
        <v>0.0006844002736</v>
      </c>
      <c r="BD3391" s="12">
        <f t="shared" si="54"/>
        <v>109.4716524</v>
      </c>
    </row>
    <row r="3392" ht="14.25" customHeight="1">
      <c r="A3392" s="7">
        <v>41443.0</v>
      </c>
      <c r="B3392" s="21" t="s">
        <v>90</v>
      </c>
      <c r="C3392" s="8">
        <v>60.614136</v>
      </c>
      <c r="D3392" s="33">
        <f t="shared" si="5"/>
        <v>0.0002424279628</v>
      </c>
      <c r="E3392" s="33">
        <f t="shared" si="7"/>
        <v>0.0004851551487</v>
      </c>
      <c r="F3392" s="33">
        <f t="shared" si="9"/>
        <v>0.0186033758</v>
      </c>
      <c r="G3392" s="33">
        <f t="shared" si="11"/>
        <v>0.00676327347</v>
      </c>
      <c r="H3392" s="33">
        <f t="shared" si="20"/>
        <v>-0.355457628</v>
      </c>
      <c r="I3392" s="45">
        <f t="shared" si="31"/>
        <v>0.290483285</v>
      </c>
      <c r="J3392" s="45">
        <f t="shared" si="43"/>
        <v>-0.6766466521</v>
      </c>
      <c r="K3392" s="21" t="s">
        <v>91</v>
      </c>
      <c r="L3392" s="8">
        <v>29.377222</v>
      </c>
      <c r="M3392" s="33">
        <f t="shared" si="6"/>
        <v>0.006145706758</v>
      </c>
      <c r="N3392" s="33">
        <f t="shared" si="8"/>
        <v>0.01036808597</v>
      </c>
      <c r="O3392" s="33">
        <f t="shared" si="10"/>
        <v>-0.004999520404</v>
      </c>
      <c r="P3392" s="33">
        <f t="shared" si="12"/>
        <v>-0.02753845815</v>
      </c>
      <c r="Q3392" s="45">
        <f t="shared" si="21"/>
        <v>0.3478450117</v>
      </c>
      <c r="R3392" s="45">
        <f t="shared" si="32"/>
        <v>-0.4466222501</v>
      </c>
      <c r="S3392" s="45">
        <f t="shared" si="44"/>
        <v>-1.256442575</v>
      </c>
      <c r="T3392" s="33">
        <f t="shared" si="22"/>
        <v>-0.7033026397</v>
      </c>
      <c r="U3392" s="33">
        <f t="shared" si="33"/>
        <v>0.7371055351</v>
      </c>
      <c r="V3392" s="33">
        <f t="shared" si="42"/>
        <v>0.579795923</v>
      </c>
      <c r="W3392" s="44">
        <f t="shared" si="13"/>
        <v>0.006245325155</v>
      </c>
      <c r="X3392" s="44">
        <f t="shared" si="14"/>
        <v>0.01243539189</v>
      </c>
      <c r="Y3392" s="33">
        <f t="shared" si="15"/>
        <v>1.991152034</v>
      </c>
      <c r="Z3392" s="43">
        <v>1.0</v>
      </c>
      <c r="AA3392" s="33">
        <f t="shared" si="16"/>
        <v>2.991152034</v>
      </c>
      <c r="AB3392" s="33">
        <f t="shared" si="17"/>
        <v>0.6656806513</v>
      </c>
      <c r="AC3392" s="33">
        <f t="shared" si="18"/>
        <v>0.3343193487</v>
      </c>
      <c r="AD3392" s="33">
        <f t="shared" si="19"/>
        <v>-0.009296789574</v>
      </c>
      <c r="AE3392" s="34">
        <f t="shared" si="23"/>
        <v>0</v>
      </c>
      <c r="AF3392" s="34">
        <f t="shared" si="24"/>
        <v>0</v>
      </c>
      <c r="AG3392" s="34">
        <f t="shared" si="25"/>
        <v>0</v>
      </c>
      <c r="AH3392" s="34">
        <f t="shared" si="26"/>
        <v>0</v>
      </c>
      <c r="AI3392" s="34">
        <f t="shared" si="28"/>
        <v>1</v>
      </c>
      <c r="AJ3392" s="34">
        <f t="shared" si="29"/>
        <v>0</v>
      </c>
      <c r="AK3392" s="34">
        <f t="shared" si="27"/>
        <v>0</v>
      </c>
      <c r="AL3392" s="36">
        <f t="shared" si="34"/>
        <v>0</v>
      </c>
      <c r="AM3392" s="36">
        <f t="shared" si="35"/>
        <v>0</v>
      </c>
      <c r="AN3392" s="46">
        <f t="shared" si="36"/>
        <v>0</v>
      </c>
      <c r="AO3392" s="36">
        <f t="shared" si="37"/>
        <v>0</v>
      </c>
      <c r="AP3392" s="36">
        <f t="shared" si="39"/>
        <v>0</v>
      </c>
      <c r="AQ3392" s="36">
        <f t="shared" si="40"/>
        <v>0</v>
      </c>
      <c r="AR3392" s="36">
        <f t="shared" si="38"/>
        <v>0</v>
      </c>
      <c r="AS3392" s="38">
        <f t="shared" si="45"/>
        <v>0</v>
      </c>
      <c r="AT3392" s="38">
        <f t="shared" si="46"/>
        <v>0</v>
      </c>
      <c r="AU3392" s="38">
        <f t="shared" si="47"/>
        <v>0</v>
      </c>
      <c r="AV3392" s="38">
        <f t="shared" si="48"/>
        <v>0</v>
      </c>
      <c r="AW3392" s="38">
        <f t="shared" si="51"/>
        <v>0</v>
      </c>
      <c r="AX3392" s="38">
        <f t="shared" si="52"/>
        <v>0</v>
      </c>
      <c r="AY3392" s="38">
        <f t="shared" si="49"/>
        <v>0</v>
      </c>
      <c r="AZ3392" s="12">
        <f t="shared" si="30"/>
        <v>129.6270778</v>
      </c>
      <c r="BA3392" s="12">
        <f t="shared" si="41"/>
        <v>89.81023476</v>
      </c>
      <c r="BB3392" s="12">
        <f t="shared" si="53"/>
        <v>114.484594</v>
      </c>
      <c r="BC3392" s="12">
        <f t="shared" si="50"/>
        <v>0</v>
      </c>
      <c r="BD3392" s="12">
        <f t="shared" si="54"/>
        <v>109.4716524</v>
      </c>
    </row>
    <row r="3393" ht="14.25" customHeight="1">
      <c r="A3393" s="7">
        <v>41444.0</v>
      </c>
      <c r="B3393" s="21" t="s">
        <v>90</v>
      </c>
      <c r="C3393" s="8">
        <v>59.380848</v>
      </c>
      <c r="D3393" s="33">
        <f t="shared" si="5"/>
        <v>-0.02034654095</v>
      </c>
      <c r="E3393" s="33">
        <f t="shared" si="7"/>
        <v>-0.01485794647</v>
      </c>
      <c r="F3393" s="33">
        <f t="shared" si="9"/>
        <v>-0.003817799502</v>
      </c>
      <c r="G3393" s="33">
        <f t="shared" si="11"/>
        <v>-0.01419862415</v>
      </c>
      <c r="H3393" s="33">
        <f t="shared" si="20"/>
        <v>-1.215877922</v>
      </c>
      <c r="I3393" s="45">
        <f t="shared" si="31"/>
        <v>-0.776825854</v>
      </c>
      <c r="J3393" s="45">
        <f t="shared" si="43"/>
        <v>-1.4049159</v>
      </c>
      <c r="K3393" s="21" t="s">
        <v>91</v>
      </c>
      <c r="L3393" s="8">
        <v>29.003986</v>
      </c>
      <c r="M3393" s="33">
        <f t="shared" si="6"/>
        <v>-0.01270494535</v>
      </c>
      <c r="N3393" s="33">
        <f t="shared" si="8"/>
        <v>0.0004952805879</v>
      </c>
      <c r="O3393" s="33">
        <f t="shared" si="10"/>
        <v>0.0009667665</v>
      </c>
      <c r="P3393" s="33">
        <f t="shared" si="12"/>
        <v>-0.03898672758</v>
      </c>
      <c r="Q3393" s="45">
        <f t="shared" si="21"/>
        <v>-0.1086034531</v>
      </c>
      <c r="R3393" s="45">
        <f t="shared" si="32"/>
        <v>-0.2227423246</v>
      </c>
      <c r="S3393" s="45">
        <f t="shared" si="44"/>
        <v>-1.498190807</v>
      </c>
      <c r="T3393" s="33">
        <f t="shared" si="22"/>
        <v>-1.107274468</v>
      </c>
      <c r="U3393" s="33">
        <f t="shared" si="33"/>
        <v>-0.5540835294</v>
      </c>
      <c r="V3393" s="33">
        <f t="shared" si="42"/>
        <v>0.09327490711</v>
      </c>
      <c r="W3393" s="44">
        <f t="shared" si="13"/>
        <v>0.007772914032</v>
      </c>
      <c r="X3393" s="44">
        <f t="shared" si="14"/>
        <v>0.01269202593</v>
      </c>
      <c r="Y3393" s="33">
        <f t="shared" si="15"/>
        <v>1.632852992</v>
      </c>
      <c r="Z3393" s="43">
        <v>1.0</v>
      </c>
      <c r="AA3393" s="33">
        <f t="shared" si="16"/>
        <v>2.632852992</v>
      </c>
      <c r="AB3393" s="33">
        <f t="shared" si="17"/>
        <v>0.620183883</v>
      </c>
      <c r="AC3393" s="33">
        <f t="shared" si="18"/>
        <v>0.379816117</v>
      </c>
      <c r="AD3393" s="33">
        <f t="shared" si="19"/>
        <v>-0.003149894523</v>
      </c>
      <c r="AE3393" s="34">
        <f t="shared" si="23"/>
        <v>1</v>
      </c>
      <c r="AF3393" s="34">
        <f t="shared" si="24"/>
        <v>0</v>
      </c>
      <c r="AG3393" s="34">
        <f t="shared" si="25"/>
        <v>0</v>
      </c>
      <c r="AH3393" s="34">
        <f t="shared" si="26"/>
        <v>1</v>
      </c>
      <c r="AI3393" s="34">
        <f t="shared" si="28"/>
        <v>0</v>
      </c>
      <c r="AJ3393" s="34">
        <f t="shared" si="29"/>
        <v>1</v>
      </c>
      <c r="AK3393" s="34">
        <f t="shared" si="27"/>
        <v>-0.003149894523</v>
      </c>
      <c r="AL3393" s="36">
        <f t="shared" si="34"/>
        <v>0</v>
      </c>
      <c r="AM3393" s="36">
        <f t="shared" si="35"/>
        <v>0</v>
      </c>
      <c r="AN3393" s="46">
        <f t="shared" si="36"/>
        <v>0</v>
      </c>
      <c r="AO3393" s="36">
        <f t="shared" si="37"/>
        <v>0</v>
      </c>
      <c r="AP3393" s="36">
        <f t="shared" si="39"/>
        <v>0</v>
      </c>
      <c r="AQ3393" s="36">
        <f t="shared" si="40"/>
        <v>0</v>
      </c>
      <c r="AR3393" s="36">
        <f t="shared" si="38"/>
        <v>0</v>
      </c>
      <c r="AS3393" s="38">
        <f t="shared" si="45"/>
        <v>0</v>
      </c>
      <c r="AT3393" s="38">
        <f t="shared" si="46"/>
        <v>0</v>
      </c>
      <c r="AU3393" s="38">
        <f t="shared" si="47"/>
        <v>0</v>
      </c>
      <c r="AV3393" s="38">
        <f t="shared" si="48"/>
        <v>0</v>
      </c>
      <c r="AW3393" s="38">
        <f t="shared" si="51"/>
        <v>0</v>
      </c>
      <c r="AX3393" s="38">
        <f t="shared" si="52"/>
        <v>0</v>
      </c>
      <c r="AY3393" s="38">
        <f t="shared" si="49"/>
        <v>0</v>
      </c>
      <c r="AZ3393" s="12">
        <f t="shared" si="30"/>
        <v>129.2187662</v>
      </c>
      <c r="BA3393" s="12">
        <f t="shared" si="41"/>
        <v>89.81023476</v>
      </c>
      <c r="BB3393" s="12">
        <f t="shared" si="53"/>
        <v>114.484594</v>
      </c>
      <c r="BC3393" s="12">
        <f t="shared" si="50"/>
        <v>-0.001049964841</v>
      </c>
      <c r="BD3393" s="12">
        <f t="shared" si="54"/>
        <v>109.356711</v>
      </c>
    </row>
    <row r="3394" ht="14.25" customHeight="1">
      <c r="A3394" s="7">
        <v>41445.0</v>
      </c>
      <c r="B3394" s="21" t="s">
        <v>90</v>
      </c>
      <c r="C3394" s="8">
        <v>57.927338</v>
      </c>
      <c r="D3394" s="33">
        <f t="shared" si="5"/>
        <v>-0.02447775754</v>
      </c>
      <c r="E3394" s="33">
        <f t="shared" si="7"/>
        <v>-0.0374483689</v>
      </c>
      <c r="F3394" s="33">
        <f t="shared" si="9"/>
        <v>-0.03367625362</v>
      </c>
      <c r="G3394" s="33">
        <f t="shared" si="11"/>
        <v>-0.04226946902</v>
      </c>
      <c r="H3394" s="33">
        <f t="shared" si="20"/>
        <v>-2.455756193</v>
      </c>
      <c r="I3394" s="45">
        <f t="shared" si="31"/>
        <v>-2.174182159</v>
      </c>
      <c r="J3394" s="45">
        <f t="shared" si="43"/>
        <v>-2.347782214</v>
      </c>
      <c r="K3394" s="21" t="s">
        <v>91</v>
      </c>
      <c r="L3394" s="8">
        <v>28.085274</v>
      </c>
      <c r="M3394" s="33">
        <f t="shared" si="6"/>
        <v>-0.03167537041</v>
      </c>
      <c r="N3394" s="33">
        <f t="shared" si="8"/>
        <v>-0.03167537041</v>
      </c>
      <c r="O3394" s="33">
        <f t="shared" si="10"/>
        <v>-0.0340657624</v>
      </c>
      <c r="P3394" s="33">
        <f t="shared" si="12"/>
        <v>-0.06744475249</v>
      </c>
      <c r="Q3394" s="45">
        <f t="shared" si="21"/>
        <v>-1.675101097</v>
      </c>
      <c r="R3394" s="45">
        <f t="shared" si="32"/>
        <v>-1.421920611</v>
      </c>
      <c r="S3394" s="45">
        <f t="shared" si="44"/>
        <v>-2.149628869</v>
      </c>
      <c r="T3394" s="33">
        <f t="shared" si="22"/>
        <v>-0.7806550955</v>
      </c>
      <c r="U3394" s="33">
        <f t="shared" si="33"/>
        <v>-0.7522615475</v>
      </c>
      <c r="V3394" s="33">
        <f t="shared" si="42"/>
        <v>-0.1981533456</v>
      </c>
      <c r="W3394" s="44">
        <f t="shared" si="13"/>
        <v>0.00931913247</v>
      </c>
      <c r="X3394" s="44">
        <f t="shared" si="14"/>
        <v>0.01433243951</v>
      </c>
      <c r="Y3394" s="33">
        <f t="shared" si="15"/>
        <v>1.537958556</v>
      </c>
      <c r="Z3394" s="43">
        <v>1.0</v>
      </c>
      <c r="AA3394" s="33">
        <f t="shared" si="16"/>
        <v>2.537958556</v>
      </c>
      <c r="AB3394" s="33">
        <f t="shared" si="17"/>
        <v>0.6059825336</v>
      </c>
      <c r="AC3394" s="33">
        <f t="shared" si="18"/>
        <v>0.3940174664</v>
      </c>
      <c r="AD3394" s="33">
        <f t="shared" si="19"/>
        <v>0.003025025877</v>
      </c>
      <c r="AE3394" s="34">
        <f t="shared" si="23"/>
        <v>0</v>
      </c>
      <c r="AF3394" s="34">
        <f t="shared" si="24"/>
        <v>0</v>
      </c>
      <c r="AG3394" s="34">
        <f t="shared" si="25"/>
        <v>0</v>
      </c>
      <c r="AH3394" s="34">
        <f t="shared" si="26"/>
        <v>2</v>
      </c>
      <c r="AI3394" s="34">
        <f t="shared" si="28"/>
        <v>0</v>
      </c>
      <c r="AJ3394" s="34">
        <f t="shared" si="29"/>
        <v>1</v>
      </c>
      <c r="AK3394" s="34">
        <f t="shared" si="27"/>
        <v>0.003025025877</v>
      </c>
      <c r="AL3394" s="36">
        <f t="shared" si="34"/>
        <v>0</v>
      </c>
      <c r="AM3394" s="36">
        <f t="shared" si="35"/>
        <v>0</v>
      </c>
      <c r="AN3394" s="46">
        <f t="shared" si="36"/>
        <v>0</v>
      </c>
      <c r="AO3394" s="36">
        <f t="shared" si="37"/>
        <v>0</v>
      </c>
      <c r="AP3394" s="36">
        <f t="shared" si="39"/>
        <v>0</v>
      </c>
      <c r="AQ3394" s="36">
        <f t="shared" si="40"/>
        <v>0</v>
      </c>
      <c r="AR3394" s="36">
        <f t="shared" si="38"/>
        <v>0</v>
      </c>
      <c r="AS3394" s="38">
        <f t="shared" si="45"/>
        <v>0</v>
      </c>
      <c r="AT3394" s="38">
        <f t="shared" si="46"/>
        <v>0</v>
      </c>
      <c r="AU3394" s="38">
        <f t="shared" si="47"/>
        <v>0</v>
      </c>
      <c r="AV3394" s="38">
        <f t="shared" si="48"/>
        <v>0</v>
      </c>
      <c r="AW3394" s="38">
        <f t="shared" si="51"/>
        <v>0</v>
      </c>
      <c r="AX3394" s="38">
        <f t="shared" si="52"/>
        <v>0</v>
      </c>
      <c r="AY3394" s="38">
        <f t="shared" si="49"/>
        <v>0</v>
      </c>
      <c r="AZ3394" s="12">
        <f t="shared" si="30"/>
        <v>129.6096563</v>
      </c>
      <c r="BA3394" s="12">
        <f t="shared" si="41"/>
        <v>89.81023476</v>
      </c>
      <c r="BB3394" s="12">
        <f t="shared" si="53"/>
        <v>114.484594</v>
      </c>
      <c r="BC3394" s="12">
        <f t="shared" si="50"/>
        <v>0.001008341959</v>
      </c>
      <c r="BD3394" s="12">
        <f t="shared" si="54"/>
        <v>109.46698</v>
      </c>
    </row>
    <row r="3395" ht="14.25" customHeight="1">
      <c r="A3395" s="7">
        <v>41446.0</v>
      </c>
      <c r="B3395" s="21" t="s">
        <v>90</v>
      </c>
      <c r="C3395" s="8">
        <v>58.822941</v>
      </c>
      <c r="D3395" s="33">
        <f t="shared" si="5"/>
        <v>0.01546080022</v>
      </c>
      <c r="E3395" s="33">
        <f t="shared" si="7"/>
        <v>-0.02435172309</v>
      </c>
      <c r="F3395" s="33">
        <f t="shared" si="9"/>
        <v>-0.02884503039</v>
      </c>
      <c r="G3395" s="33">
        <f t="shared" si="11"/>
        <v>-0.01739544066</v>
      </c>
      <c r="H3395" s="33">
        <f t="shared" si="20"/>
        <v>-1.59695649</v>
      </c>
      <c r="I3395" s="45">
        <f t="shared" si="31"/>
        <v>-1.834618824</v>
      </c>
      <c r="J3395" s="45">
        <f t="shared" si="43"/>
        <v>-1.361909981</v>
      </c>
      <c r="K3395" s="21" t="s">
        <v>91</v>
      </c>
      <c r="L3395" s="8">
        <v>28.537466</v>
      </c>
      <c r="M3395" s="33">
        <f t="shared" si="6"/>
        <v>0.01610067967</v>
      </c>
      <c r="N3395" s="33">
        <f t="shared" si="8"/>
        <v>-0.01437744828</v>
      </c>
      <c r="O3395" s="33">
        <f t="shared" si="10"/>
        <v>-0.0332086082</v>
      </c>
      <c r="P3395" s="33">
        <f t="shared" si="12"/>
        <v>-0.04519869962</v>
      </c>
      <c r="Q3395" s="45">
        <f t="shared" si="21"/>
        <v>-0.7637368802</v>
      </c>
      <c r="R3395" s="45">
        <f t="shared" si="32"/>
        <v>-1.348918457</v>
      </c>
      <c r="S3395" s="45">
        <f t="shared" si="44"/>
        <v>-1.508739658</v>
      </c>
      <c r="T3395" s="33">
        <f t="shared" si="22"/>
        <v>-0.8332196099</v>
      </c>
      <c r="U3395" s="33">
        <f t="shared" si="33"/>
        <v>-0.485700367</v>
      </c>
      <c r="V3395" s="33">
        <f t="shared" si="42"/>
        <v>0.1468296767</v>
      </c>
      <c r="W3395" s="44">
        <f t="shared" si="13"/>
        <v>0.009893850919</v>
      </c>
      <c r="X3395" s="44">
        <f t="shared" si="14"/>
        <v>0.01493350256</v>
      </c>
      <c r="Y3395" s="33">
        <f t="shared" si="15"/>
        <v>1.509372102</v>
      </c>
      <c r="Z3395" s="43">
        <v>1.0</v>
      </c>
      <c r="AA3395" s="33">
        <f t="shared" si="16"/>
        <v>2.509372102</v>
      </c>
      <c r="AB3395" s="33">
        <f t="shared" si="17"/>
        <v>0.6014939359</v>
      </c>
      <c r="AC3395" s="33">
        <f t="shared" si="18"/>
        <v>0.3985060641</v>
      </c>
      <c r="AD3395" s="33">
        <f t="shared" si="19"/>
        <v>0.002305354218</v>
      </c>
      <c r="AE3395" s="34">
        <f t="shared" si="23"/>
        <v>0</v>
      </c>
      <c r="AF3395" s="34">
        <f t="shared" si="24"/>
        <v>0</v>
      </c>
      <c r="AG3395" s="34">
        <f t="shared" si="25"/>
        <v>0</v>
      </c>
      <c r="AH3395" s="34">
        <f t="shared" si="26"/>
        <v>3</v>
      </c>
      <c r="AI3395" s="34">
        <f t="shared" si="28"/>
        <v>0</v>
      </c>
      <c r="AJ3395" s="34">
        <f t="shared" si="29"/>
        <v>1</v>
      </c>
      <c r="AK3395" s="34">
        <f t="shared" si="27"/>
        <v>0.002305354218</v>
      </c>
      <c r="AL3395" s="36">
        <f t="shared" si="34"/>
        <v>0</v>
      </c>
      <c r="AM3395" s="36">
        <f t="shared" si="35"/>
        <v>0</v>
      </c>
      <c r="AN3395" s="46">
        <f t="shared" si="36"/>
        <v>0</v>
      </c>
      <c r="AO3395" s="36">
        <f t="shared" si="37"/>
        <v>0</v>
      </c>
      <c r="AP3395" s="36">
        <f t="shared" si="39"/>
        <v>0</v>
      </c>
      <c r="AQ3395" s="36">
        <f t="shared" si="40"/>
        <v>0</v>
      </c>
      <c r="AR3395" s="36">
        <f t="shared" si="38"/>
        <v>0</v>
      </c>
      <c r="AS3395" s="38">
        <f t="shared" si="45"/>
        <v>0</v>
      </c>
      <c r="AT3395" s="38">
        <f t="shared" si="46"/>
        <v>0</v>
      </c>
      <c r="AU3395" s="38">
        <f t="shared" si="47"/>
        <v>0</v>
      </c>
      <c r="AV3395" s="38">
        <f t="shared" si="48"/>
        <v>0</v>
      </c>
      <c r="AW3395" s="38">
        <f t="shared" si="51"/>
        <v>0</v>
      </c>
      <c r="AX3395" s="38">
        <f t="shared" si="52"/>
        <v>0</v>
      </c>
      <c r="AY3395" s="38">
        <f t="shared" si="49"/>
        <v>0</v>
      </c>
      <c r="AZ3395" s="12">
        <f t="shared" si="30"/>
        <v>129.9084524</v>
      </c>
      <c r="BA3395" s="12">
        <f t="shared" si="41"/>
        <v>89.81023476</v>
      </c>
      <c r="BB3395" s="12">
        <f t="shared" si="53"/>
        <v>114.484594</v>
      </c>
      <c r="BC3395" s="12">
        <f t="shared" si="50"/>
        <v>0.0007684514061</v>
      </c>
      <c r="BD3395" s="12">
        <f t="shared" si="54"/>
        <v>109.5511</v>
      </c>
    </row>
    <row r="3396" ht="14.25" customHeight="1">
      <c r="A3396" s="7">
        <v>41449.0</v>
      </c>
      <c r="B3396" s="21" t="s">
        <v>90</v>
      </c>
      <c r="C3396" s="8">
        <v>58.822941</v>
      </c>
      <c r="D3396" s="33">
        <f t="shared" si="5"/>
        <v>0</v>
      </c>
      <c r="E3396" s="33">
        <f t="shared" si="7"/>
        <v>-0.02931551601</v>
      </c>
      <c r="F3396" s="33">
        <f t="shared" si="9"/>
        <v>-0.03283022083</v>
      </c>
      <c r="G3396" s="33">
        <f t="shared" si="11"/>
        <v>-0.02286923177</v>
      </c>
      <c r="H3396" s="33">
        <f t="shared" si="20"/>
        <v>-1.806598634</v>
      </c>
      <c r="I3396" s="45">
        <f t="shared" si="31"/>
        <v>-1.929971867</v>
      </c>
      <c r="J3396" s="45">
        <f t="shared" si="43"/>
        <v>-1.498309514</v>
      </c>
      <c r="K3396" s="21" t="s">
        <v>91</v>
      </c>
      <c r="L3396" s="8">
        <v>28.372377</v>
      </c>
      <c r="M3396" s="33">
        <f t="shared" si="6"/>
        <v>-0.005784991562</v>
      </c>
      <c r="N3396" s="33">
        <f t="shared" si="8"/>
        <v>-0.02826940856</v>
      </c>
      <c r="O3396" s="33">
        <f t="shared" si="10"/>
        <v>-0.03343308885</v>
      </c>
      <c r="P3396" s="33">
        <f t="shared" si="12"/>
        <v>-0.05768876164</v>
      </c>
      <c r="Q3396" s="45">
        <f t="shared" si="21"/>
        <v>-1.427077114</v>
      </c>
      <c r="R3396" s="45">
        <f t="shared" si="32"/>
        <v>-1.312157016</v>
      </c>
      <c r="S3396" s="45">
        <f t="shared" si="44"/>
        <v>-1.750941638</v>
      </c>
      <c r="T3396" s="33">
        <f t="shared" si="22"/>
        <v>-0.3795215205</v>
      </c>
      <c r="U3396" s="33">
        <f t="shared" si="33"/>
        <v>-0.6178148505</v>
      </c>
      <c r="V3396" s="33">
        <f t="shared" si="42"/>
        <v>0.2526321243</v>
      </c>
      <c r="W3396" s="44">
        <f t="shared" si="13"/>
        <v>0.009780823016</v>
      </c>
      <c r="X3396" s="44">
        <f t="shared" si="14"/>
        <v>0.01477771111</v>
      </c>
      <c r="Y3396" s="33">
        <f t="shared" si="15"/>
        <v>1.510886261</v>
      </c>
      <c r="Z3396" s="43">
        <v>1.0</v>
      </c>
      <c r="AA3396" s="33">
        <f t="shared" si="16"/>
        <v>2.510886261</v>
      </c>
      <c r="AB3396" s="33">
        <f t="shared" si="17"/>
        <v>0.6017342499</v>
      </c>
      <c r="AC3396" s="33">
        <f t="shared" si="18"/>
        <v>0.3982657501</v>
      </c>
      <c r="AD3396" s="33">
        <f t="shared" si="19"/>
        <v>-0.002590145596</v>
      </c>
      <c r="AE3396" s="34">
        <f t="shared" si="23"/>
        <v>0</v>
      </c>
      <c r="AF3396" s="34">
        <f t="shared" si="24"/>
        <v>0</v>
      </c>
      <c r="AG3396" s="34">
        <f t="shared" si="25"/>
        <v>0</v>
      </c>
      <c r="AH3396" s="34">
        <f t="shared" si="26"/>
        <v>4</v>
      </c>
      <c r="AI3396" s="34">
        <f t="shared" si="28"/>
        <v>0</v>
      </c>
      <c r="AJ3396" s="34">
        <f t="shared" si="29"/>
        <v>1</v>
      </c>
      <c r="AK3396" s="34">
        <f t="shared" si="27"/>
        <v>-0.002590145596</v>
      </c>
      <c r="AL3396" s="36">
        <f t="shared" si="34"/>
        <v>0</v>
      </c>
      <c r="AM3396" s="36">
        <f t="shared" si="35"/>
        <v>0</v>
      </c>
      <c r="AN3396" s="46">
        <f t="shared" si="36"/>
        <v>0</v>
      </c>
      <c r="AO3396" s="36">
        <f t="shared" si="37"/>
        <v>0</v>
      </c>
      <c r="AP3396" s="36">
        <f t="shared" si="39"/>
        <v>0</v>
      </c>
      <c r="AQ3396" s="36">
        <f t="shared" si="40"/>
        <v>0</v>
      </c>
      <c r="AR3396" s="36">
        <f t="shared" si="38"/>
        <v>0</v>
      </c>
      <c r="AS3396" s="38">
        <f t="shared" si="45"/>
        <v>0</v>
      </c>
      <c r="AT3396" s="38">
        <f t="shared" si="46"/>
        <v>0</v>
      </c>
      <c r="AU3396" s="38">
        <f t="shared" si="47"/>
        <v>0</v>
      </c>
      <c r="AV3396" s="38">
        <f t="shared" si="48"/>
        <v>0</v>
      </c>
      <c r="AW3396" s="38">
        <f t="shared" si="51"/>
        <v>0</v>
      </c>
      <c r="AX3396" s="38">
        <f t="shared" si="52"/>
        <v>0</v>
      </c>
      <c r="AY3396" s="38">
        <f t="shared" si="49"/>
        <v>0</v>
      </c>
      <c r="AZ3396" s="12">
        <f t="shared" si="30"/>
        <v>129.5719706</v>
      </c>
      <c r="BA3396" s="12">
        <f t="shared" si="41"/>
        <v>89.81023476</v>
      </c>
      <c r="BB3396" s="12">
        <f t="shared" si="53"/>
        <v>114.484594</v>
      </c>
      <c r="BC3396" s="12">
        <f t="shared" si="50"/>
        <v>-0.0008633818652</v>
      </c>
      <c r="BD3396" s="12">
        <f t="shared" si="54"/>
        <v>109.4565156</v>
      </c>
    </row>
    <row r="3397" ht="14.25" customHeight="1">
      <c r="A3397" s="7">
        <v>41450.0</v>
      </c>
      <c r="B3397" s="21" t="s">
        <v>90</v>
      </c>
      <c r="C3397" s="8">
        <v>58.75687</v>
      </c>
      <c r="D3397" s="33">
        <f t="shared" si="5"/>
        <v>-0.001123218236</v>
      </c>
      <c r="E3397" s="33">
        <f t="shared" si="7"/>
        <v>-0.0306408063</v>
      </c>
      <c r="F3397" s="33">
        <f t="shared" si="9"/>
        <v>-0.03017051669</v>
      </c>
      <c r="G3397" s="33">
        <f t="shared" si="11"/>
        <v>-0.02219046927</v>
      </c>
      <c r="H3397" s="33">
        <f t="shared" si="20"/>
        <v>-1.825638934</v>
      </c>
      <c r="I3397" s="45">
        <f t="shared" si="31"/>
        <v>-1.722385675</v>
      </c>
      <c r="J3397" s="45">
        <f t="shared" si="43"/>
        <v>-1.418882028</v>
      </c>
      <c r="K3397" s="21" t="s">
        <v>91</v>
      </c>
      <c r="L3397" s="8">
        <v>28.508749</v>
      </c>
      <c r="M3397" s="33">
        <f t="shared" si="6"/>
        <v>0.00480650599</v>
      </c>
      <c r="N3397" s="33">
        <f t="shared" si="8"/>
        <v>-0.02956280209</v>
      </c>
      <c r="O3397" s="33">
        <f t="shared" si="10"/>
        <v>-0.0195012258</v>
      </c>
      <c r="P3397" s="33">
        <f t="shared" si="12"/>
        <v>-0.06005788135</v>
      </c>
      <c r="Q3397" s="45">
        <f t="shared" si="21"/>
        <v>-1.438245374</v>
      </c>
      <c r="R3397" s="45">
        <f t="shared" si="32"/>
        <v>-0.7844303585</v>
      </c>
      <c r="S3397" s="45">
        <f t="shared" si="44"/>
        <v>-1.732150512</v>
      </c>
      <c r="T3397" s="33">
        <f t="shared" si="22"/>
        <v>-0.3873935596</v>
      </c>
      <c r="U3397" s="33">
        <f t="shared" si="33"/>
        <v>-0.9379553165</v>
      </c>
      <c r="V3397" s="33">
        <f t="shared" si="42"/>
        <v>0.3132684839</v>
      </c>
      <c r="W3397" s="44">
        <f t="shared" si="13"/>
        <v>0.009779416502</v>
      </c>
      <c r="X3397" s="44">
        <f t="shared" si="14"/>
        <v>0.01469632117</v>
      </c>
      <c r="Y3397" s="33">
        <f t="shared" si="15"/>
        <v>1.502780986</v>
      </c>
      <c r="Z3397" s="43">
        <v>1.0</v>
      </c>
      <c r="AA3397" s="33">
        <f t="shared" si="16"/>
        <v>2.502780986</v>
      </c>
      <c r="AB3397" s="33">
        <f t="shared" si="17"/>
        <v>0.6004444633</v>
      </c>
      <c r="AC3397" s="33">
        <f t="shared" si="18"/>
        <v>0.3995555367</v>
      </c>
      <c r="AD3397" s="33">
        <f t="shared" si="19"/>
        <v>0.003315865431</v>
      </c>
      <c r="AE3397" s="34">
        <f t="shared" si="23"/>
        <v>0</v>
      </c>
      <c r="AF3397" s="34">
        <f t="shared" si="24"/>
        <v>0</v>
      </c>
      <c r="AG3397" s="34">
        <f t="shared" si="25"/>
        <v>0</v>
      </c>
      <c r="AH3397" s="34">
        <f t="shared" si="26"/>
        <v>5</v>
      </c>
      <c r="AI3397" s="34">
        <f t="shared" si="28"/>
        <v>0</v>
      </c>
      <c r="AJ3397" s="34">
        <f t="shared" si="29"/>
        <v>1</v>
      </c>
      <c r="AK3397" s="34">
        <f t="shared" si="27"/>
        <v>0.003315865431</v>
      </c>
      <c r="AL3397" s="36">
        <f t="shared" si="34"/>
        <v>0</v>
      </c>
      <c r="AM3397" s="36">
        <f t="shared" si="35"/>
        <v>0</v>
      </c>
      <c r="AN3397" s="46">
        <f t="shared" si="36"/>
        <v>0</v>
      </c>
      <c r="AO3397" s="36">
        <f t="shared" si="37"/>
        <v>0</v>
      </c>
      <c r="AP3397" s="36">
        <f t="shared" si="39"/>
        <v>0</v>
      </c>
      <c r="AQ3397" s="36">
        <f t="shared" si="40"/>
        <v>0</v>
      </c>
      <c r="AR3397" s="36">
        <f t="shared" si="38"/>
        <v>0</v>
      </c>
      <c r="AS3397" s="38">
        <f t="shared" si="45"/>
        <v>0</v>
      </c>
      <c r="AT3397" s="38">
        <f t="shared" si="46"/>
        <v>0</v>
      </c>
      <c r="AU3397" s="38">
        <f t="shared" si="47"/>
        <v>0</v>
      </c>
      <c r="AV3397" s="38">
        <f t="shared" si="48"/>
        <v>0</v>
      </c>
      <c r="AW3397" s="38">
        <f t="shared" si="51"/>
        <v>0</v>
      </c>
      <c r="AX3397" s="38">
        <f t="shared" si="52"/>
        <v>0</v>
      </c>
      <c r="AY3397" s="38">
        <f t="shared" si="49"/>
        <v>0</v>
      </c>
      <c r="AZ3397" s="12">
        <f t="shared" si="30"/>
        <v>130.0016138</v>
      </c>
      <c r="BA3397" s="12">
        <f t="shared" si="41"/>
        <v>89.81023476</v>
      </c>
      <c r="BB3397" s="12">
        <f t="shared" si="53"/>
        <v>114.484594</v>
      </c>
      <c r="BC3397" s="12">
        <f t="shared" si="50"/>
        <v>0.001105288477</v>
      </c>
      <c r="BD3397" s="12">
        <f t="shared" si="54"/>
        <v>109.5774966</v>
      </c>
    </row>
    <row r="3398" ht="14.25" customHeight="1">
      <c r="A3398" s="7">
        <v>41451.0</v>
      </c>
      <c r="B3398" s="21" t="s">
        <v>90</v>
      </c>
      <c r="C3398" s="8">
        <v>59.681801</v>
      </c>
      <c r="D3398" s="33">
        <f t="shared" si="5"/>
        <v>0.01574166561</v>
      </c>
      <c r="E3398" s="33">
        <f t="shared" si="7"/>
        <v>0.005068182927</v>
      </c>
      <c r="F3398" s="33">
        <f t="shared" si="9"/>
        <v>-0.009865066333</v>
      </c>
      <c r="G3398" s="33">
        <f t="shared" si="11"/>
        <v>0.009241023936</v>
      </c>
      <c r="H3398" s="33">
        <f t="shared" si="20"/>
        <v>0.1527272172</v>
      </c>
      <c r="I3398" s="45">
        <f t="shared" si="31"/>
        <v>-0.7842084315</v>
      </c>
      <c r="J3398" s="45">
        <f t="shared" si="43"/>
        <v>-0.3335437142</v>
      </c>
      <c r="K3398" s="21" t="s">
        <v>91</v>
      </c>
      <c r="L3398" s="8">
        <v>28.946569</v>
      </c>
      <c r="M3398" s="33">
        <f t="shared" si="6"/>
        <v>0.01535739081</v>
      </c>
      <c r="N3398" s="33">
        <f t="shared" si="8"/>
        <v>-0.001979624456</v>
      </c>
      <c r="O3398" s="33">
        <f t="shared" si="10"/>
        <v>-0.001485324337</v>
      </c>
      <c r="P3398" s="33">
        <f t="shared" si="12"/>
        <v>-0.01911242839</v>
      </c>
      <c r="Q3398" s="45">
        <f t="shared" si="21"/>
        <v>-0.06516137225</v>
      </c>
      <c r="R3398" s="45">
        <f t="shared" si="32"/>
        <v>-0.1255150536</v>
      </c>
      <c r="S3398" s="45">
        <f t="shared" si="44"/>
        <v>-0.7125939411</v>
      </c>
      <c r="T3398" s="33">
        <f t="shared" si="22"/>
        <v>0.2178885895</v>
      </c>
      <c r="U3398" s="33">
        <f t="shared" si="33"/>
        <v>-0.6586933779</v>
      </c>
      <c r="V3398" s="33">
        <f t="shared" si="42"/>
        <v>0.3790502269</v>
      </c>
      <c r="W3398" s="44">
        <f t="shared" si="13"/>
        <v>0.009815016564</v>
      </c>
      <c r="X3398" s="44">
        <f t="shared" si="14"/>
        <v>0.01409104475</v>
      </c>
      <c r="Y3398" s="33">
        <f t="shared" si="15"/>
        <v>1.435661841</v>
      </c>
      <c r="Z3398" s="43">
        <v>1.0</v>
      </c>
      <c r="AA3398" s="33">
        <f t="shared" si="16"/>
        <v>2.435661841</v>
      </c>
      <c r="AB3398" s="33">
        <f t="shared" si="17"/>
        <v>0.5894339751</v>
      </c>
      <c r="AC3398" s="33">
        <f t="shared" si="18"/>
        <v>0.4105660249</v>
      </c>
      <c r="AD3398" s="33">
        <f t="shared" si="19"/>
        <v>0.00390284838</v>
      </c>
      <c r="AE3398" s="34">
        <f t="shared" si="23"/>
        <v>0</v>
      </c>
      <c r="AF3398" s="34">
        <f t="shared" si="24"/>
        <v>0</v>
      </c>
      <c r="AG3398" s="34">
        <f t="shared" si="25"/>
        <v>0</v>
      </c>
      <c r="AH3398" s="34">
        <f t="shared" si="26"/>
        <v>0</v>
      </c>
      <c r="AI3398" s="34">
        <f t="shared" si="28"/>
        <v>1</v>
      </c>
      <c r="AJ3398" s="34">
        <f t="shared" si="29"/>
        <v>0</v>
      </c>
      <c r="AK3398" s="34">
        <f t="shared" si="27"/>
        <v>0</v>
      </c>
      <c r="AL3398" s="36">
        <f t="shared" si="34"/>
        <v>0</v>
      </c>
      <c r="AM3398" s="36">
        <f t="shared" si="35"/>
        <v>0</v>
      </c>
      <c r="AN3398" s="46">
        <f t="shared" si="36"/>
        <v>0</v>
      </c>
      <c r="AO3398" s="36">
        <f t="shared" si="37"/>
        <v>0</v>
      </c>
      <c r="AP3398" s="36">
        <f t="shared" si="39"/>
        <v>0</v>
      </c>
      <c r="AQ3398" s="36">
        <f t="shared" si="40"/>
        <v>0</v>
      </c>
      <c r="AR3398" s="36">
        <f t="shared" si="38"/>
        <v>0</v>
      </c>
      <c r="AS3398" s="38">
        <f t="shared" si="45"/>
        <v>0</v>
      </c>
      <c r="AT3398" s="38">
        <f t="shared" si="46"/>
        <v>0</v>
      </c>
      <c r="AU3398" s="38">
        <f t="shared" si="47"/>
        <v>0</v>
      </c>
      <c r="AV3398" s="38">
        <f t="shared" si="48"/>
        <v>0</v>
      </c>
      <c r="AW3398" s="38">
        <f t="shared" si="51"/>
        <v>0</v>
      </c>
      <c r="AX3398" s="38">
        <f t="shared" si="52"/>
        <v>0</v>
      </c>
      <c r="AY3398" s="38">
        <f t="shared" si="49"/>
        <v>0</v>
      </c>
      <c r="AZ3398" s="12">
        <f t="shared" si="30"/>
        <v>130.0016138</v>
      </c>
      <c r="BA3398" s="12">
        <f t="shared" si="41"/>
        <v>89.81023476</v>
      </c>
      <c r="BB3398" s="12">
        <f t="shared" si="53"/>
        <v>114.484594</v>
      </c>
      <c r="BC3398" s="12">
        <f t="shared" si="50"/>
        <v>0</v>
      </c>
      <c r="BD3398" s="12">
        <f t="shared" si="54"/>
        <v>109.5774966</v>
      </c>
    </row>
    <row r="3399" ht="14.25" customHeight="1">
      <c r="A3399" s="7">
        <v>41452.0</v>
      </c>
      <c r="B3399" s="21" t="s">
        <v>90</v>
      </c>
      <c r="C3399" s="8">
        <v>60.004837</v>
      </c>
      <c r="D3399" s="33">
        <f t="shared" si="5"/>
        <v>0.005412638268</v>
      </c>
      <c r="E3399" s="33">
        <f t="shared" si="7"/>
        <v>0.0358638783</v>
      </c>
      <c r="F3399" s="33">
        <f t="shared" si="9"/>
        <v>-0.002927534344</v>
      </c>
      <c r="G3399" s="33">
        <f t="shared" si="11"/>
        <v>0.01345441448</v>
      </c>
      <c r="H3399" s="33">
        <f t="shared" si="20"/>
        <v>1.828646584</v>
      </c>
      <c r="I3399" s="45">
        <f t="shared" si="31"/>
        <v>-0.4581618853</v>
      </c>
      <c r="J3399" s="45">
        <f t="shared" si="43"/>
        <v>-0.1782480745</v>
      </c>
      <c r="K3399" s="21" t="s">
        <v>91</v>
      </c>
      <c r="L3399" s="8">
        <v>28.896338</v>
      </c>
      <c r="M3399" s="33">
        <f t="shared" si="6"/>
        <v>-0.00173530065</v>
      </c>
      <c r="N3399" s="33">
        <f t="shared" si="8"/>
        <v>0.02887862159</v>
      </c>
      <c r="O3399" s="33">
        <f t="shared" si="10"/>
        <v>-0.003711489862</v>
      </c>
      <c r="P3399" s="33">
        <f t="shared" si="12"/>
        <v>-0.005683257527</v>
      </c>
      <c r="Q3399" s="45">
        <f t="shared" si="21"/>
        <v>1.432295219</v>
      </c>
      <c r="R3399" s="45">
        <f t="shared" si="32"/>
        <v>-0.1776083205</v>
      </c>
      <c r="S3399" s="45">
        <f t="shared" si="44"/>
        <v>-0.3748180683</v>
      </c>
      <c r="T3399" s="33">
        <f t="shared" si="22"/>
        <v>0.3963513653</v>
      </c>
      <c r="U3399" s="33">
        <f t="shared" si="33"/>
        <v>-0.2805535648</v>
      </c>
      <c r="V3399" s="33">
        <f t="shared" si="42"/>
        <v>0.1965699939</v>
      </c>
      <c r="W3399" s="44">
        <f t="shared" si="13"/>
        <v>0.009875619693</v>
      </c>
      <c r="X3399" s="44">
        <f t="shared" si="14"/>
        <v>0.01368515475</v>
      </c>
      <c r="Y3399" s="33">
        <f t="shared" si="15"/>
        <v>1.385751495</v>
      </c>
      <c r="Z3399" s="43">
        <v>1.0</v>
      </c>
      <c r="AA3399" s="33">
        <f t="shared" si="16"/>
        <v>2.385751495</v>
      </c>
      <c r="AB3399" s="33">
        <f t="shared" si="17"/>
        <v>0.5808448608</v>
      </c>
      <c r="AC3399" s="33">
        <f t="shared" si="18"/>
        <v>0.4191551392</v>
      </c>
      <c r="AD3399" s="33">
        <f t="shared" si="19"/>
        <v>0.001917301321</v>
      </c>
      <c r="AE3399" s="34">
        <f t="shared" si="23"/>
        <v>0</v>
      </c>
      <c r="AF3399" s="34">
        <f t="shared" si="24"/>
        <v>0</v>
      </c>
      <c r="AG3399" s="34">
        <f t="shared" si="25"/>
        <v>0</v>
      </c>
      <c r="AH3399" s="34">
        <f t="shared" si="26"/>
        <v>0</v>
      </c>
      <c r="AI3399" s="34">
        <f t="shared" si="28"/>
        <v>0</v>
      </c>
      <c r="AJ3399" s="34">
        <f t="shared" si="29"/>
        <v>0</v>
      </c>
      <c r="AK3399" s="34">
        <f t="shared" si="27"/>
        <v>0</v>
      </c>
      <c r="AL3399" s="36">
        <f t="shared" si="34"/>
        <v>0</v>
      </c>
      <c r="AM3399" s="36">
        <f t="shared" si="35"/>
        <v>0</v>
      </c>
      <c r="AN3399" s="46">
        <f t="shared" si="36"/>
        <v>0</v>
      </c>
      <c r="AO3399" s="36">
        <f t="shared" si="37"/>
        <v>0</v>
      </c>
      <c r="AP3399" s="36">
        <f t="shared" si="39"/>
        <v>0</v>
      </c>
      <c r="AQ3399" s="36">
        <f t="shared" si="40"/>
        <v>0</v>
      </c>
      <c r="AR3399" s="36">
        <f t="shared" si="38"/>
        <v>0</v>
      </c>
      <c r="AS3399" s="38">
        <f t="shared" si="45"/>
        <v>0</v>
      </c>
      <c r="AT3399" s="38">
        <f t="shared" si="46"/>
        <v>0</v>
      </c>
      <c r="AU3399" s="38">
        <f t="shared" si="47"/>
        <v>0</v>
      </c>
      <c r="AV3399" s="38">
        <f t="shared" si="48"/>
        <v>0</v>
      </c>
      <c r="AW3399" s="38">
        <f t="shared" si="51"/>
        <v>0</v>
      </c>
      <c r="AX3399" s="38">
        <f t="shared" si="52"/>
        <v>0</v>
      </c>
      <c r="AY3399" s="38">
        <f t="shared" si="49"/>
        <v>0</v>
      </c>
      <c r="AZ3399" s="12">
        <f t="shared" si="30"/>
        <v>130.0016138</v>
      </c>
      <c r="BA3399" s="12">
        <f t="shared" si="41"/>
        <v>89.81023476</v>
      </c>
      <c r="BB3399" s="12">
        <f t="shared" si="53"/>
        <v>114.484594</v>
      </c>
      <c r="BC3399" s="12">
        <f t="shared" si="50"/>
        <v>0</v>
      </c>
      <c r="BD3399" s="12">
        <f t="shared" si="54"/>
        <v>109.5774966</v>
      </c>
    </row>
    <row r="3400" ht="14.25" customHeight="1">
      <c r="A3400" s="7">
        <v>41453.0</v>
      </c>
      <c r="B3400" s="21" t="s">
        <v>90</v>
      </c>
      <c r="C3400" s="8">
        <v>60.041553</v>
      </c>
      <c r="D3400" s="33">
        <f t="shared" si="5"/>
        <v>0.0006118840053</v>
      </c>
      <c r="E3400" s="33">
        <f t="shared" si="7"/>
        <v>0.02071661123</v>
      </c>
      <c r="F3400" s="33">
        <f t="shared" si="9"/>
        <v>-0.004139597043</v>
      </c>
      <c r="G3400" s="33">
        <f t="shared" si="11"/>
        <v>0.01972420672</v>
      </c>
      <c r="H3400" s="33">
        <f t="shared" si="20"/>
        <v>0.955923437</v>
      </c>
      <c r="I3400" s="45">
        <f t="shared" si="31"/>
        <v>-0.4898724472</v>
      </c>
      <c r="J3400" s="45">
        <f t="shared" si="43"/>
        <v>0.03594551909</v>
      </c>
      <c r="K3400" s="21" t="s">
        <v>91</v>
      </c>
      <c r="L3400" s="8">
        <v>28.788662</v>
      </c>
      <c r="M3400" s="33">
        <f t="shared" si="6"/>
        <v>-0.003726285317</v>
      </c>
      <c r="N3400" s="33">
        <f t="shared" si="8"/>
        <v>0.008802323234</v>
      </c>
      <c r="O3400" s="33">
        <f t="shared" si="10"/>
        <v>-0.005701679993</v>
      </c>
      <c r="P3400" s="33">
        <f t="shared" si="12"/>
        <v>0.009933308328</v>
      </c>
      <c r="Q3400" s="45">
        <f t="shared" si="21"/>
        <v>0.4273251179</v>
      </c>
      <c r="R3400" s="45">
        <f t="shared" si="32"/>
        <v>-0.2351643593</v>
      </c>
      <c r="S3400" s="45">
        <f t="shared" si="44"/>
        <v>0.008348514207</v>
      </c>
      <c r="T3400" s="33">
        <f t="shared" si="22"/>
        <v>0.5285983191</v>
      </c>
      <c r="U3400" s="33">
        <f t="shared" si="33"/>
        <v>-0.2547080879</v>
      </c>
      <c r="V3400" s="33">
        <f t="shared" si="42"/>
        <v>0.02759700489</v>
      </c>
      <c r="W3400" s="44">
        <f t="shared" si="13"/>
        <v>0.009765721189</v>
      </c>
      <c r="X3400" s="44">
        <f t="shared" si="14"/>
        <v>0.01297854694</v>
      </c>
      <c r="Y3400" s="33">
        <f t="shared" si="15"/>
        <v>1.328990116</v>
      </c>
      <c r="Z3400" s="43">
        <v>1.0</v>
      </c>
      <c r="AA3400" s="33">
        <f t="shared" si="16"/>
        <v>2.328990116</v>
      </c>
      <c r="AB3400" s="33">
        <f t="shared" si="17"/>
        <v>0.57062935</v>
      </c>
      <c r="AC3400" s="33">
        <f t="shared" si="18"/>
        <v>0.42937065</v>
      </c>
      <c r="AD3400" s="33">
        <f t="shared" si="19"/>
        <v>-0.002002791037</v>
      </c>
      <c r="AE3400" s="34">
        <f t="shared" si="23"/>
        <v>0</v>
      </c>
      <c r="AF3400" s="34">
        <f t="shared" si="24"/>
        <v>0</v>
      </c>
      <c r="AG3400" s="34">
        <f t="shared" si="25"/>
        <v>0</v>
      </c>
      <c r="AH3400" s="34">
        <f t="shared" si="26"/>
        <v>0</v>
      </c>
      <c r="AI3400" s="34">
        <f t="shared" si="28"/>
        <v>0</v>
      </c>
      <c r="AJ3400" s="34">
        <f t="shared" si="29"/>
        <v>0</v>
      </c>
      <c r="AK3400" s="34">
        <f t="shared" si="27"/>
        <v>0</v>
      </c>
      <c r="AL3400" s="36">
        <f t="shared" si="34"/>
        <v>0</v>
      </c>
      <c r="AM3400" s="36">
        <f t="shared" si="35"/>
        <v>0</v>
      </c>
      <c r="AN3400" s="46">
        <f t="shared" si="36"/>
        <v>0</v>
      </c>
      <c r="AO3400" s="36">
        <f t="shared" si="37"/>
        <v>0</v>
      </c>
      <c r="AP3400" s="36">
        <f t="shared" si="39"/>
        <v>0</v>
      </c>
      <c r="AQ3400" s="36">
        <f t="shared" si="40"/>
        <v>0</v>
      </c>
      <c r="AR3400" s="36">
        <f t="shared" si="38"/>
        <v>0</v>
      </c>
      <c r="AS3400" s="38">
        <f t="shared" si="45"/>
        <v>0</v>
      </c>
      <c r="AT3400" s="38">
        <f t="shared" si="46"/>
        <v>0</v>
      </c>
      <c r="AU3400" s="38">
        <f t="shared" si="47"/>
        <v>0</v>
      </c>
      <c r="AV3400" s="38">
        <f t="shared" si="48"/>
        <v>0</v>
      </c>
      <c r="AW3400" s="38">
        <f t="shared" si="51"/>
        <v>0</v>
      </c>
      <c r="AX3400" s="38">
        <f t="shared" si="52"/>
        <v>0</v>
      </c>
      <c r="AY3400" s="38">
        <f t="shared" si="49"/>
        <v>0</v>
      </c>
      <c r="AZ3400" s="12">
        <f t="shared" si="30"/>
        <v>130.0016138</v>
      </c>
      <c r="BA3400" s="12">
        <f t="shared" si="41"/>
        <v>89.81023476</v>
      </c>
      <c r="BB3400" s="12">
        <f t="shared" si="53"/>
        <v>114.484594</v>
      </c>
      <c r="BC3400" s="12">
        <f t="shared" si="50"/>
        <v>0</v>
      </c>
      <c r="BD3400" s="12">
        <f t="shared" si="54"/>
        <v>109.5774966</v>
      </c>
    </row>
    <row r="3401" ht="14.25" customHeight="1">
      <c r="A3401" s="7">
        <v>41456.0</v>
      </c>
      <c r="B3401" s="21" t="s">
        <v>90</v>
      </c>
      <c r="C3401" s="8">
        <v>60.22506</v>
      </c>
      <c r="D3401" s="33">
        <f t="shared" si="5"/>
        <v>0.003056333336</v>
      </c>
      <c r="E3401" s="33">
        <f t="shared" si="7"/>
        <v>0.02383626143</v>
      </c>
      <c r="F3401" s="33">
        <f t="shared" si="9"/>
        <v>-0.006178026878</v>
      </c>
      <c r="G3401" s="33">
        <f t="shared" si="11"/>
        <v>0.01492419901</v>
      </c>
      <c r="H3401" s="33">
        <f t="shared" si="20"/>
        <v>1.111040494</v>
      </c>
      <c r="I3401" s="45">
        <f t="shared" si="31"/>
        <v>-0.5548618385</v>
      </c>
      <c r="J3401" s="45">
        <f t="shared" si="43"/>
        <v>-0.1140692359</v>
      </c>
      <c r="K3401" s="21" t="s">
        <v>91</v>
      </c>
      <c r="L3401" s="8">
        <v>29.039881</v>
      </c>
      <c r="M3401" s="33">
        <f t="shared" si="6"/>
        <v>0.008726317326</v>
      </c>
      <c r="N3401" s="33">
        <f t="shared" si="8"/>
        <v>0.02352654485</v>
      </c>
      <c r="O3401" s="33">
        <f t="shared" si="10"/>
        <v>-0.005407945213</v>
      </c>
      <c r="P3401" s="33">
        <f t="shared" si="12"/>
        <v>-0.001723546485</v>
      </c>
      <c r="Q3401" s="45">
        <f t="shared" si="21"/>
        <v>1.124791508</v>
      </c>
      <c r="R3401" s="45">
        <f t="shared" si="32"/>
        <v>-0.2115273363</v>
      </c>
      <c r="S3401" s="45">
        <f t="shared" si="44"/>
        <v>-0.2513736453</v>
      </c>
      <c r="T3401" s="33">
        <f t="shared" si="22"/>
        <v>-0.01375101319</v>
      </c>
      <c r="U3401" s="33">
        <f t="shared" si="33"/>
        <v>-0.3433345022</v>
      </c>
      <c r="V3401" s="33">
        <f t="shared" si="42"/>
        <v>0.1373044094</v>
      </c>
      <c r="W3401" s="44">
        <f t="shared" si="13"/>
        <v>0.009649358718</v>
      </c>
      <c r="X3401" s="44">
        <f t="shared" si="14"/>
        <v>0.01227470235</v>
      </c>
      <c r="Y3401" s="33">
        <f t="shared" si="15"/>
        <v>1.272074415</v>
      </c>
      <c r="Z3401" s="43">
        <v>1.0</v>
      </c>
      <c r="AA3401" s="33">
        <f t="shared" si="16"/>
        <v>2.272074415</v>
      </c>
      <c r="AB3401" s="33">
        <f t="shared" si="17"/>
        <v>0.5598735705</v>
      </c>
      <c r="AC3401" s="33">
        <f t="shared" si="18"/>
        <v>0.4401264295</v>
      </c>
      <c r="AD3401" s="33">
        <f t="shared" si="19"/>
        <v>-0.001477539355</v>
      </c>
      <c r="AE3401" s="34">
        <f t="shared" si="23"/>
        <v>0</v>
      </c>
      <c r="AF3401" s="34">
        <f t="shared" si="24"/>
        <v>0</v>
      </c>
      <c r="AG3401" s="34">
        <f t="shared" si="25"/>
        <v>0</v>
      </c>
      <c r="AH3401" s="34">
        <f t="shared" si="26"/>
        <v>0</v>
      </c>
      <c r="AI3401" s="34">
        <f t="shared" si="28"/>
        <v>0</v>
      </c>
      <c r="AJ3401" s="34">
        <f t="shared" si="29"/>
        <v>0</v>
      </c>
      <c r="AK3401" s="34">
        <f t="shared" si="27"/>
        <v>0</v>
      </c>
      <c r="AL3401" s="36">
        <f t="shared" si="34"/>
        <v>0</v>
      </c>
      <c r="AM3401" s="36">
        <f t="shared" si="35"/>
        <v>0</v>
      </c>
      <c r="AN3401" s="46">
        <f t="shared" si="36"/>
        <v>0</v>
      </c>
      <c r="AO3401" s="36">
        <f t="shared" si="37"/>
        <v>0</v>
      </c>
      <c r="AP3401" s="36">
        <f t="shared" si="39"/>
        <v>0</v>
      </c>
      <c r="AQ3401" s="36">
        <f t="shared" si="40"/>
        <v>0</v>
      </c>
      <c r="AR3401" s="36">
        <f t="shared" si="38"/>
        <v>0</v>
      </c>
      <c r="AS3401" s="38">
        <f t="shared" si="45"/>
        <v>0</v>
      </c>
      <c r="AT3401" s="38">
        <f t="shared" si="46"/>
        <v>0</v>
      </c>
      <c r="AU3401" s="38">
        <f t="shared" si="47"/>
        <v>0</v>
      </c>
      <c r="AV3401" s="38">
        <f t="shared" si="48"/>
        <v>0</v>
      </c>
      <c r="AW3401" s="38">
        <f t="shared" si="51"/>
        <v>0</v>
      </c>
      <c r="AX3401" s="38">
        <f t="shared" si="52"/>
        <v>0</v>
      </c>
      <c r="AY3401" s="38">
        <f t="shared" si="49"/>
        <v>0</v>
      </c>
      <c r="AZ3401" s="12">
        <f t="shared" si="30"/>
        <v>130.0016138</v>
      </c>
      <c r="BA3401" s="12">
        <f t="shared" si="41"/>
        <v>89.81023476</v>
      </c>
      <c r="BB3401" s="12">
        <f t="shared" si="53"/>
        <v>114.484594</v>
      </c>
      <c r="BC3401" s="12">
        <f t="shared" si="50"/>
        <v>0</v>
      </c>
      <c r="BD3401" s="12">
        <f t="shared" si="54"/>
        <v>109.5774966</v>
      </c>
    </row>
    <row r="3402" ht="14.25" customHeight="1">
      <c r="A3402" s="7">
        <v>41457.0</v>
      </c>
      <c r="B3402" s="21" t="s">
        <v>90</v>
      </c>
      <c r="C3402" s="8">
        <v>59.960785</v>
      </c>
      <c r="D3402" s="33">
        <f t="shared" si="5"/>
        <v>-0.004388123482</v>
      </c>
      <c r="E3402" s="33">
        <f t="shared" si="7"/>
        <v>0.02048977422</v>
      </c>
      <c r="F3402" s="33">
        <f t="shared" si="9"/>
        <v>-0.01077885528</v>
      </c>
      <c r="G3402" s="33">
        <f t="shared" si="11"/>
        <v>0.007623997424</v>
      </c>
      <c r="H3402" s="33">
        <f t="shared" si="20"/>
        <v>0.9026419298</v>
      </c>
      <c r="I3402" s="45">
        <f t="shared" si="31"/>
        <v>-0.7361738788</v>
      </c>
      <c r="J3402" s="45">
        <f t="shared" si="43"/>
        <v>-0.3534671186</v>
      </c>
      <c r="K3402" s="21" t="s">
        <v>91</v>
      </c>
      <c r="L3402" s="8">
        <v>28.975269</v>
      </c>
      <c r="M3402" s="33">
        <f t="shared" si="6"/>
        <v>-0.002224940247</v>
      </c>
      <c r="N3402" s="33">
        <f t="shared" si="8"/>
        <v>0.01636409932</v>
      </c>
      <c r="O3402" s="33">
        <f t="shared" si="10"/>
        <v>-0.01368247141</v>
      </c>
      <c r="P3402" s="33">
        <f t="shared" si="12"/>
        <v>-0.01861358601</v>
      </c>
      <c r="Q3402" s="45">
        <f t="shared" si="21"/>
        <v>0.752801089</v>
      </c>
      <c r="R3402" s="45">
        <f t="shared" si="32"/>
        <v>-0.5075112108</v>
      </c>
      <c r="S3402" s="45">
        <f t="shared" si="44"/>
        <v>-0.6366166377</v>
      </c>
      <c r="T3402" s="33">
        <f t="shared" si="22"/>
        <v>0.1498408408</v>
      </c>
      <c r="U3402" s="33">
        <f t="shared" si="33"/>
        <v>-0.2286626681</v>
      </c>
      <c r="V3402" s="33">
        <f t="shared" si="42"/>
        <v>0.2831495191</v>
      </c>
      <c r="W3402" s="44">
        <f t="shared" si="13"/>
        <v>0.009703762379</v>
      </c>
      <c r="X3402" s="44">
        <f t="shared" si="14"/>
        <v>0.01176300556</v>
      </c>
      <c r="Y3402" s="33">
        <f t="shared" si="15"/>
        <v>1.2122108</v>
      </c>
      <c r="Z3402" s="43">
        <v>1.0</v>
      </c>
      <c r="AA3402" s="33">
        <f t="shared" si="16"/>
        <v>2.2122108</v>
      </c>
      <c r="AB3402" s="33">
        <f t="shared" si="17"/>
        <v>0.5479635124</v>
      </c>
      <c r="AC3402" s="33">
        <f t="shared" si="18"/>
        <v>0.4520364876</v>
      </c>
      <c r="AD3402" s="33">
        <f t="shared" si="19"/>
        <v>-0.007717132635</v>
      </c>
      <c r="AE3402" s="34">
        <f t="shared" si="23"/>
        <v>0</v>
      </c>
      <c r="AF3402" s="34">
        <f t="shared" si="24"/>
        <v>0</v>
      </c>
      <c r="AG3402" s="34">
        <f t="shared" si="25"/>
        <v>0</v>
      </c>
      <c r="AH3402" s="34">
        <f t="shared" si="26"/>
        <v>0</v>
      </c>
      <c r="AI3402" s="34">
        <f t="shared" si="28"/>
        <v>0</v>
      </c>
      <c r="AJ3402" s="34">
        <f t="shared" si="29"/>
        <v>0</v>
      </c>
      <c r="AK3402" s="34">
        <f t="shared" si="27"/>
        <v>0</v>
      </c>
      <c r="AL3402" s="36">
        <f t="shared" si="34"/>
        <v>0</v>
      </c>
      <c r="AM3402" s="36">
        <f t="shared" si="35"/>
        <v>0</v>
      </c>
      <c r="AN3402" s="46">
        <f t="shared" si="36"/>
        <v>0</v>
      </c>
      <c r="AO3402" s="36">
        <f t="shared" si="37"/>
        <v>0</v>
      </c>
      <c r="AP3402" s="36">
        <f t="shared" si="39"/>
        <v>0</v>
      </c>
      <c r="AQ3402" s="36">
        <f t="shared" si="40"/>
        <v>0</v>
      </c>
      <c r="AR3402" s="36">
        <f t="shared" si="38"/>
        <v>0</v>
      </c>
      <c r="AS3402" s="38">
        <f t="shared" si="45"/>
        <v>0</v>
      </c>
      <c r="AT3402" s="38">
        <f t="shared" si="46"/>
        <v>0</v>
      </c>
      <c r="AU3402" s="38">
        <f t="shared" si="47"/>
        <v>0</v>
      </c>
      <c r="AV3402" s="38">
        <f t="shared" si="48"/>
        <v>0</v>
      </c>
      <c r="AW3402" s="38">
        <f t="shared" si="51"/>
        <v>0</v>
      </c>
      <c r="AX3402" s="38">
        <f t="shared" si="52"/>
        <v>0</v>
      </c>
      <c r="AY3402" s="38">
        <f t="shared" si="49"/>
        <v>0</v>
      </c>
      <c r="AZ3402" s="12">
        <f t="shared" si="30"/>
        <v>130.0016138</v>
      </c>
      <c r="BA3402" s="12">
        <f t="shared" si="41"/>
        <v>89.81023476</v>
      </c>
      <c r="BB3402" s="12">
        <f t="shared" si="53"/>
        <v>114.484594</v>
      </c>
      <c r="BC3402" s="12">
        <f t="shared" si="50"/>
        <v>0</v>
      </c>
      <c r="BD3402" s="12">
        <f t="shared" si="54"/>
        <v>109.5774966</v>
      </c>
    </row>
    <row r="3403" ht="14.25" customHeight="1">
      <c r="A3403" s="7">
        <v>41458.0</v>
      </c>
      <c r="B3403" s="21" t="s">
        <v>90</v>
      </c>
      <c r="C3403" s="8">
        <v>59.26339</v>
      </c>
      <c r="D3403" s="33">
        <f t="shared" si="5"/>
        <v>-0.01163085173</v>
      </c>
      <c r="E3403" s="33">
        <f t="shared" si="7"/>
        <v>-0.007010696611</v>
      </c>
      <c r="F3403" s="33">
        <f t="shared" si="9"/>
        <v>-0.001978045177</v>
      </c>
      <c r="G3403" s="33">
        <f t="shared" si="11"/>
        <v>-0.005788292899</v>
      </c>
      <c r="H3403" s="33">
        <f t="shared" si="20"/>
        <v>-0.5302716555</v>
      </c>
      <c r="I3403" s="45">
        <f t="shared" si="31"/>
        <v>-0.3269836905</v>
      </c>
      <c r="J3403" s="45">
        <f t="shared" si="43"/>
        <v>-0.7852107434</v>
      </c>
      <c r="K3403" s="21" t="s">
        <v>91</v>
      </c>
      <c r="L3403" s="8">
        <v>29.061409</v>
      </c>
      <c r="M3403" s="33">
        <f t="shared" si="6"/>
        <v>0.002972880079</v>
      </c>
      <c r="N3403" s="33">
        <f t="shared" si="8"/>
        <v>0.003967309563</v>
      </c>
      <c r="O3403" s="33">
        <f t="shared" si="10"/>
        <v>0.001979831324</v>
      </c>
      <c r="P3403" s="33">
        <f t="shared" si="12"/>
        <v>0.002948511858</v>
      </c>
      <c r="Q3403" s="45">
        <f t="shared" si="21"/>
        <v>0.164734371</v>
      </c>
      <c r="R3403" s="45">
        <f t="shared" si="32"/>
        <v>0.08015666151</v>
      </c>
      <c r="S3403" s="45">
        <f t="shared" si="44"/>
        <v>-0.1023809113</v>
      </c>
      <c r="T3403" s="33">
        <f t="shared" si="22"/>
        <v>-0.6950060265</v>
      </c>
      <c r="U3403" s="33">
        <f t="shared" si="33"/>
        <v>-0.407140352</v>
      </c>
      <c r="V3403" s="33">
        <f t="shared" si="42"/>
        <v>-0.6828298322</v>
      </c>
      <c r="W3403" s="44">
        <f t="shared" si="13"/>
        <v>0.0100627356</v>
      </c>
      <c r="X3403" s="44">
        <f t="shared" si="14"/>
        <v>0.01101829041</v>
      </c>
      <c r="Y3403" s="33">
        <f t="shared" si="15"/>
        <v>1.094959745</v>
      </c>
      <c r="Z3403" s="43">
        <v>1.0</v>
      </c>
      <c r="AA3403" s="33">
        <f t="shared" si="16"/>
        <v>2.094959745</v>
      </c>
      <c r="AB3403" s="33">
        <f t="shared" si="17"/>
        <v>0.5226638592</v>
      </c>
      <c r="AC3403" s="33">
        <f t="shared" si="18"/>
        <v>0.4773361408</v>
      </c>
      <c r="AD3403" s="33">
        <f t="shared" si="19"/>
        <v>0.00009953832881</v>
      </c>
      <c r="AE3403" s="34">
        <f t="shared" si="23"/>
        <v>0</v>
      </c>
      <c r="AF3403" s="34">
        <f t="shared" si="24"/>
        <v>0</v>
      </c>
      <c r="AG3403" s="34">
        <f t="shared" si="25"/>
        <v>0</v>
      </c>
      <c r="AH3403" s="34">
        <f t="shared" si="26"/>
        <v>0</v>
      </c>
      <c r="AI3403" s="34">
        <f t="shared" si="28"/>
        <v>0</v>
      </c>
      <c r="AJ3403" s="34">
        <f t="shared" si="29"/>
        <v>0</v>
      </c>
      <c r="AK3403" s="34">
        <f t="shared" si="27"/>
        <v>0</v>
      </c>
      <c r="AL3403" s="36">
        <f t="shared" si="34"/>
        <v>0</v>
      </c>
      <c r="AM3403" s="36">
        <f t="shared" si="35"/>
        <v>0</v>
      </c>
      <c r="AN3403" s="46">
        <f t="shared" si="36"/>
        <v>0</v>
      </c>
      <c r="AO3403" s="36">
        <f t="shared" si="37"/>
        <v>0</v>
      </c>
      <c r="AP3403" s="36">
        <f t="shared" si="39"/>
        <v>0</v>
      </c>
      <c r="AQ3403" s="36">
        <f t="shared" si="40"/>
        <v>0</v>
      </c>
      <c r="AR3403" s="36">
        <f t="shared" si="38"/>
        <v>0</v>
      </c>
      <c r="AS3403" s="38">
        <f t="shared" si="45"/>
        <v>0</v>
      </c>
      <c r="AT3403" s="38">
        <f t="shared" si="46"/>
        <v>0</v>
      </c>
      <c r="AU3403" s="38">
        <f t="shared" si="47"/>
        <v>0</v>
      </c>
      <c r="AV3403" s="38">
        <f t="shared" si="48"/>
        <v>0</v>
      </c>
      <c r="AW3403" s="38">
        <f t="shared" si="51"/>
        <v>0</v>
      </c>
      <c r="AX3403" s="38">
        <f t="shared" si="52"/>
        <v>0</v>
      </c>
      <c r="AY3403" s="38">
        <f t="shared" si="49"/>
        <v>0</v>
      </c>
      <c r="AZ3403" s="12">
        <f t="shared" si="30"/>
        <v>130.0016138</v>
      </c>
      <c r="BA3403" s="12">
        <f t="shared" si="41"/>
        <v>89.81023476</v>
      </c>
      <c r="BB3403" s="12">
        <f t="shared" si="53"/>
        <v>114.484594</v>
      </c>
      <c r="BC3403" s="12">
        <f t="shared" si="50"/>
        <v>0</v>
      </c>
      <c r="BD3403" s="12">
        <f t="shared" si="54"/>
        <v>109.5774966</v>
      </c>
    </row>
    <row r="3404" ht="14.25" customHeight="1">
      <c r="A3404" s="7">
        <v>41460.0</v>
      </c>
      <c r="B3404" s="21" t="s">
        <v>90</v>
      </c>
      <c r="C3404" s="8">
        <v>59.31477</v>
      </c>
      <c r="D3404" s="33">
        <f t="shared" si="5"/>
        <v>0.0008669770663</v>
      </c>
      <c r="E3404" s="33">
        <f t="shared" si="7"/>
        <v>-0.01150018956</v>
      </c>
      <c r="F3404" s="33">
        <f t="shared" si="9"/>
        <v>0.02395124734</v>
      </c>
      <c r="G3404" s="33">
        <f t="shared" si="11"/>
        <v>-0.01053159457</v>
      </c>
      <c r="H3404" s="33">
        <f t="shared" si="20"/>
        <v>-0.7606203988</v>
      </c>
      <c r="I3404" s="45">
        <f t="shared" si="31"/>
        <v>0.8386858634</v>
      </c>
      <c r="J3404" s="45">
        <f t="shared" si="43"/>
        <v>-0.9188463544</v>
      </c>
      <c r="K3404" s="21" t="s">
        <v>91</v>
      </c>
      <c r="L3404" s="8">
        <v>29.082937</v>
      </c>
      <c r="M3404" s="33">
        <f t="shared" si="6"/>
        <v>0.0007407761957</v>
      </c>
      <c r="N3404" s="33">
        <f t="shared" si="8"/>
        <v>0.006457531055</v>
      </c>
      <c r="O3404" s="33">
        <f t="shared" si="10"/>
        <v>0.03552263724</v>
      </c>
      <c r="P3404" s="33">
        <f t="shared" si="12"/>
        <v>0.0002467691131</v>
      </c>
      <c r="Q3404" s="45">
        <f t="shared" si="21"/>
        <v>0.2780843433</v>
      </c>
      <c r="R3404" s="45">
        <f t="shared" si="32"/>
        <v>1.308167385</v>
      </c>
      <c r="S3404" s="45">
        <f t="shared" si="44"/>
        <v>-0.1514318992</v>
      </c>
      <c r="T3404" s="33">
        <f t="shared" si="22"/>
        <v>-1.038704742</v>
      </c>
      <c r="U3404" s="33">
        <f t="shared" si="33"/>
        <v>-0.4694815213</v>
      </c>
      <c r="V3404" s="33">
        <f t="shared" si="42"/>
        <v>-0.7674144551</v>
      </c>
      <c r="W3404" s="44">
        <f t="shared" si="13"/>
        <v>0.009971281818</v>
      </c>
      <c r="X3404" s="44">
        <f t="shared" si="14"/>
        <v>0.01099302368</v>
      </c>
      <c r="Y3404" s="33">
        <f t="shared" si="15"/>
        <v>1.102468457</v>
      </c>
      <c r="Z3404" s="43">
        <v>1.0</v>
      </c>
      <c r="AA3404" s="33">
        <f t="shared" si="16"/>
        <v>2.102468457</v>
      </c>
      <c r="AB3404" s="33">
        <f t="shared" si="17"/>
        <v>0.5243686074</v>
      </c>
      <c r="AC3404" s="33">
        <f t="shared" si="18"/>
        <v>0.4756313926</v>
      </c>
      <c r="AD3404" s="33">
        <f t="shared" si="19"/>
        <v>0.006125038633</v>
      </c>
      <c r="AE3404" s="34">
        <f t="shared" si="23"/>
        <v>1</v>
      </c>
      <c r="AF3404" s="34">
        <f t="shared" si="24"/>
        <v>0</v>
      </c>
      <c r="AG3404" s="34">
        <f t="shared" si="25"/>
        <v>0</v>
      </c>
      <c r="AH3404" s="34">
        <f t="shared" si="26"/>
        <v>1</v>
      </c>
      <c r="AI3404" s="34">
        <f t="shared" si="28"/>
        <v>0</v>
      </c>
      <c r="AJ3404" s="34">
        <f t="shared" si="29"/>
        <v>1</v>
      </c>
      <c r="AK3404" s="34">
        <f t="shared" si="27"/>
        <v>0.006125038633</v>
      </c>
      <c r="AL3404" s="36">
        <f t="shared" si="34"/>
        <v>0</v>
      </c>
      <c r="AM3404" s="36">
        <f t="shared" si="35"/>
        <v>0</v>
      </c>
      <c r="AN3404" s="46">
        <f t="shared" si="36"/>
        <v>0</v>
      </c>
      <c r="AO3404" s="36">
        <f t="shared" si="37"/>
        <v>0</v>
      </c>
      <c r="AP3404" s="36">
        <f t="shared" si="39"/>
        <v>0</v>
      </c>
      <c r="AQ3404" s="36">
        <f t="shared" si="40"/>
        <v>0</v>
      </c>
      <c r="AR3404" s="36">
        <f t="shared" si="38"/>
        <v>0</v>
      </c>
      <c r="AS3404" s="38">
        <f t="shared" si="45"/>
        <v>0</v>
      </c>
      <c r="AT3404" s="38">
        <f t="shared" si="46"/>
        <v>0</v>
      </c>
      <c r="AU3404" s="38">
        <f t="shared" si="47"/>
        <v>0</v>
      </c>
      <c r="AV3404" s="38">
        <f t="shared" si="48"/>
        <v>0</v>
      </c>
      <c r="AW3404" s="38">
        <f t="shared" si="51"/>
        <v>0</v>
      </c>
      <c r="AX3404" s="38">
        <f t="shared" si="52"/>
        <v>0</v>
      </c>
      <c r="AY3404" s="38">
        <f t="shared" si="49"/>
        <v>0</v>
      </c>
      <c r="AZ3404" s="12">
        <f t="shared" si="30"/>
        <v>130.7978788</v>
      </c>
      <c r="BA3404" s="12">
        <f t="shared" si="41"/>
        <v>89.81023476</v>
      </c>
      <c r="BB3404" s="12">
        <f t="shared" si="53"/>
        <v>114.484594</v>
      </c>
      <c r="BC3404" s="12">
        <f t="shared" si="50"/>
        <v>0.002041679544</v>
      </c>
      <c r="BD3404" s="12">
        <f t="shared" si="54"/>
        <v>109.8012188</v>
      </c>
    </row>
    <row r="3405" ht="14.25" customHeight="1">
      <c r="A3405" s="7">
        <v>41463.0</v>
      </c>
      <c r="B3405" s="21" t="s">
        <v>90</v>
      </c>
      <c r="C3405" s="8">
        <v>60.034184</v>
      </c>
      <c r="D3405" s="33">
        <f t="shared" si="5"/>
        <v>0.01212874972</v>
      </c>
      <c r="E3405" s="33">
        <f t="shared" si="7"/>
        <v>-0.0001227316688</v>
      </c>
      <c r="F3405" s="33">
        <f t="shared" si="9"/>
        <v>0.02059133698</v>
      </c>
      <c r="G3405" s="33">
        <f t="shared" si="11"/>
        <v>-0.008847651152</v>
      </c>
      <c r="H3405" s="33">
        <f t="shared" si="20"/>
        <v>-0.1537375397</v>
      </c>
      <c r="I3405" s="45">
        <f t="shared" si="31"/>
        <v>0.6793910463</v>
      </c>
      <c r="J3405" s="45">
        <f t="shared" si="43"/>
        <v>-0.8336275081</v>
      </c>
      <c r="K3405" s="21" t="s">
        <v>91</v>
      </c>
      <c r="L3405" s="8">
        <v>29.0973</v>
      </c>
      <c r="M3405" s="33">
        <f t="shared" si="6"/>
        <v>0.0004938634637</v>
      </c>
      <c r="N3405" s="33">
        <f t="shared" si="8"/>
        <v>0.0107208178</v>
      </c>
      <c r="O3405" s="33">
        <f t="shared" si="10"/>
        <v>0.01961750914</v>
      </c>
      <c r="P3405" s="33">
        <f t="shared" si="12"/>
        <v>-0.01424256924</v>
      </c>
      <c r="Q3405" s="45">
        <f t="shared" si="21"/>
        <v>0.4944231537</v>
      </c>
      <c r="R3405" s="45">
        <f t="shared" si="32"/>
        <v>0.7044464174</v>
      </c>
      <c r="S3405" s="45">
        <f t="shared" si="44"/>
        <v>-0.4792978281</v>
      </c>
      <c r="T3405" s="33">
        <f t="shared" si="22"/>
        <v>-0.6481606934</v>
      </c>
      <c r="U3405" s="33">
        <f t="shared" si="33"/>
        <v>-0.0250553711</v>
      </c>
      <c r="V3405" s="33">
        <f t="shared" si="42"/>
        <v>-0.35432968</v>
      </c>
      <c r="W3405" s="44">
        <f t="shared" si="13"/>
        <v>0.01007698666</v>
      </c>
      <c r="X3405" s="44">
        <f t="shared" si="14"/>
        <v>0.01040380471</v>
      </c>
      <c r="Y3405" s="33">
        <f t="shared" si="15"/>
        <v>1.03243212</v>
      </c>
      <c r="Z3405" s="43">
        <v>1.0</v>
      </c>
      <c r="AA3405" s="33">
        <f t="shared" si="16"/>
        <v>2.03243212</v>
      </c>
      <c r="AB3405" s="33">
        <f t="shared" si="17"/>
        <v>0.5079786479</v>
      </c>
      <c r="AC3405" s="33">
        <f t="shared" si="18"/>
        <v>0.4920213521</v>
      </c>
      <c r="AD3405" s="33">
        <f t="shared" si="19"/>
        <v>0.002629815197</v>
      </c>
      <c r="AE3405" s="34">
        <f t="shared" si="23"/>
        <v>0</v>
      </c>
      <c r="AF3405" s="34">
        <f t="shared" si="24"/>
        <v>0</v>
      </c>
      <c r="AG3405" s="34">
        <f t="shared" si="25"/>
        <v>0</v>
      </c>
      <c r="AH3405" s="34">
        <f t="shared" si="26"/>
        <v>2</v>
      </c>
      <c r="AI3405" s="34">
        <f t="shared" si="28"/>
        <v>0</v>
      </c>
      <c r="AJ3405" s="34">
        <f t="shared" si="29"/>
        <v>1</v>
      </c>
      <c r="AK3405" s="34">
        <f t="shared" si="27"/>
        <v>0.002629815197</v>
      </c>
      <c r="AL3405" s="36">
        <f t="shared" si="34"/>
        <v>0</v>
      </c>
      <c r="AM3405" s="36">
        <f t="shared" si="35"/>
        <v>0</v>
      </c>
      <c r="AN3405" s="46">
        <f t="shared" si="36"/>
        <v>0</v>
      </c>
      <c r="AO3405" s="36">
        <f t="shared" si="37"/>
        <v>0</v>
      </c>
      <c r="AP3405" s="36">
        <f t="shared" si="39"/>
        <v>0</v>
      </c>
      <c r="AQ3405" s="36">
        <f t="shared" si="40"/>
        <v>0</v>
      </c>
      <c r="AR3405" s="36">
        <f t="shared" si="38"/>
        <v>0</v>
      </c>
      <c r="AS3405" s="38">
        <f t="shared" si="45"/>
        <v>0</v>
      </c>
      <c r="AT3405" s="38">
        <f t="shared" si="46"/>
        <v>0</v>
      </c>
      <c r="AU3405" s="38">
        <f t="shared" si="47"/>
        <v>0</v>
      </c>
      <c r="AV3405" s="38">
        <f t="shared" si="48"/>
        <v>0</v>
      </c>
      <c r="AW3405" s="38">
        <f t="shared" si="51"/>
        <v>0</v>
      </c>
      <c r="AX3405" s="38">
        <f t="shared" si="52"/>
        <v>0</v>
      </c>
      <c r="AY3405" s="38">
        <f t="shared" si="49"/>
        <v>0</v>
      </c>
      <c r="AZ3405" s="12">
        <f t="shared" si="30"/>
        <v>131.141853</v>
      </c>
      <c r="BA3405" s="12">
        <f t="shared" si="41"/>
        <v>89.81023476</v>
      </c>
      <c r="BB3405" s="12">
        <f t="shared" si="53"/>
        <v>114.484594</v>
      </c>
      <c r="BC3405" s="12">
        <f t="shared" si="50"/>
        <v>0.0008766050658</v>
      </c>
      <c r="BD3405" s="12">
        <f t="shared" si="54"/>
        <v>109.8974711</v>
      </c>
    </row>
    <row r="3406" ht="14.25" customHeight="1">
      <c r="A3406" s="7">
        <v>41464.0</v>
      </c>
      <c r="B3406" s="21" t="s">
        <v>90</v>
      </c>
      <c r="C3406" s="8">
        <v>60.760937</v>
      </c>
      <c r="D3406" s="33">
        <f t="shared" si="5"/>
        <v>0.01210565301</v>
      </c>
      <c r="E3406" s="33">
        <f t="shared" si="7"/>
        <v>0.008897907283</v>
      </c>
      <c r="F3406" s="33">
        <f t="shared" si="9"/>
        <v>0.03294626156</v>
      </c>
      <c r="G3406" s="33">
        <f t="shared" si="11"/>
        <v>-0.0009655923124</v>
      </c>
      <c r="H3406" s="33">
        <f t="shared" si="20"/>
        <v>0.3136264308</v>
      </c>
      <c r="I3406" s="45">
        <f t="shared" si="31"/>
        <v>1.226718607</v>
      </c>
      <c r="J3406" s="45">
        <f t="shared" si="43"/>
        <v>-0.5472847297</v>
      </c>
      <c r="K3406" s="21" t="s">
        <v>91</v>
      </c>
      <c r="L3406" s="8">
        <v>29.305443</v>
      </c>
      <c r="M3406" s="33">
        <f t="shared" si="6"/>
        <v>0.007153344125</v>
      </c>
      <c r="N3406" s="33">
        <f t="shared" si="8"/>
        <v>0.009144734443</v>
      </c>
      <c r="O3406" s="33">
        <f t="shared" si="10"/>
        <v>0.0328864233</v>
      </c>
      <c r="P3406" s="33">
        <f t="shared" si="12"/>
        <v>-0.001646160268</v>
      </c>
      <c r="Q3406" s="45">
        <f t="shared" si="21"/>
        <v>0.4250084686</v>
      </c>
      <c r="R3406" s="45">
        <f t="shared" si="32"/>
        <v>1.185744256</v>
      </c>
      <c r="S3406" s="45">
        <f t="shared" si="44"/>
        <v>-0.1444286497</v>
      </c>
      <c r="T3406" s="33">
        <f t="shared" si="22"/>
        <v>-0.1113820378</v>
      </c>
      <c r="U3406" s="33">
        <f t="shared" si="33"/>
        <v>0.04097435066</v>
      </c>
      <c r="V3406" s="33">
        <f t="shared" si="42"/>
        <v>-0.4028560799</v>
      </c>
      <c r="W3406" s="44">
        <f t="shared" si="13"/>
        <v>0.01041776996</v>
      </c>
      <c r="X3406" s="44">
        <f t="shared" si="14"/>
        <v>0.01047728766</v>
      </c>
      <c r="Y3406" s="33">
        <f t="shared" si="15"/>
        <v>1.005713094</v>
      </c>
      <c r="Z3406" s="43">
        <v>1.0</v>
      </c>
      <c r="AA3406" s="33">
        <f t="shared" si="16"/>
        <v>2.005713094</v>
      </c>
      <c r="AB3406" s="33">
        <f t="shared" si="17"/>
        <v>0.5014242053</v>
      </c>
      <c r="AC3406" s="33">
        <f t="shared" si="18"/>
        <v>0.4985757947</v>
      </c>
      <c r="AD3406" s="33">
        <f t="shared" si="19"/>
        <v>0.003164294316</v>
      </c>
      <c r="AE3406" s="34">
        <f t="shared" si="23"/>
        <v>0</v>
      </c>
      <c r="AF3406" s="34">
        <f t="shared" si="24"/>
        <v>0</v>
      </c>
      <c r="AG3406" s="34">
        <f t="shared" si="25"/>
        <v>0</v>
      </c>
      <c r="AH3406" s="34">
        <f t="shared" si="26"/>
        <v>3</v>
      </c>
      <c r="AI3406" s="34">
        <f t="shared" si="28"/>
        <v>0</v>
      </c>
      <c r="AJ3406" s="34">
        <f t="shared" si="29"/>
        <v>1</v>
      </c>
      <c r="AK3406" s="34">
        <f t="shared" si="27"/>
        <v>0.003164294316</v>
      </c>
      <c r="AL3406" s="36">
        <f t="shared" si="34"/>
        <v>0</v>
      </c>
      <c r="AM3406" s="36">
        <f t="shared" si="35"/>
        <v>0</v>
      </c>
      <c r="AN3406" s="46">
        <f t="shared" si="36"/>
        <v>0</v>
      </c>
      <c r="AO3406" s="36">
        <f t="shared" si="37"/>
        <v>0</v>
      </c>
      <c r="AP3406" s="36">
        <f t="shared" si="39"/>
        <v>0</v>
      </c>
      <c r="AQ3406" s="36">
        <f t="shared" si="40"/>
        <v>0</v>
      </c>
      <c r="AR3406" s="36">
        <f t="shared" si="38"/>
        <v>0</v>
      </c>
      <c r="AS3406" s="38">
        <f t="shared" si="45"/>
        <v>0</v>
      </c>
      <c r="AT3406" s="38">
        <f t="shared" si="46"/>
        <v>0</v>
      </c>
      <c r="AU3406" s="38">
        <f t="shared" si="47"/>
        <v>0</v>
      </c>
      <c r="AV3406" s="38">
        <f t="shared" si="48"/>
        <v>0</v>
      </c>
      <c r="AW3406" s="38">
        <f t="shared" si="51"/>
        <v>0</v>
      </c>
      <c r="AX3406" s="38">
        <f t="shared" si="52"/>
        <v>0</v>
      </c>
      <c r="AY3406" s="38">
        <f t="shared" si="49"/>
        <v>0</v>
      </c>
      <c r="AZ3406" s="12">
        <f t="shared" si="30"/>
        <v>131.5568244</v>
      </c>
      <c r="BA3406" s="12">
        <f t="shared" si="41"/>
        <v>89.81023476</v>
      </c>
      <c r="BB3406" s="12">
        <f t="shared" si="53"/>
        <v>114.484594</v>
      </c>
      <c r="BC3406" s="12">
        <f t="shared" si="50"/>
        <v>0.001054764772</v>
      </c>
      <c r="BD3406" s="12">
        <f t="shared" si="54"/>
        <v>110.013387</v>
      </c>
    </row>
    <row r="3407" ht="14.25" customHeight="1">
      <c r="A3407" s="7">
        <v>41465.0</v>
      </c>
      <c r="B3407" s="21" t="s">
        <v>90</v>
      </c>
      <c r="C3407" s="8">
        <v>60.922421</v>
      </c>
      <c r="D3407" s="33">
        <f t="shared" si="5"/>
        <v>0.002657694367</v>
      </c>
      <c r="E3407" s="33">
        <f t="shared" si="7"/>
        <v>0.01603774867</v>
      </c>
      <c r="F3407" s="33">
        <f t="shared" si="9"/>
        <v>0.03685613274</v>
      </c>
      <c r="G3407" s="33">
        <f t="shared" si="11"/>
        <v>0.005573647478</v>
      </c>
      <c r="H3407" s="33">
        <f t="shared" si="20"/>
        <v>0.6903476957</v>
      </c>
      <c r="I3407" s="45">
        <f t="shared" si="31"/>
        <v>1.367216381</v>
      </c>
      <c r="J3407" s="45">
        <f t="shared" si="43"/>
        <v>-0.312183033</v>
      </c>
      <c r="K3407" s="21" t="s">
        <v>91</v>
      </c>
      <c r="L3407" s="8">
        <v>29.197781</v>
      </c>
      <c r="M3407" s="33">
        <f t="shared" si="6"/>
        <v>-0.003673788518</v>
      </c>
      <c r="N3407" s="33">
        <f t="shared" si="8"/>
        <v>0.007679376506</v>
      </c>
      <c r="O3407" s="33">
        <f t="shared" si="10"/>
        <v>0.0241691419</v>
      </c>
      <c r="P3407" s="33">
        <f t="shared" si="12"/>
        <v>0.00419658821</v>
      </c>
      <c r="Q3407" s="45">
        <f t="shared" si="21"/>
        <v>0.3718973401</v>
      </c>
      <c r="R3407" s="45">
        <f t="shared" si="32"/>
        <v>0.8542018923</v>
      </c>
      <c r="S3407" s="45">
        <f t="shared" si="44"/>
        <v>0.02198365069</v>
      </c>
      <c r="T3407" s="33">
        <f t="shared" si="22"/>
        <v>0.3184503556</v>
      </c>
      <c r="U3407" s="33">
        <f t="shared" si="33"/>
        <v>0.5130144888</v>
      </c>
      <c r="V3407" s="33">
        <f t="shared" si="42"/>
        <v>-0.3341666837</v>
      </c>
      <c r="W3407" s="44">
        <f t="shared" si="13"/>
        <v>0.0103924096</v>
      </c>
      <c r="X3407" s="44">
        <f t="shared" si="14"/>
        <v>0.0102807038</v>
      </c>
      <c r="Y3407" s="33">
        <f t="shared" si="15"/>
        <v>0.9892512124</v>
      </c>
      <c r="Z3407" s="43">
        <v>1.0</v>
      </c>
      <c r="AA3407" s="33">
        <f t="shared" si="16"/>
        <v>1.989251212</v>
      </c>
      <c r="AB3407" s="33">
        <f t="shared" si="17"/>
        <v>0.497298283</v>
      </c>
      <c r="AC3407" s="33">
        <f t="shared" si="18"/>
        <v>0.502701717</v>
      </c>
      <c r="AD3407" s="33">
        <f t="shared" si="19"/>
        <v>0.005023160981</v>
      </c>
      <c r="AE3407" s="34">
        <f t="shared" si="23"/>
        <v>0</v>
      </c>
      <c r="AF3407" s="34">
        <f t="shared" si="24"/>
        <v>0</v>
      </c>
      <c r="AG3407" s="34">
        <f t="shared" si="25"/>
        <v>0</v>
      </c>
      <c r="AH3407" s="34">
        <f t="shared" si="26"/>
        <v>4</v>
      </c>
      <c r="AI3407" s="34">
        <f t="shared" si="28"/>
        <v>0</v>
      </c>
      <c r="AJ3407" s="34">
        <f t="shared" si="29"/>
        <v>1</v>
      </c>
      <c r="AK3407" s="34">
        <f t="shared" si="27"/>
        <v>0.005023160981</v>
      </c>
      <c r="AL3407" s="36">
        <f t="shared" si="34"/>
        <v>0</v>
      </c>
      <c r="AM3407" s="36">
        <f t="shared" si="35"/>
        <v>0</v>
      </c>
      <c r="AN3407" s="46">
        <f t="shared" si="36"/>
        <v>0</v>
      </c>
      <c r="AO3407" s="36">
        <f t="shared" si="37"/>
        <v>0</v>
      </c>
      <c r="AP3407" s="36">
        <f t="shared" si="39"/>
        <v>0</v>
      </c>
      <c r="AQ3407" s="36">
        <f t="shared" si="40"/>
        <v>0</v>
      </c>
      <c r="AR3407" s="36">
        <f t="shared" si="38"/>
        <v>0</v>
      </c>
      <c r="AS3407" s="38">
        <f t="shared" si="45"/>
        <v>0</v>
      </c>
      <c r="AT3407" s="38">
        <f t="shared" si="46"/>
        <v>0</v>
      </c>
      <c r="AU3407" s="38">
        <f t="shared" si="47"/>
        <v>0</v>
      </c>
      <c r="AV3407" s="38">
        <f t="shared" si="48"/>
        <v>0</v>
      </c>
      <c r="AW3407" s="38">
        <f t="shared" si="51"/>
        <v>0</v>
      </c>
      <c r="AX3407" s="38">
        <f t="shared" si="52"/>
        <v>0</v>
      </c>
      <c r="AY3407" s="38">
        <f t="shared" si="49"/>
        <v>0</v>
      </c>
      <c r="AZ3407" s="12">
        <f t="shared" si="30"/>
        <v>132.2176555</v>
      </c>
      <c r="BA3407" s="12">
        <f t="shared" si="41"/>
        <v>89.81023476</v>
      </c>
      <c r="BB3407" s="12">
        <f t="shared" si="53"/>
        <v>114.484594</v>
      </c>
      <c r="BC3407" s="12">
        <f t="shared" si="50"/>
        <v>0.001674386994</v>
      </c>
      <c r="BD3407" s="12">
        <f t="shared" si="54"/>
        <v>110.197592</v>
      </c>
    </row>
    <row r="3408" ht="14.25" customHeight="1">
      <c r="A3408" s="7">
        <v>41466.0</v>
      </c>
      <c r="B3408" s="21" t="s">
        <v>90</v>
      </c>
      <c r="C3408" s="8">
        <v>62.067646</v>
      </c>
      <c r="D3408" s="33">
        <f t="shared" si="5"/>
        <v>0.01879808749</v>
      </c>
      <c r="E3408" s="33">
        <f t="shared" si="7"/>
        <v>0.0473185216</v>
      </c>
      <c r="F3408" s="33">
        <f t="shared" si="9"/>
        <v>0.03997608919</v>
      </c>
      <c r="G3408" s="33">
        <f t="shared" si="11"/>
        <v>0.02971665609</v>
      </c>
      <c r="H3408" s="33">
        <f t="shared" si="20"/>
        <v>2.277726816</v>
      </c>
      <c r="I3408" s="45">
        <f t="shared" si="31"/>
        <v>1.454251892</v>
      </c>
      <c r="J3408" s="45">
        <f t="shared" si="43"/>
        <v>0.4938383081</v>
      </c>
      <c r="K3408" s="21" t="s">
        <v>91</v>
      </c>
      <c r="L3408" s="8">
        <v>29.44899</v>
      </c>
      <c r="M3408" s="33">
        <f t="shared" si="6"/>
        <v>0.008603701768</v>
      </c>
      <c r="N3408" s="33">
        <f t="shared" si="8"/>
        <v>0.01333662108</v>
      </c>
      <c r="O3408" s="33">
        <f t="shared" si="10"/>
        <v>0.01735684115</v>
      </c>
      <c r="P3408" s="33">
        <f t="shared" si="12"/>
        <v>0.01584573628</v>
      </c>
      <c r="Q3408" s="45">
        <f t="shared" si="21"/>
        <v>0.6251783341</v>
      </c>
      <c r="R3408" s="45">
        <f t="shared" si="32"/>
        <v>0.5887021014</v>
      </c>
      <c r="S3408" s="45">
        <f t="shared" si="44"/>
        <v>0.3254823676</v>
      </c>
      <c r="T3408" s="33">
        <f t="shared" si="22"/>
        <v>1.652548482</v>
      </c>
      <c r="U3408" s="33">
        <f t="shared" si="33"/>
        <v>0.8655497906</v>
      </c>
      <c r="V3408" s="33">
        <f t="shared" si="42"/>
        <v>0.1683559405</v>
      </c>
      <c r="W3408" s="44">
        <f t="shared" si="13"/>
        <v>0.0110863632</v>
      </c>
      <c r="X3408" s="44">
        <f t="shared" si="14"/>
        <v>0.01041433265</v>
      </c>
      <c r="Y3408" s="33">
        <f t="shared" si="15"/>
        <v>0.9393822354</v>
      </c>
      <c r="Z3408" s="43">
        <v>1.0</v>
      </c>
      <c r="AA3408" s="33">
        <f t="shared" si="16"/>
        <v>1.939382235</v>
      </c>
      <c r="AB3408" s="33">
        <f t="shared" si="17"/>
        <v>0.4843718882</v>
      </c>
      <c r="AC3408" s="33">
        <f t="shared" si="18"/>
        <v>0.5156281118</v>
      </c>
      <c r="AD3408" s="33">
        <f t="shared" si="19"/>
        <v>-0.001317546186</v>
      </c>
      <c r="AE3408" s="34">
        <f t="shared" si="23"/>
        <v>-1</v>
      </c>
      <c r="AF3408" s="34">
        <f t="shared" si="24"/>
        <v>1</v>
      </c>
      <c r="AG3408" s="34">
        <f t="shared" si="25"/>
        <v>0</v>
      </c>
      <c r="AH3408" s="34">
        <f t="shared" si="26"/>
        <v>1</v>
      </c>
      <c r="AI3408" s="34">
        <f t="shared" si="28"/>
        <v>0</v>
      </c>
      <c r="AJ3408" s="34">
        <f t="shared" si="29"/>
        <v>-1</v>
      </c>
      <c r="AK3408" s="34">
        <f t="shared" si="27"/>
        <v>0.001317546186</v>
      </c>
      <c r="AL3408" s="36">
        <f t="shared" si="34"/>
        <v>0</v>
      </c>
      <c r="AM3408" s="36">
        <f t="shared" si="35"/>
        <v>0</v>
      </c>
      <c r="AN3408" s="46">
        <f t="shared" si="36"/>
        <v>0</v>
      </c>
      <c r="AO3408" s="36">
        <f t="shared" si="37"/>
        <v>0</v>
      </c>
      <c r="AP3408" s="36">
        <f t="shared" si="39"/>
        <v>0</v>
      </c>
      <c r="AQ3408" s="36">
        <f t="shared" si="40"/>
        <v>0</v>
      </c>
      <c r="AR3408" s="36">
        <f t="shared" si="38"/>
        <v>0</v>
      </c>
      <c r="AS3408" s="38">
        <f t="shared" si="45"/>
        <v>0</v>
      </c>
      <c r="AT3408" s="38">
        <f t="shared" si="46"/>
        <v>0</v>
      </c>
      <c r="AU3408" s="38">
        <f t="shared" si="47"/>
        <v>0</v>
      </c>
      <c r="AV3408" s="38">
        <f t="shared" si="48"/>
        <v>0</v>
      </c>
      <c r="AW3408" s="38">
        <f t="shared" si="51"/>
        <v>0</v>
      </c>
      <c r="AX3408" s="38">
        <f t="shared" si="52"/>
        <v>0</v>
      </c>
      <c r="AY3408" s="38">
        <f t="shared" si="49"/>
        <v>0</v>
      </c>
      <c r="AZ3408" s="12">
        <f t="shared" si="30"/>
        <v>132.3918584</v>
      </c>
      <c r="BA3408" s="12">
        <f t="shared" si="41"/>
        <v>89.81023476</v>
      </c>
      <c r="BB3408" s="12">
        <f t="shared" si="53"/>
        <v>114.484594</v>
      </c>
      <c r="BC3408" s="12">
        <f t="shared" si="50"/>
        <v>0.000439182062</v>
      </c>
      <c r="BD3408" s="12">
        <f t="shared" si="54"/>
        <v>110.2459888</v>
      </c>
    </row>
    <row r="3409" ht="14.25" customHeight="1">
      <c r="A3409" s="7">
        <v>41467.0</v>
      </c>
      <c r="B3409" s="21" t="s">
        <v>90</v>
      </c>
      <c r="C3409" s="8">
        <v>61.898815</v>
      </c>
      <c r="D3409" s="33">
        <f t="shared" si="5"/>
        <v>-0.002720112827</v>
      </c>
      <c r="E3409" s="33">
        <f t="shared" si="7"/>
        <v>0.04356495018</v>
      </c>
      <c r="F3409" s="33">
        <f t="shared" si="9"/>
        <v>0.03156375544</v>
      </c>
      <c r="G3409" s="33">
        <f t="shared" si="11"/>
        <v>0.02854381711</v>
      </c>
      <c r="H3409" s="33">
        <f t="shared" si="20"/>
        <v>1.970913068</v>
      </c>
      <c r="I3409" s="45">
        <f t="shared" si="31"/>
        <v>1.047259945</v>
      </c>
      <c r="J3409" s="45">
        <f t="shared" si="43"/>
        <v>0.4651970458</v>
      </c>
      <c r="K3409" s="21" t="s">
        <v>91</v>
      </c>
      <c r="L3409" s="8">
        <v>29.44899</v>
      </c>
      <c r="M3409" s="33">
        <f t="shared" si="6"/>
        <v>0</v>
      </c>
      <c r="N3409" s="33">
        <f t="shared" si="8"/>
        <v>0.01258652109</v>
      </c>
      <c r="O3409" s="33">
        <f t="shared" si="10"/>
        <v>0.01912533</v>
      </c>
      <c r="P3409" s="33">
        <f t="shared" si="12"/>
        <v>0.01534285667</v>
      </c>
      <c r="Q3409" s="45">
        <f t="shared" si="21"/>
        <v>0.6296368721</v>
      </c>
      <c r="R3409" s="45">
        <f t="shared" si="32"/>
        <v>0.6746458324</v>
      </c>
      <c r="S3409" s="45">
        <f t="shared" si="44"/>
        <v>0.3609847335</v>
      </c>
      <c r="T3409" s="33">
        <f t="shared" si="22"/>
        <v>1.341276196</v>
      </c>
      <c r="U3409" s="33">
        <f t="shared" si="33"/>
        <v>0.3726141129</v>
      </c>
      <c r="V3409" s="33">
        <f t="shared" si="42"/>
        <v>0.1042123124</v>
      </c>
      <c r="W3409" s="44">
        <f t="shared" si="13"/>
        <v>0.0111060345</v>
      </c>
      <c r="X3409" s="44">
        <f t="shared" si="14"/>
        <v>0.01041578013</v>
      </c>
      <c r="Y3409" s="33">
        <f t="shared" si="15"/>
        <v>0.9378487107</v>
      </c>
      <c r="Z3409" s="43">
        <v>1.0</v>
      </c>
      <c r="AA3409" s="33">
        <f t="shared" si="16"/>
        <v>1.937848711</v>
      </c>
      <c r="AB3409" s="33">
        <f t="shared" si="17"/>
        <v>0.4839638438</v>
      </c>
      <c r="AC3409" s="33">
        <f t="shared" si="18"/>
        <v>0.5160361562</v>
      </c>
      <c r="AD3409" s="33">
        <f t="shared" si="19"/>
        <v>0.002547307347</v>
      </c>
      <c r="AE3409" s="34">
        <f t="shared" si="23"/>
        <v>-1</v>
      </c>
      <c r="AF3409" s="34">
        <f t="shared" si="24"/>
        <v>0</v>
      </c>
      <c r="AG3409" s="34">
        <f t="shared" si="25"/>
        <v>0</v>
      </c>
      <c r="AH3409" s="34">
        <f t="shared" si="26"/>
        <v>2</v>
      </c>
      <c r="AI3409" s="34">
        <f t="shared" si="28"/>
        <v>0</v>
      </c>
      <c r="AJ3409" s="34">
        <f t="shared" si="29"/>
        <v>-1</v>
      </c>
      <c r="AK3409" s="34">
        <f t="shared" si="27"/>
        <v>-0.002547307347</v>
      </c>
      <c r="AL3409" s="36">
        <f t="shared" si="34"/>
        <v>0</v>
      </c>
      <c r="AM3409" s="36">
        <f t="shared" si="35"/>
        <v>0</v>
      </c>
      <c r="AN3409" s="46">
        <f t="shared" si="36"/>
        <v>0</v>
      </c>
      <c r="AO3409" s="36">
        <f t="shared" si="37"/>
        <v>0</v>
      </c>
      <c r="AP3409" s="36">
        <f t="shared" si="39"/>
        <v>0</v>
      </c>
      <c r="AQ3409" s="36">
        <f t="shared" si="40"/>
        <v>0</v>
      </c>
      <c r="AR3409" s="36">
        <f t="shared" si="38"/>
        <v>0</v>
      </c>
      <c r="AS3409" s="38">
        <f t="shared" si="45"/>
        <v>0</v>
      </c>
      <c r="AT3409" s="38">
        <f t="shared" si="46"/>
        <v>0</v>
      </c>
      <c r="AU3409" s="38">
        <f t="shared" si="47"/>
        <v>0</v>
      </c>
      <c r="AV3409" s="38">
        <f t="shared" si="48"/>
        <v>0</v>
      </c>
      <c r="AW3409" s="38">
        <f t="shared" si="51"/>
        <v>0</v>
      </c>
      <c r="AX3409" s="38">
        <f t="shared" si="52"/>
        <v>0</v>
      </c>
      <c r="AY3409" s="38">
        <f t="shared" si="49"/>
        <v>0</v>
      </c>
      <c r="AZ3409" s="12">
        <f t="shared" si="30"/>
        <v>132.0546156</v>
      </c>
      <c r="BA3409" s="12">
        <f t="shared" si="41"/>
        <v>89.81023476</v>
      </c>
      <c r="BB3409" s="12">
        <f t="shared" si="53"/>
        <v>114.484594</v>
      </c>
      <c r="BC3409" s="12">
        <f t="shared" si="50"/>
        <v>-0.0008491024491</v>
      </c>
      <c r="BD3409" s="12">
        <f t="shared" si="54"/>
        <v>110.1523787</v>
      </c>
    </row>
    <row r="3410" ht="14.25" customHeight="1">
      <c r="A3410" s="7">
        <v>41470.0</v>
      </c>
      <c r="B3410" s="21" t="s">
        <v>90</v>
      </c>
      <c r="C3410" s="8">
        <v>62.192429</v>
      </c>
      <c r="D3410" s="33">
        <f t="shared" si="5"/>
        <v>0.004743451066</v>
      </c>
      <c r="E3410" s="33">
        <f t="shared" si="7"/>
        <v>0.03595026793</v>
      </c>
      <c r="F3410" s="33">
        <f t="shared" si="9"/>
        <v>0.03582312403</v>
      </c>
      <c r="G3410" s="33">
        <f t="shared" si="11"/>
        <v>0.03153523369</v>
      </c>
      <c r="H3410" s="33">
        <f t="shared" si="20"/>
        <v>1.510171501</v>
      </c>
      <c r="I3410" s="45">
        <f t="shared" si="31"/>
        <v>1.19492074</v>
      </c>
      <c r="J3410" s="45">
        <f t="shared" si="43"/>
        <v>0.564252752</v>
      </c>
      <c r="K3410" s="21" t="s">
        <v>91</v>
      </c>
      <c r="L3410" s="8">
        <v>29.434629</v>
      </c>
      <c r="M3410" s="33">
        <f t="shared" si="6"/>
        <v>-0.0004876567923</v>
      </c>
      <c r="N3410" s="33">
        <f t="shared" si="8"/>
        <v>0.01159313751</v>
      </c>
      <c r="O3410" s="33">
        <f t="shared" si="10"/>
        <v>0.02243824322</v>
      </c>
      <c r="P3410" s="33">
        <f t="shared" si="12"/>
        <v>0.01660862755</v>
      </c>
      <c r="Q3410" s="45">
        <f t="shared" si="21"/>
        <v>0.6147274351</v>
      </c>
      <c r="R3410" s="45">
        <f t="shared" si="32"/>
        <v>0.847626838</v>
      </c>
      <c r="S3410" s="45">
        <f t="shared" si="44"/>
        <v>0.4396430421</v>
      </c>
      <c r="T3410" s="33">
        <f t="shared" si="22"/>
        <v>0.8954440658</v>
      </c>
      <c r="U3410" s="33">
        <f t="shared" si="33"/>
        <v>0.3472939023</v>
      </c>
      <c r="V3410" s="33">
        <f t="shared" si="42"/>
        <v>0.1246097099</v>
      </c>
      <c r="W3410" s="44">
        <f t="shared" si="13"/>
        <v>0.01113012788</v>
      </c>
      <c r="X3410" s="44">
        <f t="shared" si="14"/>
        <v>0.01040348144</v>
      </c>
      <c r="Y3410" s="33">
        <f t="shared" si="15"/>
        <v>0.9347135587</v>
      </c>
      <c r="Z3410" s="43">
        <v>1.0</v>
      </c>
      <c r="AA3410" s="33">
        <f t="shared" si="16"/>
        <v>1.934713559</v>
      </c>
      <c r="AB3410" s="33">
        <f t="shared" si="17"/>
        <v>0.4831276209</v>
      </c>
      <c r="AC3410" s="33">
        <f t="shared" si="18"/>
        <v>0.5168723791</v>
      </c>
      <c r="AD3410" s="33">
        <f t="shared" si="19"/>
        <v>0.005838694564</v>
      </c>
      <c r="AE3410" s="34">
        <f t="shared" si="23"/>
        <v>0</v>
      </c>
      <c r="AF3410" s="34">
        <f t="shared" si="24"/>
        <v>0</v>
      </c>
      <c r="AG3410" s="34">
        <f t="shared" si="25"/>
        <v>0</v>
      </c>
      <c r="AH3410" s="34">
        <f t="shared" si="26"/>
        <v>3</v>
      </c>
      <c r="AI3410" s="34">
        <f t="shared" si="28"/>
        <v>0</v>
      </c>
      <c r="AJ3410" s="34">
        <f t="shared" si="29"/>
        <v>-1</v>
      </c>
      <c r="AK3410" s="34">
        <f t="shared" si="27"/>
        <v>-0.005838694564</v>
      </c>
      <c r="AL3410" s="36">
        <f t="shared" si="34"/>
        <v>0</v>
      </c>
      <c r="AM3410" s="36">
        <f t="shared" si="35"/>
        <v>0</v>
      </c>
      <c r="AN3410" s="46">
        <f t="shared" si="36"/>
        <v>0</v>
      </c>
      <c r="AO3410" s="36">
        <f t="shared" si="37"/>
        <v>0</v>
      </c>
      <c r="AP3410" s="36">
        <f t="shared" si="39"/>
        <v>0</v>
      </c>
      <c r="AQ3410" s="36">
        <f t="shared" si="40"/>
        <v>0</v>
      </c>
      <c r="AR3410" s="36">
        <f t="shared" si="38"/>
        <v>0</v>
      </c>
      <c r="AS3410" s="38">
        <f t="shared" si="45"/>
        <v>0</v>
      </c>
      <c r="AT3410" s="38">
        <f t="shared" si="46"/>
        <v>0</v>
      </c>
      <c r="AU3410" s="38">
        <f t="shared" si="47"/>
        <v>0</v>
      </c>
      <c r="AV3410" s="38">
        <f t="shared" si="48"/>
        <v>0</v>
      </c>
      <c r="AW3410" s="38">
        <f t="shared" si="51"/>
        <v>0</v>
      </c>
      <c r="AX3410" s="38">
        <f t="shared" si="52"/>
        <v>0</v>
      </c>
      <c r="AY3410" s="38">
        <f t="shared" si="49"/>
        <v>0</v>
      </c>
      <c r="AZ3410" s="12">
        <f t="shared" si="30"/>
        <v>131.2835891</v>
      </c>
      <c r="BA3410" s="12">
        <f t="shared" si="41"/>
        <v>89.81023476</v>
      </c>
      <c r="BB3410" s="12">
        <f t="shared" si="53"/>
        <v>114.484594</v>
      </c>
      <c r="BC3410" s="12">
        <f t="shared" si="50"/>
        <v>-0.001946231521</v>
      </c>
      <c r="BD3410" s="12">
        <f t="shared" si="54"/>
        <v>109.9379967</v>
      </c>
    </row>
    <row r="3411" ht="14.25" customHeight="1">
      <c r="A3411" s="7">
        <v>41471.0</v>
      </c>
      <c r="B3411" s="21" t="s">
        <v>90</v>
      </c>
      <c r="C3411" s="8">
        <v>61.678551</v>
      </c>
      <c r="D3411" s="33">
        <f t="shared" si="5"/>
        <v>-0.008262709919</v>
      </c>
      <c r="E3411" s="33">
        <f t="shared" si="7"/>
        <v>0.01510203834</v>
      </c>
      <c r="F3411" s="33">
        <f t="shared" si="9"/>
        <v>0.02413432216</v>
      </c>
      <c r="G3411" s="33">
        <f t="shared" si="11"/>
        <v>0.01780719279</v>
      </c>
      <c r="H3411" s="33">
        <f t="shared" si="20"/>
        <v>0.4813040138</v>
      </c>
      <c r="I3411" s="45">
        <f t="shared" si="31"/>
        <v>0.6875491239</v>
      </c>
      <c r="J3411" s="45">
        <f t="shared" si="43"/>
        <v>0.1303319434</v>
      </c>
      <c r="K3411" s="21" t="s">
        <v>91</v>
      </c>
      <c r="L3411" s="8">
        <v>28.874798</v>
      </c>
      <c r="M3411" s="33">
        <f t="shared" si="6"/>
        <v>-0.01901946853</v>
      </c>
      <c r="N3411" s="33">
        <f t="shared" si="8"/>
        <v>-0.0146950517</v>
      </c>
      <c r="O3411" s="33">
        <f t="shared" si="10"/>
        <v>-0.005684699603</v>
      </c>
      <c r="P3411" s="33">
        <f t="shared" si="12"/>
        <v>-0.01106190227</v>
      </c>
      <c r="Q3411" s="45">
        <f t="shared" si="21"/>
        <v>-0.7187186141</v>
      </c>
      <c r="R3411" s="45">
        <f t="shared" si="32"/>
        <v>-0.193254284</v>
      </c>
      <c r="S3411" s="45">
        <f t="shared" si="44"/>
        <v>-0.3006331724</v>
      </c>
      <c r="T3411" s="33">
        <f t="shared" si="22"/>
        <v>1.200022628</v>
      </c>
      <c r="U3411" s="33">
        <f t="shared" si="33"/>
        <v>0.880803408</v>
      </c>
      <c r="V3411" s="33">
        <f t="shared" si="42"/>
        <v>0.4309651158</v>
      </c>
      <c r="W3411" s="44">
        <f t="shared" si="13"/>
        <v>0.01130913636</v>
      </c>
      <c r="X3411" s="44">
        <f t="shared" si="14"/>
        <v>0.01113913781</v>
      </c>
      <c r="Y3411" s="33">
        <f t="shared" si="15"/>
        <v>0.984968034</v>
      </c>
      <c r="Z3411" s="43">
        <v>1.0</v>
      </c>
      <c r="AA3411" s="33">
        <f t="shared" si="16"/>
        <v>1.984968034</v>
      </c>
      <c r="AB3411" s="33">
        <f t="shared" si="17"/>
        <v>0.4962135496</v>
      </c>
      <c r="AC3411" s="33">
        <f t="shared" si="18"/>
        <v>0.5037864504</v>
      </c>
      <c r="AD3411" s="33">
        <f t="shared" si="19"/>
        <v>-0.0004334384485</v>
      </c>
      <c r="AE3411" s="34">
        <f t="shared" si="23"/>
        <v>-1</v>
      </c>
      <c r="AF3411" s="34">
        <f t="shared" si="24"/>
        <v>0</v>
      </c>
      <c r="AG3411" s="34">
        <f t="shared" si="25"/>
        <v>0</v>
      </c>
      <c r="AH3411" s="34">
        <f t="shared" si="26"/>
        <v>4</v>
      </c>
      <c r="AI3411" s="34">
        <f t="shared" si="28"/>
        <v>0</v>
      </c>
      <c r="AJ3411" s="34">
        <f t="shared" si="29"/>
        <v>-1</v>
      </c>
      <c r="AK3411" s="34">
        <f t="shared" si="27"/>
        <v>0.0004334384485</v>
      </c>
      <c r="AL3411" s="36">
        <f t="shared" si="34"/>
        <v>0</v>
      </c>
      <c r="AM3411" s="36">
        <f t="shared" si="35"/>
        <v>0</v>
      </c>
      <c r="AN3411" s="46">
        <f t="shared" si="36"/>
        <v>0</v>
      </c>
      <c r="AO3411" s="36">
        <f t="shared" si="37"/>
        <v>0</v>
      </c>
      <c r="AP3411" s="36">
        <f t="shared" si="39"/>
        <v>0</v>
      </c>
      <c r="AQ3411" s="36">
        <f t="shared" si="40"/>
        <v>0</v>
      </c>
      <c r="AR3411" s="36">
        <f t="shared" si="38"/>
        <v>0</v>
      </c>
      <c r="AS3411" s="38">
        <f t="shared" si="45"/>
        <v>0</v>
      </c>
      <c r="AT3411" s="38">
        <f t="shared" si="46"/>
        <v>0</v>
      </c>
      <c r="AU3411" s="38">
        <f t="shared" si="47"/>
        <v>0</v>
      </c>
      <c r="AV3411" s="38">
        <f t="shared" si="48"/>
        <v>0</v>
      </c>
      <c r="AW3411" s="38">
        <f t="shared" si="51"/>
        <v>0</v>
      </c>
      <c r="AX3411" s="38">
        <f t="shared" si="52"/>
        <v>0</v>
      </c>
      <c r="AY3411" s="38">
        <f t="shared" si="49"/>
        <v>0</v>
      </c>
      <c r="AZ3411" s="12">
        <f t="shared" si="30"/>
        <v>131.3404924</v>
      </c>
      <c r="BA3411" s="12">
        <f t="shared" si="41"/>
        <v>89.81023476</v>
      </c>
      <c r="BB3411" s="12">
        <f t="shared" si="53"/>
        <v>114.484594</v>
      </c>
      <c r="BC3411" s="12">
        <f t="shared" si="50"/>
        <v>0.0001444794828</v>
      </c>
      <c r="BD3411" s="12">
        <f t="shared" si="54"/>
        <v>109.9538805</v>
      </c>
    </row>
    <row r="3412" ht="14.25" customHeight="1">
      <c r="A3412" s="7">
        <v>41472.0</v>
      </c>
      <c r="B3412" s="21" t="s">
        <v>90</v>
      </c>
      <c r="C3412" s="8">
        <v>62.574142</v>
      </c>
      <c r="D3412" s="33">
        <f t="shared" si="5"/>
        <v>0.01452029896</v>
      </c>
      <c r="E3412" s="33">
        <f t="shared" si="7"/>
        <v>0.02711187397</v>
      </c>
      <c r="F3412" s="33">
        <f t="shared" si="9"/>
        <v>0.04358443606</v>
      </c>
      <c r="G3412" s="33">
        <f t="shared" si="11"/>
        <v>0.03233579045</v>
      </c>
      <c r="H3412" s="33">
        <f t="shared" si="20"/>
        <v>1.082885645</v>
      </c>
      <c r="I3412" s="45">
        <f t="shared" si="31"/>
        <v>1.56015619</v>
      </c>
      <c r="J3412" s="45">
        <f t="shared" si="43"/>
        <v>0.6987163623</v>
      </c>
      <c r="K3412" s="21" t="s">
        <v>91</v>
      </c>
      <c r="L3412" s="8">
        <v>29.312609</v>
      </c>
      <c r="M3412" s="33">
        <f t="shared" si="6"/>
        <v>0.01516239179</v>
      </c>
      <c r="N3412" s="33">
        <f t="shared" si="8"/>
        <v>0.003932764617</v>
      </c>
      <c r="O3412" s="33">
        <f t="shared" si="10"/>
        <v>0.0116423423</v>
      </c>
      <c r="P3412" s="33">
        <f t="shared" si="12"/>
        <v>-0.002199425119</v>
      </c>
      <c r="Q3412" s="45">
        <f t="shared" si="21"/>
        <v>0.2908345697</v>
      </c>
      <c r="R3412" s="45">
        <f t="shared" si="32"/>
        <v>0.5327235753</v>
      </c>
      <c r="S3412" s="45">
        <f t="shared" si="44"/>
        <v>-0.02076336568</v>
      </c>
      <c r="T3412" s="33">
        <f t="shared" si="22"/>
        <v>0.7920510752</v>
      </c>
      <c r="U3412" s="33">
        <f t="shared" si="33"/>
        <v>1.027432614</v>
      </c>
      <c r="V3412" s="33">
        <f t="shared" si="42"/>
        <v>0.719479728</v>
      </c>
      <c r="W3412" s="44">
        <f t="shared" si="13"/>
        <v>0.01170620565</v>
      </c>
      <c r="X3412" s="44">
        <f t="shared" si="14"/>
        <v>0.01159524813</v>
      </c>
      <c r="Y3412" s="33">
        <f t="shared" si="15"/>
        <v>0.9905214789</v>
      </c>
      <c r="Z3412" s="43">
        <v>1.0</v>
      </c>
      <c r="AA3412" s="33">
        <f t="shared" si="16"/>
        <v>1.990521479</v>
      </c>
      <c r="AB3412" s="33">
        <f t="shared" si="17"/>
        <v>0.497619086</v>
      </c>
      <c r="AC3412" s="33">
        <f t="shared" si="18"/>
        <v>0.502380914</v>
      </c>
      <c r="AD3412" s="33">
        <f t="shared" si="19"/>
        <v>0.009476290866</v>
      </c>
      <c r="AE3412" s="34">
        <f t="shared" si="23"/>
        <v>0</v>
      </c>
      <c r="AF3412" s="34">
        <f t="shared" si="24"/>
        <v>0</v>
      </c>
      <c r="AG3412" s="34">
        <f t="shared" si="25"/>
        <v>0</v>
      </c>
      <c r="AH3412" s="34">
        <f t="shared" si="26"/>
        <v>5</v>
      </c>
      <c r="AI3412" s="34">
        <f t="shared" si="28"/>
        <v>0</v>
      </c>
      <c r="AJ3412" s="34">
        <f t="shared" si="29"/>
        <v>-1</v>
      </c>
      <c r="AK3412" s="34">
        <f t="shared" si="27"/>
        <v>-0.009476290866</v>
      </c>
      <c r="AL3412" s="36">
        <f t="shared" si="34"/>
        <v>-1</v>
      </c>
      <c r="AM3412" s="36">
        <f t="shared" si="35"/>
        <v>0</v>
      </c>
      <c r="AN3412" s="46">
        <f t="shared" si="36"/>
        <v>0</v>
      </c>
      <c r="AO3412" s="36">
        <f t="shared" si="37"/>
        <v>1</v>
      </c>
      <c r="AP3412" s="36">
        <f t="shared" si="39"/>
        <v>0</v>
      </c>
      <c r="AQ3412" s="36">
        <f t="shared" si="40"/>
        <v>-1</v>
      </c>
      <c r="AR3412" s="36">
        <f t="shared" si="38"/>
        <v>-0.009476290866</v>
      </c>
      <c r="AS3412" s="38">
        <f t="shared" si="45"/>
        <v>0</v>
      </c>
      <c r="AT3412" s="38">
        <f t="shared" si="46"/>
        <v>0</v>
      </c>
      <c r="AU3412" s="38">
        <f t="shared" si="47"/>
        <v>0</v>
      </c>
      <c r="AV3412" s="38">
        <f t="shared" si="48"/>
        <v>0</v>
      </c>
      <c r="AW3412" s="38">
        <f t="shared" si="51"/>
        <v>0</v>
      </c>
      <c r="AX3412" s="38">
        <f t="shared" si="52"/>
        <v>0</v>
      </c>
      <c r="AY3412" s="38">
        <f t="shared" si="49"/>
        <v>0</v>
      </c>
      <c r="AZ3412" s="12">
        <f t="shared" si="30"/>
        <v>130.0958717</v>
      </c>
      <c r="BA3412" s="12">
        <f t="shared" si="41"/>
        <v>88.95916685</v>
      </c>
      <c r="BB3412" s="12">
        <f t="shared" si="53"/>
        <v>114.484594</v>
      </c>
      <c r="BC3412" s="12">
        <f t="shared" si="50"/>
        <v>-0.006317527244</v>
      </c>
      <c r="BD3412" s="12">
        <f t="shared" si="54"/>
        <v>109.2592438</v>
      </c>
    </row>
    <row r="3413" ht="14.25" customHeight="1">
      <c r="A3413" s="7">
        <v>41473.0</v>
      </c>
      <c r="B3413" s="21" t="s">
        <v>90</v>
      </c>
      <c r="C3413" s="8">
        <v>63.719364</v>
      </c>
      <c r="D3413" s="33">
        <f t="shared" si="5"/>
        <v>0.01830184104</v>
      </c>
      <c r="E3413" s="33">
        <f t="shared" si="7"/>
        <v>0.02661157795</v>
      </c>
      <c r="F3413" s="33">
        <f t="shared" si="9"/>
        <v>0.07518932008</v>
      </c>
      <c r="G3413" s="33">
        <f t="shared" si="11"/>
        <v>0.07306254704</v>
      </c>
      <c r="H3413" s="33">
        <f t="shared" si="20"/>
        <v>1.132491606</v>
      </c>
      <c r="I3413" s="45">
        <f t="shared" si="31"/>
        <v>2.935679934</v>
      </c>
      <c r="J3413" s="45">
        <f t="shared" si="43"/>
        <v>2.21819208</v>
      </c>
      <c r="K3413" s="21" t="s">
        <v>91</v>
      </c>
      <c r="L3413" s="8">
        <v>29.291082</v>
      </c>
      <c r="M3413" s="33">
        <f t="shared" si="6"/>
        <v>-0.0007343938576</v>
      </c>
      <c r="N3413" s="33">
        <f t="shared" si="8"/>
        <v>-0.005362085423</v>
      </c>
      <c r="O3413" s="33">
        <f t="shared" si="10"/>
        <v>0.00790302356</v>
      </c>
      <c r="P3413" s="33">
        <f t="shared" si="12"/>
        <v>0.009898501537</v>
      </c>
      <c r="Q3413" s="45">
        <f t="shared" si="21"/>
        <v>-0.1656492553</v>
      </c>
      <c r="R3413" s="45">
        <f t="shared" si="32"/>
        <v>0.4180759246</v>
      </c>
      <c r="S3413" s="45">
        <f t="shared" si="44"/>
        <v>0.3689571914</v>
      </c>
      <c r="T3413" s="33">
        <f t="shared" si="22"/>
        <v>1.298140862</v>
      </c>
      <c r="U3413" s="33">
        <f t="shared" si="33"/>
        <v>2.51760401</v>
      </c>
      <c r="V3413" s="33">
        <f t="shared" si="42"/>
        <v>1.849234888</v>
      </c>
      <c r="W3413" s="44">
        <f t="shared" si="13"/>
        <v>0.01105446362</v>
      </c>
      <c r="X3413" s="44">
        <f t="shared" si="14"/>
        <v>0.01120995793</v>
      </c>
      <c r="Y3413" s="33">
        <f t="shared" si="15"/>
        <v>1.014066201</v>
      </c>
      <c r="Z3413" s="43">
        <v>1.0</v>
      </c>
      <c r="AA3413" s="33">
        <f t="shared" si="16"/>
        <v>2.014066201</v>
      </c>
      <c r="AB3413" s="33">
        <f t="shared" si="17"/>
        <v>0.5034919908</v>
      </c>
      <c r="AC3413" s="33">
        <f t="shared" si="18"/>
        <v>0.4965080092</v>
      </c>
      <c r="AD3413" s="33">
        <f t="shared" si="19"/>
        <v>-0.005669048889</v>
      </c>
      <c r="AE3413" s="34">
        <f t="shared" si="23"/>
        <v>-1</v>
      </c>
      <c r="AF3413" s="34">
        <f t="shared" si="24"/>
        <v>0</v>
      </c>
      <c r="AG3413" s="34">
        <f t="shared" si="25"/>
        <v>0</v>
      </c>
      <c r="AH3413" s="34">
        <f t="shared" si="26"/>
        <v>1</v>
      </c>
      <c r="AI3413" s="34">
        <f t="shared" si="28"/>
        <v>1</v>
      </c>
      <c r="AJ3413" s="34">
        <f t="shared" si="29"/>
        <v>-1</v>
      </c>
      <c r="AK3413" s="34">
        <f t="shared" si="27"/>
        <v>0.005669048889</v>
      </c>
      <c r="AL3413" s="36">
        <f t="shared" si="34"/>
        <v>-1</v>
      </c>
      <c r="AM3413" s="36">
        <f t="shared" si="35"/>
        <v>0</v>
      </c>
      <c r="AN3413" s="46">
        <f t="shared" si="36"/>
        <v>0</v>
      </c>
      <c r="AO3413" s="36">
        <f t="shared" si="37"/>
        <v>2</v>
      </c>
      <c r="AP3413" s="36">
        <f t="shared" si="39"/>
        <v>0</v>
      </c>
      <c r="AQ3413" s="36">
        <f t="shared" si="40"/>
        <v>-1</v>
      </c>
      <c r="AR3413" s="36">
        <f t="shared" si="38"/>
        <v>0.005669048889</v>
      </c>
      <c r="AS3413" s="38">
        <f t="shared" si="45"/>
        <v>-1</v>
      </c>
      <c r="AT3413" s="38">
        <f t="shared" si="46"/>
        <v>0</v>
      </c>
      <c r="AU3413" s="38">
        <f t="shared" si="47"/>
        <v>0</v>
      </c>
      <c r="AV3413" s="38">
        <f t="shared" si="48"/>
        <v>1</v>
      </c>
      <c r="AW3413" s="38">
        <f t="shared" si="51"/>
        <v>0</v>
      </c>
      <c r="AX3413" s="38">
        <f t="shared" si="52"/>
        <v>-1</v>
      </c>
      <c r="AY3413" s="38">
        <f t="shared" si="49"/>
        <v>0.005669048889</v>
      </c>
      <c r="AZ3413" s="12">
        <f t="shared" si="30"/>
        <v>130.8333916</v>
      </c>
      <c r="BA3413" s="12">
        <f t="shared" si="41"/>
        <v>89.46348072</v>
      </c>
      <c r="BB3413" s="12">
        <f t="shared" si="53"/>
        <v>115.1336128</v>
      </c>
      <c r="BC3413" s="12">
        <f t="shared" si="50"/>
        <v>0.005669048889</v>
      </c>
      <c r="BD3413" s="12">
        <f t="shared" si="54"/>
        <v>109.8786398</v>
      </c>
    </row>
    <row r="3414" ht="14.25" customHeight="1">
      <c r="A3414" s="7">
        <v>41474.0</v>
      </c>
      <c r="B3414" s="21" t="s">
        <v>90</v>
      </c>
      <c r="C3414" s="8">
        <v>63.433041</v>
      </c>
      <c r="D3414" s="33">
        <f t="shared" si="5"/>
        <v>-0.004493500594</v>
      </c>
      <c r="E3414" s="33">
        <f t="shared" si="7"/>
        <v>0.02478603185</v>
      </c>
      <c r="F3414" s="33">
        <f t="shared" si="9"/>
        <v>0.06943078427</v>
      </c>
      <c r="G3414" s="33">
        <f t="shared" si="11"/>
        <v>0.0950449855</v>
      </c>
      <c r="H3414" s="33">
        <f t="shared" si="20"/>
        <v>1.102913172</v>
      </c>
      <c r="I3414" s="45">
        <f t="shared" si="31"/>
        <v>2.610996299</v>
      </c>
      <c r="J3414" s="45">
        <f t="shared" si="43"/>
        <v>3.05942962</v>
      </c>
      <c r="K3414" s="21" t="s">
        <v>91</v>
      </c>
      <c r="L3414" s="8">
        <v>29.492052</v>
      </c>
      <c r="M3414" s="33">
        <f t="shared" si="6"/>
        <v>0.006861132682</v>
      </c>
      <c r="N3414" s="33">
        <f t="shared" si="8"/>
        <v>0.001462257279</v>
      </c>
      <c r="O3414" s="33">
        <f t="shared" si="10"/>
        <v>0.0140671831</v>
      </c>
      <c r="P3414" s="33">
        <f t="shared" si="12"/>
        <v>0.05008952378</v>
      </c>
      <c r="Q3414" s="45">
        <f t="shared" si="21"/>
        <v>0.2560892222</v>
      </c>
      <c r="R3414" s="45">
        <f t="shared" si="32"/>
        <v>0.7255635847</v>
      </c>
      <c r="S3414" s="45">
        <f t="shared" si="44"/>
        <v>1.633388636</v>
      </c>
      <c r="T3414" s="33">
        <f t="shared" si="22"/>
        <v>0.8468239495</v>
      </c>
      <c r="U3414" s="33">
        <f t="shared" si="33"/>
        <v>1.885432714</v>
      </c>
      <c r="V3414" s="33">
        <f t="shared" si="42"/>
        <v>1.426040984</v>
      </c>
      <c r="W3414" s="44">
        <f t="shared" si="13"/>
        <v>0.009117337449</v>
      </c>
      <c r="X3414" s="44">
        <f t="shared" si="14"/>
        <v>0.008317667621</v>
      </c>
      <c r="Y3414" s="33">
        <f t="shared" si="15"/>
        <v>0.9122912986</v>
      </c>
      <c r="Z3414" s="43">
        <v>1.0</v>
      </c>
      <c r="AA3414" s="33">
        <f t="shared" si="16"/>
        <v>1.912291299</v>
      </c>
      <c r="AB3414" s="33">
        <f t="shared" si="17"/>
        <v>0.477067118</v>
      </c>
      <c r="AC3414" s="33">
        <f t="shared" si="18"/>
        <v>0.522932882</v>
      </c>
      <c r="AD3414" s="33">
        <f t="shared" si="19"/>
        <v>0.003126557806</v>
      </c>
      <c r="AE3414" s="34">
        <f t="shared" si="23"/>
        <v>0</v>
      </c>
      <c r="AF3414" s="34">
        <f t="shared" si="24"/>
        <v>0</v>
      </c>
      <c r="AG3414" s="34">
        <f t="shared" si="25"/>
        <v>0</v>
      </c>
      <c r="AH3414" s="34">
        <f t="shared" si="26"/>
        <v>2</v>
      </c>
      <c r="AI3414" s="34">
        <f t="shared" si="28"/>
        <v>0</v>
      </c>
      <c r="AJ3414" s="34">
        <f t="shared" si="29"/>
        <v>-1</v>
      </c>
      <c r="AK3414" s="34">
        <f t="shared" si="27"/>
        <v>-0.003126557806</v>
      </c>
      <c r="AL3414" s="36">
        <f t="shared" si="34"/>
        <v>-1</v>
      </c>
      <c r="AM3414" s="36">
        <f t="shared" si="35"/>
        <v>0</v>
      </c>
      <c r="AN3414" s="46">
        <f t="shared" si="36"/>
        <v>0</v>
      </c>
      <c r="AO3414" s="36">
        <f t="shared" si="37"/>
        <v>3</v>
      </c>
      <c r="AP3414" s="36">
        <f t="shared" si="39"/>
        <v>0</v>
      </c>
      <c r="AQ3414" s="36">
        <f t="shared" si="40"/>
        <v>-1</v>
      </c>
      <c r="AR3414" s="36">
        <f t="shared" si="38"/>
        <v>-0.003126557806</v>
      </c>
      <c r="AS3414" s="38">
        <f t="shared" si="45"/>
        <v>-1</v>
      </c>
      <c r="AT3414" s="38">
        <f t="shared" si="46"/>
        <v>0</v>
      </c>
      <c r="AU3414" s="38">
        <f t="shared" si="47"/>
        <v>0</v>
      </c>
      <c r="AV3414" s="38">
        <f t="shared" si="48"/>
        <v>2</v>
      </c>
      <c r="AW3414" s="38">
        <f t="shared" si="51"/>
        <v>0</v>
      </c>
      <c r="AX3414" s="38">
        <f t="shared" si="52"/>
        <v>-1</v>
      </c>
      <c r="AY3414" s="38">
        <f t="shared" si="49"/>
        <v>-0.003126557806</v>
      </c>
      <c r="AZ3414" s="12">
        <f t="shared" si="30"/>
        <v>130.4243334</v>
      </c>
      <c r="BA3414" s="12">
        <f t="shared" si="41"/>
        <v>89.18376798</v>
      </c>
      <c r="BB3414" s="12">
        <f t="shared" si="53"/>
        <v>114.7736409</v>
      </c>
      <c r="BC3414" s="12">
        <f t="shared" si="50"/>
        <v>-0.003126557806</v>
      </c>
      <c r="BD3414" s="12">
        <f t="shared" si="54"/>
        <v>109.5350979</v>
      </c>
    </row>
    <row r="3415" ht="14.25" customHeight="1">
      <c r="A3415" s="7">
        <v>41477.0</v>
      </c>
      <c r="B3415" s="21" t="s">
        <v>90</v>
      </c>
      <c r="C3415" s="8">
        <v>63.425701</v>
      </c>
      <c r="D3415" s="33">
        <f t="shared" si="5"/>
        <v>-0.0001157125669</v>
      </c>
      <c r="E3415" s="33">
        <f t="shared" si="7"/>
        <v>0.01982993782</v>
      </c>
      <c r="F3415" s="33">
        <f t="shared" si="9"/>
        <v>0.05649309733</v>
      </c>
      <c r="G3415" s="33">
        <f t="shared" si="11"/>
        <v>0.07824770271</v>
      </c>
      <c r="H3415" s="33">
        <f t="shared" si="20"/>
        <v>0.8855456456</v>
      </c>
      <c r="I3415" s="45">
        <f t="shared" si="31"/>
        <v>1.94278963</v>
      </c>
      <c r="J3415" s="45">
        <f t="shared" si="43"/>
        <v>2.259265227</v>
      </c>
      <c r="K3415" s="21" t="s">
        <v>91</v>
      </c>
      <c r="L3415" s="8">
        <v>29.312609</v>
      </c>
      <c r="M3415" s="33">
        <f t="shared" si="6"/>
        <v>-0.006084452855</v>
      </c>
      <c r="N3415" s="33">
        <f t="shared" si="8"/>
        <v>-0.004145457379</v>
      </c>
      <c r="O3415" s="33">
        <f t="shared" si="10"/>
        <v>0.007399621271</v>
      </c>
      <c r="P3415" s="33">
        <f t="shared" si="12"/>
        <v>0.02716229255</v>
      </c>
      <c r="Q3415" s="45">
        <f t="shared" si="21"/>
        <v>-0.0910206791</v>
      </c>
      <c r="R3415" s="45">
        <f t="shared" si="32"/>
        <v>0.4544044526</v>
      </c>
      <c r="S3415" s="45">
        <f t="shared" si="44"/>
        <v>0.9182746159</v>
      </c>
      <c r="T3415" s="33">
        <f t="shared" si="22"/>
        <v>0.9765663247</v>
      </c>
      <c r="U3415" s="33">
        <f t="shared" si="33"/>
        <v>1.488385178</v>
      </c>
      <c r="V3415" s="33">
        <f t="shared" si="42"/>
        <v>1.340990612</v>
      </c>
      <c r="W3415" s="44">
        <f t="shared" si="13"/>
        <v>0.008799550424</v>
      </c>
      <c r="X3415" s="44">
        <f t="shared" si="14"/>
        <v>0.007872967857</v>
      </c>
      <c r="Y3415" s="33">
        <f t="shared" si="15"/>
        <v>0.8947011469</v>
      </c>
      <c r="Z3415" s="43">
        <v>1.0</v>
      </c>
      <c r="AA3415" s="33">
        <f t="shared" si="16"/>
        <v>1.894701147</v>
      </c>
      <c r="AB3415" s="33">
        <f t="shared" si="17"/>
        <v>0.4722122792</v>
      </c>
      <c r="AC3415" s="33">
        <f t="shared" si="18"/>
        <v>0.5277877208</v>
      </c>
      <c r="AD3415" s="33">
        <f t="shared" si="19"/>
        <v>-0.002644001888</v>
      </c>
      <c r="AE3415" s="34">
        <f t="shared" si="23"/>
        <v>0</v>
      </c>
      <c r="AF3415" s="34">
        <f t="shared" si="24"/>
        <v>0</v>
      </c>
      <c r="AG3415" s="34">
        <f t="shared" si="25"/>
        <v>0</v>
      </c>
      <c r="AH3415" s="34">
        <f t="shared" si="26"/>
        <v>3</v>
      </c>
      <c r="AI3415" s="34">
        <f t="shared" si="28"/>
        <v>0</v>
      </c>
      <c r="AJ3415" s="34">
        <f t="shared" si="29"/>
        <v>-1</v>
      </c>
      <c r="AK3415" s="34">
        <f t="shared" si="27"/>
        <v>0.002644001888</v>
      </c>
      <c r="AL3415" s="36">
        <f t="shared" si="34"/>
        <v>-1</v>
      </c>
      <c r="AM3415" s="36">
        <f t="shared" si="35"/>
        <v>0</v>
      </c>
      <c r="AN3415" s="46">
        <f t="shared" si="36"/>
        <v>0</v>
      </c>
      <c r="AO3415" s="36">
        <f t="shared" si="37"/>
        <v>4</v>
      </c>
      <c r="AP3415" s="36">
        <f t="shared" si="39"/>
        <v>0</v>
      </c>
      <c r="AQ3415" s="36">
        <f t="shared" si="40"/>
        <v>-1</v>
      </c>
      <c r="AR3415" s="36">
        <f t="shared" si="38"/>
        <v>0.002644001888</v>
      </c>
      <c r="AS3415" s="38">
        <f t="shared" si="45"/>
        <v>-1</v>
      </c>
      <c r="AT3415" s="38">
        <f t="shared" si="46"/>
        <v>0</v>
      </c>
      <c r="AU3415" s="38">
        <f t="shared" si="47"/>
        <v>0</v>
      </c>
      <c r="AV3415" s="38">
        <f t="shared" si="48"/>
        <v>3</v>
      </c>
      <c r="AW3415" s="38">
        <f t="shared" si="51"/>
        <v>0</v>
      </c>
      <c r="AX3415" s="38">
        <f t="shared" si="52"/>
        <v>-1</v>
      </c>
      <c r="AY3415" s="38">
        <f t="shared" si="49"/>
        <v>0.002644001888</v>
      </c>
      <c r="AZ3415" s="12">
        <f t="shared" si="30"/>
        <v>130.7691756</v>
      </c>
      <c r="BA3415" s="12">
        <f t="shared" si="41"/>
        <v>89.41957003</v>
      </c>
      <c r="BB3415" s="12">
        <f t="shared" si="53"/>
        <v>115.0771026</v>
      </c>
      <c r="BC3415" s="12">
        <f t="shared" si="50"/>
        <v>0.002644001888</v>
      </c>
      <c r="BD3415" s="12">
        <f t="shared" si="54"/>
        <v>109.8247089</v>
      </c>
    </row>
    <row r="3416" ht="14.25" customHeight="1">
      <c r="A3416" s="7">
        <v>41478.0</v>
      </c>
      <c r="B3416" s="21" t="s">
        <v>90</v>
      </c>
      <c r="C3416" s="8">
        <v>63.278885</v>
      </c>
      <c r="D3416" s="33">
        <f t="shared" si="5"/>
        <v>-0.002314771421</v>
      </c>
      <c r="E3416" s="33">
        <f t="shared" si="7"/>
        <v>0.02594636181</v>
      </c>
      <c r="F3416" s="33">
        <f t="shared" si="9"/>
        <v>0.0414402431</v>
      </c>
      <c r="G3416" s="33">
        <f t="shared" si="11"/>
        <v>0.07575180575</v>
      </c>
      <c r="H3416" s="33">
        <f t="shared" si="20"/>
        <v>1.214281352</v>
      </c>
      <c r="I3416" s="45">
        <f t="shared" si="31"/>
        <v>1.298855391</v>
      </c>
      <c r="J3416" s="45">
        <f t="shared" si="43"/>
        <v>2.113399321</v>
      </c>
      <c r="K3416" s="21" t="s">
        <v>91</v>
      </c>
      <c r="L3416" s="8">
        <v>29.398746</v>
      </c>
      <c r="M3416" s="33">
        <f t="shared" si="6"/>
        <v>0.002938564766</v>
      </c>
      <c r="N3416" s="33">
        <f t="shared" si="8"/>
        <v>0.01814551222</v>
      </c>
      <c r="O3416" s="33">
        <f t="shared" si="10"/>
        <v>0.00318381128</v>
      </c>
      <c r="P3416" s="33">
        <f t="shared" si="12"/>
        <v>0.03617493874</v>
      </c>
      <c r="Q3416" s="45">
        <f t="shared" si="21"/>
        <v>1.259304826</v>
      </c>
      <c r="R3416" s="45">
        <f t="shared" si="32"/>
        <v>0.2925110582</v>
      </c>
      <c r="S3416" s="45">
        <f t="shared" si="44"/>
        <v>1.224375963</v>
      </c>
      <c r="T3416" s="33">
        <f t="shared" si="22"/>
        <v>-0.04502347408</v>
      </c>
      <c r="U3416" s="33">
        <f t="shared" si="33"/>
        <v>1.006344333</v>
      </c>
      <c r="V3416" s="33">
        <f t="shared" si="42"/>
        <v>0.8890233581</v>
      </c>
      <c r="W3416" s="44">
        <f t="shared" si="13"/>
        <v>0.008867269913</v>
      </c>
      <c r="X3416" s="44">
        <f t="shared" si="14"/>
        <v>0.007695330693</v>
      </c>
      <c r="Y3416" s="33">
        <f t="shared" si="15"/>
        <v>0.8678353955</v>
      </c>
      <c r="Z3416" s="43">
        <v>1.0</v>
      </c>
      <c r="AA3416" s="33">
        <f t="shared" si="16"/>
        <v>1.867835396</v>
      </c>
      <c r="AB3416" s="33">
        <f t="shared" si="17"/>
        <v>0.4646209177</v>
      </c>
      <c r="AC3416" s="33">
        <f t="shared" si="18"/>
        <v>0.5353790823</v>
      </c>
      <c r="AD3416" s="33">
        <f t="shared" si="19"/>
        <v>-0.001711258114</v>
      </c>
      <c r="AE3416" s="34">
        <f t="shared" si="23"/>
        <v>0</v>
      </c>
      <c r="AF3416" s="34">
        <f t="shared" si="24"/>
        <v>0</v>
      </c>
      <c r="AG3416" s="34">
        <f t="shared" si="25"/>
        <v>0</v>
      </c>
      <c r="AH3416" s="34">
        <f t="shared" si="26"/>
        <v>4</v>
      </c>
      <c r="AI3416" s="34">
        <f t="shared" si="28"/>
        <v>0</v>
      </c>
      <c r="AJ3416" s="34">
        <f t="shared" si="29"/>
        <v>-1</v>
      </c>
      <c r="AK3416" s="34">
        <f t="shared" si="27"/>
        <v>0.001711258114</v>
      </c>
      <c r="AL3416" s="36">
        <f t="shared" si="34"/>
        <v>-1</v>
      </c>
      <c r="AM3416" s="36">
        <f t="shared" si="35"/>
        <v>0</v>
      </c>
      <c r="AN3416" s="46">
        <f t="shared" si="36"/>
        <v>0</v>
      </c>
      <c r="AO3416" s="36">
        <f t="shared" si="37"/>
        <v>5</v>
      </c>
      <c r="AP3416" s="36">
        <f t="shared" si="39"/>
        <v>0</v>
      </c>
      <c r="AQ3416" s="36">
        <f t="shared" si="40"/>
        <v>-1</v>
      </c>
      <c r="AR3416" s="36">
        <f t="shared" si="38"/>
        <v>0.001711258114</v>
      </c>
      <c r="AS3416" s="38">
        <f t="shared" si="45"/>
        <v>0</v>
      </c>
      <c r="AT3416" s="38">
        <f t="shared" si="46"/>
        <v>0</v>
      </c>
      <c r="AU3416" s="38">
        <f t="shared" si="47"/>
        <v>0</v>
      </c>
      <c r="AV3416" s="38">
        <f t="shared" si="48"/>
        <v>4</v>
      </c>
      <c r="AW3416" s="38">
        <f t="shared" si="51"/>
        <v>0</v>
      </c>
      <c r="AX3416" s="38">
        <f t="shared" si="52"/>
        <v>-1</v>
      </c>
      <c r="AY3416" s="38">
        <f t="shared" si="49"/>
        <v>0.001711258114</v>
      </c>
      <c r="AZ3416" s="12">
        <f t="shared" si="30"/>
        <v>130.9929554</v>
      </c>
      <c r="BA3416" s="12">
        <f t="shared" si="41"/>
        <v>89.57258999</v>
      </c>
      <c r="BB3416" s="12">
        <f t="shared" si="53"/>
        <v>115.2740292</v>
      </c>
      <c r="BC3416" s="12">
        <f t="shared" si="50"/>
        <v>0.001711258114</v>
      </c>
      <c r="BD3416" s="12">
        <f t="shared" si="54"/>
        <v>110.0126473</v>
      </c>
    </row>
    <row r="3417" ht="14.25" customHeight="1">
      <c r="A3417" s="7">
        <v>41479.0</v>
      </c>
      <c r="B3417" s="21" t="s">
        <v>90</v>
      </c>
      <c r="C3417" s="8">
        <v>62.867802</v>
      </c>
      <c r="D3417" s="33">
        <f t="shared" si="5"/>
        <v>-0.006496369208</v>
      </c>
      <c r="E3417" s="33">
        <f t="shared" si="7"/>
        <v>0.004692992834</v>
      </c>
      <c r="F3417" s="33">
        <f t="shared" si="9"/>
        <v>0.03193210263</v>
      </c>
      <c r="G3417" s="33">
        <f t="shared" si="11"/>
        <v>0.06996512918</v>
      </c>
      <c r="H3417" s="33">
        <f t="shared" si="20"/>
        <v>0.04257599444</v>
      </c>
      <c r="I3417" s="45">
        <f t="shared" si="31"/>
        <v>0.9129993704</v>
      </c>
      <c r="J3417" s="45">
        <f t="shared" si="43"/>
        <v>1.845628884</v>
      </c>
      <c r="K3417" s="21" t="s">
        <v>91</v>
      </c>
      <c r="L3417" s="8">
        <v>29.326971</v>
      </c>
      <c r="M3417" s="33">
        <f t="shared" si="6"/>
        <v>-0.002441430665</v>
      </c>
      <c r="N3417" s="33">
        <f t="shared" si="8"/>
        <v>0.0004899597985</v>
      </c>
      <c r="O3417" s="33">
        <f t="shared" si="10"/>
        <v>0.004424651312</v>
      </c>
      <c r="P3417" s="33">
        <f t="shared" si="12"/>
        <v>0.02870073324</v>
      </c>
      <c r="Q3417" s="45">
        <f t="shared" si="21"/>
        <v>0.1646973207</v>
      </c>
      <c r="R3417" s="45">
        <f t="shared" si="32"/>
        <v>0.3668249483</v>
      </c>
      <c r="S3417" s="45">
        <f t="shared" si="44"/>
        <v>1.000805092</v>
      </c>
      <c r="T3417" s="33">
        <f t="shared" si="22"/>
        <v>-0.1221213262</v>
      </c>
      <c r="U3417" s="33">
        <f t="shared" si="33"/>
        <v>0.5461744221</v>
      </c>
      <c r="V3417" s="33">
        <f t="shared" si="42"/>
        <v>0.8448237917</v>
      </c>
      <c r="W3417" s="44">
        <f t="shared" si="13"/>
        <v>0.009099289382</v>
      </c>
      <c r="X3417" s="44">
        <f t="shared" si="14"/>
        <v>0.007717249464</v>
      </c>
      <c r="Y3417" s="33">
        <f t="shared" si="15"/>
        <v>0.8481156209</v>
      </c>
      <c r="Z3417" s="43">
        <v>1.0</v>
      </c>
      <c r="AA3417" s="33">
        <f t="shared" si="16"/>
        <v>1.848115621</v>
      </c>
      <c r="AB3417" s="33">
        <f t="shared" si="17"/>
        <v>0.4589083125</v>
      </c>
      <c r="AC3417" s="33">
        <f t="shared" si="18"/>
        <v>0.5410916875</v>
      </c>
      <c r="AD3417" s="33">
        <f t="shared" si="19"/>
        <v>-0.0002171974638</v>
      </c>
      <c r="AE3417" s="34">
        <f t="shared" si="23"/>
        <v>0</v>
      </c>
      <c r="AF3417" s="34">
        <f t="shared" si="24"/>
        <v>0</v>
      </c>
      <c r="AG3417" s="34">
        <f t="shared" si="25"/>
        <v>0</v>
      </c>
      <c r="AH3417" s="34">
        <f t="shared" si="26"/>
        <v>5</v>
      </c>
      <c r="AI3417" s="34">
        <f t="shared" si="28"/>
        <v>0</v>
      </c>
      <c r="AJ3417" s="34">
        <f t="shared" si="29"/>
        <v>-1</v>
      </c>
      <c r="AK3417" s="34">
        <f t="shared" si="27"/>
        <v>0.0002171974638</v>
      </c>
      <c r="AL3417" s="36">
        <f t="shared" si="34"/>
        <v>0</v>
      </c>
      <c r="AM3417" s="36">
        <f t="shared" si="35"/>
        <v>0</v>
      </c>
      <c r="AN3417" s="46">
        <f t="shared" si="36"/>
        <v>0</v>
      </c>
      <c r="AO3417" s="36">
        <f t="shared" si="37"/>
        <v>0</v>
      </c>
      <c r="AP3417" s="36">
        <f t="shared" si="39"/>
        <v>1</v>
      </c>
      <c r="AQ3417" s="36">
        <f t="shared" si="40"/>
        <v>0</v>
      </c>
      <c r="AR3417" s="36">
        <f t="shared" si="38"/>
        <v>0</v>
      </c>
      <c r="AS3417" s="38">
        <f t="shared" si="45"/>
        <v>0</v>
      </c>
      <c r="AT3417" s="38">
        <f t="shared" si="46"/>
        <v>0</v>
      </c>
      <c r="AU3417" s="38">
        <f t="shared" si="47"/>
        <v>0</v>
      </c>
      <c r="AV3417" s="38">
        <f t="shared" si="48"/>
        <v>5</v>
      </c>
      <c r="AW3417" s="38">
        <f t="shared" si="51"/>
        <v>0</v>
      </c>
      <c r="AX3417" s="38">
        <f t="shared" si="52"/>
        <v>-1</v>
      </c>
      <c r="AY3417" s="38">
        <f t="shared" si="49"/>
        <v>0.0002171974638</v>
      </c>
      <c r="AZ3417" s="12">
        <f t="shared" si="30"/>
        <v>131.0214068</v>
      </c>
      <c r="BA3417" s="12">
        <f t="shared" si="41"/>
        <v>89.57258999</v>
      </c>
      <c r="BB3417" s="12">
        <f t="shared" si="53"/>
        <v>115.2990665</v>
      </c>
      <c r="BC3417" s="12">
        <f t="shared" si="50"/>
        <v>0.0001447983092</v>
      </c>
      <c r="BD3417" s="12">
        <f t="shared" si="54"/>
        <v>110.028577</v>
      </c>
    </row>
    <row r="3418" ht="14.25" customHeight="1">
      <c r="A3418" s="7">
        <v>41480.0</v>
      </c>
      <c r="B3418" s="21" t="s">
        <v>90</v>
      </c>
      <c r="C3418" s="8">
        <v>62.801746</v>
      </c>
      <c r="D3418" s="33">
        <f t="shared" si="5"/>
        <v>-0.001050712732</v>
      </c>
      <c r="E3418" s="33">
        <f t="shared" si="7"/>
        <v>-0.01440092842</v>
      </c>
      <c r="F3418" s="33">
        <f t="shared" si="9"/>
        <v>0.0118274181</v>
      </c>
      <c r="G3418" s="33">
        <f t="shared" si="11"/>
        <v>0.05227632122</v>
      </c>
      <c r="H3418" s="33">
        <f t="shared" si="20"/>
        <v>-0.9907885379</v>
      </c>
      <c r="I3418" s="45">
        <f t="shared" si="31"/>
        <v>0.1421978313</v>
      </c>
      <c r="J3418" s="45">
        <f t="shared" si="43"/>
        <v>1.22467988</v>
      </c>
      <c r="K3418" s="21" t="s">
        <v>91</v>
      </c>
      <c r="L3418" s="8">
        <v>29.312609</v>
      </c>
      <c r="M3418" s="33">
        <f t="shared" si="6"/>
        <v>-0.0004897198555</v>
      </c>
      <c r="N3418" s="33">
        <f t="shared" si="8"/>
        <v>0.0007349335883</v>
      </c>
      <c r="O3418" s="33">
        <f t="shared" si="10"/>
        <v>-0.004631092611</v>
      </c>
      <c r="P3418" s="33">
        <f t="shared" si="12"/>
        <v>0.0126453674</v>
      </c>
      <c r="Q3418" s="45">
        <f t="shared" si="21"/>
        <v>0.1680272745</v>
      </c>
      <c r="R3418" s="45">
        <f t="shared" si="32"/>
        <v>0.003806266931</v>
      </c>
      <c r="S3418" s="45">
        <f t="shared" si="44"/>
        <v>0.5197216888</v>
      </c>
      <c r="T3418" s="33">
        <f t="shared" si="22"/>
        <v>-1.158815812</v>
      </c>
      <c r="U3418" s="33">
        <f t="shared" si="33"/>
        <v>0.1383915644</v>
      </c>
      <c r="V3418" s="33">
        <f t="shared" si="42"/>
        <v>0.7049581908</v>
      </c>
      <c r="W3418" s="44">
        <f t="shared" si="13"/>
        <v>0.00866759136</v>
      </c>
      <c r="X3418" s="44">
        <f t="shared" si="14"/>
        <v>0.006993106838</v>
      </c>
      <c r="Y3418" s="33">
        <f t="shared" si="15"/>
        <v>0.8068108599</v>
      </c>
      <c r="Z3418" s="43">
        <v>1.0</v>
      </c>
      <c r="AA3418" s="33">
        <f t="shared" si="16"/>
        <v>1.80681086</v>
      </c>
      <c r="AB3418" s="33">
        <f t="shared" si="17"/>
        <v>0.4465386377</v>
      </c>
      <c r="AC3418" s="33">
        <f t="shared" si="18"/>
        <v>0.5534613623</v>
      </c>
      <c r="AD3418" s="33">
        <f t="shared" si="19"/>
        <v>0.001457384741</v>
      </c>
      <c r="AE3418" s="34">
        <f t="shared" si="23"/>
        <v>1</v>
      </c>
      <c r="AF3418" s="34">
        <f t="shared" si="24"/>
        <v>0</v>
      </c>
      <c r="AG3418" s="34">
        <f t="shared" si="25"/>
        <v>1</v>
      </c>
      <c r="AH3418" s="34">
        <f t="shared" si="26"/>
        <v>1</v>
      </c>
      <c r="AI3418" s="34">
        <f t="shared" si="28"/>
        <v>1</v>
      </c>
      <c r="AJ3418" s="34">
        <f t="shared" si="29"/>
        <v>1</v>
      </c>
      <c r="AK3418" s="34">
        <f t="shared" si="27"/>
        <v>0.001457384741</v>
      </c>
      <c r="AL3418" s="36">
        <f t="shared" si="34"/>
        <v>0</v>
      </c>
      <c r="AM3418" s="36">
        <f t="shared" si="35"/>
        <v>0</v>
      </c>
      <c r="AN3418" s="46">
        <f t="shared" si="36"/>
        <v>0</v>
      </c>
      <c r="AO3418" s="36">
        <f t="shared" si="37"/>
        <v>0</v>
      </c>
      <c r="AP3418" s="36">
        <f t="shared" si="39"/>
        <v>0</v>
      </c>
      <c r="AQ3418" s="36">
        <f t="shared" si="40"/>
        <v>0</v>
      </c>
      <c r="AR3418" s="36">
        <f t="shared" si="38"/>
        <v>0</v>
      </c>
      <c r="AS3418" s="38">
        <f t="shared" si="45"/>
        <v>0</v>
      </c>
      <c r="AT3418" s="38">
        <f t="shared" si="46"/>
        <v>0</v>
      </c>
      <c r="AU3418" s="38">
        <f t="shared" si="47"/>
        <v>0</v>
      </c>
      <c r="AV3418" s="38">
        <f t="shared" si="48"/>
        <v>0</v>
      </c>
      <c r="AW3418" s="38">
        <f t="shared" si="51"/>
        <v>1</v>
      </c>
      <c r="AX3418" s="38">
        <f t="shared" si="52"/>
        <v>0</v>
      </c>
      <c r="AY3418" s="38">
        <f t="shared" si="49"/>
        <v>0</v>
      </c>
      <c r="AZ3418" s="12">
        <f t="shared" si="30"/>
        <v>131.2123554</v>
      </c>
      <c r="BA3418" s="12">
        <f t="shared" si="41"/>
        <v>89.57258999</v>
      </c>
      <c r="BB3418" s="12">
        <f t="shared" si="53"/>
        <v>115.2990665</v>
      </c>
      <c r="BC3418" s="12">
        <f t="shared" si="50"/>
        <v>0.0004857949138</v>
      </c>
      <c r="BD3418" s="12">
        <f t="shared" si="54"/>
        <v>110.0820283</v>
      </c>
    </row>
    <row r="3419" ht="14.25" customHeight="1">
      <c r="A3419" s="7">
        <v>41481.0</v>
      </c>
      <c r="B3419" s="21" t="s">
        <v>90</v>
      </c>
      <c r="C3419" s="8">
        <v>62.625534</v>
      </c>
      <c r="D3419" s="33">
        <f t="shared" si="5"/>
        <v>-0.002805845557</v>
      </c>
      <c r="E3419" s="33">
        <f t="shared" si="7"/>
        <v>-0.01273006918</v>
      </c>
      <c r="F3419" s="33">
        <f t="shared" si="9"/>
        <v>0.01174043477</v>
      </c>
      <c r="G3419" s="33">
        <f t="shared" si="11"/>
        <v>0.04367476242</v>
      </c>
      <c r="H3419" s="33">
        <f t="shared" si="20"/>
        <v>-0.9104807816</v>
      </c>
      <c r="I3419" s="45">
        <f t="shared" si="31"/>
        <v>0.1522986928</v>
      </c>
      <c r="J3419" s="45">
        <f t="shared" si="43"/>
        <v>0.9285101415</v>
      </c>
      <c r="K3419" s="21" t="s">
        <v>91</v>
      </c>
      <c r="L3419" s="8">
        <v>29.169065</v>
      </c>
      <c r="M3419" s="33">
        <f t="shared" si="6"/>
        <v>-0.004897005244</v>
      </c>
      <c r="N3419" s="33">
        <f t="shared" si="8"/>
        <v>-0.0109516625</v>
      </c>
      <c r="O3419" s="33">
        <f t="shared" si="10"/>
        <v>-0.009505419371</v>
      </c>
      <c r="P3419" s="33">
        <f t="shared" si="12"/>
        <v>0.009438116345</v>
      </c>
      <c r="Q3419" s="45">
        <f t="shared" si="21"/>
        <v>-0.5395512278</v>
      </c>
      <c r="R3419" s="45">
        <f t="shared" si="32"/>
        <v>-0.2210230225</v>
      </c>
      <c r="S3419" s="45">
        <f t="shared" si="44"/>
        <v>0.4398341427</v>
      </c>
      <c r="T3419" s="33">
        <f t="shared" si="22"/>
        <v>-0.3709295538</v>
      </c>
      <c r="U3419" s="33">
        <f t="shared" si="33"/>
        <v>0.3733217153</v>
      </c>
      <c r="V3419" s="33">
        <f t="shared" si="42"/>
        <v>0.4886759988</v>
      </c>
      <c r="W3419" s="44">
        <f t="shared" si="13"/>
        <v>0.008721206551</v>
      </c>
      <c r="X3419" s="44">
        <f t="shared" si="14"/>
        <v>0.007085041121</v>
      </c>
      <c r="Y3419" s="33">
        <f t="shared" si="15"/>
        <v>0.8123923083</v>
      </c>
      <c r="Z3419" s="43">
        <v>1.0</v>
      </c>
      <c r="AA3419" s="33">
        <f t="shared" si="16"/>
        <v>1.812392308</v>
      </c>
      <c r="AB3419" s="33">
        <f t="shared" si="17"/>
        <v>0.4482430788</v>
      </c>
      <c r="AC3419" s="33">
        <f t="shared" si="18"/>
        <v>0.5517569212</v>
      </c>
      <c r="AD3419" s="33">
        <f t="shared" si="19"/>
        <v>0.004572449215</v>
      </c>
      <c r="AE3419" s="34">
        <f t="shared" si="23"/>
        <v>0</v>
      </c>
      <c r="AF3419" s="34">
        <f t="shared" si="24"/>
        <v>0</v>
      </c>
      <c r="AG3419" s="34">
        <f t="shared" si="25"/>
        <v>0</v>
      </c>
      <c r="AH3419" s="34">
        <f t="shared" si="26"/>
        <v>2</v>
      </c>
      <c r="AI3419" s="34">
        <f t="shared" si="28"/>
        <v>0</v>
      </c>
      <c r="AJ3419" s="34">
        <f t="shared" si="29"/>
        <v>1</v>
      </c>
      <c r="AK3419" s="34">
        <f t="shared" si="27"/>
        <v>0.004572449215</v>
      </c>
      <c r="AL3419" s="36">
        <f t="shared" si="34"/>
        <v>0</v>
      </c>
      <c r="AM3419" s="36">
        <f t="shared" si="35"/>
        <v>0</v>
      </c>
      <c r="AN3419" s="46">
        <f t="shared" si="36"/>
        <v>0</v>
      </c>
      <c r="AO3419" s="36">
        <f t="shared" si="37"/>
        <v>0</v>
      </c>
      <c r="AP3419" s="36">
        <f t="shared" si="39"/>
        <v>0</v>
      </c>
      <c r="AQ3419" s="36">
        <f t="shared" si="40"/>
        <v>0</v>
      </c>
      <c r="AR3419" s="36">
        <f t="shared" si="38"/>
        <v>0</v>
      </c>
      <c r="AS3419" s="38">
        <f t="shared" si="45"/>
        <v>0</v>
      </c>
      <c r="AT3419" s="38">
        <f t="shared" si="46"/>
        <v>0</v>
      </c>
      <c r="AU3419" s="38">
        <f t="shared" si="47"/>
        <v>0</v>
      </c>
      <c r="AV3419" s="38">
        <f t="shared" si="48"/>
        <v>0</v>
      </c>
      <c r="AW3419" s="38">
        <f t="shared" si="51"/>
        <v>0</v>
      </c>
      <c r="AX3419" s="38">
        <f t="shared" si="52"/>
        <v>0</v>
      </c>
      <c r="AY3419" s="38">
        <f t="shared" si="49"/>
        <v>0</v>
      </c>
      <c r="AZ3419" s="12">
        <f t="shared" si="30"/>
        <v>131.8123172</v>
      </c>
      <c r="BA3419" s="12">
        <f t="shared" si="41"/>
        <v>89.57258999</v>
      </c>
      <c r="BB3419" s="12">
        <f t="shared" si="53"/>
        <v>115.2990665</v>
      </c>
      <c r="BC3419" s="12">
        <f t="shared" si="50"/>
        <v>0.001524149738</v>
      </c>
      <c r="BD3419" s="12">
        <f t="shared" si="54"/>
        <v>110.2498098</v>
      </c>
    </row>
    <row r="3420" ht="14.25" customHeight="1">
      <c r="A3420" s="7">
        <v>41484.0</v>
      </c>
      <c r="B3420" s="21" t="s">
        <v>90</v>
      </c>
      <c r="C3420" s="8">
        <v>62.581516</v>
      </c>
      <c r="D3420" s="33">
        <f t="shared" si="5"/>
        <v>-0.0007028762421</v>
      </c>
      <c r="E3420" s="33">
        <f t="shared" si="7"/>
        <v>-0.0133098253</v>
      </c>
      <c r="F3420" s="33">
        <f t="shared" si="9"/>
        <v>0.00625617951</v>
      </c>
      <c r="G3420" s="33">
        <f t="shared" si="11"/>
        <v>0.04230341943</v>
      </c>
      <c r="H3420" s="33">
        <f t="shared" si="20"/>
        <v>-0.9259799797</v>
      </c>
      <c r="I3420" s="45">
        <f t="shared" si="31"/>
        <v>-0.04561295451</v>
      </c>
      <c r="J3420" s="45">
        <f t="shared" si="43"/>
        <v>0.882183566</v>
      </c>
      <c r="K3420" s="21" t="s">
        <v>91</v>
      </c>
      <c r="L3420" s="8">
        <v>28.910683</v>
      </c>
      <c r="M3420" s="33">
        <f t="shared" si="6"/>
        <v>-0.008858083041</v>
      </c>
      <c r="N3420" s="33">
        <f t="shared" si="8"/>
        <v>-0.01371171021</v>
      </c>
      <c r="O3420" s="33">
        <f t="shared" si="10"/>
        <v>-0.01780032628</v>
      </c>
      <c r="P3420" s="33">
        <f t="shared" si="12"/>
        <v>0.004238508896</v>
      </c>
      <c r="Q3420" s="45">
        <f t="shared" si="21"/>
        <v>-0.6907534827</v>
      </c>
      <c r="R3420" s="45">
        <f t="shared" si="32"/>
        <v>-0.6072004501</v>
      </c>
      <c r="S3420" s="45">
        <f t="shared" si="44"/>
        <v>0.3051419246</v>
      </c>
      <c r="T3420" s="33">
        <f t="shared" si="22"/>
        <v>-0.235226497</v>
      </c>
      <c r="U3420" s="33">
        <f t="shared" si="33"/>
        <v>0.5615874956</v>
      </c>
      <c r="V3420" s="33">
        <f t="shared" si="42"/>
        <v>0.5770416414</v>
      </c>
      <c r="W3420" s="44">
        <f t="shared" si="13"/>
        <v>0.008738551767</v>
      </c>
      <c r="X3420" s="44">
        <f t="shared" si="14"/>
        <v>0.007334450295</v>
      </c>
      <c r="Y3420" s="33">
        <f t="shared" si="15"/>
        <v>0.839321033</v>
      </c>
      <c r="Z3420" s="43">
        <v>1.0</v>
      </c>
      <c r="AA3420" s="33">
        <f t="shared" si="16"/>
        <v>1.839321033</v>
      </c>
      <c r="AB3420" s="33">
        <f t="shared" si="17"/>
        <v>0.4563211195</v>
      </c>
      <c r="AC3420" s="33">
        <f t="shared" si="18"/>
        <v>0.5436788805</v>
      </c>
      <c r="AD3420" s="33">
        <f t="shared" si="19"/>
        <v>-0.001289367222</v>
      </c>
      <c r="AE3420" s="34">
        <f t="shared" si="23"/>
        <v>0</v>
      </c>
      <c r="AF3420" s="34">
        <f t="shared" si="24"/>
        <v>0</v>
      </c>
      <c r="AG3420" s="34">
        <f t="shared" si="25"/>
        <v>0</v>
      </c>
      <c r="AH3420" s="34">
        <f t="shared" si="26"/>
        <v>3</v>
      </c>
      <c r="AI3420" s="34">
        <f t="shared" si="28"/>
        <v>0</v>
      </c>
      <c r="AJ3420" s="34">
        <f t="shared" si="29"/>
        <v>1</v>
      </c>
      <c r="AK3420" s="34">
        <f t="shared" si="27"/>
        <v>-0.001289367222</v>
      </c>
      <c r="AL3420" s="36">
        <f t="shared" si="34"/>
        <v>0</v>
      </c>
      <c r="AM3420" s="36">
        <f t="shared" si="35"/>
        <v>0</v>
      </c>
      <c r="AN3420" s="46">
        <f t="shared" si="36"/>
        <v>0</v>
      </c>
      <c r="AO3420" s="36">
        <f t="shared" si="37"/>
        <v>0</v>
      </c>
      <c r="AP3420" s="36">
        <f t="shared" si="39"/>
        <v>0</v>
      </c>
      <c r="AQ3420" s="36">
        <f t="shared" si="40"/>
        <v>0</v>
      </c>
      <c r="AR3420" s="36">
        <f t="shared" si="38"/>
        <v>0</v>
      </c>
      <c r="AS3420" s="38">
        <f t="shared" si="45"/>
        <v>0</v>
      </c>
      <c r="AT3420" s="38">
        <f t="shared" si="46"/>
        <v>0</v>
      </c>
      <c r="AU3420" s="38">
        <f t="shared" si="47"/>
        <v>0</v>
      </c>
      <c r="AV3420" s="38">
        <f t="shared" si="48"/>
        <v>0</v>
      </c>
      <c r="AW3420" s="38">
        <f t="shared" si="51"/>
        <v>0</v>
      </c>
      <c r="AX3420" s="38">
        <f t="shared" si="52"/>
        <v>0</v>
      </c>
      <c r="AY3420" s="38">
        <f t="shared" si="49"/>
        <v>0</v>
      </c>
      <c r="AZ3420" s="12">
        <f t="shared" si="30"/>
        <v>131.6423627</v>
      </c>
      <c r="BA3420" s="12">
        <f t="shared" si="41"/>
        <v>89.57258999</v>
      </c>
      <c r="BB3420" s="12">
        <f t="shared" si="53"/>
        <v>115.2990665</v>
      </c>
      <c r="BC3420" s="12">
        <f t="shared" si="50"/>
        <v>-0.000429789074</v>
      </c>
      <c r="BD3420" s="12">
        <f t="shared" si="54"/>
        <v>110.2024256</v>
      </c>
    </row>
    <row r="3421" ht="14.25" customHeight="1">
      <c r="A3421" s="7">
        <v>41485.0</v>
      </c>
      <c r="B3421" s="21" t="s">
        <v>90</v>
      </c>
      <c r="C3421" s="8">
        <v>62.478714</v>
      </c>
      <c r="D3421" s="33">
        <f t="shared" si="5"/>
        <v>-0.001642689512</v>
      </c>
      <c r="E3421" s="33">
        <f t="shared" si="7"/>
        <v>-0.01264515012</v>
      </c>
      <c r="F3421" s="33">
        <f t="shared" si="9"/>
        <v>0.01297311605</v>
      </c>
      <c r="G3421" s="33">
        <f t="shared" si="11"/>
        <v>0.03742053557</v>
      </c>
      <c r="H3421" s="33">
        <f t="shared" si="20"/>
        <v>-0.8761665398</v>
      </c>
      <c r="I3421" s="45">
        <f t="shared" si="31"/>
        <v>0.2321504188</v>
      </c>
      <c r="J3421" s="45">
        <f t="shared" si="43"/>
        <v>0.7224213688</v>
      </c>
      <c r="K3421" s="21" t="s">
        <v>91</v>
      </c>
      <c r="L3421" s="8">
        <v>28.939386</v>
      </c>
      <c r="M3421" s="33">
        <f t="shared" si="6"/>
        <v>0.0009928163925</v>
      </c>
      <c r="N3421" s="33">
        <f t="shared" si="8"/>
        <v>-0.01562515626</v>
      </c>
      <c r="O3421" s="33">
        <f t="shared" si="10"/>
        <v>0.002236829501</v>
      </c>
      <c r="P3421" s="33">
        <f t="shared" si="12"/>
        <v>-0.003460585806</v>
      </c>
      <c r="Q3421" s="45">
        <f t="shared" si="21"/>
        <v>-0.7983818026</v>
      </c>
      <c r="R3421" s="45">
        <f t="shared" si="32"/>
        <v>0.3388611677</v>
      </c>
      <c r="S3421" s="45">
        <f t="shared" si="44"/>
        <v>0.07385198425</v>
      </c>
      <c r="T3421" s="33">
        <f t="shared" si="22"/>
        <v>-0.07778473714</v>
      </c>
      <c r="U3421" s="33">
        <f t="shared" si="33"/>
        <v>-0.1067107489</v>
      </c>
      <c r="V3421" s="33">
        <f t="shared" si="42"/>
        <v>0.6485693845</v>
      </c>
      <c r="W3421" s="44">
        <f t="shared" si="13"/>
        <v>0.008774860529</v>
      </c>
      <c r="X3421" s="44">
        <f t="shared" si="14"/>
        <v>0.007062141584</v>
      </c>
      <c r="Y3421" s="33">
        <f t="shared" si="15"/>
        <v>0.8048152516</v>
      </c>
      <c r="Z3421" s="43">
        <v>1.0</v>
      </c>
      <c r="AA3421" s="33">
        <f t="shared" si="16"/>
        <v>1.804815252</v>
      </c>
      <c r="AB3421" s="33">
        <f t="shared" si="17"/>
        <v>0.4459266681</v>
      </c>
      <c r="AC3421" s="33">
        <f t="shared" si="18"/>
        <v>0.5540733319</v>
      </c>
      <c r="AD3421" s="33">
        <f t="shared" si="19"/>
        <v>-0.004927724118</v>
      </c>
      <c r="AE3421" s="34">
        <f t="shared" si="23"/>
        <v>0</v>
      </c>
      <c r="AF3421" s="34">
        <f t="shared" si="24"/>
        <v>0</v>
      </c>
      <c r="AG3421" s="34">
        <f t="shared" si="25"/>
        <v>0</v>
      </c>
      <c r="AH3421" s="34">
        <f t="shared" si="26"/>
        <v>4</v>
      </c>
      <c r="AI3421" s="34">
        <f t="shared" si="28"/>
        <v>0</v>
      </c>
      <c r="AJ3421" s="34">
        <f t="shared" si="29"/>
        <v>1</v>
      </c>
      <c r="AK3421" s="34">
        <f t="shared" si="27"/>
        <v>-0.004927724118</v>
      </c>
      <c r="AL3421" s="36">
        <f t="shared" si="34"/>
        <v>0</v>
      </c>
      <c r="AM3421" s="36">
        <f t="shared" si="35"/>
        <v>0</v>
      </c>
      <c r="AN3421" s="46">
        <f t="shared" si="36"/>
        <v>0</v>
      </c>
      <c r="AO3421" s="36">
        <f t="shared" si="37"/>
        <v>0</v>
      </c>
      <c r="AP3421" s="36">
        <f t="shared" si="39"/>
        <v>0</v>
      </c>
      <c r="AQ3421" s="36">
        <f t="shared" si="40"/>
        <v>0</v>
      </c>
      <c r="AR3421" s="36">
        <f t="shared" si="38"/>
        <v>0</v>
      </c>
      <c r="AS3421" s="38">
        <f t="shared" si="45"/>
        <v>0</v>
      </c>
      <c r="AT3421" s="38">
        <f t="shared" si="46"/>
        <v>0</v>
      </c>
      <c r="AU3421" s="38">
        <f t="shared" si="47"/>
        <v>0</v>
      </c>
      <c r="AV3421" s="38">
        <f t="shared" si="48"/>
        <v>0</v>
      </c>
      <c r="AW3421" s="38">
        <f t="shared" si="51"/>
        <v>0</v>
      </c>
      <c r="AX3421" s="38">
        <f t="shared" si="52"/>
        <v>0</v>
      </c>
      <c r="AY3421" s="38">
        <f t="shared" si="49"/>
        <v>0</v>
      </c>
      <c r="AZ3421" s="12">
        <f t="shared" si="30"/>
        <v>130.9936655</v>
      </c>
      <c r="BA3421" s="12">
        <f t="shared" si="41"/>
        <v>89.57258999</v>
      </c>
      <c r="BB3421" s="12">
        <f t="shared" si="53"/>
        <v>115.2990665</v>
      </c>
      <c r="BC3421" s="12">
        <f t="shared" si="50"/>
        <v>-0.001642574706</v>
      </c>
      <c r="BD3421" s="12">
        <f t="shared" si="54"/>
        <v>110.0214099</v>
      </c>
    </row>
    <row r="3422" ht="14.25" customHeight="1">
      <c r="A3422" s="7">
        <v>41486.0</v>
      </c>
      <c r="B3422" s="21" t="s">
        <v>90</v>
      </c>
      <c r="C3422" s="8">
        <v>61.326202</v>
      </c>
      <c r="D3422" s="33">
        <f t="shared" si="5"/>
        <v>-0.01844647443</v>
      </c>
      <c r="E3422" s="33">
        <f t="shared" si="7"/>
        <v>-0.02452129629</v>
      </c>
      <c r="F3422" s="33">
        <f t="shared" si="9"/>
        <v>-0.01994338172</v>
      </c>
      <c r="G3422" s="33">
        <f t="shared" si="11"/>
        <v>0.02277183329</v>
      </c>
      <c r="H3422" s="33">
        <f t="shared" si="20"/>
        <v>-1.483057743</v>
      </c>
      <c r="I3422" s="45">
        <f t="shared" si="31"/>
        <v>-1.105156248</v>
      </c>
      <c r="J3422" s="45">
        <f t="shared" si="43"/>
        <v>0.265903916</v>
      </c>
      <c r="K3422" s="21" t="s">
        <v>91</v>
      </c>
      <c r="L3422" s="8">
        <v>28.767128</v>
      </c>
      <c r="M3422" s="33">
        <f t="shared" si="6"/>
        <v>-0.005952372314</v>
      </c>
      <c r="N3422" s="33">
        <f t="shared" si="8"/>
        <v>-0.01908969733</v>
      </c>
      <c r="O3422" s="33">
        <f t="shared" si="10"/>
        <v>-0.01860909072</v>
      </c>
      <c r="P3422" s="33">
        <f t="shared" si="12"/>
        <v>-0.007183401818</v>
      </c>
      <c r="Q3422" s="45">
        <f t="shared" si="21"/>
        <v>-0.9814784248</v>
      </c>
      <c r="R3422" s="45">
        <f t="shared" si="32"/>
        <v>-0.64085383</v>
      </c>
      <c r="S3422" s="45">
        <f t="shared" si="44"/>
        <v>-0.01742866856</v>
      </c>
      <c r="T3422" s="33">
        <f t="shared" si="22"/>
        <v>-0.5015793179</v>
      </c>
      <c r="U3422" s="33">
        <f t="shared" si="33"/>
        <v>-0.4643024178</v>
      </c>
      <c r="V3422" s="33">
        <f t="shared" si="42"/>
        <v>0.2833325846</v>
      </c>
      <c r="W3422" s="44">
        <f t="shared" si="13"/>
        <v>0.009805522002</v>
      </c>
      <c r="X3422" s="44">
        <f t="shared" si="14"/>
        <v>0.007168181416</v>
      </c>
      <c r="Y3422" s="33">
        <f t="shared" si="15"/>
        <v>0.7310351671</v>
      </c>
      <c r="Z3422" s="43">
        <v>1.0</v>
      </c>
      <c r="AA3422" s="33">
        <f t="shared" si="16"/>
        <v>1.731035167</v>
      </c>
      <c r="AB3422" s="33">
        <f t="shared" si="17"/>
        <v>0.4223109854</v>
      </c>
      <c r="AC3422" s="33">
        <f t="shared" si="18"/>
        <v>0.5776890146</v>
      </c>
      <c r="AD3422" s="33">
        <f t="shared" si="19"/>
        <v>-0.003726220366</v>
      </c>
      <c r="AE3422" s="34">
        <f t="shared" si="23"/>
        <v>0</v>
      </c>
      <c r="AF3422" s="34">
        <f t="shared" si="24"/>
        <v>0</v>
      </c>
      <c r="AG3422" s="34">
        <f t="shared" si="25"/>
        <v>0</v>
      </c>
      <c r="AH3422" s="34">
        <f t="shared" si="26"/>
        <v>5</v>
      </c>
      <c r="AI3422" s="34">
        <f t="shared" si="28"/>
        <v>0</v>
      </c>
      <c r="AJ3422" s="34">
        <f t="shared" si="29"/>
        <v>1</v>
      </c>
      <c r="AK3422" s="34">
        <f t="shared" si="27"/>
        <v>-0.003726220366</v>
      </c>
      <c r="AL3422" s="36">
        <f t="shared" si="34"/>
        <v>0</v>
      </c>
      <c r="AM3422" s="36">
        <f t="shared" si="35"/>
        <v>0</v>
      </c>
      <c r="AN3422" s="46">
        <f t="shared" si="36"/>
        <v>0</v>
      </c>
      <c r="AO3422" s="36">
        <f t="shared" si="37"/>
        <v>0</v>
      </c>
      <c r="AP3422" s="36">
        <f t="shared" si="39"/>
        <v>0</v>
      </c>
      <c r="AQ3422" s="36">
        <f t="shared" si="40"/>
        <v>0</v>
      </c>
      <c r="AR3422" s="36">
        <f t="shared" si="38"/>
        <v>0</v>
      </c>
      <c r="AS3422" s="38">
        <f t="shared" si="45"/>
        <v>0</v>
      </c>
      <c r="AT3422" s="38">
        <f t="shared" si="46"/>
        <v>0</v>
      </c>
      <c r="AU3422" s="38">
        <f t="shared" si="47"/>
        <v>0</v>
      </c>
      <c r="AV3422" s="38">
        <f t="shared" si="48"/>
        <v>0</v>
      </c>
      <c r="AW3422" s="38">
        <f t="shared" si="51"/>
        <v>0</v>
      </c>
      <c r="AX3422" s="38">
        <f t="shared" si="52"/>
        <v>0</v>
      </c>
      <c r="AY3422" s="38">
        <f t="shared" si="49"/>
        <v>0</v>
      </c>
      <c r="AZ3422" s="12">
        <f t="shared" si="30"/>
        <v>130.5055542</v>
      </c>
      <c r="BA3422" s="12">
        <f t="shared" si="41"/>
        <v>89.57258999</v>
      </c>
      <c r="BB3422" s="12">
        <f t="shared" si="53"/>
        <v>115.2990665</v>
      </c>
      <c r="BC3422" s="12">
        <f t="shared" si="50"/>
        <v>-0.001242073455</v>
      </c>
      <c r="BD3422" s="12">
        <f t="shared" si="54"/>
        <v>109.8847552</v>
      </c>
    </row>
    <row r="3423" ht="14.25" customHeight="1">
      <c r="A3423" s="7">
        <v>41487.0</v>
      </c>
      <c r="B3423" s="21" t="s">
        <v>90</v>
      </c>
      <c r="C3423" s="8">
        <v>61.810692</v>
      </c>
      <c r="D3423" s="33">
        <f t="shared" si="5"/>
        <v>0.00790021205</v>
      </c>
      <c r="E3423" s="33">
        <f t="shared" si="7"/>
        <v>-0.01578067591</v>
      </c>
      <c r="F3423" s="33">
        <f t="shared" si="9"/>
        <v>-0.02995434794</v>
      </c>
      <c r="G3423" s="33">
        <f t="shared" si="11"/>
        <v>0.04298272509</v>
      </c>
      <c r="H3423" s="33">
        <f t="shared" si="20"/>
        <v>-0.9843110923</v>
      </c>
      <c r="I3423" s="45">
        <f t="shared" si="31"/>
        <v>-1.49432424</v>
      </c>
      <c r="J3423" s="45">
        <f t="shared" si="43"/>
        <v>0.9288803744</v>
      </c>
      <c r="K3423" s="21" t="s">
        <v>91</v>
      </c>
      <c r="L3423" s="8">
        <v>29.118822</v>
      </c>
      <c r="M3423" s="33">
        <f t="shared" si="6"/>
        <v>0.01222555133</v>
      </c>
      <c r="N3423" s="33">
        <f t="shared" si="8"/>
        <v>-0.006611045779</v>
      </c>
      <c r="O3423" s="33">
        <f t="shared" si="10"/>
        <v>-0.00588097087</v>
      </c>
      <c r="P3423" s="33">
        <f t="shared" si="12"/>
        <v>0.001975575238</v>
      </c>
      <c r="Q3423" s="45">
        <f t="shared" si="21"/>
        <v>-0.2254085012</v>
      </c>
      <c r="R3423" s="45">
        <f t="shared" si="32"/>
        <v>-0.04559828302</v>
      </c>
      <c r="S3423" s="45">
        <f t="shared" si="44"/>
        <v>0.3183342623</v>
      </c>
      <c r="T3423" s="33">
        <f t="shared" si="22"/>
        <v>-0.758902591</v>
      </c>
      <c r="U3423" s="33">
        <f t="shared" si="33"/>
        <v>-1.448725957</v>
      </c>
      <c r="V3423" s="33">
        <f t="shared" si="42"/>
        <v>0.6105461121</v>
      </c>
      <c r="W3423" s="44">
        <f t="shared" si="13"/>
        <v>0.00942867806</v>
      </c>
      <c r="X3423" s="44">
        <f t="shared" si="14"/>
        <v>0.007673728052</v>
      </c>
      <c r="Y3423" s="33">
        <f t="shared" si="15"/>
        <v>0.8138710436</v>
      </c>
      <c r="Z3423" s="43">
        <v>1.0</v>
      </c>
      <c r="AA3423" s="33">
        <f t="shared" si="16"/>
        <v>1.813871044</v>
      </c>
      <c r="AB3423" s="33">
        <f t="shared" si="17"/>
        <v>0.4486928916</v>
      </c>
      <c r="AC3423" s="33">
        <f t="shared" si="18"/>
        <v>0.5513071084</v>
      </c>
      <c r="AD3423" s="33">
        <f t="shared" si="19"/>
        <v>0.00523547173</v>
      </c>
      <c r="AE3423" s="34">
        <f t="shared" si="23"/>
        <v>0</v>
      </c>
      <c r="AF3423" s="34">
        <f t="shared" si="24"/>
        <v>0</v>
      </c>
      <c r="AG3423" s="34">
        <f t="shared" si="25"/>
        <v>0</v>
      </c>
      <c r="AH3423" s="34">
        <f t="shared" si="26"/>
        <v>0</v>
      </c>
      <c r="AI3423" s="34">
        <f t="shared" si="28"/>
        <v>1</v>
      </c>
      <c r="AJ3423" s="34">
        <f t="shared" si="29"/>
        <v>0</v>
      </c>
      <c r="AK3423" s="34">
        <f t="shared" si="27"/>
        <v>0</v>
      </c>
      <c r="AL3423" s="36">
        <f t="shared" si="34"/>
        <v>1</v>
      </c>
      <c r="AM3423" s="36">
        <f t="shared" si="35"/>
        <v>0</v>
      </c>
      <c r="AN3423" s="46">
        <f t="shared" si="36"/>
        <v>0</v>
      </c>
      <c r="AO3423" s="36">
        <f t="shared" si="37"/>
        <v>1</v>
      </c>
      <c r="AP3423" s="36">
        <f t="shared" si="39"/>
        <v>0</v>
      </c>
      <c r="AQ3423" s="36">
        <f t="shared" si="40"/>
        <v>1</v>
      </c>
      <c r="AR3423" s="36">
        <f t="shared" si="38"/>
        <v>0.00523547173</v>
      </c>
      <c r="AS3423" s="38">
        <f t="shared" si="45"/>
        <v>0</v>
      </c>
      <c r="AT3423" s="38">
        <f t="shared" si="46"/>
        <v>0</v>
      </c>
      <c r="AU3423" s="38">
        <f t="shared" si="47"/>
        <v>0</v>
      </c>
      <c r="AV3423" s="38">
        <f t="shared" si="48"/>
        <v>0</v>
      </c>
      <c r="AW3423" s="38">
        <f t="shared" si="51"/>
        <v>0</v>
      </c>
      <c r="AX3423" s="38">
        <f t="shared" si="52"/>
        <v>0</v>
      </c>
      <c r="AY3423" s="38">
        <f t="shared" si="49"/>
        <v>0</v>
      </c>
      <c r="AZ3423" s="12">
        <f t="shared" si="30"/>
        <v>130.5055542</v>
      </c>
      <c r="BA3423" s="12">
        <f t="shared" si="41"/>
        <v>90.04154475</v>
      </c>
      <c r="BB3423" s="12">
        <f t="shared" si="53"/>
        <v>115.2990665</v>
      </c>
      <c r="BC3423" s="12">
        <f t="shared" si="50"/>
        <v>0.001745157243</v>
      </c>
      <c r="BD3423" s="12">
        <f t="shared" si="54"/>
        <v>110.0765214</v>
      </c>
    </row>
    <row r="3424" ht="14.25" customHeight="1">
      <c r="A3424" s="7">
        <v>41488.0</v>
      </c>
      <c r="B3424" s="21" t="s">
        <v>90</v>
      </c>
      <c r="C3424" s="8">
        <v>61.876762</v>
      </c>
      <c r="D3424" s="33">
        <f t="shared" si="5"/>
        <v>0.00106890892</v>
      </c>
      <c r="E3424" s="33">
        <f t="shared" si="7"/>
        <v>-0.01195633717</v>
      </c>
      <c r="F3424" s="33">
        <f t="shared" si="9"/>
        <v>-0.02453420135</v>
      </c>
      <c r="G3424" s="33">
        <f t="shared" si="11"/>
        <v>0.04319315408</v>
      </c>
      <c r="H3424" s="33">
        <f t="shared" si="20"/>
        <v>-0.7580644662</v>
      </c>
      <c r="I3424" s="45">
        <f t="shared" si="31"/>
        <v>-1.243989122</v>
      </c>
      <c r="J3424" s="45">
        <f t="shared" si="43"/>
        <v>0.9457639423</v>
      </c>
      <c r="K3424" s="21" t="s">
        <v>91</v>
      </c>
      <c r="L3424" s="8">
        <v>28.867628</v>
      </c>
      <c r="M3424" s="33">
        <f t="shared" si="6"/>
        <v>-0.008626516553</v>
      </c>
      <c r="N3424" s="33">
        <f t="shared" si="8"/>
        <v>-0.0103341331</v>
      </c>
      <c r="O3424" s="33">
        <f t="shared" si="10"/>
        <v>-0.02117261966</v>
      </c>
      <c r="P3424" s="33">
        <f t="shared" si="12"/>
        <v>-0.007403275673</v>
      </c>
      <c r="Q3424" s="45">
        <f t="shared" si="21"/>
        <v>-0.4307029911</v>
      </c>
      <c r="R3424" s="45">
        <f t="shared" si="32"/>
        <v>-0.7519171171</v>
      </c>
      <c r="S3424" s="45">
        <f t="shared" si="44"/>
        <v>0.02361172666</v>
      </c>
      <c r="T3424" s="33">
        <f t="shared" si="22"/>
        <v>-0.3273614751</v>
      </c>
      <c r="U3424" s="33">
        <f t="shared" si="33"/>
        <v>-0.4920720049</v>
      </c>
      <c r="V3424" s="33">
        <f t="shared" si="42"/>
        <v>0.9221522157</v>
      </c>
      <c r="W3424" s="44">
        <f t="shared" si="13"/>
        <v>0.009427341486</v>
      </c>
      <c r="X3424" s="44">
        <f t="shared" si="14"/>
        <v>0.007916306054</v>
      </c>
      <c r="Y3424" s="33">
        <f t="shared" si="15"/>
        <v>0.8397177578</v>
      </c>
      <c r="Z3424" s="43">
        <v>1.0</v>
      </c>
      <c r="AA3424" s="33">
        <f t="shared" si="16"/>
        <v>1.839717758</v>
      </c>
      <c r="AB3424" s="33">
        <f t="shared" si="17"/>
        <v>0.4564383608</v>
      </c>
      <c r="AC3424" s="33">
        <f t="shared" si="18"/>
        <v>0.5435616392</v>
      </c>
      <c r="AD3424" s="33">
        <f t="shared" si="19"/>
        <v>0.000082975182</v>
      </c>
      <c r="AE3424" s="34">
        <f t="shared" si="23"/>
        <v>0</v>
      </c>
      <c r="AF3424" s="34">
        <f t="shared" si="24"/>
        <v>0</v>
      </c>
      <c r="AG3424" s="34">
        <f t="shared" si="25"/>
        <v>0</v>
      </c>
      <c r="AH3424" s="34">
        <f t="shared" si="26"/>
        <v>0</v>
      </c>
      <c r="AI3424" s="34">
        <f t="shared" si="28"/>
        <v>0</v>
      </c>
      <c r="AJ3424" s="34">
        <f t="shared" si="29"/>
        <v>0</v>
      </c>
      <c r="AK3424" s="34">
        <f t="shared" si="27"/>
        <v>0</v>
      </c>
      <c r="AL3424" s="36">
        <f t="shared" si="34"/>
        <v>0</v>
      </c>
      <c r="AM3424" s="36">
        <f t="shared" si="35"/>
        <v>0</v>
      </c>
      <c r="AN3424" s="46">
        <f t="shared" si="36"/>
        <v>0</v>
      </c>
      <c r="AO3424" s="36">
        <f t="shared" si="37"/>
        <v>2</v>
      </c>
      <c r="AP3424" s="36">
        <f t="shared" si="39"/>
        <v>0</v>
      </c>
      <c r="AQ3424" s="36">
        <f t="shared" si="40"/>
        <v>1</v>
      </c>
      <c r="AR3424" s="36">
        <f t="shared" si="38"/>
        <v>0.000082975182</v>
      </c>
      <c r="AS3424" s="38">
        <f t="shared" si="45"/>
        <v>0</v>
      </c>
      <c r="AT3424" s="38">
        <f t="shared" si="46"/>
        <v>0</v>
      </c>
      <c r="AU3424" s="38">
        <f t="shared" si="47"/>
        <v>0</v>
      </c>
      <c r="AV3424" s="38">
        <f t="shared" si="48"/>
        <v>0</v>
      </c>
      <c r="AW3424" s="38">
        <f t="shared" si="51"/>
        <v>0</v>
      </c>
      <c r="AX3424" s="38">
        <f t="shared" si="52"/>
        <v>0</v>
      </c>
      <c r="AY3424" s="38">
        <f t="shared" si="49"/>
        <v>0</v>
      </c>
      <c r="AZ3424" s="12">
        <f t="shared" si="30"/>
        <v>130.5055542</v>
      </c>
      <c r="BA3424" s="12">
        <f t="shared" si="41"/>
        <v>90.04901597</v>
      </c>
      <c r="BB3424" s="12">
        <f t="shared" si="53"/>
        <v>115.2990665</v>
      </c>
      <c r="BC3424" s="12">
        <f t="shared" si="50"/>
        <v>0.000027658394</v>
      </c>
      <c r="BD3424" s="12">
        <f t="shared" si="54"/>
        <v>110.0795659</v>
      </c>
    </row>
    <row r="3425" ht="14.25" customHeight="1">
      <c r="A3425" s="7">
        <v>41491.0</v>
      </c>
      <c r="B3425" s="21" t="s">
        <v>90</v>
      </c>
      <c r="C3425" s="8">
        <v>62.016243</v>
      </c>
      <c r="D3425" s="33">
        <f t="shared" si="5"/>
        <v>0.002254174192</v>
      </c>
      <c r="E3425" s="33">
        <f t="shared" si="7"/>
        <v>-0.009032587194</v>
      </c>
      <c r="F3425" s="33">
        <f t="shared" si="9"/>
        <v>-0.02222219034</v>
      </c>
      <c r="G3425" s="33">
        <f t="shared" si="11"/>
        <v>0.03301550663</v>
      </c>
      <c r="H3425" s="33">
        <f t="shared" si="20"/>
        <v>-0.5848274577</v>
      </c>
      <c r="I3425" s="45">
        <f t="shared" si="31"/>
        <v>-1.115127897</v>
      </c>
      <c r="J3425" s="45">
        <f t="shared" si="43"/>
        <v>0.6119138861</v>
      </c>
      <c r="K3425" s="21" t="s">
        <v>91</v>
      </c>
      <c r="L3425" s="8">
        <v>28.917864</v>
      </c>
      <c r="M3425" s="33">
        <f t="shared" si="6"/>
        <v>0.001740219183</v>
      </c>
      <c r="N3425" s="33">
        <f t="shared" si="8"/>
        <v>0.0002483856919</v>
      </c>
      <c r="O3425" s="33">
        <f t="shared" si="10"/>
        <v>-0.01346673031</v>
      </c>
      <c r="P3425" s="33">
        <f t="shared" si="12"/>
        <v>-0.00616675774</v>
      </c>
      <c r="Q3425" s="45">
        <f t="shared" si="21"/>
        <v>0.2095942694</v>
      </c>
      <c r="R3425" s="45">
        <f t="shared" si="32"/>
        <v>-0.3709469245</v>
      </c>
      <c r="S3425" s="45">
        <f t="shared" si="44"/>
        <v>0.09369521415</v>
      </c>
      <c r="T3425" s="33">
        <f t="shared" si="22"/>
        <v>-0.7944217272</v>
      </c>
      <c r="U3425" s="33">
        <f t="shared" si="33"/>
        <v>-0.7441809727</v>
      </c>
      <c r="V3425" s="33">
        <f t="shared" si="42"/>
        <v>0.518218672</v>
      </c>
      <c r="W3425" s="44">
        <f t="shared" si="13"/>
        <v>0.009131644162</v>
      </c>
      <c r="X3425" s="44">
        <f t="shared" si="14"/>
        <v>0.007928126548</v>
      </c>
      <c r="Y3425" s="33">
        <f t="shared" si="15"/>
        <v>0.8682036234</v>
      </c>
      <c r="Z3425" s="43">
        <v>1.0</v>
      </c>
      <c r="AA3425" s="33">
        <f t="shared" si="16"/>
        <v>1.868203623</v>
      </c>
      <c r="AB3425" s="33">
        <f t="shared" si="17"/>
        <v>0.4647264423</v>
      </c>
      <c r="AC3425" s="33">
        <f t="shared" si="18"/>
        <v>0.5352735577</v>
      </c>
      <c r="AD3425" s="33">
        <f t="shared" si="19"/>
        <v>0.002073215349</v>
      </c>
      <c r="AE3425" s="34">
        <f t="shared" si="23"/>
        <v>0</v>
      </c>
      <c r="AF3425" s="34">
        <f t="shared" si="24"/>
        <v>0</v>
      </c>
      <c r="AG3425" s="34">
        <f t="shared" si="25"/>
        <v>0</v>
      </c>
      <c r="AH3425" s="34">
        <f t="shared" si="26"/>
        <v>0</v>
      </c>
      <c r="AI3425" s="34">
        <f t="shared" si="28"/>
        <v>0</v>
      </c>
      <c r="AJ3425" s="34">
        <f t="shared" si="29"/>
        <v>0</v>
      </c>
      <c r="AK3425" s="34">
        <f t="shared" si="27"/>
        <v>0</v>
      </c>
      <c r="AL3425" s="36">
        <f t="shared" si="34"/>
        <v>0</v>
      </c>
      <c r="AM3425" s="36">
        <f t="shared" si="35"/>
        <v>0</v>
      </c>
      <c r="AN3425" s="46">
        <f t="shared" si="36"/>
        <v>0</v>
      </c>
      <c r="AO3425" s="36">
        <f t="shared" si="37"/>
        <v>3</v>
      </c>
      <c r="AP3425" s="36">
        <f t="shared" si="39"/>
        <v>0</v>
      </c>
      <c r="AQ3425" s="36">
        <f t="shared" si="40"/>
        <v>1</v>
      </c>
      <c r="AR3425" s="36">
        <f t="shared" si="38"/>
        <v>0.002073215349</v>
      </c>
      <c r="AS3425" s="38">
        <f t="shared" si="45"/>
        <v>0</v>
      </c>
      <c r="AT3425" s="38">
        <f t="shared" si="46"/>
        <v>0</v>
      </c>
      <c r="AU3425" s="38">
        <f t="shared" si="47"/>
        <v>0</v>
      </c>
      <c r="AV3425" s="38">
        <f t="shared" si="48"/>
        <v>0</v>
      </c>
      <c r="AW3425" s="38">
        <f t="shared" si="51"/>
        <v>0</v>
      </c>
      <c r="AX3425" s="38">
        <f t="shared" si="52"/>
        <v>0</v>
      </c>
      <c r="AY3425" s="38">
        <f t="shared" si="49"/>
        <v>0</v>
      </c>
      <c r="AZ3425" s="12">
        <f t="shared" si="30"/>
        <v>130.5055542</v>
      </c>
      <c r="BA3425" s="12">
        <f t="shared" si="41"/>
        <v>90.23570697</v>
      </c>
      <c r="BB3425" s="12">
        <f t="shared" si="53"/>
        <v>115.2990665</v>
      </c>
      <c r="BC3425" s="12">
        <f t="shared" si="50"/>
        <v>0.000691071783</v>
      </c>
      <c r="BD3425" s="12">
        <f t="shared" si="54"/>
        <v>110.1556388</v>
      </c>
    </row>
    <row r="3426" ht="14.25" customHeight="1">
      <c r="A3426" s="7">
        <v>41492.0</v>
      </c>
      <c r="B3426" s="21" t="s">
        <v>90</v>
      </c>
      <c r="C3426" s="8">
        <v>62.434704</v>
      </c>
      <c r="D3426" s="33">
        <f t="shared" si="5"/>
        <v>0.006747603205</v>
      </c>
      <c r="E3426" s="33">
        <f t="shared" si="7"/>
        <v>-0.0007043999017</v>
      </c>
      <c r="F3426" s="33">
        <f t="shared" si="9"/>
        <v>-0.01334064278</v>
      </c>
      <c r="G3426" s="33">
        <f t="shared" si="11"/>
        <v>0.02754676084</v>
      </c>
      <c r="H3426" s="33">
        <f t="shared" si="20"/>
        <v>-0.145514069</v>
      </c>
      <c r="I3426" s="45">
        <f t="shared" si="31"/>
        <v>-0.7461336625</v>
      </c>
      <c r="J3426" s="45">
        <f t="shared" si="43"/>
        <v>0.4365247402</v>
      </c>
      <c r="K3426" s="21" t="s">
        <v>91</v>
      </c>
      <c r="L3426" s="8">
        <v>28.975269</v>
      </c>
      <c r="M3426" s="33">
        <f t="shared" si="6"/>
        <v>0.001985105124</v>
      </c>
      <c r="N3426" s="33">
        <f t="shared" si="8"/>
        <v>0.001239936466</v>
      </c>
      <c r="O3426" s="33">
        <f t="shared" si="10"/>
        <v>-0.01440459399</v>
      </c>
      <c r="P3426" s="33">
        <f t="shared" si="12"/>
        <v>-0.01126664422</v>
      </c>
      <c r="Q3426" s="45">
        <f t="shared" si="21"/>
        <v>0.2719411178</v>
      </c>
      <c r="R3426" s="45">
        <f t="shared" si="32"/>
        <v>-0.407786493</v>
      </c>
      <c r="S3426" s="45">
        <f t="shared" si="44"/>
        <v>-0.0741933687</v>
      </c>
      <c r="T3426" s="33">
        <f t="shared" si="22"/>
        <v>-0.4174551868</v>
      </c>
      <c r="U3426" s="33">
        <f t="shared" si="33"/>
        <v>-0.3383471695</v>
      </c>
      <c r="V3426" s="33">
        <f t="shared" si="42"/>
        <v>0.510718109</v>
      </c>
      <c r="W3426" s="44">
        <f t="shared" si="13"/>
        <v>0.008884465991</v>
      </c>
      <c r="X3426" s="44">
        <f t="shared" si="14"/>
        <v>0.00775545925</v>
      </c>
      <c r="Y3426" s="33">
        <f t="shared" si="15"/>
        <v>0.8729235113</v>
      </c>
      <c r="Z3426" s="43">
        <v>1.0</v>
      </c>
      <c r="AA3426" s="33">
        <f t="shared" si="16"/>
        <v>1.872923511</v>
      </c>
      <c r="AB3426" s="33">
        <f t="shared" si="17"/>
        <v>0.4660753662</v>
      </c>
      <c r="AC3426" s="33">
        <f t="shared" si="18"/>
        <v>0.5339246338</v>
      </c>
      <c r="AD3426" s="33">
        <f t="shared" si="19"/>
        <v>0.001320309815</v>
      </c>
      <c r="AE3426" s="34">
        <f t="shared" si="23"/>
        <v>0</v>
      </c>
      <c r="AF3426" s="34">
        <f t="shared" si="24"/>
        <v>0</v>
      </c>
      <c r="AG3426" s="34">
        <f t="shared" si="25"/>
        <v>0</v>
      </c>
      <c r="AH3426" s="34">
        <f t="shared" si="26"/>
        <v>0</v>
      </c>
      <c r="AI3426" s="34">
        <f t="shared" si="28"/>
        <v>0</v>
      </c>
      <c r="AJ3426" s="34">
        <f t="shared" si="29"/>
        <v>0</v>
      </c>
      <c r="AK3426" s="34">
        <f t="shared" si="27"/>
        <v>0</v>
      </c>
      <c r="AL3426" s="36">
        <f t="shared" si="34"/>
        <v>0</v>
      </c>
      <c r="AM3426" s="36">
        <f t="shared" si="35"/>
        <v>0</v>
      </c>
      <c r="AN3426" s="46">
        <f t="shared" si="36"/>
        <v>0</v>
      </c>
      <c r="AO3426" s="36">
        <f t="shared" si="37"/>
        <v>4</v>
      </c>
      <c r="AP3426" s="36">
        <f t="shared" si="39"/>
        <v>0</v>
      </c>
      <c r="AQ3426" s="36">
        <f t="shared" si="40"/>
        <v>1</v>
      </c>
      <c r="AR3426" s="36">
        <f t="shared" si="38"/>
        <v>0.001320309815</v>
      </c>
      <c r="AS3426" s="38">
        <f t="shared" si="45"/>
        <v>0</v>
      </c>
      <c r="AT3426" s="38">
        <f t="shared" si="46"/>
        <v>0</v>
      </c>
      <c r="AU3426" s="38">
        <f t="shared" si="47"/>
        <v>0</v>
      </c>
      <c r="AV3426" s="38">
        <f t="shared" si="48"/>
        <v>0</v>
      </c>
      <c r="AW3426" s="38">
        <f t="shared" si="51"/>
        <v>0</v>
      </c>
      <c r="AX3426" s="38">
        <f t="shared" si="52"/>
        <v>0</v>
      </c>
      <c r="AY3426" s="38">
        <f t="shared" si="49"/>
        <v>0</v>
      </c>
      <c r="AZ3426" s="12">
        <f t="shared" si="30"/>
        <v>130.5055542</v>
      </c>
      <c r="BA3426" s="12">
        <f t="shared" si="41"/>
        <v>90.35484606</v>
      </c>
      <c r="BB3426" s="12">
        <f t="shared" si="53"/>
        <v>115.2990665</v>
      </c>
      <c r="BC3426" s="12">
        <f t="shared" si="50"/>
        <v>0.0004401032717</v>
      </c>
      <c r="BD3426" s="12">
        <f t="shared" si="54"/>
        <v>110.2041187</v>
      </c>
    </row>
    <row r="3427" ht="14.25" customHeight="1">
      <c r="A3427" s="7">
        <v>41493.0</v>
      </c>
      <c r="B3427" s="21" t="s">
        <v>90</v>
      </c>
      <c r="C3427" s="8">
        <v>62.221809</v>
      </c>
      <c r="D3427" s="33">
        <f t="shared" si="5"/>
        <v>-0.003409882427</v>
      </c>
      <c r="E3427" s="33">
        <f t="shared" si="7"/>
        <v>0.01460398607</v>
      </c>
      <c r="F3427" s="33">
        <f t="shared" si="9"/>
        <v>-0.01027541889</v>
      </c>
      <c r="G3427" s="33">
        <f t="shared" si="11"/>
        <v>0.02132856802</v>
      </c>
      <c r="H3427" s="33">
        <f t="shared" si="20"/>
        <v>0.6415378613</v>
      </c>
      <c r="I3427" s="45">
        <f t="shared" si="31"/>
        <v>-0.6123280977</v>
      </c>
      <c r="J3427" s="45">
        <f t="shared" si="43"/>
        <v>0.2406481705</v>
      </c>
      <c r="K3427" s="21" t="s">
        <v>91</v>
      </c>
      <c r="L3427" s="8">
        <v>28.817371</v>
      </c>
      <c r="M3427" s="33">
        <f t="shared" si="6"/>
        <v>-0.005449405836</v>
      </c>
      <c r="N3427" s="33">
        <f t="shared" si="8"/>
        <v>0.001746542095</v>
      </c>
      <c r="O3427" s="33">
        <f t="shared" si="10"/>
        <v>-0.0173764962</v>
      </c>
      <c r="P3427" s="33">
        <f t="shared" si="12"/>
        <v>-0.01302872982</v>
      </c>
      <c r="Q3427" s="45">
        <f t="shared" si="21"/>
        <v>0.298388714</v>
      </c>
      <c r="R3427" s="45">
        <f t="shared" si="32"/>
        <v>-0.5332317116</v>
      </c>
      <c r="S3427" s="45">
        <f t="shared" si="44"/>
        <v>-0.1176197375</v>
      </c>
      <c r="T3427" s="33">
        <f t="shared" si="22"/>
        <v>0.3431491473</v>
      </c>
      <c r="U3427" s="33">
        <f t="shared" si="33"/>
        <v>-0.07909638614</v>
      </c>
      <c r="V3427" s="33">
        <f t="shared" si="42"/>
        <v>0.3582679079</v>
      </c>
      <c r="W3427" s="44">
        <f t="shared" si="13"/>
        <v>0.008942557264</v>
      </c>
      <c r="X3427" s="44">
        <f t="shared" si="14"/>
        <v>0.007803264256</v>
      </c>
      <c r="Y3427" s="33">
        <f t="shared" si="15"/>
        <v>0.8725987461</v>
      </c>
      <c r="Z3427" s="43">
        <v>1.0</v>
      </c>
      <c r="AA3427" s="33">
        <f t="shared" si="16"/>
        <v>1.872598746</v>
      </c>
      <c r="AB3427" s="33">
        <f t="shared" si="17"/>
        <v>0.4659827675</v>
      </c>
      <c r="AC3427" s="33">
        <f t="shared" si="18"/>
        <v>0.5340172325</v>
      </c>
      <c r="AD3427" s="33">
        <f t="shared" si="19"/>
        <v>-0.001105132734</v>
      </c>
      <c r="AE3427" s="34">
        <f t="shared" si="23"/>
        <v>0</v>
      </c>
      <c r="AF3427" s="34">
        <f t="shared" si="24"/>
        <v>0</v>
      </c>
      <c r="AG3427" s="34">
        <f t="shared" si="25"/>
        <v>0</v>
      </c>
      <c r="AH3427" s="34">
        <f t="shared" si="26"/>
        <v>0</v>
      </c>
      <c r="AI3427" s="34">
        <f t="shared" si="28"/>
        <v>0</v>
      </c>
      <c r="AJ3427" s="34">
        <f t="shared" si="29"/>
        <v>0</v>
      </c>
      <c r="AK3427" s="34">
        <f t="shared" si="27"/>
        <v>0</v>
      </c>
      <c r="AL3427" s="36">
        <f t="shared" si="34"/>
        <v>0</v>
      </c>
      <c r="AM3427" s="36">
        <f t="shared" si="35"/>
        <v>0</v>
      </c>
      <c r="AN3427" s="46">
        <f t="shared" si="36"/>
        <v>0</v>
      </c>
      <c r="AO3427" s="36">
        <f t="shared" si="37"/>
        <v>5</v>
      </c>
      <c r="AP3427" s="36">
        <f t="shared" si="39"/>
        <v>0</v>
      </c>
      <c r="AQ3427" s="36">
        <f t="shared" si="40"/>
        <v>1</v>
      </c>
      <c r="AR3427" s="36">
        <f t="shared" si="38"/>
        <v>-0.001105132734</v>
      </c>
      <c r="AS3427" s="38">
        <f t="shared" si="45"/>
        <v>0</v>
      </c>
      <c r="AT3427" s="38">
        <f t="shared" si="46"/>
        <v>0</v>
      </c>
      <c r="AU3427" s="38">
        <f t="shared" si="47"/>
        <v>0</v>
      </c>
      <c r="AV3427" s="38">
        <f t="shared" si="48"/>
        <v>0</v>
      </c>
      <c r="AW3427" s="38">
        <f t="shared" si="51"/>
        <v>0</v>
      </c>
      <c r="AX3427" s="38">
        <f t="shared" si="52"/>
        <v>0</v>
      </c>
      <c r="AY3427" s="38">
        <f t="shared" si="49"/>
        <v>0</v>
      </c>
      <c r="AZ3427" s="12">
        <f t="shared" si="30"/>
        <v>130.5055542</v>
      </c>
      <c r="BA3427" s="12">
        <f t="shared" si="41"/>
        <v>90.25499196</v>
      </c>
      <c r="BB3427" s="12">
        <f t="shared" si="53"/>
        <v>115.2990665</v>
      </c>
      <c r="BC3427" s="12">
        <f t="shared" si="50"/>
        <v>-0.0003683775778</v>
      </c>
      <c r="BD3427" s="12">
        <f t="shared" si="54"/>
        <v>110.163522</v>
      </c>
    </row>
    <row r="3428" ht="14.25" customHeight="1">
      <c r="A3428" s="7">
        <v>41494.0</v>
      </c>
      <c r="B3428" s="21" t="s">
        <v>90</v>
      </c>
      <c r="C3428" s="8">
        <v>62.163067</v>
      </c>
      <c r="D3428" s="33">
        <f t="shared" si="5"/>
        <v>-0.0009440741268</v>
      </c>
      <c r="E3428" s="33">
        <f t="shared" si="7"/>
        <v>0.005700874535</v>
      </c>
      <c r="F3428" s="33">
        <f t="shared" si="9"/>
        <v>-0.01016976503</v>
      </c>
      <c r="G3428" s="33">
        <f t="shared" si="11"/>
        <v>0.001537371016</v>
      </c>
      <c r="H3428" s="33">
        <f t="shared" si="20"/>
        <v>0.1776576663</v>
      </c>
      <c r="I3428" s="45">
        <f t="shared" si="31"/>
        <v>-0.5968602713</v>
      </c>
      <c r="J3428" s="45">
        <f t="shared" si="43"/>
        <v>-0.3932451718</v>
      </c>
      <c r="K3428" s="21" t="s">
        <v>91</v>
      </c>
      <c r="L3428" s="8">
        <v>28.853268</v>
      </c>
      <c r="M3428" s="33">
        <f t="shared" si="6"/>
        <v>0.001245672272</v>
      </c>
      <c r="N3428" s="33">
        <f t="shared" si="8"/>
        <v>-0.009119668371</v>
      </c>
      <c r="O3428" s="33">
        <f t="shared" si="10"/>
        <v>-0.01567042361</v>
      </c>
      <c r="P3428" s="33">
        <f t="shared" si="12"/>
        <v>-0.02022894503</v>
      </c>
      <c r="Q3428" s="45">
        <f t="shared" si="21"/>
        <v>-0.342656719</v>
      </c>
      <c r="R3428" s="45">
        <f t="shared" si="32"/>
        <v>-0.440836566</v>
      </c>
      <c r="S3428" s="45">
        <f t="shared" si="44"/>
        <v>-0.3615271433</v>
      </c>
      <c r="T3428" s="33">
        <f t="shared" si="22"/>
        <v>0.5203143854</v>
      </c>
      <c r="U3428" s="33">
        <f t="shared" si="33"/>
        <v>-0.1560237053</v>
      </c>
      <c r="V3428" s="33">
        <f t="shared" si="42"/>
        <v>-0.03171802853</v>
      </c>
      <c r="W3428" s="44">
        <f t="shared" si="13"/>
        <v>0.00791612174</v>
      </c>
      <c r="X3428" s="44">
        <f t="shared" si="14"/>
        <v>0.007513245672</v>
      </c>
      <c r="Y3428" s="33">
        <f t="shared" si="15"/>
        <v>0.9491068882</v>
      </c>
      <c r="Z3428" s="43">
        <v>1.0</v>
      </c>
      <c r="AA3428" s="33">
        <f t="shared" si="16"/>
        <v>1.949106888</v>
      </c>
      <c r="AB3428" s="33">
        <f t="shared" si="17"/>
        <v>0.4869445047</v>
      </c>
      <c r="AC3428" s="33">
        <f t="shared" si="18"/>
        <v>0.5130554953</v>
      </c>
      <c r="AD3428" s="33">
        <f t="shared" si="19"/>
        <v>-0.001444624319</v>
      </c>
      <c r="AE3428" s="34">
        <f t="shared" si="23"/>
        <v>0</v>
      </c>
      <c r="AF3428" s="34">
        <f t="shared" si="24"/>
        <v>0</v>
      </c>
      <c r="AG3428" s="34">
        <f t="shared" si="25"/>
        <v>0</v>
      </c>
      <c r="AH3428" s="34">
        <f t="shared" si="26"/>
        <v>0</v>
      </c>
      <c r="AI3428" s="34">
        <f t="shared" si="28"/>
        <v>0</v>
      </c>
      <c r="AJ3428" s="34">
        <f t="shared" si="29"/>
        <v>0</v>
      </c>
      <c r="AK3428" s="34">
        <f t="shared" si="27"/>
        <v>0</v>
      </c>
      <c r="AL3428" s="36">
        <f t="shared" si="34"/>
        <v>0</v>
      </c>
      <c r="AM3428" s="36">
        <f t="shared" si="35"/>
        <v>0</v>
      </c>
      <c r="AN3428" s="46">
        <f t="shared" si="36"/>
        <v>0</v>
      </c>
      <c r="AO3428" s="36">
        <f t="shared" si="37"/>
        <v>0</v>
      </c>
      <c r="AP3428" s="36">
        <f t="shared" si="39"/>
        <v>1</v>
      </c>
      <c r="AQ3428" s="36">
        <f t="shared" si="40"/>
        <v>0</v>
      </c>
      <c r="AR3428" s="36">
        <f t="shared" si="38"/>
        <v>0</v>
      </c>
      <c r="AS3428" s="38">
        <f t="shared" si="45"/>
        <v>0</v>
      </c>
      <c r="AT3428" s="38">
        <f t="shared" si="46"/>
        <v>0</v>
      </c>
      <c r="AU3428" s="38">
        <f t="shared" si="47"/>
        <v>0</v>
      </c>
      <c r="AV3428" s="38">
        <f t="shared" si="48"/>
        <v>0</v>
      </c>
      <c r="AW3428" s="38">
        <f t="shared" si="51"/>
        <v>0</v>
      </c>
      <c r="AX3428" s="38">
        <f t="shared" si="52"/>
        <v>0</v>
      </c>
      <c r="AY3428" s="38">
        <f t="shared" si="49"/>
        <v>0</v>
      </c>
      <c r="AZ3428" s="12">
        <f t="shared" si="30"/>
        <v>130.5055542</v>
      </c>
      <c r="BA3428" s="12">
        <f t="shared" si="41"/>
        <v>90.25499196</v>
      </c>
      <c r="BB3428" s="12">
        <f t="shared" si="53"/>
        <v>115.2990665</v>
      </c>
      <c r="BC3428" s="12">
        <f t="shared" si="50"/>
        <v>0</v>
      </c>
      <c r="BD3428" s="12">
        <f t="shared" si="54"/>
        <v>110.163522</v>
      </c>
    </row>
    <row r="3429" ht="14.25" customHeight="1">
      <c r="A3429" s="7">
        <v>41495.0</v>
      </c>
      <c r="B3429" s="21" t="s">
        <v>90</v>
      </c>
      <c r="C3429" s="8">
        <v>61.91346</v>
      </c>
      <c r="D3429" s="33">
        <f t="shared" si="5"/>
        <v>-0.004015358509</v>
      </c>
      <c r="E3429" s="33">
        <f t="shared" si="7"/>
        <v>0.0005930821008</v>
      </c>
      <c r="F3429" s="33">
        <f t="shared" si="9"/>
        <v>-0.01137034616</v>
      </c>
      <c r="G3429" s="33">
        <f t="shared" si="11"/>
        <v>0.0002365958056</v>
      </c>
      <c r="H3429" s="33">
        <f t="shared" si="20"/>
        <v>-0.08655939717</v>
      </c>
      <c r="I3429" s="45">
        <f t="shared" si="31"/>
        <v>-0.6270118628</v>
      </c>
      <c r="J3429" s="45">
        <f t="shared" si="43"/>
        <v>-0.4160975732</v>
      </c>
      <c r="K3429" s="21" t="s">
        <v>91</v>
      </c>
      <c r="L3429" s="8">
        <v>28.824551</v>
      </c>
      <c r="M3429" s="33">
        <f t="shared" si="6"/>
        <v>-0.0009952772074</v>
      </c>
      <c r="N3429" s="33">
        <f t="shared" si="8"/>
        <v>-0.001492225132</v>
      </c>
      <c r="O3429" s="33">
        <f t="shared" si="10"/>
        <v>-0.01181093737</v>
      </c>
      <c r="P3429" s="33">
        <f t="shared" si="12"/>
        <v>-0.02120408883</v>
      </c>
      <c r="Q3429" s="45">
        <f t="shared" si="21"/>
        <v>0.1126993451</v>
      </c>
      <c r="R3429" s="45">
        <f t="shared" si="32"/>
        <v>-0.2469660905</v>
      </c>
      <c r="S3429" s="45">
        <f t="shared" si="44"/>
        <v>-0.3847496827</v>
      </c>
      <c r="T3429" s="33">
        <f t="shared" si="22"/>
        <v>-0.1992587422</v>
      </c>
      <c r="U3429" s="33">
        <f t="shared" si="33"/>
        <v>-0.3800457723</v>
      </c>
      <c r="V3429" s="33">
        <f t="shared" si="42"/>
        <v>-0.03134789052</v>
      </c>
      <c r="W3429" s="44">
        <f t="shared" si="13"/>
        <v>0.007945706809</v>
      </c>
      <c r="X3429" s="44">
        <f t="shared" si="14"/>
        <v>0.007509607481</v>
      </c>
      <c r="Y3429" s="33">
        <f t="shared" si="15"/>
        <v>0.9451150994</v>
      </c>
      <c r="Z3429" s="43">
        <v>1.0</v>
      </c>
      <c r="AA3429" s="33">
        <f t="shared" si="16"/>
        <v>1.945115099</v>
      </c>
      <c r="AB3429" s="33">
        <f t="shared" si="17"/>
        <v>0.4858916059</v>
      </c>
      <c r="AC3429" s="33">
        <f t="shared" si="18"/>
        <v>0.5141083941</v>
      </c>
      <c r="AD3429" s="33">
        <f t="shared" si="19"/>
        <v>0.001171077702</v>
      </c>
      <c r="AE3429" s="34">
        <f t="shared" si="23"/>
        <v>0</v>
      </c>
      <c r="AF3429" s="34">
        <f t="shared" si="24"/>
        <v>0</v>
      </c>
      <c r="AG3429" s="34">
        <f t="shared" si="25"/>
        <v>0</v>
      </c>
      <c r="AH3429" s="34">
        <f t="shared" si="26"/>
        <v>0</v>
      </c>
      <c r="AI3429" s="34">
        <f t="shared" si="28"/>
        <v>0</v>
      </c>
      <c r="AJ3429" s="34">
        <f t="shared" si="29"/>
        <v>0</v>
      </c>
      <c r="AK3429" s="34">
        <f t="shared" si="27"/>
        <v>0</v>
      </c>
      <c r="AL3429" s="36">
        <f t="shared" si="34"/>
        <v>0</v>
      </c>
      <c r="AM3429" s="36">
        <f t="shared" si="35"/>
        <v>0</v>
      </c>
      <c r="AN3429" s="46">
        <f t="shared" si="36"/>
        <v>0</v>
      </c>
      <c r="AO3429" s="36">
        <f t="shared" si="37"/>
        <v>0</v>
      </c>
      <c r="AP3429" s="36">
        <f t="shared" si="39"/>
        <v>0</v>
      </c>
      <c r="AQ3429" s="36">
        <f t="shared" si="40"/>
        <v>0</v>
      </c>
      <c r="AR3429" s="36">
        <f t="shared" si="38"/>
        <v>0</v>
      </c>
      <c r="AS3429" s="38">
        <f t="shared" si="45"/>
        <v>0</v>
      </c>
      <c r="AT3429" s="38">
        <f t="shared" si="46"/>
        <v>0</v>
      </c>
      <c r="AU3429" s="38">
        <f t="shared" si="47"/>
        <v>0</v>
      </c>
      <c r="AV3429" s="38">
        <f t="shared" si="48"/>
        <v>0</v>
      </c>
      <c r="AW3429" s="38">
        <f t="shared" si="51"/>
        <v>0</v>
      </c>
      <c r="AX3429" s="38">
        <f t="shared" si="52"/>
        <v>0</v>
      </c>
      <c r="AY3429" s="38">
        <f t="shared" si="49"/>
        <v>0</v>
      </c>
      <c r="AZ3429" s="12">
        <f t="shared" si="30"/>
        <v>130.5055542</v>
      </c>
      <c r="BA3429" s="12">
        <f t="shared" si="41"/>
        <v>90.25499196</v>
      </c>
      <c r="BB3429" s="12">
        <f t="shared" si="53"/>
        <v>115.2990665</v>
      </c>
      <c r="BC3429" s="12">
        <f t="shared" si="50"/>
        <v>0</v>
      </c>
      <c r="BD3429" s="12">
        <f t="shared" si="54"/>
        <v>110.163522</v>
      </c>
    </row>
    <row r="3430" ht="14.25" customHeight="1">
      <c r="A3430" s="7">
        <v>41498.0</v>
      </c>
      <c r="B3430" s="21" t="s">
        <v>90</v>
      </c>
      <c r="C3430" s="8">
        <v>61.524391</v>
      </c>
      <c r="D3430" s="33">
        <f t="shared" si="5"/>
        <v>-0.006284077808</v>
      </c>
      <c r="E3430" s="33">
        <f t="shared" si="7"/>
        <v>-0.007931018975</v>
      </c>
      <c r="F3430" s="33">
        <f t="shared" si="9"/>
        <v>-0.01689196855</v>
      </c>
      <c r="G3430" s="33">
        <f t="shared" si="11"/>
        <v>-0.01074146823</v>
      </c>
      <c r="H3430" s="33">
        <f t="shared" si="20"/>
        <v>-0.5133911033</v>
      </c>
      <c r="I3430" s="45">
        <f t="shared" si="31"/>
        <v>-0.8168217812</v>
      </c>
      <c r="J3430" s="45">
        <f t="shared" si="43"/>
        <v>-0.7658256602</v>
      </c>
      <c r="K3430" s="21" t="s">
        <v>91</v>
      </c>
      <c r="L3430" s="8">
        <v>28.587698</v>
      </c>
      <c r="M3430" s="33">
        <f t="shared" si="6"/>
        <v>-0.008217057744</v>
      </c>
      <c r="N3430" s="33">
        <f t="shared" si="8"/>
        <v>-0.01141737163</v>
      </c>
      <c r="O3430" s="33">
        <f t="shared" si="10"/>
        <v>-0.01117182185</v>
      </c>
      <c r="P3430" s="33">
        <f t="shared" si="12"/>
        <v>-0.02877328605</v>
      </c>
      <c r="Q3430" s="45">
        <f t="shared" si="21"/>
        <v>-0.4637659397</v>
      </c>
      <c r="R3430" s="45">
        <f t="shared" si="32"/>
        <v>-0.1972180988</v>
      </c>
      <c r="S3430" s="45">
        <f t="shared" si="44"/>
        <v>-0.6635025683</v>
      </c>
      <c r="T3430" s="33">
        <f t="shared" si="22"/>
        <v>-0.04962516367</v>
      </c>
      <c r="U3430" s="33">
        <f t="shared" si="33"/>
        <v>-0.6196036824</v>
      </c>
      <c r="V3430" s="33">
        <f t="shared" si="42"/>
        <v>-0.1023230918</v>
      </c>
      <c r="W3430" s="44">
        <f t="shared" si="13"/>
        <v>0.007984792213</v>
      </c>
      <c r="X3430" s="44">
        <f t="shared" si="14"/>
        <v>0.007676493845</v>
      </c>
      <c r="Y3430" s="33">
        <f t="shared" si="15"/>
        <v>0.9613893061</v>
      </c>
      <c r="Z3430" s="43">
        <v>1.0</v>
      </c>
      <c r="AA3430" s="33">
        <f t="shared" si="16"/>
        <v>1.961389306</v>
      </c>
      <c r="AB3430" s="33">
        <f t="shared" si="17"/>
        <v>0.49015731</v>
      </c>
      <c r="AC3430" s="33">
        <f t="shared" si="18"/>
        <v>0.50984269</v>
      </c>
      <c r="AD3430" s="33">
        <f t="shared" si="19"/>
        <v>-0.0001522199312</v>
      </c>
      <c r="AE3430" s="34">
        <f t="shared" si="23"/>
        <v>0</v>
      </c>
      <c r="AF3430" s="34">
        <f t="shared" si="24"/>
        <v>0</v>
      </c>
      <c r="AG3430" s="34">
        <f t="shared" si="25"/>
        <v>0</v>
      </c>
      <c r="AH3430" s="34">
        <f t="shared" si="26"/>
        <v>0</v>
      </c>
      <c r="AI3430" s="34">
        <f t="shared" si="28"/>
        <v>0</v>
      </c>
      <c r="AJ3430" s="34">
        <f t="shared" si="29"/>
        <v>0</v>
      </c>
      <c r="AK3430" s="34">
        <f t="shared" si="27"/>
        <v>0</v>
      </c>
      <c r="AL3430" s="36">
        <f t="shared" si="34"/>
        <v>0</v>
      </c>
      <c r="AM3430" s="36">
        <f t="shared" si="35"/>
        <v>0</v>
      </c>
      <c r="AN3430" s="46">
        <f t="shared" si="36"/>
        <v>0</v>
      </c>
      <c r="AO3430" s="36">
        <f t="shared" si="37"/>
        <v>0</v>
      </c>
      <c r="AP3430" s="36">
        <f t="shared" si="39"/>
        <v>0</v>
      </c>
      <c r="AQ3430" s="36">
        <f t="shared" si="40"/>
        <v>0</v>
      </c>
      <c r="AR3430" s="36">
        <f t="shared" si="38"/>
        <v>0</v>
      </c>
      <c r="AS3430" s="38">
        <f t="shared" si="45"/>
        <v>0</v>
      </c>
      <c r="AT3430" s="38">
        <f t="shared" si="46"/>
        <v>0</v>
      </c>
      <c r="AU3430" s="38">
        <f t="shared" si="47"/>
        <v>0</v>
      </c>
      <c r="AV3430" s="38">
        <f t="shared" si="48"/>
        <v>0</v>
      </c>
      <c r="AW3430" s="38">
        <f t="shared" si="51"/>
        <v>0</v>
      </c>
      <c r="AX3430" s="38">
        <f t="shared" si="52"/>
        <v>0</v>
      </c>
      <c r="AY3430" s="38">
        <f t="shared" si="49"/>
        <v>0</v>
      </c>
      <c r="AZ3430" s="12">
        <f t="shared" si="30"/>
        <v>130.5055542</v>
      </c>
      <c r="BA3430" s="12">
        <f t="shared" si="41"/>
        <v>90.25499196</v>
      </c>
      <c r="BB3430" s="12">
        <f t="shared" si="53"/>
        <v>115.2990665</v>
      </c>
      <c r="BC3430" s="12">
        <f t="shared" si="50"/>
        <v>0</v>
      </c>
      <c r="BD3430" s="12">
        <f t="shared" si="54"/>
        <v>110.163522</v>
      </c>
    </row>
    <row r="3431" ht="14.25" customHeight="1">
      <c r="A3431" s="7">
        <v>41499.0</v>
      </c>
      <c r="B3431" s="21" t="s">
        <v>90</v>
      </c>
      <c r="C3431" s="8">
        <v>61.216087</v>
      </c>
      <c r="D3431" s="33">
        <f t="shared" si="5"/>
        <v>-0.005011085766</v>
      </c>
      <c r="E3431" s="33">
        <f t="shared" si="7"/>
        <v>-0.01951826343</v>
      </c>
      <c r="F3431" s="33">
        <f t="shared" si="9"/>
        <v>-0.02020891467</v>
      </c>
      <c r="G3431" s="33">
        <f t="shared" si="11"/>
        <v>-0.007497971215</v>
      </c>
      <c r="H3431" s="33">
        <f t="shared" si="20"/>
        <v>-1.090186993</v>
      </c>
      <c r="I3431" s="45">
        <f t="shared" si="31"/>
        <v>-0.920232383</v>
      </c>
      <c r="J3431" s="45">
        <f t="shared" si="43"/>
        <v>-0.6303086484</v>
      </c>
      <c r="K3431" s="21" t="s">
        <v>91</v>
      </c>
      <c r="L3431" s="8">
        <v>28.458509</v>
      </c>
      <c r="M3431" s="33">
        <f t="shared" si="6"/>
        <v>-0.004519041722</v>
      </c>
      <c r="N3431" s="33">
        <f t="shared" si="8"/>
        <v>-0.0178345195</v>
      </c>
      <c r="O3431" s="33">
        <f t="shared" si="10"/>
        <v>-0.01661669671</v>
      </c>
      <c r="P3431" s="33">
        <f t="shared" si="12"/>
        <v>-0.01441703592</v>
      </c>
      <c r="Q3431" s="45">
        <f t="shared" si="21"/>
        <v>-0.8274062563</v>
      </c>
      <c r="R3431" s="45">
        <f t="shared" si="32"/>
        <v>-0.4312080564</v>
      </c>
      <c r="S3431" s="45">
        <f t="shared" si="44"/>
        <v>-0.06751746798</v>
      </c>
      <c r="T3431" s="33">
        <f t="shared" si="22"/>
        <v>-0.2627807371</v>
      </c>
      <c r="U3431" s="33">
        <f t="shared" si="33"/>
        <v>-0.4890243266</v>
      </c>
      <c r="V3431" s="33">
        <f t="shared" si="42"/>
        <v>-0.5627911804</v>
      </c>
      <c r="W3431" s="44">
        <f t="shared" si="13"/>
        <v>0.007850595821</v>
      </c>
      <c r="X3431" s="44">
        <f t="shared" si="14"/>
        <v>0.006526473067</v>
      </c>
      <c r="Y3431" s="33">
        <f t="shared" si="15"/>
        <v>0.831334744</v>
      </c>
      <c r="Z3431" s="43">
        <v>1.0</v>
      </c>
      <c r="AA3431" s="33">
        <f t="shared" si="16"/>
        <v>1.831334744</v>
      </c>
      <c r="AB3431" s="33">
        <f t="shared" si="17"/>
        <v>0.453950184</v>
      </c>
      <c r="AC3431" s="33">
        <f t="shared" si="18"/>
        <v>0.546049816</v>
      </c>
      <c r="AD3431" s="33">
        <f t="shared" si="19"/>
        <v>-0.001831481433</v>
      </c>
      <c r="AE3431" s="34">
        <f t="shared" si="23"/>
        <v>0</v>
      </c>
      <c r="AF3431" s="34">
        <f t="shared" si="24"/>
        <v>0</v>
      </c>
      <c r="AG3431" s="34">
        <f t="shared" si="25"/>
        <v>0</v>
      </c>
      <c r="AH3431" s="34">
        <f t="shared" si="26"/>
        <v>0</v>
      </c>
      <c r="AI3431" s="34">
        <f t="shared" si="28"/>
        <v>0</v>
      </c>
      <c r="AJ3431" s="34">
        <f t="shared" si="29"/>
        <v>0</v>
      </c>
      <c r="AK3431" s="34">
        <f t="shared" si="27"/>
        <v>0</v>
      </c>
      <c r="AL3431" s="36">
        <f t="shared" si="34"/>
        <v>0</v>
      </c>
      <c r="AM3431" s="36">
        <f t="shared" si="35"/>
        <v>0</v>
      </c>
      <c r="AN3431" s="46">
        <f t="shared" si="36"/>
        <v>0</v>
      </c>
      <c r="AO3431" s="36">
        <f t="shared" si="37"/>
        <v>0</v>
      </c>
      <c r="AP3431" s="36">
        <f t="shared" si="39"/>
        <v>0</v>
      </c>
      <c r="AQ3431" s="36">
        <f t="shared" si="40"/>
        <v>0</v>
      </c>
      <c r="AR3431" s="36">
        <f t="shared" si="38"/>
        <v>0</v>
      </c>
      <c r="AS3431" s="38">
        <f t="shared" si="45"/>
        <v>0</v>
      </c>
      <c r="AT3431" s="38">
        <f t="shared" si="46"/>
        <v>0</v>
      </c>
      <c r="AU3431" s="38">
        <f t="shared" si="47"/>
        <v>0</v>
      </c>
      <c r="AV3431" s="38">
        <f t="shared" si="48"/>
        <v>0</v>
      </c>
      <c r="AW3431" s="38">
        <f t="shared" si="51"/>
        <v>0</v>
      </c>
      <c r="AX3431" s="38">
        <f t="shared" si="52"/>
        <v>0</v>
      </c>
      <c r="AY3431" s="38">
        <f t="shared" si="49"/>
        <v>0</v>
      </c>
      <c r="AZ3431" s="12">
        <f t="shared" si="30"/>
        <v>130.5055542</v>
      </c>
      <c r="BA3431" s="12">
        <f t="shared" si="41"/>
        <v>90.25499196</v>
      </c>
      <c r="BB3431" s="12">
        <f t="shared" si="53"/>
        <v>115.2990665</v>
      </c>
      <c r="BC3431" s="12">
        <f t="shared" si="50"/>
        <v>0</v>
      </c>
      <c r="BD3431" s="12">
        <f t="shared" si="54"/>
        <v>110.163522</v>
      </c>
    </row>
    <row r="3432" ht="14.25" customHeight="1">
      <c r="A3432" s="7">
        <v>41500.0</v>
      </c>
      <c r="B3432" s="21" t="s">
        <v>90</v>
      </c>
      <c r="C3432" s="8">
        <v>60.746243</v>
      </c>
      <c r="D3432" s="33">
        <f t="shared" si="5"/>
        <v>-0.007675172051</v>
      </c>
      <c r="E3432" s="33">
        <f t="shared" si="7"/>
        <v>-0.02371461106</v>
      </c>
      <c r="F3432" s="33">
        <f t="shared" si="9"/>
        <v>-0.009456952837</v>
      </c>
      <c r="G3432" s="33">
        <f t="shared" si="11"/>
        <v>-0.02921173094</v>
      </c>
      <c r="H3432" s="33">
        <f t="shared" si="20"/>
        <v>-1.26945264</v>
      </c>
      <c r="I3432" s="45">
        <f t="shared" si="31"/>
        <v>-0.4862052216</v>
      </c>
      <c r="J3432" s="45">
        <f t="shared" si="43"/>
        <v>-1.358080949</v>
      </c>
      <c r="K3432" s="21" t="s">
        <v>91</v>
      </c>
      <c r="L3432" s="8">
        <v>28.372377</v>
      </c>
      <c r="M3432" s="33">
        <f t="shared" si="6"/>
        <v>-0.00302658161</v>
      </c>
      <c r="N3432" s="33">
        <f t="shared" si="8"/>
        <v>-0.01544186664</v>
      </c>
      <c r="O3432" s="33">
        <f t="shared" si="10"/>
        <v>-0.01372229442</v>
      </c>
      <c r="P3432" s="33">
        <f t="shared" si="12"/>
        <v>-0.03207602571</v>
      </c>
      <c r="Q3432" s="45">
        <f t="shared" si="21"/>
        <v>-0.6528307774</v>
      </c>
      <c r="R3432" s="45">
        <f t="shared" si="32"/>
        <v>-0.2689478237</v>
      </c>
      <c r="S3432" s="45">
        <f t="shared" si="44"/>
        <v>-0.7587318975</v>
      </c>
      <c r="T3432" s="33">
        <f t="shared" si="22"/>
        <v>-0.6166218623</v>
      </c>
      <c r="U3432" s="33">
        <f t="shared" si="33"/>
        <v>-0.2172573979</v>
      </c>
      <c r="V3432" s="33">
        <f t="shared" si="42"/>
        <v>-0.5993490512</v>
      </c>
      <c r="W3432" s="44">
        <f t="shared" si="13"/>
        <v>0.007178322445</v>
      </c>
      <c r="X3432" s="44">
        <f t="shared" si="14"/>
        <v>0.005362401501</v>
      </c>
      <c r="Y3432" s="33">
        <f t="shared" si="15"/>
        <v>0.7470271142</v>
      </c>
      <c r="Z3432" s="43">
        <v>1.0</v>
      </c>
      <c r="AA3432" s="33">
        <f t="shared" si="16"/>
        <v>1.747027114</v>
      </c>
      <c r="AB3432" s="33">
        <f t="shared" si="17"/>
        <v>0.4275990385</v>
      </c>
      <c r="AC3432" s="33">
        <f t="shared" si="18"/>
        <v>0.5724009615</v>
      </c>
      <c r="AD3432" s="33">
        <f t="shared" si="19"/>
        <v>-0.00313664593</v>
      </c>
      <c r="AE3432" s="34">
        <f t="shared" si="23"/>
        <v>0</v>
      </c>
      <c r="AF3432" s="34">
        <f t="shared" si="24"/>
        <v>0</v>
      </c>
      <c r="AG3432" s="34">
        <f t="shared" si="25"/>
        <v>0</v>
      </c>
      <c r="AH3432" s="34">
        <f t="shared" si="26"/>
        <v>0</v>
      </c>
      <c r="AI3432" s="34">
        <f t="shared" si="28"/>
        <v>0</v>
      </c>
      <c r="AJ3432" s="34">
        <f t="shared" si="29"/>
        <v>0</v>
      </c>
      <c r="AK3432" s="34">
        <f t="shared" si="27"/>
        <v>0</v>
      </c>
      <c r="AL3432" s="36">
        <f t="shared" si="34"/>
        <v>0</v>
      </c>
      <c r="AM3432" s="36">
        <f t="shared" si="35"/>
        <v>0</v>
      </c>
      <c r="AN3432" s="46">
        <f t="shared" si="36"/>
        <v>0</v>
      </c>
      <c r="AO3432" s="36">
        <f t="shared" si="37"/>
        <v>0</v>
      </c>
      <c r="AP3432" s="36">
        <f t="shared" si="39"/>
        <v>0</v>
      </c>
      <c r="AQ3432" s="36">
        <f t="shared" si="40"/>
        <v>0</v>
      </c>
      <c r="AR3432" s="36">
        <f t="shared" si="38"/>
        <v>0</v>
      </c>
      <c r="AS3432" s="38">
        <f t="shared" si="45"/>
        <v>0</v>
      </c>
      <c r="AT3432" s="38">
        <f t="shared" si="46"/>
        <v>0</v>
      </c>
      <c r="AU3432" s="38">
        <f t="shared" si="47"/>
        <v>0</v>
      </c>
      <c r="AV3432" s="38">
        <f t="shared" si="48"/>
        <v>0</v>
      </c>
      <c r="AW3432" s="38">
        <f t="shared" si="51"/>
        <v>0</v>
      </c>
      <c r="AX3432" s="38">
        <f t="shared" si="52"/>
        <v>0</v>
      </c>
      <c r="AY3432" s="38">
        <f t="shared" si="49"/>
        <v>0</v>
      </c>
      <c r="AZ3432" s="12">
        <f t="shared" si="30"/>
        <v>130.5055542</v>
      </c>
      <c r="BA3432" s="12">
        <f t="shared" si="41"/>
        <v>90.25499196</v>
      </c>
      <c r="BB3432" s="12">
        <f t="shared" si="53"/>
        <v>115.2990665</v>
      </c>
      <c r="BC3432" s="12">
        <f t="shared" si="50"/>
        <v>0</v>
      </c>
      <c r="BD3432" s="12">
        <f t="shared" si="54"/>
        <v>110.163522</v>
      </c>
    </row>
    <row r="3433" ht="14.25" customHeight="1">
      <c r="A3433" s="7">
        <v>41501.0</v>
      </c>
      <c r="B3433" s="21" t="s">
        <v>90</v>
      </c>
      <c r="C3433" s="8">
        <v>59.395531</v>
      </c>
      <c r="D3433" s="33">
        <f t="shared" si="5"/>
        <v>-0.0222353175</v>
      </c>
      <c r="E3433" s="33">
        <f t="shared" si="7"/>
        <v>-0.04452058326</v>
      </c>
      <c r="F3433" s="33">
        <f t="shared" si="9"/>
        <v>-0.03907351498</v>
      </c>
      <c r="G3433" s="33">
        <f t="shared" si="11"/>
        <v>-0.06785744126</v>
      </c>
      <c r="H3433" s="33">
        <f t="shared" si="20"/>
        <v>-2.281225878</v>
      </c>
      <c r="I3433" s="45">
        <f t="shared" si="31"/>
        <v>-1.600780214</v>
      </c>
      <c r="J3433" s="45">
        <f t="shared" si="43"/>
        <v>-2.635587911</v>
      </c>
      <c r="K3433" s="21" t="s">
        <v>91</v>
      </c>
      <c r="L3433" s="8">
        <v>28.056576</v>
      </c>
      <c r="M3433" s="33">
        <f t="shared" si="6"/>
        <v>-0.01113057958</v>
      </c>
      <c r="N3433" s="33">
        <f t="shared" si="8"/>
        <v>-0.02761184626</v>
      </c>
      <c r="O3433" s="33">
        <f t="shared" si="10"/>
        <v>-0.03647970375</v>
      </c>
      <c r="P3433" s="33">
        <f t="shared" si="12"/>
        <v>-0.04214613854</v>
      </c>
      <c r="Q3433" s="45">
        <f t="shared" si="21"/>
        <v>-1.378313459</v>
      </c>
      <c r="R3433" s="45">
        <f t="shared" si="32"/>
        <v>-1.356186194</v>
      </c>
      <c r="S3433" s="45">
        <f t="shared" si="44"/>
        <v>-1.139870673</v>
      </c>
      <c r="T3433" s="33">
        <f t="shared" si="22"/>
        <v>-0.9029124185</v>
      </c>
      <c r="U3433" s="33">
        <f t="shared" si="33"/>
        <v>-0.2445940207</v>
      </c>
      <c r="V3433" s="33">
        <f t="shared" si="42"/>
        <v>-1.495717238</v>
      </c>
      <c r="W3433" s="44">
        <f t="shared" si="13"/>
        <v>0.007027084202</v>
      </c>
      <c r="X3433" s="44">
        <f t="shared" si="14"/>
        <v>0.005761560616</v>
      </c>
      <c r="Y3433" s="33">
        <f t="shared" si="15"/>
        <v>0.8199077243</v>
      </c>
      <c r="Z3433" s="43">
        <v>1.0</v>
      </c>
      <c r="AA3433" s="33">
        <f t="shared" si="16"/>
        <v>1.819907724</v>
      </c>
      <c r="AB3433" s="33">
        <f t="shared" si="17"/>
        <v>0.4505215915</v>
      </c>
      <c r="AC3433" s="33">
        <f t="shared" si="18"/>
        <v>0.5494784085</v>
      </c>
      <c r="AD3433" s="33">
        <f t="shared" si="19"/>
        <v>-0.003502319757</v>
      </c>
      <c r="AE3433" s="34">
        <f t="shared" si="23"/>
        <v>0</v>
      </c>
      <c r="AF3433" s="34">
        <f t="shared" si="24"/>
        <v>0</v>
      </c>
      <c r="AG3433" s="34">
        <f t="shared" si="25"/>
        <v>0</v>
      </c>
      <c r="AH3433" s="34">
        <f t="shared" si="26"/>
        <v>0</v>
      </c>
      <c r="AI3433" s="34">
        <f t="shared" si="28"/>
        <v>0</v>
      </c>
      <c r="AJ3433" s="34">
        <f t="shared" si="29"/>
        <v>0</v>
      </c>
      <c r="AK3433" s="34">
        <f t="shared" si="27"/>
        <v>0</v>
      </c>
      <c r="AL3433" s="36">
        <f t="shared" si="34"/>
        <v>0</v>
      </c>
      <c r="AM3433" s="36">
        <f t="shared" si="35"/>
        <v>0</v>
      </c>
      <c r="AN3433" s="46">
        <f t="shared" si="36"/>
        <v>0</v>
      </c>
      <c r="AO3433" s="36">
        <f t="shared" si="37"/>
        <v>0</v>
      </c>
      <c r="AP3433" s="36">
        <f t="shared" si="39"/>
        <v>0</v>
      </c>
      <c r="AQ3433" s="36">
        <f t="shared" si="40"/>
        <v>0</v>
      </c>
      <c r="AR3433" s="36">
        <f t="shared" si="38"/>
        <v>0</v>
      </c>
      <c r="AS3433" s="38">
        <f t="shared" si="45"/>
        <v>1</v>
      </c>
      <c r="AT3433" s="38">
        <f t="shared" si="46"/>
        <v>0</v>
      </c>
      <c r="AU3433" s="38">
        <f t="shared" si="47"/>
        <v>0</v>
      </c>
      <c r="AV3433" s="38">
        <f t="shared" si="48"/>
        <v>1</v>
      </c>
      <c r="AW3433" s="38">
        <f t="shared" si="51"/>
        <v>0</v>
      </c>
      <c r="AX3433" s="38">
        <f t="shared" si="52"/>
        <v>1</v>
      </c>
      <c r="AY3433" s="38">
        <f t="shared" si="49"/>
        <v>-0.003502319757</v>
      </c>
      <c r="AZ3433" s="12">
        <f t="shared" si="30"/>
        <v>130.5055542</v>
      </c>
      <c r="BA3433" s="12">
        <f t="shared" si="41"/>
        <v>90.25499196</v>
      </c>
      <c r="BB3433" s="12">
        <f t="shared" si="53"/>
        <v>114.8952523</v>
      </c>
      <c r="BC3433" s="12">
        <f t="shared" si="50"/>
        <v>-0.001167439919</v>
      </c>
      <c r="BD3433" s="12">
        <f t="shared" si="54"/>
        <v>110.0349127</v>
      </c>
    </row>
    <row r="3434" ht="14.25" customHeight="1">
      <c r="A3434" s="7">
        <v>41502.0</v>
      </c>
      <c r="B3434" s="21" t="s">
        <v>90</v>
      </c>
      <c r="C3434" s="8">
        <v>58.859653</v>
      </c>
      <c r="D3434" s="33">
        <f t="shared" si="5"/>
        <v>-0.009022193943</v>
      </c>
      <c r="E3434" s="33">
        <f t="shared" si="7"/>
        <v>-0.04932379809</v>
      </c>
      <c r="F3434" s="33">
        <f t="shared" si="9"/>
        <v>-0.04875996905</v>
      </c>
      <c r="G3434" s="33">
        <f t="shared" si="11"/>
        <v>-0.0720978835</v>
      </c>
      <c r="H3434" s="33">
        <f t="shared" si="20"/>
        <v>-2.397323924</v>
      </c>
      <c r="I3434" s="45">
        <f t="shared" si="31"/>
        <v>-1.910915641</v>
      </c>
      <c r="J3434" s="45">
        <f t="shared" si="43"/>
        <v>-2.619874242</v>
      </c>
      <c r="K3434" s="21" t="s">
        <v>91</v>
      </c>
      <c r="L3434" s="8">
        <v>28.027861</v>
      </c>
      <c r="M3434" s="33">
        <f t="shared" si="6"/>
        <v>-0.001023467725</v>
      </c>
      <c r="N3434" s="33">
        <f t="shared" si="8"/>
        <v>-0.02763928569</v>
      </c>
      <c r="O3434" s="33">
        <f t="shared" si="10"/>
        <v>-0.02909026679</v>
      </c>
      <c r="P3434" s="33">
        <f t="shared" si="12"/>
        <v>-0.04964696929</v>
      </c>
      <c r="Q3434" s="45">
        <f t="shared" si="21"/>
        <v>-1.335192626</v>
      </c>
      <c r="R3434" s="45">
        <f t="shared" si="32"/>
        <v>-0.9607791351</v>
      </c>
      <c r="S3434" s="45">
        <f t="shared" si="44"/>
        <v>-1.401273785</v>
      </c>
      <c r="T3434" s="33">
        <f t="shared" si="22"/>
        <v>-1.062131297</v>
      </c>
      <c r="U3434" s="33">
        <f t="shared" si="33"/>
        <v>-0.9501365059</v>
      </c>
      <c r="V3434" s="33">
        <f t="shared" si="42"/>
        <v>-1.218600458</v>
      </c>
      <c r="W3434" s="44">
        <f t="shared" si="13"/>
        <v>0.007133496016</v>
      </c>
      <c r="X3434" s="44">
        <f t="shared" si="14"/>
        <v>0.00537006322</v>
      </c>
      <c r="Y3434" s="33">
        <f t="shared" si="15"/>
        <v>0.7527954327</v>
      </c>
      <c r="Z3434" s="43">
        <v>1.0</v>
      </c>
      <c r="AA3434" s="33">
        <f t="shared" si="16"/>
        <v>1.752795433</v>
      </c>
      <c r="AB3434" s="33">
        <f t="shared" si="17"/>
        <v>0.4294827672</v>
      </c>
      <c r="AC3434" s="33">
        <f t="shared" si="18"/>
        <v>0.5705172328</v>
      </c>
      <c r="AD3434" s="33">
        <f t="shared" si="19"/>
        <v>0.007694157671</v>
      </c>
      <c r="AE3434" s="34">
        <f t="shared" si="23"/>
        <v>1</v>
      </c>
      <c r="AF3434" s="34">
        <f t="shared" si="24"/>
        <v>0</v>
      </c>
      <c r="AG3434" s="34">
        <f t="shared" si="25"/>
        <v>0</v>
      </c>
      <c r="AH3434" s="34">
        <f t="shared" si="26"/>
        <v>1</v>
      </c>
      <c r="AI3434" s="34">
        <f t="shared" si="28"/>
        <v>0</v>
      </c>
      <c r="AJ3434" s="34">
        <f t="shared" si="29"/>
        <v>1</v>
      </c>
      <c r="AK3434" s="34">
        <f t="shared" si="27"/>
        <v>0.007694157671</v>
      </c>
      <c r="AL3434" s="36">
        <f t="shared" si="34"/>
        <v>0</v>
      </c>
      <c r="AM3434" s="36">
        <f t="shared" si="35"/>
        <v>0</v>
      </c>
      <c r="AN3434" s="46">
        <f t="shared" si="36"/>
        <v>0</v>
      </c>
      <c r="AO3434" s="36">
        <f t="shared" si="37"/>
        <v>0</v>
      </c>
      <c r="AP3434" s="36">
        <f t="shared" si="39"/>
        <v>0</v>
      </c>
      <c r="AQ3434" s="36">
        <f t="shared" si="40"/>
        <v>0</v>
      </c>
      <c r="AR3434" s="36">
        <f t="shared" si="38"/>
        <v>0</v>
      </c>
      <c r="AS3434" s="38">
        <f t="shared" si="45"/>
        <v>1</v>
      </c>
      <c r="AT3434" s="38">
        <f t="shared" si="46"/>
        <v>0</v>
      </c>
      <c r="AU3434" s="38">
        <f t="shared" si="47"/>
        <v>0</v>
      </c>
      <c r="AV3434" s="38">
        <f t="shared" si="48"/>
        <v>2</v>
      </c>
      <c r="AW3434" s="38">
        <f t="shared" si="51"/>
        <v>0</v>
      </c>
      <c r="AX3434" s="38">
        <f t="shared" si="52"/>
        <v>1</v>
      </c>
      <c r="AY3434" s="38">
        <f t="shared" si="49"/>
        <v>0.007694157671</v>
      </c>
      <c r="AZ3434" s="12">
        <f t="shared" si="30"/>
        <v>131.5096845</v>
      </c>
      <c r="BA3434" s="12">
        <f t="shared" si="41"/>
        <v>90.25499196</v>
      </c>
      <c r="BB3434" s="12">
        <f t="shared" si="53"/>
        <v>115.7792745</v>
      </c>
      <c r="BC3434" s="12">
        <f t="shared" si="50"/>
        <v>0.005129438447</v>
      </c>
      <c r="BD3434" s="12">
        <f t="shared" si="54"/>
        <v>110.59933</v>
      </c>
    </row>
    <row r="3435" ht="14.25" customHeight="1">
      <c r="A3435" s="7">
        <v>41505.0</v>
      </c>
      <c r="B3435" s="21" t="s">
        <v>90</v>
      </c>
      <c r="C3435" s="8">
        <v>59.373493</v>
      </c>
      <c r="D3435" s="33">
        <f t="shared" si="5"/>
        <v>0.008729918948</v>
      </c>
      <c r="E3435" s="33">
        <f t="shared" si="7"/>
        <v>-0.03496008599</v>
      </c>
      <c r="F3435" s="33">
        <f t="shared" si="9"/>
        <v>-0.04261383586</v>
      </c>
      <c r="G3435" s="33">
        <f t="shared" si="11"/>
        <v>-0.06388905343</v>
      </c>
      <c r="H3435" s="33">
        <f t="shared" si="20"/>
        <v>-1.609164907</v>
      </c>
      <c r="I3435" s="45">
        <f t="shared" si="31"/>
        <v>-1.606732389</v>
      </c>
      <c r="J3435" s="45">
        <f t="shared" si="43"/>
        <v>-2.191311147</v>
      </c>
      <c r="K3435" s="21" t="s">
        <v>91</v>
      </c>
      <c r="L3435" s="8">
        <v>27.834064</v>
      </c>
      <c r="M3435" s="33">
        <f t="shared" si="6"/>
        <v>-0.006914441313</v>
      </c>
      <c r="N3435" s="33">
        <f t="shared" si="8"/>
        <v>-0.02636217858</v>
      </c>
      <c r="O3435" s="33">
        <f t="shared" si="10"/>
        <v>-0.03747856342</v>
      </c>
      <c r="P3435" s="33">
        <f t="shared" si="12"/>
        <v>-0.05044058002</v>
      </c>
      <c r="Q3435" s="45">
        <f t="shared" si="21"/>
        <v>-1.231424706</v>
      </c>
      <c r="R3435" s="45">
        <f t="shared" si="32"/>
        <v>-1.332303453</v>
      </c>
      <c r="S3435" s="45">
        <f t="shared" si="44"/>
        <v>-1.38121176</v>
      </c>
      <c r="T3435" s="33">
        <f t="shared" si="22"/>
        <v>-0.3777402013</v>
      </c>
      <c r="U3435" s="33">
        <f t="shared" si="33"/>
        <v>-0.2744289365</v>
      </c>
      <c r="V3435" s="33">
        <f t="shared" si="42"/>
        <v>-0.8100993874</v>
      </c>
      <c r="W3435" s="44">
        <f t="shared" si="13"/>
        <v>0.007625340309</v>
      </c>
      <c r="X3435" s="44">
        <f t="shared" si="14"/>
        <v>0.005402095856</v>
      </c>
      <c r="Y3435" s="33">
        <f t="shared" si="15"/>
        <v>0.7084399695</v>
      </c>
      <c r="Z3435" s="43">
        <v>1.0</v>
      </c>
      <c r="AA3435" s="33">
        <f t="shared" si="16"/>
        <v>1.708439969</v>
      </c>
      <c r="AB3435" s="33">
        <f t="shared" si="17"/>
        <v>0.4146706833</v>
      </c>
      <c r="AC3435" s="33">
        <f t="shared" si="18"/>
        <v>0.5853293167</v>
      </c>
      <c r="AD3435" s="33">
        <f t="shared" si="19"/>
        <v>-0.001062870821</v>
      </c>
      <c r="AE3435" s="34">
        <f t="shared" si="23"/>
        <v>0</v>
      </c>
      <c r="AF3435" s="34">
        <f t="shared" si="24"/>
        <v>0</v>
      </c>
      <c r="AG3435" s="34">
        <f t="shared" si="25"/>
        <v>0</v>
      </c>
      <c r="AH3435" s="34">
        <f t="shared" si="26"/>
        <v>2</v>
      </c>
      <c r="AI3435" s="34">
        <f t="shared" si="28"/>
        <v>0</v>
      </c>
      <c r="AJ3435" s="34">
        <f t="shared" si="29"/>
        <v>1</v>
      </c>
      <c r="AK3435" s="34">
        <f t="shared" si="27"/>
        <v>-0.001062870821</v>
      </c>
      <c r="AL3435" s="36">
        <f t="shared" si="34"/>
        <v>0</v>
      </c>
      <c r="AM3435" s="36">
        <f t="shared" si="35"/>
        <v>0</v>
      </c>
      <c r="AN3435" s="46">
        <f t="shared" si="36"/>
        <v>0</v>
      </c>
      <c r="AO3435" s="36">
        <f t="shared" si="37"/>
        <v>0</v>
      </c>
      <c r="AP3435" s="36">
        <f t="shared" si="39"/>
        <v>0</v>
      </c>
      <c r="AQ3435" s="36">
        <f t="shared" si="40"/>
        <v>0</v>
      </c>
      <c r="AR3435" s="36">
        <f t="shared" si="38"/>
        <v>0</v>
      </c>
      <c r="AS3435" s="38">
        <f t="shared" si="45"/>
        <v>0</v>
      </c>
      <c r="AT3435" s="38">
        <f t="shared" si="46"/>
        <v>0</v>
      </c>
      <c r="AU3435" s="38">
        <f t="shared" si="47"/>
        <v>0</v>
      </c>
      <c r="AV3435" s="38">
        <f t="shared" si="48"/>
        <v>3</v>
      </c>
      <c r="AW3435" s="38">
        <f t="shared" si="51"/>
        <v>0</v>
      </c>
      <c r="AX3435" s="38">
        <f t="shared" si="52"/>
        <v>1</v>
      </c>
      <c r="AY3435" s="38">
        <f t="shared" si="49"/>
        <v>-0.001062870821</v>
      </c>
      <c r="AZ3435" s="12">
        <f t="shared" si="30"/>
        <v>131.3699067</v>
      </c>
      <c r="BA3435" s="12">
        <f t="shared" si="41"/>
        <v>90.25499196</v>
      </c>
      <c r="BB3435" s="12">
        <f t="shared" si="53"/>
        <v>115.656216</v>
      </c>
      <c r="BC3435" s="12">
        <f t="shared" si="50"/>
        <v>-0.0007085805474</v>
      </c>
      <c r="BD3435" s="12">
        <f t="shared" si="54"/>
        <v>110.5209614</v>
      </c>
    </row>
    <row r="3436" ht="14.25" customHeight="1">
      <c r="A3436" s="7">
        <v>41506.0</v>
      </c>
      <c r="B3436" s="21" t="s">
        <v>90</v>
      </c>
      <c r="C3436" s="8">
        <v>58.940372</v>
      </c>
      <c r="D3436" s="33">
        <f t="shared" si="5"/>
        <v>-0.007294854625</v>
      </c>
      <c r="E3436" s="33">
        <f t="shared" si="7"/>
        <v>-0.03717511379</v>
      </c>
      <c r="F3436" s="33">
        <f t="shared" si="9"/>
        <v>-0.05596778356</v>
      </c>
      <c r="G3436" s="33">
        <f t="shared" si="11"/>
        <v>-0.06856178013</v>
      </c>
      <c r="H3436" s="33">
        <f t="shared" si="20"/>
        <v>-1.674262274</v>
      </c>
      <c r="I3436" s="45">
        <f t="shared" si="31"/>
        <v>-2.027373376</v>
      </c>
      <c r="J3436" s="45">
        <f t="shared" si="43"/>
        <v>-2.222249223</v>
      </c>
      <c r="K3436" s="21" t="s">
        <v>91</v>
      </c>
      <c r="L3436" s="8">
        <v>27.740761</v>
      </c>
      <c r="M3436" s="33">
        <f t="shared" si="6"/>
        <v>-0.003352115595</v>
      </c>
      <c r="N3436" s="33">
        <f t="shared" si="8"/>
        <v>-0.02522085749</v>
      </c>
      <c r="O3436" s="33">
        <f t="shared" si="10"/>
        <v>-0.04260557512</v>
      </c>
      <c r="P3436" s="33">
        <f t="shared" si="12"/>
        <v>-0.0563964531</v>
      </c>
      <c r="Q3436" s="45">
        <f t="shared" si="21"/>
        <v>-1.16469588</v>
      </c>
      <c r="R3436" s="45">
        <f t="shared" si="32"/>
        <v>-1.527637949</v>
      </c>
      <c r="S3436" s="45">
        <f t="shared" si="44"/>
        <v>-1.562452469</v>
      </c>
      <c r="T3436" s="33">
        <f t="shared" si="22"/>
        <v>-0.5095663942</v>
      </c>
      <c r="U3436" s="33">
        <f t="shared" si="33"/>
        <v>-0.4997354269</v>
      </c>
      <c r="V3436" s="33">
        <f t="shared" si="42"/>
        <v>-0.6597967547</v>
      </c>
      <c r="W3436" s="44">
        <f t="shared" si="13"/>
        <v>0.007673739512</v>
      </c>
      <c r="X3436" s="44">
        <f t="shared" si="14"/>
        <v>0.005245302304</v>
      </c>
      <c r="Y3436" s="33">
        <f t="shared" si="15"/>
        <v>0.6835392699</v>
      </c>
      <c r="Z3436" s="43">
        <v>1.0</v>
      </c>
      <c r="AA3436" s="33">
        <f t="shared" si="16"/>
        <v>1.68353927</v>
      </c>
      <c r="AB3436" s="33">
        <f t="shared" si="17"/>
        <v>0.4060132616</v>
      </c>
      <c r="AC3436" s="33">
        <f t="shared" si="18"/>
        <v>0.5939867384</v>
      </c>
      <c r="AD3436" s="33">
        <f t="shared" si="19"/>
        <v>-0.0004322615598</v>
      </c>
      <c r="AE3436" s="34">
        <f t="shared" si="23"/>
        <v>0</v>
      </c>
      <c r="AF3436" s="34">
        <f t="shared" si="24"/>
        <v>0</v>
      </c>
      <c r="AG3436" s="34">
        <f t="shared" si="25"/>
        <v>0</v>
      </c>
      <c r="AH3436" s="34">
        <f t="shared" si="26"/>
        <v>3</v>
      </c>
      <c r="AI3436" s="34">
        <f t="shared" si="28"/>
        <v>0</v>
      </c>
      <c r="AJ3436" s="34">
        <f t="shared" si="29"/>
        <v>1</v>
      </c>
      <c r="AK3436" s="34">
        <f t="shared" si="27"/>
        <v>-0.0004322615598</v>
      </c>
      <c r="AL3436" s="36">
        <f t="shared" si="34"/>
        <v>0</v>
      </c>
      <c r="AM3436" s="36">
        <f t="shared" si="35"/>
        <v>0</v>
      </c>
      <c r="AN3436" s="46">
        <f t="shared" si="36"/>
        <v>0</v>
      </c>
      <c r="AO3436" s="36">
        <f t="shared" si="37"/>
        <v>0</v>
      </c>
      <c r="AP3436" s="36">
        <f t="shared" si="39"/>
        <v>0</v>
      </c>
      <c r="AQ3436" s="36">
        <f t="shared" si="40"/>
        <v>0</v>
      </c>
      <c r="AR3436" s="36">
        <f t="shared" si="38"/>
        <v>0</v>
      </c>
      <c r="AS3436" s="38">
        <f t="shared" si="45"/>
        <v>0</v>
      </c>
      <c r="AT3436" s="38">
        <f t="shared" si="46"/>
        <v>0</v>
      </c>
      <c r="AU3436" s="38">
        <f t="shared" si="47"/>
        <v>0</v>
      </c>
      <c r="AV3436" s="38">
        <f t="shared" si="48"/>
        <v>4</v>
      </c>
      <c r="AW3436" s="38">
        <f t="shared" si="51"/>
        <v>0</v>
      </c>
      <c r="AX3436" s="38">
        <f t="shared" si="52"/>
        <v>1</v>
      </c>
      <c r="AY3436" s="38">
        <f t="shared" si="49"/>
        <v>-0.0004322615598</v>
      </c>
      <c r="AZ3436" s="12">
        <f t="shared" si="30"/>
        <v>131.3131205</v>
      </c>
      <c r="BA3436" s="12">
        <f t="shared" si="41"/>
        <v>90.25499196</v>
      </c>
      <c r="BB3436" s="12">
        <f t="shared" si="53"/>
        <v>115.6062223</v>
      </c>
      <c r="BC3436" s="12">
        <f t="shared" si="50"/>
        <v>-0.0002881743732</v>
      </c>
      <c r="BD3436" s="12">
        <f t="shared" si="54"/>
        <v>110.4891121</v>
      </c>
    </row>
    <row r="3437" ht="14.25" customHeight="1">
      <c r="A3437" s="7">
        <v>41507.0</v>
      </c>
      <c r="B3437" s="21" t="s">
        <v>90</v>
      </c>
      <c r="C3437" s="8">
        <v>58.052147</v>
      </c>
      <c r="D3437" s="33">
        <f t="shared" si="5"/>
        <v>-0.01506989131</v>
      </c>
      <c r="E3437" s="33">
        <f t="shared" si="7"/>
        <v>-0.04435000202</v>
      </c>
      <c r="F3437" s="33">
        <f t="shared" si="9"/>
        <v>-0.06701287004</v>
      </c>
      <c r="G3437" s="33">
        <f t="shared" si="11"/>
        <v>-0.07659970361</v>
      </c>
      <c r="H3437" s="33">
        <f t="shared" si="20"/>
        <v>-1.945105316</v>
      </c>
      <c r="I3437" s="45">
        <f t="shared" si="31"/>
        <v>-2.310919992</v>
      </c>
      <c r="J3437" s="45">
        <f t="shared" si="43"/>
        <v>-2.330594777</v>
      </c>
      <c r="K3437" s="21" t="s">
        <v>91</v>
      </c>
      <c r="L3437" s="8">
        <v>27.475195</v>
      </c>
      <c r="M3437" s="33">
        <f t="shared" si="6"/>
        <v>-0.009573133196</v>
      </c>
      <c r="N3437" s="33">
        <f t="shared" si="8"/>
        <v>-0.03162167202</v>
      </c>
      <c r="O3437" s="33">
        <f t="shared" si="10"/>
        <v>-0.04657524102</v>
      </c>
      <c r="P3437" s="33">
        <f t="shared" si="12"/>
        <v>-0.06314242272</v>
      </c>
      <c r="Q3437" s="45">
        <f t="shared" si="21"/>
        <v>-1.527117635</v>
      </c>
      <c r="R3437" s="45">
        <f t="shared" si="32"/>
        <v>-1.651325356</v>
      </c>
      <c r="S3437" s="45">
        <f t="shared" si="44"/>
        <v>-1.755593737</v>
      </c>
      <c r="T3437" s="33">
        <f t="shared" si="22"/>
        <v>-0.4179876805</v>
      </c>
      <c r="U3437" s="33">
        <f t="shared" si="33"/>
        <v>-0.6595946366</v>
      </c>
      <c r="V3437" s="33">
        <f t="shared" si="42"/>
        <v>-0.5750010408</v>
      </c>
      <c r="W3437" s="44">
        <f t="shared" si="13"/>
        <v>0.008077779668</v>
      </c>
      <c r="X3437" s="44">
        <f t="shared" si="14"/>
        <v>0.0054518919</v>
      </c>
      <c r="Y3437" s="33">
        <f t="shared" si="15"/>
        <v>0.6749245615</v>
      </c>
      <c r="Z3437" s="43">
        <v>1.0</v>
      </c>
      <c r="AA3437" s="33">
        <f t="shared" si="16"/>
        <v>1.674924561</v>
      </c>
      <c r="AB3437" s="33">
        <f t="shared" si="17"/>
        <v>0.4029581851</v>
      </c>
      <c r="AC3437" s="33">
        <f t="shared" si="18"/>
        <v>0.5970418149</v>
      </c>
      <c r="AD3437" s="33">
        <f t="shared" si="19"/>
        <v>0.0003983430469</v>
      </c>
      <c r="AE3437" s="34">
        <f t="shared" si="23"/>
        <v>0</v>
      </c>
      <c r="AF3437" s="34">
        <f t="shared" si="24"/>
        <v>0</v>
      </c>
      <c r="AG3437" s="34">
        <f t="shared" si="25"/>
        <v>0</v>
      </c>
      <c r="AH3437" s="34">
        <f t="shared" si="26"/>
        <v>4</v>
      </c>
      <c r="AI3437" s="34">
        <f t="shared" si="28"/>
        <v>0</v>
      </c>
      <c r="AJ3437" s="34">
        <f t="shared" si="29"/>
        <v>1</v>
      </c>
      <c r="AK3437" s="34">
        <f t="shared" si="27"/>
        <v>0.0003983430469</v>
      </c>
      <c r="AL3437" s="36">
        <f t="shared" si="34"/>
        <v>0</v>
      </c>
      <c r="AM3437" s="36">
        <f t="shared" si="35"/>
        <v>0</v>
      </c>
      <c r="AN3437" s="46">
        <f t="shared" si="36"/>
        <v>0</v>
      </c>
      <c r="AO3437" s="36">
        <f t="shared" si="37"/>
        <v>0</v>
      </c>
      <c r="AP3437" s="36">
        <f t="shared" si="39"/>
        <v>0</v>
      </c>
      <c r="AQ3437" s="36">
        <f t="shared" si="40"/>
        <v>0</v>
      </c>
      <c r="AR3437" s="36">
        <f t="shared" si="38"/>
        <v>0</v>
      </c>
      <c r="AS3437" s="38">
        <f t="shared" si="45"/>
        <v>0</v>
      </c>
      <c r="AT3437" s="38">
        <f t="shared" si="46"/>
        <v>0</v>
      </c>
      <c r="AU3437" s="38">
        <f t="shared" si="47"/>
        <v>0</v>
      </c>
      <c r="AV3437" s="38">
        <f t="shared" si="48"/>
        <v>5</v>
      </c>
      <c r="AW3437" s="38">
        <f t="shared" si="51"/>
        <v>0</v>
      </c>
      <c r="AX3437" s="38">
        <f t="shared" si="52"/>
        <v>1</v>
      </c>
      <c r="AY3437" s="38">
        <f t="shared" si="49"/>
        <v>0.0003983430469</v>
      </c>
      <c r="AZ3437" s="12">
        <f t="shared" si="30"/>
        <v>131.3654282</v>
      </c>
      <c r="BA3437" s="12">
        <f t="shared" si="41"/>
        <v>90.25499196</v>
      </c>
      <c r="BB3437" s="12">
        <f t="shared" si="53"/>
        <v>115.6522732</v>
      </c>
      <c r="BC3437" s="12">
        <f t="shared" si="50"/>
        <v>0.0002655620312</v>
      </c>
      <c r="BD3437" s="12">
        <f t="shared" si="54"/>
        <v>110.5184538</v>
      </c>
    </row>
    <row r="3438" ht="14.25" customHeight="1">
      <c r="A3438" s="7">
        <v>41508.0</v>
      </c>
      <c r="B3438" s="21" t="s">
        <v>90</v>
      </c>
      <c r="C3438" s="8">
        <v>58.176929</v>
      </c>
      <c r="D3438" s="33">
        <f t="shared" si="5"/>
        <v>0.002149481224</v>
      </c>
      <c r="E3438" s="33">
        <f t="shared" si="7"/>
        <v>-0.02051672878</v>
      </c>
      <c r="F3438" s="33">
        <f t="shared" si="9"/>
        <v>-0.0641238953</v>
      </c>
      <c r="G3438" s="33">
        <f t="shared" si="11"/>
        <v>-0.07364153538</v>
      </c>
      <c r="H3438" s="33">
        <f t="shared" si="20"/>
        <v>-0.8239331218</v>
      </c>
      <c r="I3438" s="45">
        <f t="shared" si="31"/>
        <v>-2.087843923</v>
      </c>
      <c r="J3438" s="45">
        <f t="shared" si="43"/>
        <v>-2.119224622</v>
      </c>
      <c r="K3438" s="21" t="s">
        <v>91</v>
      </c>
      <c r="L3438" s="8">
        <v>27.496723</v>
      </c>
      <c r="M3438" s="33">
        <f t="shared" si="6"/>
        <v>0.0007835431195</v>
      </c>
      <c r="N3438" s="33">
        <f t="shared" si="8"/>
        <v>-0.01995443065</v>
      </c>
      <c r="O3438" s="33">
        <f t="shared" si="10"/>
        <v>-0.04701529823</v>
      </c>
      <c r="P3438" s="33">
        <f t="shared" si="12"/>
        <v>-0.0619489722</v>
      </c>
      <c r="Q3438" s="45">
        <f t="shared" si="21"/>
        <v>-0.7877999036</v>
      </c>
      <c r="R3438" s="45">
        <f t="shared" si="32"/>
        <v>-1.604489328</v>
      </c>
      <c r="S3438" s="45">
        <f t="shared" si="44"/>
        <v>-1.636735197</v>
      </c>
      <c r="T3438" s="33">
        <f t="shared" si="22"/>
        <v>-0.03613321816</v>
      </c>
      <c r="U3438" s="33">
        <f t="shared" si="33"/>
        <v>-0.4833545946</v>
      </c>
      <c r="V3438" s="33">
        <f t="shared" si="42"/>
        <v>-0.4824894247</v>
      </c>
      <c r="W3438" s="44">
        <f t="shared" si="13"/>
        <v>0.008169316161</v>
      </c>
      <c r="X3438" s="44">
        <f t="shared" si="14"/>
        <v>0.005492998848</v>
      </c>
      <c r="Y3438" s="33">
        <f t="shared" si="15"/>
        <v>0.6723939605</v>
      </c>
      <c r="Z3438" s="43">
        <v>1.0</v>
      </c>
      <c r="AA3438" s="33">
        <f t="shared" si="16"/>
        <v>1.672393961</v>
      </c>
      <c r="AB3438" s="33">
        <f t="shared" si="17"/>
        <v>0.4020547649</v>
      </c>
      <c r="AC3438" s="33">
        <f t="shared" si="18"/>
        <v>0.5979452351</v>
      </c>
      <c r="AD3438" s="33">
        <f t="shared" si="19"/>
        <v>-0.0002339444472</v>
      </c>
      <c r="AE3438" s="34">
        <f t="shared" si="23"/>
        <v>0</v>
      </c>
      <c r="AF3438" s="34">
        <f t="shared" si="24"/>
        <v>0</v>
      </c>
      <c r="AG3438" s="34">
        <f t="shared" si="25"/>
        <v>0</v>
      </c>
      <c r="AH3438" s="34">
        <f t="shared" si="26"/>
        <v>5</v>
      </c>
      <c r="AI3438" s="34">
        <f t="shared" si="28"/>
        <v>0</v>
      </c>
      <c r="AJ3438" s="34">
        <f t="shared" si="29"/>
        <v>1</v>
      </c>
      <c r="AK3438" s="34">
        <f t="shared" si="27"/>
        <v>-0.0002339444472</v>
      </c>
      <c r="AL3438" s="36">
        <f t="shared" si="34"/>
        <v>0</v>
      </c>
      <c r="AM3438" s="36">
        <f t="shared" si="35"/>
        <v>0</v>
      </c>
      <c r="AN3438" s="46">
        <f t="shared" si="36"/>
        <v>0</v>
      </c>
      <c r="AO3438" s="36">
        <f t="shared" si="37"/>
        <v>0</v>
      </c>
      <c r="AP3438" s="36">
        <f t="shared" si="39"/>
        <v>0</v>
      </c>
      <c r="AQ3438" s="36">
        <f t="shared" si="40"/>
        <v>0</v>
      </c>
      <c r="AR3438" s="36">
        <f t="shared" si="38"/>
        <v>0</v>
      </c>
      <c r="AS3438" s="38">
        <f t="shared" si="45"/>
        <v>0</v>
      </c>
      <c r="AT3438" s="38">
        <f t="shared" si="46"/>
        <v>0</v>
      </c>
      <c r="AU3438" s="38">
        <f t="shared" si="47"/>
        <v>0</v>
      </c>
      <c r="AV3438" s="38">
        <f t="shared" si="48"/>
        <v>0</v>
      </c>
      <c r="AW3438" s="38">
        <f t="shared" si="51"/>
        <v>1</v>
      </c>
      <c r="AX3438" s="38">
        <f t="shared" si="52"/>
        <v>0</v>
      </c>
      <c r="AY3438" s="38">
        <f t="shared" si="49"/>
        <v>0</v>
      </c>
      <c r="AZ3438" s="12">
        <f t="shared" si="30"/>
        <v>131.334696</v>
      </c>
      <c r="BA3438" s="12">
        <f t="shared" si="41"/>
        <v>90.25499196</v>
      </c>
      <c r="BB3438" s="12">
        <f t="shared" si="53"/>
        <v>115.6522732</v>
      </c>
      <c r="BC3438" s="12">
        <f t="shared" si="50"/>
        <v>-0.00007798148239</v>
      </c>
      <c r="BD3438" s="12">
        <f t="shared" si="54"/>
        <v>110.5098355</v>
      </c>
    </row>
    <row r="3439" ht="14.25" customHeight="1">
      <c r="A3439" s="7">
        <v>41509.0</v>
      </c>
      <c r="B3439" s="21" t="s">
        <v>90</v>
      </c>
      <c r="C3439" s="8">
        <v>58.617382</v>
      </c>
      <c r="D3439" s="33">
        <f t="shared" si="5"/>
        <v>0.007570922143</v>
      </c>
      <c r="E3439" s="33">
        <f t="shared" si="7"/>
        <v>-0.004116079312</v>
      </c>
      <c r="F3439" s="33">
        <f t="shared" si="9"/>
        <v>-0.05323685674</v>
      </c>
      <c r="G3439" s="33">
        <f t="shared" si="11"/>
        <v>-0.06400188141</v>
      </c>
      <c r="H3439" s="33">
        <f t="shared" si="20"/>
        <v>-0.1120219339</v>
      </c>
      <c r="I3439" s="45">
        <f t="shared" si="31"/>
        <v>-1.662610662</v>
      </c>
      <c r="J3439" s="45">
        <f t="shared" si="43"/>
        <v>-1.771979613</v>
      </c>
      <c r="K3439" s="21" t="s">
        <v>91</v>
      </c>
      <c r="L3439" s="8">
        <v>27.647457</v>
      </c>
      <c r="M3439" s="33">
        <f t="shared" si="6"/>
        <v>0.005481889606</v>
      </c>
      <c r="N3439" s="33">
        <f t="shared" si="8"/>
        <v>-0.01357235217</v>
      </c>
      <c r="O3439" s="33">
        <f t="shared" si="10"/>
        <v>-0.04083650774</v>
      </c>
      <c r="P3439" s="33">
        <f t="shared" si="12"/>
        <v>-0.05216512768</v>
      </c>
      <c r="Q3439" s="45">
        <f t="shared" si="21"/>
        <v>-0.4185548369</v>
      </c>
      <c r="R3439" s="45">
        <f t="shared" si="32"/>
        <v>-1.286274775</v>
      </c>
      <c r="S3439" s="45">
        <f t="shared" si="44"/>
        <v>-1.222874052</v>
      </c>
      <c r="T3439" s="33">
        <f t="shared" si="22"/>
        <v>0.306532903</v>
      </c>
      <c r="U3439" s="33">
        <f t="shared" si="33"/>
        <v>-0.3763358871</v>
      </c>
      <c r="V3439" s="33">
        <f t="shared" si="42"/>
        <v>-0.5491055615</v>
      </c>
      <c r="W3439" s="44">
        <f t="shared" si="13"/>
        <v>0.008555210835</v>
      </c>
      <c r="X3439" s="44">
        <f t="shared" si="14"/>
        <v>0.00580354964</v>
      </c>
      <c r="Y3439" s="33">
        <f t="shared" si="15"/>
        <v>0.6783643037</v>
      </c>
      <c r="Z3439" s="43">
        <v>1.0</v>
      </c>
      <c r="AA3439" s="33">
        <f t="shared" si="16"/>
        <v>1.678364304</v>
      </c>
      <c r="AB3439" s="33">
        <f t="shared" si="17"/>
        <v>0.404181799</v>
      </c>
      <c r="AC3439" s="33">
        <f t="shared" si="18"/>
        <v>0.595818201</v>
      </c>
      <c r="AD3439" s="33">
        <f t="shared" si="19"/>
        <v>0.005377462238</v>
      </c>
      <c r="AE3439" s="34">
        <f t="shared" si="23"/>
        <v>0</v>
      </c>
      <c r="AF3439" s="34">
        <f t="shared" si="24"/>
        <v>0</v>
      </c>
      <c r="AG3439" s="34">
        <f t="shared" si="25"/>
        <v>0</v>
      </c>
      <c r="AH3439" s="34">
        <f t="shared" si="26"/>
        <v>0</v>
      </c>
      <c r="AI3439" s="34">
        <f t="shared" si="28"/>
        <v>1</v>
      </c>
      <c r="AJ3439" s="34">
        <f t="shared" si="29"/>
        <v>0</v>
      </c>
      <c r="AK3439" s="34">
        <f t="shared" si="27"/>
        <v>0</v>
      </c>
      <c r="AL3439" s="36">
        <f t="shared" si="34"/>
        <v>0</v>
      </c>
      <c r="AM3439" s="36">
        <f t="shared" si="35"/>
        <v>0</v>
      </c>
      <c r="AN3439" s="46">
        <f t="shared" si="36"/>
        <v>0</v>
      </c>
      <c r="AO3439" s="36">
        <f t="shared" si="37"/>
        <v>0</v>
      </c>
      <c r="AP3439" s="36">
        <f t="shared" si="39"/>
        <v>0</v>
      </c>
      <c r="AQ3439" s="36">
        <f t="shared" si="40"/>
        <v>0</v>
      </c>
      <c r="AR3439" s="36">
        <f t="shared" si="38"/>
        <v>0</v>
      </c>
      <c r="AS3439" s="38">
        <f t="shared" si="45"/>
        <v>0</v>
      </c>
      <c r="AT3439" s="38">
        <f t="shared" si="46"/>
        <v>0</v>
      </c>
      <c r="AU3439" s="38">
        <f t="shared" si="47"/>
        <v>0</v>
      </c>
      <c r="AV3439" s="38">
        <f t="shared" si="48"/>
        <v>0</v>
      </c>
      <c r="AW3439" s="38">
        <f t="shared" si="51"/>
        <v>0</v>
      </c>
      <c r="AX3439" s="38">
        <f t="shared" si="52"/>
        <v>0</v>
      </c>
      <c r="AY3439" s="38">
        <f t="shared" si="49"/>
        <v>0</v>
      </c>
      <c r="AZ3439" s="12">
        <f t="shared" si="30"/>
        <v>131.334696</v>
      </c>
      <c r="BA3439" s="12">
        <f t="shared" si="41"/>
        <v>90.25499196</v>
      </c>
      <c r="BB3439" s="12">
        <f t="shared" si="53"/>
        <v>115.6522732</v>
      </c>
      <c r="BC3439" s="12">
        <f t="shared" si="50"/>
        <v>0</v>
      </c>
      <c r="BD3439" s="12">
        <f t="shared" si="54"/>
        <v>110.5098355</v>
      </c>
    </row>
    <row r="3440" ht="14.25" customHeight="1">
      <c r="A3440" s="7">
        <v>41512.0</v>
      </c>
      <c r="B3440" s="21" t="s">
        <v>90</v>
      </c>
      <c r="C3440" s="8">
        <v>58.499931</v>
      </c>
      <c r="D3440" s="33">
        <f t="shared" si="5"/>
        <v>-0.00200368894</v>
      </c>
      <c r="E3440" s="33">
        <f t="shared" si="7"/>
        <v>-0.01471299659</v>
      </c>
      <c r="F3440" s="33">
        <f t="shared" si="9"/>
        <v>-0.04915871496</v>
      </c>
      <c r="G3440" s="33">
        <f t="shared" si="11"/>
        <v>-0.06522029604</v>
      </c>
      <c r="H3440" s="33">
        <f t="shared" si="20"/>
        <v>-0.5860707881</v>
      </c>
      <c r="I3440" s="45">
        <f t="shared" si="31"/>
        <v>-1.504110961</v>
      </c>
      <c r="J3440" s="45">
        <f t="shared" si="43"/>
        <v>-1.73843623</v>
      </c>
      <c r="K3440" s="21" t="s">
        <v>91</v>
      </c>
      <c r="L3440" s="8">
        <v>27.36035</v>
      </c>
      <c r="M3440" s="33">
        <f t="shared" si="6"/>
        <v>-0.01038457172</v>
      </c>
      <c r="N3440" s="33">
        <f t="shared" si="8"/>
        <v>-0.01701921789</v>
      </c>
      <c r="O3440" s="33">
        <f t="shared" si="10"/>
        <v>-0.04293273281</v>
      </c>
      <c r="P3440" s="33">
        <f t="shared" si="12"/>
        <v>-0.05362491782</v>
      </c>
      <c r="Q3440" s="45">
        <f t="shared" si="21"/>
        <v>-0.6557513825</v>
      </c>
      <c r="R3440" s="45">
        <f t="shared" si="32"/>
        <v>-1.401106574</v>
      </c>
      <c r="S3440" s="45">
        <f t="shared" si="44"/>
        <v>-1.252570869</v>
      </c>
      <c r="T3440" s="33">
        <f t="shared" si="22"/>
        <v>0.06968059438</v>
      </c>
      <c r="U3440" s="33">
        <f t="shared" si="33"/>
        <v>-0.1030043868</v>
      </c>
      <c r="V3440" s="33">
        <f t="shared" si="42"/>
        <v>-0.4858653615</v>
      </c>
      <c r="W3440" s="44">
        <f t="shared" si="13"/>
        <v>0.008539624608</v>
      </c>
      <c r="X3440" s="44">
        <f t="shared" si="14"/>
        <v>0.005898623387</v>
      </c>
      <c r="Y3440" s="33">
        <f t="shared" si="15"/>
        <v>0.6907356772</v>
      </c>
      <c r="Z3440" s="43">
        <v>1.0</v>
      </c>
      <c r="AA3440" s="33">
        <f t="shared" si="16"/>
        <v>1.690735677</v>
      </c>
      <c r="AB3440" s="33">
        <f t="shared" si="17"/>
        <v>0.4085414926</v>
      </c>
      <c r="AC3440" s="33">
        <f t="shared" si="18"/>
        <v>0.5914585074</v>
      </c>
      <c r="AD3440" s="33">
        <f t="shared" si="19"/>
        <v>-0.003695416456</v>
      </c>
      <c r="AE3440" s="34">
        <f t="shared" si="23"/>
        <v>0</v>
      </c>
      <c r="AF3440" s="34">
        <f t="shared" si="24"/>
        <v>0</v>
      </c>
      <c r="AG3440" s="34">
        <f t="shared" si="25"/>
        <v>0</v>
      </c>
      <c r="AH3440" s="34">
        <f t="shared" si="26"/>
        <v>0</v>
      </c>
      <c r="AI3440" s="34">
        <f t="shared" si="28"/>
        <v>0</v>
      </c>
      <c r="AJ3440" s="34">
        <f t="shared" si="29"/>
        <v>0</v>
      </c>
      <c r="AK3440" s="34">
        <f t="shared" si="27"/>
        <v>0</v>
      </c>
      <c r="AL3440" s="36">
        <f t="shared" si="34"/>
        <v>0</v>
      </c>
      <c r="AM3440" s="36">
        <f t="shared" si="35"/>
        <v>0</v>
      </c>
      <c r="AN3440" s="46">
        <f t="shared" si="36"/>
        <v>0</v>
      </c>
      <c r="AO3440" s="36">
        <f t="shared" si="37"/>
        <v>0</v>
      </c>
      <c r="AP3440" s="36">
        <f t="shared" si="39"/>
        <v>0</v>
      </c>
      <c r="AQ3440" s="36">
        <f t="shared" si="40"/>
        <v>0</v>
      </c>
      <c r="AR3440" s="36">
        <f t="shared" si="38"/>
        <v>0</v>
      </c>
      <c r="AS3440" s="38">
        <f t="shared" si="45"/>
        <v>0</v>
      </c>
      <c r="AT3440" s="38">
        <f t="shared" si="46"/>
        <v>0</v>
      </c>
      <c r="AU3440" s="38">
        <f t="shared" si="47"/>
        <v>0</v>
      </c>
      <c r="AV3440" s="38">
        <f t="shared" si="48"/>
        <v>0</v>
      </c>
      <c r="AW3440" s="38">
        <f t="shared" si="51"/>
        <v>0</v>
      </c>
      <c r="AX3440" s="38">
        <f t="shared" si="52"/>
        <v>0</v>
      </c>
      <c r="AY3440" s="38">
        <f t="shared" si="49"/>
        <v>0</v>
      </c>
      <c r="AZ3440" s="12">
        <f t="shared" si="30"/>
        <v>131.334696</v>
      </c>
      <c r="BA3440" s="12">
        <f t="shared" si="41"/>
        <v>90.25499196</v>
      </c>
      <c r="BB3440" s="12">
        <f t="shared" si="53"/>
        <v>115.6522732</v>
      </c>
      <c r="BC3440" s="12">
        <f t="shared" si="50"/>
        <v>0</v>
      </c>
      <c r="BD3440" s="12">
        <f t="shared" si="54"/>
        <v>110.5098355</v>
      </c>
    </row>
    <row r="3441" ht="14.25" customHeight="1">
      <c r="A3441" s="7">
        <v>41513.0</v>
      </c>
      <c r="B3441" s="21" t="s">
        <v>90</v>
      </c>
      <c r="C3441" s="8">
        <v>58.037449</v>
      </c>
      <c r="D3441" s="33">
        <f t="shared" si="5"/>
        <v>-0.007905684538</v>
      </c>
      <c r="E3441" s="33">
        <f t="shared" si="7"/>
        <v>-0.01531926198</v>
      </c>
      <c r="F3441" s="33">
        <f t="shared" si="9"/>
        <v>-0.05192488046</v>
      </c>
      <c r="G3441" s="33">
        <f t="shared" si="11"/>
        <v>-0.07108444966</v>
      </c>
      <c r="H3441" s="33">
        <f t="shared" si="20"/>
        <v>-0.6141884607</v>
      </c>
      <c r="I3441" s="45">
        <f t="shared" si="31"/>
        <v>-1.569345216</v>
      </c>
      <c r="J3441" s="45">
        <f t="shared" si="43"/>
        <v>-1.829501204</v>
      </c>
      <c r="K3441" s="21" t="s">
        <v>91</v>
      </c>
      <c r="L3441" s="8">
        <v>27.381889</v>
      </c>
      <c r="M3441" s="33">
        <f t="shared" si="6"/>
        <v>0.0007872340814</v>
      </c>
      <c r="N3441" s="33">
        <f t="shared" si="8"/>
        <v>-0.01293663141</v>
      </c>
      <c r="O3441" s="33">
        <f t="shared" si="10"/>
        <v>-0.03783121596</v>
      </c>
      <c r="P3441" s="33">
        <f t="shared" si="12"/>
        <v>-0.05381928283</v>
      </c>
      <c r="Q3441" s="45">
        <f t="shared" si="21"/>
        <v>-0.4624789793</v>
      </c>
      <c r="R3441" s="45">
        <f t="shared" si="32"/>
        <v>-1.251964805</v>
      </c>
      <c r="S3441" s="45">
        <f t="shared" si="44"/>
        <v>-1.249828136</v>
      </c>
      <c r="T3441" s="33">
        <f t="shared" si="22"/>
        <v>-0.1517094814</v>
      </c>
      <c r="U3441" s="33">
        <f t="shared" si="33"/>
        <v>-0.3173804114</v>
      </c>
      <c r="V3441" s="33">
        <f t="shared" si="42"/>
        <v>-0.5796730672</v>
      </c>
      <c r="W3441" s="44">
        <f t="shared" si="13"/>
        <v>0.008589118548</v>
      </c>
      <c r="X3441" s="44">
        <f t="shared" si="14"/>
        <v>0.005891959746</v>
      </c>
      <c r="Y3441" s="33">
        <f t="shared" si="15"/>
        <v>0.6859795581</v>
      </c>
      <c r="Z3441" s="43">
        <v>1.0</v>
      </c>
      <c r="AA3441" s="33">
        <f t="shared" si="16"/>
        <v>1.685979558</v>
      </c>
      <c r="AB3441" s="33">
        <f t="shared" si="17"/>
        <v>0.4068729984</v>
      </c>
      <c r="AC3441" s="33">
        <f t="shared" si="18"/>
        <v>0.5931270016</v>
      </c>
      <c r="AD3441" s="33">
        <f t="shared" si="19"/>
        <v>-0.001513742955</v>
      </c>
      <c r="AE3441" s="34">
        <f t="shared" si="23"/>
        <v>0</v>
      </c>
      <c r="AF3441" s="34">
        <f t="shared" si="24"/>
        <v>0</v>
      </c>
      <c r="AG3441" s="34">
        <f t="shared" si="25"/>
        <v>0</v>
      </c>
      <c r="AH3441" s="34">
        <f t="shared" si="26"/>
        <v>0</v>
      </c>
      <c r="AI3441" s="34">
        <f t="shared" si="28"/>
        <v>0</v>
      </c>
      <c r="AJ3441" s="34">
        <f t="shared" si="29"/>
        <v>0</v>
      </c>
      <c r="AK3441" s="34">
        <f t="shared" si="27"/>
        <v>0</v>
      </c>
      <c r="AL3441" s="36">
        <f t="shared" si="34"/>
        <v>0</v>
      </c>
      <c r="AM3441" s="36">
        <f t="shared" si="35"/>
        <v>0</v>
      </c>
      <c r="AN3441" s="46">
        <f t="shared" si="36"/>
        <v>0</v>
      </c>
      <c r="AO3441" s="36">
        <f t="shared" si="37"/>
        <v>0</v>
      </c>
      <c r="AP3441" s="36">
        <f t="shared" si="39"/>
        <v>0</v>
      </c>
      <c r="AQ3441" s="36">
        <f t="shared" si="40"/>
        <v>0</v>
      </c>
      <c r="AR3441" s="36">
        <f t="shared" si="38"/>
        <v>0</v>
      </c>
      <c r="AS3441" s="38">
        <f t="shared" si="45"/>
        <v>0</v>
      </c>
      <c r="AT3441" s="38">
        <f t="shared" si="46"/>
        <v>0</v>
      </c>
      <c r="AU3441" s="38">
        <f t="shared" si="47"/>
        <v>0</v>
      </c>
      <c r="AV3441" s="38">
        <f t="shared" si="48"/>
        <v>0</v>
      </c>
      <c r="AW3441" s="38">
        <f t="shared" si="51"/>
        <v>0</v>
      </c>
      <c r="AX3441" s="38">
        <f t="shared" si="52"/>
        <v>0</v>
      </c>
      <c r="AY3441" s="38">
        <f t="shared" si="49"/>
        <v>0</v>
      </c>
      <c r="AZ3441" s="12">
        <f t="shared" si="30"/>
        <v>131.334696</v>
      </c>
      <c r="BA3441" s="12">
        <f t="shared" si="41"/>
        <v>90.25499196</v>
      </c>
      <c r="BB3441" s="12">
        <f t="shared" si="53"/>
        <v>115.6522732</v>
      </c>
      <c r="BC3441" s="12">
        <f t="shared" si="50"/>
        <v>0</v>
      </c>
      <c r="BD3441" s="12">
        <f t="shared" si="54"/>
        <v>110.5098355</v>
      </c>
    </row>
    <row r="3442" ht="14.25" customHeight="1">
      <c r="A3442" s="7">
        <v>41514.0</v>
      </c>
      <c r="B3442" s="21" t="s">
        <v>90</v>
      </c>
      <c r="C3442" s="8">
        <v>58.265038</v>
      </c>
      <c r="D3442" s="33">
        <f t="shared" si="5"/>
        <v>0.003921416326</v>
      </c>
      <c r="E3442" s="33">
        <f t="shared" si="7"/>
        <v>0.00366723732</v>
      </c>
      <c r="F3442" s="33">
        <f t="shared" si="9"/>
        <v>-0.04084540669</v>
      </c>
      <c r="G3442" s="33">
        <f t="shared" si="11"/>
        <v>-0.04991608644</v>
      </c>
      <c r="H3442" s="33">
        <f t="shared" si="20"/>
        <v>0.213195191</v>
      </c>
      <c r="I3442" s="45">
        <f t="shared" si="31"/>
        <v>-1.194159006</v>
      </c>
      <c r="J3442" s="45">
        <f t="shared" si="43"/>
        <v>-1.246658016</v>
      </c>
      <c r="K3442" s="21" t="s">
        <v>91</v>
      </c>
      <c r="L3442" s="8">
        <v>27.525429</v>
      </c>
      <c r="M3442" s="33">
        <f t="shared" si="6"/>
        <v>0.005242151117</v>
      </c>
      <c r="N3442" s="33">
        <f t="shared" si="8"/>
        <v>0.001828340072</v>
      </c>
      <c r="O3442" s="33">
        <f t="shared" si="10"/>
        <v>-0.02985114712</v>
      </c>
      <c r="P3442" s="33">
        <f t="shared" si="12"/>
        <v>-0.04316381531</v>
      </c>
      <c r="Q3442" s="45">
        <f t="shared" si="21"/>
        <v>0.4534358694</v>
      </c>
      <c r="R3442" s="45">
        <f t="shared" si="32"/>
        <v>-0.8993162891</v>
      </c>
      <c r="S3442" s="45">
        <f t="shared" si="44"/>
        <v>-0.8482374333</v>
      </c>
      <c r="T3442" s="33">
        <f t="shared" si="22"/>
        <v>-0.2402406784</v>
      </c>
      <c r="U3442" s="33">
        <f t="shared" si="33"/>
        <v>-0.2948427167</v>
      </c>
      <c r="V3442" s="33">
        <f t="shared" si="42"/>
        <v>-0.3984205827</v>
      </c>
      <c r="W3442" s="44">
        <f t="shared" si="13"/>
        <v>0.00799614817</v>
      </c>
      <c r="X3442" s="44">
        <f t="shared" si="14"/>
        <v>0.006099384188</v>
      </c>
      <c r="Y3442" s="33">
        <f t="shared" si="15"/>
        <v>0.7627902909</v>
      </c>
      <c r="Z3442" s="43">
        <v>1.0</v>
      </c>
      <c r="AA3442" s="33">
        <f t="shared" si="16"/>
        <v>1.762790291</v>
      </c>
      <c r="AB3442" s="33">
        <f t="shared" si="17"/>
        <v>0.4327175472</v>
      </c>
      <c r="AC3442" s="33">
        <f t="shared" si="18"/>
        <v>0.5672824528</v>
      </c>
      <c r="AD3442" s="33">
        <f t="shared" si="19"/>
        <v>0.003479625107</v>
      </c>
      <c r="AE3442" s="34">
        <f t="shared" si="23"/>
        <v>0</v>
      </c>
      <c r="AF3442" s="34">
        <f t="shared" si="24"/>
        <v>0</v>
      </c>
      <c r="AG3442" s="34">
        <f t="shared" si="25"/>
        <v>0</v>
      </c>
      <c r="AH3442" s="34">
        <f t="shared" si="26"/>
        <v>0</v>
      </c>
      <c r="AI3442" s="34">
        <f t="shared" si="28"/>
        <v>0</v>
      </c>
      <c r="AJ3442" s="34">
        <f t="shared" si="29"/>
        <v>0</v>
      </c>
      <c r="AK3442" s="34">
        <f t="shared" si="27"/>
        <v>0</v>
      </c>
      <c r="AL3442" s="36">
        <f t="shared" si="34"/>
        <v>0</v>
      </c>
      <c r="AM3442" s="36">
        <f t="shared" si="35"/>
        <v>0</v>
      </c>
      <c r="AN3442" s="46">
        <f t="shared" si="36"/>
        <v>0</v>
      </c>
      <c r="AO3442" s="36">
        <f t="shared" si="37"/>
        <v>0</v>
      </c>
      <c r="AP3442" s="36">
        <f t="shared" si="39"/>
        <v>0</v>
      </c>
      <c r="AQ3442" s="36">
        <f t="shared" si="40"/>
        <v>0</v>
      </c>
      <c r="AR3442" s="36">
        <f t="shared" si="38"/>
        <v>0</v>
      </c>
      <c r="AS3442" s="38">
        <f t="shared" si="45"/>
        <v>0</v>
      </c>
      <c r="AT3442" s="38">
        <f t="shared" si="46"/>
        <v>0</v>
      </c>
      <c r="AU3442" s="38">
        <f t="shared" si="47"/>
        <v>0</v>
      </c>
      <c r="AV3442" s="38">
        <f t="shared" si="48"/>
        <v>0</v>
      </c>
      <c r="AW3442" s="38">
        <f t="shared" si="51"/>
        <v>0</v>
      </c>
      <c r="AX3442" s="38">
        <f t="shared" si="52"/>
        <v>0</v>
      </c>
      <c r="AY3442" s="38">
        <f t="shared" si="49"/>
        <v>0</v>
      </c>
      <c r="AZ3442" s="12">
        <f t="shared" si="30"/>
        <v>131.334696</v>
      </c>
      <c r="BA3442" s="12">
        <f t="shared" si="41"/>
        <v>90.25499196</v>
      </c>
      <c r="BB3442" s="12">
        <f t="shared" si="53"/>
        <v>115.6522732</v>
      </c>
      <c r="BC3442" s="12">
        <f t="shared" si="50"/>
        <v>0</v>
      </c>
      <c r="BD3442" s="12">
        <f t="shared" si="54"/>
        <v>110.5098355</v>
      </c>
    </row>
    <row r="3443" ht="14.25" customHeight="1">
      <c r="A3443" s="7">
        <v>41515.0</v>
      </c>
      <c r="B3443" s="21" t="s">
        <v>90</v>
      </c>
      <c r="C3443" s="8">
        <v>58.235661</v>
      </c>
      <c r="D3443" s="33">
        <f t="shared" si="5"/>
        <v>-0.0005041960155</v>
      </c>
      <c r="E3443" s="33">
        <f t="shared" si="7"/>
        <v>0.001009541085</v>
      </c>
      <c r="F3443" s="33">
        <f t="shared" si="9"/>
        <v>-0.01952790017</v>
      </c>
      <c r="G3443" s="33">
        <f t="shared" si="11"/>
        <v>-0.05783839145</v>
      </c>
      <c r="H3443" s="33">
        <f t="shared" si="20"/>
        <v>0.08789405311</v>
      </c>
      <c r="I3443" s="45">
        <f t="shared" si="31"/>
        <v>-0.5181217105</v>
      </c>
      <c r="J3443" s="45">
        <f t="shared" si="43"/>
        <v>-1.406211185</v>
      </c>
      <c r="K3443" s="21" t="s">
        <v>91</v>
      </c>
      <c r="L3443" s="8">
        <v>27.346006</v>
      </c>
      <c r="M3443" s="33">
        <f t="shared" si="6"/>
        <v>-0.00651844518</v>
      </c>
      <c r="N3443" s="33">
        <f t="shared" si="8"/>
        <v>-0.00548127135</v>
      </c>
      <c r="O3443" s="33">
        <f t="shared" si="10"/>
        <v>-0.02532632635</v>
      </c>
      <c r="P3443" s="33">
        <f t="shared" si="12"/>
        <v>-0.06088213321</v>
      </c>
      <c r="Q3443" s="45">
        <f t="shared" si="21"/>
        <v>-0.04825809</v>
      </c>
      <c r="R3443" s="45">
        <f t="shared" si="32"/>
        <v>-0.673933278</v>
      </c>
      <c r="S3443" s="45">
        <f t="shared" si="44"/>
        <v>-1.449896045</v>
      </c>
      <c r="T3443" s="33">
        <f t="shared" si="22"/>
        <v>0.1361521431</v>
      </c>
      <c r="U3443" s="33">
        <f t="shared" si="33"/>
        <v>0.1558115675</v>
      </c>
      <c r="V3443" s="33">
        <f t="shared" si="42"/>
        <v>0.04368485982</v>
      </c>
      <c r="W3443" s="44">
        <f t="shared" si="13"/>
        <v>0.00763190033</v>
      </c>
      <c r="X3443" s="44">
        <f t="shared" si="14"/>
        <v>0.005131718276</v>
      </c>
      <c r="Y3443" s="33">
        <f t="shared" si="15"/>
        <v>0.6724037336</v>
      </c>
      <c r="Z3443" s="43">
        <v>1.0</v>
      </c>
      <c r="AA3443" s="33">
        <f t="shared" si="16"/>
        <v>1.672403734</v>
      </c>
      <c r="AB3443" s="33">
        <f t="shared" si="17"/>
        <v>0.4020582591</v>
      </c>
      <c r="AC3443" s="33">
        <f t="shared" si="18"/>
        <v>0.5979417409</v>
      </c>
      <c r="AD3443" s="33">
        <f t="shared" si="19"/>
        <v>0.0007718630689</v>
      </c>
      <c r="AE3443" s="34">
        <f t="shared" si="23"/>
        <v>0</v>
      </c>
      <c r="AF3443" s="34">
        <f t="shared" si="24"/>
        <v>0</v>
      </c>
      <c r="AG3443" s="34">
        <f t="shared" si="25"/>
        <v>0</v>
      </c>
      <c r="AH3443" s="34">
        <f t="shared" si="26"/>
        <v>0</v>
      </c>
      <c r="AI3443" s="34">
        <f t="shared" si="28"/>
        <v>0</v>
      </c>
      <c r="AJ3443" s="34">
        <f t="shared" si="29"/>
        <v>0</v>
      </c>
      <c r="AK3443" s="34">
        <f t="shared" si="27"/>
        <v>0</v>
      </c>
      <c r="AL3443" s="36">
        <f t="shared" si="34"/>
        <v>0</v>
      </c>
      <c r="AM3443" s="36">
        <f t="shared" si="35"/>
        <v>0</v>
      </c>
      <c r="AN3443" s="46">
        <f t="shared" si="36"/>
        <v>0</v>
      </c>
      <c r="AO3443" s="36">
        <f t="shared" si="37"/>
        <v>0</v>
      </c>
      <c r="AP3443" s="36">
        <f t="shared" si="39"/>
        <v>0</v>
      </c>
      <c r="AQ3443" s="36">
        <f t="shared" si="40"/>
        <v>0</v>
      </c>
      <c r="AR3443" s="36">
        <f t="shared" si="38"/>
        <v>0</v>
      </c>
      <c r="AS3443" s="38">
        <f t="shared" si="45"/>
        <v>0</v>
      </c>
      <c r="AT3443" s="38">
        <f t="shared" si="46"/>
        <v>0</v>
      </c>
      <c r="AU3443" s="38">
        <f t="shared" si="47"/>
        <v>0</v>
      </c>
      <c r="AV3443" s="38">
        <f t="shared" si="48"/>
        <v>0</v>
      </c>
      <c r="AW3443" s="38">
        <f t="shared" si="51"/>
        <v>0</v>
      </c>
      <c r="AX3443" s="38">
        <f t="shared" si="52"/>
        <v>0</v>
      </c>
      <c r="AY3443" s="38">
        <f t="shared" si="49"/>
        <v>0</v>
      </c>
      <c r="AZ3443" s="12">
        <f t="shared" si="30"/>
        <v>131.334696</v>
      </c>
      <c r="BA3443" s="12">
        <f t="shared" si="41"/>
        <v>90.25499196</v>
      </c>
      <c r="BB3443" s="12">
        <f t="shared" si="53"/>
        <v>115.6522732</v>
      </c>
      <c r="BC3443" s="12">
        <f t="shared" si="50"/>
        <v>0</v>
      </c>
      <c r="BD3443" s="12">
        <f t="shared" si="54"/>
        <v>110.5098355</v>
      </c>
    </row>
    <row r="3444" ht="14.25" customHeight="1">
      <c r="A3444" s="7">
        <v>41516.0</v>
      </c>
      <c r="B3444" s="21" t="s">
        <v>90</v>
      </c>
      <c r="C3444" s="8">
        <v>58.529301</v>
      </c>
      <c r="D3444" s="33">
        <f t="shared" si="5"/>
        <v>0.005042271264</v>
      </c>
      <c r="E3444" s="33">
        <f t="shared" si="7"/>
        <v>-0.001502643021</v>
      </c>
      <c r="F3444" s="33">
        <f t="shared" si="9"/>
        <v>-0.005612537335</v>
      </c>
      <c r="G3444" s="33">
        <f t="shared" si="11"/>
        <v>-0.05409883924</v>
      </c>
      <c r="H3444" s="33">
        <f t="shared" si="20"/>
        <v>-0.01648004008</v>
      </c>
      <c r="I3444" s="45">
        <f t="shared" si="31"/>
        <v>-0.09032553428</v>
      </c>
      <c r="J3444" s="45">
        <f t="shared" si="43"/>
        <v>-1.281912178</v>
      </c>
      <c r="K3444" s="21" t="s">
        <v>91</v>
      </c>
      <c r="L3444" s="8">
        <v>27.403421</v>
      </c>
      <c r="M3444" s="33">
        <f t="shared" si="6"/>
        <v>0.002099575346</v>
      </c>
      <c r="N3444" s="33">
        <f t="shared" si="8"/>
        <v>-0.008826706919</v>
      </c>
      <c r="O3444" s="33">
        <f t="shared" si="10"/>
        <v>-0.02227925991</v>
      </c>
      <c r="P3444" s="33">
        <f t="shared" si="12"/>
        <v>-0.05072141708</v>
      </c>
      <c r="Q3444" s="45">
        <f t="shared" si="21"/>
        <v>-0.2824630755</v>
      </c>
      <c r="R3444" s="45">
        <f t="shared" si="32"/>
        <v>-0.5468302677</v>
      </c>
      <c r="S3444" s="45">
        <f t="shared" si="44"/>
        <v>-1.075275184</v>
      </c>
      <c r="T3444" s="33">
        <f t="shared" si="22"/>
        <v>0.2659830354</v>
      </c>
      <c r="U3444" s="33">
        <f t="shared" si="33"/>
        <v>0.4565047334</v>
      </c>
      <c r="V3444" s="33">
        <f t="shared" si="42"/>
        <v>-0.2066369947</v>
      </c>
      <c r="W3444" s="44">
        <f t="shared" si="13"/>
        <v>0.007791969348</v>
      </c>
      <c r="X3444" s="44">
        <f t="shared" si="14"/>
        <v>0.005086594527</v>
      </c>
      <c r="Y3444" s="33">
        <f t="shared" si="15"/>
        <v>0.6527996068</v>
      </c>
      <c r="Z3444" s="43">
        <v>1.0</v>
      </c>
      <c r="AA3444" s="33">
        <f t="shared" si="16"/>
        <v>1.652799607</v>
      </c>
      <c r="AB3444" s="33">
        <f t="shared" si="17"/>
        <v>0.3949659742</v>
      </c>
      <c r="AC3444" s="33">
        <f t="shared" si="18"/>
        <v>0.6050340258</v>
      </c>
      <c r="AD3444" s="33">
        <f t="shared" si="19"/>
        <v>0.006765395328</v>
      </c>
      <c r="AE3444" s="34">
        <f t="shared" si="23"/>
        <v>0</v>
      </c>
      <c r="AF3444" s="34">
        <f t="shared" si="24"/>
        <v>0</v>
      </c>
      <c r="AG3444" s="34">
        <f t="shared" si="25"/>
        <v>0</v>
      </c>
      <c r="AH3444" s="34">
        <f t="shared" si="26"/>
        <v>0</v>
      </c>
      <c r="AI3444" s="34">
        <f t="shared" si="28"/>
        <v>0</v>
      </c>
      <c r="AJ3444" s="34">
        <f t="shared" si="29"/>
        <v>0</v>
      </c>
      <c r="AK3444" s="34">
        <f t="shared" si="27"/>
        <v>0</v>
      </c>
      <c r="AL3444" s="36">
        <f t="shared" si="34"/>
        <v>0</v>
      </c>
      <c r="AM3444" s="36">
        <f t="shared" si="35"/>
        <v>0</v>
      </c>
      <c r="AN3444" s="46">
        <f t="shared" si="36"/>
        <v>0</v>
      </c>
      <c r="AO3444" s="36">
        <f t="shared" si="37"/>
        <v>0</v>
      </c>
      <c r="AP3444" s="36">
        <f t="shared" si="39"/>
        <v>0</v>
      </c>
      <c r="AQ3444" s="36">
        <f t="shared" si="40"/>
        <v>0</v>
      </c>
      <c r="AR3444" s="36">
        <f t="shared" si="38"/>
        <v>0</v>
      </c>
      <c r="AS3444" s="38">
        <f t="shared" si="45"/>
        <v>0</v>
      </c>
      <c r="AT3444" s="38">
        <f t="shared" si="46"/>
        <v>0</v>
      </c>
      <c r="AU3444" s="38">
        <f t="shared" si="47"/>
        <v>0</v>
      </c>
      <c r="AV3444" s="38">
        <f t="shared" si="48"/>
        <v>0</v>
      </c>
      <c r="AW3444" s="38">
        <f t="shared" si="51"/>
        <v>0</v>
      </c>
      <c r="AX3444" s="38">
        <f t="shared" si="52"/>
        <v>0</v>
      </c>
      <c r="AY3444" s="38">
        <f t="shared" si="49"/>
        <v>0</v>
      </c>
      <c r="AZ3444" s="12">
        <f t="shared" si="30"/>
        <v>131.334696</v>
      </c>
      <c r="BA3444" s="12">
        <f t="shared" si="41"/>
        <v>90.25499196</v>
      </c>
      <c r="BB3444" s="12">
        <f t="shared" si="53"/>
        <v>115.6522732</v>
      </c>
      <c r="BC3444" s="12">
        <f t="shared" si="50"/>
        <v>0</v>
      </c>
      <c r="BD3444" s="12">
        <f t="shared" si="54"/>
        <v>110.5098355</v>
      </c>
    </row>
    <row r="3445" ht="14.25" customHeight="1">
      <c r="A3445" s="7">
        <v>41520.0</v>
      </c>
      <c r="B3445" s="21" t="s">
        <v>90</v>
      </c>
      <c r="C3445" s="8">
        <v>58.874313</v>
      </c>
      <c r="D3445" s="33">
        <f t="shared" si="5"/>
        <v>0.005894688542</v>
      </c>
      <c r="E3445" s="33">
        <f t="shared" si="7"/>
        <v>0.006399699856</v>
      </c>
      <c r="F3445" s="33">
        <f t="shared" si="9"/>
        <v>-0.008407455495</v>
      </c>
      <c r="G3445" s="33">
        <f t="shared" si="11"/>
        <v>-0.05066301743</v>
      </c>
      <c r="H3445" s="33">
        <f t="shared" si="20"/>
        <v>0.3393504847</v>
      </c>
      <c r="I3445" s="45">
        <f t="shared" si="31"/>
        <v>-0.1768410208</v>
      </c>
      <c r="J3445" s="45">
        <f t="shared" si="43"/>
        <v>-1.168805547</v>
      </c>
      <c r="K3445" s="21" t="s">
        <v>91</v>
      </c>
      <c r="L3445" s="8">
        <v>27.20245</v>
      </c>
      <c r="M3445" s="33">
        <f t="shared" si="6"/>
        <v>-0.007333792376</v>
      </c>
      <c r="N3445" s="33">
        <f t="shared" si="8"/>
        <v>-0.005771125004</v>
      </c>
      <c r="O3445" s="33">
        <f t="shared" si="10"/>
        <v>-0.02269212286</v>
      </c>
      <c r="P3445" s="33">
        <f t="shared" si="12"/>
        <v>-0.05932021812</v>
      </c>
      <c r="Q3445" s="45">
        <f t="shared" si="21"/>
        <v>-0.07129943917</v>
      </c>
      <c r="R3445" s="45">
        <f t="shared" si="32"/>
        <v>-0.5816333292</v>
      </c>
      <c r="S3445" s="45">
        <f t="shared" si="44"/>
        <v>-1.360094417</v>
      </c>
      <c r="T3445" s="33">
        <f t="shared" si="22"/>
        <v>0.4106499238</v>
      </c>
      <c r="U3445" s="33">
        <f t="shared" si="33"/>
        <v>0.4047923084</v>
      </c>
      <c r="V3445" s="33">
        <f t="shared" si="42"/>
        <v>0.1912888709</v>
      </c>
      <c r="W3445" s="44">
        <f t="shared" si="13"/>
        <v>0.007955774066</v>
      </c>
      <c r="X3445" s="44">
        <f t="shared" si="14"/>
        <v>0.005084998138</v>
      </c>
      <c r="Y3445" s="33">
        <f t="shared" si="15"/>
        <v>0.6391581882</v>
      </c>
      <c r="Z3445" s="43">
        <v>1.0</v>
      </c>
      <c r="AA3445" s="33">
        <f t="shared" si="16"/>
        <v>1.639158188</v>
      </c>
      <c r="AB3445" s="33">
        <f t="shared" si="17"/>
        <v>0.389930754</v>
      </c>
      <c r="AC3445" s="33">
        <f t="shared" si="18"/>
        <v>0.610069246</v>
      </c>
      <c r="AD3445" s="33">
        <f t="shared" si="19"/>
        <v>-0.01080153534</v>
      </c>
      <c r="AE3445" s="34">
        <f t="shared" si="23"/>
        <v>0</v>
      </c>
      <c r="AF3445" s="34">
        <f t="shared" si="24"/>
        <v>0</v>
      </c>
      <c r="AG3445" s="34">
        <f t="shared" si="25"/>
        <v>0</v>
      </c>
      <c r="AH3445" s="34">
        <f t="shared" si="26"/>
        <v>0</v>
      </c>
      <c r="AI3445" s="34">
        <f t="shared" si="28"/>
        <v>0</v>
      </c>
      <c r="AJ3445" s="34">
        <f t="shared" si="29"/>
        <v>0</v>
      </c>
      <c r="AK3445" s="34">
        <f t="shared" si="27"/>
        <v>0</v>
      </c>
      <c r="AL3445" s="36">
        <f t="shared" si="34"/>
        <v>0</v>
      </c>
      <c r="AM3445" s="36">
        <f t="shared" si="35"/>
        <v>0</v>
      </c>
      <c r="AN3445" s="46">
        <f t="shared" si="36"/>
        <v>0</v>
      </c>
      <c r="AO3445" s="36">
        <f t="shared" si="37"/>
        <v>0</v>
      </c>
      <c r="AP3445" s="36">
        <f t="shared" si="39"/>
        <v>0</v>
      </c>
      <c r="AQ3445" s="36">
        <f t="shared" si="40"/>
        <v>0</v>
      </c>
      <c r="AR3445" s="36">
        <f t="shared" si="38"/>
        <v>0</v>
      </c>
      <c r="AS3445" s="38">
        <f t="shared" si="45"/>
        <v>0</v>
      </c>
      <c r="AT3445" s="38">
        <f t="shared" si="46"/>
        <v>0</v>
      </c>
      <c r="AU3445" s="38">
        <f t="shared" si="47"/>
        <v>0</v>
      </c>
      <c r="AV3445" s="38">
        <f t="shared" si="48"/>
        <v>0</v>
      </c>
      <c r="AW3445" s="38">
        <f t="shared" si="51"/>
        <v>0</v>
      </c>
      <c r="AX3445" s="38">
        <f t="shared" si="52"/>
        <v>0</v>
      </c>
      <c r="AY3445" s="38">
        <f t="shared" si="49"/>
        <v>0</v>
      </c>
      <c r="AZ3445" s="12">
        <f t="shared" si="30"/>
        <v>131.334696</v>
      </c>
      <c r="BA3445" s="12">
        <f t="shared" si="41"/>
        <v>90.25499196</v>
      </c>
      <c r="BB3445" s="12">
        <f t="shared" si="53"/>
        <v>115.6522732</v>
      </c>
      <c r="BC3445" s="12">
        <f t="shared" si="50"/>
        <v>0</v>
      </c>
      <c r="BD3445" s="12">
        <f t="shared" si="54"/>
        <v>110.5098355</v>
      </c>
    </row>
    <row r="3446" ht="14.25" customHeight="1">
      <c r="A3446" s="7">
        <v>41521.0</v>
      </c>
      <c r="B3446" s="21" t="s">
        <v>90</v>
      </c>
      <c r="C3446" s="8">
        <v>58.79892</v>
      </c>
      <c r="D3446" s="33">
        <f t="shared" si="5"/>
        <v>-0.001280575452</v>
      </c>
      <c r="E3446" s="33">
        <f t="shared" si="7"/>
        <v>0.0131203389</v>
      </c>
      <c r="F3446" s="33">
        <f t="shared" si="9"/>
        <v>-0.002399916987</v>
      </c>
      <c r="G3446" s="33">
        <f t="shared" si="11"/>
        <v>-0.05823338251</v>
      </c>
      <c r="H3446" s="33">
        <f t="shared" si="20"/>
        <v>0.65877608</v>
      </c>
      <c r="I3446" s="45">
        <f t="shared" si="31"/>
        <v>0.01574631707</v>
      </c>
      <c r="J3446" s="45">
        <f t="shared" si="43"/>
        <v>-1.310254685</v>
      </c>
      <c r="K3446" s="21" t="s">
        <v>91</v>
      </c>
      <c r="L3446" s="8">
        <v>27.661816</v>
      </c>
      <c r="M3446" s="33">
        <f t="shared" si="6"/>
        <v>0.01688693482</v>
      </c>
      <c r="N3446" s="33">
        <f t="shared" si="8"/>
        <v>0.01022307117</v>
      </c>
      <c r="O3446" s="33">
        <f t="shared" si="10"/>
        <v>-0.002845812341</v>
      </c>
      <c r="P3446" s="33">
        <f t="shared" si="12"/>
        <v>-0.04533013999</v>
      </c>
      <c r="Q3446" s="45">
        <f t="shared" si="21"/>
        <v>1.094322119</v>
      </c>
      <c r="R3446" s="45">
        <f t="shared" si="32"/>
        <v>0.3924592681</v>
      </c>
      <c r="S3446" s="45">
        <f t="shared" si="44"/>
        <v>-0.8386161519</v>
      </c>
      <c r="T3446" s="33">
        <f t="shared" si="22"/>
        <v>-0.4355460393</v>
      </c>
      <c r="U3446" s="33">
        <f t="shared" si="33"/>
        <v>-0.3767129511</v>
      </c>
      <c r="V3446" s="33">
        <f t="shared" si="42"/>
        <v>-0.4716385335</v>
      </c>
      <c r="W3446" s="44">
        <f t="shared" si="13"/>
        <v>0.007658087123</v>
      </c>
      <c r="X3446" s="44">
        <f t="shared" si="14"/>
        <v>0.006696557339</v>
      </c>
      <c r="Y3446" s="33">
        <f t="shared" si="15"/>
        <v>0.8744425639</v>
      </c>
      <c r="Z3446" s="43">
        <v>1.0</v>
      </c>
      <c r="AA3446" s="33">
        <f t="shared" si="16"/>
        <v>1.874442564</v>
      </c>
      <c r="AB3446" s="33">
        <f t="shared" si="17"/>
        <v>0.4665080599</v>
      </c>
      <c r="AC3446" s="33">
        <f t="shared" si="18"/>
        <v>0.5334919401</v>
      </c>
      <c r="AD3446" s="33">
        <f t="shared" si="19"/>
        <v>0.001454736132</v>
      </c>
      <c r="AE3446" s="34">
        <f t="shared" si="23"/>
        <v>0</v>
      </c>
      <c r="AF3446" s="34">
        <f t="shared" si="24"/>
        <v>0</v>
      </c>
      <c r="AG3446" s="34">
        <f t="shared" si="25"/>
        <v>0</v>
      </c>
      <c r="AH3446" s="34">
        <f t="shared" si="26"/>
        <v>0</v>
      </c>
      <c r="AI3446" s="34">
        <f t="shared" si="28"/>
        <v>0</v>
      </c>
      <c r="AJ3446" s="34">
        <f t="shared" si="29"/>
        <v>0</v>
      </c>
      <c r="AK3446" s="34">
        <f t="shared" si="27"/>
        <v>0</v>
      </c>
      <c r="AL3446" s="36">
        <f t="shared" si="34"/>
        <v>0</v>
      </c>
      <c r="AM3446" s="36">
        <f t="shared" si="35"/>
        <v>0</v>
      </c>
      <c r="AN3446" s="46">
        <f t="shared" si="36"/>
        <v>0</v>
      </c>
      <c r="AO3446" s="36">
        <f t="shared" si="37"/>
        <v>0</v>
      </c>
      <c r="AP3446" s="36">
        <f t="shared" si="39"/>
        <v>0</v>
      </c>
      <c r="AQ3446" s="36">
        <f t="shared" si="40"/>
        <v>0</v>
      </c>
      <c r="AR3446" s="36">
        <f t="shared" si="38"/>
        <v>0</v>
      </c>
      <c r="AS3446" s="38">
        <f t="shared" si="45"/>
        <v>0</v>
      </c>
      <c r="AT3446" s="38">
        <f t="shared" si="46"/>
        <v>0</v>
      </c>
      <c r="AU3446" s="38">
        <f t="shared" si="47"/>
        <v>0</v>
      </c>
      <c r="AV3446" s="38">
        <f t="shared" si="48"/>
        <v>0</v>
      </c>
      <c r="AW3446" s="38">
        <f t="shared" si="51"/>
        <v>0</v>
      </c>
      <c r="AX3446" s="38">
        <f t="shared" si="52"/>
        <v>0</v>
      </c>
      <c r="AY3446" s="38">
        <f t="shared" si="49"/>
        <v>0</v>
      </c>
      <c r="AZ3446" s="12">
        <f t="shared" si="30"/>
        <v>131.334696</v>
      </c>
      <c r="BA3446" s="12">
        <f t="shared" si="41"/>
        <v>90.25499196</v>
      </c>
      <c r="BB3446" s="12">
        <f t="shared" si="53"/>
        <v>115.6522732</v>
      </c>
      <c r="BC3446" s="12">
        <f t="shared" si="50"/>
        <v>0</v>
      </c>
      <c r="BD3446" s="12">
        <f t="shared" si="54"/>
        <v>110.5098355</v>
      </c>
    </row>
    <row r="3447" ht="14.25" customHeight="1">
      <c r="A3447" s="7">
        <v>41522.0</v>
      </c>
      <c r="B3447" s="21" t="s">
        <v>90</v>
      </c>
      <c r="C3447" s="8">
        <v>58.458832</v>
      </c>
      <c r="D3447" s="33">
        <f t="shared" si="5"/>
        <v>-0.005783915759</v>
      </c>
      <c r="E3447" s="33">
        <f t="shared" si="7"/>
        <v>0.003326076952</v>
      </c>
      <c r="F3447" s="33">
        <f t="shared" si="9"/>
        <v>0.007005511786</v>
      </c>
      <c r="G3447" s="33">
        <f t="shared" si="11"/>
        <v>-0.0604768177</v>
      </c>
      <c r="H3447" s="33">
        <f t="shared" si="20"/>
        <v>0.234953547</v>
      </c>
      <c r="I3447" s="45">
        <f t="shared" si="31"/>
        <v>0.3084929275</v>
      </c>
      <c r="J3447" s="45">
        <f t="shared" si="43"/>
        <v>-1.319299536</v>
      </c>
      <c r="K3447" s="21" t="s">
        <v>91</v>
      </c>
      <c r="L3447" s="8">
        <v>27.446482</v>
      </c>
      <c r="M3447" s="33">
        <f t="shared" si="6"/>
        <v>-0.00778452145</v>
      </c>
      <c r="N3447" s="33">
        <f t="shared" si="8"/>
        <v>-0.00286814785</v>
      </c>
      <c r="O3447" s="33">
        <f t="shared" si="10"/>
        <v>-0.001045051728</v>
      </c>
      <c r="P3447" s="33">
        <f t="shared" si="12"/>
        <v>-0.04757161922</v>
      </c>
      <c r="Q3447" s="45">
        <f t="shared" si="21"/>
        <v>0.174294261</v>
      </c>
      <c r="R3447" s="45">
        <f t="shared" si="32"/>
        <v>0.4632616299</v>
      </c>
      <c r="S3447" s="45">
        <f t="shared" si="44"/>
        <v>-0.8971517263</v>
      </c>
      <c r="T3447" s="33">
        <f t="shared" si="22"/>
        <v>0.06065928598</v>
      </c>
      <c r="U3447" s="33">
        <f t="shared" si="33"/>
        <v>-0.1547687024</v>
      </c>
      <c r="V3447" s="33">
        <f t="shared" si="42"/>
        <v>-0.4221478097</v>
      </c>
      <c r="W3447" s="44">
        <f t="shared" si="13"/>
        <v>0.007683663433</v>
      </c>
      <c r="X3447" s="44">
        <f t="shared" si="14"/>
        <v>0.006774344432</v>
      </c>
      <c r="Y3447" s="33">
        <f t="shared" si="15"/>
        <v>0.8816555399</v>
      </c>
      <c r="Z3447" s="43">
        <v>1.0</v>
      </c>
      <c r="AA3447" s="33">
        <f t="shared" si="16"/>
        <v>1.88165554</v>
      </c>
      <c r="AB3447" s="33">
        <f t="shared" si="17"/>
        <v>0.4685531019</v>
      </c>
      <c r="AC3447" s="33">
        <f t="shared" si="18"/>
        <v>0.5314468981</v>
      </c>
      <c r="AD3447" s="33">
        <f t="shared" si="19"/>
        <v>-0.000402876458</v>
      </c>
      <c r="AE3447" s="34">
        <f t="shared" si="23"/>
        <v>0</v>
      </c>
      <c r="AF3447" s="34">
        <f t="shared" si="24"/>
        <v>0</v>
      </c>
      <c r="AG3447" s="34">
        <f t="shared" si="25"/>
        <v>0</v>
      </c>
      <c r="AH3447" s="34">
        <f t="shared" si="26"/>
        <v>0</v>
      </c>
      <c r="AI3447" s="34">
        <f t="shared" si="28"/>
        <v>0</v>
      </c>
      <c r="AJ3447" s="34">
        <f t="shared" si="29"/>
        <v>0</v>
      </c>
      <c r="AK3447" s="34">
        <f t="shared" si="27"/>
        <v>0</v>
      </c>
      <c r="AL3447" s="36">
        <f t="shared" si="34"/>
        <v>0</v>
      </c>
      <c r="AM3447" s="36">
        <f t="shared" si="35"/>
        <v>0</v>
      </c>
      <c r="AN3447" s="46">
        <f t="shared" si="36"/>
        <v>0</v>
      </c>
      <c r="AO3447" s="36">
        <f t="shared" si="37"/>
        <v>0</v>
      </c>
      <c r="AP3447" s="36">
        <f t="shared" si="39"/>
        <v>0</v>
      </c>
      <c r="AQ3447" s="36">
        <f t="shared" si="40"/>
        <v>0</v>
      </c>
      <c r="AR3447" s="36">
        <f t="shared" si="38"/>
        <v>0</v>
      </c>
      <c r="AS3447" s="38">
        <f t="shared" si="45"/>
        <v>0</v>
      </c>
      <c r="AT3447" s="38">
        <f t="shared" si="46"/>
        <v>0</v>
      </c>
      <c r="AU3447" s="38">
        <f t="shared" si="47"/>
        <v>0</v>
      </c>
      <c r="AV3447" s="38">
        <f t="shared" si="48"/>
        <v>0</v>
      </c>
      <c r="AW3447" s="38">
        <f t="shared" si="51"/>
        <v>0</v>
      </c>
      <c r="AX3447" s="38">
        <f t="shared" si="52"/>
        <v>0</v>
      </c>
      <c r="AY3447" s="38">
        <f t="shared" si="49"/>
        <v>0</v>
      </c>
      <c r="AZ3447" s="12">
        <f t="shared" si="30"/>
        <v>131.334696</v>
      </c>
      <c r="BA3447" s="12">
        <f t="shared" si="41"/>
        <v>90.25499196</v>
      </c>
      <c r="BB3447" s="12">
        <f t="shared" si="53"/>
        <v>115.6522732</v>
      </c>
      <c r="BC3447" s="12">
        <f t="shared" si="50"/>
        <v>0</v>
      </c>
      <c r="BD3447" s="12">
        <f t="shared" si="54"/>
        <v>110.5098355</v>
      </c>
    </row>
    <row r="3448" ht="14.25" customHeight="1">
      <c r="A3448" s="7">
        <v>41523.0</v>
      </c>
      <c r="B3448" s="21" t="s">
        <v>90</v>
      </c>
      <c r="C3448" s="8">
        <v>58.599289</v>
      </c>
      <c r="D3448" s="33">
        <f t="shared" si="5"/>
        <v>0.002402665178</v>
      </c>
      <c r="E3448" s="33">
        <f t="shared" si="7"/>
        <v>0.006244077834</v>
      </c>
      <c r="F3448" s="33">
        <f t="shared" si="9"/>
        <v>0.007259922572</v>
      </c>
      <c r="G3448" s="33">
        <f t="shared" si="11"/>
        <v>-0.05732950725</v>
      </c>
      <c r="H3448" s="33">
        <f t="shared" si="20"/>
        <v>0.3789396098</v>
      </c>
      <c r="I3448" s="45">
        <f t="shared" si="31"/>
        <v>0.3169224701</v>
      </c>
      <c r="J3448" s="45">
        <f t="shared" si="43"/>
        <v>-1.206894004</v>
      </c>
      <c r="K3448" s="21" t="s">
        <v>91</v>
      </c>
      <c r="L3448" s="8">
        <v>27.525429</v>
      </c>
      <c r="M3448" s="33">
        <f t="shared" si="6"/>
        <v>0.002876397784</v>
      </c>
      <c r="N3448" s="33">
        <f t="shared" si="8"/>
        <v>0.006561214095</v>
      </c>
      <c r="O3448" s="33">
        <f t="shared" si="10"/>
        <v>0.00104397895</v>
      </c>
      <c r="P3448" s="33">
        <f t="shared" si="12"/>
        <v>-0.04602040226</v>
      </c>
      <c r="Q3448" s="45">
        <f t="shared" si="21"/>
        <v>0.8236589541</v>
      </c>
      <c r="R3448" s="45">
        <f t="shared" si="32"/>
        <v>0.542050602</v>
      </c>
      <c r="S3448" s="45">
        <f t="shared" si="44"/>
        <v>-0.8319796031</v>
      </c>
      <c r="T3448" s="33">
        <f t="shared" si="22"/>
        <v>-0.4447193442</v>
      </c>
      <c r="U3448" s="33">
        <f t="shared" si="33"/>
        <v>-0.2251281319</v>
      </c>
      <c r="V3448" s="33">
        <f t="shared" si="42"/>
        <v>-0.3749144006</v>
      </c>
      <c r="W3448" s="44">
        <f t="shared" si="13"/>
        <v>0.007768739725</v>
      </c>
      <c r="X3448" s="44">
        <f t="shared" si="14"/>
        <v>0.006830272058</v>
      </c>
      <c r="Y3448" s="33">
        <f t="shared" si="15"/>
        <v>0.8791994969</v>
      </c>
      <c r="Z3448" s="43">
        <v>1.0</v>
      </c>
      <c r="AA3448" s="33">
        <f t="shared" si="16"/>
        <v>1.879199497</v>
      </c>
      <c r="AB3448" s="33">
        <f t="shared" si="17"/>
        <v>0.4678585208</v>
      </c>
      <c r="AC3448" s="33">
        <f t="shared" si="18"/>
        <v>0.5321414792</v>
      </c>
      <c r="AD3448" s="33">
        <f t="shared" si="19"/>
        <v>-0.001650622589</v>
      </c>
      <c r="AE3448" s="34">
        <f t="shared" si="23"/>
        <v>0</v>
      </c>
      <c r="AF3448" s="34">
        <f t="shared" si="24"/>
        <v>0</v>
      </c>
      <c r="AG3448" s="34">
        <f t="shared" si="25"/>
        <v>0</v>
      </c>
      <c r="AH3448" s="34">
        <f t="shared" si="26"/>
        <v>0</v>
      </c>
      <c r="AI3448" s="34">
        <f t="shared" si="28"/>
        <v>0</v>
      </c>
      <c r="AJ3448" s="34">
        <f t="shared" si="29"/>
        <v>0</v>
      </c>
      <c r="AK3448" s="34">
        <f t="shared" si="27"/>
        <v>0</v>
      </c>
      <c r="AL3448" s="36">
        <f t="shared" si="34"/>
        <v>0</v>
      </c>
      <c r="AM3448" s="36">
        <f t="shared" si="35"/>
        <v>0</v>
      </c>
      <c r="AN3448" s="46">
        <f t="shared" si="36"/>
        <v>0</v>
      </c>
      <c r="AO3448" s="36">
        <f t="shared" si="37"/>
        <v>0</v>
      </c>
      <c r="AP3448" s="36">
        <f t="shared" si="39"/>
        <v>0</v>
      </c>
      <c r="AQ3448" s="36">
        <f t="shared" si="40"/>
        <v>0</v>
      </c>
      <c r="AR3448" s="36">
        <f t="shared" si="38"/>
        <v>0</v>
      </c>
      <c r="AS3448" s="38">
        <f t="shared" si="45"/>
        <v>0</v>
      </c>
      <c r="AT3448" s="38">
        <f t="shared" si="46"/>
        <v>0</v>
      </c>
      <c r="AU3448" s="38">
        <f t="shared" si="47"/>
        <v>0</v>
      </c>
      <c r="AV3448" s="38">
        <f t="shared" si="48"/>
        <v>0</v>
      </c>
      <c r="AW3448" s="38">
        <f t="shared" si="51"/>
        <v>0</v>
      </c>
      <c r="AX3448" s="38">
        <f t="shared" si="52"/>
        <v>0</v>
      </c>
      <c r="AY3448" s="38">
        <f t="shared" si="49"/>
        <v>0</v>
      </c>
      <c r="AZ3448" s="12">
        <f t="shared" si="30"/>
        <v>131.334696</v>
      </c>
      <c r="BA3448" s="12">
        <f t="shared" si="41"/>
        <v>90.25499196</v>
      </c>
      <c r="BB3448" s="12">
        <f t="shared" si="53"/>
        <v>115.6522732</v>
      </c>
      <c r="BC3448" s="12">
        <f t="shared" si="50"/>
        <v>0</v>
      </c>
      <c r="BD3448" s="12">
        <f t="shared" si="54"/>
        <v>110.5098355</v>
      </c>
    </row>
    <row r="3449" ht="14.25" customHeight="1">
      <c r="A3449" s="7">
        <v>41526.0</v>
      </c>
      <c r="B3449" s="21" t="s">
        <v>90</v>
      </c>
      <c r="C3449" s="8">
        <v>58.68803</v>
      </c>
      <c r="D3449" s="33">
        <f t="shared" si="5"/>
        <v>0.00151436991</v>
      </c>
      <c r="E3449" s="33">
        <f t="shared" si="7"/>
        <v>0.002711957896</v>
      </c>
      <c r="F3449" s="33">
        <f t="shared" si="9"/>
        <v>0.00120523977</v>
      </c>
      <c r="G3449" s="33">
        <f t="shared" si="11"/>
        <v>-0.05209578014</v>
      </c>
      <c r="H3449" s="33">
        <f t="shared" si="20"/>
        <v>0.2240582476</v>
      </c>
      <c r="I3449" s="45">
        <f t="shared" si="31"/>
        <v>0.1391348301</v>
      </c>
      <c r="J3449" s="45">
        <f t="shared" si="43"/>
        <v>-1.058728409</v>
      </c>
      <c r="K3449" s="21" t="s">
        <v>91</v>
      </c>
      <c r="L3449" s="8">
        <v>27.647457</v>
      </c>
      <c r="M3449" s="33">
        <f t="shared" si="6"/>
        <v>0.004433282402</v>
      </c>
      <c r="N3449" s="33">
        <f t="shared" si="8"/>
        <v>0.008905311494</v>
      </c>
      <c r="O3449" s="33">
        <f t="shared" si="10"/>
        <v>0</v>
      </c>
      <c r="P3449" s="33">
        <f t="shared" si="12"/>
        <v>-0.04083650774</v>
      </c>
      <c r="Q3449" s="45">
        <f t="shared" si="21"/>
        <v>0.9770882303</v>
      </c>
      <c r="R3449" s="45">
        <f t="shared" si="32"/>
        <v>0.4742690994</v>
      </c>
      <c r="S3449" s="45">
        <f t="shared" si="44"/>
        <v>-0.6550368781</v>
      </c>
      <c r="T3449" s="33">
        <f t="shared" si="22"/>
        <v>-0.7530299827</v>
      </c>
      <c r="U3449" s="33">
        <f t="shared" si="33"/>
        <v>-0.3351342693</v>
      </c>
      <c r="V3449" s="33">
        <f t="shared" si="42"/>
        <v>-0.4036915314</v>
      </c>
      <c r="W3449" s="44">
        <f t="shared" si="13"/>
        <v>0.007825847639</v>
      </c>
      <c r="X3449" s="44">
        <f t="shared" si="14"/>
        <v>0.006992082207</v>
      </c>
      <c r="Y3449" s="33">
        <f t="shared" si="15"/>
        <v>0.8934600479</v>
      </c>
      <c r="Z3449" s="43">
        <v>1.0</v>
      </c>
      <c r="AA3449" s="33">
        <f t="shared" si="16"/>
        <v>1.893460048</v>
      </c>
      <c r="AB3449" s="33">
        <f t="shared" si="17"/>
        <v>0.4718663322</v>
      </c>
      <c r="AC3449" s="33">
        <f t="shared" si="18"/>
        <v>0.5281336678</v>
      </c>
      <c r="AD3449" s="33">
        <f t="shared" si="19"/>
        <v>-0.001210859835</v>
      </c>
      <c r="AE3449" s="34">
        <f t="shared" si="23"/>
        <v>0</v>
      </c>
      <c r="AF3449" s="34">
        <f t="shared" si="24"/>
        <v>0</v>
      </c>
      <c r="AG3449" s="34">
        <f t="shared" si="25"/>
        <v>0</v>
      </c>
      <c r="AH3449" s="34">
        <f t="shared" si="26"/>
        <v>0</v>
      </c>
      <c r="AI3449" s="34">
        <f t="shared" si="28"/>
        <v>0</v>
      </c>
      <c r="AJ3449" s="34">
        <f t="shared" si="29"/>
        <v>0</v>
      </c>
      <c r="AK3449" s="34">
        <f t="shared" si="27"/>
        <v>0</v>
      </c>
      <c r="AL3449" s="36">
        <f t="shared" si="34"/>
        <v>0</v>
      </c>
      <c r="AM3449" s="36">
        <f t="shared" si="35"/>
        <v>0</v>
      </c>
      <c r="AN3449" s="46">
        <f t="shared" si="36"/>
        <v>0</v>
      </c>
      <c r="AO3449" s="36">
        <f t="shared" si="37"/>
        <v>0</v>
      </c>
      <c r="AP3449" s="36">
        <f t="shared" si="39"/>
        <v>0</v>
      </c>
      <c r="AQ3449" s="36">
        <f t="shared" si="40"/>
        <v>0</v>
      </c>
      <c r="AR3449" s="36">
        <f t="shared" si="38"/>
        <v>0</v>
      </c>
      <c r="AS3449" s="38">
        <f t="shared" si="45"/>
        <v>0</v>
      </c>
      <c r="AT3449" s="38">
        <f t="shared" si="46"/>
        <v>0</v>
      </c>
      <c r="AU3449" s="38">
        <f t="shared" si="47"/>
        <v>0</v>
      </c>
      <c r="AV3449" s="38">
        <f t="shared" si="48"/>
        <v>0</v>
      </c>
      <c r="AW3449" s="38">
        <f t="shared" si="51"/>
        <v>0</v>
      </c>
      <c r="AX3449" s="38">
        <f t="shared" si="52"/>
        <v>0</v>
      </c>
      <c r="AY3449" s="38">
        <f t="shared" si="49"/>
        <v>0</v>
      </c>
      <c r="AZ3449" s="12">
        <f t="shared" si="30"/>
        <v>131.334696</v>
      </c>
      <c r="BA3449" s="12">
        <f t="shared" si="41"/>
        <v>90.25499196</v>
      </c>
      <c r="BB3449" s="12">
        <f t="shared" si="53"/>
        <v>115.6522732</v>
      </c>
      <c r="BC3449" s="12">
        <f t="shared" si="50"/>
        <v>0</v>
      </c>
      <c r="BD3449" s="12">
        <f t="shared" si="54"/>
        <v>110.5098355</v>
      </c>
    </row>
    <row r="3450" ht="14.25" customHeight="1">
      <c r="A3450" s="7">
        <v>41527.0</v>
      </c>
      <c r="B3450" s="21" t="s">
        <v>90</v>
      </c>
      <c r="C3450" s="8">
        <v>58.724987</v>
      </c>
      <c r="D3450" s="33">
        <f t="shared" si="5"/>
        <v>0.0006297195527</v>
      </c>
      <c r="E3450" s="33">
        <f t="shared" si="7"/>
        <v>-0.002536352314</v>
      </c>
      <c r="F3450" s="33">
        <f t="shared" si="9"/>
        <v>0.003847115649</v>
      </c>
      <c r="G3450" s="33">
        <f t="shared" si="11"/>
        <v>-0.04550071857</v>
      </c>
      <c r="H3450" s="33">
        <f t="shared" si="20"/>
        <v>-0.01176896555</v>
      </c>
      <c r="I3450" s="45">
        <f t="shared" si="31"/>
        <v>0.228243245</v>
      </c>
      <c r="J3450" s="45">
        <f t="shared" si="43"/>
        <v>-0.8928770847</v>
      </c>
      <c r="K3450" s="21" t="s">
        <v>91</v>
      </c>
      <c r="L3450" s="8">
        <v>27.7264</v>
      </c>
      <c r="M3450" s="33">
        <f t="shared" si="6"/>
        <v>0.002855343983</v>
      </c>
      <c r="N3450" s="33">
        <f t="shared" si="8"/>
        <v>0.01926113273</v>
      </c>
      <c r="O3450" s="33">
        <f t="shared" si="10"/>
        <v>0.01337884932</v>
      </c>
      <c r="P3450" s="33">
        <f t="shared" si="12"/>
        <v>-0.03012827406</v>
      </c>
      <c r="Q3450" s="45">
        <f t="shared" si="21"/>
        <v>1.676040983</v>
      </c>
      <c r="R3450" s="45">
        <f t="shared" si="32"/>
        <v>1.134870859</v>
      </c>
      <c r="S3450" s="45">
        <f t="shared" si="44"/>
        <v>-0.30223018</v>
      </c>
      <c r="T3450" s="33">
        <f t="shared" si="22"/>
        <v>-1.687809949</v>
      </c>
      <c r="U3450" s="33">
        <f t="shared" si="33"/>
        <v>-0.9066276143</v>
      </c>
      <c r="V3450" s="33">
        <f t="shared" si="42"/>
        <v>-0.5906469046</v>
      </c>
      <c r="W3450" s="44">
        <f t="shared" si="13"/>
        <v>0.007809194056</v>
      </c>
      <c r="X3450" s="44">
        <f t="shared" si="14"/>
        <v>0.006916805315</v>
      </c>
      <c r="Y3450" s="33">
        <f t="shared" si="15"/>
        <v>0.8857258849</v>
      </c>
      <c r="Z3450" s="43">
        <v>1.0</v>
      </c>
      <c r="AA3450" s="33">
        <f t="shared" si="16"/>
        <v>1.885725885</v>
      </c>
      <c r="AB3450" s="33">
        <f t="shared" si="17"/>
        <v>0.4697002316</v>
      </c>
      <c r="AC3450" s="33">
        <f t="shared" si="18"/>
        <v>0.5302997684</v>
      </c>
      <c r="AD3450" s="33">
        <f t="shared" si="19"/>
        <v>0.0004242493545</v>
      </c>
      <c r="AE3450" s="34">
        <f t="shared" si="23"/>
        <v>1</v>
      </c>
      <c r="AF3450" s="34">
        <f t="shared" si="24"/>
        <v>0</v>
      </c>
      <c r="AG3450" s="34">
        <f t="shared" si="25"/>
        <v>0</v>
      </c>
      <c r="AH3450" s="34">
        <f t="shared" si="26"/>
        <v>1</v>
      </c>
      <c r="AI3450" s="34">
        <f t="shared" si="28"/>
        <v>0</v>
      </c>
      <c r="AJ3450" s="34">
        <f t="shared" si="29"/>
        <v>1</v>
      </c>
      <c r="AK3450" s="34">
        <f t="shared" si="27"/>
        <v>0.0004242493545</v>
      </c>
      <c r="AL3450" s="36">
        <f t="shared" si="34"/>
        <v>0</v>
      </c>
      <c r="AM3450" s="36">
        <f t="shared" si="35"/>
        <v>0</v>
      </c>
      <c r="AN3450" s="46">
        <f t="shared" si="36"/>
        <v>0</v>
      </c>
      <c r="AO3450" s="36">
        <f t="shared" si="37"/>
        <v>0</v>
      </c>
      <c r="AP3450" s="36">
        <f t="shared" si="39"/>
        <v>0</v>
      </c>
      <c r="AQ3450" s="36">
        <f t="shared" si="40"/>
        <v>0</v>
      </c>
      <c r="AR3450" s="36">
        <f t="shared" si="38"/>
        <v>0</v>
      </c>
      <c r="AS3450" s="38">
        <f t="shared" si="45"/>
        <v>0</v>
      </c>
      <c r="AT3450" s="38">
        <f t="shared" si="46"/>
        <v>0</v>
      </c>
      <c r="AU3450" s="38">
        <f t="shared" si="47"/>
        <v>0</v>
      </c>
      <c r="AV3450" s="38">
        <f t="shared" si="48"/>
        <v>0</v>
      </c>
      <c r="AW3450" s="38">
        <f t="shared" si="51"/>
        <v>0</v>
      </c>
      <c r="AX3450" s="38">
        <f t="shared" si="52"/>
        <v>0</v>
      </c>
      <c r="AY3450" s="38">
        <f t="shared" si="49"/>
        <v>0</v>
      </c>
      <c r="AZ3450" s="12">
        <f t="shared" si="30"/>
        <v>131.3904147</v>
      </c>
      <c r="BA3450" s="12">
        <f t="shared" si="41"/>
        <v>90.25499196</v>
      </c>
      <c r="BB3450" s="12">
        <f t="shared" si="53"/>
        <v>115.6522732</v>
      </c>
      <c r="BC3450" s="12">
        <f t="shared" si="50"/>
        <v>0.0001414164515</v>
      </c>
      <c r="BD3450" s="12">
        <f t="shared" si="54"/>
        <v>110.5254634</v>
      </c>
    </row>
    <row r="3451" ht="14.25" customHeight="1">
      <c r="A3451" s="7">
        <v>41528.0</v>
      </c>
      <c r="B3451" s="21" t="s">
        <v>90</v>
      </c>
      <c r="C3451" s="8">
        <v>59.035484</v>
      </c>
      <c r="D3451" s="33">
        <f t="shared" si="5"/>
        <v>0.005287306407</v>
      </c>
      <c r="E3451" s="33">
        <f t="shared" si="7"/>
        <v>0.004023271176</v>
      </c>
      <c r="F3451" s="33">
        <f t="shared" si="9"/>
        <v>0.01719639676</v>
      </c>
      <c r="G3451" s="33">
        <f t="shared" si="11"/>
        <v>-0.03562140455</v>
      </c>
      <c r="H3451" s="33">
        <f t="shared" si="20"/>
        <v>0.2826506925</v>
      </c>
      <c r="I3451" s="45">
        <f t="shared" si="31"/>
        <v>0.6511022821</v>
      </c>
      <c r="J3451" s="45">
        <f t="shared" si="43"/>
        <v>-0.6587648855</v>
      </c>
      <c r="K3451" s="21" t="s">
        <v>91</v>
      </c>
      <c r="L3451" s="8">
        <v>27.834064</v>
      </c>
      <c r="M3451" s="33">
        <f t="shared" si="6"/>
        <v>0.003883086156</v>
      </c>
      <c r="N3451" s="33">
        <f t="shared" si="8"/>
        <v>0.006226923062</v>
      </c>
      <c r="O3451" s="33">
        <f t="shared" si="10"/>
        <v>0.01651365251</v>
      </c>
      <c r="P3451" s="33">
        <f t="shared" si="12"/>
        <v>-0.02194229501</v>
      </c>
      <c r="Q3451" s="45">
        <f t="shared" si="21"/>
        <v>0.7156108533</v>
      </c>
      <c r="R3451" s="45">
        <f t="shared" si="32"/>
        <v>1.29510219</v>
      </c>
      <c r="S3451" s="45">
        <f t="shared" si="44"/>
        <v>-0.04086428184</v>
      </c>
      <c r="T3451" s="33">
        <f t="shared" si="22"/>
        <v>-0.4329601608</v>
      </c>
      <c r="U3451" s="33">
        <f t="shared" si="33"/>
        <v>-0.6439999082</v>
      </c>
      <c r="V3451" s="33">
        <f t="shared" si="42"/>
        <v>-0.6179006037</v>
      </c>
      <c r="W3451" s="44">
        <f t="shared" si="13"/>
        <v>0.007958875153</v>
      </c>
      <c r="X3451" s="44">
        <f t="shared" si="14"/>
        <v>0.006979032526</v>
      </c>
      <c r="Y3451" s="33">
        <f t="shared" si="15"/>
        <v>0.8768867951</v>
      </c>
      <c r="Z3451" s="43">
        <v>1.0</v>
      </c>
      <c r="AA3451" s="33">
        <f t="shared" si="16"/>
        <v>1.876886795</v>
      </c>
      <c r="AB3451" s="33">
        <f t="shared" si="17"/>
        <v>0.4672028155</v>
      </c>
      <c r="AC3451" s="33">
        <f t="shared" si="18"/>
        <v>0.5327971845</v>
      </c>
      <c r="AD3451" s="33">
        <f t="shared" si="19"/>
        <v>0.000947573534</v>
      </c>
      <c r="AE3451" s="34">
        <f t="shared" si="23"/>
        <v>0</v>
      </c>
      <c r="AF3451" s="34">
        <f t="shared" si="24"/>
        <v>0</v>
      </c>
      <c r="AG3451" s="34">
        <f t="shared" si="25"/>
        <v>0</v>
      </c>
      <c r="AH3451" s="34">
        <f t="shared" si="26"/>
        <v>2</v>
      </c>
      <c r="AI3451" s="34">
        <f t="shared" si="28"/>
        <v>0</v>
      </c>
      <c r="AJ3451" s="34">
        <f t="shared" si="29"/>
        <v>1</v>
      </c>
      <c r="AK3451" s="34">
        <f t="shared" si="27"/>
        <v>0.000947573534</v>
      </c>
      <c r="AL3451" s="36">
        <f t="shared" si="34"/>
        <v>0</v>
      </c>
      <c r="AM3451" s="36">
        <f t="shared" si="35"/>
        <v>0</v>
      </c>
      <c r="AN3451" s="46">
        <f t="shared" si="36"/>
        <v>0</v>
      </c>
      <c r="AO3451" s="36">
        <f t="shared" si="37"/>
        <v>0</v>
      </c>
      <c r="AP3451" s="36">
        <f t="shared" si="39"/>
        <v>0</v>
      </c>
      <c r="AQ3451" s="36">
        <f t="shared" si="40"/>
        <v>0</v>
      </c>
      <c r="AR3451" s="36">
        <f t="shared" si="38"/>
        <v>0</v>
      </c>
      <c r="AS3451" s="38">
        <f t="shared" si="45"/>
        <v>0</v>
      </c>
      <c r="AT3451" s="38">
        <f t="shared" si="46"/>
        <v>0</v>
      </c>
      <c r="AU3451" s="38">
        <f t="shared" si="47"/>
        <v>0</v>
      </c>
      <c r="AV3451" s="38">
        <f t="shared" si="48"/>
        <v>0</v>
      </c>
      <c r="AW3451" s="38">
        <f t="shared" si="51"/>
        <v>0</v>
      </c>
      <c r="AX3451" s="38">
        <f t="shared" si="52"/>
        <v>0</v>
      </c>
      <c r="AY3451" s="38">
        <f t="shared" si="49"/>
        <v>0</v>
      </c>
      <c r="AZ3451" s="12">
        <f t="shared" si="30"/>
        <v>131.5149167</v>
      </c>
      <c r="BA3451" s="12">
        <f t="shared" si="41"/>
        <v>90.25499196</v>
      </c>
      <c r="BB3451" s="12">
        <f t="shared" si="53"/>
        <v>115.6522732</v>
      </c>
      <c r="BC3451" s="12">
        <f t="shared" si="50"/>
        <v>0.0003158578447</v>
      </c>
      <c r="BD3451" s="12">
        <f t="shared" si="54"/>
        <v>110.5603737</v>
      </c>
    </row>
    <row r="3452" ht="14.25" customHeight="1">
      <c r="A3452" s="7">
        <v>41529.0</v>
      </c>
      <c r="B3452" s="21" t="s">
        <v>90</v>
      </c>
      <c r="C3452" s="8">
        <v>59.050293</v>
      </c>
      <c r="D3452" s="33">
        <f t="shared" si="5"/>
        <v>0.0002508491334</v>
      </c>
      <c r="E3452" s="33">
        <f t="shared" si="7"/>
        <v>0.01011756444</v>
      </c>
      <c r="F3452" s="33">
        <f t="shared" si="9"/>
        <v>0.01347729319</v>
      </c>
      <c r="G3452" s="33">
        <f t="shared" si="11"/>
        <v>-0.02791859902</v>
      </c>
      <c r="H3452" s="33">
        <f t="shared" si="20"/>
        <v>0.5515368613</v>
      </c>
      <c r="I3452" s="45">
        <f t="shared" si="31"/>
        <v>0.5394194501</v>
      </c>
      <c r="J3452" s="45">
        <f t="shared" si="43"/>
        <v>-0.4783193171</v>
      </c>
      <c r="K3452" s="21" t="s">
        <v>91</v>
      </c>
      <c r="L3452" s="8">
        <v>27.790684</v>
      </c>
      <c r="M3452" s="33">
        <f t="shared" si="6"/>
        <v>-0.001558521961</v>
      </c>
      <c r="N3452" s="33">
        <f t="shared" si="8"/>
        <v>0.01254084221</v>
      </c>
      <c r="O3452" s="33">
        <f t="shared" si="10"/>
        <v>0.009636725371</v>
      </c>
      <c r="P3452" s="33">
        <f t="shared" si="12"/>
        <v>-0.02050208906</v>
      </c>
      <c r="Q3452" s="45">
        <f t="shared" si="21"/>
        <v>1.130198169</v>
      </c>
      <c r="R3452" s="45">
        <f t="shared" si="32"/>
        <v>0.9334046075</v>
      </c>
      <c r="S3452" s="45">
        <f t="shared" si="44"/>
        <v>-0.005704978318</v>
      </c>
      <c r="T3452" s="33">
        <f t="shared" si="22"/>
        <v>-0.5786613076</v>
      </c>
      <c r="U3452" s="33">
        <f t="shared" si="33"/>
        <v>-0.3939851574</v>
      </c>
      <c r="V3452" s="33">
        <f t="shared" si="42"/>
        <v>-0.4726143388</v>
      </c>
      <c r="W3452" s="44">
        <f t="shared" si="13"/>
        <v>0.007846508868</v>
      </c>
      <c r="X3452" s="44">
        <f t="shared" si="14"/>
        <v>0.006965250294</v>
      </c>
      <c r="Y3452" s="33">
        <f t="shared" si="15"/>
        <v>0.8876878127</v>
      </c>
      <c r="Z3452" s="43">
        <v>1.0</v>
      </c>
      <c r="AA3452" s="33">
        <f t="shared" si="16"/>
        <v>1.887687813</v>
      </c>
      <c r="AB3452" s="33">
        <f t="shared" si="17"/>
        <v>0.4702513873</v>
      </c>
      <c r="AC3452" s="33">
        <f t="shared" si="18"/>
        <v>0.5297486127</v>
      </c>
      <c r="AD3452" s="33">
        <f t="shared" si="19"/>
        <v>-0.0007958289084</v>
      </c>
      <c r="AE3452" s="34">
        <f t="shared" si="23"/>
        <v>0</v>
      </c>
      <c r="AF3452" s="34">
        <f t="shared" si="24"/>
        <v>0</v>
      </c>
      <c r="AG3452" s="34">
        <f t="shared" si="25"/>
        <v>0</v>
      </c>
      <c r="AH3452" s="34">
        <f t="shared" si="26"/>
        <v>3</v>
      </c>
      <c r="AI3452" s="34">
        <f t="shared" si="28"/>
        <v>0</v>
      </c>
      <c r="AJ3452" s="34">
        <f t="shared" si="29"/>
        <v>1</v>
      </c>
      <c r="AK3452" s="34">
        <f t="shared" si="27"/>
        <v>-0.0007958289084</v>
      </c>
      <c r="AL3452" s="36">
        <f t="shared" si="34"/>
        <v>0</v>
      </c>
      <c r="AM3452" s="36">
        <f t="shared" si="35"/>
        <v>0</v>
      </c>
      <c r="AN3452" s="46">
        <f t="shared" si="36"/>
        <v>0</v>
      </c>
      <c r="AO3452" s="36">
        <f t="shared" si="37"/>
        <v>0</v>
      </c>
      <c r="AP3452" s="36">
        <f t="shared" si="39"/>
        <v>0</v>
      </c>
      <c r="AQ3452" s="36">
        <f t="shared" si="40"/>
        <v>0</v>
      </c>
      <c r="AR3452" s="36">
        <f t="shared" si="38"/>
        <v>0</v>
      </c>
      <c r="AS3452" s="38">
        <f t="shared" si="45"/>
        <v>0</v>
      </c>
      <c r="AT3452" s="38">
        <f t="shared" si="46"/>
        <v>0</v>
      </c>
      <c r="AU3452" s="38">
        <f t="shared" si="47"/>
        <v>0</v>
      </c>
      <c r="AV3452" s="38">
        <f t="shared" si="48"/>
        <v>0</v>
      </c>
      <c r="AW3452" s="38">
        <f t="shared" si="51"/>
        <v>0</v>
      </c>
      <c r="AX3452" s="38">
        <f t="shared" si="52"/>
        <v>0</v>
      </c>
      <c r="AY3452" s="38">
        <f t="shared" si="49"/>
        <v>0</v>
      </c>
      <c r="AZ3452" s="12">
        <f t="shared" si="30"/>
        <v>131.4102534</v>
      </c>
      <c r="BA3452" s="12">
        <f t="shared" si="41"/>
        <v>90.25499196</v>
      </c>
      <c r="BB3452" s="12">
        <f t="shared" si="53"/>
        <v>115.6522732</v>
      </c>
      <c r="BC3452" s="12">
        <f t="shared" si="50"/>
        <v>-0.0002652763028</v>
      </c>
      <c r="BD3452" s="12">
        <f t="shared" si="54"/>
        <v>110.5310447</v>
      </c>
    </row>
    <row r="3453" ht="14.25" customHeight="1">
      <c r="A3453" s="7">
        <v>41530.0</v>
      </c>
      <c r="B3453" s="21" t="s">
        <v>90</v>
      </c>
      <c r="C3453" s="8">
        <v>59.38298</v>
      </c>
      <c r="D3453" s="33">
        <f t="shared" si="5"/>
        <v>0.005633960191</v>
      </c>
      <c r="E3453" s="33">
        <f t="shared" si="7"/>
        <v>0.01337372882</v>
      </c>
      <c r="F3453" s="33">
        <f t="shared" si="9"/>
        <v>0.01970131326</v>
      </c>
      <c r="G3453" s="33">
        <f t="shared" si="11"/>
        <v>-0.0002113121945</v>
      </c>
      <c r="H3453" s="33">
        <f t="shared" si="20"/>
        <v>0.6894502756</v>
      </c>
      <c r="I3453" s="45">
        <f t="shared" si="31"/>
        <v>0.7353004209</v>
      </c>
      <c r="J3453" s="45">
        <f t="shared" si="43"/>
        <v>0.1385989662</v>
      </c>
      <c r="K3453" s="21" t="s">
        <v>91</v>
      </c>
      <c r="L3453" s="8">
        <v>27.97142</v>
      </c>
      <c r="M3453" s="33">
        <f t="shared" si="6"/>
        <v>0.00650347433</v>
      </c>
      <c r="N3453" s="33">
        <f t="shared" si="8"/>
        <v>0.0162028719</v>
      </c>
      <c r="O3453" s="33">
        <f t="shared" si="10"/>
        <v>0.0228703965</v>
      </c>
      <c r="P3453" s="33">
        <f t="shared" si="12"/>
        <v>-0.003035152971</v>
      </c>
      <c r="Q3453" s="45">
        <f t="shared" si="21"/>
        <v>1.373893789</v>
      </c>
      <c r="R3453" s="45">
        <f t="shared" si="32"/>
        <v>1.560806548</v>
      </c>
      <c r="S3453" s="45">
        <f t="shared" si="44"/>
        <v>0.5934771379</v>
      </c>
      <c r="T3453" s="33">
        <f t="shared" si="22"/>
        <v>-0.6844435136</v>
      </c>
      <c r="U3453" s="33">
        <f t="shared" si="33"/>
        <v>-0.8255061274</v>
      </c>
      <c r="V3453" s="33">
        <f t="shared" si="42"/>
        <v>-0.4548781718</v>
      </c>
      <c r="W3453" s="44">
        <f t="shared" si="13"/>
        <v>0.006263932916</v>
      </c>
      <c r="X3453" s="44">
        <f t="shared" si="14"/>
        <v>0.006729102355</v>
      </c>
      <c r="Y3453" s="33">
        <f t="shared" si="15"/>
        <v>1.074261561</v>
      </c>
      <c r="Z3453" s="43">
        <v>1.0</v>
      </c>
      <c r="AA3453" s="33">
        <f t="shared" si="16"/>
        <v>2.074261561</v>
      </c>
      <c r="AB3453" s="33">
        <f t="shared" si="17"/>
        <v>0.5179007225</v>
      </c>
      <c r="AC3453" s="33">
        <f t="shared" si="18"/>
        <v>0.4820992775</v>
      </c>
      <c r="AD3453" s="33">
        <f t="shared" si="19"/>
        <v>0.002394953469</v>
      </c>
      <c r="AE3453" s="34">
        <f t="shared" si="23"/>
        <v>0</v>
      </c>
      <c r="AF3453" s="34">
        <f t="shared" si="24"/>
        <v>0</v>
      </c>
      <c r="AG3453" s="34">
        <f t="shared" si="25"/>
        <v>0</v>
      </c>
      <c r="AH3453" s="34">
        <f t="shared" si="26"/>
        <v>4</v>
      </c>
      <c r="AI3453" s="34">
        <f t="shared" si="28"/>
        <v>0</v>
      </c>
      <c r="AJ3453" s="34">
        <f t="shared" si="29"/>
        <v>1</v>
      </c>
      <c r="AK3453" s="34">
        <f t="shared" si="27"/>
        <v>0.002394953469</v>
      </c>
      <c r="AL3453" s="36">
        <f t="shared" si="34"/>
        <v>0</v>
      </c>
      <c r="AM3453" s="36">
        <f t="shared" si="35"/>
        <v>0</v>
      </c>
      <c r="AN3453" s="46">
        <f t="shared" si="36"/>
        <v>0</v>
      </c>
      <c r="AO3453" s="36">
        <f t="shared" si="37"/>
        <v>0</v>
      </c>
      <c r="AP3453" s="36">
        <f t="shared" si="39"/>
        <v>0</v>
      </c>
      <c r="AQ3453" s="36">
        <f t="shared" si="40"/>
        <v>0</v>
      </c>
      <c r="AR3453" s="36">
        <f t="shared" si="38"/>
        <v>0</v>
      </c>
      <c r="AS3453" s="38">
        <f t="shared" si="45"/>
        <v>0</v>
      </c>
      <c r="AT3453" s="38">
        <f t="shared" si="46"/>
        <v>0</v>
      </c>
      <c r="AU3453" s="38">
        <f t="shared" si="47"/>
        <v>0</v>
      </c>
      <c r="AV3453" s="38">
        <f t="shared" si="48"/>
        <v>0</v>
      </c>
      <c r="AW3453" s="38">
        <f t="shared" si="51"/>
        <v>0</v>
      </c>
      <c r="AX3453" s="38">
        <f t="shared" si="52"/>
        <v>0</v>
      </c>
      <c r="AY3453" s="38">
        <f t="shared" si="49"/>
        <v>0</v>
      </c>
      <c r="AZ3453" s="12">
        <f t="shared" si="30"/>
        <v>131.7249748</v>
      </c>
      <c r="BA3453" s="12">
        <f t="shared" si="41"/>
        <v>90.25499196</v>
      </c>
      <c r="BB3453" s="12">
        <f t="shared" si="53"/>
        <v>115.6522732</v>
      </c>
      <c r="BC3453" s="12">
        <f t="shared" si="50"/>
        <v>0.0007983178229</v>
      </c>
      <c r="BD3453" s="12">
        <f t="shared" si="54"/>
        <v>110.6192836</v>
      </c>
    </row>
    <row r="3454" ht="14.25" customHeight="1">
      <c r="A3454" s="7">
        <v>41533.0</v>
      </c>
      <c r="B3454" s="21" t="s">
        <v>90</v>
      </c>
      <c r="C3454" s="8">
        <v>59.900486</v>
      </c>
      <c r="D3454" s="33">
        <f t="shared" si="5"/>
        <v>0.008714719268</v>
      </c>
      <c r="E3454" s="33">
        <f t="shared" si="7"/>
        <v>0.02065934058</v>
      </c>
      <c r="F3454" s="33">
        <f t="shared" si="9"/>
        <v>0.02342732574</v>
      </c>
      <c r="G3454" s="33">
        <f t="shared" si="11"/>
        <v>0.01768330167</v>
      </c>
      <c r="H3454" s="33">
        <f t="shared" si="20"/>
        <v>0.9950757545</v>
      </c>
      <c r="I3454" s="45">
        <f t="shared" si="31"/>
        <v>0.834579874</v>
      </c>
      <c r="J3454" s="45">
        <f t="shared" si="43"/>
        <v>0.5234917294</v>
      </c>
      <c r="K3454" s="21" t="s">
        <v>91</v>
      </c>
      <c r="L3454" s="8">
        <v>28.09433</v>
      </c>
      <c r="M3454" s="33">
        <f t="shared" si="6"/>
        <v>0.004394128006</v>
      </c>
      <c r="N3454" s="33">
        <f t="shared" si="8"/>
        <v>0.0161632587</v>
      </c>
      <c r="O3454" s="33">
        <f t="shared" si="10"/>
        <v>0.02521250905</v>
      </c>
      <c r="P3454" s="33">
        <f t="shared" si="12"/>
        <v>0.002371533097</v>
      </c>
      <c r="Q3454" s="45">
        <f t="shared" si="21"/>
        <v>1.333473758</v>
      </c>
      <c r="R3454" s="45">
        <f t="shared" si="32"/>
        <v>1.627544129</v>
      </c>
      <c r="S3454" s="45">
        <f t="shared" si="44"/>
        <v>0.7601108879</v>
      </c>
      <c r="T3454" s="33">
        <f t="shared" si="22"/>
        <v>-0.3383980033</v>
      </c>
      <c r="U3454" s="33">
        <f t="shared" si="33"/>
        <v>-0.7929642547</v>
      </c>
      <c r="V3454" s="33">
        <f t="shared" si="42"/>
        <v>-0.2366191585</v>
      </c>
      <c r="W3454" s="44">
        <f t="shared" si="13"/>
        <v>0.006173066942</v>
      </c>
      <c r="X3454" s="44">
        <f t="shared" si="14"/>
        <v>0.006799934034</v>
      </c>
      <c r="Y3454" s="33">
        <f t="shared" si="15"/>
        <v>1.101548727</v>
      </c>
      <c r="Z3454" s="43">
        <v>1.0</v>
      </c>
      <c r="AA3454" s="33">
        <f t="shared" si="16"/>
        <v>2.101548727</v>
      </c>
      <c r="AB3454" s="33">
        <f t="shared" si="17"/>
        <v>0.5241604504</v>
      </c>
      <c r="AC3454" s="33">
        <f t="shared" si="18"/>
        <v>0.4758395496</v>
      </c>
      <c r="AD3454" s="33">
        <f t="shared" si="19"/>
        <v>0.004997921122</v>
      </c>
      <c r="AE3454" s="34">
        <f t="shared" si="23"/>
        <v>0</v>
      </c>
      <c r="AF3454" s="34">
        <f t="shared" si="24"/>
        <v>0</v>
      </c>
      <c r="AG3454" s="34">
        <f t="shared" si="25"/>
        <v>0</v>
      </c>
      <c r="AH3454" s="34">
        <f t="shared" si="26"/>
        <v>5</v>
      </c>
      <c r="AI3454" s="34">
        <f t="shared" si="28"/>
        <v>0</v>
      </c>
      <c r="AJ3454" s="34">
        <f t="shared" si="29"/>
        <v>1</v>
      </c>
      <c r="AK3454" s="34">
        <f t="shared" si="27"/>
        <v>0.004997921122</v>
      </c>
      <c r="AL3454" s="36">
        <f t="shared" si="34"/>
        <v>0</v>
      </c>
      <c r="AM3454" s="36">
        <f t="shared" si="35"/>
        <v>0</v>
      </c>
      <c r="AN3454" s="46">
        <f t="shared" si="36"/>
        <v>0</v>
      </c>
      <c r="AO3454" s="36">
        <f t="shared" si="37"/>
        <v>0</v>
      </c>
      <c r="AP3454" s="36">
        <f t="shared" si="39"/>
        <v>0</v>
      </c>
      <c r="AQ3454" s="36">
        <f t="shared" si="40"/>
        <v>0</v>
      </c>
      <c r="AR3454" s="36">
        <f t="shared" si="38"/>
        <v>0</v>
      </c>
      <c r="AS3454" s="38">
        <f t="shared" si="45"/>
        <v>0</v>
      </c>
      <c r="AT3454" s="38">
        <f t="shared" si="46"/>
        <v>0</v>
      </c>
      <c r="AU3454" s="38">
        <f t="shared" si="47"/>
        <v>0</v>
      </c>
      <c r="AV3454" s="38">
        <f t="shared" si="48"/>
        <v>0</v>
      </c>
      <c r="AW3454" s="38">
        <f t="shared" si="51"/>
        <v>0</v>
      </c>
      <c r="AX3454" s="38">
        <f t="shared" si="52"/>
        <v>0</v>
      </c>
      <c r="AY3454" s="38">
        <f t="shared" si="49"/>
        <v>0</v>
      </c>
      <c r="AZ3454" s="12">
        <f t="shared" si="30"/>
        <v>132.3833258</v>
      </c>
      <c r="BA3454" s="12">
        <f t="shared" si="41"/>
        <v>90.25499196</v>
      </c>
      <c r="BB3454" s="12">
        <f t="shared" si="53"/>
        <v>115.6522732</v>
      </c>
      <c r="BC3454" s="12">
        <f t="shared" si="50"/>
        <v>0.001665973707</v>
      </c>
      <c r="BD3454" s="12">
        <f t="shared" si="54"/>
        <v>110.8035724</v>
      </c>
    </row>
    <row r="3455" ht="14.25" customHeight="1">
      <c r="A3455" s="7">
        <v>41534.0</v>
      </c>
      <c r="B3455" s="21" t="s">
        <v>90</v>
      </c>
      <c r="C3455" s="8">
        <v>60.373684</v>
      </c>
      <c r="D3455" s="33">
        <f t="shared" si="5"/>
        <v>0.007899735571</v>
      </c>
      <c r="E3455" s="33">
        <f t="shared" si="7"/>
        <v>0.02807488063</v>
      </c>
      <c r="F3455" s="33">
        <f t="shared" si="9"/>
        <v>0.02546732053</v>
      </c>
      <c r="G3455" s="33">
        <f t="shared" si="11"/>
        <v>0.01684574967</v>
      </c>
      <c r="H3455" s="33">
        <f t="shared" si="20"/>
        <v>1.304143049</v>
      </c>
      <c r="I3455" s="45">
        <f t="shared" si="31"/>
        <v>0.8695751457</v>
      </c>
      <c r="J3455" s="45">
        <f t="shared" si="43"/>
        <v>0.4849775466</v>
      </c>
      <c r="K3455" s="21" t="s">
        <v>91</v>
      </c>
      <c r="L3455" s="8">
        <v>28.04372</v>
      </c>
      <c r="M3455" s="33">
        <f t="shared" si="6"/>
        <v>-0.001801431107</v>
      </c>
      <c r="N3455" s="33">
        <f t="shared" si="8"/>
        <v>0.0114446881</v>
      </c>
      <c r="O3455" s="33">
        <f t="shared" si="10"/>
        <v>0.03092625848</v>
      </c>
      <c r="P3455" s="33">
        <f t="shared" si="12"/>
        <v>0.007532353163</v>
      </c>
      <c r="Q3455" s="45">
        <f t="shared" si="21"/>
        <v>0.9796521209</v>
      </c>
      <c r="R3455" s="45">
        <f t="shared" si="32"/>
        <v>1.837810054</v>
      </c>
      <c r="S3455" s="45">
        <f t="shared" si="44"/>
        <v>0.9159143959</v>
      </c>
      <c r="T3455" s="33">
        <f t="shared" si="22"/>
        <v>0.3244909282</v>
      </c>
      <c r="U3455" s="33">
        <f t="shared" si="33"/>
        <v>-0.9682349085</v>
      </c>
      <c r="V3455" s="33">
        <f t="shared" si="42"/>
        <v>-0.4309368493</v>
      </c>
      <c r="W3455" s="44">
        <f t="shared" si="13"/>
        <v>0.006120174646</v>
      </c>
      <c r="X3455" s="44">
        <f t="shared" si="14"/>
        <v>0.006614322536</v>
      </c>
      <c r="Y3455" s="33">
        <f t="shared" si="15"/>
        <v>1.080740815</v>
      </c>
      <c r="Z3455" s="43">
        <v>1.0</v>
      </c>
      <c r="AA3455" s="33">
        <f t="shared" si="16"/>
        <v>2.080740815</v>
      </c>
      <c r="AB3455" s="33">
        <f t="shared" si="17"/>
        <v>0.5194019396</v>
      </c>
      <c r="AC3455" s="33">
        <f t="shared" si="18"/>
        <v>0.4805980604</v>
      </c>
      <c r="AD3455" s="33">
        <f t="shared" si="19"/>
        <v>-0.002152156612</v>
      </c>
      <c r="AE3455" s="34">
        <f t="shared" si="23"/>
        <v>0</v>
      </c>
      <c r="AF3455" s="34">
        <f t="shared" si="24"/>
        <v>0</v>
      </c>
      <c r="AG3455" s="34">
        <f t="shared" si="25"/>
        <v>0</v>
      </c>
      <c r="AH3455" s="34">
        <f t="shared" si="26"/>
        <v>0</v>
      </c>
      <c r="AI3455" s="34">
        <f t="shared" si="28"/>
        <v>1</v>
      </c>
      <c r="AJ3455" s="34">
        <f t="shared" si="29"/>
        <v>0</v>
      </c>
      <c r="AK3455" s="34">
        <f t="shared" si="27"/>
        <v>0</v>
      </c>
      <c r="AL3455" s="36">
        <f t="shared" si="34"/>
        <v>0</v>
      </c>
      <c r="AM3455" s="36">
        <f t="shared" si="35"/>
        <v>0</v>
      </c>
      <c r="AN3455" s="46">
        <f t="shared" si="36"/>
        <v>0</v>
      </c>
      <c r="AO3455" s="36">
        <f t="shared" si="37"/>
        <v>0</v>
      </c>
      <c r="AP3455" s="36">
        <f t="shared" si="39"/>
        <v>0</v>
      </c>
      <c r="AQ3455" s="36">
        <f t="shared" si="40"/>
        <v>0</v>
      </c>
      <c r="AR3455" s="36">
        <f t="shared" si="38"/>
        <v>0</v>
      </c>
      <c r="AS3455" s="38">
        <f t="shared" si="45"/>
        <v>0</v>
      </c>
      <c r="AT3455" s="38">
        <f t="shared" si="46"/>
        <v>0</v>
      </c>
      <c r="AU3455" s="38">
        <f t="shared" si="47"/>
        <v>0</v>
      </c>
      <c r="AV3455" s="38">
        <f t="shared" si="48"/>
        <v>0</v>
      </c>
      <c r="AW3455" s="38">
        <f t="shared" si="51"/>
        <v>0</v>
      </c>
      <c r="AX3455" s="38">
        <f t="shared" si="52"/>
        <v>0</v>
      </c>
      <c r="AY3455" s="38">
        <f t="shared" si="49"/>
        <v>0</v>
      </c>
      <c r="AZ3455" s="12">
        <f t="shared" si="30"/>
        <v>132.3833258</v>
      </c>
      <c r="BA3455" s="12">
        <f t="shared" si="41"/>
        <v>90.25499196</v>
      </c>
      <c r="BB3455" s="12">
        <f t="shared" si="53"/>
        <v>115.6522732</v>
      </c>
      <c r="BC3455" s="12">
        <f t="shared" si="50"/>
        <v>0</v>
      </c>
      <c r="BD3455" s="12">
        <f t="shared" si="54"/>
        <v>110.8035724</v>
      </c>
    </row>
    <row r="3456" ht="14.25" customHeight="1">
      <c r="A3456" s="7">
        <v>41535.0</v>
      </c>
      <c r="B3456" s="21" t="s">
        <v>90</v>
      </c>
      <c r="C3456" s="8">
        <v>61.275658</v>
      </c>
      <c r="D3456" s="33">
        <f t="shared" si="5"/>
        <v>0.0149398536</v>
      </c>
      <c r="E3456" s="33">
        <f t="shared" si="7"/>
        <v>0.03794622908</v>
      </c>
      <c r="F3456" s="33">
        <f t="shared" si="9"/>
        <v>0.04212216823</v>
      </c>
      <c r="G3456" s="33">
        <f t="shared" si="11"/>
        <v>0.03962116154</v>
      </c>
      <c r="H3456" s="33">
        <f t="shared" si="20"/>
        <v>1.708471622</v>
      </c>
      <c r="I3456" s="45">
        <f t="shared" si="31"/>
        <v>1.354238036</v>
      </c>
      <c r="J3456" s="45">
        <f t="shared" si="43"/>
        <v>0.9690956489</v>
      </c>
      <c r="K3456" s="21" t="s">
        <v>91</v>
      </c>
      <c r="L3456" s="8">
        <v>28.622099</v>
      </c>
      <c r="M3456" s="33">
        <f t="shared" si="6"/>
        <v>0.02062418966</v>
      </c>
      <c r="N3456" s="33">
        <f t="shared" si="8"/>
        <v>0.0283118915</v>
      </c>
      <c r="O3456" s="33">
        <f t="shared" si="10"/>
        <v>0.03471511053</v>
      </c>
      <c r="P3456" s="33">
        <f t="shared" si="12"/>
        <v>0.0317705055</v>
      </c>
      <c r="Q3456" s="45">
        <f t="shared" si="21"/>
        <v>2.094349476</v>
      </c>
      <c r="R3456" s="45">
        <f t="shared" si="32"/>
        <v>1.938267905</v>
      </c>
      <c r="S3456" s="45">
        <f t="shared" si="44"/>
        <v>1.740726158</v>
      </c>
      <c r="T3456" s="33">
        <f t="shared" si="22"/>
        <v>-0.3858778539</v>
      </c>
      <c r="U3456" s="33">
        <f t="shared" si="33"/>
        <v>-0.5840298691</v>
      </c>
      <c r="V3456" s="33">
        <f t="shared" si="42"/>
        <v>-0.7716305095</v>
      </c>
      <c r="W3456" s="44">
        <f t="shared" si="13"/>
        <v>0.006565405102</v>
      </c>
      <c r="X3456" s="44">
        <f t="shared" si="14"/>
        <v>0.007939318866</v>
      </c>
      <c r="Y3456" s="33">
        <f t="shared" si="15"/>
        <v>1.20926565</v>
      </c>
      <c r="Z3456" s="43">
        <v>1.0</v>
      </c>
      <c r="AA3456" s="33">
        <f t="shared" si="16"/>
        <v>2.20926565</v>
      </c>
      <c r="AB3456" s="33">
        <f t="shared" si="17"/>
        <v>0.5473609069</v>
      </c>
      <c r="AC3456" s="33">
        <f t="shared" si="18"/>
        <v>0.4526390931</v>
      </c>
      <c r="AD3456" s="33">
        <f t="shared" si="19"/>
        <v>-0.003799114263</v>
      </c>
      <c r="AE3456" s="34">
        <f t="shared" si="23"/>
        <v>0</v>
      </c>
      <c r="AF3456" s="34">
        <f t="shared" si="24"/>
        <v>0</v>
      </c>
      <c r="AG3456" s="34">
        <f t="shared" si="25"/>
        <v>0</v>
      </c>
      <c r="AH3456" s="34">
        <f t="shared" si="26"/>
        <v>0</v>
      </c>
      <c r="AI3456" s="34">
        <f t="shared" si="28"/>
        <v>0</v>
      </c>
      <c r="AJ3456" s="34">
        <f t="shared" si="29"/>
        <v>0</v>
      </c>
      <c r="AK3456" s="34">
        <f t="shared" si="27"/>
        <v>0</v>
      </c>
      <c r="AL3456" s="36">
        <f t="shared" si="34"/>
        <v>0</v>
      </c>
      <c r="AM3456" s="36">
        <f t="shared" si="35"/>
        <v>0</v>
      </c>
      <c r="AN3456" s="46">
        <f t="shared" si="36"/>
        <v>0</v>
      </c>
      <c r="AO3456" s="36">
        <f t="shared" si="37"/>
        <v>0</v>
      </c>
      <c r="AP3456" s="36">
        <f t="shared" si="39"/>
        <v>0</v>
      </c>
      <c r="AQ3456" s="36">
        <f t="shared" si="40"/>
        <v>0</v>
      </c>
      <c r="AR3456" s="36">
        <f t="shared" si="38"/>
        <v>0</v>
      </c>
      <c r="AS3456" s="38">
        <f t="shared" si="45"/>
        <v>0</v>
      </c>
      <c r="AT3456" s="38">
        <f t="shared" si="46"/>
        <v>0</v>
      </c>
      <c r="AU3456" s="38">
        <f t="shared" si="47"/>
        <v>0</v>
      </c>
      <c r="AV3456" s="38">
        <f t="shared" si="48"/>
        <v>0</v>
      </c>
      <c r="AW3456" s="38">
        <f t="shared" si="51"/>
        <v>0</v>
      </c>
      <c r="AX3456" s="38">
        <f t="shared" si="52"/>
        <v>0</v>
      </c>
      <c r="AY3456" s="38">
        <f t="shared" si="49"/>
        <v>0</v>
      </c>
      <c r="AZ3456" s="12">
        <f t="shared" si="30"/>
        <v>132.3833258</v>
      </c>
      <c r="BA3456" s="12">
        <f t="shared" si="41"/>
        <v>90.25499196</v>
      </c>
      <c r="BB3456" s="12">
        <f t="shared" si="53"/>
        <v>115.6522732</v>
      </c>
      <c r="BC3456" s="12">
        <f t="shared" si="50"/>
        <v>0</v>
      </c>
      <c r="BD3456" s="12">
        <f t="shared" si="54"/>
        <v>110.8035724</v>
      </c>
    </row>
    <row r="3457" ht="14.25" customHeight="1">
      <c r="A3457" s="7">
        <v>41536.0</v>
      </c>
      <c r="B3457" s="21" t="s">
        <v>90</v>
      </c>
      <c r="C3457" s="8">
        <v>60.491982</v>
      </c>
      <c r="D3457" s="33">
        <f t="shared" si="5"/>
        <v>-0.01278935267</v>
      </c>
      <c r="E3457" s="33">
        <f t="shared" si="7"/>
        <v>0.0244145952</v>
      </c>
      <c r="F3457" s="33">
        <f t="shared" si="9"/>
        <v>0.03477917588</v>
      </c>
      <c r="G3457" s="33">
        <f t="shared" si="11"/>
        <v>0.04202833359</v>
      </c>
      <c r="H3457" s="33">
        <f t="shared" si="20"/>
        <v>1.034206545</v>
      </c>
      <c r="I3457" s="45">
        <f t="shared" si="31"/>
        <v>1.081957753</v>
      </c>
      <c r="J3457" s="45">
        <f t="shared" si="43"/>
        <v>0.9926044591</v>
      </c>
      <c r="K3457" s="21" t="s">
        <v>91</v>
      </c>
      <c r="L3457" s="8">
        <v>28.41967</v>
      </c>
      <c r="M3457" s="33">
        <f t="shared" si="6"/>
        <v>-0.007072472218</v>
      </c>
      <c r="N3457" s="33">
        <f t="shared" si="8"/>
        <v>0.02263298017</v>
      </c>
      <c r="O3457" s="33">
        <f t="shared" si="10"/>
        <v>0.03545765902</v>
      </c>
      <c r="P3457" s="33">
        <f t="shared" si="12"/>
        <v>0.0343755522</v>
      </c>
      <c r="Q3457" s="45">
        <f t="shared" si="21"/>
        <v>1.629525913</v>
      </c>
      <c r="R3457" s="45">
        <f t="shared" si="32"/>
        <v>1.887796309</v>
      </c>
      <c r="S3457" s="45">
        <f t="shared" si="44"/>
        <v>1.767157151</v>
      </c>
      <c r="T3457" s="33">
        <f t="shared" si="22"/>
        <v>-0.5953193676</v>
      </c>
      <c r="U3457" s="33">
        <f t="shared" si="33"/>
        <v>-0.8058385563</v>
      </c>
      <c r="V3457" s="33">
        <f t="shared" si="42"/>
        <v>-0.7745526915</v>
      </c>
      <c r="W3457" s="44">
        <f t="shared" si="13"/>
        <v>0.006266992828</v>
      </c>
      <c r="X3457" s="44">
        <f t="shared" si="14"/>
        <v>0.007772112441</v>
      </c>
      <c r="Y3457" s="33">
        <f t="shared" si="15"/>
        <v>1.240166162</v>
      </c>
      <c r="Z3457" s="43">
        <v>1.0</v>
      </c>
      <c r="AA3457" s="33">
        <f t="shared" si="16"/>
        <v>2.240166162</v>
      </c>
      <c r="AB3457" s="33">
        <f t="shared" si="17"/>
        <v>0.5536045419</v>
      </c>
      <c r="AC3457" s="33">
        <f t="shared" si="18"/>
        <v>0.4463954581</v>
      </c>
      <c r="AD3457" s="33">
        <f t="shared" si="19"/>
        <v>-0.001563184497</v>
      </c>
      <c r="AE3457" s="34">
        <f t="shared" si="23"/>
        <v>0</v>
      </c>
      <c r="AF3457" s="34">
        <f t="shared" si="24"/>
        <v>0</v>
      </c>
      <c r="AG3457" s="34">
        <f t="shared" si="25"/>
        <v>0</v>
      </c>
      <c r="AH3457" s="34">
        <f t="shared" si="26"/>
        <v>0</v>
      </c>
      <c r="AI3457" s="34">
        <f t="shared" si="28"/>
        <v>0</v>
      </c>
      <c r="AJ3457" s="34">
        <f t="shared" si="29"/>
        <v>0</v>
      </c>
      <c r="AK3457" s="34">
        <f t="shared" si="27"/>
        <v>0</v>
      </c>
      <c r="AL3457" s="36">
        <f t="shared" si="34"/>
        <v>0</v>
      </c>
      <c r="AM3457" s="36">
        <f t="shared" si="35"/>
        <v>0</v>
      </c>
      <c r="AN3457" s="46">
        <f t="shared" si="36"/>
        <v>0</v>
      </c>
      <c r="AO3457" s="36">
        <f t="shared" si="37"/>
        <v>0</v>
      </c>
      <c r="AP3457" s="36">
        <f t="shared" si="39"/>
        <v>0</v>
      </c>
      <c r="AQ3457" s="36">
        <f t="shared" si="40"/>
        <v>0</v>
      </c>
      <c r="AR3457" s="36">
        <f t="shared" si="38"/>
        <v>0</v>
      </c>
      <c r="AS3457" s="38">
        <f t="shared" si="45"/>
        <v>0</v>
      </c>
      <c r="AT3457" s="38">
        <f t="shared" si="46"/>
        <v>0</v>
      </c>
      <c r="AU3457" s="38">
        <f t="shared" si="47"/>
        <v>0</v>
      </c>
      <c r="AV3457" s="38">
        <f t="shared" si="48"/>
        <v>0</v>
      </c>
      <c r="AW3457" s="38">
        <f t="shared" si="51"/>
        <v>0</v>
      </c>
      <c r="AX3457" s="38">
        <f t="shared" si="52"/>
        <v>0</v>
      </c>
      <c r="AY3457" s="38">
        <f t="shared" si="49"/>
        <v>0</v>
      </c>
      <c r="AZ3457" s="12">
        <f t="shared" si="30"/>
        <v>132.3833258</v>
      </c>
      <c r="BA3457" s="12">
        <f t="shared" si="41"/>
        <v>90.25499196</v>
      </c>
      <c r="BB3457" s="12">
        <f t="shared" si="53"/>
        <v>115.6522732</v>
      </c>
      <c r="BC3457" s="12">
        <f t="shared" si="50"/>
        <v>0</v>
      </c>
      <c r="BD3457" s="12">
        <f t="shared" si="54"/>
        <v>110.8035724</v>
      </c>
    </row>
    <row r="3458" ht="14.25" customHeight="1">
      <c r="A3458" s="7">
        <v>41537.0</v>
      </c>
      <c r="B3458" s="21" t="s">
        <v>90</v>
      </c>
      <c r="C3458" s="8">
        <v>60.432831</v>
      </c>
      <c r="D3458" s="33">
        <f t="shared" si="5"/>
        <v>-0.0009778320704</v>
      </c>
      <c r="E3458" s="33">
        <f t="shared" si="7"/>
        <v>0.01767932495</v>
      </c>
      <c r="F3458" s="33">
        <f t="shared" si="9"/>
        <v>0.03128949227</v>
      </c>
      <c r="G3458" s="33">
        <f t="shared" si="11"/>
        <v>0.03877657413</v>
      </c>
      <c r="H3458" s="33">
        <f t="shared" si="20"/>
        <v>0.695803176</v>
      </c>
      <c r="I3458" s="45">
        <f t="shared" si="31"/>
        <v>0.9398306273</v>
      </c>
      <c r="J3458" s="45">
        <f t="shared" si="43"/>
        <v>0.892866769</v>
      </c>
      <c r="K3458" s="21" t="s">
        <v>91</v>
      </c>
      <c r="L3458" s="8">
        <v>28.484726</v>
      </c>
      <c r="M3458" s="33">
        <f t="shared" si="6"/>
        <v>0.002289118769</v>
      </c>
      <c r="N3458" s="33">
        <f t="shared" si="8"/>
        <v>0.01835108836</v>
      </c>
      <c r="O3458" s="33">
        <f t="shared" si="10"/>
        <v>0.03485130059</v>
      </c>
      <c r="P3458" s="33">
        <f t="shared" si="12"/>
        <v>0.03593166357</v>
      </c>
      <c r="Q3458" s="45">
        <f t="shared" si="21"/>
        <v>1.294730894</v>
      </c>
      <c r="R3458" s="45">
        <f t="shared" si="32"/>
        <v>1.772560277</v>
      </c>
      <c r="S3458" s="45">
        <f t="shared" si="44"/>
        <v>1.75807004</v>
      </c>
      <c r="T3458" s="33">
        <f t="shared" si="22"/>
        <v>-0.5989277182</v>
      </c>
      <c r="U3458" s="33">
        <f t="shared" si="33"/>
        <v>-0.8327296493</v>
      </c>
      <c r="V3458" s="33">
        <f t="shared" si="42"/>
        <v>-0.8652032712</v>
      </c>
      <c r="W3458" s="44">
        <f t="shared" si="13"/>
        <v>0.006304052392</v>
      </c>
      <c r="X3458" s="44">
        <f t="shared" si="14"/>
        <v>0.007769857044</v>
      </c>
      <c r="Y3458" s="33">
        <f t="shared" si="15"/>
        <v>1.232517841</v>
      </c>
      <c r="Z3458" s="43">
        <v>1.0</v>
      </c>
      <c r="AA3458" s="33">
        <f t="shared" si="16"/>
        <v>2.232517841</v>
      </c>
      <c r="AB3458" s="33">
        <f t="shared" si="17"/>
        <v>0.5520752481</v>
      </c>
      <c r="AC3458" s="33">
        <f t="shared" si="18"/>
        <v>0.4479247519</v>
      </c>
      <c r="AD3458" s="33">
        <f t="shared" si="19"/>
        <v>0.003890570993</v>
      </c>
      <c r="AE3458" s="34">
        <f t="shared" si="23"/>
        <v>0</v>
      </c>
      <c r="AF3458" s="34">
        <f t="shared" si="24"/>
        <v>0</v>
      </c>
      <c r="AG3458" s="34">
        <f t="shared" si="25"/>
        <v>0</v>
      </c>
      <c r="AH3458" s="34">
        <f t="shared" si="26"/>
        <v>0</v>
      </c>
      <c r="AI3458" s="34">
        <f t="shared" si="28"/>
        <v>0</v>
      </c>
      <c r="AJ3458" s="34">
        <f t="shared" si="29"/>
        <v>0</v>
      </c>
      <c r="AK3458" s="34">
        <f t="shared" si="27"/>
        <v>0</v>
      </c>
      <c r="AL3458" s="36">
        <f t="shared" si="34"/>
        <v>0</v>
      </c>
      <c r="AM3458" s="36">
        <f t="shared" si="35"/>
        <v>0</v>
      </c>
      <c r="AN3458" s="46">
        <f t="shared" si="36"/>
        <v>0</v>
      </c>
      <c r="AO3458" s="36">
        <f t="shared" si="37"/>
        <v>0</v>
      </c>
      <c r="AP3458" s="36">
        <f t="shared" si="39"/>
        <v>0</v>
      </c>
      <c r="AQ3458" s="36">
        <f t="shared" si="40"/>
        <v>0</v>
      </c>
      <c r="AR3458" s="36">
        <f t="shared" si="38"/>
        <v>0</v>
      </c>
      <c r="AS3458" s="38">
        <f t="shared" si="45"/>
        <v>0</v>
      </c>
      <c r="AT3458" s="38">
        <f t="shared" si="46"/>
        <v>0</v>
      </c>
      <c r="AU3458" s="38">
        <f t="shared" si="47"/>
        <v>0</v>
      </c>
      <c r="AV3458" s="38">
        <f t="shared" si="48"/>
        <v>0</v>
      </c>
      <c r="AW3458" s="38">
        <f t="shared" si="51"/>
        <v>0</v>
      </c>
      <c r="AX3458" s="38">
        <f t="shared" si="52"/>
        <v>0</v>
      </c>
      <c r="AY3458" s="38">
        <f t="shared" si="49"/>
        <v>0</v>
      </c>
      <c r="AZ3458" s="12">
        <f t="shared" si="30"/>
        <v>132.3833258</v>
      </c>
      <c r="BA3458" s="12">
        <f t="shared" si="41"/>
        <v>90.25499196</v>
      </c>
      <c r="BB3458" s="12">
        <f t="shared" si="53"/>
        <v>115.6522732</v>
      </c>
      <c r="BC3458" s="12">
        <f t="shared" si="50"/>
        <v>0</v>
      </c>
      <c r="BD3458" s="12">
        <f t="shared" si="54"/>
        <v>110.8035724</v>
      </c>
    </row>
    <row r="3459" ht="14.25" customHeight="1">
      <c r="A3459" s="7">
        <v>41540.0</v>
      </c>
      <c r="B3459" s="21" t="s">
        <v>90</v>
      </c>
      <c r="C3459" s="8">
        <v>59.900486</v>
      </c>
      <c r="D3459" s="33">
        <f t="shared" si="5"/>
        <v>-0.008808870794</v>
      </c>
      <c r="E3459" s="33">
        <f t="shared" si="7"/>
        <v>0</v>
      </c>
      <c r="F3459" s="33">
        <f t="shared" si="9"/>
        <v>0.02065934058</v>
      </c>
      <c r="G3459" s="33">
        <f t="shared" si="11"/>
        <v>0.02188947981</v>
      </c>
      <c r="H3459" s="33">
        <f t="shared" si="20"/>
        <v>-0.1183109605</v>
      </c>
      <c r="I3459" s="45">
        <f t="shared" si="31"/>
        <v>0.5907671888</v>
      </c>
      <c r="J3459" s="45">
        <f t="shared" si="43"/>
        <v>0.5151989452</v>
      </c>
      <c r="K3459" s="21" t="s">
        <v>91</v>
      </c>
      <c r="L3459" s="8">
        <v>27.928053</v>
      </c>
      <c r="M3459" s="33">
        <f t="shared" si="6"/>
        <v>-0.01954285957</v>
      </c>
      <c r="N3459" s="33">
        <f t="shared" si="8"/>
        <v>-0.005918525197</v>
      </c>
      <c r="O3459" s="33">
        <f t="shared" si="10"/>
        <v>0.01014907085</v>
      </c>
      <c r="P3459" s="33">
        <f t="shared" si="12"/>
        <v>0.01014907085</v>
      </c>
      <c r="Q3459" s="45">
        <f t="shared" si="21"/>
        <v>-0.3735101872</v>
      </c>
      <c r="R3459" s="45">
        <f t="shared" si="32"/>
        <v>0.6207763355</v>
      </c>
      <c r="S3459" s="45">
        <f t="shared" si="44"/>
        <v>0.8072426543</v>
      </c>
      <c r="T3459" s="33">
        <f t="shared" si="22"/>
        <v>0.2551992267</v>
      </c>
      <c r="U3459" s="33">
        <f t="shared" si="33"/>
        <v>-0.03000914676</v>
      </c>
      <c r="V3459" s="33">
        <f t="shared" si="42"/>
        <v>-0.2920437091</v>
      </c>
      <c r="W3459" s="44">
        <f t="shared" si="13"/>
        <v>0.006589205948</v>
      </c>
      <c r="X3459" s="44">
        <f t="shared" si="14"/>
        <v>0.009053785821</v>
      </c>
      <c r="Y3459" s="33">
        <f t="shared" si="15"/>
        <v>1.37403291</v>
      </c>
      <c r="Z3459" s="43">
        <v>1.0</v>
      </c>
      <c r="AA3459" s="33">
        <f t="shared" si="16"/>
        <v>2.37403291</v>
      </c>
      <c r="AB3459" s="33">
        <f t="shared" si="17"/>
        <v>0.5787758477</v>
      </c>
      <c r="AC3459" s="33">
        <f t="shared" si="18"/>
        <v>0.4212241523</v>
      </c>
      <c r="AD3459" s="33">
        <f t="shared" si="19"/>
        <v>-0.002338218719</v>
      </c>
      <c r="AE3459" s="34">
        <f t="shared" si="23"/>
        <v>0</v>
      </c>
      <c r="AF3459" s="34">
        <f t="shared" si="24"/>
        <v>0</v>
      </c>
      <c r="AG3459" s="34">
        <f t="shared" si="25"/>
        <v>0</v>
      </c>
      <c r="AH3459" s="34">
        <f t="shared" si="26"/>
        <v>0</v>
      </c>
      <c r="AI3459" s="34">
        <f t="shared" si="28"/>
        <v>0</v>
      </c>
      <c r="AJ3459" s="34">
        <f t="shared" si="29"/>
        <v>0</v>
      </c>
      <c r="AK3459" s="34">
        <f t="shared" si="27"/>
        <v>0</v>
      </c>
      <c r="AL3459" s="36">
        <f t="shared" si="34"/>
        <v>0</v>
      </c>
      <c r="AM3459" s="36">
        <f t="shared" si="35"/>
        <v>0</v>
      </c>
      <c r="AN3459" s="46">
        <f t="shared" si="36"/>
        <v>0</v>
      </c>
      <c r="AO3459" s="36">
        <f t="shared" si="37"/>
        <v>0</v>
      </c>
      <c r="AP3459" s="36">
        <f t="shared" si="39"/>
        <v>0</v>
      </c>
      <c r="AQ3459" s="36">
        <f t="shared" si="40"/>
        <v>0</v>
      </c>
      <c r="AR3459" s="36">
        <f t="shared" si="38"/>
        <v>0</v>
      </c>
      <c r="AS3459" s="38">
        <f t="shared" si="45"/>
        <v>0</v>
      </c>
      <c r="AT3459" s="38">
        <f t="shared" si="46"/>
        <v>0</v>
      </c>
      <c r="AU3459" s="38">
        <f t="shared" si="47"/>
        <v>0</v>
      </c>
      <c r="AV3459" s="38">
        <f t="shared" si="48"/>
        <v>0</v>
      </c>
      <c r="AW3459" s="38">
        <f t="shared" si="51"/>
        <v>0</v>
      </c>
      <c r="AX3459" s="38">
        <f t="shared" si="52"/>
        <v>0</v>
      </c>
      <c r="AY3459" s="38">
        <f t="shared" si="49"/>
        <v>0</v>
      </c>
      <c r="AZ3459" s="12">
        <f t="shared" si="30"/>
        <v>132.3833258</v>
      </c>
      <c r="BA3459" s="12">
        <f t="shared" si="41"/>
        <v>90.25499196</v>
      </c>
      <c r="BB3459" s="12">
        <f t="shared" si="53"/>
        <v>115.6522732</v>
      </c>
      <c r="BC3459" s="12">
        <f t="shared" si="50"/>
        <v>0</v>
      </c>
      <c r="BD3459" s="12">
        <f t="shared" si="54"/>
        <v>110.8035724</v>
      </c>
    </row>
    <row r="3460" ht="14.25" customHeight="1">
      <c r="A3460" s="7">
        <v>41541.0</v>
      </c>
      <c r="B3460" s="21" t="s">
        <v>90</v>
      </c>
      <c r="C3460" s="8">
        <v>59.545631</v>
      </c>
      <c r="D3460" s="33">
        <f t="shared" si="5"/>
        <v>-0.005924075474</v>
      </c>
      <c r="E3460" s="33">
        <f t="shared" si="7"/>
        <v>-0.01371546252</v>
      </c>
      <c r="F3460" s="33">
        <f t="shared" si="9"/>
        <v>0.01397435814</v>
      </c>
      <c r="G3460" s="33">
        <f t="shared" si="11"/>
        <v>0.01787523476</v>
      </c>
      <c r="H3460" s="33">
        <f t="shared" si="20"/>
        <v>-0.7276335918</v>
      </c>
      <c r="I3460" s="45">
        <f t="shared" si="31"/>
        <v>0.3751355397</v>
      </c>
      <c r="J3460" s="45">
        <f t="shared" si="43"/>
        <v>0.4256586065</v>
      </c>
      <c r="K3460" s="21" t="s">
        <v>91</v>
      </c>
      <c r="L3460" s="8">
        <v>27.855751</v>
      </c>
      <c r="M3460" s="33">
        <f t="shared" si="6"/>
        <v>-0.002588866471</v>
      </c>
      <c r="N3460" s="33">
        <f t="shared" si="8"/>
        <v>-0.006702712764</v>
      </c>
      <c r="O3460" s="33">
        <f t="shared" si="10"/>
        <v>0.004665264874</v>
      </c>
      <c r="P3460" s="33">
        <f t="shared" si="12"/>
        <v>0.01810653007</v>
      </c>
      <c r="Q3460" s="45">
        <f t="shared" si="21"/>
        <v>-0.4002977488</v>
      </c>
      <c r="R3460" s="45">
        <f t="shared" si="32"/>
        <v>0.3695523456</v>
      </c>
      <c r="S3460" s="45">
        <f t="shared" si="44"/>
        <v>1.063634331</v>
      </c>
      <c r="T3460" s="33">
        <f t="shared" si="22"/>
        <v>-0.327335843</v>
      </c>
      <c r="U3460" s="33">
        <f t="shared" si="33"/>
        <v>0.005583194078</v>
      </c>
      <c r="V3460" s="33">
        <f t="shared" si="42"/>
        <v>-0.6379757246</v>
      </c>
      <c r="W3460" s="44">
        <f t="shared" si="13"/>
        <v>0.006743034239</v>
      </c>
      <c r="X3460" s="44">
        <f t="shared" si="14"/>
        <v>0.008720193027</v>
      </c>
      <c r="Y3460" s="33">
        <f t="shared" si="15"/>
        <v>1.293215001</v>
      </c>
      <c r="Z3460" s="43">
        <v>1.0</v>
      </c>
      <c r="AA3460" s="33">
        <f t="shared" si="16"/>
        <v>2.293215001</v>
      </c>
      <c r="AB3460" s="33">
        <f t="shared" si="17"/>
        <v>0.5639309878</v>
      </c>
      <c r="AC3460" s="33">
        <f t="shared" si="18"/>
        <v>0.4360690122</v>
      </c>
      <c r="AD3460" s="33">
        <f t="shared" si="19"/>
        <v>-0.00004703500323</v>
      </c>
      <c r="AE3460" s="34">
        <f t="shared" si="23"/>
        <v>0</v>
      </c>
      <c r="AF3460" s="34">
        <f t="shared" si="24"/>
        <v>0</v>
      </c>
      <c r="AG3460" s="34">
        <f t="shared" si="25"/>
        <v>0</v>
      </c>
      <c r="AH3460" s="34">
        <f t="shared" si="26"/>
        <v>0</v>
      </c>
      <c r="AI3460" s="34">
        <f t="shared" si="28"/>
        <v>0</v>
      </c>
      <c r="AJ3460" s="34">
        <f t="shared" si="29"/>
        <v>0</v>
      </c>
      <c r="AK3460" s="34">
        <f t="shared" si="27"/>
        <v>0</v>
      </c>
      <c r="AL3460" s="36">
        <f t="shared" si="34"/>
        <v>0</v>
      </c>
      <c r="AM3460" s="36">
        <f t="shared" si="35"/>
        <v>0</v>
      </c>
      <c r="AN3460" s="46">
        <f t="shared" si="36"/>
        <v>0</v>
      </c>
      <c r="AO3460" s="36">
        <f t="shared" si="37"/>
        <v>0</v>
      </c>
      <c r="AP3460" s="36">
        <f t="shared" si="39"/>
        <v>0</v>
      </c>
      <c r="AQ3460" s="36">
        <f t="shared" si="40"/>
        <v>0</v>
      </c>
      <c r="AR3460" s="36">
        <f t="shared" si="38"/>
        <v>0</v>
      </c>
      <c r="AS3460" s="38">
        <f t="shared" si="45"/>
        <v>0</v>
      </c>
      <c r="AT3460" s="38">
        <f t="shared" si="46"/>
        <v>0</v>
      </c>
      <c r="AU3460" s="38">
        <f t="shared" si="47"/>
        <v>0</v>
      </c>
      <c r="AV3460" s="38">
        <f t="shared" si="48"/>
        <v>0</v>
      </c>
      <c r="AW3460" s="38">
        <f t="shared" si="51"/>
        <v>0</v>
      </c>
      <c r="AX3460" s="38">
        <f t="shared" si="52"/>
        <v>0</v>
      </c>
      <c r="AY3460" s="38">
        <f t="shared" si="49"/>
        <v>0</v>
      </c>
      <c r="AZ3460" s="12">
        <f t="shared" si="30"/>
        <v>132.3833258</v>
      </c>
      <c r="BA3460" s="12">
        <f t="shared" si="41"/>
        <v>90.25499196</v>
      </c>
      <c r="BB3460" s="12">
        <f t="shared" si="53"/>
        <v>115.6522732</v>
      </c>
      <c r="BC3460" s="12">
        <f t="shared" si="50"/>
        <v>0</v>
      </c>
      <c r="BD3460" s="12">
        <f t="shared" si="54"/>
        <v>110.8035724</v>
      </c>
    </row>
    <row r="3461" ht="14.25" customHeight="1">
      <c r="A3461" s="7">
        <v>41542.0</v>
      </c>
      <c r="B3461" s="21" t="s">
        <v>90</v>
      </c>
      <c r="C3461" s="8">
        <v>59.301662</v>
      </c>
      <c r="D3461" s="33">
        <f t="shared" si="5"/>
        <v>-0.004097177172</v>
      </c>
      <c r="E3461" s="33">
        <f t="shared" si="7"/>
        <v>-0.03221501106</v>
      </c>
      <c r="F3461" s="33">
        <f t="shared" si="9"/>
        <v>0.004508779838</v>
      </c>
      <c r="G3461" s="33">
        <f t="shared" si="11"/>
        <v>0.02178271137</v>
      </c>
      <c r="H3461" s="33">
        <f t="shared" si="20"/>
        <v>-1.560500757</v>
      </c>
      <c r="I3461" s="45">
        <f t="shared" si="31"/>
        <v>0.07973755792</v>
      </c>
      <c r="J3461" s="45">
        <f t="shared" si="43"/>
        <v>0.5100529644</v>
      </c>
      <c r="K3461" s="21" t="s">
        <v>91</v>
      </c>
      <c r="L3461" s="8">
        <v>27.711161</v>
      </c>
      <c r="M3461" s="33">
        <f t="shared" si="6"/>
        <v>-0.005190669604</v>
      </c>
      <c r="N3461" s="33">
        <f t="shared" si="8"/>
        <v>-0.03182638702</v>
      </c>
      <c r="O3461" s="33">
        <f t="shared" si="10"/>
        <v>-0.004415560732</v>
      </c>
      <c r="P3461" s="33">
        <f t="shared" si="12"/>
        <v>0.01202517474</v>
      </c>
      <c r="Q3461" s="45">
        <f t="shared" si="21"/>
        <v>-2.130231366</v>
      </c>
      <c r="R3461" s="45">
        <f t="shared" si="32"/>
        <v>-0.03398776863</v>
      </c>
      <c r="S3461" s="45">
        <f t="shared" si="44"/>
        <v>0.8496106777</v>
      </c>
      <c r="T3461" s="33">
        <f t="shared" si="22"/>
        <v>0.5697306091</v>
      </c>
      <c r="U3461" s="33">
        <f t="shared" si="33"/>
        <v>0.1137253266</v>
      </c>
      <c r="V3461" s="33">
        <f t="shared" si="42"/>
        <v>-0.3395577133</v>
      </c>
      <c r="W3461" s="44">
        <f t="shared" si="13"/>
        <v>0.006531495975</v>
      </c>
      <c r="X3461" s="44">
        <f t="shared" si="14"/>
        <v>0.008827270097</v>
      </c>
      <c r="Y3461" s="33">
        <f t="shared" si="15"/>
        <v>1.351492848</v>
      </c>
      <c r="Z3461" s="43">
        <v>1.0</v>
      </c>
      <c r="AA3461" s="33">
        <f t="shared" si="16"/>
        <v>2.351492848</v>
      </c>
      <c r="AB3461" s="33">
        <f t="shared" si="17"/>
        <v>0.5747382345</v>
      </c>
      <c r="AC3461" s="33">
        <f t="shared" si="18"/>
        <v>0.4252617655</v>
      </c>
      <c r="AD3461" s="33">
        <f t="shared" si="19"/>
        <v>-0.002184421126</v>
      </c>
      <c r="AE3461" s="34">
        <f t="shared" si="23"/>
        <v>0</v>
      </c>
      <c r="AF3461" s="34">
        <f t="shared" si="24"/>
        <v>0</v>
      </c>
      <c r="AG3461" s="34">
        <f t="shared" si="25"/>
        <v>0</v>
      </c>
      <c r="AH3461" s="34">
        <f t="shared" si="26"/>
        <v>0</v>
      </c>
      <c r="AI3461" s="34">
        <f t="shared" si="28"/>
        <v>0</v>
      </c>
      <c r="AJ3461" s="34">
        <f t="shared" si="29"/>
        <v>0</v>
      </c>
      <c r="AK3461" s="34">
        <f t="shared" si="27"/>
        <v>0</v>
      </c>
      <c r="AL3461" s="36">
        <f t="shared" si="34"/>
        <v>0</v>
      </c>
      <c r="AM3461" s="36">
        <f t="shared" si="35"/>
        <v>0</v>
      </c>
      <c r="AN3461" s="46">
        <f t="shared" si="36"/>
        <v>0</v>
      </c>
      <c r="AO3461" s="36">
        <f t="shared" si="37"/>
        <v>0</v>
      </c>
      <c r="AP3461" s="36">
        <f t="shared" si="39"/>
        <v>0</v>
      </c>
      <c r="AQ3461" s="36">
        <f t="shared" si="40"/>
        <v>0</v>
      </c>
      <c r="AR3461" s="36">
        <f t="shared" si="38"/>
        <v>0</v>
      </c>
      <c r="AS3461" s="38">
        <f t="shared" si="45"/>
        <v>0</v>
      </c>
      <c r="AT3461" s="38">
        <f t="shared" si="46"/>
        <v>0</v>
      </c>
      <c r="AU3461" s="38">
        <f t="shared" si="47"/>
        <v>0</v>
      </c>
      <c r="AV3461" s="38">
        <f t="shared" si="48"/>
        <v>0</v>
      </c>
      <c r="AW3461" s="38">
        <f t="shared" si="51"/>
        <v>0</v>
      </c>
      <c r="AX3461" s="38">
        <f t="shared" si="52"/>
        <v>0</v>
      </c>
      <c r="AY3461" s="38">
        <f t="shared" si="49"/>
        <v>0</v>
      </c>
      <c r="AZ3461" s="12">
        <f t="shared" si="30"/>
        <v>132.3833258</v>
      </c>
      <c r="BA3461" s="12">
        <f t="shared" si="41"/>
        <v>90.25499196</v>
      </c>
      <c r="BB3461" s="12">
        <f t="shared" si="53"/>
        <v>115.6522732</v>
      </c>
      <c r="BC3461" s="12">
        <f t="shared" si="50"/>
        <v>0</v>
      </c>
      <c r="BD3461" s="12">
        <f t="shared" si="54"/>
        <v>110.8035724</v>
      </c>
    </row>
    <row r="3462" ht="14.25" customHeight="1">
      <c r="A3462" s="7">
        <v>41543.0</v>
      </c>
      <c r="B3462" s="21" t="s">
        <v>90</v>
      </c>
      <c r="C3462" s="8">
        <v>59.545631</v>
      </c>
      <c r="D3462" s="33">
        <f t="shared" si="5"/>
        <v>0.004114033094</v>
      </c>
      <c r="E3462" s="33">
        <f t="shared" si="7"/>
        <v>-0.0156442386</v>
      </c>
      <c r="F3462" s="33">
        <f t="shared" si="9"/>
        <v>0.008388408843</v>
      </c>
      <c r="G3462" s="33">
        <f t="shared" si="11"/>
        <v>0.02197875508</v>
      </c>
      <c r="H3462" s="33">
        <f t="shared" si="20"/>
        <v>-0.7409947108</v>
      </c>
      <c r="I3462" s="45">
        <f t="shared" si="31"/>
        <v>0.1916435681</v>
      </c>
      <c r="J3462" s="45">
        <f t="shared" si="43"/>
        <v>0.511248404</v>
      </c>
      <c r="K3462" s="21" t="s">
        <v>91</v>
      </c>
      <c r="L3462" s="8">
        <v>28.00758</v>
      </c>
      <c r="M3462" s="33">
        <f t="shared" si="6"/>
        <v>0.01069673696</v>
      </c>
      <c r="N3462" s="33">
        <f t="shared" si="8"/>
        <v>-0.01450016837</v>
      </c>
      <c r="O3462" s="33">
        <f t="shared" si="10"/>
        <v>0.007804629782</v>
      </c>
      <c r="P3462" s="33">
        <f t="shared" si="12"/>
        <v>0.01751656623</v>
      </c>
      <c r="Q3462" s="45">
        <f t="shared" si="21"/>
        <v>-0.8518034971</v>
      </c>
      <c r="R3462" s="45">
        <f t="shared" si="32"/>
        <v>0.4977000343</v>
      </c>
      <c r="S3462" s="45">
        <f t="shared" si="44"/>
        <v>1.021964833</v>
      </c>
      <c r="T3462" s="33">
        <f t="shared" si="22"/>
        <v>0.1108087863</v>
      </c>
      <c r="U3462" s="33">
        <f t="shared" si="33"/>
        <v>-0.3060564662</v>
      </c>
      <c r="V3462" s="33">
        <f t="shared" si="42"/>
        <v>-0.5107164293</v>
      </c>
      <c r="W3462" s="44">
        <f t="shared" si="13"/>
        <v>0.006536018294</v>
      </c>
      <c r="X3462" s="44">
        <f t="shared" si="14"/>
        <v>0.009058350204</v>
      </c>
      <c r="Y3462" s="33">
        <f t="shared" si="15"/>
        <v>1.385912615</v>
      </c>
      <c r="Z3462" s="43">
        <v>1.0</v>
      </c>
      <c r="AA3462" s="33">
        <f t="shared" si="16"/>
        <v>2.385912615</v>
      </c>
      <c r="AB3462" s="33">
        <f t="shared" si="17"/>
        <v>0.5808731662</v>
      </c>
      <c r="AC3462" s="33">
        <f t="shared" si="18"/>
        <v>0.4191268338</v>
      </c>
      <c r="AD3462" s="33">
        <f t="shared" si="19"/>
        <v>0.001226244356</v>
      </c>
      <c r="AE3462" s="34">
        <f t="shared" si="23"/>
        <v>0</v>
      </c>
      <c r="AF3462" s="34">
        <f t="shared" si="24"/>
        <v>0</v>
      </c>
      <c r="AG3462" s="34">
        <f t="shared" si="25"/>
        <v>0</v>
      </c>
      <c r="AH3462" s="34">
        <f t="shared" si="26"/>
        <v>0</v>
      </c>
      <c r="AI3462" s="34">
        <f t="shared" si="28"/>
        <v>0</v>
      </c>
      <c r="AJ3462" s="34">
        <f t="shared" si="29"/>
        <v>0</v>
      </c>
      <c r="AK3462" s="34">
        <f t="shared" si="27"/>
        <v>0</v>
      </c>
      <c r="AL3462" s="36">
        <f t="shared" si="34"/>
        <v>0</v>
      </c>
      <c r="AM3462" s="36">
        <f t="shared" si="35"/>
        <v>0</v>
      </c>
      <c r="AN3462" s="46">
        <f t="shared" si="36"/>
        <v>0</v>
      </c>
      <c r="AO3462" s="36">
        <f t="shared" si="37"/>
        <v>0</v>
      </c>
      <c r="AP3462" s="36">
        <f t="shared" si="39"/>
        <v>0</v>
      </c>
      <c r="AQ3462" s="36">
        <f t="shared" si="40"/>
        <v>0</v>
      </c>
      <c r="AR3462" s="36">
        <f t="shared" si="38"/>
        <v>0</v>
      </c>
      <c r="AS3462" s="38">
        <f t="shared" si="45"/>
        <v>0</v>
      </c>
      <c r="AT3462" s="38">
        <f t="shared" si="46"/>
        <v>0</v>
      </c>
      <c r="AU3462" s="38">
        <f t="shared" si="47"/>
        <v>0</v>
      </c>
      <c r="AV3462" s="38">
        <f t="shared" si="48"/>
        <v>0</v>
      </c>
      <c r="AW3462" s="38">
        <f t="shared" si="51"/>
        <v>0</v>
      </c>
      <c r="AX3462" s="38">
        <f t="shared" si="52"/>
        <v>0</v>
      </c>
      <c r="AY3462" s="38">
        <f t="shared" si="49"/>
        <v>0</v>
      </c>
      <c r="AZ3462" s="12">
        <f t="shared" si="30"/>
        <v>132.3833258</v>
      </c>
      <c r="BA3462" s="12">
        <f t="shared" si="41"/>
        <v>90.25499196</v>
      </c>
      <c r="BB3462" s="12">
        <f t="shared" si="53"/>
        <v>115.6522732</v>
      </c>
      <c r="BC3462" s="12">
        <f t="shared" si="50"/>
        <v>0</v>
      </c>
      <c r="BD3462" s="12">
        <f t="shared" si="54"/>
        <v>110.8035724</v>
      </c>
    </row>
    <row r="3463" ht="14.25" customHeight="1">
      <c r="A3463" s="7">
        <v>41544.0</v>
      </c>
      <c r="B3463" s="21" t="s">
        <v>90</v>
      </c>
      <c r="C3463" s="8">
        <v>59.294247</v>
      </c>
      <c r="D3463" s="33">
        <f t="shared" si="5"/>
        <v>-0.00422170352</v>
      </c>
      <c r="E3463" s="33">
        <f t="shared" si="7"/>
        <v>-0.01884048755</v>
      </c>
      <c r="F3463" s="33">
        <f t="shared" si="9"/>
        <v>-0.001494249699</v>
      </c>
      <c r="G3463" s="33">
        <f t="shared" si="11"/>
        <v>0.01817762487</v>
      </c>
      <c r="H3463" s="33">
        <f t="shared" si="20"/>
        <v>-0.8625103199</v>
      </c>
      <c r="I3463" s="45">
        <f t="shared" si="31"/>
        <v>-0.1168081075</v>
      </c>
      <c r="J3463" s="45">
        <f t="shared" si="43"/>
        <v>0.4241076724</v>
      </c>
      <c r="K3463" s="21" t="s">
        <v>91</v>
      </c>
      <c r="L3463" s="8">
        <v>27.761768</v>
      </c>
      <c r="M3463" s="33">
        <f t="shared" si="6"/>
        <v>-0.008776624042</v>
      </c>
      <c r="N3463" s="33">
        <f t="shared" si="8"/>
        <v>-0.02538054956</v>
      </c>
      <c r="O3463" s="33">
        <f t="shared" si="10"/>
        <v>-0.007495221909</v>
      </c>
      <c r="P3463" s="33">
        <f t="shared" si="12"/>
        <v>0.0152037559</v>
      </c>
      <c r="Q3463" s="45">
        <f t="shared" si="21"/>
        <v>-1.577431823</v>
      </c>
      <c r="R3463" s="45">
        <f t="shared" si="32"/>
        <v>-0.1844232484</v>
      </c>
      <c r="S3463" s="45">
        <f t="shared" si="44"/>
        <v>0.9166248321</v>
      </c>
      <c r="T3463" s="33">
        <f t="shared" si="22"/>
        <v>0.7149215031</v>
      </c>
      <c r="U3463" s="33">
        <f t="shared" si="33"/>
        <v>0.06761514091</v>
      </c>
      <c r="V3463" s="33">
        <f t="shared" si="42"/>
        <v>-0.4925171597</v>
      </c>
      <c r="W3463" s="44">
        <f t="shared" si="13"/>
        <v>0.006636367349</v>
      </c>
      <c r="X3463" s="44">
        <f t="shared" si="14"/>
        <v>0.009169179621</v>
      </c>
      <c r="Y3463" s="33">
        <f t="shared" si="15"/>
        <v>1.38165643</v>
      </c>
      <c r="Z3463" s="43">
        <v>1.0</v>
      </c>
      <c r="AA3463" s="33">
        <f t="shared" si="16"/>
        <v>2.38165643</v>
      </c>
      <c r="AB3463" s="33">
        <f t="shared" si="17"/>
        <v>0.5801241576</v>
      </c>
      <c r="AC3463" s="33">
        <f t="shared" si="18"/>
        <v>0.4198758424</v>
      </c>
      <c r="AD3463" s="33">
        <f t="shared" si="19"/>
        <v>0.0006224565434</v>
      </c>
      <c r="AE3463" s="34">
        <f t="shared" si="23"/>
        <v>0</v>
      </c>
      <c r="AF3463" s="34">
        <f t="shared" si="24"/>
        <v>0</v>
      </c>
      <c r="AG3463" s="34">
        <f t="shared" si="25"/>
        <v>0</v>
      </c>
      <c r="AH3463" s="34">
        <f t="shared" si="26"/>
        <v>0</v>
      </c>
      <c r="AI3463" s="34">
        <f t="shared" si="28"/>
        <v>0</v>
      </c>
      <c r="AJ3463" s="34">
        <f t="shared" si="29"/>
        <v>0</v>
      </c>
      <c r="AK3463" s="34">
        <f t="shared" si="27"/>
        <v>0</v>
      </c>
      <c r="AL3463" s="36">
        <f t="shared" si="34"/>
        <v>0</v>
      </c>
      <c r="AM3463" s="36">
        <f t="shared" si="35"/>
        <v>0</v>
      </c>
      <c r="AN3463" s="46">
        <f t="shared" si="36"/>
        <v>0</v>
      </c>
      <c r="AO3463" s="36">
        <f t="shared" si="37"/>
        <v>0</v>
      </c>
      <c r="AP3463" s="36">
        <f t="shared" si="39"/>
        <v>0</v>
      </c>
      <c r="AQ3463" s="36">
        <f t="shared" si="40"/>
        <v>0</v>
      </c>
      <c r="AR3463" s="36">
        <f t="shared" si="38"/>
        <v>0</v>
      </c>
      <c r="AS3463" s="38">
        <f t="shared" si="45"/>
        <v>0</v>
      </c>
      <c r="AT3463" s="38">
        <f t="shared" si="46"/>
        <v>0</v>
      </c>
      <c r="AU3463" s="38">
        <f t="shared" si="47"/>
        <v>0</v>
      </c>
      <c r="AV3463" s="38">
        <f t="shared" si="48"/>
        <v>0</v>
      </c>
      <c r="AW3463" s="38">
        <f t="shared" si="51"/>
        <v>0</v>
      </c>
      <c r="AX3463" s="38">
        <f t="shared" si="52"/>
        <v>0</v>
      </c>
      <c r="AY3463" s="38">
        <f t="shared" si="49"/>
        <v>0</v>
      </c>
      <c r="AZ3463" s="12">
        <f t="shared" si="30"/>
        <v>132.3833258</v>
      </c>
      <c r="BA3463" s="12">
        <f t="shared" si="41"/>
        <v>90.25499196</v>
      </c>
      <c r="BB3463" s="12">
        <f t="shared" si="53"/>
        <v>115.6522732</v>
      </c>
      <c r="BC3463" s="12">
        <f t="shared" si="50"/>
        <v>0</v>
      </c>
      <c r="BD3463" s="12">
        <f t="shared" si="54"/>
        <v>110.8035724</v>
      </c>
    </row>
    <row r="3464" ht="14.25" customHeight="1">
      <c r="A3464" s="7">
        <v>41547.0</v>
      </c>
      <c r="B3464" s="21" t="s">
        <v>90</v>
      </c>
      <c r="C3464" s="8">
        <v>58.77673</v>
      </c>
      <c r="D3464" s="33">
        <f t="shared" si="5"/>
        <v>-0.008727946237</v>
      </c>
      <c r="E3464" s="33">
        <f t="shared" si="7"/>
        <v>-0.01876038201</v>
      </c>
      <c r="F3464" s="33">
        <f t="shared" si="9"/>
        <v>-0.01876038201</v>
      </c>
      <c r="G3464" s="33">
        <f t="shared" si="11"/>
        <v>0.004227438151</v>
      </c>
      <c r="H3464" s="33">
        <f t="shared" si="20"/>
        <v>-0.8451934937</v>
      </c>
      <c r="I3464" s="45">
        <f t="shared" si="31"/>
        <v>-0.6394256215</v>
      </c>
      <c r="J3464" s="45">
        <f t="shared" si="43"/>
        <v>0.1178004632</v>
      </c>
      <c r="K3464" s="21" t="s">
        <v>91</v>
      </c>
      <c r="L3464" s="8">
        <v>27.385832</v>
      </c>
      <c r="M3464" s="33">
        <f t="shared" si="6"/>
        <v>-0.01354150067</v>
      </c>
      <c r="N3464" s="33">
        <f t="shared" si="8"/>
        <v>-0.01941492305</v>
      </c>
      <c r="O3464" s="33">
        <f t="shared" si="10"/>
        <v>-0.02521854054</v>
      </c>
      <c r="P3464" s="33">
        <f t="shared" si="12"/>
        <v>-0.0006418541685</v>
      </c>
      <c r="Q3464" s="45">
        <f t="shared" si="21"/>
        <v>-1.109384412</v>
      </c>
      <c r="R3464" s="45">
        <f t="shared" si="32"/>
        <v>-0.9496169424</v>
      </c>
      <c r="S3464" s="45">
        <f t="shared" si="44"/>
        <v>0.3811096416</v>
      </c>
      <c r="T3464" s="33">
        <f t="shared" si="22"/>
        <v>0.264190918</v>
      </c>
      <c r="U3464" s="33">
        <f t="shared" si="33"/>
        <v>0.3101913208</v>
      </c>
      <c r="V3464" s="33">
        <f t="shared" si="42"/>
        <v>-0.2633091784</v>
      </c>
      <c r="W3464" s="44">
        <f t="shared" si="13"/>
        <v>0.006895654099</v>
      </c>
      <c r="X3464" s="44">
        <f t="shared" si="14"/>
        <v>0.009703479297</v>
      </c>
      <c r="Y3464" s="33">
        <f t="shared" si="15"/>
        <v>1.407187652</v>
      </c>
      <c r="Z3464" s="43">
        <v>1.0</v>
      </c>
      <c r="AA3464" s="33">
        <f t="shared" si="16"/>
        <v>2.407187652</v>
      </c>
      <c r="AB3464" s="33">
        <f t="shared" si="17"/>
        <v>0.5845774635</v>
      </c>
      <c r="AC3464" s="33">
        <f t="shared" si="18"/>
        <v>0.4154225365</v>
      </c>
      <c r="AD3464" s="33">
        <f t="shared" si="19"/>
        <v>0.001585494605</v>
      </c>
      <c r="AE3464" s="34">
        <f t="shared" si="23"/>
        <v>0</v>
      </c>
      <c r="AF3464" s="34">
        <f t="shared" si="24"/>
        <v>0</v>
      </c>
      <c r="AG3464" s="34">
        <f t="shared" si="25"/>
        <v>0</v>
      </c>
      <c r="AH3464" s="34">
        <f t="shared" si="26"/>
        <v>0</v>
      </c>
      <c r="AI3464" s="34">
        <f t="shared" si="28"/>
        <v>0</v>
      </c>
      <c r="AJ3464" s="34">
        <f t="shared" si="29"/>
        <v>0</v>
      </c>
      <c r="AK3464" s="34">
        <f t="shared" si="27"/>
        <v>0</v>
      </c>
      <c r="AL3464" s="36">
        <f t="shared" si="34"/>
        <v>0</v>
      </c>
      <c r="AM3464" s="36">
        <f t="shared" si="35"/>
        <v>0</v>
      </c>
      <c r="AN3464" s="46">
        <f t="shared" si="36"/>
        <v>0</v>
      </c>
      <c r="AO3464" s="36">
        <f t="shared" si="37"/>
        <v>0</v>
      </c>
      <c r="AP3464" s="36">
        <f t="shared" si="39"/>
        <v>0</v>
      </c>
      <c r="AQ3464" s="36">
        <f t="shared" si="40"/>
        <v>0</v>
      </c>
      <c r="AR3464" s="36">
        <f t="shared" si="38"/>
        <v>0</v>
      </c>
      <c r="AS3464" s="38">
        <f t="shared" si="45"/>
        <v>0</v>
      </c>
      <c r="AT3464" s="38">
        <f t="shared" si="46"/>
        <v>0</v>
      </c>
      <c r="AU3464" s="38">
        <f t="shared" si="47"/>
        <v>0</v>
      </c>
      <c r="AV3464" s="38">
        <f t="shared" si="48"/>
        <v>0</v>
      </c>
      <c r="AW3464" s="38">
        <f t="shared" si="51"/>
        <v>0</v>
      </c>
      <c r="AX3464" s="38">
        <f t="shared" si="52"/>
        <v>0</v>
      </c>
      <c r="AY3464" s="38">
        <f t="shared" si="49"/>
        <v>0</v>
      </c>
      <c r="AZ3464" s="12">
        <f t="shared" si="30"/>
        <v>132.3833258</v>
      </c>
      <c r="BA3464" s="12">
        <f t="shared" si="41"/>
        <v>90.25499196</v>
      </c>
      <c r="BB3464" s="12">
        <f t="shared" si="53"/>
        <v>115.6522732</v>
      </c>
      <c r="BC3464" s="12">
        <f t="shared" si="50"/>
        <v>0</v>
      </c>
      <c r="BD3464" s="12">
        <f t="shared" si="54"/>
        <v>110.8035724</v>
      </c>
    </row>
    <row r="3465" ht="14.25" customHeight="1">
      <c r="A3465" s="7">
        <v>41548.0</v>
      </c>
      <c r="B3465" s="21" t="s">
        <v>90</v>
      </c>
      <c r="C3465" s="8">
        <v>59.013329</v>
      </c>
      <c r="D3465" s="33">
        <f t="shared" si="5"/>
        <v>0.004025385556</v>
      </c>
      <c r="E3465" s="33">
        <f t="shared" si="7"/>
        <v>-0.00893939641</v>
      </c>
      <c r="F3465" s="33">
        <f t="shared" si="9"/>
        <v>-0.02253225097</v>
      </c>
      <c r="G3465" s="33">
        <f t="shared" si="11"/>
        <v>0.002361233498</v>
      </c>
      <c r="H3465" s="33">
        <f t="shared" si="20"/>
        <v>-0.3886119468</v>
      </c>
      <c r="I3465" s="45">
        <f t="shared" si="31"/>
        <v>-0.7322829812</v>
      </c>
      <c r="J3465" s="45">
        <f t="shared" si="43"/>
        <v>0.07281860451</v>
      </c>
      <c r="K3465" s="21" t="s">
        <v>91</v>
      </c>
      <c r="L3465" s="8">
        <v>27.436438</v>
      </c>
      <c r="M3465" s="33">
        <f t="shared" si="6"/>
        <v>0.001847889814</v>
      </c>
      <c r="N3465" s="33">
        <f t="shared" si="8"/>
        <v>-0.01505301365</v>
      </c>
      <c r="O3465" s="33">
        <f t="shared" si="10"/>
        <v>-0.02165483039</v>
      </c>
      <c r="P3465" s="33">
        <f t="shared" si="12"/>
        <v>0.008601725212</v>
      </c>
      <c r="Q3465" s="45">
        <f t="shared" si="21"/>
        <v>-0.7782093225</v>
      </c>
      <c r="R3465" s="45">
        <f t="shared" si="32"/>
        <v>-0.7639491271</v>
      </c>
      <c r="S3465" s="45">
        <f t="shared" si="44"/>
        <v>0.687586108</v>
      </c>
      <c r="T3465" s="33">
        <f t="shared" si="22"/>
        <v>0.3895973758</v>
      </c>
      <c r="U3465" s="33">
        <f t="shared" si="33"/>
        <v>0.03166614592</v>
      </c>
      <c r="V3465" s="33">
        <f t="shared" si="42"/>
        <v>-0.6147675035</v>
      </c>
      <c r="W3465" s="44">
        <f t="shared" si="13"/>
        <v>0.006827211705</v>
      </c>
      <c r="X3465" s="44">
        <f t="shared" si="14"/>
        <v>0.009553662463</v>
      </c>
      <c r="Y3465" s="33">
        <f t="shared" si="15"/>
        <v>1.399350551</v>
      </c>
      <c r="Z3465" s="43">
        <v>1.0</v>
      </c>
      <c r="AA3465" s="33">
        <f t="shared" si="16"/>
        <v>2.399350551</v>
      </c>
      <c r="AB3465" s="33">
        <f t="shared" si="17"/>
        <v>0.5832205513</v>
      </c>
      <c r="AC3465" s="33">
        <f t="shared" si="18"/>
        <v>0.4167794487</v>
      </c>
      <c r="AD3465" s="33">
        <f t="shared" si="19"/>
        <v>0.003811170762</v>
      </c>
      <c r="AE3465" s="34">
        <f t="shared" si="23"/>
        <v>0</v>
      </c>
      <c r="AF3465" s="34">
        <f t="shared" si="24"/>
        <v>0</v>
      </c>
      <c r="AG3465" s="34">
        <f t="shared" si="25"/>
        <v>0</v>
      </c>
      <c r="AH3465" s="34">
        <f t="shared" si="26"/>
        <v>0</v>
      </c>
      <c r="AI3465" s="34">
        <f t="shared" si="28"/>
        <v>0</v>
      </c>
      <c r="AJ3465" s="34">
        <f t="shared" si="29"/>
        <v>0</v>
      </c>
      <c r="AK3465" s="34">
        <f t="shared" si="27"/>
        <v>0</v>
      </c>
      <c r="AL3465" s="36">
        <f t="shared" si="34"/>
        <v>0</v>
      </c>
      <c r="AM3465" s="36">
        <f t="shared" si="35"/>
        <v>0</v>
      </c>
      <c r="AN3465" s="46">
        <f t="shared" si="36"/>
        <v>0</v>
      </c>
      <c r="AO3465" s="36">
        <f t="shared" si="37"/>
        <v>0</v>
      </c>
      <c r="AP3465" s="36">
        <f t="shared" si="39"/>
        <v>0</v>
      </c>
      <c r="AQ3465" s="36">
        <f t="shared" si="40"/>
        <v>0</v>
      </c>
      <c r="AR3465" s="36">
        <f t="shared" si="38"/>
        <v>0</v>
      </c>
      <c r="AS3465" s="38">
        <f t="shared" si="45"/>
        <v>0</v>
      </c>
      <c r="AT3465" s="38">
        <f t="shared" si="46"/>
        <v>0</v>
      </c>
      <c r="AU3465" s="38">
        <f t="shared" si="47"/>
        <v>0</v>
      </c>
      <c r="AV3465" s="38">
        <f t="shared" si="48"/>
        <v>0</v>
      </c>
      <c r="AW3465" s="38">
        <f t="shared" si="51"/>
        <v>0</v>
      </c>
      <c r="AX3465" s="38">
        <f t="shared" si="52"/>
        <v>0</v>
      </c>
      <c r="AY3465" s="38">
        <f t="shared" si="49"/>
        <v>0</v>
      </c>
      <c r="AZ3465" s="12">
        <f t="shared" si="30"/>
        <v>132.3833258</v>
      </c>
      <c r="BA3465" s="12">
        <f t="shared" si="41"/>
        <v>90.25499196</v>
      </c>
      <c r="BB3465" s="12">
        <f t="shared" si="53"/>
        <v>115.6522732</v>
      </c>
      <c r="BC3465" s="12">
        <f t="shared" si="50"/>
        <v>0</v>
      </c>
      <c r="BD3465" s="12">
        <f t="shared" si="54"/>
        <v>110.8035724</v>
      </c>
    </row>
    <row r="3466" ht="14.25" customHeight="1">
      <c r="A3466" s="7">
        <v>41549.0</v>
      </c>
      <c r="B3466" s="21" t="s">
        <v>90</v>
      </c>
      <c r="C3466" s="8">
        <v>58.821102</v>
      </c>
      <c r="D3466" s="33">
        <f t="shared" si="5"/>
        <v>-0.003257348861</v>
      </c>
      <c r="E3466" s="33">
        <f t="shared" si="7"/>
        <v>-0.008103651463</v>
      </c>
      <c r="F3466" s="33">
        <f t="shared" si="9"/>
        <v>-0.0400576033</v>
      </c>
      <c r="G3466" s="33">
        <f t="shared" si="11"/>
        <v>0.0003772518271</v>
      </c>
      <c r="H3466" s="33">
        <f t="shared" si="20"/>
        <v>-0.3433679715</v>
      </c>
      <c r="I3466" s="45">
        <f t="shared" si="31"/>
        <v>-1.239060306</v>
      </c>
      <c r="J3466" s="45">
        <f t="shared" si="43"/>
        <v>0.02656671064</v>
      </c>
      <c r="K3466" s="21" t="s">
        <v>91</v>
      </c>
      <c r="L3466" s="8">
        <v>27.06049</v>
      </c>
      <c r="M3466" s="33">
        <f t="shared" si="6"/>
        <v>-0.01370250759</v>
      </c>
      <c r="N3466" s="33">
        <f t="shared" si="8"/>
        <v>-0.02348046695</v>
      </c>
      <c r="O3466" s="33">
        <f t="shared" si="10"/>
        <v>-0.05455955554</v>
      </c>
      <c r="P3466" s="33">
        <f t="shared" si="12"/>
        <v>-0.02173848601</v>
      </c>
      <c r="Q3466" s="45">
        <f t="shared" si="21"/>
        <v>-1.323310505</v>
      </c>
      <c r="R3466" s="45">
        <f t="shared" si="32"/>
        <v>-2.204329111</v>
      </c>
      <c r="S3466" s="45">
        <f t="shared" si="44"/>
        <v>-0.3278349547</v>
      </c>
      <c r="T3466" s="33">
        <f t="shared" si="22"/>
        <v>0.9799425337</v>
      </c>
      <c r="U3466" s="33">
        <f t="shared" si="33"/>
        <v>0.9652688046</v>
      </c>
      <c r="V3466" s="33">
        <f t="shared" si="42"/>
        <v>0.3544016653</v>
      </c>
      <c r="W3466" s="44">
        <f t="shared" si="13"/>
        <v>0.00686307574</v>
      </c>
      <c r="X3466" s="44">
        <f t="shared" si="14"/>
        <v>0.009230489195</v>
      </c>
      <c r="Y3466" s="33">
        <f t="shared" si="15"/>
        <v>1.344949341</v>
      </c>
      <c r="Z3466" s="43">
        <v>1.0</v>
      </c>
      <c r="AA3466" s="33">
        <f t="shared" si="16"/>
        <v>2.344949341</v>
      </c>
      <c r="AB3466" s="33">
        <f t="shared" si="17"/>
        <v>0.573551555</v>
      </c>
      <c r="AC3466" s="33">
        <f t="shared" si="18"/>
        <v>0.426448445</v>
      </c>
      <c r="AD3466" s="33">
        <f t="shared" si="19"/>
        <v>0.002211024946</v>
      </c>
      <c r="AE3466" s="34">
        <f t="shared" si="23"/>
        <v>0</v>
      </c>
      <c r="AF3466" s="34">
        <f t="shared" si="24"/>
        <v>0</v>
      </c>
      <c r="AG3466" s="34">
        <f t="shared" si="25"/>
        <v>0</v>
      </c>
      <c r="AH3466" s="34">
        <f t="shared" si="26"/>
        <v>0</v>
      </c>
      <c r="AI3466" s="34">
        <f t="shared" si="28"/>
        <v>0</v>
      </c>
      <c r="AJ3466" s="34">
        <f t="shared" si="29"/>
        <v>0</v>
      </c>
      <c r="AK3466" s="34">
        <f t="shared" si="27"/>
        <v>0</v>
      </c>
      <c r="AL3466" s="36">
        <f t="shared" si="34"/>
        <v>0</v>
      </c>
      <c r="AM3466" s="36">
        <f t="shared" si="35"/>
        <v>0</v>
      </c>
      <c r="AN3466" s="46">
        <f t="shared" si="36"/>
        <v>0</v>
      </c>
      <c r="AO3466" s="36">
        <f t="shared" si="37"/>
        <v>0</v>
      </c>
      <c r="AP3466" s="36">
        <f t="shared" si="39"/>
        <v>0</v>
      </c>
      <c r="AQ3466" s="36">
        <f t="shared" si="40"/>
        <v>0</v>
      </c>
      <c r="AR3466" s="36">
        <f t="shared" si="38"/>
        <v>0</v>
      </c>
      <c r="AS3466" s="38">
        <f t="shared" si="45"/>
        <v>0</v>
      </c>
      <c r="AT3466" s="38">
        <f t="shared" si="46"/>
        <v>0</v>
      </c>
      <c r="AU3466" s="38">
        <f t="shared" si="47"/>
        <v>0</v>
      </c>
      <c r="AV3466" s="38">
        <f t="shared" si="48"/>
        <v>0</v>
      </c>
      <c r="AW3466" s="38">
        <f t="shared" si="51"/>
        <v>0</v>
      </c>
      <c r="AX3466" s="38">
        <f t="shared" si="52"/>
        <v>0</v>
      </c>
      <c r="AY3466" s="38">
        <f t="shared" si="49"/>
        <v>0</v>
      </c>
      <c r="AZ3466" s="12">
        <f t="shared" si="30"/>
        <v>132.3833258</v>
      </c>
      <c r="BA3466" s="12">
        <f t="shared" si="41"/>
        <v>90.25499196</v>
      </c>
      <c r="BB3466" s="12">
        <f t="shared" si="53"/>
        <v>115.6522732</v>
      </c>
      <c r="BC3466" s="12">
        <f t="shared" si="50"/>
        <v>0</v>
      </c>
      <c r="BD3466" s="12">
        <f t="shared" si="54"/>
        <v>110.8035724</v>
      </c>
    </row>
    <row r="3467" ht="14.25" customHeight="1">
      <c r="A3467" s="7">
        <v>41550.0</v>
      </c>
      <c r="B3467" s="21" t="s">
        <v>90</v>
      </c>
      <c r="C3467" s="8">
        <v>58.732376</v>
      </c>
      <c r="D3467" s="33">
        <f t="shared" si="5"/>
        <v>-0.001508404246</v>
      </c>
      <c r="E3467" s="33">
        <f t="shared" si="7"/>
        <v>-0.01365767708</v>
      </c>
      <c r="F3467" s="33">
        <f t="shared" si="9"/>
        <v>-0.02908825173</v>
      </c>
      <c r="G3467" s="33">
        <f t="shared" si="11"/>
        <v>0.00467925873</v>
      </c>
      <c r="H3467" s="33">
        <f t="shared" si="20"/>
        <v>-0.5838079171</v>
      </c>
      <c r="I3467" s="45">
        <f t="shared" si="31"/>
        <v>-0.8669974337</v>
      </c>
      <c r="J3467" s="45">
        <f t="shared" si="43"/>
        <v>0.1177777747</v>
      </c>
      <c r="K3467" s="21" t="s">
        <v>91</v>
      </c>
      <c r="L3467" s="8">
        <v>26.86529</v>
      </c>
      <c r="M3467" s="33">
        <f t="shared" si="6"/>
        <v>-0.007213468788</v>
      </c>
      <c r="N3467" s="33">
        <f t="shared" si="8"/>
        <v>-0.04078503034</v>
      </c>
      <c r="O3467" s="33">
        <f t="shared" si="10"/>
        <v>-0.0546938089</v>
      </c>
      <c r="P3467" s="33">
        <f t="shared" si="12"/>
        <v>-0.02117546431</v>
      </c>
      <c r="Q3467" s="45">
        <f t="shared" si="21"/>
        <v>-2.442345087</v>
      </c>
      <c r="R3467" s="45">
        <f t="shared" si="32"/>
        <v>-2.114479549</v>
      </c>
      <c r="S3467" s="45">
        <f t="shared" si="44"/>
        <v>-0.2982641828</v>
      </c>
      <c r="T3467" s="33">
        <f t="shared" si="22"/>
        <v>1.85853717</v>
      </c>
      <c r="U3467" s="33">
        <f t="shared" si="33"/>
        <v>1.247482115</v>
      </c>
      <c r="V3467" s="33">
        <f t="shared" si="42"/>
        <v>0.4160419576</v>
      </c>
      <c r="W3467" s="44">
        <f t="shared" si="13"/>
        <v>0.00673752064</v>
      </c>
      <c r="X3467" s="44">
        <f t="shared" si="14"/>
        <v>0.009209445595</v>
      </c>
      <c r="Y3467" s="33">
        <f t="shared" si="15"/>
        <v>1.366889407</v>
      </c>
      <c r="Z3467" s="43">
        <v>1.0</v>
      </c>
      <c r="AA3467" s="33">
        <f t="shared" si="16"/>
        <v>2.366889407</v>
      </c>
      <c r="AB3467" s="33">
        <f t="shared" si="17"/>
        <v>0.5775045522</v>
      </c>
      <c r="AC3467" s="33">
        <f t="shared" si="18"/>
        <v>0.4224954478</v>
      </c>
      <c r="AD3467" s="33">
        <f t="shared" si="19"/>
        <v>0.0008534984073</v>
      </c>
      <c r="AE3467" s="34">
        <f t="shared" si="23"/>
        <v>-1</v>
      </c>
      <c r="AF3467" s="34">
        <f t="shared" si="24"/>
        <v>0</v>
      </c>
      <c r="AG3467" s="34">
        <f t="shared" si="25"/>
        <v>0</v>
      </c>
      <c r="AH3467" s="34">
        <f t="shared" si="26"/>
        <v>1</v>
      </c>
      <c r="AI3467" s="34">
        <f t="shared" si="28"/>
        <v>0</v>
      </c>
      <c r="AJ3467" s="34">
        <f t="shared" si="29"/>
        <v>-1</v>
      </c>
      <c r="AK3467" s="34">
        <f t="shared" si="27"/>
        <v>-0.0008534984073</v>
      </c>
      <c r="AL3467" s="36">
        <f t="shared" si="34"/>
        <v>-1</v>
      </c>
      <c r="AM3467" s="36">
        <f t="shared" si="35"/>
        <v>0</v>
      </c>
      <c r="AN3467" s="46">
        <f t="shared" si="36"/>
        <v>0</v>
      </c>
      <c r="AO3467" s="36">
        <f t="shared" si="37"/>
        <v>1</v>
      </c>
      <c r="AP3467" s="36">
        <f t="shared" si="39"/>
        <v>0</v>
      </c>
      <c r="AQ3467" s="36">
        <f t="shared" si="40"/>
        <v>-1</v>
      </c>
      <c r="AR3467" s="36">
        <f t="shared" si="38"/>
        <v>-0.0008534984073</v>
      </c>
      <c r="AS3467" s="38">
        <f t="shared" si="45"/>
        <v>0</v>
      </c>
      <c r="AT3467" s="38">
        <f t="shared" si="46"/>
        <v>0</v>
      </c>
      <c r="AU3467" s="38">
        <f t="shared" si="47"/>
        <v>0</v>
      </c>
      <c r="AV3467" s="38">
        <f t="shared" si="48"/>
        <v>0</v>
      </c>
      <c r="AW3467" s="38">
        <f t="shared" si="51"/>
        <v>0</v>
      </c>
      <c r="AX3467" s="38">
        <f t="shared" si="52"/>
        <v>0</v>
      </c>
      <c r="AY3467" s="38">
        <f t="shared" si="49"/>
        <v>0</v>
      </c>
      <c r="AZ3467" s="12">
        <f t="shared" si="30"/>
        <v>132.2703369</v>
      </c>
      <c r="BA3467" s="12">
        <f t="shared" si="41"/>
        <v>90.17795947</v>
      </c>
      <c r="BB3467" s="12">
        <f t="shared" si="53"/>
        <v>115.6522732</v>
      </c>
      <c r="BC3467" s="12">
        <f t="shared" si="50"/>
        <v>-0.0005689989382</v>
      </c>
      <c r="BD3467" s="12">
        <f t="shared" si="54"/>
        <v>110.7405253</v>
      </c>
    </row>
    <row r="3468" ht="14.25" customHeight="1">
      <c r="A3468" s="7">
        <v>41551.0</v>
      </c>
      <c r="B3468" s="21" t="s">
        <v>90</v>
      </c>
      <c r="C3468" s="8">
        <v>58.865444</v>
      </c>
      <c r="D3468" s="33">
        <f t="shared" si="5"/>
        <v>0.002265666896</v>
      </c>
      <c r="E3468" s="33">
        <f t="shared" si="7"/>
        <v>-0.007231780851</v>
      </c>
      <c r="F3468" s="33">
        <f t="shared" si="9"/>
        <v>-0.02593601812</v>
      </c>
      <c r="G3468" s="33">
        <f t="shared" si="11"/>
        <v>0.004541949306</v>
      </c>
      <c r="H3468" s="33">
        <f t="shared" si="20"/>
        <v>-0.2690316821</v>
      </c>
      <c r="I3468" s="45">
        <f t="shared" si="31"/>
        <v>-0.7426303716</v>
      </c>
      <c r="J3468" s="45">
        <f t="shared" si="43"/>
        <v>0.115173757</v>
      </c>
      <c r="K3468" s="21" t="s">
        <v>91</v>
      </c>
      <c r="L3468" s="8">
        <v>26.894218</v>
      </c>
      <c r="M3468" s="33">
        <f t="shared" si="6"/>
        <v>0.001076779741</v>
      </c>
      <c r="N3468" s="33">
        <f t="shared" si="8"/>
        <v>-0.03124981089</v>
      </c>
      <c r="O3468" s="33">
        <f t="shared" si="10"/>
        <v>-0.05583722308</v>
      </c>
      <c r="P3468" s="33">
        <f t="shared" si="12"/>
        <v>-0.02293192233</v>
      </c>
      <c r="Q3468" s="45">
        <f t="shared" si="21"/>
        <v>-1.674739691</v>
      </c>
      <c r="R3468" s="45">
        <f t="shared" si="32"/>
        <v>-2.064613874</v>
      </c>
      <c r="S3468" s="45">
        <f t="shared" si="44"/>
        <v>-0.3428501971</v>
      </c>
      <c r="T3468" s="33">
        <f t="shared" si="22"/>
        <v>1.405708009</v>
      </c>
      <c r="U3468" s="33">
        <f t="shared" si="33"/>
        <v>1.321983502</v>
      </c>
      <c r="V3468" s="33">
        <f t="shared" si="42"/>
        <v>0.4580239541</v>
      </c>
      <c r="W3468" s="44">
        <f t="shared" si="13"/>
        <v>0.006735291495</v>
      </c>
      <c r="X3468" s="44">
        <f t="shared" si="14"/>
        <v>0.009178014838</v>
      </c>
      <c r="Y3468" s="33">
        <f t="shared" si="15"/>
        <v>1.362675223</v>
      </c>
      <c r="Z3468" s="43">
        <v>1.0</v>
      </c>
      <c r="AA3468" s="33">
        <f t="shared" si="16"/>
        <v>2.362675223</v>
      </c>
      <c r="AB3468" s="33">
        <f t="shared" si="17"/>
        <v>0.5767509684</v>
      </c>
      <c r="AC3468" s="33">
        <f t="shared" si="18"/>
        <v>0.4232490316</v>
      </c>
      <c r="AD3468" s="33">
        <f t="shared" si="19"/>
        <v>-0.002349765409</v>
      </c>
      <c r="AE3468" s="34">
        <f t="shared" si="23"/>
        <v>-1</v>
      </c>
      <c r="AF3468" s="34">
        <f t="shared" si="24"/>
        <v>0</v>
      </c>
      <c r="AG3468" s="34">
        <f t="shared" si="25"/>
        <v>0</v>
      </c>
      <c r="AH3468" s="34">
        <f t="shared" si="26"/>
        <v>2</v>
      </c>
      <c r="AI3468" s="34">
        <f t="shared" si="28"/>
        <v>0</v>
      </c>
      <c r="AJ3468" s="34">
        <f t="shared" si="29"/>
        <v>-1</v>
      </c>
      <c r="AK3468" s="34">
        <f t="shared" si="27"/>
        <v>0.002349765409</v>
      </c>
      <c r="AL3468" s="36">
        <f t="shared" si="34"/>
        <v>-1</v>
      </c>
      <c r="AM3468" s="36">
        <f t="shared" si="35"/>
        <v>0</v>
      </c>
      <c r="AN3468" s="46">
        <f t="shared" si="36"/>
        <v>0</v>
      </c>
      <c r="AO3468" s="36">
        <f t="shared" si="37"/>
        <v>2</v>
      </c>
      <c r="AP3468" s="36">
        <f t="shared" si="39"/>
        <v>0</v>
      </c>
      <c r="AQ3468" s="36">
        <f t="shared" si="40"/>
        <v>-1</v>
      </c>
      <c r="AR3468" s="36">
        <f t="shared" si="38"/>
        <v>0.002349765409</v>
      </c>
      <c r="AS3468" s="38">
        <f t="shared" si="45"/>
        <v>0</v>
      </c>
      <c r="AT3468" s="38">
        <f t="shared" si="46"/>
        <v>0</v>
      </c>
      <c r="AU3468" s="38">
        <f t="shared" si="47"/>
        <v>0</v>
      </c>
      <c r="AV3468" s="38">
        <f t="shared" si="48"/>
        <v>0</v>
      </c>
      <c r="AW3468" s="38">
        <f t="shared" si="51"/>
        <v>0</v>
      </c>
      <c r="AX3468" s="38">
        <f t="shared" si="52"/>
        <v>0</v>
      </c>
      <c r="AY3468" s="38">
        <f t="shared" si="49"/>
        <v>0</v>
      </c>
      <c r="AZ3468" s="12">
        <f t="shared" si="30"/>
        <v>132.5811411</v>
      </c>
      <c r="BA3468" s="12">
        <f t="shared" si="41"/>
        <v>90.38985652</v>
      </c>
      <c r="BB3468" s="12">
        <f t="shared" si="53"/>
        <v>115.6522732</v>
      </c>
      <c r="BC3468" s="12">
        <f t="shared" si="50"/>
        <v>0.001566510273</v>
      </c>
      <c r="BD3468" s="12">
        <f t="shared" si="54"/>
        <v>110.9140014</v>
      </c>
    </row>
    <row r="3469" ht="14.25" customHeight="1">
      <c r="A3469" s="7">
        <v>41554.0</v>
      </c>
      <c r="B3469" s="21" t="s">
        <v>90</v>
      </c>
      <c r="C3469" s="8">
        <v>58.45142</v>
      </c>
      <c r="D3469" s="33">
        <f t="shared" si="5"/>
        <v>-0.007033396367</v>
      </c>
      <c r="E3469" s="33">
        <f t="shared" si="7"/>
        <v>-0.005534673331</v>
      </c>
      <c r="F3469" s="33">
        <f t="shared" si="9"/>
        <v>-0.02419122276</v>
      </c>
      <c r="G3469" s="33">
        <f t="shared" si="11"/>
        <v>-0.004031656881</v>
      </c>
      <c r="H3469" s="33">
        <f t="shared" si="20"/>
        <v>-0.1567146823</v>
      </c>
      <c r="I3469" s="45">
        <f t="shared" si="31"/>
        <v>-0.6627492191</v>
      </c>
      <c r="J3469" s="45">
        <f t="shared" si="43"/>
        <v>-0.05882723779</v>
      </c>
      <c r="K3469" s="21" t="s">
        <v>91</v>
      </c>
      <c r="L3469" s="8">
        <v>26.785767</v>
      </c>
      <c r="M3469" s="33">
        <f t="shared" si="6"/>
        <v>-0.004032502451</v>
      </c>
      <c r="N3469" s="33">
        <f t="shared" si="8"/>
        <v>-0.02191151249</v>
      </c>
      <c r="O3469" s="33">
        <f t="shared" si="10"/>
        <v>-0.04090102522</v>
      </c>
      <c r="P3469" s="33">
        <f t="shared" si="12"/>
        <v>-0.03116706177</v>
      </c>
      <c r="Q3469" s="45">
        <f t="shared" si="21"/>
        <v>-1.013078261</v>
      </c>
      <c r="R3469" s="45">
        <f t="shared" si="32"/>
        <v>-1.336305138</v>
      </c>
      <c r="S3469" s="45">
        <f t="shared" si="44"/>
        <v>-0.5975164596</v>
      </c>
      <c r="T3469" s="33">
        <f t="shared" si="22"/>
        <v>0.8563635786</v>
      </c>
      <c r="U3469" s="33">
        <f t="shared" si="33"/>
        <v>0.6735559187</v>
      </c>
      <c r="V3469" s="33">
        <f t="shared" si="42"/>
        <v>0.5386892218</v>
      </c>
      <c r="W3469" s="44">
        <f t="shared" si="13"/>
        <v>0.006919397496</v>
      </c>
      <c r="X3469" s="44">
        <f t="shared" si="14"/>
        <v>0.009103371875</v>
      </c>
      <c r="Y3469" s="33">
        <f t="shared" si="15"/>
        <v>1.315630715</v>
      </c>
      <c r="Z3469" s="43">
        <v>1.0</v>
      </c>
      <c r="AA3469" s="33">
        <f t="shared" si="16"/>
        <v>2.315630715</v>
      </c>
      <c r="AB3469" s="33">
        <f t="shared" si="17"/>
        <v>0.5681522129</v>
      </c>
      <c r="AC3469" s="33">
        <f t="shared" si="18"/>
        <v>0.4318477871</v>
      </c>
      <c r="AD3469" s="33">
        <f t="shared" si="19"/>
        <v>-0.003614977399</v>
      </c>
      <c r="AE3469" s="34">
        <f t="shared" si="23"/>
        <v>0</v>
      </c>
      <c r="AF3469" s="34">
        <f t="shared" si="24"/>
        <v>0</v>
      </c>
      <c r="AG3469" s="34">
        <f t="shared" si="25"/>
        <v>0</v>
      </c>
      <c r="AH3469" s="34">
        <f t="shared" si="26"/>
        <v>3</v>
      </c>
      <c r="AI3469" s="34">
        <f t="shared" si="28"/>
        <v>0</v>
      </c>
      <c r="AJ3469" s="34">
        <f t="shared" si="29"/>
        <v>-1</v>
      </c>
      <c r="AK3469" s="34">
        <f t="shared" si="27"/>
        <v>0.003614977399</v>
      </c>
      <c r="AL3469" s="36">
        <f t="shared" si="34"/>
        <v>0</v>
      </c>
      <c r="AM3469" s="36">
        <f t="shared" si="35"/>
        <v>0</v>
      </c>
      <c r="AN3469" s="46">
        <f t="shared" si="36"/>
        <v>0</v>
      </c>
      <c r="AO3469" s="36">
        <f t="shared" si="37"/>
        <v>3</v>
      </c>
      <c r="AP3469" s="36">
        <f t="shared" si="39"/>
        <v>0</v>
      </c>
      <c r="AQ3469" s="36">
        <f t="shared" si="40"/>
        <v>-1</v>
      </c>
      <c r="AR3469" s="36">
        <f t="shared" si="38"/>
        <v>0.003614977399</v>
      </c>
      <c r="AS3469" s="38">
        <f t="shared" si="45"/>
        <v>0</v>
      </c>
      <c r="AT3469" s="38">
        <f t="shared" si="46"/>
        <v>0</v>
      </c>
      <c r="AU3469" s="38">
        <f t="shared" si="47"/>
        <v>0</v>
      </c>
      <c r="AV3469" s="38">
        <f t="shared" si="48"/>
        <v>0</v>
      </c>
      <c r="AW3469" s="38">
        <f t="shared" si="51"/>
        <v>0</v>
      </c>
      <c r="AX3469" s="38">
        <f t="shared" si="52"/>
        <v>0</v>
      </c>
      <c r="AY3469" s="38">
        <f t="shared" si="49"/>
        <v>0</v>
      </c>
      <c r="AZ3469" s="12">
        <f t="shared" si="30"/>
        <v>133.060419</v>
      </c>
      <c r="BA3469" s="12">
        <f t="shared" si="41"/>
        <v>90.71661381</v>
      </c>
      <c r="BB3469" s="12">
        <f t="shared" si="53"/>
        <v>115.6522732</v>
      </c>
      <c r="BC3469" s="12">
        <f t="shared" si="50"/>
        <v>0.002409984933</v>
      </c>
      <c r="BD3469" s="12">
        <f t="shared" si="54"/>
        <v>111.1813025</v>
      </c>
    </row>
    <row r="3470" ht="14.25" customHeight="1">
      <c r="A3470" s="7">
        <v>41555.0</v>
      </c>
      <c r="B3470" s="21" t="s">
        <v>90</v>
      </c>
      <c r="C3470" s="8">
        <v>58.35532</v>
      </c>
      <c r="D3470" s="33">
        <f t="shared" si="5"/>
        <v>-0.001644100349</v>
      </c>
      <c r="E3470" s="33">
        <f t="shared" si="7"/>
        <v>-0.01115017592</v>
      </c>
      <c r="F3470" s="33">
        <f t="shared" si="9"/>
        <v>-0.01998989649</v>
      </c>
      <c r="G3470" s="33">
        <f t="shared" si="11"/>
        <v>-0.006294884322</v>
      </c>
      <c r="H3470" s="33">
        <f t="shared" si="20"/>
        <v>-0.4026474054</v>
      </c>
      <c r="I3470" s="45">
        <f t="shared" si="31"/>
        <v>-0.509181163</v>
      </c>
      <c r="J3470" s="45">
        <f t="shared" si="43"/>
        <v>-0.09595872944</v>
      </c>
      <c r="K3470" s="21" t="s">
        <v>91</v>
      </c>
      <c r="L3470" s="8">
        <v>26.952051</v>
      </c>
      <c r="M3470" s="33">
        <f t="shared" si="6"/>
        <v>0.006207923783</v>
      </c>
      <c r="N3470" s="33">
        <f t="shared" si="8"/>
        <v>-0.01765487925</v>
      </c>
      <c r="O3470" s="33">
        <f t="shared" si="10"/>
        <v>-0.03244213376</v>
      </c>
      <c r="P3470" s="33">
        <f t="shared" si="12"/>
        <v>-0.02792822004</v>
      </c>
      <c r="Q3470" s="45">
        <f t="shared" si="21"/>
        <v>-0.7069659493</v>
      </c>
      <c r="R3470" s="45">
        <f t="shared" si="32"/>
        <v>-0.9365360166</v>
      </c>
      <c r="S3470" s="45">
        <f t="shared" si="44"/>
        <v>-0.4663522476</v>
      </c>
      <c r="T3470" s="33">
        <f t="shared" si="22"/>
        <v>0.3043185439</v>
      </c>
      <c r="U3470" s="33">
        <f t="shared" si="33"/>
        <v>0.4273548535</v>
      </c>
      <c r="V3470" s="33">
        <f t="shared" si="42"/>
        <v>0.3703935182</v>
      </c>
      <c r="W3470" s="44">
        <f t="shared" si="13"/>
        <v>0.006924084747</v>
      </c>
      <c r="X3470" s="44">
        <f t="shared" si="14"/>
        <v>0.009218752299</v>
      </c>
      <c r="Y3470" s="33">
        <f t="shared" si="15"/>
        <v>1.331403736</v>
      </c>
      <c r="Z3470" s="43">
        <v>1.0</v>
      </c>
      <c r="AA3470" s="33">
        <f t="shared" si="16"/>
        <v>2.331403736</v>
      </c>
      <c r="AB3470" s="33">
        <f t="shared" si="17"/>
        <v>0.5710738622</v>
      </c>
      <c r="AC3470" s="33">
        <f t="shared" si="18"/>
        <v>0.4289261378</v>
      </c>
      <c r="AD3470" s="33">
        <f t="shared" si="19"/>
        <v>0.00642495094</v>
      </c>
      <c r="AE3470" s="34">
        <f t="shared" si="23"/>
        <v>0</v>
      </c>
      <c r="AF3470" s="34">
        <f t="shared" si="24"/>
        <v>0</v>
      </c>
      <c r="AG3470" s="34">
        <f t="shared" si="25"/>
        <v>0</v>
      </c>
      <c r="AH3470" s="34">
        <f t="shared" si="26"/>
        <v>4</v>
      </c>
      <c r="AI3470" s="34">
        <f t="shared" si="28"/>
        <v>0</v>
      </c>
      <c r="AJ3470" s="34">
        <f t="shared" si="29"/>
        <v>-1</v>
      </c>
      <c r="AK3470" s="34">
        <f t="shared" si="27"/>
        <v>-0.00642495094</v>
      </c>
      <c r="AL3470" s="36">
        <f t="shared" si="34"/>
        <v>0</v>
      </c>
      <c r="AM3470" s="36">
        <f t="shared" si="35"/>
        <v>0</v>
      </c>
      <c r="AN3470" s="46">
        <f t="shared" si="36"/>
        <v>0</v>
      </c>
      <c r="AO3470" s="36">
        <f t="shared" si="37"/>
        <v>4</v>
      </c>
      <c r="AP3470" s="36">
        <f t="shared" si="39"/>
        <v>0</v>
      </c>
      <c r="AQ3470" s="36">
        <f t="shared" si="40"/>
        <v>-1</v>
      </c>
      <c r="AR3470" s="36">
        <f t="shared" si="38"/>
        <v>-0.00642495094</v>
      </c>
      <c r="AS3470" s="38">
        <f t="shared" si="45"/>
        <v>0</v>
      </c>
      <c r="AT3470" s="38">
        <f t="shared" si="46"/>
        <v>0</v>
      </c>
      <c r="AU3470" s="38">
        <f t="shared" si="47"/>
        <v>0</v>
      </c>
      <c r="AV3470" s="38">
        <f t="shared" si="48"/>
        <v>0</v>
      </c>
      <c r="AW3470" s="38">
        <f t="shared" si="51"/>
        <v>0</v>
      </c>
      <c r="AX3470" s="38">
        <f t="shared" si="52"/>
        <v>0</v>
      </c>
      <c r="AY3470" s="38">
        <f t="shared" si="49"/>
        <v>0</v>
      </c>
      <c r="AZ3470" s="12">
        <f t="shared" si="30"/>
        <v>132.2055123</v>
      </c>
      <c r="BA3470" s="12">
        <f t="shared" si="41"/>
        <v>90.13376401</v>
      </c>
      <c r="BB3470" s="12">
        <f t="shared" si="53"/>
        <v>115.6522732</v>
      </c>
      <c r="BC3470" s="12">
        <f t="shared" si="50"/>
        <v>-0.004283300627</v>
      </c>
      <c r="BD3470" s="12">
        <f t="shared" si="54"/>
        <v>110.7050796</v>
      </c>
    </row>
    <row r="3471" ht="14.25" customHeight="1">
      <c r="A3471" s="7">
        <v>41556.0</v>
      </c>
      <c r="B3471" s="21" t="s">
        <v>90</v>
      </c>
      <c r="C3471" s="8">
        <v>58.77673</v>
      </c>
      <c r="D3471" s="33">
        <f t="shared" si="5"/>
        <v>0.007221449561</v>
      </c>
      <c r="E3471" s="33">
        <f t="shared" si="7"/>
        <v>-0.0007543551292</v>
      </c>
      <c r="F3471" s="33">
        <f t="shared" si="9"/>
        <v>-0.008851893561</v>
      </c>
      <c r="G3471" s="33">
        <f t="shared" si="11"/>
        <v>-0.004383024962</v>
      </c>
      <c r="H3471" s="33">
        <f t="shared" si="20"/>
        <v>0.1596406655</v>
      </c>
      <c r="I3471" s="45">
        <f t="shared" si="31"/>
        <v>-0.1402756919</v>
      </c>
      <c r="J3471" s="45">
        <f t="shared" si="43"/>
        <v>-0.04157019828</v>
      </c>
      <c r="K3471" s="21" t="s">
        <v>91</v>
      </c>
      <c r="L3471" s="8">
        <v>26.807467</v>
      </c>
      <c r="M3471" s="33">
        <f t="shared" si="6"/>
        <v>-0.005364489701</v>
      </c>
      <c r="N3471" s="33">
        <f t="shared" si="8"/>
        <v>-0.009350274145</v>
      </c>
      <c r="O3471" s="33">
        <f t="shared" si="10"/>
        <v>-0.03261119229</v>
      </c>
      <c r="P3471" s="33">
        <f t="shared" si="12"/>
        <v>-0.03688275632</v>
      </c>
      <c r="Q3471" s="45">
        <f t="shared" si="21"/>
        <v>-0.14355177</v>
      </c>
      <c r="R3471" s="45">
        <f t="shared" si="32"/>
        <v>-0.9136244982</v>
      </c>
      <c r="S3471" s="45">
        <f t="shared" si="44"/>
        <v>-0.7462755928</v>
      </c>
      <c r="T3471" s="33">
        <f t="shared" si="22"/>
        <v>0.3031924355</v>
      </c>
      <c r="U3471" s="33">
        <f t="shared" si="33"/>
        <v>0.7733488063</v>
      </c>
      <c r="V3471" s="33">
        <f t="shared" si="42"/>
        <v>0.7047053945</v>
      </c>
      <c r="W3471" s="44">
        <f t="shared" si="13"/>
        <v>0.007018981323</v>
      </c>
      <c r="X3471" s="44">
        <f t="shared" si="14"/>
        <v>0.009172949132</v>
      </c>
      <c r="Y3471" s="33">
        <f t="shared" si="15"/>
        <v>1.306877552</v>
      </c>
      <c r="Z3471" s="43">
        <v>1.0</v>
      </c>
      <c r="AA3471" s="33">
        <f t="shared" si="16"/>
        <v>2.306877552</v>
      </c>
      <c r="AB3471" s="33">
        <f t="shared" si="17"/>
        <v>0.5665136197</v>
      </c>
      <c r="AC3471" s="33">
        <f t="shared" si="18"/>
        <v>0.4334863803</v>
      </c>
      <c r="AD3471" s="33">
        <f t="shared" si="19"/>
        <v>0.000296630365</v>
      </c>
      <c r="AE3471" s="34">
        <f t="shared" si="23"/>
        <v>0</v>
      </c>
      <c r="AF3471" s="34">
        <f t="shared" si="24"/>
        <v>0</v>
      </c>
      <c r="AG3471" s="34">
        <f t="shared" si="25"/>
        <v>0</v>
      </c>
      <c r="AH3471" s="34">
        <f t="shared" si="26"/>
        <v>5</v>
      </c>
      <c r="AI3471" s="34">
        <f t="shared" si="28"/>
        <v>0</v>
      </c>
      <c r="AJ3471" s="34">
        <f t="shared" si="29"/>
        <v>-1</v>
      </c>
      <c r="AK3471" s="34">
        <f t="shared" si="27"/>
        <v>-0.000296630365</v>
      </c>
      <c r="AL3471" s="36">
        <f t="shared" si="34"/>
        <v>0</v>
      </c>
      <c r="AM3471" s="36">
        <f t="shared" si="35"/>
        <v>0</v>
      </c>
      <c r="AN3471" s="46">
        <f t="shared" si="36"/>
        <v>0</v>
      </c>
      <c r="AO3471" s="36">
        <f t="shared" si="37"/>
        <v>5</v>
      </c>
      <c r="AP3471" s="36">
        <f t="shared" si="39"/>
        <v>0</v>
      </c>
      <c r="AQ3471" s="36">
        <f t="shared" si="40"/>
        <v>-1</v>
      </c>
      <c r="AR3471" s="36">
        <f t="shared" si="38"/>
        <v>-0.000296630365</v>
      </c>
      <c r="AS3471" s="38">
        <f t="shared" si="45"/>
        <v>0</v>
      </c>
      <c r="AT3471" s="38">
        <f t="shared" si="46"/>
        <v>0</v>
      </c>
      <c r="AU3471" s="38">
        <f t="shared" si="47"/>
        <v>0</v>
      </c>
      <c r="AV3471" s="38">
        <f t="shared" si="48"/>
        <v>0</v>
      </c>
      <c r="AW3471" s="38">
        <f t="shared" si="51"/>
        <v>0</v>
      </c>
      <c r="AX3471" s="38">
        <f t="shared" si="52"/>
        <v>0</v>
      </c>
      <c r="AY3471" s="38">
        <f t="shared" si="49"/>
        <v>0</v>
      </c>
      <c r="AZ3471" s="12">
        <f t="shared" si="30"/>
        <v>132.1662961</v>
      </c>
      <c r="BA3471" s="12">
        <f t="shared" si="41"/>
        <v>90.1070276</v>
      </c>
      <c r="BB3471" s="12">
        <f t="shared" si="53"/>
        <v>115.6522732</v>
      </c>
      <c r="BC3471" s="12">
        <f t="shared" si="50"/>
        <v>-0.0001977535767</v>
      </c>
      <c r="BD3471" s="12">
        <f t="shared" si="54"/>
        <v>110.6831872</v>
      </c>
    </row>
    <row r="3472" ht="14.25" customHeight="1">
      <c r="A3472" s="7">
        <v>41557.0</v>
      </c>
      <c r="B3472" s="21" t="s">
        <v>90</v>
      </c>
      <c r="C3472" s="8">
        <v>59.656532</v>
      </c>
      <c r="D3472" s="33">
        <f t="shared" si="5"/>
        <v>0.01496854282</v>
      </c>
      <c r="E3472" s="33">
        <f t="shared" si="7"/>
        <v>0.01573503514</v>
      </c>
      <c r="F3472" s="33">
        <f t="shared" si="9"/>
        <v>0.001862454023</v>
      </c>
      <c r="G3472" s="33">
        <f t="shared" si="11"/>
        <v>0.01026648589</v>
      </c>
      <c r="H3472" s="33">
        <f t="shared" si="20"/>
        <v>1.030331358</v>
      </c>
      <c r="I3472" s="45">
        <f t="shared" si="31"/>
        <v>0.2105099684</v>
      </c>
      <c r="J3472" s="45">
        <f t="shared" si="43"/>
        <v>0.2826879906</v>
      </c>
      <c r="K3472" s="21" t="s">
        <v>91</v>
      </c>
      <c r="L3472" s="8">
        <v>27.313532</v>
      </c>
      <c r="M3472" s="33">
        <f t="shared" si="6"/>
        <v>0.01887776268</v>
      </c>
      <c r="N3472" s="33">
        <f t="shared" si="8"/>
        <v>0.01668480035</v>
      </c>
      <c r="O3472" s="33">
        <f t="shared" si="10"/>
        <v>-0.02478072008</v>
      </c>
      <c r="P3472" s="33">
        <f t="shared" si="12"/>
        <v>-0.01716949464</v>
      </c>
      <c r="Q3472" s="45">
        <f t="shared" si="21"/>
        <v>1.538653183</v>
      </c>
      <c r="R3472" s="45">
        <f t="shared" si="32"/>
        <v>-0.5595958316</v>
      </c>
      <c r="S3472" s="45">
        <f t="shared" si="44"/>
        <v>-0.06782391661</v>
      </c>
      <c r="T3472" s="33">
        <f t="shared" si="22"/>
        <v>-0.5083218244</v>
      </c>
      <c r="U3472" s="33">
        <f t="shared" si="33"/>
        <v>0.7701057999</v>
      </c>
      <c r="V3472" s="33">
        <f t="shared" si="42"/>
        <v>0.3505119072</v>
      </c>
      <c r="W3472" s="44">
        <f t="shared" si="13"/>
        <v>0.007796746085</v>
      </c>
      <c r="X3472" s="44">
        <f t="shared" si="14"/>
        <v>0.01027739028</v>
      </c>
      <c r="Y3472" s="33">
        <f t="shared" si="15"/>
        <v>1.318164036</v>
      </c>
      <c r="Z3472" s="43">
        <v>1.0</v>
      </c>
      <c r="AA3472" s="33">
        <f t="shared" si="16"/>
        <v>2.318164036</v>
      </c>
      <c r="AB3472" s="33">
        <f t="shared" si="17"/>
        <v>0.5686241419</v>
      </c>
      <c r="AC3472" s="33">
        <f t="shared" si="18"/>
        <v>0.4313758581</v>
      </c>
      <c r="AD3472" s="33">
        <f t="shared" si="19"/>
        <v>0.001100815991</v>
      </c>
      <c r="AE3472" s="34">
        <f t="shared" si="23"/>
        <v>0</v>
      </c>
      <c r="AF3472" s="34">
        <f t="shared" si="24"/>
        <v>0</v>
      </c>
      <c r="AG3472" s="34">
        <f t="shared" si="25"/>
        <v>0</v>
      </c>
      <c r="AH3472" s="34">
        <f t="shared" si="26"/>
        <v>0</v>
      </c>
      <c r="AI3472" s="34">
        <f t="shared" si="28"/>
        <v>1</v>
      </c>
      <c r="AJ3472" s="34">
        <f t="shared" si="29"/>
        <v>0</v>
      </c>
      <c r="AK3472" s="34">
        <f t="shared" si="27"/>
        <v>0</v>
      </c>
      <c r="AL3472" s="36">
        <f t="shared" si="34"/>
        <v>0</v>
      </c>
      <c r="AM3472" s="36">
        <f t="shared" si="35"/>
        <v>0</v>
      </c>
      <c r="AN3472" s="46">
        <f t="shared" si="36"/>
        <v>0</v>
      </c>
      <c r="AO3472" s="36">
        <f t="shared" si="37"/>
        <v>0</v>
      </c>
      <c r="AP3472" s="36">
        <f t="shared" si="39"/>
        <v>1</v>
      </c>
      <c r="AQ3472" s="36">
        <f t="shared" si="40"/>
        <v>0</v>
      </c>
      <c r="AR3472" s="36">
        <f t="shared" si="38"/>
        <v>0</v>
      </c>
      <c r="AS3472" s="38">
        <f t="shared" si="45"/>
        <v>0</v>
      </c>
      <c r="AT3472" s="38">
        <f t="shared" si="46"/>
        <v>0</v>
      </c>
      <c r="AU3472" s="38">
        <f t="shared" si="47"/>
        <v>0</v>
      </c>
      <c r="AV3472" s="38">
        <f t="shared" si="48"/>
        <v>0</v>
      </c>
      <c r="AW3472" s="38">
        <f t="shared" si="51"/>
        <v>0</v>
      </c>
      <c r="AX3472" s="38">
        <f t="shared" si="52"/>
        <v>0</v>
      </c>
      <c r="AY3472" s="38">
        <f t="shared" si="49"/>
        <v>0</v>
      </c>
      <c r="AZ3472" s="12">
        <f t="shared" si="30"/>
        <v>132.1662961</v>
      </c>
      <c r="BA3472" s="12">
        <f t="shared" si="41"/>
        <v>90.1070276</v>
      </c>
      <c r="BB3472" s="12">
        <f t="shared" si="53"/>
        <v>115.6522732</v>
      </c>
      <c r="BC3472" s="12">
        <f t="shared" si="50"/>
        <v>0</v>
      </c>
      <c r="BD3472" s="12">
        <f t="shared" si="54"/>
        <v>110.6831872</v>
      </c>
    </row>
    <row r="3473" ht="14.25" customHeight="1">
      <c r="A3473" s="7">
        <v>41558.0</v>
      </c>
      <c r="B3473" s="21" t="s">
        <v>90</v>
      </c>
      <c r="C3473" s="8">
        <v>59.760048</v>
      </c>
      <c r="D3473" s="33">
        <f t="shared" si="5"/>
        <v>0.00173519976</v>
      </c>
      <c r="E3473" s="33">
        <f t="shared" si="7"/>
        <v>0.0151974391</v>
      </c>
      <c r="F3473" s="33">
        <f t="shared" si="9"/>
        <v>0.007855753696</v>
      </c>
      <c r="G3473" s="33">
        <f t="shared" si="11"/>
        <v>0.006349765539</v>
      </c>
      <c r="H3473" s="33">
        <f t="shared" si="20"/>
        <v>1.026025073</v>
      </c>
      <c r="I3473" s="45">
        <f t="shared" si="31"/>
        <v>0.4276844696</v>
      </c>
      <c r="J3473" s="45">
        <f t="shared" si="43"/>
        <v>0.206932712</v>
      </c>
      <c r="K3473" s="21" t="s">
        <v>91</v>
      </c>
      <c r="L3473" s="8">
        <v>27.306305</v>
      </c>
      <c r="M3473" s="33">
        <f t="shared" si="6"/>
        <v>-0.0002645941213</v>
      </c>
      <c r="N3473" s="33">
        <f t="shared" si="8"/>
        <v>0.01532251282</v>
      </c>
      <c r="O3473" s="33">
        <f t="shared" si="10"/>
        <v>-0.0164061237</v>
      </c>
      <c r="P3473" s="33">
        <f t="shared" si="12"/>
        <v>-0.02377837807</v>
      </c>
      <c r="Q3473" s="45">
        <f t="shared" si="21"/>
        <v>1.414533817</v>
      </c>
      <c r="R3473" s="45">
        <f t="shared" si="32"/>
        <v>-0.1829137901</v>
      </c>
      <c r="S3473" s="45">
        <f t="shared" si="44"/>
        <v>-0.2814114606</v>
      </c>
      <c r="T3473" s="33">
        <f t="shared" si="22"/>
        <v>-0.3885087438</v>
      </c>
      <c r="U3473" s="33">
        <f t="shared" si="33"/>
        <v>0.6105982596</v>
      </c>
      <c r="V3473" s="33">
        <f t="shared" si="42"/>
        <v>0.4883441726</v>
      </c>
      <c r="W3473" s="44">
        <f t="shared" si="13"/>
        <v>0.007710939328</v>
      </c>
      <c r="X3473" s="44">
        <f t="shared" si="14"/>
        <v>0.01013414359</v>
      </c>
      <c r="Y3473" s="33">
        <f t="shared" si="15"/>
        <v>1.314255392</v>
      </c>
      <c r="Z3473" s="43">
        <v>1.0</v>
      </c>
      <c r="AA3473" s="33">
        <f t="shared" si="16"/>
        <v>2.314255392</v>
      </c>
      <c r="AB3473" s="33">
        <f t="shared" si="17"/>
        <v>0.567895573</v>
      </c>
      <c r="AC3473" s="33">
        <f t="shared" si="18"/>
        <v>0.432104427</v>
      </c>
      <c r="AD3473" s="33">
        <f t="shared" si="19"/>
        <v>0.0002251313354</v>
      </c>
      <c r="AE3473" s="34">
        <f t="shared" si="23"/>
        <v>0</v>
      </c>
      <c r="AF3473" s="34">
        <f t="shared" si="24"/>
        <v>0</v>
      </c>
      <c r="AG3473" s="34">
        <f t="shared" si="25"/>
        <v>0</v>
      </c>
      <c r="AH3473" s="34">
        <f t="shared" si="26"/>
        <v>0</v>
      </c>
      <c r="AI3473" s="34">
        <f t="shared" si="28"/>
        <v>0</v>
      </c>
      <c r="AJ3473" s="34">
        <f t="shared" si="29"/>
        <v>0</v>
      </c>
      <c r="AK3473" s="34">
        <f t="shared" si="27"/>
        <v>0</v>
      </c>
      <c r="AL3473" s="36">
        <f t="shared" si="34"/>
        <v>0</v>
      </c>
      <c r="AM3473" s="36">
        <f t="shared" si="35"/>
        <v>0</v>
      </c>
      <c r="AN3473" s="46">
        <f t="shared" si="36"/>
        <v>0</v>
      </c>
      <c r="AO3473" s="36">
        <f t="shared" si="37"/>
        <v>0</v>
      </c>
      <c r="AP3473" s="36">
        <f t="shared" si="39"/>
        <v>0</v>
      </c>
      <c r="AQ3473" s="36">
        <f t="shared" si="40"/>
        <v>0</v>
      </c>
      <c r="AR3473" s="36">
        <f t="shared" si="38"/>
        <v>0</v>
      </c>
      <c r="AS3473" s="38">
        <f t="shared" si="45"/>
        <v>0</v>
      </c>
      <c r="AT3473" s="38">
        <f t="shared" si="46"/>
        <v>0</v>
      </c>
      <c r="AU3473" s="38">
        <f t="shared" si="47"/>
        <v>0</v>
      </c>
      <c r="AV3473" s="38">
        <f t="shared" si="48"/>
        <v>0</v>
      </c>
      <c r="AW3473" s="38">
        <f t="shared" si="51"/>
        <v>0</v>
      </c>
      <c r="AX3473" s="38">
        <f t="shared" si="52"/>
        <v>0</v>
      </c>
      <c r="AY3473" s="38">
        <f t="shared" si="49"/>
        <v>0</v>
      </c>
      <c r="AZ3473" s="12">
        <f t="shared" si="30"/>
        <v>132.1662961</v>
      </c>
      <c r="BA3473" s="12">
        <f t="shared" si="41"/>
        <v>90.1070276</v>
      </c>
      <c r="BB3473" s="12">
        <f t="shared" si="53"/>
        <v>115.6522732</v>
      </c>
      <c r="BC3473" s="12">
        <f t="shared" si="50"/>
        <v>0</v>
      </c>
      <c r="BD3473" s="12">
        <f t="shared" si="54"/>
        <v>110.6831872</v>
      </c>
    </row>
    <row r="3474" ht="14.25" customHeight="1">
      <c r="A3474" s="7">
        <v>41561.0</v>
      </c>
      <c r="B3474" s="21" t="s">
        <v>90</v>
      </c>
      <c r="C3474" s="8">
        <v>59.952271</v>
      </c>
      <c r="D3474" s="33">
        <f t="shared" si="5"/>
        <v>0.003216580415</v>
      </c>
      <c r="E3474" s="33">
        <f t="shared" si="7"/>
        <v>0.02567689545</v>
      </c>
      <c r="F3474" s="33">
        <f t="shared" si="9"/>
        <v>0.02000010889</v>
      </c>
      <c r="G3474" s="33">
        <f t="shared" si="11"/>
        <v>0.0008645171927</v>
      </c>
      <c r="H3474" s="33">
        <f t="shared" si="20"/>
        <v>1.609182286</v>
      </c>
      <c r="I3474" s="45">
        <f t="shared" si="31"/>
        <v>0.9013152405</v>
      </c>
      <c r="J3474" s="45">
        <f t="shared" si="43"/>
        <v>0.1147751672</v>
      </c>
      <c r="K3474" s="21" t="s">
        <v>91</v>
      </c>
      <c r="L3474" s="8">
        <v>27.407513</v>
      </c>
      <c r="M3474" s="33">
        <f t="shared" si="6"/>
        <v>0.003706396746</v>
      </c>
      <c r="N3474" s="33">
        <f t="shared" si="8"/>
        <v>0.02321180499</v>
      </c>
      <c r="O3474" s="33">
        <f t="shared" si="10"/>
        <v>0.0007916867379</v>
      </c>
      <c r="P3474" s="33">
        <f t="shared" si="12"/>
        <v>-0.02444681898</v>
      </c>
      <c r="Q3474" s="45">
        <f t="shared" si="21"/>
        <v>1.865489536</v>
      </c>
      <c r="R3474" s="45">
        <f t="shared" si="32"/>
        <v>0.564984653</v>
      </c>
      <c r="S3474" s="45">
        <f t="shared" si="44"/>
        <v>-0.2866238768</v>
      </c>
      <c r="T3474" s="33">
        <f t="shared" si="22"/>
        <v>-0.2563072506</v>
      </c>
      <c r="U3474" s="33">
        <f t="shared" si="33"/>
        <v>0.3363305876</v>
      </c>
      <c r="V3474" s="33">
        <f t="shared" si="42"/>
        <v>0.401399044</v>
      </c>
      <c r="W3474" s="44">
        <f t="shared" si="13"/>
        <v>0.007491722896</v>
      </c>
      <c r="X3474" s="44">
        <f t="shared" si="14"/>
        <v>0.01011547724</v>
      </c>
      <c r="Y3474" s="33">
        <f t="shared" si="15"/>
        <v>1.350220421</v>
      </c>
      <c r="Z3474" s="43">
        <v>1.0</v>
      </c>
      <c r="AA3474" s="33">
        <f t="shared" si="16"/>
        <v>2.350220421</v>
      </c>
      <c r="AB3474" s="33">
        <f t="shared" si="17"/>
        <v>0.5745079946</v>
      </c>
      <c r="AC3474" s="33">
        <f t="shared" si="18"/>
        <v>0.4254920054</v>
      </c>
      <c r="AD3474" s="33">
        <f t="shared" si="19"/>
        <v>-0.0006657383626</v>
      </c>
      <c r="AE3474" s="34">
        <f t="shared" si="23"/>
        <v>0</v>
      </c>
      <c r="AF3474" s="34">
        <f t="shared" si="24"/>
        <v>0</v>
      </c>
      <c r="AG3474" s="34">
        <f t="shared" si="25"/>
        <v>0</v>
      </c>
      <c r="AH3474" s="34">
        <f t="shared" si="26"/>
        <v>0</v>
      </c>
      <c r="AI3474" s="34">
        <f t="shared" si="28"/>
        <v>0</v>
      </c>
      <c r="AJ3474" s="34">
        <f t="shared" si="29"/>
        <v>0</v>
      </c>
      <c r="AK3474" s="34">
        <f t="shared" si="27"/>
        <v>0</v>
      </c>
      <c r="AL3474" s="36">
        <f t="shared" si="34"/>
        <v>0</v>
      </c>
      <c r="AM3474" s="36">
        <f t="shared" si="35"/>
        <v>0</v>
      </c>
      <c r="AN3474" s="46">
        <f t="shared" si="36"/>
        <v>0</v>
      </c>
      <c r="AO3474" s="36">
        <f t="shared" si="37"/>
        <v>0</v>
      </c>
      <c r="AP3474" s="36">
        <f t="shared" si="39"/>
        <v>0</v>
      </c>
      <c r="AQ3474" s="36">
        <f t="shared" si="40"/>
        <v>0</v>
      </c>
      <c r="AR3474" s="36">
        <f t="shared" si="38"/>
        <v>0</v>
      </c>
      <c r="AS3474" s="38">
        <f t="shared" si="45"/>
        <v>0</v>
      </c>
      <c r="AT3474" s="38">
        <f t="shared" si="46"/>
        <v>0</v>
      </c>
      <c r="AU3474" s="38">
        <f t="shared" si="47"/>
        <v>0</v>
      </c>
      <c r="AV3474" s="38">
        <f t="shared" si="48"/>
        <v>0</v>
      </c>
      <c r="AW3474" s="38">
        <f t="shared" si="51"/>
        <v>0</v>
      </c>
      <c r="AX3474" s="38">
        <f t="shared" si="52"/>
        <v>0</v>
      </c>
      <c r="AY3474" s="38">
        <f t="shared" si="49"/>
        <v>0</v>
      </c>
      <c r="AZ3474" s="12">
        <f t="shared" si="30"/>
        <v>132.1662961</v>
      </c>
      <c r="BA3474" s="12">
        <f t="shared" si="41"/>
        <v>90.1070276</v>
      </c>
      <c r="BB3474" s="12">
        <f t="shared" si="53"/>
        <v>115.6522732</v>
      </c>
      <c r="BC3474" s="12">
        <f t="shared" si="50"/>
        <v>0</v>
      </c>
      <c r="BD3474" s="12">
        <f t="shared" si="54"/>
        <v>110.6831872</v>
      </c>
    </row>
    <row r="3475" ht="14.25" customHeight="1">
      <c r="A3475" s="7">
        <v>41562.0</v>
      </c>
      <c r="B3475" s="21" t="s">
        <v>90</v>
      </c>
      <c r="C3475" s="8">
        <v>59.59</v>
      </c>
      <c r="D3475" s="33">
        <f t="shared" si="5"/>
        <v>-0.006042656833</v>
      </c>
      <c r="E3475" s="33">
        <f t="shared" si="7"/>
        <v>0.02115796812</v>
      </c>
      <c r="F3475" s="33">
        <f t="shared" si="9"/>
        <v>0.00977187713</v>
      </c>
      <c r="G3475" s="33">
        <f t="shared" si="11"/>
        <v>-0.01298055623</v>
      </c>
      <c r="H3475" s="33">
        <f t="shared" si="20"/>
        <v>1.365673332</v>
      </c>
      <c r="I3475" s="45">
        <f t="shared" si="31"/>
        <v>0.615045419</v>
      </c>
      <c r="J3475" s="45">
        <f t="shared" si="43"/>
        <v>-0.164834633</v>
      </c>
      <c r="K3475" s="21" t="s">
        <v>91</v>
      </c>
      <c r="L3475" s="8">
        <v>27.22678</v>
      </c>
      <c r="M3475" s="33">
        <f t="shared" si="6"/>
        <v>-0.006594286756</v>
      </c>
      <c r="N3475" s="33">
        <f t="shared" si="8"/>
        <v>0.01019325023</v>
      </c>
      <c r="O3475" s="33">
        <f t="shared" si="10"/>
        <v>-0.007641589626</v>
      </c>
      <c r="P3475" s="33">
        <f t="shared" si="12"/>
        <v>-0.02913094269</v>
      </c>
      <c r="Q3475" s="45">
        <f t="shared" si="21"/>
        <v>0.9982385085</v>
      </c>
      <c r="R3475" s="45">
        <f t="shared" si="32"/>
        <v>0.2173507134</v>
      </c>
      <c r="S3475" s="45">
        <f t="shared" si="44"/>
        <v>-0.4210349561</v>
      </c>
      <c r="T3475" s="33">
        <f t="shared" si="22"/>
        <v>0.3674348231</v>
      </c>
      <c r="U3475" s="33">
        <f t="shared" si="33"/>
        <v>0.3976947056</v>
      </c>
      <c r="V3475" s="33">
        <f t="shared" si="42"/>
        <v>0.2562003231</v>
      </c>
      <c r="W3475" s="44">
        <f t="shared" si="13"/>
        <v>0.007372521468</v>
      </c>
      <c r="X3475" s="44">
        <f t="shared" si="14"/>
        <v>0.01018728644</v>
      </c>
      <c r="Y3475" s="33">
        <f t="shared" si="15"/>
        <v>1.381791356</v>
      </c>
      <c r="Z3475" s="43">
        <v>1.0</v>
      </c>
      <c r="AA3475" s="33">
        <f t="shared" si="16"/>
        <v>2.381791356</v>
      </c>
      <c r="AB3475" s="33">
        <f t="shared" si="17"/>
        <v>0.5801479431</v>
      </c>
      <c r="AC3475" s="33">
        <f t="shared" si="18"/>
        <v>0.4198520569</v>
      </c>
      <c r="AD3475" s="33">
        <f t="shared" si="19"/>
        <v>0.008229921701</v>
      </c>
      <c r="AE3475" s="34">
        <f t="shared" si="23"/>
        <v>0</v>
      </c>
      <c r="AF3475" s="34">
        <f t="shared" si="24"/>
        <v>0</v>
      </c>
      <c r="AG3475" s="34">
        <f t="shared" si="25"/>
        <v>0</v>
      </c>
      <c r="AH3475" s="34">
        <f t="shared" si="26"/>
        <v>0</v>
      </c>
      <c r="AI3475" s="34">
        <f t="shared" si="28"/>
        <v>0</v>
      </c>
      <c r="AJ3475" s="34">
        <f t="shared" si="29"/>
        <v>0</v>
      </c>
      <c r="AK3475" s="34">
        <f t="shared" si="27"/>
        <v>0</v>
      </c>
      <c r="AL3475" s="36">
        <f t="shared" si="34"/>
        <v>0</v>
      </c>
      <c r="AM3475" s="36">
        <f t="shared" si="35"/>
        <v>0</v>
      </c>
      <c r="AN3475" s="46">
        <f t="shared" si="36"/>
        <v>0</v>
      </c>
      <c r="AO3475" s="36">
        <f t="shared" si="37"/>
        <v>0</v>
      </c>
      <c r="AP3475" s="36">
        <f t="shared" si="39"/>
        <v>0</v>
      </c>
      <c r="AQ3475" s="36">
        <f t="shared" si="40"/>
        <v>0</v>
      </c>
      <c r="AR3475" s="36">
        <f t="shared" si="38"/>
        <v>0</v>
      </c>
      <c r="AS3475" s="38">
        <f t="shared" si="45"/>
        <v>0</v>
      </c>
      <c r="AT3475" s="38">
        <f t="shared" si="46"/>
        <v>0</v>
      </c>
      <c r="AU3475" s="38">
        <f t="shared" si="47"/>
        <v>0</v>
      </c>
      <c r="AV3475" s="38">
        <f t="shared" si="48"/>
        <v>0</v>
      </c>
      <c r="AW3475" s="38">
        <f t="shared" si="51"/>
        <v>0</v>
      </c>
      <c r="AX3475" s="38">
        <f t="shared" si="52"/>
        <v>0</v>
      </c>
      <c r="AY3475" s="38">
        <f t="shared" si="49"/>
        <v>0</v>
      </c>
      <c r="AZ3475" s="12">
        <f t="shared" si="30"/>
        <v>132.1662961</v>
      </c>
      <c r="BA3475" s="12">
        <f t="shared" si="41"/>
        <v>90.1070276</v>
      </c>
      <c r="BB3475" s="12">
        <f t="shared" si="53"/>
        <v>115.6522732</v>
      </c>
      <c r="BC3475" s="12">
        <f t="shared" si="50"/>
        <v>0</v>
      </c>
      <c r="BD3475" s="12">
        <f t="shared" si="54"/>
        <v>110.6831872</v>
      </c>
    </row>
    <row r="3476" ht="14.25" customHeight="1">
      <c r="A3476" s="7">
        <v>41563.0</v>
      </c>
      <c r="B3476" s="21" t="s">
        <v>90</v>
      </c>
      <c r="C3476" s="8">
        <v>60.824673</v>
      </c>
      <c r="D3476" s="33">
        <f t="shared" si="5"/>
        <v>0.02071946635</v>
      </c>
      <c r="E3476" s="33">
        <f t="shared" si="7"/>
        <v>0.03484275154</v>
      </c>
      <c r="F3476" s="33">
        <f t="shared" si="9"/>
        <v>0.03406211261</v>
      </c>
      <c r="G3476" s="33">
        <f t="shared" si="11"/>
        <v>-0.007359937285</v>
      </c>
      <c r="H3476" s="33">
        <f t="shared" si="20"/>
        <v>2.089987949</v>
      </c>
      <c r="I3476" s="45">
        <f t="shared" si="31"/>
        <v>1.572716795</v>
      </c>
      <c r="J3476" s="45">
        <f t="shared" si="43"/>
        <v>0.0008283601602</v>
      </c>
      <c r="K3476" s="21" t="s">
        <v>91</v>
      </c>
      <c r="L3476" s="8">
        <v>27.472584</v>
      </c>
      <c r="M3476" s="33">
        <f t="shared" si="6"/>
        <v>0.009028023145</v>
      </c>
      <c r="N3476" s="33">
        <f t="shared" si="8"/>
        <v>0.02481088571</v>
      </c>
      <c r="O3476" s="33">
        <f t="shared" si="10"/>
        <v>0.01522862299</v>
      </c>
      <c r="P3476" s="33">
        <f t="shared" si="12"/>
        <v>-0.04016179945</v>
      </c>
      <c r="Q3476" s="45">
        <f t="shared" si="21"/>
        <v>1.862672562</v>
      </c>
      <c r="R3476" s="45">
        <f t="shared" si="32"/>
        <v>1.216528637</v>
      </c>
      <c r="S3476" s="45">
        <f t="shared" si="44"/>
        <v>-0.7930415751</v>
      </c>
      <c r="T3476" s="33">
        <f t="shared" si="22"/>
        <v>0.2273153865</v>
      </c>
      <c r="U3476" s="33">
        <f t="shared" si="33"/>
        <v>0.3561881576</v>
      </c>
      <c r="V3476" s="33">
        <f t="shared" si="42"/>
        <v>0.7938699352</v>
      </c>
      <c r="W3476" s="44">
        <f t="shared" si="13"/>
        <v>0.008092899546</v>
      </c>
      <c r="X3476" s="44">
        <f t="shared" si="14"/>
        <v>0.009142564886</v>
      </c>
      <c r="Y3476" s="33">
        <f t="shared" si="15"/>
        <v>1.12970201</v>
      </c>
      <c r="Z3476" s="43">
        <v>1.0</v>
      </c>
      <c r="AA3476" s="33">
        <f t="shared" si="16"/>
        <v>2.12970201</v>
      </c>
      <c r="AB3476" s="33">
        <f t="shared" si="17"/>
        <v>0.5304507414</v>
      </c>
      <c r="AC3476" s="33">
        <f t="shared" si="18"/>
        <v>0.4695492586</v>
      </c>
      <c r="AD3476" s="33">
        <f t="shared" si="19"/>
        <v>-0.004797248745</v>
      </c>
      <c r="AE3476" s="34">
        <f t="shared" si="23"/>
        <v>0</v>
      </c>
      <c r="AF3476" s="34">
        <f t="shared" si="24"/>
        <v>0</v>
      </c>
      <c r="AG3476" s="34">
        <f t="shared" si="25"/>
        <v>0</v>
      </c>
      <c r="AH3476" s="34">
        <f t="shared" si="26"/>
        <v>0</v>
      </c>
      <c r="AI3476" s="34">
        <f t="shared" si="28"/>
        <v>0</v>
      </c>
      <c r="AJ3476" s="34">
        <f t="shared" si="29"/>
        <v>0</v>
      </c>
      <c r="AK3476" s="34">
        <f t="shared" si="27"/>
        <v>0</v>
      </c>
      <c r="AL3476" s="36">
        <f t="shared" si="34"/>
        <v>0</v>
      </c>
      <c r="AM3476" s="36">
        <f t="shared" si="35"/>
        <v>0</v>
      </c>
      <c r="AN3476" s="46">
        <f t="shared" si="36"/>
        <v>0</v>
      </c>
      <c r="AO3476" s="36">
        <f t="shared" si="37"/>
        <v>0</v>
      </c>
      <c r="AP3476" s="36">
        <f t="shared" si="39"/>
        <v>0</v>
      </c>
      <c r="AQ3476" s="36">
        <f t="shared" si="40"/>
        <v>0</v>
      </c>
      <c r="AR3476" s="36">
        <f t="shared" si="38"/>
        <v>0</v>
      </c>
      <c r="AS3476" s="38">
        <f t="shared" si="45"/>
        <v>0</v>
      </c>
      <c r="AT3476" s="38">
        <f t="shared" si="46"/>
        <v>0</v>
      </c>
      <c r="AU3476" s="38">
        <f t="shared" si="47"/>
        <v>0</v>
      </c>
      <c r="AV3476" s="38">
        <f t="shared" si="48"/>
        <v>0</v>
      </c>
      <c r="AW3476" s="38">
        <f t="shared" si="51"/>
        <v>0</v>
      </c>
      <c r="AX3476" s="38">
        <f t="shared" si="52"/>
        <v>0</v>
      </c>
      <c r="AY3476" s="38">
        <f t="shared" si="49"/>
        <v>0</v>
      </c>
      <c r="AZ3476" s="12">
        <f t="shared" si="30"/>
        <v>132.1662961</v>
      </c>
      <c r="BA3476" s="12">
        <f t="shared" si="41"/>
        <v>90.1070276</v>
      </c>
      <c r="BB3476" s="12">
        <f t="shared" si="53"/>
        <v>115.6522732</v>
      </c>
      <c r="BC3476" s="12">
        <f t="shared" si="50"/>
        <v>0</v>
      </c>
      <c r="BD3476" s="12">
        <f t="shared" si="54"/>
        <v>110.6831872</v>
      </c>
    </row>
    <row r="3477" ht="14.25" customHeight="1">
      <c r="A3477" s="7">
        <v>41564.0</v>
      </c>
      <c r="B3477" s="21" t="s">
        <v>90</v>
      </c>
      <c r="C3477" s="8">
        <v>61.053883</v>
      </c>
      <c r="D3477" s="33">
        <f t="shared" si="5"/>
        <v>0.003768372088</v>
      </c>
      <c r="E3477" s="33">
        <f t="shared" si="7"/>
        <v>0.02342326906</v>
      </c>
      <c r="F3477" s="33">
        <f t="shared" si="9"/>
        <v>0.03952687015</v>
      </c>
      <c r="G3477" s="33">
        <f t="shared" si="11"/>
        <v>0.009288850876</v>
      </c>
      <c r="H3477" s="33">
        <f t="shared" si="20"/>
        <v>1.453497217</v>
      </c>
      <c r="I3477" s="45">
        <f t="shared" si="31"/>
        <v>1.794486949</v>
      </c>
      <c r="J3477" s="45">
        <f t="shared" si="43"/>
        <v>0.4491661119</v>
      </c>
      <c r="K3477" s="21" t="s">
        <v>91</v>
      </c>
      <c r="L3477" s="8">
        <v>27.870218</v>
      </c>
      <c r="M3477" s="33">
        <f t="shared" si="6"/>
        <v>0.01447384782</v>
      </c>
      <c r="N3477" s="33">
        <f t="shared" si="8"/>
        <v>0.020381326</v>
      </c>
      <c r="O3477" s="33">
        <f t="shared" si="10"/>
        <v>0.03740618471</v>
      </c>
      <c r="P3477" s="33">
        <f t="shared" si="12"/>
        <v>-0.01933351091</v>
      </c>
      <c r="Q3477" s="45">
        <f t="shared" si="21"/>
        <v>1.569406697</v>
      </c>
      <c r="R3477" s="45">
        <f t="shared" si="32"/>
        <v>2.147081307</v>
      </c>
      <c r="S3477" s="45">
        <f t="shared" si="44"/>
        <v>0.002812963684</v>
      </c>
      <c r="T3477" s="33">
        <f t="shared" si="22"/>
        <v>-0.1159094801</v>
      </c>
      <c r="U3477" s="33">
        <f t="shared" si="33"/>
        <v>-0.3525943577</v>
      </c>
      <c r="V3477" s="33">
        <f t="shared" si="42"/>
        <v>0.4463531483</v>
      </c>
      <c r="W3477" s="44">
        <f t="shared" si="13"/>
        <v>0.007582995045</v>
      </c>
      <c r="X3477" s="44">
        <f t="shared" si="14"/>
        <v>0.009762767942</v>
      </c>
      <c r="Y3477" s="33">
        <f t="shared" si="15"/>
        <v>1.287455403</v>
      </c>
      <c r="Z3477" s="43">
        <v>1.0</v>
      </c>
      <c r="AA3477" s="33">
        <f t="shared" si="16"/>
        <v>2.287455403</v>
      </c>
      <c r="AB3477" s="33">
        <f t="shared" si="17"/>
        <v>0.5628330071</v>
      </c>
      <c r="AC3477" s="33">
        <f t="shared" si="18"/>
        <v>0.4371669929</v>
      </c>
      <c r="AD3477" s="33">
        <f t="shared" si="19"/>
        <v>0.0003225208105</v>
      </c>
      <c r="AE3477" s="34">
        <f t="shared" si="23"/>
        <v>0</v>
      </c>
      <c r="AF3477" s="34">
        <f t="shared" si="24"/>
        <v>0</v>
      </c>
      <c r="AG3477" s="34">
        <f t="shared" si="25"/>
        <v>0</v>
      </c>
      <c r="AH3477" s="34">
        <f t="shared" si="26"/>
        <v>0</v>
      </c>
      <c r="AI3477" s="34">
        <f t="shared" si="28"/>
        <v>0</v>
      </c>
      <c r="AJ3477" s="34">
        <f t="shared" si="29"/>
        <v>0</v>
      </c>
      <c r="AK3477" s="34">
        <f t="shared" si="27"/>
        <v>0</v>
      </c>
      <c r="AL3477" s="36">
        <f t="shared" si="34"/>
        <v>0</v>
      </c>
      <c r="AM3477" s="36">
        <f t="shared" si="35"/>
        <v>0</v>
      </c>
      <c r="AN3477" s="46">
        <f t="shared" si="36"/>
        <v>0</v>
      </c>
      <c r="AO3477" s="36">
        <f t="shared" si="37"/>
        <v>0</v>
      </c>
      <c r="AP3477" s="36">
        <f t="shared" si="39"/>
        <v>0</v>
      </c>
      <c r="AQ3477" s="36">
        <f t="shared" si="40"/>
        <v>0</v>
      </c>
      <c r="AR3477" s="36">
        <f t="shared" si="38"/>
        <v>0</v>
      </c>
      <c r="AS3477" s="38">
        <f t="shared" si="45"/>
        <v>0</v>
      </c>
      <c r="AT3477" s="38">
        <f t="shared" si="46"/>
        <v>0</v>
      </c>
      <c r="AU3477" s="38">
        <f t="shared" si="47"/>
        <v>0</v>
      </c>
      <c r="AV3477" s="38">
        <f t="shared" si="48"/>
        <v>0</v>
      </c>
      <c r="AW3477" s="38">
        <f t="shared" si="51"/>
        <v>0</v>
      </c>
      <c r="AX3477" s="38">
        <f t="shared" si="52"/>
        <v>0</v>
      </c>
      <c r="AY3477" s="38">
        <f t="shared" si="49"/>
        <v>0</v>
      </c>
      <c r="AZ3477" s="12">
        <f t="shared" si="30"/>
        <v>132.1662961</v>
      </c>
      <c r="BA3477" s="12">
        <f t="shared" si="41"/>
        <v>90.1070276</v>
      </c>
      <c r="BB3477" s="12">
        <f t="shared" si="53"/>
        <v>115.6522732</v>
      </c>
      <c r="BC3477" s="12">
        <f t="shared" si="50"/>
        <v>0</v>
      </c>
      <c r="BD3477" s="12">
        <f t="shared" si="54"/>
        <v>110.6831872</v>
      </c>
    </row>
    <row r="3478" ht="14.25" customHeight="1">
      <c r="A3478" s="7">
        <v>41565.0</v>
      </c>
      <c r="B3478" s="21" t="s">
        <v>90</v>
      </c>
      <c r="C3478" s="8">
        <v>61.371788</v>
      </c>
      <c r="D3478" s="33">
        <f t="shared" si="5"/>
        <v>0.005206957926</v>
      </c>
      <c r="E3478" s="33">
        <f t="shared" si="7"/>
        <v>0.02697019253</v>
      </c>
      <c r="F3478" s="33">
        <f t="shared" si="9"/>
        <v>0.04257750948</v>
      </c>
      <c r="G3478" s="33">
        <f t="shared" si="11"/>
        <v>0.0155372003</v>
      </c>
      <c r="H3478" s="33">
        <f t="shared" si="20"/>
        <v>1.597829091</v>
      </c>
      <c r="I3478" s="45">
        <f t="shared" si="31"/>
        <v>1.888963069</v>
      </c>
      <c r="J3478" s="45">
        <f t="shared" si="43"/>
        <v>0.6501683471</v>
      </c>
      <c r="K3478" s="21" t="s">
        <v>91</v>
      </c>
      <c r="L3478" s="8">
        <v>28.036491</v>
      </c>
      <c r="M3478" s="33">
        <f t="shared" si="6"/>
        <v>0.005965974145</v>
      </c>
      <c r="N3478" s="33">
        <f t="shared" si="8"/>
        <v>0.02674056413</v>
      </c>
      <c r="O3478" s="33">
        <f t="shared" si="10"/>
        <v>0.04247280958</v>
      </c>
      <c r="P3478" s="33">
        <f t="shared" si="12"/>
        <v>-0.01573597724</v>
      </c>
      <c r="Q3478" s="45">
        <f t="shared" si="21"/>
        <v>1.894553564</v>
      </c>
      <c r="R3478" s="45">
        <f t="shared" si="32"/>
        <v>2.264249401</v>
      </c>
      <c r="S3478" s="45">
        <f t="shared" si="44"/>
        <v>0.170569033</v>
      </c>
      <c r="T3478" s="33">
        <f t="shared" si="22"/>
        <v>-0.2967244722</v>
      </c>
      <c r="U3478" s="33">
        <f t="shared" si="33"/>
        <v>-0.3752863316</v>
      </c>
      <c r="V3478" s="33">
        <f t="shared" si="42"/>
        <v>0.4795993141</v>
      </c>
      <c r="W3478" s="44">
        <f t="shared" si="13"/>
        <v>0.007645853692</v>
      </c>
      <c r="X3478" s="44">
        <f t="shared" si="14"/>
        <v>0.009860713627</v>
      </c>
      <c r="Y3478" s="33">
        <f t="shared" si="15"/>
        <v>1.289681182</v>
      </c>
      <c r="Z3478" s="43">
        <v>1.0</v>
      </c>
      <c r="AA3478" s="33">
        <f t="shared" si="16"/>
        <v>2.289681182</v>
      </c>
      <c r="AB3478" s="33">
        <f t="shared" si="17"/>
        <v>0.5632579733</v>
      </c>
      <c r="AC3478" s="33">
        <f t="shared" si="18"/>
        <v>0.4367420267</v>
      </c>
      <c r="AD3478" s="33">
        <f t="shared" si="19"/>
        <v>-0.004793361652</v>
      </c>
      <c r="AE3478" s="34">
        <f t="shared" si="23"/>
        <v>0</v>
      </c>
      <c r="AF3478" s="34">
        <f t="shared" si="24"/>
        <v>0</v>
      </c>
      <c r="AG3478" s="34">
        <f t="shared" si="25"/>
        <v>0</v>
      </c>
      <c r="AH3478" s="34">
        <f t="shared" si="26"/>
        <v>0</v>
      </c>
      <c r="AI3478" s="34">
        <f t="shared" si="28"/>
        <v>0</v>
      </c>
      <c r="AJ3478" s="34">
        <f t="shared" si="29"/>
        <v>0</v>
      </c>
      <c r="AK3478" s="34">
        <f t="shared" si="27"/>
        <v>0</v>
      </c>
      <c r="AL3478" s="36">
        <f t="shared" si="34"/>
        <v>0</v>
      </c>
      <c r="AM3478" s="36">
        <f t="shared" si="35"/>
        <v>0</v>
      </c>
      <c r="AN3478" s="46">
        <f t="shared" si="36"/>
        <v>0</v>
      </c>
      <c r="AO3478" s="36">
        <f t="shared" si="37"/>
        <v>0</v>
      </c>
      <c r="AP3478" s="36">
        <f t="shared" si="39"/>
        <v>0</v>
      </c>
      <c r="AQ3478" s="36">
        <f t="shared" si="40"/>
        <v>0</v>
      </c>
      <c r="AR3478" s="36">
        <f t="shared" si="38"/>
        <v>0</v>
      </c>
      <c r="AS3478" s="38">
        <f t="shared" si="45"/>
        <v>0</v>
      </c>
      <c r="AT3478" s="38">
        <f t="shared" si="46"/>
        <v>0</v>
      </c>
      <c r="AU3478" s="38">
        <f t="shared" si="47"/>
        <v>0</v>
      </c>
      <c r="AV3478" s="38">
        <f t="shared" si="48"/>
        <v>0</v>
      </c>
      <c r="AW3478" s="38">
        <f t="shared" si="51"/>
        <v>0</v>
      </c>
      <c r="AX3478" s="38">
        <f t="shared" si="52"/>
        <v>0</v>
      </c>
      <c r="AY3478" s="38">
        <f t="shared" si="49"/>
        <v>0</v>
      </c>
      <c r="AZ3478" s="12">
        <f t="shared" si="30"/>
        <v>132.1662961</v>
      </c>
      <c r="BA3478" s="12">
        <f t="shared" si="41"/>
        <v>90.1070276</v>
      </c>
      <c r="BB3478" s="12">
        <f t="shared" si="53"/>
        <v>115.6522732</v>
      </c>
      <c r="BC3478" s="12">
        <f t="shared" si="50"/>
        <v>0</v>
      </c>
      <c r="BD3478" s="12">
        <f t="shared" si="54"/>
        <v>110.6831872</v>
      </c>
    </row>
    <row r="3479" ht="14.25" customHeight="1">
      <c r="A3479" s="7">
        <v>41568.0</v>
      </c>
      <c r="B3479" s="21" t="s">
        <v>90</v>
      </c>
      <c r="C3479" s="8">
        <v>60.898605</v>
      </c>
      <c r="D3479" s="33">
        <f t="shared" si="5"/>
        <v>-0.007710106148</v>
      </c>
      <c r="E3479" s="33">
        <f t="shared" si="7"/>
        <v>0.01578478987</v>
      </c>
      <c r="F3479" s="33">
        <f t="shared" si="9"/>
        <v>0.04186698972</v>
      </c>
      <c r="G3479" s="33">
        <f t="shared" si="11"/>
        <v>0.01666295329</v>
      </c>
      <c r="H3479" s="33">
        <f t="shared" si="20"/>
        <v>0.9674283351</v>
      </c>
      <c r="I3479" s="45">
        <f t="shared" si="31"/>
        <v>1.798568108</v>
      </c>
      <c r="J3479" s="45">
        <f t="shared" si="43"/>
        <v>0.707679404</v>
      </c>
      <c r="K3479" s="21" t="s">
        <v>91</v>
      </c>
      <c r="L3479" s="8">
        <v>28.065416</v>
      </c>
      <c r="M3479" s="33">
        <f t="shared" si="6"/>
        <v>0.001031691163</v>
      </c>
      <c r="N3479" s="33">
        <f t="shared" si="8"/>
        <v>0.02400447644</v>
      </c>
      <c r="O3479" s="33">
        <f t="shared" si="10"/>
        <v>0.04777346865</v>
      </c>
      <c r="P3479" s="33">
        <f t="shared" si="12"/>
        <v>0.004918459586</v>
      </c>
      <c r="Q3479" s="45">
        <f t="shared" si="21"/>
        <v>1.660544106</v>
      </c>
      <c r="R3479" s="45">
        <f t="shared" si="32"/>
        <v>2.354178574</v>
      </c>
      <c r="S3479" s="45">
        <f t="shared" si="44"/>
        <v>0.9892038272</v>
      </c>
      <c r="T3479" s="33">
        <f t="shared" si="22"/>
        <v>-0.693115771</v>
      </c>
      <c r="U3479" s="33">
        <f t="shared" si="33"/>
        <v>-0.5556104651</v>
      </c>
      <c r="V3479" s="33">
        <f t="shared" si="42"/>
        <v>-0.2815244232</v>
      </c>
      <c r="W3479" s="44">
        <f t="shared" si="13"/>
        <v>0.007576821578</v>
      </c>
      <c r="X3479" s="44">
        <f t="shared" si="14"/>
        <v>0.008814268172</v>
      </c>
      <c r="Y3479" s="33">
        <f t="shared" si="15"/>
        <v>1.163320012</v>
      </c>
      <c r="Z3479" s="43">
        <v>1.0</v>
      </c>
      <c r="AA3479" s="33">
        <f t="shared" si="16"/>
        <v>2.163320012</v>
      </c>
      <c r="AB3479" s="33">
        <f t="shared" si="17"/>
        <v>0.5377475388</v>
      </c>
      <c r="AC3479" s="33">
        <f t="shared" si="18"/>
        <v>0.4622524612</v>
      </c>
      <c r="AD3479" s="33">
        <f t="shared" si="19"/>
        <v>0.00377050309</v>
      </c>
      <c r="AE3479" s="34">
        <f t="shared" si="23"/>
        <v>0</v>
      </c>
      <c r="AF3479" s="34">
        <f t="shared" si="24"/>
        <v>0</v>
      </c>
      <c r="AG3479" s="34">
        <f t="shared" si="25"/>
        <v>0</v>
      </c>
      <c r="AH3479" s="34">
        <f t="shared" si="26"/>
        <v>0</v>
      </c>
      <c r="AI3479" s="34">
        <f t="shared" si="28"/>
        <v>0</v>
      </c>
      <c r="AJ3479" s="34">
        <f t="shared" si="29"/>
        <v>0</v>
      </c>
      <c r="AK3479" s="34">
        <f t="shared" si="27"/>
        <v>0</v>
      </c>
      <c r="AL3479" s="36">
        <f t="shared" si="34"/>
        <v>0</v>
      </c>
      <c r="AM3479" s="36">
        <f t="shared" si="35"/>
        <v>0</v>
      </c>
      <c r="AN3479" s="46">
        <f t="shared" si="36"/>
        <v>0</v>
      </c>
      <c r="AO3479" s="36">
        <f t="shared" si="37"/>
        <v>0</v>
      </c>
      <c r="AP3479" s="36">
        <f t="shared" si="39"/>
        <v>0</v>
      </c>
      <c r="AQ3479" s="36">
        <f t="shared" si="40"/>
        <v>0</v>
      </c>
      <c r="AR3479" s="36">
        <f t="shared" si="38"/>
        <v>0</v>
      </c>
      <c r="AS3479" s="38">
        <f t="shared" si="45"/>
        <v>0</v>
      </c>
      <c r="AT3479" s="38">
        <f t="shared" si="46"/>
        <v>0</v>
      </c>
      <c r="AU3479" s="38">
        <f t="shared" si="47"/>
        <v>0</v>
      </c>
      <c r="AV3479" s="38">
        <f t="shared" si="48"/>
        <v>0</v>
      </c>
      <c r="AW3479" s="38">
        <f t="shared" si="51"/>
        <v>0</v>
      </c>
      <c r="AX3479" s="38">
        <f t="shared" si="52"/>
        <v>0</v>
      </c>
      <c r="AY3479" s="38">
        <f t="shared" si="49"/>
        <v>0</v>
      </c>
      <c r="AZ3479" s="12">
        <f t="shared" si="30"/>
        <v>132.1662961</v>
      </c>
      <c r="BA3479" s="12">
        <f t="shared" si="41"/>
        <v>90.1070276</v>
      </c>
      <c r="BB3479" s="12">
        <f t="shared" si="53"/>
        <v>115.6522732</v>
      </c>
      <c r="BC3479" s="12">
        <f t="shared" si="50"/>
        <v>0</v>
      </c>
      <c r="BD3479" s="12">
        <f t="shared" si="54"/>
        <v>110.6831872</v>
      </c>
    </row>
    <row r="3480" ht="14.25" customHeight="1">
      <c r="A3480" s="7">
        <v>41569.0</v>
      </c>
      <c r="B3480" s="21" t="s">
        <v>90</v>
      </c>
      <c r="C3480" s="8">
        <v>61.689713</v>
      </c>
      <c r="D3480" s="33">
        <f t="shared" si="5"/>
        <v>0.01299057671</v>
      </c>
      <c r="E3480" s="33">
        <f t="shared" si="7"/>
        <v>0.03523599597</v>
      </c>
      <c r="F3480" s="33">
        <f t="shared" si="9"/>
        <v>0.05713948617</v>
      </c>
      <c r="G3480" s="33">
        <f t="shared" si="11"/>
        <v>0.03600737727</v>
      </c>
      <c r="H3480" s="33">
        <f t="shared" si="20"/>
        <v>1.917789645</v>
      </c>
      <c r="I3480" s="45">
        <f t="shared" si="31"/>
        <v>2.281716314</v>
      </c>
      <c r="J3480" s="45">
        <f t="shared" si="43"/>
        <v>1.241185236</v>
      </c>
      <c r="K3480" s="21" t="s">
        <v>91</v>
      </c>
      <c r="L3480" s="8">
        <v>28.260622</v>
      </c>
      <c r="M3480" s="33">
        <f t="shared" si="6"/>
        <v>0.006955393072</v>
      </c>
      <c r="N3480" s="33">
        <f t="shared" si="8"/>
        <v>0.03797151187</v>
      </c>
      <c r="O3480" s="33">
        <f t="shared" si="10"/>
        <v>0.04855181522</v>
      </c>
      <c r="P3480" s="33">
        <f t="shared" si="12"/>
        <v>0.01453455698</v>
      </c>
      <c r="Q3480" s="45">
        <f t="shared" si="21"/>
        <v>2.375315683</v>
      </c>
      <c r="R3480" s="45">
        <f t="shared" si="32"/>
        <v>2.245737865</v>
      </c>
      <c r="S3480" s="45">
        <f t="shared" si="44"/>
        <v>1.368038666</v>
      </c>
      <c r="T3480" s="33">
        <f t="shared" si="22"/>
        <v>-0.457526038</v>
      </c>
      <c r="U3480" s="33">
        <f t="shared" si="33"/>
        <v>0.03597844947</v>
      </c>
      <c r="V3480" s="33">
        <f t="shared" si="42"/>
        <v>-0.1268534295</v>
      </c>
      <c r="W3480" s="44">
        <f t="shared" si="13"/>
        <v>0.007861405438</v>
      </c>
      <c r="X3480" s="44">
        <f t="shared" si="14"/>
        <v>0.008908509963</v>
      </c>
      <c r="Y3480" s="33">
        <f t="shared" si="15"/>
        <v>1.133195589</v>
      </c>
      <c r="Z3480" s="43">
        <v>1.0</v>
      </c>
      <c r="AA3480" s="33">
        <f t="shared" si="16"/>
        <v>2.133195589</v>
      </c>
      <c r="AB3480" s="33">
        <f t="shared" si="17"/>
        <v>0.5312197319</v>
      </c>
      <c r="AC3480" s="33">
        <f t="shared" si="18"/>
        <v>0.4687802681</v>
      </c>
      <c r="AD3480" s="33">
        <f t="shared" si="19"/>
        <v>-0.0007006036385</v>
      </c>
      <c r="AE3480" s="34">
        <f t="shared" si="23"/>
        <v>0</v>
      </c>
      <c r="AF3480" s="34">
        <f t="shared" si="24"/>
        <v>0</v>
      </c>
      <c r="AG3480" s="34">
        <f t="shared" si="25"/>
        <v>0</v>
      </c>
      <c r="AH3480" s="34">
        <f t="shared" si="26"/>
        <v>0</v>
      </c>
      <c r="AI3480" s="34">
        <f t="shared" si="28"/>
        <v>0</v>
      </c>
      <c r="AJ3480" s="34">
        <f t="shared" si="29"/>
        <v>0</v>
      </c>
      <c r="AK3480" s="34">
        <f t="shared" si="27"/>
        <v>0</v>
      </c>
      <c r="AL3480" s="36">
        <f t="shared" si="34"/>
        <v>0</v>
      </c>
      <c r="AM3480" s="36">
        <f t="shared" si="35"/>
        <v>0</v>
      </c>
      <c r="AN3480" s="46">
        <f t="shared" si="36"/>
        <v>0</v>
      </c>
      <c r="AO3480" s="36">
        <f t="shared" si="37"/>
        <v>0</v>
      </c>
      <c r="AP3480" s="36">
        <f t="shared" si="39"/>
        <v>0</v>
      </c>
      <c r="AQ3480" s="36">
        <f t="shared" si="40"/>
        <v>0</v>
      </c>
      <c r="AR3480" s="36">
        <f t="shared" si="38"/>
        <v>0</v>
      </c>
      <c r="AS3480" s="38">
        <f t="shared" si="45"/>
        <v>0</v>
      </c>
      <c r="AT3480" s="38">
        <f t="shared" si="46"/>
        <v>0</v>
      </c>
      <c r="AU3480" s="38">
        <f t="shared" si="47"/>
        <v>0</v>
      </c>
      <c r="AV3480" s="38">
        <f t="shared" si="48"/>
        <v>0</v>
      </c>
      <c r="AW3480" s="38">
        <f t="shared" si="51"/>
        <v>0</v>
      </c>
      <c r="AX3480" s="38">
        <f t="shared" si="52"/>
        <v>0</v>
      </c>
      <c r="AY3480" s="38">
        <f t="shared" si="49"/>
        <v>0</v>
      </c>
      <c r="AZ3480" s="12">
        <f t="shared" si="30"/>
        <v>132.1662961</v>
      </c>
      <c r="BA3480" s="12">
        <f t="shared" si="41"/>
        <v>90.1070276</v>
      </c>
      <c r="BB3480" s="12">
        <f t="shared" si="53"/>
        <v>115.6522732</v>
      </c>
      <c r="BC3480" s="12">
        <f t="shared" si="50"/>
        <v>0</v>
      </c>
      <c r="BD3480" s="12">
        <f t="shared" si="54"/>
        <v>110.6831872</v>
      </c>
    </row>
    <row r="3481" ht="14.25" customHeight="1">
      <c r="A3481" s="7">
        <v>41570.0</v>
      </c>
      <c r="B3481" s="21" t="s">
        <v>90</v>
      </c>
      <c r="C3481" s="8">
        <v>61.608353</v>
      </c>
      <c r="D3481" s="33">
        <f t="shared" si="5"/>
        <v>-0.001318858462</v>
      </c>
      <c r="E3481" s="33">
        <f t="shared" si="7"/>
        <v>0.01288424518</v>
      </c>
      <c r="F3481" s="33">
        <f t="shared" si="9"/>
        <v>0.04817591928</v>
      </c>
      <c r="G3481" s="33">
        <f t="shared" si="11"/>
        <v>0.03889757761</v>
      </c>
      <c r="H3481" s="33">
        <f t="shared" si="20"/>
        <v>0.730991483</v>
      </c>
      <c r="I3481" s="45">
        <f t="shared" si="31"/>
        <v>1.858237561</v>
      </c>
      <c r="J3481" s="45">
        <f t="shared" si="43"/>
        <v>1.325493215</v>
      </c>
      <c r="K3481" s="21" t="s">
        <v>91</v>
      </c>
      <c r="L3481" s="8">
        <v>28.260622</v>
      </c>
      <c r="M3481" s="33">
        <f t="shared" si="6"/>
        <v>0</v>
      </c>
      <c r="N3481" s="33">
        <f t="shared" si="8"/>
        <v>0.02868452418</v>
      </c>
      <c r="O3481" s="33">
        <f t="shared" si="10"/>
        <v>0.05420709834</v>
      </c>
      <c r="P3481" s="33">
        <f t="shared" si="12"/>
        <v>0.01982814794</v>
      </c>
      <c r="Q3481" s="45">
        <f t="shared" si="21"/>
        <v>1.731609135</v>
      </c>
      <c r="R3481" s="45">
        <f t="shared" si="32"/>
        <v>2.32499442</v>
      </c>
      <c r="S3481" s="45">
        <f t="shared" si="44"/>
        <v>1.554376446</v>
      </c>
      <c r="T3481" s="33">
        <f t="shared" si="22"/>
        <v>-1.000617652</v>
      </c>
      <c r="U3481" s="33">
        <f t="shared" si="33"/>
        <v>-0.4667568587</v>
      </c>
      <c r="V3481" s="33">
        <f t="shared" si="42"/>
        <v>-0.228883231</v>
      </c>
      <c r="W3481" s="44">
        <f t="shared" si="13"/>
        <v>0.007775805214</v>
      </c>
      <c r="X3481" s="44">
        <f t="shared" si="14"/>
        <v>0.008801004039</v>
      </c>
      <c r="Y3481" s="33">
        <f t="shared" si="15"/>
        <v>1.131844715</v>
      </c>
      <c r="Z3481" s="43">
        <v>1.0</v>
      </c>
      <c r="AA3481" s="33">
        <f t="shared" si="16"/>
        <v>2.131844715</v>
      </c>
      <c r="AB3481" s="33">
        <f t="shared" si="17"/>
        <v>0.5309226827</v>
      </c>
      <c r="AC3481" s="33">
        <f t="shared" si="18"/>
        <v>0.4690773173</v>
      </c>
      <c r="AD3481" s="33">
        <f t="shared" si="19"/>
        <v>-0.001553189387</v>
      </c>
      <c r="AE3481" s="34">
        <f t="shared" si="23"/>
        <v>1</v>
      </c>
      <c r="AF3481" s="34">
        <f t="shared" si="24"/>
        <v>0</v>
      </c>
      <c r="AG3481" s="34">
        <f t="shared" si="25"/>
        <v>0</v>
      </c>
      <c r="AH3481" s="34">
        <f t="shared" si="26"/>
        <v>1</v>
      </c>
      <c r="AI3481" s="34">
        <f t="shared" si="28"/>
        <v>0</v>
      </c>
      <c r="AJ3481" s="34">
        <f t="shared" si="29"/>
        <v>1</v>
      </c>
      <c r="AK3481" s="34">
        <f t="shared" si="27"/>
        <v>-0.001553189387</v>
      </c>
      <c r="AL3481" s="36">
        <f t="shared" si="34"/>
        <v>0</v>
      </c>
      <c r="AM3481" s="36">
        <f t="shared" si="35"/>
        <v>0</v>
      </c>
      <c r="AN3481" s="46">
        <f t="shared" si="36"/>
        <v>0</v>
      </c>
      <c r="AO3481" s="36">
        <f t="shared" si="37"/>
        <v>0</v>
      </c>
      <c r="AP3481" s="36">
        <f t="shared" si="39"/>
        <v>0</v>
      </c>
      <c r="AQ3481" s="36">
        <f t="shared" si="40"/>
        <v>0</v>
      </c>
      <c r="AR3481" s="36">
        <f t="shared" si="38"/>
        <v>0</v>
      </c>
      <c r="AS3481" s="38">
        <f t="shared" si="45"/>
        <v>0</v>
      </c>
      <c r="AT3481" s="38">
        <f t="shared" si="46"/>
        <v>0</v>
      </c>
      <c r="AU3481" s="38">
        <f t="shared" si="47"/>
        <v>0</v>
      </c>
      <c r="AV3481" s="38">
        <f t="shared" si="48"/>
        <v>0</v>
      </c>
      <c r="AW3481" s="38">
        <f t="shared" si="51"/>
        <v>0</v>
      </c>
      <c r="AX3481" s="38">
        <f t="shared" si="52"/>
        <v>0</v>
      </c>
      <c r="AY3481" s="38">
        <f t="shared" si="49"/>
        <v>0</v>
      </c>
      <c r="AZ3481" s="12">
        <f t="shared" si="30"/>
        <v>131.9610168</v>
      </c>
      <c r="BA3481" s="12">
        <f t="shared" si="41"/>
        <v>90.1070276</v>
      </c>
      <c r="BB3481" s="12">
        <f t="shared" si="53"/>
        <v>115.6522732</v>
      </c>
      <c r="BC3481" s="12">
        <f t="shared" si="50"/>
        <v>-0.0005177297957</v>
      </c>
      <c r="BD3481" s="12">
        <f t="shared" si="54"/>
        <v>110.6258832</v>
      </c>
    </row>
    <row r="3482" ht="14.25" customHeight="1">
      <c r="A3482" s="7">
        <v>41571.0</v>
      </c>
      <c r="B3482" s="21" t="s">
        <v>90</v>
      </c>
      <c r="C3482" s="8">
        <v>61.024296</v>
      </c>
      <c r="D3482" s="33">
        <f t="shared" si="5"/>
        <v>-0.009480159289</v>
      </c>
      <c r="E3482" s="33">
        <f t="shared" si="7"/>
        <v>-0.000484604722</v>
      </c>
      <c r="F3482" s="33">
        <f t="shared" si="9"/>
        <v>0.02292731331</v>
      </c>
      <c r="G3482" s="33">
        <f t="shared" si="11"/>
        <v>0.0248324684</v>
      </c>
      <c r="H3482" s="33">
        <f t="shared" si="20"/>
        <v>0.05470070738</v>
      </c>
      <c r="I3482" s="45">
        <f t="shared" si="31"/>
        <v>0.9551850364</v>
      </c>
      <c r="J3482" s="45">
        <f t="shared" si="43"/>
        <v>0.9500721335</v>
      </c>
      <c r="K3482" s="21" t="s">
        <v>91</v>
      </c>
      <c r="L3482" s="8">
        <v>28.050959</v>
      </c>
      <c r="M3482" s="33">
        <f t="shared" si="6"/>
        <v>-0.007418909605</v>
      </c>
      <c r="N3482" s="33">
        <f t="shared" si="8"/>
        <v>0.006485094591</v>
      </c>
      <c r="O3482" s="33">
        <f t="shared" si="10"/>
        <v>0.02699859542</v>
      </c>
      <c r="P3482" s="33">
        <f t="shared" si="12"/>
        <v>0.001548830709</v>
      </c>
      <c r="Q3482" s="45">
        <f t="shared" si="21"/>
        <v>0.4897524528</v>
      </c>
      <c r="R3482" s="45">
        <f t="shared" si="32"/>
        <v>1.244844115</v>
      </c>
      <c r="S3482" s="45">
        <f t="shared" si="44"/>
        <v>0.8228004071</v>
      </c>
      <c r="T3482" s="33">
        <f t="shared" si="22"/>
        <v>-0.4350517454</v>
      </c>
      <c r="U3482" s="33">
        <f t="shared" si="33"/>
        <v>-0.2896590789</v>
      </c>
      <c r="V3482" s="33">
        <f t="shared" si="42"/>
        <v>0.1272717264</v>
      </c>
      <c r="W3482" s="44">
        <f t="shared" si="13"/>
        <v>0.008160267692</v>
      </c>
      <c r="X3482" s="44">
        <f t="shared" si="14"/>
        <v>0.008683995703</v>
      </c>
      <c r="Y3482" s="33">
        <f t="shared" si="15"/>
        <v>1.064180249</v>
      </c>
      <c r="Z3482" s="43">
        <v>1.0</v>
      </c>
      <c r="AA3482" s="33">
        <f t="shared" si="16"/>
        <v>2.064180249</v>
      </c>
      <c r="AB3482" s="33">
        <f t="shared" si="17"/>
        <v>0.5155461832</v>
      </c>
      <c r="AC3482" s="33">
        <f t="shared" si="18"/>
        <v>0.4844538168</v>
      </c>
      <c r="AD3482" s="33">
        <f t="shared" si="19"/>
        <v>0.002187629243</v>
      </c>
      <c r="AE3482" s="34">
        <f t="shared" si="23"/>
        <v>0</v>
      </c>
      <c r="AF3482" s="34">
        <f t="shared" si="24"/>
        <v>0</v>
      </c>
      <c r="AG3482" s="34">
        <f t="shared" si="25"/>
        <v>0</v>
      </c>
      <c r="AH3482" s="34">
        <f t="shared" si="26"/>
        <v>2</v>
      </c>
      <c r="AI3482" s="34">
        <f t="shared" si="28"/>
        <v>0</v>
      </c>
      <c r="AJ3482" s="34">
        <f t="shared" si="29"/>
        <v>1</v>
      </c>
      <c r="AK3482" s="34">
        <f t="shared" si="27"/>
        <v>0.002187629243</v>
      </c>
      <c r="AL3482" s="36">
        <f t="shared" si="34"/>
        <v>0</v>
      </c>
      <c r="AM3482" s="36">
        <f t="shared" si="35"/>
        <v>0</v>
      </c>
      <c r="AN3482" s="46">
        <f t="shared" si="36"/>
        <v>0</v>
      </c>
      <c r="AO3482" s="36">
        <f t="shared" si="37"/>
        <v>0</v>
      </c>
      <c r="AP3482" s="36">
        <f t="shared" si="39"/>
        <v>0</v>
      </c>
      <c r="AQ3482" s="36">
        <f t="shared" si="40"/>
        <v>0</v>
      </c>
      <c r="AR3482" s="36">
        <f t="shared" si="38"/>
        <v>0</v>
      </c>
      <c r="AS3482" s="38">
        <f t="shared" si="45"/>
        <v>0</v>
      </c>
      <c r="AT3482" s="38">
        <f t="shared" si="46"/>
        <v>0</v>
      </c>
      <c r="AU3482" s="38">
        <f t="shared" si="47"/>
        <v>0</v>
      </c>
      <c r="AV3482" s="38">
        <f t="shared" si="48"/>
        <v>0</v>
      </c>
      <c r="AW3482" s="38">
        <f t="shared" si="51"/>
        <v>0</v>
      </c>
      <c r="AX3482" s="38">
        <f t="shared" si="52"/>
        <v>0</v>
      </c>
      <c r="AY3482" s="38">
        <f t="shared" si="49"/>
        <v>0</v>
      </c>
      <c r="AZ3482" s="12">
        <f t="shared" si="30"/>
        <v>132.2496986</v>
      </c>
      <c r="BA3482" s="12">
        <f t="shared" si="41"/>
        <v>90.1070276</v>
      </c>
      <c r="BB3482" s="12">
        <f t="shared" si="53"/>
        <v>115.6522732</v>
      </c>
      <c r="BC3482" s="12">
        <f t="shared" si="50"/>
        <v>0.0007292097476</v>
      </c>
      <c r="BD3482" s="12">
        <f t="shared" si="54"/>
        <v>110.7065527</v>
      </c>
    </row>
    <row r="3483" ht="14.25" customHeight="1">
      <c r="A3483" s="7">
        <v>41572.0</v>
      </c>
      <c r="B3483" s="21" t="s">
        <v>90</v>
      </c>
      <c r="C3483" s="8">
        <v>61.62315</v>
      </c>
      <c r="D3483" s="33">
        <f t="shared" si="5"/>
        <v>0.009813370071</v>
      </c>
      <c r="E3483" s="33">
        <f t="shared" si="7"/>
        <v>0.004095725547</v>
      </c>
      <c r="F3483" s="33">
        <f t="shared" si="9"/>
        <v>0.03117638058</v>
      </c>
      <c r="G3483" s="33">
        <f t="shared" si="11"/>
        <v>0.03927704824</v>
      </c>
      <c r="H3483" s="33">
        <f t="shared" si="20"/>
        <v>0.2620255885</v>
      </c>
      <c r="I3483" s="45">
        <f t="shared" si="31"/>
        <v>1.198623275</v>
      </c>
      <c r="J3483" s="45">
        <f t="shared" si="43"/>
        <v>1.331717802</v>
      </c>
      <c r="K3483" s="21" t="s">
        <v>91</v>
      </c>
      <c r="L3483" s="8">
        <v>28.217232</v>
      </c>
      <c r="M3483" s="33">
        <f t="shared" si="6"/>
        <v>0.005927533529</v>
      </c>
      <c r="N3483" s="33">
        <f t="shared" si="8"/>
        <v>0.006446634138</v>
      </c>
      <c r="O3483" s="33">
        <f t="shared" si="10"/>
        <v>0.0333595849</v>
      </c>
      <c r="P3483" s="33">
        <f t="shared" si="12"/>
        <v>0.01640615972</v>
      </c>
      <c r="Q3483" s="45">
        <f t="shared" si="21"/>
        <v>0.4673819874</v>
      </c>
      <c r="R3483" s="45">
        <f t="shared" si="32"/>
        <v>1.424691597</v>
      </c>
      <c r="S3483" s="45">
        <f t="shared" si="44"/>
        <v>1.3743818</v>
      </c>
      <c r="T3483" s="33">
        <f t="shared" si="22"/>
        <v>-0.2053563989</v>
      </c>
      <c r="U3483" s="33">
        <f t="shared" si="33"/>
        <v>-0.2260683217</v>
      </c>
      <c r="V3483" s="33">
        <f t="shared" si="42"/>
        <v>-0.04266399775</v>
      </c>
      <c r="W3483" s="44">
        <f t="shared" si="13"/>
        <v>0.00826695539</v>
      </c>
      <c r="X3483" s="44">
        <f t="shared" si="14"/>
        <v>0.008512506289</v>
      </c>
      <c r="Y3483" s="33">
        <f t="shared" si="15"/>
        <v>1.0297027</v>
      </c>
      <c r="Z3483" s="43">
        <v>1.0</v>
      </c>
      <c r="AA3483" s="33">
        <f t="shared" si="16"/>
        <v>2.0297027</v>
      </c>
      <c r="AB3483" s="33">
        <f t="shared" si="17"/>
        <v>0.5073170077</v>
      </c>
      <c r="AC3483" s="33">
        <f t="shared" si="18"/>
        <v>0.4926829923</v>
      </c>
      <c r="AD3483" s="33">
        <f t="shared" si="19"/>
        <v>0.0003476744463</v>
      </c>
      <c r="AE3483" s="34">
        <f t="shared" si="23"/>
        <v>0</v>
      </c>
      <c r="AF3483" s="34">
        <f t="shared" si="24"/>
        <v>0</v>
      </c>
      <c r="AG3483" s="34">
        <f t="shared" si="25"/>
        <v>0</v>
      </c>
      <c r="AH3483" s="34">
        <f t="shared" si="26"/>
        <v>3</v>
      </c>
      <c r="AI3483" s="34">
        <f t="shared" si="28"/>
        <v>0</v>
      </c>
      <c r="AJ3483" s="34">
        <f t="shared" si="29"/>
        <v>1</v>
      </c>
      <c r="AK3483" s="34">
        <f t="shared" si="27"/>
        <v>0.0003476744463</v>
      </c>
      <c r="AL3483" s="36">
        <f t="shared" si="34"/>
        <v>0</v>
      </c>
      <c r="AM3483" s="36">
        <f t="shared" si="35"/>
        <v>0</v>
      </c>
      <c r="AN3483" s="46">
        <f t="shared" si="36"/>
        <v>0</v>
      </c>
      <c r="AO3483" s="36">
        <f t="shared" si="37"/>
        <v>0</v>
      </c>
      <c r="AP3483" s="36">
        <f t="shared" si="39"/>
        <v>0</v>
      </c>
      <c r="AQ3483" s="36">
        <f t="shared" si="40"/>
        <v>0</v>
      </c>
      <c r="AR3483" s="36">
        <f t="shared" si="38"/>
        <v>0</v>
      </c>
      <c r="AS3483" s="38">
        <f t="shared" si="45"/>
        <v>0</v>
      </c>
      <c r="AT3483" s="38">
        <f t="shared" si="46"/>
        <v>0</v>
      </c>
      <c r="AU3483" s="38">
        <f t="shared" si="47"/>
        <v>0</v>
      </c>
      <c r="AV3483" s="38">
        <f t="shared" si="48"/>
        <v>0</v>
      </c>
      <c r="AW3483" s="38">
        <f t="shared" si="51"/>
        <v>0</v>
      </c>
      <c r="AX3483" s="38">
        <f t="shared" si="52"/>
        <v>0</v>
      </c>
      <c r="AY3483" s="38">
        <f t="shared" si="49"/>
        <v>0</v>
      </c>
      <c r="AZ3483" s="12">
        <f t="shared" si="30"/>
        <v>132.2956785</v>
      </c>
      <c r="BA3483" s="12">
        <f t="shared" si="41"/>
        <v>90.1070276</v>
      </c>
      <c r="BB3483" s="12">
        <f t="shared" si="53"/>
        <v>115.6522732</v>
      </c>
      <c r="BC3483" s="12">
        <f t="shared" si="50"/>
        <v>0.0001158914821</v>
      </c>
      <c r="BD3483" s="12">
        <f t="shared" si="54"/>
        <v>110.7193827</v>
      </c>
    </row>
    <row r="3484" ht="14.25" customHeight="1">
      <c r="A3484" s="7">
        <v>41575.0</v>
      </c>
      <c r="B3484" s="21" t="s">
        <v>90</v>
      </c>
      <c r="C3484" s="8">
        <v>62.55471</v>
      </c>
      <c r="D3484" s="33">
        <f t="shared" si="5"/>
        <v>0.01511704611</v>
      </c>
      <c r="E3484" s="33">
        <f t="shared" si="7"/>
        <v>0.02719446529</v>
      </c>
      <c r="F3484" s="33">
        <f t="shared" si="9"/>
        <v>0.04340851408</v>
      </c>
      <c r="G3484" s="33">
        <f t="shared" si="11"/>
        <v>0.06427679798</v>
      </c>
      <c r="H3484" s="33">
        <f t="shared" si="20"/>
        <v>1.393603122</v>
      </c>
      <c r="I3484" s="45">
        <f t="shared" si="31"/>
        <v>1.559610784</v>
      </c>
      <c r="J3484" s="45">
        <f t="shared" si="43"/>
        <v>2.001482742</v>
      </c>
      <c r="K3484" s="21" t="s">
        <v>91</v>
      </c>
      <c r="L3484" s="8">
        <v>28.636551</v>
      </c>
      <c r="M3484" s="33">
        <f t="shared" si="6"/>
        <v>0.01486038744</v>
      </c>
      <c r="N3484" s="33">
        <f t="shared" si="8"/>
        <v>0.02035013484</v>
      </c>
      <c r="O3484" s="33">
        <f t="shared" si="10"/>
        <v>0.04484310561</v>
      </c>
      <c r="P3484" s="33">
        <f t="shared" si="12"/>
        <v>0.04567029404</v>
      </c>
      <c r="Q3484" s="45">
        <f t="shared" si="21"/>
        <v>1.188827383</v>
      </c>
      <c r="R3484" s="45">
        <f t="shared" si="32"/>
        <v>1.770443154</v>
      </c>
      <c r="S3484" s="45">
        <f t="shared" si="44"/>
        <v>2.443855495</v>
      </c>
      <c r="T3484" s="33">
        <f t="shared" si="22"/>
        <v>0.2047757382</v>
      </c>
      <c r="U3484" s="33">
        <f t="shared" si="33"/>
        <v>-0.2108323706</v>
      </c>
      <c r="V3484" s="33">
        <f t="shared" si="42"/>
        <v>-0.4423727534</v>
      </c>
      <c r="W3484" s="44">
        <f t="shared" si="13"/>
        <v>0.008363248158</v>
      </c>
      <c r="X3484" s="44">
        <f t="shared" si="14"/>
        <v>0.008353154641</v>
      </c>
      <c r="Y3484" s="33">
        <f t="shared" si="15"/>
        <v>0.9987931104</v>
      </c>
      <c r="Z3484" s="43">
        <v>1.0</v>
      </c>
      <c r="AA3484" s="33">
        <f t="shared" si="16"/>
        <v>1.99879311</v>
      </c>
      <c r="AB3484" s="33">
        <f t="shared" si="17"/>
        <v>0.4996980954</v>
      </c>
      <c r="AC3484" s="33">
        <f t="shared" si="18"/>
        <v>0.5003019046</v>
      </c>
      <c r="AD3484" s="33">
        <f t="shared" si="19"/>
        <v>0.002797346817</v>
      </c>
      <c r="AE3484" s="34">
        <f t="shared" si="23"/>
        <v>0</v>
      </c>
      <c r="AF3484" s="34">
        <f t="shared" si="24"/>
        <v>0</v>
      </c>
      <c r="AG3484" s="34">
        <f t="shared" si="25"/>
        <v>0</v>
      </c>
      <c r="AH3484" s="34">
        <f t="shared" si="26"/>
        <v>4</v>
      </c>
      <c r="AI3484" s="34">
        <f t="shared" si="28"/>
        <v>0</v>
      </c>
      <c r="AJ3484" s="34">
        <f t="shared" si="29"/>
        <v>1</v>
      </c>
      <c r="AK3484" s="34">
        <f t="shared" si="27"/>
        <v>0.002797346817</v>
      </c>
      <c r="AL3484" s="36">
        <f t="shared" si="34"/>
        <v>0</v>
      </c>
      <c r="AM3484" s="36">
        <f t="shared" si="35"/>
        <v>0</v>
      </c>
      <c r="AN3484" s="46">
        <f t="shared" si="36"/>
        <v>0</v>
      </c>
      <c r="AO3484" s="36">
        <f t="shared" si="37"/>
        <v>0</v>
      </c>
      <c r="AP3484" s="36">
        <f t="shared" si="39"/>
        <v>0</v>
      </c>
      <c r="AQ3484" s="36">
        <f t="shared" si="40"/>
        <v>0</v>
      </c>
      <c r="AR3484" s="36">
        <f t="shared" si="38"/>
        <v>0</v>
      </c>
      <c r="AS3484" s="38">
        <f t="shared" si="45"/>
        <v>0</v>
      </c>
      <c r="AT3484" s="38">
        <f t="shared" si="46"/>
        <v>0</v>
      </c>
      <c r="AU3484" s="38">
        <f t="shared" si="47"/>
        <v>0</v>
      </c>
      <c r="AV3484" s="38">
        <f t="shared" si="48"/>
        <v>0</v>
      </c>
      <c r="AW3484" s="38">
        <f t="shared" si="51"/>
        <v>0</v>
      </c>
      <c r="AX3484" s="38">
        <f t="shared" si="52"/>
        <v>0</v>
      </c>
      <c r="AY3484" s="38">
        <f t="shared" si="49"/>
        <v>0</v>
      </c>
      <c r="AZ3484" s="12">
        <f t="shared" si="30"/>
        <v>132.6657554</v>
      </c>
      <c r="BA3484" s="12">
        <f t="shared" si="41"/>
        <v>90.1070276</v>
      </c>
      <c r="BB3484" s="12">
        <f t="shared" si="53"/>
        <v>115.6522732</v>
      </c>
      <c r="BC3484" s="12">
        <f t="shared" si="50"/>
        <v>0.0009324489391</v>
      </c>
      <c r="BD3484" s="12">
        <f t="shared" si="54"/>
        <v>110.8226228</v>
      </c>
    </row>
    <row r="3485" ht="14.25" customHeight="1">
      <c r="A3485" s="7">
        <v>41576.0</v>
      </c>
      <c r="B3485" s="21" t="s">
        <v>90</v>
      </c>
      <c r="C3485" s="8">
        <v>63.205341</v>
      </c>
      <c r="D3485" s="33">
        <f t="shared" si="5"/>
        <v>0.01040099139</v>
      </c>
      <c r="E3485" s="33">
        <f t="shared" si="7"/>
        <v>0.02456856948</v>
      </c>
      <c r="F3485" s="33">
        <f t="shared" si="9"/>
        <v>0.06067026347</v>
      </c>
      <c r="G3485" s="33">
        <f t="shared" si="11"/>
        <v>0.07103500296</v>
      </c>
      <c r="H3485" s="33">
        <f t="shared" si="20"/>
        <v>1.21469369</v>
      </c>
      <c r="I3485" s="45">
        <f t="shared" si="31"/>
        <v>2.056109754</v>
      </c>
      <c r="J3485" s="45">
        <f t="shared" si="43"/>
        <v>2.137323723</v>
      </c>
      <c r="K3485" s="21" t="s">
        <v>91</v>
      </c>
      <c r="L3485" s="8">
        <v>28.773924</v>
      </c>
      <c r="M3485" s="33">
        <f t="shared" si="6"/>
        <v>0.004797120994</v>
      </c>
      <c r="N3485" s="33">
        <f t="shared" si="8"/>
        <v>0.01816315296</v>
      </c>
      <c r="O3485" s="33">
        <f t="shared" si="10"/>
        <v>0.05682434721</v>
      </c>
      <c r="P3485" s="33">
        <f t="shared" si="12"/>
        <v>0.04874852924</v>
      </c>
      <c r="Q3485" s="45">
        <f t="shared" si="21"/>
        <v>1.036107452</v>
      </c>
      <c r="R3485" s="45">
        <f t="shared" si="32"/>
        <v>2.092040433</v>
      </c>
      <c r="S3485" s="45">
        <f t="shared" si="44"/>
        <v>2.412041886</v>
      </c>
      <c r="T3485" s="33">
        <f t="shared" si="22"/>
        <v>0.1785862378</v>
      </c>
      <c r="U3485" s="33">
        <f t="shared" si="33"/>
        <v>-0.03593067977</v>
      </c>
      <c r="V3485" s="33">
        <f t="shared" si="42"/>
        <v>-0.2747181633</v>
      </c>
      <c r="W3485" s="44">
        <f t="shared" si="13"/>
        <v>0.008518334626</v>
      </c>
      <c r="X3485" s="44">
        <f t="shared" si="14"/>
        <v>0.008371351871</v>
      </c>
      <c r="Y3485" s="33">
        <f t="shared" si="15"/>
        <v>0.9827451301</v>
      </c>
      <c r="Z3485" s="43">
        <v>1.0</v>
      </c>
      <c r="AA3485" s="33">
        <f t="shared" si="16"/>
        <v>1.98274513</v>
      </c>
      <c r="AB3485" s="33">
        <f t="shared" si="17"/>
        <v>0.4956487423</v>
      </c>
      <c r="AC3485" s="33">
        <f t="shared" si="18"/>
        <v>0.5043512577</v>
      </c>
      <c r="AD3485" s="33">
        <f t="shared" si="19"/>
        <v>-0.002183350653</v>
      </c>
      <c r="AE3485" s="34">
        <f t="shared" si="23"/>
        <v>0</v>
      </c>
      <c r="AF3485" s="34">
        <f t="shared" si="24"/>
        <v>0</v>
      </c>
      <c r="AG3485" s="34">
        <f t="shared" si="25"/>
        <v>0</v>
      </c>
      <c r="AH3485" s="34">
        <f t="shared" si="26"/>
        <v>5</v>
      </c>
      <c r="AI3485" s="34">
        <f t="shared" si="28"/>
        <v>0</v>
      </c>
      <c r="AJ3485" s="34">
        <f t="shared" si="29"/>
        <v>1</v>
      </c>
      <c r="AK3485" s="34">
        <f t="shared" si="27"/>
        <v>-0.002183350653</v>
      </c>
      <c r="AL3485" s="36">
        <f t="shared" si="34"/>
        <v>0</v>
      </c>
      <c r="AM3485" s="36">
        <f t="shared" si="35"/>
        <v>0</v>
      </c>
      <c r="AN3485" s="46">
        <f t="shared" si="36"/>
        <v>0</v>
      </c>
      <c r="AO3485" s="36">
        <f t="shared" si="37"/>
        <v>0</v>
      </c>
      <c r="AP3485" s="36">
        <f t="shared" si="39"/>
        <v>0</v>
      </c>
      <c r="AQ3485" s="36">
        <f t="shared" si="40"/>
        <v>0</v>
      </c>
      <c r="AR3485" s="36">
        <f t="shared" si="38"/>
        <v>0</v>
      </c>
      <c r="AS3485" s="38">
        <f t="shared" si="45"/>
        <v>0</v>
      </c>
      <c r="AT3485" s="38">
        <f t="shared" si="46"/>
        <v>0</v>
      </c>
      <c r="AU3485" s="38">
        <f t="shared" si="47"/>
        <v>0</v>
      </c>
      <c r="AV3485" s="38">
        <f t="shared" si="48"/>
        <v>0</v>
      </c>
      <c r="AW3485" s="38">
        <f t="shared" si="51"/>
        <v>0</v>
      </c>
      <c r="AX3485" s="38">
        <f t="shared" si="52"/>
        <v>0</v>
      </c>
      <c r="AY3485" s="38">
        <f t="shared" si="49"/>
        <v>0</v>
      </c>
      <c r="AZ3485" s="12">
        <f t="shared" si="30"/>
        <v>132.3760995</v>
      </c>
      <c r="BA3485" s="12">
        <f t="shared" si="41"/>
        <v>90.1070276</v>
      </c>
      <c r="BB3485" s="12">
        <f t="shared" si="53"/>
        <v>115.6522732</v>
      </c>
      <c r="BC3485" s="12">
        <f t="shared" si="50"/>
        <v>-0.000727783551</v>
      </c>
      <c r="BD3485" s="12">
        <f t="shared" si="54"/>
        <v>110.741968</v>
      </c>
    </row>
    <row r="3486" ht="14.25" customHeight="1">
      <c r="A3486" s="7">
        <v>41577.0</v>
      </c>
      <c r="B3486" s="21" t="s">
        <v>90</v>
      </c>
      <c r="C3486" s="8">
        <v>62.636032</v>
      </c>
      <c r="D3486" s="33">
        <f t="shared" si="5"/>
        <v>-0.009007292596</v>
      </c>
      <c r="E3486" s="33">
        <f t="shared" si="7"/>
        <v>0.01668083872</v>
      </c>
      <c r="F3486" s="33">
        <f t="shared" si="9"/>
        <v>0.02978000391</v>
      </c>
      <c r="G3486" s="33">
        <f t="shared" si="11"/>
        <v>0.06485648637</v>
      </c>
      <c r="H3486" s="33">
        <f t="shared" si="20"/>
        <v>0.7923999848</v>
      </c>
      <c r="I3486" s="45">
        <f t="shared" si="31"/>
        <v>0.9831044959</v>
      </c>
      <c r="J3486" s="45">
        <f t="shared" si="43"/>
        <v>1.907208486</v>
      </c>
      <c r="K3486" s="21" t="s">
        <v>91</v>
      </c>
      <c r="L3486" s="8">
        <v>28.643784</v>
      </c>
      <c r="M3486" s="33">
        <f t="shared" si="6"/>
        <v>-0.004522845059</v>
      </c>
      <c r="N3486" s="33">
        <f t="shared" si="8"/>
        <v>0.01355815877</v>
      </c>
      <c r="O3486" s="33">
        <f t="shared" si="10"/>
        <v>0.04263159228</v>
      </c>
      <c r="P3486" s="33">
        <f t="shared" si="12"/>
        <v>0.05850943571</v>
      </c>
      <c r="Q3486" s="45">
        <f t="shared" si="21"/>
        <v>0.7731066679</v>
      </c>
      <c r="R3486" s="45">
        <f t="shared" si="32"/>
        <v>1.52657598</v>
      </c>
      <c r="S3486" s="45">
        <f t="shared" si="44"/>
        <v>2.607481856</v>
      </c>
      <c r="T3486" s="33">
        <f t="shared" si="22"/>
        <v>0.0192933169</v>
      </c>
      <c r="U3486" s="33">
        <f t="shared" si="33"/>
        <v>-0.5434714836</v>
      </c>
      <c r="V3486" s="33">
        <f t="shared" si="42"/>
        <v>-0.7002733704</v>
      </c>
      <c r="W3486" s="44">
        <f t="shared" si="13"/>
        <v>0.008848038053</v>
      </c>
      <c r="X3486" s="44">
        <f t="shared" si="14"/>
        <v>0.007662763179</v>
      </c>
      <c r="Y3486" s="33">
        <f t="shared" si="15"/>
        <v>0.8660409384</v>
      </c>
      <c r="Z3486" s="43">
        <v>1.0</v>
      </c>
      <c r="AA3486" s="33">
        <f t="shared" si="16"/>
        <v>1.866040938</v>
      </c>
      <c r="AB3486" s="33">
        <f t="shared" si="17"/>
        <v>0.4641060765</v>
      </c>
      <c r="AC3486" s="33">
        <f t="shared" si="18"/>
        <v>0.5358939235</v>
      </c>
      <c r="AD3486" s="33">
        <f t="shared" si="19"/>
        <v>-0.0027749174</v>
      </c>
      <c r="AE3486" s="34">
        <f t="shared" si="23"/>
        <v>0</v>
      </c>
      <c r="AF3486" s="34">
        <f t="shared" si="24"/>
        <v>0</v>
      </c>
      <c r="AG3486" s="34">
        <f t="shared" si="25"/>
        <v>0</v>
      </c>
      <c r="AH3486" s="34">
        <f t="shared" si="26"/>
        <v>0</v>
      </c>
      <c r="AI3486" s="34">
        <f t="shared" si="28"/>
        <v>1</v>
      </c>
      <c r="AJ3486" s="34">
        <f t="shared" si="29"/>
        <v>0</v>
      </c>
      <c r="AK3486" s="34">
        <f t="shared" si="27"/>
        <v>0</v>
      </c>
      <c r="AL3486" s="36">
        <f t="shared" si="34"/>
        <v>0</v>
      </c>
      <c r="AM3486" s="36">
        <f t="shared" si="35"/>
        <v>0</v>
      </c>
      <c r="AN3486" s="46">
        <f t="shared" si="36"/>
        <v>0</v>
      </c>
      <c r="AO3486" s="36">
        <f t="shared" si="37"/>
        <v>0</v>
      </c>
      <c r="AP3486" s="36">
        <f t="shared" si="39"/>
        <v>0</v>
      </c>
      <c r="AQ3486" s="36">
        <f t="shared" si="40"/>
        <v>0</v>
      </c>
      <c r="AR3486" s="36">
        <f t="shared" si="38"/>
        <v>0</v>
      </c>
      <c r="AS3486" s="38">
        <f t="shared" si="45"/>
        <v>0</v>
      </c>
      <c r="AT3486" s="38">
        <f t="shared" si="46"/>
        <v>0</v>
      </c>
      <c r="AU3486" s="38">
        <f t="shared" si="47"/>
        <v>0</v>
      </c>
      <c r="AV3486" s="38">
        <f t="shared" si="48"/>
        <v>0</v>
      </c>
      <c r="AW3486" s="38">
        <f t="shared" si="51"/>
        <v>0</v>
      </c>
      <c r="AX3486" s="38">
        <f t="shared" si="52"/>
        <v>0</v>
      </c>
      <c r="AY3486" s="38">
        <f t="shared" si="49"/>
        <v>0</v>
      </c>
      <c r="AZ3486" s="12">
        <f t="shared" si="30"/>
        <v>132.3760995</v>
      </c>
      <c r="BA3486" s="12">
        <f t="shared" si="41"/>
        <v>90.1070276</v>
      </c>
      <c r="BB3486" s="12">
        <f t="shared" si="53"/>
        <v>115.6522732</v>
      </c>
      <c r="BC3486" s="12">
        <f t="shared" si="50"/>
        <v>0</v>
      </c>
      <c r="BD3486" s="12">
        <f t="shared" si="54"/>
        <v>110.741968</v>
      </c>
    </row>
    <row r="3487" ht="14.25" customHeight="1">
      <c r="A3487" s="7">
        <v>41578.0</v>
      </c>
      <c r="B3487" s="21" t="s">
        <v>90</v>
      </c>
      <c r="C3487" s="8">
        <v>62.17025</v>
      </c>
      <c r="D3487" s="33">
        <f t="shared" si="5"/>
        <v>-0.007436326746</v>
      </c>
      <c r="E3487" s="33">
        <f t="shared" si="7"/>
        <v>0.0187786517</v>
      </c>
      <c r="F3487" s="33">
        <f t="shared" si="9"/>
        <v>0.01828494676</v>
      </c>
      <c r="G3487" s="33">
        <f t="shared" si="11"/>
        <v>0.05853456363</v>
      </c>
      <c r="H3487" s="33">
        <f t="shared" si="20"/>
        <v>0.8755451224</v>
      </c>
      <c r="I3487" s="45">
        <f t="shared" si="31"/>
        <v>0.5964165419</v>
      </c>
      <c r="J3487" s="45">
        <f t="shared" si="43"/>
        <v>1.691849285</v>
      </c>
      <c r="K3487" s="21" t="s">
        <v>91</v>
      </c>
      <c r="L3487" s="8">
        <v>28.607634</v>
      </c>
      <c r="M3487" s="33">
        <f t="shared" si="6"/>
        <v>-0.001262053924</v>
      </c>
      <c r="N3487" s="33">
        <f t="shared" si="8"/>
        <v>0.01984513257</v>
      </c>
      <c r="O3487" s="33">
        <f t="shared" si="10"/>
        <v>0.02645892472</v>
      </c>
      <c r="P3487" s="33">
        <f t="shared" si="12"/>
        <v>0.06485483685</v>
      </c>
      <c r="Q3487" s="45">
        <f t="shared" si="21"/>
        <v>1.082780097</v>
      </c>
      <c r="R3487" s="45">
        <f t="shared" si="32"/>
        <v>0.9580584484</v>
      </c>
      <c r="S3487" s="45">
        <f t="shared" si="44"/>
        <v>2.639265441</v>
      </c>
      <c r="T3487" s="33">
        <f t="shared" si="22"/>
        <v>-0.2072349744</v>
      </c>
      <c r="U3487" s="33">
        <f t="shared" si="33"/>
        <v>-0.3616419065</v>
      </c>
      <c r="V3487" s="33">
        <f t="shared" si="42"/>
        <v>-0.9474161555</v>
      </c>
      <c r="W3487" s="44">
        <f t="shared" si="13"/>
        <v>0.009108940063</v>
      </c>
      <c r="X3487" s="44">
        <f t="shared" si="14"/>
        <v>0.007359952957</v>
      </c>
      <c r="Y3487" s="33">
        <f t="shared" si="15"/>
        <v>0.8079922479</v>
      </c>
      <c r="Z3487" s="43">
        <v>1.0</v>
      </c>
      <c r="AA3487" s="33">
        <f t="shared" si="16"/>
        <v>1.807992248</v>
      </c>
      <c r="AB3487" s="33">
        <f t="shared" si="17"/>
        <v>0.4469002833</v>
      </c>
      <c r="AC3487" s="33">
        <f t="shared" si="18"/>
        <v>0.5530997167</v>
      </c>
      <c r="AD3487" s="33">
        <f t="shared" si="19"/>
        <v>0.001938806229</v>
      </c>
      <c r="AE3487" s="34">
        <f t="shared" si="23"/>
        <v>0</v>
      </c>
      <c r="AF3487" s="34">
        <f t="shared" si="24"/>
        <v>0</v>
      </c>
      <c r="AG3487" s="34">
        <f t="shared" si="25"/>
        <v>0</v>
      </c>
      <c r="AH3487" s="34">
        <f t="shared" si="26"/>
        <v>0</v>
      </c>
      <c r="AI3487" s="34">
        <f t="shared" si="28"/>
        <v>0</v>
      </c>
      <c r="AJ3487" s="34">
        <f t="shared" si="29"/>
        <v>0</v>
      </c>
      <c r="AK3487" s="34">
        <f t="shared" si="27"/>
        <v>0</v>
      </c>
      <c r="AL3487" s="36">
        <f t="shared" si="34"/>
        <v>0</v>
      </c>
      <c r="AM3487" s="36">
        <f t="shared" si="35"/>
        <v>0</v>
      </c>
      <c r="AN3487" s="46">
        <f t="shared" si="36"/>
        <v>0</v>
      </c>
      <c r="AO3487" s="36">
        <f t="shared" si="37"/>
        <v>0</v>
      </c>
      <c r="AP3487" s="36">
        <f t="shared" si="39"/>
        <v>0</v>
      </c>
      <c r="AQ3487" s="36">
        <f t="shared" si="40"/>
        <v>0</v>
      </c>
      <c r="AR3487" s="36">
        <f t="shared" si="38"/>
        <v>0</v>
      </c>
      <c r="AS3487" s="38">
        <f t="shared" si="45"/>
        <v>0</v>
      </c>
      <c r="AT3487" s="38">
        <f t="shared" si="46"/>
        <v>0</v>
      </c>
      <c r="AU3487" s="38">
        <f t="shared" si="47"/>
        <v>0</v>
      </c>
      <c r="AV3487" s="38">
        <f t="shared" si="48"/>
        <v>0</v>
      </c>
      <c r="AW3487" s="38">
        <f t="shared" si="51"/>
        <v>0</v>
      </c>
      <c r="AX3487" s="38">
        <f t="shared" si="52"/>
        <v>0</v>
      </c>
      <c r="AY3487" s="38">
        <f t="shared" si="49"/>
        <v>0</v>
      </c>
      <c r="AZ3487" s="12">
        <f t="shared" si="30"/>
        <v>132.3760995</v>
      </c>
      <c r="BA3487" s="12">
        <f t="shared" si="41"/>
        <v>90.1070276</v>
      </c>
      <c r="BB3487" s="12">
        <f t="shared" si="53"/>
        <v>115.6522732</v>
      </c>
      <c r="BC3487" s="12">
        <f t="shared" si="50"/>
        <v>0</v>
      </c>
      <c r="BD3487" s="12">
        <f t="shared" si="54"/>
        <v>110.741968</v>
      </c>
    </row>
    <row r="3488" ht="14.25" customHeight="1">
      <c r="A3488" s="7">
        <v>41579.0</v>
      </c>
      <c r="B3488" s="21" t="s">
        <v>90</v>
      </c>
      <c r="C3488" s="8">
        <v>62.517742</v>
      </c>
      <c r="D3488" s="33">
        <f t="shared" si="5"/>
        <v>0.005589361471</v>
      </c>
      <c r="E3488" s="33">
        <f t="shared" si="7"/>
        <v>0.01451714169</v>
      </c>
      <c r="F3488" s="33">
        <f t="shared" si="9"/>
        <v>0.01867232547</v>
      </c>
      <c r="G3488" s="33">
        <f t="shared" si="11"/>
        <v>0.06204485606</v>
      </c>
      <c r="H3488" s="33">
        <f t="shared" si="20"/>
        <v>0.6648318429</v>
      </c>
      <c r="I3488" s="45">
        <f t="shared" si="31"/>
        <v>0.5923694021</v>
      </c>
      <c r="J3488" s="45">
        <f t="shared" si="43"/>
        <v>1.730985982</v>
      </c>
      <c r="K3488" s="21" t="s">
        <v>91</v>
      </c>
      <c r="L3488" s="8">
        <v>28.636551</v>
      </c>
      <c r="M3488" s="33">
        <f t="shared" si="6"/>
        <v>0.001010814106</v>
      </c>
      <c r="N3488" s="33">
        <f t="shared" si="8"/>
        <v>0.01486038744</v>
      </c>
      <c r="O3488" s="33">
        <f t="shared" si="10"/>
        <v>0.02140282106</v>
      </c>
      <c r="P3488" s="33">
        <f t="shared" si="12"/>
        <v>0.06478466859</v>
      </c>
      <c r="Q3488" s="45">
        <f t="shared" si="21"/>
        <v>0.8026777916</v>
      </c>
      <c r="R3488" s="45">
        <f t="shared" si="32"/>
        <v>0.7706217867</v>
      </c>
      <c r="S3488" s="45">
        <f t="shared" si="44"/>
        <v>2.456480929</v>
      </c>
      <c r="T3488" s="33">
        <f t="shared" si="22"/>
        <v>-0.1378459487</v>
      </c>
      <c r="U3488" s="33">
        <f t="shared" si="33"/>
        <v>-0.1782523846</v>
      </c>
      <c r="V3488" s="33">
        <f t="shared" si="42"/>
        <v>-0.7254949473</v>
      </c>
      <c r="W3488" s="44">
        <f t="shared" si="13"/>
        <v>0.009127297359</v>
      </c>
      <c r="X3488" s="44">
        <f t="shared" si="14"/>
        <v>0.007360956254</v>
      </c>
      <c r="Y3488" s="33">
        <f t="shared" si="15"/>
        <v>0.8064770945</v>
      </c>
      <c r="Z3488" s="43">
        <v>1.0</v>
      </c>
      <c r="AA3488" s="33">
        <f t="shared" si="16"/>
        <v>1.806477094</v>
      </c>
      <c r="AB3488" s="33">
        <f t="shared" si="17"/>
        <v>0.4464363799</v>
      </c>
      <c r="AC3488" s="33">
        <f t="shared" si="18"/>
        <v>0.5535636201</v>
      </c>
      <c r="AD3488" s="33">
        <f t="shared" si="19"/>
        <v>0.0003944554391</v>
      </c>
      <c r="AE3488" s="34">
        <f t="shared" si="23"/>
        <v>0</v>
      </c>
      <c r="AF3488" s="34">
        <f t="shared" si="24"/>
        <v>0</v>
      </c>
      <c r="AG3488" s="34">
        <f t="shared" si="25"/>
        <v>0</v>
      </c>
      <c r="AH3488" s="34">
        <f t="shared" si="26"/>
        <v>0</v>
      </c>
      <c r="AI3488" s="34">
        <f t="shared" si="28"/>
        <v>0</v>
      </c>
      <c r="AJ3488" s="34">
        <f t="shared" si="29"/>
        <v>0</v>
      </c>
      <c r="AK3488" s="34">
        <f t="shared" si="27"/>
        <v>0</v>
      </c>
      <c r="AL3488" s="36">
        <f t="shared" si="34"/>
        <v>0</v>
      </c>
      <c r="AM3488" s="36">
        <f t="shared" si="35"/>
        <v>0</v>
      </c>
      <c r="AN3488" s="46">
        <f t="shared" si="36"/>
        <v>0</v>
      </c>
      <c r="AO3488" s="36">
        <f t="shared" si="37"/>
        <v>0</v>
      </c>
      <c r="AP3488" s="36">
        <f t="shared" si="39"/>
        <v>0</v>
      </c>
      <c r="AQ3488" s="36">
        <f t="shared" si="40"/>
        <v>0</v>
      </c>
      <c r="AR3488" s="36">
        <f t="shared" si="38"/>
        <v>0</v>
      </c>
      <c r="AS3488" s="38">
        <f t="shared" si="45"/>
        <v>0</v>
      </c>
      <c r="AT3488" s="38">
        <f t="shared" si="46"/>
        <v>0</v>
      </c>
      <c r="AU3488" s="38">
        <f t="shared" si="47"/>
        <v>0</v>
      </c>
      <c r="AV3488" s="38">
        <f t="shared" si="48"/>
        <v>0</v>
      </c>
      <c r="AW3488" s="38">
        <f t="shared" si="51"/>
        <v>0</v>
      </c>
      <c r="AX3488" s="38">
        <f t="shared" si="52"/>
        <v>0</v>
      </c>
      <c r="AY3488" s="38">
        <f t="shared" si="49"/>
        <v>0</v>
      </c>
      <c r="AZ3488" s="12">
        <f t="shared" si="30"/>
        <v>132.3760995</v>
      </c>
      <c r="BA3488" s="12">
        <f t="shared" si="41"/>
        <v>90.1070276</v>
      </c>
      <c r="BB3488" s="12">
        <f t="shared" si="53"/>
        <v>115.6522732</v>
      </c>
      <c r="BC3488" s="12">
        <f t="shared" si="50"/>
        <v>0</v>
      </c>
      <c r="BD3488" s="12">
        <f t="shared" si="54"/>
        <v>110.741968</v>
      </c>
    </row>
    <row r="3489" ht="14.25" customHeight="1">
      <c r="A3489" s="7">
        <v>41582.0</v>
      </c>
      <c r="B3489" s="21" t="s">
        <v>90</v>
      </c>
      <c r="C3489" s="8">
        <v>62.377285</v>
      </c>
      <c r="D3489" s="33">
        <f t="shared" si="5"/>
        <v>-0.002246674232</v>
      </c>
      <c r="E3489" s="33">
        <f t="shared" si="7"/>
        <v>-0.002836317201</v>
      </c>
      <c r="F3489" s="33">
        <f t="shared" si="9"/>
        <v>0.02428101596</v>
      </c>
      <c r="G3489" s="33">
        <f t="shared" si="11"/>
        <v>0.06716457872</v>
      </c>
      <c r="H3489" s="33">
        <f t="shared" si="20"/>
        <v>-0.176715481</v>
      </c>
      <c r="I3489" s="45">
        <f t="shared" si="31"/>
        <v>0.7500432569</v>
      </c>
      <c r="J3489" s="45">
        <f t="shared" si="43"/>
        <v>1.788161276</v>
      </c>
      <c r="K3489" s="21" t="s">
        <v>91</v>
      </c>
      <c r="L3489" s="8">
        <v>28.564259</v>
      </c>
      <c r="M3489" s="33">
        <f t="shared" si="6"/>
        <v>-0.002524466022</v>
      </c>
      <c r="N3489" s="33">
        <f t="shared" si="8"/>
        <v>-0.002524466022</v>
      </c>
      <c r="O3489" s="33">
        <f t="shared" si="10"/>
        <v>0.0177742956</v>
      </c>
      <c r="P3489" s="33">
        <f t="shared" si="12"/>
        <v>0.066396904</v>
      </c>
      <c r="Q3489" s="45">
        <f t="shared" si="21"/>
        <v>-0.1047023762</v>
      </c>
      <c r="R3489" s="45">
        <f t="shared" si="32"/>
        <v>0.6349954988</v>
      </c>
      <c r="S3489" s="45">
        <f t="shared" si="44"/>
        <v>2.347835658</v>
      </c>
      <c r="T3489" s="33">
        <f t="shared" si="22"/>
        <v>-0.07201310472</v>
      </c>
      <c r="U3489" s="33">
        <f t="shared" si="33"/>
        <v>0.1150477581</v>
      </c>
      <c r="V3489" s="33">
        <f t="shared" si="42"/>
        <v>-0.5596743817</v>
      </c>
      <c r="W3489" s="44">
        <f t="shared" si="13"/>
        <v>0.008909019426</v>
      </c>
      <c r="X3489" s="44">
        <f t="shared" si="14"/>
        <v>0.007290691943</v>
      </c>
      <c r="Y3489" s="33">
        <f t="shared" si="15"/>
        <v>0.8183495392</v>
      </c>
      <c r="Z3489" s="43">
        <v>1.0</v>
      </c>
      <c r="AA3489" s="33">
        <f t="shared" si="16"/>
        <v>1.818349539</v>
      </c>
      <c r="AB3489" s="33">
        <f t="shared" si="17"/>
        <v>0.4500507309</v>
      </c>
      <c r="AC3489" s="33">
        <f t="shared" si="18"/>
        <v>0.5499492691</v>
      </c>
      <c r="AD3489" s="33">
        <f t="shared" si="19"/>
        <v>0.001472561108</v>
      </c>
      <c r="AE3489" s="34">
        <f t="shared" si="23"/>
        <v>0</v>
      </c>
      <c r="AF3489" s="34">
        <f t="shared" si="24"/>
        <v>0</v>
      </c>
      <c r="AG3489" s="34">
        <f t="shared" si="25"/>
        <v>0</v>
      </c>
      <c r="AH3489" s="34">
        <f t="shared" si="26"/>
        <v>0</v>
      </c>
      <c r="AI3489" s="34">
        <f t="shared" si="28"/>
        <v>0</v>
      </c>
      <c r="AJ3489" s="34">
        <f t="shared" si="29"/>
        <v>0</v>
      </c>
      <c r="AK3489" s="34">
        <f t="shared" si="27"/>
        <v>0</v>
      </c>
      <c r="AL3489" s="36">
        <f t="shared" si="34"/>
        <v>0</v>
      </c>
      <c r="AM3489" s="36">
        <f t="shared" si="35"/>
        <v>0</v>
      </c>
      <c r="AN3489" s="46">
        <f t="shared" si="36"/>
        <v>0</v>
      </c>
      <c r="AO3489" s="36">
        <f t="shared" si="37"/>
        <v>0</v>
      </c>
      <c r="AP3489" s="36">
        <f t="shared" si="39"/>
        <v>0</v>
      </c>
      <c r="AQ3489" s="36">
        <f t="shared" si="40"/>
        <v>0</v>
      </c>
      <c r="AR3489" s="36">
        <f t="shared" si="38"/>
        <v>0</v>
      </c>
      <c r="AS3489" s="38">
        <f t="shared" si="45"/>
        <v>0</v>
      </c>
      <c r="AT3489" s="38">
        <f t="shared" si="46"/>
        <v>0</v>
      </c>
      <c r="AU3489" s="38">
        <f t="shared" si="47"/>
        <v>0</v>
      </c>
      <c r="AV3489" s="38">
        <f t="shared" si="48"/>
        <v>0</v>
      </c>
      <c r="AW3489" s="38">
        <f t="shared" si="51"/>
        <v>0</v>
      </c>
      <c r="AX3489" s="38">
        <f t="shared" si="52"/>
        <v>0</v>
      </c>
      <c r="AY3489" s="38">
        <f t="shared" si="49"/>
        <v>0</v>
      </c>
      <c r="AZ3489" s="12">
        <f t="shared" si="30"/>
        <v>132.3760995</v>
      </c>
      <c r="BA3489" s="12">
        <f t="shared" si="41"/>
        <v>90.1070276</v>
      </c>
      <c r="BB3489" s="12">
        <f t="shared" si="53"/>
        <v>115.6522732</v>
      </c>
      <c r="BC3489" s="12">
        <f t="shared" si="50"/>
        <v>0</v>
      </c>
      <c r="BD3489" s="12">
        <f t="shared" si="54"/>
        <v>110.741968</v>
      </c>
    </row>
    <row r="3490" ht="14.25" customHeight="1">
      <c r="A3490" s="7">
        <v>41583.0</v>
      </c>
      <c r="B3490" s="21" t="s">
        <v>90</v>
      </c>
      <c r="C3490" s="8">
        <v>62.562103</v>
      </c>
      <c r="D3490" s="33">
        <f t="shared" si="5"/>
        <v>0.002962905487</v>
      </c>
      <c r="E3490" s="33">
        <f t="shared" si="7"/>
        <v>-0.01017695641</v>
      </c>
      <c r="F3490" s="33">
        <f t="shared" si="9"/>
        <v>0.01414157981</v>
      </c>
      <c r="G3490" s="33">
        <f t="shared" si="11"/>
        <v>0.07208910859</v>
      </c>
      <c r="H3490" s="33">
        <f t="shared" si="20"/>
        <v>-0.5259328397</v>
      </c>
      <c r="I3490" s="45">
        <f t="shared" si="31"/>
        <v>0.4159711142</v>
      </c>
      <c r="J3490" s="45">
        <f t="shared" si="43"/>
        <v>1.831330626</v>
      </c>
      <c r="K3490" s="21" t="s">
        <v>91</v>
      </c>
      <c r="L3490" s="8">
        <v>28.557034</v>
      </c>
      <c r="M3490" s="33">
        <f t="shared" si="6"/>
        <v>-0.0002529384711</v>
      </c>
      <c r="N3490" s="33">
        <f t="shared" si="8"/>
        <v>-0.007537727562</v>
      </c>
      <c r="O3490" s="33">
        <f t="shared" si="10"/>
        <v>0.01048851649</v>
      </c>
      <c r="P3490" s="33">
        <f t="shared" si="12"/>
        <v>0.05954956823</v>
      </c>
      <c r="Q3490" s="45">
        <f t="shared" si="21"/>
        <v>-0.3587406965</v>
      </c>
      <c r="R3490" s="45">
        <f t="shared" si="32"/>
        <v>0.3904920396</v>
      </c>
      <c r="S3490" s="45">
        <f t="shared" si="44"/>
        <v>2.016037456</v>
      </c>
      <c r="T3490" s="33">
        <f t="shared" si="22"/>
        <v>-0.1671921431</v>
      </c>
      <c r="U3490" s="33">
        <f t="shared" si="33"/>
        <v>0.02547907453</v>
      </c>
      <c r="V3490" s="33">
        <f t="shared" si="42"/>
        <v>-0.1847068301</v>
      </c>
      <c r="W3490" s="44">
        <f t="shared" si="13"/>
        <v>0.008833887775</v>
      </c>
      <c r="X3490" s="44">
        <f t="shared" si="14"/>
        <v>0.007295613101</v>
      </c>
      <c r="Y3490" s="33">
        <f t="shared" si="15"/>
        <v>0.825866627</v>
      </c>
      <c r="Z3490" s="43">
        <v>1.0</v>
      </c>
      <c r="AA3490" s="33">
        <f t="shared" si="16"/>
        <v>1.825866627</v>
      </c>
      <c r="AB3490" s="33">
        <f t="shared" si="17"/>
        <v>0.4523148705</v>
      </c>
      <c r="AC3490" s="33">
        <f t="shared" si="18"/>
        <v>0.5476851295</v>
      </c>
      <c r="AD3490" s="33">
        <f t="shared" si="19"/>
        <v>0.003385290283</v>
      </c>
      <c r="AE3490" s="34">
        <f t="shared" si="23"/>
        <v>0</v>
      </c>
      <c r="AF3490" s="34">
        <f t="shared" si="24"/>
        <v>0</v>
      </c>
      <c r="AG3490" s="34">
        <f t="shared" si="25"/>
        <v>0</v>
      </c>
      <c r="AH3490" s="34">
        <f t="shared" si="26"/>
        <v>0</v>
      </c>
      <c r="AI3490" s="34">
        <f t="shared" si="28"/>
        <v>0</v>
      </c>
      <c r="AJ3490" s="34">
        <f t="shared" si="29"/>
        <v>0</v>
      </c>
      <c r="AK3490" s="34">
        <f t="shared" si="27"/>
        <v>0</v>
      </c>
      <c r="AL3490" s="36">
        <f t="shared" si="34"/>
        <v>0</v>
      </c>
      <c r="AM3490" s="36">
        <f t="shared" si="35"/>
        <v>0</v>
      </c>
      <c r="AN3490" s="46">
        <f t="shared" si="36"/>
        <v>0</v>
      </c>
      <c r="AO3490" s="36">
        <f t="shared" si="37"/>
        <v>0</v>
      </c>
      <c r="AP3490" s="36">
        <f t="shared" si="39"/>
        <v>0</v>
      </c>
      <c r="AQ3490" s="36">
        <f t="shared" si="40"/>
        <v>0</v>
      </c>
      <c r="AR3490" s="36">
        <f t="shared" si="38"/>
        <v>0</v>
      </c>
      <c r="AS3490" s="38">
        <f t="shared" si="45"/>
        <v>0</v>
      </c>
      <c r="AT3490" s="38">
        <f t="shared" si="46"/>
        <v>0</v>
      </c>
      <c r="AU3490" s="38">
        <f t="shared" si="47"/>
        <v>0</v>
      </c>
      <c r="AV3490" s="38">
        <f t="shared" si="48"/>
        <v>0</v>
      </c>
      <c r="AW3490" s="38">
        <f t="shared" si="51"/>
        <v>0</v>
      </c>
      <c r="AX3490" s="38">
        <f t="shared" si="52"/>
        <v>0</v>
      </c>
      <c r="AY3490" s="38">
        <f t="shared" si="49"/>
        <v>0</v>
      </c>
      <c r="AZ3490" s="12">
        <f t="shared" si="30"/>
        <v>132.3760995</v>
      </c>
      <c r="BA3490" s="12">
        <f t="shared" si="41"/>
        <v>90.1070276</v>
      </c>
      <c r="BB3490" s="12">
        <f t="shared" si="53"/>
        <v>115.6522732</v>
      </c>
      <c r="BC3490" s="12">
        <f t="shared" si="50"/>
        <v>0</v>
      </c>
      <c r="BD3490" s="12">
        <f t="shared" si="54"/>
        <v>110.741968</v>
      </c>
    </row>
    <row r="3491" ht="14.25" customHeight="1">
      <c r="A3491" s="7">
        <v>41584.0</v>
      </c>
      <c r="B3491" s="21" t="s">
        <v>90</v>
      </c>
      <c r="C3491" s="8">
        <v>64.085121</v>
      </c>
      <c r="D3491" s="33">
        <f t="shared" si="5"/>
        <v>0.02434409854</v>
      </c>
      <c r="E3491" s="33">
        <f t="shared" si="7"/>
        <v>0.02313507024</v>
      </c>
      <c r="F3491" s="33">
        <f t="shared" si="9"/>
        <v>0.04020182133</v>
      </c>
      <c r="G3491" s="33">
        <f t="shared" si="11"/>
        <v>0.09031450031</v>
      </c>
      <c r="H3491" s="33">
        <f t="shared" si="20"/>
        <v>1.07234437</v>
      </c>
      <c r="I3491" s="45">
        <f t="shared" si="31"/>
        <v>1.206098035</v>
      </c>
      <c r="J3491" s="45">
        <f t="shared" si="43"/>
        <v>2.16392723</v>
      </c>
      <c r="K3491" s="21" t="s">
        <v>91</v>
      </c>
      <c r="L3491" s="8">
        <v>28.954659</v>
      </c>
      <c r="M3491" s="33">
        <f t="shared" si="6"/>
        <v>0.01392389</v>
      </c>
      <c r="N3491" s="33">
        <f t="shared" si="8"/>
        <v>0.01085314007</v>
      </c>
      <c r="O3491" s="33">
        <f t="shared" si="10"/>
        <v>0.02455844744</v>
      </c>
      <c r="P3491" s="33">
        <f t="shared" si="12"/>
        <v>0.08009678796</v>
      </c>
      <c r="Q3491" s="45">
        <f t="shared" si="21"/>
        <v>0.5740141678</v>
      </c>
      <c r="R3491" s="45">
        <f t="shared" si="32"/>
        <v>0.8180760469</v>
      </c>
      <c r="S3491" s="45">
        <f t="shared" si="44"/>
        <v>2.470949653</v>
      </c>
      <c r="T3491" s="33">
        <f t="shared" si="22"/>
        <v>0.498330202</v>
      </c>
      <c r="U3491" s="33">
        <f t="shared" si="33"/>
        <v>0.3880219882</v>
      </c>
      <c r="V3491" s="33">
        <f t="shared" si="42"/>
        <v>-0.307022423</v>
      </c>
      <c r="W3491" s="44">
        <f t="shared" si="13"/>
        <v>0.009968052325</v>
      </c>
      <c r="X3491" s="44">
        <f t="shared" si="14"/>
        <v>0.00741650231</v>
      </c>
      <c r="Y3491" s="33">
        <f t="shared" si="15"/>
        <v>0.744027225</v>
      </c>
      <c r="Z3491" s="43">
        <v>1.0</v>
      </c>
      <c r="AA3491" s="33">
        <f t="shared" si="16"/>
        <v>1.744027225</v>
      </c>
      <c r="AB3491" s="33">
        <f t="shared" si="17"/>
        <v>0.4266144555</v>
      </c>
      <c r="AC3491" s="33">
        <f t="shared" si="18"/>
        <v>0.5733855445</v>
      </c>
      <c r="AD3491" s="33">
        <f t="shared" si="19"/>
        <v>-0.003642564478</v>
      </c>
      <c r="AE3491" s="34">
        <f t="shared" si="23"/>
        <v>0</v>
      </c>
      <c r="AF3491" s="34">
        <f t="shared" si="24"/>
        <v>0</v>
      </c>
      <c r="AG3491" s="34">
        <f t="shared" si="25"/>
        <v>0</v>
      </c>
      <c r="AH3491" s="34">
        <f t="shared" si="26"/>
        <v>0</v>
      </c>
      <c r="AI3491" s="34">
        <f t="shared" si="28"/>
        <v>0</v>
      </c>
      <c r="AJ3491" s="34">
        <f t="shared" si="29"/>
        <v>0</v>
      </c>
      <c r="AK3491" s="34">
        <f t="shared" si="27"/>
        <v>0</v>
      </c>
      <c r="AL3491" s="36">
        <f t="shared" si="34"/>
        <v>0</v>
      </c>
      <c r="AM3491" s="36">
        <f t="shared" si="35"/>
        <v>0</v>
      </c>
      <c r="AN3491" s="46">
        <f t="shared" si="36"/>
        <v>0</v>
      </c>
      <c r="AO3491" s="36">
        <f t="shared" si="37"/>
        <v>0</v>
      </c>
      <c r="AP3491" s="36">
        <f t="shared" si="39"/>
        <v>0</v>
      </c>
      <c r="AQ3491" s="36">
        <f t="shared" si="40"/>
        <v>0</v>
      </c>
      <c r="AR3491" s="36">
        <f t="shared" si="38"/>
        <v>0</v>
      </c>
      <c r="AS3491" s="38">
        <f t="shared" si="45"/>
        <v>0</v>
      </c>
      <c r="AT3491" s="38">
        <f t="shared" si="46"/>
        <v>0</v>
      </c>
      <c r="AU3491" s="38">
        <f t="shared" si="47"/>
        <v>0</v>
      </c>
      <c r="AV3491" s="38">
        <f t="shared" si="48"/>
        <v>0</v>
      </c>
      <c r="AW3491" s="38">
        <f t="shared" si="51"/>
        <v>0</v>
      </c>
      <c r="AX3491" s="38">
        <f t="shared" si="52"/>
        <v>0</v>
      </c>
      <c r="AY3491" s="38">
        <f t="shared" si="49"/>
        <v>0</v>
      </c>
      <c r="AZ3491" s="12">
        <f t="shared" si="30"/>
        <v>132.3760995</v>
      </c>
      <c r="BA3491" s="12">
        <f t="shared" si="41"/>
        <v>90.1070276</v>
      </c>
      <c r="BB3491" s="12">
        <f t="shared" si="53"/>
        <v>115.6522732</v>
      </c>
      <c r="BC3491" s="12">
        <f t="shared" si="50"/>
        <v>0</v>
      </c>
      <c r="BD3491" s="12">
        <f t="shared" si="54"/>
        <v>110.741968</v>
      </c>
    </row>
    <row r="3492" ht="14.25" customHeight="1">
      <c r="A3492" s="7">
        <v>41585.0</v>
      </c>
      <c r="B3492" s="21" t="s">
        <v>90</v>
      </c>
      <c r="C3492" s="8">
        <v>63.064842</v>
      </c>
      <c r="D3492" s="33">
        <f t="shared" si="5"/>
        <v>-0.01592068462</v>
      </c>
      <c r="E3492" s="33">
        <f t="shared" si="7"/>
        <v>0.01438939042</v>
      </c>
      <c r="F3492" s="33">
        <f t="shared" si="9"/>
        <v>0.03343825548</v>
      </c>
      <c r="G3492" s="33">
        <f t="shared" si="11"/>
        <v>0.05713221815</v>
      </c>
      <c r="H3492" s="33">
        <f t="shared" si="20"/>
        <v>0.6185474344</v>
      </c>
      <c r="I3492" s="45">
        <f t="shared" si="31"/>
        <v>0.9581253981</v>
      </c>
      <c r="J3492" s="45">
        <f t="shared" si="43"/>
        <v>1.324822731</v>
      </c>
      <c r="K3492" s="21" t="s">
        <v>91</v>
      </c>
      <c r="L3492" s="8">
        <v>28.79562</v>
      </c>
      <c r="M3492" s="33">
        <f t="shared" si="6"/>
        <v>-0.005492691176</v>
      </c>
      <c r="N3492" s="33">
        <f t="shared" si="8"/>
        <v>0.006571183063</v>
      </c>
      <c r="O3492" s="33">
        <f t="shared" si="10"/>
        <v>0.02654672163</v>
      </c>
      <c r="P3492" s="33">
        <f t="shared" si="12"/>
        <v>0.05426204125</v>
      </c>
      <c r="Q3492" s="45">
        <f t="shared" si="21"/>
        <v>0.3329888449</v>
      </c>
      <c r="R3492" s="45">
        <f t="shared" si="32"/>
        <v>0.8556385114</v>
      </c>
      <c r="S3492" s="45">
        <f t="shared" si="44"/>
        <v>1.647522733</v>
      </c>
      <c r="T3492" s="33">
        <f t="shared" si="22"/>
        <v>0.2855585895</v>
      </c>
      <c r="U3492" s="33">
        <f t="shared" si="33"/>
        <v>0.1024868866</v>
      </c>
      <c r="V3492" s="33">
        <f t="shared" si="42"/>
        <v>-0.3227000021</v>
      </c>
      <c r="W3492" s="44">
        <f t="shared" si="13"/>
        <v>0.0106131647</v>
      </c>
      <c r="X3492" s="44">
        <f t="shared" si="14"/>
        <v>0.006800129659</v>
      </c>
      <c r="Y3492" s="33">
        <f t="shared" si="15"/>
        <v>0.6407259147</v>
      </c>
      <c r="Z3492" s="43">
        <v>1.0</v>
      </c>
      <c r="AA3492" s="33">
        <f t="shared" si="16"/>
        <v>1.640725915</v>
      </c>
      <c r="AB3492" s="33">
        <f t="shared" si="17"/>
        <v>0.3905136799</v>
      </c>
      <c r="AC3492" s="33">
        <f t="shared" si="18"/>
        <v>0.6094863201</v>
      </c>
      <c r="AD3492" s="33">
        <f t="shared" si="19"/>
        <v>-0.0008481471398</v>
      </c>
      <c r="AE3492" s="34">
        <f t="shared" si="23"/>
        <v>0</v>
      </c>
      <c r="AF3492" s="34">
        <f t="shared" si="24"/>
        <v>0</v>
      </c>
      <c r="AG3492" s="34">
        <f t="shared" si="25"/>
        <v>0</v>
      </c>
      <c r="AH3492" s="34">
        <f t="shared" si="26"/>
        <v>0</v>
      </c>
      <c r="AI3492" s="34">
        <f t="shared" si="28"/>
        <v>0</v>
      </c>
      <c r="AJ3492" s="34">
        <f t="shared" si="29"/>
        <v>0</v>
      </c>
      <c r="AK3492" s="34">
        <f t="shared" si="27"/>
        <v>0</v>
      </c>
      <c r="AL3492" s="36">
        <f t="shared" si="34"/>
        <v>0</v>
      </c>
      <c r="AM3492" s="36">
        <f t="shared" si="35"/>
        <v>0</v>
      </c>
      <c r="AN3492" s="46">
        <f t="shared" si="36"/>
        <v>0</v>
      </c>
      <c r="AO3492" s="36">
        <f t="shared" si="37"/>
        <v>0</v>
      </c>
      <c r="AP3492" s="36">
        <f t="shared" si="39"/>
        <v>0</v>
      </c>
      <c r="AQ3492" s="36">
        <f t="shared" si="40"/>
        <v>0</v>
      </c>
      <c r="AR3492" s="36">
        <f t="shared" si="38"/>
        <v>0</v>
      </c>
      <c r="AS3492" s="38">
        <f t="shared" si="45"/>
        <v>0</v>
      </c>
      <c r="AT3492" s="38">
        <f t="shared" si="46"/>
        <v>0</v>
      </c>
      <c r="AU3492" s="38">
        <f t="shared" si="47"/>
        <v>0</v>
      </c>
      <c r="AV3492" s="38">
        <f t="shared" si="48"/>
        <v>0</v>
      </c>
      <c r="AW3492" s="38">
        <f t="shared" si="51"/>
        <v>0</v>
      </c>
      <c r="AX3492" s="38">
        <f t="shared" si="52"/>
        <v>0</v>
      </c>
      <c r="AY3492" s="38">
        <f t="shared" si="49"/>
        <v>0</v>
      </c>
      <c r="AZ3492" s="12">
        <f t="shared" si="30"/>
        <v>132.3760995</v>
      </c>
      <c r="BA3492" s="12">
        <f t="shared" si="41"/>
        <v>90.1070276</v>
      </c>
      <c r="BB3492" s="12">
        <f t="shared" si="53"/>
        <v>115.6522732</v>
      </c>
      <c r="BC3492" s="12">
        <f t="shared" si="50"/>
        <v>0</v>
      </c>
      <c r="BD3492" s="12">
        <f t="shared" si="54"/>
        <v>110.741968</v>
      </c>
    </row>
    <row r="3493" ht="14.25" customHeight="1">
      <c r="A3493" s="7">
        <v>41586.0</v>
      </c>
      <c r="B3493" s="21" t="s">
        <v>90</v>
      </c>
      <c r="C3493" s="8">
        <v>63.471489</v>
      </c>
      <c r="D3493" s="33">
        <f t="shared" si="5"/>
        <v>0.006448077679</v>
      </c>
      <c r="E3493" s="33">
        <f t="shared" si="7"/>
        <v>0.01525562136</v>
      </c>
      <c r="F3493" s="33">
        <f t="shared" si="9"/>
        <v>0.02999423106</v>
      </c>
      <c r="G3493" s="33">
        <f t="shared" si="11"/>
        <v>0.06210572321</v>
      </c>
      <c r="H3493" s="33">
        <f t="shared" si="20"/>
        <v>0.6356985198</v>
      </c>
      <c r="I3493" s="45">
        <f t="shared" si="31"/>
        <v>0.8252779865</v>
      </c>
      <c r="J3493" s="45">
        <f t="shared" si="43"/>
        <v>1.385766496</v>
      </c>
      <c r="K3493" s="21" t="s">
        <v>91</v>
      </c>
      <c r="L3493" s="8">
        <v>28.954659</v>
      </c>
      <c r="M3493" s="33">
        <f t="shared" si="6"/>
        <v>0.00552302746</v>
      </c>
      <c r="N3493" s="33">
        <f t="shared" si="8"/>
        <v>0.01110846065</v>
      </c>
      <c r="O3493" s="33">
        <f t="shared" si="10"/>
        <v>0.02613392412</v>
      </c>
      <c r="P3493" s="33">
        <f t="shared" si="12"/>
        <v>0.06036532588</v>
      </c>
      <c r="Q3493" s="45">
        <f t="shared" si="21"/>
        <v>0.5487802277</v>
      </c>
      <c r="R3493" s="45">
        <f t="shared" si="32"/>
        <v>0.8181381511</v>
      </c>
      <c r="S3493" s="45">
        <f t="shared" si="44"/>
        <v>1.734368164</v>
      </c>
      <c r="T3493" s="33">
        <f t="shared" si="22"/>
        <v>0.08691829215</v>
      </c>
      <c r="U3493" s="33">
        <f t="shared" si="33"/>
        <v>0.007139835436</v>
      </c>
      <c r="V3493" s="33">
        <f t="shared" si="42"/>
        <v>-0.3486016685</v>
      </c>
      <c r="W3493" s="44">
        <f t="shared" si="13"/>
        <v>0.0106397448</v>
      </c>
      <c r="X3493" s="44">
        <f t="shared" si="14"/>
        <v>0.006791932244</v>
      </c>
      <c r="Y3493" s="33">
        <f t="shared" si="15"/>
        <v>0.6383548073</v>
      </c>
      <c r="Z3493" s="43">
        <v>1.0</v>
      </c>
      <c r="AA3493" s="33">
        <f t="shared" si="16"/>
        <v>1.638354807</v>
      </c>
      <c r="AB3493" s="33">
        <f t="shared" si="17"/>
        <v>0.3896316014</v>
      </c>
      <c r="AC3493" s="33">
        <f t="shared" si="18"/>
        <v>0.6103683986</v>
      </c>
      <c r="AD3493" s="33">
        <f t="shared" si="19"/>
        <v>0.0009277655566</v>
      </c>
      <c r="AE3493" s="34">
        <f t="shared" si="23"/>
        <v>0</v>
      </c>
      <c r="AF3493" s="34">
        <f t="shared" si="24"/>
        <v>0</v>
      </c>
      <c r="AG3493" s="34">
        <f t="shared" si="25"/>
        <v>0</v>
      </c>
      <c r="AH3493" s="34">
        <f t="shared" si="26"/>
        <v>0</v>
      </c>
      <c r="AI3493" s="34">
        <f t="shared" si="28"/>
        <v>0</v>
      </c>
      <c r="AJ3493" s="34">
        <f t="shared" si="29"/>
        <v>0</v>
      </c>
      <c r="AK3493" s="34">
        <f t="shared" si="27"/>
        <v>0</v>
      </c>
      <c r="AL3493" s="36">
        <f t="shared" si="34"/>
        <v>0</v>
      </c>
      <c r="AM3493" s="36">
        <f t="shared" si="35"/>
        <v>0</v>
      </c>
      <c r="AN3493" s="46">
        <f t="shared" si="36"/>
        <v>0</v>
      </c>
      <c r="AO3493" s="36">
        <f t="shared" si="37"/>
        <v>0</v>
      </c>
      <c r="AP3493" s="36">
        <f t="shared" si="39"/>
        <v>0</v>
      </c>
      <c r="AQ3493" s="36">
        <f t="shared" si="40"/>
        <v>0</v>
      </c>
      <c r="AR3493" s="36">
        <f t="shared" si="38"/>
        <v>0</v>
      </c>
      <c r="AS3493" s="38">
        <f t="shared" si="45"/>
        <v>0</v>
      </c>
      <c r="AT3493" s="38">
        <f t="shared" si="46"/>
        <v>0</v>
      </c>
      <c r="AU3493" s="38">
        <f t="shared" si="47"/>
        <v>0</v>
      </c>
      <c r="AV3493" s="38">
        <f t="shared" si="48"/>
        <v>0</v>
      </c>
      <c r="AW3493" s="38">
        <f t="shared" si="51"/>
        <v>0</v>
      </c>
      <c r="AX3493" s="38">
        <f t="shared" si="52"/>
        <v>0</v>
      </c>
      <c r="AY3493" s="38">
        <f t="shared" si="49"/>
        <v>0</v>
      </c>
      <c r="AZ3493" s="12">
        <f t="shared" si="30"/>
        <v>132.3760995</v>
      </c>
      <c r="BA3493" s="12">
        <f t="shared" si="41"/>
        <v>90.1070276</v>
      </c>
      <c r="BB3493" s="12">
        <f t="shared" si="53"/>
        <v>115.6522732</v>
      </c>
      <c r="BC3493" s="12">
        <f t="shared" si="50"/>
        <v>0</v>
      </c>
      <c r="BD3493" s="12">
        <f t="shared" si="54"/>
        <v>110.741968</v>
      </c>
    </row>
    <row r="3494" ht="14.25" customHeight="1">
      <c r="A3494" s="7">
        <v>41589.0</v>
      </c>
      <c r="B3494" s="21" t="s">
        <v>90</v>
      </c>
      <c r="C3494" s="8">
        <v>63.175735</v>
      </c>
      <c r="D3494" s="33">
        <f t="shared" si="5"/>
        <v>-0.004659635447</v>
      </c>
      <c r="E3494" s="33">
        <f t="shared" si="7"/>
        <v>0.01280033269</v>
      </c>
      <c r="F3494" s="33">
        <f t="shared" si="9"/>
        <v>0.00992770968</v>
      </c>
      <c r="G3494" s="33">
        <f t="shared" si="11"/>
        <v>0.05376717089</v>
      </c>
      <c r="H3494" s="33">
        <f t="shared" si="20"/>
        <v>0.4892885219</v>
      </c>
      <c r="I3494" s="45">
        <f t="shared" si="31"/>
        <v>0.1803538246</v>
      </c>
      <c r="J3494" s="45">
        <f t="shared" si="43"/>
        <v>1.161397822</v>
      </c>
      <c r="K3494" s="21" t="s">
        <v>91</v>
      </c>
      <c r="L3494" s="8">
        <v>28.824522</v>
      </c>
      <c r="M3494" s="33">
        <f t="shared" si="6"/>
        <v>-0.004494509847</v>
      </c>
      <c r="N3494" s="33">
        <f t="shared" si="8"/>
        <v>0.009111491392</v>
      </c>
      <c r="O3494" s="33">
        <f t="shared" si="10"/>
        <v>0.006564023719</v>
      </c>
      <c r="P3494" s="33">
        <f t="shared" si="12"/>
        <v>0.05170148054</v>
      </c>
      <c r="Q3494" s="45">
        <f t="shared" si="21"/>
        <v>0.4196223809</v>
      </c>
      <c r="R3494" s="45">
        <f t="shared" si="32"/>
        <v>0.1811406162</v>
      </c>
      <c r="S3494" s="45">
        <f t="shared" si="44"/>
        <v>1.445752934</v>
      </c>
      <c r="T3494" s="33">
        <f t="shared" si="22"/>
        <v>0.069666141</v>
      </c>
      <c r="U3494" s="33">
        <f t="shared" si="33"/>
        <v>-0.00078679168</v>
      </c>
      <c r="V3494" s="33">
        <f t="shared" si="42"/>
        <v>-0.2843551116</v>
      </c>
      <c r="W3494" s="44">
        <f t="shared" si="13"/>
        <v>0.01077891487</v>
      </c>
      <c r="X3494" s="44">
        <f t="shared" si="14"/>
        <v>0.006988990716</v>
      </c>
      <c r="Y3494" s="33">
        <f t="shared" si="15"/>
        <v>0.6483946482</v>
      </c>
      <c r="Z3494" s="43">
        <v>1.0</v>
      </c>
      <c r="AA3494" s="33">
        <f t="shared" si="16"/>
        <v>1.648394648</v>
      </c>
      <c r="AB3494" s="33">
        <f t="shared" si="17"/>
        <v>0.3933491588</v>
      </c>
      <c r="AC3494" s="33">
        <f t="shared" si="18"/>
        <v>0.6066508412</v>
      </c>
      <c r="AD3494" s="33">
        <f t="shared" si="19"/>
        <v>0.0007224248106</v>
      </c>
      <c r="AE3494" s="34">
        <f t="shared" si="23"/>
        <v>0</v>
      </c>
      <c r="AF3494" s="34">
        <f t="shared" si="24"/>
        <v>0</v>
      </c>
      <c r="AG3494" s="34">
        <f t="shared" si="25"/>
        <v>0</v>
      </c>
      <c r="AH3494" s="34">
        <f t="shared" si="26"/>
        <v>0</v>
      </c>
      <c r="AI3494" s="34">
        <f t="shared" si="28"/>
        <v>0</v>
      </c>
      <c r="AJ3494" s="34">
        <f t="shared" si="29"/>
        <v>0</v>
      </c>
      <c r="AK3494" s="34">
        <f t="shared" si="27"/>
        <v>0</v>
      </c>
      <c r="AL3494" s="36">
        <f t="shared" si="34"/>
        <v>0</v>
      </c>
      <c r="AM3494" s="36">
        <f t="shared" si="35"/>
        <v>0</v>
      </c>
      <c r="AN3494" s="46">
        <f t="shared" si="36"/>
        <v>0</v>
      </c>
      <c r="AO3494" s="36">
        <f t="shared" si="37"/>
        <v>0</v>
      </c>
      <c r="AP3494" s="36">
        <f t="shared" si="39"/>
        <v>0</v>
      </c>
      <c r="AQ3494" s="36">
        <f t="shared" si="40"/>
        <v>0</v>
      </c>
      <c r="AR3494" s="36">
        <f t="shared" si="38"/>
        <v>0</v>
      </c>
      <c r="AS3494" s="38">
        <f t="shared" si="45"/>
        <v>0</v>
      </c>
      <c r="AT3494" s="38">
        <f t="shared" si="46"/>
        <v>0</v>
      </c>
      <c r="AU3494" s="38">
        <f t="shared" si="47"/>
        <v>0</v>
      </c>
      <c r="AV3494" s="38">
        <f t="shared" si="48"/>
        <v>0</v>
      </c>
      <c r="AW3494" s="38">
        <f t="shared" si="51"/>
        <v>0</v>
      </c>
      <c r="AX3494" s="38">
        <f t="shared" si="52"/>
        <v>0</v>
      </c>
      <c r="AY3494" s="38">
        <f t="shared" si="49"/>
        <v>0</v>
      </c>
      <c r="AZ3494" s="12">
        <f t="shared" si="30"/>
        <v>132.3760995</v>
      </c>
      <c r="BA3494" s="12">
        <f t="shared" si="41"/>
        <v>90.1070276</v>
      </c>
      <c r="BB3494" s="12">
        <f t="shared" si="53"/>
        <v>115.6522732</v>
      </c>
      <c r="BC3494" s="12">
        <f t="shared" si="50"/>
        <v>0</v>
      </c>
      <c r="BD3494" s="12">
        <f t="shared" si="54"/>
        <v>110.741968</v>
      </c>
    </row>
    <row r="3495" ht="14.25" customHeight="1">
      <c r="A3495" s="7">
        <v>41590.0</v>
      </c>
      <c r="B3495" s="21" t="s">
        <v>90</v>
      </c>
      <c r="C3495" s="8">
        <v>63.316223</v>
      </c>
      <c r="D3495" s="33">
        <f t="shared" si="5"/>
        <v>0.002223765185</v>
      </c>
      <c r="E3495" s="33">
        <f t="shared" si="7"/>
        <v>0.01205394262</v>
      </c>
      <c r="F3495" s="33">
        <f t="shared" si="9"/>
        <v>0.001754313769</v>
      </c>
      <c r="G3495" s="33">
        <f t="shared" si="11"/>
        <v>0.06253101191</v>
      </c>
      <c r="H3495" s="33">
        <f t="shared" si="20"/>
        <v>0.4251201897</v>
      </c>
      <c r="I3495" s="45">
        <f t="shared" si="31"/>
        <v>-0.103312335</v>
      </c>
      <c r="J3495" s="45">
        <f t="shared" si="43"/>
        <v>1.318891622</v>
      </c>
      <c r="K3495" s="21" t="s">
        <v>91</v>
      </c>
      <c r="L3495" s="8">
        <v>28.831758</v>
      </c>
      <c r="M3495" s="33">
        <f t="shared" si="6"/>
        <v>0.0002510362531</v>
      </c>
      <c r="N3495" s="33">
        <f t="shared" si="8"/>
        <v>0.009620186746</v>
      </c>
      <c r="O3495" s="33">
        <f t="shared" si="10"/>
        <v>0.002009944838</v>
      </c>
      <c r="P3495" s="33">
        <f t="shared" si="12"/>
        <v>0.05894850585</v>
      </c>
      <c r="Q3495" s="45">
        <f t="shared" si="21"/>
        <v>0.4218933769</v>
      </c>
      <c r="R3495" s="45">
        <f t="shared" si="32"/>
        <v>0.02106959571</v>
      </c>
      <c r="S3495" s="45">
        <f t="shared" si="44"/>
        <v>1.57278496</v>
      </c>
      <c r="T3495" s="33">
        <f t="shared" si="22"/>
        <v>0.003226812742</v>
      </c>
      <c r="U3495" s="33">
        <f t="shared" si="33"/>
        <v>-0.1243819307</v>
      </c>
      <c r="V3495" s="33">
        <f t="shared" si="42"/>
        <v>-0.2538933382</v>
      </c>
      <c r="W3495" s="44">
        <f t="shared" si="13"/>
        <v>0.01058368257</v>
      </c>
      <c r="X3495" s="44">
        <f t="shared" si="14"/>
        <v>0.006678491235</v>
      </c>
      <c r="Y3495" s="33">
        <f t="shared" si="15"/>
        <v>0.6310177191</v>
      </c>
      <c r="Z3495" s="43">
        <v>1.0</v>
      </c>
      <c r="AA3495" s="33">
        <f t="shared" si="16"/>
        <v>1.631017719</v>
      </c>
      <c r="AB3495" s="33">
        <f t="shared" si="17"/>
        <v>0.3868858761</v>
      </c>
      <c r="AC3495" s="33">
        <f t="shared" si="18"/>
        <v>0.6131141239</v>
      </c>
      <c r="AD3495" s="33">
        <f t="shared" si="19"/>
        <v>-0.002289227401</v>
      </c>
      <c r="AE3495" s="34">
        <f t="shared" si="23"/>
        <v>0</v>
      </c>
      <c r="AF3495" s="34">
        <f t="shared" si="24"/>
        <v>0</v>
      </c>
      <c r="AG3495" s="34">
        <f t="shared" si="25"/>
        <v>0</v>
      </c>
      <c r="AH3495" s="34">
        <f t="shared" si="26"/>
        <v>0</v>
      </c>
      <c r="AI3495" s="34">
        <f t="shared" si="28"/>
        <v>0</v>
      </c>
      <c r="AJ3495" s="34">
        <f t="shared" si="29"/>
        <v>0</v>
      </c>
      <c r="AK3495" s="34">
        <f t="shared" si="27"/>
        <v>0</v>
      </c>
      <c r="AL3495" s="36">
        <f t="shared" si="34"/>
        <v>0</v>
      </c>
      <c r="AM3495" s="36">
        <f t="shared" si="35"/>
        <v>0</v>
      </c>
      <c r="AN3495" s="46">
        <f t="shared" si="36"/>
        <v>0</v>
      </c>
      <c r="AO3495" s="36">
        <f t="shared" si="37"/>
        <v>0</v>
      </c>
      <c r="AP3495" s="36">
        <f t="shared" si="39"/>
        <v>0</v>
      </c>
      <c r="AQ3495" s="36">
        <f t="shared" si="40"/>
        <v>0</v>
      </c>
      <c r="AR3495" s="36">
        <f t="shared" si="38"/>
        <v>0</v>
      </c>
      <c r="AS3495" s="38">
        <f t="shared" si="45"/>
        <v>0</v>
      </c>
      <c r="AT3495" s="38">
        <f t="shared" si="46"/>
        <v>0</v>
      </c>
      <c r="AU3495" s="38">
        <f t="shared" si="47"/>
        <v>0</v>
      </c>
      <c r="AV3495" s="38">
        <f t="shared" si="48"/>
        <v>0</v>
      </c>
      <c r="AW3495" s="38">
        <f t="shared" si="51"/>
        <v>0</v>
      </c>
      <c r="AX3495" s="38">
        <f t="shared" si="52"/>
        <v>0</v>
      </c>
      <c r="AY3495" s="38">
        <f t="shared" si="49"/>
        <v>0</v>
      </c>
      <c r="AZ3495" s="12">
        <f t="shared" si="30"/>
        <v>132.3760995</v>
      </c>
      <c r="BA3495" s="12">
        <f t="shared" si="41"/>
        <v>90.1070276</v>
      </c>
      <c r="BB3495" s="12">
        <f t="shared" si="53"/>
        <v>115.6522732</v>
      </c>
      <c r="BC3495" s="12">
        <f t="shared" si="50"/>
        <v>0</v>
      </c>
      <c r="BD3495" s="12">
        <f t="shared" si="54"/>
        <v>110.741968</v>
      </c>
    </row>
    <row r="3496" ht="14.25" customHeight="1">
      <c r="A3496" s="7">
        <v>41591.0</v>
      </c>
      <c r="B3496" s="21" t="s">
        <v>90</v>
      </c>
      <c r="C3496" s="8">
        <v>63.54541</v>
      </c>
      <c r="D3496" s="33">
        <f t="shared" si="5"/>
        <v>0.00361972002</v>
      </c>
      <c r="E3496" s="33">
        <f t="shared" si="7"/>
        <v>-0.008421783272</v>
      </c>
      <c r="F3496" s="33">
        <f t="shared" si="9"/>
        <v>0.01451844842</v>
      </c>
      <c r="G3496" s="33">
        <f t="shared" si="11"/>
        <v>0.04473081179</v>
      </c>
      <c r="H3496" s="33">
        <f t="shared" si="20"/>
        <v>-0.7433441004</v>
      </c>
      <c r="I3496" s="45">
        <f t="shared" si="31"/>
        <v>0.2803803466</v>
      </c>
      <c r="J3496" s="45">
        <f t="shared" si="43"/>
        <v>0.8878813488</v>
      </c>
      <c r="K3496" s="21" t="s">
        <v>91</v>
      </c>
      <c r="L3496" s="8">
        <v>29.005264</v>
      </c>
      <c r="M3496" s="33">
        <f t="shared" si="6"/>
        <v>0.006017877925</v>
      </c>
      <c r="N3496" s="33">
        <f t="shared" si="8"/>
        <v>0.00174773255</v>
      </c>
      <c r="O3496" s="33">
        <f t="shared" si="10"/>
        <v>0.01261984101</v>
      </c>
      <c r="P3496" s="33">
        <f t="shared" si="12"/>
        <v>0.05578943721</v>
      </c>
      <c r="Q3496" s="45">
        <f t="shared" si="21"/>
        <v>-0.02906089286</v>
      </c>
      <c r="R3496" s="45">
        <f t="shared" si="32"/>
        <v>0.3373706592</v>
      </c>
      <c r="S3496" s="45">
        <f t="shared" si="44"/>
        <v>1.436716381</v>
      </c>
      <c r="T3496" s="33">
        <f t="shared" si="22"/>
        <v>-0.7142832075</v>
      </c>
      <c r="U3496" s="33">
        <f t="shared" si="33"/>
        <v>-0.05699031262</v>
      </c>
      <c r="V3496" s="33">
        <f t="shared" si="42"/>
        <v>-0.5488350324</v>
      </c>
      <c r="W3496" s="44">
        <f t="shared" si="13"/>
        <v>0.009741781504</v>
      </c>
      <c r="X3496" s="44">
        <f t="shared" si="14"/>
        <v>0.006565828521</v>
      </c>
      <c r="Y3496" s="33">
        <f t="shared" si="15"/>
        <v>0.6739864283</v>
      </c>
      <c r="Z3496" s="43">
        <v>1.0</v>
      </c>
      <c r="AA3496" s="33">
        <f t="shared" si="16"/>
        <v>1.673986428</v>
      </c>
      <c r="AB3496" s="33">
        <f t="shared" si="17"/>
        <v>0.4026235917</v>
      </c>
      <c r="AC3496" s="33">
        <f t="shared" si="18"/>
        <v>0.5973764083</v>
      </c>
      <c r="AD3496" s="33">
        <f t="shared" si="19"/>
        <v>0.0007211571291</v>
      </c>
      <c r="AE3496" s="34">
        <f t="shared" si="23"/>
        <v>0</v>
      </c>
      <c r="AF3496" s="34">
        <f t="shared" si="24"/>
        <v>0</v>
      </c>
      <c r="AG3496" s="34">
        <f t="shared" si="25"/>
        <v>0</v>
      </c>
      <c r="AH3496" s="34">
        <f t="shared" si="26"/>
        <v>0</v>
      </c>
      <c r="AI3496" s="34">
        <f t="shared" si="28"/>
        <v>0</v>
      </c>
      <c r="AJ3496" s="34">
        <f t="shared" si="29"/>
        <v>0</v>
      </c>
      <c r="AK3496" s="34">
        <f t="shared" si="27"/>
        <v>0</v>
      </c>
      <c r="AL3496" s="36">
        <f t="shared" si="34"/>
        <v>0</v>
      </c>
      <c r="AM3496" s="36">
        <f t="shared" si="35"/>
        <v>0</v>
      </c>
      <c r="AN3496" s="46">
        <f t="shared" si="36"/>
        <v>0</v>
      </c>
      <c r="AO3496" s="36">
        <f t="shared" si="37"/>
        <v>0</v>
      </c>
      <c r="AP3496" s="36">
        <f t="shared" si="39"/>
        <v>0</v>
      </c>
      <c r="AQ3496" s="36">
        <f t="shared" si="40"/>
        <v>0</v>
      </c>
      <c r="AR3496" s="36">
        <f t="shared" si="38"/>
        <v>0</v>
      </c>
      <c r="AS3496" s="38">
        <f t="shared" si="45"/>
        <v>0</v>
      </c>
      <c r="AT3496" s="38">
        <f t="shared" si="46"/>
        <v>0</v>
      </c>
      <c r="AU3496" s="38">
        <f t="shared" si="47"/>
        <v>0</v>
      </c>
      <c r="AV3496" s="38">
        <f t="shared" si="48"/>
        <v>0</v>
      </c>
      <c r="AW3496" s="38">
        <f t="shared" si="51"/>
        <v>0</v>
      </c>
      <c r="AX3496" s="38">
        <f t="shared" si="52"/>
        <v>0</v>
      </c>
      <c r="AY3496" s="38">
        <f t="shared" si="49"/>
        <v>0</v>
      </c>
      <c r="AZ3496" s="12">
        <f t="shared" si="30"/>
        <v>132.3760995</v>
      </c>
      <c r="BA3496" s="12">
        <f t="shared" si="41"/>
        <v>90.1070276</v>
      </c>
      <c r="BB3496" s="12">
        <f t="shared" si="53"/>
        <v>115.6522732</v>
      </c>
      <c r="BC3496" s="12">
        <f t="shared" si="50"/>
        <v>0</v>
      </c>
      <c r="BD3496" s="12">
        <f t="shared" si="54"/>
        <v>110.741968</v>
      </c>
    </row>
    <row r="3497" ht="14.25" customHeight="1">
      <c r="A3497" s="7">
        <v>41592.0</v>
      </c>
      <c r="B3497" s="21" t="s">
        <v>90</v>
      </c>
      <c r="C3497" s="8">
        <v>63.870716</v>
      </c>
      <c r="D3497" s="33">
        <f t="shared" si="5"/>
        <v>0.005119268252</v>
      </c>
      <c r="E3497" s="33">
        <f t="shared" si="7"/>
        <v>0.01277849868</v>
      </c>
      <c r="F3497" s="33">
        <f t="shared" si="9"/>
        <v>0.02735176391</v>
      </c>
      <c r="G3497" s="33">
        <f t="shared" si="11"/>
        <v>0.04613683621</v>
      </c>
      <c r="H3497" s="33">
        <f t="shared" si="20"/>
        <v>0.4302239873</v>
      </c>
      <c r="I3497" s="45">
        <f t="shared" si="31"/>
        <v>0.6773202761</v>
      </c>
      <c r="J3497" s="45">
        <f t="shared" si="43"/>
        <v>0.8914573896</v>
      </c>
      <c r="K3497" s="21" t="s">
        <v>91</v>
      </c>
      <c r="L3497" s="8">
        <v>29.070326</v>
      </c>
      <c r="M3497" s="33">
        <f t="shared" si="6"/>
        <v>0.002243110078</v>
      </c>
      <c r="N3497" s="33">
        <f t="shared" si="8"/>
        <v>0.009539853631</v>
      </c>
      <c r="O3497" s="33">
        <f t="shared" si="10"/>
        <v>0.01617372482</v>
      </c>
      <c r="P3497" s="33">
        <f t="shared" si="12"/>
        <v>0.04306058891</v>
      </c>
      <c r="Q3497" s="45">
        <f t="shared" si="21"/>
        <v>0.375720739</v>
      </c>
      <c r="R3497" s="45">
        <f t="shared" si="32"/>
        <v>0.4281087907</v>
      </c>
      <c r="S3497" s="45">
        <f t="shared" si="44"/>
        <v>1.07763806</v>
      </c>
      <c r="T3497" s="33">
        <f t="shared" si="22"/>
        <v>0.05450324824</v>
      </c>
      <c r="U3497" s="33">
        <f t="shared" si="33"/>
        <v>0.2492114853</v>
      </c>
      <c r="V3497" s="33">
        <f t="shared" si="42"/>
        <v>-0.1861806707</v>
      </c>
      <c r="W3497" s="44">
        <f t="shared" si="13"/>
        <v>0.009757641039</v>
      </c>
      <c r="X3497" s="44">
        <f t="shared" si="14"/>
        <v>0.005956595966</v>
      </c>
      <c r="Y3497" s="33">
        <f t="shared" si="15"/>
        <v>0.6104545087</v>
      </c>
      <c r="Z3497" s="43">
        <v>1.0</v>
      </c>
      <c r="AA3497" s="33">
        <f t="shared" si="16"/>
        <v>1.610454509</v>
      </c>
      <c r="AB3497" s="33">
        <f t="shared" si="17"/>
        <v>0.3790572819</v>
      </c>
      <c r="AC3497" s="33">
        <f t="shared" si="18"/>
        <v>0.6209427181</v>
      </c>
      <c r="AD3497" s="33">
        <f t="shared" si="19"/>
        <v>-0.001734259695</v>
      </c>
      <c r="AE3497" s="34">
        <f t="shared" si="23"/>
        <v>0</v>
      </c>
      <c r="AF3497" s="34">
        <f t="shared" si="24"/>
        <v>0</v>
      </c>
      <c r="AG3497" s="34">
        <f t="shared" si="25"/>
        <v>0</v>
      </c>
      <c r="AH3497" s="34">
        <f t="shared" si="26"/>
        <v>0</v>
      </c>
      <c r="AI3497" s="34">
        <f t="shared" si="28"/>
        <v>0</v>
      </c>
      <c r="AJ3497" s="34">
        <f t="shared" si="29"/>
        <v>0</v>
      </c>
      <c r="AK3497" s="34">
        <f t="shared" si="27"/>
        <v>0</v>
      </c>
      <c r="AL3497" s="36">
        <f t="shared" si="34"/>
        <v>0</v>
      </c>
      <c r="AM3497" s="36">
        <f t="shared" si="35"/>
        <v>0</v>
      </c>
      <c r="AN3497" s="46">
        <f t="shared" si="36"/>
        <v>0</v>
      </c>
      <c r="AO3497" s="36">
        <f t="shared" si="37"/>
        <v>0</v>
      </c>
      <c r="AP3497" s="36">
        <f t="shared" si="39"/>
        <v>0</v>
      </c>
      <c r="AQ3497" s="36">
        <f t="shared" si="40"/>
        <v>0</v>
      </c>
      <c r="AR3497" s="36">
        <f t="shared" si="38"/>
        <v>0</v>
      </c>
      <c r="AS3497" s="38">
        <f t="shared" si="45"/>
        <v>0</v>
      </c>
      <c r="AT3497" s="38">
        <f t="shared" si="46"/>
        <v>0</v>
      </c>
      <c r="AU3497" s="38">
        <f t="shared" si="47"/>
        <v>0</v>
      </c>
      <c r="AV3497" s="38">
        <f t="shared" si="48"/>
        <v>0</v>
      </c>
      <c r="AW3497" s="38">
        <f t="shared" si="51"/>
        <v>0</v>
      </c>
      <c r="AX3497" s="38">
        <f t="shared" si="52"/>
        <v>0</v>
      </c>
      <c r="AY3497" s="38">
        <f t="shared" si="49"/>
        <v>0</v>
      </c>
      <c r="AZ3497" s="12">
        <f t="shared" si="30"/>
        <v>132.3760995</v>
      </c>
      <c r="BA3497" s="12">
        <f t="shared" si="41"/>
        <v>90.1070276</v>
      </c>
      <c r="BB3497" s="12">
        <f t="shared" si="53"/>
        <v>115.6522732</v>
      </c>
      <c r="BC3497" s="12">
        <f t="shared" si="50"/>
        <v>0</v>
      </c>
      <c r="BD3497" s="12">
        <f t="shared" si="54"/>
        <v>110.741968</v>
      </c>
    </row>
    <row r="3498" ht="14.25" customHeight="1">
      <c r="A3498" s="7">
        <v>41593.0</v>
      </c>
      <c r="B3498" s="21" t="s">
        <v>90</v>
      </c>
      <c r="C3498" s="8">
        <v>63.604553</v>
      </c>
      <c r="D3498" s="33">
        <f t="shared" si="5"/>
        <v>-0.00416721491</v>
      </c>
      <c r="E3498" s="33">
        <f t="shared" si="7"/>
        <v>0.002096437347</v>
      </c>
      <c r="F3498" s="33">
        <f t="shared" si="9"/>
        <v>0.01738404116</v>
      </c>
      <c r="G3498" s="33">
        <f t="shared" si="11"/>
        <v>0.0363809671</v>
      </c>
      <c r="H3498" s="33">
        <f t="shared" si="20"/>
        <v>-0.2673217427</v>
      </c>
      <c r="I3498" s="45">
        <f t="shared" si="31"/>
        <v>0.3095671572</v>
      </c>
      <c r="J3498" s="45">
        <f t="shared" si="43"/>
        <v>0.6437098857</v>
      </c>
      <c r="K3498" s="21" t="s">
        <v>91</v>
      </c>
      <c r="L3498" s="8">
        <v>29.077566</v>
      </c>
      <c r="M3498" s="33">
        <f t="shared" si="6"/>
        <v>0.0002490512146</v>
      </c>
      <c r="N3498" s="33">
        <f t="shared" si="8"/>
        <v>0.0042448091</v>
      </c>
      <c r="O3498" s="33">
        <f t="shared" si="10"/>
        <v>0.01540042305</v>
      </c>
      <c r="P3498" s="33">
        <f t="shared" si="12"/>
        <v>0.0371328566</v>
      </c>
      <c r="Q3498" s="45">
        <f t="shared" si="21"/>
        <v>0.04696570625</v>
      </c>
      <c r="R3498" s="45">
        <f t="shared" si="32"/>
        <v>0.3772464589</v>
      </c>
      <c r="S3498" s="45">
        <f t="shared" si="44"/>
        <v>0.8993080249</v>
      </c>
      <c r="T3498" s="33">
        <f t="shared" si="22"/>
        <v>-0.314287449</v>
      </c>
      <c r="U3498" s="33">
        <f t="shared" si="33"/>
        <v>-0.06767930171</v>
      </c>
      <c r="V3498" s="33">
        <f t="shared" si="42"/>
        <v>-0.2555981392</v>
      </c>
      <c r="W3498" s="44">
        <f t="shared" si="13"/>
        <v>0.009835631236</v>
      </c>
      <c r="X3498" s="44">
        <f t="shared" si="14"/>
        <v>0.005899572529</v>
      </c>
      <c r="Y3498" s="33">
        <f t="shared" si="15"/>
        <v>0.5998163603</v>
      </c>
      <c r="Z3498" s="43">
        <v>1.0</v>
      </c>
      <c r="AA3498" s="33">
        <f t="shared" si="16"/>
        <v>1.59981636</v>
      </c>
      <c r="AB3498" s="33">
        <f t="shared" si="17"/>
        <v>0.3749282575</v>
      </c>
      <c r="AC3498" s="33">
        <f t="shared" si="18"/>
        <v>0.6250717425</v>
      </c>
      <c r="AD3498" s="33">
        <f t="shared" si="19"/>
        <v>0.00003620213429</v>
      </c>
      <c r="AE3498" s="34">
        <f t="shared" si="23"/>
        <v>0</v>
      </c>
      <c r="AF3498" s="34">
        <f t="shared" si="24"/>
        <v>0</v>
      </c>
      <c r="AG3498" s="34">
        <f t="shared" si="25"/>
        <v>0</v>
      </c>
      <c r="AH3498" s="34">
        <f t="shared" si="26"/>
        <v>0</v>
      </c>
      <c r="AI3498" s="34">
        <f t="shared" si="28"/>
        <v>0</v>
      </c>
      <c r="AJ3498" s="34">
        <f t="shared" si="29"/>
        <v>0</v>
      </c>
      <c r="AK3498" s="34">
        <f t="shared" si="27"/>
        <v>0</v>
      </c>
      <c r="AL3498" s="36">
        <f t="shared" si="34"/>
        <v>0</v>
      </c>
      <c r="AM3498" s="36">
        <f t="shared" si="35"/>
        <v>0</v>
      </c>
      <c r="AN3498" s="46">
        <f t="shared" si="36"/>
        <v>0</v>
      </c>
      <c r="AO3498" s="36">
        <f t="shared" si="37"/>
        <v>0</v>
      </c>
      <c r="AP3498" s="36">
        <f t="shared" si="39"/>
        <v>0</v>
      </c>
      <c r="AQ3498" s="36">
        <f t="shared" si="40"/>
        <v>0</v>
      </c>
      <c r="AR3498" s="36">
        <f t="shared" si="38"/>
        <v>0</v>
      </c>
      <c r="AS3498" s="38">
        <f t="shared" si="45"/>
        <v>0</v>
      </c>
      <c r="AT3498" s="38">
        <f t="shared" si="46"/>
        <v>0</v>
      </c>
      <c r="AU3498" s="38">
        <f t="shared" si="47"/>
        <v>0</v>
      </c>
      <c r="AV3498" s="38">
        <f t="shared" si="48"/>
        <v>0</v>
      </c>
      <c r="AW3498" s="38">
        <f t="shared" si="51"/>
        <v>0</v>
      </c>
      <c r="AX3498" s="38">
        <f t="shared" si="52"/>
        <v>0</v>
      </c>
      <c r="AY3498" s="38">
        <f t="shared" si="49"/>
        <v>0</v>
      </c>
      <c r="AZ3498" s="12">
        <f t="shared" si="30"/>
        <v>132.3760995</v>
      </c>
      <c r="BA3498" s="12">
        <f t="shared" si="41"/>
        <v>90.1070276</v>
      </c>
      <c r="BB3498" s="12">
        <f t="shared" si="53"/>
        <v>115.6522732</v>
      </c>
      <c r="BC3498" s="12">
        <f t="shared" si="50"/>
        <v>0</v>
      </c>
      <c r="BD3498" s="12">
        <f t="shared" si="54"/>
        <v>110.741968</v>
      </c>
    </row>
    <row r="3499" ht="14.25" customHeight="1">
      <c r="A3499" s="7">
        <v>41596.0</v>
      </c>
      <c r="B3499" s="21" t="s">
        <v>90</v>
      </c>
      <c r="C3499" s="8">
        <v>63.47887</v>
      </c>
      <c r="D3499" s="33">
        <f t="shared" si="5"/>
        <v>-0.00197600634</v>
      </c>
      <c r="E3499" s="33">
        <f t="shared" si="7"/>
        <v>0.004798282125</v>
      </c>
      <c r="F3499" s="33">
        <f t="shared" si="9"/>
        <v>0.01766003442</v>
      </c>
      <c r="G3499" s="33">
        <f t="shared" si="11"/>
        <v>0.04236985396</v>
      </c>
      <c r="H3499" s="33">
        <f t="shared" si="20"/>
        <v>-0.1240638738</v>
      </c>
      <c r="I3499" s="45">
        <f t="shared" si="31"/>
        <v>0.2880289739</v>
      </c>
      <c r="J3499" s="45">
        <f t="shared" si="43"/>
        <v>0.7590866321</v>
      </c>
      <c r="K3499" s="21" t="s">
        <v>91</v>
      </c>
      <c r="L3499" s="8">
        <v>29.041418</v>
      </c>
      <c r="M3499" s="33">
        <f t="shared" si="6"/>
        <v>-0.001243157698</v>
      </c>
      <c r="N3499" s="33">
        <f t="shared" si="8"/>
        <v>0.007524704139</v>
      </c>
      <c r="O3499" s="33">
        <f t="shared" si="10"/>
        <v>0.01670475681</v>
      </c>
      <c r="P3499" s="33">
        <f t="shared" si="12"/>
        <v>0.03477596769</v>
      </c>
      <c r="Q3499" s="45">
        <f t="shared" si="21"/>
        <v>0.2140527127</v>
      </c>
      <c r="R3499" s="45">
        <f t="shared" si="32"/>
        <v>0.3952956437</v>
      </c>
      <c r="S3499" s="45">
        <f t="shared" si="44"/>
        <v>0.8120643346</v>
      </c>
      <c r="T3499" s="33">
        <f t="shared" si="22"/>
        <v>-0.3381165866</v>
      </c>
      <c r="U3499" s="33">
        <f t="shared" si="33"/>
        <v>-0.1072666697</v>
      </c>
      <c r="V3499" s="33">
        <f t="shared" si="42"/>
        <v>-0.05297770255</v>
      </c>
      <c r="W3499" s="44">
        <f t="shared" si="13"/>
        <v>0.009624076463</v>
      </c>
      <c r="X3499" s="44">
        <f t="shared" si="14"/>
        <v>0.005937805011</v>
      </c>
      <c r="Y3499" s="33">
        <f t="shared" si="15"/>
        <v>0.6169740061</v>
      </c>
      <c r="Z3499" s="43">
        <v>1.0</v>
      </c>
      <c r="AA3499" s="33">
        <f t="shared" si="16"/>
        <v>1.616974006</v>
      </c>
      <c r="AB3499" s="33">
        <f t="shared" si="17"/>
        <v>0.3815608685</v>
      </c>
      <c r="AC3499" s="33">
        <f t="shared" si="18"/>
        <v>0.6184391315</v>
      </c>
      <c r="AD3499" s="33">
        <f t="shared" si="19"/>
        <v>-0.002071128859</v>
      </c>
      <c r="AE3499" s="34">
        <f t="shared" si="23"/>
        <v>0</v>
      </c>
      <c r="AF3499" s="34">
        <f t="shared" si="24"/>
        <v>0</v>
      </c>
      <c r="AG3499" s="34">
        <f t="shared" si="25"/>
        <v>0</v>
      </c>
      <c r="AH3499" s="34">
        <f t="shared" si="26"/>
        <v>0</v>
      </c>
      <c r="AI3499" s="34">
        <f t="shared" si="28"/>
        <v>0</v>
      </c>
      <c r="AJ3499" s="34">
        <f t="shared" si="29"/>
        <v>0</v>
      </c>
      <c r="AK3499" s="34">
        <f t="shared" si="27"/>
        <v>0</v>
      </c>
      <c r="AL3499" s="36">
        <f t="shared" si="34"/>
        <v>0</v>
      </c>
      <c r="AM3499" s="36">
        <f t="shared" si="35"/>
        <v>0</v>
      </c>
      <c r="AN3499" s="46">
        <f t="shared" si="36"/>
        <v>0</v>
      </c>
      <c r="AO3499" s="36">
        <f t="shared" si="37"/>
        <v>0</v>
      </c>
      <c r="AP3499" s="36">
        <f t="shared" si="39"/>
        <v>0</v>
      </c>
      <c r="AQ3499" s="36">
        <f t="shared" si="40"/>
        <v>0</v>
      </c>
      <c r="AR3499" s="36">
        <f t="shared" si="38"/>
        <v>0</v>
      </c>
      <c r="AS3499" s="38">
        <f t="shared" si="45"/>
        <v>0</v>
      </c>
      <c r="AT3499" s="38">
        <f t="shared" si="46"/>
        <v>0</v>
      </c>
      <c r="AU3499" s="38">
        <f t="shared" si="47"/>
        <v>0</v>
      </c>
      <c r="AV3499" s="38">
        <f t="shared" si="48"/>
        <v>0</v>
      </c>
      <c r="AW3499" s="38">
        <f t="shared" si="51"/>
        <v>0</v>
      </c>
      <c r="AX3499" s="38">
        <f t="shared" si="52"/>
        <v>0</v>
      </c>
      <c r="AY3499" s="38">
        <f t="shared" si="49"/>
        <v>0</v>
      </c>
      <c r="AZ3499" s="12">
        <f t="shared" si="30"/>
        <v>132.3760995</v>
      </c>
      <c r="BA3499" s="12">
        <f t="shared" si="41"/>
        <v>90.1070276</v>
      </c>
      <c r="BB3499" s="12">
        <f t="shared" si="53"/>
        <v>115.6522732</v>
      </c>
      <c r="BC3499" s="12">
        <f t="shared" si="50"/>
        <v>0</v>
      </c>
      <c r="BD3499" s="12">
        <f t="shared" si="54"/>
        <v>110.741968</v>
      </c>
    </row>
    <row r="3500" ht="14.25" customHeight="1">
      <c r="A3500" s="7">
        <v>41597.0</v>
      </c>
      <c r="B3500" s="21" t="s">
        <v>90</v>
      </c>
      <c r="C3500" s="8">
        <v>63.057461</v>
      </c>
      <c r="D3500" s="33">
        <f t="shared" si="5"/>
        <v>-0.006638571229</v>
      </c>
      <c r="E3500" s="33">
        <f t="shared" si="7"/>
        <v>-0.004086819898</v>
      </c>
      <c r="F3500" s="33">
        <f t="shared" si="9"/>
        <v>0.007917860434</v>
      </c>
      <c r="G3500" s="33">
        <f t="shared" si="11"/>
        <v>0.0221714113</v>
      </c>
      <c r="H3500" s="33">
        <f t="shared" si="20"/>
        <v>-0.70930592</v>
      </c>
      <c r="I3500" s="45">
        <f t="shared" si="31"/>
        <v>-0.122444854</v>
      </c>
      <c r="J3500" s="45">
        <f t="shared" si="43"/>
        <v>0.2496198702</v>
      </c>
      <c r="K3500" s="21" t="s">
        <v>91</v>
      </c>
      <c r="L3500" s="8">
        <v>29.019728</v>
      </c>
      <c r="M3500" s="33">
        <f t="shared" si="6"/>
        <v>-0.0007468643577</v>
      </c>
      <c r="N3500" s="33">
        <f t="shared" si="8"/>
        <v>0.006519546952</v>
      </c>
      <c r="O3500" s="33">
        <f t="shared" si="10"/>
        <v>0.01620245296</v>
      </c>
      <c r="P3500" s="33">
        <f t="shared" si="12"/>
        <v>0.02686090915</v>
      </c>
      <c r="Q3500" s="45">
        <f t="shared" si="21"/>
        <v>0.1367432135</v>
      </c>
      <c r="R3500" s="45">
        <f t="shared" si="32"/>
        <v>0.352892902</v>
      </c>
      <c r="S3500" s="45">
        <f t="shared" si="44"/>
        <v>0.5841090733</v>
      </c>
      <c r="T3500" s="33">
        <f t="shared" si="22"/>
        <v>-0.8460491335</v>
      </c>
      <c r="U3500" s="33">
        <f t="shared" si="33"/>
        <v>-0.4753377559</v>
      </c>
      <c r="V3500" s="33">
        <f t="shared" si="42"/>
        <v>-0.3344892031</v>
      </c>
      <c r="W3500" s="44">
        <f t="shared" si="13"/>
        <v>0.009456671602</v>
      </c>
      <c r="X3500" s="44">
        <f t="shared" si="14"/>
        <v>0.00582967282</v>
      </c>
      <c r="Y3500" s="33">
        <f t="shared" si="15"/>
        <v>0.6164613794</v>
      </c>
      <c r="Z3500" s="43">
        <v>1.0</v>
      </c>
      <c r="AA3500" s="33">
        <f t="shared" si="16"/>
        <v>1.616461379</v>
      </c>
      <c r="AB3500" s="33">
        <f t="shared" si="17"/>
        <v>0.3813647435</v>
      </c>
      <c r="AC3500" s="33">
        <f t="shared" si="18"/>
        <v>0.6186352565</v>
      </c>
      <c r="AD3500" s="33">
        <f t="shared" si="19"/>
        <v>0.0005175252151</v>
      </c>
      <c r="AE3500" s="34">
        <f t="shared" si="23"/>
        <v>0</v>
      </c>
      <c r="AF3500" s="34">
        <f t="shared" si="24"/>
        <v>0</v>
      </c>
      <c r="AG3500" s="34">
        <f t="shared" si="25"/>
        <v>0</v>
      </c>
      <c r="AH3500" s="34">
        <f t="shared" si="26"/>
        <v>0</v>
      </c>
      <c r="AI3500" s="34">
        <f t="shared" si="28"/>
        <v>0</v>
      </c>
      <c r="AJ3500" s="34">
        <f t="shared" si="29"/>
        <v>0</v>
      </c>
      <c r="AK3500" s="34">
        <f t="shared" si="27"/>
        <v>0</v>
      </c>
      <c r="AL3500" s="36">
        <f t="shared" si="34"/>
        <v>0</v>
      </c>
      <c r="AM3500" s="36">
        <f t="shared" si="35"/>
        <v>0</v>
      </c>
      <c r="AN3500" s="46">
        <f t="shared" si="36"/>
        <v>0</v>
      </c>
      <c r="AO3500" s="36">
        <f t="shared" si="37"/>
        <v>0</v>
      </c>
      <c r="AP3500" s="36">
        <f t="shared" si="39"/>
        <v>0</v>
      </c>
      <c r="AQ3500" s="36">
        <f t="shared" si="40"/>
        <v>0</v>
      </c>
      <c r="AR3500" s="36">
        <f t="shared" si="38"/>
        <v>0</v>
      </c>
      <c r="AS3500" s="38">
        <f t="shared" si="45"/>
        <v>0</v>
      </c>
      <c r="AT3500" s="38">
        <f t="shared" si="46"/>
        <v>0</v>
      </c>
      <c r="AU3500" s="38">
        <f t="shared" si="47"/>
        <v>0</v>
      </c>
      <c r="AV3500" s="38">
        <f t="shared" si="48"/>
        <v>0</v>
      </c>
      <c r="AW3500" s="38">
        <f t="shared" si="51"/>
        <v>0</v>
      </c>
      <c r="AX3500" s="38">
        <f t="shared" si="52"/>
        <v>0</v>
      </c>
      <c r="AY3500" s="38">
        <f t="shared" si="49"/>
        <v>0</v>
      </c>
      <c r="AZ3500" s="12">
        <f t="shared" si="30"/>
        <v>132.3760995</v>
      </c>
      <c r="BA3500" s="12">
        <f t="shared" si="41"/>
        <v>90.1070276</v>
      </c>
      <c r="BB3500" s="12">
        <f t="shared" si="53"/>
        <v>115.6522732</v>
      </c>
      <c r="BC3500" s="12">
        <f t="shared" si="50"/>
        <v>0</v>
      </c>
      <c r="BD3500" s="12">
        <f t="shared" si="54"/>
        <v>110.741968</v>
      </c>
    </row>
    <row r="3501" ht="14.25" customHeight="1">
      <c r="A3501" s="7">
        <v>41598.0</v>
      </c>
      <c r="B3501" s="21" t="s">
        <v>90</v>
      </c>
      <c r="C3501" s="8">
        <v>62.939167</v>
      </c>
      <c r="D3501" s="33">
        <f t="shared" si="5"/>
        <v>-0.001875971505</v>
      </c>
      <c r="E3501" s="33">
        <f t="shared" si="7"/>
        <v>-0.009540311409</v>
      </c>
      <c r="F3501" s="33">
        <f t="shared" si="9"/>
        <v>-0.01788174825</v>
      </c>
      <c r="G3501" s="33">
        <f t="shared" si="11"/>
        <v>0.02160119424</v>
      </c>
      <c r="H3501" s="33">
        <f t="shared" si="20"/>
        <v>-1.087272108</v>
      </c>
      <c r="I3501" s="45">
        <f t="shared" si="31"/>
        <v>-1.221944902</v>
      </c>
      <c r="J3501" s="45">
        <f t="shared" si="43"/>
        <v>0.2071465067</v>
      </c>
      <c r="K3501" s="21" t="s">
        <v>91</v>
      </c>
      <c r="L3501" s="8">
        <v>28.961891</v>
      </c>
      <c r="M3501" s="33">
        <f t="shared" si="6"/>
        <v>-0.001993023505</v>
      </c>
      <c r="N3501" s="33">
        <f t="shared" si="8"/>
        <v>-0.001495349258</v>
      </c>
      <c r="O3501" s="33">
        <f t="shared" si="10"/>
        <v>0.0002497698212</v>
      </c>
      <c r="P3501" s="33">
        <f t="shared" si="12"/>
        <v>0.02481435122</v>
      </c>
      <c r="Q3501" s="45">
        <f t="shared" si="21"/>
        <v>-0.3582932117</v>
      </c>
      <c r="R3501" s="45">
        <f t="shared" si="32"/>
        <v>-0.2364264601</v>
      </c>
      <c r="S3501" s="45">
        <f t="shared" si="44"/>
        <v>0.5063397853</v>
      </c>
      <c r="T3501" s="33">
        <f t="shared" si="22"/>
        <v>-0.7289788966</v>
      </c>
      <c r="U3501" s="33">
        <f t="shared" si="33"/>
        <v>-0.9855184424</v>
      </c>
      <c r="V3501" s="33">
        <f t="shared" si="42"/>
        <v>-0.2991932786</v>
      </c>
      <c r="W3501" s="44">
        <f t="shared" si="13"/>
        <v>0.009465110404</v>
      </c>
      <c r="X3501" s="44">
        <f t="shared" si="14"/>
        <v>0.005870714599</v>
      </c>
      <c r="Y3501" s="33">
        <f t="shared" si="15"/>
        <v>0.6202478733</v>
      </c>
      <c r="Z3501" s="43">
        <v>1.0</v>
      </c>
      <c r="AA3501" s="33">
        <f t="shared" si="16"/>
        <v>1.620247873</v>
      </c>
      <c r="AB3501" s="33">
        <f t="shared" si="17"/>
        <v>0.3828104844</v>
      </c>
      <c r="AC3501" s="33">
        <f t="shared" si="18"/>
        <v>0.6171895156</v>
      </c>
      <c r="AD3501" s="33">
        <f t="shared" si="19"/>
        <v>-0.003496988979</v>
      </c>
      <c r="AE3501" s="34">
        <f t="shared" si="23"/>
        <v>0</v>
      </c>
      <c r="AF3501" s="34">
        <f t="shared" si="24"/>
        <v>0</v>
      </c>
      <c r="AG3501" s="34">
        <f t="shared" si="25"/>
        <v>0</v>
      </c>
      <c r="AH3501" s="34">
        <f t="shared" si="26"/>
        <v>0</v>
      </c>
      <c r="AI3501" s="34">
        <f t="shared" si="28"/>
        <v>0</v>
      </c>
      <c r="AJ3501" s="34">
        <f t="shared" si="29"/>
        <v>0</v>
      </c>
      <c r="AK3501" s="34">
        <f t="shared" si="27"/>
        <v>0</v>
      </c>
      <c r="AL3501" s="36">
        <f t="shared" si="34"/>
        <v>0</v>
      </c>
      <c r="AM3501" s="36">
        <f t="shared" si="35"/>
        <v>0</v>
      </c>
      <c r="AN3501" s="46">
        <f t="shared" si="36"/>
        <v>0</v>
      </c>
      <c r="AO3501" s="36">
        <f t="shared" si="37"/>
        <v>0</v>
      </c>
      <c r="AP3501" s="36">
        <f t="shared" si="39"/>
        <v>0</v>
      </c>
      <c r="AQ3501" s="36">
        <f t="shared" si="40"/>
        <v>0</v>
      </c>
      <c r="AR3501" s="36">
        <f t="shared" si="38"/>
        <v>0</v>
      </c>
      <c r="AS3501" s="38">
        <f t="shared" si="45"/>
        <v>0</v>
      </c>
      <c r="AT3501" s="38">
        <f t="shared" si="46"/>
        <v>0</v>
      </c>
      <c r="AU3501" s="38">
        <f t="shared" si="47"/>
        <v>0</v>
      </c>
      <c r="AV3501" s="38">
        <f t="shared" si="48"/>
        <v>0</v>
      </c>
      <c r="AW3501" s="38">
        <f t="shared" si="51"/>
        <v>0</v>
      </c>
      <c r="AX3501" s="38">
        <f t="shared" si="52"/>
        <v>0</v>
      </c>
      <c r="AY3501" s="38">
        <f t="shared" si="49"/>
        <v>0</v>
      </c>
      <c r="AZ3501" s="12">
        <f t="shared" si="30"/>
        <v>132.3760995</v>
      </c>
      <c r="BA3501" s="12">
        <f t="shared" si="41"/>
        <v>90.1070276</v>
      </c>
      <c r="BB3501" s="12">
        <f t="shared" si="53"/>
        <v>115.6522732</v>
      </c>
      <c r="BC3501" s="12">
        <f t="shared" si="50"/>
        <v>0</v>
      </c>
      <c r="BD3501" s="12">
        <f t="shared" si="54"/>
        <v>110.741968</v>
      </c>
    </row>
    <row r="3502" ht="14.25" customHeight="1">
      <c r="A3502" s="7">
        <v>41599.0</v>
      </c>
      <c r="B3502" s="21" t="s">
        <v>90</v>
      </c>
      <c r="C3502" s="8">
        <v>63.301445</v>
      </c>
      <c r="D3502" s="33">
        <f t="shared" si="5"/>
        <v>0.005756002459</v>
      </c>
      <c r="E3502" s="33">
        <f t="shared" si="7"/>
        <v>-0.008912863917</v>
      </c>
      <c r="F3502" s="33">
        <f t="shared" si="9"/>
        <v>0.003751741739</v>
      </c>
      <c r="G3502" s="33">
        <f t="shared" si="11"/>
        <v>0.03731544892</v>
      </c>
      <c r="H3502" s="33">
        <f t="shared" si="20"/>
        <v>-1.061215526</v>
      </c>
      <c r="I3502" s="45">
        <f t="shared" si="31"/>
        <v>-0.3786204367</v>
      </c>
      <c r="J3502" s="45">
        <f t="shared" si="43"/>
        <v>0.5786711624</v>
      </c>
      <c r="K3502" s="21" t="s">
        <v>91</v>
      </c>
      <c r="L3502" s="8">
        <v>29.229387</v>
      </c>
      <c r="M3502" s="33">
        <f t="shared" si="6"/>
        <v>0.00923613724</v>
      </c>
      <c r="N3502" s="33">
        <f t="shared" si="8"/>
        <v>0.005471593267</v>
      </c>
      <c r="O3502" s="33">
        <f t="shared" si="10"/>
        <v>0.0150636451</v>
      </c>
      <c r="P3502" s="33">
        <f t="shared" si="12"/>
        <v>0.04201025712</v>
      </c>
      <c r="Q3502" s="45">
        <f t="shared" si="21"/>
        <v>0.04252002965</v>
      </c>
      <c r="R3502" s="45">
        <f t="shared" si="32"/>
        <v>0.269839049</v>
      </c>
      <c r="S3502" s="45">
        <f t="shared" si="44"/>
        <v>0.9313976017</v>
      </c>
      <c r="T3502" s="33">
        <f t="shared" si="22"/>
        <v>-1.103735555</v>
      </c>
      <c r="U3502" s="33">
        <f t="shared" si="33"/>
        <v>-0.6484594857</v>
      </c>
      <c r="V3502" s="33">
        <f t="shared" si="42"/>
        <v>-0.3527264394</v>
      </c>
      <c r="W3502" s="44">
        <f t="shared" si="13"/>
        <v>0.009176511799</v>
      </c>
      <c r="X3502" s="44">
        <f t="shared" si="14"/>
        <v>0.005757581818</v>
      </c>
      <c r="Y3502" s="33">
        <f t="shared" si="15"/>
        <v>0.6274259701</v>
      </c>
      <c r="Z3502" s="43">
        <v>1.0</v>
      </c>
      <c r="AA3502" s="33">
        <f t="shared" si="16"/>
        <v>1.62742597</v>
      </c>
      <c r="AB3502" s="33">
        <f t="shared" si="17"/>
        <v>0.3855327257</v>
      </c>
      <c r="AC3502" s="33">
        <f t="shared" si="18"/>
        <v>0.6144672743</v>
      </c>
      <c r="AD3502" s="33">
        <f t="shared" si="19"/>
        <v>0.0005401720056</v>
      </c>
      <c r="AE3502" s="34">
        <f t="shared" si="23"/>
        <v>1</v>
      </c>
      <c r="AF3502" s="34">
        <f t="shared" si="24"/>
        <v>0</v>
      </c>
      <c r="AG3502" s="34">
        <f t="shared" si="25"/>
        <v>0</v>
      </c>
      <c r="AH3502" s="34">
        <f t="shared" si="26"/>
        <v>1</v>
      </c>
      <c r="AI3502" s="34">
        <f t="shared" si="28"/>
        <v>0</v>
      </c>
      <c r="AJ3502" s="34">
        <f t="shared" si="29"/>
        <v>1</v>
      </c>
      <c r="AK3502" s="34">
        <f t="shared" si="27"/>
        <v>0.0005401720056</v>
      </c>
      <c r="AL3502" s="36">
        <f t="shared" si="34"/>
        <v>0</v>
      </c>
      <c r="AM3502" s="36">
        <f t="shared" si="35"/>
        <v>0</v>
      </c>
      <c r="AN3502" s="46">
        <f t="shared" si="36"/>
        <v>0</v>
      </c>
      <c r="AO3502" s="36">
        <f t="shared" si="37"/>
        <v>0</v>
      </c>
      <c r="AP3502" s="36">
        <f t="shared" si="39"/>
        <v>0</v>
      </c>
      <c r="AQ3502" s="36">
        <f t="shared" si="40"/>
        <v>0</v>
      </c>
      <c r="AR3502" s="36">
        <f t="shared" si="38"/>
        <v>0</v>
      </c>
      <c r="AS3502" s="38">
        <f t="shared" si="45"/>
        <v>0</v>
      </c>
      <c r="AT3502" s="38">
        <f t="shared" si="46"/>
        <v>0</v>
      </c>
      <c r="AU3502" s="38">
        <f t="shared" si="47"/>
        <v>0</v>
      </c>
      <c r="AV3502" s="38">
        <f t="shared" si="48"/>
        <v>0</v>
      </c>
      <c r="AW3502" s="38">
        <f t="shared" si="51"/>
        <v>0</v>
      </c>
      <c r="AX3502" s="38">
        <f t="shared" si="52"/>
        <v>0</v>
      </c>
      <c r="AY3502" s="38">
        <f t="shared" si="49"/>
        <v>0</v>
      </c>
      <c r="AZ3502" s="12">
        <f t="shared" si="30"/>
        <v>132.4476054</v>
      </c>
      <c r="BA3502" s="12">
        <f t="shared" si="41"/>
        <v>90.1070276</v>
      </c>
      <c r="BB3502" s="12">
        <f t="shared" si="53"/>
        <v>115.6522732</v>
      </c>
      <c r="BC3502" s="12">
        <f t="shared" si="50"/>
        <v>0.0001800573352</v>
      </c>
      <c r="BD3502" s="12">
        <f t="shared" si="54"/>
        <v>110.7619079</v>
      </c>
    </row>
    <row r="3503" ht="14.25" customHeight="1">
      <c r="A3503" s="7">
        <v>41600.0</v>
      </c>
      <c r="B3503" s="21" t="s">
        <v>90</v>
      </c>
      <c r="C3503" s="8">
        <v>63.390137</v>
      </c>
      <c r="D3503" s="33">
        <f t="shared" si="5"/>
        <v>0.001401105457</v>
      </c>
      <c r="E3503" s="33">
        <f t="shared" si="7"/>
        <v>-0.003371079426</v>
      </c>
      <c r="F3503" s="33">
        <f t="shared" si="9"/>
        <v>-0.001281709336</v>
      </c>
      <c r="G3503" s="33">
        <f t="shared" si="11"/>
        <v>0.02867407784</v>
      </c>
      <c r="H3503" s="33">
        <f t="shared" si="20"/>
        <v>-0.6750664673</v>
      </c>
      <c r="I3503" s="45">
        <f t="shared" si="31"/>
        <v>-0.6555888998</v>
      </c>
      <c r="J3503" s="45">
        <f t="shared" si="43"/>
        <v>0.3267605093</v>
      </c>
      <c r="K3503" s="21" t="s">
        <v>91</v>
      </c>
      <c r="L3503" s="8">
        <v>29.229387</v>
      </c>
      <c r="M3503" s="33">
        <f t="shared" si="6"/>
        <v>0</v>
      </c>
      <c r="N3503" s="33">
        <f t="shared" si="8"/>
        <v>0.005221241695</v>
      </c>
      <c r="O3503" s="33">
        <f t="shared" si="10"/>
        <v>0.009488213969</v>
      </c>
      <c r="P3503" s="33">
        <f t="shared" si="12"/>
        <v>0.03587010235</v>
      </c>
      <c r="Q3503" s="45">
        <f t="shared" si="21"/>
        <v>0.02399223415</v>
      </c>
      <c r="R3503" s="45">
        <f t="shared" si="32"/>
        <v>0.04240902005</v>
      </c>
      <c r="S3503" s="45">
        <f t="shared" si="44"/>
        <v>0.7391934236</v>
      </c>
      <c r="T3503" s="33">
        <f t="shared" si="22"/>
        <v>-0.6990587015</v>
      </c>
      <c r="U3503" s="33">
        <f t="shared" si="33"/>
        <v>-0.6979979199</v>
      </c>
      <c r="V3503" s="33">
        <f t="shared" si="42"/>
        <v>-0.4124329143</v>
      </c>
      <c r="W3503" s="44">
        <f t="shared" si="13"/>
        <v>0.008984194147</v>
      </c>
      <c r="X3503" s="44">
        <f t="shared" si="14"/>
        <v>0.005701137721</v>
      </c>
      <c r="Y3503" s="33">
        <f t="shared" si="15"/>
        <v>0.6345741896</v>
      </c>
      <c r="Z3503" s="43">
        <v>1.0</v>
      </c>
      <c r="AA3503" s="33">
        <f t="shared" si="16"/>
        <v>1.63457419</v>
      </c>
      <c r="AB3503" s="33">
        <f t="shared" si="17"/>
        <v>0.3882198763</v>
      </c>
      <c r="AC3503" s="33">
        <f t="shared" si="18"/>
        <v>0.6117801237</v>
      </c>
      <c r="AD3503" s="33">
        <f t="shared" si="19"/>
        <v>-0.0007673342706</v>
      </c>
      <c r="AE3503" s="34">
        <f t="shared" si="23"/>
        <v>0</v>
      </c>
      <c r="AF3503" s="34">
        <f t="shared" si="24"/>
        <v>0</v>
      </c>
      <c r="AG3503" s="34">
        <f t="shared" si="25"/>
        <v>0</v>
      </c>
      <c r="AH3503" s="34">
        <f t="shared" si="26"/>
        <v>2</v>
      </c>
      <c r="AI3503" s="34">
        <f t="shared" si="28"/>
        <v>0</v>
      </c>
      <c r="AJ3503" s="34">
        <f t="shared" si="29"/>
        <v>1</v>
      </c>
      <c r="AK3503" s="34">
        <f t="shared" si="27"/>
        <v>-0.0007673342706</v>
      </c>
      <c r="AL3503" s="36">
        <f t="shared" si="34"/>
        <v>0</v>
      </c>
      <c r="AM3503" s="36">
        <f t="shared" si="35"/>
        <v>0</v>
      </c>
      <c r="AN3503" s="46">
        <f t="shared" si="36"/>
        <v>0</v>
      </c>
      <c r="AO3503" s="36">
        <f t="shared" si="37"/>
        <v>0</v>
      </c>
      <c r="AP3503" s="36">
        <f t="shared" si="39"/>
        <v>0</v>
      </c>
      <c r="AQ3503" s="36">
        <f t="shared" si="40"/>
        <v>0</v>
      </c>
      <c r="AR3503" s="36">
        <f t="shared" si="38"/>
        <v>0</v>
      </c>
      <c r="AS3503" s="38">
        <f t="shared" si="45"/>
        <v>0</v>
      </c>
      <c r="AT3503" s="38">
        <f t="shared" si="46"/>
        <v>0</v>
      </c>
      <c r="AU3503" s="38">
        <f t="shared" si="47"/>
        <v>0</v>
      </c>
      <c r="AV3503" s="38">
        <f t="shared" si="48"/>
        <v>0</v>
      </c>
      <c r="AW3503" s="38">
        <f t="shared" si="51"/>
        <v>0</v>
      </c>
      <c r="AX3503" s="38">
        <f t="shared" si="52"/>
        <v>0</v>
      </c>
      <c r="AY3503" s="38">
        <f t="shared" si="49"/>
        <v>0</v>
      </c>
      <c r="AZ3503" s="12">
        <f t="shared" si="30"/>
        <v>132.3459738</v>
      </c>
      <c r="BA3503" s="12">
        <f t="shared" si="41"/>
        <v>90.1070276</v>
      </c>
      <c r="BB3503" s="12">
        <f t="shared" si="53"/>
        <v>115.6522732</v>
      </c>
      <c r="BC3503" s="12">
        <f t="shared" si="50"/>
        <v>-0.0002557780902</v>
      </c>
      <c r="BD3503" s="12">
        <f t="shared" si="54"/>
        <v>110.7335774</v>
      </c>
    </row>
    <row r="3504" ht="14.25" customHeight="1">
      <c r="A3504" s="7">
        <v>41603.0</v>
      </c>
      <c r="B3504" s="21" t="s">
        <v>90</v>
      </c>
      <c r="C3504" s="8">
        <v>63.116592</v>
      </c>
      <c r="D3504" s="33">
        <f t="shared" si="5"/>
        <v>-0.004315261221</v>
      </c>
      <c r="E3504" s="33">
        <f t="shared" si="7"/>
        <v>-0.005707064414</v>
      </c>
      <c r="F3504" s="33">
        <f t="shared" si="9"/>
        <v>-0.0009361663936</v>
      </c>
      <c r="G3504" s="33">
        <f t="shared" si="11"/>
        <v>0.008982249298</v>
      </c>
      <c r="H3504" s="33">
        <f t="shared" si="20"/>
        <v>-0.8211830549</v>
      </c>
      <c r="I3504" s="45">
        <f t="shared" si="31"/>
        <v>-0.6636755586</v>
      </c>
      <c r="J3504" s="45">
        <f t="shared" si="43"/>
        <v>-0.2346688442</v>
      </c>
      <c r="K3504" s="21" t="s">
        <v>91</v>
      </c>
      <c r="L3504" s="8">
        <v>29.186008</v>
      </c>
      <c r="M3504" s="33">
        <f t="shared" si="6"/>
        <v>-0.001484088599</v>
      </c>
      <c r="N3504" s="33">
        <f t="shared" si="8"/>
        <v>0.004978751382</v>
      </c>
      <c r="O3504" s="33">
        <f t="shared" si="10"/>
        <v>0.01254091915</v>
      </c>
      <c r="P3504" s="33">
        <f t="shared" si="12"/>
        <v>0.01918726176</v>
      </c>
      <c r="Q3504" s="45">
        <f t="shared" si="21"/>
        <v>-0.0010928623</v>
      </c>
      <c r="R3504" s="45">
        <f t="shared" si="32"/>
        <v>0.1347429041</v>
      </c>
      <c r="S3504" s="45">
        <f t="shared" si="44"/>
        <v>0.2630772528</v>
      </c>
      <c r="T3504" s="33">
        <f t="shared" si="22"/>
        <v>-0.8200901926</v>
      </c>
      <c r="U3504" s="33">
        <f t="shared" si="33"/>
        <v>-0.7984184627</v>
      </c>
      <c r="V3504" s="33">
        <f t="shared" si="42"/>
        <v>-0.497746097</v>
      </c>
      <c r="W3504" s="44">
        <f t="shared" si="13"/>
        <v>0.008464394061</v>
      </c>
      <c r="X3504" s="44">
        <f t="shared" si="14"/>
        <v>0.00483258812</v>
      </c>
      <c r="Y3504" s="33">
        <f t="shared" si="15"/>
        <v>0.5709313726</v>
      </c>
      <c r="Z3504" s="43">
        <v>1.0</v>
      </c>
      <c r="AA3504" s="33">
        <f t="shared" si="16"/>
        <v>1.570931373</v>
      </c>
      <c r="AB3504" s="33">
        <f t="shared" si="17"/>
        <v>0.3634349549</v>
      </c>
      <c r="AC3504" s="33">
        <f t="shared" si="18"/>
        <v>0.6365650451</v>
      </c>
      <c r="AD3504" s="33">
        <f t="shared" si="19"/>
        <v>-0.002279748696</v>
      </c>
      <c r="AE3504" s="34">
        <f t="shared" si="23"/>
        <v>0</v>
      </c>
      <c r="AF3504" s="34">
        <f t="shared" si="24"/>
        <v>0</v>
      </c>
      <c r="AG3504" s="34">
        <f t="shared" si="25"/>
        <v>0</v>
      </c>
      <c r="AH3504" s="34">
        <f t="shared" si="26"/>
        <v>3</v>
      </c>
      <c r="AI3504" s="34">
        <f t="shared" si="28"/>
        <v>0</v>
      </c>
      <c r="AJ3504" s="34">
        <f t="shared" si="29"/>
        <v>1</v>
      </c>
      <c r="AK3504" s="34">
        <f t="shared" si="27"/>
        <v>-0.002279748696</v>
      </c>
      <c r="AL3504" s="36">
        <f t="shared" si="34"/>
        <v>0</v>
      </c>
      <c r="AM3504" s="36">
        <f t="shared" si="35"/>
        <v>0</v>
      </c>
      <c r="AN3504" s="46">
        <f t="shared" si="36"/>
        <v>0</v>
      </c>
      <c r="AO3504" s="36">
        <f t="shared" si="37"/>
        <v>0</v>
      </c>
      <c r="AP3504" s="36">
        <f t="shared" si="39"/>
        <v>0</v>
      </c>
      <c r="AQ3504" s="36">
        <f t="shared" si="40"/>
        <v>0</v>
      </c>
      <c r="AR3504" s="36">
        <f t="shared" si="38"/>
        <v>0</v>
      </c>
      <c r="AS3504" s="38">
        <f t="shared" si="45"/>
        <v>0</v>
      </c>
      <c r="AT3504" s="38">
        <f t="shared" si="46"/>
        <v>0</v>
      </c>
      <c r="AU3504" s="38">
        <f t="shared" si="47"/>
        <v>0</v>
      </c>
      <c r="AV3504" s="38">
        <f t="shared" si="48"/>
        <v>0</v>
      </c>
      <c r="AW3504" s="38">
        <f t="shared" si="51"/>
        <v>0</v>
      </c>
      <c r="AX3504" s="38">
        <f t="shared" si="52"/>
        <v>0</v>
      </c>
      <c r="AY3504" s="38">
        <f t="shared" si="49"/>
        <v>0</v>
      </c>
      <c r="AZ3504" s="12">
        <f t="shared" si="30"/>
        <v>132.0442582</v>
      </c>
      <c r="BA3504" s="12">
        <f t="shared" si="41"/>
        <v>90.1070276</v>
      </c>
      <c r="BB3504" s="12">
        <f t="shared" si="53"/>
        <v>115.6522732</v>
      </c>
      <c r="BC3504" s="12">
        <f t="shared" si="50"/>
        <v>-0.000759916232</v>
      </c>
      <c r="BD3504" s="12">
        <f t="shared" si="54"/>
        <v>110.6494291</v>
      </c>
    </row>
    <row r="3505" ht="14.25" customHeight="1">
      <c r="A3505" s="7">
        <v>41604.0</v>
      </c>
      <c r="B3505" s="21" t="s">
        <v>90</v>
      </c>
      <c r="C3505" s="8">
        <v>62.392036</v>
      </c>
      <c r="D3505" s="33">
        <f t="shared" si="5"/>
        <v>-0.01147964389</v>
      </c>
      <c r="E3505" s="33">
        <f t="shared" si="7"/>
        <v>-0.01055267671</v>
      </c>
      <c r="F3505" s="33">
        <f t="shared" si="9"/>
        <v>-0.01459636972</v>
      </c>
      <c r="G3505" s="33">
        <f t="shared" si="11"/>
        <v>-0.01286766256</v>
      </c>
      <c r="H3505" s="33">
        <f t="shared" si="20"/>
        <v>-1.129605478</v>
      </c>
      <c r="I3505" s="45">
        <f t="shared" si="31"/>
        <v>-1.293158089</v>
      </c>
      <c r="J3505" s="45">
        <f t="shared" si="43"/>
        <v>-0.8835395554</v>
      </c>
      <c r="K3505" s="21" t="s">
        <v>91</v>
      </c>
      <c r="L3505" s="8">
        <v>29.099245</v>
      </c>
      <c r="M3505" s="33">
        <f t="shared" si="6"/>
        <v>-0.002972760098</v>
      </c>
      <c r="N3505" s="33">
        <f t="shared" si="8"/>
        <v>0.002740101492</v>
      </c>
      <c r="O3505" s="33">
        <f t="shared" si="10"/>
        <v>0.009277512665</v>
      </c>
      <c r="P3505" s="33">
        <f t="shared" si="12"/>
        <v>0.01130610479</v>
      </c>
      <c r="Q3505" s="45">
        <f t="shared" si="21"/>
        <v>-0.1495806448</v>
      </c>
      <c r="R3505" s="45">
        <f t="shared" si="32"/>
        <v>-0.008012961612</v>
      </c>
      <c r="S3505" s="45">
        <f t="shared" si="44"/>
        <v>0.01893166964</v>
      </c>
      <c r="T3505" s="33">
        <f t="shared" si="22"/>
        <v>-0.9800248337</v>
      </c>
      <c r="U3505" s="33">
        <f t="shared" si="33"/>
        <v>-1.285145127</v>
      </c>
      <c r="V3505" s="33">
        <f t="shared" si="42"/>
        <v>-0.9024712251</v>
      </c>
      <c r="W3505" s="44">
        <f t="shared" si="13"/>
        <v>0.008528557781</v>
      </c>
      <c r="X3505" s="44">
        <f t="shared" si="14"/>
        <v>0.004820331549</v>
      </c>
      <c r="Y3505" s="33">
        <f t="shared" si="15"/>
        <v>0.5651989086</v>
      </c>
      <c r="Z3505" s="43">
        <v>1.0</v>
      </c>
      <c r="AA3505" s="33">
        <f t="shared" si="16"/>
        <v>1.565198909</v>
      </c>
      <c r="AB3505" s="33">
        <f t="shared" si="17"/>
        <v>0.3611035668</v>
      </c>
      <c r="AC3505" s="33">
        <f t="shared" si="18"/>
        <v>0.6388964332</v>
      </c>
      <c r="AD3505" s="33">
        <f t="shared" si="19"/>
        <v>-0.003388312612</v>
      </c>
      <c r="AE3505" s="34">
        <f t="shared" si="23"/>
        <v>0</v>
      </c>
      <c r="AF3505" s="34">
        <f t="shared" si="24"/>
        <v>0</v>
      </c>
      <c r="AG3505" s="34">
        <f t="shared" si="25"/>
        <v>0</v>
      </c>
      <c r="AH3505" s="34">
        <f t="shared" si="26"/>
        <v>4</v>
      </c>
      <c r="AI3505" s="34">
        <f t="shared" si="28"/>
        <v>0</v>
      </c>
      <c r="AJ3505" s="34">
        <f t="shared" si="29"/>
        <v>1</v>
      </c>
      <c r="AK3505" s="34">
        <f t="shared" si="27"/>
        <v>-0.003388312612</v>
      </c>
      <c r="AL3505" s="36">
        <f t="shared" si="34"/>
        <v>1</v>
      </c>
      <c r="AM3505" s="36">
        <f t="shared" si="35"/>
        <v>0</v>
      </c>
      <c r="AN3505" s="46">
        <f t="shared" si="36"/>
        <v>0</v>
      </c>
      <c r="AO3505" s="36">
        <f t="shared" si="37"/>
        <v>1</v>
      </c>
      <c r="AP3505" s="36">
        <f t="shared" si="39"/>
        <v>0</v>
      </c>
      <c r="AQ3505" s="36">
        <f t="shared" si="40"/>
        <v>1</v>
      </c>
      <c r="AR3505" s="36">
        <f t="shared" si="38"/>
        <v>-0.003388312612</v>
      </c>
      <c r="AS3505" s="38">
        <f t="shared" si="45"/>
        <v>0</v>
      </c>
      <c r="AT3505" s="38">
        <f t="shared" si="46"/>
        <v>0</v>
      </c>
      <c r="AU3505" s="38">
        <f t="shared" si="47"/>
        <v>0</v>
      </c>
      <c r="AV3505" s="38">
        <f t="shared" si="48"/>
        <v>0</v>
      </c>
      <c r="AW3505" s="38">
        <f t="shared" si="51"/>
        <v>0</v>
      </c>
      <c r="AX3505" s="38">
        <f t="shared" si="52"/>
        <v>0</v>
      </c>
      <c r="AY3505" s="38">
        <f t="shared" si="49"/>
        <v>0</v>
      </c>
      <c r="AZ3505" s="12">
        <f t="shared" si="30"/>
        <v>131.596851</v>
      </c>
      <c r="BA3505" s="12">
        <f t="shared" si="41"/>
        <v>89.80171682</v>
      </c>
      <c r="BB3505" s="12">
        <f t="shared" si="53"/>
        <v>115.6522732</v>
      </c>
      <c r="BC3505" s="12">
        <f t="shared" si="50"/>
        <v>-0.002258875075</v>
      </c>
      <c r="BD3505" s="12">
        <f t="shared" si="54"/>
        <v>110.3994859</v>
      </c>
    </row>
    <row r="3506" ht="14.25" customHeight="1">
      <c r="A3506" s="7">
        <v>41605.0</v>
      </c>
      <c r="B3506" s="21" t="s">
        <v>90</v>
      </c>
      <c r="C3506" s="8">
        <v>62.414219</v>
      </c>
      <c r="D3506" s="33">
        <f t="shared" si="5"/>
        <v>0.0003555421721</v>
      </c>
      <c r="E3506" s="33">
        <f t="shared" si="7"/>
        <v>-0.008340561609</v>
      </c>
      <c r="F3506" s="33">
        <f t="shared" si="9"/>
        <v>-0.01780130146</v>
      </c>
      <c r="G3506" s="33">
        <f t="shared" si="11"/>
        <v>-0.003541300317</v>
      </c>
      <c r="H3506" s="33">
        <f t="shared" si="20"/>
        <v>-0.9570113251</v>
      </c>
      <c r="I3506" s="45">
        <f t="shared" si="31"/>
        <v>-1.427023586</v>
      </c>
      <c r="J3506" s="45">
        <f t="shared" si="43"/>
        <v>-0.6570942456</v>
      </c>
      <c r="K3506" s="21" t="s">
        <v>91</v>
      </c>
      <c r="L3506" s="8">
        <v>29.259417</v>
      </c>
      <c r="M3506" s="33">
        <f t="shared" si="6"/>
        <v>0.00550433525</v>
      </c>
      <c r="N3506" s="33">
        <f t="shared" si="8"/>
        <v>0.01027301705</v>
      </c>
      <c r="O3506" s="33">
        <f t="shared" si="10"/>
        <v>0.008762306042</v>
      </c>
      <c r="P3506" s="33">
        <f t="shared" si="12"/>
        <v>0.02149272596</v>
      </c>
      <c r="Q3506" s="45">
        <f t="shared" si="21"/>
        <v>0.2960057359</v>
      </c>
      <c r="R3506" s="45">
        <f t="shared" si="32"/>
        <v>-0.04797157021</v>
      </c>
      <c r="S3506" s="45">
        <f t="shared" si="44"/>
        <v>0.2772358245</v>
      </c>
      <c r="T3506" s="33">
        <f t="shared" si="22"/>
        <v>-1.253017061</v>
      </c>
      <c r="U3506" s="33">
        <f t="shared" si="33"/>
        <v>-1.379052016</v>
      </c>
      <c r="V3506" s="33">
        <f t="shared" si="42"/>
        <v>-0.9343300701</v>
      </c>
      <c r="W3506" s="44">
        <f t="shared" si="13"/>
        <v>0.008297366398</v>
      </c>
      <c r="X3506" s="44">
        <f t="shared" si="14"/>
        <v>0.004783711295</v>
      </c>
      <c r="Y3506" s="33">
        <f t="shared" si="15"/>
        <v>0.5765336934</v>
      </c>
      <c r="Z3506" s="43">
        <v>1.0</v>
      </c>
      <c r="AA3506" s="33">
        <f t="shared" si="16"/>
        <v>1.576533693</v>
      </c>
      <c r="AB3506" s="33">
        <f t="shared" si="17"/>
        <v>0.3656970325</v>
      </c>
      <c r="AC3506" s="33">
        <f t="shared" si="18"/>
        <v>0.6343029675</v>
      </c>
      <c r="AD3506" s="33">
        <f t="shared" si="19"/>
        <v>0.0001733794168</v>
      </c>
      <c r="AE3506" s="34">
        <f t="shared" si="23"/>
        <v>1</v>
      </c>
      <c r="AF3506" s="34">
        <f t="shared" si="24"/>
        <v>0</v>
      </c>
      <c r="AG3506" s="34">
        <f t="shared" si="25"/>
        <v>0</v>
      </c>
      <c r="AH3506" s="34">
        <f t="shared" si="26"/>
        <v>5</v>
      </c>
      <c r="AI3506" s="34">
        <f t="shared" si="28"/>
        <v>0</v>
      </c>
      <c r="AJ3506" s="34">
        <f t="shared" si="29"/>
        <v>1</v>
      </c>
      <c r="AK3506" s="34">
        <f t="shared" si="27"/>
        <v>0.0001733794168</v>
      </c>
      <c r="AL3506" s="36">
        <f t="shared" si="34"/>
        <v>1</v>
      </c>
      <c r="AM3506" s="36">
        <f t="shared" si="35"/>
        <v>0</v>
      </c>
      <c r="AN3506" s="46">
        <f t="shared" si="36"/>
        <v>0</v>
      </c>
      <c r="AO3506" s="36">
        <f t="shared" si="37"/>
        <v>2</v>
      </c>
      <c r="AP3506" s="36">
        <f t="shared" si="39"/>
        <v>0</v>
      </c>
      <c r="AQ3506" s="36">
        <f t="shared" si="40"/>
        <v>1</v>
      </c>
      <c r="AR3506" s="36">
        <f t="shared" si="38"/>
        <v>0.0001733794168</v>
      </c>
      <c r="AS3506" s="38">
        <f t="shared" si="45"/>
        <v>0</v>
      </c>
      <c r="AT3506" s="38">
        <f t="shared" si="46"/>
        <v>0</v>
      </c>
      <c r="AU3506" s="38">
        <f t="shared" si="47"/>
        <v>0</v>
      </c>
      <c r="AV3506" s="38">
        <f t="shared" si="48"/>
        <v>0</v>
      </c>
      <c r="AW3506" s="38">
        <f t="shared" si="51"/>
        <v>0</v>
      </c>
      <c r="AX3506" s="38">
        <f t="shared" si="52"/>
        <v>0</v>
      </c>
      <c r="AY3506" s="38">
        <f t="shared" si="49"/>
        <v>0</v>
      </c>
      <c r="AZ3506" s="12">
        <f t="shared" si="30"/>
        <v>131.6196672</v>
      </c>
      <c r="BA3506" s="12">
        <f t="shared" si="41"/>
        <v>89.81728659</v>
      </c>
      <c r="BB3506" s="12">
        <f t="shared" si="53"/>
        <v>115.6522732</v>
      </c>
      <c r="BC3506" s="12">
        <f t="shared" si="50"/>
        <v>0.0001155862779</v>
      </c>
      <c r="BD3506" s="12">
        <f t="shared" si="54"/>
        <v>110.4122466</v>
      </c>
    </row>
    <row r="3507" ht="14.25" customHeight="1">
      <c r="A3507" s="7">
        <v>41607.0</v>
      </c>
      <c r="B3507" s="21" t="s">
        <v>90</v>
      </c>
      <c r="C3507" s="8">
        <v>62.44381</v>
      </c>
      <c r="D3507" s="33">
        <f t="shared" si="5"/>
        <v>0.0004741067096</v>
      </c>
      <c r="E3507" s="33">
        <f t="shared" si="7"/>
        <v>-0.0135484269</v>
      </c>
      <c r="F3507" s="33">
        <f t="shared" si="9"/>
        <v>-0.02234053553</v>
      </c>
      <c r="G3507" s="33">
        <f t="shared" si="11"/>
        <v>0.004400175325</v>
      </c>
      <c r="H3507" s="33">
        <f t="shared" si="20"/>
        <v>-1.262090233</v>
      </c>
      <c r="I3507" s="45">
        <f t="shared" si="31"/>
        <v>-1.601382222</v>
      </c>
      <c r="J3507" s="45">
        <f t="shared" si="43"/>
        <v>-0.4738593469</v>
      </c>
      <c r="K3507" s="21" t="s">
        <v>91</v>
      </c>
      <c r="L3507" s="8">
        <v>29.259417</v>
      </c>
      <c r="M3507" s="33">
        <f t="shared" si="6"/>
        <v>0</v>
      </c>
      <c r="N3507" s="33">
        <f t="shared" si="8"/>
        <v>0.001027390687</v>
      </c>
      <c r="O3507" s="33">
        <f t="shared" si="10"/>
        <v>0.006504605418</v>
      </c>
      <c r="P3507" s="33">
        <f t="shared" si="12"/>
        <v>0.02278353393</v>
      </c>
      <c r="Q3507" s="45">
        <f t="shared" si="21"/>
        <v>-0.2621023024</v>
      </c>
      <c r="R3507" s="45">
        <f t="shared" si="32"/>
        <v>-0.1414761686</v>
      </c>
      <c r="S3507" s="45">
        <f t="shared" si="44"/>
        <v>0.2888708886</v>
      </c>
      <c r="T3507" s="33">
        <f t="shared" si="22"/>
        <v>-0.9999879304</v>
      </c>
      <c r="U3507" s="33">
        <f t="shared" si="33"/>
        <v>-1.459906053</v>
      </c>
      <c r="V3507" s="33">
        <f t="shared" si="42"/>
        <v>-0.7627302355</v>
      </c>
      <c r="W3507" s="44">
        <f t="shared" si="13"/>
        <v>0.008118100448</v>
      </c>
      <c r="X3507" s="44">
        <f t="shared" si="14"/>
        <v>0.004759528196</v>
      </c>
      <c r="Y3507" s="33">
        <f t="shared" si="15"/>
        <v>0.5862859454</v>
      </c>
      <c r="Z3507" s="43">
        <v>1.0</v>
      </c>
      <c r="AA3507" s="33">
        <f t="shared" si="16"/>
        <v>1.586285945</v>
      </c>
      <c r="AB3507" s="33">
        <f t="shared" si="17"/>
        <v>0.3695966336</v>
      </c>
      <c r="AC3507" s="33">
        <f t="shared" si="18"/>
        <v>0.6304033664</v>
      </c>
      <c r="AD3507" s="33">
        <f t="shared" si="19"/>
        <v>-0.001600319991</v>
      </c>
      <c r="AE3507" s="34">
        <f t="shared" si="23"/>
        <v>0</v>
      </c>
      <c r="AF3507" s="34">
        <f t="shared" si="24"/>
        <v>0</v>
      </c>
      <c r="AG3507" s="34">
        <f t="shared" si="25"/>
        <v>0</v>
      </c>
      <c r="AH3507" s="34">
        <f t="shared" si="26"/>
        <v>0</v>
      </c>
      <c r="AI3507" s="34">
        <f t="shared" si="28"/>
        <v>1</v>
      </c>
      <c r="AJ3507" s="34">
        <f t="shared" si="29"/>
        <v>0</v>
      </c>
      <c r="AK3507" s="34">
        <f t="shared" si="27"/>
        <v>0</v>
      </c>
      <c r="AL3507" s="36">
        <f t="shared" si="34"/>
        <v>1</v>
      </c>
      <c r="AM3507" s="36">
        <f t="shared" si="35"/>
        <v>0</v>
      </c>
      <c r="AN3507" s="46">
        <f t="shared" si="36"/>
        <v>0</v>
      </c>
      <c r="AO3507" s="36">
        <f t="shared" si="37"/>
        <v>3</v>
      </c>
      <c r="AP3507" s="36">
        <f t="shared" si="39"/>
        <v>0</v>
      </c>
      <c r="AQ3507" s="36">
        <f t="shared" si="40"/>
        <v>1</v>
      </c>
      <c r="AR3507" s="36">
        <f t="shared" si="38"/>
        <v>-0.001600319991</v>
      </c>
      <c r="AS3507" s="38">
        <f t="shared" si="45"/>
        <v>0</v>
      </c>
      <c r="AT3507" s="38">
        <f t="shared" si="46"/>
        <v>0</v>
      </c>
      <c r="AU3507" s="38">
        <f t="shared" si="47"/>
        <v>0</v>
      </c>
      <c r="AV3507" s="38">
        <f t="shared" si="48"/>
        <v>0</v>
      </c>
      <c r="AW3507" s="38">
        <f t="shared" si="51"/>
        <v>0</v>
      </c>
      <c r="AX3507" s="38">
        <f t="shared" si="52"/>
        <v>0</v>
      </c>
      <c r="AY3507" s="38">
        <f t="shared" si="49"/>
        <v>0</v>
      </c>
      <c r="AZ3507" s="12">
        <f t="shared" si="30"/>
        <v>131.6196672</v>
      </c>
      <c r="BA3507" s="12">
        <f t="shared" si="41"/>
        <v>89.67355019</v>
      </c>
      <c r="BB3507" s="12">
        <f t="shared" si="53"/>
        <v>115.6522732</v>
      </c>
      <c r="BC3507" s="12">
        <f t="shared" si="50"/>
        <v>-0.000533439997</v>
      </c>
      <c r="BD3507" s="12">
        <f t="shared" si="54"/>
        <v>110.3533483</v>
      </c>
    </row>
    <row r="3508" ht="14.25" customHeight="1">
      <c r="A3508" s="7">
        <v>41610.0</v>
      </c>
      <c r="B3508" s="21" t="s">
        <v>90</v>
      </c>
      <c r="C3508" s="8">
        <v>61.881905</v>
      </c>
      <c r="D3508" s="33">
        <f t="shared" si="5"/>
        <v>-0.008998570074</v>
      </c>
      <c r="E3508" s="33">
        <f t="shared" si="7"/>
        <v>-0.02379284967</v>
      </c>
      <c r="F3508" s="33">
        <f t="shared" si="9"/>
        <v>-0.02708372151</v>
      </c>
      <c r="G3508" s="33">
        <f t="shared" si="11"/>
        <v>-0.01017050488</v>
      </c>
      <c r="H3508" s="33">
        <f t="shared" si="20"/>
        <v>-1.876043046</v>
      </c>
      <c r="I3508" s="45">
        <f t="shared" si="31"/>
        <v>-1.756101414</v>
      </c>
      <c r="J3508" s="45">
        <f t="shared" si="43"/>
        <v>-0.9908867535</v>
      </c>
      <c r="K3508" s="21" t="s">
        <v>91</v>
      </c>
      <c r="L3508" s="8">
        <v>29.179329</v>
      </c>
      <c r="M3508" s="33">
        <f t="shared" si="6"/>
        <v>-0.002737170054</v>
      </c>
      <c r="N3508" s="33">
        <f t="shared" si="8"/>
        <v>-0.001712591509</v>
      </c>
      <c r="O3508" s="33">
        <f t="shared" si="10"/>
        <v>0.003499708332</v>
      </c>
      <c r="P3508" s="33">
        <f t="shared" si="12"/>
        <v>0.01895402837</v>
      </c>
      <c r="Q3508" s="45">
        <f t="shared" si="21"/>
        <v>-0.4320603065</v>
      </c>
      <c r="R3508" s="45">
        <f t="shared" si="32"/>
        <v>-0.2611451129</v>
      </c>
      <c r="S3508" s="45">
        <f t="shared" si="44"/>
        <v>0.1464111523</v>
      </c>
      <c r="T3508" s="33">
        <f t="shared" si="22"/>
        <v>-1.44398274</v>
      </c>
      <c r="U3508" s="33">
        <f t="shared" si="33"/>
        <v>-1.494956301</v>
      </c>
      <c r="V3508" s="33">
        <f t="shared" si="42"/>
        <v>-1.137297906</v>
      </c>
      <c r="W3508" s="44">
        <f t="shared" si="13"/>
        <v>0.008267168003</v>
      </c>
      <c r="X3508" s="44">
        <f t="shared" si="14"/>
        <v>0.004837928576</v>
      </c>
      <c r="Y3508" s="33">
        <f t="shared" si="15"/>
        <v>0.5851978058</v>
      </c>
      <c r="Z3508" s="43">
        <v>1.0</v>
      </c>
      <c r="AA3508" s="33">
        <f t="shared" si="16"/>
        <v>1.585197806</v>
      </c>
      <c r="AB3508" s="33">
        <f t="shared" si="17"/>
        <v>0.369163901</v>
      </c>
      <c r="AC3508" s="33">
        <f t="shared" si="18"/>
        <v>0.630836099</v>
      </c>
      <c r="AD3508" s="33">
        <f t="shared" si="19"/>
        <v>-0.003808668922</v>
      </c>
      <c r="AE3508" s="34">
        <f t="shared" si="23"/>
        <v>1</v>
      </c>
      <c r="AF3508" s="34">
        <f t="shared" si="24"/>
        <v>0</v>
      </c>
      <c r="AG3508" s="34">
        <f t="shared" si="25"/>
        <v>0</v>
      </c>
      <c r="AH3508" s="34">
        <f t="shared" si="26"/>
        <v>1</v>
      </c>
      <c r="AI3508" s="34">
        <f t="shared" si="28"/>
        <v>0</v>
      </c>
      <c r="AJ3508" s="34">
        <f t="shared" si="29"/>
        <v>1</v>
      </c>
      <c r="AK3508" s="34">
        <f t="shared" si="27"/>
        <v>-0.003808668922</v>
      </c>
      <c r="AL3508" s="36">
        <f t="shared" si="34"/>
        <v>1</v>
      </c>
      <c r="AM3508" s="36">
        <f t="shared" si="35"/>
        <v>0</v>
      </c>
      <c r="AN3508" s="46">
        <f t="shared" si="36"/>
        <v>0</v>
      </c>
      <c r="AO3508" s="36">
        <f t="shared" si="37"/>
        <v>4</v>
      </c>
      <c r="AP3508" s="36">
        <f t="shared" si="39"/>
        <v>0</v>
      </c>
      <c r="AQ3508" s="36">
        <f t="shared" si="40"/>
        <v>1</v>
      </c>
      <c r="AR3508" s="36">
        <f t="shared" si="38"/>
        <v>-0.003808668922</v>
      </c>
      <c r="AS3508" s="38">
        <f t="shared" si="45"/>
        <v>1</v>
      </c>
      <c r="AT3508" s="38">
        <f t="shared" si="46"/>
        <v>0</v>
      </c>
      <c r="AU3508" s="38">
        <f t="shared" si="47"/>
        <v>0</v>
      </c>
      <c r="AV3508" s="38">
        <f t="shared" si="48"/>
        <v>1</v>
      </c>
      <c r="AW3508" s="38">
        <f t="shared" si="51"/>
        <v>0</v>
      </c>
      <c r="AX3508" s="38">
        <f t="shared" si="52"/>
        <v>1</v>
      </c>
      <c r="AY3508" s="38">
        <f t="shared" si="49"/>
        <v>-0.003808668922</v>
      </c>
      <c r="AZ3508" s="12">
        <f t="shared" si="30"/>
        <v>131.1183714</v>
      </c>
      <c r="BA3508" s="12">
        <f t="shared" si="41"/>
        <v>89.33201333</v>
      </c>
      <c r="BB3508" s="12">
        <f t="shared" si="53"/>
        <v>115.211792</v>
      </c>
      <c r="BC3508" s="12">
        <f t="shared" si="50"/>
        <v>-0.003808668922</v>
      </c>
      <c r="BD3508" s="12">
        <f t="shared" si="54"/>
        <v>109.9330489</v>
      </c>
    </row>
    <row r="3509" ht="14.25" customHeight="1">
      <c r="A3509" s="7">
        <v>41611.0</v>
      </c>
      <c r="B3509" s="21" t="s">
        <v>90</v>
      </c>
      <c r="C3509" s="8">
        <v>61.955845</v>
      </c>
      <c r="D3509" s="33">
        <f t="shared" si="5"/>
        <v>0.001194856558</v>
      </c>
      <c r="E3509" s="33">
        <f t="shared" si="7"/>
        <v>-0.01839052083</v>
      </c>
      <c r="F3509" s="33">
        <f t="shared" si="9"/>
        <v>-0.02399262936</v>
      </c>
      <c r="G3509" s="33">
        <f t="shared" si="11"/>
        <v>-0.006756305601</v>
      </c>
      <c r="H3509" s="33">
        <f t="shared" si="20"/>
        <v>-1.46051402</v>
      </c>
      <c r="I3509" s="45">
        <f t="shared" si="31"/>
        <v>-1.55615828</v>
      </c>
      <c r="J3509" s="45">
        <f t="shared" si="43"/>
        <v>-0.9508845992</v>
      </c>
      <c r="K3509" s="21" t="s">
        <v>91</v>
      </c>
      <c r="L3509" s="8">
        <v>29.375902</v>
      </c>
      <c r="M3509" s="33">
        <f t="shared" si="6"/>
        <v>0.006736721053</v>
      </c>
      <c r="N3509" s="33">
        <f t="shared" si="8"/>
        <v>0.006506336872</v>
      </c>
      <c r="O3509" s="33">
        <f t="shared" si="10"/>
        <v>0.01151748169</v>
      </c>
      <c r="P3509" s="33">
        <f t="shared" si="12"/>
        <v>0.02841463523</v>
      </c>
      <c r="Q3509" s="45">
        <f t="shared" si="21"/>
        <v>0.07300514008</v>
      </c>
      <c r="R3509" s="45">
        <f t="shared" si="32"/>
        <v>0.04327653845</v>
      </c>
      <c r="S3509" s="45">
        <f t="shared" si="44"/>
        <v>0.4099952585</v>
      </c>
      <c r="T3509" s="33">
        <f t="shared" si="22"/>
        <v>-1.53351916</v>
      </c>
      <c r="U3509" s="33">
        <f t="shared" si="33"/>
        <v>-1.599434819</v>
      </c>
      <c r="V3509" s="33">
        <f t="shared" si="42"/>
        <v>-1.360879858</v>
      </c>
      <c r="W3509" s="44">
        <f t="shared" si="13"/>
        <v>0.008264247658</v>
      </c>
      <c r="X3509" s="44">
        <f t="shared" si="14"/>
        <v>0.004930170056</v>
      </c>
      <c r="Y3509" s="33">
        <f t="shared" si="15"/>
        <v>0.5965661074</v>
      </c>
      <c r="Z3509" s="43">
        <v>1.0</v>
      </c>
      <c r="AA3509" s="33">
        <f t="shared" si="16"/>
        <v>1.596566107</v>
      </c>
      <c r="AB3509" s="33">
        <f t="shared" si="17"/>
        <v>0.3736557507</v>
      </c>
      <c r="AC3509" s="33">
        <f t="shared" si="18"/>
        <v>0.6263442493</v>
      </c>
      <c r="AD3509" s="33">
        <f t="shared" si="19"/>
        <v>-0.002923239603</v>
      </c>
      <c r="AE3509" s="34">
        <f t="shared" si="23"/>
        <v>1</v>
      </c>
      <c r="AF3509" s="34">
        <f t="shared" si="24"/>
        <v>0</v>
      </c>
      <c r="AG3509" s="34">
        <f t="shared" si="25"/>
        <v>0</v>
      </c>
      <c r="AH3509" s="34">
        <f t="shared" si="26"/>
        <v>2</v>
      </c>
      <c r="AI3509" s="34">
        <f t="shared" si="28"/>
        <v>0</v>
      </c>
      <c r="AJ3509" s="34">
        <f t="shared" si="29"/>
        <v>1</v>
      </c>
      <c r="AK3509" s="34">
        <f t="shared" si="27"/>
        <v>-0.002923239603</v>
      </c>
      <c r="AL3509" s="36">
        <f t="shared" si="34"/>
        <v>1</v>
      </c>
      <c r="AM3509" s="36">
        <f t="shared" si="35"/>
        <v>0</v>
      </c>
      <c r="AN3509" s="46">
        <f t="shared" si="36"/>
        <v>0</v>
      </c>
      <c r="AO3509" s="36">
        <f t="shared" si="37"/>
        <v>5</v>
      </c>
      <c r="AP3509" s="36">
        <f t="shared" si="39"/>
        <v>0</v>
      </c>
      <c r="AQ3509" s="36">
        <f t="shared" si="40"/>
        <v>1</v>
      </c>
      <c r="AR3509" s="36">
        <f t="shared" si="38"/>
        <v>-0.002923239603</v>
      </c>
      <c r="AS3509" s="38">
        <f t="shared" si="45"/>
        <v>1</v>
      </c>
      <c r="AT3509" s="38">
        <f t="shared" si="46"/>
        <v>0</v>
      </c>
      <c r="AU3509" s="38">
        <f t="shared" si="47"/>
        <v>0</v>
      </c>
      <c r="AV3509" s="38">
        <f t="shared" si="48"/>
        <v>2</v>
      </c>
      <c r="AW3509" s="38">
        <f t="shared" si="51"/>
        <v>0</v>
      </c>
      <c r="AX3509" s="38">
        <f t="shared" si="52"/>
        <v>1</v>
      </c>
      <c r="AY3509" s="38">
        <f t="shared" si="49"/>
        <v>-0.002923239603</v>
      </c>
      <c r="AZ3509" s="12">
        <f t="shared" si="30"/>
        <v>130.735081</v>
      </c>
      <c r="BA3509" s="12">
        <f t="shared" si="41"/>
        <v>89.07087445</v>
      </c>
      <c r="BB3509" s="12">
        <f t="shared" si="53"/>
        <v>114.8750004</v>
      </c>
      <c r="BC3509" s="12">
        <f t="shared" si="50"/>
        <v>-0.002923239603</v>
      </c>
      <c r="BD3509" s="12">
        <f t="shared" si="54"/>
        <v>109.6116883</v>
      </c>
    </row>
    <row r="3510" ht="14.25" customHeight="1">
      <c r="A3510" s="7">
        <v>41612.0</v>
      </c>
      <c r="B3510" s="21" t="s">
        <v>90</v>
      </c>
      <c r="C3510" s="8">
        <v>61.522621</v>
      </c>
      <c r="D3510" s="33">
        <f t="shared" si="5"/>
        <v>-0.006992463746</v>
      </c>
      <c r="E3510" s="33">
        <f t="shared" si="7"/>
        <v>-0.01393471115</v>
      </c>
      <c r="F3510" s="33">
        <f t="shared" si="9"/>
        <v>-0.02434033936</v>
      </c>
      <c r="G3510" s="33">
        <f t="shared" si="11"/>
        <v>-0.01661520234</v>
      </c>
      <c r="H3510" s="33">
        <f t="shared" si="20"/>
        <v>-1.145011482</v>
      </c>
      <c r="I3510" s="45">
        <f t="shared" si="31"/>
        <v>-1.525186075</v>
      </c>
      <c r="J3510" s="45">
        <f t="shared" si="43"/>
        <v>-1.360814143</v>
      </c>
      <c r="K3510" s="21" t="s">
        <v>91</v>
      </c>
      <c r="L3510" s="8">
        <v>29.390463</v>
      </c>
      <c r="M3510" s="33">
        <f t="shared" si="6"/>
        <v>0.0004956783965</v>
      </c>
      <c r="N3510" s="33">
        <f t="shared" si="8"/>
        <v>0.01000775106</v>
      </c>
      <c r="O3510" s="33">
        <f t="shared" si="10"/>
        <v>0.01277527481</v>
      </c>
      <c r="P3510" s="33">
        <f t="shared" si="12"/>
        <v>0.02918471855</v>
      </c>
      <c r="Q3510" s="45">
        <f t="shared" si="21"/>
        <v>0.286866124</v>
      </c>
      <c r="R3510" s="45">
        <f t="shared" si="32"/>
        <v>0.08408234139</v>
      </c>
      <c r="S3510" s="45">
        <f t="shared" si="44"/>
        <v>0.408314771</v>
      </c>
      <c r="T3510" s="33">
        <f t="shared" si="22"/>
        <v>-1.431877606</v>
      </c>
      <c r="U3510" s="33">
        <f t="shared" si="33"/>
        <v>-1.609268416</v>
      </c>
      <c r="V3510" s="33">
        <f t="shared" si="42"/>
        <v>-1.769128914</v>
      </c>
      <c r="W3510" s="44">
        <f t="shared" si="13"/>
        <v>0.0083562568</v>
      </c>
      <c r="X3510" s="44">
        <f t="shared" si="14"/>
        <v>0.004919683707</v>
      </c>
      <c r="Y3510" s="33">
        <f t="shared" si="15"/>
        <v>0.5887425225</v>
      </c>
      <c r="Z3510" s="43">
        <v>1.0</v>
      </c>
      <c r="AA3510" s="33">
        <f t="shared" si="16"/>
        <v>1.588742522</v>
      </c>
      <c r="AB3510" s="33">
        <f t="shared" si="17"/>
        <v>0.3705713885</v>
      </c>
      <c r="AC3510" s="33">
        <f t="shared" si="18"/>
        <v>0.6294286115</v>
      </c>
      <c r="AD3510" s="33">
        <f t="shared" si="19"/>
        <v>0.005056481394</v>
      </c>
      <c r="AE3510" s="34">
        <f t="shared" si="23"/>
        <v>1</v>
      </c>
      <c r="AF3510" s="34">
        <f t="shared" si="24"/>
        <v>0</v>
      </c>
      <c r="AG3510" s="34">
        <f t="shared" si="25"/>
        <v>0</v>
      </c>
      <c r="AH3510" s="34">
        <f t="shared" si="26"/>
        <v>3</v>
      </c>
      <c r="AI3510" s="34">
        <f t="shared" si="28"/>
        <v>0</v>
      </c>
      <c r="AJ3510" s="34">
        <f t="shared" si="29"/>
        <v>1</v>
      </c>
      <c r="AK3510" s="34">
        <f t="shared" si="27"/>
        <v>0.005056481394</v>
      </c>
      <c r="AL3510" s="36">
        <f t="shared" si="34"/>
        <v>1</v>
      </c>
      <c r="AM3510" s="36">
        <f t="shared" si="35"/>
        <v>0</v>
      </c>
      <c r="AN3510" s="46">
        <f t="shared" si="36"/>
        <v>0</v>
      </c>
      <c r="AO3510" s="36">
        <f t="shared" si="37"/>
        <v>1</v>
      </c>
      <c r="AP3510" s="36">
        <f t="shared" si="39"/>
        <v>1</v>
      </c>
      <c r="AQ3510" s="36">
        <f t="shared" si="40"/>
        <v>1</v>
      </c>
      <c r="AR3510" s="36">
        <f t="shared" si="38"/>
        <v>0.005056481394</v>
      </c>
      <c r="AS3510" s="38">
        <f t="shared" si="45"/>
        <v>1</v>
      </c>
      <c r="AT3510" s="38">
        <f t="shared" si="46"/>
        <v>0</v>
      </c>
      <c r="AU3510" s="38">
        <f t="shared" si="47"/>
        <v>0</v>
      </c>
      <c r="AV3510" s="38">
        <f t="shared" si="48"/>
        <v>3</v>
      </c>
      <c r="AW3510" s="38">
        <f t="shared" si="51"/>
        <v>0</v>
      </c>
      <c r="AX3510" s="38">
        <f t="shared" si="52"/>
        <v>1</v>
      </c>
      <c r="AY3510" s="38">
        <f t="shared" si="49"/>
        <v>0.005056481394</v>
      </c>
      <c r="AZ3510" s="12">
        <f t="shared" si="30"/>
        <v>131.3961405</v>
      </c>
      <c r="BA3510" s="12">
        <f t="shared" si="41"/>
        <v>89.52125967</v>
      </c>
      <c r="BB3510" s="12">
        <f t="shared" si="53"/>
        <v>115.4558637</v>
      </c>
      <c r="BC3510" s="12">
        <f t="shared" si="50"/>
        <v>0.005056481394</v>
      </c>
      <c r="BD3510" s="12">
        <f t="shared" si="54"/>
        <v>110.1659377</v>
      </c>
    </row>
    <row r="3511" ht="14.25" customHeight="1">
      <c r="A3511" s="7">
        <v>41613.0</v>
      </c>
      <c r="B3511" s="21" t="s">
        <v>90</v>
      </c>
      <c r="C3511" s="8">
        <v>60.964336</v>
      </c>
      <c r="D3511" s="33">
        <f t="shared" si="5"/>
        <v>-0.009074467097</v>
      </c>
      <c r="E3511" s="33">
        <f t="shared" si="7"/>
        <v>-0.0232300111</v>
      </c>
      <c r="F3511" s="33">
        <f t="shared" si="9"/>
        <v>-0.03137682137</v>
      </c>
      <c r="G3511" s="33">
        <f t="shared" si="11"/>
        <v>-0.04869749719</v>
      </c>
      <c r="H3511" s="33">
        <f t="shared" si="20"/>
        <v>-1.679582922</v>
      </c>
      <c r="I3511" s="45">
        <f t="shared" si="31"/>
        <v>-1.769272686</v>
      </c>
      <c r="J3511" s="45">
        <f t="shared" si="43"/>
        <v>-2.565414601</v>
      </c>
      <c r="K3511" s="21" t="s">
        <v>91</v>
      </c>
      <c r="L3511" s="8">
        <v>28.997337</v>
      </c>
      <c r="M3511" s="33">
        <f t="shared" si="6"/>
        <v>-0.01337597165</v>
      </c>
      <c r="N3511" s="33">
        <f t="shared" si="8"/>
        <v>-0.008957116268</v>
      </c>
      <c r="O3511" s="33">
        <f t="shared" si="10"/>
        <v>0.001223884172</v>
      </c>
      <c r="P3511" s="33">
        <f t="shared" si="12"/>
        <v>0.001473959683</v>
      </c>
      <c r="Q3511" s="45">
        <f t="shared" si="21"/>
        <v>-0.8535751608</v>
      </c>
      <c r="R3511" s="45">
        <f t="shared" si="32"/>
        <v>-0.3571633976</v>
      </c>
      <c r="S3511" s="45">
        <f t="shared" si="44"/>
        <v>-0.5117738658</v>
      </c>
      <c r="T3511" s="33">
        <f t="shared" si="22"/>
        <v>-0.8260077613</v>
      </c>
      <c r="U3511" s="33">
        <f t="shared" si="33"/>
        <v>-1.412109288</v>
      </c>
      <c r="V3511" s="33">
        <f t="shared" si="42"/>
        <v>-2.053640735</v>
      </c>
      <c r="W3511" s="44">
        <f t="shared" si="13"/>
        <v>0.006099276355</v>
      </c>
      <c r="X3511" s="44">
        <f t="shared" si="14"/>
        <v>0.005062011072</v>
      </c>
      <c r="Y3511" s="33">
        <f t="shared" si="15"/>
        <v>0.8299363363</v>
      </c>
      <c r="Z3511" s="43">
        <v>1.0</v>
      </c>
      <c r="AA3511" s="33">
        <f t="shared" si="16"/>
        <v>1.829936336</v>
      </c>
      <c r="AB3511" s="33">
        <f t="shared" si="17"/>
        <v>0.4535329016</v>
      </c>
      <c r="AC3511" s="33">
        <f t="shared" si="18"/>
        <v>0.5464670984</v>
      </c>
      <c r="AD3511" s="33">
        <f t="shared" si="19"/>
        <v>-0.001721321658</v>
      </c>
      <c r="AE3511" s="34">
        <f t="shared" si="23"/>
        <v>0</v>
      </c>
      <c r="AF3511" s="34">
        <f t="shared" si="24"/>
        <v>0</v>
      </c>
      <c r="AG3511" s="34">
        <f t="shared" si="25"/>
        <v>0</v>
      </c>
      <c r="AH3511" s="34">
        <f t="shared" si="26"/>
        <v>4</v>
      </c>
      <c r="AI3511" s="34">
        <f t="shared" si="28"/>
        <v>0</v>
      </c>
      <c r="AJ3511" s="34">
        <f t="shared" si="29"/>
        <v>1</v>
      </c>
      <c r="AK3511" s="34">
        <f t="shared" si="27"/>
        <v>-0.001721321658</v>
      </c>
      <c r="AL3511" s="36">
        <f t="shared" si="34"/>
        <v>1</v>
      </c>
      <c r="AM3511" s="36">
        <f t="shared" si="35"/>
        <v>0</v>
      </c>
      <c r="AN3511" s="46">
        <f t="shared" si="36"/>
        <v>0</v>
      </c>
      <c r="AO3511" s="36">
        <f t="shared" si="37"/>
        <v>2</v>
      </c>
      <c r="AP3511" s="36">
        <f t="shared" si="39"/>
        <v>0</v>
      </c>
      <c r="AQ3511" s="36">
        <f t="shared" si="40"/>
        <v>1</v>
      </c>
      <c r="AR3511" s="36">
        <f t="shared" si="38"/>
        <v>-0.001721321658</v>
      </c>
      <c r="AS3511" s="38">
        <f t="shared" si="45"/>
        <v>1</v>
      </c>
      <c r="AT3511" s="38">
        <f t="shared" si="46"/>
        <v>0</v>
      </c>
      <c r="AU3511" s="38">
        <f t="shared" si="47"/>
        <v>0</v>
      </c>
      <c r="AV3511" s="38">
        <f t="shared" si="48"/>
        <v>4</v>
      </c>
      <c r="AW3511" s="38">
        <f t="shared" si="51"/>
        <v>0</v>
      </c>
      <c r="AX3511" s="38">
        <f t="shared" si="52"/>
        <v>1</v>
      </c>
      <c r="AY3511" s="38">
        <f t="shared" si="49"/>
        <v>-0.001721321658</v>
      </c>
      <c r="AZ3511" s="12">
        <f t="shared" si="30"/>
        <v>131.1699655</v>
      </c>
      <c r="BA3511" s="12">
        <f t="shared" si="41"/>
        <v>89.36716479</v>
      </c>
      <c r="BB3511" s="12">
        <f t="shared" si="53"/>
        <v>115.257127</v>
      </c>
      <c r="BC3511" s="12">
        <f t="shared" si="50"/>
        <v>-0.001721321658</v>
      </c>
      <c r="BD3511" s="12">
        <f t="shared" si="54"/>
        <v>109.9763067</v>
      </c>
    </row>
    <row r="3512" ht="14.25" customHeight="1">
      <c r="A3512" s="7">
        <v>41614.0</v>
      </c>
      <c r="B3512" s="21" t="s">
        <v>90</v>
      </c>
      <c r="C3512" s="8">
        <v>61.894798</v>
      </c>
      <c r="D3512" s="33">
        <f t="shared" si="5"/>
        <v>0.01526239866</v>
      </c>
      <c r="E3512" s="33">
        <f t="shared" si="7"/>
        <v>-0.008792096446</v>
      </c>
      <c r="F3512" s="33">
        <f t="shared" si="9"/>
        <v>-0.02222140427</v>
      </c>
      <c r="G3512" s="33">
        <f t="shared" si="11"/>
        <v>-0.0185530315</v>
      </c>
      <c r="H3512" s="33">
        <f t="shared" si="20"/>
        <v>-0.7702308055</v>
      </c>
      <c r="I3512" s="45">
        <f t="shared" si="31"/>
        <v>-1.323803274</v>
      </c>
      <c r="J3512" s="45">
        <f t="shared" si="43"/>
        <v>-1.457667552</v>
      </c>
      <c r="K3512" s="21" t="s">
        <v>91</v>
      </c>
      <c r="L3512" s="8">
        <v>29.45598</v>
      </c>
      <c r="M3512" s="33">
        <f t="shared" si="6"/>
        <v>0.01581672827</v>
      </c>
      <c r="N3512" s="33">
        <f t="shared" si="8"/>
        <v>0.006717939732</v>
      </c>
      <c r="O3512" s="33">
        <f t="shared" si="10"/>
        <v>0.007752232368</v>
      </c>
      <c r="P3512" s="33">
        <f t="shared" si="12"/>
        <v>0.02293265434</v>
      </c>
      <c r="Q3512" s="45">
        <f t="shared" si="21"/>
        <v>0.1127540428</v>
      </c>
      <c r="R3512" s="45">
        <f t="shared" si="32"/>
        <v>-0.0977704093</v>
      </c>
      <c r="S3512" s="45">
        <f t="shared" si="44"/>
        <v>0.1710413798</v>
      </c>
      <c r="T3512" s="33">
        <f t="shared" si="22"/>
        <v>-0.8829848483</v>
      </c>
      <c r="U3512" s="33">
        <f t="shared" si="33"/>
        <v>-1.226032865</v>
      </c>
      <c r="V3512" s="33">
        <f t="shared" si="42"/>
        <v>-1.628708932</v>
      </c>
      <c r="W3512" s="44">
        <f t="shared" si="13"/>
        <v>0.006456537949</v>
      </c>
      <c r="X3512" s="44">
        <f t="shared" si="14"/>
        <v>0.005984592349</v>
      </c>
      <c r="Y3512" s="33">
        <f t="shared" si="15"/>
        <v>0.9269042321</v>
      </c>
      <c r="Z3512" s="43">
        <v>1.0</v>
      </c>
      <c r="AA3512" s="33">
        <f t="shared" si="16"/>
        <v>1.926904232</v>
      </c>
      <c r="AB3512" s="33">
        <f t="shared" si="17"/>
        <v>0.4810328488</v>
      </c>
      <c r="AC3512" s="33">
        <f t="shared" si="18"/>
        <v>0.5189671512</v>
      </c>
      <c r="AD3512" s="33">
        <f t="shared" si="19"/>
        <v>-0.001891503016</v>
      </c>
      <c r="AE3512" s="34">
        <f t="shared" si="23"/>
        <v>0</v>
      </c>
      <c r="AF3512" s="34">
        <f t="shared" si="24"/>
        <v>0</v>
      </c>
      <c r="AG3512" s="34">
        <f t="shared" si="25"/>
        <v>0</v>
      </c>
      <c r="AH3512" s="34">
        <f t="shared" si="26"/>
        <v>5</v>
      </c>
      <c r="AI3512" s="34">
        <f t="shared" si="28"/>
        <v>0</v>
      </c>
      <c r="AJ3512" s="34">
        <f t="shared" si="29"/>
        <v>1</v>
      </c>
      <c r="AK3512" s="34">
        <f t="shared" si="27"/>
        <v>-0.001891503016</v>
      </c>
      <c r="AL3512" s="36">
        <f t="shared" si="34"/>
        <v>1</v>
      </c>
      <c r="AM3512" s="36">
        <f t="shared" si="35"/>
        <v>0</v>
      </c>
      <c r="AN3512" s="46">
        <f t="shared" si="36"/>
        <v>0</v>
      </c>
      <c r="AO3512" s="36">
        <f t="shared" si="37"/>
        <v>3</v>
      </c>
      <c r="AP3512" s="36">
        <f t="shared" si="39"/>
        <v>0</v>
      </c>
      <c r="AQ3512" s="36">
        <f t="shared" si="40"/>
        <v>1</v>
      </c>
      <c r="AR3512" s="36">
        <f t="shared" si="38"/>
        <v>-0.001891503016</v>
      </c>
      <c r="AS3512" s="38">
        <f t="shared" si="45"/>
        <v>1</v>
      </c>
      <c r="AT3512" s="38">
        <f t="shared" si="46"/>
        <v>0</v>
      </c>
      <c r="AU3512" s="38">
        <f t="shared" si="47"/>
        <v>0</v>
      </c>
      <c r="AV3512" s="38">
        <f t="shared" si="48"/>
        <v>5</v>
      </c>
      <c r="AW3512" s="38">
        <f t="shared" si="51"/>
        <v>0</v>
      </c>
      <c r="AX3512" s="38">
        <f t="shared" si="52"/>
        <v>1</v>
      </c>
      <c r="AY3512" s="38">
        <f t="shared" si="49"/>
        <v>-0.001891503016</v>
      </c>
      <c r="AZ3512" s="12">
        <f t="shared" si="30"/>
        <v>130.9218571</v>
      </c>
      <c r="BA3512" s="12">
        <f t="shared" si="41"/>
        <v>89.19812653</v>
      </c>
      <c r="BB3512" s="12">
        <f t="shared" si="53"/>
        <v>115.0391178</v>
      </c>
      <c r="BC3512" s="12">
        <f t="shared" si="50"/>
        <v>-0.001891503016</v>
      </c>
      <c r="BD3512" s="12">
        <f t="shared" si="54"/>
        <v>109.7682862</v>
      </c>
    </row>
    <row r="3513" ht="14.25" customHeight="1">
      <c r="A3513" s="7">
        <v>41617.0</v>
      </c>
      <c r="B3513" s="21" t="s">
        <v>90</v>
      </c>
      <c r="C3513" s="8">
        <v>61.552414</v>
      </c>
      <c r="D3513" s="33">
        <f t="shared" si="5"/>
        <v>-0.00553170882</v>
      </c>
      <c r="E3513" s="33">
        <f t="shared" si="7"/>
        <v>-0.005324512877</v>
      </c>
      <c r="F3513" s="33">
        <f t="shared" si="9"/>
        <v>-0.02899067721</v>
      </c>
      <c r="G3513" s="33">
        <f t="shared" si="11"/>
        <v>-0.03023522892</v>
      </c>
      <c r="H3513" s="33">
        <f t="shared" si="20"/>
        <v>-0.5468095204</v>
      </c>
      <c r="I3513" s="45">
        <f t="shared" si="31"/>
        <v>-1.550680092</v>
      </c>
      <c r="J3513" s="45">
        <f t="shared" si="43"/>
        <v>-1.888794285</v>
      </c>
      <c r="K3513" s="21" t="s">
        <v>91</v>
      </c>
      <c r="L3513" s="8">
        <v>29.412308</v>
      </c>
      <c r="M3513" s="33">
        <f t="shared" si="6"/>
        <v>-0.001482619149</v>
      </c>
      <c r="N3513" s="33">
        <f t="shared" si="8"/>
        <v>0.00798438511</v>
      </c>
      <c r="O3513" s="33">
        <f t="shared" si="10"/>
        <v>0.006258119611</v>
      </c>
      <c r="P3513" s="33">
        <f t="shared" si="12"/>
        <v>0.01580571196</v>
      </c>
      <c r="Q3513" s="45">
        <f t="shared" si="21"/>
        <v>0.1953784289</v>
      </c>
      <c r="R3513" s="45">
        <f t="shared" si="32"/>
        <v>-0.15364793</v>
      </c>
      <c r="S3513" s="45">
        <f t="shared" si="44"/>
        <v>-0.08678967626</v>
      </c>
      <c r="T3513" s="33">
        <f t="shared" si="22"/>
        <v>-0.7421879493</v>
      </c>
      <c r="U3513" s="33">
        <f t="shared" si="33"/>
        <v>-1.397032162</v>
      </c>
      <c r="V3513" s="33">
        <f t="shared" si="42"/>
        <v>-1.802004608</v>
      </c>
      <c r="W3513" s="44">
        <f t="shared" si="13"/>
        <v>0.00629095666</v>
      </c>
      <c r="X3513" s="44">
        <f t="shared" si="14"/>
        <v>0.005919918435</v>
      </c>
      <c r="Y3513" s="33">
        <f t="shared" si="15"/>
        <v>0.9410203813</v>
      </c>
      <c r="Z3513" s="43">
        <v>1.0</v>
      </c>
      <c r="AA3513" s="33">
        <f t="shared" si="16"/>
        <v>1.941020381</v>
      </c>
      <c r="AB3513" s="33">
        <f t="shared" si="17"/>
        <v>0.4848070584</v>
      </c>
      <c r="AC3513" s="33">
        <f t="shared" si="18"/>
        <v>0.5151929416</v>
      </c>
      <c r="AD3513" s="33">
        <f t="shared" si="19"/>
        <v>0.005313452617</v>
      </c>
      <c r="AE3513" s="34">
        <f t="shared" si="23"/>
        <v>0</v>
      </c>
      <c r="AF3513" s="34">
        <f t="shared" si="24"/>
        <v>0</v>
      </c>
      <c r="AG3513" s="34">
        <f t="shared" si="25"/>
        <v>0</v>
      </c>
      <c r="AH3513" s="34">
        <f t="shared" si="26"/>
        <v>0</v>
      </c>
      <c r="AI3513" s="34">
        <f t="shared" si="28"/>
        <v>1</v>
      </c>
      <c r="AJ3513" s="34">
        <f t="shared" si="29"/>
        <v>0</v>
      </c>
      <c r="AK3513" s="34">
        <f t="shared" si="27"/>
        <v>0</v>
      </c>
      <c r="AL3513" s="36">
        <f t="shared" si="34"/>
        <v>1</v>
      </c>
      <c r="AM3513" s="36">
        <f t="shared" si="35"/>
        <v>0</v>
      </c>
      <c r="AN3513" s="46">
        <f t="shared" si="36"/>
        <v>0</v>
      </c>
      <c r="AO3513" s="36">
        <f t="shared" si="37"/>
        <v>4</v>
      </c>
      <c r="AP3513" s="36">
        <f t="shared" si="39"/>
        <v>0</v>
      </c>
      <c r="AQ3513" s="36">
        <f t="shared" si="40"/>
        <v>1</v>
      </c>
      <c r="AR3513" s="36">
        <f t="shared" si="38"/>
        <v>0.005313452617</v>
      </c>
      <c r="AS3513" s="38">
        <f t="shared" si="45"/>
        <v>1</v>
      </c>
      <c r="AT3513" s="38">
        <f t="shared" si="46"/>
        <v>0</v>
      </c>
      <c r="AU3513" s="38">
        <f t="shared" si="47"/>
        <v>0</v>
      </c>
      <c r="AV3513" s="38">
        <f t="shared" si="48"/>
        <v>1</v>
      </c>
      <c r="AW3513" s="38">
        <f t="shared" si="51"/>
        <v>1</v>
      </c>
      <c r="AX3513" s="38">
        <f t="shared" si="52"/>
        <v>1</v>
      </c>
      <c r="AY3513" s="38">
        <f t="shared" si="49"/>
        <v>0.005313452617</v>
      </c>
      <c r="AZ3513" s="12">
        <f t="shared" si="30"/>
        <v>130.9218571</v>
      </c>
      <c r="BA3513" s="12">
        <f t="shared" si="41"/>
        <v>89.67207655</v>
      </c>
      <c r="BB3513" s="12">
        <f t="shared" si="53"/>
        <v>115.6503727</v>
      </c>
      <c r="BC3513" s="12">
        <f t="shared" si="50"/>
        <v>0.003542301744</v>
      </c>
      <c r="BD3513" s="12">
        <f t="shared" si="54"/>
        <v>110.1571186</v>
      </c>
    </row>
    <row r="3514" ht="14.25" customHeight="1">
      <c r="A3514" s="7">
        <v>41618.0</v>
      </c>
      <c r="B3514" s="21" t="s">
        <v>90</v>
      </c>
      <c r="C3514" s="8">
        <v>61.336529</v>
      </c>
      <c r="D3514" s="33">
        <f t="shared" si="5"/>
        <v>-0.00350733604</v>
      </c>
      <c r="E3514" s="33">
        <f t="shared" si="7"/>
        <v>-0.009996086729</v>
      </c>
      <c r="F3514" s="33">
        <f t="shared" si="9"/>
        <v>-0.02820277432</v>
      </c>
      <c r="G3514" s="33">
        <f t="shared" si="11"/>
        <v>-0.02911253822</v>
      </c>
      <c r="H3514" s="33">
        <f t="shared" si="20"/>
        <v>-0.8009860722</v>
      </c>
      <c r="I3514" s="45">
        <f t="shared" si="31"/>
        <v>-1.460170692</v>
      </c>
      <c r="J3514" s="45">
        <f t="shared" si="43"/>
        <v>-1.78865305</v>
      </c>
      <c r="K3514" s="21" t="s">
        <v>91</v>
      </c>
      <c r="L3514" s="8">
        <v>29.011889</v>
      </c>
      <c r="M3514" s="33">
        <f t="shared" si="6"/>
        <v>-0.01361399452</v>
      </c>
      <c r="N3514" s="33">
        <f t="shared" si="8"/>
        <v>-0.01239155142</v>
      </c>
      <c r="O3514" s="33">
        <f t="shared" si="10"/>
        <v>-0.005965838151</v>
      </c>
      <c r="P3514" s="33">
        <f t="shared" si="12"/>
        <v>0.006500263907</v>
      </c>
      <c r="Q3514" s="45">
        <f t="shared" si="21"/>
        <v>-1.032041248</v>
      </c>
      <c r="R3514" s="45">
        <f t="shared" si="32"/>
        <v>-0.6112164229</v>
      </c>
      <c r="S3514" s="45">
        <f t="shared" si="44"/>
        <v>-0.4072841551</v>
      </c>
      <c r="T3514" s="33">
        <f t="shared" si="22"/>
        <v>0.2310551759</v>
      </c>
      <c r="U3514" s="33">
        <f t="shared" si="33"/>
        <v>-0.8489542691</v>
      </c>
      <c r="V3514" s="33">
        <f t="shared" si="42"/>
        <v>-1.381368895</v>
      </c>
      <c r="W3514" s="44">
        <f t="shared" si="13"/>
        <v>0.006265869016</v>
      </c>
      <c r="X3514" s="44">
        <f t="shared" si="14"/>
        <v>0.006654856199</v>
      </c>
      <c r="Y3514" s="33">
        <f t="shared" si="15"/>
        <v>1.062080325</v>
      </c>
      <c r="Z3514" s="43">
        <v>1.0</v>
      </c>
      <c r="AA3514" s="33">
        <f t="shared" si="16"/>
        <v>2.062080325</v>
      </c>
      <c r="AB3514" s="33">
        <f t="shared" si="17"/>
        <v>0.5150528386</v>
      </c>
      <c r="AC3514" s="33">
        <f t="shared" si="18"/>
        <v>0.4849471614</v>
      </c>
      <c r="AD3514" s="33">
        <f t="shared" si="19"/>
        <v>-0.001719643042</v>
      </c>
      <c r="AE3514" s="34">
        <f t="shared" si="23"/>
        <v>0</v>
      </c>
      <c r="AF3514" s="34">
        <f t="shared" si="24"/>
        <v>0</v>
      </c>
      <c r="AG3514" s="34">
        <f t="shared" si="25"/>
        <v>0</v>
      </c>
      <c r="AH3514" s="34">
        <f t="shared" si="26"/>
        <v>0</v>
      </c>
      <c r="AI3514" s="34">
        <f t="shared" si="28"/>
        <v>0</v>
      </c>
      <c r="AJ3514" s="34">
        <f t="shared" si="29"/>
        <v>0</v>
      </c>
      <c r="AK3514" s="34">
        <f t="shared" si="27"/>
        <v>0</v>
      </c>
      <c r="AL3514" s="36">
        <f t="shared" si="34"/>
        <v>0</v>
      </c>
      <c r="AM3514" s="36">
        <f t="shared" si="35"/>
        <v>0</v>
      </c>
      <c r="AN3514" s="46">
        <f t="shared" si="36"/>
        <v>0</v>
      </c>
      <c r="AO3514" s="36">
        <f t="shared" si="37"/>
        <v>5</v>
      </c>
      <c r="AP3514" s="36">
        <f t="shared" si="39"/>
        <v>0</v>
      </c>
      <c r="AQ3514" s="36">
        <f t="shared" si="40"/>
        <v>1</v>
      </c>
      <c r="AR3514" s="36">
        <f t="shared" si="38"/>
        <v>-0.001719643042</v>
      </c>
      <c r="AS3514" s="38">
        <f t="shared" si="45"/>
        <v>1</v>
      </c>
      <c r="AT3514" s="38">
        <f t="shared" si="46"/>
        <v>0</v>
      </c>
      <c r="AU3514" s="38">
        <f t="shared" si="47"/>
        <v>0</v>
      </c>
      <c r="AV3514" s="38">
        <f t="shared" si="48"/>
        <v>2</v>
      </c>
      <c r="AW3514" s="38">
        <f t="shared" si="51"/>
        <v>0</v>
      </c>
      <c r="AX3514" s="38">
        <f t="shared" si="52"/>
        <v>1</v>
      </c>
      <c r="AY3514" s="38">
        <f t="shared" si="49"/>
        <v>-0.001719643042</v>
      </c>
      <c r="AZ3514" s="12">
        <f t="shared" si="30"/>
        <v>130.9218571</v>
      </c>
      <c r="BA3514" s="12">
        <f t="shared" si="41"/>
        <v>89.51787258</v>
      </c>
      <c r="BB3514" s="12">
        <f t="shared" si="53"/>
        <v>115.4514953</v>
      </c>
      <c r="BC3514" s="12">
        <f t="shared" si="50"/>
        <v>-0.001146428695</v>
      </c>
      <c r="BD3514" s="12">
        <f t="shared" si="54"/>
        <v>110.0308313</v>
      </c>
    </row>
    <row r="3515" ht="14.25" customHeight="1">
      <c r="A3515" s="7">
        <v>41619.0</v>
      </c>
      <c r="B3515" s="21" t="s">
        <v>90</v>
      </c>
      <c r="C3515" s="8">
        <v>61.537514</v>
      </c>
      <c r="D3515" s="33">
        <f t="shared" si="5"/>
        <v>0.003276758618</v>
      </c>
      <c r="E3515" s="33">
        <f t="shared" si="7"/>
        <v>0.0002420735619</v>
      </c>
      <c r="F3515" s="33">
        <f t="shared" si="9"/>
        <v>-0.01369601082</v>
      </c>
      <c r="G3515" s="33">
        <f t="shared" si="11"/>
        <v>-0.0280924685</v>
      </c>
      <c r="H3515" s="33">
        <f t="shared" si="20"/>
        <v>-0.1750793886</v>
      </c>
      <c r="I3515" s="45">
        <f t="shared" si="31"/>
        <v>-0.8474561696</v>
      </c>
      <c r="J3515" s="45">
        <f t="shared" si="43"/>
        <v>-1.682626469</v>
      </c>
      <c r="K3515" s="21" t="s">
        <v>91</v>
      </c>
      <c r="L3515" s="8">
        <v>29.215733</v>
      </c>
      <c r="M3515" s="33">
        <f t="shared" si="6"/>
        <v>0.007026222939</v>
      </c>
      <c r="N3515" s="33">
        <f t="shared" si="8"/>
        <v>-0.005945125805</v>
      </c>
      <c r="O3515" s="33">
        <f t="shared" si="10"/>
        <v>0.004003127916</v>
      </c>
      <c r="P3515" s="33">
        <f t="shared" si="12"/>
        <v>0.01331777965</v>
      </c>
      <c r="Q3515" s="45">
        <f t="shared" si="21"/>
        <v>-0.6092732792</v>
      </c>
      <c r="R3515" s="45">
        <f t="shared" si="32"/>
        <v>-0.2097336339</v>
      </c>
      <c r="S3515" s="45">
        <f t="shared" si="44"/>
        <v>-0.1829010109</v>
      </c>
      <c r="T3515" s="33">
        <f t="shared" si="22"/>
        <v>0.4341938906</v>
      </c>
      <c r="U3515" s="33">
        <f t="shared" si="33"/>
        <v>-0.6377225357</v>
      </c>
      <c r="V3515" s="33">
        <f t="shared" si="42"/>
        <v>-1.499725458</v>
      </c>
      <c r="W3515" s="44">
        <f t="shared" si="13"/>
        <v>0.006302744912</v>
      </c>
      <c r="X3515" s="44">
        <f t="shared" si="14"/>
        <v>0.006820206693</v>
      </c>
      <c r="Y3515" s="33">
        <f t="shared" si="15"/>
        <v>1.082101019</v>
      </c>
      <c r="Z3515" s="43">
        <v>1.0</v>
      </c>
      <c r="AA3515" s="33">
        <f t="shared" si="16"/>
        <v>2.082101019</v>
      </c>
      <c r="AB3515" s="33">
        <f t="shared" si="17"/>
        <v>0.5197159068</v>
      </c>
      <c r="AC3515" s="33">
        <f t="shared" si="18"/>
        <v>0.4802840932</v>
      </c>
      <c r="AD3515" s="33">
        <f t="shared" si="19"/>
        <v>0.00227237811</v>
      </c>
      <c r="AE3515" s="34">
        <f t="shared" si="23"/>
        <v>0</v>
      </c>
      <c r="AF3515" s="34">
        <f t="shared" si="24"/>
        <v>0</v>
      </c>
      <c r="AG3515" s="34">
        <f t="shared" si="25"/>
        <v>0</v>
      </c>
      <c r="AH3515" s="34">
        <f t="shared" si="26"/>
        <v>0</v>
      </c>
      <c r="AI3515" s="34">
        <f t="shared" si="28"/>
        <v>0</v>
      </c>
      <c r="AJ3515" s="34">
        <f t="shared" si="29"/>
        <v>0</v>
      </c>
      <c r="AK3515" s="34">
        <f t="shared" si="27"/>
        <v>0</v>
      </c>
      <c r="AL3515" s="36">
        <f t="shared" si="34"/>
        <v>0</v>
      </c>
      <c r="AM3515" s="36">
        <f t="shared" si="35"/>
        <v>0</v>
      </c>
      <c r="AN3515" s="46">
        <f t="shared" si="36"/>
        <v>0</v>
      </c>
      <c r="AO3515" s="36">
        <f t="shared" si="37"/>
        <v>0</v>
      </c>
      <c r="AP3515" s="36">
        <f t="shared" si="39"/>
        <v>1</v>
      </c>
      <c r="AQ3515" s="36">
        <f t="shared" si="40"/>
        <v>0</v>
      </c>
      <c r="AR3515" s="36">
        <f t="shared" si="38"/>
        <v>0</v>
      </c>
      <c r="AS3515" s="38">
        <f t="shared" si="45"/>
        <v>1</v>
      </c>
      <c r="AT3515" s="38">
        <f t="shared" si="46"/>
        <v>0</v>
      </c>
      <c r="AU3515" s="38">
        <f t="shared" si="47"/>
        <v>0</v>
      </c>
      <c r="AV3515" s="38">
        <f t="shared" si="48"/>
        <v>3</v>
      </c>
      <c r="AW3515" s="38">
        <f t="shared" si="51"/>
        <v>0</v>
      </c>
      <c r="AX3515" s="38">
        <f t="shared" si="52"/>
        <v>1</v>
      </c>
      <c r="AY3515" s="38">
        <f t="shared" si="49"/>
        <v>0.00227237811</v>
      </c>
      <c r="AZ3515" s="12">
        <f t="shared" si="30"/>
        <v>130.9218571</v>
      </c>
      <c r="BA3515" s="12">
        <f t="shared" si="41"/>
        <v>89.51787258</v>
      </c>
      <c r="BB3515" s="12">
        <f t="shared" si="53"/>
        <v>115.7138448</v>
      </c>
      <c r="BC3515" s="12">
        <f t="shared" si="50"/>
        <v>0.0007574593701</v>
      </c>
      <c r="BD3515" s="12">
        <f t="shared" si="54"/>
        <v>110.1141752</v>
      </c>
    </row>
    <row r="3516" ht="14.25" customHeight="1">
      <c r="A3516" s="7">
        <v>41620.0</v>
      </c>
      <c r="B3516" s="21" t="s">
        <v>90</v>
      </c>
      <c r="C3516" s="8">
        <v>60.502838</v>
      </c>
      <c r="D3516" s="33">
        <f t="shared" si="5"/>
        <v>-0.01681374389</v>
      </c>
      <c r="E3516" s="33">
        <f t="shared" si="7"/>
        <v>-0.007569966808</v>
      </c>
      <c r="F3516" s="33">
        <f t="shared" si="9"/>
        <v>-0.03062412749</v>
      </c>
      <c r="G3516" s="33">
        <f t="shared" si="11"/>
        <v>-0.04788027963</v>
      </c>
      <c r="H3516" s="33">
        <f t="shared" si="20"/>
        <v>-0.6159230153</v>
      </c>
      <c r="I3516" s="45">
        <f t="shared" si="31"/>
        <v>-1.470833555</v>
      </c>
      <c r="J3516" s="45">
        <f t="shared" si="43"/>
        <v>-2.269574815</v>
      </c>
      <c r="K3516" s="21" t="s">
        <v>91</v>
      </c>
      <c r="L3516" s="8">
        <v>28.545948</v>
      </c>
      <c r="M3516" s="33">
        <f t="shared" si="6"/>
        <v>-0.02292549018</v>
      </c>
      <c r="N3516" s="33">
        <f t="shared" si="8"/>
        <v>-0.01556656737</v>
      </c>
      <c r="O3516" s="33">
        <f t="shared" si="10"/>
        <v>-0.02438425209</v>
      </c>
      <c r="P3516" s="33">
        <f t="shared" si="12"/>
        <v>-0.01583560832</v>
      </c>
      <c r="Q3516" s="45">
        <f t="shared" si="21"/>
        <v>-1.171477428</v>
      </c>
      <c r="R3516" s="45">
        <f t="shared" si="32"/>
        <v>-1.286092538</v>
      </c>
      <c r="S3516" s="45">
        <f t="shared" si="44"/>
        <v>-1.158436617</v>
      </c>
      <c r="T3516" s="33">
        <f t="shared" si="22"/>
        <v>0.5555544126</v>
      </c>
      <c r="U3516" s="33">
        <f t="shared" si="33"/>
        <v>-0.1847410166</v>
      </c>
      <c r="V3516" s="33">
        <f t="shared" si="42"/>
        <v>-1.111138198</v>
      </c>
      <c r="W3516" s="44">
        <f t="shared" si="13"/>
        <v>0.007056455529</v>
      </c>
      <c r="X3516" s="44">
        <f t="shared" si="14"/>
        <v>0.008494115767</v>
      </c>
      <c r="Y3516" s="33">
        <f t="shared" si="15"/>
        <v>1.203736881</v>
      </c>
      <c r="Z3516" s="43">
        <v>1.0</v>
      </c>
      <c r="AA3516" s="33">
        <f t="shared" si="16"/>
        <v>2.203736881</v>
      </c>
      <c r="AB3516" s="33">
        <f t="shared" si="17"/>
        <v>0.546225319</v>
      </c>
      <c r="AC3516" s="33">
        <f t="shared" si="18"/>
        <v>0.453774681</v>
      </c>
      <c r="AD3516" s="33">
        <f t="shared" si="19"/>
        <v>-0.00258368891</v>
      </c>
      <c r="AE3516" s="34">
        <f t="shared" si="23"/>
        <v>0</v>
      </c>
      <c r="AF3516" s="34">
        <f t="shared" si="24"/>
        <v>0</v>
      </c>
      <c r="AG3516" s="34">
        <f t="shared" si="25"/>
        <v>0</v>
      </c>
      <c r="AH3516" s="34">
        <f t="shared" si="26"/>
        <v>0</v>
      </c>
      <c r="AI3516" s="34">
        <f t="shared" si="28"/>
        <v>0</v>
      </c>
      <c r="AJ3516" s="34">
        <f t="shared" si="29"/>
        <v>0</v>
      </c>
      <c r="AK3516" s="34">
        <f t="shared" si="27"/>
        <v>0</v>
      </c>
      <c r="AL3516" s="36">
        <f t="shared" si="34"/>
        <v>0</v>
      </c>
      <c r="AM3516" s="36">
        <f t="shared" si="35"/>
        <v>0</v>
      </c>
      <c r="AN3516" s="46">
        <f t="shared" si="36"/>
        <v>0</v>
      </c>
      <c r="AO3516" s="36">
        <f t="shared" si="37"/>
        <v>0</v>
      </c>
      <c r="AP3516" s="36">
        <f t="shared" si="39"/>
        <v>0</v>
      </c>
      <c r="AQ3516" s="36">
        <f t="shared" si="40"/>
        <v>0</v>
      </c>
      <c r="AR3516" s="36">
        <f t="shared" si="38"/>
        <v>0</v>
      </c>
      <c r="AS3516" s="38">
        <f t="shared" si="45"/>
        <v>1</v>
      </c>
      <c r="AT3516" s="38">
        <f t="shared" si="46"/>
        <v>0</v>
      </c>
      <c r="AU3516" s="38">
        <f t="shared" si="47"/>
        <v>0</v>
      </c>
      <c r="AV3516" s="38">
        <f t="shared" si="48"/>
        <v>4</v>
      </c>
      <c r="AW3516" s="38">
        <f t="shared" si="51"/>
        <v>0</v>
      </c>
      <c r="AX3516" s="38">
        <f t="shared" si="52"/>
        <v>1</v>
      </c>
      <c r="AY3516" s="38">
        <f t="shared" si="49"/>
        <v>-0.00258368891</v>
      </c>
      <c r="AZ3516" s="12">
        <f t="shared" si="30"/>
        <v>130.9218571</v>
      </c>
      <c r="BA3516" s="12">
        <f t="shared" si="41"/>
        <v>89.51787258</v>
      </c>
      <c r="BB3516" s="12">
        <f t="shared" si="53"/>
        <v>115.4148762</v>
      </c>
      <c r="BC3516" s="12">
        <f t="shared" si="50"/>
        <v>-0.0008612296366</v>
      </c>
      <c r="BD3516" s="12">
        <f t="shared" si="54"/>
        <v>110.0193416</v>
      </c>
    </row>
    <row r="3517" ht="14.25" customHeight="1">
      <c r="A3517" s="7">
        <v>41621.0</v>
      </c>
      <c r="B3517" s="21" t="s">
        <v>90</v>
      </c>
      <c r="C3517" s="8">
        <v>60.242302</v>
      </c>
      <c r="D3517" s="33">
        <f t="shared" si="5"/>
        <v>-0.004306178166</v>
      </c>
      <c r="E3517" s="33">
        <f t="shared" si="7"/>
        <v>-0.02669846342</v>
      </c>
      <c r="F3517" s="33">
        <f t="shared" si="9"/>
        <v>-0.0352558244</v>
      </c>
      <c r="G3517" s="33">
        <f t="shared" si="11"/>
        <v>-0.05680872593</v>
      </c>
      <c r="H3517" s="33">
        <f t="shared" si="20"/>
        <v>-1.773107292</v>
      </c>
      <c r="I3517" s="45">
        <f t="shared" si="31"/>
        <v>-1.598349636</v>
      </c>
      <c r="J3517" s="45">
        <f t="shared" si="43"/>
        <v>-2.421207597</v>
      </c>
      <c r="K3517" s="21" t="s">
        <v>91</v>
      </c>
      <c r="L3517" s="8">
        <v>28.560514</v>
      </c>
      <c r="M3517" s="33">
        <f t="shared" si="6"/>
        <v>0.0005102650646</v>
      </c>
      <c r="N3517" s="33">
        <f t="shared" si="8"/>
        <v>-0.03040014286</v>
      </c>
      <c r="O3517" s="33">
        <f t="shared" si="10"/>
        <v>-0.02388642945</v>
      </c>
      <c r="P3517" s="33">
        <f t="shared" si="12"/>
        <v>-0.01753719583</v>
      </c>
      <c r="Q3517" s="45">
        <f t="shared" si="21"/>
        <v>-2.038333926</v>
      </c>
      <c r="R3517" s="45">
        <f t="shared" si="32"/>
        <v>-1.222917129</v>
      </c>
      <c r="S3517" s="45">
        <f t="shared" si="44"/>
        <v>-1.177635526</v>
      </c>
      <c r="T3517" s="33">
        <f t="shared" si="22"/>
        <v>0.2652266341</v>
      </c>
      <c r="U3517" s="33">
        <f t="shared" si="33"/>
        <v>-0.3754325068</v>
      </c>
      <c r="V3517" s="33">
        <f t="shared" si="42"/>
        <v>-1.243572072</v>
      </c>
      <c r="W3517" s="44">
        <f t="shared" si="13"/>
        <v>0.006837318189</v>
      </c>
      <c r="X3517" s="44">
        <f t="shared" si="14"/>
        <v>0.008470640252</v>
      </c>
      <c r="Y3517" s="33">
        <f t="shared" si="15"/>
        <v>1.238883436</v>
      </c>
      <c r="Z3517" s="43">
        <v>1.0</v>
      </c>
      <c r="AA3517" s="33">
        <f t="shared" si="16"/>
        <v>2.238883436</v>
      </c>
      <c r="AB3517" s="33">
        <f t="shared" si="17"/>
        <v>0.5533487881</v>
      </c>
      <c r="AC3517" s="33">
        <f t="shared" si="18"/>
        <v>0.4466512119</v>
      </c>
      <c r="AD3517" s="33">
        <f t="shared" si="19"/>
        <v>0.00002322225356</v>
      </c>
      <c r="AE3517" s="34">
        <f t="shared" si="23"/>
        <v>0</v>
      </c>
      <c r="AF3517" s="34">
        <f t="shared" si="24"/>
        <v>0</v>
      </c>
      <c r="AG3517" s="34">
        <f t="shared" si="25"/>
        <v>0</v>
      </c>
      <c r="AH3517" s="34">
        <f t="shared" si="26"/>
        <v>0</v>
      </c>
      <c r="AI3517" s="34">
        <f t="shared" si="28"/>
        <v>0</v>
      </c>
      <c r="AJ3517" s="34">
        <f t="shared" si="29"/>
        <v>0</v>
      </c>
      <c r="AK3517" s="34">
        <f t="shared" si="27"/>
        <v>0</v>
      </c>
      <c r="AL3517" s="36">
        <f t="shared" si="34"/>
        <v>0</v>
      </c>
      <c r="AM3517" s="36">
        <f t="shared" si="35"/>
        <v>0</v>
      </c>
      <c r="AN3517" s="46">
        <f t="shared" si="36"/>
        <v>0</v>
      </c>
      <c r="AO3517" s="36">
        <f t="shared" si="37"/>
        <v>0</v>
      </c>
      <c r="AP3517" s="36">
        <f t="shared" si="39"/>
        <v>0</v>
      </c>
      <c r="AQ3517" s="36">
        <f t="shared" si="40"/>
        <v>0</v>
      </c>
      <c r="AR3517" s="36">
        <f t="shared" si="38"/>
        <v>0</v>
      </c>
      <c r="AS3517" s="38">
        <f t="shared" si="45"/>
        <v>1</v>
      </c>
      <c r="AT3517" s="38">
        <f t="shared" si="46"/>
        <v>0</v>
      </c>
      <c r="AU3517" s="38">
        <f t="shared" si="47"/>
        <v>0</v>
      </c>
      <c r="AV3517" s="38">
        <f t="shared" si="48"/>
        <v>5</v>
      </c>
      <c r="AW3517" s="38">
        <f t="shared" si="51"/>
        <v>0</v>
      </c>
      <c r="AX3517" s="38">
        <f t="shared" si="52"/>
        <v>1</v>
      </c>
      <c r="AY3517" s="38">
        <f t="shared" si="49"/>
        <v>0.00002322225356</v>
      </c>
      <c r="AZ3517" s="12">
        <f t="shared" si="30"/>
        <v>130.9218571</v>
      </c>
      <c r="BA3517" s="12">
        <f t="shared" si="41"/>
        <v>89.51787258</v>
      </c>
      <c r="BB3517" s="12">
        <f t="shared" si="53"/>
        <v>115.4175564</v>
      </c>
      <c r="BC3517" s="12">
        <f t="shared" si="50"/>
        <v>0.000007740751186</v>
      </c>
      <c r="BD3517" s="12">
        <f t="shared" si="54"/>
        <v>110.0201932</v>
      </c>
    </row>
    <row r="3518" ht="14.25" customHeight="1">
      <c r="A3518" s="7">
        <v>41624.0</v>
      </c>
      <c r="B3518" s="21" t="s">
        <v>90</v>
      </c>
      <c r="C3518" s="8">
        <v>60.294392</v>
      </c>
      <c r="D3518" s="33">
        <f t="shared" si="5"/>
        <v>0.0008646747928</v>
      </c>
      <c r="E3518" s="33">
        <f t="shared" si="7"/>
        <v>-0.02043822359</v>
      </c>
      <c r="F3518" s="33">
        <f t="shared" si="9"/>
        <v>-0.02565391288</v>
      </c>
      <c r="G3518" s="33">
        <f t="shared" si="11"/>
        <v>-0.05204283096</v>
      </c>
      <c r="H3518" s="33">
        <f t="shared" si="20"/>
        <v>-1.322033302</v>
      </c>
      <c r="I3518" s="45">
        <f t="shared" si="31"/>
        <v>-1.173264837</v>
      </c>
      <c r="J3518" s="45">
        <f t="shared" si="43"/>
        <v>-2.126668752</v>
      </c>
      <c r="K3518" s="21" t="s">
        <v>91</v>
      </c>
      <c r="L3518" s="8">
        <v>28.589624</v>
      </c>
      <c r="M3518" s="33">
        <f t="shared" si="6"/>
        <v>0.00101923936</v>
      </c>
      <c r="N3518" s="33">
        <f t="shared" si="8"/>
        <v>-0.02797073932</v>
      </c>
      <c r="O3518" s="33">
        <f t="shared" si="10"/>
        <v>-0.02020968337</v>
      </c>
      <c r="P3518" s="33">
        <f t="shared" si="12"/>
        <v>-0.01678070303</v>
      </c>
      <c r="Q3518" s="45">
        <f t="shared" si="21"/>
        <v>-1.798055478</v>
      </c>
      <c r="R3518" s="45">
        <f t="shared" si="32"/>
        <v>-1.041535077</v>
      </c>
      <c r="S3518" s="45">
        <f t="shared" si="44"/>
        <v>-1.114199824</v>
      </c>
      <c r="T3518" s="33">
        <f t="shared" si="22"/>
        <v>0.4760221759</v>
      </c>
      <c r="U3518" s="33">
        <f t="shared" si="33"/>
        <v>-0.1317297595</v>
      </c>
      <c r="V3518" s="33">
        <f t="shared" si="42"/>
        <v>-1.012468928</v>
      </c>
      <c r="W3518" s="44">
        <f t="shared" si="13"/>
        <v>0.006880592353</v>
      </c>
      <c r="X3518" s="44">
        <f t="shared" si="14"/>
        <v>0.008477647582</v>
      </c>
      <c r="Y3518" s="33">
        <f t="shared" si="15"/>
        <v>1.232110136</v>
      </c>
      <c r="Z3518" s="43">
        <v>1.0</v>
      </c>
      <c r="AA3518" s="33">
        <f t="shared" si="16"/>
        <v>2.232110136</v>
      </c>
      <c r="AB3518" s="33">
        <f t="shared" si="17"/>
        <v>0.5519934327</v>
      </c>
      <c r="AC3518" s="33">
        <f t="shared" si="18"/>
        <v>0.4480065673</v>
      </c>
      <c r="AD3518" s="33">
        <f t="shared" si="19"/>
        <v>-0.001740541607</v>
      </c>
      <c r="AE3518" s="34">
        <f t="shared" si="23"/>
        <v>0</v>
      </c>
      <c r="AF3518" s="34">
        <f t="shared" si="24"/>
        <v>0</v>
      </c>
      <c r="AG3518" s="34">
        <f t="shared" si="25"/>
        <v>0</v>
      </c>
      <c r="AH3518" s="34">
        <f t="shared" si="26"/>
        <v>0</v>
      </c>
      <c r="AI3518" s="34">
        <f t="shared" si="28"/>
        <v>0</v>
      </c>
      <c r="AJ3518" s="34">
        <f t="shared" si="29"/>
        <v>0</v>
      </c>
      <c r="AK3518" s="34">
        <f t="shared" si="27"/>
        <v>0</v>
      </c>
      <c r="AL3518" s="36">
        <f t="shared" si="34"/>
        <v>0</v>
      </c>
      <c r="AM3518" s="36">
        <f t="shared" si="35"/>
        <v>0</v>
      </c>
      <c r="AN3518" s="46">
        <f t="shared" si="36"/>
        <v>0</v>
      </c>
      <c r="AO3518" s="36">
        <f t="shared" si="37"/>
        <v>0</v>
      </c>
      <c r="AP3518" s="36">
        <f t="shared" si="39"/>
        <v>0</v>
      </c>
      <c r="AQ3518" s="36">
        <f t="shared" si="40"/>
        <v>0</v>
      </c>
      <c r="AR3518" s="36">
        <f t="shared" si="38"/>
        <v>0</v>
      </c>
      <c r="AS3518" s="38">
        <f t="shared" si="45"/>
        <v>1</v>
      </c>
      <c r="AT3518" s="38">
        <f t="shared" si="46"/>
        <v>0</v>
      </c>
      <c r="AU3518" s="38">
        <f t="shared" si="47"/>
        <v>0</v>
      </c>
      <c r="AV3518" s="38">
        <f t="shared" si="48"/>
        <v>1</v>
      </c>
      <c r="AW3518" s="38">
        <f t="shared" si="51"/>
        <v>1</v>
      </c>
      <c r="AX3518" s="38">
        <f t="shared" si="52"/>
        <v>1</v>
      </c>
      <c r="AY3518" s="38">
        <f t="shared" si="49"/>
        <v>-0.001740541607</v>
      </c>
      <c r="AZ3518" s="12">
        <f t="shared" si="30"/>
        <v>130.9218571</v>
      </c>
      <c r="BA3518" s="12">
        <f t="shared" si="41"/>
        <v>89.51787258</v>
      </c>
      <c r="BB3518" s="12">
        <f t="shared" si="53"/>
        <v>115.2166673</v>
      </c>
      <c r="BC3518" s="12">
        <f t="shared" si="50"/>
        <v>-0.0005801805356</v>
      </c>
      <c r="BD3518" s="12">
        <f t="shared" si="54"/>
        <v>109.9563616</v>
      </c>
    </row>
    <row r="3519" ht="14.25" customHeight="1">
      <c r="A3519" s="7">
        <v>41625.0</v>
      </c>
      <c r="B3519" s="21" t="s">
        <v>90</v>
      </c>
      <c r="C3519" s="8">
        <v>59.892433</v>
      </c>
      <c r="D3519" s="33">
        <f t="shared" si="5"/>
        <v>-0.006666606738</v>
      </c>
      <c r="E3519" s="33">
        <f t="shared" si="7"/>
        <v>-0.02354381677</v>
      </c>
      <c r="F3519" s="33">
        <f t="shared" si="9"/>
        <v>-0.03330455746</v>
      </c>
      <c r="G3519" s="33">
        <f t="shared" si="11"/>
        <v>-0.05649812292</v>
      </c>
      <c r="H3519" s="33">
        <f t="shared" si="20"/>
        <v>-1.465362233</v>
      </c>
      <c r="I3519" s="45">
        <f t="shared" si="31"/>
        <v>-1.423424902</v>
      </c>
      <c r="J3519" s="45">
        <f t="shared" si="43"/>
        <v>-2.144199026</v>
      </c>
      <c r="K3519" s="21" t="s">
        <v>91</v>
      </c>
      <c r="L3519" s="8">
        <v>28.465862</v>
      </c>
      <c r="M3519" s="33">
        <f t="shared" si="6"/>
        <v>-0.004328913175</v>
      </c>
      <c r="N3519" s="33">
        <f t="shared" si="8"/>
        <v>-0.01882080136</v>
      </c>
      <c r="O3519" s="33">
        <f t="shared" si="10"/>
        <v>-0.03097913385</v>
      </c>
      <c r="P3519" s="33">
        <f t="shared" si="12"/>
        <v>-0.01981845377</v>
      </c>
      <c r="Q3519" s="45">
        <f t="shared" si="21"/>
        <v>-1.185659384</v>
      </c>
      <c r="R3519" s="45">
        <f t="shared" si="32"/>
        <v>-1.419197941</v>
      </c>
      <c r="S3519" s="45">
        <f t="shared" si="44"/>
        <v>-1.176780406</v>
      </c>
      <c r="T3519" s="33">
        <f t="shared" si="22"/>
        <v>-0.2797028488</v>
      </c>
      <c r="U3519" s="33">
        <f t="shared" si="33"/>
        <v>-0.004226961236</v>
      </c>
      <c r="V3519" s="33">
        <f t="shared" si="42"/>
        <v>-0.9674186208</v>
      </c>
      <c r="W3519" s="44">
        <f t="shared" si="13"/>
        <v>0.00693626121</v>
      </c>
      <c r="X3519" s="44">
        <f t="shared" si="14"/>
        <v>0.008513918922</v>
      </c>
      <c r="Y3519" s="33">
        <f t="shared" si="15"/>
        <v>1.227450735</v>
      </c>
      <c r="Z3519" s="43">
        <v>1.0</v>
      </c>
      <c r="AA3519" s="33">
        <f t="shared" si="16"/>
        <v>2.227450735</v>
      </c>
      <c r="AB3519" s="33">
        <f t="shared" si="17"/>
        <v>0.5510562886</v>
      </c>
      <c r="AC3519" s="33">
        <f t="shared" si="18"/>
        <v>0.4489437114</v>
      </c>
      <c r="AD3519" s="33">
        <f t="shared" si="19"/>
        <v>-0.003988545462</v>
      </c>
      <c r="AE3519" s="34">
        <f t="shared" si="23"/>
        <v>0</v>
      </c>
      <c r="AF3519" s="34">
        <f t="shared" si="24"/>
        <v>0</v>
      </c>
      <c r="AG3519" s="34">
        <f t="shared" si="25"/>
        <v>0</v>
      </c>
      <c r="AH3519" s="34">
        <f t="shared" si="26"/>
        <v>0</v>
      </c>
      <c r="AI3519" s="34">
        <f t="shared" si="28"/>
        <v>0</v>
      </c>
      <c r="AJ3519" s="34">
        <f t="shared" si="29"/>
        <v>0</v>
      </c>
      <c r="AK3519" s="34">
        <f t="shared" si="27"/>
        <v>0</v>
      </c>
      <c r="AL3519" s="36">
        <f t="shared" si="34"/>
        <v>0</v>
      </c>
      <c r="AM3519" s="36">
        <f t="shared" si="35"/>
        <v>0</v>
      </c>
      <c r="AN3519" s="46">
        <f t="shared" si="36"/>
        <v>0</v>
      </c>
      <c r="AO3519" s="36">
        <f t="shared" si="37"/>
        <v>0</v>
      </c>
      <c r="AP3519" s="36">
        <f t="shared" si="39"/>
        <v>0</v>
      </c>
      <c r="AQ3519" s="36">
        <f t="shared" si="40"/>
        <v>0</v>
      </c>
      <c r="AR3519" s="36">
        <f t="shared" si="38"/>
        <v>0</v>
      </c>
      <c r="AS3519" s="38">
        <f t="shared" si="45"/>
        <v>0</v>
      </c>
      <c r="AT3519" s="38">
        <f t="shared" si="46"/>
        <v>0</v>
      </c>
      <c r="AU3519" s="38">
        <f t="shared" si="47"/>
        <v>0</v>
      </c>
      <c r="AV3519" s="38">
        <f t="shared" si="48"/>
        <v>2</v>
      </c>
      <c r="AW3519" s="38">
        <f t="shared" si="51"/>
        <v>0</v>
      </c>
      <c r="AX3519" s="38">
        <f t="shared" si="52"/>
        <v>1</v>
      </c>
      <c r="AY3519" s="38">
        <f t="shared" si="49"/>
        <v>-0.003988545462</v>
      </c>
      <c r="AZ3519" s="12">
        <f t="shared" si="30"/>
        <v>130.9218571</v>
      </c>
      <c r="BA3519" s="12">
        <f t="shared" si="41"/>
        <v>89.51787258</v>
      </c>
      <c r="BB3519" s="12">
        <f t="shared" si="53"/>
        <v>114.7571204</v>
      </c>
      <c r="BC3519" s="12">
        <f t="shared" si="50"/>
        <v>-0.001329515154</v>
      </c>
      <c r="BD3519" s="12">
        <f t="shared" si="54"/>
        <v>109.810173</v>
      </c>
    </row>
    <row r="3520" ht="14.25" customHeight="1">
      <c r="A3520" s="7">
        <v>41626.0</v>
      </c>
      <c r="B3520" s="21" t="s">
        <v>90</v>
      </c>
      <c r="C3520" s="8">
        <v>60.607033</v>
      </c>
      <c r="D3520" s="33">
        <f t="shared" si="5"/>
        <v>0.0119313904</v>
      </c>
      <c r="E3520" s="33">
        <f t="shared" si="7"/>
        <v>-0.01512054907</v>
      </c>
      <c r="F3520" s="33">
        <f t="shared" si="9"/>
        <v>-0.01488213579</v>
      </c>
      <c r="G3520" s="33">
        <f t="shared" si="11"/>
        <v>-0.03886023892</v>
      </c>
      <c r="H3520" s="33">
        <f t="shared" si="20"/>
        <v>-0.912493591</v>
      </c>
      <c r="I3520" s="45">
        <f t="shared" si="31"/>
        <v>-0.6837627432</v>
      </c>
      <c r="J3520" s="45">
        <f t="shared" si="43"/>
        <v>-1.531605213</v>
      </c>
      <c r="K3520" s="21" t="s">
        <v>91</v>
      </c>
      <c r="L3520" s="8">
        <v>29.135649</v>
      </c>
      <c r="M3520" s="33">
        <f t="shared" si="6"/>
        <v>0.02352948244</v>
      </c>
      <c r="N3520" s="33">
        <f t="shared" si="8"/>
        <v>-0.002741125817</v>
      </c>
      <c r="O3520" s="33">
        <f t="shared" si="10"/>
        <v>-0.008669955284</v>
      </c>
      <c r="P3520" s="33">
        <f t="shared" si="12"/>
        <v>0.00399455846</v>
      </c>
      <c r="Q3520" s="45">
        <f t="shared" si="21"/>
        <v>-0.2308011348</v>
      </c>
      <c r="R3520" s="45">
        <f t="shared" si="32"/>
        <v>-0.5313853375</v>
      </c>
      <c r="S3520" s="45">
        <f t="shared" si="44"/>
        <v>-0.3818449456</v>
      </c>
      <c r="T3520" s="33">
        <f t="shared" si="22"/>
        <v>-0.6816924561</v>
      </c>
      <c r="U3520" s="33">
        <f t="shared" si="33"/>
        <v>-0.1523774057</v>
      </c>
      <c r="V3520" s="33">
        <f t="shared" si="42"/>
        <v>-1.149760267</v>
      </c>
      <c r="W3520" s="44">
        <f t="shared" si="13"/>
        <v>0.007616322237</v>
      </c>
      <c r="X3520" s="44">
        <f t="shared" si="14"/>
        <v>0.0101248842</v>
      </c>
      <c r="Y3520" s="33">
        <f t="shared" si="15"/>
        <v>1.329366574</v>
      </c>
      <c r="Z3520" s="43">
        <v>1.0</v>
      </c>
      <c r="AA3520" s="33">
        <f t="shared" si="16"/>
        <v>2.329366574</v>
      </c>
      <c r="AB3520" s="33">
        <f t="shared" si="17"/>
        <v>0.5706987423</v>
      </c>
      <c r="AC3520" s="33">
        <f t="shared" si="18"/>
        <v>0.4293012577</v>
      </c>
      <c r="AD3520" s="33">
        <f t="shared" si="19"/>
        <v>0.003398605853</v>
      </c>
      <c r="AE3520" s="34">
        <f t="shared" si="23"/>
        <v>0</v>
      </c>
      <c r="AF3520" s="34">
        <f t="shared" si="24"/>
        <v>0</v>
      </c>
      <c r="AG3520" s="34">
        <f t="shared" si="25"/>
        <v>0</v>
      </c>
      <c r="AH3520" s="34">
        <f t="shared" si="26"/>
        <v>0</v>
      </c>
      <c r="AI3520" s="34">
        <f t="shared" si="28"/>
        <v>0</v>
      </c>
      <c r="AJ3520" s="34">
        <f t="shared" si="29"/>
        <v>0</v>
      </c>
      <c r="AK3520" s="34">
        <f t="shared" si="27"/>
        <v>0</v>
      </c>
      <c r="AL3520" s="36">
        <f t="shared" si="34"/>
        <v>0</v>
      </c>
      <c r="AM3520" s="36">
        <f t="shared" si="35"/>
        <v>0</v>
      </c>
      <c r="AN3520" s="46">
        <f t="shared" si="36"/>
        <v>0</v>
      </c>
      <c r="AO3520" s="36">
        <f t="shared" si="37"/>
        <v>0</v>
      </c>
      <c r="AP3520" s="36">
        <f t="shared" si="39"/>
        <v>0</v>
      </c>
      <c r="AQ3520" s="36">
        <f t="shared" si="40"/>
        <v>0</v>
      </c>
      <c r="AR3520" s="36">
        <f t="shared" si="38"/>
        <v>0</v>
      </c>
      <c r="AS3520" s="38">
        <f t="shared" si="45"/>
        <v>1</v>
      </c>
      <c r="AT3520" s="38">
        <f t="shared" si="46"/>
        <v>0</v>
      </c>
      <c r="AU3520" s="38">
        <f t="shared" si="47"/>
        <v>0</v>
      </c>
      <c r="AV3520" s="38">
        <f t="shared" si="48"/>
        <v>3</v>
      </c>
      <c r="AW3520" s="38">
        <f t="shared" si="51"/>
        <v>0</v>
      </c>
      <c r="AX3520" s="38">
        <f t="shared" si="52"/>
        <v>1</v>
      </c>
      <c r="AY3520" s="38">
        <f t="shared" si="49"/>
        <v>0.003398605853</v>
      </c>
      <c r="AZ3520" s="12">
        <f t="shared" si="30"/>
        <v>130.9218571</v>
      </c>
      <c r="BA3520" s="12">
        <f t="shared" si="41"/>
        <v>89.51787258</v>
      </c>
      <c r="BB3520" s="12">
        <f t="shared" si="53"/>
        <v>115.1471346</v>
      </c>
      <c r="BC3520" s="12">
        <f t="shared" si="50"/>
        <v>0.001132868618</v>
      </c>
      <c r="BD3520" s="12">
        <f t="shared" si="54"/>
        <v>109.9345735</v>
      </c>
    </row>
    <row r="3521" ht="14.25" customHeight="1">
      <c r="A3521" s="7">
        <v>41627.0</v>
      </c>
      <c r="B3521" s="21" t="s">
        <v>90</v>
      </c>
      <c r="C3521" s="8">
        <v>60.785686</v>
      </c>
      <c r="D3521" s="33">
        <f t="shared" si="5"/>
        <v>0.002947727205</v>
      </c>
      <c r="E3521" s="33">
        <f t="shared" si="7"/>
        <v>0.004674954256</v>
      </c>
      <c r="F3521" s="33">
        <f t="shared" si="9"/>
        <v>-0.002930401801</v>
      </c>
      <c r="G3521" s="33">
        <f t="shared" si="11"/>
        <v>-0.03421527647</v>
      </c>
      <c r="H3521" s="33">
        <f t="shared" si="20"/>
        <v>0.272672869</v>
      </c>
      <c r="I3521" s="45">
        <f t="shared" si="31"/>
        <v>-0.2192732031</v>
      </c>
      <c r="J3521" s="45">
        <f t="shared" si="43"/>
        <v>-1.347600081</v>
      </c>
      <c r="K3521" s="21" t="s">
        <v>91</v>
      </c>
      <c r="L3521" s="8">
        <v>29.019165</v>
      </c>
      <c r="M3521" s="33">
        <f t="shared" si="6"/>
        <v>-0.003997988856</v>
      </c>
      <c r="N3521" s="33">
        <f t="shared" si="8"/>
        <v>0.01657737904</v>
      </c>
      <c r="O3521" s="33">
        <f t="shared" si="10"/>
        <v>0.0007527587792</v>
      </c>
      <c r="P3521" s="33">
        <f t="shared" si="12"/>
        <v>0.001977564241</v>
      </c>
      <c r="Q3521" s="45">
        <f t="shared" si="21"/>
        <v>0.884424889</v>
      </c>
      <c r="R3521" s="45">
        <f t="shared" si="32"/>
        <v>-0.1682000915</v>
      </c>
      <c r="S3521" s="45">
        <f t="shared" si="44"/>
        <v>-0.4386393481</v>
      </c>
      <c r="T3521" s="33">
        <f t="shared" si="22"/>
        <v>-0.6117520199</v>
      </c>
      <c r="U3521" s="33">
        <f t="shared" si="33"/>
        <v>-0.05107311165</v>
      </c>
      <c r="V3521" s="33">
        <f t="shared" si="42"/>
        <v>-0.9089607328</v>
      </c>
      <c r="W3521" s="44">
        <f t="shared" si="13"/>
        <v>0.007694836048</v>
      </c>
      <c r="X3521" s="44">
        <f t="shared" si="14"/>
        <v>0.01015811244</v>
      </c>
      <c r="Y3521" s="33">
        <f t="shared" si="15"/>
        <v>1.320120712</v>
      </c>
      <c r="Z3521" s="43">
        <v>1.0</v>
      </c>
      <c r="AA3521" s="33">
        <f t="shared" si="16"/>
        <v>2.320120712</v>
      </c>
      <c r="AB3521" s="33">
        <f t="shared" si="17"/>
        <v>0.5689879432</v>
      </c>
      <c r="AC3521" s="33">
        <f t="shared" si="18"/>
        <v>0.4310120568</v>
      </c>
      <c r="AD3521" s="33">
        <f t="shared" si="19"/>
        <v>-0.0009011302922</v>
      </c>
      <c r="AE3521" s="34">
        <f t="shared" si="23"/>
        <v>0</v>
      </c>
      <c r="AF3521" s="34">
        <f t="shared" si="24"/>
        <v>0</v>
      </c>
      <c r="AG3521" s="34">
        <f t="shared" si="25"/>
        <v>0</v>
      </c>
      <c r="AH3521" s="34">
        <f t="shared" si="26"/>
        <v>0</v>
      </c>
      <c r="AI3521" s="34">
        <f t="shared" si="28"/>
        <v>0</v>
      </c>
      <c r="AJ3521" s="34">
        <f t="shared" si="29"/>
        <v>0</v>
      </c>
      <c r="AK3521" s="34">
        <f t="shared" si="27"/>
        <v>0</v>
      </c>
      <c r="AL3521" s="36">
        <f t="shared" si="34"/>
        <v>0</v>
      </c>
      <c r="AM3521" s="36">
        <f t="shared" si="35"/>
        <v>0</v>
      </c>
      <c r="AN3521" s="46">
        <f t="shared" si="36"/>
        <v>0</v>
      </c>
      <c r="AO3521" s="36">
        <f t="shared" si="37"/>
        <v>0</v>
      </c>
      <c r="AP3521" s="36">
        <f t="shared" si="39"/>
        <v>0</v>
      </c>
      <c r="AQ3521" s="36">
        <f t="shared" si="40"/>
        <v>0</v>
      </c>
      <c r="AR3521" s="36">
        <f t="shared" si="38"/>
        <v>0</v>
      </c>
      <c r="AS3521" s="38">
        <f t="shared" si="45"/>
        <v>0</v>
      </c>
      <c r="AT3521" s="38">
        <f t="shared" si="46"/>
        <v>0</v>
      </c>
      <c r="AU3521" s="38">
        <f t="shared" si="47"/>
        <v>0</v>
      </c>
      <c r="AV3521" s="38">
        <f t="shared" si="48"/>
        <v>4</v>
      </c>
      <c r="AW3521" s="38">
        <f t="shared" si="51"/>
        <v>0</v>
      </c>
      <c r="AX3521" s="38">
        <f t="shared" si="52"/>
        <v>1</v>
      </c>
      <c r="AY3521" s="38">
        <f t="shared" si="49"/>
        <v>-0.0009011302922</v>
      </c>
      <c r="AZ3521" s="12">
        <f t="shared" si="30"/>
        <v>130.9218571</v>
      </c>
      <c r="BA3521" s="12">
        <f t="shared" si="41"/>
        <v>89.51787258</v>
      </c>
      <c r="BB3521" s="12">
        <f t="shared" si="53"/>
        <v>115.0433721</v>
      </c>
      <c r="BC3521" s="12">
        <f t="shared" si="50"/>
        <v>-0.0003003767641</v>
      </c>
      <c r="BD3521" s="12">
        <f t="shared" si="54"/>
        <v>109.9015517</v>
      </c>
    </row>
    <row r="3522" ht="14.25" customHeight="1">
      <c r="A3522" s="7">
        <v>41628.0</v>
      </c>
      <c r="B3522" s="21" t="s">
        <v>90</v>
      </c>
      <c r="C3522" s="8">
        <v>60.897331</v>
      </c>
      <c r="D3522" s="33">
        <f t="shared" si="5"/>
        <v>0.001836698857</v>
      </c>
      <c r="E3522" s="33">
        <f t="shared" si="7"/>
        <v>0.01087323987</v>
      </c>
      <c r="F3522" s="33">
        <f t="shared" si="9"/>
        <v>-0.01611552234</v>
      </c>
      <c r="G3522" s="33">
        <f t="shared" si="11"/>
        <v>-0.03797881707</v>
      </c>
      <c r="H3522" s="33">
        <f t="shared" si="20"/>
        <v>0.6264023885</v>
      </c>
      <c r="I3522" s="45">
        <f t="shared" si="31"/>
        <v>-0.7052010952</v>
      </c>
      <c r="J3522" s="45">
        <f t="shared" si="43"/>
        <v>-1.40557977</v>
      </c>
      <c r="K3522" s="21" t="s">
        <v>91</v>
      </c>
      <c r="L3522" s="8">
        <v>29.150198</v>
      </c>
      <c r="M3522" s="33">
        <f t="shared" si="6"/>
        <v>0.004515395257</v>
      </c>
      <c r="N3522" s="33">
        <f t="shared" si="8"/>
        <v>0.02064682729</v>
      </c>
      <c r="O3522" s="33">
        <f t="shared" si="10"/>
        <v>-0.01038098206</v>
      </c>
      <c r="P3522" s="33">
        <f t="shared" si="12"/>
        <v>-0.002709225479</v>
      </c>
      <c r="Q3522" s="45">
        <f t="shared" si="21"/>
        <v>1.102209354</v>
      </c>
      <c r="R3522" s="45">
        <f t="shared" si="32"/>
        <v>-0.5897592341</v>
      </c>
      <c r="S3522" s="45">
        <f t="shared" si="44"/>
        <v>-0.582941293</v>
      </c>
      <c r="T3522" s="33">
        <f t="shared" si="22"/>
        <v>-0.4758069658</v>
      </c>
      <c r="U3522" s="33">
        <f t="shared" si="33"/>
        <v>-0.115441861</v>
      </c>
      <c r="V3522" s="33">
        <f t="shared" si="42"/>
        <v>-0.822638477</v>
      </c>
      <c r="W3522" s="44">
        <f t="shared" si="13"/>
        <v>0.007543072715</v>
      </c>
      <c r="X3522" s="44">
        <f t="shared" si="14"/>
        <v>0.00998926101</v>
      </c>
      <c r="Y3522" s="33">
        <f t="shared" si="15"/>
        <v>1.324295998</v>
      </c>
      <c r="Z3522" s="43">
        <v>1.0</v>
      </c>
      <c r="AA3522" s="33">
        <f t="shared" si="16"/>
        <v>2.324295998</v>
      </c>
      <c r="AB3522" s="33">
        <f t="shared" si="17"/>
        <v>0.5697621986</v>
      </c>
      <c r="AC3522" s="33">
        <f t="shared" si="18"/>
        <v>0.4302378014</v>
      </c>
      <c r="AD3522" s="33">
        <f t="shared" si="19"/>
        <v>-0.0009415842206</v>
      </c>
      <c r="AE3522" s="34">
        <f t="shared" si="23"/>
        <v>0</v>
      </c>
      <c r="AF3522" s="34">
        <f t="shared" si="24"/>
        <v>0</v>
      </c>
      <c r="AG3522" s="34">
        <f t="shared" si="25"/>
        <v>0</v>
      </c>
      <c r="AH3522" s="34">
        <f t="shared" si="26"/>
        <v>0</v>
      </c>
      <c r="AI3522" s="34">
        <f t="shared" si="28"/>
        <v>0</v>
      </c>
      <c r="AJ3522" s="34">
        <f t="shared" si="29"/>
        <v>0</v>
      </c>
      <c r="AK3522" s="34">
        <f t="shared" si="27"/>
        <v>0</v>
      </c>
      <c r="AL3522" s="36">
        <f t="shared" si="34"/>
        <v>0</v>
      </c>
      <c r="AM3522" s="36">
        <f t="shared" si="35"/>
        <v>0</v>
      </c>
      <c r="AN3522" s="46">
        <f t="shared" si="36"/>
        <v>0</v>
      </c>
      <c r="AO3522" s="36">
        <f t="shared" si="37"/>
        <v>0</v>
      </c>
      <c r="AP3522" s="36">
        <f t="shared" si="39"/>
        <v>0</v>
      </c>
      <c r="AQ3522" s="36">
        <f t="shared" si="40"/>
        <v>0</v>
      </c>
      <c r="AR3522" s="36">
        <f t="shared" si="38"/>
        <v>0</v>
      </c>
      <c r="AS3522" s="38">
        <f t="shared" si="45"/>
        <v>0</v>
      </c>
      <c r="AT3522" s="38">
        <f t="shared" si="46"/>
        <v>0</v>
      </c>
      <c r="AU3522" s="38">
        <f t="shared" si="47"/>
        <v>0</v>
      </c>
      <c r="AV3522" s="38">
        <f t="shared" si="48"/>
        <v>5</v>
      </c>
      <c r="AW3522" s="38">
        <f t="shared" si="51"/>
        <v>0</v>
      </c>
      <c r="AX3522" s="38">
        <f t="shared" si="52"/>
        <v>1</v>
      </c>
      <c r="AY3522" s="38">
        <f t="shared" si="49"/>
        <v>-0.0009415842206</v>
      </c>
      <c r="AZ3522" s="12">
        <f t="shared" si="30"/>
        <v>130.9218571</v>
      </c>
      <c r="BA3522" s="12">
        <f t="shared" si="41"/>
        <v>89.51787258</v>
      </c>
      <c r="BB3522" s="12">
        <f t="shared" si="53"/>
        <v>114.935049</v>
      </c>
      <c r="BC3522" s="12">
        <f t="shared" si="50"/>
        <v>-0.0003138614069</v>
      </c>
      <c r="BD3522" s="12">
        <f t="shared" si="54"/>
        <v>109.8670579</v>
      </c>
    </row>
    <row r="3523" ht="14.25" customHeight="1">
      <c r="A3523" s="7">
        <v>41631.0</v>
      </c>
      <c r="B3523" s="21" t="s">
        <v>90</v>
      </c>
      <c r="C3523" s="8">
        <v>60.93454</v>
      </c>
      <c r="D3523" s="33">
        <f t="shared" si="5"/>
        <v>0.0006110119999</v>
      </c>
      <c r="E3523" s="33">
        <f t="shared" si="7"/>
        <v>0.01061704047</v>
      </c>
      <c r="F3523" s="33">
        <f t="shared" si="9"/>
        <v>-0.01003817657</v>
      </c>
      <c r="G3523" s="33">
        <f t="shared" si="11"/>
        <v>-0.03873784024</v>
      </c>
      <c r="H3523" s="33">
        <f t="shared" si="20"/>
        <v>0.5866631453</v>
      </c>
      <c r="I3523" s="45">
        <f t="shared" si="31"/>
        <v>-0.4621415875</v>
      </c>
      <c r="J3523" s="45">
        <f t="shared" si="43"/>
        <v>-1.377281509</v>
      </c>
      <c r="K3523" s="21" t="s">
        <v>91</v>
      </c>
      <c r="L3523" s="8">
        <v>29.237581</v>
      </c>
      <c r="M3523" s="33">
        <f t="shared" si="6"/>
        <v>0.002997681182</v>
      </c>
      <c r="N3523" s="33">
        <f t="shared" si="8"/>
        <v>0.02266406162</v>
      </c>
      <c r="O3523" s="33">
        <f t="shared" si="10"/>
        <v>-0.005940608265</v>
      </c>
      <c r="P3523" s="33">
        <f t="shared" si="12"/>
        <v>0.0002803343088</v>
      </c>
      <c r="Q3523" s="45">
        <f t="shared" si="21"/>
        <v>1.185722158</v>
      </c>
      <c r="R3523" s="45">
        <f t="shared" si="32"/>
        <v>-0.4104467583</v>
      </c>
      <c r="S3523" s="45">
        <f t="shared" si="44"/>
        <v>-0.4749172621</v>
      </c>
      <c r="T3523" s="33">
        <f t="shared" si="22"/>
        <v>-0.5990590129</v>
      </c>
      <c r="U3523" s="33">
        <f t="shared" si="33"/>
        <v>-0.05169482919</v>
      </c>
      <c r="V3523" s="33">
        <f t="shared" si="42"/>
        <v>-0.9023642467</v>
      </c>
      <c r="W3523" s="44">
        <f t="shared" si="13"/>
        <v>0.007526886988</v>
      </c>
      <c r="X3523" s="44">
        <f t="shared" si="14"/>
        <v>0.01001311569</v>
      </c>
      <c r="Y3523" s="33">
        <f t="shared" si="15"/>
        <v>1.330313011</v>
      </c>
      <c r="Z3523" s="43">
        <v>1.0</v>
      </c>
      <c r="AA3523" s="33">
        <f t="shared" si="16"/>
        <v>2.330313011</v>
      </c>
      <c r="AB3523" s="33">
        <f t="shared" si="17"/>
        <v>0.5708730993</v>
      </c>
      <c r="AC3523" s="33">
        <f t="shared" si="18"/>
        <v>0.4291269007</v>
      </c>
      <c r="AD3523" s="33">
        <f t="shared" si="19"/>
        <v>0.0009349228816</v>
      </c>
      <c r="AE3523" s="34">
        <f t="shared" si="23"/>
        <v>0</v>
      </c>
      <c r="AF3523" s="34">
        <f t="shared" si="24"/>
        <v>0</v>
      </c>
      <c r="AG3523" s="34">
        <f t="shared" si="25"/>
        <v>0</v>
      </c>
      <c r="AH3523" s="34">
        <f t="shared" si="26"/>
        <v>0</v>
      </c>
      <c r="AI3523" s="34">
        <f t="shared" si="28"/>
        <v>0</v>
      </c>
      <c r="AJ3523" s="34">
        <f t="shared" si="29"/>
        <v>0</v>
      </c>
      <c r="AK3523" s="34">
        <f t="shared" si="27"/>
        <v>0</v>
      </c>
      <c r="AL3523" s="36">
        <f t="shared" si="34"/>
        <v>0</v>
      </c>
      <c r="AM3523" s="36">
        <f t="shared" si="35"/>
        <v>0</v>
      </c>
      <c r="AN3523" s="46">
        <f t="shared" si="36"/>
        <v>0</v>
      </c>
      <c r="AO3523" s="36">
        <f t="shared" si="37"/>
        <v>0</v>
      </c>
      <c r="AP3523" s="36">
        <f t="shared" si="39"/>
        <v>0</v>
      </c>
      <c r="AQ3523" s="36">
        <f t="shared" si="40"/>
        <v>0</v>
      </c>
      <c r="AR3523" s="36">
        <f t="shared" si="38"/>
        <v>0</v>
      </c>
      <c r="AS3523" s="38">
        <f t="shared" si="45"/>
        <v>0</v>
      </c>
      <c r="AT3523" s="38">
        <f t="shared" si="46"/>
        <v>0</v>
      </c>
      <c r="AU3523" s="38">
        <f t="shared" si="47"/>
        <v>0</v>
      </c>
      <c r="AV3523" s="38">
        <f t="shared" si="48"/>
        <v>0</v>
      </c>
      <c r="AW3523" s="38">
        <f t="shared" si="51"/>
        <v>1</v>
      </c>
      <c r="AX3523" s="38">
        <f t="shared" si="52"/>
        <v>0</v>
      </c>
      <c r="AY3523" s="38">
        <f t="shared" si="49"/>
        <v>0</v>
      </c>
      <c r="AZ3523" s="12">
        <f t="shared" si="30"/>
        <v>130.9218571</v>
      </c>
      <c r="BA3523" s="12">
        <f t="shared" si="41"/>
        <v>89.51787258</v>
      </c>
      <c r="BB3523" s="12">
        <f t="shared" si="53"/>
        <v>114.935049</v>
      </c>
      <c r="BC3523" s="12">
        <f t="shared" si="50"/>
        <v>0</v>
      </c>
      <c r="BD3523" s="12">
        <f t="shared" si="54"/>
        <v>109.8670579</v>
      </c>
    </row>
    <row r="3524" ht="14.25" customHeight="1">
      <c r="A3524" s="7">
        <v>41632.0</v>
      </c>
      <c r="B3524" s="21" t="s">
        <v>90</v>
      </c>
      <c r="C3524" s="8">
        <v>61.068542</v>
      </c>
      <c r="D3524" s="33">
        <f t="shared" si="5"/>
        <v>0.002199114</v>
      </c>
      <c r="E3524" s="33">
        <f t="shared" si="7"/>
        <v>0.01963702159</v>
      </c>
      <c r="F3524" s="33">
        <f t="shared" si="9"/>
        <v>-0.004369125615</v>
      </c>
      <c r="G3524" s="33">
        <f t="shared" si="11"/>
        <v>-0.03244867847</v>
      </c>
      <c r="H3524" s="33">
        <f t="shared" si="20"/>
        <v>1.128244919</v>
      </c>
      <c r="I3524" s="45">
        <f t="shared" si="31"/>
        <v>-0.246301232</v>
      </c>
      <c r="J3524" s="45">
        <f t="shared" si="43"/>
        <v>-1.164576321</v>
      </c>
      <c r="K3524" s="21" t="s">
        <v>91</v>
      </c>
      <c r="L3524" s="8">
        <v>29.259417</v>
      </c>
      <c r="M3524" s="33">
        <f t="shared" si="6"/>
        <v>0.0007468470117</v>
      </c>
      <c r="N3524" s="33">
        <f t="shared" si="8"/>
        <v>0.02787742735</v>
      </c>
      <c r="O3524" s="33">
        <f t="shared" si="10"/>
        <v>0.00853195047</v>
      </c>
      <c r="P3524" s="33">
        <f t="shared" si="12"/>
        <v>0.002515212084</v>
      </c>
      <c r="Q3524" s="45">
        <f t="shared" si="21"/>
        <v>1.46682565</v>
      </c>
      <c r="R3524" s="45">
        <f t="shared" si="32"/>
        <v>0.1306995822</v>
      </c>
      <c r="S3524" s="45">
        <f t="shared" si="44"/>
        <v>-0.3947344959</v>
      </c>
      <c r="T3524" s="33">
        <f t="shared" si="22"/>
        <v>-0.3385807305</v>
      </c>
      <c r="U3524" s="33">
        <f t="shared" si="33"/>
        <v>-0.3770008143</v>
      </c>
      <c r="V3524" s="33">
        <f t="shared" si="42"/>
        <v>-0.7698418254</v>
      </c>
      <c r="W3524" s="44">
        <f t="shared" si="13"/>
        <v>0.007559867336</v>
      </c>
      <c r="X3524" s="44">
        <f t="shared" si="14"/>
        <v>0.01000741467</v>
      </c>
      <c r="Y3524" s="33">
        <f t="shared" si="15"/>
        <v>1.323755329</v>
      </c>
      <c r="Z3524" s="43">
        <v>1.0</v>
      </c>
      <c r="AA3524" s="33">
        <f t="shared" si="16"/>
        <v>2.323755329</v>
      </c>
      <c r="AB3524" s="33">
        <f t="shared" si="17"/>
        <v>0.569662095</v>
      </c>
      <c r="AC3524" s="33">
        <f t="shared" si="18"/>
        <v>0.430337905</v>
      </c>
      <c r="AD3524" s="33">
        <f t="shared" si="19"/>
        <v>-0.0003651554676</v>
      </c>
      <c r="AE3524" s="34">
        <f t="shared" si="23"/>
        <v>0</v>
      </c>
      <c r="AF3524" s="34">
        <f t="shared" si="24"/>
        <v>0</v>
      </c>
      <c r="AG3524" s="34">
        <f t="shared" si="25"/>
        <v>0</v>
      </c>
      <c r="AH3524" s="34">
        <f t="shared" si="26"/>
        <v>0</v>
      </c>
      <c r="AI3524" s="34">
        <f t="shared" si="28"/>
        <v>0</v>
      </c>
      <c r="AJ3524" s="34">
        <f t="shared" si="29"/>
        <v>0</v>
      </c>
      <c r="AK3524" s="34">
        <f t="shared" si="27"/>
        <v>0</v>
      </c>
      <c r="AL3524" s="36">
        <f t="shared" si="34"/>
        <v>0</v>
      </c>
      <c r="AM3524" s="36">
        <f t="shared" si="35"/>
        <v>0</v>
      </c>
      <c r="AN3524" s="46">
        <f t="shared" si="36"/>
        <v>0</v>
      </c>
      <c r="AO3524" s="36">
        <f t="shared" si="37"/>
        <v>0</v>
      </c>
      <c r="AP3524" s="36">
        <f t="shared" si="39"/>
        <v>0</v>
      </c>
      <c r="AQ3524" s="36">
        <f t="shared" si="40"/>
        <v>0</v>
      </c>
      <c r="AR3524" s="36">
        <f t="shared" si="38"/>
        <v>0</v>
      </c>
      <c r="AS3524" s="38">
        <f t="shared" si="45"/>
        <v>0</v>
      </c>
      <c r="AT3524" s="38">
        <f t="shared" si="46"/>
        <v>0</v>
      </c>
      <c r="AU3524" s="38">
        <f t="shared" si="47"/>
        <v>0</v>
      </c>
      <c r="AV3524" s="38">
        <f t="shared" si="48"/>
        <v>0</v>
      </c>
      <c r="AW3524" s="38">
        <f t="shared" si="51"/>
        <v>0</v>
      </c>
      <c r="AX3524" s="38">
        <f t="shared" si="52"/>
        <v>0</v>
      </c>
      <c r="AY3524" s="38">
        <f t="shared" si="49"/>
        <v>0</v>
      </c>
      <c r="AZ3524" s="12">
        <f t="shared" si="30"/>
        <v>130.9218571</v>
      </c>
      <c r="BA3524" s="12">
        <f t="shared" si="41"/>
        <v>89.51787258</v>
      </c>
      <c r="BB3524" s="12">
        <f t="shared" si="53"/>
        <v>114.935049</v>
      </c>
      <c r="BC3524" s="12">
        <f t="shared" si="50"/>
        <v>0</v>
      </c>
      <c r="BD3524" s="12">
        <f t="shared" si="54"/>
        <v>109.8670579</v>
      </c>
    </row>
    <row r="3525" ht="14.25" customHeight="1">
      <c r="A3525" s="7">
        <v>41634.0</v>
      </c>
      <c r="B3525" s="21" t="s">
        <v>90</v>
      </c>
      <c r="C3525" s="8">
        <v>61.37376</v>
      </c>
      <c r="D3525" s="33">
        <f t="shared" si="5"/>
        <v>0.004997957868</v>
      </c>
      <c r="E3525" s="33">
        <f t="shared" si="7"/>
        <v>0.01265079252</v>
      </c>
      <c r="F3525" s="33">
        <f t="shared" si="9"/>
        <v>-0.002661043473</v>
      </c>
      <c r="G3525" s="33">
        <f t="shared" si="11"/>
        <v>-0.01632060861</v>
      </c>
      <c r="H3525" s="33">
        <f t="shared" si="20"/>
        <v>0.6522399585</v>
      </c>
      <c r="I3525" s="45">
        <f t="shared" si="31"/>
        <v>-0.1928611631</v>
      </c>
      <c r="J3525" s="45">
        <f t="shared" si="43"/>
        <v>-0.71318595</v>
      </c>
      <c r="K3525" s="21" t="s">
        <v>91</v>
      </c>
      <c r="L3525" s="8">
        <v>29.477827</v>
      </c>
      <c r="M3525" s="33">
        <f t="shared" si="6"/>
        <v>0.007464605327</v>
      </c>
      <c r="N3525" s="33">
        <f t="shared" si="8"/>
        <v>0.01174430678</v>
      </c>
      <c r="O3525" s="33">
        <f t="shared" si="10"/>
        <v>0.008970988337</v>
      </c>
      <c r="P3525" s="33">
        <f t="shared" si="12"/>
        <v>0.01301002827</v>
      </c>
      <c r="Q3525" s="45">
        <f t="shared" si="21"/>
        <v>0.4479302949</v>
      </c>
      <c r="R3525" s="45">
        <f t="shared" si="32"/>
        <v>0.1274803384</v>
      </c>
      <c r="S3525" s="45">
        <f t="shared" si="44"/>
        <v>-0.0613979466</v>
      </c>
      <c r="T3525" s="33">
        <f t="shared" si="22"/>
        <v>0.2043096636</v>
      </c>
      <c r="U3525" s="33">
        <f t="shared" si="33"/>
        <v>-0.3203415015</v>
      </c>
      <c r="V3525" s="33">
        <f t="shared" si="42"/>
        <v>-0.6517880034</v>
      </c>
      <c r="W3525" s="44">
        <f t="shared" si="13"/>
        <v>0.007323058737</v>
      </c>
      <c r="X3525" s="44">
        <f t="shared" si="14"/>
        <v>0.01010638033</v>
      </c>
      <c r="Y3525" s="33">
        <f t="shared" si="15"/>
        <v>1.380076371</v>
      </c>
      <c r="Z3525" s="43">
        <v>1.0</v>
      </c>
      <c r="AA3525" s="33">
        <f t="shared" si="16"/>
        <v>2.380076371</v>
      </c>
      <c r="AB3525" s="33">
        <f t="shared" si="17"/>
        <v>0.579845415</v>
      </c>
      <c r="AC3525" s="33">
        <f t="shared" si="18"/>
        <v>0.420154585</v>
      </c>
      <c r="AD3525" s="33">
        <f t="shared" si="19"/>
        <v>0.00006431427712</v>
      </c>
      <c r="AE3525" s="34">
        <f t="shared" si="23"/>
        <v>0</v>
      </c>
      <c r="AF3525" s="34">
        <f t="shared" si="24"/>
        <v>0</v>
      </c>
      <c r="AG3525" s="34">
        <f t="shared" si="25"/>
        <v>0</v>
      </c>
      <c r="AH3525" s="34">
        <f t="shared" si="26"/>
        <v>0</v>
      </c>
      <c r="AI3525" s="34">
        <f t="shared" si="28"/>
        <v>0</v>
      </c>
      <c r="AJ3525" s="34">
        <f t="shared" si="29"/>
        <v>0</v>
      </c>
      <c r="AK3525" s="34">
        <f t="shared" si="27"/>
        <v>0</v>
      </c>
      <c r="AL3525" s="36">
        <f t="shared" si="34"/>
        <v>0</v>
      </c>
      <c r="AM3525" s="36">
        <f t="shared" si="35"/>
        <v>0</v>
      </c>
      <c r="AN3525" s="46">
        <f t="shared" si="36"/>
        <v>0</v>
      </c>
      <c r="AO3525" s="36">
        <f t="shared" si="37"/>
        <v>0</v>
      </c>
      <c r="AP3525" s="36">
        <f t="shared" si="39"/>
        <v>0</v>
      </c>
      <c r="AQ3525" s="36">
        <f t="shared" si="40"/>
        <v>0</v>
      </c>
      <c r="AR3525" s="36">
        <f t="shared" si="38"/>
        <v>0</v>
      </c>
      <c r="AS3525" s="38">
        <f t="shared" si="45"/>
        <v>0</v>
      </c>
      <c r="AT3525" s="38">
        <f t="shared" si="46"/>
        <v>0</v>
      </c>
      <c r="AU3525" s="38">
        <f t="shared" si="47"/>
        <v>0</v>
      </c>
      <c r="AV3525" s="38">
        <f t="shared" si="48"/>
        <v>0</v>
      </c>
      <c r="AW3525" s="38">
        <f t="shared" si="51"/>
        <v>0</v>
      </c>
      <c r="AX3525" s="38">
        <f t="shared" si="52"/>
        <v>0</v>
      </c>
      <c r="AY3525" s="38">
        <f t="shared" si="49"/>
        <v>0</v>
      </c>
      <c r="AZ3525" s="12">
        <f t="shared" si="30"/>
        <v>130.9218571</v>
      </c>
      <c r="BA3525" s="12">
        <f t="shared" si="41"/>
        <v>89.51787258</v>
      </c>
      <c r="BB3525" s="12">
        <f t="shared" si="53"/>
        <v>114.935049</v>
      </c>
      <c r="BC3525" s="12">
        <f t="shared" si="50"/>
        <v>0</v>
      </c>
      <c r="BD3525" s="12">
        <f t="shared" si="54"/>
        <v>109.8670579</v>
      </c>
    </row>
    <row r="3526" ht="14.25" customHeight="1">
      <c r="A3526" s="7">
        <v>41635.0</v>
      </c>
      <c r="B3526" s="21" t="s">
        <v>90</v>
      </c>
      <c r="C3526" s="8">
        <v>61.567276</v>
      </c>
      <c r="D3526" s="33">
        <f t="shared" si="5"/>
        <v>0.003153073887</v>
      </c>
      <c r="E3526" s="33">
        <f t="shared" si="7"/>
        <v>0.01285812584</v>
      </c>
      <c r="F3526" s="33">
        <f t="shared" si="9"/>
        <v>0.01759319125</v>
      </c>
      <c r="G3526" s="33">
        <f t="shared" si="11"/>
        <v>-0.01356971238</v>
      </c>
      <c r="H3526" s="33">
        <f t="shared" si="20"/>
        <v>0.6432136853</v>
      </c>
      <c r="I3526" s="45">
        <f t="shared" si="31"/>
        <v>0.5519468768</v>
      </c>
      <c r="J3526" s="45">
        <f t="shared" si="43"/>
        <v>-0.6304996552</v>
      </c>
      <c r="K3526" s="21" t="s">
        <v>91</v>
      </c>
      <c r="L3526" s="8">
        <v>29.601587</v>
      </c>
      <c r="M3526" s="33">
        <f t="shared" si="6"/>
        <v>0.004198409876</v>
      </c>
      <c r="N3526" s="33">
        <f t="shared" si="8"/>
        <v>0.02007025357</v>
      </c>
      <c r="O3526" s="33">
        <f t="shared" si="10"/>
        <v>0.03698034481</v>
      </c>
      <c r="P3526" s="33">
        <f t="shared" si="12"/>
        <v>0.01169435468</v>
      </c>
      <c r="Q3526" s="45">
        <f t="shared" si="21"/>
        <v>0.9312071226</v>
      </c>
      <c r="R3526" s="45">
        <f t="shared" si="32"/>
        <v>1.180164877</v>
      </c>
      <c r="S3526" s="45">
        <f t="shared" si="44"/>
        <v>-0.1058159912</v>
      </c>
      <c r="T3526" s="33">
        <f t="shared" si="22"/>
        <v>-0.2879934373</v>
      </c>
      <c r="U3526" s="33">
        <f t="shared" si="33"/>
        <v>-0.6282180004</v>
      </c>
      <c r="V3526" s="33">
        <f t="shared" si="42"/>
        <v>-0.5246836641</v>
      </c>
      <c r="W3526" s="44">
        <f t="shared" si="13"/>
        <v>0.007372779564</v>
      </c>
      <c r="X3526" s="44">
        <f t="shared" si="14"/>
        <v>0.01007785113</v>
      </c>
      <c r="Y3526" s="33">
        <f t="shared" si="15"/>
        <v>1.366899829</v>
      </c>
      <c r="Z3526" s="43">
        <v>1.0</v>
      </c>
      <c r="AA3526" s="33">
        <f t="shared" si="16"/>
        <v>2.366899829</v>
      </c>
      <c r="AB3526" s="33">
        <f t="shared" si="17"/>
        <v>0.5775064125</v>
      </c>
      <c r="AC3526" s="33">
        <f t="shared" si="18"/>
        <v>0.4224935875</v>
      </c>
      <c r="AD3526" s="33">
        <f t="shared" si="19"/>
        <v>-0.003071406587</v>
      </c>
      <c r="AE3526" s="34">
        <f t="shared" si="23"/>
        <v>0</v>
      </c>
      <c r="AF3526" s="34">
        <f t="shared" si="24"/>
        <v>0</v>
      </c>
      <c r="AG3526" s="34">
        <f t="shared" si="25"/>
        <v>0</v>
      </c>
      <c r="AH3526" s="34">
        <f t="shared" si="26"/>
        <v>0</v>
      </c>
      <c r="AI3526" s="34">
        <f t="shared" si="28"/>
        <v>0</v>
      </c>
      <c r="AJ3526" s="34">
        <f t="shared" si="29"/>
        <v>0</v>
      </c>
      <c r="AK3526" s="34">
        <f t="shared" si="27"/>
        <v>0</v>
      </c>
      <c r="AL3526" s="36">
        <f t="shared" si="34"/>
        <v>0</v>
      </c>
      <c r="AM3526" s="36">
        <f t="shared" si="35"/>
        <v>0</v>
      </c>
      <c r="AN3526" s="46">
        <f t="shared" si="36"/>
        <v>0</v>
      </c>
      <c r="AO3526" s="36">
        <f t="shared" si="37"/>
        <v>0</v>
      </c>
      <c r="AP3526" s="36">
        <f t="shared" si="39"/>
        <v>0</v>
      </c>
      <c r="AQ3526" s="36">
        <f t="shared" si="40"/>
        <v>0</v>
      </c>
      <c r="AR3526" s="36">
        <f t="shared" si="38"/>
        <v>0</v>
      </c>
      <c r="AS3526" s="38">
        <f t="shared" si="45"/>
        <v>0</v>
      </c>
      <c r="AT3526" s="38">
        <f t="shared" si="46"/>
        <v>0</v>
      </c>
      <c r="AU3526" s="38">
        <f t="shared" si="47"/>
        <v>0</v>
      </c>
      <c r="AV3526" s="38">
        <f t="shared" si="48"/>
        <v>0</v>
      </c>
      <c r="AW3526" s="38">
        <f t="shared" si="51"/>
        <v>0</v>
      </c>
      <c r="AX3526" s="38">
        <f t="shared" si="52"/>
        <v>0</v>
      </c>
      <c r="AY3526" s="38">
        <f t="shared" si="49"/>
        <v>0</v>
      </c>
      <c r="AZ3526" s="12">
        <f t="shared" si="30"/>
        <v>130.9218571</v>
      </c>
      <c r="BA3526" s="12">
        <f t="shared" si="41"/>
        <v>89.51787258</v>
      </c>
      <c r="BB3526" s="12">
        <f t="shared" si="53"/>
        <v>114.935049</v>
      </c>
      <c r="BC3526" s="12">
        <f t="shared" si="50"/>
        <v>0</v>
      </c>
      <c r="BD3526" s="12">
        <f t="shared" si="54"/>
        <v>109.8670579</v>
      </c>
    </row>
    <row r="3527" ht="14.25" customHeight="1">
      <c r="A3527" s="7">
        <v>41638.0</v>
      </c>
      <c r="B3527" s="21" t="s">
        <v>90</v>
      </c>
      <c r="C3527" s="8">
        <v>61.716179</v>
      </c>
      <c r="D3527" s="33">
        <f t="shared" si="5"/>
        <v>0.002418541304</v>
      </c>
      <c r="E3527" s="33">
        <f t="shared" si="7"/>
        <v>0.01344636927</v>
      </c>
      <c r="F3527" s="33">
        <f t="shared" si="9"/>
        <v>0.02446581474</v>
      </c>
      <c r="G3527" s="33">
        <f t="shared" si="11"/>
        <v>-0.01165257213</v>
      </c>
      <c r="H3527" s="33">
        <f t="shared" si="20"/>
        <v>0.6587022744</v>
      </c>
      <c r="I3527" s="45">
        <f t="shared" si="31"/>
        <v>0.7892888536</v>
      </c>
      <c r="J3527" s="45">
        <f t="shared" si="43"/>
        <v>-0.5728025004</v>
      </c>
      <c r="K3527" s="21" t="s">
        <v>91</v>
      </c>
      <c r="L3527" s="8">
        <v>29.914642</v>
      </c>
      <c r="M3527" s="33">
        <f t="shared" si="6"/>
        <v>0.01057561542</v>
      </c>
      <c r="N3527" s="33">
        <f t="shared" si="8"/>
        <v>0.02622431587</v>
      </c>
      <c r="O3527" s="33">
        <f t="shared" si="10"/>
        <v>0.04741259208</v>
      </c>
      <c r="P3527" s="33">
        <f t="shared" si="12"/>
        <v>0.0223936451</v>
      </c>
      <c r="Q3527" s="45">
        <f t="shared" si="21"/>
        <v>1.285032593</v>
      </c>
      <c r="R3527" s="45">
        <f t="shared" si="32"/>
        <v>1.577858443</v>
      </c>
      <c r="S3527" s="45">
        <f t="shared" si="44"/>
        <v>0.2209478646</v>
      </c>
      <c r="T3527" s="33">
        <f t="shared" si="22"/>
        <v>-0.6263303186</v>
      </c>
      <c r="U3527" s="33">
        <f t="shared" si="33"/>
        <v>-0.7885695897</v>
      </c>
      <c r="V3527" s="33">
        <f t="shared" si="42"/>
        <v>-0.793750365</v>
      </c>
      <c r="W3527" s="44">
        <f t="shared" si="13"/>
        <v>0.007401246182</v>
      </c>
      <c r="X3527" s="44">
        <f t="shared" si="14"/>
        <v>0.01031766477</v>
      </c>
      <c r="Y3527" s="33">
        <f t="shared" si="15"/>
        <v>1.394044261</v>
      </c>
      <c r="Z3527" s="43">
        <v>1.0</v>
      </c>
      <c r="AA3527" s="33">
        <f t="shared" si="16"/>
        <v>2.394044261</v>
      </c>
      <c r="AB3527" s="33">
        <f t="shared" si="17"/>
        <v>0.5822967787</v>
      </c>
      <c r="AC3527" s="33">
        <f t="shared" si="18"/>
        <v>0.4177032213</v>
      </c>
      <c r="AD3527" s="33">
        <f t="shared" si="19"/>
        <v>-0.002025880195</v>
      </c>
      <c r="AE3527" s="34">
        <f t="shared" si="23"/>
        <v>0</v>
      </c>
      <c r="AF3527" s="34">
        <f t="shared" si="24"/>
        <v>0</v>
      </c>
      <c r="AG3527" s="34">
        <f t="shared" si="25"/>
        <v>0</v>
      </c>
      <c r="AH3527" s="34">
        <f t="shared" si="26"/>
        <v>0</v>
      </c>
      <c r="AI3527" s="34">
        <f t="shared" si="28"/>
        <v>0</v>
      </c>
      <c r="AJ3527" s="34">
        <f t="shared" si="29"/>
        <v>0</v>
      </c>
      <c r="AK3527" s="34">
        <f t="shared" si="27"/>
        <v>0</v>
      </c>
      <c r="AL3527" s="36">
        <f t="shared" si="34"/>
        <v>0</v>
      </c>
      <c r="AM3527" s="36">
        <f t="shared" si="35"/>
        <v>0</v>
      </c>
      <c r="AN3527" s="46">
        <f t="shared" si="36"/>
        <v>0</v>
      </c>
      <c r="AO3527" s="36">
        <f t="shared" si="37"/>
        <v>0</v>
      </c>
      <c r="AP3527" s="36">
        <f t="shared" si="39"/>
        <v>0</v>
      </c>
      <c r="AQ3527" s="36">
        <f t="shared" si="40"/>
        <v>0</v>
      </c>
      <c r="AR3527" s="36">
        <f t="shared" si="38"/>
        <v>0</v>
      </c>
      <c r="AS3527" s="38">
        <f t="shared" si="45"/>
        <v>0</v>
      </c>
      <c r="AT3527" s="38">
        <f t="shared" si="46"/>
        <v>0</v>
      </c>
      <c r="AU3527" s="38">
        <f t="shared" si="47"/>
        <v>0</v>
      </c>
      <c r="AV3527" s="38">
        <f t="shared" si="48"/>
        <v>0</v>
      </c>
      <c r="AW3527" s="38">
        <f t="shared" si="51"/>
        <v>0</v>
      </c>
      <c r="AX3527" s="38">
        <f t="shared" si="52"/>
        <v>0</v>
      </c>
      <c r="AY3527" s="38">
        <f t="shared" si="49"/>
        <v>0</v>
      </c>
      <c r="AZ3527" s="12">
        <f t="shared" si="30"/>
        <v>130.9218571</v>
      </c>
      <c r="BA3527" s="12">
        <f t="shared" si="41"/>
        <v>89.51787258</v>
      </c>
      <c r="BB3527" s="12">
        <f t="shared" si="53"/>
        <v>114.935049</v>
      </c>
      <c r="BC3527" s="12">
        <f t="shared" si="50"/>
        <v>0</v>
      </c>
      <c r="BD3527" s="12">
        <f t="shared" si="54"/>
        <v>109.8670579</v>
      </c>
    </row>
    <row r="3528" ht="14.25" customHeight="1">
      <c r="A3528" s="7">
        <v>41639.0</v>
      </c>
      <c r="B3528" s="21" t="s">
        <v>90</v>
      </c>
      <c r="C3528" s="8">
        <v>61.738503</v>
      </c>
      <c r="D3528" s="33">
        <f t="shared" si="5"/>
        <v>0.0003617203845</v>
      </c>
      <c r="E3528" s="33">
        <f t="shared" si="7"/>
        <v>0.01319387986</v>
      </c>
      <c r="F3528" s="33">
        <f t="shared" si="9"/>
        <v>0.02395100029</v>
      </c>
      <c r="G3528" s="33">
        <f t="shared" si="11"/>
        <v>-0.002317349474</v>
      </c>
      <c r="H3528" s="33">
        <f t="shared" si="20"/>
        <v>0.6180509537</v>
      </c>
      <c r="I3528" s="45">
        <f t="shared" si="31"/>
        <v>0.7419902978</v>
      </c>
      <c r="J3528" s="45">
        <f t="shared" si="43"/>
        <v>-0.3218181633</v>
      </c>
      <c r="K3528" s="21" t="s">
        <v>91</v>
      </c>
      <c r="L3528" s="8">
        <v>30.074814</v>
      </c>
      <c r="M3528" s="33">
        <f t="shared" si="6"/>
        <v>0.005354301081</v>
      </c>
      <c r="N3528" s="33">
        <f t="shared" si="8"/>
        <v>0.02863550853</v>
      </c>
      <c r="O3528" s="33">
        <f t="shared" si="10"/>
        <v>0.05194856707</v>
      </c>
      <c r="P3528" s="33">
        <f t="shared" si="12"/>
        <v>0.03068901961</v>
      </c>
      <c r="Q3528" s="45">
        <f t="shared" si="21"/>
        <v>1.451847653</v>
      </c>
      <c r="R3528" s="45">
        <f t="shared" si="32"/>
        <v>1.749107923</v>
      </c>
      <c r="S3528" s="45">
        <f t="shared" si="44"/>
        <v>0.4713734558</v>
      </c>
      <c r="T3528" s="33">
        <f t="shared" si="22"/>
        <v>-0.8337966995</v>
      </c>
      <c r="U3528" s="33">
        <f t="shared" si="33"/>
        <v>-1.007117625</v>
      </c>
      <c r="V3528" s="33">
        <f t="shared" si="42"/>
        <v>-0.7931916191</v>
      </c>
      <c r="W3528" s="44">
        <f t="shared" si="13"/>
        <v>0.007130538026</v>
      </c>
      <c r="X3528" s="44">
        <f t="shared" si="14"/>
        <v>0.01031550755</v>
      </c>
      <c r="Y3528" s="33">
        <f t="shared" si="15"/>
        <v>1.446666087</v>
      </c>
      <c r="Z3528" s="43">
        <v>1.0</v>
      </c>
      <c r="AA3528" s="33">
        <f t="shared" si="16"/>
        <v>2.446666087</v>
      </c>
      <c r="AB3528" s="33">
        <f t="shared" si="17"/>
        <v>0.5912805572</v>
      </c>
      <c r="AC3528" s="33">
        <f t="shared" si="18"/>
        <v>0.4087194428</v>
      </c>
      <c r="AD3528" s="33">
        <f t="shared" si="19"/>
        <v>0.000442866837</v>
      </c>
      <c r="AE3528" s="34">
        <f t="shared" si="23"/>
        <v>0</v>
      </c>
      <c r="AF3528" s="34">
        <f t="shared" si="24"/>
        <v>0</v>
      </c>
      <c r="AG3528" s="34">
        <f t="shared" si="25"/>
        <v>0</v>
      </c>
      <c r="AH3528" s="34">
        <f t="shared" si="26"/>
        <v>0</v>
      </c>
      <c r="AI3528" s="34">
        <f t="shared" si="28"/>
        <v>0</v>
      </c>
      <c r="AJ3528" s="34">
        <f t="shared" si="29"/>
        <v>0</v>
      </c>
      <c r="AK3528" s="34">
        <f t="shared" si="27"/>
        <v>0</v>
      </c>
      <c r="AL3528" s="36">
        <f t="shared" si="34"/>
        <v>1</v>
      </c>
      <c r="AM3528" s="36">
        <f t="shared" si="35"/>
        <v>0</v>
      </c>
      <c r="AN3528" s="46">
        <f t="shared" si="36"/>
        <v>0</v>
      </c>
      <c r="AO3528" s="36">
        <f t="shared" si="37"/>
        <v>1</v>
      </c>
      <c r="AP3528" s="36">
        <f t="shared" si="39"/>
        <v>0</v>
      </c>
      <c r="AQ3528" s="36">
        <f t="shared" si="40"/>
        <v>1</v>
      </c>
      <c r="AR3528" s="36">
        <f t="shared" si="38"/>
        <v>0.000442866837</v>
      </c>
      <c r="AS3528" s="38">
        <f t="shared" si="45"/>
        <v>0</v>
      </c>
      <c r="AT3528" s="38">
        <f t="shared" si="46"/>
        <v>0</v>
      </c>
      <c r="AU3528" s="38">
        <f t="shared" si="47"/>
        <v>0</v>
      </c>
      <c r="AV3528" s="38">
        <f t="shared" si="48"/>
        <v>0</v>
      </c>
      <c r="AW3528" s="38">
        <f t="shared" si="51"/>
        <v>0</v>
      </c>
      <c r="AX3528" s="38">
        <f t="shared" si="52"/>
        <v>0</v>
      </c>
      <c r="AY3528" s="38">
        <f t="shared" si="49"/>
        <v>0</v>
      </c>
      <c r="AZ3528" s="12">
        <f t="shared" si="30"/>
        <v>130.9218571</v>
      </c>
      <c r="BA3528" s="12">
        <f t="shared" si="41"/>
        <v>89.55751708</v>
      </c>
      <c r="BB3528" s="12">
        <f t="shared" si="53"/>
        <v>114.935049</v>
      </c>
      <c r="BC3528" s="12">
        <f t="shared" si="50"/>
        <v>0.000147622279</v>
      </c>
      <c r="BD3528" s="12">
        <f t="shared" si="54"/>
        <v>109.8832767</v>
      </c>
    </row>
    <row r="3529" ht="14.25" customHeight="1">
      <c r="A3529" s="7">
        <v>41641.0</v>
      </c>
      <c r="B3529" s="21" t="s">
        <v>90</v>
      </c>
      <c r="C3529" s="8">
        <v>61.113232</v>
      </c>
      <c r="D3529" s="33">
        <f t="shared" si="5"/>
        <v>-0.0101277318</v>
      </c>
      <c r="E3529" s="33">
        <f t="shared" si="7"/>
        <v>0.0007318006708</v>
      </c>
      <c r="F3529" s="33">
        <f t="shared" si="9"/>
        <v>0.02038319265</v>
      </c>
      <c r="G3529" s="33">
        <f t="shared" si="11"/>
        <v>-0.01360021803</v>
      </c>
      <c r="H3529" s="33">
        <f t="shared" si="20"/>
        <v>-0.1949752257</v>
      </c>
      <c r="I3529" s="45">
        <f t="shared" si="31"/>
        <v>0.5767970653</v>
      </c>
      <c r="J3529" s="45">
        <f t="shared" si="43"/>
        <v>-0.6114535337</v>
      </c>
      <c r="K3529" s="21" t="s">
        <v>91</v>
      </c>
      <c r="L3529" s="8">
        <v>29.601587</v>
      </c>
      <c r="M3529" s="33">
        <f t="shared" si="6"/>
        <v>-0.01573499341</v>
      </c>
      <c r="N3529" s="33">
        <f t="shared" si="8"/>
        <v>0.01169435468</v>
      </c>
      <c r="O3529" s="33">
        <f t="shared" si="10"/>
        <v>0.03989779055</v>
      </c>
      <c r="P3529" s="33">
        <f t="shared" si="12"/>
        <v>0.00768265771</v>
      </c>
      <c r="Q3529" s="45">
        <f t="shared" si="21"/>
        <v>0.2813150609</v>
      </c>
      <c r="R3529" s="45">
        <f t="shared" si="32"/>
        <v>1.227578392</v>
      </c>
      <c r="S3529" s="45">
        <f t="shared" si="44"/>
        <v>-0.3149163798</v>
      </c>
      <c r="T3529" s="33">
        <f t="shared" si="22"/>
        <v>-0.4762902866</v>
      </c>
      <c r="U3529" s="33">
        <f t="shared" si="33"/>
        <v>-0.6507813267</v>
      </c>
      <c r="V3529" s="33">
        <f t="shared" si="42"/>
        <v>-0.2965371538</v>
      </c>
      <c r="W3529" s="44">
        <f t="shared" si="13"/>
        <v>0.007464655712</v>
      </c>
      <c r="X3529" s="44">
        <f t="shared" si="14"/>
        <v>0.01092797831</v>
      </c>
      <c r="Y3529" s="33">
        <f t="shared" si="15"/>
        <v>1.463962805</v>
      </c>
      <c r="Z3529" s="43">
        <v>1.0</v>
      </c>
      <c r="AA3529" s="33">
        <f t="shared" si="16"/>
        <v>2.463962805</v>
      </c>
      <c r="AB3529" s="33">
        <f t="shared" si="17"/>
        <v>0.5941497176</v>
      </c>
      <c r="AC3529" s="33">
        <f t="shared" si="18"/>
        <v>0.4058502824</v>
      </c>
      <c r="AD3529" s="33">
        <f t="shared" si="19"/>
        <v>0.003009620754</v>
      </c>
      <c r="AE3529" s="34">
        <f t="shared" si="23"/>
        <v>0</v>
      </c>
      <c r="AF3529" s="34">
        <f t="shared" si="24"/>
        <v>0</v>
      </c>
      <c r="AG3529" s="34">
        <f t="shared" si="25"/>
        <v>0</v>
      </c>
      <c r="AH3529" s="34">
        <f t="shared" si="26"/>
        <v>0</v>
      </c>
      <c r="AI3529" s="34">
        <f t="shared" si="28"/>
        <v>0</v>
      </c>
      <c r="AJ3529" s="34">
        <f t="shared" si="29"/>
        <v>0</v>
      </c>
      <c r="AK3529" s="34">
        <f t="shared" si="27"/>
        <v>0</v>
      </c>
      <c r="AL3529" s="36">
        <f t="shared" si="34"/>
        <v>0</v>
      </c>
      <c r="AM3529" s="36">
        <f t="shared" si="35"/>
        <v>0</v>
      </c>
      <c r="AN3529" s="46">
        <f t="shared" si="36"/>
        <v>0</v>
      </c>
      <c r="AO3529" s="36">
        <f t="shared" si="37"/>
        <v>2</v>
      </c>
      <c r="AP3529" s="36">
        <f t="shared" si="39"/>
        <v>0</v>
      </c>
      <c r="AQ3529" s="36">
        <f t="shared" si="40"/>
        <v>1</v>
      </c>
      <c r="AR3529" s="36">
        <f t="shared" si="38"/>
        <v>0.003009620754</v>
      </c>
      <c r="AS3529" s="38">
        <f t="shared" si="45"/>
        <v>0</v>
      </c>
      <c r="AT3529" s="38">
        <f t="shared" si="46"/>
        <v>0</v>
      </c>
      <c r="AU3529" s="38">
        <f t="shared" si="47"/>
        <v>0</v>
      </c>
      <c r="AV3529" s="38">
        <f t="shared" si="48"/>
        <v>0</v>
      </c>
      <c r="AW3529" s="38">
        <f t="shared" si="51"/>
        <v>0</v>
      </c>
      <c r="AX3529" s="38">
        <f t="shared" si="52"/>
        <v>0</v>
      </c>
      <c r="AY3529" s="38">
        <f t="shared" si="49"/>
        <v>0</v>
      </c>
      <c r="AZ3529" s="12">
        <f t="shared" si="30"/>
        <v>130.9218571</v>
      </c>
      <c r="BA3529" s="12">
        <f t="shared" si="41"/>
        <v>89.82705124</v>
      </c>
      <c r="BB3529" s="12">
        <f t="shared" si="53"/>
        <v>114.935049</v>
      </c>
      <c r="BC3529" s="12">
        <f t="shared" si="50"/>
        <v>0.001003206918</v>
      </c>
      <c r="BD3529" s="12">
        <f t="shared" si="54"/>
        <v>109.9935123</v>
      </c>
    </row>
    <row r="3530" ht="14.25" customHeight="1">
      <c r="A3530" s="7">
        <v>41642.0</v>
      </c>
      <c r="B3530" s="21" t="s">
        <v>90</v>
      </c>
      <c r="C3530" s="8">
        <v>61.217457</v>
      </c>
      <c r="D3530" s="33">
        <f t="shared" si="5"/>
        <v>0.001705440812</v>
      </c>
      <c r="E3530" s="33">
        <f t="shared" si="7"/>
        <v>-0.002546739845</v>
      </c>
      <c r="F3530" s="33">
        <f t="shared" si="9"/>
        <v>0.0100718344</v>
      </c>
      <c r="G3530" s="33">
        <f t="shared" si="11"/>
        <v>-0.004960191797</v>
      </c>
      <c r="H3530" s="33">
        <f t="shared" si="20"/>
        <v>-0.4110644138</v>
      </c>
      <c r="I3530" s="45">
        <f t="shared" si="31"/>
        <v>0.148526688</v>
      </c>
      <c r="J3530" s="45">
        <f t="shared" si="43"/>
        <v>-0.3822980641</v>
      </c>
      <c r="K3530" s="21" t="s">
        <v>91</v>
      </c>
      <c r="L3530" s="8">
        <v>29.45598</v>
      </c>
      <c r="M3530" s="33">
        <f t="shared" si="6"/>
        <v>-0.00491889168</v>
      </c>
      <c r="N3530" s="33">
        <f t="shared" si="8"/>
        <v>-0.0007411333271</v>
      </c>
      <c r="O3530" s="33">
        <f t="shared" si="10"/>
        <v>0.01099446935</v>
      </c>
      <c r="P3530" s="33">
        <f t="shared" si="12"/>
        <v>0.002229192511</v>
      </c>
      <c r="Q3530" s="45">
        <f t="shared" si="21"/>
        <v>-0.6299381981</v>
      </c>
      <c r="R3530" s="45">
        <f t="shared" si="32"/>
        <v>-0.06578157412</v>
      </c>
      <c r="S3530" s="45">
        <f t="shared" si="44"/>
        <v>-0.5284739587</v>
      </c>
      <c r="T3530" s="33">
        <f t="shared" si="22"/>
        <v>0.2188737843</v>
      </c>
      <c r="U3530" s="33">
        <f t="shared" si="33"/>
        <v>0.2143082621</v>
      </c>
      <c r="V3530" s="33">
        <f t="shared" si="42"/>
        <v>0.1461758946</v>
      </c>
      <c r="W3530" s="44">
        <f t="shared" si="13"/>
        <v>0.007328307172</v>
      </c>
      <c r="X3530" s="44">
        <f t="shared" si="14"/>
        <v>0.01099338818</v>
      </c>
      <c r="Y3530" s="33">
        <f t="shared" si="15"/>
        <v>1.500126553</v>
      </c>
      <c r="Z3530" s="43">
        <v>1.0</v>
      </c>
      <c r="AA3530" s="33">
        <f t="shared" si="16"/>
        <v>2.500126553</v>
      </c>
      <c r="AB3530" s="33">
        <f t="shared" si="17"/>
        <v>0.6000202474</v>
      </c>
      <c r="AC3530" s="33">
        <f t="shared" si="18"/>
        <v>0.3999797526</v>
      </c>
      <c r="AD3530" s="33">
        <f t="shared" si="19"/>
        <v>0.002169920048</v>
      </c>
      <c r="AE3530" s="34">
        <f t="shared" si="23"/>
        <v>0</v>
      </c>
      <c r="AF3530" s="34">
        <f t="shared" si="24"/>
        <v>0</v>
      </c>
      <c r="AG3530" s="34">
        <f t="shared" si="25"/>
        <v>0</v>
      </c>
      <c r="AH3530" s="34">
        <f t="shared" si="26"/>
        <v>0</v>
      </c>
      <c r="AI3530" s="34">
        <f t="shared" si="28"/>
        <v>0</v>
      </c>
      <c r="AJ3530" s="34">
        <f t="shared" si="29"/>
        <v>0</v>
      </c>
      <c r="AK3530" s="34">
        <f t="shared" si="27"/>
        <v>0</v>
      </c>
      <c r="AL3530" s="36">
        <f t="shared" si="34"/>
        <v>0</v>
      </c>
      <c r="AM3530" s="36">
        <f t="shared" si="35"/>
        <v>0</v>
      </c>
      <c r="AN3530" s="46">
        <f t="shared" si="36"/>
        <v>0</v>
      </c>
      <c r="AO3530" s="36">
        <f t="shared" si="37"/>
        <v>3</v>
      </c>
      <c r="AP3530" s="36">
        <f t="shared" si="39"/>
        <v>0</v>
      </c>
      <c r="AQ3530" s="36">
        <f t="shared" si="40"/>
        <v>1</v>
      </c>
      <c r="AR3530" s="36">
        <f t="shared" si="38"/>
        <v>0.002169920048</v>
      </c>
      <c r="AS3530" s="38">
        <f t="shared" si="45"/>
        <v>0</v>
      </c>
      <c r="AT3530" s="38">
        <f t="shared" si="46"/>
        <v>0</v>
      </c>
      <c r="AU3530" s="38">
        <f t="shared" si="47"/>
        <v>0</v>
      </c>
      <c r="AV3530" s="38">
        <f t="shared" si="48"/>
        <v>0</v>
      </c>
      <c r="AW3530" s="38">
        <f t="shared" si="51"/>
        <v>0</v>
      </c>
      <c r="AX3530" s="38">
        <f t="shared" si="52"/>
        <v>0</v>
      </c>
      <c r="AY3530" s="38">
        <f t="shared" si="49"/>
        <v>0</v>
      </c>
      <c r="AZ3530" s="12">
        <f t="shared" si="30"/>
        <v>130.9218571</v>
      </c>
      <c r="BA3530" s="12">
        <f t="shared" si="41"/>
        <v>90.02196876</v>
      </c>
      <c r="BB3530" s="12">
        <f t="shared" si="53"/>
        <v>114.935049</v>
      </c>
      <c r="BC3530" s="12">
        <f t="shared" si="50"/>
        <v>0.0007233066828</v>
      </c>
      <c r="BD3530" s="12">
        <f t="shared" si="54"/>
        <v>110.0730714</v>
      </c>
    </row>
    <row r="3531" ht="14.25" customHeight="1">
      <c r="A3531" s="7">
        <v>41645.0</v>
      </c>
      <c r="B3531" s="21" t="s">
        <v>90</v>
      </c>
      <c r="C3531" s="8">
        <v>61.247211</v>
      </c>
      <c r="D3531" s="33">
        <f t="shared" si="5"/>
        <v>0.0004860378307</v>
      </c>
      <c r="E3531" s="33">
        <f t="shared" si="7"/>
        <v>-0.005198622073</v>
      </c>
      <c r="F3531" s="33">
        <f t="shared" si="9"/>
        <v>0.007592659232</v>
      </c>
      <c r="G3531" s="33">
        <f t="shared" si="11"/>
        <v>0.004640007889</v>
      </c>
      <c r="H3531" s="33">
        <f t="shared" si="20"/>
        <v>-0.5929922656</v>
      </c>
      <c r="I3531" s="45">
        <f t="shared" si="31"/>
        <v>0.03194919629</v>
      </c>
      <c r="J3531" s="45">
        <f t="shared" si="43"/>
        <v>-0.1342567965</v>
      </c>
      <c r="K3531" s="21" t="s">
        <v>91</v>
      </c>
      <c r="L3531" s="8">
        <v>29.317656</v>
      </c>
      <c r="M3531" s="33">
        <f t="shared" si="6"/>
        <v>-0.004695956475</v>
      </c>
      <c r="N3531" s="33">
        <f t="shared" si="8"/>
        <v>-0.009591749253</v>
      </c>
      <c r="O3531" s="33">
        <f t="shared" si="10"/>
        <v>0.01028599548</v>
      </c>
      <c r="P3531" s="33">
        <f t="shared" si="12"/>
        <v>0.01104649713</v>
      </c>
      <c r="Q3531" s="45">
        <f t="shared" si="21"/>
        <v>-1.310986785</v>
      </c>
      <c r="R3531" s="45">
        <f t="shared" si="32"/>
        <v>-0.1334750473</v>
      </c>
      <c r="S3531" s="45">
        <f t="shared" si="44"/>
        <v>-0.2514135766</v>
      </c>
      <c r="T3531" s="33">
        <f t="shared" si="22"/>
        <v>0.7179945195</v>
      </c>
      <c r="U3531" s="33">
        <f t="shared" si="33"/>
        <v>0.1654242436</v>
      </c>
      <c r="V3531" s="33">
        <f t="shared" si="42"/>
        <v>0.1171567801</v>
      </c>
      <c r="W3531" s="44">
        <f t="shared" si="13"/>
        <v>0.007026127722</v>
      </c>
      <c r="X3531" s="44">
        <f t="shared" si="14"/>
        <v>0.01059462384</v>
      </c>
      <c r="Y3531" s="33">
        <f t="shared" si="15"/>
        <v>1.507889446</v>
      </c>
      <c r="Z3531" s="43">
        <v>1.0</v>
      </c>
      <c r="AA3531" s="33">
        <f t="shared" si="16"/>
        <v>2.507889446</v>
      </c>
      <c r="AB3531" s="33">
        <f t="shared" si="17"/>
        <v>0.6012583403</v>
      </c>
      <c r="AC3531" s="33">
        <f t="shared" si="18"/>
        <v>0.3987416597</v>
      </c>
      <c r="AD3531" s="33">
        <f t="shared" si="19"/>
        <v>0.00758063428</v>
      </c>
      <c r="AE3531" s="34">
        <f t="shared" si="23"/>
        <v>0</v>
      </c>
      <c r="AF3531" s="34">
        <f t="shared" si="24"/>
        <v>0</v>
      </c>
      <c r="AG3531" s="34">
        <f t="shared" si="25"/>
        <v>0</v>
      </c>
      <c r="AH3531" s="34">
        <f t="shared" si="26"/>
        <v>0</v>
      </c>
      <c r="AI3531" s="34">
        <f t="shared" si="28"/>
        <v>0</v>
      </c>
      <c r="AJ3531" s="34">
        <f t="shared" si="29"/>
        <v>0</v>
      </c>
      <c r="AK3531" s="34">
        <f t="shared" si="27"/>
        <v>0</v>
      </c>
      <c r="AL3531" s="36">
        <f t="shared" si="34"/>
        <v>0</v>
      </c>
      <c r="AM3531" s="36">
        <f t="shared" si="35"/>
        <v>0</v>
      </c>
      <c r="AN3531" s="46">
        <f t="shared" si="36"/>
        <v>0</v>
      </c>
      <c r="AO3531" s="36">
        <f t="shared" si="37"/>
        <v>4</v>
      </c>
      <c r="AP3531" s="36">
        <f t="shared" si="39"/>
        <v>0</v>
      </c>
      <c r="AQ3531" s="36">
        <f t="shared" si="40"/>
        <v>1</v>
      </c>
      <c r="AR3531" s="36">
        <f t="shared" si="38"/>
        <v>0.00758063428</v>
      </c>
      <c r="AS3531" s="38">
        <f t="shared" si="45"/>
        <v>0</v>
      </c>
      <c r="AT3531" s="38">
        <f t="shared" si="46"/>
        <v>0</v>
      </c>
      <c r="AU3531" s="38">
        <f t="shared" si="47"/>
        <v>0</v>
      </c>
      <c r="AV3531" s="38">
        <f t="shared" si="48"/>
        <v>0</v>
      </c>
      <c r="AW3531" s="38">
        <f t="shared" si="51"/>
        <v>0</v>
      </c>
      <c r="AX3531" s="38">
        <f t="shared" si="52"/>
        <v>0</v>
      </c>
      <c r="AY3531" s="38">
        <f t="shared" si="49"/>
        <v>0</v>
      </c>
      <c r="AZ3531" s="12">
        <f t="shared" si="30"/>
        <v>130.9218571</v>
      </c>
      <c r="BA3531" s="12">
        <f t="shared" si="41"/>
        <v>90.70439238</v>
      </c>
      <c r="BB3531" s="12">
        <f t="shared" si="53"/>
        <v>114.935049</v>
      </c>
      <c r="BC3531" s="12">
        <f t="shared" si="50"/>
        <v>0.002526878093</v>
      </c>
      <c r="BD3531" s="12">
        <f t="shared" si="54"/>
        <v>110.3512126</v>
      </c>
    </row>
    <row r="3532" ht="14.25" customHeight="1">
      <c r="A3532" s="7">
        <v>41646.0</v>
      </c>
      <c r="B3532" s="21" t="s">
        <v>90</v>
      </c>
      <c r="C3532" s="8">
        <v>62.140453</v>
      </c>
      <c r="D3532" s="33">
        <f t="shared" si="5"/>
        <v>0.01458420694</v>
      </c>
      <c r="E3532" s="33">
        <f t="shared" si="7"/>
        <v>0.006874599285</v>
      </c>
      <c r="F3532" s="33">
        <f t="shared" si="9"/>
        <v>0.02041340695</v>
      </c>
      <c r="G3532" s="33">
        <f t="shared" si="11"/>
        <v>0.003968911895</v>
      </c>
      <c r="H3532" s="33">
        <f t="shared" si="20"/>
        <v>0.1856423584</v>
      </c>
      <c r="I3532" s="45">
        <f t="shared" si="31"/>
        <v>0.5301999002</v>
      </c>
      <c r="J3532" s="45">
        <f t="shared" si="43"/>
        <v>-0.155694622</v>
      </c>
      <c r="K3532" s="21" t="s">
        <v>91</v>
      </c>
      <c r="L3532" s="8">
        <v>29.405022</v>
      </c>
      <c r="M3532" s="33">
        <f t="shared" si="6"/>
        <v>0.002979979027</v>
      </c>
      <c r="N3532" s="33">
        <f t="shared" si="8"/>
        <v>-0.01703580474</v>
      </c>
      <c r="O3532" s="33">
        <f t="shared" si="10"/>
        <v>0.008741758804</v>
      </c>
      <c r="P3532" s="33">
        <f t="shared" si="12"/>
        <v>-0.0017299713</v>
      </c>
      <c r="Q3532" s="45">
        <f t="shared" si="21"/>
        <v>-1.851660104</v>
      </c>
      <c r="R3532" s="45">
        <f t="shared" si="32"/>
        <v>-0.2459432387</v>
      </c>
      <c r="S3532" s="45">
        <f t="shared" si="44"/>
        <v>-0.7429660522</v>
      </c>
      <c r="T3532" s="33">
        <f t="shared" si="22"/>
        <v>2.037302462</v>
      </c>
      <c r="U3532" s="33">
        <f t="shared" si="33"/>
        <v>0.7761431389</v>
      </c>
      <c r="V3532" s="33">
        <f t="shared" si="42"/>
        <v>0.5872714302</v>
      </c>
      <c r="W3532" s="44">
        <f t="shared" si="13"/>
        <v>0.006951122791</v>
      </c>
      <c r="X3532" s="44">
        <f t="shared" si="14"/>
        <v>0.009996376243</v>
      </c>
      <c r="Y3532" s="33">
        <f t="shared" si="15"/>
        <v>1.438095189</v>
      </c>
      <c r="Z3532" s="43">
        <v>1.0</v>
      </c>
      <c r="AA3532" s="33">
        <f t="shared" si="16"/>
        <v>2.438095189</v>
      </c>
      <c r="AB3532" s="33">
        <f t="shared" si="17"/>
        <v>0.5898437417</v>
      </c>
      <c r="AC3532" s="33">
        <f t="shared" si="18"/>
        <v>0.4101562583</v>
      </c>
      <c r="AD3532" s="33">
        <f t="shared" si="19"/>
        <v>0.002873878385</v>
      </c>
      <c r="AE3532" s="34">
        <f t="shared" si="23"/>
        <v>-1</v>
      </c>
      <c r="AF3532" s="34">
        <f t="shared" si="24"/>
        <v>0</v>
      </c>
      <c r="AG3532" s="34">
        <f t="shared" si="25"/>
        <v>0</v>
      </c>
      <c r="AH3532" s="34">
        <f t="shared" si="26"/>
        <v>1</v>
      </c>
      <c r="AI3532" s="34">
        <f t="shared" si="28"/>
        <v>0</v>
      </c>
      <c r="AJ3532" s="34">
        <f t="shared" si="29"/>
        <v>-1</v>
      </c>
      <c r="AK3532" s="34">
        <f t="shared" si="27"/>
        <v>-0.002873878385</v>
      </c>
      <c r="AL3532" s="36">
        <f t="shared" si="34"/>
        <v>0</v>
      </c>
      <c r="AM3532" s="36">
        <f t="shared" si="35"/>
        <v>0</v>
      </c>
      <c r="AN3532" s="46">
        <f t="shared" si="36"/>
        <v>0</v>
      </c>
      <c r="AO3532" s="36">
        <f t="shared" si="37"/>
        <v>5</v>
      </c>
      <c r="AP3532" s="36">
        <f t="shared" si="39"/>
        <v>0</v>
      </c>
      <c r="AQ3532" s="36">
        <f t="shared" si="40"/>
        <v>1</v>
      </c>
      <c r="AR3532" s="36">
        <f t="shared" si="38"/>
        <v>0.002873878385</v>
      </c>
      <c r="AS3532" s="38">
        <f t="shared" si="45"/>
        <v>0</v>
      </c>
      <c r="AT3532" s="38">
        <f t="shared" si="46"/>
        <v>0</v>
      </c>
      <c r="AU3532" s="38">
        <f t="shared" si="47"/>
        <v>0</v>
      </c>
      <c r="AV3532" s="38">
        <f t="shared" si="48"/>
        <v>0</v>
      </c>
      <c r="AW3532" s="38">
        <f t="shared" si="51"/>
        <v>0</v>
      </c>
      <c r="AX3532" s="38">
        <f t="shared" si="52"/>
        <v>0</v>
      </c>
      <c r="AY3532" s="38">
        <f t="shared" si="49"/>
        <v>0</v>
      </c>
      <c r="AZ3532" s="12">
        <f t="shared" si="30"/>
        <v>130.5456036</v>
      </c>
      <c r="BA3532" s="12">
        <f t="shared" si="41"/>
        <v>90.96506578</v>
      </c>
      <c r="BB3532" s="12">
        <f t="shared" si="53"/>
        <v>114.935049</v>
      </c>
      <c r="BC3532" s="12">
        <f t="shared" si="50"/>
        <v>0</v>
      </c>
      <c r="BD3532" s="12">
        <f t="shared" si="54"/>
        <v>110.3512126</v>
      </c>
    </row>
    <row r="3533" ht="14.25" customHeight="1">
      <c r="A3533" s="7">
        <v>41647.0</v>
      </c>
      <c r="B3533" s="21" t="s">
        <v>90</v>
      </c>
      <c r="C3533" s="8">
        <v>61.9618</v>
      </c>
      <c r="D3533" s="33">
        <f t="shared" si="5"/>
        <v>-0.002874987088</v>
      </c>
      <c r="E3533" s="33">
        <f t="shared" si="7"/>
        <v>0.003616819151</v>
      </c>
      <c r="F3533" s="33">
        <f t="shared" si="9"/>
        <v>0.01685841889</v>
      </c>
      <c r="G3533" s="33">
        <f t="shared" si="11"/>
        <v>0.006651014532</v>
      </c>
      <c r="H3533" s="33">
        <f t="shared" si="20"/>
        <v>-0.01344748368</v>
      </c>
      <c r="I3533" s="45">
        <f t="shared" si="31"/>
        <v>0.3760487305</v>
      </c>
      <c r="J3533" s="45">
        <f t="shared" si="43"/>
        <v>-0.08340243344</v>
      </c>
      <c r="K3533" s="21" t="s">
        <v>91</v>
      </c>
      <c r="L3533" s="8">
        <v>29.077412</v>
      </c>
      <c r="M3533" s="33">
        <f t="shared" si="6"/>
        <v>-0.01114129416</v>
      </c>
      <c r="N3533" s="33">
        <f t="shared" si="8"/>
        <v>-0.03316402888</v>
      </c>
      <c r="O3533" s="33">
        <f t="shared" si="10"/>
        <v>-0.005478189184</v>
      </c>
      <c r="P3533" s="33">
        <f t="shared" si="12"/>
        <v>-0.01138625367</v>
      </c>
      <c r="Q3533" s="45">
        <f t="shared" si="21"/>
        <v>-2.911621084</v>
      </c>
      <c r="R3533" s="45">
        <f t="shared" si="32"/>
        <v>-0.9751339002</v>
      </c>
      <c r="S3533" s="45">
        <f t="shared" si="44"/>
        <v>-1.106634783</v>
      </c>
      <c r="T3533" s="33">
        <f t="shared" si="22"/>
        <v>2.8981736</v>
      </c>
      <c r="U3533" s="33">
        <f t="shared" si="33"/>
        <v>1.351182631</v>
      </c>
      <c r="V3533" s="33">
        <f t="shared" si="42"/>
        <v>1.02323235</v>
      </c>
      <c r="W3533" s="44">
        <f t="shared" si="13"/>
        <v>0.006860191585</v>
      </c>
      <c r="X3533" s="44">
        <f t="shared" si="14"/>
        <v>0.01029853041</v>
      </c>
      <c r="Y3533" s="33">
        <f t="shared" si="15"/>
        <v>1.501201575</v>
      </c>
      <c r="Z3533" s="43">
        <v>1.0</v>
      </c>
      <c r="AA3533" s="33">
        <f t="shared" si="16"/>
        <v>2.501201575</v>
      </c>
      <c r="AB3533" s="33">
        <f t="shared" si="17"/>
        <v>0.6001921597</v>
      </c>
      <c r="AC3533" s="33">
        <f t="shared" si="18"/>
        <v>0.3998078403</v>
      </c>
      <c r="AD3533" s="33">
        <f t="shared" si="19"/>
        <v>-0.0007098132564</v>
      </c>
      <c r="AE3533" s="34">
        <f t="shared" si="23"/>
        <v>-1</v>
      </c>
      <c r="AF3533" s="34">
        <f t="shared" si="24"/>
        <v>0</v>
      </c>
      <c r="AG3533" s="34">
        <f t="shared" si="25"/>
        <v>0</v>
      </c>
      <c r="AH3533" s="34">
        <f t="shared" si="26"/>
        <v>2</v>
      </c>
      <c r="AI3533" s="34">
        <f t="shared" si="28"/>
        <v>0</v>
      </c>
      <c r="AJ3533" s="34">
        <f t="shared" si="29"/>
        <v>-1</v>
      </c>
      <c r="AK3533" s="34">
        <f t="shared" si="27"/>
        <v>0.0007098132564</v>
      </c>
      <c r="AL3533" s="36">
        <f t="shared" si="34"/>
        <v>-1</v>
      </c>
      <c r="AM3533" s="36">
        <f t="shared" si="35"/>
        <v>1</v>
      </c>
      <c r="AN3533" s="46">
        <f t="shared" si="36"/>
        <v>0</v>
      </c>
      <c r="AO3533" s="36">
        <f t="shared" si="37"/>
        <v>1</v>
      </c>
      <c r="AP3533" s="36">
        <f t="shared" si="39"/>
        <v>1</v>
      </c>
      <c r="AQ3533" s="36">
        <f t="shared" si="40"/>
        <v>-1</v>
      </c>
      <c r="AR3533" s="36">
        <f t="shared" si="38"/>
        <v>0.0007098132564</v>
      </c>
      <c r="AS3533" s="38">
        <f t="shared" si="45"/>
        <v>-1</v>
      </c>
      <c r="AT3533" s="38">
        <f t="shared" si="46"/>
        <v>0</v>
      </c>
      <c r="AU3533" s="38">
        <f t="shared" si="47"/>
        <v>0</v>
      </c>
      <c r="AV3533" s="38">
        <f t="shared" si="48"/>
        <v>1</v>
      </c>
      <c r="AW3533" s="38">
        <f t="shared" si="51"/>
        <v>0</v>
      </c>
      <c r="AX3533" s="38">
        <f t="shared" si="52"/>
        <v>-1</v>
      </c>
      <c r="AY3533" s="38">
        <f t="shared" si="49"/>
        <v>0.0007098132564</v>
      </c>
      <c r="AZ3533" s="12">
        <f t="shared" si="30"/>
        <v>130.6382666</v>
      </c>
      <c r="BA3533" s="12">
        <f t="shared" si="41"/>
        <v>91.02963399</v>
      </c>
      <c r="BB3533" s="12">
        <f t="shared" si="53"/>
        <v>115.0166315</v>
      </c>
      <c r="BC3533" s="12">
        <f t="shared" si="50"/>
        <v>0.0007098132564</v>
      </c>
      <c r="BD3533" s="12">
        <f t="shared" si="54"/>
        <v>110.4295414</v>
      </c>
    </row>
    <row r="3534" ht="14.25" customHeight="1">
      <c r="A3534" s="7">
        <v>41648.0</v>
      </c>
      <c r="B3534" s="21" t="s">
        <v>90</v>
      </c>
      <c r="C3534" s="8">
        <v>61.671497</v>
      </c>
      <c r="D3534" s="33">
        <f t="shared" si="5"/>
        <v>-0.004685193135</v>
      </c>
      <c r="E3534" s="33">
        <f t="shared" si="7"/>
        <v>0.009134928423</v>
      </c>
      <c r="F3534" s="33">
        <f t="shared" si="9"/>
        <v>0.00987341404</v>
      </c>
      <c r="G3534" s="33">
        <f t="shared" si="11"/>
        <v>0.005461150239</v>
      </c>
      <c r="H3534" s="33">
        <f t="shared" si="20"/>
        <v>0.3553468251</v>
      </c>
      <c r="I3534" s="45">
        <f t="shared" si="31"/>
        <v>0.09320308495</v>
      </c>
      <c r="J3534" s="45">
        <f t="shared" si="43"/>
        <v>-0.1143838492</v>
      </c>
      <c r="K3534" s="21" t="s">
        <v>91</v>
      </c>
      <c r="L3534" s="8">
        <v>28.924522</v>
      </c>
      <c r="M3534" s="33">
        <f t="shared" si="6"/>
        <v>-0.00525803328</v>
      </c>
      <c r="N3534" s="33">
        <f t="shared" si="8"/>
        <v>-0.02287259126</v>
      </c>
      <c r="O3534" s="33">
        <f t="shared" si="10"/>
        <v>-0.01144571678</v>
      </c>
      <c r="P3534" s="33">
        <f t="shared" si="12"/>
        <v>-0.003011420594</v>
      </c>
      <c r="Q3534" s="45">
        <f t="shared" si="21"/>
        <v>-1.992998749</v>
      </c>
      <c r="R3534" s="45">
        <f t="shared" si="32"/>
        <v>-1.290157094</v>
      </c>
      <c r="S3534" s="45">
        <f t="shared" si="44"/>
        <v>-0.8212199125</v>
      </c>
      <c r="T3534" s="33">
        <f t="shared" si="22"/>
        <v>2.348345574</v>
      </c>
      <c r="U3534" s="33">
        <f t="shared" si="33"/>
        <v>1.383360179</v>
      </c>
      <c r="V3534" s="33">
        <f t="shared" si="42"/>
        <v>0.7068360633</v>
      </c>
      <c r="W3534" s="44">
        <f t="shared" si="13"/>
        <v>0.006900023892</v>
      </c>
      <c r="X3534" s="44">
        <f t="shared" si="14"/>
        <v>0.009901283797</v>
      </c>
      <c r="Y3534" s="33">
        <f t="shared" si="15"/>
        <v>1.434963697</v>
      </c>
      <c r="Z3534" s="43">
        <v>1.0</v>
      </c>
      <c r="AA3534" s="33">
        <f t="shared" si="16"/>
        <v>2.434963697</v>
      </c>
      <c r="AB3534" s="33">
        <f t="shared" si="17"/>
        <v>0.5893162592</v>
      </c>
      <c r="AC3534" s="33">
        <f t="shared" si="18"/>
        <v>0.4106837408</v>
      </c>
      <c r="AD3534" s="33">
        <f t="shared" si="19"/>
        <v>0.0004887826112</v>
      </c>
      <c r="AE3534" s="34">
        <f t="shared" si="23"/>
        <v>-1</v>
      </c>
      <c r="AF3534" s="34">
        <f t="shared" si="24"/>
        <v>0</v>
      </c>
      <c r="AG3534" s="34">
        <f t="shared" si="25"/>
        <v>0</v>
      </c>
      <c r="AH3534" s="34">
        <f t="shared" si="26"/>
        <v>3</v>
      </c>
      <c r="AI3534" s="34">
        <f t="shared" si="28"/>
        <v>0</v>
      </c>
      <c r="AJ3534" s="34">
        <f t="shared" si="29"/>
        <v>-1</v>
      </c>
      <c r="AK3534" s="34">
        <f t="shared" si="27"/>
        <v>-0.0004887826112</v>
      </c>
      <c r="AL3534" s="36">
        <f t="shared" si="34"/>
        <v>-1</v>
      </c>
      <c r="AM3534" s="36">
        <f t="shared" si="35"/>
        <v>0</v>
      </c>
      <c r="AN3534" s="46">
        <f t="shared" si="36"/>
        <v>0</v>
      </c>
      <c r="AO3534" s="36">
        <f t="shared" si="37"/>
        <v>2</v>
      </c>
      <c r="AP3534" s="36">
        <f t="shared" si="39"/>
        <v>0</v>
      </c>
      <c r="AQ3534" s="36">
        <f t="shared" si="40"/>
        <v>-1</v>
      </c>
      <c r="AR3534" s="36">
        <f t="shared" si="38"/>
        <v>-0.0004887826112</v>
      </c>
      <c r="AS3534" s="38">
        <f t="shared" si="45"/>
        <v>0</v>
      </c>
      <c r="AT3534" s="38">
        <f t="shared" si="46"/>
        <v>0</v>
      </c>
      <c r="AU3534" s="38">
        <f t="shared" si="47"/>
        <v>0</v>
      </c>
      <c r="AV3534" s="38">
        <f t="shared" si="48"/>
        <v>2</v>
      </c>
      <c r="AW3534" s="38">
        <f t="shared" si="51"/>
        <v>0</v>
      </c>
      <c r="AX3534" s="38">
        <f t="shared" si="52"/>
        <v>-1</v>
      </c>
      <c r="AY3534" s="38">
        <f t="shared" si="49"/>
        <v>-0.0004887826112</v>
      </c>
      <c r="AZ3534" s="12">
        <f t="shared" si="30"/>
        <v>130.5744129</v>
      </c>
      <c r="BA3534" s="12">
        <f t="shared" si="41"/>
        <v>90.98514028</v>
      </c>
      <c r="BB3534" s="12">
        <f t="shared" si="53"/>
        <v>114.9604133</v>
      </c>
      <c r="BC3534" s="12">
        <f t="shared" si="50"/>
        <v>-0.0004887826112</v>
      </c>
      <c r="BD3534" s="12">
        <f t="shared" si="54"/>
        <v>110.3755653</v>
      </c>
    </row>
    <row r="3535" ht="14.25" customHeight="1">
      <c r="A3535" s="7">
        <v>41649.0</v>
      </c>
      <c r="B3535" s="21" t="s">
        <v>90</v>
      </c>
      <c r="C3535" s="8">
        <v>62.155346</v>
      </c>
      <c r="D3535" s="33">
        <f t="shared" si="5"/>
        <v>0.007845585457</v>
      </c>
      <c r="E3535" s="33">
        <f t="shared" si="7"/>
        <v>0.01532061353</v>
      </c>
      <c r="F3535" s="33">
        <f t="shared" si="9"/>
        <v>0.01273485607</v>
      </c>
      <c r="G3535" s="33">
        <f t="shared" si="11"/>
        <v>0.01003992459</v>
      </c>
      <c r="H3535" s="33">
        <f t="shared" si="20"/>
        <v>0.7855455698</v>
      </c>
      <c r="I3535" s="45">
        <f t="shared" si="31"/>
        <v>0.2135698212</v>
      </c>
      <c r="J3535" s="45">
        <f t="shared" si="43"/>
        <v>0.002347086281</v>
      </c>
      <c r="K3535" s="21" t="s">
        <v>91</v>
      </c>
      <c r="L3535" s="8">
        <v>29.215733</v>
      </c>
      <c r="M3535" s="33">
        <f t="shared" si="6"/>
        <v>0.0100679624</v>
      </c>
      <c r="N3535" s="33">
        <f t="shared" si="8"/>
        <v>-0.008156136717</v>
      </c>
      <c r="O3535" s="33">
        <f t="shared" si="10"/>
        <v>-0.008891225259</v>
      </c>
      <c r="P3535" s="33">
        <f t="shared" si="12"/>
        <v>0</v>
      </c>
      <c r="Q3535" s="45">
        <f t="shared" si="21"/>
        <v>-0.9407146756</v>
      </c>
      <c r="R3535" s="45">
        <f t="shared" si="32"/>
        <v>-1.14242164</v>
      </c>
      <c r="S3535" s="45">
        <f t="shared" si="44"/>
        <v>-0.7367328827</v>
      </c>
      <c r="T3535" s="33">
        <f t="shared" si="22"/>
        <v>1.726260245</v>
      </c>
      <c r="U3535" s="33">
        <f t="shared" si="33"/>
        <v>1.355991461</v>
      </c>
      <c r="V3535" s="33">
        <f t="shared" si="42"/>
        <v>0.739079969</v>
      </c>
      <c r="W3535" s="44">
        <f t="shared" si="13"/>
        <v>0.007077291524</v>
      </c>
      <c r="X3535" s="44">
        <f t="shared" si="14"/>
        <v>0.01003897719</v>
      </c>
      <c r="Y3535" s="33">
        <f t="shared" si="15"/>
        <v>1.418477274</v>
      </c>
      <c r="Z3535" s="43">
        <v>1.0</v>
      </c>
      <c r="AA3535" s="33">
        <f t="shared" si="16"/>
        <v>2.418477274</v>
      </c>
      <c r="AB3535" s="33">
        <f t="shared" si="17"/>
        <v>0.5865166852</v>
      </c>
      <c r="AC3535" s="33">
        <f t="shared" si="18"/>
        <v>0.4134833148</v>
      </c>
      <c r="AD3535" s="33">
        <f t="shared" si="19"/>
        <v>-0.001755240657</v>
      </c>
      <c r="AE3535" s="34">
        <f t="shared" si="23"/>
        <v>-1</v>
      </c>
      <c r="AF3535" s="34">
        <f t="shared" si="24"/>
        <v>0</v>
      </c>
      <c r="AG3535" s="34">
        <f t="shared" si="25"/>
        <v>0</v>
      </c>
      <c r="AH3535" s="34">
        <f t="shared" si="26"/>
        <v>4</v>
      </c>
      <c r="AI3535" s="34">
        <f t="shared" si="28"/>
        <v>0</v>
      </c>
      <c r="AJ3535" s="34">
        <f t="shared" si="29"/>
        <v>-1</v>
      </c>
      <c r="AK3535" s="34">
        <f t="shared" si="27"/>
        <v>0.001755240657</v>
      </c>
      <c r="AL3535" s="36">
        <f t="shared" si="34"/>
        <v>-1</v>
      </c>
      <c r="AM3535" s="36">
        <f t="shared" si="35"/>
        <v>0</v>
      </c>
      <c r="AN3535" s="46">
        <f t="shared" si="36"/>
        <v>0</v>
      </c>
      <c r="AO3535" s="36">
        <f t="shared" si="37"/>
        <v>3</v>
      </c>
      <c r="AP3535" s="36">
        <f t="shared" si="39"/>
        <v>0</v>
      </c>
      <c r="AQ3535" s="36">
        <f t="shared" si="40"/>
        <v>-1</v>
      </c>
      <c r="AR3535" s="36">
        <f t="shared" si="38"/>
        <v>0.001755240657</v>
      </c>
      <c r="AS3535" s="38">
        <f t="shared" si="45"/>
        <v>0</v>
      </c>
      <c r="AT3535" s="38">
        <f t="shared" si="46"/>
        <v>0</v>
      </c>
      <c r="AU3535" s="38">
        <f t="shared" si="47"/>
        <v>0</v>
      </c>
      <c r="AV3535" s="38">
        <f t="shared" si="48"/>
        <v>3</v>
      </c>
      <c r="AW3535" s="38">
        <f t="shared" si="51"/>
        <v>0</v>
      </c>
      <c r="AX3535" s="38">
        <f t="shared" si="52"/>
        <v>-1</v>
      </c>
      <c r="AY3535" s="38">
        <f t="shared" si="49"/>
        <v>0.001755240657</v>
      </c>
      <c r="AZ3535" s="12">
        <f t="shared" si="30"/>
        <v>130.8036024</v>
      </c>
      <c r="BA3535" s="12">
        <f t="shared" si="41"/>
        <v>91.1448411</v>
      </c>
      <c r="BB3535" s="12">
        <f t="shared" si="53"/>
        <v>115.1621965</v>
      </c>
      <c r="BC3535" s="12">
        <f t="shared" si="50"/>
        <v>0.001755240657</v>
      </c>
      <c r="BD3535" s="12">
        <f t="shared" si="54"/>
        <v>110.569301</v>
      </c>
    </row>
    <row r="3536" ht="14.25" customHeight="1">
      <c r="A3536" s="7">
        <v>41652.0</v>
      </c>
      <c r="B3536" s="21" t="s">
        <v>90</v>
      </c>
      <c r="C3536" s="8">
        <v>61.314209</v>
      </c>
      <c r="D3536" s="33">
        <f t="shared" si="5"/>
        <v>-0.01353281824</v>
      </c>
      <c r="E3536" s="33">
        <f t="shared" si="7"/>
        <v>0.001093894708</v>
      </c>
      <c r="F3536" s="33">
        <f t="shared" si="9"/>
        <v>-0.00411041411</v>
      </c>
      <c r="G3536" s="33">
        <f t="shared" si="11"/>
        <v>0.01341046184</v>
      </c>
      <c r="H3536" s="33">
        <f t="shared" si="20"/>
        <v>-0.1431470074</v>
      </c>
      <c r="I3536" s="45">
        <f t="shared" si="31"/>
        <v>-0.4563301535</v>
      </c>
      <c r="J3536" s="45">
        <f t="shared" si="43"/>
        <v>0.08006090016</v>
      </c>
      <c r="K3536" s="21" t="s">
        <v>91</v>
      </c>
      <c r="L3536" s="8">
        <v>28.778929</v>
      </c>
      <c r="M3536" s="33">
        <f t="shared" si="6"/>
        <v>-0.01495098548</v>
      </c>
      <c r="N3536" s="33">
        <f t="shared" si="8"/>
        <v>-0.01837551406</v>
      </c>
      <c r="O3536" s="33">
        <f t="shared" si="10"/>
        <v>-0.02779100999</v>
      </c>
      <c r="P3536" s="33">
        <f t="shared" si="12"/>
        <v>0.00816161369</v>
      </c>
      <c r="Q3536" s="45">
        <f t="shared" si="21"/>
        <v>-1.576024524</v>
      </c>
      <c r="R3536" s="45">
        <f t="shared" si="32"/>
        <v>-2.063546291</v>
      </c>
      <c r="S3536" s="45">
        <f t="shared" si="44"/>
        <v>-0.4642891137</v>
      </c>
      <c r="T3536" s="33">
        <f t="shared" si="22"/>
        <v>1.432877517</v>
      </c>
      <c r="U3536" s="33">
        <f t="shared" si="33"/>
        <v>1.607216137</v>
      </c>
      <c r="V3536" s="33">
        <f t="shared" si="42"/>
        <v>0.5443500139</v>
      </c>
      <c r="W3536" s="44">
        <f t="shared" si="13"/>
        <v>0.006681219938</v>
      </c>
      <c r="X3536" s="44">
        <f t="shared" si="14"/>
        <v>0.009201974309</v>
      </c>
      <c r="Y3536" s="33">
        <f t="shared" si="15"/>
        <v>1.377289536</v>
      </c>
      <c r="Z3536" s="43">
        <v>1.0</v>
      </c>
      <c r="AA3536" s="33">
        <f t="shared" si="16"/>
        <v>2.377289536</v>
      </c>
      <c r="AB3536" s="33">
        <f t="shared" si="17"/>
        <v>0.5793528786</v>
      </c>
      <c r="AC3536" s="33">
        <f t="shared" si="18"/>
        <v>0.4206471214</v>
      </c>
      <c r="AD3536" s="33">
        <f t="shared" si="19"/>
        <v>-0.001702661087</v>
      </c>
      <c r="AE3536" s="34">
        <f t="shared" si="23"/>
        <v>-1</v>
      </c>
      <c r="AF3536" s="34">
        <f t="shared" si="24"/>
        <v>0</v>
      </c>
      <c r="AG3536" s="34">
        <f t="shared" si="25"/>
        <v>0</v>
      </c>
      <c r="AH3536" s="34">
        <f t="shared" si="26"/>
        <v>5</v>
      </c>
      <c r="AI3536" s="34">
        <f t="shared" si="28"/>
        <v>0</v>
      </c>
      <c r="AJ3536" s="34">
        <f t="shared" si="29"/>
        <v>-1</v>
      </c>
      <c r="AK3536" s="34">
        <f t="shared" si="27"/>
        <v>0.001702661087</v>
      </c>
      <c r="AL3536" s="36">
        <f t="shared" si="34"/>
        <v>-1</v>
      </c>
      <c r="AM3536" s="36">
        <f t="shared" si="35"/>
        <v>0</v>
      </c>
      <c r="AN3536" s="46">
        <f t="shared" si="36"/>
        <v>0</v>
      </c>
      <c r="AO3536" s="36">
        <f t="shared" si="37"/>
        <v>4</v>
      </c>
      <c r="AP3536" s="36">
        <f t="shared" si="39"/>
        <v>0</v>
      </c>
      <c r="AQ3536" s="36">
        <f t="shared" si="40"/>
        <v>-1</v>
      </c>
      <c r="AR3536" s="36">
        <f t="shared" si="38"/>
        <v>0.001702661087</v>
      </c>
      <c r="AS3536" s="38">
        <f t="shared" si="45"/>
        <v>0</v>
      </c>
      <c r="AT3536" s="38">
        <f t="shared" si="46"/>
        <v>0</v>
      </c>
      <c r="AU3536" s="38">
        <f t="shared" si="47"/>
        <v>0</v>
      </c>
      <c r="AV3536" s="38">
        <f t="shared" si="48"/>
        <v>4</v>
      </c>
      <c r="AW3536" s="38">
        <f t="shared" si="51"/>
        <v>0</v>
      </c>
      <c r="AX3536" s="38">
        <f t="shared" si="52"/>
        <v>-1</v>
      </c>
      <c r="AY3536" s="38">
        <f t="shared" si="49"/>
        <v>0.001702661087</v>
      </c>
      <c r="AZ3536" s="12">
        <f t="shared" si="30"/>
        <v>131.0263166</v>
      </c>
      <c r="BA3536" s="12">
        <f t="shared" si="41"/>
        <v>91.30002988</v>
      </c>
      <c r="BB3536" s="12">
        <f t="shared" si="53"/>
        <v>115.3582787</v>
      </c>
      <c r="BC3536" s="12">
        <f t="shared" si="50"/>
        <v>0.001702661087</v>
      </c>
      <c r="BD3536" s="12">
        <f t="shared" si="54"/>
        <v>110.7575631</v>
      </c>
    </row>
    <row r="3537" ht="14.25" customHeight="1">
      <c r="A3537" s="7">
        <v>41653.0</v>
      </c>
      <c r="B3537" s="21" t="s">
        <v>90</v>
      </c>
      <c r="C3537" s="8">
        <v>61.314209</v>
      </c>
      <c r="D3537" s="33">
        <f t="shared" si="5"/>
        <v>0</v>
      </c>
      <c r="E3537" s="33">
        <f t="shared" si="7"/>
        <v>-0.01329639486</v>
      </c>
      <c r="F3537" s="33">
        <f t="shared" si="9"/>
        <v>-0.006513202964</v>
      </c>
      <c r="G3537" s="33">
        <f t="shared" si="11"/>
        <v>0.01779326095</v>
      </c>
      <c r="H3537" s="33">
        <f t="shared" si="20"/>
        <v>-1.098908702</v>
      </c>
      <c r="I3537" s="45">
        <f t="shared" si="31"/>
        <v>-0.530648981</v>
      </c>
      <c r="J3537" s="45">
        <f t="shared" si="43"/>
        <v>0.1854091028</v>
      </c>
      <c r="K3537" s="21" t="s">
        <v>91</v>
      </c>
      <c r="L3537" s="8">
        <v>28.895418</v>
      </c>
      <c r="M3537" s="33">
        <f t="shared" si="6"/>
        <v>0.004047718385</v>
      </c>
      <c r="N3537" s="33">
        <f t="shared" si="8"/>
        <v>-0.01733050905</v>
      </c>
      <c r="O3537" s="33">
        <f t="shared" si="10"/>
        <v>-0.03407107463</v>
      </c>
      <c r="P3537" s="33">
        <f t="shared" si="12"/>
        <v>0.01172611949</v>
      </c>
      <c r="Q3537" s="45">
        <f t="shared" si="21"/>
        <v>-1.451176558</v>
      </c>
      <c r="R3537" s="45">
        <f t="shared" si="32"/>
        <v>-2.256730066</v>
      </c>
      <c r="S3537" s="45">
        <f t="shared" si="44"/>
        <v>-0.3765572127</v>
      </c>
      <c r="T3537" s="33">
        <f t="shared" si="22"/>
        <v>0.3522678568</v>
      </c>
      <c r="U3537" s="33">
        <f t="shared" si="33"/>
        <v>1.726081085</v>
      </c>
      <c r="V3537" s="33">
        <f t="shared" si="42"/>
        <v>0.5619663155</v>
      </c>
      <c r="W3537" s="44">
        <f t="shared" si="13"/>
        <v>0.006580449981</v>
      </c>
      <c r="X3537" s="44">
        <f t="shared" si="14"/>
        <v>0.009237191293</v>
      </c>
      <c r="Y3537" s="33">
        <f t="shared" si="15"/>
        <v>1.403732468</v>
      </c>
      <c r="Z3537" s="43">
        <v>1.0</v>
      </c>
      <c r="AA3537" s="33">
        <f t="shared" si="16"/>
        <v>2.403732468</v>
      </c>
      <c r="AB3537" s="33">
        <f t="shared" si="17"/>
        <v>0.5839803251</v>
      </c>
      <c r="AC3537" s="33">
        <f t="shared" si="18"/>
        <v>0.4160196749</v>
      </c>
      <c r="AD3537" s="33">
        <f t="shared" si="19"/>
        <v>0.002952822547</v>
      </c>
      <c r="AE3537" s="34">
        <f t="shared" si="23"/>
        <v>0</v>
      </c>
      <c r="AF3537" s="34">
        <f t="shared" si="24"/>
        <v>0</v>
      </c>
      <c r="AG3537" s="34">
        <f t="shared" si="25"/>
        <v>0</v>
      </c>
      <c r="AH3537" s="34">
        <f t="shared" si="26"/>
        <v>0</v>
      </c>
      <c r="AI3537" s="34">
        <f t="shared" si="28"/>
        <v>1</v>
      </c>
      <c r="AJ3537" s="34">
        <f t="shared" si="29"/>
        <v>0</v>
      </c>
      <c r="AK3537" s="34">
        <f t="shared" si="27"/>
        <v>0</v>
      </c>
      <c r="AL3537" s="36">
        <f t="shared" si="34"/>
        <v>-1</v>
      </c>
      <c r="AM3537" s="36">
        <f t="shared" si="35"/>
        <v>0</v>
      </c>
      <c r="AN3537" s="46">
        <f t="shared" si="36"/>
        <v>0</v>
      </c>
      <c r="AO3537" s="36">
        <f t="shared" si="37"/>
        <v>5</v>
      </c>
      <c r="AP3537" s="36">
        <f t="shared" si="39"/>
        <v>0</v>
      </c>
      <c r="AQ3537" s="36">
        <f t="shared" si="40"/>
        <v>-1</v>
      </c>
      <c r="AR3537" s="36">
        <f t="shared" si="38"/>
        <v>-0.002952822547</v>
      </c>
      <c r="AS3537" s="38">
        <f t="shared" si="45"/>
        <v>0</v>
      </c>
      <c r="AT3537" s="38">
        <f t="shared" si="46"/>
        <v>0</v>
      </c>
      <c r="AU3537" s="38">
        <f t="shared" si="47"/>
        <v>0</v>
      </c>
      <c r="AV3537" s="38">
        <f t="shared" si="48"/>
        <v>5</v>
      </c>
      <c r="AW3537" s="38">
        <f t="shared" si="51"/>
        <v>0</v>
      </c>
      <c r="AX3537" s="38">
        <f t="shared" si="52"/>
        <v>-1</v>
      </c>
      <c r="AY3537" s="38">
        <f t="shared" si="49"/>
        <v>-0.002952822547</v>
      </c>
      <c r="AZ3537" s="12">
        <f t="shared" si="30"/>
        <v>131.0263166</v>
      </c>
      <c r="BA3537" s="12">
        <f t="shared" si="41"/>
        <v>91.03043709</v>
      </c>
      <c r="BB3537" s="12">
        <f t="shared" si="53"/>
        <v>115.0176462</v>
      </c>
      <c r="BC3537" s="12">
        <f t="shared" si="50"/>
        <v>-0.001968548365</v>
      </c>
      <c r="BD3537" s="12">
        <f t="shared" si="54"/>
        <v>110.5395314</v>
      </c>
    </row>
    <row r="3538" ht="14.25" customHeight="1">
      <c r="A3538" s="7">
        <v>41654.0</v>
      </c>
      <c r="B3538" s="21" t="s">
        <v>90</v>
      </c>
      <c r="C3538" s="8">
        <v>61.701256</v>
      </c>
      <c r="D3538" s="33">
        <f t="shared" si="5"/>
        <v>0.006312517218</v>
      </c>
      <c r="E3538" s="33">
        <f t="shared" si="7"/>
        <v>-0.00420491335</v>
      </c>
      <c r="F3538" s="33">
        <f t="shared" si="9"/>
        <v>-0.00060330261</v>
      </c>
      <c r="G3538" s="33">
        <f t="shared" si="11"/>
        <v>0.02333324797</v>
      </c>
      <c r="H3538" s="33">
        <f t="shared" si="20"/>
        <v>-0.4356362371</v>
      </c>
      <c r="I3538" s="45">
        <f t="shared" si="31"/>
        <v>-0.2671547913</v>
      </c>
      <c r="J3538" s="45">
        <f t="shared" si="43"/>
        <v>0.3260125732</v>
      </c>
      <c r="K3538" s="21" t="s">
        <v>91</v>
      </c>
      <c r="L3538" s="8">
        <v>28.946369</v>
      </c>
      <c r="M3538" s="33">
        <f t="shared" si="6"/>
        <v>0.001763289944</v>
      </c>
      <c r="N3538" s="33">
        <f t="shared" si="8"/>
        <v>-0.004506694062</v>
      </c>
      <c r="O3538" s="33">
        <f t="shared" si="10"/>
        <v>-0.03752126281</v>
      </c>
      <c r="P3538" s="33">
        <f t="shared" si="12"/>
        <v>0.01247812843</v>
      </c>
      <c r="Q3538" s="45">
        <f t="shared" si="21"/>
        <v>-0.581669086</v>
      </c>
      <c r="R3538" s="45">
        <f t="shared" si="32"/>
        <v>-2.293454383</v>
      </c>
      <c r="S3538" s="45">
        <f t="shared" si="44"/>
        <v>-0.3751930197</v>
      </c>
      <c r="T3538" s="33">
        <f t="shared" si="22"/>
        <v>0.1460328489</v>
      </c>
      <c r="U3538" s="33">
        <f t="shared" si="33"/>
        <v>2.026299592</v>
      </c>
      <c r="V3538" s="33">
        <f t="shared" si="42"/>
        <v>0.7012055929</v>
      </c>
      <c r="W3538" s="44">
        <f t="shared" si="13"/>
        <v>0.00669062124</v>
      </c>
      <c r="X3538" s="44">
        <f t="shared" si="14"/>
        <v>0.009240366746</v>
      </c>
      <c r="Y3538" s="33">
        <f t="shared" si="15"/>
        <v>1.38109249</v>
      </c>
      <c r="Z3538" s="43">
        <v>1.0</v>
      </c>
      <c r="AA3538" s="33">
        <f t="shared" si="16"/>
        <v>2.38109249</v>
      </c>
      <c r="AB3538" s="33">
        <f t="shared" si="17"/>
        <v>0.5800247137</v>
      </c>
      <c r="AC3538" s="33">
        <f t="shared" si="18"/>
        <v>0.4199752863</v>
      </c>
      <c r="AD3538" s="33">
        <f t="shared" si="19"/>
        <v>0.0003184083081</v>
      </c>
      <c r="AE3538" s="34">
        <f t="shared" si="23"/>
        <v>0</v>
      </c>
      <c r="AF3538" s="34">
        <f t="shared" si="24"/>
        <v>0</v>
      </c>
      <c r="AG3538" s="34">
        <f t="shared" si="25"/>
        <v>0</v>
      </c>
      <c r="AH3538" s="34">
        <f t="shared" si="26"/>
        <v>0</v>
      </c>
      <c r="AI3538" s="34">
        <f t="shared" si="28"/>
        <v>0</v>
      </c>
      <c r="AJ3538" s="34">
        <f t="shared" si="29"/>
        <v>0</v>
      </c>
      <c r="AK3538" s="34">
        <f t="shared" si="27"/>
        <v>0</v>
      </c>
      <c r="AL3538" s="36">
        <f t="shared" si="34"/>
        <v>-1</v>
      </c>
      <c r="AM3538" s="36">
        <f t="shared" si="35"/>
        <v>0</v>
      </c>
      <c r="AN3538" s="46">
        <f t="shared" si="36"/>
        <v>0</v>
      </c>
      <c r="AO3538" s="36">
        <f t="shared" si="37"/>
        <v>1</v>
      </c>
      <c r="AP3538" s="36">
        <f t="shared" si="39"/>
        <v>1</v>
      </c>
      <c r="AQ3538" s="36">
        <f t="shared" si="40"/>
        <v>-1</v>
      </c>
      <c r="AR3538" s="36">
        <f t="shared" si="38"/>
        <v>-0.0003184083081</v>
      </c>
      <c r="AS3538" s="38">
        <f t="shared" si="45"/>
        <v>0</v>
      </c>
      <c r="AT3538" s="38">
        <f t="shared" si="46"/>
        <v>0</v>
      </c>
      <c r="AU3538" s="38">
        <f t="shared" si="47"/>
        <v>0</v>
      </c>
      <c r="AV3538" s="38">
        <f t="shared" si="48"/>
        <v>0</v>
      </c>
      <c r="AW3538" s="38">
        <f t="shared" si="51"/>
        <v>1</v>
      </c>
      <c r="AX3538" s="38">
        <f t="shared" si="52"/>
        <v>0</v>
      </c>
      <c r="AY3538" s="38">
        <f t="shared" si="49"/>
        <v>0</v>
      </c>
      <c r="AZ3538" s="12">
        <f t="shared" si="30"/>
        <v>131.0263166</v>
      </c>
      <c r="BA3538" s="12">
        <f t="shared" si="41"/>
        <v>91.00145224</v>
      </c>
      <c r="BB3538" s="12">
        <f t="shared" si="53"/>
        <v>115.0176462</v>
      </c>
      <c r="BC3538" s="12">
        <f t="shared" si="50"/>
        <v>-0.0001061361027</v>
      </c>
      <c r="BD3538" s="12">
        <f t="shared" si="54"/>
        <v>110.5277992</v>
      </c>
    </row>
    <row r="3539" ht="14.25" customHeight="1">
      <c r="A3539" s="7">
        <v>41655.0</v>
      </c>
      <c r="B3539" s="21" t="s">
        <v>90</v>
      </c>
      <c r="C3539" s="8">
        <v>61.67894</v>
      </c>
      <c r="D3539" s="33">
        <f t="shared" si="5"/>
        <v>-0.0003616782128</v>
      </c>
      <c r="E3539" s="33">
        <f t="shared" si="7"/>
        <v>0.0001206878439</v>
      </c>
      <c r="F3539" s="33">
        <f t="shared" si="9"/>
        <v>0.009256718741</v>
      </c>
      <c r="G3539" s="33">
        <f t="shared" si="11"/>
        <v>0.02982859287</v>
      </c>
      <c r="H3539" s="33">
        <f t="shared" si="20"/>
        <v>-0.1026047618</v>
      </c>
      <c r="I3539" s="45">
        <f t="shared" si="31"/>
        <v>0.1642098676</v>
      </c>
      <c r="J3539" s="45">
        <f t="shared" si="43"/>
        <v>0.4914898555</v>
      </c>
      <c r="K3539" s="21" t="s">
        <v>91</v>
      </c>
      <c r="L3539" s="8">
        <v>28.909964</v>
      </c>
      <c r="M3539" s="33">
        <f t="shared" si="6"/>
        <v>-0.001257670694</v>
      </c>
      <c r="N3539" s="33">
        <f t="shared" si="8"/>
        <v>-0.0005033099596</v>
      </c>
      <c r="O3539" s="33">
        <f t="shared" si="10"/>
        <v>-0.02336438921</v>
      </c>
      <c r="P3539" s="33">
        <f t="shared" si="12"/>
        <v>0.01560121383</v>
      </c>
      <c r="Q3539" s="45">
        <f t="shared" si="21"/>
        <v>-0.2979353269</v>
      </c>
      <c r="R3539" s="45">
        <f t="shared" si="32"/>
        <v>-1.543011636</v>
      </c>
      <c r="S3539" s="45">
        <f t="shared" si="44"/>
        <v>-0.2730554698</v>
      </c>
      <c r="T3539" s="33">
        <f t="shared" si="22"/>
        <v>0.1953305651</v>
      </c>
      <c r="U3539" s="33">
        <f t="shared" si="33"/>
        <v>1.707221503</v>
      </c>
      <c r="V3539" s="33">
        <f t="shared" si="42"/>
        <v>0.7645453253</v>
      </c>
      <c r="W3539" s="44">
        <f t="shared" si="13"/>
        <v>0.006445743156</v>
      </c>
      <c r="X3539" s="44">
        <f t="shared" si="14"/>
        <v>0.009178393918</v>
      </c>
      <c r="Y3539" s="33">
        <f t="shared" si="15"/>
        <v>1.423946579</v>
      </c>
      <c r="Z3539" s="43">
        <v>1.0</v>
      </c>
      <c r="AA3539" s="33">
        <f t="shared" si="16"/>
        <v>2.423946579</v>
      </c>
      <c r="AB3539" s="33">
        <f t="shared" si="17"/>
        <v>0.587449654</v>
      </c>
      <c r="AC3539" s="33">
        <f t="shared" si="18"/>
        <v>0.412550346</v>
      </c>
      <c r="AD3539" s="33">
        <f t="shared" si="19"/>
        <v>-0.0002118356954</v>
      </c>
      <c r="AE3539" s="34">
        <f t="shared" si="23"/>
        <v>0</v>
      </c>
      <c r="AF3539" s="34">
        <f t="shared" si="24"/>
        <v>0</v>
      </c>
      <c r="AG3539" s="34">
        <f t="shared" si="25"/>
        <v>0</v>
      </c>
      <c r="AH3539" s="34">
        <f t="shared" si="26"/>
        <v>0</v>
      </c>
      <c r="AI3539" s="34">
        <f t="shared" si="28"/>
        <v>0</v>
      </c>
      <c r="AJ3539" s="34">
        <f t="shared" si="29"/>
        <v>0</v>
      </c>
      <c r="AK3539" s="34">
        <f t="shared" si="27"/>
        <v>0</v>
      </c>
      <c r="AL3539" s="36">
        <f t="shared" si="34"/>
        <v>-1</v>
      </c>
      <c r="AM3539" s="36">
        <f t="shared" si="35"/>
        <v>0</v>
      </c>
      <c r="AN3539" s="46">
        <f t="shared" si="36"/>
        <v>0</v>
      </c>
      <c r="AO3539" s="36">
        <f t="shared" si="37"/>
        <v>2</v>
      </c>
      <c r="AP3539" s="36">
        <f t="shared" si="39"/>
        <v>0</v>
      </c>
      <c r="AQ3539" s="36">
        <f t="shared" si="40"/>
        <v>-1</v>
      </c>
      <c r="AR3539" s="36">
        <f t="shared" si="38"/>
        <v>0.0002118356954</v>
      </c>
      <c r="AS3539" s="38">
        <f t="shared" si="45"/>
        <v>0</v>
      </c>
      <c r="AT3539" s="38">
        <f t="shared" si="46"/>
        <v>0</v>
      </c>
      <c r="AU3539" s="38">
        <f t="shared" si="47"/>
        <v>0</v>
      </c>
      <c r="AV3539" s="38">
        <f t="shared" si="48"/>
        <v>0</v>
      </c>
      <c r="AW3539" s="38">
        <f t="shared" si="51"/>
        <v>0</v>
      </c>
      <c r="AX3539" s="38">
        <f t="shared" si="52"/>
        <v>0</v>
      </c>
      <c r="AY3539" s="38">
        <f t="shared" si="49"/>
        <v>0</v>
      </c>
      <c r="AZ3539" s="12">
        <f t="shared" si="30"/>
        <v>131.0263166</v>
      </c>
      <c r="BA3539" s="12">
        <f t="shared" si="41"/>
        <v>91.0207296</v>
      </c>
      <c r="BB3539" s="12">
        <f t="shared" si="53"/>
        <v>115.0176462</v>
      </c>
      <c r="BC3539" s="12">
        <f t="shared" si="50"/>
        <v>0.00007061189845</v>
      </c>
      <c r="BD3539" s="12">
        <f t="shared" si="54"/>
        <v>110.5356038</v>
      </c>
    </row>
    <row r="3540" ht="14.25" customHeight="1">
      <c r="A3540" s="7">
        <v>41656.0</v>
      </c>
      <c r="B3540" s="21" t="s">
        <v>90</v>
      </c>
      <c r="C3540" s="8">
        <v>61.187653</v>
      </c>
      <c r="D3540" s="33">
        <f t="shared" si="5"/>
        <v>-0.00796523092</v>
      </c>
      <c r="E3540" s="33">
        <f t="shared" si="7"/>
        <v>-0.01556894237</v>
      </c>
      <c r="F3540" s="33">
        <f t="shared" si="9"/>
        <v>-0.0004868545912</v>
      </c>
      <c r="G3540" s="33">
        <f t="shared" si="11"/>
        <v>0.009580076292</v>
      </c>
      <c r="H3540" s="33">
        <f t="shared" si="20"/>
        <v>-1.208534338</v>
      </c>
      <c r="I3540" s="45">
        <f t="shared" si="31"/>
        <v>-0.2195907851</v>
      </c>
      <c r="J3540" s="45">
        <f t="shared" si="43"/>
        <v>-0.04132837845</v>
      </c>
      <c r="K3540" s="21" t="s">
        <v>91</v>
      </c>
      <c r="L3540" s="8">
        <v>28.59691</v>
      </c>
      <c r="M3540" s="33">
        <f t="shared" si="6"/>
        <v>-0.01082858491</v>
      </c>
      <c r="N3540" s="33">
        <f t="shared" si="8"/>
        <v>-0.02118115606</v>
      </c>
      <c r="O3540" s="33">
        <f t="shared" si="10"/>
        <v>-0.02916453637</v>
      </c>
      <c r="P3540" s="33">
        <f t="shared" si="12"/>
        <v>-0.01849071562</v>
      </c>
      <c r="Q3540" s="45">
        <f t="shared" si="21"/>
        <v>-1.630084989</v>
      </c>
      <c r="R3540" s="45">
        <f t="shared" si="32"/>
        <v>-1.755754954</v>
      </c>
      <c r="S3540" s="45">
        <f t="shared" si="44"/>
        <v>-1.690770004</v>
      </c>
      <c r="T3540" s="33">
        <f t="shared" si="22"/>
        <v>0.4215506508</v>
      </c>
      <c r="U3540" s="33">
        <f t="shared" si="33"/>
        <v>1.536164169</v>
      </c>
      <c r="V3540" s="33">
        <f t="shared" si="42"/>
        <v>1.649441626</v>
      </c>
      <c r="W3540" s="44">
        <f t="shared" si="13"/>
        <v>0.006282836333</v>
      </c>
      <c r="X3540" s="44">
        <f t="shared" si="14"/>
        <v>0.007817547704</v>
      </c>
      <c r="Y3540" s="33">
        <f t="shared" si="15"/>
        <v>1.244270468</v>
      </c>
      <c r="Z3540" s="43">
        <v>1.0</v>
      </c>
      <c r="AA3540" s="33">
        <f t="shared" si="16"/>
        <v>2.244270468</v>
      </c>
      <c r="AB3540" s="33">
        <f t="shared" si="17"/>
        <v>0.5544209068</v>
      </c>
      <c r="AC3540" s="33">
        <f t="shared" si="18"/>
        <v>0.4455790932</v>
      </c>
      <c r="AD3540" s="33">
        <f t="shared" si="19"/>
        <v>-0.002403436768</v>
      </c>
      <c r="AE3540" s="34">
        <f t="shared" si="23"/>
        <v>0</v>
      </c>
      <c r="AF3540" s="34">
        <f t="shared" si="24"/>
        <v>0</v>
      </c>
      <c r="AG3540" s="34">
        <f t="shared" si="25"/>
        <v>0</v>
      </c>
      <c r="AH3540" s="34">
        <f t="shared" si="26"/>
        <v>0</v>
      </c>
      <c r="AI3540" s="34">
        <f t="shared" si="28"/>
        <v>0</v>
      </c>
      <c r="AJ3540" s="34">
        <f t="shared" si="29"/>
        <v>0</v>
      </c>
      <c r="AK3540" s="34">
        <f t="shared" si="27"/>
        <v>0</v>
      </c>
      <c r="AL3540" s="36">
        <f t="shared" si="34"/>
        <v>-1</v>
      </c>
      <c r="AM3540" s="36">
        <f t="shared" si="35"/>
        <v>0</v>
      </c>
      <c r="AN3540" s="46">
        <f t="shared" si="36"/>
        <v>0</v>
      </c>
      <c r="AO3540" s="36">
        <f t="shared" si="37"/>
        <v>3</v>
      </c>
      <c r="AP3540" s="36">
        <f t="shared" si="39"/>
        <v>0</v>
      </c>
      <c r="AQ3540" s="36">
        <f t="shared" si="40"/>
        <v>-1</v>
      </c>
      <c r="AR3540" s="36">
        <f t="shared" si="38"/>
        <v>0.002403436768</v>
      </c>
      <c r="AS3540" s="38">
        <f t="shared" si="45"/>
        <v>-1</v>
      </c>
      <c r="AT3540" s="38">
        <f t="shared" si="46"/>
        <v>0</v>
      </c>
      <c r="AU3540" s="38">
        <f t="shared" si="47"/>
        <v>0</v>
      </c>
      <c r="AV3540" s="38">
        <f t="shared" si="48"/>
        <v>1</v>
      </c>
      <c r="AW3540" s="38">
        <f t="shared" si="51"/>
        <v>0</v>
      </c>
      <c r="AX3540" s="38">
        <f t="shared" si="52"/>
        <v>-1</v>
      </c>
      <c r="AY3540" s="38">
        <f t="shared" si="49"/>
        <v>0.002403436768</v>
      </c>
      <c r="AZ3540" s="12">
        <f t="shared" si="30"/>
        <v>131.0263166</v>
      </c>
      <c r="BA3540" s="12">
        <f t="shared" si="41"/>
        <v>91.23949217</v>
      </c>
      <c r="BB3540" s="12">
        <f t="shared" si="53"/>
        <v>115.2940838</v>
      </c>
      <c r="BC3540" s="12">
        <f t="shared" si="50"/>
        <v>0.001602291179</v>
      </c>
      <c r="BD3540" s="12">
        <f t="shared" si="54"/>
        <v>110.712714</v>
      </c>
    </row>
    <row r="3541" ht="14.25" customHeight="1">
      <c r="A3541" s="7">
        <v>41660.0</v>
      </c>
      <c r="B3541" s="21" t="s">
        <v>90</v>
      </c>
      <c r="C3541" s="8">
        <v>61.723625</v>
      </c>
      <c r="D3541" s="33">
        <f t="shared" si="5"/>
        <v>0.008759479629</v>
      </c>
      <c r="E3541" s="33">
        <f t="shared" si="7"/>
        <v>0.00667734293</v>
      </c>
      <c r="F3541" s="33">
        <f t="shared" si="9"/>
        <v>0.007778541949</v>
      </c>
      <c r="G3541" s="33">
        <f t="shared" si="11"/>
        <v>0.015430261</v>
      </c>
      <c r="H3541" s="33">
        <f t="shared" si="20"/>
        <v>0.4641649488</v>
      </c>
      <c r="I3541" s="45">
        <f t="shared" si="31"/>
        <v>0.1760507861</v>
      </c>
      <c r="J3541" s="45">
        <f t="shared" si="43"/>
        <v>0.1225909065</v>
      </c>
      <c r="K3541" s="21" t="s">
        <v>91</v>
      </c>
      <c r="L3541" s="8">
        <v>29.062843</v>
      </c>
      <c r="M3541" s="33">
        <f t="shared" si="6"/>
        <v>0.01629312398</v>
      </c>
      <c r="N3541" s="33">
        <f t="shared" si="8"/>
        <v>0.0098653428</v>
      </c>
      <c r="O3541" s="33">
        <f t="shared" si="10"/>
        <v>-0.008691452004</v>
      </c>
      <c r="P3541" s="33">
        <f t="shared" si="12"/>
        <v>0.001505143239</v>
      </c>
      <c r="Q3541" s="45">
        <f t="shared" si="21"/>
        <v>0.4794421531</v>
      </c>
      <c r="R3541" s="45">
        <f t="shared" si="32"/>
        <v>-0.7809260508</v>
      </c>
      <c r="S3541" s="45">
        <f t="shared" si="44"/>
        <v>-0.8226404833</v>
      </c>
      <c r="T3541" s="33">
        <f t="shared" si="22"/>
        <v>-0.01527720433</v>
      </c>
      <c r="U3541" s="33">
        <f t="shared" si="33"/>
        <v>0.9569768369</v>
      </c>
      <c r="V3541" s="33">
        <f t="shared" si="42"/>
        <v>0.9452313898</v>
      </c>
      <c r="W3541" s="44">
        <f t="shared" si="13"/>
        <v>0.006531690255</v>
      </c>
      <c r="X3541" s="44">
        <f t="shared" si="14"/>
        <v>0.008665520927</v>
      </c>
      <c r="Y3541" s="33">
        <f t="shared" si="15"/>
        <v>1.326688895</v>
      </c>
      <c r="Z3541" s="43">
        <v>1.0</v>
      </c>
      <c r="AA3541" s="33">
        <f t="shared" si="16"/>
        <v>2.326688895</v>
      </c>
      <c r="AB3541" s="33">
        <f t="shared" si="17"/>
        <v>0.5702046792</v>
      </c>
      <c r="AC3541" s="33">
        <f t="shared" si="18"/>
        <v>0.4297953208</v>
      </c>
      <c r="AD3541" s="33">
        <f t="shared" si="19"/>
        <v>-0.0002663728141</v>
      </c>
      <c r="AE3541" s="34">
        <f t="shared" si="23"/>
        <v>0</v>
      </c>
      <c r="AF3541" s="34">
        <f t="shared" si="24"/>
        <v>0</v>
      </c>
      <c r="AG3541" s="34">
        <f t="shared" si="25"/>
        <v>0</v>
      </c>
      <c r="AH3541" s="34">
        <f t="shared" si="26"/>
        <v>0</v>
      </c>
      <c r="AI3541" s="34">
        <f t="shared" si="28"/>
        <v>0</v>
      </c>
      <c r="AJ3541" s="34">
        <f t="shared" si="29"/>
        <v>0</v>
      </c>
      <c r="AK3541" s="34">
        <f t="shared" si="27"/>
        <v>0</v>
      </c>
      <c r="AL3541" s="36">
        <f t="shared" si="34"/>
        <v>0</v>
      </c>
      <c r="AM3541" s="36">
        <f t="shared" si="35"/>
        <v>0</v>
      </c>
      <c r="AN3541" s="46">
        <f t="shared" si="36"/>
        <v>0</v>
      </c>
      <c r="AO3541" s="36">
        <f t="shared" si="37"/>
        <v>4</v>
      </c>
      <c r="AP3541" s="36">
        <f t="shared" si="39"/>
        <v>0</v>
      </c>
      <c r="AQ3541" s="36">
        <f t="shared" si="40"/>
        <v>-1</v>
      </c>
      <c r="AR3541" s="36">
        <f t="shared" si="38"/>
        <v>0.0002663728141</v>
      </c>
      <c r="AS3541" s="38">
        <f t="shared" si="45"/>
        <v>0</v>
      </c>
      <c r="AT3541" s="38">
        <f t="shared" si="46"/>
        <v>0</v>
      </c>
      <c r="AU3541" s="38">
        <f t="shared" si="47"/>
        <v>0</v>
      </c>
      <c r="AV3541" s="38">
        <f t="shared" si="48"/>
        <v>2</v>
      </c>
      <c r="AW3541" s="38">
        <f t="shared" si="51"/>
        <v>0</v>
      </c>
      <c r="AX3541" s="38">
        <f t="shared" si="52"/>
        <v>-1</v>
      </c>
      <c r="AY3541" s="38">
        <f t="shared" si="49"/>
        <v>0.0002663728141</v>
      </c>
      <c r="AZ3541" s="12">
        <f t="shared" si="30"/>
        <v>131.0263166</v>
      </c>
      <c r="BA3541" s="12">
        <f t="shared" si="41"/>
        <v>91.26379589</v>
      </c>
      <c r="BB3541" s="12">
        <f t="shared" si="53"/>
        <v>115.324795</v>
      </c>
      <c r="BC3541" s="12">
        <f t="shared" si="50"/>
        <v>0.000177581876</v>
      </c>
      <c r="BD3541" s="12">
        <f t="shared" si="54"/>
        <v>110.7323746</v>
      </c>
    </row>
    <row r="3542" ht="14.25" customHeight="1">
      <c r="A3542" s="7">
        <v>41661.0</v>
      </c>
      <c r="B3542" s="21" t="s">
        <v>90</v>
      </c>
      <c r="C3542" s="8">
        <v>61.671497</v>
      </c>
      <c r="D3542" s="33">
        <f t="shared" si="5"/>
        <v>-0.0008445388617</v>
      </c>
      <c r="E3542" s="33">
        <f t="shared" si="7"/>
        <v>0.005827164793</v>
      </c>
      <c r="F3542" s="33">
        <f t="shared" si="9"/>
        <v>-0.007546710353</v>
      </c>
      <c r="G3542" s="33">
        <f t="shared" si="11"/>
        <v>0.01271264253</v>
      </c>
      <c r="H3542" s="33">
        <f t="shared" si="20"/>
        <v>0.4106959234</v>
      </c>
      <c r="I3542" s="45">
        <f t="shared" si="31"/>
        <v>-0.4837325881</v>
      </c>
      <c r="J3542" s="45">
        <f t="shared" si="43"/>
        <v>0.0621932804</v>
      </c>
      <c r="K3542" s="21" t="s">
        <v>91</v>
      </c>
      <c r="L3542" s="8">
        <v>29.048292</v>
      </c>
      <c r="M3542" s="33">
        <f t="shared" si="6"/>
        <v>-0.0005006736609</v>
      </c>
      <c r="N3542" s="33">
        <f t="shared" si="8"/>
        <v>0.005290596592</v>
      </c>
      <c r="O3542" s="33">
        <f t="shared" si="10"/>
        <v>-0.01213160119</v>
      </c>
      <c r="P3542" s="33">
        <f t="shared" si="12"/>
        <v>-0.003495893922</v>
      </c>
      <c r="Q3542" s="45">
        <f t="shared" si="21"/>
        <v>0.1986298783</v>
      </c>
      <c r="R3542" s="45">
        <f t="shared" si="32"/>
        <v>-0.9173132031</v>
      </c>
      <c r="S3542" s="45">
        <f t="shared" si="44"/>
        <v>-1.006804598</v>
      </c>
      <c r="T3542" s="33">
        <f t="shared" si="22"/>
        <v>0.2120660451</v>
      </c>
      <c r="U3542" s="33">
        <f t="shared" si="33"/>
        <v>0.433580615</v>
      </c>
      <c r="V3542" s="33">
        <f t="shared" si="42"/>
        <v>1.068997879</v>
      </c>
      <c r="W3542" s="44">
        <f t="shared" si="13"/>
        <v>0.006536508064</v>
      </c>
      <c r="X3542" s="44">
        <f t="shared" si="14"/>
        <v>0.008603703188</v>
      </c>
      <c r="Y3542" s="33">
        <f t="shared" si="15"/>
        <v>1.31625374</v>
      </c>
      <c r="Z3542" s="43">
        <v>1.0</v>
      </c>
      <c r="AA3542" s="33">
        <f t="shared" si="16"/>
        <v>2.31625374</v>
      </c>
      <c r="AB3542" s="33">
        <f t="shared" si="17"/>
        <v>0.5682683712</v>
      </c>
      <c r="AC3542" s="33">
        <f t="shared" si="18"/>
        <v>0.4317316288</v>
      </c>
      <c r="AD3542" s="33">
        <f t="shared" si="19"/>
        <v>0.004260790201</v>
      </c>
      <c r="AE3542" s="34">
        <f t="shared" si="23"/>
        <v>0</v>
      </c>
      <c r="AF3542" s="34">
        <f t="shared" si="24"/>
        <v>0</v>
      </c>
      <c r="AG3542" s="34">
        <f t="shared" si="25"/>
        <v>0</v>
      </c>
      <c r="AH3542" s="34">
        <f t="shared" si="26"/>
        <v>0</v>
      </c>
      <c r="AI3542" s="34">
        <f t="shared" si="28"/>
        <v>0</v>
      </c>
      <c r="AJ3542" s="34">
        <f t="shared" si="29"/>
        <v>0</v>
      </c>
      <c r="AK3542" s="34">
        <f t="shared" si="27"/>
        <v>0</v>
      </c>
      <c r="AL3542" s="36">
        <f t="shared" si="34"/>
        <v>0</v>
      </c>
      <c r="AM3542" s="36">
        <f t="shared" si="35"/>
        <v>0</v>
      </c>
      <c r="AN3542" s="46">
        <f t="shared" si="36"/>
        <v>0</v>
      </c>
      <c r="AO3542" s="36">
        <f t="shared" si="37"/>
        <v>5</v>
      </c>
      <c r="AP3542" s="36">
        <f t="shared" si="39"/>
        <v>0</v>
      </c>
      <c r="AQ3542" s="36">
        <f t="shared" si="40"/>
        <v>-1</v>
      </c>
      <c r="AR3542" s="36">
        <f t="shared" si="38"/>
        <v>-0.004260790201</v>
      </c>
      <c r="AS3542" s="38">
        <f t="shared" si="45"/>
        <v>-1</v>
      </c>
      <c r="AT3542" s="38">
        <f t="shared" si="46"/>
        <v>0</v>
      </c>
      <c r="AU3542" s="38">
        <f t="shared" si="47"/>
        <v>0</v>
      </c>
      <c r="AV3542" s="38">
        <f t="shared" si="48"/>
        <v>3</v>
      </c>
      <c r="AW3542" s="38">
        <f t="shared" si="51"/>
        <v>0</v>
      </c>
      <c r="AX3542" s="38">
        <f t="shared" si="52"/>
        <v>-1</v>
      </c>
      <c r="AY3542" s="38">
        <f t="shared" si="49"/>
        <v>-0.004260790201</v>
      </c>
      <c r="AZ3542" s="12">
        <f t="shared" si="30"/>
        <v>131.0263166</v>
      </c>
      <c r="BA3542" s="12">
        <f t="shared" si="41"/>
        <v>90.87494</v>
      </c>
      <c r="BB3542" s="12">
        <f t="shared" si="53"/>
        <v>114.8334203</v>
      </c>
      <c r="BC3542" s="12">
        <f t="shared" si="50"/>
        <v>-0.002840526801</v>
      </c>
      <c r="BD3542" s="12">
        <f t="shared" si="54"/>
        <v>110.4178363</v>
      </c>
    </row>
    <row r="3543" ht="14.25" customHeight="1">
      <c r="A3543" s="7">
        <v>41662.0</v>
      </c>
      <c r="B3543" s="21" t="s">
        <v>90</v>
      </c>
      <c r="C3543" s="8">
        <v>61.358864</v>
      </c>
      <c r="D3543" s="33">
        <f t="shared" si="5"/>
        <v>-0.005069327245</v>
      </c>
      <c r="E3543" s="33">
        <f t="shared" si="7"/>
        <v>-0.005549190117</v>
      </c>
      <c r="F3543" s="33">
        <f t="shared" si="9"/>
        <v>-0.009730769603</v>
      </c>
      <c r="G3543" s="33">
        <f t="shared" si="11"/>
        <v>0.006963603894</v>
      </c>
      <c r="H3543" s="33">
        <f t="shared" si="20"/>
        <v>-0.4503496748</v>
      </c>
      <c r="I3543" s="45">
        <f t="shared" si="31"/>
        <v>-0.5628137393</v>
      </c>
      <c r="J3543" s="45">
        <f t="shared" si="43"/>
        <v>-0.08323645404</v>
      </c>
      <c r="K3543" s="21" t="s">
        <v>91</v>
      </c>
      <c r="L3543" s="8">
        <v>28.567787</v>
      </c>
      <c r="M3543" s="33">
        <f t="shared" si="6"/>
        <v>-0.01654159219</v>
      </c>
      <c r="N3543" s="33">
        <f t="shared" si="8"/>
        <v>-0.01307873882</v>
      </c>
      <c r="O3543" s="33">
        <f t="shared" si="10"/>
        <v>-0.01752649101</v>
      </c>
      <c r="P3543" s="33">
        <f t="shared" si="12"/>
        <v>-0.02290866676</v>
      </c>
      <c r="Q3543" s="45">
        <f t="shared" si="21"/>
        <v>-1.062303599</v>
      </c>
      <c r="R3543" s="45">
        <f t="shared" si="32"/>
        <v>-1.137145655</v>
      </c>
      <c r="S3543" s="45">
        <f t="shared" si="44"/>
        <v>-1.778171008</v>
      </c>
      <c r="T3543" s="33">
        <f t="shared" si="22"/>
        <v>0.6119539237</v>
      </c>
      <c r="U3543" s="33">
        <f t="shared" si="33"/>
        <v>0.5743319156</v>
      </c>
      <c r="V3543" s="33">
        <f t="shared" si="42"/>
        <v>1.694934554</v>
      </c>
      <c r="W3543" s="44">
        <f t="shared" si="13"/>
        <v>0.006660618091</v>
      </c>
      <c r="X3543" s="44">
        <f t="shared" si="14"/>
        <v>0.009309116279</v>
      </c>
      <c r="Y3543" s="33">
        <f t="shared" si="15"/>
        <v>1.397635497</v>
      </c>
      <c r="Z3543" s="43">
        <v>1.0</v>
      </c>
      <c r="AA3543" s="33">
        <f t="shared" si="16"/>
        <v>2.397635497</v>
      </c>
      <c r="AB3543" s="33">
        <f t="shared" si="17"/>
        <v>0.5829224246</v>
      </c>
      <c r="AC3543" s="33">
        <f t="shared" si="18"/>
        <v>0.4170775754</v>
      </c>
      <c r="AD3543" s="33">
        <f t="shared" si="19"/>
        <v>-0.002820103631</v>
      </c>
      <c r="AE3543" s="34">
        <f t="shared" si="23"/>
        <v>0</v>
      </c>
      <c r="AF3543" s="34">
        <f t="shared" si="24"/>
        <v>0</v>
      </c>
      <c r="AG3543" s="34">
        <f t="shared" si="25"/>
        <v>0</v>
      </c>
      <c r="AH3543" s="34">
        <f t="shared" si="26"/>
        <v>0</v>
      </c>
      <c r="AI3543" s="34">
        <f t="shared" si="28"/>
        <v>0</v>
      </c>
      <c r="AJ3543" s="34">
        <f t="shared" si="29"/>
        <v>0</v>
      </c>
      <c r="AK3543" s="34">
        <f t="shared" si="27"/>
        <v>0</v>
      </c>
      <c r="AL3543" s="36">
        <f t="shared" si="34"/>
        <v>0</v>
      </c>
      <c r="AM3543" s="36">
        <f t="shared" si="35"/>
        <v>0</v>
      </c>
      <c r="AN3543" s="46">
        <f t="shared" si="36"/>
        <v>0</v>
      </c>
      <c r="AO3543" s="36">
        <f t="shared" si="37"/>
        <v>0</v>
      </c>
      <c r="AP3543" s="36">
        <f t="shared" si="39"/>
        <v>1</v>
      </c>
      <c r="AQ3543" s="36">
        <f t="shared" si="40"/>
        <v>0</v>
      </c>
      <c r="AR3543" s="36">
        <f t="shared" si="38"/>
        <v>0</v>
      </c>
      <c r="AS3543" s="38">
        <f t="shared" si="45"/>
        <v>-1</v>
      </c>
      <c r="AT3543" s="38">
        <f t="shared" si="46"/>
        <v>0</v>
      </c>
      <c r="AU3543" s="38">
        <f t="shared" si="47"/>
        <v>0</v>
      </c>
      <c r="AV3543" s="38">
        <f t="shared" si="48"/>
        <v>4</v>
      </c>
      <c r="AW3543" s="38">
        <f t="shared" si="51"/>
        <v>0</v>
      </c>
      <c r="AX3543" s="38">
        <f t="shared" si="52"/>
        <v>-1</v>
      </c>
      <c r="AY3543" s="38">
        <f t="shared" si="49"/>
        <v>0.002820103631</v>
      </c>
      <c r="AZ3543" s="12">
        <f t="shared" si="30"/>
        <v>131.0263166</v>
      </c>
      <c r="BA3543" s="12">
        <f t="shared" si="41"/>
        <v>90.87494</v>
      </c>
      <c r="BB3543" s="12">
        <f t="shared" si="53"/>
        <v>115.1572624</v>
      </c>
      <c r="BC3543" s="12">
        <f t="shared" si="50"/>
        <v>0.0009400345436</v>
      </c>
      <c r="BD3543" s="12">
        <f t="shared" si="54"/>
        <v>110.5216329</v>
      </c>
    </row>
    <row r="3544" ht="14.25" customHeight="1">
      <c r="A3544" s="7">
        <v>41663.0</v>
      </c>
      <c r="B3544" s="21" t="s">
        <v>90</v>
      </c>
      <c r="C3544" s="8">
        <v>60.614494</v>
      </c>
      <c r="D3544" s="33">
        <f t="shared" si="5"/>
        <v>-0.01213141756</v>
      </c>
      <c r="E3544" s="33">
        <f t="shared" si="7"/>
        <v>-0.01725785171</v>
      </c>
      <c r="F3544" s="33">
        <f t="shared" si="9"/>
        <v>-0.01713924668</v>
      </c>
      <c r="G3544" s="33">
        <f t="shared" si="11"/>
        <v>-0.007435055515</v>
      </c>
      <c r="H3544" s="33">
        <f t="shared" si="20"/>
        <v>-1.314475218</v>
      </c>
      <c r="I3544" s="45">
        <f t="shared" si="31"/>
        <v>-0.8809326804</v>
      </c>
      <c r="J3544" s="45">
        <f t="shared" si="43"/>
        <v>-0.4490497543</v>
      </c>
      <c r="K3544" s="21" t="s">
        <v>91</v>
      </c>
      <c r="L3544" s="8">
        <v>28.276575</v>
      </c>
      <c r="M3544" s="33">
        <f t="shared" si="6"/>
        <v>-0.01019371924</v>
      </c>
      <c r="N3544" s="33">
        <f t="shared" si="8"/>
        <v>-0.02190902071</v>
      </c>
      <c r="O3544" s="33">
        <f t="shared" si="10"/>
        <v>-0.02240130364</v>
      </c>
      <c r="P3544" s="33">
        <f t="shared" si="12"/>
        <v>-0.03359062144</v>
      </c>
      <c r="Q3544" s="45">
        <f t="shared" si="21"/>
        <v>-1.632712469</v>
      </c>
      <c r="R3544" s="45">
        <f t="shared" si="32"/>
        <v>-1.326941605</v>
      </c>
      <c r="S3544" s="45">
        <f t="shared" si="44"/>
        <v>-2.125175726</v>
      </c>
      <c r="T3544" s="33">
        <f t="shared" si="22"/>
        <v>0.3182372505</v>
      </c>
      <c r="U3544" s="33">
        <f t="shared" si="33"/>
        <v>0.4460089248</v>
      </c>
      <c r="V3544" s="33">
        <f t="shared" si="42"/>
        <v>1.676125972</v>
      </c>
      <c r="W3544" s="44">
        <f t="shared" si="13"/>
        <v>0.007202083753</v>
      </c>
      <c r="X3544" s="44">
        <f t="shared" si="14"/>
        <v>0.009513051573</v>
      </c>
      <c r="Y3544" s="33">
        <f t="shared" si="15"/>
        <v>1.320874888</v>
      </c>
      <c r="Z3544" s="43">
        <v>1.0</v>
      </c>
      <c r="AA3544" s="33">
        <f t="shared" si="16"/>
        <v>2.320874888</v>
      </c>
      <c r="AB3544" s="33">
        <f t="shared" si="17"/>
        <v>0.5691280021</v>
      </c>
      <c r="AC3544" s="33">
        <f t="shared" si="18"/>
        <v>0.4308719979</v>
      </c>
      <c r="AD3544" s="33">
        <f t="shared" si="19"/>
        <v>0.005623240604</v>
      </c>
      <c r="AE3544" s="34">
        <f t="shared" si="23"/>
        <v>0</v>
      </c>
      <c r="AF3544" s="34">
        <f t="shared" si="24"/>
        <v>0</v>
      </c>
      <c r="AG3544" s="34">
        <f t="shared" si="25"/>
        <v>0</v>
      </c>
      <c r="AH3544" s="34">
        <f t="shared" si="26"/>
        <v>0</v>
      </c>
      <c r="AI3544" s="34">
        <f t="shared" si="28"/>
        <v>0</v>
      </c>
      <c r="AJ3544" s="34">
        <f t="shared" si="29"/>
        <v>0</v>
      </c>
      <c r="AK3544" s="34">
        <f t="shared" si="27"/>
        <v>0</v>
      </c>
      <c r="AL3544" s="36">
        <f t="shared" si="34"/>
        <v>0</v>
      </c>
      <c r="AM3544" s="36">
        <f t="shared" si="35"/>
        <v>0</v>
      </c>
      <c r="AN3544" s="46">
        <f t="shared" si="36"/>
        <v>0</v>
      </c>
      <c r="AO3544" s="36">
        <f t="shared" si="37"/>
        <v>0</v>
      </c>
      <c r="AP3544" s="36">
        <f t="shared" si="39"/>
        <v>0</v>
      </c>
      <c r="AQ3544" s="36">
        <f t="shared" si="40"/>
        <v>0</v>
      </c>
      <c r="AR3544" s="36">
        <f t="shared" si="38"/>
        <v>0</v>
      </c>
      <c r="AS3544" s="38">
        <f t="shared" si="45"/>
        <v>-1</v>
      </c>
      <c r="AT3544" s="38">
        <f t="shared" si="46"/>
        <v>0</v>
      </c>
      <c r="AU3544" s="38">
        <f t="shared" si="47"/>
        <v>0</v>
      </c>
      <c r="AV3544" s="38">
        <f t="shared" si="48"/>
        <v>5</v>
      </c>
      <c r="AW3544" s="38">
        <f t="shared" si="51"/>
        <v>0</v>
      </c>
      <c r="AX3544" s="38">
        <f t="shared" si="52"/>
        <v>-1</v>
      </c>
      <c r="AY3544" s="38">
        <f t="shared" si="49"/>
        <v>-0.005623240604</v>
      </c>
      <c r="AZ3544" s="12">
        <f t="shared" si="30"/>
        <v>131.0263166</v>
      </c>
      <c r="BA3544" s="12">
        <f t="shared" si="41"/>
        <v>90.87494</v>
      </c>
      <c r="BB3544" s="12">
        <f t="shared" si="53"/>
        <v>114.5097054</v>
      </c>
      <c r="BC3544" s="12">
        <f t="shared" si="50"/>
        <v>-0.001874413535</v>
      </c>
      <c r="BD3544" s="12">
        <f t="shared" si="54"/>
        <v>110.3144696</v>
      </c>
    </row>
    <row r="3545" ht="14.25" customHeight="1">
      <c r="A3545" s="7">
        <v>41666.0</v>
      </c>
      <c r="B3545" s="21" t="s">
        <v>90</v>
      </c>
      <c r="C3545" s="8">
        <v>61.083435</v>
      </c>
      <c r="D3545" s="33">
        <f t="shared" si="5"/>
        <v>0.007736449965</v>
      </c>
      <c r="E3545" s="33">
        <f t="shared" si="7"/>
        <v>-0.001703252125</v>
      </c>
      <c r="F3545" s="33">
        <f t="shared" si="9"/>
        <v>-0.01724567666</v>
      </c>
      <c r="G3545" s="33">
        <f t="shared" si="11"/>
        <v>-0.004730441804</v>
      </c>
      <c r="H3545" s="33">
        <f t="shared" si="20"/>
        <v>-0.09652405297</v>
      </c>
      <c r="I3545" s="45">
        <f t="shared" si="31"/>
        <v>-0.861663477</v>
      </c>
      <c r="J3545" s="45">
        <f t="shared" si="43"/>
        <v>-0.3520627283</v>
      </c>
      <c r="K3545" s="21" t="s">
        <v>91</v>
      </c>
      <c r="L3545" s="8">
        <v>28.196497</v>
      </c>
      <c r="M3545" s="33">
        <f t="shared" si="6"/>
        <v>-0.002831955426</v>
      </c>
      <c r="N3545" s="33">
        <f t="shared" si="8"/>
        <v>-0.01400196735</v>
      </c>
      <c r="O3545" s="33">
        <f t="shared" si="10"/>
        <v>-0.03488654555</v>
      </c>
      <c r="P3545" s="33">
        <f t="shared" si="12"/>
        <v>-0.04346758667</v>
      </c>
      <c r="Q3545" s="45">
        <f t="shared" si="21"/>
        <v>-1.037453591</v>
      </c>
      <c r="R3545" s="45">
        <f t="shared" si="32"/>
        <v>-1.880839327</v>
      </c>
      <c r="S3545" s="45">
        <f t="shared" si="44"/>
        <v>-2.391185323</v>
      </c>
      <c r="T3545" s="33">
        <f t="shared" si="22"/>
        <v>0.9409295382</v>
      </c>
      <c r="U3545" s="33">
        <f t="shared" si="33"/>
        <v>1.01917585</v>
      </c>
      <c r="V3545" s="33">
        <f t="shared" si="42"/>
        <v>2.039122595</v>
      </c>
      <c r="W3545" s="44">
        <f t="shared" si="13"/>
        <v>0.007333903197</v>
      </c>
      <c r="X3545" s="44">
        <f t="shared" si="14"/>
        <v>0.009268507143</v>
      </c>
      <c r="Y3545" s="33">
        <f t="shared" si="15"/>
        <v>1.26378913</v>
      </c>
      <c r="Z3545" s="43">
        <v>1.0</v>
      </c>
      <c r="AA3545" s="33">
        <f t="shared" si="16"/>
        <v>2.26378913</v>
      </c>
      <c r="AB3545" s="33">
        <f t="shared" si="17"/>
        <v>0.5582627434</v>
      </c>
      <c r="AC3545" s="33">
        <f t="shared" si="18"/>
        <v>0.4417372566</v>
      </c>
      <c r="AD3545" s="33">
        <f t="shared" si="19"/>
        <v>0.0001720497214</v>
      </c>
      <c r="AE3545" s="34">
        <f t="shared" si="23"/>
        <v>0</v>
      </c>
      <c r="AF3545" s="34">
        <f t="shared" si="24"/>
        <v>0</v>
      </c>
      <c r="AG3545" s="34">
        <f t="shared" si="25"/>
        <v>0</v>
      </c>
      <c r="AH3545" s="34">
        <f t="shared" si="26"/>
        <v>0</v>
      </c>
      <c r="AI3545" s="34">
        <f t="shared" si="28"/>
        <v>0</v>
      </c>
      <c r="AJ3545" s="34">
        <f t="shared" si="29"/>
        <v>0</v>
      </c>
      <c r="AK3545" s="34">
        <f t="shared" si="27"/>
        <v>0</v>
      </c>
      <c r="AL3545" s="36">
        <f t="shared" si="34"/>
        <v>-1</v>
      </c>
      <c r="AM3545" s="36">
        <f t="shared" si="35"/>
        <v>0</v>
      </c>
      <c r="AN3545" s="46">
        <f t="shared" si="36"/>
        <v>0</v>
      </c>
      <c r="AO3545" s="36">
        <f t="shared" si="37"/>
        <v>1</v>
      </c>
      <c r="AP3545" s="36">
        <f t="shared" si="39"/>
        <v>0</v>
      </c>
      <c r="AQ3545" s="36">
        <f t="shared" si="40"/>
        <v>-1</v>
      </c>
      <c r="AR3545" s="36">
        <f t="shared" si="38"/>
        <v>-0.0001720497214</v>
      </c>
      <c r="AS3545" s="38">
        <f t="shared" si="45"/>
        <v>-1</v>
      </c>
      <c r="AT3545" s="38">
        <f t="shared" si="46"/>
        <v>0</v>
      </c>
      <c r="AU3545" s="38">
        <f t="shared" si="47"/>
        <v>0</v>
      </c>
      <c r="AV3545" s="38">
        <f t="shared" si="48"/>
        <v>1</v>
      </c>
      <c r="AW3545" s="38">
        <f t="shared" si="51"/>
        <v>1</v>
      </c>
      <c r="AX3545" s="38">
        <f t="shared" si="52"/>
        <v>-1</v>
      </c>
      <c r="AY3545" s="38">
        <f t="shared" si="49"/>
        <v>-0.0001720497214</v>
      </c>
      <c r="AZ3545" s="12">
        <f t="shared" si="30"/>
        <v>131.0263166</v>
      </c>
      <c r="BA3545" s="12">
        <f t="shared" si="41"/>
        <v>90.85930499</v>
      </c>
      <c r="BB3545" s="12">
        <f t="shared" si="53"/>
        <v>114.4900041</v>
      </c>
      <c r="BC3545" s="12">
        <f t="shared" si="50"/>
        <v>-0.0001146998143</v>
      </c>
      <c r="BD3545" s="12">
        <f t="shared" si="54"/>
        <v>110.3018166</v>
      </c>
    </row>
    <row r="3546" ht="14.25" customHeight="1">
      <c r="A3546" s="7">
        <v>41667.0</v>
      </c>
      <c r="B3546" s="21" t="s">
        <v>90</v>
      </c>
      <c r="C3546" s="8">
        <v>61.27697</v>
      </c>
      <c r="D3546" s="33">
        <f t="shared" si="5"/>
        <v>0.003168371261</v>
      </c>
      <c r="E3546" s="33">
        <f t="shared" si="7"/>
        <v>-0.007236370191</v>
      </c>
      <c r="F3546" s="33">
        <f t="shared" si="9"/>
        <v>-0.0006073469854</v>
      </c>
      <c r="G3546" s="33">
        <f t="shared" si="11"/>
        <v>-0.004715264648</v>
      </c>
      <c r="H3546" s="33">
        <f t="shared" si="20"/>
        <v>-0.5024892177</v>
      </c>
      <c r="I3546" s="45">
        <f t="shared" si="31"/>
        <v>-0.01061065491</v>
      </c>
      <c r="J3546" s="45">
        <f t="shared" si="43"/>
        <v>-0.3255211849</v>
      </c>
      <c r="K3546" s="21" t="s">
        <v>91</v>
      </c>
      <c r="L3546" s="8">
        <v>28.298418</v>
      </c>
      <c r="M3546" s="33">
        <f t="shared" si="6"/>
        <v>0.003614668872</v>
      </c>
      <c r="N3546" s="33">
        <f t="shared" si="8"/>
        <v>-0.02630248527</v>
      </c>
      <c r="O3546" s="33">
        <f t="shared" si="10"/>
        <v>-0.01669662551</v>
      </c>
      <c r="P3546" s="33">
        <f t="shared" si="12"/>
        <v>-0.04402361941</v>
      </c>
      <c r="Q3546" s="45">
        <f t="shared" si="21"/>
        <v>-1.837064001</v>
      </c>
      <c r="R3546" s="45">
        <f t="shared" si="32"/>
        <v>-0.9749252136</v>
      </c>
      <c r="S3546" s="45">
        <f t="shared" si="44"/>
        <v>-2.272954564</v>
      </c>
      <c r="T3546" s="33">
        <f t="shared" si="22"/>
        <v>1.334574784</v>
      </c>
      <c r="U3546" s="33">
        <f t="shared" si="33"/>
        <v>0.9643145587</v>
      </c>
      <c r="V3546" s="33">
        <f t="shared" si="42"/>
        <v>1.94743338</v>
      </c>
      <c r="W3546" s="44">
        <f t="shared" si="13"/>
        <v>0.007334273352</v>
      </c>
      <c r="X3546" s="44">
        <f t="shared" si="14"/>
        <v>0.009248265346</v>
      </c>
      <c r="Y3546" s="33">
        <f t="shared" si="15"/>
        <v>1.260965457</v>
      </c>
      <c r="Z3546" s="43">
        <v>1.0</v>
      </c>
      <c r="AA3546" s="33">
        <f t="shared" si="16"/>
        <v>2.260965457</v>
      </c>
      <c r="AB3546" s="33">
        <f t="shared" si="17"/>
        <v>0.5577110667</v>
      </c>
      <c r="AC3546" s="33">
        <f t="shared" si="18"/>
        <v>0.4422889333</v>
      </c>
      <c r="AD3546" s="33">
        <f t="shared" si="19"/>
        <v>-0.003189978308</v>
      </c>
      <c r="AE3546" s="34">
        <f t="shared" si="23"/>
        <v>-1</v>
      </c>
      <c r="AF3546" s="34">
        <f t="shared" si="24"/>
        <v>0</v>
      </c>
      <c r="AG3546" s="34">
        <f t="shared" si="25"/>
        <v>0</v>
      </c>
      <c r="AH3546" s="34">
        <f t="shared" si="26"/>
        <v>1</v>
      </c>
      <c r="AI3546" s="34">
        <f t="shared" si="28"/>
        <v>0</v>
      </c>
      <c r="AJ3546" s="34">
        <f t="shared" si="29"/>
        <v>-1</v>
      </c>
      <c r="AK3546" s="34">
        <f t="shared" si="27"/>
        <v>0.003189978308</v>
      </c>
      <c r="AL3546" s="36">
        <f t="shared" si="34"/>
        <v>0</v>
      </c>
      <c r="AM3546" s="36">
        <f t="shared" si="35"/>
        <v>0</v>
      </c>
      <c r="AN3546" s="46">
        <f t="shared" si="36"/>
        <v>0</v>
      </c>
      <c r="AO3546" s="36">
        <f t="shared" si="37"/>
        <v>2</v>
      </c>
      <c r="AP3546" s="36">
        <f t="shared" si="39"/>
        <v>0</v>
      </c>
      <c r="AQ3546" s="36">
        <f t="shared" si="40"/>
        <v>-1</v>
      </c>
      <c r="AR3546" s="36">
        <f t="shared" si="38"/>
        <v>0.003189978308</v>
      </c>
      <c r="AS3546" s="38">
        <f t="shared" si="45"/>
        <v>-1</v>
      </c>
      <c r="AT3546" s="38">
        <f t="shared" si="46"/>
        <v>0</v>
      </c>
      <c r="AU3546" s="38">
        <f t="shared" si="47"/>
        <v>0</v>
      </c>
      <c r="AV3546" s="38">
        <f t="shared" si="48"/>
        <v>2</v>
      </c>
      <c r="AW3546" s="38">
        <f t="shared" si="51"/>
        <v>0</v>
      </c>
      <c r="AX3546" s="38">
        <f t="shared" si="52"/>
        <v>-1</v>
      </c>
      <c r="AY3546" s="38">
        <f t="shared" si="49"/>
        <v>0.003189978308</v>
      </c>
      <c r="AZ3546" s="12">
        <f t="shared" si="30"/>
        <v>131.4442877</v>
      </c>
      <c r="BA3546" s="12">
        <f t="shared" si="41"/>
        <v>91.1491442</v>
      </c>
      <c r="BB3546" s="12">
        <f t="shared" si="53"/>
        <v>114.8552247</v>
      </c>
      <c r="BC3546" s="12">
        <f t="shared" si="50"/>
        <v>0.003189978308</v>
      </c>
      <c r="BD3546" s="12">
        <f t="shared" si="54"/>
        <v>110.653677</v>
      </c>
    </row>
    <row r="3547" ht="14.25" customHeight="1">
      <c r="A3547" s="7">
        <v>41668.0</v>
      </c>
      <c r="B3547" s="21" t="s">
        <v>90</v>
      </c>
      <c r="C3547" s="8">
        <v>59.713783</v>
      </c>
      <c r="D3547" s="33">
        <f t="shared" si="5"/>
        <v>-0.0255101876</v>
      </c>
      <c r="E3547" s="33">
        <f t="shared" si="7"/>
        <v>-0.031744227</v>
      </c>
      <c r="F3547" s="33">
        <f t="shared" si="9"/>
        <v>-0.02610204105</v>
      </c>
      <c r="G3547" s="33">
        <f t="shared" si="11"/>
        <v>-0.03244523612</v>
      </c>
      <c r="H3547" s="33">
        <f t="shared" si="20"/>
        <v>-2.444466598</v>
      </c>
      <c r="I3547" s="45">
        <f t="shared" si="31"/>
        <v>-1.307996641</v>
      </c>
      <c r="J3547" s="45">
        <f t="shared" si="43"/>
        <v>-1.077840215</v>
      </c>
      <c r="K3547" s="21" t="s">
        <v>91</v>
      </c>
      <c r="L3547" s="8">
        <v>27.59223</v>
      </c>
      <c r="M3547" s="33">
        <f t="shared" si="6"/>
        <v>-0.02495503459</v>
      </c>
      <c r="N3547" s="33">
        <f t="shared" si="8"/>
        <v>-0.05012556332</v>
      </c>
      <c r="O3547" s="33">
        <f t="shared" si="10"/>
        <v>-0.04510016086</v>
      </c>
      <c r="P3547" s="33">
        <f t="shared" si="12"/>
        <v>-0.07763462454</v>
      </c>
      <c r="Q3547" s="45">
        <f t="shared" si="21"/>
        <v>-3.33587197</v>
      </c>
      <c r="R3547" s="45">
        <f t="shared" si="32"/>
        <v>-2.352150742</v>
      </c>
      <c r="S3547" s="45">
        <f t="shared" si="44"/>
        <v>-3.366199413</v>
      </c>
      <c r="T3547" s="33">
        <f t="shared" si="22"/>
        <v>0.8914053716</v>
      </c>
      <c r="U3547" s="33">
        <f t="shared" si="33"/>
        <v>1.0441541</v>
      </c>
      <c r="V3547" s="33">
        <f t="shared" si="42"/>
        <v>2.288359197</v>
      </c>
      <c r="W3547" s="44">
        <f t="shared" si="13"/>
        <v>0.009222936557</v>
      </c>
      <c r="X3547" s="44">
        <f t="shared" si="14"/>
        <v>0.01004194213</v>
      </c>
      <c r="Y3547" s="33">
        <f t="shared" si="15"/>
        <v>1.088800955</v>
      </c>
      <c r="Z3547" s="43">
        <v>1.0</v>
      </c>
      <c r="AA3547" s="33">
        <f t="shared" si="16"/>
        <v>2.088800955</v>
      </c>
      <c r="AB3547" s="33">
        <f t="shared" si="17"/>
        <v>0.5212564425</v>
      </c>
      <c r="AC3547" s="33">
        <f t="shared" si="18"/>
        <v>0.4787435575</v>
      </c>
      <c r="AD3547" s="33">
        <f t="shared" si="19"/>
        <v>0.002177574602</v>
      </c>
      <c r="AE3547" s="34">
        <f t="shared" si="23"/>
        <v>0</v>
      </c>
      <c r="AF3547" s="34">
        <f t="shared" si="24"/>
        <v>0</v>
      </c>
      <c r="AG3547" s="34">
        <f t="shared" si="25"/>
        <v>0</v>
      </c>
      <c r="AH3547" s="34">
        <f t="shared" si="26"/>
        <v>2</v>
      </c>
      <c r="AI3547" s="34">
        <f t="shared" si="28"/>
        <v>0</v>
      </c>
      <c r="AJ3547" s="34">
        <f t="shared" si="29"/>
        <v>-1</v>
      </c>
      <c r="AK3547" s="34">
        <f t="shared" si="27"/>
        <v>-0.002177574602</v>
      </c>
      <c r="AL3547" s="36">
        <f t="shared" si="34"/>
        <v>-1</v>
      </c>
      <c r="AM3547" s="36">
        <f t="shared" si="35"/>
        <v>0</v>
      </c>
      <c r="AN3547" s="46">
        <f t="shared" si="36"/>
        <v>0</v>
      </c>
      <c r="AO3547" s="36">
        <f t="shared" si="37"/>
        <v>3</v>
      </c>
      <c r="AP3547" s="36">
        <f t="shared" si="39"/>
        <v>0</v>
      </c>
      <c r="AQ3547" s="36">
        <f t="shared" si="40"/>
        <v>-1</v>
      </c>
      <c r="AR3547" s="36">
        <f t="shared" si="38"/>
        <v>-0.002177574602</v>
      </c>
      <c r="AS3547" s="38">
        <f t="shared" si="45"/>
        <v>-1</v>
      </c>
      <c r="AT3547" s="38">
        <f t="shared" si="46"/>
        <v>0</v>
      </c>
      <c r="AU3547" s="38">
        <f t="shared" si="47"/>
        <v>0</v>
      </c>
      <c r="AV3547" s="38">
        <f t="shared" si="48"/>
        <v>3</v>
      </c>
      <c r="AW3547" s="38">
        <f t="shared" si="51"/>
        <v>0</v>
      </c>
      <c r="AX3547" s="38">
        <f t="shared" si="52"/>
        <v>-1</v>
      </c>
      <c r="AY3547" s="38">
        <f t="shared" si="49"/>
        <v>-0.002177574602</v>
      </c>
      <c r="AZ3547" s="12">
        <f t="shared" si="30"/>
        <v>131.158058</v>
      </c>
      <c r="BA3547" s="12">
        <f t="shared" si="41"/>
        <v>90.95066014</v>
      </c>
      <c r="BB3547" s="12">
        <f t="shared" si="53"/>
        <v>114.6051189</v>
      </c>
      <c r="BC3547" s="12">
        <f t="shared" si="50"/>
        <v>-0.002177574602</v>
      </c>
      <c r="BD3547" s="12">
        <f t="shared" si="54"/>
        <v>110.4127203</v>
      </c>
    </row>
    <row r="3548" ht="14.25" customHeight="1">
      <c r="A3548" s="7">
        <v>41669.0</v>
      </c>
      <c r="B3548" s="21" t="s">
        <v>90</v>
      </c>
      <c r="C3548" s="8">
        <v>60.353966</v>
      </c>
      <c r="D3548" s="33">
        <f t="shared" si="5"/>
        <v>0.0107208582</v>
      </c>
      <c r="E3548" s="33">
        <f t="shared" si="7"/>
        <v>-0.01637738926</v>
      </c>
      <c r="F3548" s="33">
        <f t="shared" si="9"/>
        <v>-0.02183569813</v>
      </c>
      <c r="G3548" s="33">
        <f t="shared" si="11"/>
        <v>-0.0224258272</v>
      </c>
      <c r="H3548" s="33">
        <f t="shared" si="20"/>
        <v>-1.114908635</v>
      </c>
      <c r="I3548" s="45">
        <f t="shared" si="31"/>
        <v>-1.042572216</v>
      </c>
      <c r="J3548" s="45">
        <f t="shared" si="43"/>
        <v>-0.7615271035</v>
      </c>
      <c r="K3548" s="21" t="s">
        <v>91</v>
      </c>
      <c r="L3548" s="8">
        <v>27.788807</v>
      </c>
      <c r="M3548" s="33">
        <f t="shared" si="6"/>
        <v>0.007124360735</v>
      </c>
      <c r="N3548" s="33">
        <f t="shared" si="8"/>
        <v>-0.02726777541</v>
      </c>
      <c r="O3548" s="33">
        <f t="shared" si="10"/>
        <v>-0.03998988612</v>
      </c>
      <c r="P3548" s="33">
        <f t="shared" si="12"/>
        <v>-0.0760106779</v>
      </c>
      <c r="Q3548" s="45">
        <f t="shared" si="21"/>
        <v>-1.621731954</v>
      </c>
      <c r="R3548" s="45">
        <f t="shared" si="32"/>
        <v>-1.976176358</v>
      </c>
      <c r="S3548" s="45">
        <f t="shared" si="44"/>
        <v>-3.027493652</v>
      </c>
      <c r="T3548" s="33">
        <f t="shared" si="22"/>
        <v>0.5068233193</v>
      </c>
      <c r="U3548" s="33">
        <f t="shared" si="33"/>
        <v>0.9336041421</v>
      </c>
      <c r="V3548" s="33">
        <f t="shared" si="42"/>
        <v>2.265966548</v>
      </c>
      <c r="W3548" s="44">
        <f t="shared" si="13"/>
        <v>0.009621594891</v>
      </c>
      <c r="X3548" s="44">
        <f t="shared" si="14"/>
        <v>0.01013593935</v>
      </c>
      <c r="Y3548" s="33">
        <f t="shared" si="15"/>
        <v>1.053457298</v>
      </c>
      <c r="Z3548" s="43">
        <v>1.0</v>
      </c>
      <c r="AA3548" s="33">
        <f t="shared" si="16"/>
        <v>2.053457298</v>
      </c>
      <c r="AB3548" s="33">
        <f t="shared" si="17"/>
        <v>0.5130164133</v>
      </c>
      <c r="AC3548" s="33">
        <f t="shared" si="18"/>
        <v>0.4869835867</v>
      </c>
      <c r="AD3548" s="33">
        <f t="shared" si="19"/>
        <v>-0.00009039744318</v>
      </c>
      <c r="AE3548" s="34">
        <f t="shared" si="23"/>
        <v>0</v>
      </c>
      <c r="AF3548" s="34">
        <f t="shared" si="24"/>
        <v>0</v>
      </c>
      <c r="AG3548" s="34">
        <f t="shared" si="25"/>
        <v>0</v>
      </c>
      <c r="AH3548" s="34">
        <f t="shared" si="26"/>
        <v>3</v>
      </c>
      <c r="AI3548" s="34">
        <f t="shared" si="28"/>
        <v>0</v>
      </c>
      <c r="AJ3548" s="34">
        <f t="shared" si="29"/>
        <v>-1</v>
      </c>
      <c r="AK3548" s="34">
        <f t="shared" si="27"/>
        <v>0.00009039744318</v>
      </c>
      <c r="AL3548" s="36">
        <f t="shared" si="34"/>
        <v>0</v>
      </c>
      <c r="AM3548" s="36">
        <f t="shared" si="35"/>
        <v>0</v>
      </c>
      <c r="AN3548" s="46">
        <f t="shared" si="36"/>
        <v>0</v>
      </c>
      <c r="AO3548" s="36">
        <f t="shared" si="37"/>
        <v>4</v>
      </c>
      <c r="AP3548" s="36">
        <f t="shared" si="39"/>
        <v>0</v>
      </c>
      <c r="AQ3548" s="36">
        <f t="shared" si="40"/>
        <v>-1</v>
      </c>
      <c r="AR3548" s="36">
        <f t="shared" si="38"/>
        <v>0.00009039744318</v>
      </c>
      <c r="AS3548" s="38">
        <f t="shared" si="45"/>
        <v>-1</v>
      </c>
      <c r="AT3548" s="38">
        <f t="shared" si="46"/>
        <v>0</v>
      </c>
      <c r="AU3548" s="38">
        <f t="shared" si="47"/>
        <v>0</v>
      </c>
      <c r="AV3548" s="38">
        <f t="shared" si="48"/>
        <v>4</v>
      </c>
      <c r="AW3548" s="38">
        <f t="shared" si="51"/>
        <v>0</v>
      </c>
      <c r="AX3548" s="38">
        <f t="shared" si="52"/>
        <v>-1</v>
      </c>
      <c r="AY3548" s="38">
        <f t="shared" si="49"/>
        <v>0.00009039744318</v>
      </c>
      <c r="AZ3548" s="12">
        <f t="shared" si="30"/>
        <v>131.1699144</v>
      </c>
      <c r="BA3548" s="12">
        <f t="shared" si="41"/>
        <v>90.95888185</v>
      </c>
      <c r="BB3548" s="12">
        <f t="shared" si="53"/>
        <v>114.6154789</v>
      </c>
      <c r="BC3548" s="12">
        <f t="shared" si="50"/>
        <v>0.00009039744318</v>
      </c>
      <c r="BD3548" s="12">
        <f t="shared" si="54"/>
        <v>110.4227014</v>
      </c>
    </row>
    <row r="3549" ht="14.25" customHeight="1">
      <c r="A3549" s="7">
        <v>41670.0</v>
      </c>
      <c r="B3549" s="21" t="s">
        <v>90</v>
      </c>
      <c r="C3549" s="8">
        <v>59.817989</v>
      </c>
      <c r="D3549" s="33">
        <f t="shared" si="5"/>
        <v>-0.00888055973</v>
      </c>
      <c r="E3549" s="33">
        <f t="shared" si="7"/>
        <v>-0.01314050399</v>
      </c>
      <c r="F3549" s="33">
        <f t="shared" si="9"/>
        <v>-0.03017157882</v>
      </c>
      <c r="G3549" s="33">
        <f t="shared" si="11"/>
        <v>-0.0211941499</v>
      </c>
      <c r="H3549" s="33">
        <f t="shared" si="20"/>
        <v>-0.8253523704</v>
      </c>
      <c r="I3549" s="45">
        <f t="shared" si="31"/>
        <v>-1.439199047</v>
      </c>
      <c r="J3549" s="45">
        <f t="shared" si="43"/>
        <v>-0.6997933336</v>
      </c>
      <c r="K3549" s="21" t="s">
        <v>91</v>
      </c>
      <c r="L3549" s="8">
        <v>27.533993</v>
      </c>
      <c r="M3549" s="33">
        <f t="shared" si="6"/>
        <v>-0.009169663167</v>
      </c>
      <c r="N3549" s="33">
        <f t="shared" si="8"/>
        <v>-0.0262613842</v>
      </c>
      <c r="O3549" s="33">
        <f t="shared" si="10"/>
        <v>-0.0475950437</v>
      </c>
      <c r="P3549" s="33">
        <f t="shared" si="12"/>
        <v>-0.06984740379</v>
      </c>
      <c r="Q3549" s="45">
        <f t="shared" si="21"/>
        <v>-1.496588155</v>
      </c>
      <c r="R3549" s="45">
        <f t="shared" si="32"/>
        <v>-2.237636067</v>
      </c>
      <c r="S3549" s="45">
        <f t="shared" si="44"/>
        <v>-2.614311251</v>
      </c>
      <c r="T3549" s="33">
        <f t="shared" si="22"/>
        <v>0.6712357846</v>
      </c>
      <c r="U3549" s="33">
        <f t="shared" si="33"/>
        <v>0.7984370206</v>
      </c>
      <c r="V3549" s="33">
        <f t="shared" si="42"/>
        <v>1.914517917</v>
      </c>
      <c r="W3549" s="44">
        <f t="shared" si="13"/>
        <v>0.009563800044</v>
      </c>
      <c r="X3549" s="44">
        <f t="shared" si="14"/>
        <v>0.009834155083</v>
      </c>
      <c r="Y3549" s="33">
        <f t="shared" si="15"/>
        <v>1.028268579</v>
      </c>
      <c r="Z3549" s="43">
        <v>1.0</v>
      </c>
      <c r="AA3549" s="33">
        <f t="shared" si="16"/>
        <v>2.028268579</v>
      </c>
      <c r="AB3549" s="33">
        <f t="shared" si="17"/>
        <v>0.5069686479</v>
      </c>
      <c r="AC3549" s="33">
        <f t="shared" si="18"/>
        <v>0.4930313521</v>
      </c>
      <c r="AD3549" s="33">
        <f t="shared" si="19"/>
        <v>-0.003209956836</v>
      </c>
      <c r="AE3549" s="34">
        <f t="shared" si="23"/>
        <v>0</v>
      </c>
      <c r="AF3549" s="34">
        <f t="shared" si="24"/>
        <v>0</v>
      </c>
      <c r="AG3549" s="34">
        <f t="shared" si="25"/>
        <v>0</v>
      </c>
      <c r="AH3549" s="34">
        <f t="shared" si="26"/>
        <v>4</v>
      </c>
      <c r="AI3549" s="34">
        <f t="shared" si="28"/>
        <v>0</v>
      </c>
      <c r="AJ3549" s="34">
        <f t="shared" si="29"/>
        <v>-1</v>
      </c>
      <c r="AK3549" s="34">
        <f t="shared" si="27"/>
        <v>0.003209956836</v>
      </c>
      <c r="AL3549" s="36">
        <f t="shared" si="34"/>
        <v>0</v>
      </c>
      <c r="AM3549" s="36">
        <f t="shared" si="35"/>
        <v>0</v>
      </c>
      <c r="AN3549" s="46">
        <f t="shared" si="36"/>
        <v>0</v>
      </c>
      <c r="AO3549" s="36">
        <f t="shared" si="37"/>
        <v>5</v>
      </c>
      <c r="AP3549" s="36">
        <f t="shared" si="39"/>
        <v>0</v>
      </c>
      <c r="AQ3549" s="36">
        <f t="shared" si="40"/>
        <v>-1</v>
      </c>
      <c r="AR3549" s="36">
        <f t="shared" si="38"/>
        <v>0.003209956836</v>
      </c>
      <c r="AS3549" s="38">
        <f t="shared" si="45"/>
        <v>-1</v>
      </c>
      <c r="AT3549" s="38">
        <f t="shared" si="46"/>
        <v>0</v>
      </c>
      <c r="AU3549" s="38">
        <f t="shared" si="47"/>
        <v>0</v>
      </c>
      <c r="AV3549" s="38">
        <f t="shared" si="48"/>
        <v>5</v>
      </c>
      <c r="AW3549" s="38">
        <f t="shared" si="51"/>
        <v>0</v>
      </c>
      <c r="AX3549" s="38">
        <f t="shared" si="52"/>
        <v>-1</v>
      </c>
      <c r="AY3549" s="38">
        <f t="shared" si="49"/>
        <v>0.003209956836</v>
      </c>
      <c r="AZ3549" s="12">
        <f t="shared" si="30"/>
        <v>131.5909641</v>
      </c>
      <c r="BA3549" s="12">
        <f t="shared" si="41"/>
        <v>91.25085593</v>
      </c>
      <c r="BB3549" s="12">
        <f t="shared" si="53"/>
        <v>114.9833896</v>
      </c>
      <c r="BC3549" s="12">
        <f t="shared" si="50"/>
        <v>0.003209956836</v>
      </c>
      <c r="BD3549" s="12">
        <f t="shared" si="54"/>
        <v>110.7771535</v>
      </c>
    </row>
    <row r="3550" ht="14.25" customHeight="1">
      <c r="A3550" s="7">
        <v>41673.0</v>
      </c>
      <c r="B3550" s="21" t="s">
        <v>90</v>
      </c>
      <c r="C3550" s="8">
        <v>58.485592</v>
      </c>
      <c r="D3550" s="33">
        <f t="shared" si="5"/>
        <v>-0.02227418578</v>
      </c>
      <c r="E3550" s="33">
        <f t="shared" si="7"/>
        <v>-0.04252941898</v>
      </c>
      <c r="F3550" s="33">
        <f t="shared" si="9"/>
        <v>-0.04416023278</v>
      </c>
      <c r="G3550" s="33">
        <f t="shared" si="11"/>
        <v>-0.04462558776</v>
      </c>
      <c r="H3550" s="33">
        <f t="shared" si="20"/>
        <v>-3.103236265</v>
      </c>
      <c r="I3550" s="45">
        <f t="shared" si="31"/>
        <v>-2.114258504</v>
      </c>
      <c r="J3550" s="45">
        <f t="shared" si="43"/>
        <v>-1.369200496</v>
      </c>
      <c r="K3550" s="21" t="s">
        <v>91</v>
      </c>
      <c r="L3550" s="8">
        <v>27.082623</v>
      </c>
      <c r="M3550" s="33">
        <f t="shared" si="6"/>
        <v>-0.01639319077</v>
      </c>
      <c r="N3550" s="33">
        <f t="shared" si="8"/>
        <v>-0.03950398519</v>
      </c>
      <c r="O3550" s="33">
        <f t="shared" si="10"/>
        <v>-0.05295281903</v>
      </c>
      <c r="P3550" s="33">
        <f t="shared" si="12"/>
        <v>-0.08057301098</v>
      </c>
      <c r="Q3550" s="45">
        <f t="shared" si="21"/>
        <v>-2.238597839</v>
      </c>
      <c r="R3550" s="45">
        <f t="shared" si="32"/>
        <v>-2.354851226</v>
      </c>
      <c r="S3550" s="45">
        <f t="shared" si="44"/>
        <v>-2.806049644</v>
      </c>
      <c r="T3550" s="33">
        <f t="shared" si="22"/>
        <v>-0.8646384263</v>
      </c>
      <c r="U3550" s="33">
        <f t="shared" si="33"/>
        <v>0.2405927226</v>
      </c>
      <c r="V3550" s="33">
        <f t="shared" si="42"/>
        <v>1.436849148</v>
      </c>
      <c r="W3550" s="44">
        <f t="shared" si="13"/>
        <v>0.01064521616</v>
      </c>
      <c r="X3550" s="44">
        <f t="shared" si="14"/>
        <v>0.01024332193</v>
      </c>
      <c r="Y3550" s="33">
        <f t="shared" si="15"/>
        <v>0.9622464938</v>
      </c>
      <c r="Z3550" s="43">
        <v>1.0</v>
      </c>
      <c r="AA3550" s="33">
        <f t="shared" si="16"/>
        <v>1.962246494</v>
      </c>
      <c r="AB3550" s="33">
        <f t="shared" si="17"/>
        <v>0.4903800297</v>
      </c>
      <c r="AC3550" s="33">
        <f t="shared" si="18"/>
        <v>0.5096199703</v>
      </c>
      <c r="AD3550" s="33">
        <f t="shared" si="19"/>
        <v>-0.002275582256</v>
      </c>
      <c r="AE3550" s="34">
        <f t="shared" si="23"/>
        <v>0</v>
      </c>
      <c r="AF3550" s="34">
        <f t="shared" si="24"/>
        <v>0</v>
      </c>
      <c r="AG3550" s="34">
        <f t="shared" si="25"/>
        <v>0</v>
      </c>
      <c r="AH3550" s="34">
        <f t="shared" si="26"/>
        <v>5</v>
      </c>
      <c r="AI3550" s="34">
        <f t="shared" si="28"/>
        <v>0</v>
      </c>
      <c r="AJ3550" s="34">
        <f t="shared" si="29"/>
        <v>-1</v>
      </c>
      <c r="AK3550" s="34">
        <f t="shared" si="27"/>
        <v>0.002275582256</v>
      </c>
      <c r="AL3550" s="36">
        <f t="shared" si="34"/>
        <v>0</v>
      </c>
      <c r="AM3550" s="36">
        <f t="shared" si="35"/>
        <v>0</v>
      </c>
      <c r="AN3550" s="46">
        <f t="shared" si="36"/>
        <v>0</v>
      </c>
      <c r="AO3550" s="36">
        <f t="shared" si="37"/>
        <v>0</v>
      </c>
      <c r="AP3550" s="36">
        <f t="shared" si="39"/>
        <v>1</v>
      </c>
      <c r="AQ3550" s="36">
        <f t="shared" si="40"/>
        <v>0</v>
      </c>
      <c r="AR3550" s="36">
        <f t="shared" si="38"/>
        <v>0</v>
      </c>
      <c r="AS3550" s="38">
        <f t="shared" si="45"/>
        <v>-1</v>
      </c>
      <c r="AT3550" s="38">
        <f t="shared" si="46"/>
        <v>0</v>
      </c>
      <c r="AU3550" s="38">
        <f t="shared" si="47"/>
        <v>0</v>
      </c>
      <c r="AV3550" s="38">
        <f t="shared" si="48"/>
        <v>1</v>
      </c>
      <c r="AW3550" s="38">
        <f t="shared" si="51"/>
        <v>1</v>
      </c>
      <c r="AX3550" s="38">
        <f t="shared" si="52"/>
        <v>-1</v>
      </c>
      <c r="AY3550" s="38">
        <f t="shared" si="49"/>
        <v>0.002275582256</v>
      </c>
      <c r="AZ3550" s="12">
        <f t="shared" si="30"/>
        <v>131.8904102</v>
      </c>
      <c r="BA3550" s="12">
        <f t="shared" si="41"/>
        <v>91.25085593</v>
      </c>
      <c r="BB3550" s="12">
        <f t="shared" si="53"/>
        <v>115.2450438</v>
      </c>
      <c r="BC3550" s="12">
        <f t="shared" si="50"/>
        <v>0.001517054837</v>
      </c>
      <c r="BD3550" s="12">
        <f t="shared" si="54"/>
        <v>110.9452085</v>
      </c>
    </row>
    <row r="3551" ht="14.25" customHeight="1">
      <c r="A3551" s="7">
        <v>41674.0</v>
      </c>
      <c r="B3551" s="21" t="s">
        <v>90</v>
      </c>
      <c r="C3551" s="8">
        <v>58.671677</v>
      </c>
      <c r="D3551" s="33">
        <f t="shared" si="5"/>
        <v>0.0031817238</v>
      </c>
      <c r="E3551" s="33">
        <f t="shared" si="7"/>
        <v>-0.0425166747</v>
      </c>
      <c r="F3551" s="33">
        <f t="shared" si="9"/>
        <v>-0.04944537849</v>
      </c>
      <c r="G3551" s="33">
        <f t="shared" si="11"/>
        <v>-0.04205144949</v>
      </c>
      <c r="H3551" s="33">
        <f t="shared" si="20"/>
        <v>-2.846406302</v>
      </c>
      <c r="I3551" s="45">
        <f t="shared" si="31"/>
        <v>-2.270421648</v>
      </c>
      <c r="J3551" s="45">
        <f t="shared" si="43"/>
        <v>-1.26443913</v>
      </c>
      <c r="K3551" s="21" t="s">
        <v>91</v>
      </c>
      <c r="L3551" s="8">
        <v>27.28647</v>
      </c>
      <c r="M3551" s="33">
        <f t="shared" si="6"/>
        <v>0.007526855874</v>
      </c>
      <c r="N3551" s="33">
        <f t="shared" si="8"/>
        <v>-0.03575987887</v>
      </c>
      <c r="O3551" s="33">
        <f t="shared" si="10"/>
        <v>-0.06112179046</v>
      </c>
      <c r="P3551" s="33">
        <f t="shared" si="12"/>
        <v>-0.06928200536</v>
      </c>
      <c r="Q3551" s="45">
        <f t="shared" si="21"/>
        <v>-1.905823614</v>
      </c>
      <c r="R3551" s="45">
        <f t="shared" si="32"/>
        <v>-2.566126636</v>
      </c>
      <c r="S3551" s="45">
        <f t="shared" si="44"/>
        <v>-2.28397566</v>
      </c>
      <c r="T3551" s="33">
        <f t="shared" si="22"/>
        <v>-0.9405826885</v>
      </c>
      <c r="U3551" s="33">
        <f t="shared" si="33"/>
        <v>0.2957049879</v>
      </c>
      <c r="V3551" s="33">
        <f t="shared" si="42"/>
        <v>1.01953653</v>
      </c>
      <c r="W3551" s="44">
        <f t="shared" si="13"/>
        <v>0.01069829301</v>
      </c>
      <c r="X3551" s="44">
        <f t="shared" si="14"/>
        <v>0.0105679683</v>
      </c>
      <c r="Y3551" s="33">
        <f t="shared" si="15"/>
        <v>0.9878181771</v>
      </c>
      <c r="Z3551" s="43">
        <v>1.0</v>
      </c>
      <c r="AA3551" s="33">
        <f t="shared" si="16"/>
        <v>1.987818177</v>
      </c>
      <c r="AB3551" s="33">
        <f t="shared" si="17"/>
        <v>0.496935881</v>
      </c>
      <c r="AC3551" s="33">
        <f t="shared" si="18"/>
        <v>0.503064119</v>
      </c>
      <c r="AD3551" s="33">
        <f t="shared" si="19"/>
        <v>0.002037909537</v>
      </c>
      <c r="AE3551" s="34">
        <f t="shared" si="23"/>
        <v>0</v>
      </c>
      <c r="AF3551" s="34">
        <f t="shared" si="24"/>
        <v>0</v>
      </c>
      <c r="AG3551" s="34">
        <f t="shared" si="25"/>
        <v>0</v>
      </c>
      <c r="AH3551" s="34">
        <f t="shared" si="26"/>
        <v>0</v>
      </c>
      <c r="AI3551" s="34">
        <f t="shared" si="28"/>
        <v>1</v>
      </c>
      <c r="AJ3551" s="34">
        <f t="shared" si="29"/>
        <v>0</v>
      </c>
      <c r="AK3551" s="34">
        <f t="shared" si="27"/>
        <v>0</v>
      </c>
      <c r="AL3551" s="36">
        <f t="shared" si="34"/>
        <v>0</v>
      </c>
      <c r="AM3551" s="36">
        <f t="shared" si="35"/>
        <v>0</v>
      </c>
      <c r="AN3551" s="46">
        <f t="shared" si="36"/>
        <v>0</v>
      </c>
      <c r="AO3551" s="36">
        <f t="shared" si="37"/>
        <v>0</v>
      </c>
      <c r="AP3551" s="36">
        <f t="shared" si="39"/>
        <v>0</v>
      </c>
      <c r="AQ3551" s="36">
        <f t="shared" si="40"/>
        <v>0</v>
      </c>
      <c r="AR3551" s="36">
        <f t="shared" si="38"/>
        <v>0</v>
      </c>
      <c r="AS3551" s="38">
        <f t="shared" si="45"/>
        <v>-1</v>
      </c>
      <c r="AT3551" s="38">
        <f t="shared" si="46"/>
        <v>0</v>
      </c>
      <c r="AU3551" s="38">
        <f t="shared" si="47"/>
        <v>0</v>
      </c>
      <c r="AV3551" s="38">
        <f t="shared" si="48"/>
        <v>2</v>
      </c>
      <c r="AW3551" s="38">
        <f t="shared" si="51"/>
        <v>0</v>
      </c>
      <c r="AX3551" s="38">
        <f t="shared" si="52"/>
        <v>-1</v>
      </c>
      <c r="AY3551" s="38">
        <f t="shared" si="49"/>
        <v>-0.002037909537</v>
      </c>
      <c r="AZ3551" s="12">
        <f t="shared" si="30"/>
        <v>131.8904102</v>
      </c>
      <c r="BA3551" s="12">
        <f t="shared" si="41"/>
        <v>91.25085593</v>
      </c>
      <c r="BB3551" s="12">
        <f t="shared" si="53"/>
        <v>115.0101848</v>
      </c>
      <c r="BC3551" s="12">
        <f t="shared" si="50"/>
        <v>-0.0006793031791</v>
      </c>
      <c r="BD3551" s="12">
        <f t="shared" si="54"/>
        <v>110.8698431</v>
      </c>
    </row>
    <row r="3552" ht="14.25" customHeight="1">
      <c r="A3552" s="7">
        <v>41675.0</v>
      </c>
      <c r="B3552" s="21" t="s">
        <v>90</v>
      </c>
      <c r="C3552" s="8">
        <v>59.11829</v>
      </c>
      <c r="D3552" s="33">
        <f t="shared" si="5"/>
        <v>0.007612071494</v>
      </c>
      <c r="E3552" s="33">
        <f t="shared" si="7"/>
        <v>-0.009972454768</v>
      </c>
      <c r="F3552" s="33">
        <f t="shared" si="9"/>
        <v>-0.0414001139</v>
      </c>
      <c r="G3552" s="33">
        <f t="shared" si="11"/>
        <v>-0.04863438958</v>
      </c>
      <c r="H3552" s="33">
        <f t="shared" si="20"/>
        <v>-0.3889705984</v>
      </c>
      <c r="I3552" s="45">
        <f t="shared" si="31"/>
        <v>-1.793970178</v>
      </c>
      <c r="J3552" s="45">
        <f t="shared" si="43"/>
        <v>-1.477405102</v>
      </c>
      <c r="K3552" s="21" t="s">
        <v>91</v>
      </c>
      <c r="L3552" s="8">
        <v>27.381109</v>
      </c>
      <c r="M3552" s="33">
        <f t="shared" si="6"/>
        <v>0.003468348966</v>
      </c>
      <c r="N3552" s="33">
        <f t="shared" si="8"/>
        <v>-0.007651465648</v>
      </c>
      <c r="O3552" s="33">
        <f t="shared" si="10"/>
        <v>-0.05739349494</v>
      </c>
      <c r="P3552" s="33">
        <f t="shared" si="12"/>
        <v>-0.06882882114</v>
      </c>
      <c r="Q3552" s="45">
        <f t="shared" si="21"/>
        <v>-0.2375107201</v>
      </c>
      <c r="R3552" s="45">
        <f t="shared" si="32"/>
        <v>-2.248677327</v>
      </c>
      <c r="S3552" s="45">
        <f t="shared" si="44"/>
        <v>-2.194436601</v>
      </c>
      <c r="T3552" s="33">
        <f t="shared" si="22"/>
        <v>-0.1514598783</v>
      </c>
      <c r="U3552" s="33">
        <f t="shared" si="33"/>
        <v>0.454707149</v>
      </c>
      <c r="V3552" s="33">
        <f t="shared" si="42"/>
        <v>0.7170314988</v>
      </c>
      <c r="W3552" s="44">
        <f t="shared" si="13"/>
        <v>0.0102296573</v>
      </c>
      <c r="X3552" s="44">
        <f t="shared" si="14"/>
        <v>0.01058435409</v>
      </c>
      <c r="Y3552" s="33">
        <f t="shared" si="15"/>
        <v>1.03467338</v>
      </c>
      <c r="Z3552" s="43">
        <v>1.0</v>
      </c>
      <c r="AA3552" s="33">
        <f t="shared" si="16"/>
        <v>2.03467338</v>
      </c>
      <c r="AB3552" s="33">
        <f t="shared" si="17"/>
        <v>0.5085206255</v>
      </c>
      <c r="AC3552" s="33">
        <f t="shared" si="18"/>
        <v>0.4914793745</v>
      </c>
      <c r="AD3552" s="33">
        <f t="shared" si="19"/>
        <v>-0.005680615115</v>
      </c>
      <c r="AE3552" s="34">
        <f t="shared" si="23"/>
        <v>0</v>
      </c>
      <c r="AF3552" s="34">
        <f t="shared" si="24"/>
        <v>0</v>
      </c>
      <c r="AG3552" s="34">
        <f t="shared" si="25"/>
        <v>0</v>
      </c>
      <c r="AH3552" s="34">
        <f t="shared" si="26"/>
        <v>0</v>
      </c>
      <c r="AI3552" s="34">
        <f t="shared" si="28"/>
        <v>0</v>
      </c>
      <c r="AJ3552" s="34">
        <f t="shared" si="29"/>
        <v>0</v>
      </c>
      <c r="AK3552" s="34">
        <f t="shared" si="27"/>
        <v>0</v>
      </c>
      <c r="AL3552" s="36">
        <f t="shared" si="34"/>
        <v>0</v>
      </c>
      <c r="AM3552" s="36">
        <f t="shared" si="35"/>
        <v>0</v>
      </c>
      <c r="AN3552" s="46">
        <f t="shared" si="36"/>
        <v>0</v>
      </c>
      <c r="AO3552" s="36">
        <f t="shared" si="37"/>
        <v>0</v>
      </c>
      <c r="AP3552" s="36">
        <f t="shared" si="39"/>
        <v>0</v>
      </c>
      <c r="AQ3552" s="36">
        <f t="shared" si="40"/>
        <v>0</v>
      </c>
      <c r="AR3552" s="36">
        <f t="shared" si="38"/>
        <v>0</v>
      </c>
      <c r="AS3552" s="38">
        <f t="shared" si="45"/>
        <v>0</v>
      </c>
      <c r="AT3552" s="38">
        <f t="shared" si="46"/>
        <v>0</v>
      </c>
      <c r="AU3552" s="38">
        <f t="shared" si="47"/>
        <v>0</v>
      </c>
      <c r="AV3552" s="38">
        <f t="shared" si="48"/>
        <v>3</v>
      </c>
      <c r="AW3552" s="38">
        <f t="shared" si="51"/>
        <v>0</v>
      </c>
      <c r="AX3552" s="38">
        <f t="shared" si="52"/>
        <v>-1</v>
      </c>
      <c r="AY3552" s="38">
        <f t="shared" si="49"/>
        <v>0.005680615115</v>
      </c>
      <c r="AZ3552" s="12">
        <f t="shared" si="30"/>
        <v>131.8904102</v>
      </c>
      <c r="BA3552" s="12">
        <f t="shared" si="41"/>
        <v>91.25085593</v>
      </c>
      <c r="BB3552" s="12">
        <f t="shared" si="53"/>
        <v>115.6635134</v>
      </c>
      <c r="BC3552" s="12">
        <f t="shared" si="50"/>
        <v>0.001893538372</v>
      </c>
      <c r="BD3552" s="12">
        <f t="shared" si="54"/>
        <v>111.0797794</v>
      </c>
    </row>
    <row r="3553" ht="14.25" customHeight="1">
      <c r="A3553" s="7">
        <v>41676.0</v>
      </c>
      <c r="B3553" s="21" t="s">
        <v>90</v>
      </c>
      <c r="C3553" s="8">
        <v>59.095951</v>
      </c>
      <c r="D3553" s="33">
        <f t="shared" si="5"/>
        <v>-0.0003778695223</v>
      </c>
      <c r="E3553" s="33">
        <f t="shared" si="7"/>
        <v>-0.02084394918</v>
      </c>
      <c r="F3553" s="33">
        <f t="shared" si="9"/>
        <v>-0.03687996896</v>
      </c>
      <c r="G3553" s="33">
        <f t="shared" si="11"/>
        <v>-0.04625186809</v>
      </c>
      <c r="H3553" s="33">
        <f t="shared" si="20"/>
        <v>-1.140881234</v>
      </c>
      <c r="I3553" s="45">
        <f t="shared" si="31"/>
        <v>-1.515582156</v>
      </c>
      <c r="J3553" s="45">
        <f t="shared" si="43"/>
        <v>-1.363960267</v>
      </c>
      <c r="K3553" s="21" t="s">
        <v>91</v>
      </c>
      <c r="L3553" s="8">
        <v>27.68688</v>
      </c>
      <c r="M3553" s="33">
        <f t="shared" si="6"/>
        <v>0.01116722482</v>
      </c>
      <c r="N3553" s="33">
        <f t="shared" si="8"/>
        <v>-0.003667915647</v>
      </c>
      <c r="O3553" s="33">
        <f t="shared" si="10"/>
        <v>-0.03083567516</v>
      </c>
      <c r="P3553" s="33">
        <f t="shared" si="12"/>
        <v>-0.04782172499</v>
      </c>
      <c r="Q3553" s="45">
        <f t="shared" si="21"/>
        <v>-0.0003647486174</v>
      </c>
      <c r="R3553" s="45">
        <f t="shared" si="32"/>
        <v>-1.058046853</v>
      </c>
      <c r="S3553" s="45">
        <f t="shared" si="44"/>
        <v>-1.474514176</v>
      </c>
      <c r="T3553" s="33">
        <f t="shared" si="22"/>
        <v>-1.140516485</v>
      </c>
      <c r="U3553" s="33">
        <f t="shared" si="33"/>
        <v>-0.4575353034</v>
      </c>
      <c r="V3553" s="33">
        <f t="shared" si="42"/>
        <v>0.1105539088</v>
      </c>
      <c r="W3553" s="44">
        <f t="shared" si="13"/>
        <v>0.01023929875</v>
      </c>
      <c r="X3553" s="44">
        <f t="shared" si="14"/>
        <v>0.01090788227</v>
      </c>
      <c r="Y3553" s="33">
        <f t="shared" si="15"/>
        <v>1.065295831</v>
      </c>
      <c r="Z3553" s="43">
        <v>1.0</v>
      </c>
      <c r="AA3553" s="33">
        <f t="shared" si="16"/>
        <v>2.065295831</v>
      </c>
      <c r="AB3553" s="33">
        <f t="shared" si="17"/>
        <v>0.515807864</v>
      </c>
      <c r="AC3553" s="33">
        <f t="shared" si="18"/>
        <v>0.484192136</v>
      </c>
      <c r="AD3553" s="33">
        <f t="shared" si="19"/>
        <v>0.006411192055</v>
      </c>
      <c r="AE3553" s="34">
        <f t="shared" si="23"/>
        <v>1</v>
      </c>
      <c r="AF3553" s="34">
        <f t="shared" si="24"/>
        <v>0</v>
      </c>
      <c r="AG3553" s="34">
        <f t="shared" si="25"/>
        <v>0</v>
      </c>
      <c r="AH3553" s="34">
        <f t="shared" si="26"/>
        <v>1</v>
      </c>
      <c r="AI3553" s="34">
        <f t="shared" si="28"/>
        <v>0</v>
      </c>
      <c r="AJ3553" s="34">
        <f t="shared" si="29"/>
        <v>1</v>
      </c>
      <c r="AK3553" s="34">
        <f t="shared" si="27"/>
        <v>0.006411192055</v>
      </c>
      <c r="AL3553" s="36">
        <f t="shared" si="34"/>
        <v>0</v>
      </c>
      <c r="AM3553" s="36">
        <f t="shared" si="35"/>
        <v>0</v>
      </c>
      <c r="AN3553" s="46">
        <f t="shared" si="36"/>
        <v>0</v>
      </c>
      <c r="AO3553" s="36">
        <f t="shared" si="37"/>
        <v>0</v>
      </c>
      <c r="AP3553" s="36">
        <f t="shared" si="39"/>
        <v>0</v>
      </c>
      <c r="AQ3553" s="36">
        <f t="shared" si="40"/>
        <v>0</v>
      </c>
      <c r="AR3553" s="36">
        <f t="shared" si="38"/>
        <v>0</v>
      </c>
      <c r="AS3553" s="38">
        <f t="shared" si="45"/>
        <v>0</v>
      </c>
      <c r="AT3553" s="38">
        <f t="shared" si="46"/>
        <v>0</v>
      </c>
      <c r="AU3553" s="38">
        <f t="shared" si="47"/>
        <v>0</v>
      </c>
      <c r="AV3553" s="38">
        <f t="shared" si="48"/>
        <v>4</v>
      </c>
      <c r="AW3553" s="38">
        <f t="shared" si="51"/>
        <v>0</v>
      </c>
      <c r="AX3553" s="38">
        <f t="shared" si="52"/>
        <v>-1</v>
      </c>
      <c r="AY3553" s="38">
        <f t="shared" si="49"/>
        <v>-0.006411192055</v>
      </c>
      <c r="AZ3553" s="12">
        <f t="shared" si="30"/>
        <v>132.7359849</v>
      </c>
      <c r="BA3553" s="12">
        <f t="shared" si="41"/>
        <v>91.25085593</v>
      </c>
      <c r="BB3553" s="12">
        <f t="shared" si="53"/>
        <v>114.9219724</v>
      </c>
      <c r="BC3553" s="12">
        <f t="shared" si="50"/>
        <v>0</v>
      </c>
      <c r="BD3553" s="12">
        <f t="shared" si="54"/>
        <v>111.0797794</v>
      </c>
    </row>
    <row r="3554" ht="14.25" customHeight="1">
      <c r="A3554" s="7">
        <v>41677.0</v>
      </c>
      <c r="B3554" s="21" t="s">
        <v>90</v>
      </c>
      <c r="C3554" s="8">
        <v>59.713783</v>
      </c>
      <c r="D3554" s="33">
        <f t="shared" si="5"/>
        <v>0.01045472642</v>
      </c>
      <c r="E3554" s="33">
        <f t="shared" si="7"/>
        <v>-0.001742051208</v>
      </c>
      <c r="F3554" s="33">
        <f t="shared" si="9"/>
        <v>-0.01485966376</v>
      </c>
      <c r="G3554" s="33">
        <f t="shared" si="11"/>
        <v>-0.031744227</v>
      </c>
      <c r="H3554" s="33">
        <f t="shared" si="20"/>
        <v>0.2662513575</v>
      </c>
      <c r="I3554" s="45">
        <f t="shared" si="31"/>
        <v>-0.3485811612</v>
      </c>
      <c r="J3554" s="45">
        <f t="shared" si="43"/>
        <v>-0.8553544012</v>
      </c>
      <c r="K3554" s="21" t="s">
        <v>91</v>
      </c>
      <c r="L3554" s="8">
        <v>27.628637</v>
      </c>
      <c r="M3554" s="33">
        <f t="shared" si="6"/>
        <v>-0.002103631756</v>
      </c>
      <c r="N3554" s="33">
        <f t="shared" si="8"/>
        <v>0.003437351059</v>
      </c>
      <c r="O3554" s="33">
        <f t="shared" si="10"/>
        <v>-0.02291430274</v>
      </c>
      <c r="P3554" s="33">
        <f t="shared" si="12"/>
        <v>-0.04480229613</v>
      </c>
      <c r="Q3554" s="45">
        <f t="shared" si="21"/>
        <v>0.416139025</v>
      </c>
      <c r="R3554" s="45">
        <f t="shared" si="32"/>
        <v>-0.7026138008</v>
      </c>
      <c r="S3554" s="45">
        <f t="shared" si="44"/>
        <v>-1.343090121</v>
      </c>
      <c r="T3554" s="33">
        <f t="shared" si="22"/>
        <v>-0.1498876675</v>
      </c>
      <c r="U3554" s="33">
        <f t="shared" si="33"/>
        <v>0.3540326395</v>
      </c>
      <c r="V3554" s="33">
        <f t="shared" si="42"/>
        <v>0.4877357199</v>
      </c>
      <c r="W3554" s="44">
        <f t="shared" si="13"/>
        <v>0.01060784875</v>
      </c>
      <c r="X3554" s="44">
        <f t="shared" si="14"/>
        <v>0.01088702095</v>
      </c>
      <c r="Y3554" s="33">
        <f t="shared" si="15"/>
        <v>1.026317514</v>
      </c>
      <c r="Z3554" s="43">
        <v>1.0</v>
      </c>
      <c r="AA3554" s="33">
        <f t="shared" si="16"/>
        <v>2.026317514</v>
      </c>
      <c r="AB3554" s="33">
        <f t="shared" si="17"/>
        <v>0.5064939264</v>
      </c>
      <c r="AC3554" s="33">
        <f t="shared" si="18"/>
        <v>0.4935060736</v>
      </c>
      <c r="AD3554" s="33">
        <f t="shared" si="19"/>
        <v>-0.005663240747</v>
      </c>
      <c r="AE3554" s="34">
        <f t="shared" si="23"/>
        <v>0</v>
      </c>
      <c r="AF3554" s="34">
        <f t="shared" si="24"/>
        <v>0</v>
      </c>
      <c r="AG3554" s="34">
        <f t="shared" si="25"/>
        <v>0</v>
      </c>
      <c r="AH3554" s="34">
        <f t="shared" si="26"/>
        <v>2</v>
      </c>
      <c r="AI3554" s="34">
        <f t="shared" si="28"/>
        <v>0</v>
      </c>
      <c r="AJ3554" s="34">
        <f t="shared" si="29"/>
        <v>1</v>
      </c>
      <c r="AK3554" s="34">
        <f t="shared" si="27"/>
        <v>-0.005663240747</v>
      </c>
      <c r="AL3554" s="36">
        <f t="shared" si="34"/>
        <v>0</v>
      </c>
      <c r="AM3554" s="36">
        <f t="shared" si="35"/>
        <v>0</v>
      </c>
      <c r="AN3554" s="46">
        <f t="shared" si="36"/>
        <v>0</v>
      </c>
      <c r="AO3554" s="36">
        <f t="shared" si="37"/>
        <v>0</v>
      </c>
      <c r="AP3554" s="36">
        <f t="shared" si="39"/>
        <v>0</v>
      </c>
      <c r="AQ3554" s="36">
        <f t="shared" si="40"/>
        <v>0</v>
      </c>
      <c r="AR3554" s="36">
        <f t="shared" si="38"/>
        <v>0</v>
      </c>
      <c r="AS3554" s="38">
        <f t="shared" si="45"/>
        <v>0</v>
      </c>
      <c r="AT3554" s="38">
        <f t="shared" si="46"/>
        <v>0</v>
      </c>
      <c r="AU3554" s="38">
        <f t="shared" si="47"/>
        <v>0</v>
      </c>
      <c r="AV3554" s="38">
        <f t="shared" si="48"/>
        <v>5</v>
      </c>
      <c r="AW3554" s="38">
        <f t="shared" si="51"/>
        <v>0</v>
      </c>
      <c r="AX3554" s="38">
        <f t="shared" si="52"/>
        <v>-1</v>
      </c>
      <c r="AY3554" s="38">
        <f t="shared" si="49"/>
        <v>0.005663240747</v>
      </c>
      <c r="AZ3554" s="12">
        <f t="shared" si="30"/>
        <v>131.9842691</v>
      </c>
      <c r="BA3554" s="12">
        <f t="shared" si="41"/>
        <v>91.25085593</v>
      </c>
      <c r="BB3554" s="12">
        <f t="shared" si="53"/>
        <v>115.5728032</v>
      </c>
      <c r="BC3554" s="12">
        <f t="shared" si="50"/>
        <v>0</v>
      </c>
      <c r="BD3554" s="12">
        <f t="shared" si="54"/>
        <v>111.0797794</v>
      </c>
    </row>
    <row r="3555" ht="14.25" customHeight="1">
      <c r="A3555" s="7">
        <v>41680.0</v>
      </c>
      <c r="B3555" s="21" t="s">
        <v>90</v>
      </c>
      <c r="C3555" s="8">
        <v>59.996655</v>
      </c>
      <c r="D3555" s="33">
        <f t="shared" si="5"/>
        <v>0.004737130789</v>
      </c>
      <c r="E3555" s="33">
        <f t="shared" si="7"/>
        <v>0.02583650004</v>
      </c>
      <c r="F3555" s="33">
        <f t="shared" si="9"/>
        <v>-0.01779173028</v>
      </c>
      <c r="G3555" s="33">
        <f t="shared" si="11"/>
        <v>-0.03473057651</v>
      </c>
      <c r="H3555" s="33">
        <f t="shared" si="20"/>
        <v>2.297688307</v>
      </c>
      <c r="I3555" s="45">
        <f t="shared" si="31"/>
        <v>-0.4807056041</v>
      </c>
      <c r="J3555" s="45">
        <f t="shared" si="43"/>
        <v>-0.934901263</v>
      </c>
      <c r="K3555" s="21" t="s">
        <v>91</v>
      </c>
      <c r="L3555" s="8">
        <v>28.080015</v>
      </c>
      <c r="M3555" s="33">
        <f t="shared" si="6"/>
        <v>0.0163373242</v>
      </c>
      <c r="N3555" s="33">
        <f t="shared" si="8"/>
        <v>0.03682774745</v>
      </c>
      <c r="O3555" s="33">
        <f t="shared" si="10"/>
        <v>-0.004131080538</v>
      </c>
      <c r="P3555" s="33">
        <f t="shared" si="12"/>
        <v>-0.03887350696</v>
      </c>
      <c r="Q3555" s="45">
        <f t="shared" si="21"/>
        <v>2.320589755</v>
      </c>
      <c r="R3555" s="45">
        <f t="shared" si="32"/>
        <v>0.07966323229</v>
      </c>
      <c r="S3555" s="45">
        <f t="shared" si="44"/>
        <v>-1.125954462</v>
      </c>
      <c r="T3555" s="33">
        <f t="shared" si="22"/>
        <v>-0.02290144783</v>
      </c>
      <c r="U3555" s="33">
        <f t="shared" si="33"/>
        <v>-0.5603688364</v>
      </c>
      <c r="V3555" s="33">
        <f t="shared" si="42"/>
        <v>0.1910531986</v>
      </c>
      <c r="W3555" s="44">
        <f t="shared" si="13"/>
        <v>0.01048488137</v>
      </c>
      <c r="X3555" s="44">
        <f t="shared" si="14"/>
        <v>0.01134063723</v>
      </c>
      <c r="Y3555" s="33">
        <f t="shared" si="15"/>
        <v>1.081618078</v>
      </c>
      <c r="Z3555" s="43">
        <v>1.0</v>
      </c>
      <c r="AA3555" s="33">
        <f t="shared" si="16"/>
        <v>2.081618078</v>
      </c>
      <c r="AB3555" s="33">
        <f t="shared" si="17"/>
        <v>0.5196044795</v>
      </c>
      <c r="AC3555" s="33">
        <f t="shared" si="18"/>
        <v>0.4803955205</v>
      </c>
      <c r="AD3555" s="33">
        <f t="shared" si="19"/>
        <v>0.003318486392</v>
      </c>
      <c r="AE3555" s="34">
        <f t="shared" si="23"/>
        <v>0</v>
      </c>
      <c r="AF3555" s="34">
        <f t="shared" si="24"/>
        <v>0</v>
      </c>
      <c r="AG3555" s="34">
        <f t="shared" si="25"/>
        <v>0</v>
      </c>
      <c r="AH3555" s="34">
        <f t="shared" si="26"/>
        <v>3</v>
      </c>
      <c r="AI3555" s="34">
        <f t="shared" si="28"/>
        <v>0</v>
      </c>
      <c r="AJ3555" s="34">
        <f t="shared" si="29"/>
        <v>1</v>
      </c>
      <c r="AK3555" s="34">
        <f t="shared" si="27"/>
        <v>0.003318486392</v>
      </c>
      <c r="AL3555" s="36">
        <f t="shared" si="34"/>
        <v>0</v>
      </c>
      <c r="AM3555" s="36">
        <f t="shared" si="35"/>
        <v>0</v>
      </c>
      <c r="AN3555" s="46">
        <f t="shared" si="36"/>
        <v>0</v>
      </c>
      <c r="AO3555" s="36">
        <f t="shared" si="37"/>
        <v>0</v>
      </c>
      <c r="AP3555" s="36">
        <f t="shared" si="39"/>
        <v>0</v>
      </c>
      <c r="AQ3555" s="36">
        <f t="shared" si="40"/>
        <v>0</v>
      </c>
      <c r="AR3555" s="36">
        <f t="shared" si="38"/>
        <v>0</v>
      </c>
      <c r="AS3555" s="38">
        <f t="shared" si="45"/>
        <v>0</v>
      </c>
      <c r="AT3555" s="38">
        <f t="shared" si="46"/>
        <v>0</v>
      </c>
      <c r="AU3555" s="38">
        <f t="shared" si="47"/>
        <v>0</v>
      </c>
      <c r="AV3555" s="38">
        <f t="shared" si="48"/>
        <v>0</v>
      </c>
      <c r="AW3555" s="38">
        <f t="shared" si="51"/>
        <v>1</v>
      </c>
      <c r="AX3555" s="38">
        <f t="shared" si="52"/>
        <v>0</v>
      </c>
      <c r="AY3555" s="38">
        <f t="shared" si="49"/>
        <v>0</v>
      </c>
      <c r="AZ3555" s="12">
        <f t="shared" si="30"/>
        <v>132.4222571</v>
      </c>
      <c r="BA3555" s="12">
        <f t="shared" si="41"/>
        <v>91.25085593</v>
      </c>
      <c r="BB3555" s="12">
        <f t="shared" si="53"/>
        <v>115.5728032</v>
      </c>
      <c r="BC3555" s="12">
        <f t="shared" si="50"/>
        <v>0.001106162131</v>
      </c>
      <c r="BD3555" s="12">
        <f t="shared" si="54"/>
        <v>111.2026516</v>
      </c>
    </row>
    <row r="3556" ht="14.25" customHeight="1">
      <c r="A3556" s="7">
        <v>41681.0</v>
      </c>
      <c r="B3556" s="21" t="s">
        <v>90</v>
      </c>
      <c r="C3556" s="8">
        <v>60.480488</v>
      </c>
      <c r="D3556" s="33">
        <f t="shared" si="5"/>
        <v>0.00806433292</v>
      </c>
      <c r="E3556" s="33">
        <f t="shared" si="7"/>
        <v>0.03082937275</v>
      </c>
      <c r="F3556" s="33">
        <f t="shared" si="9"/>
        <v>-0.01299806436</v>
      </c>
      <c r="G3556" s="33">
        <f t="shared" si="11"/>
        <v>-0.01359751701</v>
      </c>
      <c r="H3556" s="33">
        <f t="shared" si="20"/>
        <v>2.567855367</v>
      </c>
      <c r="I3556" s="45">
        <f t="shared" si="31"/>
        <v>-0.216867572</v>
      </c>
      <c r="J3556" s="45">
        <f t="shared" si="43"/>
        <v>-0.1589963369</v>
      </c>
      <c r="K3556" s="21" t="s">
        <v>91</v>
      </c>
      <c r="L3556" s="8">
        <v>28.130972</v>
      </c>
      <c r="M3556" s="33">
        <f t="shared" si="6"/>
        <v>0.001814707008</v>
      </c>
      <c r="N3556" s="33">
        <f t="shared" si="8"/>
        <v>0.03094947789</v>
      </c>
      <c r="O3556" s="33">
        <f t="shared" si="10"/>
        <v>-0.005917150563</v>
      </c>
      <c r="P3556" s="33">
        <f t="shared" si="12"/>
        <v>-0.02251497962</v>
      </c>
      <c r="Q3556" s="45">
        <f t="shared" si="21"/>
        <v>1.886324745</v>
      </c>
      <c r="R3556" s="45">
        <f t="shared" si="32"/>
        <v>0.01145473774</v>
      </c>
      <c r="S3556" s="45">
        <f t="shared" si="44"/>
        <v>-0.60127299</v>
      </c>
      <c r="T3556" s="33">
        <f t="shared" si="22"/>
        <v>0.6815306227</v>
      </c>
      <c r="U3556" s="33">
        <f t="shared" si="33"/>
        <v>-0.2283223097</v>
      </c>
      <c r="V3556" s="33">
        <f t="shared" si="42"/>
        <v>0.442276653</v>
      </c>
      <c r="W3556" s="44">
        <f t="shared" si="13"/>
        <v>0.01031426703</v>
      </c>
      <c r="X3556" s="44">
        <f t="shared" si="14"/>
        <v>0.01093918801</v>
      </c>
      <c r="Y3556" s="33">
        <f t="shared" si="15"/>
        <v>1.060588016</v>
      </c>
      <c r="Z3556" s="43">
        <v>1.0</v>
      </c>
      <c r="AA3556" s="33">
        <f t="shared" si="16"/>
        <v>2.060588016</v>
      </c>
      <c r="AB3556" s="33">
        <f t="shared" si="17"/>
        <v>0.5147016327</v>
      </c>
      <c r="AC3556" s="33">
        <f t="shared" si="18"/>
        <v>0.4852983673</v>
      </c>
      <c r="AD3556" s="33">
        <f t="shared" si="19"/>
        <v>0.003153252121</v>
      </c>
      <c r="AE3556" s="34">
        <f t="shared" si="23"/>
        <v>0</v>
      </c>
      <c r="AF3556" s="34">
        <f t="shared" si="24"/>
        <v>0</v>
      </c>
      <c r="AG3556" s="34">
        <f t="shared" si="25"/>
        <v>0</v>
      </c>
      <c r="AH3556" s="34">
        <f t="shared" si="26"/>
        <v>4</v>
      </c>
      <c r="AI3556" s="34">
        <f t="shared" si="28"/>
        <v>0</v>
      </c>
      <c r="AJ3556" s="34">
        <f t="shared" si="29"/>
        <v>1</v>
      </c>
      <c r="AK3556" s="34">
        <f t="shared" si="27"/>
        <v>0.003153252121</v>
      </c>
      <c r="AL3556" s="36">
        <f t="shared" si="34"/>
        <v>0</v>
      </c>
      <c r="AM3556" s="36">
        <f t="shared" si="35"/>
        <v>0</v>
      </c>
      <c r="AN3556" s="46">
        <f t="shared" si="36"/>
        <v>0</v>
      </c>
      <c r="AO3556" s="36">
        <f t="shared" si="37"/>
        <v>0</v>
      </c>
      <c r="AP3556" s="36">
        <f t="shared" si="39"/>
        <v>0</v>
      </c>
      <c r="AQ3556" s="36">
        <f t="shared" si="40"/>
        <v>0</v>
      </c>
      <c r="AR3556" s="36">
        <f t="shared" si="38"/>
        <v>0</v>
      </c>
      <c r="AS3556" s="38">
        <f t="shared" si="45"/>
        <v>0</v>
      </c>
      <c r="AT3556" s="38">
        <f t="shared" si="46"/>
        <v>0</v>
      </c>
      <c r="AU3556" s="38">
        <f t="shared" si="47"/>
        <v>0</v>
      </c>
      <c r="AV3556" s="38">
        <f t="shared" si="48"/>
        <v>0</v>
      </c>
      <c r="AW3556" s="38">
        <f t="shared" si="51"/>
        <v>0</v>
      </c>
      <c r="AX3556" s="38">
        <f t="shared" si="52"/>
        <v>0</v>
      </c>
      <c r="AY3556" s="38">
        <f t="shared" si="49"/>
        <v>0</v>
      </c>
      <c r="AZ3556" s="12">
        <f t="shared" si="30"/>
        <v>132.8398179</v>
      </c>
      <c r="BA3556" s="12">
        <f t="shared" si="41"/>
        <v>91.25085593</v>
      </c>
      <c r="BB3556" s="12">
        <f t="shared" si="53"/>
        <v>115.5728032</v>
      </c>
      <c r="BC3556" s="12">
        <f t="shared" si="50"/>
        <v>0.00105108404</v>
      </c>
      <c r="BD3556" s="12">
        <f t="shared" si="54"/>
        <v>111.3195349</v>
      </c>
    </row>
    <row r="3557" ht="14.25" customHeight="1">
      <c r="A3557" s="7">
        <v>41682.0</v>
      </c>
      <c r="B3557" s="21" t="s">
        <v>90</v>
      </c>
      <c r="C3557" s="8">
        <v>60.659149</v>
      </c>
      <c r="D3557" s="33">
        <f t="shared" si="5"/>
        <v>0.002954027091</v>
      </c>
      <c r="E3557" s="33">
        <f t="shared" si="7"/>
        <v>0.02606399813</v>
      </c>
      <c r="F3557" s="33">
        <f t="shared" si="9"/>
        <v>0.01583162132</v>
      </c>
      <c r="G3557" s="33">
        <f t="shared" si="11"/>
        <v>-0.01068365736</v>
      </c>
      <c r="H3557" s="33">
        <f t="shared" si="20"/>
        <v>2.074400287</v>
      </c>
      <c r="I3557" s="45">
        <f t="shared" si="31"/>
        <v>1.310041183</v>
      </c>
      <c r="J3557" s="45">
        <f t="shared" si="43"/>
        <v>-0.01970419579</v>
      </c>
      <c r="K3557" s="21" t="s">
        <v>91</v>
      </c>
      <c r="L3557" s="8">
        <v>28.036324</v>
      </c>
      <c r="M3557" s="33">
        <f t="shared" si="6"/>
        <v>-0.003364547802</v>
      </c>
      <c r="N3557" s="33">
        <f t="shared" si="8"/>
        <v>0.02392945443</v>
      </c>
      <c r="O3557" s="33">
        <f t="shared" si="10"/>
        <v>0.01609489338</v>
      </c>
      <c r="P3557" s="33">
        <f t="shared" si="12"/>
        <v>-0.02973114976</v>
      </c>
      <c r="Q3557" s="45">
        <f t="shared" si="21"/>
        <v>1.434729303</v>
      </c>
      <c r="R3557" s="45">
        <f t="shared" si="32"/>
        <v>0.92124209</v>
      </c>
      <c r="S3557" s="45">
        <f t="shared" si="44"/>
        <v>-0.7999882623</v>
      </c>
      <c r="T3557" s="33">
        <f t="shared" si="22"/>
        <v>0.639670984</v>
      </c>
      <c r="U3557" s="33">
        <f t="shared" si="33"/>
        <v>0.3887990932</v>
      </c>
      <c r="V3557" s="33">
        <f t="shared" si="42"/>
        <v>0.7802840665</v>
      </c>
      <c r="W3557" s="44">
        <f t="shared" si="13"/>
        <v>0.0103449197</v>
      </c>
      <c r="X3557" s="44">
        <f t="shared" si="14"/>
        <v>0.01088169883</v>
      </c>
      <c r="Y3557" s="33">
        <f t="shared" si="15"/>
        <v>1.051888187</v>
      </c>
      <c r="Z3557" s="43">
        <v>1.0</v>
      </c>
      <c r="AA3557" s="33">
        <f t="shared" si="16"/>
        <v>2.051888187</v>
      </c>
      <c r="AB3557" s="33">
        <f t="shared" si="17"/>
        <v>0.5126440093</v>
      </c>
      <c r="AC3557" s="33">
        <f t="shared" si="18"/>
        <v>0.4873559907</v>
      </c>
      <c r="AD3557" s="33">
        <f t="shared" si="19"/>
        <v>-0.01309549411</v>
      </c>
      <c r="AE3557" s="34">
        <f t="shared" si="23"/>
        <v>0</v>
      </c>
      <c r="AF3557" s="34">
        <f t="shared" si="24"/>
        <v>0</v>
      </c>
      <c r="AG3557" s="34">
        <f t="shared" si="25"/>
        <v>0</v>
      </c>
      <c r="AH3557" s="34">
        <f t="shared" si="26"/>
        <v>5</v>
      </c>
      <c r="AI3557" s="34">
        <f t="shared" si="28"/>
        <v>0</v>
      </c>
      <c r="AJ3557" s="34">
        <f t="shared" si="29"/>
        <v>1</v>
      </c>
      <c r="AK3557" s="34">
        <f t="shared" si="27"/>
        <v>-0.01309549411</v>
      </c>
      <c r="AL3557" s="36">
        <f t="shared" si="34"/>
        <v>0</v>
      </c>
      <c r="AM3557" s="36">
        <f t="shared" si="35"/>
        <v>0</v>
      </c>
      <c r="AN3557" s="46">
        <f t="shared" si="36"/>
        <v>0</v>
      </c>
      <c r="AO3557" s="36">
        <f t="shared" si="37"/>
        <v>0</v>
      </c>
      <c r="AP3557" s="36">
        <f t="shared" si="39"/>
        <v>0</v>
      </c>
      <c r="AQ3557" s="36">
        <f t="shared" si="40"/>
        <v>0</v>
      </c>
      <c r="AR3557" s="36">
        <f t="shared" si="38"/>
        <v>0</v>
      </c>
      <c r="AS3557" s="38">
        <f t="shared" si="45"/>
        <v>0</v>
      </c>
      <c r="AT3557" s="38">
        <f t="shared" si="46"/>
        <v>0</v>
      </c>
      <c r="AU3557" s="38">
        <f t="shared" si="47"/>
        <v>0</v>
      </c>
      <c r="AV3557" s="38">
        <f t="shared" si="48"/>
        <v>0</v>
      </c>
      <c r="AW3557" s="38">
        <f t="shared" si="51"/>
        <v>0</v>
      </c>
      <c r="AX3557" s="38">
        <f t="shared" si="52"/>
        <v>0</v>
      </c>
      <c r="AY3557" s="38">
        <f t="shared" si="49"/>
        <v>0</v>
      </c>
      <c r="AZ3557" s="12">
        <f t="shared" si="30"/>
        <v>131.1002148</v>
      </c>
      <c r="BA3557" s="12">
        <f t="shared" si="41"/>
        <v>91.25085593</v>
      </c>
      <c r="BB3557" s="12">
        <f t="shared" si="53"/>
        <v>115.5728032</v>
      </c>
      <c r="BC3557" s="12">
        <f t="shared" si="50"/>
        <v>-0.004365164704</v>
      </c>
      <c r="BD3557" s="12">
        <f t="shared" si="54"/>
        <v>110.8336068</v>
      </c>
    </row>
    <row r="3558" ht="14.25" customHeight="1">
      <c r="A3558" s="7">
        <v>41683.0</v>
      </c>
      <c r="B3558" s="21" t="s">
        <v>90</v>
      </c>
      <c r="C3558" s="8">
        <v>59.319271</v>
      </c>
      <c r="D3558" s="33">
        <f t="shared" si="5"/>
        <v>-0.02208863827</v>
      </c>
      <c r="E3558" s="33">
        <f t="shared" si="7"/>
        <v>0.003778939102</v>
      </c>
      <c r="F3558" s="33">
        <f t="shared" si="9"/>
        <v>-0.01714377809</v>
      </c>
      <c r="G3558" s="33">
        <f t="shared" si="11"/>
        <v>-0.03860512985</v>
      </c>
      <c r="H3558" s="33">
        <f t="shared" si="20"/>
        <v>0.5487406067</v>
      </c>
      <c r="I3558" s="45">
        <f t="shared" si="31"/>
        <v>-0.4088766696</v>
      </c>
      <c r="J3558" s="45">
        <f t="shared" si="43"/>
        <v>-1.065259398</v>
      </c>
      <c r="K3558" s="21" t="s">
        <v>91</v>
      </c>
      <c r="L3558" s="8">
        <v>28.138256</v>
      </c>
      <c r="M3558" s="33">
        <f t="shared" si="6"/>
        <v>0.003635712014</v>
      </c>
      <c r="N3558" s="33">
        <f t="shared" si="8"/>
        <v>0.01630288425</v>
      </c>
      <c r="O3558" s="33">
        <f t="shared" si="10"/>
        <v>0.012575171</v>
      </c>
      <c r="P3558" s="33">
        <f t="shared" si="12"/>
        <v>-0.02791759478</v>
      </c>
      <c r="Q3558" s="45">
        <f t="shared" si="21"/>
        <v>1.003083265</v>
      </c>
      <c r="R3558" s="45">
        <f t="shared" si="32"/>
        <v>0.7778825538</v>
      </c>
      <c r="S3558" s="45">
        <f t="shared" si="44"/>
        <v>-0.715634651</v>
      </c>
      <c r="T3558" s="33">
        <f t="shared" si="22"/>
        <v>-0.4543426582</v>
      </c>
      <c r="U3558" s="33">
        <f t="shared" si="33"/>
        <v>-1.186759223</v>
      </c>
      <c r="V3558" s="33">
        <f t="shared" si="42"/>
        <v>-0.3496247474</v>
      </c>
      <c r="W3558" s="44">
        <f t="shared" si="13"/>
        <v>0.0112705293</v>
      </c>
      <c r="X3558" s="44">
        <f t="shared" si="14"/>
        <v>0.01091880473</v>
      </c>
      <c r="Y3558" s="33">
        <f t="shared" si="15"/>
        <v>0.9687925425</v>
      </c>
      <c r="Z3558" s="43">
        <v>1.0</v>
      </c>
      <c r="AA3558" s="33">
        <f t="shared" si="16"/>
        <v>1.968792543</v>
      </c>
      <c r="AB3558" s="33">
        <f t="shared" si="17"/>
        <v>0.4920744678</v>
      </c>
      <c r="AC3558" s="33">
        <f t="shared" si="18"/>
        <v>0.5079255322</v>
      </c>
      <c r="AD3558" s="33">
        <f t="shared" si="19"/>
        <v>-0.0135593598</v>
      </c>
      <c r="AE3558" s="34">
        <f t="shared" si="23"/>
        <v>0</v>
      </c>
      <c r="AF3558" s="34">
        <f t="shared" si="24"/>
        <v>0</v>
      </c>
      <c r="AG3558" s="34">
        <f t="shared" si="25"/>
        <v>0</v>
      </c>
      <c r="AH3558" s="34">
        <f t="shared" si="26"/>
        <v>0</v>
      </c>
      <c r="AI3558" s="34">
        <f t="shared" si="28"/>
        <v>1</v>
      </c>
      <c r="AJ3558" s="34">
        <f t="shared" si="29"/>
        <v>0</v>
      </c>
      <c r="AK3558" s="34">
        <f t="shared" si="27"/>
        <v>0</v>
      </c>
      <c r="AL3558" s="36">
        <f t="shared" si="34"/>
        <v>1</v>
      </c>
      <c r="AM3558" s="36">
        <f t="shared" si="35"/>
        <v>0</v>
      </c>
      <c r="AN3558" s="46">
        <f t="shared" si="36"/>
        <v>0</v>
      </c>
      <c r="AO3558" s="36">
        <f t="shared" si="37"/>
        <v>1</v>
      </c>
      <c r="AP3558" s="36">
        <f t="shared" si="39"/>
        <v>0</v>
      </c>
      <c r="AQ3558" s="36">
        <f t="shared" si="40"/>
        <v>1</v>
      </c>
      <c r="AR3558" s="36">
        <f t="shared" si="38"/>
        <v>-0.0135593598</v>
      </c>
      <c r="AS3558" s="38">
        <f t="shared" si="45"/>
        <v>0</v>
      </c>
      <c r="AT3558" s="38">
        <f t="shared" si="46"/>
        <v>0</v>
      </c>
      <c r="AU3558" s="38">
        <f t="shared" si="47"/>
        <v>0</v>
      </c>
      <c r="AV3558" s="38">
        <f t="shared" si="48"/>
        <v>0</v>
      </c>
      <c r="AW3558" s="38">
        <f t="shared" si="51"/>
        <v>0</v>
      </c>
      <c r="AX3558" s="38">
        <f t="shared" si="52"/>
        <v>0</v>
      </c>
      <c r="AY3558" s="38">
        <f t="shared" si="49"/>
        <v>0</v>
      </c>
      <c r="AZ3558" s="12">
        <f t="shared" si="30"/>
        <v>131.1002148</v>
      </c>
      <c r="BA3558" s="12">
        <f t="shared" si="41"/>
        <v>90.01355274</v>
      </c>
      <c r="BB3558" s="12">
        <f t="shared" si="53"/>
        <v>115.5728032</v>
      </c>
      <c r="BC3558" s="12">
        <f t="shared" si="50"/>
        <v>-0.004519786601</v>
      </c>
      <c r="BD3558" s="12">
        <f t="shared" si="54"/>
        <v>110.3326626</v>
      </c>
    </row>
    <row r="3559" ht="14.25" customHeight="1">
      <c r="A3559" s="7">
        <v>41684.0</v>
      </c>
      <c r="B3559" s="21" t="s">
        <v>90</v>
      </c>
      <c r="C3559" s="8">
        <v>58.128281</v>
      </c>
      <c r="D3559" s="33">
        <f t="shared" si="5"/>
        <v>-0.02007762368</v>
      </c>
      <c r="E3559" s="33">
        <f t="shared" si="7"/>
        <v>-0.02655169243</v>
      </c>
      <c r="F3559" s="33">
        <f t="shared" si="9"/>
        <v>-0.02824748923</v>
      </c>
      <c r="G3559" s="33">
        <f t="shared" si="11"/>
        <v>-0.05756679671</v>
      </c>
      <c r="H3559" s="33">
        <f t="shared" si="20"/>
        <v>-1.441682172</v>
      </c>
      <c r="I3559" s="45">
        <f t="shared" si="31"/>
        <v>-0.9841452476</v>
      </c>
      <c r="J3559" s="45">
        <f t="shared" si="43"/>
        <v>-1.787823689</v>
      </c>
      <c r="K3559" s="21" t="s">
        <v>91</v>
      </c>
      <c r="L3559" s="8">
        <v>28.342104</v>
      </c>
      <c r="M3559" s="33">
        <f t="shared" si="6"/>
        <v>0.007244514372</v>
      </c>
      <c r="N3559" s="33">
        <f t="shared" si="8"/>
        <v>0.02582345991</v>
      </c>
      <c r="O3559" s="33">
        <f t="shared" si="10"/>
        <v>0.02934957527</v>
      </c>
      <c r="P3559" s="33">
        <f t="shared" si="12"/>
        <v>-0.01964236275</v>
      </c>
      <c r="Q3559" s="45">
        <f t="shared" si="21"/>
        <v>1.481098953</v>
      </c>
      <c r="R3559" s="45">
        <f t="shared" si="32"/>
        <v>1.465900095</v>
      </c>
      <c r="S3559" s="45">
        <f t="shared" si="44"/>
        <v>-0.425871486</v>
      </c>
      <c r="T3559" s="33">
        <f t="shared" si="22"/>
        <v>-2.922781125</v>
      </c>
      <c r="U3559" s="33">
        <f t="shared" si="33"/>
        <v>-2.450045343</v>
      </c>
      <c r="V3559" s="33">
        <f t="shared" si="42"/>
        <v>-1.361952203</v>
      </c>
      <c r="W3559" s="44">
        <f t="shared" si="13"/>
        <v>0.0119689725</v>
      </c>
      <c r="X3559" s="44">
        <f t="shared" si="14"/>
        <v>0.01108712557</v>
      </c>
      <c r="Y3559" s="33">
        <f t="shared" si="15"/>
        <v>0.9263222529</v>
      </c>
      <c r="Z3559" s="43">
        <v>1.0</v>
      </c>
      <c r="AA3559" s="33">
        <f t="shared" si="16"/>
        <v>1.926322253</v>
      </c>
      <c r="AB3559" s="33">
        <f t="shared" si="17"/>
        <v>0.4808760588</v>
      </c>
      <c r="AC3559" s="33">
        <f t="shared" si="18"/>
        <v>0.5191239412</v>
      </c>
      <c r="AD3559" s="33">
        <f t="shared" si="19"/>
        <v>0.02002311895</v>
      </c>
      <c r="AE3559" s="34">
        <f t="shared" si="23"/>
        <v>1</v>
      </c>
      <c r="AF3559" s="34">
        <f t="shared" si="24"/>
        <v>0</v>
      </c>
      <c r="AG3559" s="34">
        <f t="shared" si="25"/>
        <v>0</v>
      </c>
      <c r="AH3559" s="34">
        <f t="shared" si="26"/>
        <v>1</v>
      </c>
      <c r="AI3559" s="34">
        <f t="shared" si="28"/>
        <v>0</v>
      </c>
      <c r="AJ3559" s="34">
        <f t="shared" si="29"/>
        <v>1</v>
      </c>
      <c r="AK3559" s="34">
        <f t="shared" si="27"/>
        <v>0.02002311895</v>
      </c>
      <c r="AL3559" s="36">
        <f t="shared" si="34"/>
        <v>1</v>
      </c>
      <c r="AM3559" s="36">
        <f t="shared" si="35"/>
        <v>0</v>
      </c>
      <c r="AN3559" s="46">
        <f t="shared" si="36"/>
        <v>0</v>
      </c>
      <c r="AO3559" s="36">
        <f t="shared" si="37"/>
        <v>2</v>
      </c>
      <c r="AP3559" s="36">
        <f t="shared" si="39"/>
        <v>0</v>
      </c>
      <c r="AQ3559" s="36">
        <f t="shared" si="40"/>
        <v>1</v>
      </c>
      <c r="AR3559" s="36">
        <f t="shared" si="38"/>
        <v>0.02002311895</v>
      </c>
      <c r="AS3559" s="38">
        <f t="shared" si="45"/>
        <v>1</v>
      </c>
      <c r="AT3559" s="38">
        <f t="shared" si="46"/>
        <v>0</v>
      </c>
      <c r="AU3559" s="38">
        <f t="shared" si="47"/>
        <v>0</v>
      </c>
      <c r="AV3559" s="38">
        <f t="shared" si="48"/>
        <v>1</v>
      </c>
      <c r="AW3559" s="38">
        <f t="shared" si="51"/>
        <v>0</v>
      </c>
      <c r="AX3559" s="38">
        <f t="shared" si="52"/>
        <v>1</v>
      </c>
      <c r="AY3559" s="38">
        <f t="shared" si="49"/>
        <v>0.02002311895</v>
      </c>
      <c r="AZ3559" s="12">
        <f t="shared" si="30"/>
        <v>133.72525</v>
      </c>
      <c r="BA3559" s="12">
        <f t="shared" si="41"/>
        <v>91.81590482</v>
      </c>
      <c r="BB3559" s="12">
        <f t="shared" si="53"/>
        <v>117.8869312</v>
      </c>
      <c r="BC3559" s="12">
        <f t="shared" si="50"/>
        <v>0.02002311895</v>
      </c>
      <c r="BD3559" s="12">
        <f t="shared" si="54"/>
        <v>112.5418666</v>
      </c>
    </row>
    <row r="3560" ht="14.25" customHeight="1">
      <c r="A3560" s="7">
        <v>41688.0</v>
      </c>
      <c r="B3560" s="21" t="s">
        <v>90</v>
      </c>
      <c r="C3560" s="8">
        <v>58.195274</v>
      </c>
      <c r="D3560" s="33">
        <f t="shared" si="5"/>
        <v>0.001152502686</v>
      </c>
      <c r="E3560" s="33">
        <f t="shared" si="7"/>
        <v>-0.03002469054</v>
      </c>
      <c r="F3560" s="33">
        <f t="shared" si="9"/>
        <v>-0.004963923422</v>
      </c>
      <c r="G3560" s="33">
        <f t="shared" si="11"/>
        <v>-0.04890494819</v>
      </c>
      <c r="H3560" s="33">
        <f t="shared" si="20"/>
        <v>-1.61292235</v>
      </c>
      <c r="I3560" s="45">
        <f t="shared" si="31"/>
        <v>0.3180249164</v>
      </c>
      <c r="J3560" s="45">
        <f t="shared" si="43"/>
        <v>-1.400344488</v>
      </c>
      <c r="K3560" s="21" t="s">
        <v>91</v>
      </c>
      <c r="L3560" s="8">
        <v>27.279179</v>
      </c>
      <c r="M3560" s="33">
        <f t="shared" si="6"/>
        <v>-0.03750339072</v>
      </c>
      <c r="N3560" s="33">
        <f t="shared" si="8"/>
        <v>-0.02851978533</v>
      </c>
      <c r="O3560" s="33">
        <f t="shared" si="10"/>
        <v>0.007257642659</v>
      </c>
      <c r="P3560" s="33">
        <f t="shared" si="12"/>
        <v>-0.04607948901</v>
      </c>
      <c r="Q3560" s="45">
        <f t="shared" si="21"/>
        <v>-1.342947181</v>
      </c>
      <c r="R3560" s="45">
        <f t="shared" si="32"/>
        <v>0.5496262891</v>
      </c>
      <c r="S3560" s="45">
        <f t="shared" si="44"/>
        <v>-1.255567234</v>
      </c>
      <c r="T3560" s="33">
        <f t="shared" si="22"/>
        <v>-0.2699751691</v>
      </c>
      <c r="U3560" s="33">
        <f t="shared" si="33"/>
        <v>-0.2316013727</v>
      </c>
      <c r="V3560" s="33">
        <f t="shared" si="42"/>
        <v>-0.144777254</v>
      </c>
      <c r="W3560" s="44">
        <f t="shared" si="13"/>
        <v>0.01193915426</v>
      </c>
      <c r="X3560" s="44">
        <f t="shared" si="14"/>
        <v>0.01364872783</v>
      </c>
      <c r="Y3560" s="33">
        <f t="shared" si="15"/>
        <v>1.143190509</v>
      </c>
      <c r="Z3560" s="43">
        <v>1.0</v>
      </c>
      <c r="AA3560" s="33">
        <f t="shared" si="16"/>
        <v>2.143190509</v>
      </c>
      <c r="AB3560" s="33">
        <f t="shared" si="17"/>
        <v>0.5334059218</v>
      </c>
      <c r="AC3560" s="33">
        <f t="shared" si="18"/>
        <v>0.4665940782</v>
      </c>
      <c r="AD3560" s="33">
        <f t="shared" si="19"/>
        <v>-0.002761262391</v>
      </c>
      <c r="AE3560" s="34">
        <f t="shared" si="23"/>
        <v>0</v>
      </c>
      <c r="AF3560" s="34">
        <f t="shared" si="24"/>
        <v>0</v>
      </c>
      <c r="AG3560" s="34">
        <f t="shared" si="25"/>
        <v>0</v>
      </c>
      <c r="AH3560" s="34">
        <f t="shared" si="26"/>
        <v>2</v>
      </c>
      <c r="AI3560" s="34">
        <f t="shared" si="28"/>
        <v>0</v>
      </c>
      <c r="AJ3560" s="34">
        <f t="shared" si="29"/>
        <v>1</v>
      </c>
      <c r="AK3560" s="34">
        <f t="shared" si="27"/>
        <v>-0.002761262391</v>
      </c>
      <c r="AL3560" s="36">
        <f t="shared" si="34"/>
        <v>0</v>
      </c>
      <c r="AM3560" s="36">
        <f t="shared" si="35"/>
        <v>0</v>
      </c>
      <c r="AN3560" s="46">
        <f t="shared" si="36"/>
        <v>0</v>
      </c>
      <c r="AO3560" s="36">
        <f t="shared" si="37"/>
        <v>3</v>
      </c>
      <c r="AP3560" s="36">
        <f t="shared" si="39"/>
        <v>0</v>
      </c>
      <c r="AQ3560" s="36">
        <f t="shared" si="40"/>
        <v>1</v>
      </c>
      <c r="AR3560" s="36">
        <f t="shared" si="38"/>
        <v>-0.002761262391</v>
      </c>
      <c r="AS3560" s="38">
        <f t="shared" si="45"/>
        <v>0</v>
      </c>
      <c r="AT3560" s="38">
        <f t="shared" si="46"/>
        <v>0</v>
      </c>
      <c r="AU3560" s="38">
        <f t="shared" si="47"/>
        <v>0</v>
      </c>
      <c r="AV3560" s="38">
        <f t="shared" si="48"/>
        <v>2</v>
      </c>
      <c r="AW3560" s="38">
        <f t="shared" si="51"/>
        <v>0</v>
      </c>
      <c r="AX3560" s="38">
        <f t="shared" si="52"/>
        <v>1</v>
      </c>
      <c r="AY3560" s="38">
        <f t="shared" si="49"/>
        <v>-0.002761262391</v>
      </c>
      <c r="AZ3560" s="12">
        <f t="shared" si="30"/>
        <v>133.3559995</v>
      </c>
      <c r="BA3560" s="12">
        <f t="shared" si="41"/>
        <v>91.56237701</v>
      </c>
      <c r="BB3560" s="12">
        <f t="shared" si="53"/>
        <v>117.5614144</v>
      </c>
      <c r="BC3560" s="12">
        <f t="shared" si="50"/>
        <v>-0.002761262391</v>
      </c>
      <c r="BD3560" s="12">
        <f t="shared" si="54"/>
        <v>112.231109</v>
      </c>
    </row>
    <row r="3561" ht="14.25" customHeight="1">
      <c r="A3561" s="7">
        <v>41689.0</v>
      </c>
      <c r="B3561" s="21" t="s">
        <v>90</v>
      </c>
      <c r="C3561" s="8">
        <v>57.391342</v>
      </c>
      <c r="D3561" s="33">
        <f t="shared" si="5"/>
        <v>-0.01381438637</v>
      </c>
      <c r="E3561" s="33">
        <f t="shared" si="7"/>
        <v>-0.05107673734</v>
      </c>
      <c r="F3561" s="33">
        <f t="shared" si="9"/>
        <v>-0.02182202837</v>
      </c>
      <c r="G3561" s="33">
        <f t="shared" si="11"/>
        <v>-0.07018840841</v>
      </c>
      <c r="H3561" s="33">
        <f t="shared" si="20"/>
        <v>-2.884482106</v>
      </c>
      <c r="I3561" s="45">
        <f t="shared" si="31"/>
        <v>-0.5960264995</v>
      </c>
      <c r="J3561" s="45">
        <f t="shared" si="43"/>
        <v>-2.212417691</v>
      </c>
      <c r="K3561" s="21" t="s">
        <v>91</v>
      </c>
      <c r="L3561" s="8">
        <v>27.009809</v>
      </c>
      <c r="M3561" s="33">
        <f t="shared" si="6"/>
        <v>-0.00987456404</v>
      </c>
      <c r="N3561" s="33">
        <f t="shared" si="8"/>
        <v>-0.03985511059</v>
      </c>
      <c r="O3561" s="33">
        <f t="shared" si="10"/>
        <v>-0.01013912756</v>
      </c>
      <c r="P3561" s="33">
        <f t="shared" si="12"/>
        <v>-0.07064119639</v>
      </c>
      <c r="Q3561" s="45">
        <f t="shared" si="21"/>
        <v>-1.86964526</v>
      </c>
      <c r="R3561" s="45">
        <f t="shared" si="32"/>
        <v>-0.1478841562</v>
      </c>
      <c r="S3561" s="45">
        <f t="shared" si="44"/>
        <v>-2.004260887</v>
      </c>
      <c r="T3561" s="33">
        <f t="shared" si="22"/>
        <v>-1.014836845</v>
      </c>
      <c r="U3561" s="33">
        <f t="shared" si="33"/>
        <v>-0.4481423434</v>
      </c>
      <c r="V3561" s="33">
        <f t="shared" si="42"/>
        <v>-0.208156804</v>
      </c>
      <c r="W3561" s="44">
        <f t="shared" si="13"/>
        <v>0.01189203883</v>
      </c>
      <c r="X3561" s="44">
        <f t="shared" si="14"/>
        <v>0.01301548025</v>
      </c>
      <c r="Y3561" s="33">
        <f t="shared" si="15"/>
        <v>1.094470044</v>
      </c>
      <c r="Z3561" s="43">
        <v>1.0</v>
      </c>
      <c r="AA3561" s="33">
        <f t="shared" si="16"/>
        <v>2.094470044</v>
      </c>
      <c r="AB3561" s="33">
        <f t="shared" si="17"/>
        <v>0.5225522547</v>
      </c>
      <c r="AC3561" s="33">
        <f t="shared" si="18"/>
        <v>0.4774477453</v>
      </c>
      <c r="AD3561" s="33">
        <f t="shared" si="19"/>
        <v>0.003593841076</v>
      </c>
      <c r="AE3561" s="34">
        <f t="shared" si="23"/>
        <v>1</v>
      </c>
      <c r="AF3561" s="34">
        <f t="shared" si="24"/>
        <v>0</v>
      </c>
      <c r="AG3561" s="34">
        <f t="shared" si="25"/>
        <v>0</v>
      </c>
      <c r="AH3561" s="34">
        <f t="shared" si="26"/>
        <v>3</v>
      </c>
      <c r="AI3561" s="34">
        <f t="shared" si="28"/>
        <v>0</v>
      </c>
      <c r="AJ3561" s="34">
        <f t="shared" si="29"/>
        <v>1</v>
      </c>
      <c r="AK3561" s="34">
        <f t="shared" si="27"/>
        <v>0.003593841076</v>
      </c>
      <c r="AL3561" s="36">
        <f t="shared" si="34"/>
        <v>0</v>
      </c>
      <c r="AM3561" s="36">
        <f t="shared" si="35"/>
        <v>0</v>
      </c>
      <c r="AN3561" s="46">
        <f t="shared" si="36"/>
        <v>0</v>
      </c>
      <c r="AO3561" s="36">
        <f t="shared" si="37"/>
        <v>4</v>
      </c>
      <c r="AP3561" s="36">
        <f t="shared" si="39"/>
        <v>0</v>
      </c>
      <c r="AQ3561" s="36">
        <f t="shared" si="40"/>
        <v>1</v>
      </c>
      <c r="AR3561" s="36">
        <f t="shared" si="38"/>
        <v>0.003593841076</v>
      </c>
      <c r="AS3561" s="38">
        <f t="shared" si="45"/>
        <v>0</v>
      </c>
      <c r="AT3561" s="38">
        <f t="shared" si="46"/>
        <v>0</v>
      </c>
      <c r="AU3561" s="38">
        <f t="shared" si="47"/>
        <v>0</v>
      </c>
      <c r="AV3561" s="38">
        <f t="shared" si="48"/>
        <v>3</v>
      </c>
      <c r="AW3561" s="38">
        <f t="shared" si="51"/>
        <v>0</v>
      </c>
      <c r="AX3561" s="38">
        <f t="shared" si="52"/>
        <v>1</v>
      </c>
      <c r="AY3561" s="38">
        <f t="shared" si="49"/>
        <v>0.003593841076</v>
      </c>
      <c r="AZ3561" s="12">
        <f t="shared" si="30"/>
        <v>133.8352598</v>
      </c>
      <c r="BA3561" s="12">
        <f t="shared" si="41"/>
        <v>91.89143764</v>
      </c>
      <c r="BB3561" s="12">
        <f t="shared" si="53"/>
        <v>117.9839115</v>
      </c>
      <c r="BC3561" s="12">
        <f t="shared" si="50"/>
        <v>0.003593841076</v>
      </c>
      <c r="BD3561" s="12">
        <f t="shared" si="54"/>
        <v>112.6344498</v>
      </c>
    </row>
    <row r="3562" ht="14.25" customHeight="1">
      <c r="A3562" s="7">
        <v>41690.0</v>
      </c>
      <c r="B3562" s="21" t="s">
        <v>90</v>
      </c>
      <c r="C3562" s="8">
        <v>58.068733</v>
      </c>
      <c r="D3562" s="33">
        <f t="shared" si="5"/>
        <v>0.01180301726</v>
      </c>
      <c r="E3562" s="33">
        <f t="shared" si="7"/>
        <v>-0.04270445667</v>
      </c>
      <c r="F3562" s="33">
        <f t="shared" si="9"/>
        <v>-0.01775350742</v>
      </c>
      <c r="G3562" s="33">
        <f t="shared" si="11"/>
        <v>-0.05841862408</v>
      </c>
      <c r="H3562" s="33">
        <f t="shared" si="20"/>
        <v>-2.166056901</v>
      </c>
      <c r="I3562" s="45">
        <f t="shared" si="31"/>
        <v>-0.3676769834</v>
      </c>
      <c r="J3562" s="45">
        <f t="shared" si="43"/>
        <v>-1.643194905</v>
      </c>
      <c r="K3562" s="21" t="s">
        <v>91</v>
      </c>
      <c r="L3562" s="8">
        <v>27.155415</v>
      </c>
      <c r="M3562" s="33">
        <f t="shared" si="6"/>
        <v>0.005390856337</v>
      </c>
      <c r="N3562" s="33">
        <f t="shared" si="8"/>
        <v>-0.03142027464</v>
      </c>
      <c r="O3562" s="33">
        <f t="shared" si="10"/>
        <v>-0.008242690243</v>
      </c>
      <c r="P3562" s="33">
        <f t="shared" si="12"/>
        <v>-0.06516310839</v>
      </c>
      <c r="Q3562" s="45">
        <f t="shared" si="21"/>
        <v>-1.371286096</v>
      </c>
      <c r="R3562" s="45">
        <f t="shared" si="32"/>
        <v>-0.06392055839</v>
      </c>
      <c r="S3562" s="45">
        <f t="shared" si="44"/>
        <v>-1.737123238</v>
      </c>
      <c r="T3562" s="33">
        <f t="shared" si="22"/>
        <v>-0.7947708051</v>
      </c>
      <c r="U3562" s="33">
        <f t="shared" si="33"/>
        <v>-0.303756425</v>
      </c>
      <c r="V3562" s="33">
        <f t="shared" si="42"/>
        <v>0.09392833276</v>
      </c>
      <c r="W3562" s="44">
        <f t="shared" si="13"/>
        <v>0.01237091485</v>
      </c>
      <c r="X3562" s="44">
        <f t="shared" si="14"/>
        <v>0.01315464768</v>
      </c>
      <c r="Y3562" s="33">
        <f t="shared" si="15"/>
        <v>1.06335286</v>
      </c>
      <c r="Z3562" s="43">
        <v>1.0</v>
      </c>
      <c r="AA3562" s="33">
        <f t="shared" si="16"/>
        <v>2.06335286</v>
      </c>
      <c r="AB3562" s="33">
        <f t="shared" si="17"/>
        <v>0.5153519209</v>
      </c>
      <c r="AC3562" s="33">
        <f t="shared" si="18"/>
        <v>0.4846480791</v>
      </c>
      <c r="AD3562" s="33">
        <f t="shared" si="19"/>
        <v>0.002946182951</v>
      </c>
      <c r="AE3562" s="34">
        <f t="shared" si="23"/>
        <v>0</v>
      </c>
      <c r="AF3562" s="34">
        <f t="shared" si="24"/>
        <v>0</v>
      </c>
      <c r="AG3562" s="34">
        <f t="shared" si="25"/>
        <v>0</v>
      </c>
      <c r="AH3562" s="34">
        <f t="shared" si="26"/>
        <v>4</v>
      </c>
      <c r="AI3562" s="34">
        <f t="shared" si="28"/>
        <v>0</v>
      </c>
      <c r="AJ3562" s="34">
        <f t="shared" si="29"/>
        <v>1</v>
      </c>
      <c r="AK3562" s="34">
        <f t="shared" si="27"/>
        <v>0.002946182951</v>
      </c>
      <c r="AL3562" s="36">
        <f t="shared" si="34"/>
        <v>0</v>
      </c>
      <c r="AM3562" s="36">
        <f t="shared" si="35"/>
        <v>0</v>
      </c>
      <c r="AN3562" s="46">
        <f t="shared" si="36"/>
        <v>0</v>
      </c>
      <c r="AO3562" s="36">
        <f t="shared" si="37"/>
        <v>5</v>
      </c>
      <c r="AP3562" s="36">
        <f t="shared" si="39"/>
        <v>0</v>
      </c>
      <c r="AQ3562" s="36">
        <f t="shared" si="40"/>
        <v>1</v>
      </c>
      <c r="AR3562" s="36">
        <f t="shared" si="38"/>
        <v>0.002946182951</v>
      </c>
      <c r="AS3562" s="38">
        <f t="shared" si="45"/>
        <v>0</v>
      </c>
      <c r="AT3562" s="38">
        <f t="shared" si="46"/>
        <v>0</v>
      </c>
      <c r="AU3562" s="38">
        <f t="shared" si="47"/>
        <v>0</v>
      </c>
      <c r="AV3562" s="38">
        <f t="shared" si="48"/>
        <v>4</v>
      </c>
      <c r="AW3562" s="38">
        <f t="shared" si="51"/>
        <v>0</v>
      </c>
      <c r="AX3562" s="38">
        <f t="shared" si="52"/>
        <v>1</v>
      </c>
      <c r="AY3562" s="38">
        <f t="shared" si="49"/>
        <v>0.002946182951</v>
      </c>
      <c r="AZ3562" s="12">
        <f t="shared" si="30"/>
        <v>134.2295629</v>
      </c>
      <c r="BA3562" s="12">
        <f t="shared" si="41"/>
        <v>92.16216663</v>
      </c>
      <c r="BB3562" s="12">
        <f t="shared" si="53"/>
        <v>118.3315137</v>
      </c>
      <c r="BC3562" s="12">
        <f t="shared" si="50"/>
        <v>0.002946182951</v>
      </c>
      <c r="BD3562" s="12">
        <f t="shared" si="54"/>
        <v>112.9662915</v>
      </c>
    </row>
    <row r="3563" ht="14.25" customHeight="1">
      <c r="A3563" s="7">
        <v>41691.0</v>
      </c>
      <c r="B3563" s="21" t="s">
        <v>90</v>
      </c>
      <c r="C3563" s="8">
        <v>58.225029</v>
      </c>
      <c r="D3563" s="33">
        <f t="shared" si="5"/>
        <v>0.002691568972</v>
      </c>
      <c r="E3563" s="33">
        <f t="shared" si="7"/>
        <v>-0.01844665286</v>
      </c>
      <c r="F3563" s="33">
        <f t="shared" si="9"/>
        <v>-0.01473742254</v>
      </c>
      <c r="G3563" s="33">
        <f t="shared" si="11"/>
        <v>-0.05107387581</v>
      </c>
      <c r="H3563" s="33">
        <f t="shared" si="20"/>
        <v>-0.6675636525</v>
      </c>
      <c r="I3563" s="45">
        <f t="shared" si="31"/>
        <v>-0.1830128311</v>
      </c>
      <c r="J3563" s="45">
        <f t="shared" si="43"/>
        <v>-1.314116473</v>
      </c>
      <c r="K3563" s="21" t="s">
        <v>91</v>
      </c>
      <c r="L3563" s="8">
        <v>27.068058</v>
      </c>
      <c r="M3563" s="33">
        <f t="shared" si="6"/>
        <v>-0.003216927453</v>
      </c>
      <c r="N3563" s="33">
        <f t="shared" si="8"/>
        <v>-0.0380335583</v>
      </c>
      <c r="O3563" s="33">
        <f t="shared" si="10"/>
        <v>-0.02235073074</v>
      </c>
      <c r="P3563" s="33">
        <f t="shared" si="12"/>
        <v>-0.05249720603</v>
      </c>
      <c r="Q3563" s="45">
        <f t="shared" si="21"/>
        <v>-1.643774216</v>
      </c>
      <c r="R3563" s="45">
        <f t="shared" si="32"/>
        <v>-0.6251910303</v>
      </c>
      <c r="S3563" s="45">
        <f t="shared" si="44"/>
        <v>-1.280564137</v>
      </c>
      <c r="T3563" s="33">
        <f t="shared" si="22"/>
        <v>0.9762105635</v>
      </c>
      <c r="U3563" s="33">
        <f t="shared" si="33"/>
        <v>0.4421781992</v>
      </c>
      <c r="V3563" s="33">
        <f t="shared" si="42"/>
        <v>-0.03355233525</v>
      </c>
      <c r="W3563" s="44">
        <f t="shared" si="13"/>
        <v>0.01242195668</v>
      </c>
      <c r="X3563" s="44">
        <f t="shared" si="14"/>
        <v>0.01277974574</v>
      </c>
      <c r="Y3563" s="33">
        <f t="shared" si="15"/>
        <v>1.028802955</v>
      </c>
      <c r="Z3563" s="43">
        <v>1.0</v>
      </c>
      <c r="AA3563" s="33">
        <f t="shared" si="16"/>
        <v>2.028802955</v>
      </c>
      <c r="AB3563" s="33">
        <f t="shared" si="17"/>
        <v>0.5070985098</v>
      </c>
      <c r="AC3563" s="33">
        <f t="shared" si="18"/>
        <v>0.4929014902</v>
      </c>
      <c r="AD3563" s="33">
        <f t="shared" si="19"/>
        <v>0.00003656937977</v>
      </c>
      <c r="AE3563" s="34">
        <f t="shared" si="23"/>
        <v>0</v>
      </c>
      <c r="AF3563" s="34">
        <f t="shared" si="24"/>
        <v>0</v>
      </c>
      <c r="AG3563" s="34">
        <f t="shared" si="25"/>
        <v>0</v>
      </c>
      <c r="AH3563" s="34">
        <f t="shared" si="26"/>
        <v>5</v>
      </c>
      <c r="AI3563" s="34">
        <f t="shared" si="28"/>
        <v>0</v>
      </c>
      <c r="AJ3563" s="34">
        <f t="shared" si="29"/>
        <v>1</v>
      </c>
      <c r="AK3563" s="34">
        <f t="shared" si="27"/>
        <v>0.00003656937977</v>
      </c>
      <c r="AL3563" s="36">
        <f t="shared" si="34"/>
        <v>0</v>
      </c>
      <c r="AM3563" s="36">
        <f t="shared" si="35"/>
        <v>0</v>
      </c>
      <c r="AN3563" s="46">
        <f t="shared" si="36"/>
        <v>0</v>
      </c>
      <c r="AO3563" s="36">
        <f t="shared" si="37"/>
        <v>0</v>
      </c>
      <c r="AP3563" s="36">
        <f t="shared" si="39"/>
        <v>1</v>
      </c>
      <c r="AQ3563" s="36">
        <f t="shared" si="40"/>
        <v>0</v>
      </c>
      <c r="AR3563" s="36">
        <f t="shared" si="38"/>
        <v>0</v>
      </c>
      <c r="AS3563" s="38">
        <f t="shared" si="45"/>
        <v>0</v>
      </c>
      <c r="AT3563" s="38">
        <f t="shared" si="46"/>
        <v>0</v>
      </c>
      <c r="AU3563" s="38">
        <f t="shared" si="47"/>
        <v>0</v>
      </c>
      <c r="AV3563" s="38">
        <f t="shared" si="48"/>
        <v>5</v>
      </c>
      <c r="AW3563" s="38">
        <f t="shared" si="51"/>
        <v>0</v>
      </c>
      <c r="AX3563" s="38">
        <f t="shared" si="52"/>
        <v>1</v>
      </c>
      <c r="AY3563" s="38">
        <f t="shared" si="49"/>
        <v>0.00003656937977</v>
      </c>
      <c r="AZ3563" s="12">
        <f t="shared" si="30"/>
        <v>134.2344716</v>
      </c>
      <c r="BA3563" s="12">
        <f t="shared" si="41"/>
        <v>92.16216663</v>
      </c>
      <c r="BB3563" s="12">
        <f t="shared" si="53"/>
        <v>118.335841</v>
      </c>
      <c r="BC3563" s="12">
        <f t="shared" si="50"/>
        <v>0.00002437958651</v>
      </c>
      <c r="BD3563" s="12">
        <f t="shared" si="54"/>
        <v>112.9690455</v>
      </c>
    </row>
    <row r="3564" ht="14.25" customHeight="1">
      <c r="A3564" s="7">
        <v>41694.0</v>
      </c>
      <c r="B3564" s="21" t="s">
        <v>90</v>
      </c>
      <c r="C3564" s="8">
        <v>58.71632</v>
      </c>
      <c r="D3564" s="33">
        <f t="shared" si="5"/>
        <v>0.008437797429</v>
      </c>
      <c r="E3564" s="33">
        <f t="shared" si="7"/>
        <v>0.01011622897</v>
      </c>
      <c r="F3564" s="33">
        <f t="shared" si="9"/>
        <v>-0.01670406646</v>
      </c>
      <c r="G3564" s="33">
        <f t="shared" si="11"/>
        <v>-0.03131551341</v>
      </c>
      <c r="H3564" s="33">
        <f t="shared" si="20"/>
        <v>0.9761162894</v>
      </c>
      <c r="I3564" s="45">
        <f t="shared" si="31"/>
        <v>-0.2799435169</v>
      </c>
      <c r="J3564" s="45">
        <f t="shared" si="43"/>
        <v>-0.4760314799</v>
      </c>
      <c r="K3564" s="21" t="s">
        <v>91</v>
      </c>
      <c r="L3564" s="8">
        <v>27.301023</v>
      </c>
      <c r="M3564" s="33">
        <f t="shared" si="6"/>
        <v>0.008606638866</v>
      </c>
      <c r="N3564" s="33">
        <f t="shared" si="8"/>
        <v>-0.03673266459</v>
      </c>
      <c r="O3564" s="33">
        <f t="shared" si="10"/>
        <v>-0.01185776917</v>
      </c>
      <c r="P3564" s="33">
        <f t="shared" si="12"/>
        <v>-0.0345003594</v>
      </c>
      <c r="Q3564" s="45">
        <f t="shared" si="21"/>
        <v>-1.514901423</v>
      </c>
      <c r="R3564" s="45">
        <f t="shared" si="32"/>
        <v>-0.1747013929</v>
      </c>
      <c r="S3564" s="45">
        <f t="shared" si="44"/>
        <v>-0.6726393411</v>
      </c>
      <c r="T3564" s="33">
        <f t="shared" si="22"/>
        <v>2.491017712</v>
      </c>
      <c r="U3564" s="33">
        <f t="shared" si="33"/>
        <v>-0.105242124</v>
      </c>
      <c r="V3564" s="33">
        <f t="shared" si="42"/>
        <v>0.1966078612</v>
      </c>
      <c r="W3564" s="44">
        <f t="shared" si="13"/>
        <v>0.01243788331</v>
      </c>
      <c r="X3564" s="44">
        <f t="shared" si="14"/>
        <v>0.01288389018</v>
      </c>
      <c r="Y3564" s="33">
        <f t="shared" si="15"/>
        <v>1.035858744</v>
      </c>
      <c r="Z3564" s="43">
        <v>1.0</v>
      </c>
      <c r="AA3564" s="33">
        <f t="shared" si="16"/>
        <v>2.035858744</v>
      </c>
      <c r="AB3564" s="33">
        <f t="shared" si="17"/>
        <v>0.508806786</v>
      </c>
      <c r="AC3564" s="33">
        <f t="shared" si="18"/>
        <v>0.491193214</v>
      </c>
      <c r="AD3564" s="33">
        <f t="shared" si="19"/>
        <v>-0.001278928205</v>
      </c>
      <c r="AE3564" s="34">
        <f t="shared" si="23"/>
        <v>-1</v>
      </c>
      <c r="AF3564" s="34">
        <f t="shared" si="24"/>
        <v>1</v>
      </c>
      <c r="AG3564" s="34">
        <f t="shared" si="25"/>
        <v>0</v>
      </c>
      <c r="AH3564" s="34">
        <f t="shared" si="26"/>
        <v>1</v>
      </c>
      <c r="AI3564" s="34">
        <f t="shared" si="28"/>
        <v>1</v>
      </c>
      <c r="AJ3564" s="34">
        <f t="shared" si="29"/>
        <v>-1</v>
      </c>
      <c r="AK3564" s="34">
        <f t="shared" si="27"/>
        <v>0.001278928205</v>
      </c>
      <c r="AL3564" s="36">
        <f t="shared" si="34"/>
        <v>0</v>
      </c>
      <c r="AM3564" s="36">
        <f t="shared" si="35"/>
        <v>0</v>
      </c>
      <c r="AN3564" s="46">
        <f t="shared" si="36"/>
        <v>0</v>
      </c>
      <c r="AO3564" s="36">
        <f t="shared" si="37"/>
        <v>0</v>
      </c>
      <c r="AP3564" s="36">
        <f t="shared" si="39"/>
        <v>0</v>
      </c>
      <c r="AQ3564" s="36">
        <f t="shared" si="40"/>
        <v>0</v>
      </c>
      <c r="AR3564" s="36">
        <f t="shared" si="38"/>
        <v>0</v>
      </c>
      <c r="AS3564" s="38">
        <f t="shared" si="45"/>
        <v>0</v>
      </c>
      <c r="AT3564" s="38">
        <f t="shared" si="46"/>
        <v>0</v>
      </c>
      <c r="AU3564" s="38">
        <f t="shared" si="47"/>
        <v>0</v>
      </c>
      <c r="AV3564" s="38">
        <f t="shared" si="48"/>
        <v>0</v>
      </c>
      <c r="AW3564" s="38">
        <f t="shared" si="51"/>
        <v>1</v>
      </c>
      <c r="AX3564" s="38">
        <f t="shared" si="52"/>
        <v>0</v>
      </c>
      <c r="AY3564" s="38">
        <f t="shared" si="49"/>
        <v>0</v>
      </c>
      <c r="AZ3564" s="12">
        <f t="shared" si="30"/>
        <v>134.4061479</v>
      </c>
      <c r="BA3564" s="12">
        <f t="shared" si="41"/>
        <v>92.16216663</v>
      </c>
      <c r="BB3564" s="12">
        <f t="shared" si="53"/>
        <v>118.335841</v>
      </c>
      <c r="BC3564" s="12">
        <f t="shared" si="50"/>
        <v>0.0004263094016</v>
      </c>
      <c r="BD3564" s="12">
        <f t="shared" si="54"/>
        <v>113.0172053</v>
      </c>
    </row>
    <row r="3565" ht="14.25" customHeight="1">
      <c r="A3565" s="7">
        <v>41695.0</v>
      </c>
      <c r="B3565" s="21" t="s">
        <v>90</v>
      </c>
      <c r="C3565" s="8">
        <v>58.976864</v>
      </c>
      <c r="D3565" s="33">
        <f t="shared" si="5"/>
        <v>0.00443733531</v>
      </c>
      <c r="E3565" s="33">
        <f t="shared" si="7"/>
        <v>0.01343047203</v>
      </c>
      <c r="F3565" s="33">
        <f t="shared" si="9"/>
        <v>-0.01699746428</v>
      </c>
      <c r="G3565" s="33">
        <f t="shared" si="11"/>
        <v>-0.03448678025</v>
      </c>
      <c r="H3565" s="33">
        <f t="shared" si="20"/>
        <v>1.140903137</v>
      </c>
      <c r="I3565" s="45">
        <f t="shared" si="31"/>
        <v>-0.2823234214</v>
      </c>
      <c r="J3565" s="45">
        <f t="shared" si="43"/>
        <v>-0.5839835414</v>
      </c>
      <c r="K3565" s="21" t="s">
        <v>91</v>
      </c>
      <c r="L3565" s="8">
        <v>27.497595</v>
      </c>
      <c r="M3565" s="33">
        <f t="shared" si="6"/>
        <v>0.007200169752</v>
      </c>
      <c r="N3565" s="33">
        <f t="shared" si="8"/>
        <v>0.008006692577</v>
      </c>
      <c r="O3565" s="33">
        <f t="shared" si="10"/>
        <v>-0.02074144191</v>
      </c>
      <c r="P3565" s="33">
        <f t="shared" si="12"/>
        <v>-0.02478683788</v>
      </c>
      <c r="Q3565" s="45">
        <f t="shared" si="21"/>
        <v>0.6349174176</v>
      </c>
      <c r="R3565" s="45">
        <f t="shared" si="32"/>
        <v>-0.5244699661</v>
      </c>
      <c r="S3565" s="45">
        <f t="shared" si="44"/>
        <v>-0.3389015606</v>
      </c>
      <c r="T3565" s="33">
        <f t="shared" si="22"/>
        <v>0.5059857193</v>
      </c>
      <c r="U3565" s="33">
        <f t="shared" si="33"/>
        <v>0.2421465447</v>
      </c>
      <c r="V3565" s="33">
        <f t="shared" si="42"/>
        <v>-0.2450819808</v>
      </c>
      <c r="W3565" s="44">
        <f t="shared" si="13"/>
        <v>0.01233013364</v>
      </c>
      <c r="X3565" s="44">
        <f t="shared" si="14"/>
        <v>0.01303088931</v>
      </c>
      <c r="Y3565" s="33">
        <f t="shared" si="15"/>
        <v>1.056832772</v>
      </c>
      <c r="Z3565" s="43">
        <v>1.0</v>
      </c>
      <c r="AA3565" s="33">
        <f t="shared" si="16"/>
        <v>2.056832772</v>
      </c>
      <c r="AB3565" s="33">
        <f t="shared" si="17"/>
        <v>0.5138156035</v>
      </c>
      <c r="AC3565" s="33">
        <f t="shared" si="18"/>
        <v>0.4861843965</v>
      </c>
      <c r="AD3565" s="33">
        <f t="shared" si="19"/>
        <v>-0.005048383907</v>
      </c>
      <c r="AE3565" s="34">
        <f t="shared" si="23"/>
        <v>0</v>
      </c>
      <c r="AF3565" s="34">
        <f t="shared" si="24"/>
        <v>0</v>
      </c>
      <c r="AG3565" s="34">
        <f t="shared" si="25"/>
        <v>0</v>
      </c>
      <c r="AH3565" s="34">
        <f t="shared" si="26"/>
        <v>2</v>
      </c>
      <c r="AI3565" s="34">
        <f t="shared" si="28"/>
        <v>0</v>
      </c>
      <c r="AJ3565" s="34">
        <f t="shared" si="29"/>
        <v>-1</v>
      </c>
      <c r="AK3565" s="34">
        <f t="shared" si="27"/>
        <v>0.005048383907</v>
      </c>
      <c r="AL3565" s="36">
        <f t="shared" si="34"/>
        <v>0</v>
      </c>
      <c r="AM3565" s="36">
        <f t="shared" si="35"/>
        <v>0</v>
      </c>
      <c r="AN3565" s="46">
        <f t="shared" si="36"/>
        <v>0</v>
      </c>
      <c r="AO3565" s="36">
        <f t="shared" si="37"/>
        <v>0</v>
      </c>
      <c r="AP3565" s="36">
        <f t="shared" si="39"/>
        <v>0</v>
      </c>
      <c r="AQ3565" s="36">
        <f t="shared" si="40"/>
        <v>0</v>
      </c>
      <c r="AR3565" s="36">
        <f t="shared" si="38"/>
        <v>0</v>
      </c>
      <c r="AS3565" s="38">
        <f t="shared" si="45"/>
        <v>0</v>
      </c>
      <c r="AT3565" s="38">
        <f t="shared" si="46"/>
        <v>0</v>
      </c>
      <c r="AU3565" s="38">
        <f t="shared" si="47"/>
        <v>0</v>
      </c>
      <c r="AV3565" s="38">
        <f t="shared" si="48"/>
        <v>0</v>
      </c>
      <c r="AW3565" s="38">
        <f t="shared" si="51"/>
        <v>0</v>
      </c>
      <c r="AX3565" s="38">
        <f t="shared" si="52"/>
        <v>0</v>
      </c>
      <c r="AY3565" s="38">
        <f t="shared" si="49"/>
        <v>0</v>
      </c>
      <c r="AZ3565" s="12">
        <f t="shared" si="30"/>
        <v>135.0846817</v>
      </c>
      <c r="BA3565" s="12">
        <f t="shared" si="41"/>
        <v>92.16216663</v>
      </c>
      <c r="BB3565" s="12">
        <f t="shared" si="53"/>
        <v>118.335841</v>
      </c>
      <c r="BC3565" s="12">
        <f t="shared" si="50"/>
        <v>0.001682794636</v>
      </c>
      <c r="BD3565" s="12">
        <f t="shared" si="54"/>
        <v>113.20739</v>
      </c>
    </row>
    <row r="3566" ht="14.25" customHeight="1">
      <c r="A3566" s="7">
        <v>41696.0</v>
      </c>
      <c r="B3566" s="21" t="s">
        <v>90</v>
      </c>
      <c r="C3566" s="8">
        <v>58.54512</v>
      </c>
      <c r="D3566" s="33">
        <f t="shared" si="5"/>
        <v>-0.00732056557</v>
      </c>
      <c r="E3566" s="33">
        <f t="shared" si="7"/>
        <v>0.02010369439</v>
      </c>
      <c r="F3566" s="33">
        <f t="shared" si="9"/>
        <v>-0.03199987408</v>
      </c>
      <c r="G3566" s="33">
        <f t="shared" si="11"/>
        <v>-0.04458200201</v>
      </c>
      <c r="H3566" s="33">
        <f t="shared" si="20"/>
        <v>1.480203662</v>
      </c>
      <c r="I3566" s="45">
        <f t="shared" si="31"/>
        <v>-1.112304908</v>
      </c>
      <c r="J3566" s="45">
        <f t="shared" si="43"/>
        <v>-0.983551453</v>
      </c>
      <c r="K3566" s="21" t="s">
        <v>91</v>
      </c>
      <c r="L3566" s="8">
        <v>27.570383</v>
      </c>
      <c r="M3566" s="33">
        <f t="shared" si="6"/>
        <v>0.002647067862</v>
      </c>
      <c r="N3566" s="33">
        <f t="shared" si="8"/>
        <v>0.02075445998</v>
      </c>
      <c r="O3566" s="33">
        <f t="shared" si="10"/>
        <v>-0.0199278219</v>
      </c>
      <c r="P3566" s="33">
        <f t="shared" si="12"/>
        <v>-0.02572705654</v>
      </c>
      <c r="Q3566" s="45">
        <f t="shared" si="21"/>
        <v>1.224334939</v>
      </c>
      <c r="R3566" s="45">
        <f t="shared" si="32"/>
        <v>-0.4714309365</v>
      </c>
      <c r="S3566" s="45">
        <f t="shared" si="44"/>
        <v>-0.3513524264</v>
      </c>
      <c r="T3566" s="33">
        <f t="shared" si="22"/>
        <v>0.2558687225</v>
      </c>
      <c r="U3566" s="33">
        <f t="shared" si="33"/>
        <v>-0.640873972</v>
      </c>
      <c r="V3566" s="33">
        <f t="shared" si="42"/>
        <v>-0.6321990266</v>
      </c>
      <c r="W3566" s="44">
        <f t="shared" si="13"/>
        <v>0.01233610815</v>
      </c>
      <c r="X3566" s="44">
        <f t="shared" si="14"/>
        <v>0.01301396576</v>
      </c>
      <c r="Y3566" s="33">
        <f t="shared" si="15"/>
        <v>1.054949065</v>
      </c>
      <c r="Z3566" s="43">
        <v>1.0</v>
      </c>
      <c r="AA3566" s="33">
        <f t="shared" si="16"/>
        <v>2.054949065</v>
      </c>
      <c r="AB3566" s="33">
        <f t="shared" si="17"/>
        <v>0.5133699335</v>
      </c>
      <c r="AC3566" s="33">
        <f t="shared" si="18"/>
        <v>0.4866300665</v>
      </c>
      <c r="AD3566" s="33">
        <f t="shared" si="19"/>
        <v>0.0001711524091</v>
      </c>
      <c r="AE3566" s="34">
        <f t="shared" si="23"/>
        <v>0</v>
      </c>
      <c r="AF3566" s="34">
        <f t="shared" si="24"/>
        <v>0</v>
      </c>
      <c r="AG3566" s="34">
        <f t="shared" si="25"/>
        <v>0</v>
      </c>
      <c r="AH3566" s="34">
        <f t="shared" si="26"/>
        <v>3</v>
      </c>
      <c r="AI3566" s="34">
        <f t="shared" si="28"/>
        <v>0</v>
      </c>
      <c r="AJ3566" s="34">
        <f t="shared" si="29"/>
        <v>-1</v>
      </c>
      <c r="AK3566" s="34">
        <f t="shared" si="27"/>
        <v>-0.0001711524091</v>
      </c>
      <c r="AL3566" s="36">
        <f t="shared" si="34"/>
        <v>0</v>
      </c>
      <c r="AM3566" s="36">
        <f t="shared" si="35"/>
        <v>0</v>
      </c>
      <c r="AN3566" s="46">
        <f t="shared" si="36"/>
        <v>0</v>
      </c>
      <c r="AO3566" s="36">
        <f t="shared" si="37"/>
        <v>0</v>
      </c>
      <c r="AP3566" s="36">
        <f t="shared" si="39"/>
        <v>0</v>
      </c>
      <c r="AQ3566" s="36">
        <f t="shared" si="40"/>
        <v>0</v>
      </c>
      <c r="AR3566" s="36">
        <f t="shared" si="38"/>
        <v>0</v>
      </c>
      <c r="AS3566" s="38">
        <f t="shared" si="45"/>
        <v>0</v>
      </c>
      <c r="AT3566" s="38">
        <f t="shared" si="46"/>
        <v>0</v>
      </c>
      <c r="AU3566" s="38">
        <f t="shared" si="47"/>
        <v>0</v>
      </c>
      <c r="AV3566" s="38">
        <f t="shared" si="48"/>
        <v>0</v>
      </c>
      <c r="AW3566" s="38">
        <f t="shared" si="51"/>
        <v>0</v>
      </c>
      <c r="AX3566" s="38">
        <f t="shared" si="52"/>
        <v>0</v>
      </c>
      <c r="AY3566" s="38">
        <f t="shared" si="49"/>
        <v>0</v>
      </c>
      <c r="AZ3566" s="12">
        <f t="shared" si="30"/>
        <v>135.0615616</v>
      </c>
      <c r="BA3566" s="12">
        <f t="shared" si="41"/>
        <v>92.16216663</v>
      </c>
      <c r="BB3566" s="12">
        <f t="shared" si="53"/>
        <v>118.335841</v>
      </c>
      <c r="BC3566" s="12">
        <f t="shared" si="50"/>
        <v>-0.00005705080304</v>
      </c>
      <c r="BD3566" s="12">
        <f t="shared" si="54"/>
        <v>113.2009315</v>
      </c>
    </row>
    <row r="3567" ht="14.25" customHeight="1">
      <c r="A3567" s="7">
        <v>41697.0</v>
      </c>
      <c r="B3567" s="21" t="s">
        <v>90</v>
      </c>
      <c r="C3567" s="8">
        <v>58.857761</v>
      </c>
      <c r="D3567" s="33">
        <f t="shared" si="5"/>
        <v>0.00534017182</v>
      </c>
      <c r="E3567" s="33">
        <f t="shared" si="7"/>
        <v>0.01358782875</v>
      </c>
      <c r="F3567" s="33">
        <f t="shared" si="9"/>
        <v>-0.02969688876</v>
      </c>
      <c r="G3567" s="33">
        <f t="shared" si="11"/>
        <v>-0.01433541734</v>
      </c>
      <c r="H3567" s="33">
        <f t="shared" si="20"/>
        <v>1.069960776</v>
      </c>
      <c r="I3567" s="45">
        <f t="shared" si="31"/>
        <v>-0.9623023245</v>
      </c>
      <c r="J3567" s="45">
        <f t="shared" si="43"/>
        <v>0.2886164636</v>
      </c>
      <c r="K3567" s="21" t="s">
        <v>91</v>
      </c>
      <c r="L3567" s="8">
        <v>27.716007</v>
      </c>
      <c r="M3567" s="33">
        <f t="shared" si="6"/>
        <v>0.005281899784</v>
      </c>
      <c r="N3567" s="33">
        <f t="shared" si="8"/>
        <v>0.02064383844</v>
      </c>
      <c r="O3567" s="33">
        <f t="shared" si="10"/>
        <v>-0.01142507128</v>
      </c>
      <c r="P3567" s="33">
        <f t="shared" si="12"/>
        <v>0.004485936802</v>
      </c>
      <c r="Q3567" s="45">
        <f t="shared" si="21"/>
        <v>1.201343061</v>
      </c>
      <c r="R3567" s="45">
        <f t="shared" si="32"/>
        <v>-0.1013843975</v>
      </c>
      <c r="S3567" s="45">
        <f t="shared" si="44"/>
        <v>0.6464357022</v>
      </c>
      <c r="T3567" s="33">
        <f t="shared" si="22"/>
        <v>-0.1313822852</v>
      </c>
      <c r="U3567" s="33">
        <f t="shared" si="33"/>
        <v>-0.8609179271</v>
      </c>
      <c r="V3567" s="33">
        <f t="shared" si="42"/>
        <v>-0.3578192387</v>
      </c>
      <c r="W3567" s="44">
        <f t="shared" si="13"/>
        <v>0.0111393396</v>
      </c>
      <c r="X3567" s="44">
        <f t="shared" si="14"/>
        <v>0.011812491</v>
      </c>
      <c r="Y3567" s="33">
        <f t="shared" si="15"/>
        <v>1.060430099</v>
      </c>
      <c r="Z3567" s="43">
        <v>1.0</v>
      </c>
      <c r="AA3567" s="33">
        <f t="shared" si="16"/>
        <v>2.060430099</v>
      </c>
      <c r="AB3567" s="33">
        <f t="shared" si="17"/>
        <v>0.5146644381</v>
      </c>
      <c r="AC3567" s="33">
        <f t="shared" si="18"/>
        <v>0.4853355619</v>
      </c>
      <c r="AD3567" s="33">
        <f t="shared" si="19"/>
        <v>0.004851796002</v>
      </c>
      <c r="AE3567" s="34">
        <f t="shared" si="23"/>
        <v>0</v>
      </c>
      <c r="AF3567" s="34">
        <f t="shared" si="24"/>
        <v>0</v>
      </c>
      <c r="AG3567" s="34">
        <f t="shared" si="25"/>
        <v>0</v>
      </c>
      <c r="AH3567" s="34">
        <f t="shared" si="26"/>
        <v>4</v>
      </c>
      <c r="AI3567" s="34">
        <f t="shared" si="28"/>
        <v>0</v>
      </c>
      <c r="AJ3567" s="34">
        <f t="shared" si="29"/>
        <v>-1</v>
      </c>
      <c r="AK3567" s="34">
        <f t="shared" si="27"/>
        <v>-0.004851796002</v>
      </c>
      <c r="AL3567" s="36">
        <f t="shared" si="34"/>
        <v>0</v>
      </c>
      <c r="AM3567" s="36">
        <f t="shared" si="35"/>
        <v>0</v>
      </c>
      <c r="AN3567" s="46">
        <f t="shared" si="36"/>
        <v>0</v>
      </c>
      <c r="AO3567" s="36">
        <f t="shared" si="37"/>
        <v>0</v>
      </c>
      <c r="AP3567" s="36">
        <f t="shared" si="39"/>
        <v>0</v>
      </c>
      <c r="AQ3567" s="36">
        <f t="shared" si="40"/>
        <v>0</v>
      </c>
      <c r="AR3567" s="36">
        <f t="shared" si="38"/>
        <v>0</v>
      </c>
      <c r="AS3567" s="38">
        <f t="shared" si="45"/>
        <v>0</v>
      </c>
      <c r="AT3567" s="38">
        <f t="shared" si="46"/>
        <v>0</v>
      </c>
      <c r="AU3567" s="38">
        <f t="shared" si="47"/>
        <v>0</v>
      </c>
      <c r="AV3567" s="38">
        <f t="shared" si="48"/>
        <v>0</v>
      </c>
      <c r="AW3567" s="38">
        <f t="shared" si="51"/>
        <v>0</v>
      </c>
      <c r="AX3567" s="38">
        <f t="shared" si="52"/>
        <v>0</v>
      </c>
      <c r="AY3567" s="38">
        <f t="shared" si="49"/>
        <v>0</v>
      </c>
      <c r="AZ3567" s="12">
        <f t="shared" si="30"/>
        <v>134.4062705</v>
      </c>
      <c r="BA3567" s="12">
        <f t="shared" si="41"/>
        <v>92.16216663</v>
      </c>
      <c r="BB3567" s="12">
        <f t="shared" si="53"/>
        <v>118.335841</v>
      </c>
      <c r="BC3567" s="12">
        <f t="shared" si="50"/>
        <v>-0.001617265334</v>
      </c>
      <c r="BD3567" s="12">
        <f t="shared" si="54"/>
        <v>113.0178555</v>
      </c>
    </row>
    <row r="3568" ht="14.25" customHeight="1">
      <c r="A3568" s="7">
        <v>41698.0</v>
      </c>
      <c r="B3568" s="21" t="s">
        <v>90</v>
      </c>
      <c r="C3568" s="8">
        <v>59.602142</v>
      </c>
      <c r="D3568" s="33">
        <f t="shared" si="5"/>
        <v>0.01264711717</v>
      </c>
      <c r="E3568" s="33">
        <f t="shared" si="7"/>
        <v>0.023651564</v>
      </c>
      <c r="F3568" s="33">
        <f t="shared" si="9"/>
        <v>0.004768618954</v>
      </c>
      <c r="G3568" s="33">
        <f t="shared" si="11"/>
        <v>-0.01245691128</v>
      </c>
      <c r="H3568" s="33">
        <f t="shared" si="20"/>
        <v>1.58573149</v>
      </c>
      <c r="I3568" s="45">
        <f t="shared" si="31"/>
        <v>0.933843914</v>
      </c>
      <c r="J3568" s="45">
        <f t="shared" si="43"/>
        <v>0.381868116</v>
      </c>
      <c r="K3568" s="21" t="s">
        <v>91</v>
      </c>
      <c r="L3568" s="8">
        <v>27.810646</v>
      </c>
      <c r="M3568" s="33">
        <f t="shared" si="6"/>
        <v>0.003414597204</v>
      </c>
      <c r="N3568" s="33">
        <f t="shared" si="8"/>
        <v>0.02743410702</v>
      </c>
      <c r="O3568" s="33">
        <f t="shared" si="10"/>
        <v>-0.01164286799</v>
      </c>
      <c r="P3568" s="33">
        <f t="shared" si="12"/>
        <v>0.00078589196</v>
      </c>
      <c r="Q3568" s="45">
        <f t="shared" si="21"/>
        <v>1.48373884</v>
      </c>
      <c r="R3568" s="45">
        <f t="shared" si="32"/>
        <v>-0.09837546201</v>
      </c>
      <c r="S3568" s="45">
        <f t="shared" si="44"/>
        <v>0.5419095412</v>
      </c>
      <c r="T3568" s="33">
        <f t="shared" si="22"/>
        <v>0.1019926495</v>
      </c>
      <c r="U3568" s="33">
        <f t="shared" si="33"/>
        <v>1.032219376</v>
      </c>
      <c r="V3568" s="33">
        <f t="shared" si="42"/>
        <v>-0.1600414252</v>
      </c>
      <c r="W3568" s="44">
        <f t="shared" si="13"/>
        <v>0.01125071163</v>
      </c>
      <c r="X3568" s="44">
        <f t="shared" si="14"/>
        <v>0.01172836814</v>
      </c>
      <c r="Y3568" s="33">
        <f t="shared" si="15"/>
        <v>1.042455671</v>
      </c>
      <c r="Z3568" s="43">
        <v>1.0</v>
      </c>
      <c r="AA3568" s="33">
        <f t="shared" si="16"/>
        <v>2.042455671</v>
      </c>
      <c r="AB3568" s="33">
        <f t="shared" si="17"/>
        <v>0.5103932908</v>
      </c>
      <c r="AC3568" s="33">
        <f t="shared" si="18"/>
        <v>0.4896067092</v>
      </c>
      <c r="AD3568" s="33">
        <f t="shared" si="19"/>
        <v>-0.002480208387</v>
      </c>
      <c r="AE3568" s="34">
        <f t="shared" si="23"/>
        <v>0</v>
      </c>
      <c r="AF3568" s="34">
        <f t="shared" si="24"/>
        <v>0</v>
      </c>
      <c r="AG3568" s="34">
        <f t="shared" si="25"/>
        <v>0</v>
      </c>
      <c r="AH3568" s="34">
        <f t="shared" si="26"/>
        <v>5</v>
      </c>
      <c r="AI3568" s="34">
        <f t="shared" si="28"/>
        <v>0</v>
      </c>
      <c r="AJ3568" s="34">
        <f t="shared" si="29"/>
        <v>-1</v>
      </c>
      <c r="AK3568" s="34">
        <f t="shared" si="27"/>
        <v>0.002480208387</v>
      </c>
      <c r="AL3568" s="36">
        <f t="shared" si="34"/>
        <v>-1</v>
      </c>
      <c r="AM3568" s="36">
        <f t="shared" si="35"/>
        <v>0</v>
      </c>
      <c r="AN3568" s="46">
        <f t="shared" si="36"/>
        <v>0</v>
      </c>
      <c r="AO3568" s="36">
        <f t="shared" si="37"/>
        <v>1</v>
      </c>
      <c r="AP3568" s="36">
        <f t="shared" si="39"/>
        <v>0</v>
      </c>
      <c r="AQ3568" s="36">
        <f t="shared" si="40"/>
        <v>-1</v>
      </c>
      <c r="AR3568" s="36">
        <f t="shared" si="38"/>
        <v>0.002480208387</v>
      </c>
      <c r="AS3568" s="38">
        <f t="shared" si="45"/>
        <v>0</v>
      </c>
      <c r="AT3568" s="38">
        <f t="shared" si="46"/>
        <v>0</v>
      </c>
      <c r="AU3568" s="38">
        <f t="shared" si="47"/>
        <v>0</v>
      </c>
      <c r="AV3568" s="38">
        <f t="shared" si="48"/>
        <v>0</v>
      </c>
      <c r="AW3568" s="38">
        <f t="shared" si="51"/>
        <v>0</v>
      </c>
      <c r="AX3568" s="38">
        <f t="shared" si="52"/>
        <v>0</v>
      </c>
      <c r="AY3568" s="38">
        <f t="shared" si="49"/>
        <v>0</v>
      </c>
      <c r="AZ3568" s="12">
        <f t="shared" si="30"/>
        <v>134.739626</v>
      </c>
      <c r="BA3568" s="12">
        <f t="shared" si="41"/>
        <v>92.39074801</v>
      </c>
      <c r="BB3568" s="12">
        <f t="shared" si="53"/>
        <v>118.335841</v>
      </c>
      <c r="BC3568" s="12">
        <f t="shared" si="50"/>
        <v>0.001653472258</v>
      </c>
      <c r="BD3568" s="12">
        <f t="shared" si="54"/>
        <v>113.2047274</v>
      </c>
    </row>
    <row r="3569" ht="14.25" customHeight="1">
      <c r="A3569" s="7">
        <v>41701.0</v>
      </c>
      <c r="B3569" s="21" t="s">
        <v>90</v>
      </c>
      <c r="C3569" s="8">
        <v>59.192749</v>
      </c>
      <c r="D3569" s="33">
        <f t="shared" si="5"/>
        <v>-0.006868763207</v>
      </c>
      <c r="E3569" s="33">
        <f t="shared" si="7"/>
        <v>0.0081140814</v>
      </c>
      <c r="F3569" s="33">
        <f t="shared" si="9"/>
        <v>0.01831239427</v>
      </c>
      <c r="G3569" s="33">
        <f t="shared" si="11"/>
        <v>-0.01045237412</v>
      </c>
      <c r="H3569" s="33">
        <f t="shared" si="20"/>
        <v>0.6872570321</v>
      </c>
      <c r="I3569" s="45">
        <f t="shared" si="31"/>
        <v>1.643006113</v>
      </c>
      <c r="J3569" s="45">
        <f t="shared" si="43"/>
        <v>0.4667238891</v>
      </c>
      <c r="K3569" s="21" t="s">
        <v>91</v>
      </c>
      <c r="L3569" s="8">
        <v>27.752392</v>
      </c>
      <c r="M3569" s="33">
        <f t="shared" si="6"/>
        <v>-0.002094665475</v>
      </c>
      <c r="N3569" s="33">
        <f t="shared" si="8"/>
        <v>0.01653304347</v>
      </c>
      <c r="O3569" s="33">
        <f t="shared" si="10"/>
        <v>-0.02080692386</v>
      </c>
      <c r="P3569" s="33">
        <f t="shared" si="12"/>
        <v>0.007931977029</v>
      </c>
      <c r="Q3569" s="45">
        <f t="shared" si="21"/>
        <v>0.9454638183</v>
      </c>
      <c r="R3569" s="45">
        <f t="shared" si="32"/>
        <v>-0.4691788608</v>
      </c>
      <c r="S3569" s="45">
        <f t="shared" si="44"/>
        <v>0.791627625</v>
      </c>
      <c r="T3569" s="33">
        <f t="shared" si="22"/>
        <v>-0.2582067862</v>
      </c>
      <c r="U3569" s="33">
        <f t="shared" si="33"/>
        <v>2.112184974</v>
      </c>
      <c r="V3569" s="33">
        <f t="shared" si="42"/>
        <v>-0.3249037359</v>
      </c>
      <c r="W3569" s="44">
        <f t="shared" si="13"/>
        <v>0.0111812398</v>
      </c>
      <c r="X3569" s="44">
        <f t="shared" si="14"/>
        <v>0.01153905739</v>
      </c>
      <c r="Y3569" s="33">
        <f t="shared" si="15"/>
        <v>1.032001602</v>
      </c>
      <c r="Z3569" s="43">
        <v>1.0</v>
      </c>
      <c r="AA3569" s="33">
        <f t="shared" si="16"/>
        <v>2.032001602</v>
      </c>
      <c r="AB3569" s="33">
        <f t="shared" si="17"/>
        <v>0.5078744038</v>
      </c>
      <c r="AC3569" s="33">
        <f t="shared" si="18"/>
        <v>0.4921255962</v>
      </c>
      <c r="AD3569" s="33">
        <f t="shared" si="19"/>
        <v>0.006041295944</v>
      </c>
      <c r="AE3569" s="34">
        <f t="shared" si="23"/>
        <v>0</v>
      </c>
      <c r="AF3569" s="34">
        <f t="shared" si="24"/>
        <v>0</v>
      </c>
      <c r="AG3569" s="34">
        <f t="shared" si="25"/>
        <v>0</v>
      </c>
      <c r="AH3569" s="34">
        <f t="shared" si="26"/>
        <v>0</v>
      </c>
      <c r="AI3569" s="34">
        <f t="shared" si="28"/>
        <v>1</v>
      </c>
      <c r="AJ3569" s="34">
        <f t="shared" si="29"/>
        <v>0</v>
      </c>
      <c r="AK3569" s="34">
        <f t="shared" si="27"/>
        <v>0</v>
      </c>
      <c r="AL3569" s="36">
        <f t="shared" si="34"/>
        <v>-1</v>
      </c>
      <c r="AM3569" s="36">
        <f t="shared" si="35"/>
        <v>0</v>
      </c>
      <c r="AN3569" s="46">
        <f t="shared" si="36"/>
        <v>0</v>
      </c>
      <c r="AO3569" s="36">
        <f t="shared" si="37"/>
        <v>2</v>
      </c>
      <c r="AP3569" s="36">
        <f t="shared" si="39"/>
        <v>0</v>
      </c>
      <c r="AQ3569" s="36">
        <f t="shared" si="40"/>
        <v>-1</v>
      </c>
      <c r="AR3569" s="36">
        <f t="shared" si="38"/>
        <v>-0.006041295944</v>
      </c>
      <c r="AS3569" s="38">
        <f t="shared" si="45"/>
        <v>0</v>
      </c>
      <c r="AT3569" s="38">
        <f t="shared" si="46"/>
        <v>0</v>
      </c>
      <c r="AU3569" s="38">
        <f t="shared" si="47"/>
        <v>0</v>
      </c>
      <c r="AV3569" s="38">
        <f t="shared" si="48"/>
        <v>0</v>
      </c>
      <c r="AW3569" s="38">
        <f t="shared" si="51"/>
        <v>0</v>
      </c>
      <c r="AX3569" s="38">
        <f t="shared" si="52"/>
        <v>0</v>
      </c>
      <c r="AY3569" s="38">
        <f t="shared" si="49"/>
        <v>0</v>
      </c>
      <c r="AZ3569" s="12">
        <f t="shared" si="30"/>
        <v>134.739626</v>
      </c>
      <c r="BA3569" s="12">
        <f t="shared" si="41"/>
        <v>91.83258816</v>
      </c>
      <c r="BB3569" s="12">
        <f t="shared" si="53"/>
        <v>118.335841</v>
      </c>
      <c r="BC3569" s="12">
        <f t="shared" si="50"/>
        <v>-0.002013765315</v>
      </c>
      <c r="BD3569" s="12">
        <f t="shared" si="54"/>
        <v>112.9767597</v>
      </c>
    </row>
    <row r="3570" ht="14.25" customHeight="1">
      <c r="A3570" s="7">
        <v>41702.0</v>
      </c>
      <c r="B3570" s="21" t="s">
        <v>90</v>
      </c>
      <c r="C3570" s="8">
        <v>60.182747</v>
      </c>
      <c r="D3570" s="33">
        <f t="shared" si="5"/>
        <v>0.01672498772</v>
      </c>
      <c r="E3570" s="33">
        <f t="shared" si="7"/>
        <v>0.0204467128</v>
      </c>
      <c r="F3570" s="33">
        <f t="shared" si="9"/>
        <v>0.03415179384</v>
      </c>
      <c r="G3570" s="33">
        <f t="shared" si="11"/>
        <v>0.02901834353</v>
      </c>
      <c r="H3570" s="33">
        <f t="shared" si="20"/>
        <v>1.329350605</v>
      </c>
      <c r="I3570" s="45">
        <f t="shared" si="31"/>
        <v>2.425217308</v>
      </c>
      <c r="J3570" s="45">
        <f t="shared" si="43"/>
        <v>2.106857444</v>
      </c>
      <c r="K3570" s="21" t="s">
        <v>91</v>
      </c>
      <c r="L3570" s="8">
        <v>27.890718</v>
      </c>
      <c r="M3570" s="33">
        <f t="shared" si="6"/>
        <v>0.004984291084</v>
      </c>
      <c r="N3570" s="33">
        <f t="shared" si="8"/>
        <v>0.01429663212</v>
      </c>
      <c r="O3570" s="33">
        <f t="shared" si="10"/>
        <v>0.02241779344</v>
      </c>
      <c r="P3570" s="33">
        <f t="shared" si="12"/>
        <v>0.02983813643</v>
      </c>
      <c r="Q3570" s="45">
        <f t="shared" si="21"/>
        <v>0.8328528909</v>
      </c>
      <c r="R3570" s="45">
        <f t="shared" si="32"/>
        <v>1.357257219</v>
      </c>
      <c r="S3570" s="45">
        <f t="shared" si="44"/>
        <v>1.543702836</v>
      </c>
      <c r="T3570" s="33">
        <f t="shared" si="22"/>
        <v>0.496497714</v>
      </c>
      <c r="U3570" s="33">
        <f t="shared" si="33"/>
        <v>1.067960089</v>
      </c>
      <c r="V3570" s="33">
        <f t="shared" si="42"/>
        <v>0.5631546076</v>
      </c>
      <c r="W3570" s="44">
        <f t="shared" si="13"/>
        <v>0.01056115984</v>
      </c>
      <c r="X3570" s="44">
        <f t="shared" si="14"/>
        <v>0.01086633736</v>
      </c>
      <c r="Y3570" s="33">
        <f t="shared" si="15"/>
        <v>1.028896212</v>
      </c>
      <c r="Z3570" s="43">
        <v>1.0</v>
      </c>
      <c r="AA3570" s="33">
        <f t="shared" si="16"/>
        <v>2.028896212</v>
      </c>
      <c r="AB3570" s="33">
        <f t="shared" si="17"/>
        <v>0.5071211657</v>
      </c>
      <c r="AC3570" s="33">
        <f t="shared" si="18"/>
        <v>0.4928788343</v>
      </c>
      <c r="AD3570" s="33">
        <f t="shared" si="19"/>
        <v>0.004715698339</v>
      </c>
      <c r="AE3570" s="34">
        <f t="shared" si="23"/>
        <v>0</v>
      </c>
      <c r="AF3570" s="34">
        <f t="shared" si="24"/>
        <v>0</v>
      </c>
      <c r="AG3570" s="34">
        <f t="shared" si="25"/>
        <v>0</v>
      </c>
      <c r="AH3570" s="34">
        <f t="shared" si="26"/>
        <v>0</v>
      </c>
      <c r="AI3570" s="34">
        <f t="shared" si="28"/>
        <v>0</v>
      </c>
      <c r="AJ3570" s="34">
        <f t="shared" si="29"/>
        <v>0</v>
      </c>
      <c r="AK3570" s="34">
        <f t="shared" si="27"/>
        <v>0</v>
      </c>
      <c r="AL3570" s="36">
        <f t="shared" si="34"/>
        <v>-1</v>
      </c>
      <c r="AM3570" s="36">
        <f t="shared" si="35"/>
        <v>0</v>
      </c>
      <c r="AN3570" s="46">
        <f t="shared" si="36"/>
        <v>0</v>
      </c>
      <c r="AO3570" s="36">
        <f t="shared" si="37"/>
        <v>3</v>
      </c>
      <c r="AP3570" s="36">
        <f t="shared" si="39"/>
        <v>0</v>
      </c>
      <c r="AQ3570" s="36">
        <f t="shared" si="40"/>
        <v>-1</v>
      </c>
      <c r="AR3570" s="36">
        <f t="shared" si="38"/>
        <v>-0.004715698339</v>
      </c>
      <c r="AS3570" s="38">
        <f t="shared" si="45"/>
        <v>0</v>
      </c>
      <c r="AT3570" s="38">
        <f t="shared" si="46"/>
        <v>0</v>
      </c>
      <c r="AU3570" s="38">
        <f t="shared" si="47"/>
        <v>0</v>
      </c>
      <c r="AV3570" s="38">
        <f t="shared" si="48"/>
        <v>0</v>
      </c>
      <c r="AW3570" s="38">
        <f t="shared" si="51"/>
        <v>0</v>
      </c>
      <c r="AX3570" s="38">
        <f t="shared" si="52"/>
        <v>0</v>
      </c>
      <c r="AY3570" s="38">
        <f t="shared" si="49"/>
        <v>0</v>
      </c>
      <c r="AZ3570" s="12">
        <f t="shared" si="30"/>
        <v>134.739626</v>
      </c>
      <c r="BA3570" s="12">
        <f t="shared" si="41"/>
        <v>91.39953338</v>
      </c>
      <c r="BB3570" s="12">
        <f t="shared" si="53"/>
        <v>118.335841</v>
      </c>
      <c r="BC3570" s="12">
        <f t="shared" si="50"/>
        <v>-0.001571899446</v>
      </c>
      <c r="BD3570" s="12">
        <f t="shared" si="54"/>
        <v>112.7991716</v>
      </c>
    </row>
    <row r="3571" ht="14.25" customHeight="1">
      <c r="A3571" s="7">
        <v>41703.0</v>
      </c>
      <c r="B3571" s="21" t="s">
        <v>90</v>
      </c>
      <c r="C3571" s="8">
        <v>60.803467</v>
      </c>
      <c r="D3571" s="33">
        <f t="shared" si="5"/>
        <v>0.01031391937</v>
      </c>
      <c r="E3571" s="33">
        <f t="shared" si="7"/>
        <v>0.03857447043</v>
      </c>
      <c r="F3571" s="33">
        <f t="shared" si="9"/>
        <v>0.05945365418</v>
      </c>
      <c r="G3571" s="33">
        <f t="shared" si="11"/>
        <v>0.03633422648</v>
      </c>
      <c r="H3571" s="33">
        <f t="shared" si="20"/>
        <v>2.249162617</v>
      </c>
      <c r="I3571" s="45">
        <f t="shared" si="31"/>
        <v>3.5751663</v>
      </c>
      <c r="J3571" s="45">
        <f t="shared" si="43"/>
        <v>2.295901286</v>
      </c>
      <c r="K3571" s="21" t="s">
        <v>91</v>
      </c>
      <c r="L3571" s="8">
        <v>27.919844</v>
      </c>
      <c r="M3571" s="33">
        <f t="shared" si="6"/>
        <v>0.001044290075</v>
      </c>
      <c r="N3571" s="33">
        <f t="shared" si="8"/>
        <v>0.01267523197</v>
      </c>
      <c r="O3571" s="33">
        <f t="shared" si="10"/>
        <v>0.03369275955</v>
      </c>
      <c r="P3571" s="33">
        <f t="shared" si="12"/>
        <v>0.0232120168</v>
      </c>
      <c r="Q3571" s="45">
        <f t="shared" si="21"/>
        <v>0.755348895</v>
      </c>
      <c r="R3571" s="45">
        <f t="shared" si="32"/>
        <v>1.80751783</v>
      </c>
      <c r="S3571" s="45">
        <f t="shared" si="44"/>
        <v>1.321712005</v>
      </c>
      <c r="T3571" s="33">
        <f t="shared" si="22"/>
        <v>1.493813722</v>
      </c>
      <c r="U3571" s="33">
        <f t="shared" si="33"/>
        <v>1.76764847</v>
      </c>
      <c r="V3571" s="33">
        <f t="shared" si="42"/>
        <v>0.9741892811</v>
      </c>
      <c r="W3571" s="44">
        <f t="shared" si="13"/>
        <v>0.01074037645</v>
      </c>
      <c r="X3571" s="44">
        <f t="shared" si="14"/>
        <v>0.01077427881</v>
      </c>
      <c r="Y3571" s="33">
        <f t="shared" si="15"/>
        <v>1.003156533</v>
      </c>
      <c r="Z3571" s="43">
        <v>1.0</v>
      </c>
      <c r="AA3571" s="33">
        <f t="shared" si="16"/>
        <v>2.003156533</v>
      </c>
      <c r="AB3571" s="33">
        <f t="shared" si="17"/>
        <v>0.5007878898</v>
      </c>
      <c r="AC3571" s="33">
        <f t="shared" si="18"/>
        <v>0.4992121102</v>
      </c>
      <c r="AD3571" s="33">
        <f t="shared" si="19"/>
        <v>-0.0002039345093</v>
      </c>
      <c r="AE3571" s="34">
        <f t="shared" si="23"/>
        <v>-1</v>
      </c>
      <c r="AF3571" s="34">
        <f t="shared" si="24"/>
        <v>0</v>
      </c>
      <c r="AG3571" s="34">
        <f t="shared" si="25"/>
        <v>0</v>
      </c>
      <c r="AH3571" s="34">
        <f t="shared" si="26"/>
        <v>1</v>
      </c>
      <c r="AI3571" s="34">
        <f t="shared" si="28"/>
        <v>0</v>
      </c>
      <c r="AJ3571" s="34">
        <f t="shared" si="29"/>
        <v>-1</v>
      </c>
      <c r="AK3571" s="34">
        <f t="shared" si="27"/>
        <v>0.0002039345093</v>
      </c>
      <c r="AL3571" s="36">
        <f t="shared" si="34"/>
        <v>-1</v>
      </c>
      <c r="AM3571" s="36">
        <f t="shared" si="35"/>
        <v>0</v>
      </c>
      <c r="AN3571" s="46">
        <f t="shared" si="36"/>
        <v>0</v>
      </c>
      <c r="AO3571" s="36">
        <f t="shared" si="37"/>
        <v>4</v>
      </c>
      <c r="AP3571" s="36">
        <f t="shared" si="39"/>
        <v>0</v>
      </c>
      <c r="AQ3571" s="36">
        <f t="shared" si="40"/>
        <v>-1</v>
      </c>
      <c r="AR3571" s="36">
        <f t="shared" si="38"/>
        <v>0.0002039345093</v>
      </c>
      <c r="AS3571" s="38">
        <f t="shared" si="45"/>
        <v>0</v>
      </c>
      <c r="AT3571" s="38">
        <f t="shared" si="46"/>
        <v>0</v>
      </c>
      <c r="AU3571" s="38">
        <f t="shared" si="47"/>
        <v>0</v>
      </c>
      <c r="AV3571" s="38">
        <f t="shared" si="48"/>
        <v>0</v>
      </c>
      <c r="AW3571" s="38">
        <f t="shared" si="51"/>
        <v>0</v>
      </c>
      <c r="AX3571" s="38">
        <f t="shared" si="52"/>
        <v>0</v>
      </c>
      <c r="AY3571" s="38">
        <f t="shared" si="49"/>
        <v>0</v>
      </c>
      <c r="AZ3571" s="12">
        <f t="shared" si="30"/>
        <v>134.7671041</v>
      </c>
      <c r="BA3571" s="12">
        <f t="shared" si="41"/>
        <v>91.41817289</v>
      </c>
      <c r="BB3571" s="12">
        <f t="shared" si="53"/>
        <v>118.335841</v>
      </c>
      <c r="BC3571" s="12">
        <f t="shared" si="50"/>
        <v>0.0001359563395</v>
      </c>
      <c r="BD3571" s="12">
        <f t="shared" si="54"/>
        <v>112.8145073</v>
      </c>
    </row>
    <row r="3572" ht="14.25" customHeight="1">
      <c r="A3572" s="7">
        <v>41704.0</v>
      </c>
      <c r="B3572" s="21" t="s">
        <v>90</v>
      </c>
      <c r="C3572" s="8">
        <v>60.968372</v>
      </c>
      <c r="D3572" s="33">
        <f t="shared" si="5"/>
        <v>0.002712098637</v>
      </c>
      <c r="E3572" s="33">
        <f t="shared" si="7"/>
        <v>0.03585951902</v>
      </c>
      <c r="F3572" s="33">
        <f t="shared" si="9"/>
        <v>0.04993460078</v>
      </c>
      <c r="G3572" s="33">
        <f t="shared" si="11"/>
        <v>0.03129457905</v>
      </c>
      <c r="H3572" s="33">
        <f t="shared" si="20"/>
        <v>1.986800049</v>
      </c>
      <c r="I3572" s="45">
        <f t="shared" si="31"/>
        <v>2.757237192</v>
      </c>
      <c r="J3572" s="45">
        <f t="shared" si="43"/>
        <v>1.974041947</v>
      </c>
      <c r="K3572" s="21" t="s">
        <v>91</v>
      </c>
      <c r="L3572" s="8">
        <v>28.00721</v>
      </c>
      <c r="M3572" s="33">
        <f t="shared" si="6"/>
        <v>0.003129172212</v>
      </c>
      <c r="N3572" s="33">
        <f t="shared" si="8"/>
        <v>0.01050667219</v>
      </c>
      <c r="O3572" s="33">
        <f t="shared" si="10"/>
        <v>0.03136740867</v>
      </c>
      <c r="P3572" s="33">
        <f t="shared" si="12"/>
        <v>0.0228661666</v>
      </c>
      <c r="Q3572" s="45">
        <f t="shared" si="21"/>
        <v>0.6397596882</v>
      </c>
      <c r="R3572" s="45">
        <f t="shared" si="32"/>
        <v>1.646985593</v>
      </c>
      <c r="S3572" s="45">
        <f t="shared" si="44"/>
        <v>1.283186502</v>
      </c>
      <c r="T3572" s="33">
        <f t="shared" si="22"/>
        <v>1.347040361</v>
      </c>
      <c r="U3572" s="33">
        <f t="shared" si="33"/>
        <v>1.110251598</v>
      </c>
      <c r="V3572" s="33">
        <f t="shared" si="42"/>
        <v>0.6908554449</v>
      </c>
      <c r="W3572" s="44">
        <f t="shared" si="13"/>
        <v>0.01065737329</v>
      </c>
      <c r="X3572" s="44">
        <f t="shared" si="14"/>
        <v>0.01077079348</v>
      </c>
      <c r="Y3572" s="33">
        <f t="shared" si="15"/>
        <v>1.010642415</v>
      </c>
      <c r="Z3572" s="43">
        <v>1.0</v>
      </c>
      <c r="AA3572" s="33">
        <f t="shared" si="16"/>
        <v>2.010642415</v>
      </c>
      <c r="AB3572" s="33">
        <f t="shared" si="17"/>
        <v>0.5026465211</v>
      </c>
      <c r="AC3572" s="33">
        <f t="shared" si="18"/>
        <v>0.4973534789</v>
      </c>
      <c r="AD3572" s="33">
        <f t="shared" si="19"/>
        <v>0.0003870295144</v>
      </c>
      <c r="AE3572" s="34">
        <f t="shared" si="23"/>
        <v>-1</v>
      </c>
      <c r="AF3572" s="34">
        <f t="shared" si="24"/>
        <v>0</v>
      </c>
      <c r="AG3572" s="34">
        <f t="shared" si="25"/>
        <v>0</v>
      </c>
      <c r="AH3572" s="34">
        <f t="shared" si="26"/>
        <v>2</v>
      </c>
      <c r="AI3572" s="34">
        <f t="shared" si="28"/>
        <v>0</v>
      </c>
      <c r="AJ3572" s="34">
        <f t="shared" si="29"/>
        <v>-1</v>
      </c>
      <c r="AK3572" s="34">
        <f t="shared" si="27"/>
        <v>-0.0003870295144</v>
      </c>
      <c r="AL3572" s="36">
        <f t="shared" si="34"/>
        <v>-1</v>
      </c>
      <c r="AM3572" s="36">
        <f t="shared" si="35"/>
        <v>0</v>
      </c>
      <c r="AN3572" s="46">
        <f t="shared" si="36"/>
        <v>0</v>
      </c>
      <c r="AO3572" s="36">
        <f t="shared" si="37"/>
        <v>5</v>
      </c>
      <c r="AP3572" s="36">
        <f t="shared" si="39"/>
        <v>0</v>
      </c>
      <c r="AQ3572" s="36">
        <f t="shared" si="40"/>
        <v>-1</v>
      </c>
      <c r="AR3572" s="36">
        <f t="shared" si="38"/>
        <v>-0.0003870295144</v>
      </c>
      <c r="AS3572" s="38">
        <f t="shared" si="45"/>
        <v>0</v>
      </c>
      <c r="AT3572" s="38">
        <f t="shared" si="46"/>
        <v>0</v>
      </c>
      <c r="AU3572" s="38">
        <f t="shared" si="47"/>
        <v>0</v>
      </c>
      <c r="AV3572" s="38">
        <f t="shared" si="48"/>
        <v>0</v>
      </c>
      <c r="AW3572" s="38">
        <f t="shared" si="51"/>
        <v>0</v>
      </c>
      <c r="AX3572" s="38">
        <f t="shared" si="52"/>
        <v>0</v>
      </c>
      <c r="AY3572" s="38">
        <f t="shared" si="49"/>
        <v>0</v>
      </c>
      <c r="AZ3572" s="12">
        <f t="shared" si="30"/>
        <v>134.7149453</v>
      </c>
      <c r="BA3572" s="12">
        <f t="shared" si="41"/>
        <v>91.38279136</v>
      </c>
      <c r="BB3572" s="12">
        <f t="shared" si="53"/>
        <v>118.335841</v>
      </c>
      <c r="BC3572" s="12">
        <f t="shared" si="50"/>
        <v>-0.0002580196763</v>
      </c>
      <c r="BD3572" s="12">
        <f t="shared" si="54"/>
        <v>112.785399</v>
      </c>
    </row>
    <row r="3573" ht="14.25" customHeight="1">
      <c r="A3573" s="7">
        <v>41705.0</v>
      </c>
      <c r="B3573" s="21" t="s">
        <v>90</v>
      </c>
      <c r="C3573" s="8">
        <v>61.140789</v>
      </c>
      <c r="D3573" s="33">
        <f t="shared" si="5"/>
        <v>0.002827974478</v>
      </c>
      <c r="E3573" s="33">
        <f t="shared" si="7"/>
        <v>0.02581529704</v>
      </c>
      <c r="F3573" s="33">
        <f t="shared" si="9"/>
        <v>0.05007743319</v>
      </c>
      <c r="G3573" s="33">
        <f t="shared" si="11"/>
        <v>0.03460199837</v>
      </c>
      <c r="H3573" s="33">
        <f t="shared" si="20"/>
        <v>1.385941601</v>
      </c>
      <c r="I3573" s="45">
        <f t="shared" si="31"/>
        <v>2.559771597</v>
      </c>
      <c r="J3573" s="45">
        <f t="shared" si="43"/>
        <v>2.00595835</v>
      </c>
      <c r="K3573" s="21" t="s">
        <v>91</v>
      </c>
      <c r="L3573" s="8">
        <v>28.065462</v>
      </c>
      <c r="M3573" s="33">
        <f t="shared" si="6"/>
        <v>0.002079892999</v>
      </c>
      <c r="N3573" s="33">
        <f t="shared" si="8"/>
        <v>0.009162534376</v>
      </c>
      <c r="O3573" s="33">
        <f t="shared" si="10"/>
        <v>0.03684800735</v>
      </c>
      <c r="P3573" s="33">
        <f t="shared" si="12"/>
        <v>0.01367369671</v>
      </c>
      <c r="Q3573" s="45">
        <f t="shared" si="21"/>
        <v>0.5763398633</v>
      </c>
      <c r="R3573" s="45">
        <f t="shared" si="32"/>
        <v>1.81881744</v>
      </c>
      <c r="S3573" s="45">
        <f t="shared" si="44"/>
        <v>0.9805370816</v>
      </c>
      <c r="T3573" s="33">
        <f t="shared" si="22"/>
        <v>0.809601738</v>
      </c>
      <c r="U3573" s="33">
        <f t="shared" si="33"/>
        <v>0.7409541575</v>
      </c>
      <c r="V3573" s="33">
        <f t="shared" si="42"/>
        <v>1.025421269</v>
      </c>
      <c r="W3573" s="44">
        <f t="shared" si="13"/>
        <v>0.01065022685</v>
      </c>
      <c r="X3573" s="44">
        <f t="shared" si="14"/>
        <v>0.0105162879</v>
      </c>
      <c r="Y3573" s="33">
        <f t="shared" si="15"/>
        <v>0.9874238409</v>
      </c>
      <c r="Z3573" s="43">
        <v>1.0</v>
      </c>
      <c r="AA3573" s="33">
        <f t="shared" si="16"/>
        <v>1.987423841</v>
      </c>
      <c r="AB3573" s="33">
        <f t="shared" si="17"/>
        <v>0.4968360652</v>
      </c>
      <c r="AC3573" s="33">
        <f t="shared" si="18"/>
        <v>0.5031639348</v>
      </c>
      <c r="AD3573" s="33">
        <f t="shared" si="19"/>
        <v>-0.0002693716416</v>
      </c>
      <c r="AE3573" s="34">
        <f t="shared" si="23"/>
        <v>0</v>
      </c>
      <c r="AF3573" s="34">
        <f t="shared" si="24"/>
        <v>0</v>
      </c>
      <c r="AG3573" s="34">
        <f t="shared" si="25"/>
        <v>0</v>
      </c>
      <c r="AH3573" s="34">
        <f t="shared" si="26"/>
        <v>3</v>
      </c>
      <c r="AI3573" s="34">
        <f t="shared" si="28"/>
        <v>0</v>
      </c>
      <c r="AJ3573" s="34">
        <f t="shared" si="29"/>
        <v>-1</v>
      </c>
      <c r="AK3573" s="34">
        <f t="shared" si="27"/>
        <v>0.0002693716416</v>
      </c>
      <c r="AL3573" s="36">
        <f t="shared" si="34"/>
        <v>0</v>
      </c>
      <c r="AM3573" s="36">
        <f t="shared" si="35"/>
        <v>0</v>
      </c>
      <c r="AN3573" s="46">
        <f t="shared" si="36"/>
        <v>0</v>
      </c>
      <c r="AO3573" s="36">
        <f t="shared" si="37"/>
        <v>0</v>
      </c>
      <c r="AP3573" s="36">
        <f t="shared" si="39"/>
        <v>1</v>
      </c>
      <c r="AQ3573" s="36">
        <f t="shared" si="40"/>
        <v>0</v>
      </c>
      <c r="AR3573" s="36">
        <f t="shared" si="38"/>
        <v>0</v>
      </c>
      <c r="AS3573" s="38">
        <f t="shared" si="45"/>
        <v>-1</v>
      </c>
      <c r="AT3573" s="38">
        <f t="shared" si="46"/>
        <v>0</v>
      </c>
      <c r="AU3573" s="38">
        <f t="shared" si="47"/>
        <v>0</v>
      </c>
      <c r="AV3573" s="38">
        <f t="shared" si="48"/>
        <v>1</v>
      </c>
      <c r="AW3573" s="38">
        <f t="shared" si="51"/>
        <v>0</v>
      </c>
      <c r="AX3573" s="38">
        <f t="shared" si="52"/>
        <v>-1</v>
      </c>
      <c r="AY3573" s="38">
        <f t="shared" si="49"/>
        <v>0.0002693716416</v>
      </c>
      <c r="AZ3573" s="12">
        <f t="shared" si="30"/>
        <v>134.7512336</v>
      </c>
      <c r="BA3573" s="12">
        <f t="shared" si="41"/>
        <v>91.38279136</v>
      </c>
      <c r="BB3573" s="12">
        <f t="shared" si="53"/>
        <v>118.3677173</v>
      </c>
      <c r="BC3573" s="12">
        <f t="shared" si="50"/>
        <v>0.0001795810944</v>
      </c>
      <c r="BD3573" s="12">
        <f t="shared" si="54"/>
        <v>112.8056531</v>
      </c>
    </row>
    <row r="3574" ht="14.25" customHeight="1">
      <c r="A3574" s="7">
        <v>41708.0</v>
      </c>
      <c r="B3574" s="21" t="s">
        <v>90</v>
      </c>
      <c r="C3574" s="8">
        <v>61.268242</v>
      </c>
      <c r="D3574" s="33">
        <f t="shared" si="5"/>
        <v>0.002084582193</v>
      </c>
      <c r="E3574" s="33">
        <f t="shared" si="7"/>
        <v>0.03506329804</v>
      </c>
      <c r="F3574" s="33">
        <f t="shared" si="9"/>
        <v>0.04346188589</v>
      </c>
      <c r="G3574" s="33">
        <f t="shared" si="11"/>
        <v>0.0260318292</v>
      </c>
      <c r="H3574" s="33">
        <f t="shared" si="20"/>
        <v>1.7953231</v>
      </c>
      <c r="I3574" s="45">
        <f t="shared" si="31"/>
        <v>2.111514293</v>
      </c>
      <c r="J3574" s="45">
        <f t="shared" si="43"/>
        <v>1.593551017</v>
      </c>
      <c r="K3574" s="21" t="s">
        <v>91</v>
      </c>
      <c r="L3574" s="8">
        <v>28.138256</v>
      </c>
      <c r="M3574" s="33">
        <f t="shared" si="6"/>
        <v>0.002593721778</v>
      </c>
      <c r="N3574" s="33">
        <f t="shared" si="8"/>
        <v>0.01390381053</v>
      </c>
      <c r="O3574" s="33">
        <f t="shared" si="10"/>
        <v>0.0306667263</v>
      </c>
      <c r="P3574" s="33">
        <f t="shared" si="12"/>
        <v>0.01844531817</v>
      </c>
      <c r="Q3574" s="45">
        <f t="shared" si="21"/>
        <v>0.7853551408</v>
      </c>
      <c r="R3574" s="45">
        <f t="shared" si="32"/>
        <v>1.516144579</v>
      </c>
      <c r="S3574" s="45">
        <f t="shared" si="44"/>
        <v>1.140236981</v>
      </c>
      <c r="T3574" s="33">
        <f t="shared" si="22"/>
        <v>1.009967959</v>
      </c>
      <c r="U3574" s="33">
        <f t="shared" si="33"/>
        <v>0.595369714</v>
      </c>
      <c r="V3574" s="33">
        <f t="shared" si="42"/>
        <v>0.4533140356</v>
      </c>
      <c r="W3574" s="44">
        <f t="shared" si="13"/>
        <v>0.01045306244</v>
      </c>
      <c r="X3574" s="44">
        <f t="shared" si="14"/>
        <v>0.01050205383</v>
      </c>
      <c r="Y3574" s="33">
        <f t="shared" si="15"/>
        <v>1.004686798</v>
      </c>
      <c r="Z3574" s="43">
        <v>1.0</v>
      </c>
      <c r="AA3574" s="33">
        <f t="shared" si="16"/>
        <v>2.004686798</v>
      </c>
      <c r="AB3574" s="33">
        <f t="shared" si="17"/>
        <v>0.5011689602</v>
      </c>
      <c r="AC3574" s="33">
        <f t="shared" si="18"/>
        <v>0.4988310398</v>
      </c>
      <c r="AD3574" s="33">
        <f t="shared" si="19"/>
        <v>0.004686362206</v>
      </c>
      <c r="AE3574" s="34">
        <f t="shared" si="23"/>
        <v>-1</v>
      </c>
      <c r="AF3574" s="34">
        <f t="shared" si="24"/>
        <v>0</v>
      </c>
      <c r="AG3574" s="34">
        <f t="shared" si="25"/>
        <v>0</v>
      </c>
      <c r="AH3574" s="34">
        <f t="shared" si="26"/>
        <v>4</v>
      </c>
      <c r="AI3574" s="34">
        <f t="shared" si="28"/>
        <v>0</v>
      </c>
      <c r="AJ3574" s="34">
        <f t="shared" si="29"/>
        <v>-1</v>
      </c>
      <c r="AK3574" s="34">
        <f t="shared" si="27"/>
        <v>-0.004686362206</v>
      </c>
      <c r="AL3574" s="36">
        <f t="shared" si="34"/>
        <v>0</v>
      </c>
      <c r="AM3574" s="36">
        <f t="shared" si="35"/>
        <v>0</v>
      </c>
      <c r="AN3574" s="46">
        <f t="shared" si="36"/>
        <v>0</v>
      </c>
      <c r="AO3574" s="36">
        <f t="shared" si="37"/>
        <v>0</v>
      </c>
      <c r="AP3574" s="36">
        <f t="shared" si="39"/>
        <v>0</v>
      </c>
      <c r="AQ3574" s="36">
        <f t="shared" si="40"/>
        <v>0</v>
      </c>
      <c r="AR3574" s="36">
        <f t="shared" si="38"/>
        <v>0</v>
      </c>
      <c r="AS3574" s="38">
        <f t="shared" si="45"/>
        <v>0</v>
      </c>
      <c r="AT3574" s="38">
        <f t="shared" si="46"/>
        <v>0</v>
      </c>
      <c r="AU3574" s="38">
        <f t="shared" si="47"/>
        <v>0</v>
      </c>
      <c r="AV3574" s="38">
        <f t="shared" si="48"/>
        <v>2</v>
      </c>
      <c r="AW3574" s="38">
        <f t="shared" si="51"/>
        <v>0</v>
      </c>
      <c r="AX3574" s="38">
        <f t="shared" si="52"/>
        <v>-1</v>
      </c>
      <c r="AY3574" s="38">
        <f t="shared" si="49"/>
        <v>-0.004686362206</v>
      </c>
      <c r="AZ3574" s="12">
        <f t="shared" si="30"/>
        <v>134.1197406</v>
      </c>
      <c r="BA3574" s="12">
        <f t="shared" si="41"/>
        <v>91.38279136</v>
      </c>
      <c r="BB3574" s="12">
        <f t="shared" si="53"/>
        <v>117.8130033</v>
      </c>
      <c r="BC3574" s="12">
        <f t="shared" si="50"/>
        <v>-0.003124241471</v>
      </c>
      <c r="BD3574" s="12">
        <f t="shared" si="54"/>
        <v>112.453221</v>
      </c>
    </row>
    <row r="3575" ht="14.25" customHeight="1">
      <c r="A3575" s="7">
        <v>41709.0</v>
      </c>
      <c r="B3575" s="21" t="s">
        <v>90</v>
      </c>
      <c r="C3575" s="8">
        <v>62.077831</v>
      </c>
      <c r="D3575" s="33">
        <f t="shared" si="5"/>
        <v>0.01321384413</v>
      </c>
      <c r="E3575" s="33">
        <f t="shared" si="7"/>
        <v>0.03148882519</v>
      </c>
      <c r="F3575" s="33">
        <f t="shared" si="9"/>
        <v>0.05257938096</v>
      </c>
      <c r="G3575" s="33">
        <f t="shared" si="11"/>
        <v>0.03468820053</v>
      </c>
      <c r="H3575" s="33">
        <f t="shared" si="20"/>
        <v>1.543717809</v>
      </c>
      <c r="I3575" s="45">
        <f t="shared" si="31"/>
        <v>2.38140721</v>
      </c>
      <c r="J3575" s="45">
        <f t="shared" si="43"/>
        <v>1.840019523</v>
      </c>
      <c r="K3575" s="21" t="s">
        <v>91</v>
      </c>
      <c r="L3575" s="8">
        <v>28.247463</v>
      </c>
      <c r="M3575" s="33">
        <f t="shared" si="6"/>
        <v>0.003881086305</v>
      </c>
      <c r="N3575" s="33">
        <f t="shared" si="8"/>
        <v>0.01279081449</v>
      </c>
      <c r="O3575" s="33">
        <f t="shared" si="10"/>
        <v>0.02727031219</v>
      </c>
      <c r="P3575" s="33">
        <f t="shared" si="12"/>
        <v>0.005963244678</v>
      </c>
      <c r="Q3575" s="45">
        <f t="shared" si="21"/>
        <v>0.7138783559</v>
      </c>
      <c r="R3575" s="45">
        <f t="shared" si="32"/>
        <v>1.335573666</v>
      </c>
      <c r="S3575" s="45">
        <f t="shared" si="44"/>
        <v>0.7175973588</v>
      </c>
      <c r="T3575" s="33">
        <f t="shared" si="22"/>
        <v>0.829839453</v>
      </c>
      <c r="U3575" s="33">
        <f t="shared" si="33"/>
        <v>1.045833544</v>
      </c>
      <c r="V3575" s="33">
        <f t="shared" si="42"/>
        <v>1.122422164</v>
      </c>
      <c r="W3575" s="44">
        <f t="shared" si="13"/>
        <v>0.0107653289</v>
      </c>
      <c r="X3575" s="44">
        <f t="shared" si="14"/>
        <v>0.009894363364</v>
      </c>
      <c r="Y3575" s="33">
        <f t="shared" si="15"/>
        <v>0.9190953156</v>
      </c>
      <c r="Z3575" s="43">
        <v>1.0</v>
      </c>
      <c r="AA3575" s="33">
        <f t="shared" si="16"/>
        <v>1.919095316</v>
      </c>
      <c r="AB3575" s="33">
        <f t="shared" si="17"/>
        <v>0.4789211396</v>
      </c>
      <c r="AC3575" s="33">
        <f t="shared" si="18"/>
        <v>0.5210788604</v>
      </c>
      <c r="AD3575" s="33">
        <f t="shared" si="19"/>
        <v>-0.00347831786</v>
      </c>
      <c r="AE3575" s="34">
        <f t="shared" si="23"/>
        <v>0</v>
      </c>
      <c r="AF3575" s="34">
        <f t="shared" si="24"/>
        <v>0</v>
      </c>
      <c r="AG3575" s="34">
        <f t="shared" si="25"/>
        <v>0</v>
      </c>
      <c r="AH3575" s="34">
        <f t="shared" si="26"/>
        <v>5</v>
      </c>
      <c r="AI3575" s="34">
        <f t="shared" si="28"/>
        <v>0</v>
      </c>
      <c r="AJ3575" s="34">
        <f t="shared" si="29"/>
        <v>-1</v>
      </c>
      <c r="AK3575" s="34">
        <f t="shared" si="27"/>
        <v>0.00347831786</v>
      </c>
      <c r="AL3575" s="36">
        <f t="shared" si="34"/>
        <v>-1</v>
      </c>
      <c r="AM3575" s="36">
        <f t="shared" si="35"/>
        <v>0</v>
      </c>
      <c r="AN3575" s="46">
        <f t="shared" si="36"/>
        <v>0</v>
      </c>
      <c r="AO3575" s="36">
        <f t="shared" si="37"/>
        <v>1</v>
      </c>
      <c r="AP3575" s="36">
        <f t="shared" si="39"/>
        <v>0</v>
      </c>
      <c r="AQ3575" s="36">
        <f t="shared" si="40"/>
        <v>-1</v>
      </c>
      <c r="AR3575" s="36">
        <f t="shared" si="38"/>
        <v>0.00347831786</v>
      </c>
      <c r="AS3575" s="38">
        <f t="shared" si="45"/>
        <v>-1</v>
      </c>
      <c r="AT3575" s="38">
        <f t="shared" si="46"/>
        <v>0</v>
      </c>
      <c r="AU3575" s="38">
        <f t="shared" si="47"/>
        <v>0</v>
      </c>
      <c r="AV3575" s="38">
        <f t="shared" si="48"/>
        <v>3</v>
      </c>
      <c r="AW3575" s="38">
        <f t="shared" si="51"/>
        <v>0</v>
      </c>
      <c r="AX3575" s="38">
        <f t="shared" si="52"/>
        <v>-1</v>
      </c>
      <c r="AY3575" s="38">
        <f t="shared" si="49"/>
        <v>0.00347831786</v>
      </c>
      <c r="AZ3575" s="12">
        <f t="shared" si="30"/>
        <v>134.5862516</v>
      </c>
      <c r="BA3575" s="12">
        <f t="shared" si="41"/>
        <v>91.70064976</v>
      </c>
      <c r="BB3575" s="12">
        <f t="shared" si="53"/>
        <v>118.2227944</v>
      </c>
      <c r="BC3575" s="12">
        <f t="shared" si="50"/>
        <v>0.00347831786</v>
      </c>
      <c r="BD3575" s="12">
        <f t="shared" si="54"/>
        <v>112.844369</v>
      </c>
    </row>
    <row r="3576" ht="14.25" customHeight="1">
      <c r="A3576" s="7">
        <v>41710.0</v>
      </c>
      <c r="B3576" s="21" t="s">
        <v>90</v>
      </c>
      <c r="C3576" s="8">
        <v>61.58308</v>
      </c>
      <c r="D3576" s="33">
        <f t="shared" si="5"/>
        <v>-0.007969849978</v>
      </c>
      <c r="E3576" s="33">
        <f t="shared" si="7"/>
        <v>0.0128218511</v>
      </c>
      <c r="F3576" s="33">
        <f t="shared" si="9"/>
        <v>0.05189091764</v>
      </c>
      <c r="G3576" s="33">
        <f t="shared" si="11"/>
        <v>0.01823054073</v>
      </c>
      <c r="H3576" s="33">
        <f t="shared" si="20"/>
        <v>0.6080757464</v>
      </c>
      <c r="I3576" s="45">
        <f t="shared" si="31"/>
        <v>2.208042429</v>
      </c>
      <c r="J3576" s="45">
        <f t="shared" si="43"/>
        <v>1.183132805</v>
      </c>
      <c r="K3576" s="21" t="s">
        <v>91</v>
      </c>
      <c r="L3576" s="8">
        <v>28.229107</v>
      </c>
      <c r="M3576" s="33">
        <f t="shared" si="6"/>
        <v>-0.0006498282695</v>
      </c>
      <c r="N3576" s="33">
        <f t="shared" si="8"/>
        <v>0.0110768169</v>
      </c>
      <c r="O3576" s="33">
        <f t="shared" si="10"/>
        <v>0.0238924501</v>
      </c>
      <c r="P3576" s="33">
        <f t="shared" si="12"/>
        <v>0.003488503703</v>
      </c>
      <c r="Q3576" s="45">
        <f t="shared" si="21"/>
        <v>0.6218482042</v>
      </c>
      <c r="R3576" s="45">
        <f t="shared" si="32"/>
        <v>1.176827226</v>
      </c>
      <c r="S3576" s="45">
        <f t="shared" si="44"/>
        <v>0.6427283095</v>
      </c>
      <c r="T3576" s="33">
        <f t="shared" si="22"/>
        <v>-0.01377245776</v>
      </c>
      <c r="U3576" s="33">
        <f t="shared" si="33"/>
        <v>1.031215203</v>
      </c>
      <c r="V3576" s="33">
        <f t="shared" si="42"/>
        <v>0.5404044955</v>
      </c>
      <c r="W3576" s="44">
        <f t="shared" si="13"/>
        <v>0.01086782077</v>
      </c>
      <c r="X3576" s="44">
        <f t="shared" si="14"/>
        <v>0.009890438495</v>
      </c>
      <c r="Y3576" s="33">
        <f t="shared" si="15"/>
        <v>0.9100663974</v>
      </c>
      <c r="Z3576" s="43">
        <v>1.0</v>
      </c>
      <c r="AA3576" s="33">
        <f t="shared" si="16"/>
        <v>1.910066397</v>
      </c>
      <c r="AB3576" s="33">
        <f t="shared" si="17"/>
        <v>0.4764579905</v>
      </c>
      <c r="AC3576" s="33">
        <f t="shared" si="18"/>
        <v>0.5235420095</v>
      </c>
      <c r="AD3576" s="33">
        <f t="shared" si="19"/>
        <v>0.004774399787</v>
      </c>
      <c r="AE3576" s="34">
        <f t="shared" si="23"/>
        <v>0</v>
      </c>
      <c r="AF3576" s="34">
        <f t="shared" si="24"/>
        <v>0</v>
      </c>
      <c r="AG3576" s="34">
        <f t="shared" si="25"/>
        <v>0</v>
      </c>
      <c r="AH3576" s="34">
        <f t="shared" si="26"/>
        <v>0</v>
      </c>
      <c r="AI3576" s="34">
        <f t="shared" si="28"/>
        <v>1</v>
      </c>
      <c r="AJ3576" s="34">
        <f t="shared" si="29"/>
        <v>0</v>
      </c>
      <c r="AK3576" s="34">
        <f t="shared" si="27"/>
        <v>0</v>
      </c>
      <c r="AL3576" s="36">
        <f t="shared" si="34"/>
        <v>-1</v>
      </c>
      <c r="AM3576" s="36">
        <f t="shared" si="35"/>
        <v>0</v>
      </c>
      <c r="AN3576" s="46">
        <f t="shared" si="36"/>
        <v>0</v>
      </c>
      <c r="AO3576" s="36">
        <f t="shared" si="37"/>
        <v>2</v>
      </c>
      <c r="AP3576" s="36">
        <f t="shared" si="39"/>
        <v>0</v>
      </c>
      <c r="AQ3576" s="36">
        <f t="shared" si="40"/>
        <v>-1</v>
      </c>
      <c r="AR3576" s="36">
        <f t="shared" si="38"/>
        <v>-0.004774399787</v>
      </c>
      <c r="AS3576" s="38">
        <f t="shared" si="45"/>
        <v>0</v>
      </c>
      <c r="AT3576" s="38">
        <f t="shared" si="46"/>
        <v>0</v>
      </c>
      <c r="AU3576" s="38">
        <f t="shared" si="47"/>
        <v>0</v>
      </c>
      <c r="AV3576" s="38">
        <f t="shared" si="48"/>
        <v>4</v>
      </c>
      <c r="AW3576" s="38">
        <f t="shared" si="51"/>
        <v>0</v>
      </c>
      <c r="AX3576" s="38">
        <f t="shared" si="52"/>
        <v>-1</v>
      </c>
      <c r="AY3576" s="38">
        <f t="shared" si="49"/>
        <v>-0.004774399787</v>
      </c>
      <c r="AZ3576" s="12">
        <f t="shared" si="30"/>
        <v>134.5862516</v>
      </c>
      <c r="BA3576" s="12">
        <f t="shared" si="41"/>
        <v>91.2628342</v>
      </c>
      <c r="BB3576" s="12">
        <f t="shared" si="53"/>
        <v>117.6583515</v>
      </c>
      <c r="BC3576" s="12">
        <f t="shared" si="50"/>
        <v>-0.003182933192</v>
      </c>
      <c r="BD3576" s="12">
        <f t="shared" si="54"/>
        <v>112.4851929</v>
      </c>
    </row>
    <row r="3577" ht="14.25" customHeight="1">
      <c r="A3577" s="7">
        <v>41711.0</v>
      </c>
      <c r="B3577" s="21" t="s">
        <v>90</v>
      </c>
      <c r="C3577" s="8">
        <v>61.320717</v>
      </c>
      <c r="D3577" s="33">
        <f t="shared" si="5"/>
        <v>-0.004260309812</v>
      </c>
      <c r="E3577" s="33">
        <f t="shared" si="7"/>
        <v>0.00577914398</v>
      </c>
      <c r="F3577" s="33">
        <f t="shared" si="9"/>
        <v>0.04184590032</v>
      </c>
      <c r="G3577" s="33">
        <f t="shared" si="11"/>
        <v>0.01090631852</v>
      </c>
      <c r="H3577" s="33">
        <f t="shared" si="20"/>
        <v>0.2590394171</v>
      </c>
      <c r="I3577" s="45">
        <f t="shared" si="31"/>
        <v>1.704290243</v>
      </c>
      <c r="J3577" s="45">
        <f t="shared" si="43"/>
        <v>0.8891485149</v>
      </c>
      <c r="K3577" s="21" t="s">
        <v>91</v>
      </c>
      <c r="L3577" s="8">
        <v>27.862225</v>
      </c>
      <c r="M3577" s="33">
        <f t="shared" si="6"/>
        <v>-0.0129965854</v>
      </c>
      <c r="N3577" s="33">
        <f t="shared" si="8"/>
        <v>-0.005176702713</v>
      </c>
      <c r="O3577" s="33">
        <f t="shared" si="10"/>
        <v>0.005275579559</v>
      </c>
      <c r="P3577" s="33">
        <f t="shared" si="12"/>
        <v>-0.006209765588</v>
      </c>
      <c r="Q3577" s="45">
        <f t="shared" si="21"/>
        <v>-0.1124270792</v>
      </c>
      <c r="R3577" s="45">
        <f t="shared" si="32"/>
        <v>0.4443354522</v>
      </c>
      <c r="S3577" s="45">
        <f t="shared" si="44"/>
        <v>0.3121646438</v>
      </c>
      <c r="T3577" s="33">
        <f t="shared" si="22"/>
        <v>0.3714664962</v>
      </c>
      <c r="U3577" s="33">
        <f t="shared" si="33"/>
        <v>1.25995479</v>
      </c>
      <c r="V3577" s="33">
        <f t="shared" si="42"/>
        <v>0.5769838712</v>
      </c>
      <c r="W3577" s="44">
        <f t="shared" si="13"/>
        <v>0.01091776679</v>
      </c>
      <c r="X3577" s="44">
        <f t="shared" si="14"/>
        <v>0.01030026551</v>
      </c>
      <c r="Y3577" s="33">
        <f t="shared" si="15"/>
        <v>0.9434406971</v>
      </c>
      <c r="Z3577" s="43">
        <v>1.0</v>
      </c>
      <c r="AA3577" s="33">
        <f t="shared" si="16"/>
        <v>1.943440697</v>
      </c>
      <c r="AB3577" s="33">
        <f t="shared" si="17"/>
        <v>0.4854486677</v>
      </c>
      <c r="AC3577" s="33">
        <f t="shared" si="18"/>
        <v>0.5145513323</v>
      </c>
      <c r="AD3577" s="33">
        <f t="shared" si="19"/>
        <v>-0.007458000796</v>
      </c>
      <c r="AE3577" s="34">
        <f t="shared" si="23"/>
        <v>0</v>
      </c>
      <c r="AF3577" s="34">
        <f t="shared" si="24"/>
        <v>0</v>
      </c>
      <c r="AG3577" s="34">
        <f t="shared" si="25"/>
        <v>0</v>
      </c>
      <c r="AH3577" s="34">
        <f t="shared" si="26"/>
        <v>0</v>
      </c>
      <c r="AI3577" s="34">
        <f t="shared" si="28"/>
        <v>0</v>
      </c>
      <c r="AJ3577" s="34">
        <f t="shared" si="29"/>
        <v>0</v>
      </c>
      <c r="AK3577" s="34">
        <f t="shared" si="27"/>
        <v>0</v>
      </c>
      <c r="AL3577" s="36">
        <f t="shared" si="34"/>
        <v>-1</v>
      </c>
      <c r="AM3577" s="36">
        <f t="shared" si="35"/>
        <v>0</v>
      </c>
      <c r="AN3577" s="46">
        <f t="shared" si="36"/>
        <v>0</v>
      </c>
      <c r="AO3577" s="36">
        <f t="shared" si="37"/>
        <v>3</v>
      </c>
      <c r="AP3577" s="36">
        <f t="shared" si="39"/>
        <v>0</v>
      </c>
      <c r="AQ3577" s="36">
        <f t="shared" si="40"/>
        <v>-1</v>
      </c>
      <c r="AR3577" s="36">
        <f t="shared" si="38"/>
        <v>0.007458000796</v>
      </c>
      <c r="AS3577" s="38">
        <f t="shared" si="45"/>
        <v>0</v>
      </c>
      <c r="AT3577" s="38">
        <f t="shared" si="46"/>
        <v>0</v>
      </c>
      <c r="AU3577" s="38">
        <f t="shared" si="47"/>
        <v>0</v>
      </c>
      <c r="AV3577" s="38">
        <f t="shared" si="48"/>
        <v>5</v>
      </c>
      <c r="AW3577" s="38">
        <f t="shared" si="51"/>
        <v>0</v>
      </c>
      <c r="AX3577" s="38">
        <f t="shared" si="52"/>
        <v>-1</v>
      </c>
      <c r="AY3577" s="38">
        <f t="shared" si="49"/>
        <v>0.007458000796</v>
      </c>
      <c r="AZ3577" s="12">
        <f t="shared" si="30"/>
        <v>134.5862516</v>
      </c>
      <c r="BA3577" s="12">
        <f t="shared" si="41"/>
        <v>91.94347249</v>
      </c>
      <c r="BB3577" s="12">
        <f t="shared" si="53"/>
        <v>118.5358476</v>
      </c>
      <c r="BC3577" s="12">
        <f t="shared" si="50"/>
        <v>0.004972000531</v>
      </c>
      <c r="BD3577" s="12">
        <f t="shared" si="54"/>
        <v>113.0444694</v>
      </c>
    </row>
    <row r="3578" ht="14.25" customHeight="1">
      <c r="A3578" s="7">
        <v>41712.0</v>
      </c>
      <c r="B3578" s="21" t="s">
        <v>90</v>
      </c>
      <c r="C3578" s="8">
        <v>60.720985</v>
      </c>
      <c r="D3578" s="33">
        <f t="shared" si="5"/>
        <v>-0.009780250939</v>
      </c>
      <c r="E3578" s="33">
        <f t="shared" si="7"/>
        <v>-0.006866185518</v>
      </c>
      <c r="F3578" s="33">
        <f t="shared" si="9"/>
        <v>0.0187718589</v>
      </c>
      <c r="G3578" s="33">
        <f t="shared" si="11"/>
        <v>0.0236299937</v>
      </c>
      <c r="H3578" s="33">
        <f t="shared" si="20"/>
        <v>-0.3672825775</v>
      </c>
      <c r="I3578" s="45">
        <f t="shared" si="31"/>
        <v>0.7584415368</v>
      </c>
      <c r="J3578" s="45">
        <f t="shared" si="43"/>
        <v>1.309212959</v>
      </c>
      <c r="K3578" s="21" t="s">
        <v>91</v>
      </c>
      <c r="L3578" s="8">
        <v>28.008978</v>
      </c>
      <c r="M3578" s="33">
        <f t="shared" si="6"/>
        <v>0.005267095503</v>
      </c>
      <c r="N3578" s="33">
        <f t="shared" si="8"/>
        <v>-0.002012580445</v>
      </c>
      <c r="O3578" s="33">
        <f t="shared" si="10"/>
        <v>0.007131513594</v>
      </c>
      <c r="P3578" s="33">
        <f t="shared" si="12"/>
        <v>-0.004594385665</v>
      </c>
      <c r="Q3578" s="45">
        <f t="shared" si="21"/>
        <v>0.008281133413</v>
      </c>
      <c r="R3578" s="45">
        <f t="shared" si="32"/>
        <v>0.4963436619</v>
      </c>
      <c r="S3578" s="45">
        <f t="shared" si="44"/>
        <v>0.3586348363</v>
      </c>
      <c r="T3578" s="33">
        <f t="shared" si="22"/>
        <v>-0.3755637109</v>
      </c>
      <c r="U3578" s="33">
        <f t="shared" si="33"/>
        <v>0.2620978749</v>
      </c>
      <c r="V3578" s="33">
        <f t="shared" si="42"/>
        <v>0.9505781226</v>
      </c>
      <c r="W3578" s="44">
        <f t="shared" si="13"/>
        <v>0.009868001865</v>
      </c>
      <c r="X3578" s="44">
        <f t="shared" si="14"/>
        <v>0.01033912701</v>
      </c>
      <c r="Y3578" s="33">
        <f t="shared" si="15"/>
        <v>1.047742709</v>
      </c>
      <c r="Z3578" s="43">
        <v>1.0</v>
      </c>
      <c r="AA3578" s="33">
        <f t="shared" si="16"/>
        <v>2.047742709</v>
      </c>
      <c r="AB3578" s="33">
        <f t="shared" si="17"/>
        <v>0.5116573994</v>
      </c>
      <c r="AC3578" s="33">
        <f t="shared" si="18"/>
        <v>0.4883426006</v>
      </c>
      <c r="AD3578" s="33">
        <f t="shared" si="19"/>
        <v>0.005353318118</v>
      </c>
      <c r="AE3578" s="34">
        <f t="shared" si="23"/>
        <v>0</v>
      </c>
      <c r="AF3578" s="34">
        <f t="shared" si="24"/>
        <v>0</v>
      </c>
      <c r="AG3578" s="34">
        <f t="shared" si="25"/>
        <v>0</v>
      </c>
      <c r="AH3578" s="34">
        <f t="shared" si="26"/>
        <v>0</v>
      </c>
      <c r="AI3578" s="34">
        <f t="shared" si="28"/>
        <v>0</v>
      </c>
      <c r="AJ3578" s="34">
        <f t="shared" si="29"/>
        <v>0</v>
      </c>
      <c r="AK3578" s="34">
        <f t="shared" si="27"/>
        <v>0</v>
      </c>
      <c r="AL3578" s="36">
        <f t="shared" si="34"/>
        <v>0</v>
      </c>
      <c r="AM3578" s="36">
        <f t="shared" si="35"/>
        <v>0</v>
      </c>
      <c r="AN3578" s="46">
        <f t="shared" si="36"/>
        <v>0</v>
      </c>
      <c r="AO3578" s="36">
        <f t="shared" si="37"/>
        <v>4</v>
      </c>
      <c r="AP3578" s="36">
        <f t="shared" si="39"/>
        <v>0</v>
      </c>
      <c r="AQ3578" s="36">
        <f t="shared" si="40"/>
        <v>-1</v>
      </c>
      <c r="AR3578" s="36">
        <f t="shared" si="38"/>
        <v>-0.005353318118</v>
      </c>
      <c r="AS3578" s="38">
        <f t="shared" si="45"/>
        <v>0</v>
      </c>
      <c r="AT3578" s="38">
        <f t="shared" si="46"/>
        <v>0</v>
      </c>
      <c r="AU3578" s="38">
        <f t="shared" si="47"/>
        <v>0</v>
      </c>
      <c r="AV3578" s="38">
        <f t="shared" si="48"/>
        <v>0</v>
      </c>
      <c r="AW3578" s="38">
        <f t="shared" si="51"/>
        <v>1</v>
      </c>
      <c r="AX3578" s="38">
        <f t="shared" si="52"/>
        <v>0</v>
      </c>
      <c r="AY3578" s="38">
        <f t="shared" si="49"/>
        <v>0</v>
      </c>
      <c r="AZ3578" s="12">
        <f t="shared" si="30"/>
        <v>134.5862516</v>
      </c>
      <c r="BA3578" s="12">
        <f t="shared" si="41"/>
        <v>91.45126983</v>
      </c>
      <c r="BB3578" s="12">
        <f t="shared" si="53"/>
        <v>118.5358476</v>
      </c>
      <c r="BC3578" s="12">
        <f t="shared" si="50"/>
        <v>-0.001784439373</v>
      </c>
      <c r="BD3578" s="12">
        <f t="shared" si="54"/>
        <v>112.8427484</v>
      </c>
    </row>
    <row r="3579" ht="14.25" customHeight="1">
      <c r="A3579" s="7">
        <v>41715.0</v>
      </c>
      <c r="B3579" s="21" t="s">
        <v>90</v>
      </c>
      <c r="C3579" s="8">
        <v>61.508125</v>
      </c>
      <c r="D3579" s="33">
        <f t="shared" si="5"/>
        <v>0.01296322845</v>
      </c>
      <c r="E3579" s="33">
        <f t="shared" si="7"/>
        <v>0.003915291057</v>
      </c>
      <c r="F3579" s="33">
        <f t="shared" si="9"/>
        <v>0.03911587211</v>
      </c>
      <c r="G3579" s="33">
        <f t="shared" si="11"/>
        <v>0.05814457166</v>
      </c>
      <c r="H3579" s="33">
        <f t="shared" si="20"/>
        <v>0.1379676136</v>
      </c>
      <c r="I3579" s="45">
        <f t="shared" si="31"/>
        <v>1.510899934</v>
      </c>
      <c r="J3579" s="45">
        <f t="shared" si="43"/>
        <v>2.487081895</v>
      </c>
      <c r="K3579" s="21" t="s">
        <v>91</v>
      </c>
      <c r="L3579" s="8">
        <v>28.082359</v>
      </c>
      <c r="M3579" s="33">
        <f t="shared" si="6"/>
        <v>0.002619909945</v>
      </c>
      <c r="N3579" s="33">
        <f t="shared" si="8"/>
        <v>-0.001986512597</v>
      </c>
      <c r="O3579" s="33">
        <f t="shared" si="10"/>
        <v>0.01188967783</v>
      </c>
      <c r="P3579" s="33">
        <f t="shared" si="12"/>
        <v>-0.009164633649</v>
      </c>
      <c r="Q3579" s="45">
        <f t="shared" si="21"/>
        <v>-0.009934629172</v>
      </c>
      <c r="R3579" s="45">
        <f t="shared" si="32"/>
        <v>0.6571634827</v>
      </c>
      <c r="S3579" s="45">
        <f t="shared" si="44"/>
        <v>0.2021227459</v>
      </c>
      <c r="T3579" s="33">
        <f t="shared" si="22"/>
        <v>0.1479022428</v>
      </c>
      <c r="U3579" s="33">
        <f t="shared" si="33"/>
        <v>0.8537364508</v>
      </c>
      <c r="V3579" s="33">
        <f t="shared" si="42"/>
        <v>2.284959149</v>
      </c>
      <c r="W3579" s="44">
        <f t="shared" si="13"/>
        <v>0.008826538557</v>
      </c>
      <c r="X3579" s="44">
        <f t="shared" si="14"/>
        <v>0.01021534887</v>
      </c>
      <c r="Y3579" s="33">
        <f t="shared" si="15"/>
        <v>1.157344842</v>
      </c>
      <c r="Z3579" s="43">
        <v>1.0</v>
      </c>
      <c r="AA3579" s="33">
        <f t="shared" si="16"/>
        <v>2.157344842</v>
      </c>
      <c r="AB3579" s="33">
        <f t="shared" si="17"/>
        <v>0.536467244</v>
      </c>
      <c r="AC3579" s="33">
        <f t="shared" si="18"/>
        <v>0.463532756</v>
      </c>
      <c r="AD3579" s="33">
        <f t="shared" si="19"/>
        <v>-0.002228624727</v>
      </c>
      <c r="AE3579" s="34">
        <f t="shared" si="23"/>
        <v>0</v>
      </c>
      <c r="AF3579" s="34">
        <f t="shared" si="24"/>
        <v>0</v>
      </c>
      <c r="AG3579" s="34">
        <f t="shared" si="25"/>
        <v>0</v>
      </c>
      <c r="AH3579" s="34">
        <f t="shared" si="26"/>
        <v>0</v>
      </c>
      <c r="AI3579" s="34">
        <f t="shared" si="28"/>
        <v>0</v>
      </c>
      <c r="AJ3579" s="34">
        <f t="shared" si="29"/>
        <v>0</v>
      </c>
      <c r="AK3579" s="34">
        <f t="shared" si="27"/>
        <v>0</v>
      </c>
      <c r="AL3579" s="36">
        <f t="shared" si="34"/>
        <v>0</v>
      </c>
      <c r="AM3579" s="36">
        <f t="shared" si="35"/>
        <v>0</v>
      </c>
      <c r="AN3579" s="46">
        <f t="shared" si="36"/>
        <v>0</v>
      </c>
      <c r="AO3579" s="36">
        <f t="shared" si="37"/>
        <v>5</v>
      </c>
      <c r="AP3579" s="36">
        <f t="shared" si="39"/>
        <v>0</v>
      </c>
      <c r="AQ3579" s="36">
        <f t="shared" si="40"/>
        <v>-1</v>
      </c>
      <c r="AR3579" s="36">
        <f t="shared" si="38"/>
        <v>0.002228624727</v>
      </c>
      <c r="AS3579" s="38">
        <f t="shared" si="45"/>
        <v>-1</v>
      </c>
      <c r="AT3579" s="38">
        <f t="shared" si="46"/>
        <v>0</v>
      </c>
      <c r="AU3579" s="38">
        <f t="shared" si="47"/>
        <v>0</v>
      </c>
      <c r="AV3579" s="38">
        <f t="shared" si="48"/>
        <v>1</v>
      </c>
      <c r="AW3579" s="38">
        <f t="shared" si="51"/>
        <v>0</v>
      </c>
      <c r="AX3579" s="38">
        <f t="shared" si="52"/>
        <v>-1</v>
      </c>
      <c r="AY3579" s="38">
        <f t="shared" si="49"/>
        <v>0.002228624727</v>
      </c>
      <c r="AZ3579" s="12">
        <f t="shared" si="30"/>
        <v>134.5862516</v>
      </c>
      <c r="BA3579" s="12">
        <f t="shared" si="41"/>
        <v>91.65508039</v>
      </c>
      <c r="BB3579" s="12">
        <f t="shared" si="53"/>
        <v>118.8000195</v>
      </c>
      <c r="BC3579" s="12">
        <f t="shared" si="50"/>
        <v>0.001485749818</v>
      </c>
      <c r="BD3579" s="12">
        <f t="shared" si="54"/>
        <v>113.0104045</v>
      </c>
    </row>
    <row r="3580" ht="14.25" customHeight="1">
      <c r="A3580" s="7">
        <v>41716.0</v>
      </c>
      <c r="B3580" s="21" t="s">
        <v>90</v>
      </c>
      <c r="C3580" s="8">
        <v>61.433128</v>
      </c>
      <c r="D3580" s="33">
        <f t="shared" si="5"/>
        <v>-0.001219302328</v>
      </c>
      <c r="E3580" s="33">
        <f t="shared" si="7"/>
        <v>-0.01038539829</v>
      </c>
      <c r="F3580" s="33">
        <f t="shared" si="9"/>
        <v>0.02077640291</v>
      </c>
      <c r="G3580" s="33">
        <f t="shared" si="11"/>
        <v>0.05563774818</v>
      </c>
      <c r="H3580" s="33">
        <f t="shared" si="20"/>
        <v>-0.579421747</v>
      </c>
      <c r="I3580" s="45">
        <f t="shared" si="31"/>
        <v>0.7592535143</v>
      </c>
      <c r="J3580" s="45">
        <f t="shared" si="43"/>
        <v>2.265390971</v>
      </c>
      <c r="K3580" s="21" t="s">
        <v>91</v>
      </c>
      <c r="L3580" s="8">
        <v>28.177748</v>
      </c>
      <c r="M3580" s="33">
        <f t="shared" si="6"/>
        <v>0.003396758798</v>
      </c>
      <c r="N3580" s="33">
        <f t="shared" si="8"/>
        <v>-0.002468009251</v>
      </c>
      <c r="O3580" s="33">
        <f t="shared" si="10"/>
        <v>0.01029123739</v>
      </c>
      <c r="P3580" s="33">
        <f t="shared" si="12"/>
        <v>0.03293973767</v>
      </c>
      <c r="Q3580" s="45">
        <f t="shared" si="21"/>
        <v>-0.04448387948</v>
      </c>
      <c r="R3580" s="45">
        <f t="shared" si="32"/>
        <v>0.5732505669</v>
      </c>
      <c r="S3580" s="45">
        <f t="shared" si="44"/>
        <v>1.573302633</v>
      </c>
      <c r="T3580" s="33">
        <f t="shared" si="22"/>
        <v>-0.5349378676</v>
      </c>
      <c r="U3580" s="33">
        <f t="shared" si="33"/>
        <v>0.1860029474</v>
      </c>
      <c r="V3580" s="33">
        <f t="shared" si="42"/>
        <v>0.6920883382</v>
      </c>
      <c r="W3580" s="44">
        <f t="shared" si="13"/>
        <v>0.008866625846</v>
      </c>
      <c r="X3580" s="44">
        <f t="shared" si="14"/>
        <v>0.005319403531</v>
      </c>
      <c r="Y3580" s="33">
        <f t="shared" si="15"/>
        <v>0.5999354911</v>
      </c>
      <c r="Z3580" s="43">
        <v>1.0</v>
      </c>
      <c r="AA3580" s="33">
        <f t="shared" si="16"/>
        <v>1.599935491</v>
      </c>
      <c r="AB3580" s="33">
        <f t="shared" si="17"/>
        <v>0.3749748002</v>
      </c>
      <c r="AC3580" s="33">
        <f t="shared" si="18"/>
        <v>0.6250251998</v>
      </c>
      <c r="AD3580" s="33">
        <f t="shared" si="19"/>
        <v>0.001578371432</v>
      </c>
      <c r="AE3580" s="34">
        <f t="shared" si="23"/>
        <v>0</v>
      </c>
      <c r="AF3580" s="34">
        <f t="shared" si="24"/>
        <v>0</v>
      </c>
      <c r="AG3580" s="34">
        <f t="shared" si="25"/>
        <v>0</v>
      </c>
      <c r="AH3580" s="34">
        <f t="shared" si="26"/>
        <v>0</v>
      </c>
      <c r="AI3580" s="34">
        <f t="shared" si="28"/>
        <v>0</v>
      </c>
      <c r="AJ3580" s="34">
        <f t="shared" si="29"/>
        <v>0</v>
      </c>
      <c r="AK3580" s="34">
        <f t="shared" si="27"/>
        <v>0</v>
      </c>
      <c r="AL3580" s="36">
        <f t="shared" si="34"/>
        <v>0</v>
      </c>
      <c r="AM3580" s="36">
        <f t="shared" si="35"/>
        <v>0</v>
      </c>
      <c r="AN3580" s="46">
        <f t="shared" si="36"/>
        <v>0</v>
      </c>
      <c r="AO3580" s="36">
        <f t="shared" si="37"/>
        <v>0</v>
      </c>
      <c r="AP3580" s="36">
        <f t="shared" si="39"/>
        <v>1</v>
      </c>
      <c r="AQ3580" s="36">
        <f t="shared" si="40"/>
        <v>0</v>
      </c>
      <c r="AR3580" s="36">
        <f t="shared" si="38"/>
        <v>0</v>
      </c>
      <c r="AS3580" s="38">
        <f t="shared" si="45"/>
        <v>0</v>
      </c>
      <c r="AT3580" s="38">
        <f t="shared" si="46"/>
        <v>0</v>
      </c>
      <c r="AU3580" s="38">
        <f t="shared" si="47"/>
        <v>0</v>
      </c>
      <c r="AV3580" s="38">
        <f t="shared" si="48"/>
        <v>2</v>
      </c>
      <c r="AW3580" s="38">
        <f t="shared" si="51"/>
        <v>0</v>
      </c>
      <c r="AX3580" s="38">
        <f t="shared" si="52"/>
        <v>-1</v>
      </c>
      <c r="AY3580" s="38">
        <f t="shared" si="49"/>
        <v>-0.001578371432</v>
      </c>
      <c r="AZ3580" s="12">
        <f t="shared" si="30"/>
        <v>134.5862516</v>
      </c>
      <c r="BA3580" s="12">
        <f t="shared" si="41"/>
        <v>91.65508039</v>
      </c>
      <c r="BB3580" s="12">
        <f t="shared" si="53"/>
        <v>118.6125089</v>
      </c>
      <c r="BC3580" s="12">
        <f t="shared" si="50"/>
        <v>-0.0005261238107</v>
      </c>
      <c r="BD3580" s="12">
        <f t="shared" si="54"/>
        <v>112.950947</v>
      </c>
    </row>
    <row r="3581" ht="14.25" customHeight="1">
      <c r="A3581" s="7">
        <v>41717.0</v>
      </c>
      <c r="B3581" s="21" t="s">
        <v>90</v>
      </c>
      <c r="C3581" s="8">
        <v>60.998375</v>
      </c>
      <c r="D3581" s="33">
        <f t="shared" si="5"/>
        <v>-0.007076849481</v>
      </c>
      <c r="E3581" s="33">
        <f t="shared" si="7"/>
        <v>-0.00949457221</v>
      </c>
      <c r="F3581" s="33">
        <f t="shared" si="9"/>
        <v>0.003205540895</v>
      </c>
      <c r="G3581" s="33">
        <f t="shared" si="11"/>
        <v>0.06284977619</v>
      </c>
      <c r="H3581" s="33">
        <f t="shared" si="20"/>
        <v>-0.5413400538</v>
      </c>
      <c r="I3581" s="45">
        <f t="shared" si="31"/>
        <v>0.06730337175</v>
      </c>
      <c r="J3581" s="45">
        <f t="shared" si="43"/>
        <v>2.379709198</v>
      </c>
      <c r="K3581" s="21" t="s">
        <v>91</v>
      </c>
      <c r="L3581" s="8">
        <v>27.986958</v>
      </c>
      <c r="M3581" s="33">
        <f t="shared" si="6"/>
        <v>-0.006770945641</v>
      </c>
      <c r="N3581" s="33">
        <f t="shared" si="8"/>
        <v>-0.008577990087</v>
      </c>
      <c r="O3581" s="33">
        <f t="shared" si="10"/>
        <v>0.002403809993</v>
      </c>
      <c r="P3581" s="33">
        <f t="shared" si="12"/>
        <v>0.03617756053</v>
      </c>
      <c r="Q3581" s="45">
        <f t="shared" si="21"/>
        <v>-0.3212887006</v>
      </c>
      <c r="R3581" s="45">
        <f t="shared" si="32"/>
        <v>0.2650011112</v>
      </c>
      <c r="S3581" s="45">
        <f t="shared" si="44"/>
        <v>1.635014901</v>
      </c>
      <c r="T3581" s="33">
        <f t="shared" si="22"/>
        <v>-0.2200513532</v>
      </c>
      <c r="U3581" s="33">
        <f t="shared" si="33"/>
        <v>-0.1976977394</v>
      </c>
      <c r="V3581" s="33">
        <f t="shared" si="42"/>
        <v>0.7446942979</v>
      </c>
      <c r="W3581" s="44">
        <f t="shared" si="13"/>
        <v>0.008315067139</v>
      </c>
      <c r="X3581" s="44">
        <f t="shared" si="14"/>
        <v>0.005001745727</v>
      </c>
      <c r="Y3581" s="33">
        <f t="shared" si="15"/>
        <v>0.6015280025</v>
      </c>
      <c r="Z3581" s="43">
        <v>1.0</v>
      </c>
      <c r="AA3581" s="33">
        <f t="shared" si="16"/>
        <v>1.601528003</v>
      </c>
      <c r="AB3581" s="33">
        <f t="shared" si="17"/>
        <v>0.3755963065</v>
      </c>
      <c r="AC3581" s="33">
        <f t="shared" si="18"/>
        <v>0.6244036935</v>
      </c>
      <c r="AD3581" s="33">
        <f t="shared" si="19"/>
        <v>-0.002813699221</v>
      </c>
      <c r="AE3581" s="34">
        <f t="shared" si="23"/>
        <v>0</v>
      </c>
      <c r="AF3581" s="34">
        <f t="shared" si="24"/>
        <v>0</v>
      </c>
      <c r="AG3581" s="34">
        <f t="shared" si="25"/>
        <v>0</v>
      </c>
      <c r="AH3581" s="34">
        <f t="shared" si="26"/>
        <v>0</v>
      </c>
      <c r="AI3581" s="34">
        <f t="shared" si="28"/>
        <v>0</v>
      </c>
      <c r="AJ3581" s="34">
        <f t="shared" si="29"/>
        <v>0</v>
      </c>
      <c r="AK3581" s="34">
        <f t="shared" si="27"/>
        <v>0</v>
      </c>
      <c r="AL3581" s="36">
        <f t="shared" si="34"/>
        <v>0</v>
      </c>
      <c r="AM3581" s="36">
        <f t="shared" si="35"/>
        <v>0</v>
      </c>
      <c r="AN3581" s="46">
        <f t="shared" si="36"/>
        <v>0</v>
      </c>
      <c r="AO3581" s="36">
        <f t="shared" si="37"/>
        <v>0</v>
      </c>
      <c r="AP3581" s="36">
        <f t="shared" si="39"/>
        <v>0</v>
      </c>
      <c r="AQ3581" s="36">
        <f t="shared" si="40"/>
        <v>0</v>
      </c>
      <c r="AR3581" s="36">
        <f t="shared" si="38"/>
        <v>0</v>
      </c>
      <c r="AS3581" s="38">
        <f t="shared" si="45"/>
        <v>0</v>
      </c>
      <c r="AT3581" s="38">
        <f t="shared" si="46"/>
        <v>0</v>
      </c>
      <c r="AU3581" s="38">
        <f t="shared" si="47"/>
        <v>0</v>
      </c>
      <c r="AV3581" s="38">
        <f t="shared" si="48"/>
        <v>3</v>
      </c>
      <c r="AW3581" s="38">
        <f t="shared" si="51"/>
        <v>0</v>
      </c>
      <c r="AX3581" s="38">
        <f t="shared" si="52"/>
        <v>-1</v>
      </c>
      <c r="AY3581" s="38">
        <f t="shared" si="49"/>
        <v>0.002813699221</v>
      </c>
      <c r="AZ3581" s="12">
        <f t="shared" si="30"/>
        <v>134.5862516</v>
      </c>
      <c r="BA3581" s="12">
        <f t="shared" si="41"/>
        <v>91.65508039</v>
      </c>
      <c r="BB3581" s="12">
        <f t="shared" si="53"/>
        <v>118.9462489</v>
      </c>
      <c r="BC3581" s="12">
        <f t="shared" si="50"/>
        <v>0.0009378997404</v>
      </c>
      <c r="BD3581" s="12">
        <f t="shared" si="54"/>
        <v>113.0568837</v>
      </c>
    </row>
    <row r="3582" ht="14.25" customHeight="1">
      <c r="A3582" s="7">
        <v>41718.0</v>
      </c>
      <c r="B3582" s="21" t="s">
        <v>90</v>
      </c>
      <c r="C3582" s="8">
        <v>61.365677</v>
      </c>
      <c r="D3582" s="33">
        <f t="shared" si="5"/>
        <v>0.006021504671</v>
      </c>
      <c r="E3582" s="33">
        <f t="shared" si="7"/>
        <v>0.0007331942971</v>
      </c>
      <c r="F3582" s="33">
        <f t="shared" si="9"/>
        <v>0.006516575512</v>
      </c>
      <c r="G3582" s="33">
        <f t="shared" si="11"/>
        <v>0.05677657889</v>
      </c>
      <c r="H3582" s="33">
        <f t="shared" si="20"/>
        <v>-0.03004535882</v>
      </c>
      <c r="I3582" s="45">
        <f t="shared" si="31"/>
        <v>0.1893584922</v>
      </c>
      <c r="J3582" s="45">
        <f t="shared" si="43"/>
        <v>2.043058757</v>
      </c>
      <c r="K3582" s="21" t="s">
        <v>91</v>
      </c>
      <c r="L3582" s="8">
        <v>28.214445</v>
      </c>
      <c r="M3582" s="33">
        <f t="shared" si="6"/>
        <v>0.00812832177</v>
      </c>
      <c r="N3582" s="33">
        <f t="shared" si="8"/>
        <v>0.01264148861</v>
      </c>
      <c r="O3582" s="33">
        <f t="shared" si="10"/>
        <v>0.007399344669</v>
      </c>
      <c r="P3582" s="33">
        <f t="shared" si="12"/>
        <v>0.03899885161</v>
      </c>
      <c r="Q3582" s="45">
        <f t="shared" si="21"/>
        <v>0.66159245</v>
      </c>
      <c r="R3582" s="45">
        <f t="shared" si="32"/>
        <v>0.4506842808</v>
      </c>
      <c r="S3582" s="45">
        <f t="shared" si="44"/>
        <v>1.674144248</v>
      </c>
      <c r="T3582" s="33">
        <f t="shared" si="22"/>
        <v>-0.6916378088</v>
      </c>
      <c r="U3582" s="33">
        <f t="shared" si="33"/>
        <v>-0.2613257886</v>
      </c>
      <c r="V3582" s="33">
        <f t="shared" si="42"/>
        <v>0.3689145091</v>
      </c>
      <c r="W3582" s="44">
        <f t="shared" si="13"/>
        <v>0.00809358239</v>
      </c>
      <c r="X3582" s="44">
        <f t="shared" si="14"/>
        <v>0.005140975183</v>
      </c>
      <c r="Y3582" s="33">
        <f t="shared" si="15"/>
        <v>0.635191555</v>
      </c>
      <c r="Z3582" s="43">
        <v>1.0</v>
      </c>
      <c r="AA3582" s="33">
        <f t="shared" si="16"/>
        <v>1.635191555</v>
      </c>
      <c r="AB3582" s="33">
        <f t="shared" si="17"/>
        <v>0.3884508534</v>
      </c>
      <c r="AC3582" s="33">
        <f t="shared" si="18"/>
        <v>0.6115491466</v>
      </c>
      <c r="AD3582" s="33">
        <f t="shared" si="19"/>
        <v>0.001487942676</v>
      </c>
      <c r="AE3582" s="34">
        <f t="shared" si="23"/>
        <v>0</v>
      </c>
      <c r="AF3582" s="34">
        <f t="shared" si="24"/>
        <v>0</v>
      </c>
      <c r="AG3582" s="34">
        <f t="shared" si="25"/>
        <v>0</v>
      </c>
      <c r="AH3582" s="34">
        <f t="shared" si="26"/>
        <v>0</v>
      </c>
      <c r="AI3582" s="34">
        <f t="shared" si="28"/>
        <v>0</v>
      </c>
      <c r="AJ3582" s="34">
        <f t="shared" si="29"/>
        <v>0</v>
      </c>
      <c r="AK3582" s="34">
        <f t="shared" si="27"/>
        <v>0</v>
      </c>
      <c r="AL3582" s="36">
        <f t="shared" si="34"/>
        <v>0</v>
      </c>
      <c r="AM3582" s="36">
        <f t="shared" si="35"/>
        <v>0</v>
      </c>
      <c r="AN3582" s="46">
        <f t="shared" si="36"/>
        <v>0</v>
      </c>
      <c r="AO3582" s="36">
        <f t="shared" si="37"/>
        <v>0</v>
      </c>
      <c r="AP3582" s="36">
        <f t="shared" si="39"/>
        <v>0</v>
      </c>
      <c r="AQ3582" s="36">
        <f t="shared" si="40"/>
        <v>0</v>
      </c>
      <c r="AR3582" s="36">
        <f t="shared" si="38"/>
        <v>0</v>
      </c>
      <c r="AS3582" s="38">
        <f t="shared" si="45"/>
        <v>0</v>
      </c>
      <c r="AT3582" s="38">
        <f t="shared" si="46"/>
        <v>0</v>
      </c>
      <c r="AU3582" s="38">
        <f t="shared" si="47"/>
        <v>0</v>
      </c>
      <c r="AV3582" s="38">
        <f t="shared" si="48"/>
        <v>4</v>
      </c>
      <c r="AW3582" s="38">
        <f t="shared" si="51"/>
        <v>0</v>
      </c>
      <c r="AX3582" s="38">
        <f t="shared" si="52"/>
        <v>-1</v>
      </c>
      <c r="AY3582" s="38">
        <f t="shared" si="49"/>
        <v>-0.001487942676</v>
      </c>
      <c r="AZ3582" s="12">
        <f t="shared" si="30"/>
        <v>134.5862516</v>
      </c>
      <c r="BA3582" s="12">
        <f t="shared" si="41"/>
        <v>91.65508039</v>
      </c>
      <c r="BB3582" s="12">
        <f t="shared" si="53"/>
        <v>118.7692637</v>
      </c>
      <c r="BC3582" s="12">
        <f t="shared" si="50"/>
        <v>-0.0004959808922</v>
      </c>
      <c r="BD3582" s="12">
        <f t="shared" si="54"/>
        <v>113.0008096</v>
      </c>
    </row>
    <row r="3583" ht="14.25" customHeight="1">
      <c r="A3583" s="7">
        <v>41719.0</v>
      </c>
      <c r="B3583" s="21" t="s">
        <v>90</v>
      </c>
      <c r="C3583" s="8">
        <v>61.575592</v>
      </c>
      <c r="D3583" s="33">
        <f t="shared" si="5"/>
        <v>0.003420723282</v>
      </c>
      <c r="E3583" s="33">
        <f t="shared" si="7"/>
        <v>0.01407432702</v>
      </c>
      <c r="F3583" s="33">
        <f t="shared" si="9"/>
        <v>0.007111504564</v>
      </c>
      <c r="G3583" s="33">
        <f t="shared" si="11"/>
        <v>0.05754506365</v>
      </c>
      <c r="H3583" s="33">
        <f t="shared" si="20"/>
        <v>0.6297148772</v>
      </c>
      <c r="I3583" s="45">
        <f t="shared" si="31"/>
        <v>0.1983590854</v>
      </c>
      <c r="J3583" s="45">
        <f t="shared" si="43"/>
        <v>1.966957573</v>
      </c>
      <c r="K3583" s="21" t="s">
        <v>91</v>
      </c>
      <c r="L3583" s="8">
        <v>28.207102</v>
      </c>
      <c r="M3583" s="33">
        <f t="shared" si="6"/>
        <v>-0.0002602567586</v>
      </c>
      <c r="N3583" s="33">
        <f t="shared" si="8"/>
        <v>0.007073589047</v>
      </c>
      <c r="O3583" s="33">
        <f t="shared" si="10"/>
        <v>0.005046772435</v>
      </c>
      <c r="P3583" s="33">
        <f t="shared" si="12"/>
        <v>0.04208074329</v>
      </c>
      <c r="Q3583" s="45">
        <f t="shared" si="21"/>
        <v>0.4165246921</v>
      </c>
      <c r="R3583" s="45">
        <f t="shared" si="32"/>
        <v>0.3511989238</v>
      </c>
      <c r="S3583" s="45">
        <f t="shared" si="44"/>
        <v>1.711438274</v>
      </c>
      <c r="T3583" s="33">
        <f t="shared" si="22"/>
        <v>0.2131901851</v>
      </c>
      <c r="U3583" s="33">
        <f t="shared" si="33"/>
        <v>-0.1528398384</v>
      </c>
      <c r="V3583" s="33">
        <f t="shared" si="42"/>
        <v>0.2555192986</v>
      </c>
      <c r="W3583" s="44">
        <f t="shared" si="13"/>
        <v>0.008094729327</v>
      </c>
      <c r="X3583" s="44">
        <f t="shared" si="14"/>
        <v>0.005026498916</v>
      </c>
      <c r="Y3583" s="33">
        <f t="shared" si="15"/>
        <v>0.6209594802</v>
      </c>
      <c r="Z3583" s="43">
        <v>1.0</v>
      </c>
      <c r="AA3583" s="33">
        <f t="shared" si="16"/>
        <v>1.62095948</v>
      </c>
      <c r="AB3583" s="33">
        <f t="shared" si="17"/>
        <v>0.3830814328</v>
      </c>
      <c r="AC3583" s="33">
        <f t="shared" si="18"/>
        <v>0.6169185672</v>
      </c>
      <c r="AD3583" s="33">
        <f t="shared" si="19"/>
        <v>-0.0005240221752</v>
      </c>
      <c r="AE3583" s="34">
        <f t="shared" si="23"/>
        <v>0</v>
      </c>
      <c r="AF3583" s="34">
        <f t="shared" si="24"/>
        <v>0</v>
      </c>
      <c r="AG3583" s="34">
        <f t="shared" si="25"/>
        <v>0</v>
      </c>
      <c r="AH3583" s="34">
        <f t="shared" si="26"/>
        <v>0</v>
      </c>
      <c r="AI3583" s="34">
        <f t="shared" si="28"/>
        <v>0</v>
      </c>
      <c r="AJ3583" s="34">
        <f t="shared" si="29"/>
        <v>0</v>
      </c>
      <c r="AK3583" s="34">
        <f t="shared" si="27"/>
        <v>0</v>
      </c>
      <c r="AL3583" s="36">
        <f t="shared" si="34"/>
        <v>0</v>
      </c>
      <c r="AM3583" s="36">
        <f t="shared" si="35"/>
        <v>0</v>
      </c>
      <c r="AN3583" s="46">
        <f t="shared" si="36"/>
        <v>0</v>
      </c>
      <c r="AO3583" s="36">
        <f t="shared" si="37"/>
        <v>0</v>
      </c>
      <c r="AP3583" s="36">
        <f t="shared" si="39"/>
        <v>0</v>
      </c>
      <c r="AQ3583" s="36">
        <f t="shared" si="40"/>
        <v>0</v>
      </c>
      <c r="AR3583" s="36">
        <f t="shared" si="38"/>
        <v>0</v>
      </c>
      <c r="AS3583" s="38">
        <f t="shared" si="45"/>
        <v>0</v>
      </c>
      <c r="AT3583" s="38">
        <f t="shared" si="46"/>
        <v>0</v>
      </c>
      <c r="AU3583" s="38">
        <f t="shared" si="47"/>
        <v>0</v>
      </c>
      <c r="AV3583" s="38">
        <f t="shared" si="48"/>
        <v>5</v>
      </c>
      <c r="AW3583" s="38">
        <f t="shared" si="51"/>
        <v>0</v>
      </c>
      <c r="AX3583" s="38">
        <f t="shared" si="52"/>
        <v>-1</v>
      </c>
      <c r="AY3583" s="38">
        <f t="shared" si="49"/>
        <v>0.0005240221752</v>
      </c>
      <c r="AZ3583" s="12">
        <f t="shared" si="30"/>
        <v>134.5862516</v>
      </c>
      <c r="BA3583" s="12">
        <f t="shared" si="41"/>
        <v>91.65508039</v>
      </c>
      <c r="BB3583" s="12">
        <f t="shared" si="53"/>
        <v>118.8315014</v>
      </c>
      <c r="BC3583" s="12">
        <f t="shared" si="50"/>
        <v>0.0001746740584</v>
      </c>
      <c r="BD3583" s="12">
        <f t="shared" si="54"/>
        <v>113.0205479</v>
      </c>
    </row>
    <row r="3584" ht="14.25" customHeight="1">
      <c r="A3584" s="7">
        <v>41722.0</v>
      </c>
      <c r="B3584" s="21" t="s">
        <v>90</v>
      </c>
      <c r="C3584" s="8">
        <v>61.388168</v>
      </c>
      <c r="D3584" s="33">
        <f t="shared" si="5"/>
        <v>-0.00304380346</v>
      </c>
      <c r="E3584" s="33">
        <f t="shared" si="7"/>
        <v>-0.001950262669</v>
      </c>
      <c r="F3584" s="33">
        <f t="shared" si="9"/>
        <v>0.001957392543</v>
      </c>
      <c r="G3584" s="33">
        <f t="shared" si="11"/>
        <v>0.04550435041</v>
      </c>
      <c r="H3584" s="33">
        <f t="shared" si="20"/>
        <v>-0.1554760753</v>
      </c>
      <c r="I3584" s="45">
        <f t="shared" si="31"/>
        <v>-0.009309367202</v>
      </c>
      <c r="J3584" s="45">
        <f t="shared" si="43"/>
        <v>1.508119437</v>
      </c>
      <c r="K3584" s="21" t="s">
        <v>91</v>
      </c>
      <c r="L3584" s="8">
        <v>28.177748</v>
      </c>
      <c r="M3584" s="33">
        <f t="shared" si="6"/>
        <v>-0.001040659902</v>
      </c>
      <c r="N3584" s="33">
        <f t="shared" si="8"/>
        <v>0.003396758798</v>
      </c>
      <c r="O3584" s="33">
        <f t="shared" si="10"/>
        <v>0.001403498497</v>
      </c>
      <c r="P3584" s="33">
        <f t="shared" si="12"/>
        <v>0.0321132655</v>
      </c>
      <c r="Q3584" s="45">
        <f t="shared" si="21"/>
        <v>0.2627292563</v>
      </c>
      <c r="R3584" s="45">
        <f t="shared" si="32"/>
        <v>0.2081098247</v>
      </c>
      <c r="S3584" s="45">
        <f t="shared" si="44"/>
        <v>1.351748088</v>
      </c>
      <c r="T3584" s="33">
        <f t="shared" si="22"/>
        <v>-0.4182053316</v>
      </c>
      <c r="U3584" s="33">
        <f t="shared" si="33"/>
        <v>-0.2174191919</v>
      </c>
      <c r="V3584" s="33">
        <f t="shared" si="42"/>
        <v>0.1563713495</v>
      </c>
      <c r="W3584" s="44">
        <f t="shared" si="13"/>
        <v>0.008083406471</v>
      </c>
      <c r="X3584" s="44">
        <f t="shared" si="14"/>
        <v>0.004825601609</v>
      </c>
      <c r="Y3584" s="33">
        <f t="shared" si="15"/>
        <v>0.5969762409</v>
      </c>
      <c r="Z3584" s="43">
        <v>1.0</v>
      </c>
      <c r="AA3584" s="33">
        <f t="shared" si="16"/>
        <v>1.596976241</v>
      </c>
      <c r="AB3584" s="33">
        <f t="shared" si="17"/>
        <v>0.3738166077</v>
      </c>
      <c r="AC3584" s="33">
        <f t="shared" si="18"/>
        <v>0.6261833923</v>
      </c>
      <c r="AD3584" s="33">
        <f t="shared" si="19"/>
        <v>-0.001259357296</v>
      </c>
      <c r="AE3584" s="34">
        <f t="shared" si="23"/>
        <v>0</v>
      </c>
      <c r="AF3584" s="34">
        <f t="shared" si="24"/>
        <v>0</v>
      </c>
      <c r="AG3584" s="34">
        <f t="shared" si="25"/>
        <v>0</v>
      </c>
      <c r="AH3584" s="34">
        <f t="shared" si="26"/>
        <v>0</v>
      </c>
      <c r="AI3584" s="34">
        <f t="shared" si="28"/>
        <v>0</v>
      </c>
      <c r="AJ3584" s="34">
        <f t="shared" si="29"/>
        <v>0</v>
      </c>
      <c r="AK3584" s="34">
        <f t="shared" si="27"/>
        <v>0</v>
      </c>
      <c r="AL3584" s="36">
        <f t="shared" si="34"/>
        <v>0</v>
      </c>
      <c r="AM3584" s="36">
        <f t="shared" si="35"/>
        <v>0</v>
      </c>
      <c r="AN3584" s="46">
        <f t="shared" si="36"/>
        <v>0</v>
      </c>
      <c r="AO3584" s="36">
        <f t="shared" si="37"/>
        <v>0</v>
      </c>
      <c r="AP3584" s="36">
        <f t="shared" si="39"/>
        <v>0</v>
      </c>
      <c r="AQ3584" s="36">
        <f t="shared" si="40"/>
        <v>0</v>
      </c>
      <c r="AR3584" s="36">
        <f t="shared" si="38"/>
        <v>0</v>
      </c>
      <c r="AS3584" s="38">
        <f t="shared" si="45"/>
        <v>0</v>
      </c>
      <c r="AT3584" s="38">
        <f t="shared" si="46"/>
        <v>0</v>
      </c>
      <c r="AU3584" s="38">
        <f t="shared" si="47"/>
        <v>0</v>
      </c>
      <c r="AV3584" s="38">
        <f t="shared" si="48"/>
        <v>0</v>
      </c>
      <c r="AW3584" s="38">
        <f t="shared" si="51"/>
        <v>1</v>
      </c>
      <c r="AX3584" s="38">
        <f t="shared" si="52"/>
        <v>0</v>
      </c>
      <c r="AY3584" s="38">
        <f t="shared" si="49"/>
        <v>0</v>
      </c>
      <c r="AZ3584" s="12">
        <f t="shared" si="30"/>
        <v>134.5862516</v>
      </c>
      <c r="BA3584" s="12">
        <f t="shared" si="41"/>
        <v>91.65508039</v>
      </c>
      <c r="BB3584" s="12">
        <f t="shared" si="53"/>
        <v>118.8315014</v>
      </c>
      <c r="BC3584" s="12">
        <f t="shared" si="50"/>
        <v>0</v>
      </c>
      <c r="BD3584" s="12">
        <f t="shared" si="54"/>
        <v>113.0205479</v>
      </c>
    </row>
    <row r="3585" ht="14.25" customHeight="1">
      <c r="A3585" s="7">
        <v>41723.0</v>
      </c>
      <c r="B3585" s="21" t="s">
        <v>90</v>
      </c>
      <c r="C3585" s="8">
        <v>61.770508</v>
      </c>
      <c r="D3585" s="33">
        <f t="shared" si="5"/>
        <v>0.006228236034</v>
      </c>
      <c r="E3585" s="33">
        <f t="shared" si="7"/>
        <v>0.005491825192</v>
      </c>
      <c r="F3585" s="33">
        <f t="shared" si="9"/>
        <v>-0.004950607891</v>
      </c>
      <c r="G3585" s="33">
        <f t="shared" si="11"/>
        <v>0.04736847317</v>
      </c>
      <c r="H3585" s="33">
        <f t="shared" si="20"/>
        <v>0.2265043333</v>
      </c>
      <c r="I3585" s="45">
        <f t="shared" si="31"/>
        <v>-0.2775787056</v>
      </c>
      <c r="J3585" s="45">
        <f t="shared" si="43"/>
        <v>1.507253081</v>
      </c>
      <c r="K3585" s="21" t="s">
        <v>91</v>
      </c>
      <c r="L3585" s="8">
        <v>28.339186</v>
      </c>
      <c r="M3585" s="33">
        <f t="shared" si="6"/>
        <v>0.005729272616</v>
      </c>
      <c r="N3585" s="33">
        <f t="shared" si="8"/>
        <v>0.005729272616</v>
      </c>
      <c r="O3585" s="33">
        <f t="shared" si="10"/>
        <v>0.003247123467</v>
      </c>
      <c r="P3585" s="33">
        <f t="shared" si="12"/>
        <v>0.03060598572</v>
      </c>
      <c r="Q3585" s="45">
        <f t="shared" si="21"/>
        <v>0.3956668654</v>
      </c>
      <c r="R3585" s="45">
        <f t="shared" si="32"/>
        <v>0.2817533798</v>
      </c>
      <c r="S3585" s="45">
        <f t="shared" si="44"/>
        <v>1.274239093</v>
      </c>
      <c r="T3585" s="33">
        <f t="shared" si="22"/>
        <v>-0.1691625321</v>
      </c>
      <c r="U3585" s="33">
        <f t="shared" si="33"/>
        <v>-0.5593320854</v>
      </c>
      <c r="V3585" s="33">
        <f t="shared" si="42"/>
        <v>0.2330139879</v>
      </c>
      <c r="W3585" s="44">
        <f t="shared" si="13"/>
        <v>0.008118657049</v>
      </c>
      <c r="X3585" s="44">
        <f t="shared" si="14"/>
        <v>0.004746199156</v>
      </c>
      <c r="Y3585" s="33">
        <f t="shared" si="15"/>
        <v>0.5846039717</v>
      </c>
      <c r="Z3585" s="43">
        <v>1.0</v>
      </c>
      <c r="AA3585" s="33">
        <f t="shared" si="16"/>
        <v>1.584603972</v>
      </c>
      <c r="AB3585" s="33">
        <f t="shared" si="17"/>
        <v>0.3689274936</v>
      </c>
      <c r="AC3585" s="33">
        <f t="shared" si="18"/>
        <v>0.6310725064</v>
      </c>
      <c r="AD3585" s="33">
        <f t="shared" si="19"/>
        <v>0.002267751834</v>
      </c>
      <c r="AE3585" s="34">
        <f t="shared" si="23"/>
        <v>0</v>
      </c>
      <c r="AF3585" s="34">
        <f t="shared" si="24"/>
        <v>0</v>
      </c>
      <c r="AG3585" s="34">
        <f t="shared" si="25"/>
        <v>0</v>
      </c>
      <c r="AH3585" s="34">
        <f t="shared" si="26"/>
        <v>0</v>
      </c>
      <c r="AI3585" s="34">
        <f t="shared" si="28"/>
        <v>0</v>
      </c>
      <c r="AJ3585" s="34">
        <f t="shared" si="29"/>
        <v>0</v>
      </c>
      <c r="AK3585" s="34">
        <f t="shared" si="27"/>
        <v>0</v>
      </c>
      <c r="AL3585" s="36">
        <f t="shared" si="34"/>
        <v>0</v>
      </c>
      <c r="AM3585" s="36">
        <f t="shared" si="35"/>
        <v>0</v>
      </c>
      <c r="AN3585" s="46">
        <f t="shared" si="36"/>
        <v>0</v>
      </c>
      <c r="AO3585" s="36">
        <f t="shared" si="37"/>
        <v>0</v>
      </c>
      <c r="AP3585" s="36">
        <f t="shared" si="39"/>
        <v>0</v>
      </c>
      <c r="AQ3585" s="36">
        <f t="shared" si="40"/>
        <v>0</v>
      </c>
      <c r="AR3585" s="36">
        <f t="shared" si="38"/>
        <v>0</v>
      </c>
      <c r="AS3585" s="38">
        <f t="shared" si="45"/>
        <v>0</v>
      </c>
      <c r="AT3585" s="38">
        <f t="shared" si="46"/>
        <v>0</v>
      </c>
      <c r="AU3585" s="38">
        <f t="shared" si="47"/>
        <v>0</v>
      </c>
      <c r="AV3585" s="38">
        <f t="shared" si="48"/>
        <v>0</v>
      </c>
      <c r="AW3585" s="38">
        <f t="shared" si="51"/>
        <v>0</v>
      </c>
      <c r="AX3585" s="38">
        <f t="shared" si="52"/>
        <v>0</v>
      </c>
      <c r="AY3585" s="38">
        <f t="shared" si="49"/>
        <v>0</v>
      </c>
      <c r="AZ3585" s="12">
        <f t="shared" si="30"/>
        <v>134.5862516</v>
      </c>
      <c r="BA3585" s="12">
        <f t="shared" si="41"/>
        <v>91.65508039</v>
      </c>
      <c r="BB3585" s="12">
        <f t="shared" si="53"/>
        <v>118.8315014</v>
      </c>
      <c r="BC3585" s="12">
        <f t="shared" si="50"/>
        <v>0</v>
      </c>
      <c r="BD3585" s="12">
        <f t="shared" si="54"/>
        <v>113.0205479</v>
      </c>
    </row>
    <row r="3586" ht="14.25" customHeight="1">
      <c r="A3586" s="7">
        <v>41724.0</v>
      </c>
      <c r="B3586" s="21" t="s">
        <v>90</v>
      </c>
      <c r="C3586" s="8">
        <v>62.122818</v>
      </c>
      <c r="D3586" s="33">
        <f t="shared" si="5"/>
        <v>0.005703530882</v>
      </c>
      <c r="E3586" s="33">
        <f t="shared" si="7"/>
        <v>0.01843398287</v>
      </c>
      <c r="F3586" s="33">
        <f t="shared" si="9"/>
        <v>0.008764387881</v>
      </c>
      <c r="G3586" s="33">
        <f t="shared" si="11"/>
        <v>0.06111009765</v>
      </c>
      <c r="H3586" s="33">
        <f t="shared" si="20"/>
        <v>0.8698783108</v>
      </c>
      <c r="I3586" s="45">
        <f t="shared" si="31"/>
        <v>0.2483937913</v>
      </c>
      <c r="J3586" s="45">
        <f t="shared" si="43"/>
        <v>1.857495695</v>
      </c>
      <c r="K3586" s="21" t="s">
        <v>91</v>
      </c>
      <c r="L3586" s="8">
        <v>28.331841</v>
      </c>
      <c r="M3586" s="33">
        <f t="shared" si="6"/>
        <v>-0.0002591817563</v>
      </c>
      <c r="N3586" s="33">
        <f t="shared" si="8"/>
        <v>0.01232298987</v>
      </c>
      <c r="O3586" s="33">
        <f t="shared" si="10"/>
        <v>0.003639293301</v>
      </c>
      <c r="P3586" s="33">
        <f t="shared" si="12"/>
        <v>0.02761869503</v>
      </c>
      <c r="Q3586" s="45">
        <f t="shared" si="21"/>
        <v>0.7116675199</v>
      </c>
      <c r="R3586" s="45">
        <f t="shared" si="32"/>
        <v>0.3003954333</v>
      </c>
      <c r="S3586" s="45">
        <f t="shared" si="44"/>
        <v>1.166264849</v>
      </c>
      <c r="T3586" s="33">
        <f t="shared" si="22"/>
        <v>0.1582107908</v>
      </c>
      <c r="U3586" s="33">
        <f t="shared" si="33"/>
        <v>-0.05200164192</v>
      </c>
      <c r="V3586" s="33">
        <f t="shared" si="42"/>
        <v>0.6912308453</v>
      </c>
      <c r="W3586" s="44">
        <f t="shared" si="13"/>
        <v>0.007819133174</v>
      </c>
      <c r="X3586" s="44">
        <f t="shared" si="14"/>
        <v>0.004754333704</v>
      </c>
      <c r="Y3586" s="33">
        <f t="shared" si="15"/>
        <v>0.6080384613</v>
      </c>
      <c r="Z3586" s="43">
        <v>1.0</v>
      </c>
      <c r="AA3586" s="33">
        <f t="shared" si="16"/>
        <v>1.608038461</v>
      </c>
      <c r="AB3586" s="33">
        <f t="shared" si="17"/>
        <v>0.3781243272</v>
      </c>
      <c r="AC3586" s="33">
        <f t="shared" si="18"/>
        <v>0.6218756728</v>
      </c>
      <c r="AD3586" s="33">
        <f t="shared" si="19"/>
        <v>-0.004888134808</v>
      </c>
      <c r="AE3586" s="34">
        <f t="shared" si="23"/>
        <v>0</v>
      </c>
      <c r="AF3586" s="34">
        <f t="shared" si="24"/>
        <v>0</v>
      </c>
      <c r="AG3586" s="34">
        <f t="shared" si="25"/>
        <v>0</v>
      </c>
      <c r="AH3586" s="34">
        <f t="shared" si="26"/>
        <v>0</v>
      </c>
      <c r="AI3586" s="34">
        <f t="shared" si="28"/>
        <v>0</v>
      </c>
      <c r="AJ3586" s="34">
        <f t="shared" si="29"/>
        <v>0</v>
      </c>
      <c r="AK3586" s="34">
        <f t="shared" si="27"/>
        <v>0</v>
      </c>
      <c r="AL3586" s="36">
        <f t="shared" si="34"/>
        <v>0</v>
      </c>
      <c r="AM3586" s="36">
        <f t="shared" si="35"/>
        <v>0</v>
      </c>
      <c r="AN3586" s="46">
        <f t="shared" si="36"/>
        <v>0</v>
      </c>
      <c r="AO3586" s="36">
        <f t="shared" si="37"/>
        <v>0</v>
      </c>
      <c r="AP3586" s="36">
        <f t="shared" si="39"/>
        <v>0</v>
      </c>
      <c r="AQ3586" s="36">
        <f t="shared" si="40"/>
        <v>0</v>
      </c>
      <c r="AR3586" s="36">
        <f t="shared" si="38"/>
        <v>0</v>
      </c>
      <c r="AS3586" s="38">
        <f t="shared" si="45"/>
        <v>0</v>
      </c>
      <c r="AT3586" s="38">
        <f t="shared" si="46"/>
        <v>0</v>
      </c>
      <c r="AU3586" s="38">
        <f t="shared" si="47"/>
        <v>0</v>
      </c>
      <c r="AV3586" s="38">
        <f t="shared" si="48"/>
        <v>0</v>
      </c>
      <c r="AW3586" s="38">
        <f t="shared" si="51"/>
        <v>0</v>
      </c>
      <c r="AX3586" s="38">
        <f t="shared" si="52"/>
        <v>0</v>
      </c>
      <c r="AY3586" s="38">
        <f t="shared" si="49"/>
        <v>0</v>
      </c>
      <c r="AZ3586" s="12">
        <f t="shared" si="30"/>
        <v>134.5862516</v>
      </c>
      <c r="BA3586" s="12">
        <f t="shared" si="41"/>
        <v>91.65508039</v>
      </c>
      <c r="BB3586" s="12">
        <f t="shared" si="53"/>
        <v>118.8315014</v>
      </c>
      <c r="BC3586" s="12">
        <f t="shared" si="50"/>
        <v>0</v>
      </c>
      <c r="BD3586" s="12">
        <f t="shared" si="54"/>
        <v>113.0205479</v>
      </c>
    </row>
    <row r="3587" ht="14.25" customHeight="1">
      <c r="A3587" s="7">
        <v>41725.0</v>
      </c>
      <c r="B3587" s="21" t="s">
        <v>90</v>
      </c>
      <c r="C3587" s="8">
        <v>61.875446</v>
      </c>
      <c r="D3587" s="33">
        <f t="shared" si="5"/>
        <v>-0.003981982916</v>
      </c>
      <c r="E3587" s="33">
        <f t="shared" si="7"/>
        <v>0.008307070417</v>
      </c>
      <c r="F3587" s="33">
        <f t="shared" si="9"/>
        <v>0.00904635541</v>
      </c>
      <c r="G3587" s="33">
        <f t="shared" si="11"/>
        <v>0.05127080862</v>
      </c>
      <c r="H3587" s="33">
        <f t="shared" si="20"/>
        <v>0.3656648294</v>
      </c>
      <c r="I3587" s="45">
        <f t="shared" si="31"/>
        <v>0.2654404036</v>
      </c>
      <c r="J3587" s="45">
        <f t="shared" si="43"/>
        <v>1.488765199</v>
      </c>
      <c r="K3587" s="21" t="s">
        <v>91</v>
      </c>
      <c r="L3587" s="8">
        <v>28.485941</v>
      </c>
      <c r="M3587" s="33">
        <f t="shared" si="6"/>
        <v>0.005439110011</v>
      </c>
      <c r="N3587" s="33">
        <f t="shared" si="8"/>
        <v>0.009622588713</v>
      </c>
      <c r="O3587" s="33">
        <f t="shared" si="10"/>
        <v>0.02238572117</v>
      </c>
      <c r="P3587" s="33">
        <f t="shared" si="12"/>
        <v>0.02777939838</v>
      </c>
      <c r="Q3587" s="45">
        <f t="shared" si="21"/>
        <v>0.5939803141</v>
      </c>
      <c r="R3587" s="45">
        <f t="shared" si="32"/>
        <v>1.043412365</v>
      </c>
      <c r="S3587" s="45">
        <f t="shared" si="44"/>
        <v>1.154685156</v>
      </c>
      <c r="T3587" s="33">
        <f t="shared" si="22"/>
        <v>-0.2283154846</v>
      </c>
      <c r="U3587" s="33">
        <f t="shared" si="33"/>
        <v>-0.7779719616</v>
      </c>
      <c r="V3587" s="33">
        <f t="shared" si="42"/>
        <v>0.3340800432</v>
      </c>
      <c r="W3587" s="44">
        <f t="shared" si="13"/>
        <v>0.007949010323</v>
      </c>
      <c r="X3587" s="44">
        <f t="shared" si="14"/>
        <v>0.004761259905</v>
      </c>
      <c r="Y3587" s="33">
        <f t="shared" si="15"/>
        <v>0.598975182</v>
      </c>
      <c r="Z3587" s="43">
        <v>1.0</v>
      </c>
      <c r="AA3587" s="33">
        <f t="shared" si="16"/>
        <v>1.598975182</v>
      </c>
      <c r="AB3587" s="33">
        <f t="shared" si="17"/>
        <v>0.3745994239</v>
      </c>
      <c r="AC3587" s="33">
        <f t="shared" si="18"/>
        <v>0.6254005761</v>
      </c>
      <c r="AD3587" s="33">
        <f t="shared" si="19"/>
        <v>-0.0002336946423</v>
      </c>
      <c r="AE3587" s="34">
        <f t="shared" si="23"/>
        <v>0</v>
      </c>
      <c r="AF3587" s="34">
        <f t="shared" si="24"/>
        <v>0</v>
      </c>
      <c r="AG3587" s="34">
        <f t="shared" si="25"/>
        <v>0</v>
      </c>
      <c r="AH3587" s="34">
        <f t="shared" si="26"/>
        <v>0</v>
      </c>
      <c r="AI3587" s="34">
        <f t="shared" si="28"/>
        <v>0</v>
      </c>
      <c r="AJ3587" s="34">
        <f t="shared" si="29"/>
        <v>0</v>
      </c>
      <c r="AK3587" s="34">
        <f t="shared" si="27"/>
        <v>0</v>
      </c>
      <c r="AL3587" s="36">
        <f t="shared" si="34"/>
        <v>0</v>
      </c>
      <c r="AM3587" s="36">
        <f t="shared" si="35"/>
        <v>0</v>
      </c>
      <c r="AN3587" s="46">
        <f t="shared" si="36"/>
        <v>0</v>
      </c>
      <c r="AO3587" s="36">
        <f t="shared" si="37"/>
        <v>0</v>
      </c>
      <c r="AP3587" s="36">
        <f t="shared" si="39"/>
        <v>0</v>
      </c>
      <c r="AQ3587" s="36">
        <f t="shared" si="40"/>
        <v>0</v>
      </c>
      <c r="AR3587" s="36">
        <f t="shared" si="38"/>
        <v>0</v>
      </c>
      <c r="AS3587" s="38">
        <f t="shared" si="45"/>
        <v>0</v>
      </c>
      <c r="AT3587" s="38">
        <f t="shared" si="46"/>
        <v>0</v>
      </c>
      <c r="AU3587" s="38">
        <f t="shared" si="47"/>
        <v>0</v>
      </c>
      <c r="AV3587" s="38">
        <f t="shared" si="48"/>
        <v>0</v>
      </c>
      <c r="AW3587" s="38">
        <f t="shared" si="51"/>
        <v>0</v>
      </c>
      <c r="AX3587" s="38">
        <f t="shared" si="52"/>
        <v>0</v>
      </c>
      <c r="AY3587" s="38">
        <f t="shared" si="49"/>
        <v>0</v>
      </c>
      <c r="AZ3587" s="12">
        <f t="shared" si="30"/>
        <v>134.5862516</v>
      </c>
      <c r="BA3587" s="12">
        <f t="shared" si="41"/>
        <v>91.65508039</v>
      </c>
      <c r="BB3587" s="12">
        <f t="shared" si="53"/>
        <v>118.8315014</v>
      </c>
      <c r="BC3587" s="12">
        <f t="shared" si="50"/>
        <v>0</v>
      </c>
      <c r="BD3587" s="12">
        <f t="shared" si="54"/>
        <v>113.0205479</v>
      </c>
    </row>
    <row r="3588" ht="14.25" customHeight="1">
      <c r="A3588" s="7">
        <v>41726.0</v>
      </c>
      <c r="B3588" s="21" t="s">
        <v>90</v>
      </c>
      <c r="C3588" s="8">
        <v>62.182777</v>
      </c>
      <c r="D3588" s="33">
        <f t="shared" si="5"/>
        <v>0.004966929855</v>
      </c>
      <c r="E3588" s="33">
        <f t="shared" si="7"/>
        <v>0.009860806535</v>
      </c>
      <c r="F3588" s="33">
        <f t="shared" si="9"/>
        <v>0.02407391777</v>
      </c>
      <c r="G3588" s="33">
        <f t="shared" si="11"/>
        <v>0.04329768886</v>
      </c>
      <c r="H3588" s="33">
        <f t="shared" si="20"/>
        <v>0.4470194772</v>
      </c>
      <c r="I3588" s="45">
        <f t="shared" si="31"/>
        <v>0.8561490902</v>
      </c>
      <c r="J3588" s="45">
        <f t="shared" si="43"/>
        <v>1.20769231</v>
      </c>
      <c r="K3588" s="21" t="s">
        <v>91</v>
      </c>
      <c r="L3588" s="8">
        <v>28.581333</v>
      </c>
      <c r="M3588" s="33">
        <f t="shared" si="6"/>
        <v>0.003348739647</v>
      </c>
      <c r="N3588" s="33">
        <f t="shared" si="8"/>
        <v>0.01326726156</v>
      </c>
      <c r="O3588" s="33">
        <f t="shared" si="10"/>
        <v>0.02043469776</v>
      </c>
      <c r="P3588" s="33">
        <f t="shared" si="12"/>
        <v>0.02771194168</v>
      </c>
      <c r="Q3588" s="45">
        <f t="shared" si="21"/>
        <v>0.7900446895</v>
      </c>
      <c r="R3588" s="45">
        <f t="shared" si="32"/>
        <v>1.010184417</v>
      </c>
      <c r="S3588" s="45">
        <f t="shared" si="44"/>
        <v>1.146795551</v>
      </c>
      <c r="T3588" s="33">
        <f t="shared" si="22"/>
        <v>-0.3430252123</v>
      </c>
      <c r="U3588" s="33">
        <f t="shared" si="33"/>
        <v>-0.1540353267</v>
      </c>
      <c r="V3588" s="33">
        <f t="shared" si="42"/>
        <v>0.06089675865</v>
      </c>
      <c r="W3588" s="44">
        <f t="shared" si="13"/>
        <v>0.00761310646</v>
      </c>
      <c r="X3588" s="44">
        <f t="shared" si="14"/>
        <v>0.004759802561</v>
      </c>
      <c r="Y3588" s="33">
        <f t="shared" si="15"/>
        <v>0.6252116119</v>
      </c>
      <c r="Z3588" s="43">
        <v>1.0</v>
      </c>
      <c r="AA3588" s="33">
        <f t="shared" si="16"/>
        <v>1.625211612</v>
      </c>
      <c r="AB3588" s="33">
        <f t="shared" si="17"/>
        <v>0.3846955112</v>
      </c>
      <c r="AC3588" s="33">
        <f t="shared" si="18"/>
        <v>0.6153044888</v>
      </c>
      <c r="AD3588" s="33">
        <f t="shared" si="19"/>
        <v>0.007131964511</v>
      </c>
      <c r="AE3588" s="34">
        <f t="shared" si="23"/>
        <v>0</v>
      </c>
      <c r="AF3588" s="34">
        <f t="shared" si="24"/>
        <v>0</v>
      </c>
      <c r="AG3588" s="34">
        <f t="shared" si="25"/>
        <v>0</v>
      </c>
      <c r="AH3588" s="34">
        <f t="shared" si="26"/>
        <v>0</v>
      </c>
      <c r="AI3588" s="34">
        <f t="shared" si="28"/>
        <v>0</v>
      </c>
      <c r="AJ3588" s="34">
        <f t="shared" si="29"/>
        <v>0</v>
      </c>
      <c r="AK3588" s="34">
        <f t="shared" si="27"/>
        <v>0</v>
      </c>
      <c r="AL3588" s="36">
        <f t="shared" si="34"/>
        <v>0</v>
      </c>
      <c r="AM3588" s="36">
        <f t="shared" si="35"/>
        <v>0</v>
      </c>
      <c r="AN3588" s="46">
        <f t="shared" si="36"/>
        <v>0</v>
      </c>
      <c r="AO3588" s="36">
        <f t="shared" si="37"/>
        <v>0</v>
      </c>
      <c r="AP3588" s="36">
        <f t="shared" si="39"/>
        <v>0</v>
      </c>
      <c r="AQ3588" s="36">
        <f t="shared" si="40"/>
        <v>0</v>
      </c>
      <c r="AR3588" s="36">
        <f t="shared" si="38"/>
        <v>0</v>
      </c>
      <c r="AS3588" s="38">
        <f t="shared" si="45"/>
        <v>0</v>
      </c>
      <c r="AT3588" s="38">
        <f t="shared" si="46"/>
        <v>0</v>
      </c>
      <c r="AU3588" s="38">
        <f t="shared" si="47"/>
        <v>0</v>
      </c>
      <c r="AV3588" s="38">
        <f t="shared" si="48"/>
        <v>0</v>
      </c>
      <c r="AW3588" s="38">
        <f t="shared" si="51"/>
        <v>0</v>
      </c>
      <c r="AX3588" s="38">
        <f t="shared" si="52"/>
        <v>0</v>
      </c>
      <c r="AY3588" s="38">
        <f t="shared" si="49"/>
        <v>0</v>
      </c>
      <c r="AZ3588" s="12">
        <f t="shared" si="30"/>
        <v>134.5862516</v>
      </c>
      <c r="BA3588" s="12">
        <f t="shared" si="41"/>
        <v>91.65508039</v>
      </c>
      <c r="BB3588" s="12">
        <f t="shared" si="53"/>
        <v>118.8315014</v>
      </c>
      <c r="BC3588" s="12">
        <f t="shared" si="50"/>
        <v>0</v>
      </c>
      <c r="BD3588" s="12">
        <f t="shared" si="54"/>
        <v>113.0205479</v>
      </c>
    </row>
    <row r="3589" ht="14.25" customHeight="1">
      <c r="A3589" s="7">
        <v>41729.0</v>
      </c>
      <c r="B3589" s="21" t="s">
        <v>90</v>
      </c>
      <c r="C3589" s="8">
        <v>62.595097</v>
      </c>
      <c r="D3589" s="33">
        <f t="shared" si="5"/>
        <v>0.006630774949</v>
      </c>
      <c r="E3589" s="33">
        <f t="shared" si="7"/>
        <v>0.01966061277</v>
      </c>
      <c r="F3589" s="33">
        <f t="shared" si="9"/>
        <v>0.01767200675</v>
      </c>
      <c r="G3589" s="33">
        <f t="shared" si="11"/>
        <v>0.05747913482</v>
      </c>
      <c r="H3589" s="33">
        <f t="shared" si="20"/>
        <v>0.9328128718</v>
      </c>
      <c r="I3589" s="45">
        <f t="shared" si="31"/>
        <v>0.6092465706</v>
      </c>
      <c r="J3589" s="45">
        <f t="shared" si="43"/>
        <v>1.569414737</v>
      </c>
      <c r="K3589" s="21" t="s">
        <v>91</v>
      </c>
      <c r="L3589" s="8">
        <v>28.368536</v>
      </c>
      <c r="M3589" s="33">
        <f t="shared" si="6"/>
        <v>-0.007445314045</v>
      </c>
      <c r="N3589" s="33">
        <f t="shared" si="8"/>
        <v>0.006770874663</v>
      </c>
      <c r="O3589" s="33">
        <f t="shared" si="10"/>
        <v>0.01019063249</v>
      </c>
      <c r="P3589" s="33">
        <f t="shared" si="12"/>
        <v>0.02220147366</v>
      </c>
      <c r="Q3589" s="45">
        <f t="shared" si="21"/>
        <v>0.4980927207</v>
      </c>
      <c r="R3589" s="45">
        <f t="shared" si="32"/>
        <v>0.652342468</v>
      </c>
      <c r="S3589" s="45">
        <f t="shared" si="44"/>
        <v>0.9891503453</v>
      </c>
      <c r="T3589" s="33">
        <f t="shared" si="22"/>
        <v>0.4347201512</v>
      </c>
      <c r="U3589" s="33">
        <f t="shared" si="33"/>
        <v>-0.04309589747</v>
      </c>
      <c r="V3589" s="33">
        <f t="shared" si="42"/>
        <v>0.5802643921</v>
      </c>
      <c r="W3589" s="44">
        <f t="shared" si="13"/>
        <v>0.007365932185</v>
      </c>
      <c r="X3589" s="44">
        <f t="shared" si="14"/>
        <v>0.005103269259</v>
      </c>
      <c r="Y3589" s="33">
        <f t="shared" si="15"/>
        <v>0.6928205598</v>
      </c>
      <c r="Z3589" s="43">
        <v>1.0</v>
      </c>
      <c r="AA3589" s="33">
        <f t="shared" si="16"/>
        <v>1.69282056</v>
      </c>
      <c r="AB3589" s="33">
        <f t="shared" si="17"/>
        <v>0.4092699346</v>
      </c>
      <c r="AC3589" s="33">
        <f t="shared" si="18"/>
        <v>0.5907300654</v>
      </c>
      <c r="AD3589" s="33">
        <f t="shared" si="19"/>
        <v>0.0007810720038</v>
      </c>
      <c r="AE3589" s="34">
        <f t="shared" si="23"/>
        <v>0</v>
      </c>
      <c r="AF3589" s="34">
        <f t="shared" si="24"/>
        <v>0</v>
      </c>
      <c r="AG3589" s="34">
        <f t="shared" si="25"/>
        <v>0</v>
      </c>
      <c r="AH3589" s="34">
        <f t="shared" si="26"/>
        <v>0</v>
      </c>
      <c r="AI3589" s="34">
        <f t="shared" si="28"/>
        <v>0</v>
      </c>
      <c r="AJ3589" s="34">
        <f t="shared" si="29"/>
        <v>0</v>
      </c>
      <c r="AK3589" s="34">
        <f t="shared" si="27"/>
        <v>0</v>
      </c>
      <c r="AL3589" s="36">
        <f t="shared" si="34"/>
        <v>0</v>
      </c>
      <c r="AM3589" s="36">
        <f t="shared" si="35"/>
        <v>0</v>
      </c>
      <c r="AN3589" s="46">
        <f t="shared" si="36"/>
        <v>0</v>
      </c>
      <c r="AO3589" s="36">
        <f t="shared" si="37"/>
        <v>0</v>
      </c>
      <c r="AP3589" s="36">
        <f t="shared" si="39"/>
        <v>0</v>
      </c>
      <c r="AQ3589" s="36">
        <f t="shared" si="40"/>
        <v>0</v>
      </c>
      <c r="AR3589" s="36">
        <f t="shared" si="38"/>
        <v>0</v>
      </c>
      <c r="AS3589" s="38">
        <f t="shared" si="45"/>
        <v>0</v>
      </c>
      <c r="AT3589" s="38">
        <f t="shared" si="46"/>
        <v>0</v>
      </c>
      <c r="AU3589" s="38">
        <f t="shared" si="47"/>
        <v>0</v>
      </c>
      <c r="AV3589" s="38">
        <f t="shared" si="48"/>
        <v>0</v>
      </c>
      <c r="AW3589" s="38">
        <f t="shared" si="51"/>
        <v>0</v>
      </c>
      <c r="AX3589" s="38">
        <f t="shared" si="52"/>
        <v>0</v>
      </c>
      <c r="AY3589" s="38">
        <f t="shared" si="49"/>
        <v>0</v>
      </c>
      <c r="AZ3589" s="12">
        <f t="shared" si="30"/>
        <v>134.5862516</v>
      </c>
      <c r="BA3589" s="12">
        <f t="shared" si="41"/>
        <v>91.65508039</v>
      </c>
      <c r="BB3589" s="12">
        <f t="shared" si="53"/>
        <v>118.8315014</v>
      </c>
      <c r="BC3589" s="12">
        <f t="shared" si="50"/>
        <v>0</v>
      </c>
      <c r="BD3589" s="12">
        <f t="shared" si="54"/>
        <v>113.0205479</v>
      </c>
    </row>
    <row r="3590" ht="14.25" customHeight="1">
      <c r="A3590" s="7">
        <v>41730.0</v>
      </c>
      <c r="B3590" s="21" t="s">
        <v>90</v>
      </c>
      <c r="C3590" s="8">
        <v>62.130295</v>
      </c>
      <c r="D3590" s="33">
        <f t="shared" si="5"/>
        <v>-0.007425533664</v>
      </c>
      <c r="E3590" s="33">
        <f t="shared" si="7"/>
        <v>0.005824575702</v>
      </c>
      <c r="F3590" s="33">
        <f t="shared" si="9"/>
        <v>0.01134838845</v>
      </c>
      <c r="G3590" s="33">
        <f t="shared" si="11"/>
        <v>0.03236057005</v>
      </c>
      <c r="H3590" s="33">
        <f t="shared" si="20"/>
        <v>0.2345047215</v>
      </c>
      <c r="I3590" s="45">
        <f t="shared" si="31"/>
        <v>0.3676728926</v>
      </c>
      <c r="J3590" s="45">
        <f t="shared" si="43"/>
        <v>0.8172337092</v>
      </c>
      <c r="K3590" s="21" t="s">
        <v>91</v>
      </c>
      <c r="L3590" s="8">
        <v>28.185083</v>
      </c>
      <c r="M3590" s="33">
        <f t="shared" si="6"/>
        <v>-0.006466777136</v>
      </c>
      <c r="N3590" s="33">
        <f t="shared" si="8"/>
        <v>-0.005437806153</v>
      </c>
      <c r="O3590" s="33">
        <f t="shared" si="10"/>
        <v>0.0002603117893</v>
      </c>
      <c r="P3590" s="33">
        <f t="shared" si="12"/>
        <v>0.01055422811</v>
      </c>
      <c r="Q3590" s="45">
        <f t="shared" si="21"/>
        <v>-0.09232318331</v>
      </c>
      <c r="R3590" s="45">
        <f t="shared" si="32"/>
        <v>0.2767717234</v>
      </c>
      <c r="S3590" s="45">
        <f t="shared" si="44"/>
        <v>0.6379982572</v>
      </c>
      <c r="T3590" s="33">
        <f t="shared" si="22"/>
        <v>0.3268279048</v>
      </c>
      <c r="U3590" s="33">
        <f t="shared" si="33"/>
        <v>0.09090116917</v>
      </c>
      <c r="V3590" s="33">
        <f t="shared" si="42"/>
        <v>0.1792354521</v>
      </c>
      <c r="W3590" s="44">
        <f t="shared" si="13"/>
        <v>0.006934032184</v>
      </c>
      <c r="X3590" s="44">
        <f t="shared" si="14"/>
        <v>0.005284966215</v>
      </c>
      <c r="Y3590" s="33">
        <f t="shared" si="15"/>
        <v>0.7621779182</v>
      </c>
      <c r="Z3590" s="43">
        <v>1.0</v>
      </c>
      <c r="AA3590" s="33">
        <f t="shared" si="16"/>
        <v>1.762177918</v>
      </c>
      <c r="AB3590" s="33">
        <f t="shared" si="17"/>
        <v>0.4325204114</v>
      </c>
      <c r="AC3590" s="33">
        <f t="shared" si="18"/>
        <v>0.5674795886</v>
      </c>
      <c r="AD3590" s="33">
        <f t="shared" si="19"/>
        <v>0.0003995251162</v>
      </c>
      <c r="AE3590" s="34">
        <f t="shared" si="23"/>
        <v>0</v>
      </c>
      <c r="AF3590" s="34">
        <f t="shared" si="24"/>
        <v>0</v>
      </c>
      <c r="AG3590" s="34">
        <f t="shared" si="25"/>
        <v>0</v>
      </c>
      <c r="AH3590" s="34">
        <f t="shared" si="26"/>
        <v>0</v>
      </c>
      <c r="AI3590" s="34">
        <f t="shared" si="28"/>
        <v>0</v>
      </c>
      <c r="AJ3590" s="34">
        <f t="shared" si="29"/>
        <v>0</v>
      </c>
      <c r="AK3590" s="34">
        <f t="shared" si="27"/>
        <v>0</v>
      </c>
      <c r="AL3590" s="36">
        <f t="shared" si="34"/>
        <v>0</v>
      </c>
      <c r="AM3590" s="36">
        <f t="shared" si="35"/>
        <v>0</v>
      </c>
      <c r="AN3590" s="46">
        <f t="shared" si="36"/>
        <v>0</v>
      </c>
      <c r="AO3590" s="36">
        <f t="shared" si="37"/>
        <v>0</v>
      </c>
      <c r="AP3590" s="36">
        <f t="shared" si="39"/>
        <v>0</v>
      </c>
      <c r="AQ3590" s="36">
        <f t="shared" si="40"/>
        <v>0</v>
      </c>
      <c r="AR3590" s="36">
        <f t="shared" si="38"/>
        <v>0</v>
      </c>
      <c r="AS3590" s="38">
        <f t="shared" si="45"/>
        <v>0</v>
      </c>
      <c r="AT3590" s="38">
        <f t="shared" si="46"/>
        <v>0</v>
      </c>
      <c r="AU3590" s="38">
        <f t="shared" si="47"/>
        <v>0</v>
      </c>
      <c r="AV3590" s="38">
        <f t="shared" si="48"/>
        <v>0</v>
      </c>
      <c r="AW3590" s="38">
        <f t="shared" si="51"/>
        <v>0</v>
      </c>
      <c r="AX3590" s="38">
        <f t="shared" si="52"/>
        <v>0</v>
      </c>
      <c r="AY3590" s="38">
        <f t="shared" si="49"/>
        <v>0</v>
      </c>
      <c r="AZ3590" s="12">
        <f t="shared" si="30"/>
        <v>134.5862516</v>
      </c>
      <c r="BA3590" s="12">
        <f t="shared" si="41"/>
        <v>91.65508039</v>
      </c>
      <c r="BB3590" s="12">
        <f t="shared" si="53"/>
        <v>118.8315014</v>
      </c>
      <c r="BC3590" s="12">
        <f t="shared" si="50"/>
        <v>0</v>
      </c>
      <c r="BD3590" s="12">
        <f t="shared" si="54"/>
        <v>113.0205479</v>
      </c>
    </row>
    <row r="3591" ht="14.25" customHeight="1">
      <c r="A3591" s="7">
        <v>41731.0</v>
      </c>
      <c r="B3591" s="21" t="s">
        <v>90</v>
      </c>
      <c r="C3591" s="8">
        <v>62.017879</v>
      </c>
      <c r="D3591" s="33">
        <f t="shared" si="5"/>
        <v>-0.001809358864</v>
      </c>
      <c r="E3591" s="33">
        <f t="shared" si="7"/>
        <v>-0.001689218284</v>
      </c>
      <c r="F3591" s="33">
        <f t="shared" si="9"/>
        <v>0.01671362557</v>
      </c>
      <c r="G3591" s="33">
        <f t="shared" si="11"/>
        <v>0.01997274267</v>
      </c>
      <c r="H3591" s="33">
        <f t="shared" si="20"/>
        <v>-0.1395044534</v>
      </c>
      <c r="I3591" s="45">
        <f t="shared" si="31"/>
        <v>0.5737365276</v>
      </c>
      <c r="J3591" s="45">
        <f t="shared" si="43"/>
        <v>0.4570511946</v>
      </c>
      <c r="K3591" s="21" t="s">
        <v>91</v>
      </c>
      <c r="L3591" s="8">
        <v>28.126371</v>
      </c>
      <c r="M3591" s="33">
        <f t="shared" si="6"/>
        <v>-0.00208308771</v>
      </c>
      <c r="N3591" s="33">
        <f t="shared" si="8"/>
        <v>-0.007252264334</v>
      </c>
      <c r="O3591" s="33">
        <f t="shared" si="10"/>
        <v>0.004981355959</v>
      </c>
      <c r="P3591" s="33">
        <f t="shared" si="12"/>
        <v>0.007397140185</v>
      </c>
      <c r="Q3591" s="45">
        <f t="shared" si="21"/>
        <v>-0.1770504342</v>
      </c>
      <c r="R3591" s="45">
        <f t="shared" si="32"/>
        <v>0.4827738676</v>
      </c>
      <c r="S3591" s="45">
        <f t="shared" si="44"/>
        <v>0.5410259115</v>
      </c>
      <c r="T3591" s="33">
        <f t="shared" si="22"/>
        <v>0.03754598079</v>
      </c>
      <c r="U3591" s="33">
        <f t="shared" si="33"/>
        <v>0.09096265999</v>
      </c>
      <c r="V3591" s="33">
        <f t="shared" si="42"/>
        <v>-0.08397471693</v>
      </c>
      <c r="W3591" s="44">
        <f t="shared" si="13"/>
        <v>0.006658106679</v>
      </c>
      <c r="X3591" s="44">
        <f t="shared" si="14"/>
        <v>0.005315388202</v>
      </c>
      <c r="Y3591" s="33">
        <f t="shared" si="15"/>
        <v>0.7983332887</v>
      </c>
      <c r="Z3591" s="43">
        <v>1.0</v>
      </c>
      <c r="AA3591" s="33">
        <f t="shared" si="16"/>
        <v>1.798333289</v>
      </c>
      <c r="AB3591" s="33">
        <f t="shared" si="17"/>
        <v>0.4439295506</v>
      </c>
      <c r="AC3591" s="33">
        <f t="shared" si="18"/>
        <v>0.5560704494</v>
      </c>
      <c r="AD3591" s="33">
        <f t="shared" si="19"/>
        <v>0.004737700967</v>
      </c>
      <c r="AE3591" s="34">
        <f t="shared" si="23"/>
        <v>0</v>
      </c>
      <c r="AF3591" s="34">
        <f t="shared" si="24"/>
        <v>0</v>
      </c>
      <c r="AG3591" s="34">
        <f t="shared" si="25"/>
        <v>0</v>
      </c>
      <c r="AH3591" s="34">
        <f t="shared" si="26"/>
        <v>0</v>
      </c>
      <c r="AI3591" s="34">
        <f t="shared" si="28"/>
        <v>0</v>
      </c>
      <c r="AJ3591" s="34">
        <f t="shared" si="29"/>
        <v>0</v>
      </c>
      <c r="AK3591" s="34">
        <f t="shared" si="27"/>
        <v>0</v>
      </c>
      <c r="AL3591" s="36">
        <f t="shared" si="34"/>
        <v>0</v>
      </c>
      <c r="AM3591" s="36">
        <f t="shared" si="35"/>
        <v>0</v>
      </c>
      <c r="AN3591" s="46">
        <f t="shared" si="36"/>
        <v>0</v>
      </c>
      <c r="AO3591" s="36">
        <f t="shared" si="37"/>
        <v>0</v>
      </c>
      <c r="AP3591" s="36">
        <f t="shared" si="39"/>
        <v>0</v>
      </c>
      <c r="AQ3591" s="36">
        <f t="shared" si="40"/>
        <v>0</v>
      </c>
      <c r="AR3591" s="36">
        <f t="shared" si="38"/>
        <v>0</v>
      </c>
      <c r="AS3591" s="38">
        <f t="shared" si="45"/>
        <v>0</v>
      </c>
      <c r="AT3591" s="38">
        <f t="shared" si="46"/>
        <v>0</v>
      </c>
      <c r="AU3591" s="38">
        <f t="shared" si="47"/>
        <v>0</v>
      </c>
      <c r="AV3591" s="38">
        <f t="shared" si="48"/>
        <v>0</v>
      </c>
      <c r="AW3591" s="38">
        <f t="shared" si="51"/>
        <v>0</v>
      </c>
      <c r="AX3591" s="38">
        <f t="shared" si="52"/>
        <v>0</v>
      </c>
      <c r="AY3591" s="38">
        <f t="shared" si="49"/>
        <v>0</v>
      </c>
      <c r="AZ3591" s="12">
        <f t="shared" si="30"/>
        <v>134.5862516</v>
      </c>
      <c r="BA3591" s="12">
        <f t="shared" si="41"/>
        <v>91.65508039</v>
      </c>
      <c r="BB3591" s="12">
        <f t="shared" si="53"/>
        <v>118.8315014</v>
      </c>
      <c r="BC3591" s="12">
        <f t="shared" si="50"/>
        <v>0</v>
      </c>
      <c r="BD3591" s="12">
        <f t="shared" si="54"/>
        <v>113.0205479</v>
      </c>
    </row>
    <row r="3592" ht="14.25" customHeight="1">
      <c r="A3592" s="7">
        <v>41732.0</v>
      </c>
      <c r="B3592" s="21" t="s">
        <v>90</v>
      </c>
      <c r="C3592" s="8">
        <v>62.152817</v>
      </c>
      <c r="D3592" s="33">
        <f t="shared" si="5"/>
        <v>0.00217579192</v>
      </c>
      <c r="E3592" s="33">
        <f t="shared" si="7"/>
        <v>0.004482731324</v>
      </c>
      <c r="F3592" s="33">
        <f t="shared" si="9"/>
        <v>0.01282704011</v>
      </c>
      <c r="G3592" s="33">
        <f t="shared" si="11"/>
        <v>0.01942720399</v>
      </c>
      <c r="H3592" s="33">
        <f t="shared" si="20"/>
        <v>0.1593241706</v>
      </c>
      <c r="I3592" s="45">
        <f t="shared" si="31"/>
        <v>0.4169474584</v>
      </c>
      <c r="J3592" s="45">
        <f t="shared" si="43"/>
        <v>0.434377175</v>
      </c>
      <c r="K3592" s="21" t="s">
        <v>91</v>
      </c>
      <c r="L3592" s="8">
        <v>27.935591</v>
      </c>
      <c r="M3592" s="33">
        <f t="shared" si="6"/>
        <v>-0.006782958242</v>
      </c>
      <c r="N3592" s="33">
        <f t="shared" si="8"/>
        <v>-0.01932005687</v>
      </c>
      <c r="O3592" s="33">
        <f t="shared" si="10"/>
        <v>-0.009883377114</v>
      </c>
      <c r="P3592" s="33">
        <f t="shared" si="12"/>
        <v>-0.002557162959</v>
      </c>
      <c r="Q3592" s="45">
        <f t="shared" si="21"/>
        <v>-0.7681620573</v>
      </c>
      <c r="R3592" s="45">
        <f t="shared" si="32"/>
        <v>-0.1355441008</v>
      </c>
      <c r="S3592" s="45">
        <f t="shared" si="44"/>
        <v>0.2542382891</v>
      </c>
      <c r="T3592" s="33">
        <f t="shared" si="22"/>
        <v>0.9274862279</v>
      </c>
      <c r="U3592" s="33">
        <f t="shared" si="33"/>
        <v>0.5524915592</v>
      </c>
      <c r="V3592" s="33">
        <f t="shared" si="42"/>
        <v>0.1801388859</v>
      </c>
      <c r="W3592" s="44">
        <f t="shared" si="13"/>
        <v>0.00665196919</v>
      </c>
      <c r="X3592" s="44">
        <f t="shared" si="14"/>
        <v>0.005504501884</v>
      </c>
      <c r="Y3592" s="33">
        <f t="shared" si="15"/>
        <v>0.8274996061</v>
      </c>
      <c r="Z3592" s="43">
        <v>1.0</v>
      </c>
      <c r="AA3592" s="33">
        <f t="shared" si="16"/>
        <v>1.827499606</v>
      </c>
      <c r="AB3592" s="33">
        <f t="shared" si="17"/>
        <v>0.4528042596</v>
      </c>
      <c r="AC3592" s="33">
        <f t="shared" si="18"/>
        <v>0.5471957404</v>
      </c>
      <c r="AD3592" s="33">
        <f t="shared" si="19"/>
        <v>-0.003903888323</v>
      </c>
      <c r="AE3592" s="34">
        <f t="shared" si="23"/>
        <v>0</v>
      </c>
      <c r="AF3592" s="34">
        <f t="shared" si="24"/>
        <v>0</v>
      </c>
      <c r="AG3592" s="34">
        <f t="shared" si="25"/>
        <v>0</v>
      </c>
      <c r="AH3592" s="34">
        <f t="shared" si="26"/>
        <v>0</v>
      </c>
      <c r="AI3592" s="34">
        <f t="shared" si="28"/>
        <v>0</v>
      </c>
      <c r="AJ3592" s="34">
        <f t="shared" si="29"/>
        <v>0</v>
      </c>
      <c r="AK3592" s="34">
        <f t="shared" si="27"/>
        <v>0</v>
      </c>
      <c r="AL3592" s="36">
        <f t="shared" si="34"/>
        <v>0</v>
      </c>
      <c r="AM3592" s="36">
        <f t="shared" si="35"/>
        <v>0</v>
      </c>
      <c r="AN3592" s="46">
        <f t="shared" si="36"/>
        <v>0</v>
      </c>
      <c r="AO3592" s="36">
        <f t="shared" si="37"/>
        <v>0</v>
      </c>
      <c r="AP3592" s="36">
        <f t="shared" si="39"/>
        <v>0</v>
      </c>
      <c r="AQ3592" s="36">
        <f t="shared" si="40"/>
        <v>0</v>
      </c>
      <c r="AR3592" s="36">
        <f t="shared" si="38"/>
        <v>0</v>
      </c>
      <c r="AS3592" s="38">
        <f t="shared" si="45"/>
        <v>0</v>
      </c>
      <c r="AT3592" s="38">
        <f t="shared" si="46"/>
        <v>0</v>
      </c>
      <c r="AU3592" s="38">
        <f t="shared" si="47"/>
        <v>0</v>
      </c>
      <c r="AV3592" s="38">
        <f t="shared" si="48"/>
        <v>0</v>
      </c>
      <c r="AW3592" s="38">
        <f t="shared" si="51"/>
        <v>0</v>
      </c>
      <c r="AX3592" s="38">
        <f t="shared" si="52"/>
        <v>0</v>
      </c>
      <c r="AY3592" s="38">
        <f t="shared" si="49"/>
        <v>0</v>
      </c>
      <c r="AZ3592" s="12">
        <f t="shared" si="30"/>
        <v>134.5862516</v>
      </c>
      <c r="BA3592" s="12">
        <f t="shared" si="41"/>
        <v>91.65508039</v>
      </c>
      <c r="BB3592" s="12">
        <f t="shared" si="53"/>
        <v>118.8315014</v>
      </c>
      <c r="BC3592" s="12">
        <f t="shared" si="50"/>
        <v>0</v>
      </c>
      <c r="BD3592" s="12">
        <f t="shared" si="54"/>
        <v>113.0205479</v>
      </c>
    </row>
    <row r="3593" ht="14.25" customHeight="1">
      <c r="A3593" s="7">
        <v>41733.0</v>
      </c>
      <c r="B3593" s="21" t="s">
        <v>90</v>
      </c>
      <c r="C3593" s="8">
        <v>61.912926</v>
      </c>
      <c r="D3593" s="33">
        <f t="shared" si="5"/>
        <v>-0.003859696335</v>
      </c>
      <c r="E3593" s="33">
        <f t="shared" si="7"/>
        <v>-0.004339642149</v>
      </c>
      <c r="F3593" s="33">
        <f t="shared" si="9"/>
        <v>0.005478372015</v>
      </c>
      <c r="G3593" s="33">
        <f t="shared" si="11"/>
        <v>0.01262883605</v>
      </c>
      <c r="H3593" s="33">
        <f t="shared" si="20"/>
        <v>-0.2702181523</v>
      </c>
      <c r="I3593" s="45">
        <f t="shared" si="31"/>
        <v>0.1393599237</v>
      </c>
      <c r="J3593" s="45">
        <f t="shared" si="43"/>
        <v>0.2412444258</v>
      </c>
      <c r="K3593" s="21" t="s">
        <v>91</v>
      </c>
      <c r="L3593" s="8">
        <v>28.04567</v>
      </c>
      <c r="M3593" s="33">
        <f t="shared" si="6"/>
        <v>0.003940457175</v>
      </c>
      <c r="N3593" s="33">
        <f t="shared" si="8"/>
        <v>-0.01874170809</v>
      </c>
      <c r="O3593" s="33">
        <f t="shared" si="10"/>
        <v>-0.005723097679</v>
      </c>
      <c r="P3593" s="33">
        <f t="shared" si="12"/>
        <v>-0.000705208416</v>
      </c>
      <c r="Q3593" s="45">
        <f t="shared" si="21"/>
        <v>-0.7370790743</v>
      </c>
      <c r="R3593" s="45">
        <f t="shared" si="32"/>
        <v>0.05204161322</v>
      </c>
      <c r="S3593" s="45">
        <f t="shared" si="44"/>
        <v>0.3084640946</v>
      </c>
      <c r="T3593" s="33">
        <f t="shared" si="22"/>
        <v>0.466860922</v>
      </c>
      <c r="U3593" s="33">
        <f t="shared" si="33"/>
        <v>0.08731831045</v>
      </c>
      <c r="V3593" s="33">
        <f t="shared" si="42"/>
        <v>-0.06721966884</v>
      </c>
      <c r="W3593" s="44">
        <f t="shared" si="13"/>
        <v>0.006722089763</v>
      </c>
      <c r="X3593" s="44">
        <f t="shared" si="14"/>
        <v>0.005558976162</v>
      </c>
      <c r="Y3593" s="33">
        <f t="shared" si="15"/>
        <v>0.8269714268</v>
      </c>
      <c r="Z3593" s="43">
        <v>1.0</v>
      </c>
      <c r="AA3593" s="33">
        <f t="shared" si="16"/>
        <v>1.826971427</v>
      </c>
      <c r="AB3593" s="33">
        <f t="shared" si="17"/>
        <v>0.4526460648</v>
      </c>
      <c r="AC3593" s="33">
        <f t="shared" si="18"/>
        <v>0.5473539352</v>
      </c>
      <c r="AD3593" s="33">
        <f t="shared" si="19"/>
        <v>0.001506067577</v>
      </c>
      <c r="AE3593" s="34">
        <f t="shared" si="23"/>
        <v>0</v>
      </c>
      <c r="AF3593" s="34">
        <f t="shared" si="24"/>
        <v>0</v>
      </c>
      <c r="AG3593" s="34">
        <f t="shared" si="25"/>
        <v>0</v>
      </c>
      <c r="AH3593" s="34">
        <f t="shared" si="26"/>
        <v>0</v>
      </c>
      <c r="AI3593" s="34">
        <f t="shared" si="28"/>
        <v>0</v>
      </c>
      <c r="AJ3593" s="34">
        <f t="shared" si="29"/>
        <v>0</v>
      </c>
      <c r="AK3593" s="34">
        <f t="shared" si="27"/>
        <v>0</v>
      </c>
      <c r="AL3593" s="36">
        <f t="shared" si="34"/>
        <v>0</v>
      </c>
      <c r="AM3593" s="36">
        <f t="shared" si="35"/>
        <v>0</v>
      </c>
      <c r="AN3593" s="46">
        <f t="shared" si="36"/>
        <v>0</v>
      </c>
      <c r="AO3593" s="36">
        <f t="shared" si="37"/>
        <v>0</v>
      </c>
      <c r="AP3593" s="36">
        <f t="shared" si="39"/>
        <v>0</v>
      </c>
      <c r="AQ3593" s="36">
        <f t="shared" si="40"/>
        <v>0</v>
      </c>
      <c r="AR3593" s="36">
        <f t="shared" si="38"/>
        <v>0</v>
      </c>
      <c r="AS3593" s="38">
        <f t="shared" si="45"/>
        <v>0</v>
      </c>
      <c r="AT3593" s="38">
        <f t="shared" si="46"/>
        <v>0</v>
      </c>
      <c r="AU3593" s="38">
        <f t="shared" si="47"/>
        <v>0</v>
      </c>
      <c r="AV3593" s="38">
        <f t="shared" si="48"/>
        <v>0</v>
      </c>
      <c r="AW3593" s="38">
        <f t="shared" si="51"/>
        <v>0</v>
      </c>
      <c r="AX3593" s="38">
        <f t="shared" si="52"/>
        <v>0</v>
      </c>
      <c r="AY3593" s="38">
        <f t="shared" si="49"/>
        <v>0</v>
      </c>
      <c r="AZ3593" s="12">
        <f t="shared" si="30"/>
        <v>134.5862516</v>
      </c>
      <c r="BA3593" s="12">
        <f t="shared" si="41"/>
        <v>91.65508039</v>
      </c>
      <c r="BB3593" s="12">
        <f t="shared" si="53"/>
        <v>118.8315014</v>
      </c>
      <c r="BC3593" s="12">
        <f t="shared" si="50"/>
        <v>0</v>
      </c>
      <c r="BD3593" s="12">
        <f t="shared" si="54"/>
        <v>113.0205479</v>
      </c>
    </row>
    <row r="3594" ht="14.25" customHeight="1">
      <c r="A3594" s="7">
        <v>41736.0</v>
      </c>
      <c r="B3594" s="21" t="s">
        <v>90</v>
      </c>
      <c r="C3594" s="8">
        <v>62.902458</v>
      </c>
      <c r="D3594" s="33">
        <f t="shared" si="5"/>
        <v>0.01598263988</v>
      </c>
      <c r="E3594" s="33">
        <f t="shared" si="7"/>
        <v>0.004910304716</v>
      </c>
      <c r="F3594" s="33">
        <f t="shared" si="9"/>
        <v>0.02466745709</v>
      </c>
      <c r="G3594" s="33">
        <f t="shared" si="11"/>
        <v>0.02667313353</v>
      </c>
      <c r="H3594" s="33">
        <f t="shared" si="20"/>
        <v>0.1886555168</v>
      </c>
      <c r="I3594" s="45">
        <f t="shared" si="31"/>
        <v>0.8897343275</v>
      </c>
      <c r="J3594" s="45">
        <f t="shared" si="43"/>
        <v>0.6213107927</v>
      </c>
      <c r="K3594" s="21" t="s">
        <v>91</v>
      </c>
      <c r="L3594" s="8">
        <v>28.339186</v>
      </c>
      <c r="M3594" s="33">
        <f t="shared" si="6"/>
        <v>0.01046564407</v>
      </c>
      <c r="N3594" s="33">
        <f t="shared" si="8"/>
        <v>-0.001034596921</v>
      </c>
      <c r="O3594" s="33">
        <f t="shared" si="10"/>
        <v>0.005729272616</v>
      </c>
      <c r="P3594" s="33">
        <f t="shared" si="12"/>
        <v>0.007140812138</v>
      </c>
      <c r="Q3594" s="45">
        <f t="shared" si="21"/>
        <v>0.1159938106</v>
      </c>
      <c r="R3594" s="45">
        <f t="shared" si="32"/>
        <v>0.5339548408</v>
      </c>
      <c r="S3594" s="45">
        <f t="shared" si="44"/>
        <v>0.5307925491</v>
      </c>
      <c r="T3594" s="33">
        <f t="shared" si="22"/>
        <v>0.07266170625</v>
      </c>
      <c r="U3594" s="33">
        <f t="shared" si="33"/>
        <v>0.3557794867</v>
      </c>
      <c r="V3594" s="33">
        <f t="shared" si="42"/>
        <v>0.0905182436</v>
      </c>
      <c r="W3594" s="44">
        <f t="shared" si="13"/>
        <v>0.007546146004</v>
      </c>
      <c r="X3594" s="44">
        <f t="shared" si="14"/>
        <v>0.006013886081</v>
      </c>
      <c r="Y3594" s="33">
        <f t="shared" si="15"/>
        <v>0.7969480154</v>
      </c>
      <c r="Z3594" s="43">
        <v>1.0</v>
      </c>
      <c r="AA3594" s="33">
        <f t="shared" si="16"/>
        <v>1.796948015</v>
      </c>
      <c r="AB3594" s="33">
        <f t="shared" si="17"/>
        <v>0.443500874</v>
      </c>
      <c r="AC3594" s="33">
        <f t="shared" si="18"/>
        <v>0.556499126</v>
      </c>
      <c r="AD3594" s="33">
        <f t="shared" si="19"/>
        <v>-0.0063602261</v>
      </c>
      <c r="AE3594" s="34">
        <f t="shared" si="23"/>
        <v>0</v>
      </c>
      <c r="AF3594" s="34">
        <f t="shared" si="24"/>
        <v>0</v>
      </c>
      <c r="AG3594" s="34">
        <f t="shared" si="25"/>
        <v>0</v>
      </c>
      <c r="AH3594" s="34">
        <f t="shared" si="26"/>
        <v>0</v>
      </c>
      <c r="AI3594" s="34">
        <f t="shared" si="28"/>
        <v>0</v>
      </c>
      <c r="AJ3594" s="34">
        <f t="shared" si="29"/>
        <v>0</v>
      </c>
      <c r="AK3594" s="34">
        <f t="shared" si="27"/>
        <v>0</v>
      </c>
      <c r="AL3594" s="36">
        <f t="shared" si="34"/>
        <v>0</v>
      </c>
      <c r="AM3594" s="36">
        <f t="shared" si="35"/>
        <v>0</v>
      </c>
      <c r="AN3594" s="46">
        <f t="shared" si="36"/>
        <v>0</v>
      </c>
      <c r="AO3594" s="36">
        <f t="shared" si="37"/>
        <v>0</v>
      </c>
      <c r="AP3594" s="36">
        <f t="shared" si="39"/>
        <v>0</v>
      </c>
      <c r="AQ3594" s="36">
        <f t="shared" si="40"/>
        <v>0</v>
      </c>
      <c r="AR3594" s="36">
        <f t="shared" si="38"/>
        <v>0</v>
      </c>
      <c r="AS3594" s="38">
        <f t="shared" si="45"/>
        <v>0</v>
      </c>
      <c r="AT3594" s="38">
        <f t="shared" si="46"/>
        <v>0</v>
      </c>
      <c r="AU3594" s="38">
        <f t="shared" si="47"/>
        <v>0</v>
      </c>
      <c r="AV3594" s="38">
        <f t="shared" si="48"/>
        <v>0</v>
      </c>
      <c r="AW3594" s="38">
        <f t="shared" si="51"/>
        <v>0</v>
      </c>
      <c r="AX3594" s="38">
        <f t="shared" si="52"/>
        <v>0</v>
      </c>
      <c r="AY3594" s="38">
        <f t="shared" si="49"/>
        <v>0</v>
      </c>
      <c r="AZ3594" s="12">
        <f t="shared" si="30"/>
        <v>134.5862516</v>
      </c>
      <c r="BA3594" s="12">
        <f t="shared" si="41"/>
        <v>91.65508039</v>
      </c>
      <c r="BB3594" s="12">
        <f t="shared" si="53"/>
        <v>118.8315014</v>
      </c>
      <c r="BC3594" s="12">
        <f t="shared" si="50"/>
        <v>0</v>
      </c>
      <c r="BD3594" s="12">
        <f t="shared" si="54"/>
        <v>113.0205479</v>
      </c>
    </row>
    <row r="3595" ht="14.25" customHeight="1">
      <c r="A3595" s="7">
        <v>41737.0</v>
      </c>
      <c r="B3595" s="21" t="s">
        <v>90</v>
      </c>
      <c r="C3595" s="8">
        <v>62.572613</v>
      </c>
      <c r="D3595" s="33">
        <f t="shared" si="5"/>
        <v>-0.00524375375</v>
      </c>
      <c r="E3595" s="33">
        <f t="shared" si="7"/>
        <v>0.007119200062</v>
      </c>
      <c r="F3595" s="33">
        <f t="shared" si="9"/>
        <v>0.01298524208</v>
      </c>
      <c r="G3595" s="33">
        <f t="shared" si="11"/>
        <v>0.007970349351</v>
      </c>
      <c r="H3595" s="33">
        <f t="shared" si="20"/>
        <v>0.3004074653</v>
      </c>
      <c r="I3595" s="45">
        <f t="shared" si="31"/>
        <v>0.4256009565</v>
      </c>
      <c r="J3595" s="45">
        <f t="shared" si="43"/>
        <v>0.1014555834</v>
      </c>
      <c r="K3595" s="21" t="s">
        <v>91</v>
      </c>
      <c r="L3595" s="8">
        <v>28.544645</v>
      </c>
      <c r="M3595" s="33">
        <f t="shared" si="6"/>
        <v>0.007249996524</v>
      </c>
      <c r="N3595" s="33">
        <f t="shared" si="8"/>
        <v>0.01275717371</v>
      </c>
      <c r="O3595" s="33">
        <f t="shared" si="10"/>
        <v>0.007249996524</v>
      </c>
      <c r="P3595" s="33">
        <f t="shared" si="12"/>
        <v>0.01052066163</v>
      </c>
      <c r="Q3595" s="45">
        <f t="shared" si="21"/>
        <v>0.7855806554</v>
      </c>
      <c r="R3595" s="45">
        <f t="shared" si="32"/>
        <v>0.5846903604</v>
      </c>
      <c r="S3595" s="45">
        <f t="shared" si="44"/>
        <v>0.6228012503</v>
      </c>
      <c r="T3595" s="33">
        <f t="shared" si="22"/>
        <v>-0.4851731901</v>
      </c>
      <c r="U3595" s="33">
        <f t="shared" si="33"/>
        <v>-0.1590894039</v>
      </c>
      <c r="V3595" s="33">
        <f t="shared" si="42"/>
        <v>-0.521345667</v>
      </c>
      <c r="W3595" s="44">
        <f t="shared" si="13"/>
        <v>0.007135580661</v>
      </c>
      <c r="X3595" s="44">
        <f t="shared" si="14"/>
        <v>0.006162656443</v>
      </c>
      <c r="Y3595" s="33">
        <f t="shared" si="15"/>
        <v>0.8636517105</v>
      </c>
      <c r="Z3595" s="43">
        <v>1.0</v>
      </c>
      <c r="AA3595" s="33">
        <f t="shared" si="16"/>
        <v>1.86365171</v>
      </c>
      <c r="AB3595" s="33">
        <f t="shared" si="17"/>
        <v>0.4634190528</v>
      </c>
      <c r="AC3595" s="33">
        <f t="shared" si="18"/>
        <v>0.5365809472</v>
      </c>
      <c r="AD3595" s="33">
        <f t="shared" si="19"/>
        <v>0.001201410647</v>
      </c>
      <c r="AE3595" s="34">
        <f t="shared" si="23"/>
        <v>0</v>
      </c>
      <c r="AF3595" s="34">
        <f t="shared" si="24"/>
        <v>0</v>
      </c>
      <c r="AG3595" s="34">
        <f t="shared" si="25"/>
        <v>0</v>
      </c>
      <c r="AH3595" s="34">
        <f t="shared" si="26"/>
        <v>0</v>
      </c>
      <c r="AI3595" s="34">
        <f t="shared" si="28"/>
        <v>0</v>
      </c>
      <c r="AJ3595" s="34">
        <f t="shared" si="29"/>
        <v>0</v>
      </c>
      <c r="AK3595" s="34">
        <f t="shared" si="27"/>
        <v>0</v>
      </c>
      <c r="AL3595" s="36">
        <f t="shared" si="34"/>
        <v>0</v>
      </c>
      <c r="AM3595" s="36">
        <f t="shared" si="35"/>
        <v>0</v>
      </c>
      <c r="AN3595" s="46">
        <f t="shared" si="36"/>
        <v>0</v>
      </c>
      <c r="AO3595" s="36">
        <f t="shared" si="37"/>
        <v>0</v>
      </c>
      <c r="AP3595" s="36">
        <f t="shared" si="39"/>
        <v>0</v>
      </c>
      <c r="AQ3595" s="36">
        <f t="shared" si="40"/>
        <v>0</v>
      </c>
      <c r="AR3595" s="36">
        <f t="shared" si="38"/>
        <v>0</v>
      </c>
      <c r="AS3595" s="38">
        <f t="shared" si="45"/>
        <v>0</v>
      </c>
      <c r="AT3595" s="38">
        <f t="shared" si="46"/>
        <v>0</v>
      </c>
      <c r="AU3595" s="38">
        <f t="shared" si="47"/>
        <v>0</v>
      </c>
      <c r="AV3595" s="38">
        <f t="shared" si="48"/>
        <v>0</v>
      </c>
      <c r="AW3595" s="38">
        <f t="shared" si="51"/>
        <v>0</v>
      </c>
      <c r="AX3595" s="38">
        <f t="shared" si="52"/>
        <v>0</v>
      </c>
      <c r="AY3595" s="38">
        <f t="shared" si="49"/>
        <v>0</v>
      </c>
      <c r="AZ3595" s="12">
        <f t="shared" si="30"/>
        <v>134.5862516</v>
      </c>
      <c r="BA3595" s="12">
        <f t="shared" si="41"/>
        <v>91.65508039</v>
      </c>
      <c r="BB3595" s="12">
        <f t="shared" si="53"/>
        <v>118.8315014</v>
      </c>
      <c r="BC3595" s="12">
        <f t="shared" si="50"/>
        <v>0</v>
      </c>
      <c r="BD3595" s="12">
        <f t="shared" si="54"/>
        <v>113.0205479</v>
      </c>
    </row>
    <row r="3596" ht="14.25" customHeight="1">
      <c r="A3596" s="7">
        <v>41738.0</v>
      </c>
      <c r="B3596" s="21" t="s">
        <v>90</v>
      </c>
      <c r="C3596" s="8">
        <v>62.902458</v>
      </c>
      <c r="D3596" s="33">
        <f t="shared" si="5"/>
        <v>0.00527139565</v>
      </c>
      <c r="E3596" s="33">
        <f t="shared" si="7"/>
        <v>0.01426329011</v>
      </c>
      <c r="F3596" s="33">
        <f t="shared" si="9"/>
        <v>0.01254997801</v>
      </c>
      <c r="G3596" s="33">
        <f t="shared" si="11"/>
        <v>0.02142435877</v>
      </c>
      <c r="H3596" s="33">
        <f t="shared" si="20"/>
        <v>0.659021631</v>
      </c>
      <c r="I3596" s="45">
        <f t="shared" si="31"/>
        <v>0.4086637372</v>
      </c>
      <c r="J3596" s="45">
        <f t="shared" si="43"/>
        <v>0.4680748861</v>
      </c>
      <c r="K3596" s="21" t="s">
        <v>91</v>
      </c>
      <c r="L3596" s="8">
        <v>28.610687</v>
      </c>
      <c r="M3596" s="33">
        <f t="shared" si="6"/>
        <v>0.002313638863</v>
      </c>
      <c r="N3596" s="33">
        <f t="shared" si="8"/>
        <v>0.01721928506</v>
      </c>
      <c r="O3596" s="33">
        <f t="shared" si="10"/>
        <v>0.009842141921</v>
      </c>
      <c r="P3596" s="33">
        <f t="shared" si="12"/>
        <v>0.01351725366</v>
      </c>
      <c r="Q3596" s="45">
        <f t="shared" si="21"/>
        <v>0.9859730101</v>
      </c>
      <c r="R3596" s="45">
        <f t="shared" si="32"/>
        <v>0.6803385739</v>
      </c>
      <c r="S3596" s="45">
        <f t="shared" si="44"/>
        <v>0.7028391443</v>
      </c>
      <c r="T3596" s="33">
        <f t="shared" si="22"/>
        <v>-0.3269513791</v>
      </c>
      <c r="U3596" s="33">
        <f t="shared" si="33"/>
        <v>-0.2716748367</v>
      </c>
      <c r="V3596" s="33">
        <f t="shared" si="42"/>
        <v>-0.2347642582</v>
      </c>
      <c r="W3596" s="44">
        <f t="shared" si="13"/>
        <v>0.006927305347</v>
      </c>
      <c r="X3596" s="44">
        <f t="shared" si="14"/>
        <v>0.006168129231</v>
      </c>
      <c r="Y3596" s="33">
        <f t="shared" si="15"/>
        <v>0.8904081634</v>
      </c>
      <c r="Z3596" s="43">
        <v>1.0</v>
      </c>
      <c r="AA3596" s="33">
        <f t="shared" si="16"/>
        <v>1.890408163</v>
      </c>
      <c r="AB3596" s="33">
        <f t="shared" si="17"/>
        <v>0.4710137105</v>
      </c>
      <c r="AC3596" s="33">
        <f t="shared" si="18"/>
        <v>0.5289862895</v>
      </c>
      <c r="AD3596" s="33">
        <f t="shared" si="19"/>
        <v>-0.0002711488225</v>
      </c>
      <c r="AE3596" s="34">
        <f t="shared" si="23"/>
        <v>0</v>
      </c>
      <c r="AF3596" s="34">
        <f t="shared" si="24"/>
        <v>0</v>
      </c>
      <c r="AG3596" s="34">
        <f t="shared" si="25"/>
        <v>0</v>
      </c>
      <c r="AH3596" s="34">
        <f t="shared" si="26"/>
        <v>0</v>
      </c>
      <c r="AI3596" s="34">
        <f t="shared" si="28"/>
        <v>0</v>
      </c>
      <c r="AJ3596" s="34">
        <f t="shared" si="29"/>
        <v>0</v>
      </c>
      <c r="AK3596" s="34">
        <f t="shared" si="27"/>
        <v>0</v>
      </c>
      <c r="AL3596" s="36">
        <f t="shared" si="34"/>
        <v>0</v>
      </c>
      <c r="AM3596" s="36">
        <f t="shared" si="35"/>
        <v>0</v>
      </c>
      <c r="AN3596" s="46">
        <f t="shared" si="36"/>
        <v>0</v>
      </c>
      <c r="AO3596" s="36">
        <f t="shared" si="37"/>
        <v>0</v>
      </c>
      <c r="AP3596" s="36">
        <f t="shared" si="39"/>
        <v>0</v>
      </c>
      <c r="AQ3596" s="36">
        <f t="shared" si="40"/>
        <v>0</v>
      </c>
      <c r="AR3596" s="36">
        <f t="shared" si="38"/>
        <v>0</v>
      </c>
      <c r="AS3596" s="38">
        <f t="shared" si="45"/>
        <v>0</v>
      </c>
      <c r="AT3596" s="38">
        <f t="shared" si="46"/>
        <v>0</v>
      </c>
      <c r="AU3596" s="38">
        <f t="shared" si="47"/>
        <v>0</v>
      </c>
      <c r="AV3596" s="38">
        <f t="shared" si="48"/>
        <v>0</v>
      </c>
      <c r="AW3596" s="38">
        <f t="shared" si="51"/>
        <v>0</v>
      </c>
      <c r="AX3596" s="38">
        <f t="shared" si="52"/>
        <v>0</v>
      </c>
      <c r="AY3596" s="38">
        <f t="shared" si="49"/>
        <v>0</v>
      </c>
      <c r="AZ3596" s="12">
        <f t="shared" si="30"/>
        <v>134.5862516</v>
      </c>
      <c r="BA3596" s="12">
        <f t="shared" si="41"/>
        <v>91.65508039</v>
      </c>
      <c r="BB3596" s="12">
        <f t="shared" si="53"/>
        <v>118.8315014</v>
      </c>
      <c r="BC3596" s="12">
        <f t="shared" si="50"/>
        <v>0</v>
      </c>
      <c r="BD3596" s="12">
        <f t="shared" si="54"/>
        <v>113.0205479</v>
      </c>
    </row>
    <row r="3597" ht="14.25" customHeight="1">
      <c r="A3597" s="7">
        <v>41739.0</v>
      </c>
      <c r="B3597" s="21" t="s">
        <v>90</v>
      </c>
      <c r="C3597" s="8">
        <v>62.685062</v>
      </c>
      <c r="D3597" s="33">
        <f t="shared" si="5"/>
        <v>-0.00345608116</v>
      </c>
      <c r="E3597" s="33">
        <f t="shared" si="7"/>
        <v>0.008563489568</v>
      </c>
      <c r="F3597" s="33">
        <f t="shared" si="9"/>
        <v>0.01308460872</v>
      </c>
      <c r="G3597" s="33">
        <f t="shared" si="11"/>
        <v>0.02224933215</v>
      </c>
      <c r="H3597" s="33">
        <f t="shared" si="20"/>
        <v>0.3669839131</v>
      </c>
      <c r="I3597" s="45">
        <f t="shared" si="31"/>
        <v>0.4181744971</v>
      </c>
      <c r="J3597" s="45">
        <f t="shared" si="43"/>
        <v>0.4862257841</v>
      </c>
      <c r="K3597" s="21" t="s">
        <v>91</v>
      </c>
      <c r="L3597" s="8">
        <v>28.537308</v>
      </c>
      <c r="M3597" s="33">
        <f t="shared" si="6"/>
        <v>-0.002564740931</v>
      </c>
      <c r="N3597" s="33">
        <f t="shared" si="8"/>
        <v>0.02153944049</v>
      </c>
      <c r="O3597" s="33">
        <f t="shared" si="10"/>
        <v>0.001803240413</v>
      </c>
      <c r="P3597" s="33">
        <f t="shared" si="12"/>
        <v>0.02422932842</v>
      </c>
      <c r="Q3597" s="45">
        <f t="shared" si="21"/>
        <v>1.167622919</v>
      </c>
      <c r="R3597" s="45">
        <f t="shared" si="32"/>
        <v>0.3185688432</v>
      </c>
      <c r="S3597" s="45">
        <f t="shared" si="44"/>
        <v>1.008202884</v>
      </c>
      <c r="T3597" s="33">
        <f t="shared" si="22"/>
        <v>-0.8006390054</v>
      </c>
      <c r="U3597" s="33">
        <f t="shared" si="33"/>
        <v>0.09960565386</v>
      </c>
      <c r="V3597" s="33">
        <f t="shared" si="42"/>
        <v>-0.5219771</v>
      </c>
      <c r="W3597" s="44">
        <f t="shared" si="13"/>
        <v>0.006896922548</v>
      </c>
      <c r="X3597" s="44">
        <f t="shared" si="14"/>
        <v>0.005334629725</v>
      </c>
      <c r="Y3597" s="33">
        <f t="shared" si="15"/>
        <v>0.7734797206</v>
      </c>
      <c r="Z3597" s="43">
        <v>1.0</v>
      </c>
      <c r="AA3597" s="33">
        <f t="shared" si="16"/>
        <v>1.773479721</v>
      </c>
      <c r="AB3597" s="33">
        <f t="shared" si="17"/>
        <v>0.436136772</v>
      </c>
      <c r="AC3597" s="33">
        <f t="shared" si="18"/>
        <v>0.563863228</v>
      </c>
      <c r="AD3597" s="33">
        <f t="shared" si="19"/>
        <v>0.001318048698</v>
      </c>
      <c r="AE3597" s="34">
        <f t="shared" si="23"/>
        <v>0</v>
      </c>
      <c r="AF3597" s="34">
        <f t="shared" si="24"/>
        <v>0</v>
      </c>
      <c r="AG3597" s="34">
        <f t="shared" si="25"/>
        <v>0</v>
      </c>
      <c r="AH3597" s="34">
        <f t="shared" si="26"/>
        <v>0</v>
      </c>
      <c r="AI3597" s="34">
        <f t="shared" si="28"/>
        <v>0</v>
      </c>
      <c r="AJ3597" s="34">
        <f t="shared" si="29"/>
        <v>0</v>
      </c>
      <c r="AK3597" s="34">
        <f t="shared" si="27"/>
        <v>0</v>
      </c>
      <c r="AL3597" s="36">
        <f t="shared" si="34"/>
        <v>0</v>
      </c>
      <c r="AM3597" s="36">
        <f t="shared" si="35"/>
        <v>0</v>
      </c>
      <c r="AN3597" s="46">
        <f t="shared" si="36"/>
        <v>0</v>
      </c>
      <c r="AO3597" s="36">
        <f t="shared" si="37"/>
        <v>0</v>
      </c>
      <c r="AP3597" s="36">
        <f t="shared" si="39"/>
        <v>0</v>
      </c>
      <c r="AQ3597" s="36">
        <f t="shared" si="40"/>
        <v>0</v>
      </c>
      <c r="AR3597" s="36">
        <f t="shared" si="38"/>
        <v>0</v>
      </c>
      <c r="AS3597" s="38">
        <f t="shared" si="45"/>
        <v>0</v>
      </c>
      <c r="AT3597" s="38">
        <f t="shared" si="46"/>
        <v>0</v>
      </c>
      <c r="AU3597" s="38">
        <f t="shared" si="47"/>
        <v>0</v>
      </c>
      <c r="AV3597" s="38">
        <f t="shared" si="48"/>
        <v>0</v>
      </c>
      <c r="AW3597" s="38">
        <f t="shared" si="51"/>
        <v>0</v>
      </c>
      <c r="AX3597" s="38">
        <f t="shared" si="52"/>
        <v>0</v>
      </c>
      <c r="AY3597" s="38">
        <f t="shared" si="49"/>
        <v>0</v>
      </c>
      <c r="AZ3597" s="12">
        <f t="shared" si="30"/>
        <v>134.5862516</v>
      </c>
      <c r="BA3597" s="12">
        <f t="shared" si="41"/>
        <v>91.65508039</v>
      </c>
      <c r="BB3597" s="12">
        <f t="shared" si="53"/>
        <v>118.8315014</v>
      </c>
      <c r="BC3597" s="12">
        <f t="shared" si="50"/>
        <v>0</v>
      </c>
      <c r="BD3597" s="12">
        <f t="shared" si="54"/>
        <v>113.0205479</v>
      </c>
    </row>
    <row r="3598" ht="14.25" customHeight="1">
      <c r="A3598" s="7">
        <v>41740.0</v>
      </c>
      <c r="B3598" s="21" t="s">
        <v>90</v>
      </c>
      <c r="C3598" s="8">
        <v>62.332699</v>
      </c>
      <c r="D3598" s="33">
        <f t="shared" si="5"/>
        <v>-0.005621163779</v>
      </c>
      <c r="E3598" s="33">
        <f t="shared" si="7"/>
        <v>0.006780054298</v>
      </c>
      <c r="F3598" s="33">
        <f t="shared" si="9"/>
        <v>0.002410989139</v>
      </c>
      <c r="G3598" s="33">
        <f t="shared" si="11"/>
        <v>0.02654294887</v>
      </c>
      <c r="H3598" s="33">
        <f t="shared" si="20"/>
        <v>0.2627249008</v>
      </c>
      <c r="I3598" s="45">
        <f t="shared" si="31"/>
        <v>-0.004693702352</v>
      </c>
      <c r="J3598" s="45">
        <f t="shared" si="43"/>
        <v>0.6002309077</v>
      </c>
      <c r="K3598" s="21" t="s">
        <v>91</v>
      </c>
      <c r="L3598" s="8">
        <v>28.346525</v>
      </c>
      <c r="M3598" s="33">
        <f t="shared" si="6"/>
        <v>-0.006685388825</v>
      </c>
      <c r="N3598" s="33">
        <f t="shared" si="8"/>
        <v>0.0107273244</v>
      </c>
      <c r="O3598" s="33">
        <f t="shared" si="10"/>
        <v>-0.008215432079</v>
      </c>
      <c r="P3598" s="33">
        <f t="shared" si="12"/>
        <v>0.01205138581</v>
      </c>
      <c r="Q3598" s="45">
        <f t="shared" si="21"/>
        <v>0.5973269032</v>
      </c>
      <c r="R3598" s="45">
        <f t="shared" si="32"/>
        <v>-0.1287984852</v>
      </c>
      <c r="S3598" s="45">
        <f t="shared" si="44"/>
        <v>0.6475487184</v>
      </c>
      <c r="T3598" s="33">
        <f t="shared" si="22"/>
        <v>-0.3346020025</v>
      </c>
      <c r="U3598" s="33">
        <f t="shared" si="33"/>
        <v>0.1241047829</v>
      </c>
      <c r="V3598" s="33">
        <f t="shared" si="42"/>
        <v>-0.04731781072</v>
      </c>
      <c r="W3598" s="44">
        <f t="shared" si="13"/>
        <v>0.006607483194</v>
      </c>
      <c r="X3598" s="44">
        <f t="shared" si="14"/>
        <v>0.005522543116</v>
      </c>
      <c r="Y3598" s="33">
        <f t="shared" si="15"/>
        <v>0.835801311</v>
      </c>
      <c r="Z3598" s="43">
        <v>1.0</v>
      </c>
      <c r="AA3598" s="33">
        <f t="shared" si="16"/>
        <v>1.835801311</v>
      </c>
      <c r="AB3598" s="33">
        <f t="shared" si="17"/>
        <v>0.4552787418</v>
      </c>
      <c r="AC3598" s="33">
        <f t="shared" si="18"/>
        <v>0.5447212582</v>
      </c>
      <c r="AD3598" s="33">
        <f t="shared" si="19"/>
        <v>0.0007800880107</v>
      </c>
      <c r="AE3598" s="34">
        <f t="shared" si="23"/>
        <v>0</v>
      </c>
      <c r="AF3598" s="34">
        <f t="shared" si="24"/>
        <v>0</v>
      </c>
      <c r="AG3598" s="34">
        <f t="shared" si="25"/>
        <v>0</v>
      </c>
      <c r="AH3598" s="34">
        <f t="shared" si="26"/>
        <v>0</v>
      </c>
      <c r="AI3598" s="34">
        <f t="shared" si="28"/>
        <v>0</v>
      </c>
      <c r="AJ3598" s="34">
        <f t="shared" si="29"/>
        <v>0</v>
      </c>
      <c r="AK3598" s="34">
        <f t="shared" si="27"/>
        <v>0</v>
      </c>
      <c r="AL3598" s="36">
        <f t="shared" si="34"/>
        <v>0</v>
      </c>
      <c r="AM3598" s="36">
        <f t="shared" si="35"/>
        <v>0</v>
      </c>
      <c r="AN3598" s="46">
        <f t="shared" si="36"/>
        <v>0</v>
      </c>
      <c r="AO3598" s="36">
        <f t="shared" si="37"/>
        <v>0</v>
      </c>
      <c r="AP3598" s="36">
        <f t="shared" si="39"/>
        <v>0</v>
      </c>
      <c r="AQ3598" s="36">
        <f t="shared" si="40"/>
        <v>0</v>
      </c>
      <c r="AR3598" s="36">
        <f t="shared" si="38"/>
        <v>0</v>
      </c>
      <c r="AS3598" s="38">
        <f t="shared" si="45"/>
        <v>0</v>
      </c>
      <c r="AT3598" s="38">
        <f t="shared" si="46"/>
        <v>0</v>
      </c>
      <c r="AU3598" s="38">
        <f t="shared" si="47"/>
        <v>0</v>
      </c>
      <c r="AV3598" s="38">
        <f t="shared" si="48"/>
        <v>0</v>
      </c>
      <c r="AW3598" s="38">
        <f t="shared" si="51"/>
        <v>0</v>
      </c>
      <c r="AX3598" s="38">
        <f t="shared" si="52"/>
        <v>0</v>
      </c>
      <c r="AY3598" s="38">
        <f t="shared" si="49"/>
        <v>0</v>
      </c>
      <c r="AZ3598" s="12">
        <f t="shared" si="30"/>
        <v>134.5862516</v>
      </c>
      <c r="BA3598" s="12">
        <f t="shared" si="41"/>
        <v>91.65508039</v>
      </c>
      <c r="BB3598" s="12">
        <f t="shared" si="53"/>
        <v>118.8315014</v>
      </c>
      <c r="BC3598" s="12">
        <f t="shared" si="50"/>
        <v>0</v>
      </c>
      <c r="BD3598" s="12">
        <f t="shared" si="54"/>
        <v>113.0205479</v>
      </c>
    </row>
    <row r="3599" ht="14.25" customHeight="1">
      <c r="A3599" s="7">
        <v>41743.0</v>
      </c>
      <c r="B3599" s="21" t="s">
        <v>90</v>
      </c>
      <c r="C3599" s="8">
        <v>62.632561</v>
      </c>
      <c r="D3599" s="33">
        <f t="shared" si="5"/>
        <v>0.004810669276</v>
      </c>
      <c r="E3599" s="33">
        <f t="shared" si="7"/>
        <v>-0.00429072263</v>
      </c>
      <c r="F3599" s="33">
        <f t="shared" si="9"/>
        <v>0.0005985133308</v>
      </c>
      <c r="G3599" s="33">
        <f t="shared" si="11"/>
        <v>0.01828109701</v>
      </c>
      <c r="H3599" s="33">
        <f t="shared" si="20"/>
        <v>-0.2897949827</v>
      </c>
      <c r="I3599" s="45">
        <f t="shared" si="31"/>
        <v>-0.07627728425</v>
      </c>
      <c r="J3599" s="45">
        <f t="shared" si="43"/>
        <v>0.3744132667</v>
      </c>
      <c r="K3599" s="21" t="s">
        <v>91</v>
      </c>
      <c r="L3599" s="8">
        <v>28.419905</v>
      </c>
      <c r="M3599" s="33">
        <f t="shared" si="6"/>
        <v>0.002588677095</v>
      </c>
      <c r="N3599" s="33">
        <f t="shared" si="8"/>
        <v>0.00284831752</v>
      </c>
      <c r="O3599" s="33">
        <f t="shared" si="10"/>
        <v>0.001810773739</v>
      </c>
      <c r="P3599" s="33">
        <f t="shared" si="12"/>
        <v>0.01201985916</v>
      </c>
      <c r="Q3599" s="45">
        <f t="shared" si="21"/>
        <v>0.1971571894</v>
      </c>
      <c r="R3599" s="45">
        <f t="shared" si="32"/>
        <v>0.2809901631</v>
      </c>
      <c r="S3599" s="45">
        <f t="shared" si="44"/>
        <v>0.6469356265</v>
      </c>
      <c r="T3599" s="33">
        <f t="shared" si="22"/>
        <v>-0.4869521721</v>
      </c>
      <c r="U3599" s="33">
        <f t="shared" si="33"/>
        <v>-0.3572674473</v>
      </c>
      <c r="V3599" s="33">
        <f t="shared" si="42"/>
        <v>-0.2725223598</v>
      </c>
      <c r="W3599" s="44">
        <f t="shared" si="13"/>
        <v>0.006082762063</v>
      </c>
      <c r="X3599" s="44">
        <f t="shared" si="14"/>
        <v>0.005521950313</v>
      </c>
      <c r="Y3599" s="33">
        <f t="shared" si="15"/>
        <v>0.9078031091</v>
      </c>
      <c r="Z3599" s="43">
        <v>1.0</v>
      </c>
      <c r="AA3599" s="33">
        <f t="shared" si="16"/>
        <v>1.907803109</v>
      </c>
      <c r="AB3599" s="33">
        <f t="shared" si="17"/>
        <v>0.4758368957</v>
      </c>
      <c r="AC3599" s="33">
        <f t="shared" si="18"/>
        <v>0.5241631043</v>
      </c>
      <c r="AD3599" s="33">
        <f t="shared" si="19"/>
        <v>-0.01728878415</v>
      </c>
      <c r="AE3599" s="34">
        <f t="shared" si="23"/>
        <v>0</v>
      </c>
      <c r="AF3599" s="34">
        <f t="shared" si="24"/>
        <v>0</v>
      </c>
      <c r="AG3599" s="34">
        <f t="shared" si="25"/>
        <v>0</v>
      </c>
      <c r="AH3599" s="34">
        <f t="shared" si="26"/>
        <v>0</v>
      </c>
      <c r="AI3599" s="34">
        <f t="shared" si="28"/>
        <v>0</v>
      </c>
      <c r="AJ3599" s="34">
        <f t="shared" si="29"/>
        <v>0</v>
      </c>
      <c r="AK3599" s="34">
        <f t="shared" si="27"/>
        <v>0</v>
      </c>
      <c r="AL3599" s="36">
        <f t="shared" si="34"/>
        <v>0</v>
      </c>
      <c r="AM3599" s="36">
        <f t="shared" si="35"/>
        <v>0</v>
      </c>
      <c r="AN3599" s="46">
        <f t="shared" si="36"/>
        <v>0</v>
      </c>
      <c r="AO3599" s="36">
        <f t="shared" si="37"/>
        <v>0</v>
      </c>
      <c r="AP3599" s="36">
        <f t="shared" si="39"/>
        <v>0</v>
      </c>
      <c r="AQ3599" s="36">
        <f t="shared" si="40"/>
        <v>0</v>
      </c>
      <c r="AR3599" s="36">
        <f t="shared" si="38"/>
        <v>0</v>
      </c>
      <c r="AS3599" s="38">
        <f t="shared" si="45"/>
        <v>0</v>
      </c>
      <c r="AT3599" s="38">
        <f t="shared" si="46"/>
        <v>0</v>
      </c>
      <c r="AU3599" s="38">
        <f t="shared" si="47"/>
        <v>0</v>
      </c>
      <c r="AV3599" s="38">
        <f t="shared" si="48"/>
        <v>0</v>
      </c>
      <c r="AW3599" s="38">
        <f t="shared" si="51"/>
        <v>0</v>
      </c>
      <c r="AX3599" s="38">
        <f t="shared" si="52"/>
        <v>0</v>
      </c>
      <c r="AY3599" s="38">
        <f t="shared" si="49"/>
        <v>0</v>
      </c>
      <c r="AZ3599" s="12">
        <f t="shared" si="30"/>
        <v>134.5862516</v>
      </c>
      <c r="BA3599" s="12">
        <f t="shared" si="41"/>
        <v>91.65508039</v>
      </c>
      <c r="BB3599" s="12">
        <f t="shared" si="53"/>
        <v>118.8315014</v>
      </c>
      <c r="BC3599" s="12">
        <f t="shared" si="50"/>
        <v>0</v>
      </c>
      <c r="BD3599" s="12">
        <f t="shared" si="54"/>
        <v>113.0205479</v>
      </c>
    </row>
    <row r="3600" ht="14.25" customHeight="1">
      <c r="A3600" s="7">
        <v>41744.0</v>
      </c>
      <c r="B3600" s="21" t="s">
        <v>90</v>
      </c>
      <c r="C3600" s="8">
        <v>62.939941</v>
      </c>
      <c r="D3600" s="33">
        <f t="shared" si="5"/>
        <v>0.004907670948</v>
      </c>
      <c r="E3600" s="33">
        <f t="shared" si="7"/>
        <v>0.00587042769</v>
      </c>
      <c r="F3600" s="33">
        <f t="shared" si="9"/>
        <v>0.0130314205</v>
      </c>
      <c r="G3600" s="33">
        <f t="shared" si="11"/>
        <v>0.02452769457</v>
      </c>
      <c r="H3600" s="33">
        <f t="shared" si="20"/>
        <v>0.2125716653</v>
      </c>
      <c r="I3600" s="45">
        <f t="shared" si="31"/>
        <v>0.4072708076</v>
      </c>
      <c r="J3600" s="45">
        <f t="shared" si="43"/>
        <v>0.5504558064</v>
      </c>
      <c r="K3600" s="21" t="s">
        <v>91</v>
      </c>
      <c r="L3600" s="8">
        <v>29.483912</v>
      </c>
      <c r="M3600" s="33">
        <f t="shared" si="6"/>
        <v>0.0374387951</v>
      </c>
      <c r="N3600" s="33">
        <f t="shared" si="8"/>
        <v>0.03290519115</v>
      </c>
      <c r="O3600" s="33">
        <f t="shared" si="10"/>
        <v>0.0460821421</v>
      </c>
      <c r="P3600" s="33">
        <f t="shared" si="12"/>
        <v>0.04635444962</v>
      </c>
      <c r="Q3600" s="45">
        <f t="shared" si="21"/>
        <v>1.666756639</v>
      </c>
      <c r="R3600" s="45">
        <f t="shared" si="32"/>
        <v>2.185800138</v>
      </c>
      <c r="S3600" s="45">
        <f t="shared" si="44"/>
        <v>1.636513765</v>
      </c>
      <c r="T3600" s="33">
        <f t="shared" si="22"/>
        <v>-1.454184974</v>
      </c>
      <c r="U3600" s="33">
        <f t="shared" si="33"/>
        <v>-1.77852933</v>
      </c>
      <c r="V3600" s="33">
        <f t="shared" si="42"/>
        <v>-1.086057959</v>
      </c>
      <c r="W3600" s="44">
        <f t="shared" si="13"/>
        <v>0.006123303445</v>
      </c>
      <c r="X3600" s="44">
        <f t="shared" si="14"/>
        <v>0.009920359897</v>
      </c>
      <c r="Y3600" s="33">
        <f t="shared" si="15"/>
        <v>1.620099344</v>
      </c>
      <c r="Z3600" s="43">
        <v>1.0</v>
      </c>
      <c r="AA3600" s="33">
        <f t="shared" si="16"/>
        <v>2.620099344</v>
      </c>
      <c r="AB3600" s="33">
        <f t="shared" si="17"/>
        <v>0.6183350825</v>
      </c>
      <c r="AC3600" s="33">
        <f t="shared" si="18"/>
        <v>0.3816649175</v>
      </c>
      <c r="AD3600" s="33">
        <f t="shared" si="19"/>
        <v>0.002070688417</v>
      </c>
      <c r="AE3600" s="34">
        <f t="shared" si="23"/>
        <v>1</v>
      </c>
      <c r="AF3600" s="34">
        <f t="shared" si="24"/>
        <v>0</v>
      </c>
      <c r="AG3600" s="34">
        <f t="shared" si="25"/>
        <v>0</v>
      </c>
      <c r="AH3600" s="34">
        <f t="shared" si="26"/>
        <v>1</v>
      </c>
      <c r="AI3600" s="34">
        <f t="shared" si="28"/>
        <v>0</v>
      </c>
      <c r="AJ3600" s="34">
        <f t="shared" si="29"/>
        <v>1</v>
      </c>
      <c r="AK3600" s="34">
        <f t="shared" si="27"/>
        <v>0.002070688417</v>
      </c>
      <c r="AL3600" s="36">
        <f t="shared" si="34"/>
        <v>1</v>
      </c>
      <c r="AM3600" s="36">
        <f t="shared" si="35"/>
        <v>0</v>
      </c>
      <c r="AN3600" s="46">
        <f t="shared" si="36"/>
        <v>0</v>
      </c>
      <c r="AO3600" s="36">
        <f t="shared" si="37"/>
        <v>1</v>
      </c>
      <c r="AP3600" s="36">
        <f t="shared" si="39"/>
        <v>0</v>
      </c>
      <c r="AQ3600" s="36">
        <f t="shared" si="40"/>
        <v>1</v>
      </c>
      <c r="AR3600" s="36">
        <f t="shared" si="38"/>
        <v>0.002070688417</v>
      </c>
      <c r="AS3600" s="38">
        <f t="shared" si="45"/>
        <v>1</v>
      </c>
      <c r="AT3600" s="38">
        <f t="shared" si="46"/>
        <v>0</v>
      </c>
      <c r="AU3600" s="38">
        <f t="shared" si="47"/>
        <v>0</v>
      </c>
      <c r="AV3600" s="38">
        <f t="shared" si="48"/>
        <v>1</v>
      </c>
      <c r="AW3600" s="38">
        <f t="shared" si="51"/>
        <v>0</v>
      </c>
      <c r="AX3600" s="38">
        <f t="shared" si="52"/>
        <v>1</v>
      </c>
      <c r="AY3600" s="38">
        <f t="shared" si="49"/>
        <v>0.002070688417</v>
      </c>
      <c r="AZ3600" s="12">
        <f t="shared" si="30"/>
        <v>134.8649378</v>
      </c>
      <c r="BA3600" s="12">
        <f t="shared" si="41"/>
        <v>91.8448695</v>
      </c>
      <c r="BB3600" s="12">
        <f t="shared" si="53"/>
        <v>119.0775644</v>
      </c>
      <c r="BC3600" s="12">
        <f t="shared" si="50"/>
        <v>0.002070688417</v>
      </c>
      <c r="BD3600" s="12">
        <f t="shared" si="54"/>
        <v>113.2545783</v>
      </c>
    </row>
    <row r="3601" ht="14.25" customHeight="1">
      <c r="A3601" s="7">
        <v>41745.0</v>
      </c>
      <c r="B3601" s="21" t="s">
        <v>90</v>
      </c>
      <c r="C3601" s="8">
        <v>63.547127</v>
      </c>
      <c r="D3601" s="33">
        <f t="shared" si="5"/>
        <v>0.009647069736</v>
      </c>
      <c r="E3601" s="33">
        <f t="shared" si="7"/>
        <v>0.0102487092</v>
      </c>
      <c r="F3601" s="33">
        <f t="shared" si="9"/>
        <v>0.02465817962</v>
      </c>
      <c r="G3601" s="33">
        <f t="shared" si="11"/>
        <v>0.04178393277</v>
      </c>
      <c r="H3601" s="33">
        <f t="shared" si="20"/>
        <v>0.4122392744</v>
      </c>
      <c r="I3601" s="45">
        <f t="shared" si="31"/>
        <v>0.8445878582</v>
      </c>
      <c r="J3601" s="45">
        <f t="shared" si="43"/>
        <v>1.010227515</v>
      </c>
      <c r="K3601" s="21" t="s">
        <v>91</v>
      </c>
      <c r="L3601" s="8">
        <v>29.78476</v>
      </c>
      <c r="M3601" s="33">
        <f t="shared" si="6"/>
        <v>0.01020380199</v>
      </c>
      <c r="N3601" s="33">
        <f t="shared" si="8"/>
        <v>0.04103616946</v>
      </c>
      <c r="O3601" s="33">
        <f t="shared" si="10"/>
        <v>0.05896206802</v>
      </c>
      <c r="P3601" s="33">
        <f t="shared" si="12"/>
        <v>0.06423713503</v>
      </c>
      <c r="Q3601" s="45">
        <f t="shared" si="21"/>
        <v>1.992488509</v>
      </c>
      <c r="R3601" s="45">
        <f t="shared" si="32"/>
        <v>2.615407443</v>
      </c>
      <c r="S3601" s="45">
        <f t="shared" si="44"/>
        <v>2.074865411</v>
      </c>
      <c r="T3601" s="33">
        <f t="shared" si="22"/>
        <v>-1.580249235</v>
      </c>
      <c r="U3601" s="33">
        <f t="shared" si="33"/>
        <v>-1.770819585</v>
      </c>
      <c r="V3601" s="33">
        <f t="shared" si="42"/>
        <v>-1.064637896</v>
      </c>
      <c r="W3601" s="44">
        <f t="shared" si="13"/>
        <v>0.006070888897</v>
      </c>
      <c r="X3601" s="44">
        <f t="shared" si="14"/>
        <v>0.009827879869</v>
      </c>
      <c r="Y3601" s="33">
        <f t="shared" si="15"/>
        <v>1.618853521</v>
      </c>
      <c r="Z3601" s="43">
        <v>1.0</v>
      </c>
      <c r="AA3601" s="33">
        <f t="shared" si="16"/>
        <v>2.618853521</v>
      </c>
      <c r="AB3601" s="33">
        <f t="shared" si="17"/>
        <v>0.6181535195</v>
      </c>
      <c r="AC3601" s="33">
        <f t="shared" si="18"/>
        <v>0.3818464805</v>
      </c>
      <c r="AD3601" s="33">
        <f t="shared" si="19"/>
        <v>0.004465222865</v>
      </c>
      <c r="AE3601" s="34">
        <f t="shared" si="23"/>
        <v>1</v>
      </c>
      <c r="AF3601" s="34">
        <f t="shared" si="24"/>
        <v>0</v>
      </c>
      <c r="AG3601" s="34">
        <f t="shared" si="25"/>
        <v>0</v>
      </c>
      <c r="AH3601" s="34">
        <f t="shared" si="26"/>
        <v>2</v>
      </c>
      <c r="AI3601" s="34">
        <f t="shared" si="28"/>
        <v>0</v>
      </c>
      <c r="AJ3601" s="34">
        <f t="shared" si="29"/>
        <v>1</v>
      </c>
      <c r="AK3601" s="34">
        <f t="shared" si="27"/>
        <v>0.004465222865</v>
      </c>
      <c r="AL3601" s="36">
        <f t="shared" si="34"/>
        <v>1</v>
      </c>
      <c r="AM3601" s="36">
        <f t="shared" si="35"/>
        <v>0</v>
      </c>
      <c r="AN3601" s="46">
        <f t="shared" si="36"/>
        <v>0</v>
      </c>
      <c r="AO3601" s="36">
        <f t="shared" si="37"/>
        <v>2</v>
      </c>
      <c r="AP3601" s="36">
        <f t="shared" si="39"/>
        <v>0</v>
      </c>
      <c r="AQ3601" s="36">
        <f t="shared" si="40"/>
        <v>1</v>
      </c>
      <c r="AR3601" s="36">
        <f t="shared" si="38"/>
        <v>0.004465222865</v>
      </c>
      <c r="AS3601" s="38">
        <f t="shared" si="45"/>
        <v>1</v>
      </c>
      <c r="AT3601" s="38">
        <f t="shared" si="46"/>
        <v>0</v>
      </c>
      <c r="AU3601" s="38">
        <f t="shared" si="47"/>
        <v>0</v>
      </c>
      <c r="AV3601" s="38">
        <f t="shared" si="48"/>
        <v>2</v>
      </c>
      <c r="AW3601" s="38">
        <f t="shared" si="51"/>
        <v>0</v>
      </c>
      <c r="AX3601" s="38">
        <f t="shared" si="52"/>
        <v>1</v>
      </c>
      <c r="AY3601" s="38">
        <f t="shared" si="49"/>
        <v>0.004465222865</v>
      </c>
      <c r="AZ3601" s="12">
        <f t="shared" si="30"/>
        <v>135.4671398</v>
      </c>
      <c r="BA3601" s="12">
        <f t="shared" si="41"/>
        <v>92.25497731</v>
      </c>
      <c r="BB3601" s="12">
        <f t="shared" si="53"/>
        <v>119.6092723</v>
      </c>
      <c r="BC3601" s="12">
        <f t="shared" si="50"/>
        <v>0.004465222865</v>
      </c>
      <c r="BD3601" s="12">
        <f t="shared" si="54"/>
        <v>113.7602852</v>
      </c>
    </row>
    <row r="3602" ht="14.25" customHeight="1">
      <c r="A3602" s="7">
        <v>41746.0</v>
      </c>
      <c r="B3602" s="21" t="s">
        <v>90</v>
      </c>
      <c r="C3602" s="8">
        <v>64.131874</v>
      </c>
      <c r="D3602" s="33">
        <f t="shared" si="5"/>
        <v>0.009201785</v>
      </c>
      <c r="E3602" s="33">
        <f t="shared" si="7"/>
        <v>0.02308065038</v>
      </c>
      <c r="F3602" s="33">
        <f t="shared" si="9"/>
        <v>0.03184179086</v>
      </c>
      <c r="G3602" s="33">
        <f t="shared" si="11"/>
        <v>0.04507726689</v>
      </c>
      <c r="H3602" s="33">
        <f t="shared" si="20"/>
        <v>1.041559924</v>
      </c>
      <c r="I3602" s="45">
        <f t="shared" si="31"/>
        <v>1.103417108</v>
      </c>
      <c r="J3602" s="45">
        <f t="shared" si="43"/>
        <v>1.079180744</v>
      </c>
      <c r="K3602" s="21" t="s">
        <v>91</v>
      </c>
      <c r="L3602" s="8">
        <v>29.880148</v>
      </c>
      <c r="M3602" s="33">
        <f t="shared" si="6"/>
        <v>0.003202577426</v>
      </c>
      <c r="N3602" s="33">
        <f t="shared" si="8"/>
        <v>0.04705559473</v>
      </c>
      <c r="O3602" s="33">
        <f t="shared" si="10"/>
        <v>0.06960858641</v>
      </c>
      <c r="P3602" s="33">
        <f t="shared" si="12"/>
        <v>0.05903724138</v>
      </c>
      <c r="Q3602" s="45">
        <f t="shared" si="21"/>
        <v>2.190569691</v>
      </c>
      <c r="R3602" s="45">
        <f t="shared" si="32"/>
        <v>2.860232859</v>
      </c>
      <c r="S3602" s="45">
        <f t="shared" si="44"/>
        <v>1.835534116</v>
      </c>
      <c r="T3602" s="33">
        <f t="shared" si="22"/>
        <v>-1.149009767</v>
      </c>
      <c r="U3602" s="33">
        <f t="shared" si="33"/>
        <v>-1.756815751</v>
      </c>
      <c r="V3602" s="33">
        <f t="shared" si="42"/>
        <v>-0.756353372</v>
      </c>
      <c r="W3602" s="44">
        <f t="shared" si="13"/>
        <v>0.0062197651</v>
      </c>
      <c r="X3602" s="44">
        <f t="shared" si="14"/>
        <v>0.009758371005</v>
      </c>
      <c r="Y3602" s="33">
        <f t="shared" si="15"/>
        <v>1.568929188</v>
      </c>
      <c r="Z3602" s="43">
        <v>1.0</v>
      </c>
      <c r="AA3602" s="33">
        <f t="shared" si="16"/>
        <v>2.568929188</v>
      </c>
      <c r="AB3602" s="33">
        <f t="shared" si="17"/>
        <v>0.6107327501</v>
      </c>
      <c r="AC3602" s="33">
        <f t="shared" si="18"/>
        <v>0.3892672499</v>
      </c>
      <c r="AD3602" s="33">
        <f t="shared" si="19"/>
        <v>0.002282746593</v>
      </c>
      <c r="AE3602" s="34">
        <f t="shared" si="23"/>
        <v>1</v>
      </c>
      <c r="AF3602" s="34">
        <f t="shared" si="24"/>
        <v>0</v>
      </c>
      <c r="AG3602" s="34">
        <f t="shared" si="25"/>
        <v>0</v>
      </c>
      <c r="AH3602" s="34">
        <f t="shared" si="26"/>
        <v>3</v>
      </c>
      <c r="AI3602" s="34">
        <f t="shared" si="28"/>
        <v>0</v>
      </c>
      <c r="AJ3602" s="34">
        <f t="shared" si="29"/>
        <v>1</v>
      </c>
      <c r="AK3602" s="34">
        <f t="shared" si="27"/>
        <v>0.002282746593</v>
      </c>
      <c r="AL3602" s="36">
        <f t="shared" si="34"/>
        <v>1</v>
      </c>
      <c r="AM3602" s="36">
        <f t="shared" si="35"/>
        <v>0</v>
      </c>
      <c r="AN3602" s="46">
        <f t="shared" si="36"/>
        <v>0</v>
      </c>
      <c r="AO3602" s="36">
        <f t="shared" si="37"/>
        <v>3</v>
      </c>
      <c r="AP3602" s="36">
        <f t="shared" si="39"/>
        <v>0</v>
      </c>
      <c r="AQ3602" s="36">
        <f t="shared" si="40"/>
        <v>1</v>
      </c>
      <c r="AR3602" s="36">
        <f t="shared" si="38"/>
        <v>0.002282746593</v>
      </c>
      <c r="AS3602" s="38">
        <f t="shared" si="45"/>
        <v>0</v>
      </c>
      <c r="AT3602" s="38">
        <f t="shared" si="46"/>
        <v>0</v>
      </c>
      <c r="AU3602" s="38">
        <f t="shared" si="47"/>
        <v>0</v>
      </c>
      <c r="AV3602" s="38">
        <f t="shared" si="48"/>
        <v>3</v>
      </c>
      <c r="AW3602" s="38">
        <f t="shared" si="51"/>
        <v>0</v>
      </c>
      <c r="AX3602" s="38">
        <f t="shared" si="52"/>
        <v>1</v>
      </c>
      <c r="AY3602" s="38">
        <f t="shared" si="49"/>
        <v>0.002282746593</v>
      </c>
      <c r="AZ3602" s="12">
        <f t="shared" si="30"/>
        <v>135.776377</v>
      </c>
      <c r="BA3602" s="12">
        <f t="shared" si="41"/>
        <v>92.46557205</v>
      </c>
      <c r="BB3602" s="12">
        <f t="shared" si="53"/>
        <v>119.8823099</v>
      </c>
      <c r="BC3602" s="12">
        <f t="shared" si="50"/>
        <v>0.002282746593</v>
      </c>
      <c r="BD3602" s="12">
        <f t="shared" si="54"/>
        <v>114.0199711</v>
      </c>
    </row>
    <row r="3603" ht="14.25" customHeight="1">
      <c r="A3603" s="7">
        <v>41750.0</v>
      </c>
      <c r="B3603" s="21" t="s">
        <v>90</v>
      </c>
      <c r="C3603" s="8">
        <v>64.401718</v>
      </c>
      <c r="D3603" s="33">
        <f t="shared" si="5"/>
        <v>0.004207642521</v>
      </c>
      <c r="E3603" s="33">
        <f t="shared" si="7"/>
        <v>0.03319315597</v>
      </c>
      <c r="F3603" s="33">
        <f t="shared" si="9"/>
        <v>0.04019826167</v>
      </c>
      <c r="G3603" s="33">
        <f t="shared" si="11"/>
        <v>0.04589685471</v>
      </c>
      <c r="H3603" s="33">
        <f t="shared" si="20"/>
        <v>1.512730654</v>
      </c>
      <c r="I3603" s="45">
        <f t="shared" si="31"/>
        <v>1.385529739</v>
      </c>
      <c r="J3603" s="45">
        <f t="shared" si="43"/>
        <v>1.076650574</v>
      </c>
      <c r="K3603" s="21" t="s">
        <v>91</v>
      </c>
      <c r="L3603" s="8">
        <v>29.902178</v>
      </c>
      <c r="M3603" s="33">
        <f t="shared" si="6"/>
        <v>0.0007372788113</v>
      </c>
      <c r="N3603" s="33">
        <f t="shared" si="8"/>
        <v>0.05487984859</v>
      </c>
      <c r="O3603" s="33">
        <f t="shared" si="10"/>
        <v>0.06619588692</v>
      </c>
      <c r="P3603" s="33">
        <f t="shared" si="12"/>
        <v>0.06009394372</v>
      </c>
      <c r="Q3603" s="45">
        <f t="shared" si="21"/>
        <v>2.430007129</v>
      </c>
      <c r="R3603" s="45">
        <f t="shared" si="32"/>
        <v>2.507891969</v>
      </c>
      <c r="S3603" s="45">
        <f t="shared" si="44"/>
        <v>1.786601581</v>
      </c>
      <c r="T3603" s="33">
        <f t="shared" si="22"/>
        <v>-0.9172764752</v>
      </c>
      <c r="U3603" s="33">
        <f t="shared" si="33"/>
        <v>-1.12236223</v>
      </c>
      <c r="V3603" s="33">
        <f t="shared" si="42"/>
        <v>-0.7099510064</v>
      </c>
      <c r="W3603" s="44">
        <f t="shared" si="13"/>
        <v>0.006230205603</v>
      </c>
      <c r="X3603" s="44">
        <f t="shared" si="14"/>
        <v>0.009743817263</v>
      </c>
      <c r="Y3603" s="33">
        <f t="shared" si="15"/>
        <v>1.563963998</v>
      </c>
      <c r="Z3603" s="43">
        <v>1.0</v>
      </c>
      <c r="AA3603" s="33">
        <f t="shared" si="16"/>
        <v>2.563963998</v>
      </c>
      <c r="AB3603" s="33">
        <f t="shared" si="17"/>
        <v>0.6099789229</v>
      </c>
      <c r="AC3603" s="33">
        <f t="shared" si="18"/>
        <v>0.3900210771</v>
      </c>
      <c r="AD3603" s="33">
        <f t="shared" si="19"/>
        <v>-0.00508409185</v>
      </c>
      <c r="AE3603" s="34">
        <f t="shared" si="23"/>
        <v>0</v>
      </c>
      <c r="AF3603" s="34">
        <f t="shared" si="24"/>
        <v>0</v>
      </c>
      <c r="AG3603" s="34">
        <f t="shared" si="25"/>
        <v>0</v>
      </c>
      <c r="AH3603" s="34">
        <f t="shared" si="26"/>
        <v>4</v>
      </c>
      <c r="AI3603" s="34">
        <f t="shared" si="28"/>
        <v>0</v>
      </c>
      <c r="AJ3603" s="34">
        <f t="shared" si="29"/>
        <v>1</v>
      </c>
      <c r="AK3603" s="34">
        <f t="shared" si="27"/>
        <v>-0.00508409185</v>
      </c>
      <c r="AL3603" s="36">
        <f t="shared" si="34"/>
        <v>1</v>
      </c>
      <c r="AM3603" s="36">
        <f t="shared" si="35"/>
        <v>0</v>
      </c>
      <c r="AN3603" s="46">
        <f t="shared" si="36"/>
        <v>0</v>
      </c>
      <c r="AO3603" s="36">
        <f t="shared" si="37"/>
        <v>4</v>
      </c>
      <c r="AP3603" s="36">
        <f t="shared" si="39"/>
        <v>0</v>
      </c>
      <c r="AQ3603" s="36">
        <f t="shared" si="40"/>
        <v>1</v>
      </c>
      <c r="AR3603" s="36">
        <f t="shared" si="38"/>
        <v>-0.00508409185</v>
      </c>
      <c r="AS3603" s="38">
        <f t="shared" si="45"/>
        <v>0</v>
      </c>
      <c r="AT3603" s="38">
        <f t="shared" si="46"/>
        <v>0</v>
      </c>
      <c r="AU3603" s="38">
        <f t="shared" si="47"/>
        <v>0</v>
      </c>
      <c r="AV3603" s="38">
        <f t="shared" si="48"/>
        <v>4</v>
      </c>
      <c r="AW3603" s="38">
        <f t="shared" si="51"/>
        <v>0</v>
      </c>
      <c r="AX3603" s="38">
        <f t="shared" si="52"/>
        <v>1</v>
      </c>
      <c r="AY3603" s="38">
        <f t="shared" si="49"/>
        <v>-0.00508409185</v>
      </c>
      <c r="AZ3603" s="12">
        <f t="shared" si="30"/>
        <v>135.0860774</v>
      </c>
      <c r="BA3603" s="12">
        <f t="shared" si="41"/>
        <v>91.99546859</v>
      </c>
      <c r="BB3603" s="12">
        <f t="shared" si="53"/>
        <v>119.2728172</v>
      </c>
      <c r="BC3603" s="12">
        <f t="shared" si="50"/>
        <v>-0.00508409185</v>
      </c>
      <c r="BD3603" s="12">
        <f t="shared" si="54"/>
        <v>113.4402831</v>
      </c>
    </row>
    <row r="3604" ht="14.25" customHeight="1">
      <c r="A3604" s="7">
        <v>41751.0</v>
      </c>
      <c r="B3604" s="21" t="s">
        <v>90</v>
      </c>
      <c r="C3604" s="8">
        <v>63.824501</v>
      </c>
      <c r="D3604" s="33">
        <f t="shared" si="5"/>
        <v>-0.008962757795</v>
      </c>
      <c r="E3604" s="33">
        <f t="shared" si="7"/>
        <v>0.01903067639</v>
      </c>
      <c r="F3604" s="33">
        <f t="shared" si="9"/>
        <v>0.01465829841</v>
      </c>
      <c r="G3604" s="33">
        <f t="shared" si="11"/>
        <v>0.03968733845</v>
      </c>
      <c r="H3604" s="33">
        <f t="shared" si="20"/>
        <v>0.7754000388</v>
      </c>
      <c r="I3604" s="45">
        <f t="shared" si="31"/>
        <v>0.3819189509</v>
      </c>
      <c r="J3604" s="45">
        <f t="shared" si="43"/>
        <v>0.8853548091</v>
      </c>
      <c r="K3604" s="21" t="s">
        <v>91</v>
      </c>
      <c r="L3604" s="8">
        <v>29.872814</v>
      </c>
      <c r="M3604" s="33">
        <f t="shared" si="6"/>
        <v>-0.0009820020468</v>
      </c>
      <c r="N3604" s="33">
        <f t="shared" si="8"/>
        <v>0.05112293655</v>
      </c>
      <c r="O3604" s="33">
        <f t="shared" si="10"/>
        <v>0.05411686842</v>
      </c>
      <c r="P3604" s="33">
        <f t="shared" si="12"/>
        <v>0.06015619133</v>
      </c>
      <c r="Q3604" s="45">
        <f t="shared" si="21"/>
        <v>2.115730506</v>
      </c>
      <c r="R3604" s="45">
        <f t="shared" si="32"/>
        <v>1.911031569</v>
      </c>
      <c r="S3604" s="45">
        <f t="shared" si="44"/>
        <v>1.709513739</v>
      </c>
      <c r="T3604" s="33">
        <f t="shared" si="22"/>
        <v>-1.340330467</v>
      </c>
      <c r="U3604" s="33">
        <f t="shared" si="33"/>
        <v>-1.529112618</v>
      </c>
      <c r="V3604" s="33">
        <f t="shared" si="42"/>
        <v>-0.8241589304</v>
      </c>
      <c r="W3604" s="44">
        <f t="shared" si="13"/>
        <v>0.006623788634</v>
      </c>
      <c r="X3604" s="44">
        <f t="shared" si="14"/>
        <v>0.009742556373</v>
      </c>
      <c r="Y3604" s="33">
        <f t="shared" si="15"/>
        <v>1.470843487</v>
      </c>
      <c r="Z3604" s="43">
        <v>1.0</v>
      </c>
      <c r="AA3604" s="33">
        <f t="shared" si="16"/>
        <v>2.470843487</v>
      </c>
      <c r="AB3604" s="33">
        <f t="shared" si="17"/>
        <v>0.5952799094</v>
      </c>
      <c r="AC3604" s="33">
        <f t="shared" si="18"/>
        <v>0.4047200906</v>
      </c>
      <c r="AD3604" s="33">
        <f t="shared" si="19"/>
        <v>0.001689118192</v>
      </c>
      <c r="AE3604" s="34">
        <f t="shared" si="23"/>
        <v>1</v>
      </c>
      <c r="AF3604" s="34">
        <f t="shared" si="24"/>
        <v>0</v>
      </c>
      <c r="AG3604" s="34">
        <f t="shared" si="25"/>
        <v>0</v>
      </c>
      <c r="AH3604" s="34">
        <f t="shared" si="26"/>
        <v>5</v>
      </c>
      <c r="AI3604" s="34">
        <f t="shared" si="28"/>
        <v>0</v>
      </c>
      <c r="AJ3604" s="34">
        <f t="shared" si="29"/>
        <v>1</v>
      </c>
      <c r="AK3604" s="34">
        <f t="shared" si="27"/>
        <v>0.001689118192</v>
      </c>
      <c r="AL3604" s="36">
        <f t="shared" si="34"/>
        <v>1</v>
      </c>
      <c r="AM3604" s="36">
        <f t="shared" si="35"/>
        <v>0</v>
      </c>
      <c r="AN3604" s="46">
        <f t="shared" si="36"/>
        <v>0</v>
      </c>
      <c r="AO3604" s="36">
        <f t="shared" si="37"/>
        <v>5</v>
      </c>
      <c r="AP3604" s="36">
        <f t="shared" si="39"/>
        <v>0</v>
      </c>
      <c r="AQ3604" s="36">
        <f t="shared" si="40"/>
        <v>1</v>
      </c>
      <c r="AR3604" s="36">
        <f t="shared" si="38"/>
        <v>0.001689118192</v>
      </c>
      <c r="AS3604" s="38">
        <f t="shared" si="45"/>
        <v>0</v>
      </c>
      <c r="AT3604" s="38">
        <f t="shared" si="46"/>
        <v>0</v>
      </c>
      <c r="AU3604" s="38">
        <f t="shared" si="47"/>
        <v>0</v>
      </c>
      <c r="AV3604" s="38">
        <f t="shared" si="48"/>
        <v>5</v>
      </c>
      <c r="AW3604" s="38">
        <f t="shared" si="51"/>
        <v>0</v>
      </c>
      <c r="AX3604" s="38">
        <f t="shared" si="52"/>
        <v>1</v>
      </c>
      <c r="AY3604" s="38">
        <f t="shared" si="49"/>
        <v>0.001689118192</v>
      </c>
      <c r="AZ3604" s="12">
        <f t="shared" si="30"/>
        <v>135.3142538</v>
      </c>
      <c r="BA3604" s="12">
        <f t="shared" si="41"/>
        <v>92.15085981</v>
      </c>
      <c r="BB3604" s="12">
        <f t="shared" si="53"/>
        <v>119.4742831</v>
      </c>
      <c r="BC3604" s="12">
        <f t="shared" si="50"/>
        <v>0.001689118192</v>
      </c>
      <c r="BD3604" s="12">
        <f t="shared" si="54"/>
        <v>113.6318971</v>
      </c>
    </row>
    <row r="3605" ht="14.25" customHeight="1">
      <c r="A3605" s="7">
        <v>41752.0</v>
      </c>
      <c r="B3605" s="21" t="s">
        <v>90</v>
      </c>
      <c r="C3605" s="8">
        <v>64.026924</v>
      </c>
      <c r="D3605" s="33">
        <f t="shared" si="5"/>
        <v>0.003171556328</v>
      </c>
      <c r="E3605" s="33">
        <f t="shared" si="7"/>
        <v>0.01727016236</v>
      </c>
      <c r="F3605" s="33">
        <f t="shared" si="9"/>
        <v>0.02324197329</v>
      </c>
      <c r="G3605" s="33">
        <f t="shared" si="11"/>
        <v>0.03652901802</v>
      </c>
      <c r="H3605" s="33">
        <f t="shared" si="20"/>
        <v>0.6639570998</v>
      </c>
      <c r="I3605" s="45">
        <f t="shared" si="31"/>
        <v>0.6858382205</v>
      </c>
      <c r="J3605" s="45">
        <f t="shared" si="43"/>
        <v>0.7771161986</v>
      </c>
      <c r="K3605" s="21" t="s">
        <v>91</v>
      </c>
      <c r="L3605" s="8">
        <v>29.887491</v>
      </c>
      <c r="M3605" s="33">
        <f t="shared" si="6"/>
        <v>0.0004913162851</v>
      </c>
      <c r="N3605" s="33">
        <f t="shared" si="8"/>
        <v>0.01368810896</v>
      </c>
      <c r="O3605" s="33">
        <f t="shared" si="10"/>
        <v>0.04704370995</v>
      </c>
      <c r="P3605" s="33">
        <f t="shared" si="12"/>
        <v>0.05463477321</v>
      </c>
      <c r="Q3605" s="45">
        <f t="shared" si="21"/>
        <v>0.4347974339</v>
      </c>
      <c r="R3605" s="45">
        <f t="shared" si="32"/>
        <v>1.574139786</v>
      </c>
      <c r="S3605" s="45">
        <f t="shared" si="44"/>
        <v>1.497390732</v>
      </c>
      <c r="T3605" s="33">
        <f t="shared" si="22"/>
        <v>0.2291596659</v>
      </c>
      <c r="U3605" s="33">
        <f t="shared" si="33"/>
        <v>-0.8883015653</v>
      </c>
      <c r="V3605" s="33">
        <f t="shared" si="42"/>
        <v>-0.720274533</v>
      </c>
      <c r="W3605" s="44">
        <f t="shared" si="13"/>
        <v>0.006555242717</v>
      </c>
      <c r="X3605" s="44">
        <f t="shared" si="14"/>
        <v>0.009734861835</v>
      </c>
      <c r="Y3605" s="33">
        <f t="shared" si="15"/>
        <v>1.485049792</v>
      </c>
      <c r="Z3605" s="43">
        <v>1.0</v>
      </c>
      <c r="AA3605" s="33">
        <f t="shared" si="16"/>
        <v>2.485049792</v>
      </c>
      <c r="AB3605" s="33">
        <f t="shared" si="17"/>
        <v>0.5975935761</v>
      </c>
      <c r="AC3605" s="33">
        <f t="shared" si="18"/>
        <v>0.4024064239</v>
      </c>
      <c r="AD3605" s="33">
        <f t="shared" si="19"/>
        <v>0.00106585736</v>
      </c>
      <c r="AE3605" s="34">
        <f t="shared" si="23"/>
        <v>0</v>
      </c>
      <c r="AF3605" s="34">
        <f t="shared" si="24"/>
        <v>0</v>
      </c>
      <c r="AG3605" s="34">
        <f t="shared" si="25"/>
        <v>0</v>
      </c>
      <c r="AH3605" s="34">
        <f t="shared" si="26"/>
        <v>0</v>
      </c>
      <c r="AI3605" s="34">
        <f t="shared" si="28"/>
        <v>1</v>
      </c>
      <c r="AJ3605" s="34">
        <f t="shared" si="29"/>
        <v>0</v>
      </c>
      <c r="AK3605" s="34">
        <f t="shared" si="27"/>
        <v>0</v>
      </c>
      <c r="AL3605" s="36">
        <f t="shared" si="34"/>
        <v>0</v>
      </c>
      <c r="AM3605" s="36">
        <f t="shared" si="35"/>
        <v>0</v>
      </c>
      <c r="AN3605" s="46">
        <f t="shared" si="36"/>
        <v>0</v>
      </c>
      <c r="AO3605" s="36">
        <f t="shared" si="37"/>
        <v>0</v>
      </c>
      <c r="AP3605" s="36">
        <f t="shared" si="39"/>
        <v>1</v>
      </c>
      <c r="AQ3605" s="36">
        <f t="shared" si="40"/>
        <v>0</v>
      </c>
      <c r="AR3605" s="36">
        <f t="shared" si="38"/>
        <v>0</v>
      </c>
      <c r="AS3605" s="38">
        <f t="shared" si="45"/>
        <v>0</v>
      </c>
      <c r="AT3605" s="38">
        <f t="shared" si="46"/>
        <v>0</v>
      </c>
      <c r="AU3605" s="38">
        <f t="shared" si="47"/>
        <v>0</v>
      </c>
      <c r="AV3605" s="38">
        <f t="shared" si="48"/>
        <v>0</v>
      </c>
      <c r="AW3605" s="38">
        <f t="shared" si="51"/>
        <v>1</v>
      </c>
      <c r="AX3605" s="38">
        <f t="shared" si="52"/>
        <v>0</v>
      </c>
      <c r="AY3605" s="38">
        <f t="shared" si="49"/>
        <v>0</v>
      </c>
      <c r="AZ3605" s="12">
        <f t="shared" si="30"/>
        <v>135.3142538</v>
      </c>
      <c r="BA3605" s="12">
        <f t="shared" si="41"/>
        <v>92.15085981</v>
      </c>
      <c r="BB3605" s="12">
        <f t="shared" si="53"/>
        <v>119.4742831</v>
      </c>
      <c r="BC3605" s="12">
        <f t="shared" si="50"/>
        <v>0</v>
      </c>
      <c r="BD3605" s="12">
        <f t="shared" si="54"/>
        <v>113.6318971</v>
      </c>
    </row>
    <row r="3606" ht="14.25" customHeight="1">
      <c r="A3606" s="7">
        <v>41753.0</v>
      </c>
      <c r="B3606" s="21" t="s">
        <v>90</v>
      </c>
      <c r="C3606" s="8">
        <v>64.109375</v>
      </c>
      <c r="D3606" s="33">
        <f t="shared" si="5"/>
        <v>0.001287755133</v>
      </c>
      <c r="E3606" s="33">
        <f t="shared" si="7"/>
        <v>0.008847732802</v>
      </c>
      <c r="F3606" s="33">
        <f t="shared" si="9"/>
        <v>0.01918711984</v>
      </c>
      <c r="G3606" s="33">
        <f t="shared" si="11"/>
        <v>0.03197789579</v>
      </c>
      <c r="H3606" s="33">
        <f t="shared" si="20"/>
        <v>0.2420729923</v>
      </c>
      <c r="I3606" s="45">
        <f t="shared" si="31"/>
        <v>0.5095016622</v>
      </c>
      <c r="J3606" s="45">
        <f t="shared" si="43"/>
        <v>0.6369147766</v>
      </c>
      <c r="K3606" s="21" t="s">
        <v>91</v>
      </c>
      <c r="L3606" s="8">
        <v>29.865484</v>
      </c>
      <c r="M3606" s="33">
        <f t="shared" si="6"/>
        <v>-0.000736328118</v>
      </c>
      <c r="N3606" s="33">
        <f t="shared" si="8"/>
        <v>0.002710245105</v>
      </c>
      <c r="O3606" s="33">
        <f t="shared" si="10"/>
        <v>0.04385763264</v>
      </c>
      <c r="P3606" s="33">
        <f t="shared" si="12"/>
        <v>0.0541314276</v>
      </c>
      <c r="Q3606" s="45">
        <f t="shared" si="21"/>
        <v>-0.04635096085</v>
      </c>
      <c r="R3606" s="45">
        <f t="shared" si="32"/>
        <v>1.406787182</v>
      </c>
      <c r="S3606" s="45">
        <f t="shared" si="44"/>
        <v>1.429198773</v>
      </c>
      <c r="T3606" s="33">
        <f t="shared" si="22"/>
        <v>0.2884239532</v>
      </c>
      <c r="U3606" s="33">
        <f t="shared" si="33"/>
        <v>-0.8972855193</v>
      </c>
      <c r="V3606" s="33">
        <f t="shared" si="42"/>
        <v>-0.7922839964</v>
      </c>
      <c r="W3606" s="44">
        <f t="shared" si="13"/>
        <v>0.00649146346</v>
      </c>
      <c r="X3606" s="44">
        <f t="shared" si="14"/>
        <v>0.009743096232</v>
      </c>
      <c r="Y3606" s="33">
        <f t="shared" si="15"/>
        <v>1.500909047</v>
      </c>
      <c r="Z3606" s="43">
        <v>1.0</v>
      </c>
      <c r="AA3606" s="33">
        <f t="shared" si="16"/>
        <v>2.500909047</v>
      </c>
      <c r="AB3606" s="33">
        <f t="shared" si="17"/>
        <v>0.6001453946</v>
      </c>
      <c r="AC3606" s="33">
        <f t="shared" si="18"/>
        <v>0.3998546054</v>
      </c>
      <c r="AD3606" s="33">
        <f t="shared" si="19"/>
        <v>-0.004940216166</v>
      </c>
      <c r="AE3606" s="34">
        <f t="shared" si="23"/>
        <v>0</v>
      </c>
      <c r="AF3606" s="34">
        <f t="shared" si="24"/>
        <v>0</v>
      </c>
      <c r="AG3606" s="34">
        <f t="shared" si="25"/>
        <v>0</v>
      </c>
      <c r="AH3606" s="34">
        <f t="shared" si="26"/>
        <v>0</v>
      </c>
      <c r="AI3606" s="34">
        <f t="shared" si="28"/>
        <v>0</v>
      </c>
      <c r="AJ3606" s="34">
        <f t="shared" si="29"/>
        <v>0</v>
      </c>
      <c r="AK3606" s="34">
        <f t="shared" si="27"/>
        <v>0</v>
      </c>
      <c r="AL3606" s="36">
        <f t="shared" si="34"/>
        <v>0</v>
      </c>
      <c r="AM3606" s="36">
        <f t="shared" si="35"/>
        <v>0</v>
      </c>
      <c r="AN3606" s="46">
        <f t="shared" si="36"/>
        <v>0</v>
      </c>
      <c r="AO3606" s="36">
        <f t="shared" si="37"/>
        <v>0</v>
      </c>
      <c r="AP3606" s="36">
        <f t="shared" si="39"/>
        <v>0</v>
      </c>
      <c r="AQ3606" s="36">
        <f t="shared" si="40"/>
        <v>0</v>
      </c>
      <c r="AR3606" s="36">
        <f t="shared" si="38"/>
        <v>0</v>
      </c>
      <c r="AS3606" s="38">
        <f t="shared" si="45"/>
        <v>0</v>
      </c>
      <c r="AT3606" s="38">
        <f t="shared" si="46"/>
        <v>0</v>
      </c>
      <c r="AU3606" s="38">
        <f t="shared" si="47"/>
        <v>0</v>
      </c>
      <c r="AV3606" s="38">
        <f t="shared" si="48"/>
        <v>0</v>
      </c>
      <c r="AW3606" s="38">
        <f t="shared" si="51"/>
        <v>0</v>
      </c>
      <c r="AX3606" s="38">
        <f t="shared" si="52"/>
        <v>0</v>
      </c>
      <c r="AY3606" s="38">
        <f t="shared" si="49"/>
        <v>0</v>
      </c>
      <c r="AZ3606" s="12">
        <f t="shared" si="30"/>
        <v>135.3142538</v>
      </c>
      <c r="BA3606" s="12">
        <f t="shared" si="41"/>
        <v>92.15085981</v>
      </c>
      <c r="BB3606" s="12">
        <f t="shared" si="53"/>
        <v>119.4742831</v>
      </c>
      <c r="BC3606" s="12">
        <f t="shared" si="50"/>
        <v>0</v>
      </c>
      <c r="BD3606" s="12">
        <f t="shared" si="54"/>
        <v>113.6318971</v>
      </c>
    </row>
    <row r="3607" ht="14.25" customHeight="1">
      <c r="A3607" s="7">
        <v>41754.0</v>
      </c>
      <c r="B3607" s="21" t="s">
        <v>90</v>
      </c>
      <c r="C3607" s="8">
        <v>63.906967</v>
      </c>
      <c r="D3607" s="33">
        <f t="shared" si="5"/>
        <v>-0.003157229344</v>
      </c>
      <c r="E3607" s="33">
        <f t="shared" si="7"/>
        <v>-0.003506945704</v>
      </c>
      <c r="F3607" s="33">
        <f t="shared" si="9"/>
        <v>0.01949276209</v>
      </c>
      <c r="G3607" s="33">
        <f t="shared" si="11"/>
        <v>0.03283242597</v>
      </c>
      <c r="H3607" s="33">
        <f t="shared" si="20"/>
        <v>-0.3651022647</v>
      </c>
      <c r="I3607" s="45">
        <f t="shared" si="31"/>
        <v>0.5077499757</v>
      </c>
      <c r="J3607" s="45">
        <f t="shared" si="43"/>
        <v>0.6417136541</v>
      </c>
      <c r="K3607" s="21" t="s">
        <v>91</v>
      </c>
      <c r="L3607" s="8">
        <v>30.092949</v>
      </c>
      <c r="M3607" s="33">
        <f t="shared" si="6"/>
        <v>0.007616317218</v>
      </c>
      <c r="N3607" s="33">
        <f t="shared" si="8"/>
        <v>0.007121818808</v>
      </c>
      <c r="O3607" s="33">
        <f t="shared" si="10"/>
        <v>0.05451253496</v>
      </c>
      <c r="P3607" s="33">
        <f t="shared" si="12"/>
        <v>0.05641407458</v>
      </c>
      <c r="Q3607" s="45">
        <f t="shared" si="21"/>
        <v>0.1210193876</v>
      </c>
      <c r="R3607" s="45">
        <f t="shared" si="32"/>
        <v>1.722605922</v>
      </c>
      <c r="S3607" s="45">
        <f t="shared" si="44"/>
        <v>1.434858618</v>
      </c>
      <c r="T3607" s="33">
        <f t="shared" si="22"/>
        <v>-0.4861216523</v>
      </c>
      <c r="U3607" s="33">
        <f t="shared" si="33"/>
        <v>-1.214855946</v>
      </c>
      <c r="V3607" s="33">
        <f t="shared" si="42"/>
        <v>-0.7931449637</v>
      </c>
      <c r="W3607" s="44">
        <f t="shared" si="13"/>
        <v>0.006456696572</v>
      </c>
      <c r="X3607" s="44">
        <f t="shared" si="14"/>
        <v>0.00978756488</v>
      </c>
      <c r="Y3607" s="33">
        <f t="shared" si="15"/>
        <v>1.515878092</v>
      </c>
      <c r="Z3607" s="43">
        <v>1.0</v>
      </c>
      <c r="AA3607" s="33">
        <f t="shared" si="16"/>
        <v>2.515878092</v>
      </c>
      <c r="AB3607" s="33">
        <f t="shared" si="17"/>
        <v>0.6025244612</v>
      </c>
      <c r="AC3607" s="33">
        <f t="shared" si="18"/>
        <v>0.3974755388</v>
      </c>
      <c r="AD3607" s="33">
        <f t="shared" si="19"/>
        <v>0.01090230161</v>
      </c>
      <c r="AE3607" s="34">
        <f t="shared" si="23"/>
        <v>0</v>
      </c>
      <c r="AF3607" s="34">
        <f t="shared" si="24"/>
        <v>0</v>
      </c>
      <c r="AG3607" s="34">
        <f t="shared" si="25"/>
        <v>0</v>
      </c>
      <c r="AH3607" s="34">
        <f t="shared" si="26"/>
        <v>0</v>
      </c>
      <c r="AI3607" s="34">
        <f t="shared" si="28"/>
        <v>0</v>
      </c>
      <c r="AJ3607" s="34">
        <f t="shared" si="29"/>
        <v>0</v>
      </c>
      <c r="AK3607" s="34">
        <f t="shared" si="27"/>
        <v>0</v>
      </c>
      <c r="AL3607" s="36">
        <f t="shared" si="34"/>
        <v>1</v>
      </c>
      <c r="AM3607" s="36">
        <f t="shared" si="35"/>
        <v>0</v>
      </c>
      <c r="AN3607" s="46">
        <f t="shared" si="36"/>
        <v>0</v>
      </c>
      <c r="AO3607" s="36">
        <f t="shared" si="37"/>
        <v>1</v>
      </c>
      <c r="AP3607" s="36">
        <f t="shared" si="39"/>
        <v>0</v>
      </c>
      <c r="AQ3607" s="36">
        <f t="shared" si="40"/>
        <v>1</v>
      </c>
      <c r="AR3607" s="36">
        <f t="shared" si="38"/>
        <v>0.01090230161</v>
      </c>
      <c r="AS3607" s="38">
        <f t="shared" si="45"/>
        <v>0</v>
      </c>
      <c r="AT3607" s="38">
        <f t="shared" si="46"/>
        <v>0</v>
      </c>
      <c r="AU3607" s="38">
        <f t="shared" si="47"/>
        <v>0</v>
      </c>
      <c r="AV3607" s="38">
        <f t="shared" si="48"/>
        <v>0</v>
      </c>
      <c r="AW3607" s="38">
        <f t="shared" si="51"/>
        <v>0</v>
      </c>
      <c r="AX3607" s="38">
        <f t="shared" si="52"/>
        <v>0</v>
      </c>
      <c r="AY3607" s="38">
        <f t="shared" si="49"/>
        <v>0</v>
      </c>
      <c r="AZ3607" s="12">
        <f t="shared" si="30"/>
        <v>135.3142538</v>
      </c>
      <c r="BA3607" s="12">
        <f t="shared" si="41"/>
        <v>93.15551628</v>
      </c>
      <c r="BB3607" s="12">
        <f t="shared" si="53"/>
        <v>119.4742831</v>
      </c>
      <c r="BC3607" s="12">
        <f t="shared" si="50"/>
        <v>0.003634100537</v>
      </c>
      <c r="BD3607" s="12">
        <f t="shared" si="54"/>
        <v>114.0448469</v>
      </c>
    </row>
    <row r="3608" ht="14.25" customHeight="1">
      <c r="A3608" s="7">
        <v>41757.0</v>
      </c>
      <c r="B3608" s="21" t="s">
        <v>90</v>
      </c>
      <c r="C3608" s="8">
        <v>65.083885</v>
      </c>
      <c r="D3608" s="33">
        <f t="shared" si="5"/>
        <v>0.01841611416</v>
      </c>
      <c r="E3608" s="33">
        <f t="shared" si="7"/>
        <v>0.01059237271</v>
      </c>
      <c r="F3608" s="33">
        <f t="shared" si="9"/>
        <v>0.04413712296</v>
      </c>
      <c r="G3608" s="33">
        <f t="shared" si="11"/>
        <v>0.04665452622</v>
      </c>
      <c r="H3608" s="33">
        <f t="shared" si="20"/>
        <v>0.298327875</v>
      </c>
      <c r="I3608" s="45">
        <f t="shared" si="31"/>
        <v>1.419498855</v>
      </c>
      <c r="J3608" s="45">
        <f t="shared" si="43"/>
        <v>0.9802536812</v>
      </c>
      <c r="K3608" s="21" t="s">
        <v>91</v>
      </c>
      <c r="L3608" s="8">
        <v>30.107626</v>
      </c>
      <c r="M3608" s="33">
        <f t="shared" si="6"/>
        <v>0.0004877222236</v>
      </c>
      <c r="N3608" s="33">
        <f t="shared" si="8"/>
        <v>0.00687067009</v>
      </c>
      <c r="O3608" s="33">
        <f t="shared" si="10"/>
        <v>0.06212758001</v>
      </c>
      <c r="P3608" s="33">
        <f t="shared" si="12"/>
        <v>0.05340174302</v>
      </c>
      <c r="Q3608" s="45">
        <f t="shared" si="21"/>
        <v>0.07294818551</v>
      </c>
      <c r="R3608" s="45">
        <f t="shared" si="32"/>
        <v>1.930233533</v>
      </c>
      <c r="S3608" s="45">
        <f t="shared" si="44"/>
        <v>1.323991094</v>
      </c>
      <c r="T3608" s="33">
        <f t="shared" si="22"/>
        <v>0.2253796895</v>
      </c>
      <c r="U3608" s="33">
        <f t="shared" si="33"/>
        <v>-0.5107346774</v>
      </c>
      <c r="V3608" s="33">
        <f t="shared" si="42"/>
        <v>-0.3437374123</v>
      </c>
      <c r="W3608" s="44">
        <f t="shared" si="13"/>
        <v>0.007446350497</v>
      </c>
      <c r="X3608" s="44">
        <f t="shared" si="14"/>
        <v>0.009799907653</v>
      </c>
      <c r="Y3608" s="33">
        <f t="shared" si="15"/>
        <v>1.316068543</v>
      </c>
      <c r="Z3608" s="43">
        <v>1.0</v>
      </c>
      <c r="AA3608" s="33">
        <f t="shared" si="16"/>
        <v>2.316068543</v>
      </c>
      <c r="AB3608" s="33">
        <f t="shared" si="17"/>
        <v>0.5682338492</v>
      </c>
      <c r="AC3608" s="33">
        <f t="shared" si="18"/>
        <v>0.4317661508</v>
      </c>
      <c r="AD3608" s="33">
        <f t="shared" si="19"/>
        <v>-0.002096970357</v>
      </c>
      <c r="AE3608" s="34">
        <f t="shared" si="23"/>
        <v>0</v>
      </c>
      <c r="AF3608" s="34">
        <f t="shared" si="24"/>
        <v>0</v>
      </c>
      <c r="AG3608" s="34">
        <f t="shared" si="25"/>
        <v>0</v>
      </c>
      <c r="AH3608" s="34">
        <f t="shared" si="26"/>
        <v>0</v>
      </c>
      <c r="AI3608" s="34">
        <f t="shared" si="28"/>
        <v>0</v>
      </c>
      <c r="AJ3608" s="34">
        <f t="shared" si="29"/>
        <v>0</v>
      </c>
      <c r="AK3608" s="34">
        <f t="shared" si="27"/>
        <v>0</v>
      </c>
      <c r="AL3608" s="36">
        <f t="shared" si="34"/>
        <v>0</v>
      </c>
      <c r="AM3608" s="36">
        <f t="shared" si="35"/>
        <v>0</v>
      </c>
      <c r="AN3608" s="46">
        <f t="shared" si="36"/>
        <v>0</v>
      </c>
      <c r="AO3608" s="36">
        <f t="shared" si="37"/>
        <v>2</v>
      </c>
      <c r="AP3608" s="36">
        <f t="shared" si="39"/>
        <v>0</v>
      </c>
      <c r="AQ3608" s="36">
        <f t="shared" si="40"/>
        <v>1</v>
      </c>
      <c r="AR3608" s="36">
        <f t="shared" si="38"/>
        <v>-0.002096970357</v>
      </c>
      <c r="AS3608" s="38">
        <f t="shared" si="45"/>
        <v>0</v>
      </c>
      <c r="AT3608" s="38">
        <f t="shared" si="46"/>
        <v>0</v>
      </c>
      <c r="AU3608" s="38">
        <f t="shared" si="47"/>
        <v>0</v>
      </c>
      <c r="AV3608" s="38">
        <f t="shared" si="48"/>
        <v>0</v>
      </c>
      <c r="AW3608" s="38">
        <f t="shared" si="51"/>
        <v>0</v>
      </c>
      <c r="AX3608" s="38">
        <f t="shared" si="52"/>
        <v>0</v>
      </c>
      <c r="AY3608" s="38">
        <f t="shared" si="49"/>
        <v>0</v>
      </c>
      <c r="AZ3608" s="12">
        <f t="shared" si="30"/>
        <v>135.3142538</v>
      </c>
      <c r="BA3608" s="12">
        <f t="shared" si="41"/>
        <v>92.96017192</v>
      </c>
      <c r="BB3608" s="12">
        <f t="shared" si="53"/>
        <v>119.4742831</v>
      </c>
      <c r="BC3608" s="12">
        <f t="shared" si="50"/>
        <v>-0.0006989901189</v>
      </c>
      <c r="BD3608" s="12">
        <f t="shared" si="54"/>
        <v>113.9651307</v>
      </c>
    </row>
    <row r="3609" ht="14.25" customHeight="1">
      <c r="A3609" s="7">
        <v>41758.0</v>
      </c>
      <c r="B3609" s="21" t="s">
        <v>90</v>
      </c>
      <c r="C3609" s="8">
        <v>64.289291</v>
      </c>
      <c r="D3609" s="33">
        <f t="shared" si="5"/>
        <v>-0.01220876719</v>
      </c>
      <c r="E3609" s="33">
        <f t="shared" si="7"/>
        <v>0.007282313104</v>
      </c>
      <c r="F3609" s="33">
        <f t="shared" si="9"/>
        <v>0.02645157684</v>
      </c>
      <c r="G3609" s="33">
        <f t="shared" si="11"/>
        <v>0.02706592179</v>
      </c>
      <c r="H3609" s="33">
        <f t="shared" si="20"/>
        <v>0.1137480098</v>
      </c>
      <c r="I3609" s="45">
        <f t="shared" si="31"/>
        <v>0.7023114486</v>
      </c>
      <c r="J3609" s="45">
        <f t="shared" si="43"/>
        <v>0.4349195898</v>
      </c>
      <c r="K3609" s="21" t="s">
        <v>91</v>
      </c>
      <c r="L3609" s="8">
        <v>29.770094</v>
      </c>
      <c r="M3609" s="33">
        <f t="shared" si="6"/>
        <v>-0.01121084738</v>
      </c>
      <c r="N3609" s="33">
        <f t="shared" si="8"/>
        <v>-0.003438577966</v>
      </c>
      <c r="O3609" s="33">
        <f t="shared" si="10"/>
        <v>0.04750856838</v>
      </c>
      <c r="P3609" s="33">
        <f t="shared" si="12"/>
        <v>0.04940536939</v>
      </c>
      <c r="Q3609" s="45">
        <f t="shared" si="21"/>
        <v>-0.4235875015</v>
      </c>
      <c r="R3609" s="45">
        <f t="shared" si="32"/>
        <v>1.355963115</v>
      </c>
      <c r="S3609" s="45">
        <f t="shared" si="44"/>
        <v>1.191034982</v>
      </c>
      <c r="T3609" s="33">
        <f t="shared" si="22"/>
        <v>0.5373355113</v>
      </c>
      <c r="U3609" s="33">
        <f t="shared" si="33"/>
        <v>-0.6536516665</v>
      </c>
      <c r="V3609" s="33">
        <f t="shared" si="42"/>
        <v>-0.7561153918</v>
      </c>
      <c r="W3609" s="44">
        <f t="shared" si="13"/>
        <v>0.008038876313</v>
      </c>
      <c r="X3609" s="44">
        <f t="shared" si="14"/>
        <v>0.01003735252</v>
      </c>
      <c r="Y3609" s="33">
        <f t="shared" si="15"/>
        <v>1.248601437</v>
      </c>
      <c r="Z3609" s="43">
        <v>1.0</v>
      </c>
      <c r="AA3609" s="33">
        <f t="shared" si="16"/>
        <v>2.248601437</v>
      </c>
      <c r="AB3609" s="33">
        <f t="shared" si="17"/>
        <v>0.5552791244</v>
      </c>
      <c r="AC3609" s="33">
        <f t="shared" si="18"/>
        <v>0.4447208756</v>
      </c>
      <c r="AD3609" s="33">
        <f t="shared" si="19"/>
        <v>-0.001569760102</v>
      </c>
      <c r="AE3609" s="34">
        <f t="shared" si="23"/>
        <v>0</v>
      </c>
      <c r="AF3609" s="34">
        <f t="shared" si="24"/>
        <v>0</v>
      </c>
      <c r="AG3609" s="34">
        <f t="shared" si="25"/>
        <v>0</v>
      </c>
      <c r="AH3609" s="34">
        <f t="shared" si="26"/>
        <v>0</v>
      </c>
      <c r="AI3609" s="34">
        <f t="shared" si="28"/>
        <v>0</v>
      </c>
      <c r="AJ3609" s="34">
        <f t="shared" si="29"/>
        <v>0</v>
      </c>
      <c r="AK3609" s="34">
        <f t="shared" si="27"/>
        <v>0</v>
      </c>
      <c r="AL3609" s="36">
        <f t="shared" si="34"/>
        <v>0</v>
      </c>
      <c r="AM3609" s="36">
        <f t="shared" si="35"/>
        <v>0</v>
      </c>
      <c r="AN3609" s="46">
        <f t="shared" si="36"/>
        <v>0</v>
      </c>
      <c r="AO3609" s="36">
        <f t="shared" si="37"/>
        <v>3</v>
      </c>
      <c r="AP3609" s="36">
        <f t="shared" si="39"/>
        <v>0</v>
      </c>
      <c r="AQ3609" s="36">
        <f t="shared" si="40"/>
        <v>1</v>
      </c>
      <c r="AR3609" s="36">
        <f t="shared" si="38"/>
        <v>-0.001569760102</v>
      </c>
      <c r="AS3609" s="38">
        <f t="shared" si="45"/>
        <v>0</v>
      </c>
      <c r="AT3609" s="38">
        <f t="shared" si="46"/>
        <v>0</v>
      </c>
      <c r="AU3609" s="38">
        <f t="shared" si="47"/>
        <v>0</v>
      </c>
      <c r="AV3609" s="38">
        <f t="shared" si="48"/>
        <v>0</v>
      </c>
      <c r="AW3609" s="38">
        <f t="shared" si="51"/>
        <v>0</v>
      </c>
      <c r="AX3609" s="38">
        <f t="shared" si="52"/>
        <v>0</v>
      </c>
      <c r="AY3609" s="38">
        <f t="shared" si="49"/>
        <v>0</v>
      </c>
      <c r="AZ3609" s="12">
        <f t="shared" si="30"/>
        <v>135.3142538</v>
      </c>
      <c r="BA3609" s="12">
        <f t="shared" si="41"/>
        <v>92.81424675</v>
      </c>
      <c r="BB3609" s="12">
        <f t="shared" si="53"/>
        <v>119.4742831</v>
      </c>
      <c r="BC3609" s="12">
        <f t="shared" si="50"/>
        <v>-0.0005232533674</v>
      </c>
      <c r="BD3609" s="12">
        <f t="shared" si="54"/>
        <v>113.905498</v>
      </c>
    </row>
    <row r="3610" ht="14.25" customHeight="1">
      <c r="A3610" s="7">
        <v>41759.0</v>
      </c>
      <c r="B3610" s="21" t="s">
        <v>90</v>
      </c>
      <c r="C3610" s="8">
        <v>64.386749</v>
      </c>
      <c r="D3610" s="33">
        <f t="shared" si="5"/>
        <v>0.00151592899</v>
      </c>
      <c r="E3610" s="33">
        <f t="shared" si="7"/>
        <v>0.005619901403</v>
      </c>
      <c r="F3610" s="33">
        <f t="shared" si="9"/>
        <v>0.02298712037</v>
      </c>
      <c r="G3610" s="33">
        <f t="shared" si="11"/>
        <v>0.03631809571</v>
      </c>
      <c r="H3610" s="33">
        <f t="shared" si="20"/>
        <v>0.01414303579</v>
      </c>
      <c r="I3610" s="45">
        <f t="shared" si="31"/>
        <v>0.5436635632</v>
      </c>
      <c r="J3610" s="45">
        <f t="shared" si="43"/>
        <v>0.6592805933</v>
      </c>
      <c r="K3610" s="21" t="s">
        <v>91</v>
      </c>
      <c r="L3610" s="8">
        <v>29.931524</v>
      </c>
      <c r="M3610" s="33">
        <f t="shared" si="6"/>
        <v>0.005422555938</v>
      </c>
      <c r="N3610" s="33">
        <f t="shared" si="8"/>
        <v>0.001473291953</v>
      </c>
      <c r="O3610" s="33">
        <f t="shared" si="10"/>
        <v>0.01518156749</v>
      </c>
      <c r="P3610" s="33">
        <f t="shared" si="12"/>
        <v>0.06196330875</v>
      </c>
      <c r="Q3610" s="45">
        <f t="shared" si="21"/>
        <v>-0.2199230595</v>
      </c>
      <c r="R3610" s="45">
        <f t="shared" si="32"/>
        <v>0.1990271601</v>
      </c>
      <c r="S3610" s="45">
        <f t="shared" si="44"/>
        <v>1.492745161</v>
      </c>
      <c r="T3610" s="33">
        <f t="shared" si="22"/>
        <v>0.2340660952</v>
      </c>
      <c r="U3610" s="33">
        <f t="shared" si="33"/>
        <v>0.3446364031</v>
      </c>
      <c r="V3610" s="33">
        <f t="shared" si="42"/>
        <v>-0.8334645673</v>
      </c>
      <c r="W3610" s="44">
        <f t="shared" si="13"/>
        <v>0.007768244943</v>
      </c>
      <c r="X3610" s="44">
        <f t="shared" si="14"/>
        <v>0.009830707522</v>
      </c>
      <c r="Y3610" s="33">
        <f t="shared" si="15"/>
        <v>1.265499169</v>
      </c>
      <c r="Z3610" s="43">
        <v>1.0</v>
      </c>
      <c r="AA3610" s="33">
        <f t="shared" si="16"/>
        <v>2.265499169</v>
      </c>
      <c r="AB3610" s="33">
        <f t="shared" si="17"/>
        <v>0.5585961745</v>
      </c>
      <c r="AC3610" s="33">
        <f t="shared" si="18"/>
        <v>0.4414038255</v>
      </c>
      <c r="AD3610" s="33">
        <f t="shared" si="19"/>
        <v>-0.001972902204</v>
      </c>
      <c r="AE3610" s="34">
        <f t="shared" si="23"/>
        <v>0</v>
      </c>
      <c r="AF3610" s="34">
        <f t="shared" si="24"/>
        <v>0</v>
      </c>
      <c r="AG3610" s="34">
        <f t="shared" si="25"/>
        <v>0</v>
      </c>
      <c r="AH3610" s="34">
        <f t="shared" si="26"/>
        <v>0</v>
      </c>
      <c r="AI3610" s="34">
        <f t="shared" si="28"/>
        <v>0</v>
      </c>
      <c r="AJ3610" s="34">
        <f t="shared" si="29"/>
        <v>0</v>
      </c>
      <c r="AK3610" s="34">
        <f t="shared" si="27"/>
        <v>0</v>
      </c>
      <c r="AL3610" s="36">
        <f t="shared" si="34"/>
        <v>0</v>
      </c>
      <c r="AM3610" s="36">
        <f t="shared" si="35"/>
        <v>0</v>
      </c>
      <c r="AN3610" s="46">
        <f t="shared" si="36"/>
        <v>0</v>
      </c>
      <c r="AO3610" s="36">
        <f t="shared" si="37"/>
        <v>4</v>
      </c>
      <c r="AP3610" s="36">
        <f t="shared" si="39"/>
        <v>0</v>
      </c>
      <c r="AQ3610" s="36">
        <f t="shared" si="40"/>
        <v>1</v>
      </c>
      <c r="AR3610" s="36">
        <f t="shared" si="38"/>
        <v>-0.001972902204</v>
      </c>
      <c r="AS3610" s="38">
        <f t="shared" si="45"/>
        <v>0</v>
      </c>
      <c r="AT3610" s="38">
        <f t="shared" si="46"/>
        <v>0</v>
      </c>
      <c r="AU3610" s="38">
        <f t="shared" si="47"/>
        <v>0</v>
      </c>
      <c r="AV3610" s="38">
        <f t="shared" si="48"/>
        <v>0</v>
      </c>
      <c r="AW3610" s="38">
        <f t="shared" si="51"/>
        <v>0</v>
      </c>
      <c r="AX3610" s="38">
        <f t="shared" si="52"/>
        <v>0</v>
      </c>
      <c r="AY3610" s="38">
        <f t="shared" si="49"/>
        <v>0</v>
      </c>
      <c r="AZ3610" s="12">
        <f t="shared" si="30"/>
        <v>135.3142538</v>
      </c>
      <c r="BA3610" s="12">
        <f t="shared" si="41"/>
        <v>92.63113332</v>
      </c>
      <c r="BB3610" s="12">
        <f t="shared" si="53"/>
        <v>119.4742831</v>
      </c>
      <c r="BC3610" s="12">
        <f t="shared" si="50"/>
        <v>-0.000657634068</v>
      </c>
      <c r="BD3610" s="12">
        <f t="shared" si="54"/>
        <v>113.8305899</v>
      </c>
    </row>
    <row r="3611" ht="14.25" customHeight="1">
      <c r="A3611" s="7">
        <v>41760.0</v>
      </c>
      <c r="B3611" s="21" t="s">
        <v>90</v>
      </c>
      <c r="C3611" s="8">
        <v>64.146843</v>
      </c>
      <c r="D3611" s="33">
        <f t="shared" si="5"/>
        <v>-0.003726015115</v>
      </c>
      <c r="E3611" s="33">
        <f t="shared" si="7"/>
        <v>0.0005844387034</v>
      </c>
      <c r="F3611" s="33">
        <f t="shared" si="9"/>
        <v>0.009437342462</v>
      </c>
      <c r="G3611" s="33">
        <f t="shared" si="11"/>
        <v>0.03432822977</v>
      </c>
      <c r="H3611" s="33">
        <f t="shared" si="20"/>
        <v>-0.293465937</v>
      </c>
      <c r="I3611" s="45">
        <f t="shared" si="31"/>
        <v>-0.01796796562</v>
      </c>
      <c r="J3611" s="45">
        <f t="shared" si="43"/>
        <v>0.5803323131</v>
      </c>
      <c r="K3611" s="21" t="s">
        <v>91</v>
      </c>
      <c r="L3611" s="8">
        <v>29.924171</v>
      </c>
      <c r="M3611" s="33">
        <f t="shared" si="6"/>
        <v>-0.0002456607288</v>
      </c>
      <c r="N3611" s="33">
        <f t="shared" si="8"/>
        <v>0.00196504433</v>
      </c>
      <c r="O3611" s="33">
        <f t="shared" si="10"/>
        <v>0.004680615187</v>
      </c>
      <c r="P3611" s="33">
        <f t="shared" si="12"/>
        <v>0.06391866196</v>
      </c>
      <c r="Q3611" s="45">
        <f t="shared" si="21"/>
        <v>-0.2381754777</v>
      </c>
      <c r="R3611" s="45">
        <f t="shared" si="32"/>
        <v>-0.2146613725</v>
      </c>
      <c r="S3611" s="45">
        <f t="shared" si="44"/>
        <v>1.522112519</v>
      </c>
      <c r="T3611" s="33">
        <f t="shared" si="22"/>
        <v>-0.05529045923</v>
      </c>
      <c r="U3611" s="33">
        <f t="shared" si="33"/>
        <v>0.1966934069</v>
      </c>
      <c r="V3611" s="33">
        <f t="shared" si="42"/>
        <v>-0.9417802057</v>
      </c>
      <c r="W3611" s="44">
        <f t="shared" si="13"/>
        <v>0.007826896223</v>
      </c>
      <c r="X3611" s="44">
        <f t="shared" si="14"/>
        <v>0.009788652237</v>
      </c>
      <c r="Y3611" s="33">
        <f t="shared" si="15"/>
        <v>1.250642906</v>
      </c>
      <c r="Z3611" s="43">
        <v>1.0</v>
      </c>
      <c r="AA3611" s="33">
        <f t="shared" si="16"/>
        <v>2.250642906</v>
      </c>
      <c r="AB3611" s="33">
        <f t="shared" si="17"/>
        <v>0.555682513</v>
      </c>
      <c r="AC3611" s="33">
        <f t="shared" si="18"/>
        <v>0.444317487</v>
      </c>
      <c r="AD3611" s="33">
        <f t="shared" si="19"/>
        <v>-0.002176934224</v>
      </c>
      <c r="AE3611" s="34">
        <f t="shared" si="23"/>
        <v>0</v>
      </c>
      <c r="AF3611" s="34">
        <f t="shared" si="24"/>
        <v>0</v>
      </c>
      <c r="AG3611" s="34">
        <f t="shared" si="25"/>
        <v>0</v>
      </c>
      <c r="AH3611" s="34">
        <f t="shared" si="26"/>
        <v>0</v>
      </c>
      <c r="AI3611" s="34">
        <f t="shared" si="28"/>
        <v>0</v>
      </c>
      <c r="AJ3611" s="34">
        <f t="shared" si="29"/>
        <v>0</v>
      </c>
      <c r="AK3611" s="34">
        <f t="shared" si="27"/>
        <v>0</v>
      </c>
      <c r="AL3611" s="36">
        <f t="shared" si="34"/>
        <v>0</v>
      </c>
      <c r="AM3611" s="36">
        <f t="shared" si="35"/>
        <v>0</v>
      </c>
      <c r="AN3611" s="46">
        <f t="shared" si="36"/>
        <v>0</v>
      </c>
      <c r="AO3611" s="36">
        <f t="shared" si="37"/>
        <v>5</v>
      </c>
      <c r="AP3611" s="36">
        <f t="shared" si="39"/>
        <v>0</v>
      </c>
      <c r="AQ3611" s="36">
        <f t="shared" si="40"/>
        <v>1</v>
      </c>
      <c r="AR3611" s="36">
        <f t="shared" si="38"/>
        <v>-0.002176934224</v>
      </c>
      <c r="AS3611" s="38">
        <f t="shared" si="45"/>
        <v>0</v>
      </c>
      <c r="AT3611" s="38">
        <f t="shared" si="46"/>
        <v>0</v>
      </c>
      <c r="AU3611" s="38">
        <f t="shared" si="47"/>
        <v>0</v>
      </c>
      <c r="AV3611" s="38">
        <f t="shared" si="48"/>
        <v>0</v>
      </c>
      <c r="AW3611" s="38">
        <f t="shared" si="51"/>
        <v>0</v>
      </c>
      <c r="AX3611" s="38">
        <f t="shared" si="52"/>
        <v>0</v>
      </c>
      <c r="AY3611" s="38">
        <f t="shared" si="49"/>
        <v>0</v>
      </c>
      <c r="AZ3611" s="12">
        <f t="shared" si="30"/>
        <v>135.3142538</v>
      </c>
      <c r="BA3611" s="12">
        <f t="shared" si="41"/>
        <v>92.42948143</v>
      </c>
      <c r="BB3611" s="12">
        <f t="shared" si="53"/>
        <v>119.4742831</v>
      </c>
      <c r="BC3611" s="12">
        <f t="shared" si="50"/>
        <v>-0.0007256447414</v>
      </c>
      <c r="BD3611" s="12">
        <f t="shared" si="54"/>
        <v>113.7479893</v>
      </c>
    </row>
    <row r="3612" ht="14.25" customHeight="1">
      <c r="A3612" s="7">
        <v>41761.0</v>
      </c>
      <c r="B3612" s="21" t="s">
        <v>90</v>
      </c>
      <c r="C3612" s="8">
        <v>64.109375</v>
      </c>
      <c r="D3612" s="33">
        <f t="shared" si="5"/>
        <v>-0.0005840973343</v>
      </c>
      <c r="E3612" s="33">
        <f t="shared" si="7"/>
        <v>0.003167229013</v>
      </c>
      <c r="F3612" s="33">
        <f t="shared" si="9"/>
        <v>-0.0003508239912</v>
      </c>
      <c r="G3612" s="33">
        <f t="shared" si="11"/>
        <v>0.031479796</v>
      </c>
      <c r="H3612" s="33">
        <f t="shared" si="20"/>
        <v>-0.2069108779</v>
      </c>
      <c r="I3612" s="45">
        <f t="shared" si="31"/>
        <v>-0.4669754859</v>
      </c>
      <c r="J3612" s="45">
        <f t="shared" si="43"/>
        <v>0.4777593911</v>
      </c>
      <c r="K3612" s="21" t="s">
        <v>91</v>
      </c>
      <c r="L3612" s="8">
        <v>30.048925</v>
      </c>
      <c r="M3612" s="33">
        <f t="shared" si="6"/>
        <v>0.004169004381</v>
      </c>
      <c r="N3612" s="33">
        <f t="shared" si="8"/>
        <v>-0.001462934058</v>
      </c>
      <c r="O3612" s="33">
        <f t="shared" si="10"/>
        <v>0.005648465998</v>
      </c>
      <c r="P3612" s="33">
        <f t="shared" si="12"/>
        <v>0.07565023414</v>
      </c>
      <c r="Q3612" s="45">
        <f t="shared" si="21"/>
        <v>-0.4514390229</v>
      </c>
      <c r="R3612" s="45">
        <f t="shared" si="32"/>
        <v>-0.233234561</v>
      </c>
      <c r="S3612" s="45">
        <f t="shared" si="44"/>
        <v>1.813295594</v>
      </c>
      <c r="T3612" s="33">
        <f t="shared" si="22"/>
        <v>0.244528145</v>
      </c>
      <c r="U3612" s="33">
        <f t="shared" si="33"/>
        <v>-0.2337409249</v>
      </c>
      <c r="V3612" s="33">
        <f t="shared" si="42"/>
        <v>-1.335536203</v>
      </c>
      <c r="W3612" s="44">
        <f t="shared" si="13"/>
        <v>0.007842714245</v>
      </c>
      <c r="X3612" s="44">
        <f t="shared" si="14"/>
        <v>0.009506141511</v>
      </c>
      <c r="Y3612" s="33">
        <f t="shared" si="15"/>
        <v>1.212098416</v>
      </c>
      <c r="Z3612" s="43">
        <v>1.0</v>
      </c>
      <c r="AA3612" s="33">
        <f t="shared" si="16"/>
        <v>2.212098416</v>
      </c>
      <c r="AB3612" s="33">
        <f t="shared" si="17"/>
        <v>0.5479405469</v>
      </c>
      <c r="AC3612" s="33">
        <f t="shared" si="18"/>
        <v>0.4520594531</v>
      </c>
      <c r="AD3612" s="33">
        <f t="shared" si="19"/>
        <v>0.004596230989</v>
      </c>
      <c r="AE3612" s="34">
        <f t="shared" si="23"/>
        <v>0</v>
      </c>
      <c r="AF3612" s="34">
        <f t="shared" si="24"/>
        <v>0</v>
      </c>
      <c r="AG3612" s="34">
        <f t="shared" si="25"/>
        <v>0</v>
      </c>
      <c r="AH3612" s="34">
        <f t="shared" si="26"/>
        <v>0</v>
      </c>
      <c r="AI3612" s="34">
        <f t="shared" si="28"/>
        <v>0</v>
      </c>
      <c r="AJ3612" s="34">
        <f t="shared" si="29"/>
        <v>0</v>
      </c>
      <c r="AK3612" s="34">
        <f t="shared" si="27"/>
        <v>0</v>
      </c>
      <c r="AL3612" s="36">
        <f t="shared" si="34"/>
        <v>0</v>
      </c>
      <c r="AM3612" s="36">
        <f t="shared" si="35"/>
        <v>0</v>
      </c>
      <c r="AN3612" s="46">
        <f t="shared" si="36"/>
        <v>0</v>
      </c>
      <c r="AO3612" s="36">
        <f t="shared" si="37"/>
        <v>0</v>
      </c>
      <c r="AP3612" s="36">
        <f t="shared" si="39"/>
        <v>1</v>
      </c>
      <c r="AQ3612" s="36">
        <f t="shared" si="40"/>
        <v>0</v>
      </c>
      <c r="AR3612" s="36">
        <f t="shared" si="38"/>
        <v>0</v>
      </c>
      <c r="AS3612" s="38">
        <f t="shared" si="45"/>
        <v>1</v>
      </c>
      <c r="AT3612" s="38">
        <f t="shared" si="46"/>
        <v>0</v>
      </c>
      <c r="AU3612" s="38">
        <f t="shared" si="47"/>
        <v>0</v>
      </c>
      <c r="AV3612" s="38">
        <f t="shared" si="48"/>
        <v>1</v>
      </c>
      <c r="AW3612" s="38">
        <f t="shared" si="51"/>
        <v>0</v>
      </c>
      <c r="AX3612" s="38">
        <f t="shared" si="52"/>
        <v>1</v>
      </c>
      <c r="AY3612" s="38">
        <f t="shared" si="49"/>
        <v>0.004596230989</v>
      </c>
      <c r="AZ3612" s="12">
        <f t="shared" si="30"/>
        <v>135.3142538</v>
      </c>
      <c r="BA3612" s="12">
        <f t="shared" si="41"/>
        <v>92.42948143</v>
      </c>
      <c r="BB3612" s="12">
        <f t="shared" si="53"/>
        <v>120.0234145</v>
      </c>
      <c r="BC3612" s="12">
        <f t="shared" si="50"/>
        <v>0.001532076996</v>
      </c>
      <c r="BD3612" s="12">
        <f t="shared" si="54"/>
        <v>113.92226</v>
      </c>
    </row>
    <row r="3613" ht="14.25" customHeight="1">
      <c r="A3613" s="7">
        <v>41764.0</v>
      </c>
      <c r="B3613" s="21" t="s">
        <v>90</v>
      </c>
      <c r="C3613" s="8">
        <v>64.401718</v>
      </c>
      <c r="D3613" s="33">
        <f t="shared" si="5"/>
        <v>0.004560066293</v>
      </c>
      <c r="E3613" s="33">
        <f t="shared" si="7"/>
        <v>-0.01048135034</v>
      </c>
      <c r="F3613" s="33">
        <f t="shared" si="9"/>
        <v>0</v>
      </c>
      <c r="G3613" s="33">
        <f t="shared" si="11"/>
        <v>0.04019826167</v>
      </c>
      <c r="H3613" s="33">
        <f t="shared" si="20"/>
        <v>-0.9914397832</v>
      </c>
      <c r="I3613" s="45">
        <f t="shared" si="31"/>
        <v>-0.5005812947</v>
      </c>
      <c r="J3613" s="45">
        <f t="shared" si="43"/>
        <v>0.6947042682</v>
      </c>
      <c r="K3613" s="21" t="s">
        <v>91</v>
      </c>
      <c r="L3613" s="8">
        <v>29.909496</v>
      </c>
      <c r="M3613" s="33">
        <f t="shared" si="6"/>
        <v>-0.004640066159</v>
      </c>
      <c r="N3613" s="33">
        <f t="shared" si="8"/>
        <v>-0.006580724764</v>
      </c>
      <c r="O3613" s="33">
        <f t="shared" si="10"/>
        <v>0.000244731337</v>
      </c>
      <c r="P3613" s="33">
        <f t="shared" si="12"/>
        <v>0.06645681847</v>
      </c>
      <c r="Q3613" s="45">
        <f t="shared" si="21"/>
        <v>-0.7164822132</v>
      </c>
      <c r="R3613" s="45">
        <f t="shared" si="32"/>
        <v>-0.5144692875</v>
      </c>
      <c r="S3613" s="45">
        <f t="shared" si="44"/>
        <v>1.515365286</v>
      </c>
      <c r="T3613" s="33">
        <f t="shared" si="22"/>
        <v>-0.2749575699</v>
      </c>
      <c r="U3613" s="33">
        <f t="shared" si="33"/>
        <v>0.01388799282</v>
      </c>
      <c r="V3613" s="33">
        <f t="shared" si="42"/>
        <v>-0.8206610177</v>
      </c>
      <c r="W3613" s="44">
        <f t="shared" si="13"/>
        <v>0.007760902301</v>
      </c>
      <c r="X3613" s="44">
        <f t="shared" si="14"/>
        <v>0.009686404002</v>
      </c>
      <c r="Y3613" s="33">
        <f t="shared" si="15"/>
        <v>1.248102814</v>
      </c>
      <c r="Z3613" s="43">
        <v>1.0</v>
      </c>
      <c r="AA3613" s="33">
        <f t="shared" si="16"/>
        <v>2.248102814</v>
      </c>
      <c r="AB3613" s="33">
        <f t="shared" si="17"/>
        <v>0.5551804865</v>
      </c>
      <c r="AC3613" s="33">
        <f t="shared" si="18"/>
        <v>0.4448195135</v>
      </c>
      <c r="AD3613" s="33">
        <f t="shared" si="19"/>
        <v>-0.0005431207549</v>
      </c>
      <c r="AE3613" s="34">
        <f t="shared" si="23"/>
        <v>0</v>
      </c>
      <c r="AF3613" s="34">
        <f t="shared" si="24"/>
        <v>0</v>
      </c>
      <c r="AG3613" s="34">
        <f t="shared" si="25"/>
        <v>0</v>
      </c>
      <c r="AH3613" s="34">
        <f t="shared" si="26"/>
        <v>0</v>
      </c>
      <c r="AI3613" s="34">
        <f t="shared" si="28"/>
        <v>0</v>
      </c>
      <c r="AJ3613" s="34">
        <f t="shared" si="29"/>
        <v>0</v>
      </c>
      <c r="AK3613" s="34">
        <f t="shared" si="27"/>
        <v>0</v>
      </c>
      <c r="AL3613" s="36">
        <f t="shared" si="34"/>
        <v>0</v>
      </c>
      <c r="AM3613" s="36">
        <f t="shared" si="35"/>
        <v>0</v>
      </c>
      <c r="AN3613" s="46">
        <f t="shared" si="36"/>
        <v>0</v>
      </c>
      <c r="AO3613" s="36">
        <f t="shared" si="37"/>
        <v>0</v>
      </c>
      <c r="AP3613" s="36">
        <f t="shared" si="39"/>
        <v>0</v>
      </c>
      <c r="AQ3613" s="36">
        <f t="shared" si="40"/>
        <v>0</v>
      </c>
      <c r="AR3613" s="36">
        <f t="shared" si="38"/>
        <v>0</v>
      </c>
      <c r="AS3613" s="38">
        <f t="shared" si="45"/>
        <v>0</v>
      </c>
      <c r="AT3613" s="38">
        <f t="shared" si="46"/>
        <v>0</v>
      </c>
      <c r="AU3613" s="38">
        <f t="shared" si="47"/>
        <v>0</v>
      </c>
      <c r="AV3613" s="38">
        <f t="shared" si="48"/>
        <v>2</v>
      </c>
      <c r="AW3613" s="38">
        <f t="shared" si="51"/>
        <v>0</v>
      </c>
      <c r="AX3613" s="38">
        <f t="shared" si="52"/>
        <v>1</v>
      </c>
      <c r="AY3613" s="38">
        <f t="shared" si="49"/>
        <v>-0.0005431207549</v>
      </c>
      <c r="AZ3613" s="12">
        <f t="shared" si="30"/>
        <v>135.3142538</v>
      </c>
      <c r="BA3613" s="12">
        <f t="shared" si="41"/>
        <v>92.42948143</v>
      </c>
      <c r="BB3613" s="12">
        <f t="shared" si="53"/>
        <v>119.9582273</v>
      </c>
      <c r="BC3613" s="12">
        <f t="shared" si="50"/>
        <v>-0.0001810402516</v>
      </c>
      <c r="BD3613" s="12">
        <f t="shared" si="54"/>
        <v>113.9016355</v>
      </c>
    </row>
    <row r="3614" ht="14.25" customHeight="1">
      <c r="A3614" s="7">
        <v>41765.0</v>
      </c>
      <c r="B3614" s="21" t="s">
        <v>90</v>
      </c>
      <c r="C3614" s="8">
        <v>63.996937</v>
      </c>
      <c r="D3614" s="33">
        <f t="shared" si="5"/>
        <v>-0.006285251583</v>
      </c>
      <c r="E3614" s="33">
        <f t="shared" si="7"/>
        <v>-0.004547475877</v>
      </c>
      <c r="F3614" s="33">
        <f t="shared" si="9"/>
        <v>0.002701721084</v>
      </c>
      <c r="G3614" s="33">
        <f t="shared" si="11"/>
        <v>0.01739962213</v>
      </c>
      <c r="H3614" s="33">
        <f t="shared" si="20"/>
        <v>-0.6748259803</v>
      </c>
      <c r="I3614" s="45">
        <f t="shared" si="31"/>
        <v>-0.4255849055</v>
      </c>
      <c r="J3614" s="45">
        <f t="shared" si="43"/>
        <v>0.02062964866</v>
      </c>
      <c r="K3614" s="21" t="s">
        <v>91</v>
      </c>
      <c r="L3614" s="8">
        <v>29.711386</v>
      </c>
      <c r="M3614" s="33">
        <f t="shared" si="6"/>
        <v>-0.006623648891</v>
      </c>
      <c r="N3614" s="33">
        <f t="shared" si="8"/>
        <v>-0.001972046175</v>
      </c>
      <c r="O3614" s="33">
        <f t="shared" si="10"/>
        <v>-0.005403843106</v>
      </c>
      <c r="P3614" s="33">
        <f t="shared" si="12"/>
        <v>0.04842058625</v>
      </c>
      <c r="Q3614" s="45">
        <f t="shared" si="21"/>
        <v>-0.4805901906</v>
      </c>
      <c r="R3614" s="45">
        <f t="shared" si="32"/>
        <v>-0.7884635898</v>
      </c>
      <c r="S3614" s="45">
        <f t="shared" si="44"/>
        <v>0.9640549332</v>
      </c>
      <c r="T3614" s="33">
        <f t="shared" si="22"/>
        <v>-0.1942357896</v>
      </c>
      <c r="U3614" s="33">
        <f t="shared" si="33"/>
        <v>0.3628786843</v>
      </c>
      <c r="V3614" s="33">
        <f t="shared" si="42"/>
        <v>-0.9434252845</v>
      </c>
      <c r="W3614" s="44">
        <f t="shared" si="13"/>
        <v>0.007228540662</v>
      </c>
      <c r="X3614" s="44">
        <f t="shared" si="14"/>
        <v>0.009771262988</v>
      </c>
      <c r="Y3614" s="33">
        <f t="shared" si="15"/>
        <v>1.351761503</v>
      </c>
      <c r="Z3614" s="43">
        <v>1.0</v>
      </c>
      <c r="AA3614" s="33">
        <f t="shared" si="16"/>
        <v>2.351761503</v>
      </c>
      <c r="AB3614" s="33">
        <f t="shared" si="17"/>
        <v>0.5747868145</v>
      </c>
      <c r="AC3614" s="33">
        <f t="shared" si="18"/>
        <v>0.4252131855</v>
      </c>
      <c r="AD3614" s="33">
        <f t="shared" si="19"/>
        <v>0.005217318688</v>
      </c>
      <c r="AE3614" s="34">
        <f t="shared" si="23"/>
        <v>0</v>
      </c>
      <c r="AF3614" s="34">
        <f t="shared" si="24"/>
        <v>0</v>
      </c>
      <c r="AG3614" s="34">
        <f t="shared" si="25"/>
        <v>0</v>
      </c>
      <c r="AH3614" s="34">
        <f t="shared" si="26"/>
        <v>0</v>
      </c>
      <c r="AI3614" s="34">
        <f t="shared" si="28"/>
        <v>0</v>
      </c>
      <c r="AJ3614" s="34">
        <f t="shared" si="29"/>
        <v>0</v>
      </c>
      <c r="AK3614" s="34">
        <f t="shared" si="27"/>
        <v>0</v>
      </c>
      <c r="AL3614" s="36">
        <f t="shared" si="34"/>
        <v>0</v>
      </c>
      <c r="AM3614" s="36">
        <f t="shared" si="35"/>
        <v>0</v>
      </c>
      <c r="AN3614" s="46">
        <f t="shared" si="36"/>
        <v>0</v>
      </c>
      <c r="AO3614" s="36">
        <f t="shared" si="37"/>
        <v>0</v>
      </c>
      <c r="AP3614" s="36">
        <f t="shared" si="39"/>
        <v>0</v>
      </c>
      <c r="AQ3614" s="36">
        <f t="shared" si="40"/>
        <v>0</v>
      </c>
      <c r="AR3614" s="36">
        <f t="shared" si="38"/>
        <v>0</v>
      </c>
      <c r="AS3614" s="38">
        <f t="shared" si="45"/>
        <v>0</v>
      </c>
      <c r="AT3614" s="38">
        <f t="shared" si="46"/>
        <v>0</v>
      </c>
      <c r="AU3614" s="38">
        <f t="shared" si="47"/>
        <v>0</v>
      </c>
      <c r="AV3614" s="38">
        <f t="shared" si="48"/>
        <v>3</v>
      </c>
      <c r="AW3614" s="38">
        <f t="shared" si="51"/>
        <v>0</v>
      </c>
      <c r="AX3614" s="38">
        <f t="shared" si="52"/>
        <v>1</v>
      </c>
      <c r="AY3614" s="38">
        <f t="shared" si="49"/>
        <v>0.005217318688</v>
      </c>
      <c r="AZ3614" s="12">
        <f t="shared" si="30"/>
        <v>135.3142538</v>
      </c>
      <c r="BA3614" s="12">
        <f t="shared" si="41"/>
        <v>92.42948143</v>
      </c>
      <c r="BB3614" s="12">
        <f t="shared" si="53"/>
        <v>120.5840876</v>
      </c>
      <c r="BC3614" s="12">
        <f t="shared" si="50"/>
        <v>0.001739106229</v>
      </c>
      <c r="BD3614" s="12">
        <f t="shared" si="54"/>
        <v>114.0997225</v>
      </c>
    </row>
    <row r="3615" ht="14.25" customHeight="1">
      <c r="A3615" s="7">
        <v>41766.0</v>
      </c>
      <c r="B3615" s="21" t="s">
        <v>90</v>
      </c>
      <c r="C3615" s="8">
        <v>65.068932</v>
      </c>
      <c r="D3615" s="33">
        <f t="shared" si="5"/>
        <v>0.01675072355</v>
      </c>
      <c r="E3615" s="33">
        <f t="shared" si="7"/>
        <v>0.01059508378</v>
      </c>
      <c r="F3615" s="33">
        <f t="shared" si="9"/>
        <v>0.01627452851</v>
      </c>
      <c r="G3615" s="33">
        <f t="shared" si="11"/>
        <v>0.03989475396</v>
      </c>
      <c r="H3615" s="33">
        <f t="shared" si="20"/>
        <v>0.1936797844</v>
      </c>
      <c r="I3615" s="45">
        <f t="shared" si="31"/>
        <v>0.1731679008</v>
      </c>
      <c r="J3615" s="45">
        <f t="shared" si="43"/>
        <v>0.647927705</v>
      </c>
      <c r="K3615" s="21" t="s">
        <v>91</v>
      </c>
      <c r="L3615" s="8">
        <v>30.019585</v>
      </c>
      <c r="M3615" s="33">
        <f t="shared" si="6"/>
        <v>0.01037309401</v>
      </c>
      <c r="N3615" s="33">
        <f t="shared" si="8"/>
        <v>0.002942082067</v>
      </c>
      <c r="O3615" s="33">
        <f t="shared" si="10"/>
        <v>0.004419708566</v>
      </c>
      <c r="P3615" s="33">
        <f t="shared" si="12"/>
        <v>0.051671338</v>
      </c>
      <c r="Q3615" s="45">
        <f t="shared" si="21"/>
        <v>-0.2279877612</v>
      </c>
      <c r="R3615" s="45">
        <f t="shared" si="32"/>
        <v>-0.3915868359</v>
      </c>
      <c r="S3615" s="45">
        <f t="shared" si="44"/>
        <v>1.028626883</v>
      </c>
      <c r="T3615" s="33">
        <f t="shared" si="22"/>
        <v>0.4216675456</v>
      </c>
      <c r="U3615" s="33">
        <f t="shared" si="33"/>
        <v>0.5647547367</v>
      </c>
      <c r="V3615" s="33">
        <f t="shared" si="42"/>
        <v>-0.3806991777</v>
      </c>
      <c r="W3615" s="44">
        <f t="shared" si="13"/>
        <v>0.007889501217</v>
      </c>
      <c r="X3615" s="44">
        <f t="shared" si="14"/>
        <v>0.00987703699</v>
      </c>
      <c r="Y3615" s="33">
        <f t="shared" si="15"/>
        <v>1.2519216</v>
      </c>
      <c r="Z3615" s="43">
        <v>1.0</v>
      </c>
      <c r="AA3615" s="33">
        <f t="shared" si="16"/>
        <v>2.2519216</v>
      </c>
      <c r="AB3615" s="33">
        <f t="shared" si="17"/>
        <v>0.5559348071</v>
      </c>
      <c r="AC3615" s="33">
        <f t="shared" si="18"/>
        <v>0.4440651929</v>
      </c>
      <c r="AD3615" s="33">
        <f t="shared" si="19"/>
        <v>0.001057392441</v>
      </c>
      <c r="AE3615" s="34">
        <f t="shared" si="23"/>
        <v>0</v>
      </c>
      <c r="AF3615" s="34">
        <f t="shared" si="24"/>
        <v>0</v>
      </c>
      <c r="AG3615" s="34">
        <f t="shared" si="25"/>
        <v>0</v>
      </c>
      <c r="AH3615" s="34">
        <f t="shared" si="26"/>
        <v>0</v>
      </c>
      <c r="AI3615" s="34">
        <f t="shared" si="28"/>
        <v>0</v>
      </c>
      <c r="AJ3615" s="34">
        <f t="shared" si="29"/>
        <v>0</v>
      </c>
      <c r="AK3615" s="34">
        <f t="shared" si="27"/>
        <v>0</v>
      </c>
      <c r="AL3615" s="36">
        <f t="shared" si="34"/>
        <v>0</v>
      </c>
      <c r="AM3615" s="36">
        <f t="shared" si="35"/>
        <v>0</v>
      </c>
      <c r="AN3615" s="46">
        <f t="shared" si="36"/>
        <v>0</v>
      </c>
      <c r="AO3615" s="36">
        <f t="shared" si="37"/>
        <v>0</v>
      </c>
      <c r="AP3615" s="36">
        <f t="shared" si="39"/>
        <v>0</v>
      </c>
      <c r="AQ3615" s="36">
        <f t="shared" si="40"/>
        <v>0</v>
      </c>
      <c r="AR3615" s="36">
        <f t="shared" si="38"/>
        <v>0</v>
      </c>
      <c r="AS3615" s="38">
        <f t="shared" si="45"/>
        <v>0</v>
      </c>
      <c r="AT3615" s="38">
        <f t="shared" si="46"/>
        <v>0</v>
      </c>
      <c r="AU3615" s="38">
        <f t="shared" si="47"/>
        <v>0</v>
      </c>
      <c r="AV3615" s="38">
        <f t="shared" si="48"/>
        <v>4</v>
      </c>
      <c r="AW3615" s="38">
        <f t="shared" si="51"/>
        <v>0</v>
      </c>
      <c r="AX3615" s="38">
        <f t="shared" si="52"/>
        <v>1</v>
      </c>
      <c r="AY3615" s="38">
        <f t="shared" si="49"/>
        <v>0.001057392441</v>
      </c>
      <c r="AZ3615" s="12">
        <f t="shared" si="30"/>
        <v>135.3142538</v>
      </c>
      <c r="BA3615" s="12">
        <f t="shared" si="41"/>
        <v>92.42948143</v>
      </c>
      <c r="BB3615" s="12">
        <f t="shared" si="53"/>
        <v>120.7115923</v>
      </c>
      <c r="BC3615" s="12">
        <f t="shared" si="50"/>
        <v>0.000352464147</v>
      </c>
      <c r="BD3615" s="12">
        <f t="shared" si="54"/>
        <v>114.1399386</v>
      </c>
    </row>
    <row r="3616" ht="14.25" customHeight="1">
      <c r="A3616" s="7">
        <v>41767.0</v>
      </c>
      <c r="B3616" s="21" t="s">
        <v>90</v>
      </c>
      <c r="C3616" s="8">
        <v>64.963989</v>
      </c>
      <c r="D3616" s="33">
        <f t="shared" si="5"/>
        <v>-0.001612797333</v>
      </c>
      <c r="E3616" s="33">
        <f t="shared" si="7"/>
        <v>0.01273867835</v>
      </c>
      <c r="F3616" s="33">
        <f t="shared" si="9"/>
        <v>0.01333056203</v>
      </c>
      <c r="G3616" s="33">
        <f t="shared" si="11"/>
        <v>0.03277345696</v>
      </c>
      <c r="H3616" s="33">
        <f t="shared" si="20"/>
        <v>0.3337479636</v>
      </c>
      <c r="I3616" s="45">
        <f t="shared" si="31"/>
        <v>0.01379459713</v>
      </c>
      <c r="J3616" s="45">
        <f t="shared" si="43"/>
        <v>0.4128213374</v>
      </c>
      <c r="K3616" s="21" t="s">
        <v>91</v>
      </c>
      <c r="L3616" s="8">
        <v>29.887491</v>
      </c>
      <c r="M3616" s="33">
        <f t="shared" si="6"/>
        <v>-0.004400260696</v>
      </c>
      <c r="N3616" s="33">
        <f t="shared" si="8"/>
        <v>-0.001225764951</v>
      </c>
      <c r="O3616" s="33">
        <f t="shared" si="10"/>
        <v>0.0007368706966</v>
      </c>
      <c r="P3616" s="33">
        <f t="shared" si="12"/>
        <v>0.04462682074</v>
      </c>
      <c r="Q3616" s="45">
        <f t="shared" si="21"/>
        <v>-0.4170905012</v>
      </c>
      <c r="R3616" s="45">
        <f t="shared" si="32"/>
        <v>-0.5575940405</v>
      </c>
      <c r="S3616" s="45">
        <f t="shared" si="44"/>
        <v>0.7943516633</v>
      </c>
      <c r="T3616" s="33">
        <f t="shared" si="22"/>
        <v>0.7508384648</v>
      </c>
      <c r="U3616" s="33">
        <f t="shared" si="33"/>
        <v>0.5713886376</v>
      </c>
      <c r="V3616" s="33">
        <f t="shared" si="42"/>
        <v>-0.3815303259</v>
      </c>
      <c r="W3616" s="44">
        <f t="shared" si="13"/>
        <v>0.007888855793</v>
      </c>
      <c r="X3616" s="44">
        <f t="shared" si="14"/>
        <v>0.009999465377</v>
      </c>
      <c r="Y3616" s="33">
        <f t="shared" si="15"/>
        <v>1.267543182</v>
      </c>
      <c r="Z3616" s="43">
        <v>1.0</v>
      </c>
      <c r="AA3616" s="33">
        <f t="shared" si="16"/>
        <v>2.267543182</v>
      </c>
      <c r="AB3616" s="33">
        <f t="shared" si="17"/>
        <v>0.5589940656</v>
      </c>
      <c r="AC3616" s="33">
        <f t="shared" si="18"/>
        <v>0.4410059344</v>
      </c>
      <c r="AD3616" s="33">
        <f t="shared" si="19"/>
        <v>0.001773749826</v>
      </c>
      <c r="AE3616" s="34">
        <f t="shared" si="23"/>
        <v>0</v>
      </c>
      <c r="AF3616" s="34">
        <f t="shared" si="24"/>
        <v>0</v>
      </c>
      <c r="AG3616" s="34">
        <f t="shared" si="25"/>
        <v>0</v>
      </c>
      <c r="AH3616" s="34">
        <f t="shared" si="26"/>
        <v>0</v>
      </c>
      <c r="AI3616" s="34">
        <f t="shared" si="28"/>
        <v>0</v>
      </c>
      <c r="AJ3616" s="34">
        <f t="shared" si="29"/>
        <v>0</v>
      </c>
      <c r="AK3616" s="34">
        <f t="shared" si="27"/>
        <v>0</v>
      </c>
      <c r="AL3616" s="36">
        <f t="shared" si="34"/>
        <v>0</v>
      </c>
      <c r="AM3616" s="36">
        <f t="shared" si="35"/>
        <v>0</v>
      </c>
      <c r="AN3616" s="46">
        <f t="shared" si="36"/>
        <v>0</v>
      </c>
      <c r="AO3616" s="36">
        <f t="shared" si="37"/>
        <v>0</v>
      </c>
      <c r="AP3616" s="36">
        <f t="shared" si="39"/>
        <v>0</v>
      </c>
      <c r="AQ3616" s="36">
        <f t="shared" si="40"/>
        <v>0</v>
      </c>
      <c r="AR3616" s="36">
        <f t="shared" si="38"/>
        <v>0</v>
      </c>
      <c r="AS3616" s="38">
        <f t="shared" si="45"/>
        <v>0</v>
      </c>
      <c r="AT3616" s="38">
        <f t="shared" si="46"/>
        <v>0</v>
      </c>
      <c r="AU3616" s="38">
        <f t="shared" si="47"/>
        <v>0</v>
      </c>
      <c r="AV3616" s="38">
        <f t="shared" si="48"/>
        <v>5</v>
      </c>
      <c r="AW3616" s="38">
        <f t="shared" si="51"/>
        <v>0</v>
      </c>
      <c r="AX3616" s="38">
        <f t="shared" si="52"/>
        <v>1</v>
      </c>
      <c r="AY3616" s="38">
        <f t="shared" si="49"/>
        <v>0.001773749826</v>
      </c>
      <c r="AZ3616" s="12">
        <f t="shared" si="30"/>
        <v>135.3142538</v>
      </c>
      <c r="BA3616" s="12">
        <f t="shared" si="41"/>
        <v>92.42948143</v>
      </c>
      <c r="BB3616" s="12">
        <f t="shared" si="53"/>
        <v>120.9257045</v>
      </c>
      <c r="BC3616" s="12">
        <f t="shared" si="50"/>
        <v>0.0005912499419</v>
      </c>
      <c r="BD3616" s="12">
        <f t="shared" si="54"/>
        <v>114.2074238</v>
      </c>
    </row>
    <row r="3617" ht="14.25" customHeight="1">
      <c r="A3617" s="7">
        <v>41768.0</v>
      </c>
      <c r="B3617" s="21" t="s">
        <v>90</v>
      </c>
      <c r="C3617" s="8">
        <v>65.346298</v>
      </c>
      <c r="D3617" s="33">
        <f t="shared" si="5"/>
        <v>0.005884937269</v>
      </c>
      <c r="E3617" s="33">
        <f t="shared" si="7"/>
        <v>0.01929394882</v>
      </c>
      <c r="F3617" s="33">
        <f t="shared" si="9"/>
        <v>0.02252228619</v>
      </c>
      <c r="G3617" s="33">
        <f t="shared" si="11"/>
        <v>0.04245406984</v>
      </c>
      <c r="H3617" s="33">
        <f t="shared" si="20"/>
        <v>0.7404421569</v>
      </c>
      <c r="I3617" s="45">
        <f t="shared" si="31"/>
        <v>0.4234636918</v>
      </c>
      <c r="J3617" s="45">
        <f t="shared" si="43"/>
        <v>0.6792267316</v>
      </c>
      <c r="K3617" s="21" t="s">
        <v>91</v>
      </c>
      <c r="L3617" s="8">
        <v>29.990225</v>
      </c>
      <c r="M3617" s="33">
        <f t="shared" si="6"/>
        <v>0.00343735779</v>
      </c>
      <c r="N3617" s="33">
        <f t="shared" si="8"/>
        <v>-0.001953480865</v>
      </c>
      <c r="O3617" s="33">
        <f t="shared" si="10"/>
        <v>-0.003413557109</v>
      </c>
      <c r="P3617" s="33">
        <f t="shared" si="12"/>
        <v>0.0509128962</v>
      </c>
      <c r="Q3617" s="45">
        <f t="shared" si="21"/>
        <v>-0.4320340162</v>
      </c>
      <c r="R3617" s="45">
        <f t="shared" si="32"/>
        <v>-0.7434873687</v>
      </c>
      <c r="S3617" s="45">
        <f t="shared" si="44"/>
        <v>0.9498582911</v>
      </c>
      <c r="T3617" s="33">
        <f t="shared" si="22"/>
        <v>1.172476173</v>
      </c>
      <c r="U3617" s="33">
        <f t="shared" si="33"/>
        <v>1.16695106</v>
      </c>
      <c r="V3617" s="33">
        <f t="shared" si="42"/>
        <v>-0.2706315595</v>
      </c>
      <c r="W3617" s="44">
        <f t="shared" si="13"/>
        <v>0.007847476648</v>
      </c>
      <c r="X3617" s="44">
        <f t="shared" si="14"/>
        <v>0.009937802454</v>
      </c>
      <c r="Y3617" s="33">
        <f t="shared" si="15"/>
        <v>1.266369165</v>
      </c>
      <c r="Z3617" s="43">
        <v>1.0</v>
      </c>
      <c r="AA3617" s="33">
        <f t="shared" si="16"/>
        <v>2.266369165</v>
      </c>
      <c r="AB3617" s="33">
        <f t="shared" si="17"/>
        <v>0.5587656172</v>
      </c>
      <c r="AC3617" s="33">
        <f t="shared" si="18"/>
        <v>0.4412343828</v>
      </c>
      <c r="AD3617" s="33">
        <f t="shared" si="19"/>
        <v>-0.0009987553203</v>
      </c>
      <c r="AE3617" s="34">
        <f t="shared" si="23"/>
        <v>-1</v>
      </c>
      <c r="AF3617" s="34">
        <f t="shared" si="24"/>
        <v>0</v>
      </c>
      <c r="AG3617" s="34">
        <f t="shared" si="25"/>
        <v>0</v>
      </c>
      <c r="AH3617" s="34">
        <f t="shared" si="26"/>
        <v>1</v>
      </c>
      <c r="AI3617" s="34">
        <f t="shared" si="28"/>
        <v>0</v>
      </c>
      <c r="AJ3617" s="34">
        <f t="shared" si="29"/>
        <v>-1</v>
      </c>
      <c r="AK3617" s="34">
        <f t="shared" si="27"/>
        <v>0.0009987553203</v>
      </c>
      <c r="AL3617" s="36">
        <f t="shared" si="34"/>
        <v>-1</v>
      </c>
      <c r="AM3617" s="36">
        <f t="shared" si="35"/>
        <v>0</v>
      </c>
      <c r="AN3617" s="46">
        <f t="shared" si="36"/>
        <v>0</v>
      </c>
      <c r="AO3617" s="36">
        <f t="shared" si="37"/>
        <v>1</v>
      </c>
      <c r="AP3617" s="36">
        <f t="shared" si="39"/>
        <v>0</v>
      </c>
      <c r="AQ3617" s="36">
        <f t="shared" si="40"/>
        <v>-1</v>
      </c>
      <c r="AR3617" s="36">
        <f t="shared" si="38"/>
        <v>0.0009987553203</v>
      </c>
      <c r="AS3617" s="38">
        <f t="shared" si="45"/>
        <v>0</v>
      </c>
      <c r="AT3617" s="38">
        <f t="shared" si="46"/>
        <v>0</v>
      </c>
      <c r="AU3617" s="38">
        <f t="shared" si="47"/>
        <v>0</v>
      </c>
      <c r="AV3617" s="38">
        <f t="shared" si="48"/>
        <v>0</v>
      </c>
      <c r="AW3617" s="38">
        <f t="shared" si="51"/>
        <v>1</v>
      </c>
      <c r="AX3617" s="38">
        <f t="shared" si="52"/>
        <v>0</v>
      </c>
      <c r="AY3617" s="38">
        <f t="shared" si="49"/>
        <v>0</v>
      </c>
      <c r="AZ3617" s="12">
        <f t="shared" si="30"/>
        <v>135.4493996</v>
      </c>
      <c r="BA3617" s="12">
        <f t="shared" si="41"/>
        <v>92.52179587</v>
      </c>
      <c r="BB3617" s="12">
        <f t="shared" si="53"/>
        <v>120.9257045</v>
      </c>
      <c r="BC3617" s="12">
        <f t="shared" si="50"/>
        <v>0.0006658368802</v>
      </c>
      <c r="BD3617" s="12">
        <f t="shared" si="54"/>
        <v>114.2834673</v>
      </c>
    </row>
    <row r="3618" ht="14.25" customHeight="1">
      <c r="A3618" s="7">
        <v>41771.0</v>
      </c>
      <c r="B3618" s="21" t="s">
        <v>90</v>
      </c>
      <c r="C3618" s="8">
        <v>65.166367</v>
      </c>
      <c r="D3618" s="33">
        <f t="shared" si="5"/>
        <v>-0.002753499517</v>
      </c>
      <c r="E3618" s="33">
        <f t="shared" si="7"/>
        <v>0.01187311494</v>
      </c>
      <c r="F3618" s="33">
        <f t="shared" si="9"/>
        <v>0.001267318323</v>
      </c>
      <c r="G3618" s="33">
        <f t="shared" si="11"/>
        <v>0.04546037706</v>
      </c>
      <c r="H3618" s="33">
        <f t="shared" si="20"/>
        <v>0.3145418412</v>
      </c>
      <c r="I3618" s="45">
        <f t="shared" si="31"/>
        <v>-0.5753334672</v>
      </c>
      <c r="J3618" s="45">
        <f t="shared" si="43"/>
        <v>0.7444005236</v>
      </c>
      <c r="K3618" s="21" t="s">
        <v>91</v>
      </c>
      <c r="L3618" s="8">
        <v>29.953535</v>
      </c>
      <c r="M3618" s="33">
        <f t="shared" si="6"/>
        <v>-0.001223398624</v>
      </c>
      <c r="N3618" s="33">
        <f t="shared" si="8"/>
        <v>0.001472408629</v>
      </c>
      <c r="O3618" s="33">
        <f t="shared" si="10"/>
        <v>-0.005118005651</v>
      </c>
      <c r="P3618" s="33">
        <f t="shared" si="12"/>
        <v>0.05669160506</v>
      </c>
      <c r="Q3618" s="45">
        <f t="shared" si="21"/>
        <v>-0.233187166</v>
      </c>
      <c r="R3618" s="45">
        <f t="shared" si="32"/>
        <v>-0.7994476376</v>
      </c>
      <c r="S3618" s="45">
        <f t="shared" si="44"/>
        <v>1.089560676</v>
      </c>
      <c r="T3618" s="33">
        <f t="shared" si="22"/>
        <v>0.5477290072</v>
      </c>
      <c r="U3618" s="33">
        <f t="shared" si="33"/>
        <v>0.2241141704</v>
      </c>
      <c r="V3618" s="33">
        <f t="shared" si="42"/>
        <v>-0.3451601528</v>
      </c>
      <c r="W3618" s="44">
        <f t="shared" si="13"/>
        <v>0.00772400688</v>
      </c>
      <c r="X3618" s="44">
        <f t="shared" si="14"/>
        <v>0.009744329481</v>
      </c>
      <c r="Y3618" s="33">
        <f t="shared" si="15"/>
        <v>1.26156406</v>
      </c>
      <c r="Z3618" s="43">
        <v>1.0</v>
      </c>
      <c r="AA3618" s="33">
        <f t="shared" si="16"/>
        <v>2.26156406</v>
      </c>
      <c r="AB3618" s="33">
        <f t="shared" si="17"/>
        <v>0.5578281343</v>
      </c>
      <c r="AC3618" s="33">
        <f t="shared" si="18"/>
        <v>0.4421718657</v>
      </c>
      <c r="AD3618" s="33">
        <f t="shared" si="19"/>
        <v>-0.00121613887</v>
      </c>
      <c r="AE3618" s="34">
        <f t="shared" si="23"/>
        <v>0</v>
      </c>
      <c r="AF3618" s="34">
        <f t="shared" si="24"/>
        <v>0</v>
      </c>
      <c r="AG3618" s="34">
        <f t="shared" si="25"/>
        <v>0</v>
      </c>
      <c r="AH3618" s="34">
        <f t="shared" si="26"/>
        <v>2</v>
      </c>
      <c r="AI3618" s="34">
        <f t="shared" si="28"/>
        <v>0</v>
      </c>
      <c r="AJ3618" s="34">
        <f t="shared" si="29"/>
        <v>-1</v>
      </c>
      <c r="AK3618" s="34">
        <f t="shared" si="27"/>
        <v>0.00121613887</v>
      </c>
      <c r="AL3618" s="36">
        <f t="shared" si="34"/>
        <v>0</v>
      </c>
      <c r="AM3618" s="36">
        <f t="shared" si="35"/>
        <v>0</v>
      </c>
      <c r="AN3618" s="46">
        <f t="shared" si="36"/>
        <v>0</v>
      </c>
      <c r="AO3618" s="36">
        <f t="shared" si="37"/>
        <v>2</v>
      </c>
      <c r="AP3618" s="36">
        <f t="shared" si="39"/>
        <v>0</v>
      </c>
      <c r="AQ3618" s="36">
        <f t="shared" si="40"/>
        <v>-1</v>
      </c>
      <c r="AR3618" s="36">
        <f t="shared" si="38"/>
        <v>0.00121613887</v>
      </c>
      <c r="AS3618" s="38">
        <f t="shared" si="45"/>
        <v>0</v>
      </c>
      <c r="AT3618" s="38">
        <f t="shared" si="46"/>
        <v>0</v>
      </c>
      <c r="AU3618" s="38">
        <f t="shared" si="47"/>
        <v>0</v>
      </c>
      <c r="AV3618" s="38">
        <f t="shared" si="48"/>
        <v>0</v>
      </c>
      <c r="AW3618" s="38">
        <f t="shared" si="51"/>
        <v>0</v>
      </c>
      <c r="AX3618" s="38">
        <f t="shared" si="52"/>
        <v>0</v>
      </c>
      <c r="AY3618" s="38">
        <f t="shared" si="49"/>
        <v>0</v>
      </c>
      <c r="AZ3618" s="12">
        <f t="shared" si="30"/>
        <v>135.6141249</v>
      </c>
      <c r="BA3618" s="12">
        <f t="shared" si="41"/>
        <v>92.63431522</v>
      </c>
      <c r="BB3618" s="12">
        <f t="shared" si="53"/>
        <v>120.9257045</v>
      </c>
      <c r="BC3618" s="12">
        <f t="shared" si="50"/>
        <v>0.000810759247</v>
      </c>
      <c r="BD3618" s="12">
        <f t="shared" si="54"/>
        <v>114.3761237</v>
      </c>
    </row>
    <row r="3619" ht="14.25" customHeight="1">
      <c r="A3619" s="7">
        <v>41772.0</v>
      </c>
      <c r="B3619" s="21" t="s">
        <v>90</v>
      </c>
      <c r="C3619" s="8">
        <v>65.391258</v>
      </c>
      <c r="D3619" s="33">
        <f t="shared" si="5"/>
        <v>0.003451028657</v>
      </c>
      <c r="E3619" s="33">
        <f t="shared" si="7"/>
        <v>0.02178730835</v>
      </c>
      <c r="F3619" s="33">
        <f t="shared" si="9"/>
        <v>0.01714075522</v>
      </c>
      <c r="G3619" s="33">
        <f t="shared" si="11"/>
        <v>0.04404573206</v>
      </c>
      <c r="H3619" s="33">
        <f t="shared" si="20"/>
        <v>0.890277681</v>
      </c>
      <c r="I3619" s="45">
        <f t="shared" si="31"/>
        <v>0.1542035368</v>
      </c>
      <c r="J3619" s="45">
        <f t="shared" si="43"/>
        <v>0.6759556933</v>
      </c>
      <c r="K3619" s="21" t="s">
        <v>91</v>
      </c>
      <c r="L3619" s="8">
        <v>30.166327</v>
      </c>
      <c r="M3619" s="33">
        <f t="shared" si="6"/>
        <v>0.007104069687</v>
      </c>
      <c r="N3619" s="33">
        <f t="shared" si="8"/>
        <v>0.01531200867</v>
      </c>
      <c r="O3619" s="33">
        <f t="shared" si="10"/>
        <v>0.01330976651</v>
      </c>
      <c r="P3619" s="33">
        <f t="shared" si="12"/>
        <v>0.06145066284</v>
      </c>
      <c r="Q3619" s="45">
        <f t="shared" si="21"/>
        <v>0.5031484493</v>
      </c>
      <c r="R3619" s="45">
        <f t="shared" si="32"/>
        <v>0.005252786786</v>
      </c>
      <c r="S3619" s="45">
        <f t="shared" si="44"/>
        <v>1.196858544</v>
      </c>
      <c r="T3619" s="33">
        <f t="shared" si="22"/>
        <v>0.3871292317</v>
      </c>
      <c r="U3619" s="33">
        <f t="shared" si="33"/>
        <v>0.14895075</v>
      </c>
      <c r="V3619" s="33">
        <f t="shared" si="42"/>
        <v>-0.5209028503</v>
      </c>
      <c r="W3619" s="44">
        <f t="shared" si="13"/>
        <v>0.007706279384</v>
      </c>
      <c r="X3619" s="44">
        <f t="shared" si="14"/>
        <v>0.009791242358</v>
      </c>
      <c r="Y3619" s="33">
        <f t="shared" si="15"/>
        <v>1.270553775</v>
      </c>
      <c r="Z3619" s="43">
        <v>1.0</v>
      </c>
      <c r="AA3619" s="33">
        <f t="shared" si="16"/>
        <v>2.270553775</v>
      </c>
      <c r="AB3619" s="33">
        <f t="shared" si="17"/>
        <v>0.5595788079</v>
      </c>
      <c r="AC3619" s="33">
        <f t="shared" si="18"/>
        <v>0.4404211921</v>
      </c>
      <c r="AD3619" s="33">
        <f t="shared" si="19"/>
        <v>-0.0001448664504</v>
      </c>
      <c r="AE3619" s="34">
        <f t="shared" si="23"/>
        <v>0</v>
      </c>
      <c r="AF3619" s="34">
        <f t="shared" si="24"/>
        <v>0</v>
      </c>
      <c r="AG3619" s="34">
        <f t="shared" si="25"/>
        <v>0</v>
      </c>
      <c r="AH3619" s="34">
        <f t="shared" si="26"/>
        <v>3</v>
      </c>
      <c r="AI3619" s="34">
        <f t="shared" si="28"/>
        <v>0</v>
      </c>
      <c r="AJ3619" s="34">
        <f t="shared" si="29"/>
        <v>-1</v>
      </c>
      <c r="AK3619" s="34">
        <f t="shared" si="27"/>
        <v>0.0001448664504</v>
      </c>
      <c r="AL3619" s="36">
        <f t="shared" si="34"/>
        <v>0</v>
      </c>
      <c r="AM3619" s="36">
        <f t="shared" si="35"/>
        <v>0</v>
      </c>
      <c r="AN3619" s="46">
        <f t="shared" si="36"/>
        <v>0</v>
      </c>
      <c r="AO3619" s="36">
        <f t="shared" si="37"/>
        <v>3</v>
      </c>
      <c r="AP3619" s="36">
        <f t="shared" si="39"/>
        <v>0</v>
      </c>
      <c r="AQ3619" s="36">
        <f t="shared" si="40"/>
        <v>-1</v>
      </c>
      <c r="AR3619" s="36">
        <f t="shared" si="38"/>
        <v>0.0001448664504</v>
      </c>
      <c r="AS3619" s="38">
        <f t="shared" si="45"/>
        <v>0</v>
      </c>
      <c r="AT3619" s="38">
        <f t="shared" si="46"/>
        <v>0</v>
      </c>
      <c r="AU3619" s="38">
        <f t="shared" si="47"/>
        <v>0</v>
      </c>
      <c r="AV3619" s="38">
        <f t="shared" si="48"/>
        <v>0</v>
      </c>
      <c r="AW3619" s="38">
        <f t="shared" si="51"/>
        <v>0</v>
      </c>
      <c r="AX3619" s="38">
        <f t="shared" si="52"/>
        <v>0</v>
      </c>
      <c r="AY3619" s="38">
        <f t="shared" si="49"/>
        <v>0</v>
      </c>
      <c r="AZ3619" s="12">
        <f t="shared" si="30"/>
        <v>135.6337708</v>
      </c>
      <c r="BA3619" s="12">
        <f t="shared" si="41"/>
        <v>92.64773483</v>
      </c>
      <c r="BB3619" s="12">
        <f t="shared" si="53"/>
        <v>120.9257045</v>
      </c>
      <c r="BC3619" s="12">
        <f t="shared" si="50"/>
        <v>0.00009657763362</v>
      </c>
      <c r="BD3619" s="12">
        <f t="shared" si="54"/>
        <v>114.3871699</v>
      </c>
    </row>
    <row r="3620" ht="14.25" customHeight="1">
      <c r="A3620" s="7">
        <v>41773.0</v>
      </c>
      <c r="B3620" s="21" t="s">
        <v>90</v>
      </c>
      <c r="C3620" s="8">
        <v>65.0989</v>
      </c>
      <c r="D3620" s="33">
        <f t="shared" si="5"/>
        <v>-0.004470903435</v>
      </c>
      <c r="E3620" s="33">
        <f t="shared" si="7"/>
        <v>0.0004605577359</v>
      </c>
      <c r="F3620" s="33">
        <f t="shared" si="9"/>
        <v>0.01106052116</v>
      </c>
      <c r="G3620" s="33">
        <f t="shared" si="11"/>
        <v>0.03430189107</v>
      </c>
      <c r="H3620" s="33">
        <f t="shared" si="20"/>
        <v>-0.4247050294</v>
      </c>
      <c r="I3620" s="45">
        <f t="shared" si="31"/>
        <v>-0.1761657429</v>
      </c>
      <c r="J3620" s="45">
        <f t="shared" si="43"/>
        <v>0.3449925617</v>
      </c>
      <c r="K3620" s="21" t="s">
        <v>91</v>
      </c>
      <c r="L3620" s="8">
        <v>30.004889</v>
      </c>
      <c r="M3620" s="33">
        <f t="shared" si="6"/>
        <v>-0.005351596169</v>
      </c>
      <c r="N3620" s="33">
        <f t="shared" si="8"/>
        <v>-0.000489547074</v>
      </c>
      <c r="O3620" s="33">
        <f t="shared" si="10"/>
        <v>0.002451094705</v>
      </c>
      <c r="P3620" s="33">
        <f t="shared" si="12"/>
        <v>0.01766987366</v>
      </c>
      <c r="Q3620" s="45">
        <f t="shared" si="21"/>
        <v>-0.3165265318</v>
      </c>
      <c r="R3620" s="45">
        <f t="shared" si="32"/>
        <v>-0.4494280365</v>
      </c>
      <c r="S3620" s="45">
        <f t="shared" si="44"/>
        <v>-0.1399026217</v>
      </c>
      <c r="T3620" s="33">
        <f t="shared" si="22"/>
        <v>-0.1081784976</v>
      </c>
      <c r="U3620" s="33">
        <f t="shared" si="33"/>
        <v>0.2732622936</v>
      </c>
      <c r="V3620" s="33">
        <f t="shared" si="42"/>
        <v>0.4848951835</v>
      </c>
      <c r="W3620" s="44">
        <f t="shared" si="13"/>
        <v>0.007816478725</v>
      </c>
      <c r="X3620" s="44">
        <f t="shared" si="14"/>
        <v>0.005695464347</v>
      </c>
      <c r="Y3620" s="33">
        <f t="shared" si="15"/>
        <v>0.7286483527</v>
      </c>
      <c r="Z3620" s="43">
        <v>1.0</v>
      </c>
      <c r="AA3620" s="33">
        <f t="shared" si="16"/>
        <v>1.728648353</v>
      </c>
      <c r="AB3620" s="33">
        <f t="shared" si="17"/>
        <v>0.4215133469</v>
      </c>
      <c r="AC3620" s="33">
        <f t="shared" si="18"/>
        <v>0.5784866531</v>
      </c>
      <c r="AD3620" s="33">
        <f t="shared" si="19"/>
        <v>-0.0001050141458</v>
      </c>
      <c r="AE3620" s="34">
        <f t="shared" si="23"/>
        <v>0</v>
      </c>
      <c r="AF3620" s="34">
        <f t="shared" si="24"/>
        <v>0</v>
      </c>
      <c r="AG3620" s="34">
        <f t="shared" si="25"/>
        <v>0</v>
      </c>
      <c r="AH3620" s="34">
        <f t="shared" si="26"/>
        <v>4</v>
      </c>
      <c r="AI3620" s="34">
        <f t="shared" si="28"/>
        <v>0</v>
      </c>
      <c r="AJ3620" s="34">
        <f t="shared" si="29"/>
        <v>-1</v>
      </c>
      <c r="AK3620" s="34">
        <f t="shared" si="27"/>
        <v>0.0001050141458</v>
      </c>
      <c r="AL3620" s="36">
        <f t="shared" si="34"/>
        <v>0</v>
      </c>
      <c r="AM3620" s="36">
        <f t="shared" si="35"/>
        <v>0</v>
      </c>
      <c r="AN3620" s="46">
        <f t="shared" si="36"/>
        <v>0</v>
      </c>
      <c r="AO3620" s="36">
        <f t="shared" si="37"/>
        <v>4</v>
      </c>
      <c r="AP3620" s="36">
        <f t="shared" si="39"/>
        <v>0</v>
      </c>
      <c r="AQ3620" s="36">
        <f t="shared" si="40"/>
        <v>-1</v>
      </c>
      <c r="AR3620" s="36">
        <f t="shared" si="38"/>
        <v>0.0001050141458</v>
      </c>
      <c r="AS3620" s="38">
        <f t="shared" si="45"/>
        <v>0</v>
      </c>
      <c r="AT3620" s="38">
        <f t="shared" si="46"/>
        <v>0</v>
      </c>
      <c r="AU3620" s="38">
        <f t="shared" si="47"/>
        <v>0</v>
      </c>
      <c r="AV3620" s="38">
        <f t="shared" si="48"/>
        <v>0</v>
      </c>
      <c r="AW3620" s="38">
        <f t="shared" si="51"/>
        <v>0</v>
      </c>
      <c r="AX3620" s="38">
        <f t="shared" si="52"/>
        <v>0</v>
      </c>
      <c r="AY3620" s="38">
        <f t="shared" si="49"/>
        <v>0</v>
      </c>
      <c r="AZ3620" s="12">
        <f t="shared" si="30"/>
        <v>135.6480143</v>
      </c>
      <c r="BA3620" s="12">
        <f t="shared" si="41"/>
        <v>92.65746415</v>
      </c>
      <c r="BB3620" s="12">
        <f t="shared" si="53"/>
        <v>120.9257045</v>
      </c>
      <c r="BC3620" s="12">
        <f t="shared" si="50"/>
        <v>0.00007000943054</v>
      </c>
      <c r="BD3620" s="12">
        <f t="shared" si="54"/>
        <v>114.3951781</v>
      </c>
    </row>
    <row r="3621" ht="14.25" customHeight="1">
      <c r="A3621" s="7">
        <v>41774.0</v>
      </c>
      <c r="B3621" s="21" t="s">
        <v>90</v>
      </c>
      <c r="C3621" s="8">
        <v>64.274292</v>
      </c>
      <c r="D3621" s="33">
        <f t="shared" si="5"/>
        <v>-0.01266700359</v>
      </c>
      <c r="E3621" s="33">
        <f t="shared" si="7"/>
        <v>-0.01061660484</v>
      </c>
      <c r="F3621" s="33">
        <f t="shared" si="9"/>
        <v>0.001986831994</v>
      </c>
      <c r="G3621" s="33">
        <f t="shared" si="11"/>
        <v>0.01144292487</v>
      </c>
      <c r="H3621" s="33">
        <f t="shared" si="20"/>
        <v>-1.177398262</v>
      </c>
      <c r="I3621" s="45">
        <f t="shared" si="31"/>
        <v>-0.6401009267</v>
      </c>
      <c r="J3621" s="45">
        <f t="shared" si="43"/>
        <v>-0.4494850739</v>
      </c>
      <c r="K3621" s="21" t="s">
        <v>91</v>
      </c>
      <c r="L3621" s="8">
        <v>29.733397</v>
      </c>
      <c r="M3621" s="33">
        <f t="shared" si="6"/>
        <v>-0.009048258769</v>
      </c>
      <c r="N3621" s="33">
        <f t="shared" si="8"/>
        <v>-0.005155802473</v>
      </c>
      <c r="O3621" s="33">
        <f t="shared" si="10"/>
        <v>-0.006375247622</v>
      </c>
      <c r="P3621" s="33">
        <f t="shared" si="12"/>
        <v>-0.001724472515</v>
      </c>
      <c r="Q3621" s="45">
        <f t="shared" si="21"/>
        <v>-0.6033595631</v>
      </c>
      <c r="R3621" s="45">
        <f t="shared" si="32"/>
        <v>-0.8239250257</v>
      </c>
      <c r="S3621" s="45">
        <f t="shared" si="44"/>
        <v>-0.77412579</v>
      </c>
      <c r="T3621" s="33">
        <f t="shared" si="22"/>
        <v>-0.5740386991</v>
      </c>
      <c r="U3621" s="33">
        <f t="shared" si="33"/>
        <v>0.183824099</v>
      </c>
      <c r="V3621" s="33">
        <f t="shared" si="42"/>
        <v>0.3246407161</v>
      </c>
      <c r="W3621" s="44">
        <f t="shared" si="13"/>
        <v>0.008207673362</v>
      </c>
      <c r="X3621" s="44">
        <f t="shared" si="14"/>
        <v>0.005665584885</v>
      </c>
      <c r="Y3621" s="33">
        <f t="shared" si="15"/>
        <v>0.6902790396</v>
      </c>
      <c r="Z3621" s="43">
        <v>1.0</v>
      </c>
      <c r="AA3621" s="33">
        <f t="shared" si="16"/>
        <v>1.69027904</v>
      </c>
      <c r="AB3621" s="33">
        <f t="shared" si="17"/>
        <v>0.408381707</v>
      </c>
      <c r="AC3621" s="33">
        <f t="shared" si="18"/>
        <v>0.591618293</v>
      </c>
      <c r="AD3621" s="33">
        <f t="shared" si="19"/>
        <v>-0.001591603025</v>
      </c>
      <c r="AE3621" s="34">
        <f t="shared" si="23"/>
        <v>0</v>
      </c>
      <c r="AF3621" s="34">
        <f t="shared" si="24"/>
        <v>0</v>
      </c>
      <c r="AG3621" s="34">
        <f t="shared" si="25"/>
        <v>0</v>
      </c>
      <c r="AH3621" s="34">
        <f t="shared" si="26"/>
        <v>5</v>
      </c>
      <c r="AI3621" s="34">
        <f t="shared" si="28"/>
        <v>0</v>
      </c>
      <c r="AJ3621" s="34">
        <f t="shared" si="29"/>
        <v>-1</v>
      </c>
      <c r="AK3621" s="34">
        <f t="shared" si="27"/>
        <v>0.001591603025</v>
      </c>
      <c r="AL3621" s="36">
        <f t="shared" si="34"/>
        <v>0</v>
      </c>
      <c r="AM3621" s="36">
        <f t="shared" si="35"/>
        <v>0</v>
      </c>
      <c r="AN3621" s="46">
        <f t="shared" si="36"/>
        <v>0</v>
      </c>
      <c r="AO3621" s="36">
        <f t="shared" si="37"/>
        <v>5</v>
      </c>
      <c r="AP3621" s="36">
        <f t="shared" si="39"/>
        <v>0</v>
      </c>
      <c r="AQ3621" s="36">
        <f t="shared" si="40"/>
        <v>-1</v>
      </c>
      <c r="AR3621" s="36">
        <f t="shared" si="38"/>
        <v>0.001591603025</v>
      </c>
      <c r="AS3621" s="38">
        <f t="shared" si="45"/>
        <v>0</v>
      </c>
      <c r="AT3621" s="38">
        <f t="shared" si="46"/>
        <v>0</v>
      </c>
      <c r="AU3621" s="38">
        <f t="shared" si="47"/>
        <v>0</v>
      </c>
      <c r="AV3621" s="38">
        <f t="shared" si="48"/>
        <v>0</v>
      </c>
      <c r="AW3621" s="38">
        <f t="shared" si="51"/>
        <v>0</v>
      </c>
      <c r="AX3621" s="38">
        <f t="shared" si="52"/>
        <v>0</v>
      </c>
      <c r="AY3621" s="38">
        <f t="shared" si="49"/>
        <v>0</v>
      </c>
      <c r="AZ3621" s="12">
        <f t="shared" si="30"/>
        <v>135.8639121</v>
      </c>
      <c r="BA3621" s="12">
        <f t="shared" si="41"/>
        <v>92.80493805</v>
      </c>
      <c r="BB3621" s="12">
        <f t="shared" si="53"/>
        <v>120.9257045</v>
      </c>
      <c r="BC3621" s="12">
        <f t="shared" si="50"/>
        <v>0.001061068684</v>
      </c>
      <c r="BD3621" s="12">
        <f t="shared" si="54"/>
        <v>114.5165592</v>
      </c>
    </row>
    <row r="3622" ht="14.25" customHeight="1">
      <c r="A3622" s="7">
        <v>41775.0</v>
      </c>
      <c r="B3622" s="21" t="s">
        <v>90</v>
      </c>
      <c r="C3622" s="8">
        <v>64.874001</v>
      </c>
      <c r="D3622" s="33">
        <f t="shared" si="5"/>
        <v>0.009330464504</v>
      </c>
      <c r="E3622" s="33">
        <f t="shared" si="7"/>
        <v>-0.007227601478</v>
      </c>
      <c r="F3622" s="33">
        <f t="shared" si="9"/>
        <v>0.01192689837</v>
      </c>
      <c r="G3622" s="33">
        <f t="shared" si="11"/>
        <v>0.01157189013</v>
      </c>
      <c r="H3622" s="33">
        <f t="shared" si="20"/>
        <v>-1.13511927</v>
      </c>
      <c r="I3622" s="45">
        <f t="shared" si="31"/>
        <v>-0.171819202</v>
      </c>
      <c r="J3622" s="45">
        <f t="shared" si="43"/>
        <v>-0.538654328</v>
      </c>
      <c r="K3622" s="21" t="s">
        <v>91</v>
      </c>
      <c r="L3622" s="8">
        <v>30.004889</v>
      </c>
      <c r="M3622" s="33">
        <f t="shared" si="6"/>
        <v>0.009130877309</v>
      </c>
      <c r="N3622" s="33">
        <f t="shared" si="8"/>
        <v>0.0004889593192</v>
      </c>
      <c r="O3622" s="33">
        <f t="shared" si="10"/>
        <v>-0.001465476718</v>
      </c>
      <c r="P3622" s="33">
        <f t="shared" si="12"/>
        <v>0.004174711584</v>
      </c>
      <c r="Q3622" s="45">
        <f t="shared" si="21"/>
        <v>-0.3466249656</v>
      </c>
      <c r="R3622" s="45">
        <f t="shared" si="32"/>
        <v>-0.6176169989</v>
      </c>
      <c r="S3622" s="45">
        <f t="shared" si="44"/>
        <v>-0.6745026141</v>
      </c>
      <c r="T3622" s="33">
        <f t="shared" si="22"/>
        <v>-0.7884943049</v>
      </c>
      <c r="U3622" s="33">
        <f t="shared" si="33"/>
        <v>0.4457977969</v>
      </c>
      <c r="V3622" s="33">
        <f t="shared" si="42"/>
        <v>0.1358482861</v>
      </c>
      <c r="W3622" s="44">
        <f t="shared" si="13"/>
        <v>0.008214817705</v>
      </c>
      <c r="X3622" s="44">
        <f t="shared" si="14"/>
        <v>0.005991571485</v>
      </c>
      <c r="Y3622" s="33">
        <f t="shared" si="15"/>
        <v>0.7293614662</v>
      </c>
      <c r="Z3622" s="43">
        <v>1.0</v>
      </c>
      <c r="AA3622" s="33">
        <f t="shared" si="16"/>
        <v>1.729361466</v>
      </c>
      <c r="AB3622" s="33">
        <f t="shared" si="17"/>
        <v>0.4217518896</v>
      </c>
      <c r="AC3622" s="33">
        <f t="shared" si="18"/>
        <v>0.5782481104</v>
      </c>
      <c r="AD3622" s="33">
        <f t="shared" si="19"/>
        <v>0.0004009371001</v>
      </c>
      <c r="AE3622" s="34">
        <f t="shared" si="23"/>
        <v>0</v>
      </c>
      <c r="AF3622" s="34">
        <f t="shared" si="24"/>
        <v>0</v>
      </c>
      <c r="AG3622" s="34">
        <f t="shared" si="25"/>
        <v>0</v>
      </c>
      <c r="AH3622" s="34">
        <f t="shared" si="26"/>
        <v>0</v>
      </c>
      <c r="AI3622" s="34">
        <f t="shared" si="28"/>
        <v>1</v>
      </c>
      <c r="AJ3622" s="34">
        <f t="shared" si="29"/>
        <v>0</v>
      </c>
      <c r="AK3622" s="34">
        <f t="shared" si="27"/>
        <v>0</v>
      </c>
      <c r="AL3622" s="36">
        <f t="shared" si="34"/>
        <v>0</v>
      </c>
      <c r="AM3622" s="36">
        <f t="shared" si="35"/>
        <v>0</v>
      </c>
      <c r="AN3622" s="46">
        <f t="shared" si="36"/>
        <v>0</v>
      </c>
      <c r="AO3622" s="36">
        <f t="shared" si="37"/>
        <v>0</v>
      </c>
      <c r="AP3622" s="36">
        <f t="shared" si="39"/>
        <v>1</v>
      </c>
      <c r="AQ3622" s="36">
        <f t="shared" si="40"/>
        <v>0</v>
      </c>
      <c r="AR3622" s="36">
        <f t="shared" si="38"/>
        <v>0</v>
      </c>
      <c r="AS3622" s="38">
        <f t="shared" si="45"/>
        <v>0</v>
      </c>
      <c r="AT3622" s="38">
        <f t="shared" si="46"/>
        <v>0</v>
      </c>
      <c r="AU3622" s="38">
        <f t="shared" si="47"/>
        <v>0</v>
      </c>
      <c r="AV3622" s="38">
        <f t="shared" si="48"/>
        <v>0</v>
      </c>
      <c r="AW3622" s="38">
        <f t="shared" si="51"/>
        <v>0</v>
      </c>
      <c r="AX3622" s="38">
        <f t="shared" si="52"/>
        <v>0</v>
      </c>
      <c r="AY3622" s="38">
        <f t="shared" si="49"/>
        <v>0</v>
      </c>
      <c r="AZ3622" s="12">
        <f t="shared" si="30"/>
        <v>135.8639121</v>
      </c>
      <c r="BA3622" s="12">
        <f t="shared" si="41"/>
        <v>92.80493805</v>
      </c>
      <c r="BB3622" s="12">
        <f t="shared" si="53"/>
        <v>120.9257045</v>
      </c>
      <c r="BC3622" s="12">
        <f t="shared" si="50"/>
        <v>0</v>
      </c>
      <c r="BD3622" s="12">
        <f t="shared" si="54"/>
        <v>114.5165592</v>
      </c>
    </row>
    <row r="3623" ht="14.25" customHeight="1">
      <c r="A3623" s="7">
        <v>41778.0</v>
      </c>
      <c r="B3623" s="21" t="s">
        <v>90</v>
      </c>
      <c r="C3623" s="8">
        <v>64.544151</v>
      </c>
      <c r="D3623" s="33">
        <f t="shared" si="5"/>
        <v>-0.005084471359</v>
      </c>
      <c r="E3623" s="33">
        <f t="shared" si="7"/>
        <v>-0.009548115518</v>
      </c>
      <c r="F3623" s="33">
        <f t="shared" si="9"/>
        <v>0.002211633547</v>
      </c>
      <c r="G3623" s="33">
        <f t="shared" si="11"/>
        <v>0.002211633547</v>
      </c>
      <c r="H3623" s="33">
        <f t="shared" si="20"/>
        <v>-1.509552965</v>
      </c>
      <c r="I3623" s="45">
        <f t="shared" si="31"/>
        <v>-0.7076064693</v>
      </c>
      <c r="J3623" s="45">
        <f t="shared" si="43"/>
        <v>-1.010059994</v>
      </c>
      <c r="K3623" s="21" t="s">
        <v>91</v>
      </c>
      <c r="L3623" s="8">
        <v>29.872814</v>
      </c>
      <c r="M3623" s="33">
        <f t="shared" si="6"/>
        <v>-0.004401782656</v>
      </c>
      <c r="N3623" s="33">
        <f t="shared" si="8"/>
        <v>-0.002694873911</v>
      </c>
      <c r="O3623" s="33">
        <f t="shared" si="10"/>
        <v>-0.001226433237</v>
      </c>
      <c r="P3623" s="33">
        <f t="shared" si="12"/>
        <v>-0.0009820020468</v>
      </c>
      <c r="Q3623" s="45">
        <f t="shared" si="21"/>
        <v>-0.5819827234</v>
      </c>
      <c r="R3623" s="45">
        <f t="shared" si="32"/>
        <v>-0.6145246954</v>
      </c>
      <c r="S3623" s="45">
        <f t="shared" si="44"/>
        <v>-0.9536058675</v>
      </c>
      <c r="T3623" s="33">
        <f t="shared" si="22"/>
        <v>-0.9275702417</v>
      </c>
      <c r="U3623" s="33">
        <f t="shared" si="33"/>
        <v>-0.09308177395</v>
      </c>
      <c r="V3623" s="33">
        <f t="shared" si="42"/>
        <v>-0.05645412621</v>
      </c>
      <c r="W3623" s="44">
        <f t="shared" si="13"/>
        <v>0.008263106831</v>
      </c>
      <c r="X3623" s="44">
        <f t="shared" si="14"/>
        <v>0.006078035116</v>
      </c>
      <c r="Y3623" s="33">
        <f t="shared" si="15"/>
        <v>0.7355629355</v>
      </c>
      <c r="Z3623" s="43">
        <v>1.0</v>
      </c>
      <c r="AA3623" s="33">
        <f t="shared" si="16"/>
        <v>1.735562935</v>
      </c>
      <c r="AB3623" s="33">
        <f t="shared" si="17"/>
        <v>0.423818071</v>
      </c>
      <c r="AC3623" s="33">
        <f t="shared" si="18"/>
        <v>0.576181929</v>
      </c>
      <c r="AD3623" s="33">
        <f t="shared" si="19"/>
        <v>-0.0003751897324</v>
      </c>
      <c r="AE3623" s="34">
        <f t="shared" si="23"/>
        <v>0</v>
      </c>
      <c r="AF3623" s="34">
        <f t="shared" si="24"/>
        <v>0</v>
      </c>
      <c r="AG3623" s="34">
        <f t="shared" si="25"/>
        <v>0</v>
      </c>
      <c r="AH3623" s="34">
        <f t="shared" si="26"/>
        <v>0</v>
      </c>
      <c r="AI3623" s="34">
        <f t="shared" si="28"/>
        <v>0</v>
      </c>
      <c r="AJ3623" s="34">
        <f t="shared" si="29"/>
        <v>0</v>
      </c>
      <c r="AK3623" s="34">
        <f t="shared" si="27"/>
        <v>0</v>
      </c>
      <c r="AL3623" s="36">
        <f t="shared" si="34"/>
        <v>0</v>
      </c>
      <c r="AM3623" s="36">
        <f t="shared" si="35"/>
        <v>0</v>
      </c>
      <c r="AN3623" s="46">
        <f t="shared" si="36"/>
        <v>0</v>
      </c>
      <c r="AO3623" s="36">
        <f t="shared" si="37"/>
        <v>0</v>
      </c>
      <c r="AP3623" s="36">
        <f t="shared" si="39"/>
        <v>0</v>
      </c>
      <c r="AQ3623" s="36">
        <f t="shared" si="40"/>
        <v>0</v>
      </c>
      <c r="AR3623" s="36">
        <f t="shared" si="38"/>
        <v>0</v>
      </c>
      <c r="AS3623" s="38">
        <f t="shared" si="45"/>
        <v>0</v>
      </c>
      <c r="AT3623" s="38">
        <f t="shared" si="46"/>
        <v>0</v>
      </c>
      <c r="AU3623" s="38">
        <f t="shared" si="47"/>
        <v>0</v>
      </c>
      <c r="AV3623" s="38">
        <f t="shared" si="48"/>
        <v>0</v>
      </c>
      <c r="AW3623" s="38">
        <f t="shared" si="51"/>
        <v>0</v>
      </c>
      <c r="AX3623" s="38">
        <f t="shared" si="52"/>
        <v>0</v>
      </c>
      <c r="AY3623" s="38">
        <f t="shared" si="49"/>
        <v>0</v>
      </c>
      <c r="AZ3623" s="12">
        <f t="shared" si="30"/>
        <v>135.8639121</v>
      </c>
      <c r="BA3623" s="12">
        <f t="shared" si="41"/>
        <v>92.80493805</v>
      </c>
      <c r="BB3623" s="12">
        <f t="shared" si="53"/>
        <v>120.9257045</v>
      </c>
      <c r="BC3623" s="12">
        <f t="shared" si="50"/>
        <v>0</v>
      </c>
      <c r="BD3623" s="12">
        <f t="shared" si="54"/>
        <v>114.5165592</v>
      </c>
    </row>
    <row r="3624" ht="14.25" customHeight="1">
      <c r="A3624" s="7">
        <v>41779.0</v>
      </c>
      <c r="B3624" s="21" t="s">
        <v>90</v>
      </c>
      <c r="C3624" s="8">
        <v>64.206833</v>
      </c>
      <c r="D3624" s="33">
        <f t="shared" si="5"/>
        <v>-0.005226159067</v>
      </c>
      <c r="E3624" s="33">
        <f t="shared" si="7"/>
        <v>-0.01811289515</v>
      </c>
      <c r="F3624" s="33">
        <f t="shared" si="9"/>
        <v>0.003279781968</v>
      </c>
      <c r="G3624" s="33">
        <f t="shared" si="11"/>
        <v>0.005990364108</v>
      </c>
      <c r="H3624" s="33">
        <f t="shared" si="20"/>
        <v>-2.261149597</v>
      </c>
      <c r="I3624" s="45">
        <f t="shared" si="31"/>
        <v>-0.6785410913</v>
      </c>
      <c r="J3624" s="45">
        <f t="shared" si="43"/>
        <v>-0.9708845683</v>
      </c>
      <c r="K3624" s="21" t="s">
        <v>91</v>
      </c>
      <c r="L3624" s="8">
        <v>29.77743</v>
      </c>
      <c r="M3624" s="33">
        <f t="shared" si="6"/>
        <v>-0.003193003511</v>
      </c>
      <c r="N3624" s="33">
        <f t="shared" si="8"/>
        <v>-0.01289175842</v>
      </c>
      <c r="O3624" s="33">
        <f t="shared" si="10"/>
        <v>0.002222851536</v>
      </c>
      <c r="P3624" s="33">
        <f t="shared" si="12"/>
        <v>-0.003193003511</v>
      </c>
      <c r="Q3624" s="45">
        <f t="shared" si="21"/>
        <v>-1.302066731</v>
      </c>
      <c r="R3624" s="45">
        <f t="shared" si="32"/>
        <v>-0.4890935155</v>
      </c>
      <c r="S3624" s="45">
        <f t="shared" si="44"/>
        <v>-1.131681047</v>
      </c>
      <c r="T3624" s="33">
        <f t="shared" si="22"/>
        <v>-0.959082866</v>
      </c>
      <c r="U3624" s="33">
        <f t="shared" si="33"/>
        <v>-0.1894475758</v>
      </c>
      <c r="V3624" s="33">
        <f t="shared" si="42"/>
        <v>0.1607964787</v>
      </c>
      <c r="W3624" s="44">
        <f t="shared" si="13"/>
        <v>0.008086754171</v>
      </c>
      <c r="X3624" s="44">
        <f t="shared" si="14"/>
        <v>0.006116219124</v>
      </c>
      <c r="Y3624" s="33">
        <f t="shared" si="15"/>
        <v>0.7563255906</v>
      </c>
      <c r="Z3624" s="43">
        <v>1.0</v>
      </c>
      <c r="AA3624" s="33">
        <f t="shared" si="16"/>
        <v>1.756325591</v>
      </c>
      <c r="AB3624" s="33">
        <f t="shared" si="17"/>
        <v>0.4306294884</v>
      </c>
      <c r="AC3624" s="33">
        <f t="shared" si="18"/>
        <v>0.5693705116</v>
      </c>
      <c r="AD3624" s="33">
        <f t="shared" si="19"/>
        <v>-0.00180646489</v>
      </c>
      <c r="AE3624" s="34">
        <f t="shared" si="23"/>
        <v>0</v>
      </c>
      <c r="AF3624" s="34">
        <f t="shared" si="24"/>
        <v>0</v>
      </c>
      <c r="AG3624" s="34">
        <f t="shared" si="25"/>
        <v>0</v>
      </c>
      <c r="AH3624" s="34">
        <f t="shared" si="26"/>
        <v>0</v>
      </c>
      <c r="AI3624" s="34">
        <f t="shared" si="28"/>
        <v>0</v>
      </c>
      <c r="AJ3624" s="34">
        <f t="shared" si="29"/>
        <v>0</v>
      </c>
      <c r="AK3624" s="34">
        <f t="shared" si="27"/>
        <v>0</v>
      </c>
      <c r="AL3624" s="36">
        <f t="shared" si="34"/>
        <v>0</v>
      </c>
      <c r="AM3624" s="36">
        <f t="shared" si="35"/>
        <v>0</v>
      </c>
      <c r="AN3624" s="46">
        <f t="shared" si="36"/>
        <v>0</v>
      </c>
      <c r="AO3624" s="36">
        <f t="shared" si="37"/>
        <v>0</v>
      </c>
      <c r="AP3624" s="36">
        <f t="shared" si="39"/>
        <v>0</v>
      </c>
      <c r="AQ3624" s="36">
        <f t="shared" si="40"/>
        <v>0</v>
      </c>
      <c r="AR3624" s="36">
        <f t="shared" si="38"/>
        <v>0</v>
      </c>
      <c r="AS3624" s="38">
        <f t="shared" si="45"/>
        <v>0</v>
      </c>
      <c r="AT3624" s="38">
        <f t="shared" si="46"/>
        <v>0</v>
      </c>
      <c r="AU3624" s="38">
        <f t="shared" si="47"/>
        <v>0</v>
      </c>
      <c r="AV3624" s="38">
        <f t="shared" si="48"/>
        <v>0</v>
      </c>
      <c r="AW3624" s="38">
        <f t="shared" si="51"/>
        <v>0</v>
      </c>
      <c r="AX3624" s="38">
        <f t="shared" si="52"/>
        <v>0</v>
      </c>
      <c r="AY3624" s="38">
        <f t="shared" si="49"/>
        <v>0</v>
      </c>
      <c r="AZ3624" s="12">
        <f t="shared" si="30"/>
        <v>135.8639121</v>
      </c>
      <c r="BA3624" s="12">
        <f t="shared" si="41"/>
        <v>92.80493805</v>
      </c>
      <c r="BB3624" s="12">
        <f t="shared" si="53"/>
        <v>120.9257045</v>
      </c>
      <c r="BC3624" s="12">
        <f t="shared" si="50"/>
        <v>0</v>
      </c>
      <c r="BD3624" s="12">
        <f t="shared" si="54"/>
        <v>114.5165592</v>
      </c>
    </row>
    <row r="3625" ht="14.25" customHeight="1">
      <c r="A3625" s="7">
        <v>41780.0</v>
      </c>
      <c r="B3625" s="21" t="s">
        <v>90</v>
      </c>
      <c r="C3625" s="8">
        <v>64.544151</v>
      </c>
      <c r="D3625" s="33">
        <f t="shared" si="5"/>
        <v>0.005253615297</v>
      </c>
      <c r="E3625" s="33">
        <f t="shared" si="7"/>
        <v>-0.008521634006</v>
      </c>
      <c r="F3625" s="33">
        <f t="shared" si="9"/>
        <v>-0.008065000975</v>
      </c>
      <c r="G3625" s="33">
        <f t="shared" si="11"/>
        <v>0.008078273446</v>
      </c>
      <c r="H3625" s="33">
        <f t="shared" si="20"/>
        <v>-1.376785476</v>
      </c>
      <c r="I3625" s="45">
        <f t="shared" si="31"/>
        <v>-1.326553303</v>
      </c>
      <c r="J3625" s="45">
        <f t="shared" si="43"/>
        <v>-0.9555391394</v>
      </c>
      <c r="K3625" s="21" t="s">
        <v>91</v>
      </c>
      <c r="L3625" s="8">
        <v>29.990225</v>
      </c>
      <c r="M3625" s="33">
        <f t="shared" si="6"/>
        <v>0.007146184207</v>
      </c>
      <c r="N3625" s="33">
        <f t="shared" si="8"/>
        <v>-0.0004887203549</v>
      </c>
      <c r="O3625" s="33">
        <f t="shared" si="10"/>
        <v>-0.0009780281773</v>
      </c>
      <c r="P3625" s="33">
        <f t="shared" si="12"/>
        <v>0.00343735779</v>
      </c>
      <c r="Q3625" s="45">
        <f t="shared" si="21"/>
        <v>-0.5735126632</v>
      </c>
      <c r="R3625" s="45">
        <f t="shared" si="32"/>
        <v>-0.6453219245</v>
      </c>
      <c r="S3625" s="45">
        <f t="shared" si="44"/>
        <v>-0.9329805532</v>
      </c>
      <c r="T3625" s="33">
        <f t="shared" si="22"/>
        <v>-0.8032728131</v>
      </c>
      <c r="U3625" s="33">
        <f t="shared" si="33"/>
        <v>-0.6812313788</v>
      </c>
      <c r="V3625" s="33">
        <f t="shared" si="42"/>
        <v>-0.0225585862</v>
      </c>
      <c r="W3625" s="44">
        <f t="shared" si="13"/>
        <v>0.008138500607</v>
      </c>
      <c r="X3625" s="44">
        <f t="shared" si="14"/>
        <v>0.006329789452</v>
      </c>
      <c r="Y3625" s="33">
        <f t="shared" si="15"/>
        <v>0.7777586753</v>
      </c>
      <c r="Z3625" s="43">
        <v>1.0</v>
      </c>
      <c r="AA3625" s="33">
        <f t="shared" si="16"/>
        <v>1.777758675</v>
      </c>
      <c r="AB3625" s="33">
        <f t="shared" si="17"/>
        <v>0.4374939558</v>
      </c>
      <c r="AC3625" s="33">
        <f t="shared" si="18"/>
        <v>0.5625060442</v>
      </c>
      <c r="AD3625" s="33">
        <f t="shared" si="19"/>
        <v>0.001349048239</v>
      </c>
      <c r="AE3625" s="34">
        <f t="shared" si="23"/>
        <v>0</v>
      </c>
      <c r="AF3625" s="34">
        <f t="shared" si="24"/>
        <v>0</v>
      </c>
      <c r="AG3625" s="34">
        <f t="shared" si="25"/>
        <v>0</v>
      </c>
      <c r="AH3625" s="34">
        <f t="shared" si="26"/>
        <v>0</v>
      </c>
      <c r="AI3625" s="34">
        <f t="shared" si="28"/>
        <v>0</v>
      </c>
      <c r="AJ3625" s="34">
        <f t="shared" si="29"/>
        <v>0</v>
      </c>
      <c r="AK3625" s="34">
        <f t="shared" si="27"/>
        <v>0</v>
      </c>
      <c r="AL3625" s="36">
        <f t="shared" si="34"/>
        <v>0</v>
      </c>
      <c r="AM3625" s="36">
        <f t="shared" si="35"/>
        <v>0</v>
      </c>
      <c r="AN3625" s="46">
        <f t="shared" si="36"/>
        <v>0</v>
      </c>
      <c r="AO3625" s="36">
        <f t="shared" si="37"/>
        <v>0</v>
      </c>
      <c r="AP3625" s="36">
        <f t="shared" si="39"/>
        <v>0</v>
      </c>
      <c r="AQ3625" s="36">
        <f t="shared" si="40"/>
        <v>0</v>
      </c>
      <c r="AR3625" s="36">
        <f t="shared" si="38"/>
        <v>0</v>
      </c>
      <c r="AS3625" s="38">
        <f t="shared" si="45"/>
        <v>0</v>
      </c>
      <c r="AT3625" s="38">
        <f t="shared" si="46"/>
        <v>0</v>
      </c>
      <c r="AU3625" s="38">
        <f t="shared" si="47"/>
        <v>0</v>
      </c>
      <c r="AV3625" s="38">
        <f t="shared" si="48"/>
        <v>0</v>
      </c>
      <c r="AW3625" s="38">
        <f t="shared" si="51"/>
        <v>0</v>
      </c>
      <c r="AX3625" s="38">
        <f t="shared" si="52"/>
        <v>0</v>
      </c>
      <c r="AY3625" s="38">
        <f t="shared" si="49"/>
        <v>0</v>
      </c>
      <c r="AZ3625" s="12">
        <f t="shared" si="30"/>
        <v>135.8639121</v>
      </c>
      <c r="BA3625" s="12">
        <f t="shared" si="41"/>
        <v>92.80493805</v>
      </c>
      <c r="BB3625" s="12">
        <f t="shared" si="53"/>
        <v>120.9257045</v>
      </c>
      <c r="BC3625" s="12">
        <f t="shared" si="50"/>
        <v>0</v>
      </c>
      <c r="BD3625" s="12">
        <f t="shared" si="54"/>
        <v>114.5165592</v>
      </c>
    </row>
    <row r="3626" ht="14.25" customHeight="1">
      <c r="A3626" s="7">
        <v>41781.0</v>
      </c>
      <c r="B3626" s="21" t="s">
        <v>90</v>
      </c>
      <c r="C3626" s="8">
        <v>64.154343</v>
      </c>
      <c r="D3626" s="33">
        <f t="shared" si="5"/>
        <v>-0.006039400844</v>
      </c>
      <c r="E3626" s="33">
        <f t="shared" si="7"/>
        <v>-0.001866204921</v>
      </c>
      <c r="F3626" s="33">
        <f t="shared" si="9"/>
        <v>-0.012462997</v>
      </c>
      <c r="G3626" s="33">
        <f t="shared" si="11"/>
        <v>0.0007014262735</v>
      </c>
      <c r="H3626" s="33">
        <f t="shared" si="20"/>
        <v>-0.8110463252</v>
      </c>
      <c r="I3626" s="45">
        <f t="shared" si="31"/>
        <v>-1.593587474</v>
      </c>
      <c r="J3626" s="45">
        <f t="shared" si="43"/>
        <v>-1.421122916</v>
      </c>
      <c r="K3626" s="21" t="s">
        <v>91</v>
      </c>
      <c r="L3626" s="8">
        <v>29.77743</v>
      </c>
      <c r="M3626" s="33">
        <f t="shared" si="6"/>
        <v>-0.00709547861</v>
      </c>
      <c r="N3626" s="33">
        <f t="shared" si="8"/>
        <v>0.001480927322</v>
      </c>
      <c r="O3626" s="33">
        <f t="shared" si="10"/>
        <v>-0.003682510519</v>
      </c>
      <c r="P3626" s="33">
        <f t="shared" si="12"/>
        <v>-0.002948353357</v>
      </c>
      <c r="Q3626" s="45">
        <f t="shared" si="21"/>
        <v>-0.4310450578</v>
      </c>
      <c r="R3626" s="45">
        <f t="shared" si="32"/>
        <v>-0.7925166502</v>
      </c>
      <c r="S3626" s="45">
        <f t="shared" si="44"/>
        <v>-1.238329682</v>
      </c>
      <c r="T3626" s="33">
        <f t="shared" si="22"/>
        <v>-0.3800012674</v>
      </c>
      <c r="U3626" s="33">
        <f t="shared" si="33"/>
        <v>-0.8010708237</v>
      </c>
      <c r="V3626" s="33">
        <f t="shared" si="42"/>
        <v>-0.1827932336</v>
      </c>
      <c r="W3626" s="44">
        <f t="shared" si="13"/>
        <v>0.00826201274</v>
      </c>
      <c r="X3626" s="44">
        <f t="shared" si="14"/>
        <v>0.006535186028</v>
      </c>
      <c r="Y3626" s="33">
        <f t="shared" si="15"/>
        <v>0.7909920057</v>
      </c>
      <c r="Z3626" s="43">
        <v>1.0</v>
      </c>
      <c r="AA3626" s="33">
        <f t="shared" si="16"/>
        <v>1.790992006</v>
      </c>
      <c r="AB3626" s="33">
        <f t="shared" si="17"/>
        <v>0.4416502157</v>
      </c>
      <c r="AC3626" s="33">
        <f t="shared" si="18"/>
        <v>0.5583497843</v>
      </c>
      <c r="AD3626" s="33">
        <f t="shared" si="19"/>
        <v>0.001290047641</v>
      </c>
      <c r="AE3626" s="34">
        <f t="shared" si="23"/>
        <v>0</v>
      </c>
      <c r="AF3626" s="34">
        <f t="shared" si="24"/>
        <v>0</v>
      </c>
      <c r="AG3626" s="34">
        <f t="shared" si="25"/>
        <v>0</v>
      </c>
      <c r="AH3626" s="34">
        <f t="shared" si="26"/>
        <v>0</v>
      </c>
      <c r="AI3626" s="34">
        <f t="shared" si="28"/>
        <v>0</v>
      </c>
      <c r="AJ3626" s="34">
        <f t="shared" si="29"/>
        <v>0</v>
      </c>
      <c r="AK3626" s="34">
        <f t="shared" si="27"/>
        <v>0</v>
      </c>
      <c r="AL3626" s="36">
        <f t="shared" si="34"/>
        <v>0</v>
      </c>
      <c r="AM3626" s="36">
        <f t="shared" si="35"/>
        <v>0</v>
      </c>
      <c r="AN3626" s="46">
        <f t="shared" si="36"/>
        <v>0</v>
      </c>
      <c r="AO3626" s="36">
        <f t="shared" si="37"/>
        <v>0</v>
      </c>
      <c r="AP3626" s="36">
        <f t="shared" si="39"/>
        <v>0</v>
      </c>
      <c r="AQ3626" s="36">
        <f t="shared" si="40"/>
        <v>0</v>
      </c>
      <c r="AR3626" s="36">
        <f t="shared" si="38"/>
        <v>0</v>
      </c>
      <c r="AS3626" s="38">
        <f t="shared" si="45"/>
        <v>0</v>
      </c>
      <c r="AT3626" s="38">
        <f t="shared" si="46"/>
        <v>0</v>
      </c>
      <c r="AU3626" s="38">
        <f t="shared" si="47"/>
        <v>0</v>
      </c>
      <c r="AV3626" s="38">
        <f t="shared" si="48"/>
        <v>0</v>
      </c>
      <c r="AW3626" s="38">
        <f t="shared" si="51"/>
        <v>0</v>
      </c>
      <c r="AX3626" s="38">
        <f t="shared" si="52"/>
        <v>0</v>
      </c>
      <c r="AY3626" s="38">
        <f t="shared" si="49"/>
        <v>0</v>
      </c>
      <c r="AZ3626" s="12">
        <f t="shared" si="30"/>
        <v>135.8639121</v>
      </c>
      <c r="BA3626" s="12">
        <f t="shared" si="41"/>
        <v>92.80493805</v>
      </c>
      <c r="BB3626" s="12">
        <f t="shared" si="53"/>
        <v>120.9257045</v>
      </c>
      <c r="BC3626" s="12">
        <f t="shared" si="50"/>
        <v>0</v>
      </c>
      <c r="BD3626" s="12">
        <f t="shared" si="54"/>
        <v>114.5165592</v>
      </c>
    </row>
    <row r="3627" ht="14.25" customHeight="1">
      <c r="A3627" s="7">
        <v>41782.0</v>
      </c>
      <c r="B3627" s="21" t="s">
        <v>90</v>
      </c>
      <c r="C3627" s="8">
        <v>64.341736</v>
      </c>
      <c r="D3627" s="33">
        <f t="shared" si="5"/>
        <v>0.002920971383</v>
      </c>
      <c r="E3627" s="33">
        <f t="shared" si="7"/>
        <v>-0.008204596476</v>
      </c>
      <c r="F3627" s="33">
        <f t="shared" si="9"/>
        <v>-0.0153728984</v>
      </c>
      <c r="G3627" s="33">
        <f t="shared" si="11"/>
        <v>0.006803154967</v>
      </c>
      <c r="H3627" s="33">
        <f t="shared" si="20"/>
        <v>-1.277690977</v>
      </c>
      <c r="I3627" s="45">
        <f t="shared" si="31"/>
        <v>-1.844337971</v>
      </c>
      <c r="J3627" s="45">
        <f t="shared" si="43"/>
        <v>-1.289092765</v>
      </c>
      <c r="K3627" s="21" t="s">
        <v>91</v>
      </c>
      <c r="L3627" s="8">
        <v>29.77743</v>
      </c>
      <c r="M3627" s="33">
        <f t="shared" si="6"/>
        <v>0</v>
      </c>
      <c r="N3627" s="33">
        <f t="shared" si="8"/>
        <v>-0.00758073126</v>
      </c>
      <c r="O3627" s="33">
        <f t="shared" si="10"/>
        <v>-0.00709547861</v>
      </c>
      <c r="P3627" s="33">
        <f t="shared" si="12"/>
        <v>-0.0104848149</v>
      </c>
      <c r="Q3627" s="45">
        <f t="shared" si="21"/>
        <v>-1.019335924</v>
      </c>
      <c r="R3627" s="45">
        <f t="shared" si="32"/>
        <v>-0.972388364</v>
      </c>
      <c r="S3627" s="45">
        <f t="shared" si="44"/>
        <v>-1.602558507</v>
      </c>
      <c r="T3627" s="33">
        <f t="shared" si="22"/>
        <v>-0.2583550527</v>
      </c>
      <c r="U3627" s="33">
        <f t="shared" si="33"/>
        <v>-0.8719496073</v>
      </c>
      <c r="V3627" s="33">
        <f t="shared" si="42"/>
        <v>0.3134657413</v>
      </c>
      <c r="W3627" s="44">
        <f t="shared" si="13"/>
        <v>0.008248936393</v>
      </c>
      <c r="X3627" s="44">
        <f t="shared" si="14"/>
        <v>0.00627700914</v>
      </c>
      <c r="Y3627" s="33">
        <f t="shared" si="15"/>
        <v>0.7609476957</v>
      </c>
      <c r="Z3627" s="43">
        <v>1.0</v>
      </c>
      <c r="AA3627" s="33">
        <f t="shared" si="16"/>
        <v>1.760947696</v>
      </c>
      <c r="AB3627" s="33">
        <f t="shared" si="17"/>
        <v>0.4321239623</v>
      </c>
      <c r="AC3627" s="33">
        <f t="shared" si="18"/>
        <v>0.5678760377</v>
      </c>
      <c r="AD3627" s="33">
        <f t="shared" si="19"/>
        <v>0.0008655071974</v>
      </c>
      <c r="AE3627" s="34">
        <f t="shared" si="23"/>
        <v>0</v>
      </c>
      <c r="AF3627" s="34">
        <f t="shared" si="24"/>
        <v>0</v>
      </c>
      <c r="AG3627" s="34">
        <f t="shared" si="25"/>
        <v>0</v>
      </c>
      <c r="AH3627" s="34">
        <f t="shared" si="26"/>
        <v>0</v>
      </c>
      <c r="AI3627" s="34">
        <f t="shared" si="28"/>
        <v>0</v>
      </c>
      <c r="AJ3627" s="34">
        <f t="shared" si="29"/>
        <v>0</v>
      </c>
      <c r="AK3627" s="34">
        <f t="shared" si="27"/>
        <v>0</v>
      </c>
      <c r="AL3627" s="36">
        <f t="shared" si="34"/>
        <v>0</v>
      </c>
      <c r="AM3627" s="36">
        <f t="shared" si="35"/>
        <v>0</v>
      </c>
      <c r="AN3627" s="46">
        <f t="shared" si="36"/>
        <v>0</v>
      </c>
      <c r="AO3627" s="36">
        <f t="shared" si="37"/>
        <v>0</v>
      </c>
      <c r="AP3627" s="36">
        <f t="shared" si="39"/>
        <v>0</v>
      </c>
      <c r="AQ3627" s="36">
        <f t="shared" si="40"/>
        <v>0</v>
      </c>
      <c r="AR3627" s="36">
        <f t="shared" si="38"/>
        <v>0</v>
      </c>
      <c r="AS3627" s="38">
        <f t="shared" si="45"/>
        <v>0</v>
      </c>
      <c r="AT3627" s="38">
        <f t="shared" si="46"/>
        <v>0</v>
      </c>
      <c r="AU3627" s="38">
        <f t="shared" si="47"/>
        <v>0</v>
      </c>
      <c r="AV3627" s="38">
        <f t="shared" si="48"/>
        <v>0</v>
      </c>
      <c r="AW3627" s="38">
        <f t="shared" si="51"/>
        <v>0</v>
      </c>
      <c r="AX3627" s="38">
        <f t="shared" si="52"/>
        <v>0</v>
      </c>
      <c r="AY3627" s="38">
        <f t="shared" si="49"/>
        <v>0</v>
      </c>
      <c r="AZ3627" s="12">
        <f t="shared" si="30"/>
        <v>135.8639121</v>
      </c>
      <c r="BA3627" s="12">
        <f t="shared" si="41"/>
        <v>92.80493805</v>
      </c>
      <c r="BB3627" s="12">
        <f t="shared" si="53"/>
        <v>120.9257045</v>
      </c>
      <c r="BC3627" s="12">
        <f t="shared" si="50"/>
        <v>0</v>
      </c>
      <c r="BD3627" s="12">
        <f t="shared" si="54"/>
        <v>114.5165592</v>
      </c>
    </row>
    <row r="3628" ht="14.25" customHeight="1">
      <c r="A3628" s="7">
        <v>41786.0</v>
      </c>
      <c r="B3628" s="21" t="s">
        <v>90</v>
      </c>
      <c r="C3628" s="8">
        <v>64.866501</v>
      </c>
      <c r="D3628" s="33">
        <f t="shared" si="5"/>
        <v>0.008155903658</v>
      </c>
      <c r="E3628" s="33">
        <f t="shared" si="7"/>
        <v>0.004994255792</v>
      </c>
      <c r="F3628" s="33">
        <f t="shared" si="9"/>
        <v>-0.004601545457</v>
      </c>
      <c r="G3628" s="33">
        <f t="shared" si="11"/>
        <v>-0.003340058756</v>
      </c>
      <c r="H3628" s="33">
        <f t="shared" si="20"/>
        <v>-0.2184966583</v>
      </c>
      <c r="I3628" s="45">
        <f t="shared" si="31"/>
        <v>-1.283214907</v>
      </c>
      <c r="J3628" s="45">
        <f t="shared" si="43"/>
        <v>-1.935511707</v>
      </c>
      <c r="K3628" s="21" t="s">
        <v>91</v>
      </c>
      <c r="L3628" s="8">
        <v>29.916851</v>
      </c>
      <c r="M3628" s="33">
        <f t="shared" si="6"/>
        <v>0.00468210319</v>
      </c>
      <c r="N3628" s="33">
        <f t="shared" si="8"/>
        <v>0.001474149707</v>
      </c>
      <c r="O3628" s="33">
        <f t="shared" si="10"/>
        <v>-0.001224696851</v>
      </c>
      <c r="P3628" s="33">
        <f t="shared" si="12"/>
        <v>-0.006336434497</v>
      </c>
      <c r="Q3628" s="45">
        <f t="shared" si="21"/>
        <v>-0.3798221929</v>
      </c>
      <c r="R3628" s="45">
        <f t="shared" si="32"/>
        <v>-0.7101962162</v>
      </c>
      <c r="S3628" s="45">
        <f t="shared" si="44"/>
        <v>-1.400457484</v>
      </c>
      <c r="T3628" s="33">
        <f t="shared" si="22"/>
        <v>0.1613255347</v>
      </c>
      <c r="U3628" s="33">
        <f t="shared" si="33"/>
        <v>-0.5730186911</v>
      </c>
      <c r="V3628" s="33">
        <f t="shared" si="42"/>
        <v>-0.5350542233</v>
      </c>
      <c r="W3628" s="44">
        <f t="shared" si="13"/>
        <v>0.007336192512</v>
      </c>
      <c r="X3628" s="44">
        <f t="shared" si="14"/>
        <v>0.006381236531</v>
      </c>
      <c r="Y3628" s="33">
        <f t="shared" si="15"/>
        <v>0.8698294818</v>
      </c>
      <c r="Z3628" s="43">
        <v>1.0</v>
      </c>
      <c r="AA3628" s="33">
        <f t="shared" si="16"/>
        <v>1.869829482</v>
      </c>
      <c r="AB3628" s="33">
        <f t="shared" si="17"/>
        <v>0.4651918746</v>
      </c>
      <c r="AC3628" s="33">
        <f t="shared" si="18"/>
        <v>0.5348081254</v>
      </c>
      <c r="AD3628" s="33">
        <f t="shared" si="19"/>
        <v>0.005395556501</v>
      </c>
      <c r="AE3628" s="34">
        <f t="shared" si="23"/>
        <v>0</v>
      </c>
      <c r="AF3628" s="34">
        <f t="shared" si="24"/>
        <v>0</v>
      </c>
      <c r="AG3628" s="34">
        <f t="shared" si="25"/>
        <v>0</v>
      </c>
      <c r="AH3628" s="34">
        <f t="shared" si="26"/>
        <v>0</v>
      </c>
      <c r="AI3628" s="34">
        <f t="shared" si="28"/>
        <v>0</v>
      </c>
      <c r="AJ3628" s="34">
        <f t="shared" si="29"/>
        <v>0</v>
      </c>
      <c r="AK3628" s="34">
        <f t="shared" si="27"/>
        <v>0</v>
      </c>
      <c r="AL3628" s="36">
        <f t="shared" si="34"/>
        <v>0</v>
      </c>
      <c r="AM3628" s="36">
        <f t="shared" si="35"/>
        <v>0</v>
      </c>
      <c r="AN3628" s="46">
        <f t="shared" si="36"/>
        <v>0</v>
      </c>
      <c r="AO3628" s="36">
        <f t="shared" si="37"/>
        <v>0</v>
      </c>
      <c r="AP3628" s="36">
        <f t="shared" si="39"/>
        <v>0</v>
      </c>
      <c r="AQ3628" s="36">
        <f t="shared" si="40"/>
        <v>0</v>
      </c>
      <c r="AR3628" s="36">
        <f t="shared" si="38"/>
        <v>0</v>
      </c>
      <c r="AS3628" s="38">
        <f t="shared" si="45"/>
        <v>0</v>
      </c>
      <c r="AT3628" s="38">
        <f t="shared" si="46"/>
        <v>0</v>
      </c>
      <c r="AU3628" s="38">
        <f t="shared" si="47"/>
        <v>0</v>
      </c>
      <c r="AV3628" s="38">
        <f t="shared" si="48"/>
        <v>0</v>
      </c>
      <c r="AW3628" s="38">
        <f t="shared" si="51"/>
        <v>0</v>
      </c>
      <c r="AX3628" s="38">
        <f t="shared" si="52"/>
        <v>0</v>
      </c>
      <c r="AY3628" s="38">
        <f t="shared" si="49"/>
        <v>0</v>
      </c>
      <c r="AZ3628" s="12">
        <f t="shared" si="30"/>
        <v>135.8639121</v>
      </c>
      <c r="BA3628" s="12">
        <f t="shared" si="41"/>
        <v>92.80493805</v>
      </c>
      <c r="BB3628" s="12">
        <f t="shared" si="53"/>
        <v>120.9257045</v>
      </c>
      <c r="BC3628" s="12">
        <f t="shared" si="50"/>
        <v>0</v>
      </c>
      <c r="BD3628" s="12">
        <f t="shared" si="54"/>
        <v>114.5165592</v>
      </c>
    </row>
    <row r="3629" ht="14.25" customHeight="1">
      <c r="A3629" s="7">
        <v>41787.0</v>
      </c>
      <c r="B3629" s="21" t="s">
        <v>90</v>
      </c>
      <c r="C3629" s="8">
        <v>65.271324</v>
      </c>
      <c r="D3629" s="33">
        <f t="shared" si="5"/>
        <v>0.006240863832</v>
      </c>
      <c r="E3629" s="33">
        <f t="shared" si="7"/>
        <v>0.01657909213</v>
      </c>
      <c r="F3629" s="33">
        <f t="shared" si="9"/>
        <v>-0.001834098374</v>
      </c>
      <c r="G3629" s="33">
        <f t="shared" si="11"/>
        <v>0.01527521901</v>
      </c>
      <c r="H3629" s="33">
        <f t="shared" si="20"/>
        <v>0.7062807195</v>
      </c>
      <c r="I3629" s="45">
        <f t="shared" si="31"/>
        <v>-1.100313415</v>
      </c>
      <c r="J3629" s="45">
        <f t="shared" si="43"/>
        <v>-0.9042543383</v>
      </c>
      <c r="K3629" s="21" t="s">
        <v>91</v>
      </c>
      <c r="L3629" s="8">
        <v>29.77743</v>
      </c>
      <c r="M3629" s="33">
        <f t="shared" si="6"/>
        <v>-0.004660283263</v>
      </c>
      <c r="N3629" s="33">
        <f t="shared" si="8"/>
        <v>0</v>
      </c>
      <c r="O3629" s="33">
        <f t="shared" si="10"/>
        <v>-0.01289175842</v>
      </c>
      <c r="P3629" s="33">
        <f t="shared" si="12"/>
        <v>0.000246421795</v>
      </c>
      <c r="Q3629" s="45">
        <f t="shared" si="21"/>
        <v>-0.4563622807</v>
      </c>
      <c r="R3629" s="45">
        <f t="shared" si="32"/>
        <v>-1.262536682</v>
      </c>
      <c r="S3629" s="45">
        <f t="shared" si="44"/>
        <v>-1.118092113</v>
      </c>
      <c r="T3629" s="33">
        <f t="shared" si="22"/>
        <v>1.162643</v>
      </c>
      <c r="U3629" s="33">
        <f t="shared" si="33"/>
        <v>0.1622232666</v>
      </c>
      <c r="V3629" s="33">
        <f t="shared" si="42"/>
        <v>0.2138377748</v>
      </c>
      <c r="W3629" s="44">
        <f t="shared" si="13"/>
        <v>0.006885070034</v>
      </c>
      <c r="X3629" s="44">
        <f t="shared" si="14"/>
        <v>0.005944847092</v>
      </c>
      <c r="Y3629" s="33">
        <f t="shared" si="15"/>
        <v>0.8634403227</v>
      </c>
      <c r="Z3629" s="43">
        <v>1.0</v>
      </c>
      <c r="AA3629" s="33">
        <f t="shared" si="16"/>
        <v>1.863440323</v>
      </c>
      <c r="AB3629" s="33">
        <f t="shared" si="17"/>
        <v>0.4633581834</v>
      </c>
      <c r="AC3629" s="33">
        <f t="shared" si="18"/>
        <v>0.5366418166</v>
      </c>
      <c r="AD3629" s="33">
        <f t="shared" si="19"/>
        <v>0.002454357141</v>
      </c>
      <c r="AE3629" s="34">
        <f t="shared" si="23"/>
        <v>-1</v>
      </c>
      <c r="AF3629" s="34">
        <f t="shared" si="24"/>
        <v>0</v>
      </c>
      <c r="AG3629" s="34">
        <f t="shared" si="25"/>
        <v>0</v>
      </c>
      <c r="AH3629" s="34">
        <f t="shared" si="26"/>
        <v>1</v>
      </c>
      <c r="AI3629" s="34">
        <f t="shared" si="28"/>
        <v>0</v>
      </c>
      <c r="AJ3629" s="34">
        <f t="shared" si="29"/>
        <v>-1</v>
      </c>
      <c r="AK3629" s="34">
        <f t="shared" si="27"/>
        <v>-0.002454357141</v>
      </c>
      <c r="AL3629" s="36">
        <f t="shared" si="34"/>
        <v>0</v>
      </c>
      <c r="AM3629" s="36">
        <f t="shared" si="35"/>
        <v>0</v>
      </c>
      <c r="AN3629" s="46">
        <f t="shared" si="36"/>
        <v>0</v>
      </c>
      <c r="AO3629" s="36">
        <f t="shared" si="37"/>
        <v>0</v>
      </c>
      <c r="AP3629" s="36">
        <f t="shared" si="39"/>
        <v>0</v>
      </c>
      <c r="AQ3629" s="36">
        <f t="shared" si="40"/>
        <v>0</v>
      </c>
      <c r="AR3629" s="36">
        <f t="shared" si="38"/>
        <v>0</v>
      </c>
      <c r="AS3629" s="38">
        <f t="shared" si="45"/>
        <v>0</v>
      </c>
      <c r="AT3629" s="38">
        <f t="shared" si="46"/>
        <v>0</v>
      </c>
      <c r="AU3629" s="38">
        <f t="shared" si="47"/>
        <v>0</v>
      </c>
      <c r="AV3629" s="38">
        <f t="shared" si="48"/>
        <v>0</v>
      </c>
      <c r="AW3629" s="38">
        <f t="shared" si="51"/>
        <v>0</v>
      </c>
      <c r="AX3629" s="38">
        <f t="shared" si="52"/>
        <v>0</v>
      </c>
      <c r="AY3629" s="38">
        <f t="shared" si="49"/>
        <v>0</v>
      </c>
      <c r="AZ3629" s="12">
        <f t="shared" si="30"/>
        <v>135.5304535</v>
      </c>
      <c r="BA3629" s="12">
        <f t="shared" si="41"/>
        <v>92.80493805</v>
      </c>
      <c r="BB3629" s="12">
        <f t="shared" si="53"/>
        <v>120.9257045</v>
      </c>
      <c r="BC3629" s="12">
        <f t="shared" si="50"/>
        <v>-0.0008181190469</v>
      </c>
      <c r="BD3629" s="12">
        <f t="shared" si="54"/>
        <v>114.422871</v>
      </c>
    </row>
    <row r="3630" ht="14.25" customHeight="1">
      <c r="A3630" s="7">
        <v>41788.0</v>
      </c>
      <c r="B3630" s="21" t="s">
        <v>90</v>
      </c>
      <c r="C3630" s="8">
        <v>65.76606</v>
      </c>
      <c r="D3630" s="33">
        <f t="shared" si="5"/>
        <v>0.007579683844</v>
      </c>
      <c r="E3630" s="33">
        <f t="shared" si="7"/>
        <v>0.01893136684</v>
      </c>
      <c r="F3630" s="33">
        <f t="shared" si="9"/>
        <v>0.01024840666</v>
      </c>
      <c r="G3630" s="33">
        <f t="shared" si="11"/>
        <v>0.02142228054</v>
      </c>
      <c r="H3630" s="33">
        <f t="shared" si="20"/>
        <v>0.8750720776</v>
      </c>
      <c r="I3630" s="45">
        <f t="shared" si="31"/>
        <v>-0.3702361492</v>
      </c>
      <c r="J3630" s="45">
        <f t="shared" si="43"/>
        <v>-0.5986351756</v>
      </c>
      <c r="K3630" s="21" t="s">
        <v>91</v>
      </c>
      <c r="L3630" s="8">
        <v>29.836123</v>
      </c>
      <c r="M3630" s="33">
        <f t="shared" si="6"/>
        <v>0.001971056602</v>
      </c>
      <c r="N3630" s="33">
        <f t="shared" si="8"/>
        <v>-0.005138407598</v>
      </c>
      <c r="O3630" s="33">
        <f t="shared" si="10"/>
        <v>-0.005624616708</v>
      </c>
      <c r="P3630" s="33">
        <f t="shared" si="12"/>
        <v>-0.003187308471</v>
      </c>
      <c r="Q3630" s="45">
        <f t="shared" si="21"/>
        <v>-0.7885605463</v>
      </c>
      <c r="R3630" s="45">
        <f t="shared" si="32"/>
        <v>-0.9415200952</v>
      </c>
      <c r="S3630" s="45">
        <f t="shared" si="44"/>
        <v>-1.246779499</v>
      </c>
      <c r="T3630" s="33">
        <f t="shared" si="22"/>
        <v>1.663632624</v>
      </c>
      <c r="U3630" s="33">
        <f t="shared" si="33"/>
        <v>0.571283946</v>
      </c>
      <c r="V3630" s="33">
        <f t="shared" si="42"/>
        <v>0.6481443232</v>
      </c>
      <c r="W3630" s="44">
        <f t="shared" si="13"/>
        <v>0.007050667058</v>
      </c>
      <c r="X3630" s="44">
        <f t="shared" si="14"/>
        <v>0.00582900665</v>
      </c>
      <c r="Y3630" s="33">
        <f t="shared" si="15"/>
        <v>0.8267312301</v>
      </c>
      <c r="Z3630" s="43">
        <v>1.0</v>
      </c>
      <c r="AA3630" s="33">
        <f t="shared" si="16"/>
        <v>1.82673123</v>
      </c>
      <c r="AB3630" s="33">
        <f t="shared" si="17"/>
        <v>0.4525740933</v>
      </c>
      <c r="AC3630" s="33">
        <f t="shared" si="18"/>
        <v>0.5474259067</v>
      </c>
      <c r="AD3630" s="33">
        <f t="shared" si="19"/>
        <v>-0.0002706389456</v>
      </c>
      <c r="AE3630" s="34">
        <f t="shared" si="23"/>
        <v>-1</v>
      </c>
      <c r="AF3630" s="34">
        <f t="shared" si="24"/>
        <v>0</v>
      </c>
      <c r="AG3630" s="34">
        <f t="shared" si="25"/>
        <v>0</v>
      </c>
      <c r="AH3630" s="34">
        <f t="shared" si="26"/>
        <v>2</v>
      </c>
      <c r="AI3630" s="34">
        <f t="shared" si="28"/>
        <v>0</v>
      </c>
      <c r="AJ3630" s="34">
        <f t="shared" si="29"/>
        <v>-1</v>
      </c>
      <c r="AK3630" s="34">
        <f t="shared" si="27"/>
        <v>0.0002706389456</v>
      </c>
      <c r="AL3630" s="36">
        <f t="shared" si="34"/>
        <v>0</v>
      </c>
      <c r="AM3630" s="36">
        <f t="shared" si="35"/>
        <v>0</v>
      </c>
      <c r="AN3630" s="46">
        <f t="shared" si="36"/>
        <v>0</v>
      </c>
      <c r="AO3630" s="36">
        <f t="shared" si="37"/>
        <v>0</v>
      </c>
      <c r="AP3630" s="36">
        <f t="shared" si="39"/>
        <v>0</v>
      </c>
      <c r="AQ3630" s="36">
        <f t="shared" si="40"/>
        <v>0</v>
      </c>
      <c r="AR3630" s="36">
        <f t="shared" si="38"/>
        <v>0</v>
      </c>
      <c r="AS3630" s="38">
        <f t="shared" si="45"/>
        <v>0</v>
      </c>
      <c r="AT3630" s="38">
        <f t="shared" si="46"/>
        <v>0</v>
      </c>
      <c r="AU3630" s="38">
        <f t="shared" si="47"/>
        <v>0</v>
      </c>
      <c r="AV3630" s="38">
        <f t="shared" si="48"/>
        <v>0</v>
      </c>
      <c r="AW3630" s="38">
        <f t="shared" si="51"/>
        <v>0</v>
      </c>
      <c r="AX3630" s="38">
        <f t="shared" si="52"/>
        <v>0</v>
      </c>
      <c r="AY3630" s="38">
        <f t="shared" si="49"/>
        <v>0</v>
      </c>
      <c r="AZ3630" s="12">
        <f t="shared" si="30"/>
        <v>135.5671333</v>
      </c>
      <c r="BA3630" s="12">
        <f t="shared" si="41"/>
        <v>92.80493805</v>
      </c>
      <c r="BB3630" s="12">
        <f t="shared" si="53"/>
        <v>120.9257045</v>
      </c>
      <c r="BC3630" s="12">
        <f t="shared" si="50"/>
        <v>0.00009021298186</v>
      </c>
      <c r="BD3630" s="12">
        <f t="shared" si="54"/>
        <v>114.4331935</v>
      </c>
    </row>
    <row r="3631" ht="14.25" customHeight="1">
      <c r="A3631" s="7">
        <v>41789.0</v>
      </c>
      <c r="B3631" s="21" t="s">
        <v>90</v>
      </c>
      <c r="C3631" s="8">
        <v>66.215881</v>
      </c>
      <c r="D3631" s="33">
        <f t="shared" si="5"/>
        <v>0.006839713372</v>
      </c>
      <c r="E3631" s="33">
        <f t="shared" si="7"/>
        <v>0.03213403651</v>
      </c>
      <c r="F3631" s="33">
        <f t="shared" si="9"/>
        <v>0.03020786289</v>
      </c>
      <c r="G3631" s="33">
        <f t="shared" si="11"/>
        <v>0.03225471283</v>
      </c>
      <c r="H3631" s="33">
        <f t="shared" si="20"/>
        <v>1.905799553</v>
      </c>
      <c r="I3631" s="45">
        <f t="shared" si="31"/>
        <v>0.815223863</v>
      </c>
      <c r="J3631" s="45">
        <f t="shared" si="43"/>
        <v>0.06459593624</v>
      </c>
      <c r="K3631" s="21" t="s">
        <v>91</v>
      </c>
      <c r="L3631" s="8">
        <v>30.019585</v>
      </c>
      <c r="M3631" s="33">
        <f t="shared" si="6"/>
        <v>0.006148989264</v>
      </c>
      <c r="N3631" s="33">
        <f t="shared" si="8"/>
        <v>0.008132165872</v>
      </c>
      <c r="O3631" s="33">
        <f t="shared" si="10"/>
        <v>0.009625136341</v>
      </c>
      <c r="P3631" s="33">
        <f t="shared" si="12"/>
        <v>0.003188526091</v>
      </c>
      <c r="Q3631" s="45">
        <f t="shared" si="21"/>
        <v>0.1369723634</v>
      </c>
      <c r="R3631" s="45">
        <f t="shared" si="32"/>
        <v>-0.2078327725</v>
      </c>
      <c r="S3631" s="45">
        <f t="shared" si="44"/>
        <v>-0.9531224917</v>
      </c>
      <c r="T3631" s="33">
        <f t="shared" si="22"/>
        <v>1.76882719</v>
      </c>
      <c r="U3631" s="33">
        <f t="shared" si="33"/>
        <v>1.023056635</v>
      </c>
      <c r="V3631" s="33">
        <f t="shared" si="42"/>
        <v>1.017718428</v>
      </c>
      <c r="W3631" s="44">
        <f t="shared" si="13"/>
        <v>0.007067113942</v>
      </c>
      <c r="X3631" s="44">
        <f t="shared" si="14"/>
        <v>0.005996091978</v>
      </c>
      <c r="Y3631" s="33">
        <f t="shared" si="15"/>
        <v>0.8484498803</v>
      </c>
      <c r="Z3631" s="43">
        <v>1.0</v>
      </c>
      <c r="AA3631" s="33">
        <f t="shared" si="16"/>
        <v>1.84844988</v>
      </c>
      <c r="AB3631" s="33">
        <f t="shared" si="17"/>
        <v>0.4590061593</v>
      </c>
      <c r="AC3631" s="33">
        <f t="shared" si="18"/>
        <v>0.5409938407</v>
      </c>
      <c r="AD3631" s="33">
        <f t="shared" si="19"/>
        <v>-0.001729234359</v>
      </c>
      <c r="AE3631" s="34">
        <f t="shared" si="23"/>
        <v>-1</v>
      </c>
      <c r="AF3631" s="34">
        <f t="shared" si="24"/>
        <v>0</v>
      </c>
      <c r="AG3631" s="34">
        <f t="shared" si="25"/>
        <v>0</v>
      </c>
      <c r="AH3631" s="34">
        <f t="shared" si="26"/>
        <v>3</v>
      </c>
      <c r="AI3631" s="34">
        <f t="shared" si="28"/>
        <v>0</v>
      </c>
      <c r="AJ3631" s="34">
        <f t="shared" si="29"/>
        <v>-1</v>
      </c>
      <c r="AK3631" s="34">
        <f t="shared" si="27"/>
        <v>0.001729234359</v>
      </c>
      <c r="AL3631" s="36">
        <f t="shared" si="34"/>
        <v>-1</v>
      </c>
      <c r="AM3631" s="36">
        <f t="shared" si="35"/>
        <v>0</v>
      </c>
      <c r="AN3631" s="46">
        <f t="shared" si="36"/>
        <v>0</v>
      </c>
      <c r="AO3631" s="36">
        <f t="shared" si="37"/>
        <v>1</v>
      </c>
      <c r="AP3631" s="36">
        <f t="shared" si="39"/>
        <v>0</v>
      </c>
      <c r="AQ3631" s="36">
        <f t="shared" si="40"/>
        <v>-1</v>
      </c>
      <c r="AR3631" s="36">
        <f t="shared" si="38"/>
        <v>0.001729234359</v>
      </c>
      <c r="AS3631" s="38">
        <f t="shared" si="45"/>
        <v>-1</v>
      </c>
      <c r="AT3631" s="38">
        <f t="shared" si="46"/>
        <v>0</v>
      </c>
      <c r="AU3631" s="38">
        <f t="shared" si="47"/>
        <v>0</v>
      </c>
      <c r="AV3631" s="38">
        <f t="shared" si="48"/>
        <v>1</v>
      </c>
      <c r="AW3631" s="38">
        <f t="shared" si="51"/>
        <v>0</v>
      </c>
      <c r="AX3631" s="38">
        <f t="shared" si="52"/>
        <v>-1</v>
      </c>
      <c r="AY3631" s="38">
        <f t="shared" si="49"/>
        <v>0.001729234359</v>
      </c>
      <c r="AZ3631" s="12">
        <f t="shared" si="30"/>
        <v>135.8015607</v>
      </c>
      <c r="BA3631" s="12">
        <f t="shared" si="41"/>
        <v>92.96541954</v>
      </c>
      <c r="BB3631" s="12">
        <f t="shared" si="53"/>
        <v>121.1348134</v>
      </c>
      <c r="BC3631" s="12">
        <f t="shared" si="50"/>
        <v>0.001729234359</v>
      </c>
      <c r="BD3631" s="12">
        <f t="shared" si="54"/>
        <v>114.6310753</v>
      </c>
    </row>
    <row r="3632" ht="14.25" customHeight="1">
      <c r="A3632" s="7">
        <v>41792.0</v>
      </c>
      <c r="B3632" s="21" t="s">
        <v>90</v>
      </c>
      <c r="C3632" s="8">
        <v>65.871033</v>
      </c>
      <c r="D3632" s="33">
        <f t="shared" si="5"/>
        <v>-0.005207934936</v>
      </c>
      <c r="E3632" s="33">
        <f t="shared" si="7"/>
        <v>0.02376835154</v>
      </c>
      <c r="F3632" s="33">
        <f t="shared" si="9"/>
        <v>0.01536874533</v>
      </c>
      <c r="G3632" s="33">
        <f t="shared" si="11"/>
        <v>0.02747894516</v>
      </c>
      <c r="H3632" s="33">
        <f t="shared" si="20"/>
        <v>1.287163211</v>
      </c>
      <c r="I3632" s="45">
        <f t="shared" si="31"/>
        <v>-0.02374359921</v>
      </c>
      <c r="J3632" s="45">
        <f t="shared" si="43"/>
        <v>-0.2197604539</v>
      </c>
      <c r="K3632" s="21" t="s">
        <v>91</v>
      </c>
      <c r="L3632" s="8">
        <v>29.982893</v>
      </c>
      <c r="M3632" s="33">
        <f t="shared" si="6"/>
        <v>-0.001222268729</v>
      </c>
      <c r="N3632" s="33">
        <f t="shared" si="8"/>
        <v>0.006899957451</v>
      </c>
      <c r="O3632" s="33">
        <f t="shared" si="10"/>
        <v>-0.0007330805323</v>
      </c>
      <c r="P3632" s="33">
        <f t="shared" si="12"/>
        <v>-0.002197482938</v>
      </c>
      <c r="Q3632" s="45">
        <f t="shared" si="21"/>
        <v>0.05850021519</v>
      </c>
      <c r="R3632" s="45">
        <f t="shared" si="32"/>
        <v>-0.673590036</v>
      </c>
      <c r="S3632" s="45">
        <f t="shared" si="44"/>
        <v>-1.147388927</v>
      </c>
      <c r="T3632" s="33">
        <f t="shared" si="22"/>
        <v>1.228662996</v>
      </c>
      <c r="U3632" s="33">
        <f t="shared" si="33"/>
        <v>0.6498464368</v>
      </c>
      <c r="V3632" s="33">
        <f t="shared" si="42"/>
        <v>0.9276284727</v>
      </c>
      <c r="W3632" s="44">
        <f t="shared" si="13"/>
        <v>0.007216791801</v>
      </c>
      <c r="X3632" s="44">
        <f t="shared" si="14"/>
        <v>0.005927943262</v>
      </c>
      <c r="Y3632" s="33">
        <f t="shared" si="15"/>
        <v>0.8214097656</v>
      </c>
      <c r="Z3632" s="43">
        <v>1.0</v>
      </c>
      <c r="AA3632" s="33">
        <f t="shared" si="16"/>
        <v>1.821409766</v>
      </c>
      <c r="AB3632" s="33">
        <f t="shared" si="17"/>
        <v>0.4509747236</v>
      </c>
      <c r="AC3632" s="33">
        <f t="shared" si="18"/>
        <v>0.5490252764</v>
      </c>
      <c r="AD3632" s="33">
        <f t="shared" si="19"/>
        <v>0.001527532545</v>
      </c>
      <c r="AE3632" s="34">
        <f t="shared" si="23"/>
        <v>-1</v>
      </c>
      <c r="AF3632" s="34">
        <f t="shared" si="24"/>
        <v>0</v>
      </c>
      <c r="AG3632" s="34">
        <f t="shared" si="25"/>
        <v>0</v>
      </c>
      <c r="AH3632" s="34">
        <f t="shared" si="26"/>
        <v>4</v>
      </c>
      <c r="AI3632" s="34">
        <f t="shared" si="28"/>
        <v>0</v>
      </c>
      <c r="AJ3632" s="34">
        <f t="shared" si="29"/>
        <v>-1</v>
      </c>
      <c r="AK3632" s="34">
        <f t="shared" si="27"/>
        <v>-0.001527532545</v>
      </c>
      <c r="AL3632" s="36">
        <f t="shared" si="34"/>
        <v>0</v>
      </c>
      <c r="AM3632" s="36">
        <f t="shared" si="35"/>
        <v>0</v>
      </c>
      <c r="AN3632" s="46">
        <f t="shared" si="36"/>
        <v>0</v>
      </c>
      <c r="AO3632" s="36">
        <f t="shared" si="37"/>
        <v>2</v>
      </c>
      <c r="AP3632" s="36">
        <f t="shared" si="39"/>
        <v>0</v>
      </c>
      <c r="AQ3632" s="36">
        <f t="shared" si="40"/>
        <v>-1</v>
      </c>
      <c r="AR3632" s="36">
        <f t="shared" si="38"/>
        <v>-0.001527532545</v>
      </c>
      <c r="AS3632" s="38">
        <f t="shared" si="45"/>
        <v>0</v>
      </c>
      <c r="AT3632" s="38">
        <f t="shared" si="46"/>
        <v>0</v>
      </c>
      <c r="AU3632" s="38">
        <f t="shared" si="47"/>
        <v>0</v>
      </c>
      <c r="AV3632" s="38">
        <f t="shared" si="48"/>
        <v>2</v>
      </c>
      <c r="AW3632" s="38">
        <f t="shared" si="51"/>
        <v>0</v>
      </c>
      <c r="AX3632" s="38">
        <f t="shared" si="52"/>
        <v>-1</v>
      </c>
      <c r="AY3632" s="38">
        <f t="shared" si="49"/>
        <v>-0.001527532545</v>
      </c>
      <c r="AZ3632" s="12">
        <f t="shared" si="30"/>
        <v>135.5941194</v>
      </c>
      <c r="BA3632" s="12">
        <f t="shared" si="41"/>
        <v>92.82341183</v>
      </c>
      <c r="BB3632" s="12">
        <f t="shared" si="53"/>
        <v>120.949776</v>
      </c>
      <c r="BC3632" s="12">
        <f t="shared" si="50"/>
        <v>-0.001527532545</v>
      </c>
      <c r="BD3632" s="12">
        <f t="shared" si="54"/>
        <v>114.4559726</v>
      </c>
    </row>
    <row r="3633" ht="14.25" customHeight="1">
      <c r="A3633" s="7">
        <v>41793.0</v>
      </c>
      <c r="B3633" s="21" t="s">
        <v>90</v>
      </c>
      <c r="C3633" s="8">
        <v>66.1334</v>
      </c>
      <c r="D3633" s="33">
        <f t="shared" si="5"/>
        <v>0.003983040618</v>
      </c>
      <c r="E3633" s="33">
        <f t="shared" si="7"/>
        <v>0.01953086694</v>
      </c>
      <c r="F3633" s="33">
        <f t="shared" si="9"/>
        <v>0.02462266488</v>
      </c>
      <c r="G3633" s="33">
        <f t="shared" si="11"/>
        <v>0.02688875474</v>
      </c>
      <c r="H3633" s="33">
        <f t="shared" si="20"/>
        <v>0.99639855</v>
      </c>
      <c r="I3633" s="45">
        <f t="shared" si="31"/>
        <v>0.603651801</v>
      </c>
      <c r="J3633" s="45">
        <f t="shared" si="43"/>
        <v>-0.2514725993</v>
      </c>
      <c r="K3633" s="21" t="s">
        <v>91</v>
      </c>
      <c r="L3633" s="8">
        <v>29.997568</v>
      </c>
      <c r="M3633" s="33">
        <f t="shared" si="6"/>
        <v>0.000489445765</v>
      </c>
      <c r="N3633" s="33">
        <f t="shared" si="8"/>
        <v>0.002698044657</v>
      </c>
      <c r="O3633" s="33">
        <f t="shared" si="10"/>
        <v>0.004176171686</v>
      </c>
      <c r="P3633" s="33">
        <f t="shared" si="12"/>
        <v>0.002944616653</v>
      </c>
      <c r="Q3633" s="45">
        <f t="shared" si="21"/>
        <v>-0.2234623439</v>
      </c>
      <c r="R3633" s="45">
        <f t="shared" si="32"/>
        <v>-0.4206386247</v>
      </c>
      <c r="S3633" s="45">
        <f t="shared" si="44"/>
        <v>-0.9160462604</v>
      </c>
      <c r="T3633" s="33">
        <f t="shared" si="22"/>
        <v>1.219860894</v>
      </c>
      <c r="U3633" s="33">
        <f t="shared" si="33"/>
        <v>1.024290426</v>
      </c>
      <c r="V3633" s="33">
        <f t="shared" si="42"/>
        <v>0.6645736611</v>
      </c>
      <c r="W3633" s="44">
        <f t="shared" si="13"/>
        <v>0.007204556785</v>
      </c>
      <c r="X3633" s="44">
        <f t="shared" si="14"/>
        <v>0.005831045729</v>
      </c>
      <c r="Y3633" s="33">
        <f t="shared" si="15"/>
        <v>0.8093552321</v>
      </c>
      <c r="Z3633" s="43">
        <v>1.0</v>
      </c>
      <c r="AA3633" s="33">
        <f t="shared" si="16"/>
        <v>1.809355232</v>
      </c>
      <c r="AB3633" s="33">
        <f t="shared" si="17"/>
        <v>0.4473169324</v>
      </c>
      <c r="AC3633" s="33">
        <f t="shared" si="18"/>
        <v>0.5526830676</v>
      </c>
      <c r="AD3633" s="33">
        <f t="shared" si="19"/>
        <v>0.0005272772445</v>
      </c>
      <c r="AE3633" s="34">
        <f t="shared" si="23"/>
        <v>-1</v>
      </c>
      <c r="AF3633" s="34">
        <f t="shared" si="24"/>
        <v>0</v>
      </c>
      <c r="AG3633" s="34">
        <f t="shared" si="25"/>
        <v>0</v>
      </c>
      <c r="AH3633" s="34">
        <f t="shared" si="26"/>
        <v>5</v>
      </c>
      <c r="AI3633" s="34">
        <f t="shared" si="28"/>
        <v>0</v>
      </c>
      <c r="AJ3633" s="34">
        <f t="shared" si="29"/>
        <v>-1</v>
      </c>
      <c r="AK3633" s="34">
        <f t="shared" si="27"/>
        <v>-0.0005272772445</v>
      </c>
      <c r="AL3633" s="36">
        <f t="shared" si="34"/>
        <v>-1</v>
      </c>
      <c r="AM3633" s="36">
        <f t="shared" si="35"/>
        <v>0</v>
      </c>
      <c r="AN3633" s="46">
        <f t="shared" si="36"/>
        <v>0</v>
      </c>
      <c r="AO3633" s="36">
        <f t="shared" si="37"/>
        <v>3</v>
      </c>
      <c r="AP3633" s="36">
        <f t="shared" si="39"/>
        <v>0</v>
      </c>
      <c r="AQ3633" s="36">
        <f t="shared" si="40"/>
        <v>-1</v>
      </c>
      <c r="AR3633" s="36">
        <f t="shared" si="38"/>
        <v>-0.0005272772445</v>
      </c>
      <c r="AS3633" s="38">
        <f t="shared" si="45"/>
        <v>0</v>
      </c>
      <c r="AT3633" s="38">
        <f t="shared" si="46"/>
        <v>0</v>
      </c>
      <c r="AU3633" s="38">
        <f t="shared" si="47"/>
        <v>0</v>
      </c>
      <c r="AV3633" s="38">
        <f t="shared" si="48"/>
        <v>3</v>
      </c>
      <c r="AW3633" s="38">
        <f t="shared" si="51"/>
        <v>0</v>
      </c>
      <c r="AX3633" s="38">
        <f t="shared" si="52"/>
        <v>-1</v>
      </c>
      <c r="AY3633" s="38">
        <f t="shared" si="49"/>
        <v>-0.0005272772445</v>
      </c>
      <c r="AZ3633" s="12">
        <f t="shared" si="30"/>
        <v>135.5226237</v>
      </c>
      <c r="BA3633" s="12">
        <f t="shared" si="41"/>
        <v>92.77446816</v>
      </c>
      <c r="BB3633" s="12">
        <f t="shared" si="53"/>
        <v>120.8860019</v>
      </c>
      <c r="BC3633" s="12">
        <f t="shared" si="50"/>
        <v>-0.0005272772445</v>
      </c>
      <c r="BD3633" s="12">
        <f t="shared" si="54"/>
        <v>114.3956225</v>
      </c>
    </row>
    <row r="3634" ht="14.25" customHeight="1">
      <c r="A3634" s="7">
        <v>41794.0</v>
      </c>
      <c r="B3634" s="21" t="s">
        <v>90</v>
      </c>
      <c r="C3634" s="8">
        <v>66.031456</v>
      </c>
      <c r="D3634" s="33">
        <f t="shared" si="5"/>
        <v>-0.001541490382</v>
      </c>
      <c r="E3634" s="33">
        <f t="shared" si="7"/>
        <v>0.01164572669</v>
      </c>
      <c r="F3634" s="33">
        <f t="shared" si="9"/>
        <v>0.0284178944</v>
      </c>
      <c r="G3634" s="33">
        <f t="shared" si="11"/>
        <v>0.03179088087</v>
      </c>
      <c r="H3634" s="33">
        <f t="shared" si="20"/>
        <v>0.3651186035</v>
      </c>
      <c r="I3634" s="45">
        <f t="shared" si="31"/>
        <v>0.9100136967</v>
      </c>
      <c r="J3634" s="45">
        <f t="shared" si="43"/>
        <v>0.05231461716</v>
      </c>
      <c r="K3634" s="21" t="s">
        <v>91</v>
      </c>
      <c r="L3634" s="8">
        <v>29.931524</v>
      </c>
      <c r="M3634" s="33">
        <f t="shared" si="6"/>
        <v>-0.002201645147</v>
      </c>
      <c r="N3634" s="33">
        <f t="shared" si="8"/>
        <v>0.005174858945</v>
      </c>
      <c r="O3634" s="33">
        <f t="shared" si="10"/>
        <v>0.005174858945</v>
      </c>
      <c r="P3634" s="33">
        <f t="shared" si="12"/>
        <v>0.007409213424</v>
      </c>
      <c r="Q3634" s="45">
        <f t="shared" si="21"/>
        <v>-0.04748505069</v>
      </c>
      <c r="R3634" s="45">
        <f t="shared" si="32"/>
        <v>-0.3517652298</v>
      </c>
      <c r="S3634" s="45">
        <f t="shared" si="44"/>
        <v>-0.7293899538</v>
      </c>
      <c r="T3634" s="33">
        <f t="shared" si="22"/>
        <v>0.4126036542</v>
      </c>
      <c r="U3634" s="33">
        <f t="shared" si="33"/>
        <v>1.261778927</v>
      </c>
      <c r="V3634" s="33">
        <f t="shared" si="42"/>
        <v>0.781704571</v>
      </c>
      <c r="W3634" s="44">
        <f t="shared" si="13"/>
        <v>0.007015490268</v>
      </c>
      <c r="X3634" s="44">
        <f t="shared" si="14"/>
        <v>0.005640896789</v>
      </c>
      <c r="Y3634" s="33">
        <f t="shared" si="15"/>
        <v>0.8040630909</v>
      </c>
      <c r="Z3634" s="43">
        <v>1.0</v>
      </c>
      <c r="AA3634" s="33">
        <f t="shared" si="16"/>
        <v>1.804063091</v>
      </c>
      <c r="AB3634" s="33">
        <f t="shared" si="17"/>
        <v>0.4456956605</v>
      </c>
      <c r="AC3634" s="33">
        <f t="shared" si="18"/>
        <v>0.5543043395</v>
      </c>
      <c r="AD3634" s="33">
        <f t="shared" si="19"/>
        <v>0.0003234791623</v>
      </c>
      <c r="AE3634" s="34">
        <f t="shared" si="23"/>
        <v>0</v>
      </c>
      <c r="AF3634" s="34">
        <f t="shared" si="24"/>
        <v>0</v>
      </c>
      <c r="AG3634" s="34">
        <f t="shared" si="25"/>
        <v>0</v>
      </c>
      <c r="AH3634" s="34">
        <f t="shared" si="26"/>
        <v>0</v>
      </c>
      <c r="AI3634" s="34">
        <f t="shared" si="28"/>
        <v>1</v>
      </c>
      <c r="AJ3634" s="34">
        <f t="shared" si="29"/>
        <v>0</v>
      </c>
      <c r="AK3634" s="34">
        <f t="shared" si="27"/>
        <v>0</v>
      </c>
      <c r="AL3634" s="36">
        <f t="shared" si="34"/>
        <v>-1</v>
      </c>
      <c r="AM3634" s="36">
        <f t="shared" si="35"/>
        <v>0</v>
      </c>
      <c r="AN3634" s="46">
        <f t="shared" si="36"/>
        <v>0</v>
      </c>
      <c r="AO3634" s="36">
        <f t="shared" si="37"/>
        <v>4</v>
      </c>
      <c r="AP3634" s="36">
        <f t="shared" si="39"/>
        <v>0</v>
      </c>
      <c r="AQ3634" s="36">
        <f t="shared" si="40"/>
        <v>-1</v>
      </c>
      <c r="AR3634" s="36">
        <f t="shared" si="38"/>
        <v>-0.0003234791623</v>
      </c>
      <c r="AS3634" s="38">
        <f t="shared" si="45"/>
        <v>0</v>
      </c>
      <c r="AT3634" s="38">
        <f t="shared" si="46"/>
        <v>0</v>
      </c>
      <c r="AU3634" s="38">
        <f t="shared" si="47"/>
        <v>0</v>
      </c>
      <c r="AV3634" s="38">
        <f t="shared" si="48"/>
        <v>4</v>
      </c>
      <c r="AW3634" s="38">
        <f t="shared" si="51"/>
        <v>0</v>
      </c>
      <c r="AX3634" s="38">
        <f t="shared" si="52"/>
        <v>-1</v>
      </c>
      <c r="AY3634" s="38">
        <f t="shared" si="49"/>
        <v>-0.0003234791623</v>
      </c>
      <c r="AZ3634" s="12">
        <f t="shared" si="30"/>
        <v>135.5226237</v>
      </c>
      <c r="BA3634" s="12">
        <f t="shared" si="41"/>
        <v>92.74445755</v>
      </c>
      <c r="BB3634" s="12">
        <f t="shared" si="53"/>
        <v>120.8468978</v>
      </c>
      <c r="BC3634" s="12">
        <f t="shared" si="50"/>
        <v>-0.0002156527749</v>
      </c>
      <c r="BD3634" s="12">
        <f t="shared" si="54"/>
        <v>114.3709528</v>
      </c>
    </row>
    <row r="3635" ht="14.25" customHeight="1">
      <c r="A3635" s="7">
        <v>41795.0</v>
      </c>
      <c r="B3635" s="21" t="s">
        <v>90</v>
      </c>
      <c r="C3635" s="8">
        <v>66.28067</v>
      </c>
      <c r="D3635" s="33">
        <f t="shared" si="5"/>
        <v>0.003774170904</v>
      </c>
      <c r="E3635" s="33">
        <f t="shared" si="7"/>
        <v>0.007824856773</v>
      </c>
      <c r="F3635" s="33">
        <f t="shared" si="9"/>
        <v>0.02690435885</v>
      </c>
      <c r="G3635" s="33">
        <f t="shared" si="11"/>
        <v>0.01862237419</v>
      </c>
      <c r="H3635" s="33">
        <f t="shared" si="20"/>
        <v>0.08576256634</v>
      </c>
      <c r="I3635" s="45">
        <f t="shared" si="31"/>
        <v>0.8465644065</v>
      </c>
      <c r="J3635" s="45">
        <f t="shared" si="43"/>
        <v>-0.7491597516</v>
      </c>
      <c r="K3635" s="21" t="s">
        <v>91</v>
      </c>
      <c r="L3635" s="8">
        <v>30.004889</v>
      </c>
      <c r="M3635" s="33">
        <f t="shared" si="6"/>
        <v>0.002451094705</v>
      </c>
      <c r="N3635" s="33">
        <f t="shared" si="8"/>
        <v>0.00565643197</v>
      </c>
      <c r="O3635" s="33">
        <f t="shared" si="10"/>
        <v>0.0004889593192</v>
      </c>
      <c r="P3635" s="33">
        <f t="shared" si="12"/>
        <v>-0.000489547074</v>
      </c>
      <c r="Q3635" s="45">
        <f t="shared" si="21"/>
        <v>-0.004802297779</v>
      </c>
      <c r="R3635" s="45">
        <f t="shared" si="32"/>
        <v>-0.5557198686</v>
      </c>
      <c r="S3635" s="45">
        <f t="shared" si="44"/>
        <v>-1.028086531</v>
      </c>
      <c r="T3635" s="33">
        <f t="shared" si="22"/>
        <v>0.09056486412</v>
      </c>
      <c r="U3635" s="33">
        <f t="shared" si="33"/>
        <v>1.402284275</v>
      </c>
      <c r="V3635" s="33">
        <f t="shared" si="42"/>
        <v>0.2789267796</v>
      </c>
      <c r="W3635" s="44">
        <f t="shared" si="13"/>
        <v>0.006076754627</v>
      </c>
      <c r="X3635" s="44">
        <f t="shared" si="14"/>
        <v>0.005160231093</v>
      </c>
      <c r="Y3635" s="33">
        <f t="shared" si="15"/>
        <v>0.8491754907</v>
      </c>
      <c r="Z3635" s="43">
        <v>1.0</v>
      </c>
      <c r="AA3635" s="33">
        <f t="shared" si="16"/>
        <v>1.849175491</v>
      </c>
      <c r="AB3635" s="33">
        <f t="shared" si="17"/>
        <v>0.4592184436</v>
      </c>
      <c r="AC3635" s="33">
        <f t="shared" si="18"/>
        <v>0.5407815564</v>
      </c>
      <c r="AD3635" s="33">
        <f t="shared" si="19"/>
        <v>-0.0005377379425</v>
      </c>
      <c r="AE3635" s="34">
        <f t="shared" si="23"/>
        <v>0</v>
      </c>
      <c r="AF3635" s="34">
        <f t="shared" si="24"/>
        <v>0</v>
      </c>
      <c r="AG3635" s="34">
        <f t="shared" si="25"/>
        <v>0</v>
      </c>
      <c r="AH3635" s="34">
        <f t="shared" si="26"/>
        <v>0</v>
      </c>
      <c r="AI3635" s="34">
        <f t="shared" si="28"/>
        <v>0</v>
      </c>
      <c r="AJ3635" s="34">
        <f t="shared" si="29"/>
        <v>0</v>
      </c>
      <c r="AK3635" s="34">
        <f t="shared" si="27"/>
        <v>0</v>
      </c>
      <c r="AL3635" s="36">
        <f t="shared" si="34"/>
        <v>-1</v>
      </c>
      <c r="AM3635" s="36">
        <f t="shared" si="35"/>
        <v>0</v>
      </c>
      <c r="AN3635" s="46">
        <f t="shared" si="36"/>
        <v>0</v>
      </c>
      <c r="AO3635" s="36">
        <f t="shared" si="37"/>
        <v>5</v>
      </c>
      <c r="AP3635" s="36">
        <f t="shared" si="39"/>
        <v>0</v>
      </c>
      <c r="AQ3635" s="36">
        <f t="shared" si="40"/>
        <v>-1</v>
      </c>
      <c r="AR3635" s="36">
        <f t="shared" si="38"/>
        <v>0.0005377379425</v>
      </c>
      <c r="AS3635" s="38">
        <f t="shared" si="45"/>
        <v>0</v>
      </c>
      <c r="AT3635" s="38">
        <f t="shared" si="46"/>
        <v>0</v>
      </c>
      <c r="AU3635" s="38">
        <f t="shared" si="47"/>
        <v>0</v>
      </c>
      <c r="AV3635" s="38">
        <f t="shared" si="48"/>
        <v>5</v>
      </c>
      <c r="AW3635" s="38">
        <f t="shared" si="51"/>
        <v>0</v>
      </c>
      <c r="AX3635" s="38">
        <f t="shared" si="52"/>
        <v>-1</v>
      </c>
      <c r="AY3635" s="38">
        <f t="shared" si="49"/>
        <v>0.0005377379425</v>
      </c>
      <c r="AZ3635" s="12">
        <f t="shared" si="30"/>
        <v>135.5226237</v>
      </c>
      <c r="BA3635" s="12">
        <f t="shared" si="41"/>
        <v>92.79432977</v>
      </c>
      <c r="BB3635" s="12">
        <f t="shared" si="53"/>
        <v>120.9118818</v>
      </c>
      <c r="BC3635" s="12">
        <f t="shared" si="50"/>
        <v>0.0003584919617</v>
      </c>
      <c r="BD3635" s="12">
        <f t="shared" si="54"/>
        <v>114.4119539</v>
      </c>
    </row>
    <row r="3636" ht="14.25" customHeight="1">
      <c r="A3636" s="7">
        <v>41796.0</v>
      </c>
      <c r="B3636" s="21" t="s">
        <v>90</v>
      </c>
      <c r="C3636" s="8">
        <v>66.393974</v>
      </c>
      <c r="D3636" s="33">
        <f t="shared" si="5"/>
        <v>0.001709457674</v>
      </c>
      <c r="E3636" s="33">
        <f t="shared" si="7"/>
        <v>0.002689581371</v>
      </c>
      <c r="F3636" s="33">
        <f t="shared" si="9"/>
        <v>0.03491004498</v>
      </c>
      <c r="G3636" s="33">
        <f t="shared" si="11"/>
        <v>0.0220119642</v>
      </c>
      <c r="H3636" s="33">
        <f t="shared" si="20"/>
        <v>-0.3376257972</v>
      </c>
      <c r="I3636" s="45">
        <f t="shared" si="31"/>
        <v>1.501971787</v>
      </c>
      <c r="J3636" s="45">
        <f t="shared" si="43"/>
        <v>-0.5259545066</v>
      </c>
      <c r="K3636" s="21" t="s">
        <v>91</v>
      </c>
      <c r="L3636" s="8">
        <v>30.078281</v>
      </c>
      <c r="M3636" s="33">
        <f t="shared" si="6"/>
        <v>0.002446001383</v>
      </c>
      <c r="N3636" s="33">
        <f t="shared" si="8"/>
        <v>0.001955256876</v>
      </c>
      <c r="O3636" s="33">
        <f t="shared" si="10"/>
        <v>0.01010332322</v>
      </c>
      <c r="P3636" s="33">
        <f t="shared" si="12"/>
        <v>0.006383607108</v>
      </c>
      <c r="Q3636" s="45">
        <f t="shared" si="21"/>
        <v>-0.2498417814</v>
      </c>
      <c r="R3636" s="45">
        <f t="shared" si="32"/>
        <v>-0.07874410382</v>
      </c>
      <c r="S3636" s="45">
        <f t="shared" si="44"/>
        <v>-0.752472969</v>
      </c>
      <c r="T3636" s="33">
        <f t="shared" si="22"/>
        <v>-0.08778401585</v>
      </c>
      <c r="U3636" s="33">
        <f t="shared" si="33"/>
        <v>1.580715891</v>
      </c>
      <c r="V3636" s="33">
        <f t="shared" si="42"/>
        <v>0.2265184624</v>
      </c>
      <c r="W3636" s="44">
        <f t="shared" si="13"/>
        <v>0.006048626836</v>
      </c>
      <c r="X3636" s="44">
        <f t="shared" si="14"/>
        <v>0.005080255355</v>
      </c>
      <c r="Y3636" s="33">
        <f t="shared" si="15"/>
        <v>0.8399022608</v>
      </c>
      <c r="Z3636" s="43">
        <v>1.0</v>
      </c>
      <c r="AA3636" s="33">
        <f t="shared" si="16"/>
        <v>1.839902261</v>
      </c>
      <c r="AB3636" s="33">
        <f t="shared" si="17"/>
        <v>0.4564928685</v>
      </c>
      <c r="AC3636" s="33">
        <f t="shared" si="18"/>
        <v>0.5435071315</v>
      </c>
      <c r="AD3636" s="33">
        <f t="shared" si="19"/>
        <v>0.001527903</v>
      </c>
      <c r="AE3636" s="34">
        <f t="shared" si="23"/>
        <v>0</v>
      </c>
      <c r="AF3636" s="34">
        <f t="shared" si="24"/>
        <v>0</v>
      </c>
      <c r="AG3636" s="34">
        <f t="shared" si="25"/>
        <v>0</v>
      </c>
      <c r="AH3636" s="34">
        <f t="shared" si="26"/>
        <v>0</v>
      </c>
      <c r="AI3636" s="34">
        <f t="shared" si="28"/>
        <v>0</v>
      </c>
      <c r="AJ3636" s="34">
        <f t="shared" si="29"/>
        <v>0</v>
      </c>
      <c r="AK3636" s="34">
        <f t="shared" si="27"/>
        <v>0</v>
      </c>
      <c r="AL3636" s="36">
        <f t="shared" si="34"/>
        <v>-1</v>
      </c>
      <c r="AM3636" s="36">
        <f t="shared" si="35"/>
        <v>0</v>
      </c>
      <c r="AN3636" s="46">
        <f t="shared" si="36"/>
        <v>0</v>
      </c>
      <c r="AO3636" s="36">
        <f t="shared" si="37"/>
        <v>1</v>
      </c>
      <c r="AP3636" s="36">
        <f t="shared" si="39"/>
        <v>1</v>
      </c>
      <c r="AQ3636" s="36">
        <f t="shared" si="40"/>
        <v>-1</v>
      </c>
      <c r="AR3636" s="36">
        <f t="shared" si="38"/>
        <v>-0.001527903</v>
      </c>
      <c r="AS3636" s="38">
        <f t="shared" si="45"/>
        <v>0</v>
      </c>
      <c r="AT3636" s="38">
        <f t="shared" si="46"/>
        <v>0</v>
      </c>
      <c r="AU3636" s="38">
        <f t="shared" si="47"/>
        <v>0</v>
      </c>
      <c r="AV3636" s="38">
        <f t="shared" si="48"/>
        <v>0</v>
      </c>
      <c r="AW3636" s="38">
        <f t="shared" si="51"/>
        <v>1</v>
      </c>
      <c r="AX3636" s="38">
        <f t="shared" si="52"/>
        <v>0</v>
      </c>
      <c r="AY3636" s="38">
        <f t="shared" si="49"/>
        <v>0</v>
      </c>
      <c r="AZ3636" s="12">
        <f t="shared" si="30"/>
        <v>135.5226237</v>
      </c>
      <c r="BA3636" s="12">
        <f t="shared" si="41"/>
        <v>92.65254903</v>
      </c>
      <c r="BB3636" s="12">
        <f t="shared" si="53"/>
        <v>120.9118818</v>
      </c>
      <c r="BC3636" s="12">
        <f t="shared" si="50"/>
        <v>-0.000509301</v>
      </c>
      <c r="BD3636" s="12">
        <f t="shared" si="54"/>
        <v>114.3536837</v>
      </c>
    </row>
    <row r="3637" ht="14.25" customHeight="1">
      <c r="A3637" s="7">
        <v>41799.0</v>
      </c>
      <c r="B3637" s="21" t="s">
        <v>90</v>
      </c>
      <c r="C3637" s="8">
        <v>66.461937</v>
      </c>
      <c r="D3637" s="33">
        <f t="shared" si="5"/>
        <v>0.001023632054</v>
      </c>
      <c r="E3637" s="33">
        <f t="shared" si="7"/>
        <v>0.008970619908</v>
      </c>
      <c r="F3637" s="33">
        <f t="shared" si="9"/>
        <v>0.0329521883</v>
      </c>
      <c r="G3637" s="33">
        <f t="shared" si="11"/>
        <v>0.01707271925</v>
      </c>
      <c r="H3637" s="33">
        <f t="shared" si="20"/>
        <v>0.2437071849</v>
      </c>
      <c r="I3637" s="45">
        <f t="shared" si="31"/>
        <v>1.446453412</v>
      </c>
      <c r="J3637" s="45">
        <f t="shared" si="43"/>
        <v>-0.8290090941</v>
      </c>
      <c r="K3637" s="21" t="s">
        <v>91</v>
      </c>
      <c r="L3637" s="8">
        <v>30.019585</v>
      </c>
      <c r="M3637" s="33">
        <f t="shared" si="6"/>
        <v>-0.001951441307</v>
      </c>
      <c r="N3637" s="33">
        <f t="shared" si="8"/>
        <v>0.001223764498</v>
      </c>
      <c r="O3637" s="33">
        <f t="shared" si="10"/>
        <v>0.008132165872</v>
      </c>
      <c r="P3637" s="33">
        <f t="shared" si="12"/>
        <v>0.0009789856528</v>
      </c>
      <c r="Q3637" s="45">
        <f t="shared" si="21"/>
        <v>-0.2896840061</v>
      </c>
      <c r="R3637" s="45">
        <f t="shared" si="32"/>
        <v>-0.1619452152</v>
      </c>
      <c r="S3637" s="45">
        <f t="shared" si="44"/>
        <v>-0.9661894045</v>
      </c>
      <c r="T3637" s="33">
        <f t="shared" si="22"/>
        <v>0.5333911911</v>
      </c>
      <c r="U3637" s="33">
        <f t="shared" si="33"/>
        <v>1.608398627</v>
      </c>
      <c r="V3637" s="33">
        <f t="shared" si="42"/>
        <v>0.1371803104</v>
      </c>
      <c r="W3637" s="44">
        <f t="shared" si="13"/>
        <v>0.005943262828</v>
      </c>
      <c r="X3637" s="44">
        <f t="shared" si="14"/>
        <v>0.00504961353</v>
      </c>
      <c r="Y3637" s="33">
        <f t="shared" si="15"/>
        <v>0.8496365845</v>
      </c>
      <c r="Z3637" s="43">
        <v>1.0</v>
      </c>
      <c r="AA3637" s="33">
        <f t="shared" si="16"/>
        <v>1.849636584</v>
      </c>
      <c r="AB3637" s="33">
        <f t="shared" si="17"/>
        <v>0.4593532544</v>
      </c>
      <c r="AC3637" s="33">
        <f t="shared" si="18"/>
        <v>0.5406467456</v>
      </c>
      <c r="AD3637" s="33">
        <f t="shared" si="19"/>
        <v>0.0000782697465</v>
      </c>
      <c r="AE3637" s="34">
        <f t="shared" si="23"/>
        <v>0</v>
      </c>
      <c r="AF3637" s="34">
        <f t="shared" si="24"/>
        <v>0</v>
      </c>
      <c r="AG3637" s="34">
        <f t="shared" si="25"/>
        <v>0</v>
      </c>
      <c r="AH3637" s="34">
        <f t="shared" si="26"/>
        <v>0</v>
      </c>
      <c r="AI3637" s="34">
        <f t="shared" si="28"/>
        <v>0</v>
      </c>
      <c r="AJ3637" s="34">
        <f t="shared" si="29"/>
        <v>0</v>
      </c>
      <c r="AK3637" s="34">
        <f t="shared" si="27"/>
        <v>0</v>
      </c>
      <c r="AL3637" s="36">
        <f t="shared" si="34"/>
        <v>-1</v>
      </c>
      <c r="AM3637" s="36">
        <f t="shared" si="35"/>
        <v>0</v>
      </c>
      <c r="AN3637" s="46">
        <f t="shared" si="36"/>
        <v>0</v>
      </c>
      <c r="AO3637" s="36">
        <f t="shared" si="37"/>
        <v>2</v>
      </c>
      <c r="AP3637" s="36">
        <f t="shared" si="39"/>
        <v>0</v>
      </c>
      <c r="AQ3637" s="36">
        <f t="shared" si="40"/>
        <v>-1</v>
      </c>
      <c r="AR3637" s="36">
        <f t="shared" si="38"/>
        <v>-0.0000782697465</v>
      </c>
      <c r="AS3637" s="38">
        <f t="shared" si="45"/>
        <v>0</v>
      </c>
      <c r="AT3637" s="38">
        <f t="shared" si="46"/>
        <v>0</v>
      </c>
      <c r="AU3637" s="38">
        <f t="shared" si="47"/>
        <v>0</v>
      </c>
      <c r="AV3637" s="38">
        <f t="shared" si="48"/>
        <v>0</v>
      </c>
      <c r="AW3637" s="38">
        <f t="shared" si="51"/>
        <v>0</v>
      </c>
      <c r="AX3637" s="38">
        <f t="shared" si="52"/>
        <v>0</v>
      </c>
      <c r="AY3637" s="38">
        <f t="shared" si="49"/>
        <v>0</v>
      </c>
      <c r="AZ3637" s="12">
        <f t="shared" si="30"/>
        <v>135.5226237</v>
      </c>
      <c r="BA3637" s="12">
        <f t="shared" si="41"/>
        <v>92.64529714</v>
      </c>
      <c r="BB3637" s="12">
        <f t="shared" si="53"/>
        <v>120.9118818</v>
      </c>
      <c r="BC3637" s="12">
        <f t="shared" si="50"/>
        <v>-0.0000260899155</v>
      </c>
      <c r="BD3637" s="12">
        <f t="shared" si="54"/>
        <v>114.3507003</v>
      </c>
    </row>
    <row r="3638" ht="14.25" customHeight="1">
      <c r="A3638" s="7">
        <v>41800.0</v>
      </c>
      <c r="B3638" s="21" t="s">
        <v>90</v>
      </c>
      <c r="C3638" s="8">
        <v>66.77916</v>
      </c>
      <c r="D3638" s="33">
        <f t="shared" si="5"/>
        <v>0.004773002629</v>
      </c>
      <c r="E3638" s="33">
        <f t="shared" si="7"/>
        <v>0.009764506286</v>
      </c>
      <c r="F3638" s="33">
        <f t="shared" si="9"/>
        <v>0.0294860825</v>
      </c>
      <c r="G3638" s="33">
        <f t="shared" si="11"/>
        <v>0.02474885549</v>
      </c>
      <c r="H3638" s="33">
        <f t="shared" si="20"/>
        <v>0.3103948377</v>
      </c>
      <c r="I3638" s="45">
        <f t="shared" si="31"/>
        <v>1.221064402</v>
      </c>
      <c r="J3638" s="45">
        <f t="shared" si="43"/>
        <v>-0.3745786001</v>
      </c>
      <c r="K3638" s="21" t="s">
        <v>91</v>
      </c>
      <c r="L3638" s="8">
        <v>30.136978</v>
      </c>
      <c r="M3638" s="33">
        <f t="shared" si="6"/>
        <v>0.003910547065</v>
      </c>
      <c r="N3638" s="33">
        <f t="shared" si="8"/>
        <v>0.004647376747</v>
      </c>
      <c r="O3638" s="33">
        <f t="shared" si="10"/>
        <v>0.007357960235</v>
      </c>
      <c r="P3638" s="33">
        <f t="shared" si="12"/>
        <v>0.006124252112</v>
      </c>
      <c r="Q3638" s="45">
        <f t="shared" si="21"/>
        <v>-0.06288102564</v>
      </c>
      <c r="R3638" s="45">
        <f t="shared" si="32"/>
        <v>-0.2012134559</v>
      </c>
      <c r="S3638" s="45">
        <f t="shared" si="44"/>
        <v>-0.7743880748</v>
      </c>
      <c r="T3638" s="33">
        <f t="shared" si="22"/>
        <v>0.3732758633</v>
      </c>
      <c r="U3638" s="33">
        <f t="shared" si="33"/>
        <v>1.422277858</v>
      </c>
      <c r="V3638" s="33">
        <f t="shared" si="42"/>
        <v>0.3998094747</v>
      </c>
      <c r="W3638" s="44">
        <f t="shared" si="13"/>
        <v>0.0059404631</v>
      </c>
      <c r="X3638" s="44">
        <f t="shared" si="14"/>
        <v>0.005111001862</v>
      </c>
      <c r="Y3638" s="33">
        <f t="shared" si="15"/>
        <v>0.8603709468</v>
      </c>
      <c r="Z3638" s="43">
        <v>1.0</v>
      </c>
      <c r="AA3638" s="33">
        <f t="shared" si="16"/>
        <v>1.860370947</v>
      </c>
      <c r="AB3638" s="33">
        <f t="shared" si="17"/>
        <v>0.4624727925</v>
      </c>
      <c r="AC3638" s="33">
        <f t="shared" si="18"/>
        <v>0.5375272075</v>
      </c>
      <c r="AD3638" s="33">
        <f t="shared" si="19"/>
        <v>-0.0005993495746</v>
      </c>
      <c r="AE3638" s="34">
        <f t="shared" si="23"/>
        <v>0</v>
      </c>
      <c r="AF3638" s="34">
        <f t="shared" si="24"/>
        <v>0</v>
      </c>
      <c r="AG3638" s="34">
        <f t="shared" si="25"/>
        <v>0</v>
      </c>
      <c r="AH3638" s="34">
        <f t="shared" si="26"/>
        <v>0</v>
      </c>
      <c r="AI3638" s="34">
        <f t="shared" si="28"/>
        <v>0</v>
      </c>
      <c r="AJ3638" s="34">
        <f t="shared" si="29"/>
        <v>0</v>
      </c>
      <c r="AK3638" s="34">
        <f t="shared" si="27"/>
        <v>0</v>
      </c>
      <c r="AL3638" s="36">
        <f t="shared" si="34"/>
        <v>-1</v>
      </c>
      <c r="AM3638" s="36">
        <f t="shared" si="35"/>
        <v>0</v>
      </c>
      <c r="AN3638" s="46">
        <f t="shared" si="36"/>
        <v>0</v>
      </c>
      <c r="AO3638" s="36">
        <f t="shared" si="37"/>
        <v>3</v>
      </c>
      <c r="AP3638" s="36">
        <f t="shared" si="39"/>
        <v>0</v>
      </c>
      <c r="AQ3638" s="36">
        <f t="shared" si="40"/>
        <v>-1</v>
      </c>
      <c r="AR3638" s="36">
        <f t="shared" si="38"/>
        <v>0.0005993495746</v>
      </c>
      <c r="AS3638" s="38">
        <f t="shared" si="45"/>
        <v>0</v>
      </c>
      <c r="AT3638" s="38">
        <f t="shared" si="46"/>
        <v>0</v>
      </c>
      <c r="AU3638" s="38">
        <f t="shared" si="47"/>
        <v>0</v>
      </c>
      <c r="AV3638" s="38">
        <f t="shared" si="48"/>
        <v>0</v>
      </c>
      <c r="AW3638" s="38">
        <f t="shared" si="51"/>
        <v>0</v>
      </c>
      <c r="AX3638" s="38">
        <f t="shared" si="52"/>
        <v>0</v>
      </c>
      <c r="AY3638" s="38">
        <f t="shared" si="49"/>
        <v>0</v>
      </c>
      <c r="AZ3638" s="12">
        <f t="shared" si="30"/>
        <v>135.5226237</v>
      </c>
      <c r="BA3638" s="12">
        <f t="shared" si="41"/>
        <v>92.70082406</v>
      </c>
      <c r="BB3638" s="12">
        <f t="shared" si="53"/>
        <v>120.9118818</v>
      </c>
      <c r="BC3638" s="12">
        <f t="shared" si="50"/>
        <v>0.0001997831915</v>
      </c>
      <c r="BD3638" s="12">
        <f t="shared" si="54"/>
        <v>114.3735456</v>
      </c>
    </row>
    <row r="3639" ht="14.25" customHeight="1">
      <c r="A3639" s="7">
        <v>41801.0</v>
      </c>
      <c r="B3639" s="21" t="s">
        <v>90</v>
      </c>
      <c r="C3639" s="8">
        <v>66.295776</v>
      </c>
      <c r="D3639" s="33">
        <f t="shared" si="5"/>
        <v>-0.007238545678</v>
      </c>
      <c r="E3639" s="33">
        <f t="shared" si="7"/>
        <v>0.004002940659</v>
      </c>
      <c r="F3639" s="33">
        <f t="shared" si="9"/>
        <v>0.0156952845</v>
      </c>
      <c r="G3639" s="33">
        <f t="shared" si="11"/>
        <v>0.01383239943</v>
      </c>
      <c r="H3639" s="33">
        <f t="shared" si="20"/>
        <v>-0.2369791507</v>
      </c>
      <c r="I3639" s="45">
        <f t="shared" si="31"/>
        <v>0.1426887294</v>
      </c>
      <c r="J3639" s="45">
        <f t="shared" si="43"/>
        <v>-1.038973716</v>
      </c>
      <c r="K3639" s="21" t="s">
        <v>91</v>
      </c>
      <c r="L3639" s="8">
        <v>29.982893</v>
      </c>
      <c r="M3639" s="33">
        <f t="shared" si="6"/>
        <v>-0.005112821863</v>
      </c>
      <c r="N3639" s="33">
        <f t="shared" si="8"/>
        <v>0.001716217323</v>
      </c>
      <c r="O3639" s="33">
        <f t="shared" si="10"/>
        <v>0.006899957451</v>
      </c>
      <c r="P3639" s="33">
        <f t="shared" si="12"/>
        <v>-0.00608075355</v>
      </c>
      <c r="Q3639" s="45">
        <f t="shared" si="21"/>
        <v>-0.272537426</v>
      </c>
      <c r="R3639" s="45">
        <f t="shared" si="32"/>
        <v>-0.2232381027</v>
      </c>
      <c r="S3639" s="45">
        <f t="shared" si="44"/>
        <v>-1.268611644</v>
      </c>
      <c r="T3639" s="33">
        <f t="shared" si="22"/>
        <v>0.03555827525</v>
      </c>
      <c r="U3639" s="33">
        <f t="shared" si="33"/>
        <v>0.3659268321</v>
      </c>
      <c r="V3639" s="33">
        <f t="shared" si="42"/>
        <v>0.2296379284</v>
      </c>
      <c r="W3639" s="44">
        <f t="shared" si="13"/>
        <v>0.006206001907</v>
      </c>
      <c r="X3639" s="44">
        <f t="shared" si="14"/>
        <v>0.004985760457</v>
      </c>
      <c r="Y3639" s="33">
        <f t="shared" si="15"/>
        <v>0.8033772034</v>
      </c>
      <c r="Z3639" s="43">
        <v>1.0</v>
      </c>
      <c r="AA3639" s="33">
        <f t="shared" si="16"/>
        <v>1.803377203</v>
      </c>
      <c r="AB3639" s="33">
        <f t="shared" si="17"/>
        <v>0.4454848392</v>
      </c>
      <c r="AC3639" s="33">
        <f t="shared" si="18"/>
        <v>0.5545151608</v>
      </c>
      <c r="AD3639" s="33">
        <f t="shared" si="19"/>
        <v>-0.0009961071124</v>
      </c>
      <c r="AE3639" s="34">
        <f t="shared" si="23"/>
        <v>0</v>
      </c>
      <c r="AF3639" s="34">
        <f t="shared" si="24"/>
        <v>0</v>
      </c>
      <c r="AG3639" s="34">
        <f t="shared" si="25"/>
        <v>0</v>
      </c>
      <c r="AH3639" s="34">
        <f t="shared" si="26"/>
        <v>0</v>
      </c>
      <c r="AI3639" s="34">
        <f t="shared" si="28"/>
        <v>0</v>
      </c>
      <c r="AJ3639" s="34">
        <f t="shared" si="29"/>
        <v>0</v>
      </c>
      <c r="AK3639" s="34">
        <f t="shared" si="27"/>
        <v>0</v>
      </c>
      <c r="AL3639" s="36">
        <f t="shared" si="34"/>
        <v>0</v>
      </c>
      <c r="AM3639" s="36">
        <f t="shared" si="35"/>
        <v>0</v>
      </c>
      <c r="AN3639" s="46">
        <f t="shared" si="36"/>
        <v>0</v>
      </c>
      <c r="AO3639" s="36">
        <f t="shared" si="37"/>
        <v>4</v>
      </c>
      <c r="AP3639" s="36">
        <f t="shared" si="39"/>
        <v>0</v>
      </c>
      <c r="AQ3639" s="36">
        <f t="shared" si="40"/>
        <v>-1</v>
      </c>
      <c r="AR3639" s="36">
        <f t="shared" si="38"/>
        <v>0.0009961071124</v>
      </c>
      <c r="AS3639" s="38">
        <f t="shared" si="45"/>
        <v>0</v>
      </c>
      <c r="AT3639" s="38">
        <f t="shared" si="46"/>
        <v>0</v>
      </c>
      <c r="AU3639" s="38">
        <f t="shared" si="47"/>
        <v>0</v>
      </c>
      <c r="AV3639" s="38">
        <f t="shared" si="48"/>
        <v>0</v>
      </c>
      <c r="AW3639" s="38">
        <f t="shared" si="51"/>
        <v>0</v>
      </c>
      <c r="AX3639" s="38">
        <f t="shared" si="52"/>
        <v>0</v>
      </c>
      <c r="AY3639" s="38">
        <f t="shared" si="49"/>
        <v>0</v>
      </c>
      <c r="AZ3639" s="12">
        <f t="shared" si="30"/>
        <v>135.5226237</v>
      </c>
      <c r="BA3639" s="12">
        <f t="shared" si="41"/>
        <v>92.79316401</v>
      </c>
      <c r="BB3639" s="12">
        <f t="shared" si="53"/>
        <v>120.9118818</v>
      </c>
      <c r="BC3639" s="12">
        <f t="shared" si="50"/>
        <v>0.0003320357041</v>
      </c>
      <c r="BD3639" s="12">
        <f t="shared" si="54"/>
        <v>114.4115217</v>
      </c>
    </row>
    <row r="3640" ht="14.25" customHeight="1">
      <c r="A3640" s="7">
        <v>41802.0</v>
      </c>
      <c r="B3640" s="21" t="s">
        <v>90</v>
      </c>
      <c r="C3640" s="8">
        <v>65.872833</v>
      </c>
      <c r="D3640" s="33">
        <f t="shared" si="5"/>
        <v>-0.006379637219</v>
      </c>
      <c r="E3640" s="33">
        <f t="shared" si="7"/>
        <v>-0.006153181614</v>
      </c>
      <c r="F3640" s="33">
        <f t="shared" si="9"/>
        <v>0.001623527394</v>
      </c>
      <c r="G3640" s="33">
        <f t="shared" si="11"/>
        <v>0.01188857262</v>
      </c>
      <c r="H3640" s="33">
        <f t="shared" si="20"/>
        <v>-1.163843753</v>
      </c>
      <c r="I3640" s="45">
        <f t="shared" si="31"/>
        <v>-0.9303193852</v>
      </c>
      <c r="J3640" s="45">
        <f t="shared" si="43"/>
        <v>-1.129277414</v>
      </c>
      <c r="K3640" s="21" t="s">
        <v>91</v>
      </c>
      <c r="L3640" s="8">
        <v>29.883083</v>
      </c>
      <c r="M3640" s="33">
        <f t="shared" si="6"/>
        <v>-0.003328898249</v>
      </c>
      <c r="N3640" s="33">
        <f t="shared" si="8"/>
        <v>-0.004059538431</v>
      </c>
      <c r="O3640" s="33">
        <f t="shared" si="10"/>
        <v>0.001573931037</v>
      </c>
      <c r="P3640" s="33">
        <f t="shared" si="12"/>
        <v>-0.004059538431</v>
      </c>
      <c r="Q3640" s="45">
        <f t="shared" si="21"/>
        <v>-0.6757361911</v>
      </c>
      <c r="R3640" s="45">
        <f t="shared" si="32"/>
        <v>-0.4730172659</v>
      </c>
      <c r="S3640" s="45">
        <f t="shared" si="44"/>
        <v>-1.194154925</v>
      </c>
      <c r="T3640" s="33">
        <f t="shared" si="22"/>
        <v>-0.488107562</v>
      </c>
      <c r="U3640" s="33">
        <f t="shared" si="33"/>
        <v>-0.4573021193</v>
      </c>
      <c r="V3640" s="33">
        <f t="shared" si="42"/>
        <v>0.06487751123</v>
      </c>
      <c r="W3640" s="44">
        <f t="shared" si="13"/>
        <v>0.006303701178</v>
      </c>
      <c r="X3640" s="44">
        <f t="shared" si="14"/>
        <v>0.00489748334</v>
      </c>
      <c r="Y3640" s="33">
        <f t="shared" si="15"/>
        <v>0.7769218752</v>
      </c>
      <c r="Z3640" s="43">
        <v>1.0</v>
      </c>
      <c r="AA3640" s="33">
        <f t="shared" si="16"/>
        <v>1.776921875</v>
      </c>
      <c r="AB3640" s="33">
        <f t="shared" si="17"/>
        <v>0.4372290566</v>
      </c>
      <c r="AC3640" s="33">
        <f t="shared" si="18"/>
        <v>0.5627709434</v>
      </c>
      <c r="AD3640" s="33">
        <f t="shared" si="19"/>
        <v>0.0005458585434</v>
      </c>
      <c r="AE3640" s="34">
        <f t="shared" si="23"/>
        <v>0</v>
      </c>
      <c r="AF3640" s="34">
        <f t="shared" si="24"/>
        <v>0</v>
      </c>
      <c r="AG3640" s="34">
        <f t="shared" si="25"/>
        <v>0</v>
      </c>
      <c r="AH3640" s="34">
        <f t="shared" si="26"/>
        <v>0</v>
      </c>
      <c r="AI3640" s="34">
        <f t="shared" si="28"/>
        <v>0</v>
      </c>
      <c r="AJ3640" s="34">
        <f t="shared" si="29"/>
        <v>0</v>
      </c>
      <c r="AK3640" s="34">
        <f t="shared" si="27"/>
        <v>0</v>
      </c>
      <c r="AL3640" s="36">
        <f t="shared" si="34"/>
        <v>0</v>
      </c>
      <c r="AM3640" s="36">
        <f t="shared" si="35"/>
        <v>0</v>
      </c>
      <c r="AN3640" s="46">
        <f t="shared" si="36"/>
        <v>0</v>
      </c>
      <c r="AO3640" s="36">
        <f t="shared" si="37"/>
        <v>5</v>
      </c>
      <c r="AP3640" s="36">
        <f t="shared" si="39"/>
        <v>0</v>
      </c>
      <c r="AQ3640" s="36">
        <f t="shared" si="40"/>
        <v>-1</v>
      </c>
      <c r="AR3640" s="36">
        <f t="shared" si="38"/>
        <v>-0.0005458585434</v>
      </c>
      <c r="AS3640" s="38">
        <f t="shared" si="45"/>
        <v>0</v>
      </c>
      <c r="AT3640" s="38">
        <f t="shared" si="46"/>
        <v>0</v>
      </c>
      <c r="AU3640" s="38">
        <f t="shared" si="47"/>
        <v>0</v>
      </c>
      <c r="AV3640" s="38">
        <f t="shared" si="48"/>
        <v>0</v>
      </c>
      <c r="AW3640" s="38">
        <f t="shared" si="51"/>
        <v>0</v>
      </c>
      <c r="AX3640" s="38">
        <f t="shared" si="52"/>
        <v>0</v>
      </c>
      <c r="AY3640" s="38">
        <f t="shared" si="49"/>
        <v>0</v>
      </c>
      <c r="AZ3640" s="12">
        <f t="shared" si="30"/>
        <v>135.5226237</v>
      </c>
      <c r="BA3640" s="12">
        <f t="shared" si="41"/>
        <v>92.74251207</v>
      </c>
      <c r="BB3640" s="12">
        <f t="shared" si="53"/>
        <v>120.9118818</v>
      </c>
      <c r="BC3640" s="12">
        <f t="shared" si="50"/>
        <v>-0.0001819528478</v>
      </c>
      <c r="BD3640" s="12">
        <f t="shared" si="54"/>
        <v>114.3907042</v>
      </c>
    </row>
    <row r="3641" ht="14.25" customHeight="1">
      <c r="A3641" s="7">
        <v>41803.0</v>
      </c>
      <c r="B3641" s="21" t="s">
        <v>90</v>
      </c>
      <c r="C3641" s="8">
        <v>65.850166</v>
      </c>
      <c r="D3641" s="33">
        <f t="shared" si="5"/>
        <v>-0.0003441024011</v>
      </c>
      <c r="E3641" s="33">
        <f t="shared" si="7"/>
        <v>-0.008190622842</v>
      </c>
      <c r="F3641" s="33">
        <f t="shared" si="9"/>
        <v>-0.005523070817</v>
      </c>
      <c r="G3641" s="33">
        <f t="shared" si="11"/>
        <v>0.02451795191</v>
      </c>
      <c r="H3641" s="33">
        <f t="shared" si="20"/>
        <v>-1.368429618</v>
      </c>
      <c r="I3641" s="45">
        <f t="shared" si="31"/>
        <v>-1.462060718</v>
      </c>
      <c r="J3641" s="45">
        <f t="shared" si="43"/>
        <v>-0.3088270979</v>
      </c>
      <c r="K3641" s="21" t="s">
        <v>91</v>
      </c>
      <c r="L3641" s="8">
        <v>29.846109</v>
      </c>
      <c r="M3641" s="33">
        <f t="shared" si="6"/>
        <v>-0.001237288669</v>
      </c>
      <c r="N3641" s="33">
        <f t="shared" si="8"/>
        <v>-0.007718925161</v>
      </c>
      <c r="O3641" s="33">
        <f t="shared" si="10"/>
        <v>-0.005778760766</v>
      </c>
      <c r="P3641" s="33">
        <f t="shared" si="12"/>
        <v>0.003790754215</v>
      </c>
      <c r="Q3641" s="45">
        <f t="shared" si="21"/>
        <v>-0.9252984764</v>
      </c>
      <c r="R3641" s="45">
        <f t="shared" si="32"/>
        <v>-0.8150157371</v>
      </c>
      <c r="S3641" s="45">
        <f t="shared" si="44"/>
        <v>-0.8496538456</v>
      </c>
      <c r="T3641" s="33">
        <f t="shared" si="22"/>
        <v>-0.4431311417</v>
      </c>
      <c r="U3641" s="33">
        <f t="shared" si="33"/>
        <v>-0.6470449811</v>
      </c>
      <c r="V3641" s="33">
        <f t="shared" si="42"/>
        <v>0.5408267477</v>
      </c>
      <c r="W3641" s="44">
        <f t="shared" si="13"/>
        <v>0.00548699547</v>
      </c>
      <c r="X3641" s="44">
        <f t="shared" si="14"/>
        <v>0.00444457054</v>
      </c>
      <c r="Y3641" s="33">
        <f t="shared" si="15"/>
        <v>0.8100189921</v>
      </c>
      <c r="Z3641" s="43">
        <v>1.0</v>
      </c>
      <c r="AA3641" s="33">
        <f t="shared" si="16"/>
        <v>1.810018992</v>
      </c>
      <c r="AB3641" s="33">
        <f t="shared" si="17"/>
        <v>0.4475196093</v>
      </c>
      <c r="AC3641" s="33">
        <f t="shared" si="18"/>
        <v>0.5524803907</v>
      </c>
      <c r="AD3641" s="33">
        <f t="shared" si="19"/>
        <v>-0.00212076506</v>
      </c>
      <c r="AE3641" s="34">
        <f t="shared" si="23"/>
        <v>0</v>
      </c>
      <c r="AF3641" s="34">
        <f t="shared" si="24"/>
        <v>0</v>
      </c>
      <c r="AG3641" s="34">
        <f t="shared" si="25"/>
        <v>0</v>
      </c>
      <c r="AH3641" s="34">
        <f t="shared" si="26"/>
        <v>0</v>
      </c>
      <c r="AI3641" s="34">
        <f t="shared" si="28"/>
        <v>0</v>
      </c>
      <c r="AJ3641" s="34">
        <f t="shared" si="29"/>
        <v>0</v>
      </c>
      <c r="AK3641" s="34">
        <f t="shared" si="27"/>
        <v>0</v>
      </c>
      <c r="AL3641" s="36">
        <f t="shared" si="34"/>
        <v>0</v>
      </c>
      <c r="AM3641" s="36">
        <f t="shared" si="35"/>
        <v>0</v>
      </c>
      <c r="AN3641" s="46">
        <f t="shared" si="36"/>
        <v>0</v>
      </c>
      <c r="AO3641" s="36">
        <f t="shared" si="37"/>
        <v>0</v>
      </c>
      <c r="AP3641" s="36">
        <f t="shared" si="39"/>
        <v>1</v>
      </c>
      <c r="AQ3641" s="36">
        <f t="shared" si="40"/>
        <v>0</v>
      </c>
      <c r="AR3641" s="36">
        <f t="shared" si="38"/>
        <v>0</v>
      </c>
      <c r="AS3641" s="38">
        <f t="shared" si="45"/>
        <v>0</v>
      </c>
      <c r="AT3641" s="38">
        <f t="shared" si="46"/>
        <v>0</v>
      </c>
      <c r="AU3641" s="38">
        <f t="shared" si="47"/>
        <v>0</v>
      </c>
      <c r="AV3641" s="38">
        <f t="shared" si="48"/>
        <v>0</v>
      </c>
      <c r="AW3641" s="38">
        <f t="shared" si="51"/>
        <v>0</v>
      </c>
      <c r="AX3641" s="38">
        <f t="shared" si="52"/>
        <v>0</v>
      </c>
      <c r="AY3641" s="38">
        <f t="shared" si="49"/>
        <v>0</v>
      </c>
      <c r="AZ3641" s="12">
        <f t="shared" si="30"/>
        <v>135.5226237</v>
      </c>
      <c r="BA3641" s="12">
        <f t="shared" si="41"/>
        <v>92.74251207</v>
      </c>
      <c r="BB3641" s="12">
        <f t="shared" si="53"/>
        <v>120.9118818</v>
      </c>
      <c r="BC3641" s="12">
        <f t="shared" si="50"/>
        <v>0</v>
      </c>
      <c r="BD3641" s="12">
        <f t="shared" si="54"/>
        <v>114.3907042</v>
      </c>
    </row>
    <row r="3642" ht="14.25" customHeight="1">
      <c r="A3642" s="7">
        <v>41806.0</v>
      </c>
      <c r="B3642" s="21" t="s">
        <v>90</v>
      </c>
      <c r="C3642" s="8">
        <v>66.122093</v>
      </c>
      <c r="D3642" s="33">
        <f t="shared" si="5"/>
        <v>0.004129480858</v>
      </c>
      <c r="E3642" s="33">
        <f t="shared" si="7"/>
        <v>-0.005113362856</v>
      </c>
      <c r="F3642" s="33">
        <f t="shared" si="9"/>
        <v>0.003811387017</v>
      </c>
      <c r="G3642" s="33">
        <f t="shared" si="11"/>
        <v>0.01923870859</v>
      </c>
      <c r="H3642" s="33">
        <f t="shared" si="20"/>
        <v>-1.090279657</v>
      </c>
      <c r="I3642" s="45">
        <f t="shared" si="31"/>
        <v>-0.7092552963</v>
      </c>
      <c r="J3642" s="45">
        <f t="shared" si="43"/>
        <v>-0.6215145683</v>
      </c>
      <c r="K3642" s="21" t="s">
        <v>91</v>
      </c>
      <c r="L3642" s="8">
        <v>30.060511</v>
      </c>
      <c r="M3642" s="33">
        <f t="shared" si="6"/>
        <v>0.007183582959</v>
      </c>
      <c r="N3642" s="33">
        <f t="shared" si="8"/>
        <v>0.001363309986</v>
      </c>
      <c r="O3642" s="33">
        <f t="shared" si="10"/>
        <v>0.002588742854</v>
      </c>
      <c r="P3642" s="33">
        <f t="shared" si="12"/>
        <v>0.001853764565</v>
      </c>
      <c r="Q3642" s="45">
        <f t="shared" si="21"/>
        <v>-0.300716573</v>
      </c>
      <c r="R3642" s="45">
        <f t="shared" si="32"/>
        <v>-0.4088108669</v>
      </c>
      <c r="S3642" s="45">
        <f t="shared" si="44"/>
        <v>-0.9003768119</v>
      </c>
      <c r="T3642" s="33">
        <f t="shared" si="22"/>
        <v>-0.7895630842</v>
      </c>
      <c r="U3642" s="33">
        <f t="shared" si="33"/>
        <v>-0.3004444294</v>
      </c>
      <c r="V3642" s="33">
        <f t="shared" si="42"/>
        <v>0.2788622437</v>
      </c>
      <c r="W3642" s="44">
        <f t="shared" si="13"/>
        <v>0.005198340099</v>
      </c>
      <c r="X3642" s="44">
        <f t="shared" si="14"/>
        <v>0.004255922378</v>
      </c>
      <c r="Y3642" s="33">
        <f t="shared" si="15"/>
        <v>0.8187079523</v>
      </c>
      <c r="Z3642" s="43">
        <v>1.0</v>
      </c>
      <c r="AA3642" s="33">
        <f t="shared" si="16"/>
        <v>1.818707952</v>
      </c>
      <c r="AB3642" s="33">
        <f t="shared" si="17"/>
        <v>0.4501591095</v>
      </c>
      <c r="AC3642" s="33">
        <f t="shared" si="18"/>
        <v>0.5498408905</v>
      </c>
      <c r="AD3642" s="33">
        <f t="shared" si="19"/>
        <v>-0.004904260698</v>
      </c>
      <c r="AE3642" s="34">
        <f t="shared" si="23"/>
        <v>0</v>
      </c>
      <c r="AF3642" s="34">
        <f t="shared" si="24"/>
        <v>0</v>
      </c>
      <c r="AG3642" s="34">
        <f t="shared" si="25"/>
        <v>0</v>
      </c>
      <c r="AH3642" s="34">
        <f t="shared" si="26"/>
        <v>0</v>
      </c>
      <c r="AI3642" s="34">
        <f t="shared" si="28"/>
        <v>0</v>
      </c>
      <c r="AJ3642" s="34">
        <f t="shared" si="29"/>
        <v>0</v>
      </c>
      <c r="AK3642" s="34">
        <f t="shared" si="27"/>
        <v>0</v>
      </c>
      <c r="AL3642" s="36">
        <f t="shared" si="34"/>
        <v>0</v>
      </c>
      <c r="AM3642" s="36">
        <f t="shared" si="35"/>
        <v>0</v>
      </c>
      <c r="AN3642" s="46">
        <f t="shared" si="36"/>
        <v>0</v>
      </c>
      <c r="AO3642" s="36">
        <f t="shared" si="37"/>
        <v>0</v>
      </c>
      <c r="AP3642" s="36">
        <f t="shared" si="39"/>
        <v>0</v>
      </c>
      <c r="AQ3642" s="36">
        <f t="shared" si="40"/>
        <v>0</v>
      </c>
      <c r="AR3642" s="36">
        <f t="shared" si="38"/>
        <v>0</v>
      </c>
      <c r="AS3642" s="38">
        <f t="shared" si="45"/>
        <v>0</v>
      </c>
      <c r="AT3642" s="38">
        <f t="shared" si="46"/>
        <v>0</v>
      </c>
      <c r="AU3642" s="38">
        <f t="shared" si="47"/>
        <v>0</v>
      </c>
      <c r="AV3642" s="38">
        <f t="shared" si="48"/>
        <v>0</v>
      </c>
      <c r="AW3642" s="38">
        <f t="shared" si="51"/>
        <v>0</v>
      </c>
      <c r="AX3642" s="38">
        <f t="shared" si="52"/>
        <v>0</v>
      </c>
      <c r="AY3642" s="38">
        <f t="shared" si="49"/>
        <v>0</v>
      </c>
      <c r="AZ3642" s="12">
        <f t="shared" si="30"/>
        <v>135.5226237</v>
      </c>
      <c r="BA3642" s="12">
        <f t="shared" si="41"/>
        <v>92.74251207</v>
      </c>
      <c r="BB3642" s="12">
        <f t="shared" si="53"/>
        <v>120.9118818</v>
      </c>
      <c r="BC3642" s="12">
        <f t="shared" si="50"/>
        <v>0</v>
      </c>
      <c r="BD3642" s="12">
        <f t="shared" si="54"/>
        <v>114.3907042</v>
      </c>
    </row>
    <row r="3643" ht="14.25" customHeight="1">
      <c r="A3643" s="7">
        <v>41807.0</v>
      </c>
      <c r="B3643" s="21" t="s">
        <v>90</v>
      </c>
      <c r="C3643" s="8">
        <v>65.918152</v>
      </c>
      <c r="D3643" s="33">
        <f t="shared" si="5"/>
        <v>-0.003084309506</v>
      </c>
      <c r="E3643" s="33">
        <f t="shared" si="7"/>
        <v>-0.01289336374</v>
      </c>
      <c r="F3643" s="33">
        <f t="shared" si="9"/>
        <v>-0.003254754784</v>
      </c>
      <c r="G3643" s="33">
        <f t="shared" si="11"/>
        <v>0.02128776936</v>
      </c>
      <c r="H3643" s="33">
        <f t="shared" si="20"/>
        <v>-1.786401508</v>
      </c>
      <c r="I3643" s="45">
        <f t="shared" si="31"/>
        <v>-1.250392458</v>
      </c>
      <c r="J3643" s="45">
        <f t="shared" si="43"/>
        <v>-0.4600184537</v>
      </c>
      <c r="K3643" s="21" t="s">
        <v>91</v>
      </c>
      <c r="L3643" s="8">
        <v>30.252726</v>
      </c>
      <c r="M3643" s="33">
        <f t="shared" si="6"/>
        <v>0.006394269213</v>
      </c>
      <c r="N3643" s="33">
        <f t="shared" si="8"/>
        <v>0.003840730149</v>
      </c>
      <c r="O3643" s="33">
        <f t="shared" si="10"/>
        <v>0.008505956216</v>
      </c>
      <c r="P3643" s="33">
        <f t="shared" si="12"/>
        <v>0.01271765024</v>
      </c>
      <c r="Q3643" s="45">
        <f t="shared" si="21"/>
        <v>-0.1170144488</v>
      </c>
      <c r="R3643" s="45">
        <f t="shared" si="32"/>
        <v>-0.1245188311</v>
      </c>
      <c r="S3643" s="45">
        <f t="shared" si="44"/>
        <v>-0.4510951734</v>
      </c>
      <c r="T3643" s="33">
        <f t="shared" si="22"/>
        <v>-1.669387059</v>
      </c>
      <c r="U3643" s="33">
        <f t="shared" si="33"/>
        <v>-1.125873627</v>
      </c>
      <c r="V3643" s="33">
        <f t="shared" si="42"/>
        <v>-0.008923280342</v>
      </c>
      <c r="W3643" s="44">
        <f t="shared" si="13"/>
        <v>0.005094003018</v>
      </c>
      <c r="X3643" s="44">
        <f t="shared" si="14"/>
        <v>0.004338582478</v>
      </c>
      <c r="Y3643" s="33">
        <f t="shared" si="15"/>
        <v>0.8517039473</v>
      </c>
      <c r="Z3643" s="43">
        <v>1.0</v>
      </c>
      <c r="AA3643" s="33">
        <f t="shared" si="16"/>
        <v>1.851703947</v>
      </c>
      <c r="AB3643" s="33">
        <f t="shared" si="17"/>
        <v>0.4599568676</v>
      </c>
      <c r="AC3643" s="33">
        <f t="shared" si="18"/>
        <v>0.5400431324</v>
      </c>
      <c r="AD3643" s="33">
        <f t="shared" si="19"/>
        <v>0.00009075512278</v>
      </c>
      <c r="AE3643" s="34">
        <f t="shared" si="23"/>
        <v>1</v>
      </c>
      <c r="AF3643" s="34">
        <f t="shared" si="24"/>
        <v>0</v>
      </c>
      <c r="AG3643" s="34">
        <f t="shared" si="25"/>
        <v>0</v>
      </c>
      <c r="AH3643" s="34">
        <f t="shared" si="26"/>
        <v>1</v>
      </c>
      <c r="AI3643" s="34">
        <f t="shared" si="28"/>
        <v>0</v>
      </c>
      <c r="AJ3643" s="34">
        <f t="shared" si="29"/>
        <v>1</v>
      </c>
      <c r="AK3643" s="34">
        <f t="shared" si="27"/>
        <v>0.00009075512278</v>
      </c>
      <c r="AL3643" s="36">
        <f t="shared" si="34"/>
        <v>1</v>
      </c>
      <c r="AM3643" s="36">
        <f t="shared" si="35"/>
        <v>0</v>
      </c>
      <c r="AN3643" s="46">
        <f t="shared" si="36"/>
        <v>0</v>
      </c>
      <c r="AO3643" s="36">
        <f t="shared" si="37"/>
        <v>1</v>
      </c>
      <c r="AP3643" s="36">
        <f t="shared" si="39"/>
        <v>0</v>
      </c>
      <c r="AQ3643" s="36">
        <f t="shared" si="40"/>
        <v>1</v>
      </c>
      <c r="AR3643" s="36">
        <f t="shared" si="38"/>
        <v>0.00009075512278</v>
      </c>
      <c r="AS3643" s="38">
        <f t="shared" si="45"/>
        <v>0</v>
      </c>
      <c r="AT3643" s="38">
        <f t="shared" si="46"/>
        <v>0</v>
      </c>
      <c r="AU3643" s="38">
        <f t="shared" si="47"/>
        <v>0</v>
      </c>
      <c r="AV3643" s="38">
        <f t="shared" si="48"/>
        <v>0</v>
      </c>
      <c r="AW3643" s="38">
        <f t="shared" si="51"/>
        <v>0</v>
      </c>
      <c r="AX3643" s="38">
        <f t="shared" si="52"/>
        <v>0</v>
      </c>
      <c r="AY3643" s="38">
        <f t="shared" si="49"/>
        <v>0</v>
      </c>
      <c r="AZ3643" s="12">
        <f t="shared" si="30"/>
        <v>135.534923</v>
      </c>
      <c r="BA3643" s="12">
        <f t="shared" si="41"/>
        <v>92.75092893</v>
      </c>
      <c r="BB3643" s="12">
        <f t="shared" si="53"/>
        <v>120.9118818</v>
      </c>
      <c r="BC3643" s="12">
        <f t="shared" si="50"/>
        <v>0.00006050341519</v>
      </c>
      <c r="BD3643" s="12">
        <f t="shared" si="54"/>
        <v>114.3976252</v>
      </c>
    </row>
    <row r="3644" ht="14.25" customHeight="1">
      <c r="A3644" s="7">
        <v>41808.0</v>
      </c>
      <c r="B3644" s="21" t="s">
        <v>90</v>
      </c>
      <c r="C3644" s="8">
        <v>67.141678</v>
      </c>
      <c r="D3644" s="33">
        <f t="shared" si="5"/>
        <v>0.01856129098</v>
      </c>
      <c r="E3644" s="33">
        <f t="shared" si="7"/>
        <v>0.01275951578</v>
      </c>
      <c r="F3644" s="33">
        <f t="shared" si="9"/>
        <v>0.01681353202</v>
      </c>
      <c r="G3644" s="33">
        <f t="shared" si="11"/>
        <v>0.0457092316</v>
      </c>
      <c r="H3644" s="33">
        <f t="shared" si="20"/>
        <v>0.5930742675</v>
      </c>
      <c r="I3644" s="45">
        <f t="shared" si="31"/>
        <v>0.3104844165</v>
      </c>
      <c r="J3644" s="45">
        <f t="shared" si="43"/>
        <v>1.243838835</v>
      </c>
      <c r="K3644" s="21" t="s">
        <v>91</v>
      </c>
      <c r="L3644" s="8">
        <v>30.725899</v>
      </c>
      <c r="M3644" s="33">
        <f t="shared" si="6"/>
        <v>0.01564067317</v>
      </c>
      <c r="N3644" s="33">
        <f t="shared" si="8"/>
        <v>0.02478099762</v>
      </c>
      <c r="O3644" s="33">
        <f t="shared" si="10"/>
        <v>0.02653974452</v>
      </c>
      <c r="P3644" s="33">
        <f t="shared" si="12"/>
        <v>0.0318519429</v>
      </c>
      <c r="Q3644" s="45">
        <f t="shared" si="21"/>
        <v>1.332875753</v>
      </c>
      <c r="R3644" s="45">
        <f t="shared" si="32"/>
        <v>0.7266317782</v>
      </c>
      <c r="S3644" s="45">
        <f t="shared" si="44"/>
        <v>0.3112952867</v>
      </c>
      <c r="T3644" s="33">
        <f t="shared" si="22"/>
        <v>-0.7398014854</v>
      </c>
      <c r="U3644" s="33">
        <f t="shared" si="33"/>
        <v>-0.4161473617</v>
      </c>
      <c r="V3644" s="33">
        <f t="shared" si="42"/>
        <v>0.9325435486</v>
      </c>
      <c r="W3644" s="44">
        <f t="shared" si="13"/>
        <v>0.006203673007</v>
      </c>
      <c r="X3644" s="44">
        <f t="shared" si="14"/>
        <v>0.005381242426</v>
      </c>
      <c r="Y3644" s="33">
        <f t="shared" si="15"/>
        <v>0.8674284444</v>
      </c>
      <c r="Z3644" s="43">
        <v>1.0</v>
      </c>
      <c r="AA3644" s="33">
        <f t="shared" si="16"/>
        <v>1.867428444</v>
      </c>
      <c r="AB3644" s="33">
        <f t="shared" si="17"/>
        <v>0.4645042475</v>
      </c>
      <c r="AC3644" s="33">
        <f t="shared" si="18"/>
        <v>0.5354957525</v>
      </c>
      <c r="AD3644" s="33">
        <f t="shared" si="19"/>
        <v>0.003306426503</v>
      </c>
      <c r="AE3644" s="34">
        <f t="shared" si="23"/>
        <v>0</v>
      </c>
      <c r="AF3644" s="34">
        <f t="shared" si="24"/>
        <v>0</v>
      </c>
      <c r="AG3644" s="34">
        <f t="shared" si="25"/>
        <v>0</v>
      </c>
      <c r="AH3644" s="34">
        <f t="shared" si="26"/>
        <v>2</v>
      </c>
      <c r="AI3644" s="34">
        <f t="shared" si="28"/>
        <v>0</v>
      </c>
      <c r="AJ3644" s="34">
        <f t="shared" si="29"/>
        <v>1</v>
      </c>
      <c r="AK3644" s="34">
        <f t="shared" si="27"/>
        <v>0.003306426503</v>
      </c>
      <c r="AL3644" s="36">
        <f t="shared" si="34"/>
        <v>0</v>
      </c>
      <c r="AM3644" s="36">
        <f t="shared" si="35"/>
        <v>0</v>
      </c>
      <c r="AN3644" s="46">
        <f t="shared" si="36"/>
        <v>0</v>
      </c>
      <c r="AO3644" s="36">
        <f t="shared" si="37"/>
        <v>2</v>
      </c>
      <c r="AP3644" s="36">
        <f t="shared" si="39"/>
        <v>0</v>
      </c>
      <c r="AQ3644" s="36">
        <f t="shared" si="40"/>
        <v>1</v>
      </c>
      <c r="AR3644" s="36">
        <f t="shared" si="38"/>
        <v>0.003306426503</v>
      </c>
      <c r="AS3644" s="38">
        <f t="shared" si="45"/>
        <v>0</v>
      </c>
      <c r="AT3644" s="38">
        <f t="shared" si="46"/>
        <v>0</v>
      </c>
      <c r="AU3644" s="38">
        <f t="shared" si="47"/>
        <v>0</v>
      </c>
      <c r="AV3644" s="38">
        <f t="shared" si="48"/>
        <v>0</v>
      </c>
      <c r="AW3644" s="38">
        <f t="shared" si="51"/>
        <v>0</v>
      </c>
      <c r="AX3644" s="38">
        <f t="shared" si="52"/>
        <v>0</v>
      </c>
      <c r="AY3644" s="38">
        <f t="shared" si="49"/>
        <v>0</v>
      </c>
      <c r="AZ3644" s="12">
        <f t="shared" si="30"/>
        <v>135.9830593</v>
      </c>
      <c r="BA3644" s="12">
        <f t="shared" si="41"/>
        <v>93.05760306</v>
      </c>
      <c r="BB3644" s="12">
        <f t="shared" si="53"/>
        <v>120.9118818</v>
      </c>
      <c r="BC3644" s="12">
        <f t="shared" si="50"/>
        <v>0.002204284336</v>
      </c>
      <c r="BD3644" s="12">
        <f t="shared" si="54"/>
        <v>114.6497901</v>
      </c>
    </row>
    <row r="3645" ht="14.25" customHeight="1">
      <c r="A3645" s="7">
        <v>41809.0</v>
      </c>
      <c r="B3645" s="21" t="s">
        <v>90</v>
      </c>
      <c r="C3645" s="8">
        <v>68.047966</v>
      </c>
      <c r="D3645" s="33">
        <f t="shared" si="5"/>
        <v>0.01349814343</v>
      </c>
      <c r="E3645" s="33">
        <f t="shared" si="7"/>
        <v>0.03302018299</v>
      </c>
      <c r="F3645" s="33">
        <f t="shared" si="9"/>
        <v>0.0266638222</v>
      </c>
      <c r="G3645" s="33">
        <f t="shared" si="11"/>
        <v>0.05428555409</v>
      </c>
      <c r="H3645" s="33">
        <f t="shared" si="20"/>
        <v>2.39239696</v>
      </c>
      <c r="I3645" s="45">
        <f t="shared" si="31"/>
        <v>1.049711903</v>
      </c>
      <c r="J3645" s="45">
        <f t="shared" si="43"/>
        <v>1.832153287</v>
      </c>
      <c r="K3645" s="21" t="s">
        <v>91</v>
      </c>
      <c r="L3645" s="8">
        <v>30.895941</v>
      </c>
      <c r="M3645" s="33">
        <f t="shared" si="6"/>
        <v>0.005534158659</v>
      </c>
      <c r="N3645" s="33">
        <f t="shared" si="8"/>
        <v>0.03389402626</v>
      </c>
      <c r="O3645" s="33">
        <f t="shared" si="10"/>
        <v>0.02969689373</v>
      </c>
      <c r="P3645" s="33">
        <f t="shared" si="12"/>
        <v>0.03020037362</v>
      </c>
      <c r="Q3645" s="45">
        <f t="shared" si="21"/>
        <v>1.909989606</v>
      </c>
      <c r="R3645" s="45">
        <f t="shared" si="32"/>
        <v>0.8542015718</v>
      </c>
      <c r="S3645" s="45">
        <f t="shared" si="44"/>
        <v>0.2472195003</v>
      </c>
      <c r="T3645" s="33">
        <f t="shared" si="22"/>
        <v>0.4824073535</v>
      </c>
      <c r="U3645" s="33">
        <f t="shared" si="33"/>
        <v>0.1955103312</v>
      </c>
      <c r="V3645" s="33">
        <f t="shared" si="42"/>
        <v>1.584933787</v>
      </c>
      <c r="W3645" s="44">
        <f t="shared" si="13"/>
        <v>0.006669789826</v>
      </c>
      <c r="X3645" s="44">
        <f t="shared" si="14"/>
        <v>0.005305058856</v>
      </c>
      <c r="Y3645" s="33">
        <f t="shared" si="15"/>
        <v>0.7953862107</v>
      </c>
      <c r="Z3645" s="43">
        <v>1.0</v>
      </c>
      <c r="AA3645" s="33">
        <f t="shared" si="16"/>
        <v>1.795386211</v>
      </c>
      <c r="AB3645" s="33">
        <f t="shared" si="17"/>
        <v>0.443016776</v>
      </c>
      <c r="AC3645" s="33">
        <f t="shared" si="18"/>
        <v>0.556983224</v>
      </c>
      <c r="AD3645" s="33">
        <f t="shared" si="19"/>
        <v>-0.003583991871</v>
      </c>
      <c r="AE3645" s="34">
        <f t="shared" si="23"/>
        <v>0</v>
      </c>
      <c r="AF3645" s="34">
        <f t="shared" si="24"/>
        <v>0</v>
      </c>
      <c r="AG3645" s="34">
        <f t="shared" si="25"/>
        <v>0</v>
      </c>
      <c r="AH3645" s="34">
        <f t="shared" si="26"/>
        <v>3</v>
      </c>
      <c r="AI3645" s="34">
        <f t="shared" si="28"/>
        <v>0</v>
      </c>
      <c r="AJ3645" s="34">
        <f t="shared" si="29"/>
        <v>1</v>
      </c>
      <c r="AK3645" s="34">
        <f t="shared" si="27"/>
        <v>-0.003583991871</v>
      </c>
      <c r="AL3645" s="36">
        <f t="shared" si="34"/>
        <v>0</v>
      </c>
      <c r="AM3645" s="36">
        <f t="shared" si="35"/>
        <v>0</v>
      </c>
      <c r="AN3645" s="46">
        <f t="shared" si="36"/>
        <v>0</v>
      </c>
      <c r="AO3645" s="36">
        <f t="shared" si="37"/>
        <v>3</v>
      </c>
      <c r="AP3645" s="36">
        <f t="shared" si="39"/>
        <v>0</v>
      </c>
      <c r="AQ3645" s="36">
        <f t="shared" si="40"/>
        <v>1</v>
      </c>
      <c r="AR3645" s="36">
        <f t="shared" si="38"/>
        <v>-0.003583991871</v>
      </c>
      <c r="AS3645" s="38">
        <f t="shared" si="45"/>
        <v>-1</v>
      </c>
      <c r="AT3645" s="38">
        <f t="shared" si="46"/>
        <v>0</v>
      </c>
      <c r="AU3645" s="38">
        <f t="shared" si="47"/>
        <v>0</v>
      </c>
      <c r="AV3645" s="38">
        <f t="shared" si="48"/>
        <v>1</v>
      </c>
      <c r="AW3645" s="38">
        <f t="shared" si="51"/>
        <v>0</v>
      </c>
      <c r="AX3645" s="38">
        <f t="shared" si="52"/>
        <v>-1</v>
      </c>
      <c r="AY3645" s="38">
        <f t="shared" si="49"/>
        <v>0.003583991871</v>
      </c>
      <c r="AZ3645" s="12">
        <f t="shared" si="30"/>
        <v>135.4956971</v>
      </c>
      <c r="BA3645" s="12">
        <f t="shared" si="41"/>
        <v>92.72408536</v>
      </c>
      <c r="BB3645" s="12">
        <f t="shared" si="53"/>
        <v>121.345229</v>
      </c>
      <c r="BC3645" s="12">
        <f t="shared" si="50"/>
        <v>-0.001194663957</v>
      </c>
      <c r="BD3645" s="12">
        <f t="shared" si="54"/>
        <v>114.5128222</v>
      </c>
    </row>
    <row r="3646" ht="14.25" customHeight="1">
      <c r="A3646" s="7">
        <v>41810.0</v>
      </c>
      <c r="B3646" s="21" t="s">
        <v>90</v>
      </c>
      <c r="C3646" s="8">
        <v>67.292717</v>
      </c>
      <c r="D3646" s="33">
        <f t="shared" si="5"/>
        <v>-0.01109877406</v>
      </c>
      <c r="E3646" s="33">
        <f t="shared" si="7"/>
        <v>0.02190656588</v>
      </c>
      <c r="F3646" s="33">
        <f t="shared" si="9"/>
        <v>0.01353651462</v>
      </c>
      <c r="G3646" s="33">
        <f t="shared" si="11"/>
        <v>0.04891911994</v>
      </c>
      <c r="H3646" s="33">
        <f t="shared" si="20"/>
        <v>1.292564177</v>
      </c>
      <c r="I3646" s="45">
        <f t="shared" si="31"/>
        <v>0.0008818694376</v>
      </c>
      <c r="J3646" s="45">
        <f t="shared" si="43"/>
        <v>1.437445184</v>
      </c>
      <c r="K3646" s="21" t="s">
        <v>91</v>
      </c>
      <c r="L3646" s="8">
        <v>30.822002</v>
      </c>
      <c r="M3646" s="33">
        <f t="shared" si="6"/>
        <v>-0.00239316226</v>
      </c>
      <c r="N3646" s="33">
        <f t="shared" si="8"/>
        <v>0.03269749501</v>
      </c>
      <c r="O3646" s="33">
        <f t="shared" si="10"/>
        <v>0.02472618033</v>
      </c>
      <c r="P3646" s="33">
        <f t="shared" si="12"/>
        <v>0.03507932014</v>
      </c>
      <c r="Q3646" s="45">
        <f t="shared" si="21"/>
        <v>1.744338879</v>
      </c>
      <c r="R3646" s="45">
        <f t="shared" si="32"/>
        <v>0.5958175688</v>
      </c>
      <c r="S3646" s="45">
        <f t="shared" si="44"/>
        <v>0.4373512373</v>
      </c>
      <c r="T3646" s="33">
        <f t="shared" si="22"/>
        <v>-0.4517747016</v>
      </c>
      <c r="U3646" s="33">
        <f t="shared" si="33"/>
        <v>-0.5949356993</v>
      </c>
      <c r="V3646" s="33">
        <f t="shared" si="42"/>
        <v>1.000093947</v>
      </c>
      <c r="W3646" s="44">
        <f t="shared" si="13"/>
        <v>0.00709951124</v>
      </c>
      <c r="X3646" s="44">
        <f t="shared" si="14"/>
        <v>0.004999360785</v>
      </c>
      <c r="Y3646" s="33">
        <f t="shared" si="15"/>
        <v>0.7041837974</v>
      </c>
      <c r="Z3646" s="43">
        <v>1.0</v>
      </c>
      <c r="AA3646" s="33">
        <f t="shared" si="16"/>
        <v>1.704183797</v>
      </c>
      <c r="AB3646" s="33">
        <f t="shared" si="17"/>
        <v>0.4132088326</v>
      </c>
      <c r="AC3646" s="33">
        <f t="shared" si="18"/>
        <v>0.5867911674</v>
      </c>
      <c r="AD3646" s="33">
        <f t="shared" si="19"/>
        <v>-0.003855796645</v>
      </c>
      <c r="AE3646" s="34">
        <f t="shared" si="23"/>
        <v>0</v>
      </c>
      <c r="AF3646" s="34">
        <f t="shared" si="24"/>
        <v>0</v>
      </c>
      <c r="AG3646" s="34">
        <f t="shared" si="25"/>
        <v>0</v>
      </c>
      <c r="AH3646" s="34">
        <f t="shared" si="26"/>
        <v>4</v>
      </c>
      <c r="AI3646" s="34">
        <f t="shared" si="28"/>
        <v>0</v>
      </c>
      <c r="AJ3646" s="34">
        <f t="shared" si="29"/>
        <v>1</v>
      </c>
      <c r="AK3646" s="34">
        <f t="shared" si="27"/>
        <v>-0.003855796645</v>
      </c>
      <c r="AL3646" s="36">
        <f t="shared" si="34"/>
        <v>0</v>
      </c>
      <c r="AM3646" s="36">
        <f t="shared" si="35"/>
        <v>0</v>
      </c>
      <c r="AN3646" s="46">
        <f t="shared" si="36"/>
        <v>0</v>
      </c>
      <c r="AO3646" s="36">
        <f t="shared" si="37"/>
        <v>4</v>
      </c>
      <c r="AP3646" s="36">
        <f t="shared" si="39"/>
        <v>0</v>
      </c>
      <c r="AQ3646" s="36">
        <f t="shared" si="40"/>
        <v>1</v>
      </c>
      <c r="AR3646" s="36">
        <f t="shared" si="38"/>
        <v>-0.003855796645</v>
      </c>
      <c r="AS3646" s="38">
        <f t="shared" si="45"/>
        <v>-1</v>
      </c>
      <c r="AT3646" s="38">
        <f t="shared" si="46"/>
        <v>0</v>
      </c>
      <c r="AU3646" s="38">
        <f t="shared" si="47"/>
        <v>0</v>
      </c>
      <c r="AV3646" s="38">
        <f t="shared" si="48"/>
        <v>2</v>
      </c>
      <c r="AW3646" s="38">
        <f t="shared" si="51"/>
        <v>0</v>
      </c>
      <c r="AX3646" s="38">
        <f t="shared" si="52"/>
        <v>-1</v>
      </c>
      <c r="AY3646" s="38">
        <f t="shared" si="49"/>
        <v>0.003855796645</v>
      </c>
      <c r="AZ3646" s="12">
        <f t="shared" si="30"/>
        <v>134.9732533</v>
      </c>
      <c r="BA3646" s="12">
        <f t="shared" si="41"/>
        <v>92.36656015</v>
      </c>
      <c r="BB3646" s="12">
        <f t="shared" si="53"/>
        <v>121.8131115</v>
      </c>
      <c r="BC3646" s="12">
        <f t="shared" si="50"/>
        <v>-0.001285265548</v>
      </c>
      <c r="BD3646" s="12">
        <f t="shared" si="54"/>
        <v>114.3656428</v>
      </c>
    </row>
    <row r="3647" ht="14.25" customHeight="1">
      <c r="A3647" s="7">
        <v>41813.0</v>
      </c>
      <c r="B3647" s="21" t="s">
        <v>90</v>
      </c>
      <c r="C3647" s="8">
        <v>66.756477</v>
      </c>
      <c r="D3647" s="33">
        <f t="shared" si="5"/>
        <v>-0.007968767259</v>
      </c>
      <c r="E3647" s="33">
        <f t="shared" si="7"/>
        <v>0.009594130664</v>
      </c>
      <c r="F3647" s="33">
        <f t="shared" si="9"/>
        <v>0.004431709536</v>
      </c>
      <c r="G3647" s="33">
        <f t="shared" si="11"/>
        <v>0.03752993236</v>
      </c>
      <c r="H3647" s="33">
        <f t="shared" si="20"/>
        <v>0.2292250151</v>
      </c>
      <c r="I3647" s="45">
        <f t="shared" si="31"/>
        <v>-0.7108640979</v>
      </c>
      <c r="J3647" s="45">
        <f t="shared" si="43"/>
        <v>0.6973726957</v>
      </c>
      <c r="K3647" s="21" t="s">
        <v>91</v>
      </c>
      <c r="L3647" s="8">
        <v>30.851576</v>
      </c>
      <c r="M3647" s="33">
        <f t="shared" si="6"/>
        <v>0.000959509379</v>
      </c>
      <c r="N3647" s="33">
        <f t="shared" si="8"/>
        <v>0.02631575358</v>
      </c>
      <c r="O3647" s="33">
        <f t="shared" si="10"/>
        <v>0.0277149401</v>
      </c>
      <c r="P3647" s="33">
        <f t="shared" si="12"/>
        <v>0.03607248846</v>
      </c>
      <c r="Q3647" s="45">
        <f t="shared" si="21"/>
        <v>1.269727088</v>
      </c>
      <c r="R3647" s="45">
        <f t="shared" si="32"/>
        <v>0.7187148139</v>
      </c>
      <c r="S3647" s="45">
        <f t="shared" si="44"/>
        <v>0.4704889657</v>
      </c>
      <c r="T3647" s="33">
        <f t="shared" si="22"/>
        <v>-1.040502073</v>
      </c>
      <c r="U3647" s="33">
        <f t="shared" si="33"/>
        <v>-1.429578912</v>
      </c>
      <c r="V3647" s="33">
        <f t="shared" si="42"/>
        <v>0.22688373</v>
      </c>
      <c r="W3647" s="44">
        <f t="shared" si="13"/>
        <v>0.00746673151</v>
      </c>
      <c r="X3647" s="44">
        <f t="shared" si="14"/>
        <v>0.004986399671</v>
      </c>
      <c r="Y3647" s="33">
        <f t="shared" si="15"/>
        <v>0.667815585</v>
      </c>
      <c r="Z3647" s="43">
        <v>1.0</v>
      </c>
      <c r="AA3647" s="33">
        <f t="shared" si="16"/>
        <v>1.667815585</v>
      </c>
      <c r="AB3647" s="33">
        <f t="shared" si="17"/>
        <v>0.4004133257</v>
      </c>
      <c r="AC3647" s="33">
        <f t="shared" si="18"/>
        <v>0.5995866743</v>
      </c>
      <c r="AD3647" s="33">
        <f t="shared" si="19"/>
        <v>-0.003264382688</v>
      </c>
      <c r="AE3647" s="34">
        <f t="shared" si="23"/>
        <v>1</v>
      </c>
      <c r="AF3647" s="34">
        <f t="shared" si="24"/>
        <v>0</v>
      </c>
      <c r="AG3647" s="34">
        <f t="shared" si="25"/>
        <v>0</v>
      </c>
      <c r="AH3647" s="34">
        <f t="shared" si="26"/>
        <v>5</v>
      </c>
      <c r="AI3647" s="34">
        <f t="shared" si="28"/>
        <v>0</v>
      </c>
      <c r="AJ3647" s="34">
        <f t="shared" si="29"/>
        <v>1</v>
      </c>
      <c r="AK3647" s="34">
        <f t="shared" si="27"/>
        <v>-0.003264382688</v>
      </c>
      <c r="AL3647" s="36">
        <f t="shared" si="34"/>
        <v>1</v>
      </c>
      <c r="AM3647" s="36">
        <f t="shared" si="35"/>
        <v>0</v>
      </c>
      <c r="AN3647" s="46">
        <f t="shared" si="36"/>
        <v>0</v>
      </c>
      <c r="AO3647" s="36">
        <f t="shared" si="37"/>
        <v>5</v>
      </c>
      <c r="AP3647" s="36">
        <f t="shared" si="39"/>
        <v>0</v>
      </c>
      <c r="AQ3647" s="36">
        <f t="shared" si="40"/>
        <v>1</v>
      </c>
      <c r="AR3647" s="36">
        <f t="shared" si="38"/>
        <v>-0.003264382688</v>
      </c>
      <c r="AS3647" s="38">
        <f t="shared" si="45"/>
        <v>0</v>
      </c>
      <c r="AT3647" s="38">
        <f t="shared" si="46"/>
        <v>0</v>
      </c>
      <c r="AU3647" s="38">
        <f t="shared" si="47"/>
        <v>0</v>
      </c>
      <c r="AV3647" s="38">
        <f t="shared" si="48"/>
        <v>3</v>
      </c>
      <c r="AW3647" s="38">
        <f t="shared" si="51"/>
        <v>0</v>
      </c>
      <c r="AX3647" s="38">
        <f t="shared" si="52"/>
        <v>-1</v>
      </c>
      <c r="AY3647" s="38">
        <f t="shared" si="49"/>
        <v>0.003264382688</v>
      </c>
      <c r="AZ3647" s="12">
        <f t="shared" si="30"/>
        <v>134.5326489</v>
      </c>
      <c r="BA3647" s="12">
        <f t="shared" si="41"/>
        <v>92.06504035</v>
      </c>
      <c r="BB3647" s="12">
        <f t="shared" si="53"/>
        <v>122.2107561</v>
      </c>
      <c r="BC3647" s="12">
        <f t="shared" si="50"/>
        <v>-0.001088127563</v>
      </c>
      <c r="BD3647" s="12">
        <f t="shared" si="54"/>
        <v>114.2411984</v>
      </c>
    </row>
    <row r="3648" ht="14.25" customHeight="1">
      <c r="A3648" s="7">
        <v>41814.0</v>
      </c>
      <c r="B3648" s="21" t="s">
        <v>90</v>
      </c>
      <c r="C3648" s="8">
        <v>66.499718</v>
      </c>
      <c r="D3648" s="33">
        <f t="shared" si="5"/>
        <v>-0.003846203568</v>
      </c>
      <c r="E3648" s="33">
        <f t="shared" si="7"/>
        <v>0.008822547088</v>
      </c>
      <c r="F3648" s="33">
        <f t="shared" si="9"/>
        <v>-0.004184568958</v>
      </c>
      <c r="G3648" s="33">
        <f t="shared" si="11"/>
        <v>0.025178127</v>
      </c>
      <c r="H3648" s="33">
        <f t="shared" si="20"/>
        <v>0.1614781257</v>
      </c>
      <c r="I3648" s="45">
        <f t="shared" si="31"/>
        <v>-1.368247683</v>
      </c>
      <c r="J3648" s="45">
        <f t="shared" si="43"/>
        <v>-0.1497808874</v>
      </c>
      <c r="K3648" s="21" t="s">
        <v>91</v>
      </c>
      <c r="L3648" s="8">
        <v>30.9403</v>
      </c>
      <c r="M3648" s="33">
        <f t="shared" si="6"/>
        <v>0.002875833637</v>
      </c>
      <c r="N3648" s="33">
        <f t="shared" si="8"/>
        <v>0.02272767089</v>
      </c>
      <c r="O3648" s="33">
        <f t="shared" si="10"/>
        <v>0.02665569189</v>
      </c>
      <c r="P3648" s="33">
        <f t="shared" si="12"/>
        <v>0.03420978364</v>
      </c>
      <c r="Q3648" s="45">
        <f t="shared" si="21"/>
        <v>1.006950118</v>
      </c>
      <c r="R3648" s="45">
        <f t="shared" si="32"/>
        <v>0.663154835</v>
      </c>
      <c r="S3648" s="45">
        <f t="shared" si="44"/>
        <v>0.3920827167</v>
      </c>
      <c r="T3648" s="33">
        <f t="shared" si="22"/>
        <v>-0.8454719928</v>
      </c>
      <c r="U3648" s="33">
        <f t="shared" si="33"/>
        <v>-2.031402518</v>
      </c>
      <c r="V3648" s="33">
        <f t="shared" si="42"/>
        <v>-0.541863604</v>
      </c>
      <c r="W3648" s="44">
        <f t="shared" si="13"/>
        <v>0.007417103871</v>
      </c>
      <c r="X3648" s="44">
        <f t="shared" si="14"/>
        <v>0.004947374034</v>
      </c>
      <c r="Y3648" s="33">
        <f t="shared" si="15"/>
        <v>0.6670223473</v>
      </c>
      <c r="Z3648" s="43">
        <v>1.0</v>
      </c>
      <c r="AA3648" s="33">
        <f t="shared" si="16"/>
        <v>1.667022347</v>
      </c>
      <c r="AB3648" s="33">
        <f t="shared" si="17"/>
        <v>0.4001280177</v>
      </c>
      <c r="AC3648" s="33">
        <f t="shared" si="18"/>
        <v>0.5998719823</v>
      </c>
      <c r="AD3648" s="33">
        <f t="shared" si="19"/>
        <v>0.0008316361515</v>
      </c>
      <c r="AE3648" s="34">
        <f t="shared" si="23"/>
        <v>0</v>
      </c>
      <c r="AF3648" s="34">
        <f t="shared" si="24"/>
        <v>0</v>
      </c>
      <c r="AG3648" s="34">
        <f t="shared" si="25"/>
        <v>0</v>
      </c>
      <c r="AH3648" s="34">
        <f t="shared" si="26"/>
        <v>0</v>
      </c>
      <c r="AI3648" s="34">
        <f t="shared" si="28"/>
        <v>1</v>
      </c>
      <c r="AJ3648" s="34">
        <f t="shared" si="29"/>
        <v>0</v>
      </c>
      <c r="AK3648" s="34">
        <f t="shared" si="27"/>
        <v>0</v>
      </c>
      <c r="AL3648" s="36">
        <f t="shared" si="34"/>
        <v>1</v>
      </c>
      <c r="AM3648" s="36">
        <f t="shared" si="35"/>
        <v>0</v>
      </c>
      <c r="AN3648" s="46">
        <f t="shared" si="36"/>
        <v>0</v>
      </c>
      <c r="AO3648" s="36">
        <f t="shared" si="37"/>
        <v>1</v>
      </c>
      <c r="AP3648" s="36">
        <f t="shared" si="39"/>
        <v>1</v>
      </c>
      <c r="AQ3648" s="36">
        <f t="shared" si="40"/>
        <v>1</v>
      </c>
      <c r="AR3648" s="36">
        <f t="shared" si="38"/>
        <v>0.0008316361515</v>
      </c>
      <c r="AS3648" s="38">
        <f t="shared" si="45"/>
        <v>0</v>
      </c>
      <c r="AT3648" s="38">
        <f t="shared" si="46"/>
        <v>0</v>
      </c>
      <c r="AU3648" s="38">
        <f t="shared" si="47"/>
        <v>0</v>
      </c>
      <c r="AV3648" s="38">
        <f t="shared" si="48"/>
        <v>4</v>
      </c>
      <c r="AW3648" s="38">
        <f t="shared" si="51"/>
        <v>0</v>
      </c>
      <c r="AX3648" s="38">
        <f t="shared" si="52"/>
        <v>-1</v>
      </c>
      <c r="AY3648" s="38">
        <f t="shared" si="49"/>
        <v>-0.0008316361515</v>
      </c>
      <c r="AZ3648" s="12">
        <f t="shared" si="30"/>
        <v>134.5326489</v>
      </c>
      <c r="BA3648" s="12">
        <f t="shared" si="41"/>
        <v>92.14160496</v>
      </c>
      <c r="BB3648" s="12">
        <f t="shared" si="53"/>
        <v>122.1091213</v>
      </c>
      <c r="BC3648" s="12">
        <f t="shared" si="50"/>
        <v>0</v>
      </c>
      <c r="BD3648" s="12">
        <f t="shared" si="54"/>
        <v>114.2411984</v>
      </c>
    </row>
    <row r="3649" ht="14.25" customHeight="1">
      <c r="A3649" s="7">
        <v>41815.0</v>
      </c>
      <c r="B3649" s="21" t="s">
        <v>90</v>
      </c>
      <c r="C3649" s="8">
        <v>66.899986</v>
      </c>
      <c r="D3649" s="33">
        <f t="shared" si="5"/>
        <v>0.006019093194</v>
      </c>
      <c r="E3649" s="33">
        <f t="shared" si="7"/>
        <v>-0.003599731303</v>
      </c>
      <c r="F3649" s="33">
        <f t="shared" si="9"/>
        <v>0.009113853649</v>
      </c>
      <c r="G3649" s="33">
        <f t="shared" si="11"/>
        <v>0.02495218268</v>
      </c>
      <c r="H3649" s="33">
        <f t="shared" si="20"/>
        <v>-0.8973679439</v>
      </c>
      <c r="I3649" s="45">
        <f t="shared" si="31"/>
        <v>-0.3017110283</v>
      </c>
      <c r="J3649" s="45">
        <f t="shared" si="43"/>
        <v>-0.1459949618</v>
      </c>
      <c r="K3649" s="21" t="s">
        <v>91</v>
      </c>
      <c r="L3649" s="8">
        <v>31.021627</v>
      </c>
      <c r="M3649" s="33">
        <f t="shared" si="6"/>
        <v>0.002628513621</v>
      </c>
      <c r="N3649" s="33">
        <f t="shared" si="8"/>
        <v>0.009624714317</v>
      </c>
      <c r="O3649" s="33">
        <f t="shared" si="10"/>
        <v>0.03464422196</v>
      </c>
      <c r="P3649" s="33">
        <f t="shared" si="12"/>
        <v>0.04178322307</v>
      </c>
      <c r="Q3649" s="45">
        <f t="shared" si="21"/>
        <v>0.1608437125</v>
      </c>
      <c r="R3649" s="45">
        <f t="shared" si="32"/>
        <v>1.02978545</v>
      </c>
      <c r="S3649" s="45">
        <f t="shared" si="44"/>
        <v>0.6809043663</v>
      </c>
      <c r="T3649" s="33">
        <f t="shared" si="22"/>
        <v>-1.058211656</v>
      </c>
      <c r="U3649" s="33">
        <f t="shared" si="33"/>
        <v>-1.331496479</v>
      </c>
      <c r="V3649" s="33">
        <f t="shared" si="42"/>
        <v>-0.8268993281</v>
      </c>
      <c r="W3649" s="44">
        <f t="shared" si="13"/>
        <v>0.007409443358</v>
      </c>
      <c r="X3649" s="44">
        <f t="shared" si="14"/>
        <v>0.004717721969</v>
      </c>
      <c r="Y3649" s="33">
        <f t="shared" si="15"/>
        <v>0.6367174619</v>
      </c>
      <c r="Z3649" s="43">
        <v>1.0</v>
      </c>
      <c r="AA3649" s="33">
        <f t="shared" si="16"/>
        <v>1.636717462</v>
      </c>
      <c r="AB3649" s="33">
        <f t="shared" si="17"/>
        <v>0.3890209989</v>
      </c>
      <c r="AC3649" s="33">
        <f t="shared" si="18"/>
        <v>0.6109790011</v>
      </c>
      <c r="AD3649" s="33">
        <f t="shared" si="19"/>
        <v>-0.0008875288258</v>
      </c>
      <c r="AE3649" s="34">
        <f t="shared" si="23"/>
        <v>1</v>
      </c>
      <c r="AF3649" s="34">
        <f t="shared" si="24"/>
        <v>0</v>
      </c>
      <c r="AG3649" s="34">
        <f t="shared" si="25"/>
        <v>0</v>
      </c>
      <c r="AH3649" s="34">
        <f t="shared" si="26"/>
        <v>1</v>
      </c>
      <c r="AI3649" s="34">
        <f t="shared" si="28"/>
        <v>0</v>
      </c>
      <c r="AJ3649" s="34">
        <f t="shared" si="29"/>
        <v>1</v>
      </c>
      <c r="AK3649" s="34">
        <f t="shared" si="27"/>
        <v>-0.0008875288258</v>
      </c>
      <c r="AL3649" s="36">
        <f t="shared" si="34"/>
        <v>1</v>
      </c>
      <c r="AM3649" s="36">
        <f t="shared" si="35"/>
        <v>0</v>
      </c>
      <c r="AN3649" s="46">
        <f t="shared" si="36"/>
        <v>0</v>
      </c>
      <c r="AO3649" s="36">
        <f t="shared" si="37"/>
        <v>2</v>
      </c>
      <c r="AP3649" s="36">
        <f t="shared" si="39"/>
        <v>0</v>
      </c>
      <c r="AQ3649" s="36">
        <f t="shared" si="40"/>
        <v>1</v>
      </c>
      <c r="AR3649" s="36">
        <f t="shared" si="38"/>
        <v>-0.0008875288258</v>
      </c>
      <c r="AS3649" s="38">
        <f t="shared" si="45"/>
        <v>0</v>
      </c>
      <c r="AT3649" s="38">
        <f t="shared" si="46"/>
        <v>0</v>
      </c>
      <c r="AU3649" s="38">
        <f t="shared" si="47"/>
        <v>0</v>
      </c>
      <c r="AV3649" s="38">
        <f t="shared" si="48"/>
        <v>5</v>
      </c>
      <c r="AW3649" s="38">
        <f t="shared" si="51"/>
        <v>0</v>
      </c>
      <c r="AX3649" s="38">
        <f t="shared" si="52"/>
        <v>-1</v>
      </c>
      <c r="AY3649" s="38">
        <f t="shared" si="49"/>
        <v>0.0008875288258</v>
      </c>
      <c r="AZ3649" s="12">
        <f t="shared" si="30"/>
        <v>134.4132473</v>
      </c>
      <c r="BA3649" s="12">
        <f t="shared" si="41"/>
        <v>92.05982663</v>
      </c>
      <c r="BB3649" s="12">
        <f t="shared" si="53"/>
        <v>122.2174966</v>
      </c>
      <c r="BC3649" s="12">
        <f t="shared" si="50"/>
        <v>-0.0002958429419</v>
      </c>
      <c r="BD3649" s="12">
        <f t="shared" si="54"/>
        <v>114.2074009</v>
      </c>
    </row>
    <row r="3650" ht="14.25" customHeight="1">
      <c r="A3650" s="7">
        <v>41816.0</v>
      </c>
      <c r="B3650" s="21" t="s">
        <v>90</v>
      </c>
      <c r="C3650" s="8">
        <v>66.922638</v>
      </c>
      <c r="D3650" s="33">
        <f t="shared" si="5"/>
        <v>0.0003385949886</v>
      </c>
      <c r="E3650" s="33">
        <f t="shared" si="7"/>
        <v>-0.01653727607</v>
      </c>
      <c r="F3650" s="33">
        <f t="shared" si="9"/>
        <v>0.01593684304</v>
      </c>
      <c r="G3650" s="33">
        <f t="shared" si="11"/>
        <v>0.01758624433</v>
      </c>
      <c r="H3650" s="33">
        <f t="shared" si="20"/>
        <v>-1.976090699</v>
      </c>
      <c r="I3650" s="45">
        <f t="shared" si="31"/>
        <v>0.2313768462</v>
      </c>
      <c r="J3650" s="45">
        <f t="shared" si="43"/>
        <v>-0.6639981597</v>
      </c>
      <c r="K3650" s="21" t="s">
        <v>91</v>
      </c>
      <c r="L3650" s="8">
        <v>31.073378</v>
      </c>
      <c r="M3650" s="33">
        <f t="shared" si="6"/>
        <v>0.001668223269</v>
      </c>
      <c r="N3650" s="33">
        <f t="shared" si="8"/>
        <v>0.005743052137</v>
      </c>
      <c r="O3650" s="33">
        <f t="shared" si="10"/>
        <v>0.03983173356</v>
      </c>
      <c r="P3650" s="33">
        <f t="shared" si="12"/>
        <v>0.041468357</v>
      </c>
      <c r="Q3650" s="45">
        <f t="shared" si="21"/>
        <v>-0.08773269852</v>
      </c>
      <c r="R3650" s="45">
        <f t="shared" si="32"/>
        <v>1.242306962</v>
      </c>
      <c r="S3650" s="45">
        <f t="shared" si="44"/>
        <v>0.6535811695</v>
      </c>
      <c r="T3650" s="33">
        <f t="shared" si="22"/>
        <v>-1.888358001</v>
      </c>
      <c r="U3650" s="33">
        <f t="shared" si="33"/>
        <v>-1.010930116</v>
      </c>
      <c r="V3650" s="33">
        <f t="shared" si="42"/>
        <v>-1.317579329</v>
      </c>
      <c r="W3650" s="44">
        <f t="shared" si="13"/>
        <v>0.00725973859</v>
      </c>
      <c r="X3650" s="44">
        <f t="shared" si="14"/>
        <v>0.004718506032</v>
      </c>
      <c r="Y3650" s="33">
        <f t="shared" si="15"/>
        <v>0.6499553632</v>
      </c>
      <c r="Z3650" s="43">
        <v>1.0</v>
      </c>
      <c r="AA3650" s="33">
        <f t="shared" si="16"/>
        <v>1.649955363</v>
      </c>
      <c r="AB3650" s="33">
        <f t="shared" si="17"/>
        <v>0.393922998</v>
      </c>
      <c r="AC3650" s="33">
        <f t="shared" si="18"/>
        <v>0.606077002</v>
      </c>
      <c r="AD3650" s="33">
        <f t="shared" si="19"/>
        <v>-0.001640052483</v>
      </c>
      <c r="AE3650" s="34">
        <f t="shared" si="23"/>
        <v>1</v>
      </c>
      <c r="AF3650" s="34">
        <f t="shared" si="24"/>
        <v>0</v>
      </c>
      <c r="AG3650" s="34">
        <f t="shared" si="25"/>
        <v>0</v>
      </c>
      <c r="AH3650" s="34">
        <f t="shared" si="26"/>
        <v>2</v>
      </c>
      <c r="AI3650" s="34">
        <f t="shared" si="28"/>
        <v>0</v>
      </c>
      <c r="AJ3650" s="34">
        <f t="shared" si="29"/>
        <v>1</v>
      </c>
      <c r="AK3650" s="34">
        <f t="shared" si="27"/>
        <v>-0.001640052483</v>
      </c>
      <c r="AL3650" s="36">
        <f t="shared" si="34"/>
        <v>1</v>
      </c>
      <c r="AM3650" s="36">
        <f t="shared" si="35"/>
        <v>0</v>
      </c>
      <c r="AN3650" s="46">
        <f t="shared" si="36"/>
        <v>0</v>
      </c>
      <c r="AO3650" s="36">
        <f t="shared" si="37"/>
        <v>3</v>
      </c>
      <c r="AP3650" s="36">
        <f t="shared" si="39"/>
        <v>0</v>
      </c>
      <c r="AQ3650" s="36">
        <f t="shared" si="40"/>
        <v>1</v>
      </c>
      <c r="AR3650" s="36">
        <f t="shared" si="38"/>
        <v>-0.001640052483</v>
      </c>
      <c r="AS3650" s="38">
        <f t="shared" si="45"/>
        <v>1</v>
      </c>
      <c r="AT3650" s="38">
        <f t="shared" si="46"/>
        <v>0</v>
      </c>
      <c r="AU3650" s="38">
        <f t="shared" si="47"/>
        <v>1</v>
      </c>
      <c r="AV3650" s="38">
        <f t="shared" si="48"/>
        <v>1</v>
      </c>
      <c r="AW3650" s="38">
        <f t="shared" si="51"/>
        <v>1</v>
      </c>
      <c r="AX3650" s="38">
        <f t="shared" si="52"/>
        <v>1</v>
      </c>
      <c r="AY3650" s="38">
        <f t="shared" si="49"/>
        <v>-0.001640052483</v>
      </c>
      <c r="AZ3650" s="12">
        <f t="shared" si="30"/>
        <v>134.1928025</v>
      </c>
      <c r="BA3650" s="12">
        <f t="shared" si="41"/>
        <v>91.90884369</v>
      </c>
      <c r="BB3650" s="12">
        <f t="shared" si="53"/>
        <v>122.0170535</v>
      </c>
      <c r="BC3650" s="12">
        <f t="shared" si="50"/>
        <v>-0.001640052483</v>
      </c>
      <c r="BD3650" s="12">
        <f t="shared" si="54"/>
        <v>114.0200948</v>
      </c>
    </row>
    <row r="3651" ht="14.25" customHeight="1">
      <c r="A3651" s="7">
        <v>41817.0</v>
      </c>
      <c r="B3651" s="21" t="s">
        <v>90</v>
      </c>
      <c r="C3651" s="8">
        <v>67.035927</v>
      </c>
      <c r="D3651" s="33">
        <f t="shared" si="5"/>
        <v>0.001692835241</v>
      </c>
      <c r="E3651" s="33">
        <f t="shared" si="7"/>
        <v>-0.00381601474</v>
      </c>
      <c r="F3651" s="33">
        <f t="shared" si="9"/>
        <v>0.01800695537</v>
      </c>
      <c r="G3651" s="33">
        <f t="shared" si="11"/>
        <v>0.01238443086</v>
      </c>
      <c r="H3651" s="33">
        <f t="shared" si="20"/>
        <v>-0.8276382842</v>
      </c>
      <c r="I3651" s="45">
        <f t="shared" si="31"/>
        <v>0.3838616054</v>
      </c>
      <c r="J3651" s="45">
        <f t="shared" si="43"/>
        <v>-1.033562164</v>
      </c>
      <c r="K3651" s="21" t="s">
        <v>91</v>
      </c>
      <c r="L3651" s="8">
        <v>31.191652</v>
      </c>
      <c r="M3651" s="33">
        <f t="shared" si="6"/>
        <v>0.003806280733</v>
      </c>
      <c r="N3651" s="33">
        <f t="shared" si="8"/>
        <v>0.01199305613</v>
      </c>
      <c r="O3651" s="33">
        <f t="shared" si="10"/>
        <v>0.04508269403</v>
      </c>
      <c r="P3651" s="33">
        <f t="shared" si="12"/>
        <v>0.03904341116</v>
      </c>
      <c r="Q3651" s="45">
        <f t="shared" si="21"/>
        <v>0.2974215351</v>
      </c>
      <c r="R3651" s="45">
        <f t="shared" si="32"/>
        <v>1.441094447</v>
      </c>
      <c r="S3651" s="45">
        <f t="shared" si="44"/>
        <v>0.5395713732</v>
      </c>
      <c r="T3651" s="33">
        <f t="shared" si="22"/>
        <v>-1.125059819</v>
      </c>
      <c r="U3651" s="33">
        <f t="shared" si="33"/>
        <v>-1.057232842</v>
      </c>
      <c r="V3651" s="33">
        <f t="shared" si="42"/>
        <v>-1.573133537</v>
      </c>
      <c r="W3651" s="44">
        <f t="shared" si="13"/>
        <v>0.007128021808</v>
      </c>
      <c r="X3651" s="44">
        <f t="shared" si="14"/>
        <v>0.004639661645</v>
      </c>
      <c r="Y3651" s="33">
        <f t="shared" si="15"/>
        <v>0.6509045244</v>
      </c>
      <c r="Z3651" s="43">
        <v>1.0</v>
      </c>
      <c r="AA3651" s="33">
        <f t="shared" si="16"/>
        <v>1.650904524</v>
      </c>
      <c r="AB3651" s="33">
        <f t="shared" si="17"/>
        <v>0.3942714523</v>
      </c>
      <c r="AC3651" s="33">
        <f t="shared" si="18"/>
        <v>0.6057285477</v>
      </c>
      <c r="AD3651" s="33">
        <f t="shared" si="19"/>
        <v>0.000135390341</v>
      </c>
      <c r="AE3651" s="34">
        <f t="shared" si="23"/>
        <v>1</v>
      </c>
      <c r="AF3651" s="34">
        <f t="shared" si="24"/>
        <v>0</v>
      </c>
      <c r="AG3651" s="34">
        <f t="shared" si="25"/>
        <v>0</v>
      </c>
      <c r="AH3651" s="34">
        <f t="shared" si="26"/>
        <v>3</v>
      </c>
      <c r="AI3651" s="34">
        <f t="shared" si="28"/>
        <v>0</v>
      </c>
      <c r="AJ3651" s="34">
        <f t="shared" si="29"/>
        <v>1</v>
      </c>
      <c r="AK3651" s="34">
        <f t="shared" si="27"/>
        <v>0.000135390341</v>
      </c>
      <c r="AL3651" s="36">
        <f t="shared" si="34"/>
        <v>1</v>
      </c>
      <c r="AM3651" s="36">
        <f t="shared" si="35"/>
        <v>0</v>
      </c>
      <c r="AN3651" s="46">
        <f t="shared" si="36"/>
        <v>0</v>
      </c>
      <c r="AO3651" s="36">
        <f t="shared" si="37"/>
        <v>4</v>
      </c>
      <c r="AP3651" s="36">
        <f t="shared" si="39"/>
        <v>0</v>
      </c>
      <c r="AQ3651" s="36">
        <f t="shared" si="40"/>
        <v>1</v>
      </c>
      <c r="AR3651" s="36">
        <f t="shared" si="38"/>
        <v>0.000135390341</v>
      </c>
      <c r="AS3651" s="38">
        <f t="shared" si="45"/>
        <v>1</v>
      </c>
      <c r="AT3651" s="38">
        <f t="shared" si="46"/>
        <v>0</v>
      </c>
      <c r="AU3651" s="38">
        <f t="shared" si="47"/>
        <v>0</v>
      </c>
      <c r="AV3651" s="38">
        <f t="shared" si="48"/>
        <v>2</v>
      </c>
      <c r="AW3651" s="38">
        <f t="shared" si="51"/>
        <v>0</v>
      </c>
      <c r="AX3651" s="38">
        <f t="shared" si="52"/>
        <v>1</v>
      </c>
      <c r="AY3651" s="38">
        <f t="shared" si="49"/>
        <v>0.000135390341</v>
      </c>
      <c r="AZ3651" s="12">
        <f t="shared" si="30"/>
        <v>134.210971</v>
      </c>
      <c r="BA3651" s="12">
        <f t="shared" si="41"/>
        <v>91.92128725</v>
      </c>
      <c r="BB3651" s="12">
        <f t="shared" si="53"/>
        <v>122.0335734</v>
      </c>
      <c r="BC3651" s="12">
        <f t="shared" si="50"/>
        <v>0.000135390341</v>
      </c>
      <c r="BD3651" s="12">
        <f t="shared" si="54"/>
        <v>114.035532</v>
      </c>
    </row>
    <row r="3652" ht="14.25" customHeight="1">
      <c r="A3652" s="7">
        <v>41820.0</v>
      </c>
      <c r="B3652" s="21" t="s">
        <v>90</v>
      </c>
      <c r="C3652" s="8">
        <v>67.473961</v>
      </c>
      <c r="D3652" s="33">
        <f t="shared" si="5"/>
        <v>0.006534317039</v>
      </c>
      <c r="E3652" s="33">
        <f t="shared" si="7"/>
        <v>0.01074778107</v>
      </c>
      <c r="F3652" s="33">
        <f t="shared" si="9"/>
        <v>0.02044502735</v>
      </c>
      <c r="G3652" s="33">
        <f t="shared" si="11"/>
        <v>0.02433433828</v>
      </c>
      <c r="H3652" s="33">
        <f t="shared" si="20"/>
        <v>0.3836126733</v>
      </c>
      <c r="I3652" s="45">
        <f t="shared" si="31"/>
        <v>0.5684607048</v>
      </c>
      <c r="J3652" s="45">
        <f t="shared" si="43"/>
        <v>-0.1289819149</v>
      </c>
      <c r="K3652" s="21" t="s">
        <v>91</v>
      </c>
      <c r="L3652" s="8">
        <v>31.317345</v>
      </c>
      <c r="M3652" s="33">
        <f t="shared" si="6"/>
        <v>0.004029699998</v>
      </c>
      <c r="N3652" s="33">
        <f t="shared" si="8"/>
        <v>0.01509708937</v>
      </c>
      <c r="O3652" s="33">
        <f t="shared" si="10"/>
        <v>0.04181013423</v>
      </c>
      <c r="P3652" s="33">
        <f t="shared" si="12"/>
        <v>0.04450711277</v>
      </c>
      <c r="Q3652" s="45">
        <f t="shared" si="21"/>
        <v>0.4776575569</v>
      </c>
      <c r="R3652" s="45">
        <f t="shared" si="32"/>
        <v>1.24090043</v>
      </c>
      <c r="S3652" s="45">
        <f t="shared" si="44"/>
        <v>0.731164935</v>
      </c>
      <c r="T3652" s="33">
        <f t="shared" si="22"/>
        <v>-0.09404488361</v>
      </c>
      <c r="U3652" s="33">
        <f t="shared" si="33"/>
        <v>-0.6724397255</v>
      </c>
      <c r="V3652" s="33">
        <f t="shared" si="42"/>
        <v>-0.8601468499</v>
      </c>
      <c r="W3652" s="44">
        <f t="shared" si="13"/>
        <v>0.00710457249</v>
      </c>
      <c r="X3652" s="44">
        <f t="shared" si="14"/>
        <v>0.00460049608</v>
      </c>
      <c r="Y3652" s="33">
        <f t="shared" si="15"/>
        <v>0.6475401702</v>
      </c>
      <c r="Z3652" s="43">
        <v>1.0</v>
      </c>
      <c r="AA3652" s="33">
        <f t="shared" si="16"/>
        <v>1.64754017</v>
      </c>
      <c r="AB3652" s="33">
        <f t="shared" si="17"/>
        <v>0.3930345262</v>
      </c>
      <c r="AC3652" s="33">
        <f t="shared" si="18"/>
        <v>0.6069654738</v>
      </c>
      <c r="AD3652" s="33" t="str">
        <f>#REF!*AB3652-#REF!*AC3652</f>
        <v>#REF!</v>
      </c>
      <c r="AE3652" s="34">
        <f t="shared" si="23"/>
        <v>0</v>
      </c>
      <c r="AF3652" s="34">
        <f t="shared" si="24"/>
        <v>0</v>
      </c>
      <c r="AG3652" s="34">
        <f t="shared" si="25"/>
        <v>0</v>
      </c>
      <c r="AH3652" s="34">
        <f t="shared" si="26"/>
        <v>4</v>
      </c>
      <c r="AI3652" s="34">
        <f t="shared" si="28"/>
        <v>0</v>
      </c>
      <c r="AJ3652" s="34">
        <f t="shared" si="29"/>
        <v>1</v>
      </c>
      <c r="AK3652" s="34" t="str">
        <f t="shared" si="27"/>
        <v>#REF!</v>
      </c>
      <c r="AL3652" s="36">
        <f t="shared" si="34"/>
        <v>0</v>
      </c>
      <c r="AM3652" s="36">
        <f t="shared" si="35"/>
        <v>0</v>
      </c>
      <c r="AN3652" s="46">
        <f t="shared" si="36"/>
        <v>0</v>
      </c>
      <c r="AO3652" s="36">
        <f t="shared" si="37"/>
        <v>5</v>
      </c>
      <c r="AP3652" s="36">
        <f t="shared" si="39"/>
        <v>0</v>
      </c>
      <c r="AQ3652" s="36">
        <f t="shared" si="40"/>
        <v>1</v>
      </c>
      <c r="AR3652" s="36" t="str">
        <f t="shared" si="38"/>
        <v>#REF!</v>
      </c>
      <c r="AS3652" s="38">
        <f t="shared" si="45"/>
        <v>0</v>
      </c>
      <c r="AT3652" s="38">
        <f t="shared" si="46"/>
        <v>0</v>
      </c>
      <c r="AU3652" s="38">
        <f t="shared" si="47"/>
        <v>0</v>
      </c>
      <c r="AV3652" s="38">
        <f t="shared" si="48"/>
        <v>3</v>
      </c>
      <c r="AW3652" s="38">
        <f t="shared" si="51"/>
        <v>0</v>
      </c>
      <c r="AX3652" s="38">
        <f t="shared" si="52"/>
        <v>1</v>
      </c>
      <c r="AY3652" s="38" t="str">
        <f t="shared" si="49"/>
        <v>#REF!</v>
      </c>
      <c r="AZ3652" s="12" t="str">
        <f t="shared" si="30"/>
        <v>#REF!</v>
      </c>
      <c r="BA3652" s="12" t="str">
        <f t="shared" si="41"/>
        <v>#REF!</v>
      </c>
      <c r="BB3652" s="12" t="str">
        <f t="shared" si="53"/>
        <v>#REF!</v>
      </c>
      <c r="BC3652" s="12" t="str">
        <f t="shared" si="50"/>
        <v>#REF!</v>
      </c>
      <c r="BD3652" s="12" t="str">
        <f t="shared" si="54"/>
        <v>#REF!</v>
      </c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13"/>
    <col customWidth="1" min="3" max="27" width="8.63"/>
  </cols>
  <sheetData>
    <row r="1" ht="12.0" customHeight="1">
      <c r="A1" s="11" t="s">
        <v>92</v>
      </c>
      <c r="B1" s="12" t="s">
        <v>0</v>
      </c>
      <c r="C1" s="21" t="s">
        <v>93</v>
      </c>
    </row>
    <row r="2" ht="12.0" customHeight="1">
      <c r="A2" s="11" t="s">
        <v>94</v>
      </c>
      <c r="B2" s="12" t="s">
        <v>37</v>
      </c>
      <c r="C2" s="21" t="s">
        <v>90</v>
      </c>
    </row>
    <row r="3" ht="12.0" customHeight="1">
      <c r="A3" s="11" t="s">
        <v>95</v>
      </c>
      <c r="B3" s="12" t="s">
        <v>1</v>
      </c>
      <c r="C3" s="21" t="s">
        <v>96</v>
      </c>
    </row>
    <row r="4" ht="12.0" customHeight="1">
      <c r="A4" s="43" t="s">
        <v>97</v>
      </c>
      <c r="B4" s="33" t="s">
        <v>38</v>
      </c>
      <c r="C4" s="21" t="s">
        <v>98</v>
      </c>
    </row>
    <row r="5" ht="12.0" customHeight="1">
      <c r="A5" s="43" t="s">
        <v>99</v>
      </c>
      <c r="B5" s="33" t="s">
        <v>39</v>
      </c>
      <c r="C5" s="21" t="s">
        <v>100</v>
      </c>
    </row>
    <row r="6" ht="12.0" customHeight="1">
      <c r="A6" s="43" t="s">
        <v>101</v>
      </c>
      <c r="B6" s="33" t="s">
        <v>40</v>
      </c>
      <c r="C6" s="21" t="s">
        <v>102</v>
      </c>
    </row>
    <row r="7" ht="12.0" customHeight="1">
      <c r="A7" s="43" t="s">
        <v>103</v>
      </c>
      <c r="B7" s="33" t="s">
        <v>41</v>
      </c>
      <c r="C7" s="21" t="s">
        <v>104</v>
      </c>
    </row>
    <row r="8" ht="12.0" customHeight="1">
      <c r="A8" s="43" t="s">
        <v>105</v>
      </c>
      <c r="B8" s="33" t="s">
        <v>42</v>
      </c>
      <c r="C8" s="21" t="s">
        <v>106</v>
      </c>
    </row>
    <row r="9" ht="12.0" customHeight="1">
      <c r="A9" s="43" t="s">
        <v>107</v>
      </c>
      <c r="B9" s="33" t="s">
        <v>43</v>
      </c>
      <c r="C9" s="21" t="s">
        <v>108</v>
      </c>
    </row>
    <row r="10" ht="12.0" customHeight="1">
      <c r="A10" s="43" t="s">
        <v>109</v>
      </c>
      <c r="B10" s="33" t="s">
        <v>44</v>
      </c>
      <c r="C10" s="21" t="s">
        <v>110</v>
      </c>
    </row>
    <row r="11" ht="12.0" customHeight="1">
      <c r="A11" s="43" t="s">
        <v>111</v>
      </c>
      <c r="B11" s="33" t="s">
        <v>45</v>
      </c>
      <c r="C11" s="21" t="s">
        <v>91</v>
      </c>
    </row>
    <row r="12" ht="12.0" customHeight="1">
      <c r="A12" s="43" t="s">
        <v>112</v>
      </c>
      <c r="B12" s="33" t="s">
        <v>2</v>
      </c>
      <c r="C12" s="21" t="s">
        <v>113</v>
      </c>
    </row>
    <row r="13" ht="12.0" customHeight="1">
      <c r="A13" s="43" t="s">
        <v>114</v>
      </c>
      <c r="B13" s="33" t="s">
        <v>46</v>
      </c>
      <c r="C13" s="21" t="s">
        <v>115</v>
      </c>
    </row>
    <row r="14" ht="12.0" customHeight="1">
      <c r="A14" s="43" t="s">
        <v>116</v>
      </c>
      <c r="B14" s="33" t="s">
        <v>47</v>
      </c>
      <c r="C14" s="21" t="s">
        <v>117</v>
      </c>
    </row>
    <row r="15" ht="12.0" customHeight="1">
      <c r="A15" s="43" t="s">
        <v>118</v>
      </c>
      <c r="B15" s="33" t="s">
        <v>48</v>
      </c>
      <c r="C15" s="21" t="s">
        <v>119</v>
      </c>
    </row>
    <row r="16" ht="12.0" customHeight="1">
      <c r="A16" s="43" t="s">
        <v>120</v>
      </c>
      <c r="B16" s="33" t="s">
        <v>49</v>
      </c>
      <c r="C16" s="21" t="s">
        <v>121</v>
      </c>
    </row>
    <row r="17" ht="12.0" customHeight="1">
      <c r="A17" s="43" t="s">
        <v>122</v>
      </c>
      <c r="B17" s="33" t="s">
        <v>50</v>
      </c>
      <c r="C17" s="21" t="s">
        <v>123</v>
      </c>
    </row>
    <row r="18" ht="12.0" customHeight="1">
      <c r="A18" s="43" t="s">
        <v>124</v>
      </c>
      <c r="B18" s="33" t="s">
        <v>51</v>
      </c>
      <c r="C18" s="21" t="s">
        <v>125</v>
      </c>
    </row>
    <row r="19" ht="12.0" customHeight="1">
      <c r="A19" s="43" t="s">
        <v>126</v>
      </c>
      <c r="B19" s="33" t="s">
        <v>52</v>
      </c>
      <c r="C19" s="21" t="s">
        <v>127</v>
      </c>
    </row>
    <row r="20" ht="12.0" customHeight="1">
      <c r="A20" s="43" t="s">
        <v>128</v>
      </c>
      <c r="B20" s="33" t="s">
        <v>53</v>
      </c>
      <c r="C20" s="33" t="s">
        <v>129</v>
      </c>
    </row>
    <row r="21" ht="12.0" customHeight="1">
      <c r="A21" s="43" t="s">
        <v>130</v>
      </c>
      <c r="B21" s="33" t="s">
        <v>54</v>
      </c>
      <c r="C21" s="33" t="s">
        <v>131</v>
      </c>
    </row>
    <row r="22" ht="12.0" customHeight="1">
      <c r="A22" s="43" t="s">
        <v>132</v>
      </c>
      <c r="B22" s="33" t="s">
        <v>55</v>
      </c>
      <c r="C22" s="33" t="s">
        <v>133</v>
      </c>
    </row>
    <row r="23" ht="12.0" customHeight="1">
      <c r="A23" s="43" t="s">
        <v>134</v>
      </c>
      <c r="B23" s="33" t="s">
        <v>56</v>
      </c>
      <c r="C23" s="33" t="s">
        <v>135</v>
      </c>
    </row>
    <row r="24" ht="12.0" customHeight="1">
      <c r="A24" s="43" t="s">
        <v>136</v>
      </c>
      <c r="B24" s="33" t="s">
        <v>57</v>
      </c>
      <c r="C24" s="33" t="s">
        <v>137</v>
      </c>
    </row>
    <row r="25" ht="12.0" customHeight="1">
      <c r="A25" s="43" t="s">
        <v>138</v>
      </c>
      <c r="B25" s="33" t="s">
        <v>58</v>
      </c>
      <c r="C25" s="21" t="s">
        <v>139</v>
      </c>
    </row>
    <row r="26" ht="12.0" customHeight="1">
      <c r="A26" s="43" t="s">
        <v>140</v>
      </c>
      <c r="B26" s="33" t="s">
        <v>59</v>
      </c>
      <c r="C26" s="21" t="s">
        <v>141</v>
      </c>
    </row>
    <row r="27" ht="12.0" customHeight="1">
      <c r="A27" s="43" t="s">
        <v>142</v>
      </c>
      <c r="B27" s="33" t="s">
        <v>60</v>
      </c>
      <c r="C27" s="33" t="s">
        <v>143</v>
      </c>
    </row>
    <row r="28" ht="12.0" customHeight="1">
      <c r="A28" s="43" t="s">
        <v>144</v>
      </c>
      <c r="B28" s="33" t="s">
        <v>61</v>
      </c>
      <c r="C28" s="21" t="s">
        <v>145</v>
      </c>
    </row>
    <row r="29" ht="12.0" customHeight="1">
      <c r="A29" s="43" t="s">
        <v>146</v>
      </c>
      <c r="B29" s="33" t="s">
        <v>62</v>
      </c>
      <c r="C29" s="47" t="s">
        <v>147</v>
      </c>
    </row>
    <row r="30" ht="12.0" customHeight="1">
      <c r="A30" s="43" t="s">
        <v>148</v>
      </c>
      <c r="B30" s="33" t="s">
        <v>63</v>
      </c>
      <c r="C30" s="21" t="s">
        <v>149</v>
      </c>
    </row>
    <row r="31" ht="12.0" customHeight="1">
      <c r="A31" s="48" t="s">
        <v>150</v>
      </c>
      <c r="B31" s="34" t="s">
        <v>64</v>
      </c>
      <c r="C31" s="21" t="s">
        <v>151</v>
      </c>
    </row>
    <row r="32" ht="12.0" customHeight="1">
      <c r="A32" s="48" t="s">
        <v>152</v>
      </c>
      <c r="B32" s="34" t="s">
        <v>65</v>
      </c>
      <c r="C32" s="21" t="s">
        <v>153</v>
      </c>
    </row>
    <row r="33" ht="12.0" customHeight="1">
      <c r="A33" s="48" t="s">
        <v>154</v>
      </c>
      <c r="B33" s="34" t="s">
        <v>66</v>
      </c>
      <c r="C33" s="21" t="s">
        <v>155</v>
      </c>
    </row>
    <row r="34" ht="12.0" customHeight="1">
      <c r="A34" s="49" t="s">
        <v>156</v>
      </c>
      <c r="B34" s="35" t="s">
        <v>67</v>
      </c>
      <c r="C34" s="21" t="s">
        <v>157</v>
      </c>
    </row>
    <row r="35" ht="12.0" customHeight="1">
      <c r="A35" s="48" t="s">
        <v>158</v>
      </c>
      <c r="B35" s="34" t="s">
        <v>68</v>
      </c>
      <c r="C35" s="21" t="s">
        <v>159</v>
      </c>
    </row>
    <row r="36" ht="12.0" customHeight="1">
      <c r="A36" s="48" t="s">
        <v>160</v>
      </c>
      <c r="B36" s="34" t="s">
        <v>69</v>
      </c>
      <c r="C36" s="21" t="s">
        <v>161</v>
      </c>
    </row>
    <row r="37" ht="12.0" customHeight="1">
      <c r="A37" s="49" t="s">
        <v>162</v>
      </c>
      <c r="B37" s="35" t="s">
        <v>70</v>
      </c>
      <c r="C37" s="21" t="s">
        <v>163</v>
      </c>
    </row>
    <row r="38" ht="12.0" customHeight="1">
      <c r="A38" s="50" t="s">
        <v>164</v>
      </c>
      <c r="B38" s="36" t="s">
        <v>71</v>
      </c>
      <c r="C38" s="21" t="s">
        <v>165</v>
      </c>
    </row>
    <row r="39" ht="12.0" customHeight="1">
      <c r="A39" s="50" t="s">
        <v>166</v>
      </c>
      <c r="B39" s="36" t="s">
        <v>72</v>
      </c>
      <c r="C39" s="21" t="s">
        <v>165</v>
      </c>
    </row>
    <row r="40" ht="12.0" customHeight="1">
      <c r="A40" s="50" t="s">
        <v>167</v>
      </c>
      <c r="B40" s="36" t="s">
        <v>73</v>
      </c>
      <c r="C40" s="21" t="s">
        <v>165</v>
      </c>
    </row>
    <row r="41" ht="12.0" customHeight="1">
      <c r="A41" s="51" t="s">
        <v>168</v>
      </c>
      <c r="B41" s="37" t="s">
        <v>74</v>
      </c>
      <c r="C41" s="21" t="s">
        <v>165</v>
      </c>
    </row>
    <row r="42" ht="12.0" customHeight="1">
      <c r="A42" s="50" t="s">
        <v>169</v>
      </c>
      <c r="B42" s="36" t="s">
        <v>75</v>
      </c>
      <c r="C42" s="21" t="s">
        <v>165</v>
      </c>
    </row>
    <row r="43" ht="12.0" customHeight="1">
      <c r="A43" s="50" t="s">
        <v>170</v>
      </c>
      <c r="B43" s="36" t="s">
        <v>76</v>
      </c>
      <c r="C43" s="21" t="s">
        <v>165</v>
      </c>
    </row>
    <row r="44" ht="12.0" customHeight="1">
      <c r="A44" s="51" t="s">
        <v>171</v>
      </c>
      <c r="B44" s="37" t="s">
        <v>77</v>
      </c>
      <c r="C44" s="21" t="s">
        <v>165</v>
      </c>
    </row>
    <row r="45" ht="12.0" customHeight="1">
      <c r="A45" s="52" t="s">
        <v>172</v>
      </c>
      <c r="B45" s="38" t="s">
        <v>78</v>
      </c>
      <c r="C45" s="21" t="s">
        <v>165</v>
      </c>
    </row>
    <row r="46" ht="12.0" customHeight="1">
      <c r="A46" s="52" t="s">
        <v>173</v>
      </c>
      <c r="B46" s="38" t="s">
        <v>79</v>
      </c>
      <c r="C46" s="21" t="s">
        <v>165</v>
      </c>
    </row>
    <row r="47" ht="12.0" customHeight="1">
      <c r="A47" s="52" t="s">
        <v>174</v>
      </c>
      <c r="B47" s="38" t="s">
        <v>80</v>
      </c>
      <c r="C47" s="21" t="s">
        <v>165</v>
      </c>
    </row>
    <row r="48" ht="12.0" customHeight="1">
      <c r="A48" s="53" t="s">
        <v>175</v>
      </c>
      <c r="B48" s="39" t="s">
        <v>81</v>
      </c>
      <c r="C48" s="21" t="s">
        <v>165</v>
      </c>
    </row>
    <row r="49" ht="12.0" customHeight="1">
      <c r="A49" s="52" t="s">
        <v>176</v>
      </c>
      <c r="B49" s="38" t="s">
        <v>82</v>
      </c>
      <c r="C49" s="21" t="s">
        <v>165</v>
      </c>
    </row>
    <row r="50" ht="12.0" customHeight="1">
      <c r="A50" s="52" t="s">
        <v>177</v>
      </c>
      <c r="B50" s="38" t="s">
        <v>83</v>
      </c>
      <c r="C50" s="21" t="s">
        <v>165</v>
      </c>
    </row>
    <row r="51" ht="12.0" customHeight="1">
      <c r="A51" s="53" t="s">
        <v>178</v>
      </c>
      <c r="B51" s="39" t="s">
        <v>84</v>
      </c>
      <c r="C51" s="21" t="s">
        <v>165</v>
      </c>
    </row>
    <row r="52" ht="12.0" customHeight="1">
      <c r="A52" s="54" t="s">
        <v>179</v>
      </c>
      <c r="B52" s="40" t="s">
        <v>85</v>
      </c>
      <c r="C52" s="33" t="s">
        <v>180</v>
      </c>
    </row>
    <row r="53" ht="12.0" customHeight="1">
      <c r="A53" s="54" t="s">
        <v>181</v>
      </c>
      <c r="B53" s="40" t="s">
        <v>86</v>
      </c>
      <c r="C53" s="33" t="s">
        <v>182</v>
      </c>
    </row>
    <row r="54" ht="12.0" customHeight="1">
      <c r="A54" s="54" t="s">
        <v>183</v>
      </c>
      <c r="B54" s="40" t="s">
        <v>87</v>
      </c>
      <c r="C54" s="33" t="s">
        <v>184</v>
      </c>
    </row>
    <row r="55" ht="12.0" customHeight="1">
      <c r="A55" s="43" t="s">
        <v>185</v>
      </c>
      <c r="B55" s="33" t="s">
        <v>88</v>
      </c>
      <c r="C55" s="33" t="s">
        <v>186</v>
      </c>
    </row>
    <row r="56" ht="12.0" customHeight="1">
      <c r="A56" s="54" t="s">
        <v>187</v>
      </c>
      <c r="B56" s="40" t="s">
        <v>89</v>
      </c>
      <c r="C56" s="33" t="s">
        <v>188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2007-03-07T03:04:58Z</dcterms:created>
  <dc:creator>Vasant Dhar</dc:creator>
</cp:coreProperties>
</file>